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1.xml.rels" ContentType="application/vnd.openxmlformats-package.relationships+xml"/>
  <Override PartName="/xl/worksheets/_rels/sheet10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onEd Data" sheetId="1" state="visible" r:id="rId3"/>
    <sheet name="Weather" sheetId="2" state="visible" r:id="rId4"/>
    <sheet name="BUG Data" sheetId="3" state="visible" r:id="rId5"/>
    <sheet name="PSEG Load" sheetId="4" state="visible" r:id="rId6"/>
    <sheet name="LILCO" sheetId="5" state="visible" r:id="rId7"/>
    <sheet name="TETCO Meters" sheetId="6" state="visible" r:id="rId8"/>
    <sheet name="Transco Meters" sheetId="7" state="visible" r:id="rId9"/>
    <sheet name="Tenn Data" sheetId="8" state="visible" r:id="rId10"/>
    <sheet name="Printout" sheetId="9" state="visible" r:id="rId11"/>
    <sheet name="Temps" sheetId="10" state="visible" r:id="rId12"/>
    <sheet name="Load Profile" sheetId="11" state="visible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function="false" hidden="false" localSheetId="8" name="_xlnm.Print_Area" vbProcedure="false">Printout!$B$2:$P$52</definedName>
    <definedName function="false" hidden="false" name="bugtemp" vbProcedure="false">'BUG Data'!$I$12:$J$116</definedName>
    <definedName function="false" hidden="false" name="cenedtemp" vbProcedure="false">'ConEd Data'!$C$16:$E$104</definedName>
    <definedName function="false" hidden="false" name="conedtemp" vbProcedure="false">'ConEd Data'!$C$16:$E$104</definedName>
    <definedName function="false" hidden="false" name="lilcotemp" vbProcedure="false">LILCO!$B$4:$C$112</definedName>
    <definedName function="false" hidden="false" name="pstemp" vbProcedure="false">'PSEG Load'!$B$4:$C$114</definedName>
    <definedName function="false" hidden="false" name="tendate" vbProcedure="false">'Tenn Data'!$G$3:$AL$10</definedName>
  </definedNames>
  <calcPr iterateCount="100" refMode="A1" iterate="false" iterateDelta="0.001"/>
  <pivotCaches>
    <pivotCache cacheId="1" r:id="rId20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<sst xmlns="http://schemas.openxmlformats.org/spreadsheetml/2006/main" count="1048" uniqueCount="269">
  <si>
    <t xml:space="preserve">Con Ed Gas Sales</t>
  </si>
  <si>
    <t xml:space="preserve">Year</t>
  </si>
  <si>
    <t xml:space="preserve">Residential</t>
  </si>
  <si>
    <t xml:space="preserve">Commercial</t>
  </si>
  <si>
    <t xml:space="preserve">Total Firm</t>
  </si>
  <si>
    <t xml:space="preserve">Firm Transport</t>
  </si>
  <si>
    <t xml:space="preserve">Interuptible Sales</t>
  </si>
  <si>
    <t xml:space="preserve">Total</t>
  </si>
  <si>
    <t xml:space="preserve">Transportation of Customer Owned</t>
  </si>
  <si>
    <t xml:space="preserve">Off System Sales</t>
  </si>
  <si>
    <t xml:space="preserve">Total NY Consumption</t>
  </si>
  <si>
    <t xml:space="preserve">Total HDD</t>
  </si>
  <si>
    <t xml:space="preserve">Dt/HDD</t>
  </si>
  <si>
    <t xml:space="preserve">Growth Rate</t>
  </si>
  <si>
    <t xml:space="preserve">Monthly Intercept</t>
  </si>
  <si>
    <t xml:space="preserve">Monthly Slope</t>
  </si>
  <si>
    <t xml:space="preserve">CDD Temperature</t>
  </si>
  <si>
    <t xml:space="preserve">Temp</t>
  </si>
  <si>
    <t xml:space="preserve">HDD</t>
  </si>
  <si>
    <t xml:space="preserve">Load Forecast</t>
  </si>
  <si>
    <t xml:space="preserve">94728</t>
  </si>
  <si>
    <t xml:space="preserve">NY </t>
  </si>
  <si>
    <t xml:space="preserve">NEW YORK CNTRL PARK</t>
  </si>
  <si>
    <t xml:space="preserve">YEAR</t>
  </si>
  <si>
    <t xml:space="preserve">MN</t>
  </si>
  <si>
    <t xml:space="preserve">DY</t>
  </si>
  <si>
    <t xml:space="preserve">TMAX</t>
  </si>
  <si>
    <t xml:space="preserve">TMIN</t>
  </si>
  <si>
    <t xml:space="preserve">PRCP</t>
  </si>
  <si>
    <t xml:space="preserve">SUMMARY OUTPUT</t>
  </si>
  <si>
    <t xml:space="preserve">Regression Statistics</t>
  </si>
  <si>
    <t xml:space="preserve">Multiple R</t>
  </si>
  <si>
    <t xml:space="preserve">R Square</t>
  </si>
  <si>
    <t xml:space="preserve">Adjusted R Square</t>
  </si>
  <si>
    <t xml:space="preserve">Standard Error</t>
  </si>
  <si>
    <t xml:space="preserve">Observations</t>
  </si>
  <si>
    <t xml:space="preserve">ANOVA</t>
  </si>
  <si>
    <t xml:space="preserve">df</t>
  </si>
  <si>
    <t xml:space="preserve">SS</t>
  </si>
  <si>
    <t xml:space="preserve">MS</t>
  </si>
  <si>
    <t xml:space="preserve">F</t>
  </si>
  <si>
    <t xml:space="preserve">Significance F</t>
  </si>
  <si>
    <t xml:space="preserve">Regression</t>
  </si>
  <si>
    <t xml:space="preserve">Residual</t>
  </si>
  <si>
    <t xml:space="preserve">Coefficients</t>
  </si>
  <si>
    <t xml:space="preserve">t Stat</t>
  </si>
  <si>
    <t xml:space="preserve">P-value</t>
  </si>
  <si>
    <t xml:space="preserve">Lower 95%</t>
  </si>
  <si>
    <t xml:space="preserve">Upper 95%</t>
  </si>
  <si>
    <t xml:space="preserve">Lower 95.0%</t>
  </si>
  <si>
    <t xml:space="preserve">Upper 95.0%</t>
  </si>
  <si>
    <t xml:space="preserve">Intercept</t>
  </si>
  <si>
    <t xml:space="preserve">CDD</t>
  </si>
  <si>
    <t xml:space="preserve">Total DD</t>
  </si>
  <si>
    <t xml:space="preserve">Daily Load </t>
  </si>
  <si>
    <t xml:space="preserve">U</t>
  </si>
  <si>
    <t xml:space="preserve">-</t>
  </si>
  <si>
    <t xml:space="preserve">  T  </t>
  </si>
  <si>
    <t xml:space="preserve">93*</t>
  </si>
  <si>
    <t xml:space="preserve">92</t>
  </si>
  <si>
    <t xml:space="preserve">76</t>
  </si>
  <si>
    <t xml:space="preserve">Sum HDD</t>
  </si>
  <si>
    <t xml:space="preserve">Sum CDD</t>
  </si>
  <si>
    <t xml:space="preserve">Cell Start </t>
  </si>
  <si>
    <t xml:space="preserve">Cell End</t>
  </si>
  <si>
    <t xml:space="preserve">Con Ed Load Forecast</t>
  </si>
  <si>
    <t xml:space="preserve">HDD +CDD by Month</t>
  </si>
  <si>
    <t xml:space="preserve">Total Load</t>
  </si>
  <si>
    <t xml:space="preserve">Monthly Load</t>
  </si>
  <si>
    <t xml:space="preserve">Intercept Daily</t>
  </si>
  <si>
    <t xml:space="preserve"># Days</t>
  </si>
  <si>
    <t xml:space="preserve">A</t>
  </si>
  <si>
    <t xml:space="preserve">B</t>
  </si>
  <si>
    <t xml:space="preserve">S1</t>
  </si>
  <si>
    <t xml:space="preserve">S2</t>
  </si>
  <si>
    <t xml:space="preserve">C1</t>
  </si>
  <si>
    <t xml:space="preserve">C2</t>
  </si>
  <si>
    <t xml:space="preserve">Load = A - B* [V(S1, C1) - V(S2, C2)]</t>
  </si>
  <si>
    <t xml:space="preserve">Structuring</t>
  </si>
  <si>
    <t xml:space="preserve">where</t>
  </si>
  <si>
    <t xml:space="preserve">Trading</t>
  </si>
  <si>
    <t xml:space="preserve">V(S, C) = Tavg * N(d1) - S * N(d2)</t>
  </si>
  <si>
    <t xml:space="preserve">d1 = [ln(Tavg/S) + C2/2]/C</t>
  </si>
  <si>
    <t xml:space="preserve">d2 = d1 - C</t>
  </si>
  <si>
    <t xml:space="preserve">N( . ) is the cumulative normal</t>
  </si>
  <si>
    <t xml:space="preserve">( Based on Structuring Data Set)</t>
  </si>
  <si>
    <t xml:space="preserve">(Based on Trading Data Set)</t>
  </si>
  <si>
    <t xml:space="preserve">Forecasts</t>
  </si>
  <si>
    <t xml:space="preserve">Date</t>
  </si>
  <si>
    <t xml:space="preserve">Tavg</t>
  </si>
  <si>
    <t xml:space="preserve">Load Forecast  (bcf)</t>
  </si>
  <si>
    <t xml:space="preserve">Load Forecast  (bcf) with 2% growth 2000-01</t>
  </si>
  <si>
    <t xml:space="preserve">PSE&amp;G</t>
  </si>
  <si>
    <t xml:space="preserve">Load Forecast  (dt) with 2% Growth 2000-01</t>
  </si>
  <si>
    <t xml:space="preserve">LILCO</t>
  </si>
  <si>
    <t xml:space="preserve">Load Forecast  (bcf) with 2% Growth 2000-01</t>
  </si>
  <si>
    <t xml:space="preserve">TETCO M3 Meters</t>
  </si>
  <si>
    <t xml:space="preserve">b=</t>
  </si>
  <si>
    <t xml:space="preserve">delivery</t>
  </si>
  <si>
    <t xml:space="preserve">r=</t>
  </si>
  <si>
    <t xml:space="preserve">receipt</t>
  </si>
  <si>
    <t xml:space="preserve">g=</t>
  </si>
  <si>
    <t xml:space="preserve">bi-directional</t>
  </si>
  <si>
    <t xml:space="preserve">All Metres</t>
  </si>
  <si>
    <t xml:space="preserve">NJ &amp; NY</t>
  </si>
  <si>
    <t xml:space="preserve">PA</t>
  </si>
  <si>
    <t xml:space="preserve">Color</t>
  </si>
  <si>
    <t xml:space="preserve">Meter #</t>
  </si>
  <si>
    <t xml:space="preserve">Meter Name</t>
  </si>
  <si>
    <t xml:space="preserve">Coincidental Peak Day</t>
  </si>
  <si>
    <t xml:space="preserve">Non-Coincidental Peak Day</t>
  </si>
  <si>
    <t xml:space="preserve">b</t>
  </si>
  <si>
    <t xml:space="preserve">NJN</t>
  </si>
  <si>
    <t xml:space="preserve">Columbia Gas Transmission</t>
  </si>
  <si>
    <t xml:space="preserve">AGT</t>
  </si>
  <si>
    <t xml:space="preserve">BUG</t>
  </si>
  <si>
    <t xml:space="preserve">UGI</t>
  </si>
  <si>
    <t xml:space="preserve">Phili Gas Works</t>
  </si>
  <si>
    <t xml:space="preserve">Chevron USA</t>
  </si>
  <si>
    <t xml:space="preserve">PECO</t>
  </si>
  <si>
    <t xml:space="preserve">Chambersburg</t>
  </si>
  <si>
    <t xml:space="preserve">Shippensburg Gas</t>
  </si>
  <si>
    <t xml:space="preserve">Transco</t>
  </si>
  <si>
    <t xml:space="preserve">CNG Transmission</t>
  </si>
  <si>
    <t xml:space="preserve">Huntingdon Gas</t>
  </si>
  <si>
    <t xml:space="preserve">Elizabethtown Gas</t>
  </si>
  <si>
    <t xml:space="preserve">TW Phillips</t>
  </si>
  <si>
    <t xml:space="preserve">Lewiston Gas Company</t>
  </si>
  <si>
    <t xml:space="preserve">Pottsville Gas</t>
  </si>
  <si>
    <t xml:space="preserve">Sun Company</t>
  </si>
  <si>
    <t xml:space="preserve">Delmarva P&amp;L</t>
  </si>
  <si>
    <t xml:space="preserve">Totals</t>
  </si>
  <si>
    <t xml:space="preserve">r</t>
  </si>
  <si>
    <t xml:space="preserve">Counties Gas Company</t>
  </si>
  <si>
    <t xml:space="preserve">Dauphin Gas Company</t>
  </si>
  <si>
    <t xml:space="preserve">Interboro Gas</t>
  </si>
  <si>
    <t xml:space="preserve">Valley Gas</t>
  </si>
  <si>
    <t xml:space="preserve">g</t>
  </si>
  <si>
    <t xml:space="preserve">Three Rivers Pipeline</t>
  </si>
  <si>
    <t xml:space="preserve">National Fuel Supply</t>
  </si>
  <si>
    <t xml:space="preserve">Cottonwood Production</t>
  </si>
  <si>
    <t xml:space="preserve">Eastern States Exploration</t>
  </si>
  <si>
    <t xml:space="preserve">Felmont Oil Corp</t>
  </si>
  <si>
    <t xml:space="preserve">M3 Peakday Deliveries</t>
  </si>
  <si>
    <t xml:space="preserve">Meter Station Information on TRANSCO</t>
  </si>
  <si>
    <t xml:space="preserve">-ve gas off system</t>
  </si>
  <si>
    <t xml:space="preserve">+ve gas into system</t>
  </si>
  <si>
    <t xml:space="preserve">Z6 NY Deliveries</t>
  </si>
  <si>
    <t xml:space="preserve">Peak Day</t>
  </si>
  <si>
    <t xml:space="preserve">Non coinsidental Peak day</t>
  </si>
  <si>
    <t xml:space="preserve">LDC</t>
  </si>
  <si>
    <t xml:space="preserve">p</t>
  </si>
  <si>
    <t xml:space="preserve">Linden Oakford Received</t>
  </si>
  <si>
    <t xml:space="preserve">Riverdale</t>
  </si>
  <si>
    <t xml:space="preserve">East Rutherford</t>
  </si>
  <si>
    <t xml:space="preserve">CIGS Sendout</t>
  </si>
  <si>
    <t xml:space="preserve">Orange Rockland Rivervale In</t>
  </si>
  <si>
    <t xml:space="preserve">St. 240 Regeneration Gas</t>
  </si>
  <si>
    <t xml:space="preserve">LNG Stoerage In</t>
  </si>
  <si>
    <t xml:space="preserve">Erie Street</t>
  </si>
  <si>
    <t xml:space="preserve">Richmond Narrows</t>
  </si>
  <si>
    <t xml:space="preserve">Harrison</t>
  </si>
  <si>
    <t xml:space="preserve">West End</t>
  </si>
  <si>
    <t xml:space="preserve">Paterson</t>
  </si>
  <si>
    <t xml:space="preserve">Manhatten</t>
  </si>
  <si>
    <t xml:space="preserve">Narrows</t>
  </si>
  <si>
    <t xml:space="preserve">Emerson</t>
  </si>
  <si>
    <t xml:space="preserve">Fairlawn</t>
  </si>
  <si>
    <t xml:space="preserve">Ridgefield</t>
  </si>
  <si>
    <t xml:space="preserve">Central Manhatten</t>
  </si>
  <si>
    <t xml:space="preserve">Roseland</t>
  </si>
  <si>
    <t xml:space="preserve">Paramus</t>
  </si>
  <si>
    <t xml:space="preserve">North Avenue</t>
  </si>
  <si>
    <t xml:space="preserve">East Rutherford #2</t>
  </si>
  <si>
    <t xml:space="preserve">Long Beach</t>
  </si>
  <si>
    <t xml:space="preserve">Hudson Marion</t>
  </si>
  <si>
    <t xml:space="preserve">Kearny</t>
  </si>
  <si>
    <t xml:space="preserve">Gillette</t>
  </si>
  <si>
    <t xml:space="preserve">Piles Creek</t>
  </si>
  <si>
    <t xml:space="preserve">Clifton</t>
  </si>
  <si>
    <t xml:space="preserve">Bridgewater</t>
  </si>
  <si>
    <t xml:space="preserve">PSE&amp;G Montclair Cogen</t>
  </si>
  <si>
    <t xml:space="preserve">Hoechst Celanese Cogen</t>
  </si>
  <si>
    <t xml:space="preserve">PSE&amp;G Chatam</t>
  </si>
  <si>
    <t xml:space="preserve">Supply</t>
  </si>
  <si>
    <t xml:space="preserve">Demand</t>
  </si>
  <si>
    <t xml:space="preserve">Tennessee Gas Pipeline:</t>
  </si>
  <si>
    <t xml:space="preserve">New York City Gas Supply &amp; Demand Forecast</t>
  </si>
  <si>
    <t xml:space="preserve">Actuals</t>
  </si>
  <si>
    <t xml:space="preserve">Demand Forecast Based On American Model Temperature Forecast</t>
  </si>
  <si>
    <t xml:space="preserve">Normal Temperatures</t>
  </si>
  <si>
    <t xml:space="preserve">Temperature Foecast</t>
  </si>
  <si>
    <t xml:space="preserve">High</t>
  </si>
  <si>
    <t xml:space="preserve">(American Model)</t>
  </si>
  <si>
    <t xml:space="preserve">Low</t>
  </si>
  <si>
    <t xml:space="preserve">Avg Temp</t>
  </si>
  <si>
    <t xml:space="preserve">LDC Sendout Forecast</t>
  </si>
  <si>
    <t xml:space="preserve">ConEd</t>
  </si>
  <si>
    <t xml:space="preserve">Total Sendout</t>
  </si>
  <si>
    <t xml:space="preserve">Sendout Change</t>
  </si>
  <si>
    <t xml:space="preserve">Pipeline Deliveries</t>
  </si>
  <si>
    <t xml:space="preserve">MP Capacity</t>
  </si>
  <si>
    <t xml:space="preserve">Tenn Gas</t>
  </si>
  <si>
    <t xml:space="preserve">CONSOLIDATED-RYE N Y</t>
  </si>
  <si>
    <t xml:space="preserve">CONSOLIDATED-KNOLLWOOD N Y</t>
  </si>
  <si>
    <t xml:space="preserve">CONSOLIDATED-White Plains N Y</t>
  </si>
  <si>
    <t xml:space="preserve">PUBLIC-RAMSEY NJ</t>
  </si>
  <si>
    <t xml:space="preserve">PUBLIC - W MILFORD NG</t>
  </si>
  <si>
    <t xml:space="preserve">PUBLIC-RINGWOOD NJ</t>
  </si>
  <si>
    <t xml:space="preserve">Iroquois</t>
  </si>
  <si>
    <t xml:space="preserve">BRKLYN U - SOUTH COMMACK</t>
  </si>
  <si>
    <t xml:space="preserve">Texas Eastern</t>
  </si>
  <si>
    <t xml:space="preserve">Linden Capacity</t>
  </si>
  <si>
    <t xml:space="preserve">LDC Delivery Through Linden</t>
  </si>
  <si>
    <t xml:space="preserve">Linden Scheduled Volume</t>
  </si>
  <si>
    <t xml:space="preserve">NY LDC Delivery from Linden</t>
  </si>
  <si>
    <t xml:space="preserve">Operationally Available</t>
  </si>
  <si>
    <t xml:space="preserve">Leidy Line</t>
  </si>
  <si>
    <t xml:space="preserve">NY LDC Delivery from Leidy Line</t>
  </si>
  <si>
    <t xml:space="preserve">Max. Daily Peak Shaving (BUG and LILCO Only)</t>
  </si>
  <si>
    <t xml:space="preserve">Fuel Switching (Gas Equivalent)</t>
  </si>
  <si>
    <t xml:space="preserve">250,000 barrels/d</t>
  </si>
  <si>
    <t xml:space="preserve">Interuprible Customers</t>
  </si>
  <si>
    <t xml:space="preserve">Int.</t>
  </si>
  <si>
    <t xml:space="preserve">Total Alternate Deliveries</t>
  </si>
  <si>
    <t xml:space="preserve">MMBTU/b</t>
  </si>
  <si>
    <t xml:space="preserve">Notes:</t>
  </si>
  <si>
    <t xml:space="preserve">Power Demand in NY City</t>
  </si>
  <si>
    <t xml:space="preserve">Peak day demand 10,500 MW, NYPA required to produce 80% of the peak requirement, currently 200 MW short for summer of 2001.</t>
  </si>
  <si>
    <t xml:space="preserve">NY City load growth 1.7%.</t>
  </si>
  <si>
    <t xml:space="preserve">NY City needs to expand by 25% by 2005.  3,000 MW to serve growth and replace aging plants, 700-900 MW to serve residential 800-1,200 MW to avoid major price increases.</t>
  </si>
  <si>
    <t xml:space="preserve">Summary of Peak Shaving Deals</t>
  </si>
  <si>
    <t xml:space="preserve">MDWQ</t>
  </si>
  <si>
    <t xml:space="preserve">Temperature Trigger</t>
  </si>
  <si>
    <t xml:space="preserve">Temp&lt;15 degrees</t>
  </si>
  <si>
    <t xml:space="preserve">Temp&gt;=15 degress</t>
  </si>
  <si>
    <t xml:space="preserve">Temp &lt; 20 Degrees</t>
  </si>
  <si>
    <t xml:space="preserve">Temp &lt; 25 Degrees</t>
  </si>
  <si>
    <t xml:space="preserve">Base</t>
  </si>
  <si>
    <t xml:space="preserve">&lt;25</t>
  </si>
  <si>
    <t xml:space="preserve">&lt;20</t>
  </si>
  <si>
    <t xml:space="preserve">&lt;15</t>
  </si>
  <si>
    <t xml:space="preserve">NY City Temps</t>
  </si>
  <si>
    <t xml:space="preserve">Month</t>
  </si>
  <si>
    <t xml:space="preserve">Day</t>
  </si>
  <si>
    <t xml:space="preserve">Max</t>
  </si>
  <si>
    <t xml:space="preserve">Min</t>
  </si>
  <si>
    <t xml:space="preserve">Avg</t>
  </si>
  <si>
    <t xml:space="preserve">Average Monthly Temps Starting 1/1/1990 to present NY City</t>
  </si>
  <si>
    <t xml:space="preserve">Average of Avg</t>
  </si>
  <si>
    <t xml:space="preserve">Grand Total</t>
  </si>
  <si>
    <t xml:space="preserve">NY City Load Forecast Based on Average Temperature in NY City</t>
  </si>
  <si>
    <t xml:space="preserve">Enter number of degrees below normal in cell E4 and the number of degrees above  normal in cell F4.</t>
  </si>
  <si>
    <t xml:space="preserve">Normal Temperatures NY City (10 Year Average 1/1/1990 to present)</t>
  </si>
  <si>
    <t xml:space="preserve">NY City Load Forecast</t>
  </si>
  <si>
    <t xml:space="preserve">Below normal</t>
  </si>
  <si>
    <t xml:space="preserve">Above normal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</si>
  <si>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</si>
  <si>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</si>
  <si>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</si>
  <si>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</si>
  <si>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</si>
  <si>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</si>
  <si>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</si>
  <si>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Aug</t>
  </si>
  <si>
    <t xml:space="preserve">Sep</t>
  </si>
  <si>
    <t xml:space="preserve">Oct</t>
  </si>
  <si>
    <t xml:space="preserve">Nov</t>
  </si>
  <si>
    <t xml:space="preserve">Dec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</si>
</sst>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0.0"/>
    <numFmt numFmtId="169" formatCode="0"/>
    <numFmt numFmtId="170" formatCode="[$-409]m/d/yyyy"/>
    <numFmt numFmtId="171" formatCode="#,##0"/>
    <numFmt numFmtId="172" formatCode="mm/dd/yy"/>
    <numFmt numFmtId="173" formatCode="dd\-mmm\-yy"/>
    <numFmt numFmtId="174" formatCode="m/d/yy"/>
    <numFmt numFmtId="175" formatCode="_(* #,##0.0_);_(* \(#,##0.0\);_(* \-??_);_(@_)"/>
  </numFmts>
  <fonts count="1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i val="true"/>
      <sz val="10"/>
      <name val="Arial"/>
      <family val="0"/>
    </font>
    <font>
      <b val="true"/>
      <sz val="12"/>
      <name val="Arial"/>
      <family val="2"/>
    </font>
    <font>
      <b val="true"/>
      <sz val="16"/>
      <name val="Arial"/>
      <family val="2"/>
    </font>
    <font>
      <b val="true"/>
      <sz val="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b val="true"/>
      <sz val="14"/>
      <name val="Arial"/>
      <family val="2"/>
    </font>
    <font>
      <b val="true"/>
      <sz val="10"/>
      <color rgb="FF0000FF"/>
      <name val="Arial"/>
      <family val="2"/>
    </font>
    <font>
      <b val="true"/>
      <sz val="12"/>
      <color rgb="FF000000"/>
      <name val="Arial"/>
      <family val="2"/>
    </font>
    <font>
      <sz val="8"/>
      <color rgb="FF000000"/>
      <name val="Arial"/>
      <family val="2"/>
    </font>
    <font>
      <b val="true"/>
      <sz val="11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CFFFF"/>
        <bgColor rgb="FFCCFFFF"/>
      </patternFill>
    </fill>
    <fill>
      <patternFill patternType="solid">
        <fgColor rgb="FFFF99CC"/>
        <bgColor rgb="FFFF808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33CCCC"/>
      </patternFill>
    </fill>
  </fills>
  <borders count="58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double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 style="thin"/>
      <right style="medium"/>
      <top style="thin"/>
      <bottom style="double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/>
      <bottom style="double"/>
      <diagonal/>
    </border>
    <border diagonalUp="false" diagonalDown="false">
      <left style="thin"/>
      <right style="medium"/>
      <top/>
      <bottom style="double"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thin"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false" applyProtection="false"/>
  </cellStyleXfs>
  <cellXfs count="2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4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6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left" vertical="bottom" textRotation="0" wrapText="false" indent="1" shrinkToFit="false"/>
      <protection locked="true" hidden="false"/>
    </xf>
    <xf numFmtId="166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4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8" fillId="5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4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4" borderId="3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3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5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6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6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5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5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4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4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4" borderId="4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6" borderId="4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6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5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0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5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4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4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4" borderId="3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4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5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5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0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3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5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externalLink" Target="externalLinks/externalLink1.xml"/><Relationship Id="rId15" Type="http://schemas.openxmlformats.org/officeDocument/2006/relationships/externalLink" Target="externalLinks/externalLink2.xml"/><Relationship Id="rId16" Type="http://schemas.openxmlformats.org/officeDocument/2006/relationships/externalLink" Target="externalLinks/externalLink3.xml"/><Relationship Id="rId17" Type="http://schemas.openxmlformats.org/officeDocument/2006/relationships/externalLink" Target="externalLinks/externalLink4.xml"/><Relationship Id="rId18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NY City Load Forecast </a:t>
            </a:r>
          </a:p>
        </c:rich>
      </c:tx>
      <c:layout>
        <c:manualLayout>
          <c:xMode val="edge"/>
          <c:yMode val="edge"/>
          <c:x val="0.371408839779006"/>
          <c:y val="0.0592353856412536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36325966850829"/>
          <c:y val="0.176039119804401"/>
          <c:w val="0.882803867403315"/>
          <c:h val="0.664147588352967"/>
        </c:manualLayout>
      </c:layout>
      <c:lineChart>
        <c:grouping val="standard"/>
        <c:varyColors val="0"/>
        <c:ser>
          <c:idx val="0"/>
          <c:order val="0"/>
          <c:tx>
            <c:strRef>
              <c:f>'Load Profile'!$D$5</c:f>
              <c:strCache>
                <c:ptCount val="1"/>
                <c:pt idx="0">
                  <c:v>NY City Load Forecast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'Load Profile'!$B$6:$B$17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'Load Profile'!$D$6:$D$17</c:f>
              <c:numCache>
                <c:formatCode>_(* #,##0_);_(* \(#,##0\);_(* \-??_);_(@_)</c:formatCode>
                <c:ptCount val="12"/>
                <c:pt idx="0">
                  <c:v>4069884.93573487</c:v>
                </c:pt>
                <c:pt idx="1">
                  <c:v>3879367.08893508</c:v>
                </c:pt>
                <c:pt idx="2">
                  <c:v>3273011.50258329</c:v>
                </c:pt>
                <c:pt idx="3">
                  <c:v>2099603.77593134</c:v>
                </c:pt>
                <c:pt idx="4">
                  <c:v>1283765.2972098</c:v>
                </c:pt>
                <c:pt idx="5">
                  <c:v>1099062.6573321</c:v>
                </c:pt>
                <c:pt idx="6">
                  <c:v>1124721.86496866</c:v>
                </c:pt>
                <c:pt idx="7">
                  <c:v>1097045.80120351</c:v>
                </c:pt>
                <c:pt idx="8">
                  <c:v>1122358.56622836</c:v>
                </c:pt>
                <c:pt idx="9">
                  <c:v>1703957.99433333</c:v>
                </c:pt>
                <c:pt idx="10">
                  <c:v>2740698.0545564</c:v>
                </c:pt>
                <c:pt idx="11">
                  <c:v>3682432.74812185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'Load Profile'!$E$5</c:f>
              <c:strCache>
                <c:ptCount val="1"/>
                <c:pt idx="0">
                  <c:v>NY City Load Forecast with 5 degress below normal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'Load Profile'!$B$6:$B$17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'Load Profile'!$E$6:$E$17</c:f>
              <c:numCache>
                <c:formatCode>_(* #,##0_);_(* \(#,##0\);_(* \-??_);_(@_)</c:formatCode>
                <c:ptCount val="12"/>
                <c:pt idx="0">
                  <c:v>4510748.15959937</c:v>
                </c:pt>
                <c:pt idx="1">
                  <c:v>4341235.48444802</c:v>
                </c:pt>
                <c:pt idx="2">
                  <c:v>3781639.57076575</c:v>
                </c:pt>
                <c:pt idx="3">
                  <c:v>2632790.68730164</c:v>
                </c:pt>
                <c:pt idx="4">
                  <c:v>1703957.99433333</c:v>
                </c:pt>
                <c:pt idx="5">
                  <c:v>1122358.56622836</c:v>
                </c:pt>
                <c:pt idx="6">
                  <c:v>1101152.08054552</c:v>
                </c:pt>
                <c:pt idx="7">
                  <c:v>1104273.31741911</c:v>
                </c:pt>
                <c:pt idx="8">
                  <c:v>1283765.2972098</c:v>
                </c:pt>
                <c:pt idx="9">
                  <c:v>2204200.19093076</c:v>
                </c:pt>
                <c:pt idx="10">
                  <c:v>3273011.50258329</c:v>
                </c:pt>
                <c:pt idx="11">
                  <c:v>4162404.9578072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'Load Profile'!$F$5</c:f>
              <c:strCache>
                <c:ptCount val="1"/>
                <c:pt idx="0">
                  <c:v>NY City Load Forecast with 5 degress below normal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'Load Profile'!$B$6:$B$17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'Load Profile'!$F$6:$F$17</c:f>
              <c:numCache>
                <c:formatCode>_(* #,##0_);_(* \(#,##0\);_(* \-??_);_(@_)</c:formatCode>
                <c:ptCount val="12"/>
                <c:pt idx="0">
                  <c:v>3581861.61680054</c:v>
                </c:pt>
                <c:pt idx="1">
                  <c:v>3377051.09759748</c:v>
                </c:pt>
                <c:pt idx="2">
                  <c:v>2740698.0545564</c:v>
                </c:pt>
                <c:pt idx="3">
                  <c:v>1612618.29691939</c:v>
                </c:pt>
                <c:pt idx="4">
                  <c:v>1122358.56622836</c:v>
                </c:pt>
                <c:pt idx="5">
                  <c:v>1152669.07713172</c:v>
                </c:pt>
                <c:pt idx="6">
                  <c:v>1265822.72757854</c:v>
                </c:pt>
                <c:pt idx="7">
                  <c:v>1237426.82595878</c:v>
                </c:pt>
                <c:pt idx="8">
                  <c:v>1099062.6573321</c:v>
                </c:pt>
                <c:pt idx="9">
                  <c:v>1283765.2972098</c:v>
                </c:pt>
                <c:pt idx="10">
                  <c:v>2204200.19093076</c:v>
                </c:pt>
                <c:pt idx="11">
                  <c:v>3168012.95412716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7514366"/>
        <c:axId val="12855555"/>
      </c:lineChart>
      <c:catAx>
        <c:axId val="4751436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1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Month</a:t>
                </a:r>
              </a:p>
            </c:rich>
          </c:tx>
          <c:layout>
            <c:manualLayout>
              <c:xMode val="edge"/>
              <c:yMode val="edge"/>
              <c:x val="0.536049723756906"/>
              <c:y val="0.789731051344743"/>
            </c:manualLayout>
          </c:layout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2855555"/>
        <c:crossesAt val="0"/>
        <c:auto val="1"/>
        <c:lblAlgn val="ctr"/>
        <c:lblOffset val="100"/>
        <c:noMultiLvlLbl val="0"/>
      </c:catAx>
      <c:valAx>
        <c:axId val="1285555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1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Load (DT/d)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51436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0208563535911602"/>
          <c:y val="0.860080017781729"/>
          <c:w val="0.920925414364641"/>
          <c:h val="0.113691931540342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79560</xdr:colOff>
      <xdr:row>3</xdr:row>
      <xdr:rowOff>18720</xdr:rowOff>
    </xdr:from>
    <xdr:to>
      <xdr:col>11</xdr:col>
      <xdr:colOff>272520</xdr:colOff>
      <xdr:row>16</xdr:row>
      <xdr:rowOff>162000</xdr:rowOff>
    </xdr:to>
    <xdr:graphicFrame>
      <xdr:nvGraphicFramePr>
        <xdr:cNvPr id="0" name="Chart 1"/>
        <xdr:cNvGraphicFramePr/>
      </xdr:nvGraphicFramePr>
      <xdr:xfrm>
        <a:off x="4389480" y="533160"/>
        <a:ext cx="521244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entral_Logistics/Operational%20Reports/Operational_Capacity/TENN/TENN_MASTER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Research/Walcon/DeskWeather/WXderiv3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undy_Ops/East%20Desk/Operational%20Reports/TETCO_MASTER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webcontent/Fundamentals/ENA/Gas/Pipelines/East/Operational%20Reports/TRANSCO_MASTER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undy_Ops/East%20Desk/Operational%20Reports/TRANSCO_MASTER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0L"/>
      <sheetName val="Z0"/>
      <sheetName val="Z1"/>
      <sheetName val="Z2"/>
      <sheetName val="Z3"/>
      <sheetName val="Z4"/>
      <sheetName val="Z5"/>
      <sheetName val="Z6"/>
      <sheetName val="SUMMARY"/>
      <sheetName val="Masterlist"/>
      <sheetName val="Copyarea"/>
      <sheetName val="1"/>
      <sheetName val="Ops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Meter #</v>
          </cell>
          <cell r="B2" t="str">
            <v> Loc Name</v>
          </cell>
          <cell r="C2" t="str">
            <v> Zone</v>
          </cell>
          <cell r="D2" t="str">
            <v>R/D</v>
          </cell>
          <cell r="E2" t="str">
            <v>MAX CAP</v>
          </cell>
          <cell r="F2">
            <v>37026</v>
          </cell>
          <cell r="G2">
            <v>37025</v>
          </cell>
          <cell r="H2">
            <v>37024</v>
          </cell>
          <cell r="I2">
            <v>37023</v>
          </cell>
          <cell r="J2">
            <v>37022</v>
          </cell>
          <cell r="K2">
            <v>37021</v>
          </cell>
          <cell r="L2">
            <v>37020</v>
          </cell>
          <cell r="M2">
            <v>37019</v>
          </cell>
          <cell r="N2">
            <v>37018</v>
          </cell>
          <cell r="O2">
            <v>37017</v>
          </cell>
          <cell r="P2">
            <v>37016</v>
          </cell>
          <cell r="Q2">
            <v>37015</v>
          </cell>
          <cell r="R2">
            <v>37014</v>
          </cell>
          <cell r="S2">
            <v>37013</v>
          </cell>
          <cell r="T2">
            <v>37012</v>
          </cell>
          <cell r="U2">
            <v>37011</v>
          </cell>
          <cell r="V2">
            <v>37010</v>
          </cell>
          <cell r="W2">
            <v>37009</v>
          </cell>
          <cell r="X2">
            <v>37008</v>
          </cell>
          <cell r="Y2">
            <v>37007</v>
          </cell>
          <cell r="Z2">
            <v>37006</v>
          </cell>
          <cell r="AA2">
            <v>37005</v>
          </cell>
          <cell r="AB2">
            <v>37004</v>
          </cell>
          <cell r="AC2">
            <v>37003</v>
          </cell>
          <cell r="AD2">
            <v>37002</v>
          </cell>
          <cell r="AE2">
            <v>37001</v>
          </cell>
          <cell r="AF2">
            <v>37000</v>
          </cell>
          <cell r="AG2">
            <v>36999</v>
          </cell>
          <cell r="AH2">
            <v>36998</v>
          </cell>
          <cell r="AI2">
            <v>36997</v>
          </cell>
          <cell r="AJ2">
            <v>36996</v>
          </cell>
          <cell r="AK2">
            <v>36995</v>
          </cell>
          <cell r="AL2">
            <v>36994</v>
          </cell>
        </row>
        <row r="3">
          <cell r="A3">
            <v>713</v>
          </cell>
          <cell r="B3" t="str">
            <v> AMERICAN-WATTS CREEK DEHYD              </v>
          </cell>
          <cell r="C3">
            <v>1</v>
          </cell>
          <cell r="D3" t="str">
            <v> R    </v>
          </cell>
          <cell r="E3">
            <v>10752</v>
          </cell>
          <cell r="F3">
            <v>150</v>
          </cell>
          <cell r="G3">
            <v>150</v>
          </cell>
          <cell r="H3">
            <v>150</v>
          </cell>
          <cell r="I3">
            <v>175</v>
          </cell>
          <cell r="J3">
            <v>150</v>
          </cell>
          <cell r="K3">
            <v>150</v>
          </cell>
          <cell r="L3">
            <v>150</v>
          </cell>
          <cell r="M3">
            <v>150</v>
          </cell>
          <cell r="N3">
            <v>150</v>
          </cell>
          <cell r="O3">
            <v>150</v>
          </cell>
          <cell r="P3">
            <v>150</v>
          </cell>
          <cell r="Q3">
            <v>150</v>
          </cell>
          <cell r="R3">
            <v>150</v>
          </cell>
          <cell r="S3">
            <v>150</v>
          </cell>
          <cell r="T3">
            <v>150</v>
          </cell>
          <cell r="U3">
            <v>175</v>
          </cell>
          <cell r="V3">
            <v>175</v>
          </cell>
          <cell r="W3">
            <v>175</v>
          </cell>
          <cell r="X3">
            <v>175</v>
          </cell>
          <cell r="Y3">
            <v>175</v>
          </cell>
          <cell r="Z3">
            <v>175</v>
          </cell>
          <cell r="AA3">
            <v>175</v>
          </cell>
          <cell r="AB3">
            <v>175</v>
          </cell>
          <cell r="AC3">
            <v>175</v>
          </cell>
          <cell r="AD3">
            <v>175</v>
          </cell>
          <cell r="AE3">
            <v>175</v>
          </cell>
          <cell r="AF3">
            <v>175</v>
          </cell>
          <cell r="AG3">
            <v>175</v>
          </cell>
          <cell r="AH3">
            <v>175</v>
          </cell>
          <cell r="AI3">
            <v>175</v>
          </cell>
          <cell r="AJ3">
            <v>175</v>
          </cell>
          <cell r="AK3">
            <v>175</v>
          </cell>
          <cell r="AL3">
            <v>175</v>
          </cell>
          <cell r="AM3">
            <v>175</v>
          </cell>
          <cell r="AN3">
            <v>175</v>
          </cell>
          <cell r="AO3">
            <v>175</v>
          </cell>
          <cell r="AP3">
            <v>175</v>
          </cell>
          <cell r="AQ3">
            <v>175</v>
          </cell>
          <cell r="AR3">
            <v>175</v>
          </cell>
          <cell r="AS3">
            <v>175</v>
          </cell>
          <cell r="AT3">
            <v>175</v>
          </cell>
          <cell r="AU3">
            <v>175</v>
          </cell>
          <cell r="AV3">
            <v>175</v>
          </cell>
          <cell r="AW3">
            <v>175</v>
          </cell>
          <cell r="AX3">
            <v>175</v>
          </cell>
          <cell r="AY3">
            <v>175</v>
          </cell>
          <cell r="AZ3">
            <v>175</v>
          </cell>
          <cell r="BA3">
            <v>175</v>
          </cell>
          <cell r="BB3">
            <v>175</v>
          </cell>
          <cell r="BC3">
            <v>175</v>
          </cell>
          <cell r="BD3">
            <v>175</v>
          </cell>
          <cell r="BE3">
            <v>175</v>
          </cell>
          <cell r="BF3">
            <v>175</v>
          </cell>
          <cell r="BG3">
            <v>175</v>
          </cell>
          <cell r="BH3">
            <v>175</v>
          </cell>
          <cell r="BI3">
            <v>175</v>
          </cell>
          <cell r="BJ3">
            <v>175</v>
          </cell>
          <cell r="BK3">
            <v>175</v>
          </cell>
          <cell r="BL3">
            <v>175</v>
          </cell>
          <cell r="BM3">
            <v>175</v>
          </cell>
          <cell r="BN3">
            <v>175</v>
          </cell>
          <cell r="BO3">
            <v>175</v>
          </cell>
          <cell r="BP3">
            <v>175</v>
          </cell>
          <cell r="BQ3">
            <v>175</v>
          </cell>
          <cell r="BR3">
            <v>175</v>
          </cell>
          <cell r="BS3">
            <v>175</v>
          </cell>
          <cell r="BT3">
            <v>175</v>
          </cell>
          <cell r="BU3">
            <v>175</v>
          </cell>
          <cell r="BV3">
            <v>175</v>
          </cell>
          <cell r="BW3">
            <v>175</v>
          </cell>
          <cell r="BX3">
            <v>175</v>
          </cell>
          <cell r="BY3">
            <v>175</v>
          </cell>
          <cell r="BZ3">
            <v>175</v>
          </cell>
          <cell r="CA3">
            <v>175</v>
          </cell>
          <cell r="CB3">
            <v>175</v>
          </cell>
          <cell r="CC3">
            <v>175</v>
          </cell>
          <cell r="CD3">
            <v>150</v>
          </cell>
          <cell r="CE3">
            <v>150</v>
          </cell>
          <cell r="CF3">
            <v>150</v>
          </cell>
          <cell r="CG3">
            <v>150</v>
          </cell>
          <cell r="CH3">
            <v>150</v>
          </cell>
          <cell r="CI3">
            <v>150</v>
          </cell>
          <cell r="CJ3">
            <v>150</v>
          </cell>
          <cell r="CK3">
            <v>150</v>
          </cell>
          <cell r="CL3">
            <v>150</v>
          </cell>
          <cell r="CM3">
            <v>150</v>
          </cell>
          <cell r="CN3">
            <v>150</v>
          </cell>
          <cell r="CO3">
            <v>150</v>
          </cell>
          <cell r="CP3">
            <v>150</v>
          </cell>
          <cell r="CQ3">
            <v>150</v>
          </cell>
          <cell r="CR3">
            <v>150</v>
          </cell>
          <cell r="CS3">
            <v>150</v>
          </cell>
          <cell r="CT3">
            <v>150</v>
          </cell>
          <cell r="CU3">
            <v>150</v>
          </cell>
          <cell r="CV3">
            <v>150</v>
          </cell>
          <cell r="CW3">
            <v>150</v>
          </cell>
          <cell r="CX3">
            <v>150</v>
          </cell>
          <cell r="CY3">
            <v>150</v>
          </cell>
          <cell r="CZ3">
            <v>150</v>
          </cell>
          <cell r="DA3">
            <v>150</v>
          </cell>
          <cell r="DB3">
            <v>150</v>
          </cell>
          <cell r="DC3">
            <v>150</v>
          </cell>
          <cell r="DD3">
            <v>150</v>
          </cell>
          <cell r="DE3">
            <v>150</v>
          </cell>
          <cell r="DF3">
            <v>175</v>
          </cell>
          <cell r="DG3">
            <v>175</v>
          </cell>
          <cell r="DH3">
            <v>175</v>
          </cell>
          <cell r="DI3">
            <v>175</v>
          </cell>
          <cell r="DJ3">
            <v>175</v>
          </cell>
          <cell r="DK3">
            <v>175</v>
          </cell>
        </row>
        <row r="4">
          <cell r="A4">
            <v>794</v>
          </cell>
          <cell r="B4" t="str">
            <v> NORTHWEST-SULLIGENT ALA                 </v>
          </cell>
          <cell r="C4">
            <v>1</v>
          </cell>
          <cell r="D4" t="str">
            <v> D    </v>
          </cell>
          <cell r="E4">
            <v>6263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</row>
        <row r="5">
          <cell r="A5">
            <v>795</v>
          </cell>
          <cell r="B5" t="str">
            <v> CENTRAL-FLORENCE ALA                    </v>
          </cell>
          <cell r="C5">
            <v>1</v>
          </cell>
          <cell r="D5" t="str">
            <v> D    </v>
          </cell>
          <cell r="E5">
            <v>10629</v>
          </cell>
          <cell r="F5">
            <v>600</v>
          </cell>
          <cell r="G5">
            <v>600</v>
          </cell>
          <cell r="H5">
            <v>600</v>
          </cell>
          <cell r="I5">
            <v>1000</v>
          </cell>
          <cell r="J5">
            <v>600</v>
          </cell>
          <cell r="K5">
            <v>600</v>
          </cell>
          <cell r="L5">
            <v>600</v>
          </cell>
          <cell r="M5">
            <v>600</v>
          </cell>
          <cell r="N5">
            <v>600</v>
          </cell>
          <cell r="O5">
            <v>600</v>
          </cell>
          <cell r="P5">
            <v>600</v>
          </cell>
          <cell r="Q5">
            <v>600</v>
          </cell>
          <cell r="R5">
            <v>600</v>
          </cell>
          <cell r="S5">
            <v>600</v>
          </cell>
          <cell r="T5">
            <v>600</v>
          </cell>
          <cell r="U5">
            <v>1000</v>
          </cell>
          <cell r="V5">
            <v>1000</v>
          </cell>
          <cell r="W5">
            <v>1000</v>
          </cell>
          <cell r="X5">
            <v>1000</v>
          </cell>
          <cell r="Y5">
            <v>1000</v>
          </cell>
          <cell r="Z5">
            <v>1000</v>
          </cell>
          <cell r="AA5">
            <v>1000</v>
          </cell>
          <cell r="AB5">
            <v>1000</v>
          </cell>
          <cell r="AC5">
            <v>1000</v>
          </cell>
          <cell r="AD5">
            <v>1000</v>
          </cell>
          <cell r="AE5">
            <v>1000</v>
          </cell>
          <cell r="AF5">
            <v>1000</v>
          </cell>
          <cell r="AG5">
            <v>1000</v>
          </cell>
          <cell r="AH5">
            <v>1000</v>
          </cell>
          <cell r="AI5">
            <v>1000</v>
          </cell>
          <cell r="AJ5">
            <v>1000</v>
          </cell>
          <cell r="AK5">
            <v>1000</v>
          </cell>
          <cell r="AL5">
            <v>1000</v>
          </cell>
          <cell r="AM5">
            <v>1000</v>
          </cell>
          <cell r="AN5">
            <v>1000</v>
          </cell>
          <cell r="AO5">
            <v>1000</v>
          </cell>
          <cell r="AP5">
            <v>1000</v>
          </cell>
          <cell r="AQ5">
            <v>1000</v>
          </cell>
          <cell r="AR5">
            <v>1000</v>
          </cell>
          <cell r="AS5">
            <v>1000</v>
          </cell>
          <cell r="AT5">
            <v>1000</v>
          </cell>
          <cell r="AU5">
            <v>1000</v>
          </cell>
          <cell r="AV5">
            <v>1000</v>
          </cell>
          <cell r="AW5">
            <v>1000</v>
          </cell>
          <cell r="AX5">
            <v>1000</v>
          </cell>
          <cell r="AY5">
            <v>1000</v>
          </cell>
          <cell r="AZ5">
            <v>1000</v>
          </cell>
          <cell r="BA5">
            <v>1000</v>
          </cell>
          <cell r="BB5">
            <v>1000</v>
          </cell>
          <cell r="BC5">
            <v>1000</v>
          </cell>
          <cell r="BD5">
            <v>1000</v>
          </cell>
          <cell r="BE5">
            <v>1000</v>
          </cell>
          <cell r="BF5">
            <v>1000</v>
          </cell>
          <cell r="BG5">
            <v>1000</v>
          </cell>
          <cell r="BH5">
            <v>1000</v>
          </cell>
          <cell r="BI5">
            <v>1000</v>
          </cell>
          <cell r="BJ5">
            <v>1000</v>
          </cell>
          <cell r="BK5">
            <v>1000</v>
          </cell>
          <cell r="BL5">
            <v>1000</v>
          </cell>
          <cell r="BM5">
            <v>1000</v>
          </cell>
          <cell r="BN5">
            <v>1000</v>
          </cell>
          <cell r="BO5">
            <v>1000</v>
          </cell>
          <cell r="BP5">
            <v>1000</v>
          </cell>
          <cell r="BQ5">
            <v>1000</v>
          </cell>
          <cell r="BR5">
            <v>1000</v>
          </cell>
          <cell r="BS5">
            <v>1000</v>
          </cell>
          <cell r="BT5">
            <v>1000</v>
          </cell>
          <cell r="BU5">
            <v>1000</v>
          </cell>
          <cell r="BV5">
            <v>1000</v>
          </cell>
          <cell r="BW5">
            <v>1000</v>
          </cell>
          <cell r="BX5">
            <v>1000</v>
          </cell>
          <cell r="BY5">
            <v>1000</v>
          </cell>
          <cell r="BZ5">
            <v>1000</v>
          </cell>
          <cell r="CA5">
            <v>1000</v>
          </cell>
          <cell r="CB5">
            <v>1000</v>
          </cell>
          <cell r="CC5">
            <v>1000</v>
          </cell>
          <cell r="CD5">
            <v>1000</v>
          </cell>
          <cell r="CE5">
            <v>1000</v>
          </cell>
          <cell r="CF5">
            <v>1500</v>
          </cell>
          <cell r="CG5">
            <v>1500</v>
          </cell>
          <cell r="CH5">
            <v>1500</v>
          </cell>
          <cell r="CI5">
            <v>2000</v>
          </cell>
          <cell r="CJ5">
            <v>2000</v>
          </cell>
          <cell r="CK5">
            <v>1000</v>
          </cell>
          <cell r="CL5">
            <v>1000</v>
          </cell>
          <cell r="CM5">
            <v>1000</v>
          </cell>
          <cell r="CN5">
            <v>1000</v>
          </cell>
          <cell r="CO5">
            <v>1000</v>
          </cell>
          <cell r="CP5">
            <v>1000</v>
          </cell>
          <cell r="CQ5">
            <v>1000</v>
          </cell>
          <cell r="CR5">
            <v>1000</v>
          </cell>
          <cell r="CS5">
            <v>1000</v>
          </cell>
          <cell r="CT5">
            <v>1000</v>
          </cell>
          <cell r="CU5">
            <v>1000</v>
          </cell>
          <cell r="CV5">
            <v>1000</v>
          </cell>
          <cell r="CW5">
            <v>1000</v>
          </cell>
          <cell r="CX5">
            <v>1000</v>
          </cell>
          <cell r="CY5">
            <v>1000</v>
          </cell>
          <cell r="CZ5">
            <v>1000</v>
          </cell>
          <cell r="DA5">
            <v>1000</v>
          </cell>
          <cell r="DB5">
            <v>1000</v>
          </cell>
          <cell r="DC5">
            <v>1000</v>
          </cell>
          <cell r="DD5">
            <v>1000</v>
          </cell>
          <cell r="DE5">
            <v>1000</v>
          </cell>
          <cell r="DF5">
            <v>1500</v>
          </cell>
          <cell r="DG5">
            <v>1500</v>
          </cell>
          <cell r="DH5">
            <v>1500</v>
          </cell>
          <cell r="DI5">
            <v>1500</v>
          </cell>
          <cell r="DJ5">
            <v>1500</v>
          </cell>
          <cell r="DK5">
            <v>1500</v>
          </cell>
        </row>
        <row r="6">
          <cell r="A6">
            <v>859</v>
          </cell>
          <cell r="B6" t="str">
            <v> VINA-ALA                                </v>
          </cell>
          <cell r="C6">
            <v>1</v>
          </cell>
          <cell r="D6" t="str">
            <v> D    </v>
          </cell>
          <cell r="E6">
            <v>6510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25</v>
          </cell>
          <cell r="AT6">
            <v>25</v>
          </cell>
          <cell r="AU6">
            <v>25</v>
          </cell>
          <cell r="AV6">
            <v>25</v>
          </cell>
          <cell r="AW6">
            <v>25</v>
          </cell>
          <cell r="AX6">
            <v>25</v>
          </cell>
          <cell r="AY6">
            <v>75</v>
          </cell>
          <cell r="AZ6">
            <v>75</v>
          </cell>
          <cell r="BA6">
            <v>75</v>
          </cell>
          <cell r="BB6">
            <v>75</v>
          </cell>
          <cell r="BC6">
            <v>75</v>
          </cell>
          <cell r="BD6">
            <v>75</v>
          </cell>
          <cell r="BE6">
            <v>75</v>
          </cell>
          <cell r="BF6">
            <v>75</v>
          </cell>
          <cell r="BG6">
            <v>75</v>
          </cell>
          <cell r="BH6">
            <v>75</v>
          </cell>
          <cell r="BI6">
            <v>75</v>
          </cell>
          <cell r="BJ6">
            <v>75</v>
          </cell>
          <cell r="BK6">
            <v>75</v>
          </cell>
          <cell r="BL6">
            <v>75</v>
          </cell>
          <cell r="BM6">
            <v>75</v>
          </cell>
          <cell r="BN6">
            <v>75</v>
          </cell>
          <cell r="BO6">
            <v>75</v>
          </cell>
          <cell r="BP6">
            <v>75</v>
          </cell>
          <cell r="BQ6">
            <v>25</v>
          </cell>
          <cell r="BR6">
            <v>25</v>
          </cell>
          <cell r="BS6">
            <v>25</v>
          </cell>
          <cell r="BT6">
            <v>25</v>
          </cell>
          <cell r="BU6">
            <v>25</v>
          </cell>
          <cell r="BV6">
            <v>25</v>
          </cell>
          <cell r="BW6">
            <v>25</v>
          </cell>
          <cell r="BX6">
            <v>25</v>
          </cell>
          <cell r="BY6">
            <v>25</v>
          </cell>
          <cell r="BZ6">
            <v>25</v>
          </cell>
          <cell r="CA6">
            <v>25</v>
          </cell>
          <cell r="CB6">
            <v>25</v>
          </cell>
          <cell r="CC6">
            <v>25</v>
          </cell>
          <cell r="CD6">
            <v>75</v>
          </cell>
          <cell r="CE6">
            <v>75</v>
          </cell>
          <cell r="CF6">
            <v>75</v>
          </cell>
          <cell r="CG6">
            <v>75</v>
          </cell>
          <cell r="CH6">
            <v>75</v>
          </cell>
          <cell r="CI6">
            <v>75</v>
          </cell>
          <cell r="CJ6">
            <v>75</v>
          </cell>
          <cell r="CK6">
            <v>75</v>
          </cell>
          <cell r="CL6">
            <v>75</v>
          </cell>
          <cell r="CM6">
            <v>75</v>
          </cell>
          <cell r="CN6">
            <v>75</v>
          </cell>
          <cell r="CO6">
            <v>75</v>
          </cell>
          <cell r="CP6">
            <v>75</v>
          </cell>
          <cell r="CQ6">
            <v>75</v>
          </cell>
          <cell r="CR6">
            <v>75</v>
          </cell>
          <cell r="CS6">
            <v>75</v>
          </cell>
          <cell r="CT6">
            <v>75</v>
          </cell>
          <cell r="CU6">
            <v>75</v>
          </cell>
          <cell r="CV6">
            <v>75</v>
          </cell>
          <cell r="CW6">
            <v>75</v>
          </cell>
          <cell r="CX6">
            <v>75</v>
          </cell>
          <cell r="CY6">
            <v>75</v>
          </cell>
          <cell r="CZ6">
            <v>75</v>
          </cell>
          <cell r="DA6">
            <v>75</v>
          </cell>
          <cell r="DB6">
            <v>75</v>
          </cell>
          <cell r="DC6">
            <v>75</v>
          </cell>
          <cell r="DD6">
            <v>75</v>
          </cell>
          <cell r="DE6">
            <v>75</v>
          </cell>
          <cell r="DF6">
            <v>50</v>
          </cell>
          <cell r="DG6">
            <v>50</v>
          </cell>
          <cell r="DH6">
            <v>50</v>
          </cell>
          <cell r="DI6">
            <v>50</v>
          </cell>
          <cell r="DJ6">
            <v>50</v>
          </cell>
          <cell r="DK6">
            <v>150</v>
          </cell>
        </row>
        <row r="7">
          <cell r="A7">
            <v>944</v>
          </cell>
          <cell r="B7" t="str">
            <v> NORTH - CHEROKEE ALABAMA SALES #2       </v>
          </cell>
          <cell r="C7">
            <v>1</v>
          </cell>
          <cell r="D7" t="str">
            <v> D    </v>
          </cell>
          <cell r="E7">
            <v>28730</v>
          </cell>
          <cell r="F7">
            <v>16700</v>
          </cell>
          <cell r="G7">
            <v>16700</v>
          </cell>
          <cell r="H7">
            <v>16700</v>
          </cell>
          <cell r="I7">
            <v>16700</v>
          </cell>
          <cell r="J7">
            <v>16700</v>
          </cell>
          <cell r="K7">
            <v>16700</v>
          </cell>
          <cell r="L7">
            <v>16700</v>
          </cell>
          <cell r="M7">
            <v>16700</v>
          </cell>
          <cell r="N7">
            <v>16700</v>
          </cell>
          <cell r="O7">
            <v>16700</v>
          </cell>
          <cell r="P7">
            <v>16700</v>
          </cell>
          <cell r="Q7">
            <v>16700</v>
          </cell>
          <cell r="R7">
            <v>16700</v>
          </cell>
          <cell r="S7">
            <v>16700</v>
          </cell>
          <cell r="T7">
            <v>16700</v>
          </cell>
          <cell r="U7">
            <v>16000</v>
          </cell>
          <cell r="V7">
            <v>16000</v>
          </cell>
          <cell r="W7">
            <v>16000</v>
          </cell>
          <cell r="X7">
            <v>16000</v>
          </cell>
          <cell r="Y7">
            <v>16000</v>
          </cell>
          <cell r="Z7">
            <v>16700</v>
          </cell>
          <cell r="AA7">
            <v>16700</v>
          </cell>
          <cell r="AB7">
            <v>16700</v>
          </cell>
          <cell r="AC7">
            <v>16700</v>
          </cell>
          <cell r="AD7">
            <v>16700</v>
          </cell>
          <cell r="AE7">
            <v>16700</v>
          </cell>
          <cell r="AF7">
            <v>16700</v>
          </cell>
          <cell r="AG7">
            <v>16700</v>
          </cell>
          <cell r="AH7">
            <v>16700</v>
          </cell>
          <cell r="AI7">
            <v>16700</v>
          </cell>
          <cell r="AJ7">
            <v>16700</v>
          </cell>
          <cell r="AK7">
            <v>16700</v>
          </cell>
          <cell r="AL7">
            <v>16700</v>
          </cell>
          <cell r="AM7">
            <v>16700</v>
          </cell>
          <cell r="AN7">
            <v>16700</v>
          </cell>
          <cell r="AO7">
            <v>16700</v>
          </cell>
          <cell r="AP7">
            <v>16700</v>
          </cell>
          <cell r="AQ7">
            <v>16700</v>
          </cell>
          <cell r="AR7">
            <v>16700</v>
          </cell>
          <cell r="AS7">
            <v>16700</v>
          </cell>
          <cell r="AT7">
            <v>16700</v>
          </cell>
          <cell r="AU7">
            <v>16700</v>
          </cell>
          <cell r="AV7">
            <v>16700</v>
          </cell>
          <cell r="AW7">
            <v>16700</v>
          </cell>
          <cell r="AX7">
            <v>16700</v>
          </cell>
          <cell r="AY7">
            <v>16500</v>
          </cell>
          <cell r="AZ7">
            <v>16500</v>
          </cell>
          <cell r="BA7">
            <v>16500</v>
          </cell>
          <cell r="BB7">
            <v>16500</v>
          </cell>
          <cell r="BC7">
            <v>16500</v>
          </cell>
          <cell r="BD7">
            <v>16500</v>
          </cell>
          <cell r="BE7">
            <v>16500</v>
          </cell>
          <cell r="BF7">
            <v>16500</v>
          </cell>
          <cell r="BG7">
            <v>16500</v>
          </cell>
          <cell r="BH7">
            <v>16500</v>
          </cell>
          <cell r="BI7">
            <v>16500</v>
          </cell>
          <cell r="BJ7">
            <v>16500</v>
          </cell>
          <cell r="BK7">
            <v>16500</v>
          </cell>
          <cell r="BL7">
            <v>16500</v>
          </cell>
          <cell r="BM7">
            <v>16500</v>
          </cell>
          <cell r="BN7">
            <v>16500</v>
          </cell>
          <cell r="BO7">
            <v>16500</v>
          </cell>
          <cell r="BP7">
            <v>16500</v>
          </cell>
          <cell r="BQ7">
            <v>16500</v>
          </cell>
          <cell r="BR7">
            <v>16500</v>
          </cell>
          <cell r="BS7">
            <v>16500</v>
          </cell>
          <cell r="BT7">
            <v>16500</v>
          </cell>
          <cell r="BU7">
            <v>16500</v>
          </cell>
          <cell r="BV7">
            <v>16500</v>
          </cell>
          <cell r="BW7">
            <v>16500</v>
          </cell>
          <cell r="BX7">
            <v>16500</v>
          </cell>
          <cell r="BY7">
            <v>16500</v>
          </cell>
          <cell r="BZ7">
            <v>16500</v>
          </cell>
          <cell r="CA7">
            <v>16500</v>
          </cell>
          <cell r="CB7">
            <v>16500</v>
          </cell>
          <cell r="CC7">
            <v>16500</v>
          </cell>
          <cell r="CD7">
            <v>17800</v>
          </cell>
          <cell r="CE7">
            <v>17800</v>
          </cell>
          <cell r="CF7">
            <v>17800</v>
          </cell>
          <cell r="CG7">
            <v>17800</v>
          </cell>
          <cell r="CH7">
            <v>17800</v>
          </cell>
          <cell r="CI7">
            <v>17800</v>
          </cell>
          <cell r="CJ7">
            <v>17800</v>
          </cell>
          <cell r="CK7">
            <v>16500</v>
          </cell>
          <cell r="CL7">
            <v>13000</v>
          </cell>
          <cell r="CM7">
            <v>13000</v>
          </cell>
          <cell r="CN7">
            <v>13000</v>
          </cell>
          <cell r="CO7">
            <v>13000</v>
          </cell>
          <cell r="CP7">
            <v>13000</v>
          </cell>
          <cell r="CQ7">
            <v>13000</v>
          </cell>
          <cell r="CR7">
            <v>13000</v>
          </cell>
          <cell r="CS7">
            <v>13000</v>
          </cell>
          <cell r="CT7">
            <v>13000</v>
          </cell>
          <cell r="CU7">
            <v>13000</v>
          </cell>
          <cell r="CV7">
            <v>13000</v>
          </cell>
          <cell r="CW7">
            <v>13000</v>
          </cell>
          <cell r="CX7">
            <v>13000</v>
          </cell>
          <cell r="CY7">
            <v>13000</v>
          </cell>
          <cell r="CZ7">
            <v>13000</v>
          </cell>
          <cell r="DA7">
            <v>16500</v>
          </cell>
          <cell r="DB7">
            <v>16500</v>
          </cell>
          <cell r="DC7">
            <v>16500</v>
          </cell>
          <cell r="DD7">
            <v>16500</v>
          </cell>
          <cell r="DE7">
            <v>16500</v>
          </cell>
          <cell r="DF7">
            <v>16500</v>
          </cell>
          <cell r="DG7">
            <v>1200</v>
          </cell>
          <cell r="DH7">
            <v>1200</v>
          </cell>
          <cell r="DI7">
            <v>1200</v>
          </cell>
          <cell r="DJ7">
            <v>1200</v>
          </cell>
          <cell r="DK7">
            <v>1200</v>
          </cell>
        </row>
        <row r="8">
          <cell r="A8">
            <v>1202</v>
          </cell>
          <cell r="B8" t="str">
            <v> ARKANSAS-MONTROSE ARK                   </v>
          </cell>
          <cell r="C8">
            <v>1</v>
          </cell>
          <cell r="D8" t="str">
            <v> D    </v>
          </cell>
          <cell r="E8">
            <v>1013</v>
          </cell>
          <cell r="F8">
            <v>74</v>
          </cell>
          <cell r="G8">
            <v>74</v>
          </cell>
          <cell r="H8">
            <v>74</v>
          </cell>
          <cell r="I8">
            <v>147</v>
          </cell>
          <cell r="J8">
            <v>74</v>
          </cell>
          <cell r="K8">
            <v>74</v>
          </cell>
          <cell r="L8">
            <v>74</v>
          </cell>
          <cell r="M8">
            <v>74</v>
          </cell>
          <cell r="N8">
            <v>74</v>
          </cell>
          <cell r="O8">
            <v>74</v>
          </cell>
          <cell r="P8">
            <v>74</v>
          </cell>
          <cell r="Q8">
            <v>74</v>
          </cell>
          <cell r="R8">
            <v>74</v>
          </cell>
          <cell r="S8">
            <v>74</v>
          </cell>
          <cell r="T8">
            <v>74</v>
          </cell>
          <cell r="U8">
            <v>49</v>
          </cell>
          <cell r="V8">
            <v>49</v>
          </cell>
          <cell r="W8">
            <v>49</v>
          </cell>
          <cell r="X8">
            <v>49</v>
          </cell>
          <cell r="Y8">
            <v>147</v>
          </cell>
          <cell r="Z8">
            <v>147</v>
          </cell>
          <cell r="AA8">
            <v>147</v>
          </cell>
          <cell r="AB8">
            <v>147</v>
          </cell>
          <cell r="AC8">
            <v>147</v>
          </cell>
          <cell r="AD8">
            <v>147</v>
          </cell>
          <cell r="AE8">
            <v>147</v>
          </cell>
          <cell r="AF8">
            <v>147</v>
          </cell>
          <cell r="AG8">
            <v>147</v>
          </cell>
          <cell r="AH8">
            <v>147</v>
          </cell>
          <cell r="AI8">
            <v>147</v>
          </cell>
          <cell r="AJ8">
            <v>147</v>
          </cell>
          <cell r="AK8">
            <v>147</v>
          </cell>
          <cell r="AL8">
            <v>147</v>
          </cell>
          <cell r="AM8">
            <v>147</v>
          </cell>
          <cell r="AN8">
            <v>147</v>
          </cell>
          <cell r="AO8">
            <v>147</v>
          </cell>
          <cell r="AP8">
            <v>147</v>
          </cell>
          <cell r="AQ8">
            <v>147</v>
          </cell>
          <cell r="AR8">
            <v>147</v>
          </cell>
          <cell r="AS8">
            <v>147</v>
          </cell>
          <cell r="AT8">
            <v>147</v>
          </cell>
          <cell r="AU8">
            <v>147</v>
          </cell>
          <cell r="AV8">
            <v>147</v>
          </cell>
          <cell r="AW8">
            <v>147</v>
          </cell>
          <cell r="AX8">
            <v>147</v>
          </cell>
          <cell r="AY8">
            <v>98</v>
          </cell>
          <cell r="AZ8">
            <v>98</v>
          </cell>
          <cell r="BA8">
            <v>98</v>
          </cell>
          <cell r="BB8">
            <v>98</v>
          </cell>
          <cell r="BC8">
            <v>98</v>
          </cell>
          <cell r="BD8">
            <v>98</v>
          </cell>
          <cell r="BE8">
            <v>98</v>
          </cell>
          <cell r="BF8">
            <v>98</v>
          </cell>
          <cell r="BG8">
            <v>98</v>
          </cell>
          <cell r="BH8">
            <v>98</v>
          </cell>
          <cell r="BI8">
            <v>98</v>
          </cell>
          <cell r="BJ8">
            <v>98</v>
          </cell>
          <cell r="BK8">
            <v>98</v>
          </cell>
          <cell r="BL8">
            <v>98</v>
          </cell>
          <cell r="BM8">
            <v>98</v>
          </cell>
          <cell r="BN8">
            <v>98</v>
          </cell>
          <cell r="BO8">
            <v>98</v>
          </cell>
          <cell r="BP8">
            <v>98</v>
          </cell>
          <cell r="BQ8">
            <v>98</v>
          </cell>
          <cell r="BR8">
            <v>98</v>
          </cell>
          <cell r="BS8">
            <v>98</v>
          </cell>
          <cell r="BT8">
            <v>98</v>
          </cell>
          <cell r="BU8">
            <v>98</v>
          </cell>
          <cell r="BV8">
            <v>98</v>
          </cell>
          <cell r="BW8">
            <v>98</v>
          </cell>
          <cell r="BX8">
            <v>98</v>
          </cell>
          <cell r="BY8">
            <v>98</v>
          </cell>
          <cell r="BZ8">
            <v>98</v>
          </cell>
          <cell r="CA8">
            <v>98</v>
          </cell>
          <cell r="CB8">
            <v>98</v>
          </cell>
          <cell r="CC8">
            <v>98</v>
          </cell>
          <cell r="CD8">
            <v>221</v>
          </cell>
          <cell r="CE8">
            <v>221</v>
          </cell>
          <cell r="CF8">
            <v>221</v>
          </cell>
          <cell r="CG8">
            <v>221</v>
          </cell>
          <cell r="CH8">
            <v>221</v>
          </cell>
          <cell r="CI8">
            <v>221</v>
          </cell>
          <cell r="CJ8">
            <v>221</v>
          </cell>
          <cell r="CK8">
            <v>221</v>
          </cell>
          <cell r="CL8">
            <v>221</v>
          </cell>
          <cell r="CM8">
            <v>221</v>
          </cell>
          <cell r="CN8">
            <v>221</v>
          </cell>
          <cell r="CO8">
            <v>221</v>
          </cell>
          <cell r="CP8">
            <v>221</v>
          </cell>
          <cell r="CQ8">
            <v>221</v>
          </cell>
          <cell r="CR8">
            <v>221</v>
          </cell>
          <cell r="CS8">
            <v>221</v>
          </cell>
          <cell r="CT8">
            <v>221</v>
          </cell>
          <cell r="CU8">
            <v>221</v>
          </cell>
          <cell r="CV8">
            <v>221</v>
          </cell>
          <cell r="CW8">
            <v>221</v>
          </cell>
          <cell r="CX8">
            <v>221</v>
          </cell>
          <cell r="CY8">
            <v>221</v>
          </cell>
          <cell r="CZ8">
            <v>221</v>
          </cell>
          <cell r="DA8">
            <v>221</v>
          </cell>
          <cell r="DB8">
            <v>221</v>
          </cell>
          <cell r="DC8">
            <v>221</v>
          </cell>
          <cell r="DD8">
            <v>221</v>
          </cell>
          <cell r="DE8">
            <v>221</v>
          </cell>
          <cell r="DF8">
            <v>539</v>
          </cell>
          <cell r="DG8">
            <v>539</v>
          </cell>
          <cell r="DH8">
            <v>539</v>
          </cell>
          <cell r="DI8">
            <v>539</v>
          </cell>
          <cell r="DJ8">
            <v>539</v>
          </cell>
          <cell r="DK8">
            <v>539</v>
          </cell>
        </row>
        <row r="9">
          <cell r="A9">
            <v>1891</v>
          </cell>
          <cell r="B9" t="str">
            <v>Nat. Fuel @ Crawford</v>
          </cell>
          <cell r="C9">
            <v>4</v>
          </cell>
          <cell r="D9" t="str">
            <v> D    </v>
          </cell>
          <cell r="E9">
            <v>23548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3000</v>
          </cell>
          <cell r="AH9">
            <v>3000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3000</v>
          </cell>
          <cell r="BC9">
            <v>3000</v>
          </cell>
          <cell r="BD9">
            <v>3000</v>
          </cell>
          <cell r="BE9">
            <v>5000</v>
          </cell>
          <cell r="BF9">
            <v>5000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3000</v>
          </cell>
          <cell r="BL9">
            <v>3000</v>
          </cell>
          <cell r="BM9">
            <v>3000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5000</v>
          </cell>
          <cell r="BU9">
            <v>5000</v>
          </cell>
          <cell r="BV9">
            <v>5000</v>
          </cell>
          <cell r="BW9">
            <v>5000</v>
          </cell>
          <cell r="BX9">
            <v>5000</v>
          </cell>
          <cell r="BY9">
            <v>4564</v>
          </cell>
          <cell r="BZ9">
            <v>5000</v>
          </cell>
          <cell r="CA9">
            <v>5000</v>
          </cell>
          <cell r="CB9">
            <v>5000</v>
          </cell>
          <cell r="CC9">
            <v>5000</v>
          </cell>
          <cell r="CD9">
            <v>5000</v>
          </cell>
          <cell r="CE9">
            <v>5000</v>
          </cell>
          <cell r="CF9">
            <v>3000</v>
          </cell>
          <cell r="CG9">
            <v>0</v>
          </cell>
          <cell r="CH9">
            <v>3000</v>
          </cell>
          <cell r="CI9">
            <v>3000</v>
          </cell>
          <cell r="CJ9">
            <v>6500</v>
          </cell>
          <cell r="CK9">
            <v>3500</v>
          </cell>
          <cell r="CL9">
            <v>3500</v>
          </cell>
          <cell r="CM9">
            <v>3500</v>
          </cell>
          <cell r="CN9">
            <v>3500</v>
          </cell>
          <cell r="CO9">
            <v>3500</v>
          </cell>
          <cell r="CP9">
            <v>2500</v>
          </cell>
          <cell r="CQ9">
            <v>2500</v>
          </cell>
          <cell r="CR9">
            <v>2500</v>
          </cell>
          <cell r="CS9">
            <v>5000</v>
          </cell>
          <cell r="CT9">
            <v>5000</v>
          </cell>
          <cell r="CU9">
            <v>5000</v>
          </cell>
          <cell r="CV9">
            <v>5000</v>
          </cell>
          <cell r="CW9">
            <v>0</v>
          </cell>
          <cell r="CX9">
            <v>5000</v>
          </cell>
          <cell r="CY9">
            <v>5000</v>
          </cell>
          <cell r="CZ9">
            <v>5000</v>
          </cell>
          <cell r="DA9">
            <v>5000</v>
          </cell>
          <cell r="DB9">
            <v>5000</v>
          </cell>
          <cell r="DC9">
            <v>5000</v>
          </cell>
          <cell r="DD9">
            <v>5000</v>
          </cell>
          <cell r="DE9">
            <v>0</v>
          </cell>
          <cell r="DF9">
            <v>3000</v>
          </cell>
          <cell r="DG9">
            <v>3000</v>
          </cell>
          <cell r="DH9">
            <v>5000</v>
          </cell>
          <cell r="DI9">
            <v>5000</v>
          </cell>
          <cell r="DJ9">
            <v>5000</v>
          </cell>
          <cell r="DK9">
            <v>3000</v>
          </cell>
        </row>
        <row r="10">
          <cell r="A10">
            <v>2864</v>
          </cell>
          <cell r="B10" t="str">
            <v>YANKEE GAS SERVICE CO</v>
          </cell>
          <cell r="C10">
            <v>6</v>
          </cell>
          <cell r="D10" t="str">
            <v> D    </v>
          </cell>
          <cell r="E10">
            <v>52088</v>
          </cell>
          <cell r="F10">
            <v>985</v>
          </cell>
          <cell r="G10">
            <v>2042</v>
          </cell>
          <cell r="H10">
            <v>948</v>
          </cell>
          <cell r="I10">
            <v>2003</v>
          </cell>
          <cell r="J10">
            <v>874</v>
          </cell>
          <cell r="K10">
            <v>980</v>
          </cell>
          <cell r="L10">
            <v>1083</v>
          </cell>
          <cell r="M10">
            <v>4216</v>
          </cell>
          <cell r="N10">
            <v>1216</v>
          </cell>
          <cell r="O10">
            <v>1133</v>
          </cell>
          <cell r="P10">
            <v>1120</v>
          </cell>
          <cell r="Q10">
            <v>1216</v>
          </cell>
          <cell r="R10">
            <v>1354</v>
          </cell>
          <cell r="S10">
            <v>1349</v>
          </cell>
          <cell r="T10">
            <v>762</v>
          </cell>
          <cell r="U10">
            <v>958</v>
          </cell>
          <cell r="V10">
            <v>958</v>
          </cell>
          <cell r="W10">
            <v>1094</v>
          </cell>
          <cell r="X10">
            <v>1612</v>
          </cell>
          <cell r="Y10">
            <v>1677</v>
          </cell>
          <cell r="Z10">
            <v>1726</v>
          </cell>
          <cell r="AA10">
            <v>1441</v>
          </cell>
          <cell r="AB10">
            <v>1311</v>
          </cell>
          <cell r="AC10">
            <v>1337</v>
          </cell>
          <cell r="AD10">
            <v>1376</v>
          </cell>
          <cell r="AE10">
            <v>1771</v>
          </cell>
          <cell r="AF10">
            <v>1955</v>
          </cell>
          <cell r="AG10">
            <v>8011</v>
          </cell>
          <cell r="AH10">
            <v>7320</v>
          </cell>
          <cell r="AI10">
            <v>1769</v>
          </cell>
          <cell r="AJ10">
            <v>2137</v>
          </cell>
          <cell r="AK10">
            <v>2164</v>
          </cell>
          <cell r="AL10">
            <v>2138</v>
          </cell>
          <cell r="AM10">
            <v>3213</v>
          </cell>
          <cell r="AN10">
            <v>3114</v>
          </cell>
          <cell r="AO10">
            <v>4079</v>
          </cell>
          <cell r="AP10">
            <v>2003</v>
          </cell>
          <cell r="AQ10">
            <v>1935</v>
          </cell>
          <cell r="AR10">
            <v>1989</v>
          </cell>
          <cell r="AS10">
            <v>5163</v>
          </cell>
          <cell r="AT10">
            <v>9565</v>
          </cell>
          <cell r="AU10">
            <v>5052</v>
          </cell>
          <cell r="AV10">
            <v>9085</v>
          </cell>
          <cell r="AW10">
            <v>2485</v>
          </cell>
          <cell r="AX10">
            <v>2422</v>
          </cell>
          <cell r="AY10">
            <v>3943</v>
          </cell>
          <cell r="AZ10">
            <v>7089</v>
          </cell>
          <cell r="BA10">
            <v>4366</v>
          </cell>
          <cell r="BB10">
            <v>5355</v>
          </cell>
          <cell r="BC10">
            <v>5415</v>
          </cell>
          <cell r="BD10">
            <v>6337</v>
          </cell>
          <cell r="BE10">
            <v>4883</v>
          </cell>
          <cell r="BF10">
            <v>4828</v>
          </cell>
          <cell r="BG10">
            <v>8835</v>
          </cell>
          <cell r="BH10">
            <v>6202</v>
          </cell>
          <cell r="BI10">
            <v>6129</v>
          </cell>
          <cell r="BJ10">
            <v>6415</v>
          </cell>
          <cell r="BK10">
            <v>5186</v>
          </cell>
          <cell r="BL10">
            <v>5380</v>
          </cell>
          <cell r="BM10">
            <v>5380</v>
          </cell>
          <cell r="BN10">
            <v>5537</v>
          </cell>
          <cell r="BO10">
            <v>5097</v>
          </cell>
          <cell r="BP10">
            <v>5904</v>
          </cell>
          <cell r="BQ10">
            <v>5636</v>
          </cell>
          <cell r="BR10">
            <v>5803</v>
          </cell>
          <cell r="BS10">
            <v>7068</v>
          </cell>
          <cell r="BT10">
            <v>7191</v>
          </cell>
          <cell r="BU10">
            <v>7270</v>
          </cell>
          <cell r="BV10">
            <v>6923</v>
          </cell>
          <cell r="BW10">
            <v>9399</v>
          </cell>
          <cell r="BX10">
            <v>9726</v>
          </cell>
          <cell r="BY10">
            <v>9317</v>
          </cell>
          <cell r="BZ10">
            <v>9369</v>
          </cell>
          <cell r="CA10">
            <v>9479</v>
          </cell>
          <cell r="CB10">
            <v>9808</v>
          </cell>
          <cell r="CC10">
            <v>8821</v>
          </cell>
          <cell r="CD10">
            <v>11723</v>
          </cell>
          <cell r="CE10">
            <v>8692</v>
          </cell>
          <cell r="CF10">
            <v>9804</v>
          </cell>
          <cell r="CG10">
            <v>8281</v>
          </cell>
          <cell r="CH10">
            <v>9185</v>
          </cell>
          <cell r="CI10">
            <v>11908</v>
          </cell>
          <cell r="CJ10">
            <v>14409</v>
          </cell>
          <cell r="CK10">
            <v>9842</v>
          </cell>
          <cell r="CL10">
            <v>3155</v>
          </cell>
          <cell r="CM10">
            <v>5677</v>
          </cell>
          <cell r="CN10">
            <v>8174</v>
          </cell>
          <cell r="CO10">
            <v>5928</v>
          </cell>
          <cell r="CP10">
            <v>8720</v>
          </cell>
          <cell r="CQ10">
            <v>8720</v>
          </cell>
          <cell r="CR10">
            <v>8690</v>
          </cell>
          <cell r="CS10">
            <v>8709</v>
          </cell>
          <cell r="CT10">
            <v>6310</v>
          </cell>
          <cell r="CU10">
            <v>6371</v>
          </cell>
          <cell r="CV10">
            <v>6310</v>
          </cell>
          <cell r="CW10">
            <v>6674</v>
          </cell>
          <cell r="CX10">
            <v>6653</v>
          </cell>
          <cell r="CY10">
            <v>8712</v>
          </cell>
          <cell r="CZ10">
            <v>11642</v>
          </cell>
          <cell r="DA10">
            <v>8897</v>
          </cell>
          <cell r="DB10">
            <v>8897</v>
          </cell>
          <cell r="DC10">
            <v>8897</v>
          </cell>
          <cell r="DD10">
            <v>8919</v>
          </cell>
          <cell r="DE10">
            <v>8693</v>
          </cell>
          <cell r="DF10">
            <v>9021</v>
          </cell>
          <cell r="DG10">
            <v>8922</v>
          </cell>
          <cell r="DH10">
            <v>7755</v>
          </cell>
          <cell r="DI10">
            <v>7755</v>
          </cell>
          <cell r="DJ10">
            <v>7755</v>
          </cell>
          <cell r="DK10">
            <v>7755</v>
          </cell>
        </row>
        <row r="11">
          <cell r="A11">
            <v>2865</v>
          </cell>
          <cell r="B11" t="str">
            <v>YANKEE GAS SERVICE CO</v>
          </cell>
          <cell r="C11">
            <v>6</v>
          </cell>
          <cell r="D11" t="str">
            <v> D    </v>
          </cell>
          <cell r="E11">
            <v>47529</v>
          </cell>
          <cell r="F11">
            <v>6625</v>
          </cell>
          <cell r="G11">
            <v>6625</v>
          </cell>
          <cell r="H11">
            <v>6625</v>
          </cell>
          <cell r="I11">
            <v>12249</v>
          </cell>
          <cell r="J11">
            <v>6625</v>
          </cell>
          <cell r="K11">
            <v>6625</v>
          </cell>
          <cell r="L11">
            <v>6625</v>
          </cell>
          <cell r="M11">
            <v>6625</v>
          </cell>
          <cell r="N11">
            <v>6625</v>
          </cell>
          <cell r="O11">
            <v>6625</v>
          </cell>
          <cell r="P11">
            <v>6625</v>
          </cell>
          <cell r="Q11">
            <v>6625</v>
          </cell>
          <cell r="R11">
            <v>6625</v>
          </cell>
          <cell r="S11">
            <v>6625</v>
          </cell>
          <cell r="T11">
            <v>6625</v>
          </cell>
          <cell r="U11">
            <v>12249</v>
          </cell>
          <cell r="V11">
            <v>12249</v>
          </cell>
          <cell r="W11">
            <v>12249</v>
          </cell>
          <cell r="X11">
            <v>10081</v>
          </cell>
          <cell r="Y11">
            <v>12249</v>
          </cell>
          <cell r="Z11">
            <v>12249</v>
          </cell>
          <cell r="AA11">
            <v>2249</v>
          </cell>
          <cell r="AB11">
            <v>2249</v>
          </cell>
          <cell r="AC11">
            <v>2249</v>
          </cell>
          <cell r="AD11">
            <v>2249</v>
          </cell>
          <cell r="AE11">
            <v>4081</v>
          </cell>
          <cell r="AF11">
            <v>12249</v>
          </cell>
          <cell r="AG11">
            <v>12249</v>
          </cell>
          <cell r="AH11">
            <v>14249</v>
          </cell>
          <cell r="AI11">
            <v>5081</v>
          </cell>
          <cell r="AJ11">
            <v>5081</v>
          </cell>
          <cell r="AK11">
            <v>5081</v>
          </cell>
          <cell r="AL11">
            <v>5081</v>
          </cell>
          <cell r="AM11">
            <v>8081</v>
          </cell>
          <cell r="AN11">
            <v>13249</v>
          </cell>
          <cell r="AO11">
            <v>14249</v>
          </cell>
          <cell r="AP11">
            <v>12249</v>
          </cell>
          <cell r="AQ11">
            <v>12249</v>
          </cell>
          <cell r="AR11">
            <v>12249</v>
          </cell>
          <cell r="AS11">
            <v>14249</v>
          </cell>
          <cell r="AT11">
            <v>12249</v>
          </cell>
          <cell r="AU11">
            <v>5081</v>
          </cell>
          <cell r="AV11">
            <v>5081</v>
          </cell>
          <cell r="AW11">
            <v>3716</v>
          </cell>
          <cell r="AX11">
            <v>3716</v>
          </cell>
          <cell r="AY11">
            <v>9969</v>
          </cell>
          <cell r="AZ11">
            <v>9969</v>
          </cell>
          <cell r="BA11">
            <v>9969</v>
          </cell>
          <cell r="BB11">
            <v>9969</v>
          </cell>
          <cell r="BC11">
            <v>9969</v>
          </cell>
          <cell r="BD11">
            <v>9969</v>
          </cell>
          <cell r="BE11">
            <v>9969</v>
          </cell>
          <cell r="BF11">
            <v>9969</v>
          </cell>
          <cell r="BG11">
            <v>9969</v>
          </cell>
          <cell r="BH11">
            <v>9969</v>
          </cell>
          <cell r="BI11">
            <v>9969</v>
          </cell>
          <cell r="BJ11">
            <v>9969</v>
          </cell>
          <cell r="BK11">
            <v>9969</v>
          </cell>
          <cell r="BL11">
            <v>9969</v>
          </cell>
          <cell r="BM11">
            <v>9969</v>
          </cell>
          <cell r="BN11">
            <v>9969</v>
          </cell>
          <cell r="BO11">
            <v>8969</v>
          </cell>
          <cell r="BP11">
            <v>9969</v>
          </cell>
          <cell r="BQ11">
            <v>7969</v>
          </cell>
          <cell r="BR11">
            <v>7969</v>
          </cell>
          <cell r="BS11">
            <v>7969</v>
          </cell>
          <cell r="BT11">
            <v>7969</v>
          </cell>
          <cell r="BU11">
            <v>7969</v>
          </cell>
          <cell r="BV11">
            <v>9969</v>
          </cell>
          <cell r="BW11">
            <v>5969</v>
          </cell>
          <cell r="BX11">
            <v>8969</v>
          </cell>
          <cell r="BY11">
            <v>9969</v>
          </cell>
          <cell r="BZ11">
            <v>9969</v>
          </cell>
          <cell r="CA11">
            <v>9969</v>
          </cell>
          <cell r="CB11">
            <v>5137</v>
          </cell>
          <cell r="CC11">
            <v>12562</v>
          </cell>
          <cell r="CD11">
            <v>9969</v>
          </cell>
          <cell r="CE11">
            <v>9969</v>
          </cell>
          <cell r="CF11">
            <v>9969</v>
          </cell>
          <cell r="CG11">
            <v>9969</v>
          </cell>
          <cell r="CH11">
            <v>9969</v>
          </cell>
          <cell r="CI11">
            <v>9969</v>
          </cell>
          <cell r="CJ11">
            <v>9969</v>
          </cell>
          <cell r="CK11">
            <v>9969</v>
          </cell>
          <cell r="CL11">
            <v>7969</v>
          </cell>
          <cell r="CM11">
            <v>9969</v>
          </cell>
          <cell r="CN11">
            <v>7978</v>
          </cell>
          <cell r="CO11">
            <v>9969</v>
          </cell>
          <cell r="CP11">
            <v>9969</v>
          </cell>
          <cell r="CQ11">
            <v>9969</v>
          </cell>
          <cell r="CR11">
            <v>9969</v>
          </cell>
          <cell r="CS11">
            <v>9969</v>
          </cell>
          <cell r="CT11">
            <v>9969</v>
          </cell>
          <cell r="CU11">
            <v>9969</v>
          </cell>
          <cell r="CV11">
            <v>9969</v>
          </cell>
          <cell r="CW11">
            <v>0</v>
          </cell>
          <cell r="CX11">
            <v>7969</v>
          </cell>
          <cell r="CY11">
            <v>9969</v>
          </cell>
          <cell r="CZ11">
            <v>9969</v>
          </cell>
          <cell r="DA11">
            <v>9969</v>
          </cell>
          <cell r="DB11">
            <v>9969</v>
          </cell>
          <cell r="DC11">
            <v>9969</v>
          </cell>
          <cell r="DD11">
            <v>9969</v>
          </cell>
          <cell r="DE11">
            <v>9969</v>
          </cell>
          <cell r="DF11">
            <v>9969</v>
          </cell>
          <cell r="DG11">
            <v>9969</v>
          </cell>
          <cell r="DH11">
            <v>9969</v>
          </cell>
          <cell r="DI11">
            <v>9969</v>
          </cell>
          <cell r="DJ11">
            <v>9969</v>
          </cell>
          <cell r="DK11">
            <v>9969</v>
          </cell>
        </row>
        <row r="12">
          <cell r="A12">
            <v>2867</v>
          </cell>
          <cell r="B12" t="str">
            <v>YANKEE GAS SERVICE CO</v>
          </cell>
          <cell r="C12">
            <v>6</v>
          </cell>
          <cell r="D12" t="str">
            <v> D    </v>
          </cell>
          <cell r="E12">
            <v>48193</v>
          </cell>
          <cell r="F12">
            <v>2258</v>
          </cell>
          <cell r="G12">
            <v>3338</v>
          </cell>
          <cell r="H12">
            <v>2158</v>
          </cell>
          <cell r="I12">
            <v>7369</v>
          </cell>
          <cell r="J12">
            <v>1730</v>
          </cell>
          <cell r="K12">
            <v>1820</v>
          </cell>
          <cell r="L12">
            <v>1897</v>
          </cell>
          <cell r="M12">
            <v>3239</v>
          </cell>
          <cell r="N12">
            <v>3099</v>
          </cell>
          <cell r="O12">
            <v>3187</v>
          </cell>
          <cell r="P12">
            <v>1889</v>
          </cell>
          <cell r="Q12">
            <v>1750</v>
          </cell>
          <cell r="R12">
            <v>1765</v>
          </cell>
          <cell r="S12">
            <v>1762</v>
          </cell>
          <cell r="T12">
            <v>1756</v>
          </cell>
          <cell r="U12">
            <v>4918</v>
          </cell>
          <cell r="V12">
            <v>4918</v>
          </cell>
          <cell r="W12">
            <v>4559</v>
          </cell>
          <cell r="X12">
            <v>4997</v>
          </cell>
          <cell r="Y12">
            <v>5095</v>
          </cell>
          <cell r="Z12">
            <v>5137</v>
          </cell>
          <cell r="AA12">
            <v>5493</v>
          </cell>
          <cell r="AB12">
            <v>5813</v>
          </cell>
          <cell r="AC12">
            <v>5221</v>
          </cell>
          <cell r="AD12">
            <v>3536</v>
          </cell>
          <cell r="AE12">
            <v>5253</v>
          </cell>
          <cell r="AF12">
            <v>6971</v>
          </cell>
          <cell r="AG12">
            <v>7932</v>
          </cell>
          <cell r="AH12">
            <v>8971</v>
          </cell>
          <cell r="AI12">
            <v>5521</v>
          </cell>
          <cell r="AJ12">
            <v>5300</v>
          </cell>
          <cell r="AK12">
            <v>4866</v>
          </cell>
          <cell r="AL12">
            <v>4847</v>
          </cell>
          <cell r="AM12">
            <v>6165</v>
          </cell>
          <cell r="AN12">
            <v>6354</v>
          </cell>
          <cell r="AO12">
            <v>7329</v>
          </cell>
          <cell r="AP12">
            <v>7369</v>
          </cell>
          <cell r="AQ12">
            <v>7227</v>
          </cell>
          <cell r="AR12">
            <v>6767</v>
          </cell>
          <cell r="AS12">
            <v>7596</v>
          </cell>
          <cell r="AT12">
            <v>5567</v>
          </cell>
          <cell r="AU12">
            <v>7583</v>
          </cell>
          <cell r="AV12">
            <v>7607</v>
          </cell>
          <cell r="AW12">
            <v>7131</v>
          </cell>
          <cell r="AX12">
            <v>7120</v>
          </cell>
          <cell r="AY12">
            <v>13396</v>
          </cell>
          <cell r="AZ12">
            <v>12213</v>
          </cell>
          <cell r="BA12">
            <v>11972</v>
          </cell>
          <cell r="BB12">
            <v>13837</v>
          </cell>
          <cell r="BC12">
            <v>13873</v>
          </cell>
          <cell r="BD12">
            <v>12959</v>
          </cell>
          <cell r="BE12">
            <v>12930</v>
          </cell>
          <cell r="BF12">
            <v>12489</v>
          </cell>
          <cell r="BG12">
            <v>13040</v>
          </cell>
          <cell r="BH12">
            <v>13069</v>
          </cell>
          <cell r="BI12">
            <v>11374</v>
          </cell>
          <cell r="BJ12">
            <v>11628</v>
          </cell>
          <cell r="BK12">
            <v>13292</v>
          </cell>
          <cell r="BL12">
            <v>12441</v>
          </cell>
          <cell r="BM12">
            <v>13694</v>
          </cell>
          <cell r="BN12">
            <v>12167</v>
          </cell>
          <cell r="BO12">
            <v>10523</v>
          </cell>
          <cell r="BP12">
            <v>11700</v>
          </cell>
          <cell r="BQ12">
            <v>12129</v>
          </cell>
          <cell r="BR12">
            <v>13539</v>
          </cell>
          <cell r="BS12">
            <v>11991</v>
          </cell>
          <cell r="BT12">
            <v>12083</v>
          </cell>
          <cell r="BU12">
            <v>12204</v>
          </cell>
          <cell r="BV12">
            <v>12183</v>
          </cell>
          <cell r="BW12">
            <v>12680</v>
          </cell>
          <cell r="BX12">
            <v>12726</v>
          </cell>
          <cell r="BY12">
            <v>12613</v>
          </cell>
          <cell r="BZ12">
            <v>12152</v>
          </cell>
          <cell r="CA12">
            <v>12234</v>
          </cell>
          <cell r="CB12">
            <v>12887</v>
          </cell>
          <cell r="CC12">
            <v>12897</v>
          </cell>
          <cell r="CD12">
            <v>15445</v>
          </cell>
          <cell r="CE12">
            <v>13407</v>
          </cell>
          <cell r="CF12">
            <v>14697</v>
          </cell>
          <cell r="CG12">
            <v>14623</v>
          </cell>
          <cell r="CH12">
            <v>14665</v>
          </cell>
          <cell r="CI12">
            <v>14737</v>
          </cell>
          <cell r="CJ12">
            <v>14572</v>
          </cell>
          <cell r="CK12">
            <v>14599</v>
          </cell>
          <cell r="CL12">
            <v>11744</v>
          </cell>
          <cell r="CM12">
            <v>15297</v>
          </cell>
          <cell r="CN12">
            <v>15237</v>
          </cell>
          <cell r="CO12">
            <v>14989</v>
          </cell>
          <cell r="CP12">
            <v>13420</v>
          </cell>
          <cell r="CQ12">
            <v>13420</v>
          </cell>
          <cell r="CR12">
            <v>13420</v>
          </cell>
          <cell r="CS12">
            <v>15549</v>
          </cell>
          <cell r="CT12">
            <v>15266</v>
          </cell>
          <cell r="CU12">
            <v>15211</v>
          </cell>
          <cell r="CV12">
            <v>15266</v>
          </cell>
          <cell r="CW12">
            <v>9919</v>
          </cell>
          <cell r="CX12">
            <v>11331</v>
          </cell>
          <cell r="CY12">
            <v>12724</v>
          </cell>
          <cell r="CZ12">
            <v>12713</v>
          </cell>
          <cell r="DA12">
            <v>14306</v>
          </cell>
          <cell r="DB12">
            <v>14306</v>
          </cell>
          <cell r="DC12">
            <v>14306</v>
          </cell>
          <cell r="DD12">
            <v>14017</v>
          </cell>
          <cell r="DE12">
            <v>12594</v>
          </cell>
          <cell r="DF12">
            <v>12976</v>
          </cell>
          <cell r="DG12">
            <v>12768</v>
          </cell>
          <cell r="DH12">
            <v>14234</v>
          </cell>
          <cell r="DI12">
            <v>14234</v>
          </cell>
          <cell r="DJ12">
            <v>14234</v>
          </cell>
          <cell r="DK12">
            <v>13184</v>
          </cell>
        </row>
        <row r="13">
          <cell r="A13">
            <v>2870</v>
          </cell>
          <cell r="B13" t="str">
            <v>SOUTHERN CONNECTICUT GAS CO</v>
          </cell>
          <cell r="C13">
            <v>6</v>
          </cell>
          <cell r="D13" t="str">
            <v> D    </v>
          </cell>
          <cell r="E13">
            <v>133465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</row>
        <row r="14">
          <cell r="A14">
            <v>2872</v>
          </cell>
          <cell r="B14" t="str">
            <v>YANKEE GAS SERVICE CO</v>
          </cell>
          <cell r="C14">
            <v>6</v>
          </cell>
          <cell r="D14" t="str">
            <v> D    </v>
          </cell>
          <cell r="E14">
            <v>44624</v>
          </cell>
          <cell r="F14">
            <v>1613</v>
          </cell>
          <cell r="G14">
            <v>2665</v>
          </cell>
          <cell r="H14">
            <v>1620</v>
          </cell>
          <cell r="I14">
            <v>5214</v>
          </cell>
          <cell r="J14">
            <v>1604</v>
          </cell>
          <cell r="K14">
            <v>1586</v>
          </cell>
          <cell r="L14">
            <v>1602</v>
          </cell>
          <cell r="M14">
            <v>4061</v>
          </cell>
          <cell r="N14">
            <v>5061</v>
          </cell>
          <cell r="O14">
            <v>7106</v>
          </cell>
          <cell r="P14">
            <v>3038</v>
          </cell>
          <cell r="Q14">
            <v>1982</v>
          </cell>
          <cell r="R14">
            <v>1854</v>
          </cell>
          <cell r="S14">
            <v>2852</v>
          </cell>
          <cell r="T14">
            <v>1449</v>
          </cell>
          <cell r="U14">
            <v>1676</v>
          </cell>
          <cell r="V14">
            <v>1676</v>
          </cell>
          <cell r="W14">
            <v>3740</v>
          </cell>
          <cell r="X14">
            <v>4962</v>
          </cell>
          <cell r="Y14">
            <v>5076</v>
          </cell>
          <cell r="Z14">
            <v>5099</v>
          </cell>
          <cell r="AA14">
            <v>4881</v>
          </cell>
          <cell r="AB14">
            <v>1979</v>
          </cell>
          <cell r="AC14">
            <v>3753</v>
          </cell>
          <cell r="AD14">
            <v>1728</v>
          </cell>
          <cell r="AE14">
            <v>5500</v>
          </cell>
          <cell r="AF14">
            <v>7578</v>
          </cell>
          <cell r="AG14">
            <v>14379</v>
          </cell>
          <cell r="AH14">
            <v>8265</v>
          </cell>
          <cell r="AI14">
            <v>8199</v>
          </cell>
          <cell r="AJ14">
            <v>6690</v>
          </cell>
          <cell r="AK14">
            <v>5157</v>
          </cell>
          <cell r="AL14">
            <v>5145</v>
          </cell>
          <cell r="AM14">
            <v>5317</v>
          </cell>
          <cell r="AN14">
            <v>5510</v>
          </cell>
          <cell r="AO14">
            <v>5242</v>
          </cell>
          <cell r="AP14">
            <v>5214</v>
          </cell>
          <cell r="AQ14">
            <v>5250</v>
          </cell>
          <cell r="AR14">
            <v>5275</v>
          </cell>
          <cell r="AS14">
            <v>7249</v>
          </cell>
          <cell r="AT14">
            <v>10850</v>
          </cell>
          <cell r="AU14">
            <v>7735</v>
          </cell>
          <cell r="AV14">
            <v>7894</v>
          </cell>
          <cell r="AW14">
            <v>12299</v>
          </cell>
          <cell r="AX14">
            <v>12663</v>
          </cell>
          <cell r="AY14">
            <v>8371</v>
          </cell>
          <cell r="AZ14">
            <v>7769</v>
          </cell>
          <cell r="BA14">
            <v>8331</v>
          </cell>
          <cell r="BB14">
            <v>10629</v>
          </cell>
          <cell r="BC14">
            <v>10620</v>
          </cell>
          <cell r="BD14">
            <v>10716</v>
          </cell>
          <cell r="BE14">
            <v>10728</v>
          </cell>
          <cell r="BF14">
            <v>11082</v>
          </cell>
          <cell r="BG14">
            <v>10734</v>
          </cell>
          <cell r="BH14">
            <v>10752</v>
          </cell>
          <cell r="BI14">
            <v>8367</v>
          </cell>
          <cell r="BJ14">
            <v>8445</v>
          </cell>
          <cell r="BK14">
            <v>7436</v>
          </cell>
          <cell r="BL14">
            <v>7748</v>
          </cell>
          <cell r="BM14">
            <v>10700</v>
          </cell>
          <cell r="BN14">
            <v>12889</v>
          </cell>
          <cell r="BO14">
            <v>3913</v>
          </cell>
          <cell r="BP14">
            <v>5746</v>
          </cell>
          <cell r="BQ14">
            <v>6810</v>
          </cell>
          <cell r="BR14">
            <v>7771</v>
          </cell>
          <cell r="BS14">
            <v>7780</v>
          </cell>
          <cell r="BT14">
            <v>7838</v>
          </cell>
          <cell r="BU14">
            <v>8503</v>
          </cell>
          <cell r="BV14">
            <v>8790</v>
          </cell>
          <cell r="BW14">
            <v>12838</v>
          </cell>
          <cell r="BX14">
            <v>12867</v>
          </cell>
          <cell r="BY14">
            <v>9626</v>
          </cell>
          <cell r="BZ14">
            <v>9651</v>
          </cell>
          <cell r="CA14">
            <v>9702</v>
          </cell>
          <cell r="CB14">
            <v>12905</v>
          </cell>
          <cell r="CC14">
            <v>13212</v>
          </cell>
          <cell r="CD14">
            <v>14256</v>
          </cell>
          <cell r="CE14">
            <v>7924</v>
          </cell>
          <cell r="CF14">
            <v>9251</v>
          </cell>
          <cell r="CG14">
            <v>9205</v>
          </cell>
          <cell r="CH14">
            <v>9231</v>
          </cell>
          <cell r="CI14">
            <v>13277</v>
          </cell>
          <cell r="CJ14">
            <v>14369</v>
          </cell>
          <cell r="CK14">
            <v>14307</v>
          </cell>
          <cell r="CL14">
            <v>6743</v>
          </cell>
          <cell r="CM14">
            <v>8679</v>
          </cell>
          <cell r="CN14">
            <v>10361</v>
          </cell>
          <cell r="CO14">
            <v>10394</v>
          </cell>
          <cell r="CP14">
            <v>8037</v>
          </cell>
          <cell r="CQ14">
            <v>8037</v>
          </cell>
          <cell r="CR14">
            <v>8037</v>
          </cell>
          <cell r="CS14">
            <v>10023</v>
          </cell>
          <cell r="CT14">
            <v>10049</v>
          </cell>
          <cell r="CU14">
            <v>10291</v>
          </cell>
          <cell r="CV14">
            <v>10049</v>
          </cell>
          <cell r="CW14">
            <v>6116</v>
          </cell>
          <cell r="CX14">
            <v>7963</v>
          </cell>
          <cell r="CY14">
            <v>8139</v>
          </cell>
          <cell r="CZ14">
            <v>9358</v>
          </cell>
          <cell r="DA14">
            <v>11603</v>
          </cell>
          <cell r="DB14">
            <v>11603</v>
          </cell>
          <cell r="DC14">
            <v>11603</v>
          </cell>
          <cell r="DD14">
            <v>10968</v>
          </cell>
          <cell r="DE14">
            <v>8023</v>
          </cell>
          <cell r="DF14">
            <v>8413</v>
          </cell>
          <cell r="DG14">
            <v>8409</v>
          </cell>
          <cell r="DH14">
            <v>11492</v>
          </cell>
          <cell r="DI14">
            <v>11492</v>
          </cell>
          <cell r="DJ14">
            <v>11492</v>
          </cell>
          <cell r="DK14">
            <v>12481</v>
          </cell>
        </row>
        <row r="15">
          <cell r="A15">
            <v>2882</v>
          </cell>
          <cell r="B15" t="str">
            <v>CONNECTICUT NATURAL GAS CORP</v>
          </cell>
          <cell r="C15">
            <v>6</v>
          </cell>
          <cell r="D15" t="str">
            <v> D    </v>
          </cell>
          <cell r="E15">
            <v>44402</v>
          </cell>
          <cell r="F15">
            <v>145</v>
          </cell>
          <cell r="G15">
            <v>53</v>
          </cell>
          <cell r="H15">
            <v>363</v>
          </cell>
          <cell r="I15">
            <v>2235</v>
          </cell>
          <cell r="J15">
            <v>560</v>
          </cell>
          <cell r="K15">
            <v>542</v>
          </cell>
          <cell r="L15">
            <v>213</v>
          </cell>
          <cell r="M15">
            <v>124</v>
          </cell>
          <cell r="N15">
            <v>341</v>
          </cell>
          <cell r="O15">
            <v>0</v>
          </cell>
          <cell r="P15">
            <v>61</v>
          </cell>
          <cell r="Q15">
            <v>807</v>
          </cell>
          <cell r="R15">
            <v>588</v>
          </cell>
          <cell r="S15">
            <v>588</v>
          </cell>
          <cell r="T15">
            <v>589</v>
          </cell>
          <cell r="U15">
            <v>935</v>
          </cell>
          <cell r="V15">
            <v>935</v>
          </cell>
          <cell r="W15">
            <v>0</v>
          </cell>
          <cell r="X15">
            <v>702</v>
          </cell>
          <cell r="Y15">
            <v>116</v>
          </cell>
          <cell r="Z15">
            <v>0</v>
          </cell>
          <cell r="AA15">
            <v>21215</v>
          </cell>
          <cell r="AB15">
            <v>13576</v>
          </cell>
          <cell r="AC15">
            <v>13678</v>
          </cell>
          <cell r="AD15">
            <v>3449</v>
          </cell>
          <cell r="AE15">
            <v>7214</v>
          </cell>
          <cell r="AF15">
            <v>1943</v>
          </cell>
          <cell r="AG15">
            <v>8483</v>
          </cell>
          <cell r="AH15">
            <v>1912</v>
          </cell>
          <cell r="AI15">
            <v>4147</v>
          </cell>
          <cell r="AJ15">
            <v>6651</v>
          </cell>
          <cell r="AK15">
            <v>6776</v>
          </cell>
          <cell r="AL15">
            <v>4924</v>
          </cell>
          <cell r="AM15">
            <v>5510</v>
          </cell>
          <cell r="AN15">
            <v>16286</v>
          </cell>
          <cell r="AO15">
            <v>13630</v>
          </cell>
          <cell r="AP15">
            <v>2235</v>
          </cell>
          <cell r="AQ15">
            <v>1339</v>
          </cell>
          <cell r="AR15">
            <v>1062</v>
          </cell>
          <cell r="AS15">
            <v>1042</v>
          </cell>
          <cell r="AT15">
            <v>14732</v>
          </cell>
          <cell r="AU15">
            <v>29694</v>
          </cell>
          <cell r="AV15">
            <v>29539</v>
          </cell>
          <cell r="AW15">
            <v>29769</v>
          </cell>
          <cell r="AX15">
            <v>24976</v>
          </cell>
          <cell r="AY15">
            <v>14643</v>
          </cell>
          <cell r="AZ15">
            <v>14569</v>
          </cell>
          <cell r="BA15">
            <v>14801</v>
          </cell>
          <cell r="BB15">
            <v>14527</v>
          </cell>
          <cell r="BC15">
            <v>14022</v>
          </cell>
          <cell r="BD15">
            <v>14060</v>
          </cell>
          <cell r="BE15">
            <v>14135</v>
          </cell>
          <cell r="BF15">
            <v>13332</v>
          </cell>
          <cell r="BG15">
            <v>14265</v>
          </cell>
          <cell r="BH15">
            <v>14071</v>
          </cell>
          <cell r="BI15">
            <v>14582</v>
          </cell>
          <cell r="BJ15">
            <v>14445</v>
          </cell>
          <cell r="BK15">
            <v>14388</v>
          </cell>
          <cell r="BL15">
            <v>14359</v>
          </cell>
          <cell r="BM15">
            <v>14350</v>
          </cell>
          <cell r="BN15">
            <v>14343</v>
          </cell>
          <cell r="BO15">
            <v>14704</v>
          </cell>
          <cell r="BP15">
            <v>14220</v>
          </cell>
          <cell r="BQ15">
            <v>13218</v>
          </cell>
          <cell r="BR15">
            <v>13419</v>
          </cell>
          <cell r="BS15">
            <v>13126</v>
          </cell>
          <cell r="BT15">
            <v>12848</v>
          </cell>
          <cell r="BU15">
            <v>12732</v>
          </cell>
          <cell r="BV15">
            <v>12621</v>
          </cell>
          <cell r="BW15">
            <v>12479</v>
          </cell>
          <cell r="BX15">
            <v>12477</v>
          </cell>
          <cell r="BY15">
            <v>12479</v>
          </cell>
          <cell r="BZ15">
            <v>12600</v>
          </cell>
          <cell r="CA15">
            <v>12081</v>
          </cell>
          <cell r="CB15">
            <v>11880</v>
          </cell>
          <cell r="CC15">
            <v>11683</v>
          </cell>
          <cell r="CD15">
            <v>12330</v>
          </cell>
          <cell r="CE15">
            <v>13072</v>
          </cell>
          <cell r="CF15">
            <v>13179</v>
          </cell>
          <cell r="CG15">
            <v>13666</v>
          </cell>
          <cell r="CH15">
            <v>13038</v>
          </cell>
          <cell r="CI15">
            <v>12792</v>
          </cell>
          <cell r="CJ15">
            <v>12381</v>
          </cell>
          <cell r="CK15">
            <v>12314</v>
          </cell>
          <cell r="CL15">
            <v>12524</v>
          </cell>
          <cell r="CM15">
            <v>12679</v>
          </cell>
          <cell r="CN15">
            <v>13150</v>
          </cell>
          <cell r="CO15">
            <v>12985</v>
          </cell>
          <cell r="CP15">
            <v>13295</v>
          </cell>
          <cell r="CQ15">
            <v>13295</v>
          </cell>
          <cell r="CR15">
            <v>13239</v>
          </cell>
          <cell r="CS15">
            <v>13226</v>
          </cell>
          <cell r="CT15">
            <v>12624</v>
          </cell>
          <cell r="CU15">
            <v>12273</v>
          </cell>
          <cell r="CV15">
            <v>12624</v>
          </cell>
          <cell r="CW15">
            <v>14069</v>
          </cell>
          <cell r="CX15">
            <v>13435</v>
          </cell>
          <cell r="CY15">
            <v>12888</v>
          </cell>
          <cell r="CZ15">
            <v>13044</v>
          </cell>
          <cell r="DA15">
            <v>13245</v>
          </cell>
          <cell r="DB15">
            <v>13245</v>
          </cell>
          <cell r="DC15">
            <v>13245</v>
          </cell>
          <cell r="DD15">
            <v>12574</v>
          </cell>
          <cell r="DE15">
            <v>13091</v>
          </cell>
          <cell r="DF15">
            <v>13578</v>
          </cell>
          <cell r="DG15">
            <v>13635</v>
          </cell>
          <cell r="DH15">
            <v>13082</v>
          </cell>
          <cell r="DI15">
            <v>13082</v>
          </cell>
          <cell r="DJ15">
            <v>13082</v>
          </cell>
          <cell r="DK15">
            <v>12771</v>
          </cell>
        </row>
        <row r="16">
          <cell r="A16">
            <v>2883</v>
          </cell>
          <cell r="B16" t="str">
            <v>CONNECTICUT NATURAL GAS CORP</v>
          </cell>
          <cell r="C16">
            <v>6</v>
          </cell>
          <cell r="D16" t="str">
            <v> D    </v>
          </cell>
          <cell r="E16">
            <v>21275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</row>
        <row r="17">
          <cell r="A17">
            <v>2885</v>
          </cell>
          <cell r="B17" t="str">
            <v>CONNECTICUT NATURAL GAS CORP</v>
          </cell>
          <cell r="C17">
            <v>6</v>
          </cell>
          <cell r="D17" t="str">
            <v> D    </v>
          </cell>
          <cell r="E17">
            <v>193988</v>
          </cell>
          <cell r="F17">
            <v>15621</v>
          </cell>
          <cell r="G17">
            <v>15694</v>
          </cell>
          <cell r="H17">
            <v>12710</v>
          </cell>
          <cell r="I17">
            <v>12822</v>
          </cell>
          <cell r="J17">
            <v>27126</v>
          </cell>
          <cell r="K17">
            <v>15060</v>
          </cell>
          <cell r="L17">
            <v>17738</v>
          </cell>
          <cell r="M17">
            <v>15284</v>
          </cell>
          <cell r="N17">
            <v>15335</v>
          </cell>
          <cell r="O17">
            <v>14104</v>
          </cell>
          <cell r="P17">
            <v>13454</v>
          </cell>
          <cell r="Q17">
            <v>14485</v>
          </cell>
          <cell r="R17">
            <v>14810</v>
          </cell>
          <cell r="S17">
            <v>14715</v>
          </cell>
          <cell r="T17">
            <v>13607</v>
          </cell>
          <cell r="U17">
            <v>25900</v>
          </cell>
          <cell r="V17">
            <v>25900</v>
          </cell>
          <cell r="W17">
            <v>24354</v>
          </cell>
          <cell r="X17">
            <v>29934</v>
          </cell>
          <cell r="Y17">
            <v>26563</v>
          </cell>
          <cell r="Z17">
            <v>31093</v>
          </cell>
          <cell r="AA17">
            <v>29799</v>
          </cell>
          <cell r="AB17">
            <v>29900</v>
          </cell>
          <cell r="AC17">
            <v>27944</v>
          </cell>
          <cell r="AD17">
            <v>27754</v>
          </cell>
          <cell r="AE17">
            <v>30272</v>
          </cell>
          <cell r="AF17">
            <v>25409</v>
          </cell>
          <cell r="AG17">
            <v>22964</v>
          </cell>
          <cell r="AH17">
            <v>27944</v>
          </cell>
          <cell r="AI17">
            <v>31959</v>
          </cell>
          <cell r="AJ17">
            <v>29585</v>
          </cell>
          <cell r="AK17">
            <v>29134</v>
          </cell>
          <cell r="AL17">
            <v>25557</v>
          </cell>
          <cell r="AM17">
            <v>20557</v>
          </cell>
          <cell r="AN17">
            <v>17311</v>
          </cell>
          <cell r="AO17">
            <v>29703</v>
          </cell>
          <cell r="AP17">
            <v>12822</v>
          </cell>
          <cell r="AQ17">
            <v>19794</v>
          </cell>
          <cell r="AR17">
            <v>39443</v>
          </cell>
          <cell r="AS17">
            <v>24128</v>
          </cell>
          <cell r="AT17">
            <v>27614</v>
          </cell>
          <cell r="AU17">
            <v>22671</v>
          </cell>
          <cell r="AV17">
            <v>23884</v>
          </cell>
          <cell r="AW17">
            <v>23538</v>
          </cell>
          <cell r="AX17">
            <v>21407</v>
          </cell>
          <cell r="AY17">
            <v>22141</v>
          </cell>
          <cell r="AZ17">
            <v>28905</v>
          </cell>
          <cell r="BA17">
            <v>34392</v>
          </cell>
          <cell r="BB17">
            <v>37563</v>
          </cell>
          <cell r="BC17">
            <v>33454</v>
          </cell>
          <cell r="BD17">
            <v>37341</v>
          </cell>
          <cell r="BE17">
            <v>43411</v>
          </cell>
          <cell r="BF17">
            <v>40702</v>
          </cell>
          <cell r="BG17">
            <v>50950</v>
          </cell>
          <cell r="BH17">
            <v>42547</v>
          </cell>
          <cell r="BI17">
            <v>32016</v>
          </cell>
          <cell r="BJ17">
            <v>37964</v>
          </cell>
          <cell r="BK17">
            <v>42923</v>
          </cell>
          <cell r="BL17">
            <v>40913</v>
          </cell>
          <cell r="BM17">
            <v>40655</v>
          </cell>
          <cell r="BN17">
            <v>36693</v>
          </cell>
          <cell r="BO17">
            <v>36589</v>
          </cell>
          <cell r="BP17">
            <v>36803</v>
          </cell>
          <cell r="BQ17">
            <v>44013</v>
          </cell>
          <cell r="BR17">
            <v>43712</v>
          </cell>
          <cell r="BS17">
            <v>41861</v>
          </cell>
          <cell r="BT17">
            <v>42502</v>
          </cell>
          <cell r="BU17">
            <v>38310</v>
          </cell>
          <cell r="BV17">
            <v>43344</v>
          </cell>
          <cell r="BW17">
            <v>49923</v>
          </cell>
          <cell r="BX17">
            <v>50411</v>
          </cell>
          <cell r="BY17">
            <v>43907</v>
          </cell>
          <cell r="BZ17">
            <v>41943</v>
          </cell>
          <cell r="CA17">
            <v>42004</v>
          </cell>
          <cell r="CB17">
            <v>39984</v>
          </cell>
          <cell r="CC17">
            <v>51308</v>
          </cell>
          <cell r="CD17">
            <v>53355</v>
          </cell>
          <cell r="CE17">
            <v>41320</v>
          </cell>
          <cell r="CF17">
            <v>39496</v>
          </cell>
          <cell r="CG17">
            <v>37099</v>
          </cell>
          <cell r="CH17">
            <v>37139</v>
          </cell>
          <cell r="CI17">
            <v>50561</v>
          </cell>
          <cell r="CJ17">
            <v>48192</v>
          </cell>
          <cell r="CK17">
            <v>48323</v>
          </cell>
          <cell r="CL17">
            <v>42548</v>
          </cell>
          <cell r="CM17">
            <v>42473</v>
          </cell>
          <cell r="CN17">
            <v>46040</v>
          </cell>
          <cell r="CO17">
            <v>45796</v>
          </cell>
          <cell r="CP17">
            <v>34444</v>
          </cell>
          <cell r="CQ17">
            <v>34444</v>
          </cell>
          <cell r="CR17">
            <v>36337</v>
          </cell>
          <cell r="CS17">
            <v>36378</v>
          </cell>
          <cell r="CT17">
            <v>51413</v>
          </cell>
          <cell r="CU17">
            <v>51481</v>
          </cell>
          <cell r="CV17">
            <v>51413</v>
          </cell>
          <cell r="CW17">
            <v>30760</v>
          </cell>
          <cell r="CX17">
            <v>41473</v>
          </cell>
          <cell r="CY17">
            <v>52842</v>
          </cell>
          <cell r="CZ17">
            <v>47825</v>
          </cell>
          <cell r="DA17">
            <v>52754</v>
          </cell>
          <cell r="DB17">
            <v>52754</v>
          </cell>
          <cell r="DC17">
            <v>52754</v>
          </cell>
          <cell r="DD17">
            <v>41824</v>
          </cell>
          <cell r="DE17">
            <v>39572</v>
          </cell>
          <cell r="DF17">
            <v>36354</v>
          </cell>
          <cell r="DG17">
            <v>35909</v>
          </cell>
          <cell r="DH17">
            <v>41741</v>
          </cell>
          <cell r="DI17">
            <v>41741</v>
          </cell>
          <cell r="DJ17">
            <v>41741</v>
          </cell>
          <cell r="DK17">
            <v>49743</v>
          </cell>
        </row>
        <row r="18">
          <cell r="A18">
            <v>2886</v>
          </cell>
          <cell r="B18" t="str">
            <v>CONNECTICUT NATURAL GAS CORP</v>
          </cell>
          <cell r="C18">
            <v>6</v>
          </cell>
          <cell r="D18" t="str">
            <v> D    </v>
          </cell>
          <cell r="E18">
            <v>33812</v>
          </cell>
          <cell r="F18">
            <v>12788</v>
          </cell>
          <cell r="G18">
            <v>0</v>
          </cell>
          <cell r="H18">
            <v>0</v>
          </cell>
          <cell r="I18">
            <v>0</v>
          </cell>
          <cell r="J18">
            <v>209</v>
          </cell>
          <cell r="K18">
            <v>15544</v>
          </cell>
          <cell r="L18">
            <v>22657</v>
          </cell>
          <cell r="M18">
            <v>17881</v>
          </cell>
          <cell r="N18">
            <v>26833</v>
          </cell>
          <cell r="O18">
            <v>26833</v>
          </cell>
          <cell r="P18">
            <v>26833</v>
          </cell>
          <cell r="Q18">
            <v>23683</v>
          </cell>
          <cell r="R18">
            <v>24227</v>
          </cell>
          <cell r="S18">
            <v>22733</v>
          </cell>
          <cell r="T18">
            <v>5727</v>
          </cell>
          <cell r="U18">
            <v>17797</v>
          </cell>
          <cell r="V18">
            <v>17797</v>
          </cell>
          <cell r="W18">
            <v>17797</v>
          </cell>
          <cell r="X18">
            <v>15442</v>
          </cell>
          <cell r="Y18">
            <v>3000</v>
          </cell>
          <cell r="Z18">
            <v>16229</v>
          </cell>
          <cell r="AA18">
            <v>0</v>
          </cell>
          <cell r="AB18">
            <v>0</v>
          </cell>
          <cell r="AC18">
            <v>0</v>
          </cell>
          <cell r="AD18">
            <v>6486</v>
          </cell>
          <cell r="AE18">
            <v>18452</v>
          </cell>
          <cell r="AF18">
            <v>32597</v>
          </cell>
          <cell r="AG18">
            <v>8773</v>
          </cell>
          <cell r="AH18">
            <v>9672</v>
          </cell>
          <cell r="AI18">
            <v>3000</v>
          </cell>
          <cell r="AJ18">
            <v>3000</v>
          </cell>
          <cell r="AK18">
            <v>3000</v>
          </cell>
          <cell r="AL18">
            <v>3000</v>
          </cell>
          <cell r="AM18">
            <v>7873</v>
          </cell>
          <cell r="AN18">
            <v>32807</v>
          </cell>
          <cell r="AO18">
            <v>28873</v>
          </cell>
          <cell r="AP18">
            <v>0</v>
          </cell>
          <cell r="AQ18">
            <v>0</v>
          </cell>
          <cell r="AR18">
            <v>0</v>
          </cell>
          <cell r="AS18">
            <v>12375</v>
          </cell>
          <cell r="AT18">
            <v>9915</v>
          </cell>
          <cell r="AU18">
            <v>0</v>
          </cell>
          <cell r="AV18">
            <v>9915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1055</v>
          </cell>
          <cell r="BX18">
            <v>1055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1055</v>
          </cell>
          <cell r="CD18">
            <v>1055</v>
          </cell>
          <cell r="CE18">
            <v>1055</v>
          </cell>
          <cell r="CF18">
            <v>1055</v>
          </cell>
          <cell r="CG18">
            <v>1055</v>
          </cell>
          <cell r="CH18">
            <v>1055</v>
          </cell>
          <cell r="CI18">
            <v>1055</v>
          </cell>
          <cell r="CJ18">
            <v>1055</v>
          </cell>
          <cell r="CK18">
            <v>1055</v>
          </cell>
          <cell r="CL18">
            <v>0</v>
          </cell>
          <cell r="CM18">
            <v>0</v>
          </cell>
          <cell r="CN18">
            <v>0</v>
          </cell>
          <cell r="CO18">
            <v>1055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1055</v>
          </cell>
          <cell r="CU18">
            <v>1055</v>
          </cell>
          <cell r="CV18">
            <v>1055</v>
          </cell>
          <cell r="CW18">
            <v>0</v>
          </cell>
          <cell r="CX18">
            <v>1055</v>
          </cell>
          <cell r="CY18">
            <v>1055</v>
          </cell>
          <cell r="CZ18">
            <v>1055</v>
          </cell>
          <cell r="DA18">
            <v>1055</v>
          </cell>
          <cell r="DB18">
            <v>1055</v>
          </cell>
          <cell r="DC18">
            <v>1055</v>
          </cell>
          <cell r="DD18">
            <v>1055</v>
          </cell>
          <cell r="DE18">
            <v>1055</v>
          </cell>
          <cell r="DF18">
            <v>0</v>
          </cell>
          <cell r="DG18">
            <v>0</v>
          </cell>
          <cell r="DH18">
            <v>1055</v>
          </cell>
          <cell r="DI18">
            <v>1055</v>
          </cell>
          <cell r="DJ18">
            <v>1055</v>
          </cell>
          <cell r="DK18">
            <v>1055</v>
          </cell>
        </row>
        <row r="19">
          <cell r="A19">
            <v>2900</v>
          </cell>
          <cell r="B19" t="str">
            <v>YANKEE GAS SERVICE CO</v>
          </cell>
          <cell r="C19">
            <v>6</v>
          </cell>
          <cell r="D19" t="str">
            <v> D    </v>
          </cell>
          <cell r="E19">
            <v>21984</v>
          </cell>
          <cell r="F19">
            <v>3591</v>
          </cell>
          <cell r="G19">
            <v>2608</v>
          </cell>
          <cell r="H19">
            <v>1056</v>
          </cell>
          <cell r="I19">
            <v>1905</v>
          </cell>
          <cell r="J19">
            <v>1298</v>
          </cell>
          <cell r="K19">
            <v>3561</v>
          </cell>
          <cell r="L19">
            <v>3377</v>
          </cell>
          <cell r="M19">
            <v>1003</v>
          </cell>
          <cell r="N19">
            <v>1228</v>
          </cell>
          <cell r="O19">
            <v>1541</v>
          </cell>
          <cell r="P19">
            <v>1489</v>
          </cell>
          <cell r="Q19">
            <v>785</v>
          </cell>
          <cell r="R19">
            <v>760</v>
          </cell>
          <cell r="S19">
            <v>799</v>
          </cell>
          <cell r="T19">
            <v>2464</v>
          </cell>
          <cell r="U19">
            <v>585</v>
          </cell>
          <cell r="V19">
            <v>585</v>
          </cell>
          <cell r="W19">
            <v>1074</v>
          </cell>
          <cell r="X19">
            <v>727</v>
          </cell>
          <cell r="Y19">
            <v>2504</v>
          </cell>
          <cell r="Z19">
            <v>3044</v>
          </cell>
          <cell r="AA19">
            <v>3621</v>
          </cell>
          <cell r="AB19">
            <v>1557</v>
          </cell>
          <cell r="AC19">
            <v>1140</v>
          </cell>
          <cell r="AD19">
            <v>1329</v>
          </cell>
          <cell r="AE19">
            <v>4707</v>
          </cell>
          <cell r="AF19">
            <v>9774</v>
          </cell>
          <cell r="AG19">
            <v>10531</v>
          </cell>
          <cell r="AH19">
            <v>5775</v>
          </cell>
          <cell r="AI19">
            <v>6827</v>
          </cell>
          <cell r="AJ19">
            <v>4107</v>
          </cell>
          <cell r="AK19">
            <v>4151</v>
          </cell>
          <cell r="AL19">
            <v>3763</v>
          </cell>
          <cell r="AM19">
            <v>4807</v>
          </cell>
          <cell r="AN19">
            <v>5571</v>
          </cell>
          <cell r="AO19">
            <v>4924</v>
          </cell>
          <cell r="AP19">
            <v>1905</v>
          </cell>
          <cell r="AQ19">
            <v>2547</v>
          </cell>
          <cell r="AR19">
            <v>3244</v>
          </cell>
          <cell r="AS19">
            <v>7203</v>
          </cell>
          <cell r="AT19">
            <v>3502</v>
          </cell>
          <cell r="AU19">
            <v>12647</v>
          </cell>
          <cell r="AV19">
            <v>12935</v>
          </cell>
          <cell r="AW19">
            <v>10686</v>
          </cell>
          <cell r="AX19">
            <v>11990</v>
          </cell>
          <cell r="AY19">
            <v>5277</v>
          </cell>
          <cell r="AZ19">
            <v>6563</v>
          </cell>
          <cell r="BA19">
            <v>5508</v>
          </cell>
          <cell r="BB19">
            <v>10112</v>
          </cell>
          <cell r="BC19">
            <v>11025</v>
          </cell>
          <cell r="BD19">
            <v>12743</v>
          </cell>
          <cell r="BE19">
            <v>6519</v>
          </cell>
          <cell r="BF19">
            <v>5724</v>
          </cell>
          <cell r="BG19">
            <v>11035</v>
          </cell>
          <cell r="BH19">
            <v>9982</v>
          </cell>
          <cell r="BI19">
            <v>9024</v>
          </cell>
          <cell r="BJ19">
            <v>9195</v>
          </cell>
          <cell r="BK19">
            <v>7550</v>
          </cell>
          <cell r="BL19">
            <v>7605</v>
          </cell>
          <cell r="BM19">
            <v>7467</v>
          </cell>
          <cell r="BN19">
            <v>7079</v>
          </cell>
          <cell r="BO19">
            <v>6881</v>
          </cell>
          <cell r="BP19">
            <v>12762</v>
          </cell>
          <cell r="BQ19">
            <v>12932</v>
          </cell>
          <cell r="BR19">
            <v>12660</v>
          </cell>
          <cell r="BS19">
            <v>11475</v>
          </cell>
          <cell r="BT19">
            <v>12257</v>
          </cell>
          <cell r="BU19">
            <v>12875</v>
          </cell>
          <cell r="BV19">
            <v>13143</v>
          </cell>
          <cell r="BW19">
            <v>15851</v>
          </cell>
          <cell r="BX19">
            <v>15837</v>
          </cell>
          <cell r="BY19">
            <v>13956</v>
          </cell>
          <cell r="BZ19">
            <v>13365</v>
          </cell>
          <cell r="CA19">
            <v>13424</v>
          </cell>
          <cell r="CB19">
            <v>16216</v>
          </cell>
          <cell r="CC19">
            <v>15652</v>
          </cell>
          <cell r="CD19">
            <v>13383</v>
          </cell>
          <cell r="CE19">
            <v>10349</v>
          </cell>
          <cell r="CF19">
            <v>9751</v>
          </cell>
          <cell r="CG19">
            <v>9258</v>
          </cell>
          <cell r="CH19">
            <v>11846</v>
          </cell>
          <cell r="CI19">
            <v>10638</v>
          </cell>
          <cell r="CJ19">
            <v>13370</v>
          </cell>
          <cell r="CK19">
            <v>10691</v>
          </cell>
          <cell r="CL19">
            <v>16160</v>
          </cell>
          <cell r="CM19">
            <v>18252</v>
          </cell>
          <cell r="CN19">
            <v>20293</v>
          </cell>
          <cell r="CO19">
            <v>17988</v>
          </cell>
          <cell r="CP19">
            <v>10168</v>
          </cell>
          <cell r="CQ19">
            <v>10168</v>
          </cell>
          <cell r="CR19">
            <v>9941</v>
          </cell>
          <cell r="CS19">
            <v>9467</v>
          </cell>
          <cell r="CT19">
            <v>13041</v>
          </cell>
          <cell r="CU19">
            <v>13134</v>
          </cell>
          <cell r="CV19">
            <v>13041</v>
          </cell>
          <cell r="CW19">
            <v>12660</v>
          </cell>
          <cell r="CX19">
            <v>7270</v>
          </cell>
          <cell r="CY19">
            <v>7581</v>
          </cell>
          <cell r="CZ19">
            <v>9782</v>
          </cell>
          <cell r="DA19">
            <v>9791</v>
          </cell>
          <cell r="DB19">
            <v>9791</v>
          </cell>
          <cell r="DC19">
            <v>9791</v>
          </cell>
          <cell r="DD19">
            <v>12108</v>
          </cell>
          <cell r="DE19">
            <v>9270</v>
          </cell>
          <cell r="DF19">
            <v>9555</v>
          </cell>
          <cell r="DG19">
            <v>9551</v>
          </cell>
          <cell r="DH19">
            <v>10183</v>
          </cell>
          <cell r="DI19">
            <v>10183</v>
          </cell>
          <cell r="DJ19">
            <v>10183</v>
          </cell>
          <cell r="DK19">
            <v>9435</v>
          </cell>
        </row>
        <row r="20">
          <cell r="A20">
            <v>2907</v>
          </cell>
          <cell r="B20" t="str">
            <v>ALGONQUIN @ New Haven</v>
          </cell>
          <cell r="C20">
            <v>6</v>
          </cell>
          <cell r="D20" t="str">
            <v> R    </v>
          </cell>
          <cell r="E20">
            <v>64304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</row>
        <row r="21">
          <cell r="A21">
            <v>2931</v>
          </cell>
          <cell r="B21" t="str">
            <v>YANKEE GAS SERVICE CO</v>
          </cell>
          <cell r="C21">
            <v>6</v>
          </cell>
          <cell r="D21" t="str">
            <v> D    </v>
          </cell>
          <cell r="E21">
            <v>22146</v>
          </cell>
          <cell r="F21">
            <v>2619</v>
          </cell>
          <cell r="G21">
            <v>1622</v>
          </cell>
          <cell r="H21">
            <v>618</v>
          </cell>
          <cell r="I21">
            <v>1769</v>
          </cell>
          <cell r="J21">
            <v>1592</v>
          </cell>
          <cell r="K21">
            <v>2592</v>
          </cell>
          <cell r="L21">
            <v>2542</v>
          </cell>
          <cell r="M21">
            <v>1643</v>
          </cell>
          <cell r="N21">
            <v>1643</v>
          </cell>
          <cell r="O21">
            <v>1645</v>
          </cell>
          <cell r="P21">
            <v>1647</v>
          </cell>
          <cell r="Q21">
            <v>2643</v>
          </cell>
          <cell r="R21">
            <v>1614</v>
          </cell>
          <cell r="S21">
            <v>642</v>
          </cell>
          <cell r="T21">
            <v>5598</v>
          </cell>
          <cell r="U21">
            <v>1133</v>
          </cell>
          <cell r="V21">
            <v>1133</v>
          </cell>
          <cell r="W21">
            <v>1139</v>
          </cell>
          <cell r="X21">
            <v>1897</v>
          </cell>
          <cell r="Y21">
            <v>1898</v>
          </cell>
          <cell r="Z21">
            <v>1900</v>
          </cell>
          <cell r="AA21">
            <v>1892</v>
          </cell>
          <cell r="AB21">
            <v>1962</v>
          </cell>
          <cell r="AC21">
            <v>1963</v>
          </cell>
          <cell r="AD21">
            <v>1964</v>
          </cell>
          <cell r="AE21">
            <v>1968</v>
          </cell>
          <cell r="AF21">
            <v>7171</v>
          </cell>
          <cell r="AG21">
            <v>6176</v>
          </cell>
          <cell r="AH21">
            <v>1776</v>
          </cell>
          <cell r="AI21">
            <v>3252</v>
          </cell>
          <cell r="AJ21">
            <v>1770</v>
          </cell>
          <cell r="AK21">
            <v>1771</v>
          </cell>
          <cell r="AL21">
            <v>1770</v>
          </cell>
          <cell r="AM21">
            <v>1773</v>
          </cell>
          <cell r="AN21">
            <v>1773</v>
          </cell>
          <cell r="AO21">
            <v>1771</v>
          </cell>
          <cell r="AP21">
            <v>1769</v>
          </cell>
          <cell r="AQ21">
            <v>1772</v>
          </cell>
          <cell r="AR21">
            <v>1774</v>
          </cell>
          <cell r="AS21">
            <v>3254</v>
          </cell>
          <cell r="AT21">
            <v>1774</v>
          </cell>
          <cell r="AU21">
            <v>7863</v>
          </cell>
          <cell r="AV21">
            <v>7864</v>
          </cell>
          <cell r="AW21">
            <v>6386</v>
          </cell>
          <cell r="AX21">
            <v>6363</v>
          </cell>
          <cell r="AY21">
            <v>1966</v>
          </cell>
          <cell r="AZ21">
            <v>3670</v>
          </cell>
          <cell r="BA21">
            <v>2560</v>
          </cell>
          <cell r="BB21">
            <v>6257</v>
          </cell>
          <cell r="BC21">
            <v>6259</v>
          </cell>
          <cell r="BD21">
            <v>8433</v>
          </cell>
          <cell r="BE21">
            <v>3951</v>
          </cell>
          <cell r="BF21">
            <v>3425</v>
          </cell>
          <cell r="BG21">
            <v>4488</v>
          </cell>
          <cell r="BH21">
            <v>4489</v>
          </cell>
          <cell r="BI21">
            <v>3769</v>
          </cell>
          <cell r="BJ21">
            <v>3969</v>
          </cell>
          <cell r="BK21">
            <v>3398</v>
          </cell>
          <cell r="BL21">
            <v>3668</v>
          </cell>
          <cell r="BM21">
            <v>1969</v>
          </cell>
          <cell r="BN21">
            <v>2268</v>
          </cell>
          <cell r="BO21">
            <v>3878</v>
          </cell>
          <cell r="BP21">
            <v>6179</v>
          </cell>
          <cell r="BQ21">
            <v>2178</v>
          </cell>
          <cell r="BR21">
            <v>2177</v>
          </cell>
          <cell r="BS21">
            <v>2178</v>
          </cell>
          <cell r="BT21">
            <v>2182</v>
          </cell>
          <cell r="BU21">
            <v>3660</v>
          </cell>
          <cell r="BV21">
            <v>3659</v>
          </cell>
          <cell r="BW21">
            <v>5527</v>
          </cell>
          <cell r="BX21">
            <v>3664</v>
          </cell>
          <cell r="BY21">
            <v>2179</v>
          </cell>
          <cell r="BZ21">
            <v>2181</v>
          </cell>
          <cell r="CA21">
            <v>2185</v>
          </cell>
          <cell r="CB21">
            <v>3667</v>
          </cell>
          <cell r="CC21">
            <v>3024</v>
          </cell>
          <cell r="CD21">
            <v>5155</v>
          </cell>
          <cell r="CE21">
            <v>3651</v>
          </cell>
          <cell r="CF21">
            <v>3671</v>
          </cell>
          <cell r="CG21">
            <v>3332</v>
          </cell>
          <cell r="CH21">
            <v>4864</v>
          </cell>
          <cell r="CI21">
            <v>3653</v>
          </cell>
          <cell r="CJ21">
            <v>5154</v>
          </cell>
          <cell r="CK21">
            <v>3292</v>
          </cell>
          <cell r="CL21">
            <v>13011</v>
          </cell>
          <cell r="CM21">
            <v>13010</v>
          </cell>
          <cell r="CN21">
            <v>14491</v>
          </cell>
          <cell r="CO21">
            <v>13015</v>
          </cell>
          <cell r="CP21">
            <v>3576</v>
          </cell>
          <cell r="CQ21">
            <v>3576</v>
          </cell>
          <cell r="CR21">
            <v>3575</v>
          </cell>
          <cell r="CS21">
            <v>4464</v>
          </cell>
          <cell r="CT21">
            <v>6020</v>
          </cell>
          <cell r="CU21">
            <v>13809</v>
          </cell>
          <cell r="CV21">
            <v>6020</v>
          </cell>
          <cell r="CW21">
            <v>8636</v>
          </cell>
          <cell r="CX21">
            <v>3078</v>
          </cell>
          <cell r="CY21">
            <v>3080</v>
          </cell>
          <cell r="CZ21">
            <v>4579</v>
          </cell>
          <cell r="DA21">
            <v>4576</v>
          </cell>
          <cell r="DB21">
            <v>4576</v>
          </cell>
          <cell r="DC21">
            <v>4576</v>
          </cell>
          <cell r="DD21">
            <v>4581</v>
          </cell>
          <cell r="DE21">
            <v>3078</v>
          </cell>
          <cell r="DF21">
            <v>3012</v>
          </cell>
          <cell r="DG21">
            <v>5438</v>
          </cell>
          <cell r="DH21">
            <v>3036</v>
          </cell>
          <cell r="DI21">
            <v>3036</v>
          </cell>
          <cell r="DJ21">
            <v>3036</v>
          </cell>
          <cell r="DK21">
            <v>3117</v>
          </cell>
        </row>
        <row r="22">
          <cell r="A22">
            <v>5996</v>
          </cell>
          <cell r="B22" t="str">
            <v>TEXAS GAS @ Allen</v>
          </cell>
          <cell r="C22">
            <v>2</v>
          </cell>
          <cell r="D22" t="str">
            <v> D    </v>
          </cell>
          <cell r="E22">
            <v>6538</v>
          </cell>
          <cell r="F22">
            <v>522</v>
          </cell>
          <cell r="G22">
            <v>522</v>
          </cell>
          <cell r="H22">
            <v>522</v>
          </cell>
          <cell r="I22">
            <v>960</v>
          </cell>
          <cell r="J22">
            <v>522</v>
          </cell>
          <cell r="K22">
            <v>611</v>
          </cell>
          <cell r="L22">
            <v>611</v>
          </cell>
          <cell r="M22">
            <v>611</v>
          </cell>
          <cell r="N22">
            <v>611</v>
          </cell>
          <cell r="O22">
            <v>611</v>
          </cell>
          <cell r="P22">
            <v>611</v>
          </cell>
          <cell r="Q22">
            <v>611</v>
          </cell>
          <cell r="R22">
            <v>611</v>
          </cell>
          <cell r="S22">
            <v>611</v>
          </cell>
          <cell r="T22">
            <v>611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486</v>
          </cell>
          <cell r="Z22">
            <v>486</v>
          </cell>
          <cell r="AA22">
            <v>486</v>
          </cell>
          <cell r="AB22">
            <v>486</v>
          </cell>
          <cell r="AC22">
            <v>486</v>
          </cell>
          <cell r="AD22">
            <v>486</v>
          </cell>
          <cell r="AE22">
            <v>486</v>
          </cell>
          <cell r="AF22">
            <v>486</v>
          </cell>
          <cell r="AG22">
            <v>486</v>
          </cell>
          <cell r="AH22">
            <v>486</v>
          </cell>
          <cell r="AI22">
            <v>486</v>
          </cell>
          <cell r="AJ22">
            <v>486</v>
          </cell>
          <cell r="AK22">
            <v>486</v>
          </cell>
          <cell r="AL22">
            <v>486</v>
          </cell>
          <cell r="AM22">
            <v>486</v>
          </cell>
          <cell r="AN22">
            <v>486</v>
          </cell>
          <cell r="AO22">
            <v>960</v>
          </cell>
          <cell r="AP22">
            <v>960</v>
          </cell>
          <cell r="AQ22">
            <v>960</v>
          </cell>
          <cell r="AR22">
            <v>1300</v>
          </cell>
          <cell r="AS22">
            <v>1300</v>
          </cell>
          <cell r="AT22">
            <v>1300</v>
          </cell>
          <cell r="AU22">
            <v>1300</v>
          </cell>
          <cell r="AV22">
            <v>1300</v>
          </cell>
          <cell r="AW22">
            <v>1300</v>
          </cell>
          <cell r="AX22">
            <v>1300</v>
          </cell>
          <cell r="AY22">
            <v>405</v>
          </cell>
          <cell r="AZ22">
            <v>405</v>
          </cell>
          <cell r="BA22">
            <v>405</v>
          </cell>
          <cell r="BB22">
            <v>405</v>
          </cell>
          <cell r="BC22">
            <v>1405</v>
          </cell>
          <cell r="BD22">
            <v>1405</v>
          </cell>
          <cell r="BE22">
            <v>1405</v>
          </cell>
          <cell r="BF22">
            <v>1405</v>
          </cell>
          <cell r="BG22">
            <v>1405</v>
          </cell>
          <cell r="BH22">
            <v>1405</v>
          </cell>
          <cell r="BI22">
            <v>1405</v>
          </cell>
          <cell r="BJ22">
            <v>1405</v>
          </cell>
          <cell r="BK22">
            <v>1405</v>
          </cell>
          <cell r="BL22">
            <v>1405</v>
          </cell>
          <cell r="BM22">
            <v>1405</v>
          </cell>
          <cell r="BN22">
            <v>1405</v>
          </cell>
          <cell r="BO22">
            <v>1405</v>
          </cell>
          <cell r="BP22">
            <v>1405</v>
          </cell>
          <cell r="BQ22">
            <v>1250</v>
          </cell>
          <cell r="BR22">
            <v>1250</v>
          </cell>
          <cell r="BS22">
            <v>1250</v>
          </cell>
          <cell r="BT22">
            <v>1250</v>
          </cell>
          <cell r="BU22">
            <v>1250</v>
          </cell>
          <cell r="BV22">
            <v>1250</v>
          </cell>
          <cell r="BW22">
            <v>1250</v>
          </cell>
          <cell r="BX22">
            <v>1250</v>
          </cell>
          <cell r="BY22">
            <v>1250</v>
          </cell>
          <cell r="BZ22">
            <v>1250</v>
          </cell>
          <cell r="CA22">
            <v>1250</v>
          </cell>
          <cell r="CB22">
            <v>1250</v>
          </cell>
          <cell r="CC22">
            <v>1250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500</v>
          </cell>
          <cell r="CJ22">
            <v>500</v>
          </cell>
          <cell r="CK22">
            <v>500</v>
          </cell>
          <cell r="CL22">
            <v>500</v>
          </cell>
          <cell r="CM22">
            <v>500</v>
          </cell>
          <cell r="CN22">
            <v>500</v>
          </cell>
          <cell r="CO22">
            <v>500</v>
          </cell>
          <cell r="CP22">
            <v>1200</v>
          </cell>
          <cell r="CQ22">
            <v>1200</v>
          </cell>
          <cell r="CR22">
            <v>1200</v>
          </cell>
          <cell r="CS22">
            <v>1660</v>
          </cell>
          <cell r="CT22">
            <v>1660</v>
          </cell>
          <cell r="CU22">
            <v>1660</v>
          </cell>
          <cell r="CV22">
            <v>1660</v>
          </cell>
          <cell r="CW22">
            <v>1660</v>
          </cell>
          <cell r="CX22">
            <v>1660</v>
          </cell>
          <cell r="CY22">
            <v>1800</v>
          </cell>
          <cell r="CZ22">
            <v>1800</v>
          </cell>
          <cell r="DA22">
            <v>1800</v>
          </cell>
          <cell r="DB22">
            <v>1800</v>
          </cell>
          <cell r="DC22">
            <v>1800</v>
          </cell>
          <cell r="DD22">
            <v>1800</v>
          </cell>
          <cell r="DE22">
            <v>1800</v>
          </cell>
          <cell r="DF22">
            <v>900</v>
          </cell>
          <cell r="DG22">
            <v>900</v>
          </cell>
          <cell r="DH22">
            <v>900</v>
          </cell>
          <cell r="DI22">
            <v>900</v>
          </cell>
          <cell r="DJ22">
            <v>900</v>
          </cell>
          <cell r="DK22">
            <v>900</v>
          </cell>
        </row>
        <row r="23">
          <cell r="A23">
            <v>6015</v>
          </cell>
          <cell r="B23" t="str">
            <v>TEXAS GAS @ Barren</v>
          </cell>
          <cell r="C23">
            <v>2</v>
          </cell>
          <cell r="D23" t="str">
            <v> D    </v>
          </cell>
          <cell r="E23">
            <v>23500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</row>
        <row r="24">
          <cell r="A24">
            <v>6040</v>
          </cell>
          <cell r="B24" t="str">
            <v>TECO @ Boyd</v>
          </cell>
          <cell r="C24">
            <v>2</v>
          </cell>
          <cell r="D24" t="str">
            <v> D    </v>
          </cell>
          <cell r="E24">
            <v>110568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</row>
        <row r="25">
          <cell r="A25">
            <v>6054</v>
          </cell>
          <cell r="B25" t="str">
            <v> WESTERN-PERRYVILLE KY                   </v>
          </cell>
          <cell r="C25">
            <v>2</v>
          </cell>
          <cell r="D25" t="str">
            <v> D    </v>
          </cell>
          <cell r="E25">
            <v>1017</v>
          </cell>
          <cell r="F25">
            <v>75</v>
          </cell>
          <cell r="G25">
            <v>75</v>
          </cell>
          <cell r="H25">
            <v>75</v>
          </cell>
          <cell r="I25">
            <v>200</v>
          </cell>
          <cell r="J25">
            <v>75</v>
          </cell>
          <cell r="K25">
            <v>75</v>
          </cell>
          <cell r="L25">
            <v>75</v>
          </cell>
          <cell r="M25">
            <v>75</v>
          </cell>
          <cell r="N25">
            <v>75</v>
          </cell>
          <cell r="O25">
            <v>75</v>
          </cell>
          <cell r="P25">
            <v>75</v>
          </cell>
          <cell r="Q25">
            <v>75</v>
          </cell>
          <cell r="R25">
            <v>75</v>
          </cell>
          <cell r="S25">
            <v>75</v>
          </cell>
          <cell r="T25">
            <v>75</v>
          </cell>
          <cell r="U25">
            <v>200</v>
          </cell>
          <cell r="V25">
            <v>200</v>
          </cell>
          <cell r="W25">
            <v>200</v>
          </cell>
          <cell r="X25">
            <v>196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200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200</v>
          </cell>
          <cell r="AI25">
            <v>200</v>
          </cell>
          <cell r="AJ25">
            <v>200</v>
          </cell>
          <cell r="AK25">
            <v>200</v>
          </cell>
          <cell r="AL25">
            <v>200</v>
          </cell>
          <cell r="AM25">
            <v>200</v>
          </cell>
          <cell r="AN25">
            <v>200</v>
          </cell>
          <cell r="AO25">
            <v>200</v>
          </cell>
          <cell r="AP25">
            <v>200</v>
          </cell>
          <cell r="AQ25">
            <v>200</v>
          </cell>
          <cell r="AR25">
            <v>200</v>
          </cell>
          <cell r="AS25">
            <v>200</v>
          </cell>
          <cell r="AT25">
            <v>200</v>
          </cell>
          <cell r="AU25">
            <v>200</v>
          </cell>
          <cell r="AV25">
            <v>200</v>
          </cell>
          <cell r="AW25">
            <v>200</v>
          </cell>
          <cell r="AX25">
            <v>200</v>
          </cell>
          <cell r="AY25">
            <v>200</v>
          </cell>
          <cell r="AZ25">
            <v>200</v>
          </cell>
          <cell r="BA25">
            <v>200</v>
          </cell>
          <cell r="BB25">
            <v>200</v>
          </cell>
          <cell r="BC25">
            <v>200</v>
          </cell>
          <cell r="BD25">
            <v>200</v>
          </cell>
          <cell r="BE25">
            <v>200</v>
          </cell>
          <cell r="BF25">
            <v>200</v>
          </cell>
          <cell r="BG25">
            <v>200</v>
          </cell>
          <cell r="BH25">
            <v>200</v>
          </cell>
          <cell r="BI25">
            <v>200</v>
          </cell>
          <cell r="BJ25">
            <v>200</v>
          </cell>
          <cell r="BK25">
            <v>200</v>
          </cell>
          <cell r="BL25">
            <v>200</v>
          </cell>
          <cell r="BM25">
            <v>200</v>
          </cell>
          <cell r="BN25">
            <v>200</v>
          </cell>
          <cell r="BO25">
            <v>200</v>
          </cell>
          <cell r="BP25">
            <v>200</v>
          </cell>
          <cell r="BQ25">
            <v>200</v>
          </cell>
          <cell r="BR25">
            <v>200</v>
          </cell>
          <cell r="BS25">
            <v>200</v>
          </cell>
          <cell r="BT25">
            <v>200</v>
          </cell>
          <cell r="BU25">
            <v>200</v>
          </cell>
          <cell r="BV25">
            <v>200</v>
          </cell>
          <cell r="BW25">
            <v>200</v>
          </cell>
          <cell r="BX25">
            <v>200</v>
          </cell>
          <cell r="BY25">
            <v>200</v>
          </cell>
          <cell r="BZ25">
            <v>200</v>
          </cell>
          <cell r="CA25">
            <v>200</v>
          </cell>
          <cell r="CB25">
            <v>200</v>
          </cell>
          <cell r="CC25">
            <v>200</v>
          </cell>
          <cell r="CD25">
            <v>250</v>
          </cell>
          <cell r="CE25">
            <v>250</v>
          </cell>
          <cell r="CF25">
            <v>250</v>
          </cell>
          <cell r="CG25">
            <v>250</v>
          </cell>
          <cell r="CH25">
            <v>250</v>
          </cell>
          <cell r="CI25">
            <v>250</v>
          </cell>
          <cell r="CJ25">
            <v>250</v>
          </cell>
          <cell r="CK25">
            <v>250</v>
          </cell>
          <cell r="CL25">
            <v>250</v>
          </cell>
          <cell r="CM25">
            <v>250</v>
          </cell>
          <cell r="CN25">
            <v>250</v>
          </cell>
          <cell r="CO25">
            <v>250</v>
          </cell>
          <cell r="CP25">
            <v>250</v>
          </cell>
          <cell r="CQ25">
            <v>250</v>
          </cell>
          <cell r="CR25">
            <v>250</v>
          </cell>
          <cell r="CS25">
            <v>250</v>
          </cell>
          <cell r="CT25">
            <v>250</v>
          </cell>
          <cell r="CU25">
            <v>250</v>
          </cell>
          <cell r="CV25">
            <v>250</v>
          </cell>
          <cell r="CW25">
            <v>250</v>
          </cell>
          <cell r="CX25">
            <v>250</v>
          </cell>
          <cell r="CY25">
            <v>250</v>
          </cell>
          <cell r="CZ25">
            <v>250</v>
          </cell>
          <cell r="DA25">
            <v>250</v>
          </cell>
          <cell r="DB25">
            <v>250</v>
          </cell>
          <cell r="DC25">
            <v>250</v>
          </cell>
          <cell r="DD25">
            <v>250</v>
          </cell>
          <cell r="DE25">
            <v>250</v>
          </cell>
          <cell r="DF25">
            <v>200</v>
          </cell>
          <cell r="DG25">
            <v>200</v>
          </cell>
          <cell r="DH25">
            <v>200</v>
          </cell>
          <cell r="DI25">
            <v>200</v>
          </cell>
          <cell r="DJ25">
            <v>200</v>
          </cell>
          <cell r="DK25">
            <v>200</v>
          </cell>
        </row>
        <row r="26">
          <cell r="A26">
            <v>6055</v>
          </cell>
          <cell r="B26" t="str">
            <v> WESTERN-HARRODBURG KY                   </v>
          </cell>
          <cell r="C26">
            <v>2</v>
          </cell>
          <cell r="D26" t="str">
            <v> D    </v>
          </cell>
          <cell r="E26">
            <v>11416</v>
          </cell>
          <cell r="F26">
            <v>1165</v>
          </cell>
          <cell r="G26">
            <v>1165</v>
          </cell>
          <cell r="H26">
            <v>1165</v>
          </cell>
          <cell r="I26">
            <v>1824</v>
          </cell>
          <cell r="J26">
            <v>1165</v>
          </cell>
          <cell r="K26">
            <v>1165</v>
          </cell>
          <cell r="L26">
            <v>1165</v>
          </cell>
          <cell r="M26">
            <v>1165</v>
          </cell>
          <cell r="N26">
            <v>1165</v>
          </cell>
          <cell r="O26">
            <v>1165</v>
          </cell>
          <cell r="P26">
            <v>1165</v>
          </cell>
          <cell r="Q26">
            <v>1165</v>
          </cell>
          <cell r="R26">
            <v>1165</v>
          </cell>
          <cell r="S26">
            <v>1165</v>
          </cell>
          <cell r="T26">
            <v>1165</v>
          </cell>
          <cell r="U26">
            <v>824</v>
          </cell>
          <cell r="V26">
            <v>824</v>
          </cell>
          <cell r="W26">
            <v>824</v>
          </cell>
          <cell r="X26">
            <v>810</v>
          </cell>
          <cell r="Y26">
            <v>1824</v>
          </cell>
          <cell r="Z26">
            <v>1824</v>
          </cell>
          <cell r="AA26">
            <v>1824</v>
          </cell>
          <cell r="AB26">
            <v>1824</v>
          </cell>
          <cell r="AC26">
            <v>1824</v>
          </cell>
          <cell r="AD26">
            <v>1824</v>
          </cell>
          <cell r="AE26">
            <v>1824</v>
          </cell>
          <cell r="AF26">
            <v>1824</v>
          </cell>
          <cell r="AG26">
            <v>1824</v>
          </cell>
          <cell r="AH26">
            <v>1824</v>
          </cell>
          <cell r="AI26">
            <v>1824</v>
          </cell>
          <cell r="AJ26">
            <v>1824</v>
          </cell>
          <cell r="AK26">
            <v>1824</v>
          </cell>
          <cell r="AL26">
            <v>1824</v>
          </cell>
          <cell r="AM26">
            <v>1824</v>
          </cell>
          <cell r="AN26">
            <v>1824</v>
          </cell>
          <cell r="AO26">
            <v>1824</v>
          </cell>
          <cell r="AP26">
            <v>1824</v>
          </cell>
          <cell r="AQ26">
            <v>1824</v>
          </cell>
          <cell r="AR26">
            <v>1824</v>
          </cell>
          <cell r="AS26">
            <v>1824</v>
          </cell>
          <cell r="AT26">
            <v>1824</v>
          </cell>
          <cell r="AU26">
            <v>1824</v>
          </cell>
          <cell r="AV26">
            <v>1824</v>
          </cell>
          <cell r="AW26">
            <v>1824</v>
          </cell>
          <cell r="AX26">
            <v>1824</v>
          </cell>
          <cell r="AY26">
            <v>3071</v>
          </cell>
          <cell r="AZ26">
            <v>3071</v>
          </cell>
          <cell r="BA26">
            <v>3071</v>
          </cell>
          <cell r="BB26">
            <v>3071</v>
          </cell>
          <cell r="BC26">
            <v>3071</v>
          </cell>
          <cell r="BD26">
            <v>3071</v>
          </cell>
          <cell r="BE26">
            <v>3071</v>
          </cell>
          <cell r="BF26">
            <v>3071</v>
          </cell>
          <cell r="BG26">
            <v>3071</v>
          </cell>
          <cell r="BH26">
            <v>3071</v>
          </cell>
          <cell r="BI26">
            <v>3071</v>
          </cell>
          <cell r="BJ26">
            <v>3071</v>
          </cell>
          <cell r="BK26">
            <v>3071</v>
          </cell>
          <cell r="BL26">
            <v>3071</v>
          </cell>
          <cell r="BM26">
            <v>3071</v>
          </cell>
          <cell r="BN26">
            <v>3071</v>
          </cell>
          <cell r="BO26">
            <v>3071</v>
          </cell>
          <cell r="BP26">
            <v>3071</v>
          </cell>
          <cell r="BQ26">
            <v>3071</v>
          </cell>
          <cell r="BR26">
            <v>3071</v>
          </cell>
          <cell r="BS26">
            <v>3071</v>
          </cell>
          <cell r="BT26">
            <v>3071</v>
          </cell>
          <cell r="BU26">
            <v>3071</v>
          </cell>
          <cell r="BV26">
            <v>3071</v>
          </cell>
          <cell r="BW26">
            <v>3071</v>
          </cell>
          <cell r="BX26">
            <v>3071</v>
          </cell>
          <cell r="BY26">
            <v>3071</v>
          </cell>
          <cell r="BZ26">
            <v>3071</v>
          </cell>
          <cell r="CA26">
            <v>3071</v>
          </cell>
          <cell r="CB26">
            <v>3071</v>
          </cell>
          <cell r="CC26">
            <v>3071</v>
          </cell>
          <cell r="CD26">
            <v>4065</v>
          </cell>
          <cell r="CE26">
            <v>4065</v>
          </cell>
          <cell r="CF26">
            <v>4065</v>
          </cell>
          <cell r="CG26">
            <v>4065</v>
          </cell>
          <cell r="CH26">
            <v>4065</v>
          </cell>
          <cell r="CI26">
            <v>4065</v>
          </cell>
          <cell r="CJ26">
            <v>4065</v>
          </cell>
          <cell r="CK26">
            <v>4065</v>
          </cell>
          <cell r="CL26">
            <v>4065</v>
          </cell>
          <cell r="CM26">
            <v>4065</v>
          </cell>
          <cell r="CN26">
            <v>4065</v>
          </cell>
          <cell r="CO26">
            <v>4065</v>
          </cell>
          <cell r="CP26">
            <v>4065</v>
          </cell>
          <cell r="CQ26">
            <v>4065</v>
          </cell>
          <cell r="CR26">
            <v>4065</v>
          </cell>
          <cell r="CS26">
            <v>4065</v>
          </cell>
          <cell r="CT26">
            <v>4065</v>
          </cell>
          <cell r="CU26">
            <v>4065</v>
          </cell>
          <cell r="CV26">
            <v>4065</v>
          </cell>
          <cell r="CW26">
            <v>4065</v>
          </cell>
          <cell r="CX26">
            <v>4065</v>
          </cell>
          <cell r="CY26">
            <v>4065</v>
          </cell>
          <cell r="CZ26">
            <v>4065</v>
          </cell>
          <cell r="DA26">
            <v>4065</v>
          </cell>
          <cell r="DB26">
            <v>4065</v>
          </cell>
          <cell r="DC26">
            <v>4065</v>
          </cell>
          <cell r="DD26">
            <v>4065</v>
          </cell>
          <cell r="DE26">
            <v>4065</v>
          </cell>
          <cell r="DF26">
            <v>1822</v>
          </cell>
          <cell r="DG26">
            <v>1822</v>
          </cell>
          <cell r="DH26">
            <v>1822</v>
          </cell>
          <cell r="DI26">
            <v>1822</v>
          </cell>
          <cell r="DJ26">
            <v>1822</v>
          </cell>
          <cell r="DK26">
            <v>1592</v>
          </cell>
        </row>
        <row r="27">
          <cell r="A27">
            <v>6056</v>
          </cell>
          <cell r="B27" t="str">
            <v> WESTERN-DANVILLE KY                     </v>
          </cell>
          <cell r="C27">
            <v>2</v>
          </cell>
          <cell r="D27" t="str">
            <v> D    </v>
          </cell>
          <cell r="E27">
            <v>25681</v>
          </cell>
          <cell r="F27">
            <v>6945</v>
          </cell>
          <cell r="G27">
            <v>6945</v>
          </cell>
          <cell r="H27">
            <v>7306</v>
          </cell>
          <cell r="I27">
            <v>5375</v>
          </cell>
          <cell r="J27">
            <v>7306</v>
          </cell>
          <cell r="K27">
            <v>10897</v>
          </cell>
          <cell r="L27">
            <v>11184</v>
          </cell>
          <cell r="M27">
            <v>11184</v>
          </cell>
          <cell r="N27">
            <v>11184</v>
          </cell>
          <cell r="O27">
            <v>11184</v>
          </cell>
          <cell r="P27">
            <v>11184</v>
          </cell>
          <cell r="Q27">
            <v>11184</v>
          </cell>
          <cell r="R27">
            <v>11184</v>
          </cell>
          <cell r="S27">
            <v>11184</v>
          </cell>
          <cell r="T27">
            <v>4701</v>
          </cell>
          <cell r="U27">
            <v>5037</v>
          </cell>
          <cell r="V27">
            <v>5037</v>
          </cell>
          <cell r="W27">
            <v>4784</v>
          </cell>
          <cell r="X27">
            <v>4780</v>
          </cell>
          <cell r="Y27">
            <v>4785</v>
          </cell>
          <cell r="Z27">
            <v>4370</v>
          </cell>
          <cell r="AA27">
            <v>5568</v>
          </cell>
          <cell r="AB27">
            <v>5568</v>
          </cell>
          <cell r="AC27">
            <v>5568</v>
          </cell>
          <cell r="AD27">
            <v>5568</v>
          </cell>
          <cell r="AE27">
            <v>5568</v>
          </cell>
          <cell r="AF27">
            <v>5568</v>
          </cell>
          <cell r="AG27">
            <v>5608</v>
          </cell>
          <cell r="AH27">
            <v>5773</v>
          </cell>
          <cell r="AI27">
            <v>7518</v>
          </cell>
          <cell r="AJ27">
            <v>7518</v>
          </cell>
          <cell r="AK27">
            <v>7518</v>
          </cell>
          <cell r="AL27">
            <v>7518</v>
          </cell>
          <cell r="AM27">
            <v>5316</v>
          </cell>
          <cell r="AN27">
            <v>5316</v>
          </cell>
          <cell r="AO27">
            <v>5316</v>
          </cell>
          <cell r="AP27">
            <v>5375</v>
          </cell>
          <cell r="AQ27">
            <v>5375</v>
          </cell>
          <cell r="AR27">
            <v>5361</v>
          </cell>
          <cell r="AS27">
            <v>5361</v>
          </cell>
          <cell r="AT27">
            <v>5361</v>
          </cell>
          <cell r="AU27">
            <v>7578</v>
          </cell>
          <cell r="AV27">
            <v>7578</v>
          </cell>
          <cell r="AW27">
            <v>7578</v>
          </cell>
          <cell r="AX27">
            <v>7578</v>
          </cell>
          <cell r="AY27">
            <v>9330</v>
          </cell>
          <cell r="AZ27">
            <v>9327</v>
          </cell>
          <cell r="BA27">
            <v>9327</v>
          </cell>
          <cell r="BB27">
            <v>9252</v>
          </cell>
          <cell r="BC27">
            <v>9252</v>
          </cell>
          <cell r="BD27">
            <v>9252</v>
          </cell>
          <cell r="BE27">
            <v>9213</v>
          </cell>
          <cell r="BF27">
            <v>9213</v>
          </cell>
          <cell r="BG27">
            <v>9287</v>
          </cell>
          <cell r="BH27">
            <v>9287</v>
          </cell>
          <cell r="BI27">
            <v>9460</v>
          </cell>
          <cell r="BJ27">
            <v>9460</v>
          </cell>
          <cell r="BK27">
            <v>9460</v>
          </cell>
          <cell r="BL27">
            <v>9463</v>
          </cell>
          <cell r="BM27">
            <v>9463</v>
          </cell>
          <cell r="BN27">
            <v>9355</v>
          </cell>
          <cell r="BO27">
            <v>9328</v>
          </cell>
          <cell r="BP27">
            <v>9636</v>
          </cell>
          <cell r="BQ27">
            <v>9636</v>
          </cell>
          <cell r="BR27">
            <v>9636</v>
          </cell>
          <cell r="BS27">
            <v>9639</v>
          </cell>
          <cell r="BT27">
            <v>9639</v>
          </cell>
          <cell r="BU27">
            <v>9636</v>
          </cell>
          <cell r="BV27">
            <v>9636</v>
          </cell>
          <cell r="BW27">
            <v>9636</v>
          </cell>
          <cell r="BX27">
            <v>12831</v>
          </cell>
          <cell r="BY27">
            <v>13309</v>
          </cell>
          <cell r="BZ27">
            <v>13312</v>
          </cell>
          <cell r="CA27">
            <v>13312</v>
          </cell>
          <cell r="CB27">
            <v>13309</v>
          </cell>
          <cell r="CC27">
            <v>8309</v>
          </cell>
          <cell r="CD27">
            <v>9721</v>
          </cell>
          <cell r="CE27">
            <v>9721</v>
          </cell>
          <cell r="CF27">
            <v>9721</v>
          </cell>
          <cell r="CG27">
            <v>9721</v>
          </cell>
          <cell r="CH27">
            <v>9721</v>
          </cell>
          <cell r="CI27">
            <v>9721</v>
          </cell>
          <cell r="CJ27">
            <v>9721</v>
          </cell>
          <cell r="CK27">
            <v>9830</v>
          </cell>
          <cell r="CL27">
            <v>9867</v>
          </cell>
          <cell r="CM27">
            <v>9867</v>
          </cell>
          <cell r="CN27">
            <v>9445</v>
          </cell>
          <cell r="CO27">
            <v>9867</v>
          </cell>
          <cell r="CP27">
            <v>10217</v>
          </cell>
          <cell r="CQ27">
            <v>10217</v>
          </cell>
          <cell r="CR27">
            <v>10217</v>
          </cell>
          <cell r="CS27">
            <v>10217</v>
          </cell>
          <cell r="CT27">
            <v>10217</v>
          </cell>
          <cell r="CU27">
            <v>10217</v>
          </cell>
          <cell r="CV27">
            <v>10217</v>
          </cell>
          <cell r="CW27">
            <v>10217</v>
          </cell>
          <cell r="CX27">
            <v>9767</v>
          </cell>
          <cell r="CY27">
            <v>9767</v>
          </cell>
          <cell r="CZ27">
            <v>9767</v>
          </cell>
          <cell r="DA27">
            <v>9767</v>
          </cell>
          <cell r="DB27">
            <v>9767</v>
          </cell>
          <cell r="DC27">
            <v>9767</v>
          </cell>
          <cell r="DD27">
            <v>9767</v>
          </cell>
          <cell r="DE27">
            <v>9767</v>
          </cell>
          <cell r="DF27">
            <v>12281</v>
          </cell>
          <cell r="DG27">
            <v>12281</v>
          </cell>
          <cell r="DH27">
            <v>12281</v>
          </cell>
          <cell r="DI27">
            <v>12281</v>
          </cell>
          <cell r="DJ27">
            <v>12281</v>
          </cell>
          <cell r="DK27">
            <v>12186</v>
          </cell>
        </row>
        <row r="28">
          <cell r="A28">
            <v>6100</v>
          </cell>
          <cell r="B28" t="str">
            <v> GRAYSON-KY                              </v>
          </cell>
          <cell r="C28">
            <v>2</v>
          </cell>
          <cell r="D28" t="str">
            <v> D    </v>
          </cell>
          <cell r="E28">
            <v>5729</v>
          </cell>
          <cell r="F28">
            <v>619</v>
          </cell>
          <cell r="G28">
            <v>619</v>
          </cell>
          <cell r="H28">
            <v>619</v>
          </cell>
          <cell r="I28">
            <v>1036</v>
          </cell>
          <cell r="J28">
            <v>619</v>
          </cell>
          <cell r="K28">
            <v>619</v>
          </cell>
          <cell r="L28">
            <v>619</v>
          </cell>
          <cell r="M28">
            <v>619</v>
          </cell>
          <cell r="N28">
            <v>619</v>
          </cell>
          <cell r="O28">
            <v>619</v>
          </cell>
          <cell r="P28">
            <v>619</v>
          </cell>
          <cell r="Q28">
            <v>619</v>
          </cell>
          <cell r="R28">
            <v>619</v>
          </cell>
          <cell r="S28">
            <v>619</v>
          </cell>
          <cell r="T28">
            <v>619</v>
          </cell>
          <cell r="U28">
            <v>1036</v>
          </cell>
          <cell r="V28">
            <v>1036</v>
          </cell>
          <cell r="W28">
            <v>1036</v>
          </cell>
          <cell r="X28">
            <v>1036</v>
          </cell>
          <cell r="Y28">
            <v>1036</v>
          </cell>
          <cell r="Z28">
            <v>1036</v>
          </cell>
          <cell r="AA28">
            <v>1036</v>
          </cell>
          <cell r="AB28">
            <v>1036</v>
          </cell>
          <cell r="AC28">
            <v>1036</v>
          </cell>
          <cell r="AD28">
            <v>1036</v>
          </cell>
          <cell r="AE28">
            <v>1036</v>
          </cell>
          <cell r="AF28">
            <v>1036</v>
          </cell>
          <cell r="AG28">
            <v>1036</v>
          </cell>
          <cell r="AH28">
            <v>1036</v>
          </cell>
          <cell r="AI28">
            <v>1036</v>
          </cell>
          <cell r="AJ28">
            <v>1036</v>
          </cell>
          <cell r="AK28">
            <v>1036</v>
          </cell>
          <cell r="AL28">
            <v>1036</v>
          </cell>
          <cell r="AM28">
            <v>1036</v>
          </cell>
          <cell r="AN28">
            <v>1036</v>
          </cell>
          <cell r="AO28">
            <v>1036</v>
          </cell>
          <cell r="AP28">
            <v>1036</v>
          </cell>
          <cell r="AQ28">
            <v>1036</v>
          </cell>
          <cell r="AR28">
            <v>1036</v>
          </cell>
          <cell r="AS28">
            <v>1036</v>
          </cell>
          <cell r="AT28">
            <v>1036</v>
          </cell>
          <cell r="AU28">
            <v>1036</v>
          </cell>
          <cell r="AV28">
            <v>844</v>
          </cell>
          <cell r="AW28">
            <v>1036</v>
          </cell>
          <cell r="AX28">
            <v>1036</v>
          </cell>
          <cell r="AY28">
            <v>285</v>
          </cell>
          <cell r="AZ28">
            <v>1051</v>
          </cell>
          <cell r="BA28">
            <v>955</v>
          </cell>
          <cell r="BB28">
            <v>572</v>
          </cell>
          <cell r="BC28">
            <v>285</v>
          </cell>
          <cell r="BD28">
            <v>477</v>
          </cell>
          <cell r="BE28">
            <v>477</v>
          </cell>
          <cell r="BF28">
            <v>477</v>
          </cell>
          <cell r="BG28">
            <v>477</v>
          </cell>
          <cell r="BH28">
            <v>477</v>
          </cell>
          <cell r="BI28">
            <v>477</v>
          </cell>
          <cell r="BJ28">
            <v>477</v>
          </cell>
          <cell r="BK28">
            <v>477</v>
          </cell>
          <cell r="BL28">
            <v>477</v>
          </cell>
          <cell r="BM28">
            <v>477</v>
          </cell>
          <cell r="BN28">
            <v>477</v>
          </cell>
          <cell r="BO28">
            <v>477</v>
          </cell>
          <cell r="BP28">
            <v>477</v>
          </cell>
          <cell r="BQ28">
            <v>477</v>
          </cell>
          <cell r="BR28">
            <v>477</v>
          </cell>
          <cell r="BS28">
            <v>477</v>
          </cell>
          <cell r="BT28">
            <v>477</v>
          </cell>
          <cell r="BU28">
            <v>477</v>
          </cell>
          <cell r="BV28">
            <v>477</v>
          </cell>
          <cell r="BW28">
            <v>477</v>
          </cell>
          <cell r="BX28">
            <v>477</v>
          </cell>
          <cell r="BY28">
            <v>477</v>
          </cell>
          <cell r="BZ28">
            <v>477</v>
          </cell>
          <cell r="CA28">
            <v>477</v>
          </cell>
          <cell r="CB28">
            <v>477</v>
          </cell>
          <cell r="CC28">
            <v>477</v>
          </cell>
          <cell r="CD28">
            <v>840</v>
          </cell>
          <cell r="CE28">
            <v>840</v>
          </cell>
          <cell r="CF28">
            <v>840</v>
          </cell>
          <cell r="CG28">
            <v>840</v>
          </cell>
          <cell r="CH28">
            <v>840</v>
          </cell>
          <cell r="CI28">
            <v>840</v>
          </cell>
          <cell r="CJ28">
            <v>840</v>
          </cell>
          <cell r="CK28">
            <v>840</v>
          </cell>
          <cell r="CL28">
            <v>840</v>
          </cell>
          <cell r="CM28">
            <v>840</v>
          </cell>
          <cell r="CN28">
            <v>840</v>
          </cell>
          <cell r="CO28">
            <v>840</v>
          </cell>
          <cell r="CP28">
            <v>840</v>
          </cell>
          <cell r="CQ28">
            <v>840</v>
          </cell>
          <cell r="CR28">
            <v>840</v>
          </cell>
          <cell r="CS28">
            <v>840</v>
          </cell>
          <cell r="CT28">
            <v>840</v>
          </cell>
          <cell r="CU28">
            <v>840</v>
          </cell>
          <cell r="CV28">
            <v>840</v>
          </cell>
          <cell r="CW28">
            <v>840</v>
          </cell>
          <cell r="CX28">
            <v>840</v>
          </cell>
          <cell r="CY28">
            <v>840</v>
          </cell>
          <cell r="CZ28">
            <v>840</v>
          </cell>
          <cell r="DA28">
            <v>840</v>
          </cell>
          <cell r="DB28">
            <v>840</v>
          </cell>
          <cell r="DC28">
            <v>840</v>
          </cell>
          <cell r="DD28">
            <v>840</v>
          </cell>
          <cell r="DE28">
            <v>840</v>
          </cell>
          <cell r="DF28">
            <v>1532</v>
          </cell>
          <cell r="DG28">
            <v>1532</v>
          </cell>
          <cell r="DH28">
            <v>1532</v>
          </cell>
          <cell r="DI28">
            <v>1532</v>
          </cell>
          <cell r="DJ28">
            <v>1532</v>
          </cell>
          <cell r="DK28">
            <v>1532</v>
          </cell>
        </row>
        <row r="29">
          <cell r="A29">
            <v>6162</v>
          </cell>
          <cell r="B29" t="str">
            <v> DELTA-NICHOLASVILLE KY                  </v>
          </cell>
          <cell r="C29">
            <v>2</v>
          </cell>
          <cell r="D29" t="str">
            <v> D    </v>
          </cell>
          <cell r="E29">
            <v>34424</v>
          </cell>
          <cell r="F29">
            <v>850</v>
          </cell>
          <cell r="G29">
            <v>850</v>
          </cell>
          <cell r="H29">
            <v>850</v>
          </cell>
          <cell r="I29">
            <v>2650</v>
          </cell>
          <cell r="J29">
            <v>850</v>
          </cell>
          <cell r="K29">
            <v>850</v>
          </cell>
          <cell r="L29">
            <v>850</v>
          </cell>
          <cell r="M29">
            <v>850</v>
          </cell>
          <cell r="N29">
            <v>850</v>
          </cell>
          <cell r="O29">
            <v>850</v>
          </cell>
          <cell r="P29">
            <v>850</v>
          </cell>
          <cell r="Q29">
            <v>850</v>
          </cell>
          <cell r="R29">
            <v>850</v>
          </cell>
          <cell r="S29">
            <v>850</v>
          </cell>
          <cell r="T29">
            <v>850</v>
          </cell>
          <cell r="U29">
            <v>2650</v>
          </cell>
          <cell r="V29">
            <v>2650</v>
          </cell>
          <cell r="W29">
            <v>2650</v>
          </cell>
          <cell r="X29">
            <v>2650</v>
          </cell>
          <cell r="Y29">
            <v>2650</v>
          </cell>
          <cell r="Z29">
            <v>2650</v>
          </cell>
          <cell r="AA29">
            <v>2650</v>
          </cell>
          <cell r="AB29">
            <v>2650</v>
          </cell>
          <cell r="AC29">
            <v>2650</v>
          </cell>
          <cell r="AD29">
            <v>2650</v>
          </cell>
          <cell r="AE29">
            <v>2650</v>
          </cell>
          <cell r="AF29">
            <v>2650</v>
          </cell>
          <cell r="AG29">
            <v>2650</v>
          </cell>
          <cell r="AH29">
            <v>2650</v>
          </cell>
          <cell r="AI29">
            <v>2650</v>
          </cell>
          <cell r="AJ29">
            <v>2650</v>
          </cell>
          <cell r="AK29">
            <v>2650</v>
          </cell>
          <cell r="AL29">
            <v>2650</v>
          </cell>
          <cell r="AM29">
            <v>2650</v>
          </cell>
          <cell r="AN29">
            <v>2650</v>
          </cell>
          <cell r="AO29">
            <v>2650</v>
          </cell>
          <cell r="AP29">
            <v>2650</v>
          </cell>
          <cell r="AQ29">
            <v>2650</v>
          </cell>
          <cell r="AR29">
            <v>2650</v>
          </cell>
          <cell r="AS29">
            <v>2650</v>
          </cell>
          <cell r="AT29">
            <v>2650</v>
          </cell>
          <cell r="AU29">
            <v>2650</v>
          </cell>
          <cell r="AV29">
            <v>2650</v>
          </cell>
          <cell r="AW29">
            <v>2650</v>
          </cell>
          <cell r="AX29">
            <v>2650</v>
          </cell>
          <cell r="AY29">
            <v>4735</v>
          </cell>
          <cell r="AZ29">
            <v>4735</v>
          </cell>
          <cell r="BA29">
            <v>4735</v>
          </cell>
          <cell r="BB29">
            <v>4735</v>
          </cell>
          <cell r="BC29">
            <v>4735</v>
          </cell>
          <cell r="BD29">
            <v>4723</v>
          </cell>
          <cell r="BE29">
            <v>4723</v>
          </cell>
          <cell r="BF29">
            <v>4723</v>
          </cell>
          <cell r="BG29">
            <v>4736</v>
          </cell>
          <cell r="BH29">
            <v>4736</v>
          </cell>
          <cell r="BI29">
            <v>4736</v>
          </cell>
          <cell r="BJ29">
            <v>4736</v>
          </cell>
          <cell r="BK29">
            <v>4736</v>
          </cell>
          <cell r="BL29">
            <v>4736</v>
          </cell>
          <cell r="BM29">
            <v>4736</v>
          </cell>
          <cell r="BN29">
            <v>4736</v>
          </cell>
          <cell r="BO29">
            <v>4736</v>
          </cell>
          <cell r="BP29">
            <v>4736</v>
          </cell>
          <cell r="BQ29">
            <v>4736</v>
          </cell>
          <cell r="BR29">
            <v>4736</v>
          </cell>
          <cell r="BS29">
            <v>4736</v>
          </cell>
          <cell r="BT29">
            <v>4736</v>
          </cell>
          <cell r="BU29">
            <v>4736</v>
          </cell>
          <cell r="BV29">
            <v>4736</v>
          </cell>
          <cell r="BW29">
            <v>4736</v>
          </cell>
          <cell r="BX29">
            <v>4736</v>
          </cell>
          <cell r="BY29">
            <v>4736</v>
          </cell>
          <cell r="BZ29">
            <v>4736</v>
          </cell>
          <cell r="CA29">
            <v>4736</v>
          </cell>
          <cell r="CB29">
            <v>4736</v>
          </cell>
          <cell r="CC29">
            <v>4736</v>
          </cell>
          <cell r="CD29">
            <v>5659</v>
          </cell>
          <cell r="CE29">
            <v>5659</v>
          </cell>
          <cell r="CF29">
            <v>5659</v>
          </cell>
          <cell r="CG29">
            <v>5659</v>
          </cell>
          <cell r="CH29">
            <v>5659</v>
          </cell>
          <cell r="CI29">
            <v>5659</v>
          </cell>
          <cell r="CJ29">
            <v>5659</v>
          </cell>
          <cell r="CK29">
            <v>5646</v>
          </cell>
          <cell r="CL29">
            <v>5559</v>
          </cell>
          <cell r="CM29">
            <v>5559</v>
          </cell>
          <cell r="CN29">
            <v>5559</v>
          </cell>
          <cell r="CO29">
            <v>5559</v>
          </cell>
          <cell r="CP29">
            <v>5559</v>
          </cell>
          <cell r="CQ29">
            <v>5559</v>
          </cell>
          <cell r="CR29">
            <v>5359</v>
          </cell>
          <cell r="CS29">
            <v>5559</v>
          </cell>
          <cell r="CT29">
            <v>5359</v>
          </cell>
          <cell r="CU29">
            <v>5359</v>
          </cell>
          <cell r="CV29">
            <v>5359</v>
          </cell>
          <cell r="CW29">
            <v>5359</v>
          </cell>
          <cell r="CX29">
            <v>5559</v>
          </cell>
          <cell r="CY29">
            <v>5559</v>
          </cell>
          <cell r="CZ29">
            <v>5559</v>
          </cell>
          <cell r="DA29">
            <v>5359</v>
          </cell>
          <cell r="DB29">
            <v>5359</v>
          </cell>
          <cell r="DC29">
            <v>5359</v>
          </cell>
          <cell r="DD29">
            <v>5559</v>
          </cell>
          <cell r="DE29">
            <v>5559</v>
          </cell>
          <cell r="DF29">
            <v>8260</v>
          </cell>
          <cell r="DG29">
            <v>6959</v>
          </cell>
          <cell r="DH29">
            <v>6959</v>
          </cell>
          <cell r="DI29">
            <v>6959</v>
          </cell>
          <cell r="DJ29">
            <v>6959</v>
          </cell>
          <cell r="DK29">
            <v>6959</v>
          </cell>
        </row>
        <row r="30">
          <cell r="A30">
            <v>6176</v>
          </cell>
          <cell r="B30" t="str">
            <v> WESTERN-GREENSBURG KY                   </v>
          </cell>
          <cell r="C30">
            <v>2</v>
          </cell>
          <cell r="D30" t="str">
            <v> D    </v>
          </cell>
          <cell r="E30">
            <v>3458</v>
          </cell>
          <cell r="F30">
            <v>300</v>
          </cell>
          <cell r="G30">
            <v>300</v>
          </cell>
          <cell r="H30">
            <v>300</v>
          </cell>
          <cell r="I30">
            <v>449</v>
          </cell>
          <cell r="J30">
            <v>300</v>
          </cell>
          <cell r="K30">
            <v>300</v>
          </cell>
          <cell r="L30">
            <v>300</v>
          </cell>
          <cell r="M30">
            <v>300</v>
          </cell>
          <cell r="N30">
            <v>300</v>
          </cell>
          <cell r="O30">
            <v>300</v>
          </cell>
          <cell r="P30">
            <v>300</v>
          </cell>
          <cell r="Q30">
            <v>300</v>
          </cell>
          <cell r="R30">
            <v>300</v>
          </cell>
          <cell r="S30">
            <v>300</v>
          </cell>
          <cell r="T30">
            <v>300</v>
          </cell>
          <cell r="U30">
            <v>450</v>
          </cell>
          <cell r="V30">
            <v>450</v>
          </cell>
          <cell r="W30">
            <v>450</v>
          </cell>
          <cell r="X30">
            <v>442</v>
          </cell>
          <cell r="Y30">
            <v>450</v>
          </cell>
          <cell r="Z30">
            <v>450</v>
          </cell>
          <cell r="AA30">
            <v>450</v>
          </cell>
          <cell r="AB30">
            <v>450</v>
          </cell>
          <cell r="AC30">
            <v>450</v>
          </cell>
          <cell r="AD30">
            <v>450</v>
          </cell>
          <cell r="AE30">
            <v>450</v>
          </cell>
          <cell r="AF30">
            <v>450</v>
          </cell>
          <cell r="AG30">
            <v>450</v>
          </cell>
          <cell r="AH30">
            <v>450</v>
          </cell>
          <cell r="AI30">
            <v>450</v>
          </cell>
          <cell r="AJ30">
            <v>450</v>
          </cell>
          <cell r="AK30">
            <v>450</v>
          </cell>
          <cell r="AL30">
            <v>450</v>
          </cell>
          <cell r="AM30">
            <v>450</v>
          </cell>
          <cell r="AN30">
            <v>450</v>
          </cell>
          <cell r="AO30">
            <v>450</v>
          </cell>
          <cell r="AP30">
            <v>449</v>
          </cell>
          <cell r="AQ30">
            <v>449</v>
          </cell>
          <cell r="AR30">
            <v>450</v>
          </cell>
          <cell r="AS30">
            <v>450</v>
          </cell>
          <cell r="AT30">
            <v>450</v>
          </cell>
          <cell r="AU30">
            <v>450</v>
          </cell>
          <cell r="AV30">
            <v>450</v>
          </cell>
          <cell r="AW30">
            <v>450</v>
          </cell>
          <cell r="AX30">
            <v>450</v>
          </cell>
          <cell r="AY30">
            <v>450</v>
          </cell>
          <cell r="AZ30">
            <v>450</v>
          </cell>
          <cell r="BA30">
            <v>450</v>
          </cell>
          <cell r="BB30">
            <v>450</v>
          </cell>
          <cell r="BC30">
            <v>450</v>
          </cell>
          <cell r="BD30">
            <v>450</v>
          </cell>
          <cell r="BE30">
            <v>450</v>
          </cell>
          <cell r="BF30">
            <v>450</v>
          </cell>
          <cell r="BG30">
            <v>450</v>
          </cell>
          <cell r="BH30">
            <v>450</v>
          </cell>
          <cell r="BI30">
            <v>450</v>
          </cell>
          <cell r="BJ30">
            <v>450</v>
          </cell>
          <cell r="BK30">
            <v>450</v>
          </cell>
          <cell r="BL30">
            <v>450</v>
          </cell>
          <cell r="BM30">
            <v>450</v>
          </cell>
          <cell r="BN30">
            <v>450</v>
          </cell>
          <cell r="BO30">
            <v>450</v>
          </cell>
          <cell r="BP30">
            <v>450</v>
          </cell>
          <cell r="BQ30">
            <v>450</v>
          </cell>
          <cell r="BR30">
            <v>450</v>
          </cell>
          <cell r="BS30">
            <v>450</v>
          </cell>
          <cell r="BT30">
            <v>450</v>
          </cell>
          <cell r="BU30">
            <v>450</v>
          </cell>
          <cell r="BV30">
            <v>450</v>
          </cell>
          <cell r="BW30">
            <v>450</v>
          </cell>
          <cell r="BX30">
            <v>450</v>
          </cell>
          <cell r="BY30">
            <v>450</v>
          </cell>
          <cell r="BZ30">
            <v>450</v>
          </cell>
          <cell r="CA30">
            <v>450</v>
          </cell>
          <cell r="CB30">
            <v>450</v>
          </cell>
          <cell r="CC30">
            <v>450</v>
          </cell>
          <cell r="CD30">
            <v>1000</v>
          </cell>
          <cell r="CE30">
            <v>1000</v>
          </cell>
          <cell r="CF30">
            <v>1000</v>
          </cell>
          <cell r="CG30">
            <v>1000</v>
          </cell>
          <cell r="CH30">
            <v>1000</v>
          </cell>
          <cell r="CI30">
            <v>1000</v>
          </cell>
          <cell r="CJ30">
            <v>1000</v>
          </cell>
          <cell r="CK30">
            <v>1000</v>
          </cell>
          <cell r="CL30">
            <v>1000</v>
          </cell>
          <cell r="CM30">
            <v>1000</v>
          </cell>
          <cell r="CN30">
            <v>1000</v>
          </cell>
          <cell r="CO30">
            <v>1000</v>
          </cell>
          <cell r="CP30">
            <v>1000</v>
          </cell>
          <cell r="CQ30">
            <v>1000</v>
          </cell>
          <cell r="CR30">
            <v>1000</v>
          </cell>
          <cell r="CS30">
            <v>1000</v>
          </cell>
          <cell r="CT30">
            <v>1000</v>
          </cell>
          <cell r="CU30">
            <v>1000</v>
          </cell>
          <cell r="CV30">
            <v>1000</v>
          </cell>
          <cell r="CW30">
            <v>1000</v>
          </cell>
          <cell r="CX30">
            <v>1000</v>
          </cell>
          <cell r="CY30">
            <v>1000</v>
          </cell>
          <cell r="CZ30">
            <v>1000</v>
          </cell>
          <cell r="DA30">
            <v>1000</v>
          </cell>
          <cell r="DB30">
            <v>1000</v>
          </cell>
          <cell r="DC30">
            <v>1000</v>
          </cell>
          <cell r="DD30">
            <v>1000</v>
          </cell>
          <cell r="DE30">
            <v>1000</v>
          </cell>
          <cell r="DF30">
            <v>1000</v>
          </cell>
          <cell r="DG30">
            <v>1000</v>
          </cell>
          <cell r="DH30">
            <v>1000</v>
          </cell>
          <cell r="DI30">
            <v>1000</v>
          </cell>
          <cell r="DJ30">
            <v>1000</v>
          </cell>
          <cell r="DK30">
            <v>1000</v>
          </cell>
        </row>
        <row r="31">
          <cell r="A31">
            <v>6180</v>
          </cell>
          <cell r="B31" t="str">
            <v>TECO @ Greenup</v>
          </cell>
          <cell r="C31">
            <v>2</v>
          </cell>
          <cell r="D31" t="str">
            <v> D    </v>
          </cell>
          <cell r="E31">
            <v>102872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9164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10223</v>
          </cell>
          <cell r="AR31">
            <v>10223</v>
          </cell>
          <cell r="AS31">
            <v>10223</v>
          </cell>
          <cell r="AT31">
            <v>10223</v>
          </cell>
          <cell r="AU31">
            <v>10223</v>
          </cell>
          <cell r="AV31">
            <v>10223</v>
          </cell>
          <cell r="AW31">
            <v>10223</v>
          </cell>
          <cell r="AX31">
            <v>10223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7459</v>
          </cell>
          <cell r="CE31">
            <v>11036</v>
          </cell>
          <cell r="CF31">
            <v>11036</v>
          </cell>
          <cell r="CG31">
            <v>11036</v>
          </cell>
          <cell r="CH31">
            <v>11036</v>
          </cell>
          <cell r="CI31">
            <v>3131</v>
          </cell>
          <cell r="CJ31">
            <v>3131</v>
          </cell>
          <cell r="CK31">
            <v>7193</v>
          </cell>
          <cell r="CL31">
            <v>7459</v>
          </cell>
          <cell r="CM31">
            <v>7459</v>
          </cell>
          <cell r="CN31">
            <v>7459</v>
          </cell>
          <cell r="CO31">
            <v>7459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13536</v>
          </cell>
          <cell r="DA31">
            <v>13536</v>
          </cell>
          <cell r="DB31">
            <v>13536</v>
          </cell>
          <cell r="DC31">
            <v>13536</v>
          </cell>
          <cell r="DD31">
            <v>13536</v>
          </cell>
          <cell r="DE31">
            <v>13536</v>
          </cell>
          <cell r="DF31">
            <v>5631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6931</v>
          </cell>
        </row>
        <row r="32">
          <cell r="A32">
            <v>6304</v>
          </cell>
          <cell r="B32" t="str">
            <v> WESTERN-HUSTONVILLE KY                  </v>
          </cell>
          <cell r="C32">
            <v>2</v>
          </cell>
          <cell r="D32" t="str">
            <v> D    </v>
          </cell>
          <cell r="E32">
            <v>1372</v>
          </cell>
          <cell r="F32">
            <v>75</v>
          </cell>
          <cell r="G32">
            <v>75</v>
          </cell>
          <cell r="H32">
            <v>75</v>
          </cell>
          <cell r="I32">
            <v>200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  <cell r="Q32">
            <v>75</v>
          </cell>
          <cell r="R32">
            <v>75</v>
          </cell>
          <cell r="S32">
            <v>75</v>
          </cell>
          <cell r="T32">
            <v>75</v>
          </cell>
          <cell r="U32">
            <v>200</v>
          </cell>
          <cell r="V32">
            <v>200</v>
          </cell>
          <cell r="W32">
            <v>200</v>
          </cell>
          <cell r="X32">
            <v>196</v>
          </cell>
          <cell r="Y32">
            <v>200</v>
          </cell>
          <cell r="Z32">
            <v>200</v>
          </cell>
          <cell r="AA32">
            <v>200</v>
          </cell>
          <cell r="AB32">
            <v>200</v>
          </cell>
          <cell r="AC32">
            <v>200</v>
          </cell>
          <cell r="AD32">
            <v>200</v>
          </cell>
          <cell r="AE32">
            <v>200</v>
          </cell>
          <cell r="AF32">
            <v>200</v>
          </cell>
          <cell r="AG32">
            <v>200</v>
          </cell>
          <cell r="AH32">
            <v>200</v>
          </cell>
          <cell r="AI32">
            <v>200</v>
          </cell>
          <cell r="AJ32">
            <v>200</v>
          </cell>
          <cell r="AK32">
            <v>200</v>
          </cell>
          <cell r="AL32">
            <v>200</v>
          </cell>
          <cell r="AM32">
            <v>200</v>
          </cell>
          <cell r="AN32">
            <v>200</v>
          </cell>
          <cell r="AO32">
            <v>200</v>
          </cell>
          <cell r="AP32">
            <v>200</v>
          </cell>
          <cell r="AQ32">
            <v>200</v>
          </cell>
          <cell r="AR32">
            <v>200</v>
          </cell>
          <cell r="AS32">
            <v>200</v>
          </cell>
          <cell r="AT32">
            <v>200</v>
          </cell>
          <cell r="AU32">
            <v>200</v>
          </cell>
          <cell r="AV32">
            <v>200</v>
          </cell>
          <cell r="AW32">
            <v>200</v>
          </cell>
          <cell r="AX32">
            <v>200</v>
          </cell>
          <cell r="AY32">
            <v>200</v>
          </cell>
          <cell r="AZ32">
            <v>200</v>
          </cell>
          <cell r="BA32">
            <v>200</v>
          </cell>
          <cell r="BB32">
            <v>200</v>
          </cell>
          <cell r="BC32">
            <v>200</v>
          </cell>
          <cell r="BD32">
            <v>200</v>
          </cell>
          <cell r="BE32">
            <v>200</v>
          </cell>
          <cell r="BF32">
            <v>200</v>
          </cell>
          <cell r="BG32">
            <v>200</v>
          </cell>
          <cell r="BH32">
            <v>200</v>
          </cell>
          <cell r="BI32">
            <v>200</v>
          </cell>
          <cell r="BJ32">
            <v>200</v>
          </cell>
          <cell r="BK32">
            <v>200</v>
          </cell>
          <cell r="BL32">
            <v>200</v>
          </cell>
          <cell r="BM32">
            <v>200</v>
          </cell>
          <cell r="BN32">
            <v>200</v>
          </cell>
          <cell r="BO32">
            <v>200</v>
          </cell>
          <cell r="BP32">
            <v>200</v>
          </cell>
          <cell r="BQ32">
            <v>200</v>
          </cell>
          <cell r="BR32">
            <v>200</v>
          </cell>
          <cell r="BS32">
            <v>200</v>
          </cell>
          <cell r="BT32">
            <v>200</v>
          </cell>
          <cell r="BU32">
            <v>200</v>
          </cell>
          <cell r="BV32">
            <v>200</v>
          </cell>
          <cell r="BW32">
            <v>200</v>
          </cell>
          <cell r="BX32">
            <v>200</v>
          </cell>
          <cell r="BY32">
            <v>200</v>
          </cell>
          <cell r="BZ32">
            <v>200</v>
          </cell>
          <cell r="CA32">
            <v>200</v>
          </cell>
          <cell r="CB32">
            <v>200</v>
          </cell>
          <cell r="CC32">
            <v>200</v>
          </cell>
          <cell r="CD32">
            <v>250</v>
          </cell>
          <cell r="CE32">
            <v>250</v>
          </cell>
          <cell r="CF32">
            <v>250</v>
          </cell>
          <cell r="CG32">
            <v>250</v>
          </cell>
          <cell r="CH32">
            <v>250</v>
          </cell>
          <cell r="CI32">
            <v>250</v>
          </cell>
          <cell r="CJ32">
            <v>250</v>
          </cell>
          <cell r="CK32">
            <v>250</v>
          </cell>
          <cell r="CL32">
            <v>250</v>
          </cell>
          <cell r="CM32">
            <v>250</v>
          </cell>
          <cell r="CN32">
            <v>250</v>
          </cell>
          <cell r="CO32">
            <v>250</v>
          </cell>
          <cell r="CP32">
            <v>250</v>
          </cell>
          <cell r="CQ32">
            <v>250</v>
          </cell>
          <cell r="CR32">
            <v>250</v>
          </cell>
          <cell r="CS32">
            <v>250</v>
          </cell>
          <cell r="CT32">
            <v>250</v>
          </cell>
          <cell r="CU32">
            <v>250</v>
          </cell>
          <cell r="CV32">
            <v>250</v>
          </cell>
          <cell r="CW32">
            <v>250</v>
          </cell>
          <cell r="CX32">
            <v>250</v>
          </cell>
          <cell r="CY32">
            <v>250</v>
          </cell>
          <cell r="CZ32">
            <v>250</v>
          </cell>
          <cell r="DA32">
            <v>250</v>
          </cell>
          <cell r="DB32">
            <v>250</v>
          </cell>
          <cell r="DC32">
            <v>250</v>
          </cell>
          <cell r="DD32">
            <v>250</v>
          </cell>
          <cell r="DE32">
            <v>250</v>
          </cell>
          <cell r="DF32">
            <v>200</v>
          </cell>
          <cell r="DG32">
            <v>200</v>
          </cell>
          <cell r="DH32">
            <v>200</v>
          </cell>
          <cell r="DI32">
            <v>200</v>
          </cell>
          <cell r="DJ32">
            <v>200</v>
          </cell>
          <cell r="DK32">
            <v>200</v>
          </cell>
        </row>
        <row r="33">
          <cell r="A33">
            <v>6326</v>
          </cell>
          <cell r="B33" t="str">
            <v> DELTA-BEREA KY                          </v>
          </cell>
          <cell r="C33">
            <v>2</v>
          </cell>
          <cell r="D33" t="str">
            <v> D    </v>
          </cell>
          <cell r="E33">
            <v>21828</v>
          </cell>
          <cell r="F33">
            <v>5940</v>
          </cell>
          <cell r="G33">
            <v>5940</v>
          </cell>
          <cell r="H33">
            <v>5940</v>
          </cell>
          <cell r="I33">
            <v>5100</v>
          </cell>
          <cell r="J33">
            <v>5940</v>
          </cell>
          <cell r="K33">
            <v>5940</v>
          </cell>
          <cell r="L33">
            <v>5940</v>
          </cell>
          <cell r="M33">
            <v>5940</v>
          </cell>
          <cell r="N33">
            <v>5940</v>
          </cell>
          <cell r="O33">
            <v>5940</v>
          </cell>
          <cell r="P33">
            <v>5940</v>
          </cell>
          <cell r="Q33">
            <v>5940</v>
          </cell>
          <cell r="R33">
            <v>5940</v>
          </cell>
          <cell r="S33">
            <v>5940</v>
          </cell>
          <cell r="T33">
            <v>5940</v>
          </cell>
          <cell r="U33">
            <v>5500</v>
          </cell>
          <cell r="V33">
            <v>5500</v>
          </cell>
          <cell r="W33">
            <v>5500</v>
          </cell>
          <cell r="X33">
            <v>5600</v>
          </cell>
          <cell r="Y33">
            <v>5599</v>
          </cell>
          <cell r="Z33">
            <v>5500</v>
          </cell>
          <cell r="AA33">
            <v>5500</v>
          </cell>
          <cell r="AB33">
            <v>5600</v>
          </cell>
          <cell r="AC33">
            <v>5600</v>
          </cell>
          <cell r="AD33">
            <v>5600</v>
          </cell>
          <cell r="AE33">
            <v>5500</v>
          </cell>
          <cell r="AF33">
            <v>5500</v>
          </cell>
          <cell r="AG33">
            <v>5200</v>
          </cell>
          <cell r="AH33">
            <v>5000</v>
          </cell>
          <cell r="AI33">
            <v>5100</v>
          </cell>
          <cell r="AJ33">
            <v>5100</v>
          </cell>
          <cell r="AK33">
            <v>5100</v>
          </cell>
          <cell r="AL33">
            <v>5100</v>
          </cell>
          <cell r="AM33">
            <v>5000</v>
          </cell>
          <cell r="AN33">
            <v>5000</v>
          </cell>
          <cell r="AO33">
            <v>5000</v>
          </cell>
          <cell r="AP33">
            <v>5100</v>
          </cell>
          <cell r="AQ33">
            <v>5100</v>
          </cell>
          <cell r="AR33">
            <v>5100</v>
          </cell>
          <cell r="AS33">
            <v>5200</v>
          </cell>
          <cell r="AT33">
            <v>5200</v>
          </cell>
          <cell r="AU33">
            <v>5100</v>
          </cell>
          <cell r="AV33">
            <v>5200</v>
          </cell>
          <cell r="AW33">
            <v>5000</v>
          </cell>
          <cell r="AX33">
            <v>5000</v>
          </cell>
          <cell r="AY33">
            <v>7368</v>
          </cell>
          <cell r="AZ33">
            <v>7368</v>
          </cell>
          <cell r="BA33">
            <v>7368</v>
          </cell>
          <cell r="BB33">
            <v>7368</v>
          </cell>
          <cell r="BC33">
            <v>7468</v>
          </cell>
          <cell r="BD33">
            <v>5950</v>
          </cell>
          <cell r="BE33">
            <v>5950</v>
          </cell>
          <cell r="BF33">
            <v>5950</v>
          </cell>
          <cell r="BG33">
            <v>7958</v>
          </cell>
          <cell r="BH33">
            <v>7758</v>
          </cell>
          <cell r="BI33">
            <v>7858</v>
          </cell>
          <cell r="BJ33">
            <v>7858</v>
          </cell>
          <cell r="BK33">
            <v>7958</v>
          </cell>
          <cell r="BL33">
            <v>7958</v>
          </cell>
          <cell r="BM33">
            <v>7958</v>
          </cell>
          <cell r="BN33">
            <v>7958</v>
          </cell>
          <cell r="BO33">
            <v>7858</v>
          </cell>
          <cell r="BP33">
            <v>7758</v>
          </cell>
          <cell r="BQ33">
            <v>7858</v>
          </cell>
          <cell r="BR33">
            <v>7758</v>
          </cell>
          <cell r="BS33">
            <v>7758</v>
          </cell>
          <cell r="BT33">
            <v>7758</v>
          </cell>
          <cell r="BU33">
            <v>7658</v>
          </cell>
          <cell r="BV33">
            <v>7658</v>
          </cell>
          <cell r="BW33">
            <v>7658</v>
          </cell>
          <cell r="BX33">
            <v>7558</v>
          </cell>
          <cell r="BY33">
            <v>7958</v>
          </cell>
          <cell r="BZ33">
            <v>7958</v>
          </cell>
          <cell r="CA33">
            <v>7958</v>
          </cell>
          <cell r="CB33">
            <v>7858</v>
          </cell>
          <cell r="CC33">
            <v>7558</v>
          </cell>
          <cell r="CD33">
            <v>7276</v>
          </cell>
          <cell r="CE33">
            <v>7276</v>
          </cell>
          <cell r="CF33">
            <v>7276</v>
          </cell>
          <cell r="CG33">
            <v>7276</v>
          </cell>
          <cell r="CH33">
            <v>7276</v>
          </cell>
          <cell r="CI33">
            <v>7276</v>
          </cell>
          <cell r="CJ33">
            <v>7276</v>
          </cell>
          <cell r="CK33">
            <v>7276</v>
          </cell>
          <cell r="CL33">
            <v>7276</v>
          </cell>
          <cell r="CM33">
            <v>7276</v>
          </cell>
          <cell r="CN33">
            <v>7276</v>
          </cell>
          <cell r="CO33">
            <v>7276</v>
          </cell>
          <cell r="CP33">
            <v>7276</v>
          </cell>
          <cell r="CQ33">
            <v>7276</v>
          </cell>
          <cell r="CR33">
            <v>6776</v>
          </cell>
          <cell r="CS33">
            <v>7276</v>
          </cell>
          <cell r="CT33">
            <v>7076</v>
          </cell>
          <cell r="CU33">
            <v>7076</v>
          </cell>
          <cell r="CV33">
            <v>7076</v>
          </cell>
          <cell r="CW33">
            <v>7276</v>
          </cell>
          <cell r="CX33">
            <v>7276</v>
          </cell>
          <cell r="CY33">
            <v>7276</v>
          </cell>
          <cell r="CZ33">
            <v>7276</v>
          </cell>
          <cell r="DA33">
            <v>7176</v>
          </cell>
          <cell r="DB33">
            <v>7176</v>
          </cell>
          <cell r="DC33">
            <v>7176</v>
          </cell>
          <cell r="DD33">
            <v>7276</v>
          </cell>
          <cell r="DE33">
            <v>10227</v>
          </cell>
          <cell r="DF33">
            <v>9614</v>
          </cell>
          <cell r="DG33">
            <v>9364</v>
          </cell>
          <cell r="DH33">
            <v>9364</v>
          </cell>
          <cell r="DI33">
            <v>9364</v>
          </cell>
          <cell r="DJ33">
            <v>9364</v>
          </cell>
          <cell r="DK33">
            <v>9364</v>
          </cell>
        </row>
        <row r="34">
          <cell r="A34">
            <v>6337</v>
          </cell>
          <cell r="B34" t="str">
            <v> WESTERN-LEBANON KY                      </v>
          </cell>
          <cell r="C34">
            <v>2</v>
          </cell>
          <cell r="D34" t="str">
            <v> D    </v>
          </cell>
          <cell r="E34">
            <v>12336</v>
          </cell>
          <cell r="F34">
            <v>1428</v>
          </cell>
          <cell r="G34">
            <v>1428</v>
          </cell>
          <cell r="H34">
            <v>1267</v>
          </cell>
          <cell r="I34">
            <v>2593</v>
          </cell>
          <cell r="J34">
            <v>1267</v>
          </cell>
          <cell r="K34">
            <v>1267</v>
          </cell>
          <cell r="L34">
            <v>1251</v>
          </cell>
          <cell r="M34">
            <v>1239</v>
          </cell>
          <cell r="N34">
            <v>1251</v>
          </cell>
          <cell r="O34">
            <v>1251</v>
          </cell>
          <cell r="P34">
            <v>1251</v>
          </cell>
          <cell r="Q34">
            <v>1261</v>
          </cell>
          <cell r="R34">
            <v>1261</v>
          </cell>
          <cell r="S34">
            <v>1261</v>
          </cell>
          <cell r="T34">
            <v>1264</v>
          </cell>
          <cell r="U34">
            <v>945</v>
          </cell>
          <cell r="V34">
            <v>945</v>
          </cell>
          <cell r="W34">
            <v>875</v>
          </cell>
          <cell r="X34">
            <v>1069</v>
          </cell>
          <cell r="Y34">
            <v>2086</v>
          </cell>
          <cell r="Z34">
            <v>2196</v>
          </cell>
          <cell r="AA34">
            <v>2196</v>
          </cell>
          <cell r="AB34">
            <v>2291</v>
          </cell>
          <cell r="AC34">
            <v>2221</v>
          </cell>
          <cell r="AD34">
            <v>2221</v>
          </cell>
          <cell r="AE34">
            <v>2291</v>
          </cell>
          <cell r="AF34">
            <v>2314</v>
          </cell>
          <cell r="AG34">
            <v>2414</v>
          </cell>
          <cell r="AH34">
            <v>2444</v>
          </cell>
          <cell r="AI34">
            <v>2444</v>
          </cell>
          <cell r="AJ34">
            <v>2374</v>
          </cell>
          <cell r="AK34">
            <v>2374</v>
          </cell>
          <cell r="AL34">
            <v>2411</v>
          </cell>
          <cell r="AM34">
            <v>2436</v>
          </cell>
          <cell r="AN34">
            <v>2486</v>
          </cell>
          <cell r="AO34">
            <v>2451</v>
          </cell>
          <cell r="AP34">
            <v>2593</v>
          </cell>
          <cell r="AQ34">
            <v>2593</v>
          </cell>
          <cell r="AR34">
            <v>2594</v>
          </cell>
          <cell r="AS34">
            <v>2594</v>
          </cell>
          <cell r="AT34">
            <v>2594</v>
          </cell>
          <cell r="AU34">
            <v>2594</v>
          </cell>
          <cell r="AV34">
            <v>2594</v>
          </cell>
          <cell r="AW34">
            <v>2594</v>
          </cell>
          <cell r="AX34">
            <v>2524</v>
          </cell>
          <cell r="AY34">
            <v>5869</v>
          </cell>
          <cell r="AZ34">
            <v>5929</v>
          </cell>
          <cell r="BA34">
            <v>4015</v>
          </cell>
          <cell r="BB34">
            <v>3990</v>
          </cell>
          <cell r="BC34">
            <v>6762</v>
          </cell>
          <cell r="BD34">
            <v>3990</v>
          </cell>
          <cell r="BE34">
            <v>3972</v>
          </cell>
          <cell r="BF34">
            <v>3972</v>
          </cell>
          <cell r="BG34">
            <v>6727</v>
          </cell>
          <cell r="BH34">
            <v>6727</v>
          </cell>
          <cell r="BI34">
            <v>6673</v>
          </cell>
          <cell r="BJ34">
            <v>6673</v>
          </cell>
          <cell r="BK34">
            <v>6673</v>
          </cell>
          <cell r="BL34">
            <v>6613</v>
          </cell>
          <cell r="BM34">
            <v>6613</v>
          </cell>
          <cell r="BN34">
            <v>6673</v>
          </cell>
          <cell r="BO34">
            <v>6723</v>
          </cell>
          <cell r="BP34">
            <v>6416</v>
          </cell>
          <cell r="BQ34">
            <v>6416</v>
          </cell>
          <cell r="BR34">
            <v>6416</v>
          </cell>
          <cell r="BS34">
            <v>6356</v>
          </cell>
          <cell r="BT34">
            <v>6356</v>
          </cell>
          <cell r="BU34">
            <v>6416</v>
          </cell>
          <cell r="BV34">
            <v>6416</v>
          </cell>
          <cell r="BW34">
            <v>6416</v>
          </cell>
          <cell r="BX34">
            <v>6416</v>
          </cell>
          <cell r="BY34">
            <v>6416</v>
          </cell>
          <cell r="BZ34">
            <v>6355</v>
          </cell>
          <cell r="CA34">
            <v>6355</v>
          </cell>
          <cell r="CB34">
            <v>6416</v>
          </cell>
          <cell r="CC34">
            <v>3644</v>
          </cell>
          <cell r="CD34">
            <v>4446</v>
          </cell>
          <cell r="CE34">
            <v>4446</v>
          </cell>
          <cell r="CF34">
            <v>4446</v>
          </cell>
          <cell r="CG34">
            <v>4371</v>
          </cell>
          <cell r="CH34">
            <v>4371</v>
          </cell>
          <cell r="CI34">
            <v>4446</v>
          </cell>
          <cell r="CJ34">
            <v>4468</v>
          </cell>
          <cell r="CK34">
            <v>4493</v>
          </cell>
          <cell r="CL34">
            <v>4854</v>
          </cell>
          <cell r="CM34">
            <v>4854</v>
          </cell>
          <cell r="CN34">
            <v>4779</v>
          </cell>
          <cell r="CO34">
            <v>4779</v>
          </cell>
          <cell r="CP34">
            <v>4994</v>
          </cell>
          <cell r="CQ34">
            <v>4994</v>
          </cell>
          <cell r="CR34">
            <v>4994</v>
          </cell>
          <cell r="CS34">
            <v>4994</v>
          </cell>
          <cell r="CT34">
            <v>4994</v>
          </cell>
          <cell r="CU34">
            <v>4919</v>
          </cell>
          <cell r="CV34">
            <v>4994</v>
          </cell>
          <cell r="CW34">
            <v>4863</v>
          </cell>
          <cell r="CX34">
            <v>4863</v>
          </cell>
          <cell r="CY34">
            <v>4863</v>
          </cell>
          <cell r="CZ34">
            <v>4863</v>
          </cell>
          <cell r="DA34">
            <v>4863</v>
          </cell>
          <cell r="DB34">
            <v>4863</v>
          </cell>
          <cell r="DC34">
            <v>4863</v>
          </cell>
          <cell r="DD34">
            <v>4863</v>
          </cell>
          <cell r="DE34">
            <v>4863</v>
          </cell>
          <cell r="DF34">
            <v>2978</v>
          </cell>
          <cell r="DG34">
            <v>2978</v>
          </cell>
          <cell r="DH34">
            <v>2978</v>
          </cell>
          <cell r="DI34">
            <v>2978</v>
          </cell>
          <cell r="DJ34">
            <v>2978</v>
          </cell>
          <cell r="DK34">
            <v>3074</v>
          </cell>
        </row>
        <row r="35">
          <cell r="A35">
            <v>6368</v>
          </cell>
          <cell r="B35" t="str">
            <v> DELTA-JEFFERSONVILLE KY                 </v>
          </cell>
          <cell r="C35">
            <v>2</v>
          </cell>
          <cell r="D35" t="str">
            <v> D    </v>
          </cell>
          <cell r="E35">
            <v>1099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25</v>
          </cell>
          <cell r="K35">
            <v>25</v>
          </cell>
          <cell r="L35">
            <v>25</v>
          </cell>
          <cell r="M35">
            <v>25</v>
          </cell>
          <cell r="N35">
            <v>25</v>
          </cell>
          <cell r="O35">
            <v>25</v>
          </cell>
          <cell r="P35">
            <v>25</v>
          </cell>
          <cell r="Q35">
            <v>25</v>
          </cell>
          <cell r="R35">
            <v>25</v>
          </cell>
          <cell r="S35">
            <v>25</v>
          </cell>
          <cell r="T35">
            <v>25</v>
          </cell>
          <cell r="U35">
            <v>25</v>
          </cell>
          <cell r="V35">
            <v>25</v>
          </cell>
          <cell r="W35">
            <v>25</v>
          </cell>
          <cell r="X35">
            <v>25</v>
          </cell>
          <cell r="Y35">
            <v>25</v>
          </cell>
          <cell r="Z35">
            <v>25</v>
          </cell>
          <cell r="AA35">
            <v>25</v>
          </cell>
          <cell r="AB35">
            <v>25</v>
          </cell>
          <cell r="AC35">
            <v>25</v>
          </cell>
          <cell r="AD35">
            <v>25</v>
          </cell>
          <cell r="AE35">
            <v>25</v>
          </cell>
          <cell r="AF35">
            <v>25</v>
          </cell>
          <cell r="AG35">
            <v>25</v>
          </cell>
          <cell r="AH35">
            <v>25</v>
          </cell>
          <cell r="AI35">
            <v>25</v>
          </cell>
          <cell r="AJ35">
            <v>25</v>
          </cell>
          <cell r="AK35">
            <v>25</v>
          </cell>
          <cell r="AL35">
            <v>25</v>
          </cell>
          <cell r="AM35">
            <v>25</v>
          </cell>
          <cell r="AN35">
            <v>25</v>
          </cell>
          <cell r="AO35">
            <v>25</v>
          </cell>
          <cell r="AP35">
            <v>25</v>
          </cell>
          <cell r="AQ35">
            <v>25</v>
          </cell>
          <cell r="AR35">
            <v>25</v>
          </cell>
          <cell r="AS35">
            <v>25</v>
          </cell>
          <cell r="AT35">
            <v>25</v>
          </cell>
          <cell r="AU35">
            <v>25</v>
          </cell>
          <cell r="AV35">
            <v>25</v>
          </cell>
          <cell r="AW35">
            <v>25</v>
          </cell>
          <cell r="AX35">
            <v>25</v>
          </cell>
          <cell r="AY35">
            <v>246</v>
          </cell>
          <cell r="AZ35">
            <v>246</v>
          </cell>
          <cell r="BA35">
            <v>246</v>
          </cell>
          <cell r="BB35">
            <v>246</v>
          </cell>
          <cell r="BC35">
            <v>246</v>
          </cell>
          <cell r="BD35">
            <v>246</v>
          </cell>
          <cell r="BE35">
            <v>246</v>
          </cell>
          <cell r="BF35">
            <v>246</v>
          </cell>
          <cell r="BG35">
            <v>246</v>
          </cell>
          <cell r="BH35">
            <v>246</v>
          </cell>
          <cell r="BI35">
            <v>246</v>
          </cell>
          <cell r="BJ35">
            <v>246</v>
          </cell>
          <cell r="BK35">
            <v>246</v>
          </cell>
          <cell r="BL35">
            <v>246</v>
          </cell>
          <cell r="BM35">
            <v>246</v>
          </cell>
          <cell r="BN35">
            <v>246</v>
          </cell>
          <cell r="BO35">
            <v>246</v>
          </cell>
          <cell r="BP35">
            <v>246</v>
          </cell>
          <cell r="BQ35">
            <v>246</v>
          </cell>
          <cell r="BR35">
            <v>246</v>
          </cell>
          <cell r="BS35">
            <v>246</v>
          </cell>
          <cell r="BT35">
            <v>246</v>
          </cell>
          <cell r="BU35">
            <v>246</v>
          </cell>
          <cell r="BV35">
            <v>246</v>
          </cell>
          <cell r="BW35">
            <v>246</v>
          </cell>
          <cell r="BX35">
            <v>246</v>
          </cell>
          <cell r="BY35">
            <v>246</v>
          </cell>
          <cell r="BZ35">
            <v>246</v>
          </cell>
          <cell r="CA35">
            <v>246</v>
          </cell>
          <cell r="CB35">
            <v>246</v>
          </cell>
          <cell r="CC35">
            <v>246</v>
          </cell>
          <cell r="CD35">
            <v>250</v>
          </cell>
          <cell r="CE35">
            <v>250</v>
          </cell>
          <cell r="CF35">
            <v>250</v>
          </cell>
          <cell r="CG35">
            <v>250</v>
          </cell>
          <cell r="CH35">
            <v>250</v>
          </cell>
          <cell r="CI35">
            <v>250</v>
          </cell>
          <cell r="CJ35">
            <v>250</v>
          </cell>
          <cell r="CK35">
            <v>250</v>
          </cell>
          <cell r="CL35">
            <v>250</v>
          </cell>
          <cell r="CM35">
            <v>250</v>
          </cell>
          <cell r="CN35">
            <v>250</v>
          </cell>
          <cell r="CO35">
            <v>250</v>
          </cell>
          <cell r="CP35">
            <v>250</v>
          </cell>
          <cell r="CQ35">
            <v>250</v>
          </cell>
          <cell r="CR35">
            <v>250</v>
          </cell>
          <cell r="CS35">
            <v>250</v>
          </cell>
          <cell r="CT35">
            <v>250</v>
          </cell>
          <cell r="CU35">
            <v>250</v>
          </cell>
          <cell r="CV35">
            <v>250</v>
          </cell>
          <cell r="CW35">
            <v>250</v>
          </cell>
          <cell r="CX35">
            <v>250</v>
          </cell>
          <cell r="CY35">
            <v>250</v>
          </cell>
          <cell r="CZ35">
            <v>250</v>
          </cell>
          <cell r="DA35">
            <v>250</v>
          </cell>
          <cell r="DB35">
            <v>250</v>
          </cell>
          <cell r="DC35">
            <v>250</v>
          </cell>
          <cell r="DD35">
            <v>250</v>
          </cell>
          <cell r="DE35">
            <v>250</v>
          </cell>
          <cell r="DF35">
            <v>25</v>
          </cell>
          <cell r="DG35">
            <v>25</v>
          </cell>
          <cell r="DH35">
            <v>25</v>
          </cell>
          <cell r="DI35">
            <v>25</v>
          </cell>
          <cell r="DJ35">
            <v>25</v>
          </cell>
          <cell r="DK35">
            <v>25</v>
          </cell>
        </row>
        <row r="36">
          <cell r="A36">
            <v>6425</v>
          </cell>
          <cell r="B36" t="str">
            <v>COLUMBIA GULF@Rowan</v>
          </cell>
          <cell r="C36">
            <v>2</v>
          </cell>
          <cell r="D36" t="str">
            <v> D    </v>
          </cell>
          <cell r="E36">
            <v>65733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</row>
        <row r="37">
          <cell r="A37">
            <v>6438</v>
          </cell>
          <cell r="B37" t="str">
            <v> WESTERN-CAMPBELLSVILLE KY               </v>
          </cell>
          <cell r="C37">
            <v>2</v>
          </cell>
          <cell r="D37" t="str">
            <v> D    </v>
          </cell>
          <cell r="E37">
            <v>9120</v>
          </cell>
          <cell r="F37">
            <v>1000</v>
          </cell>
          <cell r="G37">
            <v>1000</v>
          </cell>
          <cell r="H37">
            <v>1000</v>
          </cell>
          <cell r="I37">
            <v>1500</v>
          </cell>
          <cell r="J37">
            <v>1000</v>
          </cell>
          <cell r="K37">
            <v>1000</v>
          </cell>
          <cell r="L37">
            <v>1000</v>
          </cell>
          <cell r="M37">
            <v>1000</v>
          </cell>
          <cell r="N37">
            <v>1000</v>
          </cell>
          <cell r="O37">
            <v>1000</v>
          </cell>
          <cell r="P37">
            <v>1000</v>
          </cell>
          <cell r="Q37">
            <v>1000</v>
          </cell>
          <cell r="R37">
            <v>1000</v>
          </cell>
          <cell r="S37">
            <v>1000</v>
          </cell>
          <cell r="T37">
            <v>1000</v>
          </cell>
          <cell r="U37">
            <v>500</v>
          </cell>
          <cell r="V37">
            <v>500</v>
          </cell>
          <cell r="W37">
            <v>500</v>
          </cell>
          <cell r="X37">
            <v>491</v>
          </cell>
          <cell r="Y37">
            <v>1500</v>
          </cell>
          <cell r="Z37">
            <v>1500</v>
          </cell>
          <cell r="AA37">
            <v>1500</v>
          </cell>
          <cell r="AB37">
            <v>1500</v>
          </cell>
          <cell r="AC37">
            <v>1500</v>
          </cell>
          <cell r="AD37">
            <v>1500</v>
          </cell>
          <cell r="AE37">
            <v>1500</v>
          </cell>
          <cell r="AF37">
            <v>1500</v>
          </cell>
          <cell r="AG37">
            <v>1500</v>
          </cell>
          <cell r="AH37">
            <v>1500</v>
          </cell>
          <cell r="AI37">
            <v>1500</v>
          </cell>
          <cell r="AJ37">
            <v>1500</v>
          </cell>
          <cell r="AK37">
            <v>1500</v>
          </cell>
          <cell r="AL37">
            <v>1500</v>
          </cell>
          <cell r="AM37">
            <v>1500</v>
          </cell>
          <cell r="AN37">
            <v>1500</v>
          </cell>
          <cell r="AO37">
            <v>1500</v>
          </cell>
          <cell r="AP37">
            <v>1500</v>
          </cell>
          <cell r="AQ37">
            <v>1500</v>
          </cell>
          <cell r="AR37">
            <v>1500</v>
          </cell>
          <cell r="AS37">
            <v>1500</v>
          </cell>
          <cell r="AT37">
            <v>1500</v>
          </cell>
          <cell r="AU37">
            <v>1500</v>
          </cell>
          <cell r="AV37">
            <v>1500</v>
          </cell>
          <cell r="AW37">
            <v>1500</v>
          </cell>
          <cell r="AX37">
            <v>1500</v>
          </cell>
          <cell r="AY37">
            <v>1263</v>
          </cell>
          <cell r="AZ37">
            <v>1263</v>
          </cell>
          <cell r="BA37">
            <v>1263</v>
          </cell>
          <cell r="BB37">
            <v>1263</v>
          </cell>
          <cell r="BC37">
            <v>2000</v>
          </cell>
          <cell r="BD37">
            <v>2000</v>
          </cell>
          <cell r="BE37">
            <v>2000</v>
          </cell>
          <cell r="BF37">
            <v>2000</v>
          </cell>
          <cell r="BG37">
            <v>2000</v>
          </cell>
          <cell r="BH37">
            <v>2000</v>
          </cell>
          <cell r="BI37">
            <v>2000</v>
          </cell>
          <cell r="BJ37">
            <v>2000</v>
          </cell>
          <cell r="BK37">
            <v>2000</v>
          </cell>
          <cell r="BL37">
            <v>2000</v>
          </cell>
          <cell r="BM37">
            <v>2000</v>
          </cell>
          <cell r="BN37">
            <v>2000</v>
          </cell>
          <cell r="BO37">
            <v>2000</v>
          </cell>
          <cell r="BP37">
            <v>2000</v>
          </cell>
          <cell r="BQ37">
            <v>2000</v>
          </cell>
          <cell r="BR37">
            <v>2000</v>
          </cell>
          <cell r="BS37">
            <v>2000</v>
          </cell>
          <cell r="BT37">
            <v>2000</v>
          </cell>
          <cell r="BU37">
            <v>2000</v>
          </cell>
          <cell r="BV37">
            <v>2000</v>
          </cell>
          <cell r="BW37">
            <v>2000</v>
          </cell>
          <cell r="BX37">
            <v>2000</v>
          </cell>
          <cell r="BY37">
            <v>2000</v>
          </cell>
          <cell r="BZ37">
            <v>2000</v>
          </cell>
          <cell r="CA37">
            <v>2000</v>
          </cell>
          <cell r="CB37">
            <v>2000</v>
          </cell>
          <cell r="CC37">
            <v>2000</v>
          </cell>
          <cell r="CD37">
            <v>3500</v>
          </cell>
          <cell r="CE37">
            <v>3500</v>
          </cell>
          <cell r="CF37">
            <v>3500</v>
          </cell>
          <cell r="CG37">
            <v>3500</v>
          </cell>
          <cell r="CH37">
            <v>3500</v>
          </cell>
          <cell r="CI37">
            <v>3500</v>
          </cell>
          <cell r="CJ37">
            <v>3500</v>
          </cell>
          <cell r="CK37">
            <v>3500</v>
          </cell>
          <cell r="CL37">
            <v>3500</v>
          </cell>
          <cell r="CM37">
            <v>3500</v>
          </cell>
          <cell r="CN37">
            <v>3500</v>
          </cell>
          <cell r="CO37">
            <v>3500</v>
          </cell>
          <cell r="CP37">
            <v>3500</v>
          </cell>
          <cell r="CQ37">
            <v>3500</v>
          </cell>
          <cell r="CR37">
            <v>3500</v>
          </cell>
          <cell r="CS37">
            <v>3500</v>
          </cell>
          <cell r="CT37">
            <v>3500</v>
          </cell>
          <cell r="CU37">
            <v>3500</v>
          </cell>
          <cell r="CV37">
            <v>3500</v>
          </cell>
          <cell r="CW37">
            <v>3500</v>
          </cell>
          <cell r="CX37">
            <v>3500</v>
          </cell>
          <cell r="CY37">
            <v>3500</v>
          </cell>
          <cell r="CZ37">
            <v>3500</v>
          </cell>
          <cell r="DA37">
            <v>3500</v>
          </cell>
          <cell r="DB37">
            <v>3500</v>
          </cell>
          <cell r="DC37">
            <v>3500</v>
          </cell>
          <cell r="DD37">
            <v>3500</v>
          </cell>
          <cell r="DE37">
            <v>3500</v>
          </cell>
          <cell r="DF37">
            <v>6244</v>
          </cell>
          <cell r="DG37">
            <v>6244</v>
          </cell>
          <cell r="DH37">
            <v>6244</v>
          </cell>
          <cell r="DI37">
            <v>6244</v>
          </cell>
          <cell r="DJ37">
            <v>6244</v>
          </cell>
          <cell r="DK37">
            <v>6244</v>
          </cell>
        </row>
        <row r="38">
          <cell r="A38">
            <v>6620</v>
          </cell>
          <cell r="B38" t="str">
            <v>TECO @ Egan</v>
          </cell>
          <cell r="C38" t="str">
            <v> 0L   </v>
          </cell>
          <cell r="D38" t="str">
            <v> D    </v>
          </cell>
          <cell r="E38">
            <v>134517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</row>
        <row r="39">
          <cell r="A39">
            <v>6766</v>
          </cell>
          <cell r="B39" t="str">
            <v>TRANSCO@Allen</v>
          </cell>
          <cell r="C39" t="str">
            <v> 0L   </v>
          </cell>
          <cell r="D39" t="str">
            <v> R    </v>
          </cell>
          <cell r="E39">
            <v>223184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</row>
        <row r="40">
          <cell r="A40">
            <v>6767</v>
          </cell>
          <cell r="B40" t="str">
            <v> DBL-HARMONY CHURCH DEHYD                </v>
          </cell>
          <cell r="C40" t="str">
            <v> 0L   </v>
          </cell>
          <cell r="D40" t="str">
            <v> R    </v>
          </cell>
          <cell r="E40">
            <v>12654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</row>
        <row r="41">
          <cell r="A41">
            <v>6768</v>
          </cell>
          <cell r="B41" t="str">
            <v> ELIZABETH-ELIZABETH LA EMER             </v>
          </cell>
          <cell r="C41" t="str">
            <v> 0L   </v>
          </cell>
          <cell r="D41" t="str">
            <v> D    </v>
          </cell>
          <cell r="E41">
            <v>5974</v>
          </cell>
          <cell r="F41">
            <v>126</v>
          </cell>
          <cell r="G41">
            <v>126</v>
          </cell>
          <cell r="H41">
            <v>126</v>
          </cell>
          <cell r="I41">
            <v>335</v>
          </cell>
          <cell r="J41">
            <v>126</v>
          </cell>
          <cell r="K41">
            <v>126</v>
          </cell>
          <cell r="L41">
            <v>126</v>
          </cell>
          <cell r="M41">
            <v>126</v>
          </cell>
          <cell r="N41">
            <v>126</v>
          </cell>
          <cell r="O41">
            <v>126</v>
          </cell>
          <cell r="P41">
            <v>126</v>
          </cell>
          <cell r="Q41">
            <v>126</v>
          </cell>
          <cell r="R41">
            <v>126</v>
          </cell>
          <cell r="S41">
            <v>126</v>
          </cell>
          <cell r="T41">
            <v>126</v>
          </cell>
          <cell r="U41">
            <v>95</v>
          </cell>
          <cell r="V41">
            <v>95</v>
          </cell>
          <cell r="W41">
            <v>95</v>
          </cell>
          <cell r="X41">
            <v>95</v>
          </cell>
          <cell r="Y41">
            <v>95</v>
          </cell>
          <cell r="Z41">
            <v>95</v>
          </cell>
          <cell r="AA41">
            <v>95</v>
          </cell>
          <cell r="AB41">
            <v>95</v>
          </cell>
          <cell r="AC41">
            <v>95</v>
          </cell>
          <cell r="AD41">
            <v>95</v>
          </cell>
          <cell r="AE41">
            <v>95</v>
          </cell>
          <cell r="AF41">
            <v>95</v>
          </cell>
          <cell r="AG41">
            <v>95</v>
          </cell>
          <cell r="AH41">
            <v>95</v>
          </cell>
          <cell r="AI41">
            <v>95</v>
          </cell>
          <cell r="AJ41">
            <v>95</v>
          </cell>
          <cell r="AK41">
            <v>95</v>
          </cell>
          <cell r="AL41">
            <v>95</v>
          </cell>
          <cell r="AM41">
            <v>95</v>
          </cell>
          <cell r="AN41">
            <v>95</v>
          </cell>
          <cell r="AO41">
            <v>335</v>
          </cell>
          <cell r="AP41">
            <v>335</v>
          </cell>
          <cell r="AQ41">
            <v>335</v>
          </cell>
          <cell r="AR41">
            <v>135</v>
          </cell>
          <cell r="AS41">
            <v>135</v>
          </cell>
          <cell r="AT41">
            <v>135</v>
          </cell>
          <cell r="AU41">
            <v>135</v>
          </cell>
          <cell r="AV41">
            <v>135</v>
          </cell>
          <cell r="AW41">
            <v>135</v>
          </cell>
          <cell r="AX41">
            <v>135</v>
          </cell>
          <cell r="AY41">
            <v>1</v>
          </cell>
          <cell r="AZ41">
            <v>1</v>
          </cell>
          <cell r="BA41">
            <v>1</v>
          </cell>
          <cell r="BB41">
            <v>1</v>
          </cell>
          <cell r="BC41">
            <v>75</v>
          </cell>
          <cell r="BD41">
            <v>75</v>
          </cell>
          <cell r="BE41">
            <v>75</v>
          </cell>
          <cell r="BF41">
            <v>75</v>
          </cell>
          <cell r="BG41">
            <v>75</v>
          </cell>
          <cell r="BH41">
            <v>75</v>
          </cell>
          <cell r="BI41">
            <v>75</v>
          </cell>
          <cell r="BJ41">
            <v>75</v>
          </cell>
          <cell r="BK41">
            <v>75</v>
          </cell>
          <cell r="BL41">
            <v>75</v>
          </cell>
          <cell r="BM41">
            <v>75</v>
          </cell>
          <cell r="BN41">
            <v>75</v>
          </cell>
          <cell r="BO41">
            <v>75</v>
          </cell>
          <cell r="BP41">
            <v>75</v>
          </cell>
          <cell r="BQ41">
            <v>75</v>
          </cell>
          <cell r="BR41">
            <v>75</v>
          </cell>
          <cell r="BS41">
            <v>75</v>
          </cell>
          <cell r="BT41">
            <v>75</v>
          </cell>
          <cell r="BU41">
            <v>75</v>
          </cell>
          <cell r="BV41">
            <v>75</v>
          </cell>
          <cell r="BW41">
            <v>75</v>
          </cell>
          <cell r="BX41">
            <v>75</v>
          </cell>
          <cell r="BY41">
            <v>75</v>
          </cell>
          <cell r="BZ41">
            <v>75</v>
          </cell>
          <cell r="CA41">
            <v>75</v>
          </cell>
          <cell r="CB41">
            <v>75</v>
          </cell>
          <cell r="CC41">
            <v>75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50</v>
          </cell>
          <cell r="CQ41">
            <v>50</v>
          </cell>
          <cell r="CR41">
            <v>50</v>
          </cell>
          <cell r="CS41">
            <v>50</v>
          </cell>
          <cell r="CT41">
            <v>50</v>
          </cell>
          <cell r="CU41">
            <v>50</v>
          </cell>
          <cell r="CV41">
            <v>50</v>
          </cell>
          <cell r="CW41">
            <v>50</v>
          </cell>
          <cell r="CX41">
            <v>50</v>
          </cell>
          <cell r="CY41">
            <v>108</v>
          </cell>
          <cell r="CZ41">
            <v>108</v>
          </cell>
          <cell r="DA41">
            <v>108</v>
          </cell>
          <cell r="DB41">
            <v>108</v>
          </cell>
          <cell r="DC41">
            <v>108</v>
          </cell>
          <cell r="DD41">
            <v>108</v>
          </cell>
          <cell r="DE41">
            <v>108</v>
          </cell>
          <cell r="DF41">
            <v>108</v>
          </cell>
          <cell r="DG41">
            <v>108</v>
          </cell>
          <cell r="DH41">
            <v>108</v>
          </cell>
          <cell r="DI41">
            <v>108</v>
          </cell>
          <cell r="DJ41">
            <v>108</v>
          </cell>
          <cell r="DK41">
            <v>108</v>
          </cell>
        </row>
        <row r="42">
          <cell r="A42">
            <v>6770</v>
          </cell>
          <cell r="B42" t="str">
            <v>TETCO@Allen</v>
          </cell>
          <cell r="C42" t="str">
            <v> 0L   </v>
          </cell>
          <cell r="D42" t="str">
            <v> R    </v>
          </cell>
          <cell r="E42">
            <v>245104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</row>
        <row r="43">
          <cell r="A43">
            <v>7230</v>
          </cell>
          <cell r="B43" t="str">
            <v> BELL CITY                               </v>
          </cell>
          <cell r="C43" t="str">
            <v> 0L   </v>
          </cell>
          <cell r="D43" t="str">
            <v> R    </v>
          </cell>
          <cell r="E43">
            <v>23007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</row>
        <row r="44">
          <cell r="A44">
            <v>7231</v>
          </cell>
          <cell r="B44" t="str">
            <v>SABINE @ Calcasieu</v>
          </cell>
          <cell r="C44" t="str">
            <v> 0L   </v>
          </cell>
          <cell r="D44" t="str">
            <v> R    </v>
          </cell>
          <cell r="E44">
            <v>196932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</row>
        <row r="45">
          <cell r="A45">
            <v>7235</v>
          </cell>
          <cell r="B45" t="str">
            <v> BECKWITH CREEK TRANS                    </v>
          </cell>
          <cell r="C45" t="str">
            <v> 0L   </v>
          </cell>
          <cell r="D45" t="str">
            <v> D    </v>
          </cell>
          <cell r="E45">
            <v>144812</v>
          </cell>
          <cell r="F45">
            <v>0</v>
          </cell>
          <cell r="G45">
            <v>0</v>
          </cell>
          <cell r="H45">
            <v>0</v>
          </cell>
          <cell r="I45">
            <v>5000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5000</v>
          </cell>
          <cell r="AQ45">
            <v>5000</v>
          </cell>
          <cell r="AR45">
            <v>5000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</row>
        <row r="46">
          <cell r="A46">
            <v>7238</v>
          </cell>
          <cell r="B46" t="str">
            <v>BONAIRE DEHYD TRANSPORT                 </v>
          </cell>
          <cell r="C46" t="str">
            <v> 0L   </v>
          </cell>
          <cell r="D46" t="str">
            <v> D    </v>
          </cell>
          <cell r="E46">
            <v>23500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</row>
        <row r="47">
          <cell r="A47">
            <v>7530</v>
          </cell>
          <cell r="B47" t="str">
            <v> COLUMBIA GULF @ CAMERON</v>
          </cell>
          <cell r="C47" t="str">
            <v> 0L   </v>
          </cell>
          <cell r="D47" t="str">
            <v> R    </v>
          </cell>
          <cell r="E47">
            <v>198443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</row>
        <row r="48">
          <cell r="A48">
            <v>7542</v>
          </cell>
          <cell r="B48" t="str">
            <v> PHILLIPS-HOG BAYOU DEHYD                </v>
          </cell>
          <cell r="C48" t="str">
            <v> 0L   </v>
          </cell>
          <cell r="D48" t="str">
            <v> R    </v>
          </cell>
          <cell r="E48">
            <v>22788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</row>
        <row r="49">
          <cell r="A49">
            <v>7550</v>
          </cell>
          <cell r="B49" t="str">
            <v> GIBBSTOWN DEHYDRATION                   </v>
          </cell>
          <cell r="C49" t="str">
            <v> 0L   </v>
          </cell>
          <cell r="D49" t="str">
            <v> R    </v>
          </cell>
          <cell r="E49">
            <v>31452</v>
          </cell>
          <cell r="F49">
            <v>14590</v>
          </cell>
          <cell r="G49">
            <v>14590</v>
          </cell>
          <cell r="H49">
            <v>14590</v>
          </cell>
          <cell r="I49">
            <v>13166</v>
          </cell>
          <cell r="J49">
            <v>14490</v>
          </cell>
          <cell r="K49">
            <v>14490</v>
          </cell>
          <cell r="L49">
            <v>13089</v>
          </cell>
          <cell r="M49">
            <v>13089</v>
          </cell>
          <cell r="N49">
            <v>13089</v>
          </cell>
          <cell r="O49">
            <v>13089</v>
          </cell>
          <cell r="P49">
            <v>13089</v>
          </cell>
          <cell r="Q49">
            <v>13089</v>
          </cell>
          <cell r="R49">
            <v>13089</v>
          </cell>
          <cell r="S49">
            <v>13089</v>
          </cell>
          <cell r="T49">
            <v>13089</v>
          </cell>
          <cell r="U49">
            <v>15400</v>
          </cell>
          <cell r="V49">
            <v>15400</v>
          </cell>
          <cell r="W49">
            <v>15400</v>
          </cell>
          <cell r="X49">
            <v>20800</v>
          </cell>
          <cell r="Y49">
            <v>15800</v>
          </cell>
          <cell r="Z49">
            <v>13100</v>
          </cell>
          <cell r="AA49">
            <v>13100</v>
          </cell>
          <cell r="AB49">
            <v>15000</v>
          </cell>
          <cell r="AC49">
            <v>15000</v>
          </cell>
          <cell r="AD49">
            <v>15000</v>
          </cell>
          <cell r="AE49">
            <v>15700</v>
          </cell>
          <cell r="AF49">
            <v>15700</v>
          </cell>
          <cell r="AG49">
            <v>15700</v>
          </cell>
          <cell r="AH49">
            <v>15700</v>
          </cell>
          <cell r="AI49">
            <v>15700</v>
          </cell>
          <cell r="AJ49">
            <v>15700</v>
          </cell>
          <cell r="AK49">
            <v>15700</v>
          </cell>
          <cell r="AL49">
            <v>15700</v>
          </cell>
          <cell r="AM49">
            <v>13166</v>
          </cell>
          <cell r="AN49">
            <v>13166</v>
          </cell>
          <cell r="AO49">
            <v>13166</v>
          </cell>
          <cell r="AP49">
            <v>13166</v>
          </cell>
          <cell r="AQ49">
            <v>13166</v>
          </cell>
          <cell r="AR49">
            <v>13166</v>
          </cell>
          <cell r="AS49">
            <v>12441</v>
          </cell>
          <cell r="AT49">
            <v>12441</v>
          </cell>
          <cell r="AU49">
            <v>12441</v>
          </cell>
          <cell r="AV49">
            <v>12441</v>
          </cell>
          <cell r="AW49">
            <v>12441</v>
          </cell>
          <cell r="AX49">
            <v>12441</v>
          </cell>
          <cell r="AY49">
            <v>21738</v>
          </cell>
          <cell r="AZ49">
            <v>21738</v>
          </cell>
          <cell r="BA49">
            <v>14738</v>
          </cell>
          <cell r="BB49">
            <v>14738</v>
          </cell>
          <cell r="BC49">
            <v>14738</v>
          </cell>
          <cell r="BD49">
            <v>14738</v>
          </cell>
          <cell r="BE49">
            <v>14738</v>
          </cell>
          <cell r="BF49">
            <v>14738</v>
          </cell>
          <cell r="BG49">
            <v>14738</v>
          </cell>
          <cell r="BH49">
            <v>14738</v>
          </cell>
          <cell r="BI49">
            <v>14738</v>
          </cell>
          <cell r="BJ49">
            <v>14738</v>
          </cell>
          <cell r="BK49">
            <v>14738</v>
          </cell>
          <cell r="BL49">
            <v>14738</v>
          </cell>
          <cell r="BM49">
            <v>14738</v>
          </cell>
          <cell r="BN49">
            <v>14738</v>
          </cell>
          <cell r="BO49">
            <v>14738</v>
          </cell>
          <cell r="BP49">
            <v>18200</v>
          </cell>
          <cell r="BQ49">
            <v>14200</v>
          </cell>
          <cell r="BR49">
            <v>14200</v>
          </cell>
          <cell r="BS49">
            <v>14200</v>
          </cell>
          <cell r="BT49">
            <v>14200</v>
          </cell>
          <cell r="BU49">
            <v>14200</v>
          </cell>
          <cell r="BV49">
            <v>7883</v>
          </cell>
          <cell r="BW49">
            <v>7883</v>
          </cell>
          <cell r="BX49">
            <v>7883</v>
          </cell>
          <cell r="BY49">
            <v>7883</v>
          </cell>
          <cell r="BZ49">
            <v>7883</v>
          </cell>
          <cell r="CA49">
            <v>7883</v>
          </cell>
          <cell r="CB49">
            <v>7883</v>
          </cell>
          <cell r="CC49">
            <v>7883</v>
          </cell>
          <cell r="CD49">
            <v>10843</v>
          </cell>
          <cell r="CE49">
            <v>10843</v>
          </cell>
          <cell r="CF49">
            <v>10843</v>
          </cell>
          <cell r="CG49">
            <v>10843</v>
          </cell>
          <cell r="CH49">
            <v>10843</v>
          </cell>
          <cell r="CI49">
            <v>11343</v>
          </cell>
          <cell r="CJ49">
            <v>10843</v>
          </cell>
          <cell r="CK49">
            <v>10843</v>
          </cell>
          <cell r="CL49">
            <v>10843</v>
          </cell>
          <cell r="CM49">
            <v>10843</v>
          </cell>
          <cell r="CN49">
            <v>10843</v>
          </cell>
          <cell r="CO49">
            <v>10843</v>
          </cell>
          <cell r="CP49">
            <v>10843</v>
          </cell>
          <cell r="CQ49">
            <v>10843</v>
          </cell>
          <cell r="CR49">
            <v>10843</v>
          </cell>
          <cell r="CS49">
            <v>10843</v>
          </cell>
          <cell r="CT49">
            <v>10843</v>
          </cell>
          <cell r="CU49">
            <v>10843</v>
          </cell>
          <cell r="CV49">
            <v>10843</v>
          </cell>
          <cell r="CW49">
            <v>10843</v>
          </cell>
          <cell r="CX49">
            <v>10843</v>
          </cell>
          <cell r="CY49">
            <v>10843</v>
          </cell>
          <cell r="CZ49">
            <v>10843</v>
          </cell>
          <cell r="DA49">
            <v>10843</v>
          </cell>
          <cell r="DB49">
            <v>10843</v>
          </cell>
          <cell r="DC49">
            <v>10843</v>
          </cell>
          <cell r="DD49">
            <v>10843</v>
          </cell>
          <cell r="DE49">
            <v>10843</v>
          </cell>
          <cell r="DF49">
            <v>3825</v>
          </cell>
          <cell r="DG49">
            <v>3825</v>
          </cell>
          <cell r="DH49">
            <v>3825</v>
          </cell>
          <cell r="DI49">
            <v>3825</v>
          </cell>
          <cell r="DJ49">
            <v>3825</v>
          </cell>
          <cell r="DK49">
            <v>3735</v>
          </cell>
        </row>
        <row r="50">
          <cell r="A50">
            <v>7558</v>
          </cell>
          <cell r="B50" t="str">
            <v> VALLEY-HACKBERRY DEHYD TRANS            </v>
          </cell>
          <cell r="C50" t="str">
            <v> 0L   </v>
          </cell>
          <cell r="D50" t="str">
            <v> R    </v>
          </cell>
          <cell r="E50">
            <v>11335</v>
          </cell>
          <cell r="F50">
            <v>750</v>
          </cell>
          <cell r="G50">
            <v>750</v>
          </cell>
          <cell r="H50">
            <v>750</v>
          </cell>
          <cell r="I50">
            <v>700</v>
          </cell>
          <cell r="J50">
            <v>750</v>
          </cell>
          <cell r="K50">
            <v>750</v>
          </cell>
          <cell r="L50">
            <v>750</v>
          </cell>
          <cell r="M50">
            <v>750</v>
          </cell>
          <cell r="N50">
            <v>750</v>
          </cell>
          <cell r="O50">
            <v>750</v>
          </cell>
          <cell r="P50">
            <v>750</v>
          </cell>
          <cell r="Q50">
            <v>750</v>
          </cell>
          <cell r="R50">
            <v>750</v>
          </cell>
          <cell r="S50">
            <v>750</v>
          </cell>
          <cell r="T50">
            <v>750</v>
          </cell>
          <cell r="U50">
            <v>700</v>
          </cell>
          <cell r="V50">
            <v>700</v>
          </cell>
          <cell r="W50">
            <v>700</v>
          </cell>
          <cell r="X50">
            <v>700</v>
          </cell>
          <cell r="Y50">
            <v>700</v>
          </cell>
          <cell r="Z50">
            <v>700</v>
          </cell>
          <cell r="AA50">
            <v>700</v>
          </cell>
          <cell r="AB50">
            <v>700</v>
          </cell>
          <cell r="AC50">
            <v>700</v>
          </cell>
          <cell r="AD50">
            <v>700</v>
          </cell>
          <cell r="AE50">
            <v>700</v>
          </cell>
          <cell r="AF50">
            <v>1700</v>
          </cell>
          <cell r="AG50">
            <v>1700</v>
          </cell>
          <cell r="AH50">
            <v>700</v>
          </cell>
          <cell r="AI50">
            <v>700</v>
          </cell>
          <cell r="AJ50">
            <v>700</v>
          </cell>
          <cell r="AK50">
            <v>700</v>
          </cell>
          <cell r="AL50">
            <v>700</v>
          </cell>
          <cell r="AM50">
            <v>700</v>
          </cell>
          <cell r="AN50">
            <v>700</v>
          </cell>
          <cell r="AO50">
            <v>700</v>
          </cell>
          <cell r="AP50">
            <v>700</v>
          </cell>
          <cell r="AQ50">
            <v>700</v>
          </cell>
          <cell r="AR50">
            <v>700</v>
          </cell>
          <cell r="AS50">
            <v>700</v>
          </cell>
          <cell r="AT50">
            <v>700</v>
          </cell>
          <cell r="AU50">
            <v>700</v>
          </cell>
          <cell r="AV50">
            <v>0</v>
          </cell>
          <cell r="AW50">
            <v>0</v>
          </cell>
          <cell r="AX50">
            <v>0</v>
          </cell>
          <cell r="AY50">
            <v>700</v>
          </cell>
          <cell r="AZ50">
            <v>700</v>
          </cell>
          <cell r="BA50">
            <v>700</v>
          </cell>
          <cell r="BB50">
            <v>700</v>
          </cell>
          <cell r="BC50">
            <v>700</v>
          </cell>
          <cell r="BD50">
            <v>700</v>
          </cell>
          <cell r="BE50">
            <v>700</v>
          </cell>
          <cell r="BF50">
            <v>700</v>
          </cell>
          <cell r="BG50">
            <v>700</v>
          </cell>
          <cell r="BH50">
            <v>700</v>
          </cell>
          <cell r="BI50">
            <v>700</v>
          </cell>
          <cell r="BJ50">
            <v>700</v>
          </cell>
          <cell r="BK50">
            <v>700</v>
          </cell>
          <cell r="BL50">
            <v>700</v>
          </cell>
          <cell r="BM50">
            <v>700</v>
          </cell>
          <cell r="BN50">
            <v>700</v>
          </cell>
          <cell r="BO50">
            <v>700</v>
          </cell>
          <cell r="BP50">
            <v>700</v>
          </cell>
          <cell r="BQ50">
            <v>700</v>
          </cell>
          <cell r="BR50">
            <v>700</v>
          </cell>
          <cell r="BS50">
            <v>700</v>
          </cell>
          <cell r="BT50">
            <v>700</v>
          </cell>
          <cell r="BU50">
            <v>700</v>
          </cell>
          <cell r="BV50">
            <v>700</v>
          </cell>
          <cell r="BW50">
            <v>700</v>
          </cell>
          <cell r="BX50">
            <v>700</v>
          </cell>
          <cell r="BY50">
            <v>700</v>
          </cell>
          <cell r="BZ50">
            <v>700</v>
          </cell>
          <cell r="CA50">
            <v>700</v>
          </cell>
          <cell r="CB50">
            <v>700</v>
          </cell>
          <cell r="CC50">
            <v>700</v>
          </cell>
          <cell r="CD50">
            <v>670</v>
          </cell>
          <cell r="CE50">
            <v>670</v>
          </cell>
          <cell r="CF50">
            <v>670</v>
          </cell>
          <cell r="CG50">
            <v>670</v>
          </cell>
          <cell r="CH50">
            <v>670</v>
          </cell>
          <cell r="CI50">
            <v>4160</v>
          </cell>
          <cell r="CJ50">
            <v>450</v>
          </cell>
          <cell r="CK50">
            <v>450</v>
          </cell>
          <cell r="CL50">
            <v>450</v>
          </cell>
          <cell r="CM50">
            <v>450</v>
          </cell>
          <cell r="CN50">
            <v>450</v>
          </cell>
          <cell r="CO50">
            <v>450</v>
          </cell>
          <cell r="CP50">
            <v>450</v>
          </cell>
          <cell r="CQ50">
            <v>450</v>
          </cell>
          <cell r="CR50">
            <v>450</v>
          </cell>
          <cell r="CS50">
            <v>450</v>
          </cell>
          <cell r="CT50">
            <v>450</v>
          </cell>
          <cell r="CU50">
            <v>450</v>
          </cell>
          <cell r="CV50">
            <v>450</v>
          </cell>
          <cell r="CW50">
            <v>700</v>
          </cell>
          <cell r="CX50">
            <v>700</v>
          </cell>
          <cell r="CY50">
            <v>700</v>
          </cell>
          <cell r="CZ50">
            <v>700</v>
          </cell>
          <cell r="DA50">
            <v>700</v>
          </cell>
          <cell r="DB50">
            <v>700</v>
          </cell>
          <cell r="DC50">
            <v>700</v>
          </cell>
          <cell r="DD50">
            <v>700</v>
          </cell>
          <cell r="DE50">
            <v>700</v>
          </cell>
          <cell r="DF50">
            <v>700</v>
          </cell>
          <cell r="DG50">
            <v>700</v>
          </cell>
          <cell r="DH50">
            <v>700</v>
          </cell>
          <cell r="DI50">
            <v>700</v>
          </cell>
          <cell r="DJ50">
            <v>700</v>
          </cell>
          <cell r="DK50">
            <v>700</v>
          </cell>
        </row>
        <row r="51">
          <cell r="A51">
            <v>7869</v>
          </cell>
          <cell r="B51" t="str">
            <v> FRAN - GROGAN DEHYD TRANSPORT           </v>
          </cell>
          <cell r="C51">
            <v>0</v>
          </cell>
          <cell r="D51" t="str">
            <v> R    </v>
          </cell>
          <cell r="E51">
            <v>11503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</row>
        <row r="52">
          <cell r="A52">
            <v>7874</v>
          </cell>
          <cell r="B52" t="str">
            <v> MICHIGAN-GROGAN FIELD                   </v>
          </cell>
          <cell r="C52">
            <v>0</v>
          </cell>
          <cell r="D52" t="str">
            <v> R    </v>
          </cell>
          <cell r="E52">
            <v>10420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</row>
        <row r="53">
          <cell r="A53">
            <v>7878</v>
          </cell>
          <cell r="B53" t="str">
            <v>PLEASANT HILL TRANSPORT                 </v>
          </cell>
          <cell r="C53">
            <v>0</v>
          </cell>
          <cell r="D53" t="str">
            <v> D    </v>
          </cell>
          <cell r="E53">
            <v>48664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</row>
        <row r="54">
          <cell r="A54">
            <v>7879</v>
          </cell>
          <cell r="B54" t="str">
            <v> FITE-BRUSHY BAYOU FIELD                 </v>
          </cell>
          <cell r="C54">
            <v>0</v>
          </cell>
          <cell r="D54" t="str">
            <v> R    </v>
          </cell>
          <cell r="E54">
            <v>11586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>
            <v>7881</v>
          </cell>
          <cell r="B55" t="str">
            <v> NABORTON DEHYD-D N BELL #1              </v>
          </cell>
          <cell r="C55">
            <v>0</v>
          </cell>
          <cell r="D55" t="str">
            <v> R    </v>
          </cell>
          <cell r="E55">
            <v>11657</v>
          </cell>
          <cell r="F55">
            <v>10</v>
          </cell>
          <cell r="G55">
            <v>10</v>
          </cell>
          <cell r="H55">
            <v>10</v>
          </cell>
          <cell r="I55">
            <v>20</v>
          </cell>
          <cell r="J55">
            <v>10</v>
          </cell>
          <cell r="K55">
            <v>10</v>
          </cell>
          <cell r="L55">
            <v>10</v>
          </cell>
          <cell r="M55">
            <v>10</v>
          </cell>
          <cell r="N55">
            <v>10</v>
          </cell>
          <cell r="O55">
            <v>10</v>
          </cell>
          <cell r="P55">
            <v>10</v>
          </cell>
          <cell r="Q55">
            <v>10</v>
          </cell>
          <cell r="R55">
            <v>10</v>
          </cell>
          <cell r="S55">
            <v>10</v>
          </cell>
          <cell r="T55">
            <v>10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20</v>
          </cell>
          <cell r="AI55">
            <v>20</v>
          </cell>
          <cell r="AJ55">
            <v>20</v>
          </cell>
          <cell r="AK55">
            <v>20</v>
          </cell>
          <cell r="AL55">
            <v>20</v>
          </cell>
          <cell r="AM55">
            <v>20</v>
          </cell>
          <cell r="AN55">
            <v>20</v>
          </cell>
          <cell r="AO55">
            <v>20</v>
          </cell>
          <cell r="AP55">
            <v>20</v>
          </cell>
          <cell r="AQ55">
            <v>20</v>
          </cell>
          <cell r="AR55">
            <v>20</v>
          </cell>
          <cell r="AS55">
            <v>20</v>
          </cell>
          <cell r="AT55">
            <v>20</v>
          </cell>
          <cell r="AU55">
            <v>20</v>
          </cell>
          <cell r="AV55">
            <v>20</v>
          </cell>
          <cell r="AW55">
            <v>20</v>
          </cell>
          <cell r="AX55">
            <v>20</v>
          </cell>
          <cell r="AY55">
            <v>10</v>
          </cell>
          <cell r="AZ55">
            <v>10</v>
          </cell>
          <cell r="BA55">
            <v>10</v>
          </cell>
          <cell r="BB55">
            <v>10</v>
          </cell>
          <cell r="BC55">
            <v>10</v>
          </cell>
          <cell r="BD55">
            <v>10</v>
          </cell>
          <cell r="BE55">
            <v>10</v>
          </cell>
          <cell r="BF55">
            <v>10</v>
          </cell>
          <cell r="BG55">
            <v>10</v>
          </cell>
          <cell r="BH55">
            <v>10</v>
          </cell>
          <cell r="BI55">
            <v>10</v>
          </cell>
          <cell r="BJ55">
            <v>10</v>
          </cell>
          <cell r="BK55">
            <v>10</v>
          </cell>
          <cell r="BL55">
            <v>10</v>
          </cell>
          <cell r="BM55">
            <v>10</v>
          </cell>
          <cell r="BN55">
            <v>10</v>
          </cell>
          <cell r="BO55">
            <v>10</v>
          </cell>
          <cell r="BP55">
            <v>10</v>
          </cell>
          <cell r="BQ55">
            <v>10</v>
          </cell>
          <cell r="BR55">
            <v>10</v>
          </cell>
          <cell r="BS55">
            <v>10</v>
          </cell>
          <cell r="BT55">
            <v>10</v>
          </cell>
          <cell r="BU55">
            <v>10</v>
          </cell>
          <cell r="BV55">
            <v>10</v>
          </cell>
          <cell r="BW55">
            <v>10</v>
          </cell>
          <cell r="BX55">
            <v>10</v>
          </cell>
          <cell r="BY55">
            <v>10</v>
          </cell>
          <cell r="BZ55">
            <v>10</v>
          </cell>
          <cell r="CA55">
            <v>10</v>
          </cell>
          <cell r="CB55">
            <v>10</v>
          </cell>
          <cell r="CC55">
            <v>10</v>
          </cell>
          <cell r="CD55">
            <v>20</v>
          </cell>
          <cell r="CE55">
            <v>20</v>
          </cell>
          <cell r="CF55">
            <v>20</v>
          </cell>
          <cell r="CG55">
            <v>20</v>
          </cell>
          <cell r="CH55">
            <v>20</v>
          </cell>
          <cell r="CI55">
            <v>20</v>
          </cell>
          <cell r="CJ55">
            <v>20</v>
          </cell>
          <cell r="CK55">
            <v>20</v>
          </cell>
          <cell r="CL55">
            <v>20</v>
          </cell>
          <cell r="CM55">
            <v>20</v>
          </cell>
          <cell r="CN55">
            <v>20</v>
          </cell>
          <cell r="CO55">
            <v>20</v>
          </cell>
          <cell r="CP55">
            <v>20</v>
          </cell>
          <cell r="CQ55">
            <v>20</v>
          </cell>
          <cell r="CR55">
            <v>20</v>
          </cell>
          <cell r="CS55">
            <v>20</v>
          </cell>
          <cell r="CT55">
            <v>20</v>
          </cell>
          <cell r="CU55">
            <v>20</v>
          </cell>
          <cell r="CV55">
            <v>20</v>
          </cell>
          <cell r="CW55">
            <v>20</v>
          </cell>
          <cell r="CX55">
            <v>20</v>
          </cell>
          <cell r="CY55">
            <v>20</v>
          </cell>
          <cell r="CZ55">
            <v>20</v>
          </cell>
          <cell r="DA55">
            <v>20</v>
          </cell>
          <cell r="DB55">
            <v>20</v>
          </cell>
          <cell r="DC55">
            <v>20</v>
          </cell>
          <cell r="DD55">
            <v>20</v>
          </cell>
          <cell r="DE55">
            <v>20</v>
          </cell>
          <cell r="DF55">
            <v>20</v>
          </cell>
          <cell r="DG55">
            <v>20</v>
          </cell>
          <cell r="DH55">
            <v>20</v>
          </cell>
          <cell r="DI55">
            <v>20</v>
          </cell>
          <cell r="DJ55">
            <v>20</v>
          </cell>
          <cell r="DK55">
            <v>20</v>
          </cell>
        </row>
        <row r="56">
          <cell r="A56">
            <v>7882</v>
          </cell>
          <cell r="B56" t="str">
            <v> C&amp;J- PATTISON #1 DEHYD                  </v>
          </cell>
          <cell r="C56">
            <v>0</v>
          </cell>
          <cell r="D56" t="str">
            <v> R    </v>
          </cell>
          <cell r="E56">
            <v>3087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</row>
        <row r="57">
          <cell r="A57">
            <v>7883</v>
          </cell>
          <cell r="B57" t="str">
            <v> FREDONIA - SPIDER DEHYD                 </v>
          </cell>
          <cell r="C57">
            <v>0</v>
          </cell>
          <cell r="D57" t="str">
            <v> R    </v>
          </cell>
          <cell r="E57">
            <v>11741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</row>
        <row r="58">
          <cell r="A58">
            <v>7884</v>
          </cell>
          <cell r="B58" t="str">
            <v> HOPKINS - MAGNESS #1 DEHYD              </v>
          </cell>
          <cell r="C58">
            <v>0</v>
          </cell>
          <cell r="D58" t="str">
            <v> R    </v>
          </cell>
          <cell r="E58">
            <v>3127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</row>
        <row r="59">
          <cell r="A59">
            <v>8085</v>
          </cell>
          <cell r="B59" t="str">
            <v> LOUISIANA-TRANSYLVANIA LA               </v>
          </cell>
          <cell r="C59">
            <v>1</v>
          </cell>
          <cell r="D59" t="str">
            <v> D    </v>
          </cell>
          <cell r="E59">
            <v>4045</v>
          </cell>
          <cell r="F59">
            <v>20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20</v>
          </cell>
          <cell r="T59">
            <v>20</v>
          </cell>
          <cell r="U59">
            <v>20</v>
          </cell>
          <cell r="V59">
            <v>20</v>
          </cell>
          <cell r="W59">
            <v>20</v>
          </cell>
          <cell r="X59">
            <v>20</v>
          </cell>
          <cell r="Y59">
            <v>20</v>
          </cell>
          <cell r="Z59">
            <v>20</v>
          </cell>
          <cell r="AA59">
            <v>20</v>
          </cell>
          <cell r="AB59">
            <v>20</v>
          </cell>
          <cell r="AC59">
            <v>20</v>
          </cell>
          <cell r="AD59">
            <v>20</v>
          </cell>
          <cell r="AE59">
            <v>20</v>
          </cell>
          <cell r="AF59">
            <v>20</v>
          </cell>
          <cell r="AG59">
            <v>20</v>
          </cell>
          <cell r="AH59">
            <v>20</v>
          </cell>
          <cell r="AI59">
            <v>20</v>
          </cell>
          <cell r="AJ59">
            <v>20</v>
          </cell>
          <cell r="AK59">
            <v>20</v>
          </cell>
          <cell r="AL59">
            <v>20</v>
          </cell>
          <cell r="AM59">
            <v>20</v>
          </cell>
          <cell r="AN59">
            <v>20</v>
          </cell>
          <cell r="AO59">
            <v>20</v>
          </cell>
          <cell r="AP59">
            <v>20</v>
          </cell>
          <cell r="AQ59">
            <v>20</v>
          </cell>
          <cell r="AR59">
            <v>20</v>
          </cell>
          <cell r="AS59">
            <v>20</v>
          </cell>
          <cell r="AT59">
            <v>20</v>
          </cell>
          <cell r="AU59">
            <v>20</v>
          </cell>
          <cell r="AV59">
            <v>20</v>
          </cell>
          <cell r="AW59">
            <v>20</v>
          </cell>
          <cell r="AX59">
            <v>20</v>
          </cell>
          <cell r="AY59">
            <v>20</v>
          </cell>
          <cell r="AZ59">
            <v>20</v>
          </cell>
          <cell r="BA59">
            <v>20</v>
          </cell>
          <cell r="BB59">
            <v>20</v>
          </cell>
          <cell r="BC59">
            <v>20</v>
          </cell>
          <cell r="BD59">
            <v>20</v>
          </cell>
          <cell r="BE59">
            <v>20</v>
          </cell>
          <cell r="BF59">
            <v>20</v>
          </cell>
          <cell r="BG59">
            <v>20</v>
          </cell>
          <cell r="BH59">
            <v>20</v>
          </cell>
          <cell r="BI59">
            <v>20</v>
          </cell>
          <cell r="BJ59">
            <v>20</v>
          </cell>
          <cell r="BK59">
            <v>20</v>
          </cell>
          <cell r="BL59">
            <v>20</v>
          </cell>
          <cell r="BM59">
            <v>20</v>
          </cell>
          <cell r="BN59">
            <v>20</v>
          </cell>
          <cell r="BO59">
            <v>20</v>
          </cell>
          <cell r="BP59">
            <v>20</v>
          </cell>
          <cell r="BQ59">
            <v>20</v>
          </cell>
          <cell r="BR59">
            <v>20</v>
          </cell>
          <cell r="BS59">
            <v>20</v>
          </cell>
          <cell r="BT59">
            <v>20</v>
          </cell>
          <cell r="BU59">
            <v>20</v>
          </cell>
          <cell r="BV59">
            <v>20</v>
          </cell>
          <cell r="BW59">
            <v>20</v>
          </cell>
          <cell r="BX59">
            <v>20</v>
          </cell>
          <cell r="BY59">
            <v>20</v>
          </cell>
          <cell r="BZ59">
            <v>20</v>
          </cell>
          <cell r="CA59">
            <v>20</v>
          </cell>
          <cell r="CB59">
            <v>20</v>
          </cell>
          <cell r="CC59">
            <v>20</v>
          </cell>
          <cell r="CD59">
            <v>30</v>
          </cell>
          <cell r="CE59">
            <v>30</v>
          </cell>
          <cell r="CF59">
            <v>30</v>
          </cell>
          <cell r="CG59">
            <v>30</v>
          </cell>
          <cell r="CH59">
            <v>30</v>
          </cell>
          <cell r="CI59">
            <v>30</v>
          </cell>
          <cell r="CJ59">
            <v>30</v>
          </cell>
          <cell r="CK59">
            <v>30</v>
          </cell>
          <cell r="CL59">
            <v>30</v>
          </cell>
          <cell r="CM59">
            <v>30</v>
          </cell>
          <cell r="CN59">
            <v>30</v>
          </cell>
          <cell r="CO59">
            <v>30</v>
          </cell>
          <cell r="CP59">
            <v>30</v>
          </cell>
          <cell r="CQ59">
            <v>30</v>
          </cell>
          <cell r="CR59">
            <v>30</v>
          </cell>
          <cell r="CS59">
            <v>20</v>
          </cell>
          <cell r="CT59">
            <v>20</v>
          </cell>
          <cell r="CU59">
            <v>20</v>
          </cell>
          <cell r="CV59">
            <v>20</v>
          </cell>
          <cell r="CW59">
            <v>20</v>
          </cell>
          <cell r="CX59">
            <v>20</v>
          </cell>
          <cell r="CY59">
            <v>20</v>
          </cell>
          <cell r="CZ59">
            <v>20</v>
          </cell>
          <cell r="DA59">
            <v>20</v>
          </cell>
          <cell r="DB59">
            <v>20</v>
          </cell>
          <cell r="DC59">
            <v>20</v>
          </cell>
          <cell r="DD59">
            <v>20</v>
          </cell>
          <cell r="DE59">
            <v>20</v>
          </cell>
          <cell r="DF59">
            <v>20</v>
          </cell>
          <cell r="DG59">
            <v>20</v>
          </cell>
          <cell r="DH59">
            <v>20</v>
          </cell>
          <cell r="DI59">
            <v>20</v>
          </cell>
          <cell r="DJ59">
            <v>20</v>
          </cell>
          <cell r="DK59">
            <v>20</v>
          </cell>
        </row>
        <row r="60">
          <cell r="A60">
            <v>8164</v>
          </cell>
          <cell r="B60" t="str">
            <v> LOUISIANA-CROWVILLE LA                  </v>
          </cell>
          <cell r="C60">
            <v>1</v>
          </cell>
          <cell r="D60" t="str">
            <v> D    </v>
          </cell>
          <cell r="E60">
            <v>3374</v>
          </cell>
          <cell r="F60">
            <v>20</v>
          </cell>
          <cell r="G60">
            <v>20</v>
          </cell>
          <cell r="H60">
            <v>20</v>
          </cell>
          <cell r="I60">
            <v>20</v>
          </cell>
          <cell r="J60">
            <v>20</v>
          </cell>
          <cell r="K60">
            <v>20</v>
          </cell>
          <cell r="L60">
            <v>20</v>
          </cell>
          <cell r="M60">
            <v>20</v>
          </cell>
          <cell r="N60">
            <v>20</v>
          </cell>
          <cell r="O60">
            <v>20</v>
          </cell>
          <cell r="P60">
            <v>20</v>
          </cell>
          <cell r="Q60">
            <v>20</v>
          </cell>
          <cell r="R60">
            <v>20</v>
          </cell>
          <cell r="S60">
            <v>20</v>
          </cell>
          <cell r="T60">
            <v>20</v>
          </cell>
          <cell r="U60">
            <v>20</v>
          </cell>
          <cell r="V60">
            <v>20</v>
          </cell>
          <cell r="W60">
            <v>20</v>
          </cell>
          <cell r="X60">
            <v>20</v>
          </cell>
          <cell r="Y60">
            <v>20</v>
          </cell>
          <cell r="Z60">
            <v>20</v>
          </cell>
          <cell r="AA60">
            <v>20</v>
          </cell>
          <cell r="AB60">
            <v>20</v>
          </cell>
          <cell r="AC60">
            <v>20</v>
          </cell>
          <cell r="AD60">
            <v>20</v>
          </cell>
          <cell r="AE60">
            <v>20</v>
          </cell>
          <cell r="AF60">
            <v>20</v>
          </cell>
          <cell r="AG60">
            <v>20</v>
          </cell>
          <cell r="AH60">
            <v>20</v>
          </cell>
          <cell r="AI60">
            <v>20</v>
          </cell>
          <cell r="AJ60">
            <v>20</v>
          </cell>
          <cell r="AK60">
            <v>20</v>
          </cell>
          <cell r="AL60">
            <v>20</v>
          </cell>
          <cell r="AM60">
            <v>20</v>
          </cell>
          <cell r="AN60">
            <v>20</v>
          </cell>
          <cell r="AO60">
            <v>20</v>
          </cell>
          <cell r="AP60">
            <v>20</v>
          </cell>
          <cell r="AQ60">
            <v>20</v>
          </cell>
          <cell r="AR60">
            <v>20</v>
          </cell>
          <cell r="AS60">
            <v>20</v>
          </cell>
          <cell r="AT60">
            <v>20</v>
          </cell>
          <cell r="AU60">
            <v>20</v>
          </cell>
          <cell r="AV60">
            <v>20</v>
          </cell>
          <cell r="AW60">
            <v>20</v>
          </cell>
          <cell r="AX60">
            <v>20</v>
          </cell>
          <cell r="AY60">
            <v>20</v>
          </cell>
          <cell r="AZ60">
            <v>20</v>
          </cell>
          <cell r="BA60">
            <v>20</v>
          </cell>
          <cell r="BB60">
            <v>20</v>
          </cell>
          <cell r="BC60">
            <v>20</v>
          </cell>
          <cell r="BD60">
            <v>20</v>
          </cell>
          <cell r="BE60">
            <v>20</v>
          </cell>
          <cell r="BF60">
            <v>20</v>
          </cell>
          <cell r="BG60">
            <v>20</v>
          </cell>
          <cell r="BH60">
            <v>20</v>
          </cell>
          <cell r="BI60">
            <v>20</v>
          </cell>
          <cell r="BJ60">
            <v>20</v>
          </cell>
          <cell r="BK60">
            <v>20</v>
          </cell>
          <cell r="BL60">
            <v>20</v>
          </cell>
          <cell r="BM60">
            <v>20</v>
          </cell>
          <cell r="BN60">
            <v>20</v>
          </cell>
          <cell r="BO60">
            <v>20</v>
          </cell>
          <cell r="BP60">
            <v>20</v>
          </cell>
          <cell r="BQ60">
            <v>20</v>
          </cell>
          <cell r="BR60">
            <v>20</v>
          </cell>
          <cell r="BS60">
            <v>20</v>
          </cell>
          <cell r="BT60">
            <v>20</v>
          </cell>
          <cell r="BU60">
            <v>20</v>
          </cell>
          <cell r="BV60">
            <v>20</v>
          </cell>
          <cell r="BW60">
            <v>20</v>
          </cell>
          <cell r="BX60">
            <v>20</v>
          </cell>
          <cell r="BY60">
            <v>20</v>
          </cell>
          <cell r="BZ60">
            <v>20</v>
          </cell>
          <cell r="CA60">
            <v>20</v>
          </cell>
          <cell r="CB60">
            <v>20</v>
          </cell>
          <cell r="CC60">
            <v>20</v>
          </cell>
          <cell r="CD60">
            <v>30</v>
          </cell>
          <cell r="CE60">
            <v>30</v>
          </cell>
          <cell r="CF60">
            <v>30</v>
          </cell>
          <cell r="CG60">
            <v>30</v>
          </cell>
          <cell r="CH60">
            <v>30</v>
          </cell>
          <cell r="CI60">
            <v>30</v>
          </cell>
          <cell r="CJ60">
            <v>30</v>
          </cell>
          <cell r="CK60">
            <v>30</v>
          </cell>
          <cell r="CL60">
            <v>30</v>
          </cell>
          <cell r="CM60">
            <v>30</v>
          </cell>
          <cell r="CN60">
            <v>30</v>
          </cell>
          <cell r="CO60">
            <v>30</v>
          </cell>
          <cell r="CP60">
            <v>30</v>
          </cell>
          <cell r="CQ60">
            <v>30</v>
          </cell>
          <cell r="CR60">
            <v>30</v>
          </cell>
          <cell r="CS60">
            <v>20</v>
          </cell>
          <cell r="CT60">
            <v>20</v>
          </cell>
          <cell r="CU60">
            <v>20</v>
          </cell>
          <cell r="CV60">
            <v>20</v>
          </cell>
          <cell r="CW60">
            <v>20</v>
          </cell>
          <cell r="CX60">
            <v>20</v>
          </cell>
          <cell r="CY60">
            <v>20</v>
          </cell>
          <cell r="CZ60">
            <v>20</v>
          </cell>
          <cell r="DA60">
            <v>20</v>
          </cell>
          <cell r="DB60">
            <v>20</v>
          </cell>
          <cell r="DC60">
            <v>20</v>
          </cell>
          <cell r="DD60">
            <v>20</v>
          </cell>
          <cell r="DE60">
            <v>20</v>
          </cell>
          <cell r="DF60">
            <v>20</v>
          </cell>
          <cell r="DG60">
            <v>20</v>
          </cell>
          <cell r="DH60">
            <v>20</v>
          </cell>
          <cell r="DI60">
            <v>20</v>
          </cell>
          <cell r="DJ60">
            <v>20</v>
          </cell>
          <cell r="DK60">
            <v>20</v>
          </cell>
        </row>
        <row r="61">
          <cell r="A61">
            <v>8166</v>
          </cell>
          <cell r="B61" t="str">
            <v>MID-FRANKLIN PARISH LA SALES            </v>
          </cell>
          <cell r="C61">
            <v>1</v>
          </cell>
          <cell r="D61" t="str">
            <v> D    </v>
          </cell>
          <cell r="E61">
            <v>54224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</row>
        <row r="62">
          <cell r="A62">
            <v>8214</v>
          </cell>
          <cell r="B62" t="str">
            <v> MISSION-JEFFERSON ISLAND DEHYD          </v>
          </cell>
          <cell r="C62" t="str">
            <v> 0L   </v>
          </cell>
          <cell r="D62" t="str">
            <v> R    </v>
          </cell>
          <cell r="E62">
            <v>10585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</row>
        <row r="63">
          <cell r="A63">
            <v>8502</v>
          </cell>
          <cell r="B63" t="str">
            <v> STONE-CUT-OFF DEHYD LA ROSE             </v>
          </cell>
          <cell r="C63" t="str">
            <v> 0L   </v>
          </cell>
          <cell r="D63" t="str">
            <v> R    </v>
          </cell>
          <cell r="E63">
            <v>32088</v>
          </cell>
          <cell r="F63">
            <v>1100</v>
          </cell>
          <cell r="G63">
            <v>1100</v>
          </cell>
          <cell r="H63">
            <v>1100</v>
          </cell>
          <cell r="I63">
            <v>1000</v>
          </cell>
          <cell r="J63">
            <v>1100</v>
          </cell>
          <cell r="K63">
            <v>700</v>
          </cell>
          <cell r="L63">
            <v>700</v>
          </cell>
          <cell r="M63">
            <v>700</v>
          </cell>
          <cell r="N63">
            <v>1200</v>
          </cell>
          <cell r="O63">
            <v>1200</v>
          </cell>
          <cell r="P63">
            <v>1200</v>
          </cell>
          <cell r="Q63">
            <v>1600</v>
          </cell>
          <cell r="R63">
            <v>1600</v>
          </cell>
          <cell r="S63">
            <v>1600</v>
          </cell>
          <cell r="T63">
            <v>1600</v>
          </cell>
          <cell r="U63">
            <v>300</v>
          </cell>
          <cell r="V63">
            <v>300</v>
          </cell>
          <cell r="W63">
            <v>300</v>
          </cell>
          <cell r="X63">
            <v>1300</v>
          </cell>
          <cell r="Y63">
            <v>1300</v>
          </cell>
          <cell r="Z63">
            <v>1600</v>
          </cell>
          <cell r="AA63">
            <v>1600</v>
          </cell>
          <cell r="AB63">
            <v>1600</v>
          </cell>
          <cell r="AC63">
            <v>1600</v>
          </cell>
          <cell r="AD63">
            <v>1600</v>
          </cell>
          <cell r="AE63">
            <v>1600</v>
          </cell>
          <cell r="AF63">
            <v>1300</v>
          </cell>
          <cell r="AG63">
            <v>1300</v>
          </cell>
          <cell r="AH63">
            <v>1300</v>
          </cell>
          <cell r="AI63">
            <v>1200</v>
          </cell>
          <cell r="AJ63">
            <v>1200</v>
          </cell>
          <cell r="AK63">
            <v>1200</v>
          </cell>
          <cell r="AL63">
            <v>1200</v>
          </cell>
          <cell r="AM63">
            <v>1200</v>
          </cell>
          <cell r="AN63">
            <v>1200</v>
          </cell>
          <cell r="AO63">
            <v>1200</v>
          </cell>
          <cell r="AP63">
            <v>1000</v>
          </cell>
          <cell r="AQ63">
            <v>1000</v>
          </cell>
          <cell r="AR63">
            <v>1000</v>
          </cell>
          <cell r="AS63">
            <v>1000</v>
          </cell>
          <cell r="AT63">
            <v>1000</v>
          </cell>
          <cell r="AU63">
            <v>1000</v>
          </cell>
          <cell r="AV63">
            <v>1000</v>
          </cell>
          <cell r="AW63">
            <v>1000</v>
          </cell>
          <cell r="AX63">
            <v>1000</v>
          </cell>
          <cell r="AY63">
            <v>1</v>
          </cell>
          <cell r="AZ63">
            <v>1</v>
          </cell>
          <cell r="BA63">
            <v>1</v>
          </cell>
          <cell r="BB63">
            <v>1</v>
          </cell>
          <cell r="BC63">
            <v>1</v>
          </cell>
          <cell r="BD63">
            <v>500</v>
          </cell>
          <cell r="BE63">
            <v>500</v>
          </cell>
          <cell r="BF63">
            <v>500</v>
          </cell>
          <cell r="BG63">
            <v>500</v>
          </cell>
          <cell r="BH63">
            <v>500</v>
          </cell>
          <cell r="BI63">
            <v>1400</v>
          </cell>
          <cell r="BJ63">
            <v>1400</v>
          </cell>
          <cell r="BK63">
            <v>1400</v>
          </cell>
          <cell r="BL63">
            <v>1400</v>
          </cell>
          <cell r="BM63">
            <v>1400</v>
          </cell>
          <cell r="BN63">
            <v>650</v>
          </cell>
          <cell r="BO63">
            <v>650</v>
          </cell>
          <cell r="BP63">
            <v>350</v>
          </cell>
          <cell r="BQ63">
            <v>350</v>
          </cell>
          <cell r="BR63">
            <v>350</v>
          </cell>
          <cell r="BS63">
            <v>350</v>
          </cell>
          <cell r="BT63">
            <v>350</v>
          </cell>
          <cell r="BU63">
            <v>300</v>
          </cell>
          <cell r="BV63">
            <v>300</v>
          </cell>
          <cell r="BW63">
            <v>300</v>
          </cell>
          <cell r="BX63">
            <v>300</v>
          </cell>
          <cell r="BY63">
            <v>1500</v>
          </cell>
          <cell r="BZ63">
            <v>1500</v>
          </cell>
          <cell r="CA63">
            <v>1500</v>
          </cell>
          <cell r="CB63">
            <v>1500</v>
          </cell>
          <cell r="CC63">
            <v>1500</v>
          </cell>
          <cell r="CD63">
            <v>500</v>
          </cell>
          <cell r="CE63">
            <v>500</v>
          </cell>
          <cell r="CF63">
            <v>500</v>
          </cell>
          <cell r="CG63">
            <v>500</v>
          </cell>
          <cell r="CH63">
            <v>500</v>
          </cell>
          <cell r="CI63">
            <v>500</v>
          </cell>
          <cell r="CJ63">
            <v>1150</v>
          </cell>
          <cell r="CK63">
            <v>1150</v>
          </cell>
          <cell r="CL63">
            <v>1150</v>
          </cell>
          <cell r="CM63">
            <v>1150</v>
          </cell>
          <cell r="CN63">
            <v>1150</v>
          </cell>
          <cell r="CO63">
            <v>1150</v>
          </cell>
          <cell r="CP63">
            <v>700</v>
          </cell>
          <cell r="CQ63">
            <v>700</v>
          </cell>
          <cell r="CR63">
            <v>1000</v>
          </cell>
          <cell r="CS63">
            <v>1000</v>
          </cell>
          <cell r="CT63">
            <v>1000</v>
          </cell>
          <cell r="CU63">
            <v>1000</v>
          </cell>
          <cell r="CV63">
            <v>1000</v>
          </cell>
          <cell r="CW63">
            <v>1000</v>
          </cell>
          <cell r="CX63">
            <v>1300</v>
          </cell>
          <cell r="CY63">
            <v>1300</v>
          </cell>
          <cell r="CZ63">
            <v>1300</v>
          </cell>
          <cell r="DA63">
            <v>1500</v>
          </cell>
          <cell r="DB63">
            <v>1500</v>
          </cell>
          <cell r="DC63">
            <v>1500</v>
          </cell>
          <cell r="DD63">
            <v>1500</v>
          </cell>
          <cell r="DE63">
            <v>1500</v>
          </cell>
          <cell r="DF63">
            <v>1000</v>
          </cell>
          <cell r="DG63">
            <v>1000</v>
          </cell>
          <cell r="DH63">
            <v>1100</v>
          </cell>
          <cell r="DI63">
            <v>1100</v>
          </cell>
          <cell r="DJ63">
            <v>1100</v>
          </cell>
          <cell r="DK63">
            <v>1400</v>
          </cell>
        </row>
        <row r="64">
          <cell r="A64">
            <v>8567</v>
          </cell>
          <cell r="B64" t="str">
            <v> PHILLIPS-LAKE ARTHUR PLANT DEHYD        </v>
          </cell>
          <cell r="C64" t="str">
            <v> 0L   </v>
          </cell>
          <cell r="D64" t="str">
            <v> R    </v>
          </cell>
          <cell r="E64">
            <v>297538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</row>
        <row r="65">
          <cell r="A65">
            <v>8569</v>
          </cell>
          <cell r="B65" t="str">
            <v> BACA-WELSH DEHYD                        </v>
          </cell>
          <cell r="C65" t="str">
            <v> 0L   </v>
          </cell>
          <cell r="D65" t="str">
            <v> R    </v>
          </cell>
          <cell r="E65">
            <v>6530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</row>
        <row r="66">
          <cell r="A66">
            <v>8571</v>
          </cell>
          <cell r="B66" t="str">
            <v> KING - WOODLAWN DEHY                    </v>
          </cell>
          <cell r="C66" t="str">
            <v> 0L   </v>
          </cell>
          <cell r="D66" t="str">
            <v> R    </v>
          </cell>
          <cell r="E66">
            <v>2980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</row>
        <row r="67">
          <cell r="A67">
            <v>8572</v>
          </cell>
          <cell r="B67" t="str">
            <v>TRUNKLINE @ Jefferson</v>
          </cell>
          <cell r="C67" t="str">
            <v> 0L   </v>
          </cell>
          <cell r="D67" t="str">
            <v> D    </v>
          </cell>
          <cell r="E67">
            <v>556643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450000</v>
          </cell>
          <cell r="BI67">
            <v>450000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</row>
        <row r="68">
          <cell r="A68">
            <v>8573</v>
          </cell>
          <cell r="B68" t="str">
            <v> EQUINOX - JENNINGS LA DEHYD TRANS       </v>
          </cell>
          <cell r="C68" t="str">
            <v> 0L   </v>
          </cell>
          <cell r="D68" t="str">
            <v> R    </v>
          </cell>
          <cell r="E68">
            <v>10473</v>
          </cell>
          <cell r="F68">
            <v>110</v>
          </cell>
          <cell r="G68">
            <v>110</v>
          </cell>
          <cell r="H68">
            <v>110</v>
          </cell>
          <cell r="I68">
            <v>200</v>
          </cell>
          <cell r="J68">
            <v>110</v>
          </cell>
          <cell r="K68">
            <v>110</v>
          </cell>
          <cell r="L68">
            <v>110</v>
          </cell>
          <cell r="M68">
            <v>50</v>
          </cell>
          <cell r="N68">
            <v>50</v>
          </cell>
          <cell r="O68">
            <v>50</v>
          </cell>
          <cell r="P68">
            <v>50</v>
          </cell>
          <cell r="Q68">
            <v>50</v>
          </cell>
          <cell r="R68">
            <v>50</v>
          </cell>
          <cell r="S68">
            <v>50</v>
          </cell>
          <cell r="T68">
            <v>50</v>
          </cell>
          <cell r="U68">
            <v>200</v>
          </cell>
          <cell r="V68">
            <v>200</v>
          </cell>
          <cell r="W68">
            <v>200</v>
          </cell>
          <cell r="X68">
            <v>200</v>
          </cell>
          <cell r="Y68">
            <v>200</v>
          </cell>
          <cell r="Z68">
            <v>200</v>
          </cell>
          <cell r="AA68">
            <v>200</v>
          </cell>
          <cell r="AB68">
            <v>200</v>
          </cell>
          <cell r="AC68">
            <v>200</v>
          </cell>
          <cell r="AD68">
            <v>200</v>
          </cell>
          <cell r="AE68">
            <v>200</v>
          </cell>
          <cell r="AF68">
            <v>200</v>
          </cell>
          <cell r="AG68">
            <v>200</v>
          </cell>
          <cell r="AH68">
            <v>200</v>
          </cell>
          <cell r="AI68">
            <v>200</v>
          </cell>
          <cell r="AJ68">
            <v>200</v>
          </cell>
          <cell r="AK68">
            <v>200</v>
          </cell>
          <cell r="AL68">
            <v>200</v>
          </cell>
          <cell r="AM68">
            <v>200</v>
          </cell>
          <cell r="AN68">
            <v>200</v>
          </cell>
          <cell r="AO68">
            <v>200</v>
          </cell>
          <cell r="AP68">
            <v>200</v>
          </cell>
          <cell r="AQ68">
            <v>200</v>
          </cell>
          <cell r="AR68">
            <v>200</v>
          </cell>
          <cell r="AS68">
            <v>200</v>
          </cell>
          <cell r="AT68">
            <v>200</v>
          </cell>
          <cell r="AU68">
            <v>335</v>
          </cell>
          <cell r="AV68">
            <v>335</v>
          </cell>
          <cell r="AW68">
            <v>335</v>
          </cell>
          <cell r="AX68">
            <v>335</v>
          </cell>
          <cell r="AY68">
            <v>150</v>
          </cell>
          <cell r="AZ68">
            <v>150</v>
          </cell>
          <cell r="BA68">
            <v>75</v>
          </cell>
          <cell r="BB68">
            <v>75</v>
          </cell>
          <cell r="BC68">
            <v>75</v>
          </cell>
          <cell r="BD68">
            <v>75</v>
          </cell>
          <cell r="BE68">
            <v>75</v>
          </cell>
          <cell r="BF68">
            <v>75</v>
          </cell>
          <cell r="BG68">
            <v>275</v>
          </cell>
          <cell r="BH68">
            <v>275</v>
          </cell>
          <cell r="BI68">
            <v>275</v>
          </cell>
          <cell r="BJ68">
            <v>275</v>
          </cell>
          <cell r="BK68">
            <v>400</v>
          </cell>
          <cell r="BL68">
            <v>400</v>
          </cell>
          <cell r="BM68">
            <v>400</v>
          </cell>
          <cell r="BN68">
            <v>400</v>
          </cell>
          <cell r="BO68">
            <v>400</v>
          </cell>
          <cell r="BP68">
            <v>400</v>
          </cell>
          <cell r="BQ68">
            <v>400</v>
          </cell>
          <cell r="BR68">
            <v>320</v>
          </cell>
          <cell r="BS68">
            <v>320</v>
          </cell>
          <cell r="BT68">
            <v>320</v>
          </cell>
          <cell r="BU68">
            <v>320</v>
          </cell>
          <cell r="BV68">
            <v>320</v>
          </cell>
          <cell r="BW68">
            <v>320</v>
          </cell>
          <cell r="BX68">
            <v>320</v>
          </cell>
          <cell r="BY68">
            <v>320</v>
          </cell>
          <cell r="BZ68">
            <v>320</v>
          </cell>
          <cell r="CA68">
            <v>320</v>
          </cell>
          <cell r="CB68">
            <v>320</v>
          </cell>
          <cell r="CC68">
            <v>320</v>
          </cell>
          <cell r="CD68">
            <v>330</v>
          </cell>
          <cell r="CE68">
            <v>330</v>
          </cell>
          <cell r="CF68">
            <v>330</v>
          </cell>
          <cell r="CG68">
            <v>330</v>
          </cell>
          <cell r="CH68">
            <v>330</v>
          </cell>
          <cell r="CI68">
            <v>330</v>
          </cell>
          <cell r="CJ68">
            <v>135</v>
          </cell>
          <cell r="CK68">
            <v>135</v>
          </cell>
          <cell r="CL68">
            <v>135</v>
          </cell>
          <cell r="CM68">
            <v>135</v>
          </cell>
          <cell r="CN68">
            <v>135</v>
          </cell>
          <cell r="CO68">
            <v>135</v>
          </cell>
          <cell r="CP68">
            <v>135</v>
          </cell>
          <cell r="CQ68">
            <v>135</v>
          </cell>
          <cell r="CR68">
            <v>135</v>
          </cell>
          <cell r="CS68">
            <v>135</v>
          </cell>
          <cell r="CT68">
            <v>135</v>
          </cell>
          <cell r="CU68">
            <v>135</v>
          </cell>
          <cell r="CV68">
            <v>135</v>
          </cell>
          <cell r="CW68">
            <v>135</v>
          </cell>
          <cell r="CX68">
            <v>135</v>
          </cell>
          <cell r="CY68">
            <v>135</v>
          </cell>
          <cell r="CZ68">
            <v>135</v>
          </cell>
          <cell r="DA68">
            <v>135</v>
          </cell>
          <cell r="DB68">
            <v>135</v>
          </cell>
          <cell r="DC68">
            <v>135</v>
          </cell>
          <cell r="DD68">
            <v>135</v>
          </cell>
          <cell r="DE68">
            <v>135</v>
          </cell>
          <cell r="DF68">
            <v>170</v>
          </cell>
          <cell r="DG68">
            <v>170</v>
          </cell>
          <cell r="DH68">
            <v>170</v>
          </cell>
          <cell r="DI68">
            <v>170</v>
          </cell>
          <cell r="DJ68">
            <v>170</v>
          </cell>
          <cell r="DK68">
            <v>170</v>
          </cell>
        </row>
        <row r="69">
          <cell r="A69">
            <v>8827</v>
          </cell>
          <cell r="B69" t="str">
            <v> HARBOR-LITTLE TEMPLE-NETTIE JONES #1    </v>
          </cell>
          <cell r="C69" t="str">
            <v> 0L   </v>
          </cell>
          <cell r="D69" t="str">
            <v> R    </v>
          </cell>
          <cell r="E69">
            <v>2692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  <cell r="AR69">
            <v>1</v>
          </cell>
          <cell r="AS69">
            <v>1</v>
          </cell>
          <cell r="AT69">
            <v>1</v>
          </cell>
          <cell r="AU69">
            <v>1</v>
          </cell>
          <cell r="AV69">
            <v>1</v>
          </cell>
          <cell r="AW69">
            <v>1</v>
          </cell>
          <cell r="AX69">
            <v>1</v>
          </cell>
          <cell r="AY69">
            <v>1</v>
          </cell>
          <cell r="AZ69">
            <v>1</v>
          </cell>
          <cell r="BA69">
            <v>1</v>
          </cell>
          <cell r="BB69">
            <v>1</v>
          </cell>
          <cell r="BC69">
            <v>1</v>
          </cell>
          <cell r="BD69">
            <v>1</v>
          </cell>
          <cell r="BE69">
            <v>1</v>
          </cell>
          <cell r="BF69">
            <v>1</v>
          </cell>
          <cell r="BG69">
            <v>1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X69">
            <v>1</v>
          </cell>
          <cell r="BY69">
            <v>1</v>
          </cell>
          <cell r="BZ69">
            <v>1</v>
          </cell>
          <cell r="CA69">
            <v>1</v>
          </cell>
          <cell r="CB69">
            <v>1</v>
          </cell>
          <cell r="CC69">
            <v>1</v>
          </cell>
          <cell r="CD69">
            <v>1</v>
          </cell>
          <cell r="CE69">
            <v>1</v>
          </cell>
          <cell r="CF69">
            <v>1</v>
          </cell>
          <cell r="CG69">
            <v>1</v>
          </cell>
          <cell r="CH69">
            <v>1</v>
          </cell>
          <cell r="CI69">
            <v>1</v>
          </cell>
          <cell r="CJ69">
            <v>1</v>
          </cell>
          <cell r="CK69">
            <v>1</v>
          </cell>
          <cell r="CL69">
            <v>1</v>
          </cell>
          <cell r="CM69">
            <v>1</v>
          </cell>
          <cell r="CN69">
            <v>1</v>
          </cell>
          <cell r="CO69">
            <v>1</v>
          </cell>
          <cell r="CP69">
            <v>1</v>
          </cell>
          <cell r="CQ69">
            <v>1</v>
          </cell>
          <cell r="CR69">
            <v>1</v>
          </cell>
          <cell r="CS69">
            <v>1</v>
          </cell>
          <cell r="CT69">
            <v>1</v>
          </cell>
          <cell r="CU69">
            <v>1</v>
          </cell>
          <cell r="CV69">
            <v>1</v>
          </cell>
          <cell r="CW69">
            <v>1</v>
          </cell>
          <cell r="CX69">
            <v>1</v>
          </cell>
          <cell r="CY69">
            <v>1</v>
          </cell>
          <cell r="CZ69">
            <v>1</v>
          </cell>
          <cell r="DA69">
            <v>1</v>
          </cell>
          <cell r="DB69">
            <v>1</v>
          </cell>
          <cell r="DC69">
            <v>1</v>
          </cell>
          <cell r="DD69">
            <v>1</v>
          </cell>
          <cell r="DE69">
            <v>1</v>
          </cell>
          <cell r="DF69">
            <v>1</v>
          </cell>
          <cell r="DG69">
            <v>1</v>
          </cell>
          <cell r="DH69">
            <v>1</v>
          </cell>
          <cell r="DI69">
            <v>1</v>
          </cell>
          <cell r="DJ69">
            <v>1</v>
          </cell>
          <cell r="DK69">
            <v>1</v>
          </cell>
        </row>
        <row r="70">
          <cell r="A70">
            <v>8828</v>
          </cell>
          <cell r="B70" t="str">
            <v> HARBOR - LITTLE TEMPLE GASLIFT          </v>
          </cell>
          <cell r="C70" t="str">
            <v> 0L   </v>
          </cell>
          <cell r="D70" t="str">
            <v> D    </v>
          </cell>
          <cell r="E70">
            <v>2493</v>
          </cell>
          <cell r="F70">
            <v>0</v>
          </cell>
          <cell r="G70">
            <v>0</v>
          </cell>
          <cell r="H70">
            <v>0</v>
          </cell>
          <cell r="I70">
            <v>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10</v>
          </cell>
          <cell r="V70">
            <v>10</v>
          </cell>
          <cell r="W70">
            <v>10</v>
          </cell>
          <cell r="X70">
            <v>10</v>
          </cell>
          <cell r="Y70">
            <v>10</v>
          </cell>
          <cell r="Z70">
            <v>10</v>
          </cell>
          <cell r="AA70">
            <v>10</v>
          </cell>
          <cell r="AB70">
            <v>10</v>
          </cell>
          <cell r="AC70">
            <v>10</v>
          </cell>
          <cell r="AD70">
            <v>10</v>
          </cell>
          <cell r="AE70">
            <v>10</v>
          </cell>
          <cell r="AF70">
            <v>10</v>
          </cell>
          <cell r="AG70">
            <v>10</v>
          </cell>
          <cell r="AH70">
            <v>10</v>
          </cell>
          <cell r="AI70">
            <v>10</v>
          </cell>
          <cell r="AJ70">
            <v>10</v>
          </cell>
          <cell r="AK70">
            <v>10</v>
          </cell>
          <cell r="AL70">
            <v>10</v>
          </cell>
          <cell r="AM70">
            <v>10</v>
          </cell>
          <cell r="AN70">
            <v>10</v>
          </cell>
          <cell r="AO70">
            <v>10</v>
          </cell>
          <cell r="AP70">
            <v>10</v>
          </cell>
          <cell r="AQ70">
            <v>10</v>
          </cell>
          <cell r="AR70">
            <v>10</v>
          </cell>
          <cell r="AS70">
            <v>10</v>
          </cell>
          <cell r="AT70">
            <v>10</v>
          </cell>
          <cell r="AU70">
            <v>10</v>
          </cell>
          <cell r="AV70">
            <v>10</v>
          </cell>
          <cell r="AW70">
            <v>10</v>
          </cell>
          <cell r="AX70">
            <v>10</v>
          </cell>
          <cell r="AY70">
            <v>11</v>
          </cell>
          <cell r="AZ70">
            <v>11</v>
          </cell>
          <cell r="BA70">
            <v>11</v>
          </cell>
          <cell r="BB70">
            <v>11</v>
          </cell>
          <cell r="BC70">
            <v>11</v>
          </cell>
          <cell r="BD70">
            <v>11</v>
          </cell>
          <cell r="BE70">
            <v>11</v>
          </cell>
          <cell r="BF70">
            <v>11</v>
          </cell>
          <cell r="BG70">
            <v>11</v>
          </cell>
          <cell r="BH70">
            <v>11</v>
          </cell>
          <cell r="BI70">
            <v>11</v>
          </cell>
          <cell r="BJ70">
            <v>11</v>
          </cell>
          <cell r="BK70">
            <v>11</v>
          </cell>
          <cell r="BL70">
            <v>11</v>
          </cell>
          <cell r="BM70">
            <v>11</v>
          </cell>
          <cell r="BN70">
            <v>11</v>
          </cell>
          <cell r="BO70">
            <v>11</v>
          </cell>
          <cell r="BP70">
            <v>11</v>
          </cell>
          <cell r="BQ70">
            <v>11</v>
          </cell>
          <cell r="BR70">
            <v>11</v>
          </cell>
          <cell r="BS70">
            <v>11</v>
          </cell>
          <cell r="BT70">
            <v>11</v>
          </cell>
          <cell r="BU70">
            <v>11</v>
          </cell>
          <cell r="BV70">
            <v>11</v>
          </cell>
          <cell r="BW70">
            <v>11</v>
          </cell>
          <cell r="BX70">
            <v>11</v>
          </cell>
          <cell r="BY70">
            <v>11</v>
          </cell>
          <cell r="BZ70">
            <v>11</v>
          </cell>
          <cell r="CA70">
            <v>11</v>
          </cell>
          <cell r="CB70">
            <v>11</v>
          </cell>
          <cell r="CC70">
            <v>11</v>
          </cell>
          <cell r="CD70">
            <v>11</v>
          </cell>
          <cell r="CE70">
            <v>11</v>
          </cell>
          <cell r="CF70">
            <v>11</v>
          </cell>
          <cell r="CG70">
            <v>11</v>
          </cell>
          <cell r="CH70">
            <v>11</v>
          </cell>
          <cell r="CI70">
            <v>11</v>
          </cell>
          <cell r="CJ70">
            <v>11</v>
          </cell>
          <cell r="CK70">
            <v>11</v>
          </cell>
          <cell r="CL70">
            <v>11</v>
          </cell>
          <cell r="CM70">
            <v>11</v>
          </cell>
          <cell r="CN70">
            <v>11</v>
          </cell>
          <cell r="CO70">
            <v>11</v>
          </cell>
          <cell r="CP70">
            <v>11</v>
          </cell>
          <cell r="CQ70">
            <v>11</v>
          </cell>
          <cell r="CR70">
            <v>11</v>
          </cell>
          <cell r="CS70">
            <v>11</v>
          </cell>
          <cell r="CT70">
            <v>11</v>
          </cell>
          <cell r="CU70">
            <v>11</v>
          </cell>
          <cell r="CV70">
            <v>11</v>
          </cell>
          <cell r="CW70">
            <v>11</v>
          </cell>
          <cell r="CX70">
            <v>11</v>
          </cell>
          <cell r="CY70">
            <v>11</v>
          </cell>
          <cell r="CZ70">
            <v>11</v>
          </cell>
          <cell r="DA70">
            <v>11</v>
          </cell>
          <cell r="DB70">
            <v>11</v>
          </cell>
          <cell r="DC70">
            <v>11</v>
          </cell>
          <cell r="DD70">
            <v>11</v>
          </cell>
          <cell r="DE70">
            <v>11</v>
          </cell>
          <cell r="DF70">
            <v>1</v>
          </cell>
          <cell r="DG70">
            <v>1</v>
          </cell>
          <cell r="DH70">
            <v>1</v>
          </cell>
          <cell r="DI70">
            <v>1</v>
          </cell>
          <cell r="DJ70">
            <v>1</v>
          </cell>
          <cell r="DK70">
            <v>1</v>
          </cell>
        </row>
        <row r="71">
          <cell r="A71">
            <v>8832</v>
          </cell>
          <cell r="B71" t="str">
            <v> BAY JAQUE DEHYDRATION                   </v>
          </cell>
          <cell r="C71" t="str">
            <v> 0L   </v>
          </cell>
          <cell r="D71" t="str">
            <v> R    </v>
          </cell>
          <cell r="E71">
            <v>3060</v>
          </cell>
          <cell r="F71">
            <v>175</v>
          </cell>
          <cell r="G71">
            <v>175</v>
          </cell>
          <cell r="H71">
            <v>175</v>
          </cell>
          <cell r="I71">
            <v>175</v>
          </cell>
          <cell r="J71">
            <v>175</v>
          </cell>
          <cell r="K71">
            <v>175</v>
          </cell>
          <cell r="L71">
            <v>175</v>
          </cell>
          <cell r="M71">
            <v>175</v>
          </cell>
          <cell r="N71">
            <v>175</v>
          </cell>
          <cell r="O71">
            <v>175</v>
          </cell>
          <cell r="P71">
            <v>175</v>
          </cell>
          <cell r="Q71">
            <v>175</v>
          </cell>
          <cell r="R71">
            <v>175</v>
          </cell>
          <cell r="S71">
            <v>175</v>
          </cell>
          <cell r="T71">
            <v>175</v>
          </cell>
          <cell r="U71">
            <v>175</v>
          </cell>
          <cell r="V71">
            <v>175</v>
          </cell>
          <cell r="W71">
            <v>175</v>
          </cell>
          <cell r="X71">
            <v>175</v>
          </cell>
          <cell r="Y71">
            <v>175</v>
          </cell>
          <cell r="Z71">
            <v>175</v>
          </cell>
          <cell r="AA71">
            <v>175</v>
          </cell>
          <cell r="AB71">
            <v>175</v>
          </cell>
          <cell r="AC71">
            <v>175</v>
          </cell>
          <cell r="AD71">
            <v>175</v>
          </cell>
          <cell r="AE71">
            <v>175</v>
          </cell>
          <cell r="AF71">
            <v>175</v>
          </cell>
          <cell r="AG71">
            <v>175</v>
          </cell>
          <cell r="AH71">
            <v>175</v>
          </cell>
          <cell r="AI71">
            <v>175</v>
          </cell>
          <cell r="AJ71">
            <v>175</v>
          </cell>
          <cell r="AK71">
            <v>175</v>
          </cell>
          <cell r="AL71">
            <v>175</v>
          </cell>
          <cell r="AM71">
            <v>175</v>
          </cell>
          <cell r="AN71">
            <v>175</v>
          </cell>
          <cell r="AO71">
            <v>175</v>
          </cell>
          <cell r="AP71">
            <v>175</v>
          </cell>
          <cell r="AQ71">
            <v>175</v>
          </cell>
          <cell r="AR71">
            <v>175</v>
          </cell>
          <cell r="AS71">
            <v>175</v>
          </cell>
          <cell r="AT71">
            <v>175</v>
          </cell>
          <cell r="AU71">
            <v>0</v>
          </cell>
          <cell r="AV71">
            <v>175</v>
          </cell>
          <cell r="AW71">
            <v>175</v>
          </cell>
          <cell r="AX71">
            <v>175</v>
          </cell>
          <cell r="AY71">
            <v>175</v>
          </cell>
          <cell r="AZ71">
            <v>175</v>
          </cell>
          <cell r="BA71">
            <v>175</v>
          </cell>
          <cell r="BB71">
            <v>175</v>
          </cell>
          <cell r="BC71">
            <v>300</v>
          </cell>
          <cell r="BD71">
            <v>300</v>
          </cell>
          <cell r="BE71">
            <v>300</v>
          </cell>
          <cell r="BF71">
            <v>300</v>
          </cell>
          <cell r="BG71">
            <v>180</v>
          </cell>
          <cell r="BH71">
            <v>180</v>
          </cell>
          <cell r="BI71">
            <v>180</v>
          </cell>
          <cell r="BJ71">
            <v>180</v>
          </cell>
          <cell r="BK71">
            <v>180</v>
          </cell>
          <cell r="BL71">
            <v>180</v>
          </cell>
          <cell r="BM71">
            <v>180</v>
          </cell>
          <cell r="BN71">
            <v>180</v>
          </cell>
          <cell r="BO71">
            <v>180</v>
          </cell>
          <cell r="BP71">
            <v>180</v>
          </cell>
          <cell r="BQ71">
            <v>100</v>
          </cell>
          <cell r="BR71">
            <v>100</v>
          </cell>
          <cell r="BS71">
            <v>100</v>
          </cell>
          <cell r="BT71">
            <v>100</v>
          </cell>
          <cell r="BU71">
            <v>100</v>
          </cell>
          <cell r="BV71">
            <v>100</v>
          </cell>
          <cell r="BW71">
            <v>100</v>
          </cell>
          <cell r="BX71">
            <v>100</v>
          </cell>
          <cell r="BY71">
            <v>100</v>
          </cell>
          <cell r="BZ71">
            <v>100</v>
          </cell>
          <cell r="CA71">
            <v>100</v>
          </cell>
          <cell r="CB71">
            <v>100</v>
          </cell>
          <cell r="CC71">
            <v>100</v>
          </cell>
          <cell r="CD71">
            <v>150</v>
          </cell>
          <cell r="CE71">
            <v>150</v>
          </cell>
          <cell r="CF71">
            <v>150</v>
          </cell>
          <cell r="CG71">
            <v>150</v>
          </cell>
          <cell r="CH71">
            <v>150</v>
          </cell>
          <cell r="CI71">
            <v>150</v>
          </cell>
          <cell r="CJ71">
            <v>150</v>
          </cell>
          <cell r="CK71">
            <v>150</v>
          </cell>
          <cell r="CL71">
            <v>300</v>
          </cell>
          <cell r="CM71">
            <v>300</v>
          </cell>
          <cell r="CN71">
            <v>300</v>
          </cell>
          <cell r="CO71">
            <v>300</v>
          </cell>
          <cell r="CP71">
            <v>200</v>
          </cell>
          <cell r="CQ71">
            <v>200</v>
          </cell>
          <cell r="CR71">
            <v>100</v>
          </cell>
          <cell r="CS71">
            <v>100</v>
          </cell>
          <cell r="CT71">
            <v>100</v>
          </cell>
          <cell r="CU71">
            <v>100</v>
          </cell>
          <cell r="CV71">
            <v>100</v>
          </cell>
          <cell r="CW71">
            <v>100</v>
          </cell>
          <cell r="CX71">
            <v>250</v>
          </cell>
          <cell r="CY71">
            <v>250</v>
          </cell>
          <cell r="CZ71">
            <v>250</v>
          </cell>
          <cell r="DA71">
            <v>250</v>
          </cell>
          <cell r="DB71">
            <v>250</v>
          </cell>
          <cell r="DC71">
            <v>250</v>
          </cell>
          <cell r="DD71">
            <v>250</v>
          </cell>
          <cell r="DE71">
            <v>250</v>
          </cell>
          <cell r="DF71">
            <v>250</v>
          </cell>
          <cell r="DG71">
            <v>250</v>
          </cell>
          <cell r="DH71">
            <v>250</v>
          </cell>
          <cell r="DI71">
            <v>250</v>
          </cell>
          <cell r="DJ71">
            <v>250</v>
          </cell>
          <cell r="DK71">
            <v>250</v>
          </cell>
        </row>
        <row r="72">
          <cell r="A72">
            <v>8833</v>
          </cell>
          <cell r="B72" t="str">
            <v> BAY JAQUE-LL AND E A-1 DEHYD            </v>
          </cell>
          <cell r="C72" t="str">
            <v> 0L   </v>
          </cell>
          <cell r="D72" t="str">
            <v> R    </v>
          </cell>
          <cell r="E72">
            <v>3057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</row>
        <row r="73">
          <cell r="A73">
            <v>8835</v>
          </cell>
          <cell r="B73" t="str">
            <v> EXXON-BULLY CAMP DEHYD                  </v>
          </cell>
          <cell r="C73" t="str">
            <v> 0L   </v>
          </cell>
          <cell r="D73" t="str">
            <v> R    </v>
          </cell>
          <cell r="E73">
            <v>11595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</row>
        <row r="74">
          <cell r="A74">
            <v>8838</v>
          </cell>
          <cell r="B74" t="str">
            <v> GULF-BISHOP-BULLY CAMP LAFORT TRANS     </v>
          </cell>
          <cell r="C74" t="str">
            <v> 0L   </v>
          </cell>
          <cell r="D74" t="str">
            <v> R    </v>
          </cell>
          <cell r="E74">
            <v>2749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</row>
        <row r="75">
          <cell r="A75">
            <v>8839</v>
          </cell>
          <cell r="B75" t="str">
            <v> TEXAS-BULLY CAMP DEHYD                  </v>
          </cell>
          <cell r="C75" t="str">
            <v> 0L   </v>
          </cell>
          <cell r="D75" t="str">
            <v> R    </v>
          </cell>
          <cell r="E75">
            <v>11595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</row>
        <row r="76">
          <cell r="A76">
            <v>8840</v>
          </cell>
          <cell r="B76" t="str">
            <v> BADGER-BULLY CAMP 3 DEHYD               </v>
          </cell>
          <cell r="C76" t="str">
            <v> 0L   </v>
          </cell>
          <cell r="D76" t="str">
            <v> R    </v>
          </cell>
          <cell r="E76">
            <v>6026</v>
          </cell>
          <cell r="F76">
            <v>205</v>
          </cell>
          <cell r="G76">
            <v>205</v>
          </cell>
          <cell r="H76">
            <v>205</v>
          </cell>
          <cell r="I76">
            <v>75</v>
          </cell>
          <cell r="J76">
            <v>205</v>
          </cell>
          <cell r="K76">
            <v>205</v>
          </cell>
          <cell r="L76">
            <v>205</v>
          </cell>
          <cell r="M76">
            <v>205</v>
          </cell>
          <cell r="N76">
            <v>205</v>
          </cell>
          <cell r="O76">
            <v>205</v>
          </cell>
          <cell r="P76">
            <v>205</v>
          </cell>
          <cell r="Q76">
            <v>205</v>
          </cell>
          <cell r="R76">
            <v>205</v>
          </cell>
          <cell r="S76">
            <v>205</v>
          </cell>
          <cell r="T76">
            <v>205</v>
          </cell>
          <cell r="U76">
            <v>75</v>
          </cell>
          <cell r="V76">
            <v>75</v>
          </cell>
          <cell r="W76">
            <v>75</v>
          </cell>
          <cell r="X76">
            <v>75</v>
          </cell>
          <cell r="Y76">
            <v>75</v>
          </cell>
          <cell r="Z76">
            <v>75</v>
          </cell>
          <cell r="AA76">
            <v>75</v>
          </cell>
          <cell r="AB76">
            <v>75</v>
          </cell>
          <cell r="AC76">
            <v>75</v>
          </cell>
          <cell r="AD76">
            <v>75</v>
          </cell>
          <cell r="AE76">
            <v>75</v>
          </cell>
          <cell r="AF76">
            <v>75</v>
          </cell>
          <cell r="AG76">
            <v>75</v>
          </cell>
          <cell r="AH76">
            <v>75</v>
          </cell>
          <cell r="AI76">
            <v>75</v>
          </cell>
          <cell r="AJ76">
            <v>75</v>
          </cell>
          <cell r="AK76">
            <v>75</v>
          </cell>
          <cell r="AL76">
            <v>75</v>
          </cell>
          <cell r="AM76">
            <v>75</v>
          </cell>
          <cell r="AN76">
            <v>75</v>
          </cell>
          <cell r="AO76">
            <v>75</v>
          </cell>
          <cell r="AP76">
            <v>75</v>
          </cell>
          <cell r="AQ76">
            <v>75</v>
          </cell>
          <cell r="AR76">
            <v>75</v>
          </cell>
          <cell r="AS76">
            <v>75</v>
          </cell>
          <cell r="AT76">
            <v>75</v>
          </cell>
          <cell r="AU76">
            <v>75</v>
          </cell>
          <cell r="AV76">
            <v>75</v>
          </cell>
          <cell r="AW76">
            <v>75</v>
          </cell>
          <cell r="AX76">
            <v>75</v>
          </cell>
          <cell r="AY76">
            <v>75</v>
          </cell>
          <cell r="AZ76">
            <v>75</v>
          </cell>
          <cell r="BA76">
            <v>75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</row>
        <row r="77">
          <cell r="A77">
            <v>8843</v>
          </cell>
          <cell r="B77" t="str">
            <v> CHEVRON-BAY MARCHAND DEHYD LA ROSE      </v>
          </cell>
          <cell r="C77" t="str">
            <v> 0L   </v>
          </cell>
          <cell r="D77" t="str">
            <v> R    </v>
          </cell>
          <cell r="E77">
            <v>30708</v>
          </cell>
          <cell r="F77">
            <v>13206</v>
          </cell>
          <cell r="G77">
            <v>7205</v>
          </cell>
          <cell r="H77">
            <v>7205</v>
          </cell>
          <cell r="I77">
            <v>14076</v>
          </cell>
          <cell r="J77">
            <v>7205</v>
          </cell>
          <cell r="K77">
            <v>9204</v>
          </cell>
          <cell r="L77">
            <v>9204</v>
          </cell>
          <cell r="M77">
            <v>15204</v>
          </cell>
          <cell r="N77">
            <v>15204</v>
          </cell>
          <cell r="O77">
            <v>15204</v>
          </cell>
          <cell r="P77">
            <v>15204</v>
          </cell>
          <cell r="Q77">
            <v>15204</v>
          </cell>
          <cell r="R77">
            <v>15204</v>
          </cell>
          <cell r="S77">
            <v>15204</v>
          </cell>
          <cell r="T77">
            <v>15204</v>
          </cell>
          <cell r="U77">
            <v>15501</v>
          </cell>
          <cell r="V77">
            <v>15501</v>
          </cell>
          <cell r="W77">
            <v>15501</v>
          </cell>
          <cell r="X77">
            <v>17556</v>
          </cell>
          <cell r="Y77">
            <v>17556</v>
          </cell>
          <cell r="Z77">
            <v>16556</v>
          </cell>
          <cell r="AA77">
            <v>20556</v>
          </cell>
          <cell r="AB77">
            <v>12555</v>
          </cell>
          <cell r="AC77">
            <v>12555</v>
          </cell>
          <cell r="AD77">
            <v>12555</v>
          </cell>
          <cell r="AE77">
            <v>12555</v>
          </cell>
          <cell r="AF77">
            <v>12555</v>
          </cell>
          <cell r="AG77">
            <v>15055</v>
          </cell>
          <cell r="AH77">
            <v>15055</v>
          </cell>
          <cell r="AI77">
            <v>15556</v>
          </cell>
          <cell r="AJ77">
            <v>15556</v>
          </cell>
          <cell r="AK77">
            <v>15556</v>
          </cell>
          <cell r="AL77">
            <v>15556</v>
          </cell>
          <cell r="AM77">
            <v>15556</v>
          </cell>
          <cell r="AN77">
            <v>15556</v>
          </cell>
          <cell r="AO77">
            <v>15556</v>
          </cell>
          <cell r="AP77">
            <v>14076</v>
          </cell>
          <cell r="AQ77">
            <v>14076</v>
          </cell>
          <cell r="AR77">
            <v>14076</v>
          </cell>
          <cell r="AS77">
            <v>14775</v>
          </cell>
          <cell r="AT77">
            <v>14775</v>
          </cell>
          <cell r="AU77">
            <v>14775</v>
          </cell>
          <cell r="AV77">
            <v>7775</v>
          </cell>
          <cell r="AW77">
            <v>16291</v>
          </cell>
          <cell r="AX77">
            <v>16291</v>
          </cell>
          <cell r="AY77">
            <v>14580</v>
          </cell>
          <cell r="AZ77">
            <v>14580</v>
          </cell>
          <cell r="BA77">
            <v>14580</v>
          </cell>
          <cell r="BB77">
            <v>14580</v>
          </cell>
          <cell r="BC77">
            <v>18580</v>
          </cell>
          <cell r="BD77">
            <v>17580</v>
          </cell>
          <cell r="BE77">
            <v>17580</v>
          </cell>
          <cell r="BF77">
            <v>17580</v>
          </cell>
          <cell r="BG77">
            <v>15980</v>
          </cell>
          <cell r="BH77">
            <v>15980</v>
          </cell>
          <cell r="BI77">
            <v>16980</v>
          </cell>
          <cell r="BJ77">
            <v>16980</v>
          </cell>
          <cell r="BK77">
            <v>19980</v>
          </cell>
          <cell r="BL77">
            <v>19980</v>
          </cell>
          <cell r="BM77">
            <v>19980</v>
          </cell>
          <cell r="BN77">
            <v>16980</v>
          </cell>
          <cell r="BO77">
            <v>16980</v>
          </cell>
          <cell r="BP77">
            <v>16980</v>
          </cell>
          <cell r="BQ77">
            <v>16980</v>
          </cell>
          <cell r="BR77">
            <v>16980</v>
          </cell>
          <cell r="BS77">
            <v>16980</v>
          </cell>
          <cell r="BT77">
            <v>16980</v>
          </cell>
          <cell r="BU77">
            <v>16980</v>
          </cell>
          <cell r="BV77">
            <v>16980</v>
          </cell>
          <cell r="BW77">
            <v>16980</v>
          </cell>
          <cell r="BX77">
            <v>11980</v>
          </cell>
          <cell r="BY77">
            <v>11980</v>
          </cell>
          <cell r="BZ77">
            <v>11980</v>
          </cell>
          <cell r="CA77">
            <v>11980</v>
          </cell>
          <cell r="CB77">
            <v>11980</v>
          </cell>
          <cell r="CC77">
            <v>11980</v>
          </cell>
          <cell r="CD77">
            <v>11555</v>
          </cell>
          <cell r="CE77">
            <v>11555</v>
          </cell>
          <cell r="CF77">
            <v>9555</v>
          </cell>
          <cell r="CG77">
            <v>9555</v>
          </cell>
          <cell r="CH77">
            <v>9555</v>
          </cell>
          <cell r="CI77">
            <v>12055</v>
          </cell>
          <cell r="CJ77">
            <v>12055</v>
          </cell>
          <cell r="CK77">
            <v>12055</v>
          </cell>
          <cell r="CL77">
            <v>14555</v>
          </cell>
          <cell r="CM77">
            <v>14555</v>
          </cell>
          <cell r="CN77">
            <v>14555</v>
          </cell>
          <cell r="CO77">
            <v>14555</v>
          </cell>
          <cell r="CP77">
            <v>10410</v>
          </cell>
          <cell r="CQ77">
            <v>10410</v>
          </cell>
          <cell r="CR77">
            <v>10410</v>
          </cell>
          <cell r="CS77">
            <v>19592</v>
          </cell>
          <cell r="CT77">
            <v>19592</v>
          </cell>
          <cell r="CU77">
            <v>19592</v>
          </cell>
          <cell r="CV77">
            <v>19592</v>
          </cell>
          <cell r="CW77">
            <v>8592</v>
          </cell>
          <cell r="CX77">
            <v>8592</v>
          </cell>
          <cell r="CY77">
            <v>8592</v>
          </cell>
          <cell r="CZ77">
            <v>13092</v>
          </cell>
          <cell r="DA77">
            <v>13092</v>
          </cell>
          <cell r="DB77">
            <v>13092</v>
          </cell>
          <cell r="DC77">
            <v>13092</v>
          </cell>
          <cell r="DD77">
            <v>13092</v>
          </cell>
          <cell r="DE77">
            <v>13092</v>
          </cell>
          <cell r="DF77">
            <v>14230</v>
          </cell>
          <cell r="DG77">
            <v>14230</v>
          </cell>
          <cell r="DH77">
            <v>6230</v>
          </cell>
          <cell r="DI77">
            <v>6230</v>
          </cell>
          <cell r="DJ77">
            <v>6230</v>
          </cell>
          <cell r="DK77">
            <v>7230</v>
          </cell>
        </row>
        <row r="78">
          <cell r="A78">
            <v>8847</v>
          </cell>
          <cell r="B78" t="str">
            <v> GRAND ISLE BLOCK 24&amp;25 DEHYDRATION      </v>
          </cell>
          <cell r="C78" t="str">
            <v> 0L   </v>
          </cell>
          <cell r="D78" t="str">
            <v> R    </v>
          </cell>
          <cell r="E78">
            <v>50610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</row>
        <row r="79">
          <cell r="A79">
            <v>8850</v>
          </cell>
          <cell r="B79" t="str">
            <v>COLUMBIA GULF@LaFourche</v>
          </cell>
          <cell r="C79" t="str">
            <v> 0L   </v>
          </cell>
          <cell r="D79" t="str">
            <v> D    </v>
          </cell>
          <cell r="E79">
            <v>147526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</row>
        <row r="80">
          <cell r="A80">
            <v>8851</v>
          </cell>
          <cell r="B80" t="str">
            <v> COLUMBIA-S TIMBALIER BLK 37 EXCH        </v>
          </cell>
          <cell r="C80" t="str">
            <v> 0L   </v>
          </cell>
          <cell r="D80" t="str">
            <v> D    </v>
          </cell>
          <cell r="E80">
            <v>344495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</row>
        <row r="81">
          <cell r="A81">
            <v>9250</v>
          </cell>
          <cell r="B81" t="str">
            <v> PROVENCAL-LA                            </v>
          </cell>
          <cell r="C81">
            <v>1</v>
          </cell>
          <cell r="D81" t="str">
            <v> D    </v>
          </cell>
          <cell r="E81">
            <v>3077</v>
          </cell>
          <cell r="F81">
            <v>100</v>
          </cell>
          <cell r="G81">
            <v>100</v>
          </cell>
          <cell r="H81">
            <v>100</v>
          </cell>
          <cell r="I81">
            <v>292</v>
          </cell>
          <cell r="J81">
            <v>100</v>
          </cell>
          <cell r="K81">
            <v>100</v>
          </cell>
          <cell r="L81">
            <v>100</v>
          </cell>
          <cell r="M81">
            <v>100</v>
          </cell>
          <cell r="N81">
            <v>100</v>
          </cell>
          <cell r="O81">
            <v>100</v>
          </cell>
          <cell r="P81">
            <v>100</v>
          </cell>
          <cell r="Q81">
            <v>100</v>
          </cell>
          <cell r="R81">
            <v>100</v>
          </cell>
          <cell r="S81">
            <v>100</v>
          </cell>
          <cell r="T81">
            <v>100</v>
          </cell>
          <cell r="U81">
            <v>80</v>
          </cell>
          <cell r="V81">
            <v>80</v>
          </cell>
          <cell r="W81">
            <v>80</v>
          </cell>
          <cell r="X81">
            <v>80</v>
          </cell>
          <cell r="Y81">
            <v>80</v>
          </cell>
          <cell r="Z81">
            <v>80</v>
          </cell>
          <cell r="AA81">
            <v>80</v>
          </cell>
          <cell r="AB81">
            <v>80</v>
          </cell>
          <cell r="AC81">
            <v>80</v>
          </cell>
          <cell r="AD81">
            <v>80</v>
          </cell>
          <cell r="AE81">
            <v>80</v>
          </cell>
          <cell r="AF81">
            <v>80</v>
          </cell>
          <cell r="AG81">
            <v>80</v>
          </cell>
          <cell r="AH81">
            <v>80</v>
          </cell>
          <cell r="AI81">
            <v>80</v>
          </cell>
          <cell r="AJ81">
            <v>80</v>
          </cell>
          <cell r="AK81">
            <v>80</v>
          </cell>
          <cell r="AL81">
            <v>80</v>
          </cell>
          <cell r="AM81">
            <v>80</v>
          </cell>
          <cell r="AN81">
            <v>80</v>
          </cell>
          <cell r="AO81">
            <v>292</v>
          </cell>
          <cell r="AP81">
            <v>292</v>
          </cell>
          <cell r="AQ81">
            <v>292</v>
          </cell>
          <cell r="AR81">
            <v>115</v>
          </cell>
          <cell r="AS81">
            <v>115</v>
          </cell>
          <cell r="AT81">
            <v>115</v>
          </cell>
          <cell r="AU81">
            <v>115</v>
          </cell>
          <cell r="AV81">
            <v>115</v>
          </cell>
          <cell r="AW81">
            <v>115</v>
          </cell>
          <cell r="AX81">
            <v>115</v>
          </cell>
          <cell r="AY81">
            <v>90</v>
          </cell>
          <cell r="AZ81">
            <v>90</v>
          </cell>
          <cell r="BA81">
            <v>90</v>
          </cell>
          <cell r="BB81">
            <v>90</v>
          </cell>
          <cell r="BC81">
            <v>90</v>
          </cell>
          <cell r="BD81">
            <v>90</v>
          </cell>
          <cell r="BE81">
            <v>90</v>
          </cell>
          <cell r="BF81">
            <v>90</v>
          </cell>
          <cell r="BG81">
            <v>90</v>
          </cell>
          <cell r="BH81">
            <v>90</v>
          </cell>
          <cell r="BI81">
            <v>90</v>
          </cell>
          <cell r="BJ81">
            <v>90</v>
          </cell>
          <cell r="BK81">
            <v>90</v>
          </cell>
          <cell r="BL81">
            <v>90</v>
          </cell>
          <cell r="BM81">
            <v>90</v>
          </cell>
          <cell r="BN81">
            <v>90</v>
          </cell>
          <cell r="BO81">
            <v>90</v>
          </cell>
          <cell r="BP81">
            <v>90</v>
          </cell>
          <cell r="BQ81">
            <v>90</v>
          </cell>
          <cell r="BR81">
            <v>90</v>
          </cell>
          <cell r="BS81">
            <v>90</v>
          </cell>
          <cell r="BT81">
            <v>90</v>
          </cell>
          <cell r="BU81">
            <v>90</v>
          </cell>
          <cell r="BV81">
            <v>90</v>
          </cell>
          <cell r="BW81">
            <v>90</v>
          </cell>
          <cell r="BX81">
            <v>90</v>
          </cell>
          <cell r="BY81">
            <v>90</v>
          </cell>
          <cell r="BZ81">
            <v>90</v>
          </cell>
          <cell r="CA81">
            <v>90</v>
          </cell>
          <cell r="CB81">
            <v>90</v>
          </cell>
          <cell r="CC81">
            <v>90</v>
          </cell>
          <cell r="CD81">
            <v>40</v>
          </cell>
          <cell r="CE81">
            <v>40</v>
          </cell>
          <cell r="CF81">
            <v>40</v>
          </cell>
          <cell r="CG81">
            <v>40</v>
          </cell>
          <cell r="CH81">
            <v>40</v>
          </cell>
          <cell r="CI81">
            <v>40</v>
          </cell>
          <cell r="CJ81">
            <v>40</v>
          </cell>
          <cell r="CK81">
            <v>40</v>
          </cell>
          <cell r="CL81">
            <v>40</v>
          </cell>
          <cell r="CM81">
            <v>40</v>
          </cell>
          <cell r="CN81">
            <v>40</v>
          </cell>
          <cell r="CO81">
            <v>40</v>
          </cell>
          <cell r="CP81">
            <v>100</v>
          </cell>
          <cell r="CQ81">
            <v>100</v>
          </cell>
          <cell r="CR81">
            <v>100</v>
          </cell>
          <cell r="CS81">
            <v>100</v>
          </cell>
          <cell r="CT81">
            <v>100</v>
          </cell>
          <cell r="CU81">
            <v>100</v>
          </cell>
          <cell r="CV81">
            <v>100</v>
          </cell>
          <cell r="CW81">
            <v>100</v>
          </cell>
          <cell r="CX81">
            <v>100</v>
          </cell>
          <cell r="CY81">
            <v>193</v>
          </cell>
          <cell r="CZ81">
            <v>193</v>
          </cell>
          <cell r="DA81">
            <v>193</v>
          </cell>
          <cell r="DB81">
            <v>193</v>
          </cell>
          <cell r="DC81">
            <v>193</v>
          </cell>
          <cell r="DD81">
            <v>193</v>
          </cell>
          <cell r="DE81">
            <v>193</v>
          </cell>
          <cell r="DF81">
            <v>193</v>
          </cell>
          <cell r="DG81">
            <v>193</v>
          </cell>
          <cell r="DH81">
            <v>193</v>
          </cell>
          <cell r="DI81">
            <v>193</v>
          </cell>
          <cell r="DJ81">
            <v>193</v>
          </cell>
          <cell r="DK81">
            <v>193</v>
          </cell>
        </row>
        <row r="82">
          <cell r="A82">
            <v>9311</v>
          </cell>
          <cell r="B82" t="str">
            <v>KOCH GATEWAY @ Quachita</v>
          </cell>
          <cell r="C82">
            <v>1</v>
          </cell>
          <cell r="D82" t="str">
            <v> D    </v>
          </cell>
          <cell r="E82">
            <v>217438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</row>
        <row r="83">
          <cell r="A83">
            <v>9314</v>
          </cell>
          <cell r="B83" t="str">
            <v>RELIANT @ Quachita</v>
          </cell>
          <cell r="C83">
            <v>1</v>
          </cell>
          <cell r="D83" t="str">
            <v> D    </v>
          </cell>
          <cell r="E83">
            <v>38372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</row>
        <row r="84">
          <cell r="A84">
            <v>9413</v>
          </cell>
          <cell r="B84" t="str">
            <v> SATURDAY ISLAND DEHYD TRANSPORT         </v>
          </cell>
          <cell r="C84" t="str">
            <v> 0L   </v>
          </cell>
          <cell r="D84" t="str">
            <v> R    </v>
          </cell>
          <cell r="E84">
            <v>5798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V84">
            <v>1</v>
          </cell>
          <cell r="AW84">
            <v>1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</row>
        <row r="85">
          <cell r="A85">
            <v>9414</v>
          </cell>
          <cell r="B85" t="str">
            <v> SAMSON-LSGC-BAY BATISTE TRANS           </v>
          </cell>
          <cell r="C85" t="str">
            <v> 0L   </v>
          </cell>
          <cell r="D85" t="str">
            <v> R    </v>
          </cell>
          <cell r="E85">
            <v>12297</v>
          </cell>
          <cell r="F85">
            <v>5800</v>
          </cell>
          <cell r="G85">
            <v>5800</v>
          </cell>
          <cell r="H85">
            <v>5800</v>
          </cell>
          <cell r="I85">
            <v>5700</v>
          </cell>
          <cell r="J85">
            <v>5800</v>
          </cell>
          <cell r="K85">
            <v>5800</v>
          </cell>
          <cell r="L85">
            <v>5800</v>
          </cell>
          <cell r="M85">
            <v>5800</v>
          </cell>
          <cell r="N85">
            <v>5800</v>
          </cell>
          <cell r="O85">
            <v>5800</v>
          </cell>
          <cell r="P85">
            <v>5800</v>
          </cell>
          <cell r="Q85">
            <v>5800</v>
          </cell>
          <cell r="R85">
            <v>5800</v>
          </cell>
          <cell r="S85">
            <v>5800</v>
          </cell>
          <cell r="T85">
            <v>5800</v>
          </cell>
          <cell r="U85">
            <v>5850</v>
          </cell>
          <cell r="V85">
            <v>5850</v>
          </cell>
          <cell r="W85">
            <v>5850</v>
          </cell>
          <cell r="X85">
            <v>5850</v>
          </cell>
          <cell r="Y85">
            <v>5850</v>
          </cell>
          <cell r="Z85">
            <v>5850</v>
          </cell>
          <cell r="AA85">
            <v>5850</v>
          </cell>
          <cell r="AB85">
            <v>5850</v>
          </cell>
          <cell r="AC85">
            <v>5850</v>
          </cell>
          <cell r="AD85">
            <v>5850</v>
          </cell>
          <cell r="AE85">
            <v>5850</v>
          </cell>
          <cell r="AF85">
            <v>5850</v>
          </cell>
          <cell r="AG85">
            <v>5850</v>
          </cell>
          <cell r="AH85">
            <v>5850</v>
          </cell>
          <cell r="AI85">
            <v>5850</v>
          </cell>
          <cell r="AJ85">
            <v>5850</v>
          </cell>
          <cell r="AK85">
            <v>5850</v>
          </cell>
          <cell r="AL85">
            <v>5850</v>
          </cell>
          <cell r="AM85">
            <v>5850</v>
          </cell>
          <cell r="AN85">
            <v>5850</v>
          </cell>
          <cell r="AO85">
            <v>5850</v>
          </cell>
          <cell r="AP85">
            <v>5700</v>
          </cell>
          <cell r="AQ85">
            <v>5700</v>
          </cell>
          <cell r="AR85">
            <v>5700</v>
          </cell>
          <cell r="AS85">
            <v>5700</v>
          </cell>
          <cell r="AT85">
            <v>5700</v>
          </cell>
          <cell r="AU85">
            <v>5700</v>
          </cell>
          <cell r="AV85">
            <v>5700</v>
          </cell>
          <cell r="AW85">
            <v>5700</v>
          </cell>
          <cell r="AX85">
            <v>5700</v>
          </cell>
          <cell r="AY85">
            <v>6000</v>
          </cell>
          <cell r="AZ85">
            <v>6000</v>
          </cell>
          <cell r="BA85">
            <v>5300</v>
          </cell>
          <cell r="BB85">
            <v>5300</v>
          </cell>
          <cell r="BC85">
            <v>5300</v>
          </cell>
          <cell r="BD85">
            <v>5300</v>
          </cell>
          <cell r="BE85">
            <v>5300</v>
          </cell>
          <cell r="BF85">
            <v>5300</v>
          </cell>
          <cell r="BG85">
            <v>5300</v>
          </cell>
          <cell r="BH85">
            <v>5300</v>
          </cell>
          <cell r="BI85">
            <v>5300</v>
          </cell>
          <cell r="BJ85">
            <v>5850</v>
          </cell>
          <cell r="BK85">
            <v>5850</v>
          </cell>
          <cell r="BL85">
            <v>5850</v>
          </cell>
          <cell r="BM85">
            <v>5850</v>
          </cell>
          <cell r="BN85">
            <v>5850</v>
          </cell>
          <cell r="BO85">
            <v>5850</v>
          </cell>
          <cell r="BP85">
            <v>5850</v>
          </cell>
          <cell r="BQ85">
            <v>5850</v>
          </cell>
          <cell r="BR85">
            <v>5850</v>
          </cell>
          <cell r="BS85">
            <v>5850</v>
          </cell>
          <cell r="BT85">
            <v>5850</v>
          </cell>
          <cell r="BU85">
            <v>5850</v>
          </cell>
          <cell r="BV85">
            <v>5850</v>
          </cell>
          <cell r="BW85">
            <v>5850</v>
          </cell>
          <cell r="BX85">
            <v>5850</v>
          </cell>
          <cell r="BY85">
            <v>5850</v>
          </cell>
          <cell r="BZ85">
            <v>5850</v>
          </cell>
          <cell r="CA85">
            <v>5850</v>
          </cell>
          <cell r="CB85">
            <v>5850</v>
          </cell>
          <cell r="CC85">
            <v>5850</v>
          </cell>
          <cell r="CD85">
            <v>6100</v>
          </cell>
          <cell r="CE85">
            <v>6100</v>
          </cell>
          <cell r="CF85">
            <v>6100</v>
          </cell>
          <cell r="CG85">
            <v>6100</v>
          </cell>
          <cell r="CH85">
            <v>6100</v>
          </cell>
          <cell r="CI85">
            <v>6100</v>
          </cell>
          <cell r="CJ85">
            <v>6100</v>
          </cell>
          <cell r="CK85">
            <v>6100</v>
          </cell>
          <cell r="CL85">
            <v>6100</v>
          </cell>
          <cell r="CM85">
            <v>6100</v>
          </cell>
          <cell r="CN85">
            <v>6100</v>
          </cell>
          <cell r="CO85">
            <v>6100</v>
          </cell>
          <cell r="CP85">
            <v>5850</v>
          </cell>
          <cell r="CQ85">
            <v>5850</v>
          </cell>
          <cell r="CR85">
            <v>5850</v>
          </cell>
          <cell r="CS85">
            <v>5850</v>
          </cell>
          <cell r="CT85">
            <v>5850</v>
          </cell>
          <cell r="CU85">
            <v>5850</v>
          </cell>
          <cell r="CV85">
            <v>5850</v>
          </cell>
          <cell r="CW85">
            <v>5500</v>
          </cell>
          <cell r="CX85">
            <v>5500</v>
          </cell>
          <cell r="CY85">
            <v>5500</v>
          </cell>
          <cell r="CZ85">
            <v>5500</v>
          </cell>
          <cell r="DA85">
            <v>5500</v>
          </cell>
          <cell r="DB85">
            <v>5500</v>
          </cell>
          <cell r="DC85">
            <v>5500</v>
          </cell>
          <cell r="DD85">
            <v>5500</v>
          </cell>
          <cell r="DE85">
            <v>5500</v>
          </cell>
          <cell r="DF85">
            <v>6200</v>
          </cell>
          <cell r="DG85">
            <v>6200</v>
          </cell>
          <cell r="DH85">
            <v>5600</v>
          </cell>
          <cell r="DI85">
            <v>5600</v>
          </cell>
          <cell r="DJ85">
            <v>5600</v>
          </cell>
          <cell r="DK85">
            <v>5600</v>
          </cell>
        </row>
        <row r="86">
          <cell r="A86">
            <v>9416</v>
          </cell>
          <cell r="B86" t="str">
            <v> DALEN-GARDEN ISLAND BAY DEHYD           </v>
          </cell>
          <cell r="C86" t="str">
            <v> 0L   </v>
          </cell>
          <cell r="D86" t="str">
            <v> R    </v>
          </cell>
          <cell r="E86">
            <v>11048</v>
          </cell>
          <cell r="F86">
            <v>293</v>
          </cell>
          <cell r="G86">
            <v>293</v>
          </cell>
          <cell r="H86">
            <v>293</v>
          </cell>
          <cell r="I86">
            <v>320</v>
          </cell>
          <cell r="J86">
            <v>293</v>
          </cell>
          <cell r="K86">
            <v>293</v>
          </cell>
          <cell r="L86">
            <v>293</v>
          </cell>
          <cell r="M86">
            <v>293</v>
          </cell>
          <cell r="N86">
            <v>293</v>
          </cell>
          <cell r="O86">
            <v>293</v>
          </cell>
          <cell r="P86">
            <v>293</v>
          </cell>
          <cell r="Q86">
            <v>293</v>
          </cell>
          <cell r="R86">
            <v>293</v>
          </cell>
          <cell r="S86">
            <v>293</v>
          </cell>
          <cell r="T86">
            <v>293</v>
          </cell>
          <cell r="U86">
            <v>350</v>
          </cell>
          <cell r="V86">
            <v>350</v>
          </cell>
          <cell r="W86">
            <v>350</v>
          </cell>
          <cell r="X86">
            <v>350</v>
          </cell>
          <cell r="Y86">
            <v>350</v>
          </cell>
          <cell r="Z86">
            <v>350</v>
          </cell>
          <cell r="AA86">
            <v>350</v>
          </cell>
          <cell r="AB86">
            <v>350</v>
          </cell>
          <cell r="AC86">
            <v>350</v>
          </cell>
          <cell r="AD86">
            <v>350</v>
          </cell>
          <cell r="AE86">
            <v>350</v>
          </cell>
          <cell r="AF86">
            <v>350</v>
          </cell>
          <cell r="AG86">
            <v>350</v>
          </cell>
          <cell r="AH86">
            <v>320</v>
          </cell>
          <cell r="AI86">
            <v>320</v>
          </cell>
          <cell r="AJ86">
            <v>320</v>
          </cell>
          <cell r="AK86">
            <v>320</v>
          </cell>
          <cell r="AL86">
            <v>320</v>
          </cell>
          <cell r="AM86">
            <v>320</v>
          </cell>
          <cell r="AN86">
            <v>320</v>
          </cell>
          <cell r="AO86">
            <v>320</v>
          </cell>
          <cell r="AP86">
            <v>320</v>
          </cell>
          <cell r="AQ86">
            <v>320</v>
          </cell>
          <cell r="AR86">
            <v>320</v>
          </cell>
          <cell r="AS86">
            <v>234</v>
          </cell>
          <cell r="AT86">
            <v>234</v>
          </cell>
          <cell r="AU86">
            <v>234</v>
          </cell>
          <cell r="AV86">
            <v>234</v>
          </cell>
          <cell r="AW86">
            <v>234</v>
          </cell>
          <cell r="AX86">
            <v>234</v>
          </cell>
          <cell r="AY86">
            <v>325</v>
          </cell>
          <cell r="AZ86">
            <v>325</v>
          </cell>
          <cell r="BA86">
            <v>325</v>
          </cell>
          <cell r="BB86">
            <v>325</v>
          </cell>
          <cell r="BC86">
            <v>325</v>
          </cell>
          <cell r="BD86">
            <v>325</v>
          </cell>
          <cell r="BE86">
            <v>325</v>
          </cell>
          <cell r="BF86">
            <v>325</v>
          </cell>
          <cell r="BG86">
            <v>325</v>
          </cell>
          <cell r="BH86">
            <v>325</v>
          </cell>
          <cell r="BI86">
            <v>325</v>
          </cell>
          <cell r="BJ86">
            <v>232</v>
          </cell>
          <cell r="BK86">
            <v>232</v>
          </cell>
          <cell r="BL86">
            <v>232</v>
          </cell>
          <cell r="BM86">
            <v>232</v>
          </cell>
          <cell r="BN86">
            <v>232</v>
          </cell>
          <cell r="BO86">
            <v>232</v>
          </cell>
          <cell r="BP86">
            <v>232</v>
          </cell>
          <cell r="BQ86">
            <v>232</v>
          </cell>
          <cell r="BR86">
            <v>232</v>
          </cell>
          <cell r="BS86">
            <v>232</v>
          </cell>
          <cell r="BT86">
            <v>232</v>
          </cell>
          <cell r="BU86">
            <v>232</v>
          </cell>
          <cell r="BV86">
            <v>232</v>
          </cell>
          <cell r="BW86">
            <v>232</v>
          </cell>
          <cell r="BX86">
            <v>232</v>
          </cell>
          <cell r="BY86">
            <v>232</v>
          </cell>
          <cell r="BZ86">
            <v>232</v>
          </cell>
          <cell r="CA86">
            <v>232</v>
          </cell>
          <cell r="CB86">
            <v>232</v>
          </cell>
          <cell r="CC86">
            <v>232</v>
          </cell>
          <cell r="CD86">
            <v>165</v>
          </cell>
          <cell r="CE86">
            <v>165</v>
          </cell>
          <cell r="CF86">
            <v>165</v>
          </cell>
          <cell r="CG86">
            <v>165</v>
          </cell>
          <cell r="CH86">
            <v>165</v>
          </cell>
          <cell r="CI86">
            <v>165</v>
          </cell>
          <cell r="CJ86">
            <v>232</v>
          </cell>
          <cell r="CK86">
            <v>232</v>
          </cell>
          <cell r="CL86">
            <v>232</v>
          </cell>
          <cell r="CM86">
            <v>232</v>
          </cell>
          <cell r="CN86">
            <v>232</v>
          </cell>
          <cell r="CO86">
            <v>232</v>
          </cell>
          <cell r="CP86">
            <v>232</v>
          </cell>
          <cell r="CQ86">
            <v>232</v>
          </cell>
          <cell r="CR86">
            <v>232</v>
          </cell>
          <cell r="CS86">
            <v>232</v>
          </cell>
          <cell r="CT86">
            <v>232</v>
          </cell>
          <cell r="CU86">
            <v>232</v>
          </cell>
          <cell r="CV86">
            <v>232</v>
          </cell>
          <cell r="CW86">
            <v>232</v>
          </cell>
          <cell r="CX86">
            <v>232</v>
          </cell>
          <cell r="CY86">
            <v>232</v>
          </cell>
          <cell r="CZ86">
            <v>232</v>
          </cell>
          <cell r="DA86">
            <v>232</v>
          </cell>
          <cell r="DB86">
            <v>232</v>
          </cell>
          <cell r="DC86">
            <v>232</v>
          </cell>
          <cell r="DD86">
            <v>232</v>
          </cell>
          <cell r="DE86">
            <v>232</v>
          </cell>
          <cell r="DF86">
            <v>232</v>
          </cell>
          <cell r="DG86">
            <v>232</v>
          </cell>
          <cell r="DH86">
            <v>232</v>
          </cell>
          <cell r="DI86">
            <v>232</v>
          </cell>
          <cell r="DJ86">
            <v>232</v>
          </cell>
          <cell r="DK86">
            <v>232</v>
          </cell>
        </row>
        <row r="87">
          <cell r="A87">
            <v>9423</v>
          </cell>
          <cell r="B87" t="str">
            <v> SOUTH PASS BLOCK 6 DEHYDRATION HALTER IS</v>
          </cell>
          <cell r="C87" t="str">
            <v> 0L   </v>
          </cell>
          <cell r="D87" t="str">
            <v> R    </v>
          </cell>
          <cell r="E87">
            <v>14434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</row>
        <row r="88">
          <cell r="A88">
            <v>9424</v>
          </cell>
          <cell r="B88" t="str">
            <v>  DELTA DUCK CLUB DEHYD LAKE WASH        </v>
          </cell>
          <cell r="C88" t="str">
            <v> 0L   </v>
          </cell>
          <cell r="D88" t="str">
            <v> R    </v>
          </cell>
          <cell r="E88">
            <v>47709</v>
          </cell>
          <cell r="F88">
            <v>5002</v>
          </cell>
          <cell r="G88">
            <v>5002</v>
          </cell>
          <cell r="H88">
            <v>5002</v>
          </cell>
          <cell r="I88">
            <v>1</v>
          </cell>
          <cell r="J88">
            <v>5002</v>
          </cell>
          <cell r="K88">
            <v>5002</v>
          </cell>
          <cell r="L88">
            <v>4002</v>
          </cell>
          <cell r="M88">
            <v>4002</v>
          </cell>
          <cell r="N88">
            <v>2</v>
          </cell>
          <cell r="O88">
            <v>2</v>
          </cell>
          <cell r="P88">
            <v>2</v>
          </cell>
          <cell r="Q88">
            <v>2</v>
          </cell>
          <cell r="R88">
            <v>2</v>
          </cell>
          <cell r="S88">
            <v>2</v>
          </cell>
          <cell r="T88">
            <v>2500</v>
          </cell>
          <cell r="U88">
            <v>1</v>
          </cell>
          <cell r="V88">
            <v>1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2500</v>
          </cell>
          <cell r="AG88">
            <v>1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1</v>
          </cell>
          <cell r="AW88">
            <v>2500</v>
          </cell>
          <cell r="AX88">
            <v>2500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  <cell r="CC88">
            <v>1</v>
          </cell>
          <cell r="CD88">
            <v>1</v>
          </cell>
          <cell r="CE88">
            <v>1</v>
          </cell>
          <cell r="CF88">
            <v>1</v>
          </cell>
          <cell r="CG88">
            <v>1</v>
          </cell>
          <cell r="CH88">
            <v>1</v>
          </cell>
          <cell r="CI88">
            <v>1</v>
          </cell>
          <cell r="CJ88">
            <v>1</v>
          </cell>
          <cell r="CK88">
            <v>1</v>
          </cell>
          <cell r="CL88">
            <v>1</v>
          </cell>
          <cell r="CM88">
            <v>1</v>
          </cell>
          <cell r="CN88">
            <v>1</v>
          </cell>
          <cell r="CO88">
            <v>1</v>
          </cell>
          <cell r="CP88">
            <v>1</v>
          </cell>
          <cell r="CQ88">
            <v>1</v>
          </cell>
          <cell r="CR88">
            <v>1</v>
          </cell>
          <cell r="CS88">
            <v>1</v>
          </cell>
          <cell r="CT88">
            <v>1</v>
          </cell>
          <cell r="CU88">
            <v>1</v>
          </cell>
          <cell r="CV88">
            <v>1</v>
          </cell>
          <cell r="CW88">
            <v>1</v>
          </cell>
          <cell r="CX88">
            <v>1</v>
          </cell>
          <cell r="CY88">
            <v>1</v>
          </cell>
          <cell r="CZ88">
            <v>1</v>
          </cell>
          <cell r="DA88">
            <v>1</v>
          </cell>
          <cell r="DB88">
            <v>1</v>
          </cell>
          <cell r="DC88">
            <v>1</v>
          </cell>
          <cell r="DD88">
            <v>1</v>
          </cell>
          <cell r="DE88">
            <v>1</v>
          </cell>
          <cell r="DF88">
            <v>2</v>
          </cell>
          <cell r="DG88">
            <v>2</v>
          </cell>
          <cell r="DH88">
            <v>2</v>
          </cell>
          <cell r="DI88">
            <v>2</v>
          </cell>
          <cell r="DJ88">
            <v>2</v>
          </cell>
          <cell r="DK88">
            <v>2</v>
          </cell>
        </row>
        <row r="89">
          <cell r="A89">
            <v>9430</v>
          </cell>
          <cell r="B89" t="str">
            <v> BASTIAN BAY TRANSPORT                   </v>
          </cell>
          <cell r="C89" t="str">
            <v> 0L   </v>
          </cell>
          <cell r="D89" t="str">
            <v> R    </v>
          </cell>
          <cell r="E89">
            <v>82810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</row>
        <row r="90">
          <cell r="A90">
            <v>9441</v>
          </cell>
          <cell r="B90" t="str">
            <v>TETCO@Plaquemines</v>
          </cell>
          <cell r="C90" t="str">
            <v> 0L   </v>
          </cell>
          <cell r="D90" t="str">
            <v> R    </v>
          </cell>
          <cell r="E90">
            <v>128137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</row>
        <row r="91">
          <cell r="A91">
            <v>9448</v>
          </cell>
          <cell r="B91" t="str">
            <v> HUNT -SOUTH LAKE WASHINGTON DEHYD       </v>
          </cell>
          <cell r="C91" t="str">
            <v> 0L   </v>
          </cell>
          <cell r="D91" t="str">
            <v> R    </v>
          </cell>
          <cell r="E91">
            <v>5949</v>
          </cell>
          <cell r="F91">
            <v>20</v>
          </cell>
          <cell r="G91">
            <v>20</v>
          </cell>
          <cell r="H91">
            <v>20</v>
          </cell>
          <cell r="I91">
            <v>40</v>
          </cell>
          <cell r="J91">
            <v>20</v>
          </cell>
          <cell r="K91">
            <v>20</v>
          </cell>
          <cell r="L91">
            <v>20</v>
          </cell>
          <cell r="M91">
            <v>20</v>
          </cell>
          <cell r="N91">
            <v>20</v>
          </cell>
          <cell r="O91">
            <v>20</v>
          </cell>
          <cell r="P91">
            <v>20</v>
          </cell>
          <cell r="Q91">
            <v>20</v>
          </cell>
          <cell r="R91">
            <v>20</v>
          </cell>
          <cell r="S91">
            <v>20</v>
          </cell>
          <cell r="T91">
            <v>20</v>
          </cell>
          <cell r="U91">
            <v>40</v>
          </cell>
          <cell r="V91">
            <v>40</v>
          </cell>
          <cell r="W91">
            <v>40</v>
          </cell>
          <cell r="X91">
            <v>40</v>
          </cell>
          <cell r="Y91">
            <v>40</v>
          </cell>
          <cell r="Z91">
            <v>40</v>
          </cell>
          <cell r="AA91">
            <v>40</v>
          </cell>
          <cell r="AB91">
            <v>40</v>
          </cell>
          <cell r="AC91">
            <v>40</v>
          </cell>
          <cell r="AD91">
            <v>40</v>
          </cell>
          <cell r="AE91">
            <v>40</v>
          </cell>
          <cell r="AF91">
            <v>40</v>
          </cell>
          <cell r="AG91">
            <v>40</v>
          </cell>
          <cell r="AH91">
            <v>40</v>
          </cell>
          <cell r="AI91">
            <v>40</v>
          </cell>
          <cell r="AJ91">
            <v>40</v>
          </cell>
          <cell r="AK91">
            <v>40</v>
          </cell>
          <cell r="AL91">
            <v>40</v>
          </cell>
          <cell r="AM91">
            <v>40</v>
          </cell>
          <cell r="AN91">
            <v>40</v>
          </cell>
          <cell r="AO91">
            <v>40</v>
          </cell>
          <cell r="AP91">
            <v>40</v>
          </cell>
          <cell r="AQ91">
            <v>40</v>
          </cell>
          <cell r="AR91">
            <v>40</v>
          </cell>
          <cell r="AS91">
            <v>40</v>
          </cell>
          <cell r="AT91">
            <v>40</v>
          </cell>
          <cell r="AU91">
            <v>40</v>
          </cell>
          <cell r="AV91">
            <v>40</v>
          </cell>
          <cell r="AW91">
            <v>40</v>
          </cell>
          <cell r="AX91">
            <v>40</v>
          </cell>
          <cell r="AY91">
            <v>1</v>
          </cell>
          <cell r="AZ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1</v>
          </cell>
          <cell r="BN91">
            <v>1</v>
          </cell>
          <cell r="BO91">
            <v>1</v>
          </cell>
          <cell r="BP91">
            <v>1</v>
          </cell>
          <cell r="BQ91">
            <v>1</v>
          </cell>
          <cell r="BR91">
            <v>1</v>
          </cell>
          <cell r="BS91">
            <v>1</v>
          </cell>
          <cell r="BT91">
            <v>1</v>
          </cell>
          <cell r="BU91">
            <v>1</v>
          </cell>
          <cell r="BV91">
            <v>1</v>
          </cell>
          <cell r="BW91">
            <v>1</v>
          </cell>
          <cell r="BX91">
            <v>1</v>
          </cell>
          <cell r="BY91">
            <v>1</v>
          </cell>
          <cell r="BZ91">
            <v>1</v>
          </cell>
          <cell r="CA91">
            <v>1</v>
          </cell>
          <cell r="CB91">
            <v>1</v>
          </cell>
          <cell r="CC91">
            <v>1</v>
          </cell>
          <cell r="CD91">
            <v>1</v>
          </cell>
          <cell r="CE91">
            <v>1</v>
          </cell>
          <cell r="CF91">
            <v>1</v>
          </cell>
          <cell r="CG91">
            <v>1</v>
          </cell>
          <cell r="CH91">
            <v>1</v>
          </cell>
          <cell r="CI91">
            <v>1</v>
          </cell>
          <cell r="CJ91">
            <v>1</v>
          </cell>
          <cell r="CK91">
            <v>1</v>
          </cell>
          <cell r="CL91">
            <v>1</v>
          </cell>
          <cell r="CM91">
            <v>1</v>
          </cell>
          <cell r="CN91">
            <v>1</v>
          </cell>
          <cell r="CO91">
            <v>1</v>
          </cell>
          <cell r="CP91">
            <v>1</v>
          </cell>
          <cell r="CQ91">
            <v>1</v>
          </cell>
          <cell r="CR91">
            <v>1</v>
          </cell>
          <cell r="CS91">
            <v>1</v>
          </cell>
          <cell r="CT91">
            <v>1</v>
          </cell>
          <cell r="CU91">
            <v>1</v>
          </cell>
          <cell r="CV91">
            <v>1</v>
          </cell>
          <cell r="CW91">
            <v>1</v>
          </cell>
          <cell r="CX91">
            <v>1</v>
          </cell>
          <cell r="CY91">
            <v>1</v>
          </cell>
          <cell r="CZ91">
            <v>1</v>
          </cell>
          <cell r="DA91">
            <v>1</v>
          </cell>
          <cell r="DB91">
            <v>1</v>
          </cell>
          <cell r="DC91">
            <v>1</v>
          </cell>
          <cell r="DD91">
            <v>1</v>
          </cell>
          <cell r="DE91">
            <v>1</v>
          </cell>
          <cell r="DF91">
            <v>1</v>
          </cell>
          <cell r="DG91">
            <v>1</v>
          </cell>
          <cell r="DH91">
            <v>1</v>
          </cell>
          <cell r="DI91">
            <v>1</v>
          </cell>
          <cell r="DJ91">
            <v>1</v>
          </cell>
          <cell r="DK91">
            <v>1</v>
          </cell>
        </row>
        <row r="92">
          <cell r="A92">
            <v>9666</v>
          </cell>
          <cell r="B92" t="str">
            <v>KOCH GATEWAY @ Rapides</v>
          </cell>
          <cell r="C92" t="str">
            <v> 0L   </v>
          </cell>
          <cell r="D92" t="str">
            <v> D    </v>
          </cell>
          <cell r="E92">
            <v>4909</v>
          </cell>
          <cell r="F92">
            <v>51</v>
          </cell>
          <cell r="G92">
            <v>51</v>
          </cell>
          <cell r="H92">
            <v>51</v>
          </cell>
          <cell r="I92">
            <v>62</v>
          </cell>
          <cell r="J92">
            <v>51</v>
          </cell>
          <cell r="K92">
            <v>51</v>
          </cell>
          <cell r="L92">
            <v>51</v>
          </cell>
          <cell r="M92">
            <v>51</v>
          </cell>
          <cell r="N92">
            <v>51</v>
          </cell>
          <cell r="O92">
            <v>51</v>
          </cell>
          <cell r="P92">
            <v>0</v>
          </cell>
          <cell r="Q92">
            <v>51</v>
          </cell>
          <cell r="R92">
            <v>0</v>
          </cell>
          <cell r="S92">
            <v>51</v>
          </cell>
          <cell r="T92">
            <v>47</v>
          </cell>
          <cell r="U92">
            <v>62</v>
          </cell>
          <cell r="V92">
            <v>62</v>
          </cell>
          <cell r="W92">
            <v>62</v>
          </cell>
          <cell r="X92">
            <v>62</v>
          </cell>
          <cell r="Y92">
            <v>62</v>
          </cell>
          <cell r="Z92">
            <v>62</v>
          </cell>
          <cell r="AA92">
            <v>62</v>
          </cell>
          <cell r="AB92">
            <v>62</v>
          </cell>
          <cell r="AC92">
            <v>62</v>
          </cell>
          <cell r="AD92">
            <v>62</v>
          </cell>
          <cell r="AE92">
            <v>62</v>
          </cell>
          <cell r="AF92">
            <v>62</v>
          </cell>
          <cell r="AG92">
            <v>62</v>
          </cell>
          <cell r="AH92">
            <v>62</v>
          </cell>
          <cell r="AI92">
            <v>62</v>
          </cell>
          <cell r="AJ92">
            <v>62</v>
          </cell>
          <cell r="AK92">
            <v>62</v>
          </cell>
          <cell r="AL92">
            <v>62</v>
          </cell>
          <cell r="AM92">
            <v>62</v>
          </cell>
          <cell r="AN92">
            <v>62</v>
          </cell>
          <cell r="AO92">
            <v>62</v>
          </cell>
          <cell r="AP92">
            <v>62</v>
          </cell>
          <cell r="AQ92">
            <v>62</v>
          </cell>
          <cell r="AR92">
            <v>62</v>
          </cell>
          <cell r="AS92">
            <v>62</v>
          </cell>
          <cell r="AT92">
            <v>62</v>
          </cell>
          <cell r="AU92">
            <v>62</v>
          </cell>
          <cell r="AV92">
            <v>62</v>
          </cell>
          <cell r="AW92">
            <v>62</v>
          </cell>
          <cell r="AX92">
            <v>62</v>
          </cell>
          <cell r="AY92">
            <v>84</v>
          </cell>
          <cell r="AZ92">
            <v>84</v>
          </cell>
          <cell r="BA92">
            <v>84</v>
          </cell>
          <cell r="BB92">
            <v>84</v>
          </cell>
          <cell r="BC92">
            <v>84</v>
          </cell>
          <cell r="BD92">
            <v>84</v>
          </cell>
          <cell r="BE92">
            <v>84</v>
          </cell>
          <cell r="BF92">
            <v>84</v>
          </cell>
          <cell r="BG92">
            <v>84</v>
          </cell>
          <cell r="BH92">
            <v>84</v>
          </cell>
          <cell r="BI92">
            <v>84</v>
          </cell>
          <cell r="BJ92">
            <v>84</v>
          </cell>
          <cell r="BK92">
            <v>84</v>
          </cell>
          <cell r="BL92">
            <v>84</v>
          </cell>
          <cell r="BM92">
            <v>84</v>
          </cell>
          <cell r="BN92">
            <v>84</v>
          </cell>
          <cell r="BO92">
            <v>84</v>
          </cell>
          <cell r="BP92">
            <v>84</v>
          </cell>
          <cell r="BQ92">
            <v>84</v>
          </cell>
          <cell r="BR92">
            <v>84</v>
          </cell>
          <cell r="BS92">
            <v>84</v>
          </cell>
          <cell r="BT92">
            <v>84</v>
          </cell>
          <cell r="BU92">
            <v>84</v>
          </cell>
          <cell r="BV92">
            <v>84</v>
          </cell>
          <cell r="BW92">
            <v>84</v>
          </cell>
          <cell r="BX92">
            <v>84</v>
          </cell>
          <cell r="BY92">
            <v>84</v>
          </cell>
          <cell r="BZ92">
            <v>84</v>
          </cell>
          <cell r="CA92">
            <v>84</v>
          </cell>
          <cell r="CB92">
            <v>84</v>
          </cell>
          <cell r="CC92">
            <v>84</v>
          </cell>
          <cell r="CD92">
            <v>12</v>
          </cell>
          <cell r="CE92">
            <v>12</v>
          </cell>
          <cell r="CF92">
            <v>12</v>
          </cell>
          <cell r="CG92">
            <v>12</v>
          </cell>
          <cell r="CH92">
            <v>12</v>
          </cell>
          <cell r="CI92">
            <v>152</v>
          </cell>
          <cell r="CJ92">
            <v>152</v>
          </cell>
          <cell r="CK92">
            <v>152</v>
          </cell>
          <cell r="CL92">
            <v>152</v>
          </cell>
          <cell r="CM92">
            <v>152</v>
          </cell>
          <cell r="CN92">
            <v>152</v>
          </cell>
          <cell r="CO92">
            <v>152</v>
          </cell>
          <cell r="CP92">
            <v>152</v>
          </cell>
          <cell r="CQ92">
            <v>152</v>
          </cell>
          <cell r="CR92">
            <v>152</v>
          </cell>
          <cell r="CS92">
            <v>152</v>
          </cell>
          <cell r="CT92">
            <v>152</v>
          </cell>
          <cell r="CU92">
            <v>152</v>
          </cell>
          <cell r="CV92">
            <v>152</v>
          </cell>
          <cell r="CW92">
            <v>152</v>
          </cell>
          <cell r="CX92">
            <v>152</v>
          </cell>
          <cell r="CY92">
            <v>152</v>
          </cell>
          <cell r="CZ92">
            <v>152</v>
          </cell>
          <cell r="DA92">
            <v>152</v>
          </cell>
          <cell r="DB92">
            <v>152</v>
          </cell>
          <cell r="DC92">
            <v>152</v>
          </cell>
          <cell r="DD92">
            <v>152</v>
          </cell>
          <cell r="DE92">
            <v>152</v>
          </cell>
          <cell r="DF92">
            <v>272</v>
          </cell>
          <cell r="DG92">
            <v>272</v>
          </cell>
          <cell r="DH92">
            <v>272</v>
          </cell>
          <cell r="DI92">
            <v>272</v>
          </cell>
          <cell r="DJ92">
            <v>272</v>
          </cell>
          <cell r="DK92">
            <v>272</v>
          </cell>
        </row>
        <row r="93">
          <cell r="A93">
            <v>9669</v>
          </cell>
          <cell r="B93" t="str">
            <v> FOREST HILL-LA                          </v>
          </cell>
          <cell r="C93" t="str">
            <v> 0L   </v>
          </cell>
          <cell r="D93" t="str">
            <v> D    </v>
          </cell>
          <cell r="E93">
            <v>3386</v>
          </cell>
          <cell r="F93">
            <v>162</v>
          </cell>
          <cell r="G93">
            <v>162</v>
          </cell>
          <cell r="H93">
            <v>162</v>
          </cell>
          <cell r="I93">
            <v>485</v>
          </cell>
          <cell r="J93">
            <v>162</v>
          </cell>
          <cell r="K93">
            <v>162</v>
          </cell>
          <cell r="L93">
            <v>162</v>
          </cell>
          <cell r="M93">
            <v>162</v>
          </cell>
          <cell r="N93">
            <v>162</v>
          </cell>
          <cell r="O93">
            <v>162</v>
          </cell>
          <cell r="P93">
            <v>162</v>
          </cell>
          <cell r="Q93">
            <v>162</v>
          </cell>
          <cell r="R93">
            <v>162</v>
          </cell>
          <cell r="S93">
            <v>162</v>
          </cell>
          <cell r="T93">
            <v>162</v>
          </cell>
          <cell r="U93">
            <v>205</v>
          </cell>
          <cell r="V93">
            <v>205</v>
          </cell>
          <cell r="W93">
            <v>205</v>
          </cell>
          <cell r="X93">
            <v>205</v>
          </cell>
          <cell r="Y93">
            <v>205</v>
          </cell>
          <cell r="Z93">
            <v>205</v>
          </cell>
          <cell r="AA93">
            <v>205</v>
          </cell>
          <cell r="AB93">
            <v>205</v>
          </cell>
          <cell r="AC93">
            <v>205</v>
          </cell>
          <cell r="AD93">
            <v>205</v>
          </cell>
          <cell r="AE93">
            <v>205</v>
          </cell>
          <cell r="AF93">
            <v>205</v>
          </cell>
          <cell r="AG93">
            <v>205</v>
          </cell>
          <cell r="AH93">
            <v>205</v>
          </cell>
          <cell r="AI93">
            <v>205</v>
          </cell>
          <cell r="AJ93">
            <v>205</v>
          </cell>
          <cell r="AK93">
            <v>205</v>
          </cell>
          <cell r="AL93">
            <v>205</v>
          </cell>
          <cell r="AM93">
            <v>205</v>
          </cell>
          <cell r="AN93">
            <v>205</v>
          </cell>
          <cell r="AO93">
            <v>485</v>
          </cell>
          <cell r="AP93">
            <v>485</v>
          </cell>
          <cell r="AQ93">
            <v>485</v>
          </cell>
          <cell r="AR93">
            <v>252</v>
          </cell>
          <cell r="AS93">
            <v>252</v>
          </cell>
          <cell r="AT93">
            <v>252</v>
          </cell>
          <cell r="AU93">
            <v>252</v>
          </cell>
          <cell r="AV93">
            <v>252</v>
          </cell>
          <cell r="AW93">
            <v>252</v>
          </cell>
          <cell r="AX93">
            <v>252</v>
          </cell>
          <cell r="AY93">
            <v>215</v>
          </cell>
          <cell r="AZ93">
            <v>215</v>
          </cell>
          <cell r="BA93">
            <v>215</v>
          </cell>
          <cell r="BB93">
            <v>215</v>
          </cell>
          <cell r="BC93">
            <v>215</v>
          </cell>
          <cell r="BD93">
            <v>215</v>
          </cell>
          <cell r="BE93">
            <v>215</v>
          </cell>
          <cell r="BF93">
            <v>215</v>
          </cell>
          <cell r="BG93">
            <v>215</v>
          </cell>
          <cell r="BH93">
            <v>215</v>
          </cell>
          <cell r="BI93">
            <v>215</v>
          </cell>
          <cell r="BJ93">
            <v>215</v>
          </cell>
          <cell r="BK93">
            <v>215</v>
          </cell>
          <cell r="BL93">
            <v>215</v>
          </cell>
          <cell r="BM93">
            <v>215</v>
          </cell>
          <cell r="BN93">
            <v>215</v>
          </cell>
          <cell r="BO93">
            <v>215</v>
          </cell>
          <cell r="BP93">
            <v>215</v>
          </cell>
          <cell r="BQ93">
            <v>215</v>
          </cell>
          <cell r="BR93">
            <v>215</v>
          </cell>
          <cell r="BS93">
            <v>215</v>
          </cell>
          <cell r="BT93">
            <v>215</v>
          </cell>
          <cell r="BU93">
            <v>215</v>
          </cell>
          <cell r="BV93">
            <v>215</v>
          </cell>
          <cell r="BW93">
            <v>215</v>
          </cell>
          <cell r="BX93">
            <v>215</v>
          </cell>
          <cell r="BY93">
            <v>215</v>
          </cell>
          <cell r="BZ93">
            <v>215</v>
          </cell>
          <cell r="CA93">
            <v>215</v>
          </cell>
          <cell r="CB93">
            <v>215</v>
          </cell>
          <cell r="CC93">
            <v>215</v>
          </cell>
          <cell r="CD93">
            <v>175</v>
          </cell>
          <cell r="CE93">
            <v>175</v>
          </cell>
          <cell r="CF93">
            <v>175</v>
          </cell>
          <cell r="CG93">
            <v>175</v>
          </cell>
          <cell r="CH93">
            <v>175</v>
          </cell>
          <cell r="CI93">
            <v>175</v>
          </cell>
          <cell r="CJ93">
            <v>175</v>
          </cell>
          <cell r="CK93">
            <v>175</v>
          </cell>
          <cell r="CL93">
            <v>175</v>
          </cell>
          <cell r="CM93">
            <v>175</v>
          </cell>
          <cell r="CN93">
            <v>175</v>
          </cell>
          <cell r="CO93">
            <v>175</v>
          </cell>
          <cell r="CP93">
            <v>200</v>
          </cell>
          <cell r="CQ93">
            <v>200</v>
          </cell>
          <cell r="CR93">
            <v>200</v>
          </cell>
          <cell r="CS93">
            <v>200</v>
          </cell>
          <cell r="CT93">
            <v>200</v>
          </cell>
          <cell r="CU93">
            <v>200</v>
          </cell>
          <cell r="CV93">
            <v>200</v>
          </cell>
          <cell r="CW93">
            <v>200</v>
          </cell>
          <cell r="CX93">
            <v>200</v>
          </cell>
          <cell r="CY93">
            <v>303</v>
          </cell>
          <cell r="CZ93">
            <v>303</v>
          </cell>
          <cell r="DA93">
            <v>303</v>
          </cell>
          <cell r="DB93">
            <v>303</v>
          </cell>
          <cell r="DC93">
            <v>303</v>
          </cell>
          <cell r="DD93">
            <v>303</v>
          </cell>
          <cell r="DE93">
            <v>303</v>
          </cell>
          <cell r="DF93">
            <v>303</v>
          </cell>
          <cell r="DG93">
            <v>303</v>
          </cell>
          <cell r="DH93">
            <v>303</v>
          </cell>
          <cell r="DI93">
            <v>303</v>
          </cell>
          <cell r="DJ93">
            <v>303</v>
          </cell>
          <cell r="DK93">
            <v>303</v>
          </cell>
        </row>
        <row r="94">
          <cell r="A94">
            <v>9778</v>
          </cell>
          <cell r="B94" t="str">
            <v> LOUISIANA-ELOI BAY TRANSPORT            </v>
          </cell>
          <cell r="C94" t="str">
            <v> 0L   </v>
          </cell>
          <cell r="D94" t="str">
            <v> R    </v>
          </cell>
          <cell r="E94">
            <v>29491</v>
          </cell>
          <cell r="F94">
            <v>21656</v>
          </cell>
          <cell r="G94">
            <v>21456</v>
          </cell>
          <cell r="H94">
            <v>21456</v>
          </cell>
          <cell r="I94">
            <v>19839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19391</v>
          </cell>
          <cell r="P94">
            <v>19391</v>
          </cell>
          <cell r="Q94">
            <v>19391</v>
          </cell>
          <cell r="R94">
            <v>19391</v>
          </cell>
          <cell r="S94">
            <v>19391</v>
          </cell>
          <cell r="T94">
            <v>19391</v>
          </cell>
          <cell r="U94">
            <v>20639</v>
          </cell>
          <cell r="V94">
            <v>20639</v>
          </cell>
          <cell r="W94">
            <v>20639</v>
          </cell>
          <cell r="X94">
            <v>20639</v>
          </cell>
          <cell r="Y94">
            <v>20839</v>
          </cell>
          <cell r="Z94">
            <v>22339</v>
          </cell>
          <cell r="AA94">
            <v>22339</v>
          </cell>
          <cell r="AB94">
            <v>19839</v>
          </cell>
          <cell r="AC94">
            <v>19839</v>
          </cell>
          <cell r="AD94">
            <v>19839</v>
          </cell>
          <cell r="AE94">
            <v>19339</v>
          </cell>
          <cell r="AF94">
            <v>19839</v>
          </cell>
          <cell r="AG94">
            <v>19339</v>
          </cell>
          <cell r="AH94">
            <v>19339</v>
          </cell>
          <cell r="AI94">
            <v>19839</v>
          </cell>
          <cell r="AJ94">
            <v>19839</v>
          </cell>
          <cell r="AK94">
            <v>19839</v>
          </cell>
          <cell r="AL94">
            <v>19839</v>
          </cell>
          <cell r="AM94">
            <v>20839</v>
          </cell>
          <cell r="AN94">
            <v>20839</v>
          </cell>
          <cell r="AO94">
            <v>19839</v>
          </cell>
          <cell r="AP94">
            <v>19839</v>
          </cell>
          <cell r="AQ94">
            <v>19839</v>
          </cell>
          <cell r="AR94">
            <v>19839</v>
          </cell>
          <cell r="AS94">
            <v>20154</v>
          </cell>
          <cell r="AT94">
            <v>19654</v>
          </cell>
          <cell r="AU94">
            <v>20354</v>
          </cell>
          <cell r="AV94">
            <v>19715</v>
          </cell>
          <cell r="AW94">
            <v>19715</v>
          </cell>
          <cell r="AX94">
            <v>19715</v>
          </cell>
          <cell r="AY94">
            <v>3120</v>
          </cell>
          <cell r="AZ94">
            <v>12120</v>
          </cell>
          <cell r="BA94">
            <v>12120</v>
          </cell>
          <cell r="BB94">
            <v>19120</v>
          </cell>
          <cell r="BC94">
            <v>19120</v>
          </cell>
          <cell r="BD94">
            <v>19620</v>
          </cell>
          <cell r="BE94">
            <v>19620</v>
          </cell>
          <cell r="BF94">
            <v>19620</v>
          </cell>
          <cell r="BG94">
            <v>17620</v>
          </cell>
          <cell r="BH94">
            <v>17620</v>
          </cell>
          <cell r="BI94">
            <v>17620</v>
          </cell>
          <cell r="BJ94">
            <v>17620</v>
          </cell>
          <cell r="BK94">
            <v>16620</v>
          </cell>
          <cell r="BL94">
            <v>16620</v>
          </cell>
          <cell r="BM94">
            <v>16620</v>
          </cell>
          <cell r="BN94">
            <v>16620</v>
          </cell>
          <cell r="BO94">
            <v>16620</v>
          </cell>
          <cell r="BP94">
            <v>16620</v>
          </cell>
          <cell r="BQ94">
            <v>16620</v>
          </cell>
          <cell r="BR94">
            <v>16620</v>
          </cell>
          <cell r="BS94">
            <v>16620</v>
          </cell>
          <cell r="BT94">
            <v>16620</v>
          </cell>
          <cell r="BU94">
            <v>16620</v>
          </cell>
          <cell r="BV94">
            <v>16620</v>
          </cell>
          <cell r="BW94">
            <v>16620</v>
          </cell>
          <cell r="BX94">
            <v>7620</v>
          </cell>
          <cell r="BY94">
            <v>7620</v>
          </cell>
          <cell r="BZ94">
            <v>7620</v>
          </cell>
          <cell r="CA94">
            <v>7620</v>
          </cell>
          <cell r="CB94">
            <v>16620</v>
          </cell>
          <cell r="CC94">
            <v>16620</v>
          </cell>
          <cell r="CD94">
            <v>21797</v>
          </cell>
          <cell r="CE94">
            <v>13797</v>
          </cell>
          <cell r="CF94">
            <v>13797</v>
          </cell>
          <cell r="CG94">
            <v>13797</v>
          </cell>
          <cell r="CH94">
            <v>13797</v>
          </cell>
          <cell r="CI94">
            <v>13797</v>
          </cell>
          <cell r="CJ94">
            <v>13797</v>
          </cell>
          <cell r="CK94">
            <v>15797</v>
          </cell>
          <cell r="CL94">
            <v>16497</v>
          </cell>
          <cell r="CM94">
            <v>16497</v>
          </cell>
          <cell r="CN94">
            <v>16497</v>
          </cell>
          <cell r="CO94">
            <v>16497</v>
          </cell>
          <cell r="CP94">
            <v>17497</v>
          </cell>
          <cell r="CQ94">
            <v>17497</v>
          </cell>
          <cell r="CR94">
            <v>17497</v>
          </cell>
          <cell r="CS94">
            <v>17497</v>
          </cell>
          <cell r="CT94">
            <v>17497</v>
          </cell>
          <cell r="CU94">
            <v>17497</v>
          </cell>
          <cell r="CV94">
            <v>17497</v>
          </cell>
          <cell r="CW94">
            <v>13497</v>
          </cell>
          <cell r="CX94">
            <v>13597</v>
          </cell>
          <cell r="CY94">
            <v>13597</v>
          </cell>
          <cell r="CZ94">
            <v>13597</v>
          </cell>
          <cell r="DA94">
            <v>13597</v>
          </cell>
          <cell r="DB94">
            <v>13597</v>
          </cell>
          <cell r="DC94">
            <v>13597</v>
          </cell>
          <cell r="DD94">
            <v>13597</v>
          </cell>
          <cell r="DE94">
            <v>13597</v>
          </cell>
          <cell r="DF94">
            <v>18507</v>
          </cell>
          <cell r="DG94">
            <v>18507</v>
          </cell>
          <cell r="DH94">
            <v>11007</v>
          </cell>
          <cell r="DI94">
            <v>11007</v>
          </cell>
          <cell r="DJ94">
            <v>11007</v>
          </cell>
          <cell r="DK94">
            <v>10007</v>
          </cell>
        </row>
        <row r="95">
          <cell r="A95">
            <v>10243</v>
          </cell>
          <cell r="B95" t="str">
            <v>CYPRESS-PATTERSON, LA TRANS             </v>
          </cell>
          <cell r="C95" t="str">
            <v> 0L   </v>
          </cell>
          <cell r="D95" t="str">
            <v> D    </v>
          </cell>
          <cell r="E95">
            <v>39459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</row>
        <row r="96">
          <cell r="A96">
            <v>10246</v>
          </cell>
          <cell r="B96" t="str">
            <v>KOCH GATEWAY @ St.Mary</v>
          </cell>
          <cell r="C96" t="str">
            <v> 0L   </v>
          </cell>
          <cell r="D96" t="str">
            <v> D    </v>
          </cell>
          <cell r="E96">
            <v>215940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</row>
        <row r="97">
          <cell r="A97">
            <v>10249</v>
          </cell>
          <cell r="B97" t="str">
            <v>CENTERVILLE TRANSPORT  (Bi 1-1807)      </v>
          </cell>
          <cell r="C97" t="str">
            <v> 0L   </v>
          </cell>
          <cell r="D97" t="str">
            <v> D    </v>
          </cell>
          <cell r="E97">
            <v>48309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</row>
        <row r="98">
          <cell r="A98">
            <v>10250</v>
          </cell>
          <cell r="B98" t="str">
            <v>ACADIAN @ St. Mary</v>
          </cell>
          <cell r="C98" t="str">
            <v> 0L   </v>
          </cell>
          <cell r="D98" t="str">
            <v> R    </v>
          </cell>
          <cell r="E98">
            <v>81595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</row>
        <row r="99">
          <cell r="A99">
            <v>10566</v>
          </cell>
          <cell r="B99" t="str">
            <v> PHILLIPS-FOUR ISLE DEHYDD               </v>
          </cell>
          <cell r="C99" t="str">
            <v> 0L   </v>
          </cell>
          <cell r="D99" t="str">
            <v> R    </v>
          </cell>
          <cell r="E99">
            <v>47898</v>
          </cell>
          <cell r="F99">
            <v>856</v>
          </cell>
          <cell r="G99">
            <v>856</v>
          </cell>
          <cell r="H99">
            <v>856</v>
          </cell>
          <cell r="I99">
            <v>902</v>
          </cell>
          <cell r="J99">
            <v>856</v>
          </cell>
          <cell r="K99">
            <v>856</v>
          </cell>
          <cell r="L99">
            <v>856</v>
          </cell>
          <cell r="M99">
            <v>856</v>
          </cell>
          <cell r="N99">
            <v>856</v>
          </cell>
          <cell r="O99">
            <v>856</v>
          </cell>
          <cell r="P99">
            <v>856</v>
          </cell>
          <cell r="Q99">
            <v>856</v>
          </cell>
          <cell r="R99">
            <v>856</v>
          </cell>
          <cell r="S99">
            <v>856</v>
          </cell>
          <cell r="T99">
            <v>856</v>
          </cell>
          <cell r="U99">
            <v>2043</v>
          </cell>
          <cell r="V99">
            <v>2043</v>
          </cell>
          <cell r="W99">
            <v>2043</v>
          </cell>
          <cell r="X99">
            <v>2043</v>
          </cell>
          <cell r="Y99">
            <v>843</v>
          </cell>
          <cell r="Z99">
            <v>843</v>
          </cell>
          <cell r="AA99">
            <v>843</v>
          </cell>
          <cell r="AB99">
            <v>843</v>
          </cell>
          <cell r="AC99">
            <v>843</v>
          </cell>
          <cell r="AD99">
            <v>843</v>
          </cell>
          <cell r="AE99">
            <v>843</v>
          </cell>
          <cell r="AF99">
            <v>843</v>
          </cell>
          <cell r="AG99">
            <v>843</v>
          </cell>
          <cell r="AH99">
            <v>660</v>
          </cell>
          <cell r="AI99">
            <v>660</v>
          </cell>
          <cell r="AJ99">
            <v>660</v>
          </cell>
          <cell r="AK99">
            <v>660</v>
          </cell>
          <cell r="AL99">
            <v>660</v>
          </cell>
          <cell r="AM99">
            <v>660</v>
          </cell>
          <cell r="AN99">
            <v>1860</v>
          </cell>
          <cell r="AO99">
            <v>1860</v>
          </cell>
          <cell r="AP99">
            <v>902</v>
          </cell>
          <cell r="AQ99">
            <v>902</v>
          </cell>
          <cell r="AR99">
            <v>902</v>
          </cell>
          <cell r="AS99">
            <v>902</v>
          </cell>
          <cell r="AT99">
            <v>902</v>
          </cell>
          <cell r="AU99">
            <v>902</v>
          </cell>
          <cell r="AV99">
            <v>902</v>
          </cell>
          <cell r="AW99">
            <v>902</v>
          </cell>
          <cell r="AX99">
            <v>902</v>
          </cell>
          <cell r="AY99">
            <v>593</v>
          </cell>
          <cell r="AZ99">
            <v>593</v>
          </cell>
          <cell r="BA99">
            <v>593</v>
          </cell>
          <cell r="BB99">
            <v>593</v>
          </cell>
          <cell r="BC99">
            <v>593</v>
          </cell>
          <cell r="BD99">
            <v>2457</v>
          </cell>
          <cell r="BE99">
            <v>2457</v>
          </cell>
          <cell r="BF99">
            <v>2457</v>
          </cell>
          <cell r="BG99">
            <v>2457</v>
          </cell>
          <cell r="BH99">
            <v>2457</v>
          </cell>
          <cell r="BI99">
            <v>2457</v>
          </cell>
          <cell r="BJ99">
            <v>1930</v>
          </cell>
          <cell r="BK99">
            <v>1930</v>
          </cell>
          <cell r="BL99">
            <v>1930</v>
          </cell>
          <cell r="BM99">
            <v>1930</v>
          </cell>
          <cell r="BN99">
            <v>1893</v>
          </cell>
          <cell r="BO99">
            <v>1893</v>
          </cell>
          <cell r="BP99">
            <v>893</v>
          </cell>
          <cell r="BQ99">
            <v>1873</v>
          </cell>
          <cell r="BR99">
            <v>1873</v>
          </cell>
          <cell r="BS99">
            <v>1873</v>
          </cell>
          <cell r="BT99">
            <v>1873</v>
          </cell>
          <cell r="BU99">
            <v>1873</v>
          </cell>
          <cell r="BV99">
            <v>1873</v>
          </cell>
          <cell r="BW99">
            <v>753</v>
          </cell>
          <cell r="BX99">
            <v>710</v>
          </cell>
          <cell r="BY99">
            <v>493</v>
          </cell>
          <cell r="BZ99">
            <v>493</v>
          </cell>
          <cell r="CA99">
            <v>493</v>
          </cell>
          <cell r="CB99">
            <v>493</v>
          </cell>
          <cell r="CC99">
            <v>493</v>
          </cell>
          <cell r="CD99">
            <v>704</v>
          </cell>
          <cell r="CE99">
            <v>704</v>
          </cell>
          <cell r="CF99">
            <v>1704</v>
          </cell>
          <cell r="CG99">
            <v>1575</v>
          </cell>
          <cell r="CH99">
            <v>1575</v>
          </cell>
          <cell r="CI99">
            <v>575</v>
          </cell>
          <cell r="CJ99">
            <v>777</v>
          </cell>
          <cell r="CK99">
            <v>777</v>
          </cell>
          <cell r="CL99">
            <v>1497</v>
          </cell>
          <cell r="CM99">
            <v>1446</v>
          </cell>
          <cell r="CN99">
            <v>1446</v>
          </cell>
          <cell r="CO99">
            <v>1446</v>
          </cell>
          <cell r="CP99">
            <v>1446</v>
          </cell>
          <cell r="CQ99">
            <v>1446</v>
          </cell>
          <cell r="CR99">
            <v>1632</v>
          </cell>
          <cell r="CS99">
            <v>1781</v>
          </cell>
          <cell r="CT99">
            <v>1781</v>
          </cell>
          <cell r="CU99">
            <v>1781</v>
          </cell>
          <cell r="CV99">
            <v>1781</v>
          </cell>
          <cell r="CW99">
            <v>1781</v>
          </cell>
          <cell r="CX99">
            <v>1712</v>
          </cell>
          <cell r="CY99">
            <v>1383</v>
          </cell>
          <cell r="CZ99">
            <v>1849</v>
          </cell>
          <cell r="DA99">
            <v>1949</v>
          </cell>
          <cell r="DB99">
            <v>1949</v>
          </cell>
          <cell r="DC99">
            <v>1949</v>
          </cell>
          <cell r="DD99">
            <v>1949</v>
          </cell>
          <cell r="DE99">
            <v>3149</v>
          </cell>
          <cell r="DF99">
            <v>1358</v>
          </cell>
          <cell r="DG99">
            <v>1358</v>
          </cell>
          <cell r="DH99">
            <v>1358</v>
          </cell>
          <cell r="DI99">
            <v>1358</v>
          </cell>
          <cell r="DJ99">
            <v>1358</v>
          </cell>
          <cell r="DK99">
            <v>1358</v>
          </cell>
        </row>
        <row r="100">
          <cell r="A100">
            <v>10570</v>
          </cell>
          <cell r="B100" t="str">
            <v> HUNT - S TIMBALIER BLK 121 CAL IS       </v>
          </cell>
          <cell r="C100" t="str">
            <v> 0L   </v>
          </cell>
          <cell r="D100" t="str">
            <v> R    </v>
          </cell>
          <cell r="E100">
            <v>32814</v>
          </cell>
          <cell r="F100">
            <v>1000</v>
          </cell>
          <cell r="G100">
            <v>1000</v>
          </cell>
          <cell r="H100">
            <v>1000</v>
          </cell>
          <cell r="I100">
            <v>1000</v>
          </cell>
          <cell r="J100">
            <v>1000</v>
          </cell>
          <cell r="K100">
            <v>1000</v>
          </cell>
          <cell r="L100">
            <v>1000</v>
          </cell>
          <cell r="M100">
            <v>1000</v>
          </cell>
          <cell r="N100">
            <v>1000</v>
          </cell>
          <cell r="O100">
            <v>1000</v>
          </cell>
          <cell r="P100">
            <v>1000</v>
          </cell>
          <cell r="Q100">
            <v>1000</v>
          </cell>
          <cell r="R100">
            <v>1000</v>
          </cell>
          <cell r="S100">
            <v>1000</v>
          </cell>
          <cell r="T100">
            <v>1000</v>
          </cell>
          <cell r="U100">
            <v>1012</v>
          </cell>
          <cell r="V100">
            <v>1012</v>
          </cell>
          <cell r="W100">
            <v>1012</v>
          </cell>
          <cell r="X100">
            <v>1012</v>
          </cell>
          <cell r="Y100">
            <v>1012</v>
          </cell>
          <cell r="Z100">
            <v>1012</v>
          </cell>
          <cell r="AA100">
            <v>1012</v>
          </cell>
          <cell r="AB100">
            <v>1012</v>
          </cell>
          <cell r="AC100">
            <v>1012</v>
          </cell>
          <cell r="AD100">
            <v>1012</v>
          </cell>
          <cell r="AE100">
            <v>1012</v>
          </cell>
          <cell r="AF100">
            <v>1000</v>
          </cell>
          <cell r="AG100">
            <v>1000</v>
          </cell>
          <cell r="AH100">
            <v>1000</v>
          </cell>
          <cell r="AI100">
            <v>1000</v>
          </cell>
          <cell r="AJ100">
            <v>1000</v>
          </cell>
          <cell r="AK100">
            <v>1000</v>
          </cell>
          <cell r="AL100">
            <v>1000</v>
          </cell>
          <cell r="AM100">
            <v>1000</v>
          </cell>
          <cell r="AN100">
            <v>1000</v>
          </cell>
          <cell r="AO100">
            <v>1000</v>
          </cell>
          <cell r="AP100">
            <v>1000</v>
          </cell>
          <cell r="AQ100">
            <v>1000</v>
          </cell>
          <cell r="AR100">
            <v>1000</v>
          </cell>
          <cell r="AS100">
            <v>1000</v>
          </cell>
          <cell r="AT100">
            <v>1000</v>
          </cell>
          <cell r="AU100">
            <v>1000</v>
          </cell>
          <cell r="AV100">
            <v>1000</v>
          </cell>
          <cell r="AW100">
            <v>1000</v>
          </cell>
          <cell r="AX100">
            <v>1000</v>
          </cell>
          <cell r="AY100">
            <v>1000</v>
          </cell>
          <cell r="AZ100">
            <v>1000</v>
          </cell>
          <cell r="BA100">
            <v>1000</v>
          </cell>
          <cell r="BB100">
            <v>1000</v>
          </cell>
          <cell r="BC100">
            <v>1000</v>
          </cell>
          <cell r="BD100">
            <v>1000</v>
          </cell>
          <cell r="BE100">
            <v>1000</v>
          </cell>
          <cell r="BF100">
            <v>1000</v>
          </cell>
          <cell r="BG100">
            <v>1000</v>
          </cell>
          <cell r="BH100">
            <v>1000</v>
          </cell>
          <cell r="BI100">
            <v>1000</v>
          </cell>
          <cell r="BJ100">
            <v>595</v>
          </cell>
          <cell r="BK100">
            <v>595</v>
          </cell>
          <cell r="BL100">
            <v>595</v>
          </cell>
          <cell r="BM100">
            <v>595</v>
          </cell>
          <cell r="BN100">
            <v>595</v>
          </cell>
          <cell r="BO100">
            <v>595</v>
          </cell>
          <cell r="BP100">
            <v>595</v>
          </cell>
          <cell r="BQ100">
            <v>595</v>
          </cell>
          <cell r="BR100">
            <v>595</v>
          </cell>
          <cell r="BS100">
            <v>595</v>
          </cell>
          <cell r="BT100">
            <v>595</v>
          </cell>
          <cell r="BU100">
            <v>595</v>
          </cell>
          <cell r="BV100">
            <v>1000</v>
          </cell>
          <cell r="BW100">
            <v>1000</v>
          </cell>
          <cell r="BX100">
            <v>1000</v>
          </cell>
          <cell r="BY100">
            <v>1000</v>
          </cell>
          <cell r="BZ100">
            <v>1000</v>
          </cell>
          <cell r="CA100">
            <v>1000</v>
          </cell>
          <cell r="CB100">
            <v>1000</v>
          </cell>
          <cell r="CC100">
            <v>1000</v>
          </cell>
          <cell r="CD100">
            <v>2</v>
          </cell>
          <cell r="CE100">
            <v>601</v>
          </cell>
          <cell r="CF100">
            <v>601</v>
          </cell>
          <cell r="CG100">
            <v>601</v>
          </cell>
          <cell r="CH100">
            <v>601</v>
          </cell>
          <cell r="CI100">
            <v>601</v>
          </cell>
          <cell r="CJ100">
            <v>601</v>
          </cell>
          <cell r="CK100">
            <v>601</v>
          </cell>
          <cell r="CL100">
            <v>601</v>
          </cell>
          <cell r="CM100">
            <v>601</v>
          </cell>
          <cell r="CN100">
            <v>601</v>
          </cell>
          <cell r="CO100">
            <v>601</v>
          </cell>
          <cell r="CP100">
            <v>601</v>
          </cell>
          <cell r="CQ100">
            <v>601</v>
          </cell>
          <cell r="CR100">
            <v>1000</v>
          </cell>
          <cell r="CS100">
            <v>1000</v>
          </cell>
          <cell r="CT100">
            <v>1000</v>
          </cell>
          <cell r="CU100">
            <v>1000</v>
          </cell>
          <cell r="CV100">
            <v>1000</v>
          </cell>
          <cell r="CW100">
            <v>1000</v>
          </cell>
          <cell r="CX100">
            <v>1000</v>
          </cell>
          <cell r="CY100">
            <v>1000</v>
          </cell>
          <cell r="CZ100">
            <v>1000</v>
          </cell>
          <cell r="DA100">
            <v>1000</v>
          </cell>
          <cell r="DB100">
            <v>1000</v>
          </cell>
          <cell r="DC100">
            <v>1000</v>
          </cell>
          <cell r="DD100">
            <v>1000</v>
          </cell>
          <cell r="DE100">
            <v>1000</v>
          </cell>
          <cell r="DF100">
            <v>1000</v>
          </cell>
          <cell r="DG100">
            <v>1000</v>
          </cell>
          <cell r="DH100">
            <v>1000</v>
          </cell>
          <cell r="DI100">
            <v>1000</v>
          </cell>
          <cell r="DJ100">
            <v>1000</v>
          </cell>
          <cell r="DK100">
            <v>1000</v>
          </cell>
        </row>
        <row r="101">
          <cell r="A101">
            <v>10571</v>
          </cell>
          <cell r="B101" t="str">
            <v> ORYX-LAKE PELTO DEHYD                   </v>
          </cell>
          <cell r="C101" t="str">
            <v> 0L   </v>
          </cell>
          <cell r="D101" t="str">
            <v> R    </v>
          </cell>
          <cell r="E101">
            <v>62334</v>
          </cell>
          <cell r="F101">
            <v>6300</v>
          </cell>
          <cell r="G101">
            <v>6700</v>
          </cell>
          <cell r="H101">
            <v>6700</v>
          </cell>
          <cell r="I101">
            <v>1795</v>
          </cell>
          <cell r="J101">
            <v>6700</v>
          </cell>
          <cell r="K101">
            <v>7100</v>
          </cell>
          <cell r="L101">
            <v>7100</v>
          </cell>
          <cell r="M101">
            <v>8000</v>
          </cell>
          <cell r="N101">
            <v>8000</v>
          </cell>
          <cell r="O101">
            <v>8000</v>
          </cell>
          <cell r="P101">
            <v>8000</v>
          </cell>
          <cell r="Q101">
            <v>8000</v>
          </cell>
          <cell r="R101">
            <v>6000</v>
          </cell>
          <cell r="S101">
            <v>6000</v>
          </cell>
          <cell r="T101">
            <v>6000</v>
          </cell>
          <cell r="U101">
            <v>5500</v>
          </cell>
          <cell r="V101">
            <v>5500</v>
          </cell>
          <cell r="W101">
            <v>5500</v>
          </cell>
          <cell r="X101">
            <v>4500</v>
          </cell>
          <cell r="Y101">
            <v>4500</v>
          </cell>
          <cell r="Z101">
            <v>4500</v>
          </cell>
          <cell r="AA101">
            <v>4500</v>
          </cell>
          <cell r="AB101">
            <v>3800</v>
          </cell>
          <cell r="AC101">
            <v>3800</v>
          </cell>
          <cell r="AD101">
            <v>3800</v>
          </cell>
          <cell r="AE101">
            <v>1000</v>
          </cell>
          <cell r="AF101">
            <v>1000</v>
          </cell>
          <cell r="AG101">
            <v>500</v>
          </cell>
          <cell r="AH101">
            <v>500</v>
          </cell>
          <cell r="AI101">
            <v>500</v>
          </cell>
          <cell r="AJ101">
            <v>500</v>
          </cell>
          <cell r="AK101">
            <v>500</v>
          </cell>
          <cell r="AL101">
            <v>500</v>
          </cell>
          <cell r="AM101">
            <v>500</v>
          </cell>
          <cell r="AN101">
            <v>1200</v>
          </cell>
          <cell r="AO101">
            <v>1200</v>
          </cell>
          <cell r="AP101">
            <v>1795</v>
          </cell>
          <cell r="AQ101">
            <v>1795</v>
          </cell>
          <cell r="AR101">
            <v>1795</v>
          </cell>
          <cell r="AS101">
            <v>1795</v>
          </cell>
          <cell r="AT101">
            <v>1795</v>
          </cell>
          <cell r="AU101">
            <v>1795</v>
          </cell>
          <cell r="AV101">
            <v>1795</v>
          </cell>
          <cell r="AW101">
            <v>1795</v>
          </cell>
          <cell r="AX101">
            <v>1795</v>
          </cell>
          <cell r="AY101">
            <v>1000</v>
          </cell>
          <cell r="AZ101">
            <v>1000</v>
          </cell>
          <cell r="BA101">
            <v>1000</v>
          </cell>
          <cell r="BB101">
            <v>1000</v>
          </cell>
          <cell r="BC101">
            <v>1000</v>
          </cell>
          <cell r="BD101">
            <v>1000</v>
          </cell>
          <cell r="BE101">
            <v>1000</v>
          </cell>
          <cell r="BF101">
            <v>1000</v>
          </cell>
          <cell r="BG101">
            <v>1000</v>
          </cell>
          <cell r="BH101">
            <v>1000</v>
          </cell>
          <cell r="BI101">
            <v>1000</v>
          </cell>
          <cell r="BJ101">
            <v>2300</v>
          </cell>
          <cell r="BK101">
            <v>2300</v>
          </cell>
          <cell r="BL101">
            <v>2300</v>
          </cell>
          <cell r="BM101">
            <v>2300</v>
          </cell>
          <cell r="BN101">
            <v>2300</v>
          </cell>
          <cell r="BO101">
            <v>2300</v>
          </cell>
          <cell r="BP101">
            <v>2300</v>
          </cell>
          <cell r="BQ101">
            <v>2000</v>
          </cell>
          <cell r="BR101">
            <v>2000</v>
          </cell>
          <cell r="BS101">
            <v>2000</v>
          </cell>
          <cell r="BT101">
            <v>2000</v>
          </cell>
          <cell r="BU101">
            <v>2000</v>
          </cell>
          <cell r="BV101">
            <v>2000</v>
          </cell>
          <cell r="BW101">
            <v>2000</v>
          </cell>
          <cell r="BX101">
            <v>2800</v>
          </cell>
          <cell r="BY101">
            <v>2800</v>
          </cell>
          <cell r="BZ101">
            <v>2800</v>
          </cell>
          <cell r="CA101">
            <v>2800</v>
          </cell>
          <cell r="CB101">
            <v>2800</v>
          </cell>
          <cell r="CC101">
            <v>2800</v>
          </cell>
          <cell r="CD101">
            <v>2717</v>
          </cell>
          <cell r="CE101">
            <v>2717</v>
          </cell>
          <cell r="CF101">
            <v>3500</v>
          </cell>
          <cell r="CG101">
            <v>3500</v>
          </cell>
          <cell r="CH101">
            <v>3500</v>
          </cell>
          <cell r="CI101">
            <v>3500</v>
          </cell>
          <cell r="CJ101">
            <v>3500</v>
          </cell>
          <cell r="CK101">
            <v>3000</v>
          </cell>
          <cell r="CL101">
            <v>3000</v>
          </cell>
          <cell r="CM101">
            <v>3000</v>
          </cell>
          <cell r="CN101">
            <v>3000</v>
          </cell>
          <cell r="CO101">
            <v>3000</v>
          </cell>
          <cell r="CP101">
            <v>3000</v>
          </cell>
          <cell r="CQ101">
            <v>3000</v>
          </cell>
          <cell r="CR101">
            <v>3000</v>
          </cell>
          <cell r="CS101">
            <v>3000</v>
          </cell>
          <cell r="CT101">
            <v>2200</v>
          </cell>
          <cell r="CU101">
            <v>2200</v>
          </cell>
          <cell r="CV101">
            <v>2200</v>
          </cell>
          <cell r="CW101">
            <v>2200</v>
          </cell>
          <cell r="CX101">
            <v>2200</v>
          </cell>
          <cell r="CY101">
            <v>2200</v>
          </cell>
          <cell r="CZ101">
            <v>2200</v>
          </cell>
          <cell r="DA101">
            <v>2200</v>
          </cell>
          <cell r="DB101">
            <v>2200</v>
          </cell>
          <cell r="DC101">
            <v>2200</v>
          </cell>
          <cell r="DD101">
            <v>2200</v>
          </cell>
          <cell r="DE101">
            <v>2200</v>
          </cell>
          <cell r="DF101">
            <v>3261</v>
          </cell>
          <cell r="DG101">
            <v>3261</v>
          </cell>
          <cell r="DH101">
            <v>2399</v>
          </cell>
          <cell r="DI101">
            <v>2399</v>
          </cell>
          <cell r="DJ101">
            <v>2399</v>
          </cell>
          <cell r="DK101">
            <v>2391</v>
          </cell>
        </row>
        <row r="102">
          <cell r="A102">
            <v>10573</v>
          </cell>
          <cell r="B102" t="str">
            <v> TENNECO-LAKE BARRE DEHYD                </v>
          </cell>
          <cell r="C102" t="str">
            <v> 0L   </v>
          </cell>
          <cell r="D102" t="str">
            <v> R    </v>
          </cell>
          <cell r="E102">
            <v>6071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</row>
        <row r="103">
          <cell r="A103">
            <v>10575</v>
          </cell>
          <cell r="B103" t="str">
            <v> WRT - BAYOU PENCHANT DEHYD              </v>
          </cell>
          <cell r="C103" t="str">
            <v> 0L   </v>
          </cell>
          <cell r="D103" t="str">
            <v> R    </v>
          </cell>
          <cell r="E103">
            <v>13395</v>
          </cell>
          <cell r="F103">
            <v>1430</v>
          </cell>
          <cell r="G103">
            <v>1430</v>
          </cell>
          <cell r="H103">
            <v>1430</v>
          </cell>
          <cell r="I103">
            <v>1183</v>
          </cell>
          <cell r="J103">
            <v>1320</v>
          </cell>
          <cell r="K103">
            <v>1320</v>
          </cell>
          <cell r="L103">
            <v>1320</v>
          </cell>
          <cell r="M103">
            <v>1320</v>
          </cell>
          <cell r="N103">
            <v>1320</v>
          </cell>
          <cell r="O103">
            <v>1320</v>
          </cell>
          <cell r="P103">
            <v>1320</v>
          </cell>
          <cell r="Q103">
            <v>1320</v>
          </cell>
          <cell r="R103">
            <v>1320</v>
          </cell>
          <cell r="S103">
            <v>1320</v>
          </cell>
          <cell r="T103">
            <v>1320</v>
          </cell>
          <cell r="U103">
            <v>1300</v>
          </cell>
          <cell r="V103">
            <v>1300</v>
          </cell>
          <cell r="W103">
            <v>1300</v>
          </cell>
          <cell r="X103">
            <v>1400</v>
          </cell>
          <cell r="Y103">
            <v>1300</v>
          </cell>
          <cell r="Z103">
            <v>303</v>
          </cell>
          <cell r="AA103">
            <v>303</v>
          </cell>
          <cell r="AB103">
            <v>1375</v>
          </cell>
          <cell r="AC103">
            <v>1375</v>
          </cell>
          <cell r="AD103">
            <v>1375</v>
          </cell>
          <cell r="AE103">
            <v>1375</v>
          </cell>
          <cell r="AF103">
            <v>1375</v>
          </cell>
          <cell r="AG103">
            <v>1375</v>
          </cell>
          <cell r="AH103">
            <v>1375</v>
          </cell>
          <cell r="AI103">
            <v>1375</v>
          </cell>
          <cell r="AJ103">
            <v>1375</v>
          </cell>
          <cell r="AK103">
            <v>1375</v>
          </cell>
          <cell r="AL103">
            <v>1375</v>
          </cell>
          <cell r="AM103">
            <v>1</v>
          </cell>
          <cell r="AN103">
            <v>1350</v>
          </cell>
          <cell r="AO103">
            <v>1083</v>
          </cell>
          <cell r="AP103">
            <v>1183</v>
          </cell>
          <cell r="AQ103">
            <v>1183</v>
          </cell>
          <cell r="AR103">
            <v>1083</v>
          </cell>
          <cell r="AS103">
            <v>1475</v>
          </cell>
          <cell r="AT103">
            <v>1375</v>
          </cell>
          <cell r="AU103">
            <v>1375</v>
          </cell>
          <cell r="AV103">
            <v>1375</v>
          </cell>
          <cell r="AW103">
            <v>1915</v>
          </cell>
          <cell r="AX103">
            <v>1375</v>
          </cell>
          <cell r="AY103">
            <v>1445</v>
          </cell>
          <cell r="AZ103">
            <v>1445</v>
          </cell>
          <cell r="BA103">
            <v>1445</v>
          </cell>
          <cell r="BB103">
            <v>1445</v>
          </cell>
          <cell r="BC103">
            <v>1445</v>
          </cell>
          <cell r="BD103">
            <v>1445</v>
          </cell>
          <cell r="BE103">
            <v>1445</v>
          </cell>
          <cell r="BF103">
            <v>1445</v>
          </cell>
          <cell r="BG103">
            <v>1445</v>
          </cell>
          <cell r="BH103">
            <v>1445</v>
          </cell>
          <cell r="BI103">
            <v>1445</v>
          </cell>
          <cell r="BJ103">
            <v>1445</v>
          </cell>
          <cell r="BK103">
            <v>1445</v>
          </cell>
          <cell r="BL103">
            <v>1445</v>
          </cell>
          <cell r="BM103">
            <v>1445</v>
          </cell>
          <cell r="BN103">
            <v>1445</v>
          </cell>
          <cell r="BO103">
            <v>1445</v>
          </cell>
          <cell r="BP103">
            <v>1445</v>
          </cell>
          <cell r="BQ103">
            <v>1445</v>
          </cell>
          <cell r="BR103">
            <v>1445</v>
          </cell>
          <cell r="BS103">
            <v>1445</v>
          </cell>
          <cell r="BT103">
            <v>1445</v>
          </cell>
          <cell r="BU103">
            <v>1445</v>
          </cell>
          <cell r="BV103">
            <v>1445</v>
          </cell>
          <cell r="BW103">
            <v>1595</v>
          </cell>
          <cell r="BX103">
            <v>1595</v>
          </cell>
          <cell r="BY103">
            <v>1595</v>
          </cell>
          <cell r="BZ103">
            <v>1595</v>
          </cell>
          <cell r="CA103">
            <v>1595</v>
          </cell>
          <cell r="CB103">
            <v>1595</v>
          </cell>
          <cell r="CC103">
            <v>1595</v>
          </cell>
          <cell r="CD103">
            <v>1595</v>
          </cell>
          <cell r="CE103">
            <v>1595</v>
          </cell>
          <cell r="CF103">
            <v>1595</v>
          </cell>
          <cell r="CG103">
            <v>1595</v>
          </cell>
          <cell r="CH103">
            <v>1595</v>
          </cell>
          <cell r="CI103">
            <v>1595</v>
          </cell>
          <cell r="CJ103">
            <v>1595</v>
          </cell>
          <cell r="CK103">
            <v>1595</v>
          </cell>
          <cell r="CL103">
            <v>1595</v>
          </cell>
          <cell r="CM103">
            <v>1595</v>
          </cell>
          <cell r="CN103">
            <v>1595</v>
          </cell>
          <cell r="CO103">
            <v>1595</v>
          </cell>
          <cell r="CP103">
            <v>497</v>
          </cell>
          <cell r="CQ103">
            <v>497</v>
          </cell>
          <cell r="CR103">
            <v>1595</v>
          </cell>
          <cell r="CS103">
            <v>1595</v>
          </cell>
          <cell r="CT103">
            <v>1595</v>
          </cell>
          <cell r="CU103">
            <v>1595</v>
          </cell>
          <cell r="CV103">
            <v>1595</v>
          </cell>
          <cell r="CW103">
            <v>1595</v>
          </cell>
          <cell r="CX103">
            <v>1595</v>
          </cell>
          <cell r="CY103">
            <v>1595</v>
          </cell>
          <cell r="CZ103">
            <v>1595</v>
          </cell>
          <cell r="DA103">
            <v>1595</v>
          </cell>
          <cell r="DB103">
            <v>1595</v>
          </cell>
          <cell r="DC103">
            <v>1595</v>
          </cell>
          <cell r="DD103">
            <v>1595</v>
          </cell>
          <cell r="DE103">
            <v>1595</v>
          </cell>
          <cell r="DF103">
            <v>904</v>
          </cell>
          <cell r="DG103">
            <v>1500</v>
          </cell>
          <cell r="DH103">
            <v>1500</v>
          </cell>
          <cell r="DI103">
            <v>1500</v>
          </cell>
          <cell r="DJ103">
            <v>1500</v>
          </cell>
          <cell r="DK103">
            <v>1500</v>
          </cell>
        </row>
        <row r="104">
          <cell r="A104">
            <v>10577</v>
          </cell>
          <cell r="B104" t="str">
            <v> TERRIER-BAYOU PENCHANT DEHYD            </v>
          </cell>
          <cell r="C104" t="str">
            <v> 0L   </v>
          </cell>
          <cell r="D104" t="str">
            <v> R    </v>
          </cell>
          <cell r="E104">
            <v>2901</v>
          </cell>
          <cell r="F104">
            <v>50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150</v>
          </cell>
          <cell r="V104">
            <v>150</v>
          </cell>
          <cell r="W104">
            <v>150</v>
          </cell>
          <cell r="X104">
            <v>150</v>
          </cell>
          <cell r="Y104">
            <v>150</v>
          </cell>
          <cell r="Z104">
            <v>150</v>
          </cell>
          <cell r="AA104">
            <v>150</v>
          </cell>
          <cell r="AB104">
            <v>150</v>
          </cell>
          <cell r="AC104">
            <v>150</v>
          </cell>
          <cell r="AD104">
            <v>150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40</v>
          </cell>
          <cell r="AZ104">
            <v>40</v>
          </cell>
          <cell r="BA104">
            <v>40</v>
          </cell>
          <cell r="BB104">
            <v>40</v>
          </cell>
          <cell r="BC104">
            <v>40</v>
          </cell>
          <cell r="BD104">
            <v>40</v>
          </cell>
          <cell r="BE104">
            <v>40</v>
          </cell>
          <cell r="BF104">
            <v>40</v>
          </cell>
          <cell r="BG104">
            <v>40</v>
          </cell>
          <cell r="BH104">
            <v>40</v>
          </cell>
          <cell r="BI104">
            <v>40</v>
          </cell>
          <cell r="BJ104">
            <v>40</v>
          </cell>
          <cell r="BK104">
            <v>40</v>
          </cell>
          <cell r="BL104">
            <v>40</v>
          </cell>
          <cell r="BM104">
            <v>40</v>
          </cell>
          <cell r="BN104">
            <v>40</v>
          </cell>
          <cell r="BO104">
            <v>40</v>
          </cell>
          <cell r="BP104">
            <v>40</v>
          </cell>
          <cell r="BQ104">
            <v>40</v>
          </cell>
          <cell r="BR104">
            <v>40</v>
          </cell>
          <cell r="BS104">
            <v>40</v>
          </cell>
          <cell r="BT104">
            <v>40</v>
          </cell>
          <cell r="BU104">
            <v>40</v>
          </cell>
          <cell r="BV104">
            <v>40</v>
          </cell>
          <cell r="BW104">
            <v>40</v>
          </cell>
          <cell r="BX104">
            <v>40</v>
          </cell>
          <cell r="BY104">
            <v>40</v>
          </cell>
          <cell r="BZ104">
            <v>40</v>
          </cell>
          <cell r="CA104">
            <v>40</v>
          </cell>
          <cell r="CB104">
            <v>40</v>
          </cell>
          <cell r="CC104">
            <v>40</v>
          </cell>
          <cell r="CD104">
            <v>40</v>
          </cell>
          <cell r="CE104">
            <v>40</v>
          </cell>
          <cell r="CF104">
            <v>40</v>
          </cell>
          <cell r="CG104">
            <v>40</v>
          </cell>
          <cell r="CH104">
            <v>40</v>
          </cell>
          <cell r="CI104">
            <v>40</v>
          </cell>
          <cell r="CJ104">
            <v>40</v>
          </cell>
          <cell r="CK104">
            <v>40</v>
          </cell>
          <cell r="CL104">
            <v>40</v>
          </cell>
          <cell r="CM104">
            <v>40</v>
          </cell>
          <cell r="CN104">
            <v>40</v>
          </cell>
          <cell r="CO104">
            <v>40</v>
          </cell>
          <cell r="CP104">
            <v>40</v>
          </cell>
          <cell r="CQ104">
            <v>40</v>
          </cell>
          <cell r="CR104">
            <v>40</v>
          </cell>
          <cell r="CS104">
            <v>40</v>
          </cell>
          <cell r="CT104">
            <v>40</v>
          </cell>
          <cell r="CU104">
            <v>40</v>
          </cell>
          <cell r="CV104">
            <v>40</v>
          </cell>
          <cell r="CW104">
            <v>40</v>
          </cell>
          <cell r="CX104">
            <v>40</v>
          </cell>
          <cell r="CY104">
            <v>40</v>
          </cell>
          <cell r="CZ104">
            <v>40</v>
          </cell>
          <cell r="DA104">
            <v>40</v>
          </cell>
          <cell r="DB104">
            <v>40</v>
          </cell>
          <cell r="DC104">
            <v>40</v>
          </cell>
          <cell r="DD104">
            <v>40</v>
          </cell>
          <cell r="DE104">
            <v>40</v>
          </cell>
          <cell r="DF104">
            <v>40</v>
          </cell>
          <cell r="DG104">
            <v>40</v>
          </cell>
          <cell r="DH104">
            <v>40</v>
          </cell>
          <cell r="DI104">
            <v>40</v>
          </cell>
          <cell r="DJ104">
            <v>40</v>
          </cell>
          <cell r="DK104">
            <v>40</v>
          </cell>
        </row>
        <row r="105">
          <cell r="A105">
            <v>10578</v>
          </cell>
          <cell r="B105" t="str">
            <v> LOUISIANA-DEER ISLAND DEHYD             </v>
          </cell>
          <cell r="C105" t="str">
            <v> 0L   </v>
          </cell>
          <cell r="D105" t="str">
            <v> R    </v>
          </cell>
          <cell r="E105">
            <v>2893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</row>
        <row r="106">
          <cell r="A106">
            <v>10581</v>
          </cell>
          <cell r="B106" t="str">
            <v>TETCO @ Terrebonne</v>
          </cell>
          <cell r="C106" t="str">
            <v> 0L   </v>
          </cell>
          <cell r="D106" t="str">
            <v> D    </v>
          </cell>
          <cell r="E106">
            <v>183895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</row>
        <row r="107">
          <cell r="A107">
            <v>10863</v>
          </cell>
          <cell r="B107" t="str">
            <v>GULF ENERGY @ Vermillion</v>
          </cell>
          <cell r="C107" t="str">
            <v> 0L   </v>
          </cell>
          <cell r="D107" t="str">
            <v> R    </v>
          </cell>
          <cell r="E107">
            <v>13848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</row>
        <row r="108">
          <cell r="A108">
            <v>10867</v>
          </cell>
          <cell r="B108" t="str">
            <v> TEXACO-GROSSE ISLE DEHYD                </v>
          </cell>
          <cell r="C108" t="str">
            <v> 0L   </v>
          </cell>
          <cell r="D108" t="str">
            <v> R    </v>
          </cell>
          <cell r="E108">
            <v>26551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</row>
        <row r="109">
          <cell r="A109">
            <v>10869</v>
          </cell>
          <cell r="B109" t="str">
            <v> AMERADA-J B LANDRY DEHYD                </v>
          </cell>
          <cell r="C109" t="str">
            <v> 0L   </v>
          </cell>
          <cell r="D109" t="str">
            <v> R    </v>
          </cell>
          <cell r="E109">
            <v>10569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</row>
        <row r="110">
          <cell r="A110">
            <v>10995</v>
          </cell>
          <cell r="B110" t="str">
            <v> PECAN ISLAND                            </v>
          </cell>
          <cell r="C110" t="str">
            <v> 0L   </v>
          </cell>
          <cell r="D110" t="str">
            <v> R    </v>
          </cell>
          <cell r="E110">
            <v>387479</v>
          </cell>
          <cell r="F110">
            <v>103101</v>
          </cell>
          <cell r="G110">
            <v>103101</v>
          </cell>
          <cell r="H110">
            <v>103101</v>
          </cell>
          <cell r="I110">
            <v>124854</v>
          </cell>
          <cell r="J110">
            <v>103101</v>
          </cell>
          <cell r="K110">
            <v>106118</v>
          </cell>
          <cell r="L110">
            <v>119451</v>
          </cell>
          <cell r="M110">
            <v>120051</v>
          </cell>
          <cell r="N110">
            <v>130873</v>
          </cell>
          <cell r="O110">
            <v>130873</v>
          </cell>
          <cell r="P110">
            <v>130873</v>
          </cell>
          <cell r="Q110">
            <v>181151</v>
          </cell>
          <cell r="R110">
            <v>186178</v>
          </cell>
          <cell r="S110">
            <v>186178</v>
          </cell>
          <cell r="T110">
            <v>176534</v>
          </cell>
          <cell r="U110">
            <v>139170</v>
          </cell>
          <cell r="V110">
            <v>139170</v>
          </cell>
          <cell r="W110">
            <v>139170</v>
          </cell>
          <cell r="X110">
            <v>139456</v>
          </cell>
          <cell r="Y110">
            <v>124118</v>
          </cell>
          <cell r="Z110">
            <v>125474</v>
          </cell>
          <cell r="AA110">
            <v>126474</v>
          </cell>
          <cell r="AB110">
            <v>136529</v>
          </cell>
          <cell r="AC110">
            <v>136529</v>
          </cell>
          <cell r="AD110">
            <v>136529</v>
          </cell>
          <cell r="AE110">
            <v>133932</v>
          </cell>
          <cell r="AF110">
            <v>123374</v>
          </cell>
          <cell r="AG110">
            <v>123374</v>
          </cell>
          <cell r="AH110">
            <v>122874</v>
          </cell>
          <cell r="AI110">
            <v>137957</v>
          </cell>
          <cell r="AJ110">
            <v>137957</v>
          </cell>
          <cell r="AK110">
            <v>137957</v>
          </cell>
          <cell r="AL110">
            <v>148013</v>
          </cell>
          <cell r="AM110">
            <v>130882</v>
          </cell>
          <cell r="AN110">
            <v>130882</v>
          </cell>
          <cell r="AO110">
            <v>124854</v>
          </cell>
          <cell r="AP110">
            <v>124854</v>
          </cell>
          <cell r="AQ110">
            <v>124854</v>
          </cell>
          <cell r="AR110">
            <v>124854</v>
          </cell>
          <cell r="AS110">
            <v>124854</v>
          </cell>
          <cell r="AT110">
            <v>124854</v>
          </cell>
          <cell r="AU110">
            <v>124554</v>
          </cell>
          <cell r="AV110">
            <v>109471</v>
          </cell>
          <cell r="AW110">
            <v>0</v>
          </cell>
          <cell r="AX110">
            <v>123354</v>
          </cell>
          <cell r="AY110">
            <v>116880</v>
          </cell>
          <cell r="AZ110">
            <v>116880</v>
          </cell>
          <cell r="BA110">
            <v>116880</v>
          </cell>
          <cell r="BB110">
            <v>121407</v>
          </cell>
          <cell r="BC110">
            <v>126432</v>
          </cell>
          <cell r="BD110">
            <v>142511</v>
          </cell>
          <cell r="BE110">
            <v>137486</v>
          </cell>
          <cell r="BF110">
            <v>137486</v>
          </cell>
          <cell r="BG110">
            <v>137486</v>
          </cell>
          <cell r="BH110">
            <v>132461</v>
          </cell>
          <cell r="BI110">
            <v>132461</v>
          </cell>
          <cell r="BJ110">
            <v>128637</v>
          </cell>
          <cell r="BK110">
            <v>123612</v>
          </cell>
          <cell r="BL110">
            <v>123612</v>
          </cell>
          <cell r="BM110">
            <v>123612</v>
          </cell>
          <cell r="BN110">
            <v>123612</v>
          </cell>
          <cell r="BO110">
            <v>130946</v>
          </cell>
          <cell r="BP110">
            <v>130946</v>
          </cell>
          <cell r="BQ110">
            <v>135442</v>
          </cell>
          <cell r="BR110">
            <v>129413</v>
          </cell>
          <cell r="BS110">
            <v>129413</v>
          </cell>
          <cell r="BT110">
            <v>129413</v>
          </cell>
          <cell r="BU110">
            <v>129413</v>
          </cell>
          <cell r="BV110">
            <v>129413</v>
          </cell>
          <cell r="BW110">
            <v>124388</v>
          </cell>
          <cell r="BX110">
            <v>129388</v>
          </cell>
          <cell r="BY110">
            <v>129388</v>
          </cell>
          <cell r="BZ110">
            <v>129388</v>
          </cell>
          <cell r="CA110">
            <v>129388</v>
          </cell>
          <cell r="CB110">
            <v>129388</v>
          </cell>
          <cell r="CC110">
            <v>129388</v>
          </cell>
          <cell r="CD110">
            <v>136455</v>
          </cell>
          <cell r="CE110">
            <v>134421</v>
          </cell>
          <cell r="CF110">
            <v>130421</v>
          </cell>
          <cell r="CG110">
            <v>138460</v>
          </cell>
          <cell r="CH110">
            <v>138460</v>
          </cell>
          <cell r="CI110">
            <v>138460</v>
          </cell>
          <cell r="CJ110">
            <v>136250</v>
          </cell>
          <cell r="CK110">
            <v>136250</v>
          </cell>
          <cell r="CL110">
            <v>134240</v>
          </cell>
          <cell r="CM110">
            <v>134240</v>
          </cell>
          <cell r="CN110">
            <v>134240</v>
          </cell>
          <cell r="CO110">
            <v>134240</v>
          </cell>
          <cell r="CP110">
            <v>134435</v>
          </cell>
          <cell r="CQ110">
            <v>134435</v>
          </cell>
          <cell r="CR110">
            <v>129410</v>
          </cell>
          <cell r="CS110">
            <v>128910</v>
          </cell>
          <cell r="CT110">
            <v>133935</v>
          </cell>
          <cell r="CU110">
            <v>133935</v>
          </cell>
          <cell r="CV110">
            <v>133935</v>
          </cell>
          <cell r="CW110">
            <v>139535</v>
          </cell>
          <cell r="CX110">
            <v>141035</v>
          </cell>
          <cell r="CY110">
            <v>141035</v>
          </cell>
          <cell r="CZ110">
            <v>139935</v>
          </cell>
          <cell r="DA110">
            <v>139935</v>
          </cell>
          <cell r="DB110">
            <v>139935</v>
          </cell>
          <cell r="DC110">
            <v>139935</v>
          </cell>
          <cell r="DD110">
            <v>139921</v>
          </cell>
          <cell r="DE110">
            <v>138960</v>
          </cell>
          <cell r="DF110">
            <v>136048</v>
          </cell>
          <cell r="DG110">
            <v>146051</v>
          </cell>
          <cell r="DH110">
            <v>144099</v>
          </cell>
          <cell r="DI110">
            <v>144099</v>
          </cell>
          <cell r="DJ110">
            <v>144099</v>
          </cell>
          <cell r="DK110">
            <v>117026</v>
          </cell>
        </row>
        <row r="111">
          <cell r="A111">
            <v>11001</v>
          </cell>
          <cell r="B111" t="str">
            <v> WRIGHT                                  </v>
          </cell>
          <cell r="C111" t="str">
            <v> 0L   </v>
          </cell>
          <cell r="D111" t="str">
            <v> R    </v>
          </cell>
          <cell r="E111">
            <v>13188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</row>
        <row r="112">
          <cell r="A112">
            <v>11212</v>
          </cell>
          <cell r="B112" t="str">
            <v> GAS UTILITY-1 PITKIN LA                 </v>
          </cell>
          <cell r="C112" t="str">
            <v> 0L   </v>
          </cell>
          <cell r="D112" t="str">
            <v> D    </v>
          </cell>
          <cell r="E112">
            <v>3701</v>
          </cell>
          <cell r="F112">
            <v>60</v>
          </cell>
          <cell r="G112">
            <v>60</v>
          </cell>
          <cell r="H112">
            <v>60</v>
          </cell>
          <cell r="I112">
            <v>315</v>
          </cell>
          <cell r="J112">
            <v>60</v>
          </cell>
          <cell r="K112">
            <v>60</v>
          </cell>
          <cell r="L112">
            <v>60</v>
          </cell>
          <cell r="M112">
            <v>60</v>
          </cell>
          <cell r="N112">
            <v>60</v>
          </cell>
          <cell r="O112">
            <v>60</v>
          </cell>
          <cell r="P112">
            <v>60</v>
          </cell>
          <cell r="Q112">
            <v>60</v>
          </cell>
          <cell r="R112">
            <v>60</v>
          </cell>
          <cell r="S112">
            <v>60</v>
          </cell>
          <cell r="T112">
            <v>60</v>
          </cell>
          <cell r="U112">
            <v>9</v>
          </cell>
          <cell r="V112">
            <v>9</v>
          </cell>
          <cell r="W112">
            <v>9</v>
          </cell>
          <cell r="X112">
            <v>9</v>
          </cell>
          <cell r="Y112">
            <v>9</v>
          </cell>
          <cell r="Z112">
            <v>9</v>
          </cell>
          <cell r="AA112">
            <v>9</v>
          </cell>
          <cell r="AB112">
            <v>9</v>
          </cell>
          <cell r="AC112">
            <v>9</v>
          </cell>
          <cell r="AD112">
            <v>9</v>
          </cell>
          <cell r="AE112">
            <v>9</v>
          </cell>
          <cell r="AF112">
            <v>9</v>
          </cell>
          <cell r="AG112">
            <v>9</v>
          </cell>
          <cell r="AH112">
            <v>9</v>
          </cell>
          <cell r="AI112">
            <v>9</v>
          </cell>
          <cell r="AJ112">
            <v>9</v>
          </cell>
          <cell r="AK112">
            <v>9</v>
          </cell>
          <cell r="AL112">
            <v>9</v>
          </cell>
          <cell r="AM112">
            <v>9</v>
          </cell>
          <cell r="AN112">
            <v>9</v>
          </cell>
          <cell r="AO112">
            <v>315</v>
          </cell>
          <cell r="AP112">
            <v>315</v>
          </cell>
          <cell r="AQ112">
            <v>315</v>
          </cell>
          <cell r="AR112">
            <v>60</v>
          </cell>
          <cell r="AS112">
            <v>60</v>
          </cell>
          <cell r="AT112">
            <v>60</v>
          </cell>
          <cell r="AU112">
            <v>60</v>
          </cell>
          <cell r="AV112">
            <v>60</v>
          </cell>
          <cell r="AW112">
            <v>60</v>
          </cell>
          <cell r="AX112">
            <v>60</v>
          </cell>
          <cell r="AY112">
            <v>1</v>
          </cell>
          <cell r="AZ112">
            <v>1</v>
          </cell>
          <cell r="BA112">
            <v>1</v>
          </cell>
          <cell r="BB112">
            <v>1</v>
          </cell>
          <cell r="BC112">
            <v>120</v>
          </cell>
          <cell r="BD112">
            <v>120</v>
          </cell>
          <cell r="BE112">
            <v>120</v>
          </cell>
          <cell r="BF112">
            <v>120</v>
          </cell>
          <cell r="BG112">
            <v>120</v>
          </cell>
          <cell r="BH112">
            <v>120</v>
          </cell>
          <cell r="BI112">
            <v>120</v>
          </cell>
          <cell r="BJ112">
            <v>120</v>
          </cell>
          <cell r="BK112">
            <v>120</v>
          </cell>
          <cell r="BL112">
            <v>120</v>
          </cell>
          <cell r="BM112">
            <v>120</v>
          </cell>
          <cell r="BN112">
            <v>120</v>
          </cell>
          <cell r="BO112">
            <v>120</v>
          </cell>
          <cell r="BP112">
            <v>120</v>
          </cell>
          <cell r="BQ112">
            <v>120</v>
          </cell>
          <cell r="BR112">
            <v>120</v>
          </cell>
          <cell r="BS112">
            <v>120</v>
          </cell>
          <cell r="BT112">
            <v>120</v>
          </cell>
          <cell r="BU112">
            <v>120</v>
          </cell>
          <cell r="BV112">
            <v>120</v>
          </cell>
          <cell r="BW112">
            <v>120</v>
          </cell>
          <cell r="BX112">
            <v>120</v>
          </cell>
          <cell r="BY112">
            <v>120</v>
          </cell>
          <cell r="BZ112">
            <v>120</v>
          </cell>
          <cell r="CA112">
            <v>120</v>
          </cell>
          <cell r="CB112">
            <v>120</v>
          </cell>
          <cell r="CC112">
            <v>120</v>
          </cell>
          <cell r="CD112">
            <v>100</v>
          </cell>
          <cell r="CE112">
            <v>100</v>
          </cell>
          <cell r="CF112">
            <v>100</v>
          </cell>
          <cell r="CG112">
            <v>100</v>
          </cell>
          <cell r="CH112">
            <v>100</v>
          </cell>
          <cell r="CI112">
            <v>100</v>
          </cell>
          <cell r="CJ112">
            <v>100</v>
          </cell>
          <cell r="CK112">
            <v>100</v>
          </cell>
          <cell r="CL112">
            <v>100</v>
          </cell>
          <cell r="CM112">
            <v>100</v>
          </cell>
          <cell r="CN112">
            <v>100</v>
          </cell>
          <cell r="CO112">
            <v>100</v>
          </cell>
          <cell r="CP112">
            <v>100</v>
          </cell>
          <cell r="CQ112">
            <v>100</v>
          </cell>
          <cell r="CR112">
            <v>100</v>
          </cell>
          <cell r="CS112">
            <v>100</v>
          </cell>
          <cell r="CT112">
            <v>100</v>
          </cell>
          <cell r="CU112">
            <v>100</v>
          </cell>
          <cell r="CV112">
            <v>100</v>
          </cell>
          <cell r="CW112">
            <v>100</v>
          </cell>
          <cell r="CX112">
            <v>100</v>
          </cell>
          <cell r="CY112">
            <v>235</v>
          </cell>
          <cell r="CZ112">
            <v>235</v>
          </cell>
          <cell r="DA112">
            <v>235</v>
          </cell>
          <cell r="DB112">
            <v>235</v>
          </cell>
          <cell r="DC112">
            <v>235</v>
          </cell>
          <cell r="DD112">
            <v>235</v>
          </cell>
          <cell r="DE112">
            <v>235</v>
          </cell>
          <cell r="DF112">
            <v>235</v>
          </cell>
          <cell r="DG112">
            <v>235</v>
          </cell>
          <cell r="DH112">
            <v>235</v>
          </cell>
          <cell r="DI112">
            <v>235</v>
          </cell>
          <cell r="DJ112">
            <v>235</v>
          </cell>
          <cell r="DK112">
            <v>235</v>
          </cell>
        </row>
        <row r="113">
          <cell r="A113">
            <v>11364</v>
          </cell>
          <cell r="B113" t="str">
            <v> FLASH/NORTHEAST-CLOVELLY DEHYD          </v>
          </cell>
          <cell r="C113" t="str">
            <v> 0L   </v>
          </cell>
          <cell r="D113" t="str">
            <v> R    </v>
          </cell>
          <cell r="E113">
            <v>11551</v>
          </cell>
          <cell r="F113">
            <v>1170</v>
          </cell>
          <cell r="G113">
            <v>1100</v>
          </cell>
          <cell r="H113">
            <v>1100</v>
          </cell>
          <cell r="I113">
            <v>1000</v>
          </cell>
          <cell r="J113">
            <v>1100</v>
          </cell>
          <cell r="K113">
            <v>1100</v>
          </cell>
          <cell r="L113">
            <v>1100</v>
          </cell>
          <cell r="M113">
            <v>1100</v>
          </cell>
          <cell r="N113">
            <v>1100</v>
          </cell>
          <cell r="O113">
            <v>1100</v>
          </cell>
          <cell r="P113">
            <v>1100</v>
          </cell>
          <cell r="Q113">
            <v>1100</v>
          </cell>
          <cell r="R113">
            <v>1100</v>
          </cell>
          <cell r="S113">
            <v>1100</v>
          </cell>
          <cell r="T113">
            <v>1100</v>
          </cell>
          <cell r="U113">
            <v>1350</v>
          </cell>
          <cell r="V113">
            <v>1350</v>
          </cell>
          <cell r="W113">
            <v>1350</v>
          </cell>
          <cell r="X113">
            <v>1350</v>
          </cell>
          <cell r="Y113">
            <v>1350</v>
          </cell>
          <cell r="Z113">
            <v>965</v>
          </cell>
          <cell r="AA113">
            <v>1035</v>
          </cell>
          <cell r="AB113">
            <v>1035</v>
          </cell>
          <cell r="AC113">
            <v>1036</v>
          </cell>
          <cell r="AD113">
            <v>1035</v>
          </cell>
          <cell r="AE113">
            <v>1035</v>
          </cell>
          <cell r="AF113">
            <v>1035</v>
          </cell>
          <cell r="AG113">
            <v>915</v>
          </cell>
          <cell r="AH113">
            <v>1130</v>
          </cell>
          <cell r="AI113">
            <v>1130</v>
          </cell>
          <cell r="AJ113">
            <v>1130</v>
          </cell>
          <cell r="AK113">
            <v>1130</v>
          </cell>
          <cell r="AL113">
            <v>1130</v>
          </cell>
          <cell r="AM113">
            <v>1130</v>
          </cell>
          <cell r="AN113">
            <v>1130</v>
          </cell>
          <cell r="AO113">
            <v>1000</v>
          </cell>
          <cell r="AP113">
            <v>1000</v>
          </cell>
          <cell r="AQ113">
            <v>1000</v>
          </cell>
          <cell r="AR113">
            <v>1000</v>
          </cell>
          <cell r="AS113">
            <v>1000</v>
          </cell>
          <cell r="AT113">
            <v>1000</v>
          </cell>
          <cell r="AU113">
            <v>1000</v>
          </cell>
          <cell r="AV113">
            <v>1000</v>
          </cell>
          <cell r="AW113">
            <v>1000</v>
          </cell>
          <cell r="AX113">
            <v>1000</v>
          </cell>
          <cell r="AY113">
            <v>3000</v>
          </cell>
          <cell r="AZ113">
            <v>3000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975</v>
          </cell>
          <cell r="BH113">
            <v>975</v>
          </cell>
          <cell r="BI113">
            <v>975</v>
          </cell>
          <cell r="BJ113">
            <v>1050</v>
          </cell>
          <cell r="BK113">
            <v>1050</v>
          </cell>
          <cell r="BL113">
            <v>1050</v>
          </cell>
          <cell r="BM113">
            <v>1050</v>
          </cell>
          <cell r="BN113">
            <v>1050</v>
          </cell>
          <cell r="BO113">
            <v>1050</v>
          </cell>
          <cell r="BP113">
            <v>1050</v>
          </cell>
          <cell r="BQ113">
            <v>1050</v>
          </cell>
          <cell r="BR113">
            <v>1050</v>
          </cell>
          <cell r="BS113">
            <v>1050</v>
          </cell>
          <cell r="BT113">
            <v>1050</v>
          </cell>
          <cell r="BU113">
            <v>1000</v>
          </cell>
          <cell r="BV113">
            <v>1000</v>
          </cell>
          <cell r="BW113">
            <v>1000</v>
          </cell>
          <cell r="BX113">
            <v>1000</v>
          </cell>
          <cell r="BY113">
            <v>1000</v>
          </cell>
          <cell r="BZ113">
            <v>1000</v>
          </cell>
          <cell r="CA113">
            <v>1000</v>
          </cell>
          <cell r="CB113">
            <v>1000</v>
          </cell>
          <cell r="CC113">
            <v>1000</v>
          </cell>
          <cell r="CD113">
            <v>2400</v>
          </cell>
          <cell r="CE113">
            <v>1350</v>
          </cell>
          <cell r="CF113">
            <v>1000</v>
          </cell>
          <cell r="CG113">
            <v>1000</v>
          </cell>
          <cell r="CH113">
            <v>1000</v>
          </cell>
          <cell r="CI113">
            <v>1000</v>
          </cell>
          <cell r="CJ113">
            <v>1000</v>
          </cell>
          <cell r="CK113">
            <v>1000</v>
          </cell>
          <cell r="CL113">
            <v>1000</v>
          </cell>
          <cell r="CM113">
            <v>1100</v>
          </cell>
          <cell r="CN113">
            <v>1100</v>
          </cell>
          <cell r="CO113">
            <v>1100</v>
          </cell>
          <cell r="CP113">
            <v>1100</v>
          </cell>
          <cell r="CQ113">
            <v>1100</v>
          </cell>
          <cell r="CR113">
            <v>1540</v>
          </cell>
          <cell r="CS113">
            <v>1540</v>
          </cell>
          <cell r="CT113">
            <v>1540</v>
          </cell>
          <cell r="CU113">
            <v>1540</v>
          </cell>
          <cell r="CV113">
            <v>1540</v>
          </cell>
          <cell r="CW113">
            <v>1540</v>
          </cell>
          <cell r="CX113">
            <v>950</v>
          </cell>
          <cell r="CY113">
            <v>950</v>
          </cell>
          <cell r="CZ113">
            <v>950</v>
          </cell>
          <cell r="DA113">
            <v>950</v>
          </cell>
          <cell r="DB113">
            <v>950</v>
          </cell>
          <cell r="DC113">
            <v>950</v>
          </cell>
          <cell r="DD113">
            <v>950</v>
          </cell>
          <cell r="DE113">
            <v>950</v>
          </cell>
          <cell r="DF113">
            <v>1200</v>
          </cell>
          <cell r="DG113">
            <v>1200</v>
          </cell>
          <cell r="DH113">
            <v>1200</v>
          </cell>
          <cell r="DI113">
            <v>1200</v>
          </cell>
          <cell r="DJ113">
            <v>1200</v>
          </cell>
          <cell r="DK113">
            <v>1200</v>
          </cell>
        </row>
        <row r="114">
          <cell r="A114">
            <v>11421</v>
          </cell>
          <cell r="B114" t="str">
            <v>BERKSHIRE GAS CO</v>
          </cell>
          <cell r="C114">
            <v>6</v>
          </cell>
          <cell r="D114" t="str">
            <v> D    </v>
          </cell>
          <cell r="E114">
            <v>28094</v>
          </cell>
          <cell r="F114">
            <v>758</v>
          </cell>
          <cell r="G114">
            <v>1029</v>
          </cell>
          <cell r="H114">
            <v>1053</v>
          </cell>
          <cell r="I114">
            <v>1651</v>
          </cell>
          <cell r="J114">
            <v>945</v>
          </cell>
          <cell r="K114">
            <v>1027</v>
          </cell>
          <cell r="L114">
            <v>960</v>
          </cell>
          <cell r="M114">
            <v>718</v>
          </cell>
          <cell r="N114">
            <v>1027</v>
          </cell>
          <cell r="O114">
            <v>994</v>
          </cell>
          <cell r="P114">
            <v>1138</v>
          </cell>
          <cell r="Q114">
            <v>881</v>
          </cell>
          <cell r="R114">
            <v>915</v>
          </cell>
          <cell r="S114">
            <v>615</v>
          </cell>
          <cell r="T114">
            <v>565</v>
          </cell>
          <cell r="U114">
            <v>514</v>
          </cell>
          <cell r="V114">
            <v>514</v>
          </cell>
          <cell r="W114">
            <v>789</v>
          </cell>
          <cell r="X114">
            <v>719</v>
          </cell>
          <cell r="Y114">
            <v>1194</v>
          </cell>
          <cell r="Z114">
            <v>1523</v>
          </cell>
          <cell r="AA114">
            <v>871</v>
          </cell>
          <cell r="AB114">
            <v>1129</v>
          </cell>
          <cell r="AC114">
            <v>886</v>
          </cell>
          <cell r="AD114">
            <v>1109</v>
          </cell>
          <cell r="AE114">
            <v>1429</v>
          </cell>
          <cell r="AF114">
            <v>1753</v>
          </cell>
          <cell r="AG114">
            <v>1897</v>
          </cell>
          <cell r="AH114">
            <v>1232</v>
          </cell>
          <cell r="AI114">
            <v>1627</v>
          </cell>
          <cell r="AJ114">
            <v>1813</v>
          </cell>
          <cell r="AK114">
            <v>1939</v>
          </cell>
          <cell r="AL114">
            <v>1573</v>
          </cell>
          <cell r="AM114">
            <v>1514</v>
          </cell>
          <cell r="AN114">
            <v>1676</v>
          </cell>
          <cell r="AO114">
            <v>1376</v>
          </cell>
          <cell r="AP114">
            <v>1651</v>
          </cell>
          <cell r="AQ114">
            <v>1427</v>
          </cell>
          <cell r="AR114">
            <v>1496</v>
          </cell>
          <cell r="AS114">
            <v>1972</v>
          </cell>
          <cell r="AT114">
            <v>1892</v>
          </cell>
          <cell r="AU114">
            <v>1724</v>
          </cell>
          <cell r="AV114">
            <v>1498</v>
          </cell>
          <cell r="AW114">
            <v>1627</v>
          </cell>
          <cell r="AX114">
            <v>1788</v>
          </cell>
          <cell r="AY114">
            <v>5665</v>
          </cell>
          <cell r="AZ114">
            <v>6510</v>
          </cell>
          <cell r="BA114">
            <v>6587</v>
          </cell>
          <cell r="BB114">
            <v>6692</v>
          </cell>
          <cell r="BC114">
            <v>5152</v>
          </cell>
          <cell r="BD114">
            <v>6032</v>
          </cell>
          <cell r="BE114">
            <v>6236</v>
          </cell>
          <cell r="BF114">
            <v>6273</v>
          </cell>
          <cell r="BG114">
            <v>6120</v>
          </cell>
          <cell r="BH114">
            <v>6369</v>
          </cell>
          <cell r="BI114">
            <v>5888</v>
          </cell>
          <cell r="BJ114">
            <v>5886</v>
          </cell>
          <cell r="BK114">
            <v>6405</v>
          </cell>
          <cell r="BL114">
            <v>6296</v>
          </cell>
          <cell r="BM114">
            <v>6346</v>
          </cell>
          <cell r="BN114">
            <v>6468</v>
          </cell>
          <cell r="BO114">
            <v>6431</v>
          </cell>
          <cell r="BP114">
            <v>5882</v>
          </cell>
          <cell r="BQ114">
            <v>5915</v>
          </cell>
          <cell r="BR114">
            <v>6249</v>
          </cell>
          <cell r="BS114">
            <v>6143</v>
          </cell>
          <cell r="BT114">
            <v>5995</v>
          </cell>
          <cell r="BU114">
            <v>6359</v>
          </cell>
          <cell r="BV114">
            <v>6323</v>
          </cell>
          <cell r="BW114">
            <v>7168</v>
          </cell>
          <cell r="BX114">
            <v>6896</v>
          </cell>
          <cell r="BY114">
            <v>7284</v>
          </cell>
          <cell r="BZ114">
            <v>7322</v>
          </cell>
          <cell r="CA114">
            <v>7493</v>
          </cell>
          <cell r="CB114">
            <v>7506</v>
          </cell>
          <cell r="CC114">
            <v>7180</v>
          </cell>
          <cell r="CD114">
            <v>6565</v>
          </cell>
          <cell r="CE114">
            <v>6146</v>
          </cell>
          <cell r="CF114">
            <v>6500</v>
          </cell>
          <cell r="CG114">
            <v>6323</v>
          </cell>
          <cell r="CH114">
            <v>6479</v>
          </cell>
          <cell r="CI114">
            <v>8105</v>
          </cell>
          <cell r="CJ114">
            <v>6996</v>
          </cell>
          <cell r="CK114">
            <v>6430</v>
          </cell>
          <cell r="CL114">
            <v>7149</v>
          </cell>
          <cell r="CM114">
            <v>7457</v>
          </cell>
          <cell r="CN114">
            <v>7642</v>
          </cell>
          <cell r="CO114">
            <v>7594</v>
          </cell>
          <cell r="CP114">
            <v>7486</v>
          </cell>
          <cell r="CQ114">
            <v>7486</v>
          </cell>
          <cell r="CR114">
            <v>7455</v>
          </cell>
          <cell r="CS114">
            <v>7130</v>
          </cell>
          <cell r="CT114">
            <v>7249</v>
          </cell>
          <cell r="CU114">
            <v>7571</v>
          </cell>
          <cell r="CV114">
            <v>7249</v>
          </cell>
          <cell r="CW114">
            <v>4666</v>
          </cell>
          <cell r="CX114">
            <v>6614</v>
          </cell>
          <cell r="CY114">
            <v>6508</v>
          </cell>
          <cell r="CZ114">
            <v>6081</v>
          </cell>
          <cell r="DA114">
            <v>6598</v>
          </cell>
          <cell r="DB114">
            <v>6598</v>
          </cell>
          <cell r="DC114">
            <v>6598</v>
          </cell>
          <cell r="DD114">
            <v>6431</v>
          </cell>
          <cell r="DE114">
            <v>7651</v>
          </cell>
          <cell r="DF114">
            <v>6228</v>
          </cell>
          <cell r="DG114">
            <v>5604</v>
          </cell>
          <cell r="DH114">
            <v>7466</v>
          </cell>
          <cell r="DI114">
            <v>7466</v>
          </cell>
          <cell r="DJ114">
            <v>7466</v>
          </cell>
          <cell r="DK114">
            <v>7741</v>
          </cell>
        </row>
        <row r="115">
          <cell r="A115">
            <v>11439</v>
          </cell>
          <cell r="B115" t="str">
            <v>BAY STATE GAS </v>
          </cell>
          <cell r="C115">
            <v>6</v>
          </cell>
          <cell r="D115" t="str">
            <v> D    </v>
          </cell>
          <cell r="E115">
            <v>45629</v>
          </cell>
          <cell r="F115">
            <v>17552</v>
          </cell>
          <cell r="G115">
            <v>17676</v>
          </cell>
          <cell r="H115">
            <v>16197</v>
          </cell>
          <cell r="I115">
            <v>14714</v>
          </cell>
          <cell r="J115">
            <v>16755</v>
          </cell>
          <cell r="K115">
            <v>17456</v>
          </cell>
          <cell r="L115">
            <v>18381</v>
          </cell>
          <cell r="M115">
            <v>18572</v>
          </cell>
          <cell r="N115">
            <v>18656</v>
          </cell>
          <cell r="O115">
            <v>18198</v>
          </cell>
          <cell r="P115">
            <v>18325</v>
          </cell>
          <cell r="Q115">
            <v>17557</v>
          </cell>
          <cell r="R115">
            <v>17225</v>
          </cell>
          <cell r="S115">
            <v>17483</v>
          </cell>
          <cell r="T115">
            <v>12444</v>
          </cell>
          <cell r="U115">
            <v>12840</v>
          </cell>
          <cell r="V115">
            <v>12840</v>
          </cell>
          <cell r="W115">
            <v>12425</v>
          </cell>
          <cell r="X115">
            <v>13757</v>
          </cell>
          <cell r="Y115">
            <v>14026</v>
          </cell>
          <cell r="Z115">
            <v>14397</v>
          </cell>
          <cell r="AA115">
            <v>12436</v>
          </cell>
          <cell r="AB115">
            <v>13567</v>
          </cell>
          <cell r="AC115">
            <v>12249</v>
          </cell>
          <cell r="AD115">
            <v>12933</v>
          </cell>
          <cell r="AE115">
            <v>13992</v>
          </cell>
          <cell r="AF115">
            <v>15398</v>
          </cell>
          <cell r="AG115">
            <v>36222</v>
          </cell>
          <cell r="AH115">
            <v>10452</v>
          </cell>
          <cell r="AI115">
            <v>15319</v>
          </cell>
          <cell r="AJ115">
            <v>13987</v>
          </cell>
          <cell r="AK115">
            <v>13700</v>
          </cell>
          <cell r="AL115">
            <v>13308</v>
          </cell>
          <cell r="AM115">
            <v>15285</v>
          </cell>
          <cell r="AN115">
            <v>15433</v>
          </cell>
          <cell r="AO115">
            <v>15128</v>
          </cell>
          <cell r="AP115">
            <v>14714</v>
          </cell>
          <cell r="AQ115">
            <v>13450</v>
          </cell>
          <cell r="AR115">
            <v>14313</v>
          </cell>
          <cell r="AS115">
            <v>15506</v>
          </cell>
          <cell r="AT115">
            <v>16516</v>
          </cell>
          <cell r="AU115">
            <v>12324</v>
          </cell>
          <cell r="AV115">
            <v>17020</v>
          </cell>
          <cell r="AW115">
            <v>9971</v>
          </cell>
          <cell r="AX115">
            <v>9858</v>
          </cell>
          <cell r="AY115">
            <v>18654</v>
          </cell>
          <cell r="AZ115">
            <v>19917</v>
          </cell>
          <cell r="BA115">
            <v>20076</v>
          </cell>
          <cell r="BB115">
            <v>23264</v>
          </cell>
          <cell r="BC115">
            <v>20434</v>
          </cell>
          <cell r="BD115">
            <v>20694</v>
          </cell>
          <cell r="BE115">
            <v>18800</v>
          </cell>
          <cell r="BF115">
            <v>19297</v>
          </cell>
          <cell r="BG115">
            <v>18138</v>
          </cell>
          <cell r="BH115">
            <v>18070</v>
          </cell>
          <cell r="BI115">
            <v>17954</v>
          </cell>
          <cell r="BJ115">
            <v>18395</v>
          </cell>
          <cell r="BK115">
            <v>20286</v>
          </cell>
          <cell r="BL115">
            <v>20263</v>
          </cell>
          <cell r="BM115">
            <v>20273</v>
          </cell>
          <cell r="BN115">
            <v>21184</v>
          </cell>
          <cell r="BO115">
            <v>20879</v>
          </cell>
          <cell r="BP115">
            <v>21254</v>
          </cell>
          <cell r="BQ115">
            <v>21287</v>
          </cell>
          <cell r="BR115">
            <v>20623</v>
          </cell>
          <cell r="BS115">
            <v>19671</v>
          </cell>
          <cell r="BT115">
            <v>21086</v>
          </cell>
          <cell r="BU115">
            <v>22031</v>
          </cell>
          <cell r="BV115">
            <v>22267</v>
          </cell>
          <cell r="BW115">
            <v>25811</v>
          </cell>
          <cell r="BX115">
            <v>25572</v>
          </cell>
          <cell r="BY115">
            <v>25580</v>
          </cell>
          <cell r="BZ115">
            <v>24885</v>
          </cell>
          <cell r="CA115">
            <v>26315</v>
          </cell>
          <cell r="CB115">
            <v>23651</v>
          </cell>
          <cell r="CC115">
            <v>23921</v>
          </cell>
          <cell r="CD115">
            <v>23314</v>
          </cell>
          <cell r="CE115">
            <v>19714</v>
          </cell>
          <cell r="CF115">
            <v>22264</v>
          </cell>
          <cell r="CG115">
            <v>19317</v>
          </cell>
          <cell r="CH115">
            <v>20763</v>
          </cell>
          <cell r="CI115">
            <v>19880</v>
          </cell>
          <cell r="CJ115">
            <v>21835</v>
          </cell>
          <cell r="CK115">
            <v>17949</v>
          </cell>
          <cell r="CL115">
            <v>22377</v>
          </cell>
          <cell r="CM115">
            <v>20628</v>
          </cell>
          <cell r="CN115">
            <v>20817</v>
          </cell>
          <cell r="CO115">
            <v>21124</v>
          </cell>
          <cell r="CP115">
            <v>17132</v>
          </cell>
          <cell r="CQ115">
            <v>17132</v>
          </cell>
          <cell r="CR115">
            <v>18863</v>
          </cell>
          <cell r="CS115">
            <v>18307</v>
          </cell>
          <cell r="CT115">
            <v>20775</v>
          </cell>
          <cell r="CU115">
            <v>20831</v>
          </cell>
          <cell r="CV115">
            <v>20775</v>
          </cell>
          <cell r="CW115">
            <v>19406</v>
          </cell>
          <cell r="CX115">
            <v>20674</v>
          </cell>
          <cell r="CY115">
            <v>20701</v>
          </cell>
          <cell r="CZ115">
            <v>17972</v>
          </cell>
          <cell r="DA115">
            <v>18629</v>
          </cell>
          <cell r="DB115">
            <v>18629</v>
          </cell>
          <cell r="DC115">
            <v>18629</v>
          </cell>
          <cell r="DD115">
            <v>18598</v>
          </cell>
          <cell r="DE115">
            <v>17246</v>
          </cell>
          <cell r="DF115">
            <v>14144</v>
          </cell>
          <cell r="DG115">
            <v>22013</v>
          </cell>
          <cell r="DH115">
            <v>26082</v>
          </cell>
          <cell r="DI115">
            <v>26082</v>
          </cell>
          <cell r="DJ115">
            <v>26082</v>
          </cell>
          <cell r="DK115">
            <v>24220</v>
          </cell>
        </row>
        <row r="116">
          <cell r="A116">
            <v>11440</v>
          </cell>
          <cell r="B116" t="str">
            <v>ESSEX COUNTY GAS CO</v>
          </cell>
          <cell r="C116">
            <v>6</v>
          </cell>
          <cell r="D116" t="str">
            <v> D    </v>
          </cell>
          <cell r="E116">
            <v>76008</v>
          </cell>
          <cell r="F116">
            <v>23771</v>
          </cell>
          <cell r="G116">
            <v>23743</v>
          </cell>
          <cell r="H116">
            <v>18184</v>
          </cell>
          <cell r="I116">
            <v>34109</v>
          </cell>
          <cell r="J116">
            <v>18237</v>
          </cell>
          <cell r="K116">
            <v>18290</v>
          </cell>
          <cell r="L116">
            <v>18605</v>
          </cell>
          <cell r="M116">
            <v>18572</v>
          </cell>
          <cell r="N116">
            <v>21542</v>
          </cell>
          <cell r="O116">
            <v>26775</v>
          </cell>
          <cell r="P116">
            <v>26651</v>
          </cell>
          <cell r="Q116">
            <v>18258</v>
          </cell>
          <cell r="R116">
            <v>18313</v>
          </cell>
          <cell r="S116">
            <v>17618</v>
          </cell>
          <cell r="T116">
            <v>18213</v>
          </cell>
          <cell r="U116">
            <v>27875</v>
          </cell>
          <cell r="V116">
            <v>27875</v>
          </cell>
          <cell r="W116">
            <v>28160</v>
          </cell>
          <cell r="X116">
            <v>25014</v>
          </cell>
          <cell r="Y116">
            <v>16922</v>
          </cell>
          <cell r="Z116">
            <v>21088</v>
          </cell>
          <cell r="AA116">
            <v>19835</v>
          </cell>
          <cell r="AB116">
            <v>20079</v>
          </cell>
          <cell r="AC116">
            <v>19827</v>
          </cell>
          <cell r="AD116">
            <v>24850</v>
          </cell>
          <cell r="AE116">
            <v>24068</v>
          </cell>
          <cell r="AF116">
            <v>38374</v>
          </cell>
          <cell r="AG116">
            <v>34482</v>
          </cell>
          <cell r="AH116">
            <v>38227</v>
          </cell>
          <cell r="AI116">
            <v>30362</v>
          </cell>
          <cell r="AJ116">
            <v>38288</v>
          </cell>
          <cell r="AK116">
            <v>30175</v>
          </cell>
          <cell r="AL116">
            <v>30077</v>
          </cell>
          <cell r="AM116">
            <v>38480</v>
          </cell>
          <cell r="AN116">
            <v>38496</v>
          </cell>
          <cell r="AO116">
            <v>35353</v>
          </cell>
          <cell r="AP116">
            <v>34109</v>
          </cell>
          <cell r="AQ116">
            <v>37358</v>
          </cell>
          <cell r="AR116">
            <v>37538</v>
          </cell>
          <cell r="AS116">
            <v>41450</v>
          </cell>
          <cell r="AT116">
            <v>47318</v>
          </cell>
          <cell r="AU116">
            <v>47489</v>
          </cell>
          <cell r="AV116">
            <v>47483</v>
          </cell>
          <cell r="AW116">
            <v>47392</v>
          </cell>
          <cell r="AX116">
            <v>47382</v>
          </cell>
          <cell r="AY116">
            <v>53414</v>
          </cell>
          <cell r="AZ116">
            <v>53407</v>
          </cell>
          <cell r="BA116">
            <v>53358</v>
          </cell>
          <cell r="BB116">
            <v>53345</v>
          </cell>
          <cell r="BC116">
            <v>57439</v>
          </cell>
          <cell r="BD116">
            <v>57544</v>
          </cell>
          <cell r="BE116">
            <v>57509</v>
          </cell>
          <cell r="BF116">
            <v>57851</v>
          </cell>
          <cell r="BG116">
            <v>48977</v>
          </cell>
          <cell r="BH116">
            <v>48358</v>
          </cell>
          <cell r="BI116">
            <v>48383</v>
          </cell>
          <cell r="BJ116">
            <v>48477</v>
          </cell>
          <cell r="BK116">
            <v>57471</v>
          </cell>
          <cell r="BL116">
            <v>57540</v>
          </cell>
          <cell r="BM116">
            <v>57541</v>
          </cell>
          <cell r="BN116">
            <v>57494</v>
          </cell>
          <cell r="BO116">
            <v>57354</v>
          </cell>
          <cell r="BP116">
            <v>57414</v>
          </cell>
          <cell r="BQ116">
            <v>57437</v>
          </cell>
          <cell r="BR116">
            <v>57410</v>
          </cell>
          <cell r="BS116">
            <v>57502</v>
          </cell>
          <cell r="BT116">
            <v>57641</v>
          </cell>
          <cell r="BU116">
            <v>57634</v>
          </cell>
          <cell r="BV116">
            <v>57648</v>
          </cell>
          <cell r="BW116">
            <v>57628</v>
          </cell>
          <cell r="BX116">
            <v>57677</v>
          </cell>
          <cell r="BY116">
            <v>57550</v>
          </cell>
          <cell r="BZ116">
            <v>57713</v>
          </cell>
          <cell r="CA116">
            <v>57907</v>
          </cell>
          <cell r="CB116">
            <v>58060</v>
          </cell>
          <cell r="CC116">
            <v>59979</v>
          </cell>
          <cell r="CD116">
            <v>57990</v>
          </cell>
          <cell r="CE116">
            <v>57695</v>
          </cell>
          <cell r="CF116">
            <v>57201</v>
          </cell>
          <cell r="CG116">
            <v>49456</v>
          </cell>
          <cell r="CH116">
            <v>57782</v>
          </cell>
          <cell r="CI116">
            <v>57726</v>
          </cell>
          <cell r="CJ116">
            <v>57906</v>
          </cell>
          <cell r="CK116">
            <v>49704</v>
          </cell>
          <cell r="CL116">
            <v>49659</v>
          </cell>
          <cell r="CM116">
            <v>50281</v>
          </cell>
          <cell r="CN116">
            <v>49791</v>
          </cell>
          <cell r="CO116">
            <v>49776</v>
          </cell>
          <cell r="CP116">
            <v>49585</v>
          </cell>
          <cell r="CQ116">
            <v>49585</v>
          </cell>
          <cell r="CR116">
            <v>49483</v>
          </cell>
          <cell r="CS116">
            <v>49502</v>
          </cell>
          <cell r="CT116">
            <v>54785</v>
          </cell>
          <cell r="CU116">
            <v>55128</v>
          </cell>
          <cell r="CV116">
            <v>54785</v>
          </cell>
          <cell r="CW116">
            <v>54095</v>
          </cell>
          <cell r="CX116">
            <v>55471</v>
          </cell>
          <cell r="CY116">
            <v>55577</v>
          </cell>
          <cell r="CZ116">
            <v>52572</v>
          </cell>
          <cell r="DA116">
            <v>53519</v>
          </cell>
          <cell r="DB116">
            <v>53519</v>
          </cell>
          <cell r="DC116">
            <v>53519</v>
          </cell>
          <cell r="DD116">
            <v>54697</v>
          </cell>
          <cell r="DE116">
            <v>55387</v>
          </cell>
          <cell r="DF116">
            <v>56459</v>
          </cell>
          <cell r="DG116">
            <v>53295</v>
          </cell>
          <cell r="DH116">
            <v>57798</v>
          </cell>
          <cell r="DI116">
            <v>57798</v>
          </cell>
          <cell r="DJ116">
            <v>57798</v>
          </cell>
          <cell r="DK116">
            <v>57771</v>
          </cell>
        </row>
        <row r="117">
          <cell r="A117">
            <v>11447</v>
          </cell>
          <cell r="B117" t="str">
            <v> WESTFIELD MASS                          </v>
          </cell>
          <cell r="C117">
            <v>6</v>
          </cell>
          <cell r="D117" t="str">
            <v> D    </v>
          </cell>
          <cell r="E117">
            <v>12276</v>
          </cell>
          <cell r="F117">
            <v>1500</v>
          </cell>
          <cell r="G117">
            <v>2500</v>
          </cell>
          <cell r="H117">
            <v>2500</v>
          </cell>
          <cell r="I117">
            <v>3211</v>
          </cell>
          <cell r="J117">
            <v>2500</v>
          </cell>
          <cell r="K117">
            <v>2500</v>
          </cell>
          <cell r="L117">
            <v>2000</v>
          </cell>
          <cell r="M117">
            <v>2000</v>
          </cell>
          <cell r="N117">
            <v>2000</v>
          </cell>
          <cell r="O117">
            <v>2000</v>
          </cell>
          <cell r="P117">
            <v>2000</v>
          </cell>
          <cell r="Q117">
            <v>2000</v>
          </cell>
          <cell r="R117">
            <v>1000</v>
          </cell>
          <cell r="S117">
            <v>1000</v>
          </cell>
          <cell r="T117">
            <v>1000</v>
          </cell>
          <cell r="U117">
            <v>1583</v>
          </cell>
          <cell r="V117">
            <v>1583</v>
          </cell>
          <cell r="W117">
            <v>1583</v>
          </cell>
          <cell r="X117">
            <v>583</v>
          </cell>
          <cell r="Y117">
            <v>583</v>
          </cell>
          <cell r="Z117">
            <v>1000</v>
          </cell>
          <cell r="AA117">
            <v>1000</v>
          </cell>
          <cell r="AB117">
            <v>3500</v>
          </cell>
          <cell r="AC117">
            <v>3500</v>
          </cell>
          <cell r="AD117">
            <v>3500</v>
          </cell>
          <cell r="AE117">
            <v>3500</v>
          </cell>
          <cell r="AF117">
            <v>3500</v>
          </cell>
          <cell r="AG117">
            <v>3500</v>
          </cell>
          <cell r="AH117">
            <v>4000</v>
          </cell>
          <cell r="AI117">
            <v>4000</v>
          </cell>
          <cell r="AJ117">
            <v>4000</v>
          </cell>
          <cell r="AK117">
            <v>4000</v>
          </cell>
          <cell r="AL117">
            <v>4000</v>
          </cell>
          <cell r="AM117">
            <v>4000</v>
          </cell>
          <cell r="AN117">
            <v>4000</v>
          </cell>
          <cell r="AO117">
            <v>4000</v>
          </cell>
          <cell r="AP117">
            <v>3211</v>
          </cell>
          <cell r="AQ117">
            <v>3711</v>
          </cell>
          <cell r="AR117">
            <v>4211</v>
          </cell>
          <cell r="AS117">
            <v>5211</v>
          </cell>
          <cell r="AT117">
            <v>5211</v>
          </cell>
          <cell r="AU117">
            <v>5211</v>
          </cell>
          <cell r="AV117">
            <v>5211</v>
          </cell>
          <cell r="AW117">
            <v>5211</v>
          </cell>
          <cell r="AX117">
            <v>5211</v>
          </cell>
          <cell r="AY117">
            <v>5211</v>
          </cell>
          <cell r="AZ117">
            <v>5211</v>
          </cell>
          <cell r="BA117">
            <v>5211</v>
          </cell>
          <cell r="BB117">
            <v>5211</v>
          </cell>
          <cell r="BC117">
            <v>5211</v>
          </cell>
          <cell r="BD117">
            <v>5211</v>
          </cell>
          <cell r="BE117">
            <v>5211</v>
          </cell>
          <cell r="BF117">
            <v>5211</v>
          </cell>
          <cell r="BG117">
            <v>5211</v>
          </cell>
          <cell r="BH117">
            <v>5211</v>
          </cell>
          <cell r="BI117">
            <v>5211</v>
          </cell>
          <cell r="BJ117">
            <v>5211</v>
          </cell>
          <cell r="BK117">
            <v>6044</v>
          </cell>
          <cell r="BL117">
            <v>6044</v>
          </cell>
          <cell r="BM117">
            <v>6044</v>
          </cell>
          <cell r="BN117">
            <v>5211</v>
          </cell>
          <cell r="BO117">
            <v>5211</v>
          </cell>
          <cell r="BP117">
            <v>6211</v>
          </cell>
          <cell r="BQ117">
            <v>5211</v>
          </cell>
          <cell r="BR117">
            <v>6211</v>
          </cell>
          <cell r="BS117">
            <v>6211</v>
          </cell>
          <cell r="BT117">
            <v>6211</v>
          </cell>
          <cell r="BU117">
            <v>5211</v>
          </cell>
          <cell r="BV117">
            <v>6211</v>
          </cell>
          <cell r="BW117">
            <v>5211</v>
          </cell>
          <cell r="BX117">
            <v>3</v>
          </cell>
          <cell r="BY117">
            <v>5211</v>
          </cell>
          <cell r="BZ117">
            <v>5211</v>
          </cell>
          <cell r="CA117">
            <v>5211</v>
          </cell>
          <cell r="CB117">
            <v>5211</v>
          </cell>
          <cell r="CC117">
            <v>5211</v>
          </cell>
          <cell r="CD117">
            <v>5711</v>
          </cell>
          <cell r="CE117">
            <v>5711</v>
          </cell>
          <cell r="CF117">
            <v>5711</v>
          </cell>
          <cell r="CG117">
            <v>5711</v>
          </cell>
          <cell r="CH117">
            <v>5711</v>
          </cell>
          <cell r="CI117">
            <v>5711</v>
          </cell>
          <cell r="CJ117">
            <v>5711</v>
          </cell>
          <cell r="CK117">
            <v>5711</v>
          </cell>
          <cell r="CL117">
            <v>5711</v>
          </cell>
          <cell r="CM117">
            <v>5711</v>
          </cell>
          <cell r="CN117">
            <v>5711</v>
          </cell>
          <cell r="CO117">
            <v>5711</v>
          </cell>
          <cell r="CP117">
            <v>5711</v>
          </cell>
          <cell r="CQ117">
            <v>5711</v>
          </cell>
          <cell r="CR117">
            <v>5711</v>
          </cell>
          <cell r="CS117">
            <v>5711</v>
          </cell>
          <cell r="CT117">
            <v>5711</v>
          </cell>
          <cell r="CU117">
            <v>5711</v>
          </cell>
          <cell r="CV117">
            <v>5711</v>
          </cell>
          <cell r="CW117">
            <v>5711</v>
          </cell>
          <cell r="CX117">
            <v>5711</v>
          </cell>
          <cell r="CY117">
            <v>4311</v>
          </cell>
          <cell r="CZ117">
            <v>5711</v>
          </cell>
          <cell r="DA117">
            <v>5711</v>
          </cell>
          <cell r="DB117">
            <v>5711</v>
          </cell>
          <cell r="DC117">
            <v>5711</v>
          </cell>
          <cell r="DD117">
            <v>7111</v>
          </cell>
          <cell r="DE117">
            <v>7111</v>
          </cell>
          <cell r="DF117">
            <v>5711</v>
          </cell>
          <cell r="DG117">
            <v>5711</v>
          </cell>
          <cell r="DH117">
            <v>5711</v>
          </cell>
          <cell r="DI117">
            <v>5711</v>
          </cell>
          <cell r="DJ117">
            <v>5711</v>
          </cell>
          <cell r="DK117">
            <v>5711</v>
          </cell>
        </row>
        <row r="118">
          <cell r="A118">
            <v>11450</v>
          </cell>
          <cell r="B118" t="str">
            <v>BAY STATE GAS </v>
          </cell>
          <cell r="C118">
            <v>6</v>
          </cell>
          <cell r="D118" t="str">
            <v> D    </v>
          </cell>
          <cell r="E118">
            <v>106479</v>
          </cell>
          <cell r="F118">
            <v>20749</v>
          </cell>
          <cell r="G118">
            <v>24860</v>
          </cell>
          <cell r="H118">
            <v>4860</v>
          </cell>
          <cell r="I118">
            <v>26312</v>
          </cell>
          <cell r="J118">
            <v>4860</v>
          </cell>
          <cell r="K118">
            <v>4860</v>
          </cell>
          <cell r="L118">
            <v>22018</v>
          </cell>
          <cell r="M118">
            <v>22018</v>
          </cell>
          <cell r="N118">
            <v>22018</v>
          </cell>
          <cell r="O118">
            <v>12141</v>
          </cell>
          <cell r="P118">
            <v>12141</v>
          </cell>
          <cell r="Q118">
            <v>4860</v>
          </cell>
          <cell r="R118">
            <v>10749</v>
          </cell>
          <cell r="S118">
            <v>8522</v>
          </cell>
          <cell r="T118">
            <v>14350</v>
          </cell>
          <cell r="U118">
            <v>11966</v>
          </cell>
          <cell r="V118">
            <v>11966</v>
          </cell>
          <cell r="W118">
            <v>16178</v>
          </cell>
          <cell r="X118">
            <v>11967</v>
          </cell>
          <cell r="Y118">
            <v>4621</v>
          </cell>
          <cell r="Z118">
            <v>29621</v>
          </cell>
          <cell r="AA118">
            <v>14003</v>
          </cell>
          <cell r="AB118">
            <v>9553</v>
          </cell>
          <cell r="AC118">
            <v>9553</v>
          </cell>
          <cell r="AD118">
            <v>9553</v>
          </cell>
          <cell r="AE118">
            <v>20423</v>
          </cell>
          <cell r="AF118">
            <v>48146</v>
          </cell>
          <cell r="AG118">
            <v>21812</v>
          </cell>
          <cell r="AH118">
            <v>20423</v>
          </cell>
          <cell r="AI118">
            <v>45423</v>
          </cell>
          <cell r="AJ118">
            <v>45423</v>
          </cell>
          <cell r="AK118">
            <v>45423</v>
          </cell>
          <cell r="AL118">
            <v>30297</v>
          </cell>
          <cell r="AM118">
            <v>20423</v>
          </cell>
          <cell r="AN118">
            <v>40423</v>
          </cell>
          <cell r="AO118">
            <v>46312</v>
          </cell>
          <cell r="AP118">
            <v>26312</v>
          </cell>
          <cell r="AQ118">
            <v>41312</v>
          </cell>
          <cell r="AR118">
            <v>41312</v>
          </cell>
          <cell r="AS118">
            <v>26312</v>
          </cell>
          <cell r="AT118">
            <v>26312</v>
          </cell>
          <cell r="AU118">
            <v>56312</v>
          </cell>
          <cell r="AV118">
            <v>66312</v>
          </cell>
          <cell r="AW118">
            <v>26312</v>
          </cell>
          <cell r="AX118">
            <v>22392</v>
          </cell>
          <cell r="AY118">
            <v>26315</v>
          </cell>
          <cell r="AZ118">
            <v>28302</v>
          </cell>
          <cell r="BA118">
            <v>32485</v>
          </cell>
          <cell r="BB118">
            <v>41485</v>
          </cell>
          <cell r="BC118">
            <v>32485</v>
          </cell>
          <cell r="BD118">
            <v>57485</v>
          </cell>
          <cell r="BE118">
            <v>57485</v>
          </cell>
          <cell r="BF118">
            <v>32485</v>
          </cell>
          <cell r="BG118">
            <v>27415</v>
          </cell>
          <cell r="BH118">
            <v>27415</v>
          </cell>
          <cell r="BI118">
            <v>21302</v>
          </cell>
          <cell r="BJ118">
            <v>27415</v>
          </cell>
          <cell r="BK118">
            <v>32485</v>
          </cell>
          <cell r="BL118">
            <v>32485</v>
          </cell>
          <cell r="BM118">
            <v>32485</v>
          </cell>
          <cell r="BN118">
            <v>32485</v>
          </cell>
          <cell r="BO118">
            <v>32485</v>
          </cell>
          <cell r="BP118">
            <v>32485</v>
          </cell>
          <cell r="BQ118">
            <v>41290</v>
          </cell>
          <cell r="BR118">
            <v>41290</v>
          </cell>
          <cell r="BS118">
            <v>32485</v>
          </cell>
          <cell r="BT118">
            <v>32485</v>
          </cell>
          <cell r="BU118">
            <v>41290</v>
          </cell>
          <cell r="BV118">
            <v>41290</v>
          </cell>
          <cell r="BW118">
            <v>61290</v>
          </cell>
          <cell r="BX118">
            <v>66290</v>
          </cell>
          <cell r="BY118">
            <v>43934</v>
          </cell>
          <cell r="BZ118">
            <v>43934</v>
          </cell>
          <cell r="CA118">
            <v>55934</v>
          </cell>
          <cell r="CB118">
            <v>89859</v>
          </cell>
          <cell r="CC118">
            <v>59304</v>
          </cell>
          <cell r="CD118">
            <v>56793</v>
          </cell>
          <cell r="CE118">
            <v>60480</v>
          </cell>
          <cell r="CF118">
            <v>55900</v>
          </cell>
          <cell r="CG118">
            <v>55900</v>
          </cell>
          <cell r="CH118">
            <v>55900</v>
          </cell>
          <cell r="CI118">
            <v>55900</v>
          </cell>
          <cell r="CJ118">
            <v>55900</v>
          </cell>
          <cell r="CK118">
            <v>50900</v>
          </cell>
          <cell r="CL118">
            <v>50900</v>
          </cell>
          <cell r="CM118">
            <v>50900</v>
          </cell>
          <cell r="CN118">
            <v>50900</v>
          </cell>
          <cell r="CO118">
            <v>50900</v>
          </cell>
          <cell r="CP118">
            <v>32095</v>
          </cell>
          <cell r="CQ118">
            <v>32095</v>
          </cell>
          <cell r="CR118">
            <v>40900</v>
          </cell>
          <cell r="CS118">
            <v>46782</v>
          </cell>
          <cell r="CT118">
            <v>55587</v>
          </cell>
          <cell r="CU118">
            <v>55587</v>
          </cell>
          <cell r="CV118">
            <v>55587</v>
          </cell>
          <cell r="CW118">
            <v>25982</v>
          </cell>
          <cell r="CX118">
            <v>55534</v>
          </cell>
          <cell r="CY118">
            <v>56274</v>
          </cell>
          <cell r="CZ118">
            <v>55587</v>
          </cell>
          <cell r="DA118">
            <v>58113</v>
          </cell>
          <cell r="DB118">
            <v>58113</v>
          </cell>
          <cell r="DC118">
            <v>58113</v>
          </cell>
          <cell r="DD118">
            <v>58113</v>
          </cell>
          <cell r="DE118">
            <v>52247</v>
          </cell>
          <cell r="DF118">
            <v>50174</v>
          </cell>
          <cell r="DG118">
            <v>60174</v>
          </cell>
          <cell r="DH118">
            <v>69390</v>
          </cell>
          <cell r="DI118">
            <v>69390</v>
          </cell>
          <cell r="DJ118">
            <v>69390</v>
          </cell>
          <cell r="DK118">
            <v>73874</v>
          </cell>
        </row>
        <row r="119">
          <cell r="A119">
            <v>11452</v>
          </cell>
          <cell r="B119" t="str">
            <v>BAY STATE GAS </v>
          </cell>
          <cell r="C119">
            <v>6</v>
          </cell>
          <cell r="D119" t="str">
            <v> D    </v>
          </cell>
          <cell r="E119">
            <v>60910</v>
          </cell>
          <cell r="F119">
            <v>19189</v>
          </cell>
          <cell r="G119">
            <v>31760</v>
          </cell>
          <cell r="H119">
            <v>27285</v>
          </cell>
          <cell r="I119">
            <v>16282</v>
          </cell>
          <cell r="J119">
            <v>31024</v>
          </cell>
          <cell r="K119">
            <v>34395</v>
          </cell>
          <cell r="L119">
            <v>40252</v>
          </cell>
          <cell r="M119">
            <v>18787</v>
          </cell>
          <cell r="N119">
            <v>11029</v>
          </cell>
          <cell r="O119">
            <v>10994</v>
          </cell>
          <cell r="P119">
            <v>10143</v>
          </cell>
          <cell r="Q119">
            <v>34475</v>
          </cell>
          <cell r="R119">
            <v>27306</v>
          </cell>
          <cell r="S119">
            <v>9377</v>
          </cell>
          <cell r="T119">
            <v>6442</v>
          </cell>
          <cell r="U119">
            <v>8689</v>
          </cell>
          <cell r="V119">
            <v>8689</v>
          </cell>
          <cell r="W119">
            <v>8503</v>
          </cell>
          <cell r="X119">
            <v>10515</v>
          </cell>
          <cell r="Y119">
            <v>12240</v>
          </cell>
          <cell r="Z119">
            <v>13301</v>
          </cell>
          <cell r="AA119">
            <v>9281</v>
          </cell>
          <cell r="AB119">
            <v>9411</v>
          </cell>
          <cell r="AC119">
            <v>8098</v>
          </cell>
          <cell r="AD119">
            <v>8347</v>
          </cell>
          <cell r="AE119">
            <v>11104</v>
          </cell>
          <cell r="AF119">
            <v>15964</v>
          </cell>
          <cell r="AG119">
            <v>18367</v>
          </cell>
          <cell r="AH119">
            <v>15536</v>
          </cell>
          <cell r="AI119">
            <v>15388</v>
          </cell>
          <cell r="AJ119">
            <v>12283</v>
          </cell>
          <cell r="AK119">
            <v>11529</v>
          </cell>
          <cell r="AL119">
            <v>11102</v>
          </cell>
          <cell r="AM119">
            <v>15562</v>
          </cell>
          <cell r="AN119">
            <v>16231</v>
          </cell>
          <cell r="AO119">
            <v>16538</v>
          </cell>
          <cell r="AP119">
            <v>16282</v>
          </cell>
          <cell r="AQ119">
            <v>15009</v>
          </cell>
          <cell r="AR119">
            <v>15898</v>
          </cell>
          <cell r="AS119">
            <v>15056</v>
          </cell>
          <cell r="AT119">
            <v>18514</v>
          </cell>
          <cell r="AU119">
            <v>20549</v>
          </cell>
          <cell r="AV119">
            <v>18193</v>
          </cell>
          <cell r="AW119">
            <v>19045</v>
          </cell>
          <cell r="AX119">
            <v>17730</v>
          </cell>
          <cell r="AY119">
            <v>16411</v>
          </cell>
          <cell r="AZ119">
            <v>18982</v>
          </cell>
          <cell r="BA119">
            <v>19202</v>
          </cell>
          <cell r="BB119">
            <v>19789</v>
          </cell>
          <cell r="BC119">
            <v>20349</v>
          </cell>
          <cell r="BD119">
            <v>13691</v>
          </cell>
          <cell r="BE119">
            <v>18702</v>
          </cell>
          <cell r="BF119">
            <v>17164</v>
          </cell>
          <cell r="BG119">
            <v>18908</v>
          </cell>
          <cell r="BH119">
            <v>18254</v>
          </cell>
          <cell r="BI119">
            <v>18949</v>
          </cell>
          <cell r="BJ119">
            <v>19253</v>
          </cell>
          <cell r="BK119">
            <v>20689</v>
          </cell>
          <cell r="BL119">
            <v>19426</v>
          </cell>
          <cell r="BM119">
            <v>18639</v>
          </cell>
          <cell r="BN119">
            <v>20465</v>
          </cell>
          <cell r="BO119">
            <v>18982</v>
          </cell>
          <cell r="BP119">
            <v>20202</v>
          </cell>
          <cell r="BQ119">
            <v>21276</v>
          </cell>
          <cell r="BR119">
            <v>21142</v>
          </cell>
          <cell r="BS119">
            <v>19419</v>
          </cell>
          <cell r="BT119">
            <v>20805</v>
          </cell>
          <cell r="BU119">
            <v>23022</v>
          </cell>
          <cell r="BV119">
            <v>24317</v>
          </cell>
          <cell r="BW119">
            <v>24572</v>
          </cell>
          <cell r="BX119">
            <v>26068</v>
          </cell>
          <cell r="BY119">
            <v>23165</v>
          </cell>
          <cell r="BZ119">
            <v>23690</v>
          </cell>
          <cell r="CA119">
            <v>24202</v>
          </cell>
          <cell r="CB119">
            <v>23940</v>
          </cell>
          <cell r="CC119">
            <v>26009</v>
          </cell>
          <cell r="CD119">
            <v>25646</v>
          </cell>
          <cell r="CE119">
            <v>24393</v>
          </cell>
          <cell r="CF119">
            <v>24471</v>
          </cell>
          <cell r="CG119">
            <v>21104</v>
          </cell>
          <cell r="CH119">
            <v>21510</v>
          </cell>
          <cell r="CI119">
            <v>24282</v>
          </cell>
          <cell r="CJ119">
            <v>26030</v>
          </cell>
          <cell r="CK119">
            <v>24786</v>
          </cell>
          <cell r="CL119">
            <v>24250</v>
          </cell>
          <cell r="CM119">
            <v>23777</v>
          </cell>
          <cell r="CN119">
            <v>23888</v>
          </cell>
          <cell r="CO119">
            <v>23987</v>
          </cell>
          <cell r="CP119">
            <v>22204</v>
          </cell>
          <cell r="CQ119">
            <v>22204</v>
          </cell>
          <cell r="CR119">
            <v>22669</v>
          </cell>
          <cell r="CS119">
            <v>23009</v>
          </cell>
          <cell r="CT119">
            <v>26178</v>
          </cell>
          <cell r="CU119">
            <v>26242</v>
          </cell>
          <cell r="CV119">
            <v>26178</v>
          </cell>
          <cell r="CW119">
            <v>18338</v>
          </cell>
          <cell r="CX119">
            <v>22596</v>
          </cell>
          <cell r="CY119">
            <v>24450</v>
          </cell>
          <cell r="CZ119">
            <v>23004</v>
          </cell>
          <cell r="DA119">
            <v>22009</v>
          </cell>
          <cell r="DB119">
            <v>22009</v>
          </cell>
          <cell r="DC119">
            <v>22009</v>
          </cell>
          <cell r="DD119">
            <v>24169</v>
          </cell>
          <cell r="DE119">
            <v>23179</v>
          </cell>
          <cell r="DF119">
            <v>21983</v>
          </cell>
          <cell r="DG119">
            <v>21998</v>
          </cell>
          <cell r="DH119">
            <v>26758</v>
          </cell>
          <cell r="DI119">
            <v>26758</v>
          </cell>
          <cell r="DJ119">
            <v>26758</v>
          </cell>
          <cell r="DK119">
            <v>25929</v>
          </cell>
        </row>
        <row r="120">
          <cell r="A120">
            <v>11457</v>
          </cell>
          <cell r="B120" t="str">
            <v> ALGONQUIN-THOMPSONVILLE CONN EXCH       </v>
          </cell>
          <cell r="C120">
            <v>6</v>
          </cell>
          <cell r="D120" t="str">
            <v> D    </v>
          </cell>
          <cell r="E120">
            <v>19017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</row>
        <row r="121">
          <cell r="A121">
            <v>11463</v>
          </cell>
          <cell r="B121" t="str">
            <v>BERKSHIRE GAS CO</v>
          </cell>
          <cell r="C121">
            <v>6</v>
          </cell>
          <cell r="D121" t="str">
            <v> D    </v>
          </cell>
          <cell r="E121">
            <v>19480</v>
          </cell>
          <cell r="F121">
            <v>3981</v>
          </cell>
          <cell r="G121">
            <v>4002</v>
          </cell>
          <cell r="H121">
            <v>3233</v>
          </cell>
          <cell r="I121">
            <v>4139</v>
          </cell>
          <cell r="J121">
            <v>3587</v>
          </cell>
          <cell r="K121">
            <v>3744</v>
          </cell>
          <cell r="L121">
            <v>4095</v>
          </cell>
          <cell r="M121">
            <v>4048</v>
          </cell>
          <cell r="N121">
            <v>4034</v>
          </cell>
          <cell r="O121">
            <v>3768</v>
          </cell>
          <cell r="P121">
            <v>3685</v>
          </cell>
          <cell r="Q121">
            <v>3528</v>
          </cell>
          <cell r="R121">
            <v>3463</v>
          </cell>
          <cell r="S121">
            <v>3385</v>
          </cell>
          <cell r="T121">
            <v>2385</v>
          </cell>
          <cell r="U121">
            <v>3638</v>
          </cell>
          <cell r="V121">
            <v>3638</v>
          </cell>
          <cell r="W121">
            <v>3750</v>
          </cell>
          <cell r="X121">
            <v>3866</v>
          </cell>
          <cell r="Y121">
            <v>4139</v>
          </cell>
          <cell r="Z121">
            <v>4399</v>
          </cell>
          <cell r="AA121">
            <v>3930</v>
          </cell>
          <cell r="AB121">
            <v>4010</v>
          </cell>
          <cell r="AC121">
            <v>3605</v>
          </cell>
          <cell r="AD121">
            <v>3679</v>
          </cell>
          <cell r="AE121">
            <v>4137</v>
          </cell>
          <cell r="AF121">
            <v>4682</v>
          </cell>
          <cell r="AG121">
            <v>4782</v>
          </cell>
          <cell r="AH121">
            <v>3825</v>
          </cell>
          <cell r="AI121">
            <v>4075</v>
          </cell>
          <cell r="AJ121">
            <v>3683</v>
          </cell>
          <cell r="AK121">
            <v>3588</v>
          </cell>
          <cell r="AL121">
            <v>4014</v>
          </cell>
          <cell r="AM121">
            <v>4068</v>
          </cell>
          <cell r="AN121">
            <v>4052</v>
          </cell>
          <cell r="AO121">
            <v>4027</v>
          </cell>
          <cell r="AP121">
            <v>4139</v>
          </cell>
          <cell r="AQ121">
            <v>3696</v>
          </cell>
          <cell r="AR121">
            <v>3700</v>
          </cell>
          <cell r="AS121">
            <v>4185</v>
          </cell>
          <cell r="AT121">
            <v>4217</v>
          </cell>
          <cell r="AU121">
            <v>4316</v>
          </cell>
          <cell r="AV121">
            <v>4256</v>
          </cell>
          <cell r="AW121">
            <v>4332</v>
          </cell>
          <cell r="AX121">
            <v>3912</v>
          </cell>
          <cell r="AY121">
            <v>8967</v>
          </cell>
          <cell r="AZ121">
            <v>10311</v>
          </cell>
          <cell r="BA121">
            <v>9518</v>
          </cell>
          <cell r="BB121">
            <v>9835</v>
          </cell>
          <cell r="BC121">
            <v>8482</v>
          </cell>
          <cell r="BD121">
            <v>9205</v>
          </cell>
          <cell r="BE121">
            <v>8829</v>
          </cell>
          <cell r="BF121">
            <v>8664</v>
          </cell>
          <cell r="BG121">
            <v>8928</v>
          </cell>
          <cell r="BH121">
            <v>9113</v>
          </cell>
          <cell r="BI121">
            <v>9112</v>
          </cell>
          <cell r="BJ121">
            <v>9274</v>
          </cell>
          <cell r="BK121">
            <v>10221</v>
          </cell>
          <cell r="BL121">
            <v>9886</v>
          </cell>
          <cell r="BM121">
            <v>9724</v>
          </cell>
          <cell r="BN121">
            <v>9909</v>
          </cell>
          <cell r="BO121">
            <v>9878</v>
          </cell>
          <cell r="BP121">
            <v>10225</v>
          </cell>
          <cell r="BQ121">
            <v>10188</v>
          </cell>
          <cell r="BR121">
            <v>8919</v>
          </cell>
          <cell r="BS121">
            <v>8969</v>
          </cell>
          <cell r="BT121">
            <v>8821</v>
          </cell>
          <cell r="BU121">
            <v>10014</v>
          </cell>
          <cell r="BV121">
            <v>10269</v>
          </cell>
          <cell r="BW121">
            <v>11050</v>
          </cell>
          <cell r="BX121">
            <v>11060</v>
          </cell>
          <cell r="BY121">
            <v>10967</v>
          </cell>
          <cell r="BZ121">
            <v>10880</v>
          </cell>
          <cell r="CA121">
            <v>10836</v>
          </cell>
          <cell r="CB121">
            <v>10802</v>
          </cell>
          <cell r="CC121">
            <v>9545</v>
          </cell>
          <cell r="CD121">
            <v>11004</v>
          </cell>
          <cell r="CE121">
            <v>10855</v>
          </cell>
          <cell r="CF121">
            <v>10854</v>
          </cell>
          <cell r="CG121">
            <v>10659</v>
          </cell>
          <cell r="CH121">
            <v>10785</v>
          </cell>
          <cell r="CI121">
            <v>12388</v>
          </cell>
          <cell r="CJ121">
            <v>11601</v>
          </cell>
          <cell r="CK121">
            <v>11057</v>
          </cell>
          <cell r="CL121">
            <v>12300</v>
          </cell>
          <cell r="CM121">
            <v>12485</v>
          </cell>
          <cell r="CN121">
            <v>12518</v>
          </cell>
          <cell r="CO121">
            <v>12375</v>
          </cell>
          <cell r="CP121">
            <v>12564</v>
          </cell>
          <cell r="CQ121">
            <v>12564</v>
          </cell>
          <cell r="CR121">
            <v>12570</v>
          </cell>
          <cell r="CS121">
            <v>12603</v>
          </cell>
          <cell r="CT121">
            <v>12763</v>
          </cell>
          <cell r="CU121">
            <v>12578</v>
          </cell>
          <cell r="CV121">
            <v>12763</v>
          </cell>
          <cell r="CW121">
            <v>9487</v>
          </cell>
          <cell r="CX121">
            <v>11344</v>
          </cell>
          <cell r="CY121">
            <v>11585</v>
          </cell>
          <cell r="CZ121">
            <v>11614</v>
          </cell>
          <cell r="DA121">
            <v>11591</v>
          </cell>
          <cell r="DB121">
            <v>11591</v>
          </cell>
          <cell r="DC121">
            <v>11591</v>
          </cell>
          <cell r="DD121">
            <v>11519</v>
          </cell>
          <cell r="DE121">
            <v>12644</v>
          </cell>
          <cell r="DF121">
            <v>10644</v>
          </cell>
          <cell r="DG121">
            <v>10529</v>
          </cell>
          <cell r="DH121">
            <v>12126</v>
          </cell>
          <cell r="DI121">
            <v>12126</v>
          </cell>
          <cell r="DJ121">
            <v>12126</v>
          </cell>
          <cell r="DK121">
            <v>11925</v>
          </cell>
        </row>
        <row r="122">
          <cell r="A122">
            <v>11464</v>
          </cell>
          <cell r="B122" t="str">
            <v>BAY STATE GAS </v>
          </cell>
          <cell r="C122">
            <v>6</v>
          </cell>
          <cell r="D122" t="str">
            <v> D    </v>
          </cell>
          <cell r="E122">
            <v>8692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5254</v>
          </cell>
          <cell r="CE122">
            <v>5254</v>
          </cell>
          <cell r="CF122">
            <v>5254</v>
          </cell>
          <cell r="CG122">
            <v>5254</v>
          </cell>
          <cell r="CH122">
            <v>5254</v>
          </cell>
          <cell r="CI122">
            <v>5254</v>
          </cell>
          <cell r="CJ122">
            <v>5254</v>
          </cell>
          <cell r="CK122">
            <v>5254</v>
          </cell>
          <cell r="CL122">
            <v>5254</v>
          </cell>
          <cell r="CM122">
            <v>5254</v>
          </cell>
          <cell r="CN122">
            <v>5254</v>
          </cell>
          <cell r="CO122">
            <v>5254</v>
          </cell>
          <cell r="CP122">
            <v>5254</v>
          </cell>
          <cell r="CQ122">
            <v>5254</v>
          </cell>
          <cell r="CR122">
            <v>5254</v>
          </cell>
          <cell r="CS122">
            <v>5254</v>
          </cell>
          <cell r="CT122">
            <v>5254</v>
          </cell>
          <cell r="CU122">
            <v>5254</v>
          </cell>
          <cell r="CV122">
            <v>5254</v>
          </cell>
          <cell r="CW122">
            <v>5254</v>
          </cell>
          <cell r="CX122">
            <v>5254</v>
          </cell>
          <cell r="CY122">
            <v>5254</v>
          </cell>
          <cell r="CZ122">
            <v>5254</v>
          </cell>
          <cell r="DA122">
            <v>5254</v>
          </cell>
          <cell r="DB122">
            <v>5254</v>
          </cell>
          <cell r="DC122">
            <v>5254</v>
          </cell>
          <cell r="DD122">
            <v>5254</v>
          </cell>
          <cell r="DE122">
            <v>5254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</row>
        <row r="123">
          <cell r="A123">
            <v>11466</v>
          </cell>
          <cell r="B123" t="str">
            <v>COMMONWEALTH</v>
          </cell>
          <cell r="C123">
            <v>6</v>
          </cell>
          <cell r="D123" t="str">
            <v> D    </v>
          </cell>
          <cell r="E123">
            <v>79381</v>
          </cell>
          <cell r="F123">
            <v>11000</v>
          </cell>
          <cell r="G123">
            <v>11000</v>
          </cell>
          <cell r="H123">
            <v>6000</v>
          </cell>
          <cell r="I123">
            <v>30000</v>
          </cell>
          <cell r="J123">
            <v>11000</v>
          </cell>
          <cell r="K123">
            <v>11000</v>
          </cell>
          <cell r="L123">
            <v>11000</v>
          </cell>
          <cell r="M123">
            <v>11000</v>
          </cell>
          <cell r="N123">
            <v>11000</v>
          </cell>
          <cell r="O123">
            <v>11000</v>
          </cell>
          <cell r="P123">
            <v>11000</v>
          </cell>
          <cell r="Q123">
            <v>11000</v>
          </cell>
          <cell r="R123">
            <v>11000</v>
          </cell>
          <cell r="S123">
            <v>11000</v>
          </cell>
          <cell r="T123">
            <v>6000</v>
          </cell>
          <cell r="U123">
            <v>15000</v>
          </cell>
          <cell r="V123">
            <v>15000</v>
          </cell>
          <cell r="W123">
            <v>15000</v>
          </cell>
          <cell r="X123">
            <v>15000</v>
          </cell>
          <cell r="Y123">
            <v>14150</v>
          </cell>
          <cell r="Z123">
            <v>20000</v>
          </cell>
          <cell r="AA123">
            <v>10000</v>
          </cell>
          <cell r="AB123">
            <v>15000</v>
          </cell>
          <cell r="AC123">
            <v>15000</v>
          </cell>
          <cell r="AD123">
            <v>15000</v>
          </cell>
          <cell r="AE123">
            <v>15000</v>
          </cell>
          <cell r="AF123">
            <v>30000</v>
          </cell>
          <cell r="AG123">
            <v>30000</v>
          </cell>
          <cell r="AH123">
            <v>20000</v>
          </cell>
          <cell r="AI123">
            <v>20000</v>
          </cell>
          <cell r="AJ123">
            <v>20000</v>
          </cell>
          <cell r="AK123">
            <v>20000</v>
          </cell>
          <cell r="AL123">
            <v>20000</v>
          </cell>
          <cell r="AM123">
            <v>40000</v>
          </cell>
          <cell r="AN123">
            <v>40000</v>
          </cell>
          <cell r="AO123">
            <v>30000</v>
          </cell>
          <cell r="AP123">
            <v>30000</v>
          </cell>
          <cell r="AQ123">
            <v>30000</v>
          </cell>
          <cell r="AR123">
            <v>29999</v>
          </cell>
          <cell r="AS123">
            <v>41642</v>
          </cell>
          <cell r="AT123">
            <v>36642</v>
          </cell>
          <cell r="AU123">
            <v>51642</v>
          </cell>
          <cell r="AV123">
            <v>56242</v>
          </cell>
          <cell r="AW123">
            <v>46242</v>
          </cell>
          <cell r="AX123">
            <v>46242</v>
          </cell>
          <cell r="AY123">
            <v>46000</v>
          </cell>
          <cell r="AZ123">
            <v>38999</v>
          </cell>
          <cell r="BA123">
            <v>48000</v>
          </cell>
          <cell r="BB123">
            <v>48000</v>
          </cell>
          <cell r="BC123">
            <v>53000</v>
          </cell>
          <cell r="BD123">
            <v>30784</v>
          </cell>
          <cell r="BE123">
            <v>31000</v>
          </cell>
          <cell r="BF123">
            <v>31000</v>
          </cell>
          <cell r="BG123">
            <v>31001</v>
          </cell>
          <cell r="BH123">
            <v>31001</v>
          </cell>
          <cell r="BI123">
            <v>31002</v>
          </cell>
          <cell r="BJ123">
            <v>31000</v>
          </cell>
          <cell r="BK123">
            <v>62473</v>
          </cell>
          <cell r="BL123">
            <v>62473</v>
          </cell>
          <cell r="BM123">
            <v>62160</v>
          </cell>
          <cell r="BN123">
            <v>53474</v>
          </cell>
          <cell r="BO123">
            <v>43012</v>
          </cell>
          <cell r="BP123">
            <v>47472</v>
          </cell>
          <cell r="BQ123">
            <v>47473</v>
          </cell>
          <cell r="BR123">
            <v>47473</v>
          </cell>
          <cell r="BS123">
            <v>47473</v>
          </cell>
          <cell r="BT123">
            <v>54473</v>
          </cell>
          <cell r="BU123">
            <v>23249</v>
          </cell>
          <cell r="BV123">
            <v>23249</v>
          </cell>
          <cell r="BW123">
            <v>22167</v>
          </cell>
          <cell r="BX123">
            <v>12632</v>
          </cell>
          <cell r="BY123">
            <v>44875</v>
          </cell>
          <cell r="BZ123">
            <v>54600</v>
          </cell>
          <cell r="CA123">
            <v>64601</v>
          </cell>
          <cell r="CB123">
            <v>60564</v>
          </cell>
          <cell r="CC123">
            <v>62195</v>
          </cell>
          <cell r="CD123">
            <v>63805</v>
          </cell>
          <cell r="CE123">
            <v>67005</v>
          </cell>
          <cell r="CF123">
            <v>53842</v>
          </cell>
          <cell r="CG123">
            <v>53843</v>
          </cell>
          <cell r="CH123">
            <v>63804</v>
          </cell>
          <cell r="CI123">
            <v>54023</v>
          </cell>
          <cell r="CJ123">
            <v>63805</v>
          </cell>
          <cell r="CK123">
            <v>63805</v>
          </cell>
          <cell r="CL123">
            <v>63805</v>
          </cell>
          <cell r="CM123">
            <v>63805</v>
          </cell>
          <cell r="CN123">
            <v>63805</v>
          </cell>
          <cell r="CO123">
            <v>63805</v>
          </cell>
          <cell r="CP123">
            <v>63805</v>
          </cell>
          <cell r="CQ123">
            <v>63805</v>
          </cell>
          <cell r="CR123">
            <v>63805</v>
          </cell>
          <cell r="CS123">
            <v>63805</v>
          </cell>
          <cell r="CT123">
            <v>63805</v>
          </cell>
          <cell r="CU123">
            <v>63805</v>
          </cell>
          <cell r="CV123">
            <v>63805</v>
          </cell>
          <cell r="CW123">
            <v>46242</v>
          </cell>
          <cell r="CX123">
            <v>46242</v>
          </cell>
          <cell r="CY123">
            <v>63242</v>
          </cell>
          <cell r="CZ123">
            <v>60242</v>
          </cell>
          <cell r="DA123">
            <v>46242</v>
          </cell>
          <cell r="DB123">
            <v>46242</v>
          </cell>
          <cell r="DC123">
            <v>46242</v>
          </cell>
          <cell r="DD123">
            <v>63805</v>
          </cell>
          <cell r="DE123">
            <v>63805</v>
          </cell>
          <cell r="DF123">
            <v>56280</v>
          </cell>
          <cell r="DG123">
            <v>56280</v>
          </cell>
          <cell r="DH123">
            <v>58913</v>
          </cell>
          <cell r="DI123">
            <v>58913</v>
          </cell>
          <cell r="DJ123">
            <v>58913</v>
          </cell>
          <cell r="DK123">
            <v>63805</v>
          </cell>
        </row>
        <row r="124">
          <cell r="A124">
            <v>11468</v>
          </cell>
          <cell r="B124" t="str">
            <v>COMMONWEALTH-HUDSON MASS                </v>
          </cell>
          <cell r="C124">
            <v>6</v>
          </cell>
          <cell r="D124" t="str">
            <v> D    </v>
          </cell>
          <cell r="E124">
            <v>33907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</row>
        <row r="125">
          <cell r="A125">
            <v>11476</v>
          </cell>
          <cell r="B125" t="str">
            <v>COLONIAL GAS CO.- LOWELL DIV</v>
          </cell>
          <cell r="C125">
            <v>6</v>
          </cell>
          <cell r="D125" t="str">
            <v> D    </v>
          </cell>
          <cell r="E125">
            <v>34260</v>
          </cell>
          <cell r="F125">
            <v>5822</v>
          </cell>
          <cell r="G125">
            <v>5822</v>
          </cell>
          <cell r="H125">
            <v>5822</v>
          </cell>
          <cell r="I125">
            <v>5822</v>
          </cell>
          <cell r="J125">
            <v>5822</v>
          </cell>
          <cell r="K125">
            <v>5822</v>
          </cell>
          <cell r="L125">
            <v>5822</v>
          </cell>
          <cell r="M125">
            <v>5822</v>
          </cell>
          <cell r="N125">
            <v>5822</v>
          </cell>
          <cell r="O125">
            <v>5822</v>
          </cell>
          <cell r="P125">
            <v>5822</v>
          </cell>
          <cell r="Q125">
            <v>5822</v>
          </cell>
          <cell r="R125">
            <v>5822</v>
          </cell>
          <cell r="S125">
            <v>5822</v>
          </cell>
          <cell r="T125">
            <v>5822</v>
          </cell>
          <cell r="U125">
            <v>5822</v>
          </cell>
          <cell r="V125">
            <v>5822</v>
          </cell>
          <cell r="W125">
            <v>5822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8298</v>
          </cell>
          <cell r="AE125">
            <v>0</v>
          </cell>
          <cell r="AF125">
            <v>5290</v>
          </cell>
          <cell r="AG125">
            <v>5822</v>
          </cell>
          <cell r="AH125">
            <v>5822</v>
          </cell>
          <cell r="AI125">
            <v>5822</v>
          </cell>
          <cell r="AJ125">
            <v>5822</v>
          </cell>
          <cell r="AK125">
            <v>5822</v>
          </cell>
          <cell r="AL125">
            <v>5822</v>
          </cell>
          <cell r="AM125">
            <v>5822</v>
          </cell>
          <cell r="AN125">
            <v>5822</v>
          </cell>
          <cell r="AO125">
            <v>5822</v>
          </cell>
          <cell r="AP125">
            <v>5822</v>
          </cell>
          <cell r="AQ125">
            <v>5822</v>
          </cell>
          <cell r="AR125">
            <v>5822</v>
          </cell>
          <cell r="AS125">
            <v>5822</v>
          </cell>
          <cell r="AT125">
            <v>5822</v>
          </cell>
          <cell r="AU125">
            <v>5822</v>
          </cell>
          <cell r="AV125">
            <v>5822</v>
          </cell>
          <cell r="AW125">
            <v>5807</v>
          </cell>
          <cell r="AX125">
            <v>5807</v>
          </cell>
          <cell r="AY125">
            <v>0</v>
          </cell>
          <cell r="AZ125">
            <v>4816</v>
          </cell>
          <cell r="BA125">
            <v>4816</v>
          </cell>
          <cell r="BB125">
            <v>0</v>
          </cell>
          <cell r="BC125">
            <v>0</v>
          </cell>
          <cell r="BD125">
            <v>5762</v>
          </cell>
          <cell r="BE125">
            <v>5762</v>
          </cell>
          <cell r="BF125">
            <v>5762</v>
          </cell>
          <cell r="BG125">
            <v>5762</v>
          </cell>
          <cell r="BH125">
            <v>5762</v>
          </cell>
          <cell r="BI125">
            <v>5762</v>
          </cell>
          <cell r="BJ125">
            <v>5762</v>
          </cell>
          <cell r="BK125">
            <v>5762</v>
          </cell>
          <cell r="BL125">
            <v>5762</v>
          </cell>
          <cell r="BM125">
            <v>5762</v>
          </cell>
          <cell r="BN125">
            <v>5762</v>
          </cell>
          <cell r="BO125">
            <v>5762</v>
          </cell>
          <cell r="BP125">
            <v>5762</v>
          </cell>
          <cell r="BQ125">
            <v>5762</v>
          </cell>
          <cell r="BR125">
            <v>5762</v>
          </cell>
          <cell r="BS125">
            <v>5762</v>
          </cell>
          <cell r="BT125">
            <v>5762</v>
          </cell>
          <cell r="BU125">
            <v>5762</v>
          </cell>
          <cell r="BV125">
            <v>5762</v>
          </cell>
          <cell r="BW125">
            <v>5762</v>
          </cell>
          <cell r="BX125">
            <v>5762</v>
          </cell>
          <cell r="BY125">
            <v>5762</v>
          </cell>
          <cell r="BZ125">
            <v>5762</v>
          </cell>
          <cell r="CA125">
            <v>5762</v>
          </cell>
          <cell r="CB125">
            <v>5762</v>
          </cell>
          <cell r="CC125">
            <v>5762</v>
          </cell>
          <cell r="CD125">
            <v>5762</v>
          </cell>
          <cell r="CE125">
            <v>5762</v>
          </cell>
          <cell r="CF125">
            <v>5762</v>
          </cell>
          <cell r="CG125">
            <v>5762</v>
          </cell>
          <cell r="CH125">
            <v>5762</v>
          </cell>
          <cell r="CI125">
            <v>5762</v>
          </cell>
          <cell r="CJ125">
            <v>5762</v>
          </cell>
          <cell r="CK125">
            <v>5762</v>
          </cell>
          <cell r="CL125">
            <v>5762</v>
          </cell>
          <cell r="CM125">
            <v>5762</v>
          </cell>
          <cell r="CN125">
            <v>5762</v>
          </cell>
          <cell r="CO125">
            <v>5762</v>
          </cell>
          <cell r="CP125">
            <v>5762</v>
          </cell>
          <cell r="CQ125">
            <v>5762</v>
          </cell>
          <cell r="CR125">
            <v>5762</v>
          </cell>
          <cell r="CS125">
            <v>5762</v>
          </cell>
          <cell r="CT125">
            <v>5762</v>
          </cell>
          <cell r="CU125">
            <v>5762</v>
          </cell>
          <cell r="CV125">
            <v>5762</v>
          </cell>
          <cell r="CW125">
            <v>5762</v>
          </cell>
          <cell r="CX125">
            <v>5762</v>
          </cell>
          <cell r="CY125">
            <v>5762</v>
          </cell>
          <cell r="CZ125">
            <v>5762</v>
          </cell>
          <cell r="DA125">
            <v>5762</v>
          </cell>
          <cell r="DB125">
            <v>5762</v>
          </cell>
          <cell r="DC125">
            <v>5762</v>
          </cell>
          <cell r="DD125">
            <v>5762</v>
          </cell>
          <cell r="DE125">
            <v>5762</v>
          </cell>
          <cell r="DF125">
            <v>5762</v>
          </cell>
          <cell r="DG125">
            <v>5762</v>
          </cell>
          <cell r="DH125">
            <v>5762</v>
          </cell>
          <cell r="DI125">
            <v>5762</v>
          </cell>
          <cell r="DJ125">
            <v>5762</v>
          </cell>
          <cell r="DK125">
            <v>5762</v>
          </cell>
        </row>
        <row r="126">
          <cell r="A126">
            <v>11539</v>
          </cell>
          <cell r="B126" t="str">
            <v>BOSTON GAS @ Worcester</v>
          </cell>
          <cell r="C126">
            <v>6</v>
          </cell>
          <cell r="D126" t="str">
            <v> D    </v>
          </cell>
          <cell r="E126">
            <v>15324</v>
          </cell>
          <cell r="F126">
            <v>1897</v>
          </cell>
          <cell r="G126">
            <v>1739</v>
          </cell>
          <cell r="H126">
            <v>480</v>
          </cell>
          <cell r="I126">
            <v>1093</v>
          </cell>
          <cell r="J126">
            <v>1070</v>
          </cell>
          <cell r="K126">
            <v>1130</v>
          </cell>
          <cell r="L126">
            <v>1737</v>
          </cell>
          <cell r="M126">
            <v>1544</v>
          </cell>
          <cell r="N126">
            <v>1269</v>
          </cell>
          <cell r="O126">
            <v>1359</v>
          </cell>
          <cell r="P126">
            <v>1075</v>
          </cell>
          <cell r="Q126">
            <v>930</v>
          </cell>
          <cell r="R126">
            <v>510</v>
          </cell>
          <cell r="S126">
            <v>513</v>
          </cell>
          <cell r="T126">
            <v>443</v>
          </cell>
          <cell r="U126">
            <v>674</v>
          </cell>
          <cell r="V126">
            <v>674</v>
          </cell>
          <cell r="W126">
            <v>1279</v>
          </cell>
          <cell r="X126">
            <v>1085</v>
          </cell>
          <cell r="Y126">
            <v>1523</v>
          </cell>
          <cell r="Z126">
            <v>1569</v>
          </cell>
          <cell r="AA126">
            <v>653</v>
          </cell>
          <cell r="AB126">
            <v>1099</v>
          </cell>
          <cell r="AC126">
            <v>690</v>
          </cell>
          <cell r="AD126">
            <v>803</v>
          </cell>
          <cell r="AE126">
            <v>1356</v>
          </cell>
          <cell r="AF126">
            <v>1841</v>
          </cell>
          <cell r="AG126">
            <v>2270</v>
          </cell>
          <cell r="AH126">
            <v>1641</v>
          </cell>
          <cell r="AI126">
            <v>1775</v>
          </cell>
          <cell r="AJ126">
            <v>1412</v>
          </cell>
          <cell r="AK126">
            <v>1342</v>
          </cell>
          <cell r="AL126">
            <v>1293</v>
          </cell>
          <cell r="AM126">
            <v>1882</v>
          </cell>
          <cell r="AN126">
            <v>1882</v>
          </cell>
          <cell r="AO126">
            <v>1499</v>
          </cell>
          <cell r="AP126">
            <v>1093</v>
          </cell>
          <cell r="AQ126">
            <v>1585</v>
          </cell>
          <cell r="AR126">
            <v>1730</v>
          </cell>
          <cell r="AS126">
            <v>1862</v>
          </cell>
          <cell r="AT126">
            <v>1749</v>
          </cell>
          <cell r="AU126">
            <v>1973</v>
          </cell>
          <cell r="AV126">
            <v>1923</v>
          </cell>
          <cell r="AW126">
            <v>1773</v>
          </cell>
          <cell r="AX126">
            <v>1563</v>
          </cell>
          <cell r="AY126">
            <v>1519</v>
          </cell>
          <cell r="AZ126">
            <v>1765</v>
          </cell>
          <cell r="BA126">
            <v>1613</v>
          </cell>
          <cell r="BB126">
            <v>1638</v>
          </cell>
          <cell r="BC126">
            <v>1806</v>
          </cell>
          <cell r="BD126">
            <v>1913</v>
          </cell>
          <cell r="BE126">
            <v>1708</v>
          </cell>
          <cell r="BF126">
            <v>1465</v>
          </cell>
          <cell r="BG126">
            <v>1748</v>
          </cell>
          <cell r="BH126">
            <v>1709</v>
          </cell>
          <cell r="BI126">
            <v>1710</v>
          </cell>
          <cell r="BJ126">
            <v>1722</v>
          </cell>
          <cell r="BK126">
            <v>1722</v>
          </cell>
          <cell r="BL126">
            <v>1670</v>
          </cell>
          <cell r="BM126">
            <v>1614</v>
          </cell>
          <cell r="BN126">
            <v>1802</v>
          </cell>
          <cell r="BO126">
            <v>1593</v>
          </cell>
          <cell r="BP126">
            <v>1716</v>
          </cell>
          <cell r="BQ126">
            <v>1716</v>
          </cell>
          <cell r="BR126">
            <v>1531</v>
          </cell>
          <cell r="BS126">
            <v>1518</v>
          </cell>
          <cell r="BT126">
            <v>1542</v>
          </cell>
          <cell r="BU126">
            <v>1772</v>
          </cell>
          <cell r="BV126">
            <v>1517</v>
          </cell>
          <cell r="BW126">
            <v>1487</v>
          </cell>
          <cell r="BX126">
            <v>1725</v>
          </cell>
          <cell r="BY126">
            <v>1395</v>
          </cell>
          <cell r="BZ126">
            <v>1599</v>
          </cell>
          <cell r="CA126">
            <v>1486</v>
          </cell>
          <cell r="CB126">
            <v>2449</v>
          </cell>
          <cell r="CC126">
            <v>2422</v>
          </cell>
          <cell r="CD126">
            <v>1882</v>
          </cell>
          <cell r="CE126">
            <v>1498</v>
          </cell>
          <cell r="CF126">
            <v>1510</v>
          </cell>
          <cell r="CG126">
            <v>1040</v>
          </cell>
          <cell r="CH126">
            <v>1395</v>
          </cell>
          <cell r="CI126">
            <v>1515</v>
          </cell>
          <cell r="CJ126">
            <v>1769</v>
          </cell>
          <cell r="CK126">
            <v>1700</v>
          </cell>
          <cell r="CL126">
            <v>1547</v>
          </cell>
          <cell r="CM126">
            <v>1397</v>
          </cell>
          <cell r="CN126">
            <v>1487</v>
          </cell>
          <cell r="CO126">
            <v>1487</v>
          </cell>
          <cell r="CP126">
            <v>3308</v>
          </cell>
          <cell r="CQ126">
            <v>3308</v>
          </cell>
          <cell r="CR126">
            <v>1302</v>
          </cell>
          <cell r="CS126">
            <v>1309</v>
          </cell>
          <cell r="CT126">
            <v>1646</v>
          </cell>
          <cell r="CU126">
            <v>1918</v>
          </cell>
          <cell r="CV126">
            <v>1646</v>
          </cell>
          <cell r="CW126">
            <v>740</v>
          </cell>
          <cell r="CX126">
            <v>1351</v>
          </cell>
          <cell r="CY126">
            <v>1457</v>
          </cell>
          <cell r="CZ126">
            <v>539</v>
          </cell>
          <cell r="DA126">
            <v>1277</v>
          </cell>
          <cell r="DB126">
            <v>1277</v>
          </cell>
          <cell r="DC126">
            <v>1277</v>
          </cell>
          <cell r="DD126">
            <v>1419</v>
          </cell>
          <cell r="DE126">
            <v>1288</v>
          </cell>
          <cell r="DF126">
            <v>1092</v>
          </cell>
          <cell r="DG126">
            <v>907</v>
          </cell>
          <cell r="DH126">
            <v>1368</v>
          </cell>
          <cell r="DI126">
            <v>1368</v>
          </cell>
          <cell r="DJ126">
            <v>1368</v>
          </cell>
          <cell r="DK126">
            <v>1343</v>
          </cell>
        </row>
        <row r="127">
          <cell r="A127">
            <v>11540</v>
          </cell>
          <cell r="B127" t="str">
            <v>COMMONWEALTH-WORCESTER MASS             </v>
          </cell>
          <cell r="C127">
            <v>6</v>
          </cell>
          <cell r="D127" t="str">
            <v> D    </v>
          </cell>
          <cell r="E127">
            <v>126951</v>
          </cell>
          <cell r="F127">
            <v>20051</v>
          </cell>
          <cell r="G127">
            <v>20063</v>
          </cell>
          <cell r="H127">
            <v>13554</v>
          </cell>
          <cell r="I127">
            <v>20950</v>
          </cell>
          <cell r="J127">
            <v>15541</v>
          </cell>
          <cell r="K127">
            <v>17446</v>
          </cell>
          <cell r="L127">
            <v>17980</v>
          </cell>
          <cell r="M127">
            <v>18915</v>
          </cell>
          <cell r="N127">
            <v>19564</v>
          </cell>
          <cell r="O127">
            <v>17938</v>
          </cell>
          <cell r="P127">
            <v>15814</v>
          </cell>
          <cell r="Q127">
            <v>16108</v>
          </cell>
          <cell r="R127">
            <v>17103</v>
          </cell>
          <cell r="S127">
            <v>17712</v>
          </cell>
          <cell r="T127">
            <v>17465</v>
          </cell>
          <cell r="U127">
            <v>0</v>
          </cell>
          <cell r="V127">
            <v>0</v>
          </cell>
          <cell r="W127">
            <v>17264</v>
          </cell>
          <cell r="X127">
            <v>19563</v>
          </cell>
          <cell r="Y127">
            <v>22707</v>
          </cell>
          <cell r="Z127">
            <v>23334</v>
          </cell>
          <cell r="AA127">
            <v>18037</v>
          </cell>
          <cell r="AB127">
            <v>19261</v>
          </cell>
          <cell r="AC127">
            <v>0</v>
          </cell>
          <cell r="AD127">
            <v>15450</v>
          </cell>
          <cell r="AE127">
            <v>19464</v>
          </cell>
          <cell r="AF127">
            <v>24371</v>
          </cell>
          <cell r="AG127">
            <v>25553</v>
          </cell>
          <cell r="AH127">
            <v>23022</v>
          </cell>
          <cell r="AI127">
            <v>22575</v>
          </cell>
          <cell r="AJ127">
            <v>20636</v>
          </cell>
          <cell r="AK127">
            <v>18727</v>
          </cell>
          <cell r="AL127">
            <v>18689</v>
          </cell>
          <cell r="AM127">
            <v>24649</v>
          </cell>
          <cell r="AN127">
            <v>25374</v>
          </cell>
          <cell r="AO127">
            <v>25002</v>
          </cell>
          <cell r="AP127">
            <v>20950</v>
          </cell>
          <cell r="AQ127">
            <v>19684</v>
          </cell>
          <cell r="AR127">
            <v>20156</v>
          </cell>
          <cell r="AS127">
            <v>34126</v>
          </cell>
          <cell r="AT127">
            <v>35103</v>
          </cell>
          <cell r="AU127">
            <v>34841</v>
          </cell>
          <cell r="AV127">
            <v>26992</v>
          </cell>
          <cell r="AW127">
            <v>26139</v>
          </cell>
          <cell r="AX127">
            <v>24267</v>
          </cell>
          <cell r="AY127">
            <v>21304</v>
          </cell>
          <cell r="AZ127">
            <v>23708</v>
          </cell>
          <cell r="BA127">
            <v>25167</v>
          </cell>
          <cell r="BB127">
            <v>26435</v>
          </cell>
          <cell r="BC127">
            <v>26777</v>
          </cell>
          <cell r="BD127">
            <v>42128</v>
          </cell>
          <cell r="BE127">
            <v>43619</v>
          </cell>
          <cell r="BF127">
            <v>36350</v>
          </cell>
          <cell r="BG127">
            <v>34169</v>
          </cell>
          <cell r="BH127">
            <v>36601</v>
          </cell>
          <cell r="BI127">
            <v>37302</v>
          </cell>
          <cell r="BJ127">
            <v>44420</v>
          </cell>
          <cell r="BK127">
            <v>34808</v>
          </cell>
          <cell r="BL127">
            <v>33956</v>
          </cell>
          <cell r="BM127">
            <v>32421</v>
          </cell>
          <cell r="BN127">
            <v>33659</v>
          </cell>
          <cell r="BO127">
            <v>36686</v>
          </cell>
          <cell r="BP127">
            <v>37650</v>
          </cell>
          <cell r="BQ127">
            <v>37928</v>
          </cell>
          <cell r="BR127">
            <v>37261</v>
          </cell>
          <cell r="BS127">
            <v>35946</v>
          </cell>
          <cell r="BT127">
            <v>36023</v>
          </cell>
          <cell r="BU127">
            <v>37154</v>
          </cell>
          <cell r="BV127">
            <v>39196</v>
          </cell>
          <cell r="BW127">
            <v>38858</v>
          </cell>
          <cell r="BX127">
            <v>39595</v>
          </cell>
          <cell r="BY127">
            <v>39954</v>
          </cell>
          <cell r="BZ127">
            <v>38198</v>
          </cell>
          <cell r="CA127">
            <v>38453</v>
          </cell>
          <cell r="CB127">
            <v>40901</v>
          </cell>
          <cell r="CC127">
            <v>42921</v>
          </cell>
          <cell r="CD127">
            <v>53233</v>
          </cell>
          <cell r="CE127">
            <v>40207</v>
          </cell>
          <cell r="CF127">
            <v>39260</v>
          </cell>
          <cell r="CG127">
            <v>36722</v>
          </cell>
          <cell r="CH127">
            <v>36110</v>
          </cell>
          <cell r="CI127">
            <v>39009</v>
          </cell>
          <cell r="CJ127">
            <v>41275</v>
          </cell>
          <cell r="CK127">
            <v>40663</v>
          </cell>
          <cell r="CL127">
            <v>39881</v>
          </cell>
          <cell r="CM127">
            <v>39497</v>
          </cell>
          <cell r="CN127">
            <v>39379</v>
          </cell>
          <cell r="CO127">
            <v>37230</v>
          </cell>
          <cell r="CP127">
            <v>38885</v>
          </cell>
          <cell r="CQ127">
            <v>38885</v>
          </cell>
          <cell r="CR127">
            <v>38586</v>
          </cell>
          <cell r="CS127">
            <v>38379</v>
          </cell>
          <cell r="CT127">
            <v>40746</v>
          </cell>
          <cell r="CU127">
            <v>42076</v>
          </cell>
          <cell r="CV127">
            <v>40746</v>
          </cell>
          <cell r="CW127">
            <v>23342</v>
          </cell>
          <cell r="CX127">
            <v>23917</v>
          </cell>
          <cell r="CY127">
            <v>27555</v>
          </cell>
          <cell r="CZ127">
            <v>28038</v>
          </cell>
          <cell r="DA127">
            <v>28928</v>
          </cell>
          <cell r="DB127">
            <v>28928</v>
          </cell>
          <cell r="DC127">
            <v>28928</v>
          </cell>
          <cell r="DD127">
            <v>39093</v>
          </cell>
          <cell r="DE127">
            <v>38946</v>
          </cell>
          <cell r="DF127">
            <v>26006</v>
          </cell>
          <cell r="DG127">
            <v>23668</v>
          </cell>
          <cell r="DH127">
            <v>36777</v>
          </cell>
          <cell r="DI127">
            <v>36777</v>
          </cell>
          <cell r="DJ127">
            <v>36777</v>
          </cell>
          <cell r="DK127">
            <v>35689</v>
          </cell>
        </row>
        <row r="128">
          <cell r="A128">
            <v>11542</v>
          </cell>
          <cell r="B128" t="str">
            <v>COMMONWEALTH-FARNUMSVILLE MASS          </v>
          </cell>
          <cell r="C128">
            <v>6</v>
          </cell>
          <cell r="D128" t="str">
            <v> D    </v>
          </cell>
          <cell r="E128">
            <v>15600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</row>
        <row r="129">
          <cell r="A129">
            <v>11543</v>
          </cell>
          <cell r="B129" t="str">
            <v> GRANITE-BROCKTON SALES                  </v>
          </cell>
          <cell r="C129">
            <v>6</v>
          </cell>
          <cell r="D129" t="str">
            <v> D    </v>
          </cell>
          <cell r="E129">
            <v>32670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</row>
        <row r="130">
          <cell r="A130">
            <v>11545</v>
          </cell>
          <cell r="B130" t="str">
            <v>ALGONQUIN @ Worcester</v>
          </cell>
          <cell r="C130">
            <v>6</v>
          </cell>
          <cell r="D130" t="str">
            <v> R    </v>
          </cell>
          <cell r="E130">
            <v>76738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</row>
        <row r="131">
          <cell r="A131">
            <v>11547</v>
          </cell>
          <cell r="B131" t="str">
            <v>ALGONQUIN @ Worcester</v>
          </cell>
          <cell r="C131">
            <v>6</v>
          </cell>
          <cell r="D131" t="str">
            <v> D    </v>
          </cell>
          <cell r="E131">
            <v>231120</v>
          </cell>
          <cell r="F131">
            <v>127968</v>
          </cell>
          <cell r="G131">
            <v>111922</v>
          </cell>
          <cell r="H131">
            <v>131989</v>
          </cell>
          <cell r="I131">
            <v>103485</v>
          </cell>
          <cell r="J131">
            <v>77790</v>
          </cell>
          <cell r="K131">
            <v>146449</v>
          </cell>
          <cell r="L131">
            <v>139216</v>
          </cell>
          <cell r="M131">
            <v>111397</v>
          </cell>
          <cell r="N131">
            <v>146476</v>
          </cell>
          <cell r="O131">
            <v>162435</v>
          </cell>
          <cell r="P131">
            <v>158452</v>
          </cell>
          <cell r="Q131">
            <v>185585</v>
          </cell>
          <cell r="R131">
            <v>159781</v>
          </cell>
          <cell r="S131">
            <v>192587</v>
          </cell>
          <cell r="T131">
            <v>171230</v>
          </cell>
          <cell r="U131">
            <v>99673</v>
          </cell>
          <cell r="V131">
            <v>99673</v>
          </cell>
          <cell r="W131">
            <v>79587</v>
          </cell>
          <cell r="X131">
            <v>73637</v>
          </cell>
          <cell r="Y131">
            <v>91631</v>
          </cell>
          <cell r="Z131">
            <v>82050</v>
          </cell>
          <cell r="AA131">
            <v>56203</v>
          </cell>
          <cell r="AB131">
            <v>43575</v>
          </cell>
          <cell r="AC131">
            <v>43575</v>
          </cell>
          <cell r="AD131">
            <v>85888</v>
          </cell>
          <cell r="AE131">
            <v>59844</v>
          </cell>
          <cell r="AF131">
            <v>52984</v>
          </cell>
          <cell r="AG131">
            <v>80143</v>
          </cell>
          <cell r="AH131">
            <v>142468</v>
          </cell>
          <cell r="AI131">
            <v>147224</v>
          </cell>
          <cell r="AJ131">
            <v>147385</v>
          </cell>
          <cell r="AK131">
            <v>147224</v>
          </cell>
          <cell r="AL131">
            <v>147567</v>
          </cell>
          <cell r="AM131">
            <v>82681</v>
          </cell>
          <cell r="AN131">
            <v>109243</v>
          </cell>
          <cell r="AO131">
            <v>88205</v>
          </cell>
          <cell r="AP131">
            <v>103485</v>
          </cell>
          <cell r="AQ131">
            <v>103485</v>
          </cell>
          <cell r="AR131">
            <v>103690</v>
          </cell>
          <cell r="AS131">
            <v>89169</v>
          </cell>
          <cell r="AT131">
            <v>53706</v>
          </cell>
          <cell r="AU131">
            <v>43077</v>
          </cell>
          <cell r="AV131">
            <v>53430</v>
          </cell>
          <cell r="AW131">
            <v>55952</v>
          </cell>
          <cell r="AX131">
            <v>71076</v>
          </cell>
          <cell r="AY131">
            <v>105506</v>
          </cell>
          <cell r="AZ131">
            <v>108961</v>
          </cell>
          <cell r="BA131">
            <v>81378</v>
          </cell>
          <cell r="BB131">
            <v>104982</v>
          </cell>
          <cell r="BC131">
            <v>108686</v>
          </cell>
          <cell r="BD131">
            <v>108326</v>
          </cell>
          <cell r="BE131">
            <v>107990</v>
          </cell>
          <cell r="BF131">
            <v>107187</v>
          </cell>
          <cell r="BG131">
            <v>110371</v>
          </cell>
          <cell r="BH131">
            <v>107720</v>
          </cell>
          <cell r="BI131">
            <v>107312</v>
          </cell>
          <cell r="BJ131">
            <v>107416</v>
          </cell>
          <cell r="BK131">
            <v>115440</v>
          </cell>
          <cell r="BL131">
            <v>115343</v>
          </cell>
          <cell r="BM131">
            <v>114870</v>
          </cell>
          <cell r="BN131">
            <v>113602</v>
          </cell>
          <cell r="BO131">
            <v>107862</v>
          </cell>
          <cell r="BP131">
            <v>118476</v>
          </cell>
          <cell r="BQ131">
            <v>111587</v>
          </cell>
          <cell r="BR131">
            <v>103537</v>
          </cell>
          <cell r="BS131">
            <v>104351</v>
          </cell>
          <cell r="BT131">
            <v>104412</v>
          </cell>
          <cell r="BU131">
            <v>123526</v>
          </cell>
          <cell r="BV131">
            <v>155273</v>
          </cell>
          <cell r="BW131">
            <v>176417</v>
          </cell>
          <cell r="BX131">
            <v>203892</v>
          </cell>
          <cell r="BY131">
            <v>102228</v>
          </cell>
          <cell r="BZ131">
            <v>102106</v>
          </cell>
          <cell r="CA131">
            <v>102164</v>
          </cell>
          <cell r="CB131">
            <v>100868</v>
          </cell>
          <cell r="CC131">
            <v>123163</v>
          </cell>
          <cell r="CD131">
            <v>95308</v>
          </cell>
          <cell r="CE131">
            <v>87541</v>
          </cell>
          <cell r="CF131">
            <v>94787</v>
          </cell>
          <cell r="CG131">
            <v>94590</v>
          </cell>
          <cell r="CH131">
            <v>94120</v>
          </cell>
          <cell r="CI131">
            <v>88769</v>
          </cell>
          <cell r="CJ131">
            <v>114063</v>
          </cell>
          <cell r="CK131">
            <v>105397</v>
          </cell>
          <cell r="CL131">
            <v>90076</v>
          </cell>
          <cell r="CM131">
            <v>90245</v>
          </cell>
          <cell r="CN131">
            <v>93713</v>
          </cell>
          <cell r="CO131">
            <v>90245</v>
          </cell>
          <cell r="CP131">
            <v>99617</v>
          </cell>
          <cell r="CQ131">
            <v>99617</v>
          </cell>
          <cell r="CR131">
            <v>97519</v>
          </cell>
          <cell r="CS131">
            <v>105400</v>
          </cell>
          <cell r="CT131">
            <v>81452</v>
          </cell>
          <cell r="CU131">
            <v>77627</v>
          </cell>
          <cell r="CV131">
            <v>81452</v>
          </cell>
          <cell r="CW131">
            <v>75817</v>
          </cell>
          <cell r="CX131">
            <v>111454</v>
          </cell>
          <cell r="CY131">
            <v>105781</v>
          </cell>
          <cell r="CZ131">
            <v>117662</v>
          </cell>
          <cell r="DA131">
            <v>131591</v>
          </cell>
          <cell r="DB131">
            <v>131591</v>
          </cell>
          <cell r="DC131">
            <v>131591</v>
          </cell>
          <cell r="DD131">
            <v>147071</v>
          </cell>
          <cell r="DE131">
            <v>128502</v>
          </cell>
          <cell r="DF131">
            <v>104530</v>
          </cell>
          <cell r="DG131">
            <v>106676</v>
          </cell>
          <cell r="DH131">
            <v>127668</v>
          </cell>
          <cell r="DI131">
            <v>127668</v>
          </cell>
          <cell r="DJ131">
            <v>127668</v>
          </cell>
          <cell r="DK131">
            <v>118364</v>
          </cell>
        </row>
        <row r="132">
          <cell r="A132">
            <v>11548</v>
          </cell>
          <cell r="B132" t="str">
            <v>BLACKSTONE GAS CO</v>
          </cell>
          <cell r="C132">
            <v>6</v>
          </cell>
          <cell r="D132" t="str">
            <v> D    </v>
          </cell>
          <cell r="E132">
            <v>3949</v>
          </cell>
          <cell r="F132">
            <v>371</v>
          </cell>
          <cell r="G132">
            <v>371</v>
          </cell>
          <cell r="H132">
            <v>371</v>
          </cell>
          <cell r="I132">
            <v>698</v>
          </cell>
          <cell r="J132">
            <v>371</v>
          </cell>
          <cell r="K132">
            <v>371</v>
          </cell>
          <cell r="L132">
            <v>371</v>
          </cell>
          <cell r="M132">
            <v>371</v>
          </cell>
          <cell r="N132">
            <v>371</v>
          </cell>
          <cell r="O132">
            <v>371</v>
          </cell>
          <cell r="P132">
            <v>371</v>
          </cell>
          <cell r="Q132">
            <v>371</v>
          </cell>
          <cell r="R132">
            <v>371</v>
          </cell>
          <cell r="S132">
            <v>371</v>
          </cell>
          <cell r="T132">
            <v>371</v>
          </cell>
          <cell r="U132">
            <v>215</v>
          </cell>
          <cell r="V132">
            <v>215</v>
          </cell>
          <cell r="W132">
            <v>215</v>
          </cell>
          <cell r="X132">
            <v>215</v>
          </cell>
          <cell r="Y132">
            <v>215</v>
          </cell>
          <cell r="Z132">
            <v>215</v>
          </cell>
          <cell r="AA132">
            <v>215</v>
          </cell>
          <cell r="AB132">
            <v>215</v>
          </cell>
          <cell r="AC132">
            <v>215</v>
          </cell>
          <cell r="AD132">
            <v>215</v>
          </cell>
          <cell r="AE132">
            <v>215</v>
          </cell>
          <cell r="AF132">
            <v>215</v>
          </cell>
          <cell r="AG132">
            <v>215</v>
          </cell>
          <cell r="AH132">
            <v>215</v>
          </cell>
          <cell r="AI132">
            <v>215</v>
          </cell>
          <cell r="AJ132">
            <v>215</v>
          </cell>
          <cell r="AK132">
            <v>215</v>
          </cell>
          <cell r="AL132">
            <v>215</v>
          </cell>
          <cell r="AM132">
            <v>215</v>
          </cell>
          <cell r="AN132">
            <v>215</v>
          </cell>
          <cell r="AO132">
            <v>698</v>
          </cell>
          <cell r="AP132">
            <v>698</v>
          </cell>
          <cell r="AQ132">
            <v>698</v>
          </cell>
          <cell r="AR132">
            <v>698</v>
          </cell>
          <cell r="AS132">
            <v>698</v>
          </cell>
          <cell r="AT132">
            <v>698</v>
          </cell>
          <cell r="AU132">
            <v>698</v>
          </cell>
          <cell r="AV132">
            <v>698</v>
          </cell>
          <cell r="AW132">
            <v>698</v>
          </cell>
          <cell r="AX132">
            <v>698</v>
          </cell>
          <cell r="AY132">
            <v>908</v>
          </cell>
          <cell r="AZ132">
            <v>908</v>
          </cell>
          <cell r="BA132">
            <v>908</v>
          </cell>
          <cell r="BB132">
            <v>908</v>
          </cell>
          <cell r="BC132">
            <v>908</v>
          </cell>
          <cell r="BD132">
            <v>908</v>
          </cell>
          <cell r="BE132">
            <v>908</v>
          </cell>
          <cell r="BF132">
            <v>908</v>
          </cell>
          <cell r="BG132">
            <v>908</v>
          </cell>
          <cell r="BH132">
            <v>908</v>
          </cell>
          <cell r="BI132">
            <v>908</v>
          </cell>
          <cell r="BJ132">
            <v>908</v>
          </cell>
          <cell r="BK132">
            <v>908</v>
          </cell>
          <cell r="BL132">
            <v>908</v>
          </cell>
          <cell r="BM132">
            <v>908</v>
          </cell>
          <cell r="BN132">
            <v>908</v>
          </cell>
          <cell r="BO132">
            <v>908</v>
          </cell>
          <cell r="BP132">
            <v>908</v>
          </cell>
          <cell r="BQ132">
            <v>908</v>
          </cell>
          <cell r="BR132">
            <v>908</v>
          </cell>
          <cell r="BS132">
            <v>908</v>
          </cell>
          <cell r="BT132">
            <v>908</v>
          </cell>
          <cell r="BU132">
            <v>908</v>
          </cell>
          <cell r="BV132">
            <v>908</v>
          </cell>
          <cell r="BW132">
            <v>908</v>
          </cell>
          <cell r="BX132">
            <v>908</v>
          </cell>
          <cell r="BY132">
            <v>408</v>
          </cell>
          <cell r="BZ132">
            <v>408</v>
          </cell>
          <cell r="CA132">
            <v>408</v>
          </cell>
          <cell r="CB132">
            <v>408</v>
          </cell>
          <cell r="CC132">
            <v>408</v>
          </cell>
          <cell r="CD132">
            <v>1408</v>
          </cell>
          <cell r="CE132">
            <v>50</v>
          </cell>
          <cell r="CF132">
            <v>50</v>
          </cell>
          <cell r="CG132">
            <v>50</v>
          </cell>
          <cell r="CH132">
            <v>50</v>
          </cell>
          <cell r="CI132">
            <v>758</v>
          </cell>
          <cell r="CJ132">
            <v>758</v>
          </cell>
          <cell r="CK132">
            <v>758</v>
          </cell>
          <cell r="CL132">
            <v>758</v>
          </cell>
          <cell r="CM132">
            <v>758</v>
          </cell>
          <cell r="CN132">
            <v>758</v>
          </cell>
          <cell r="CO132">
            <v>758</v>
          </cell>
          <cell r="CP132">
            <v>758</v>
          </cell>
          <cell r="CQ132">
            <v>758</v>
          </cell>
          <cell r="CR132">
            <v>758</v>
          </cell>
          <cell r="CS132">
            <v>658</v>
          </cell>
          <cell r="CT132">
            <v>658</v>
          </cell>
          <cell r="CU132">
            <v>658</v>
          </cell>
          <cell r="CV132">
            <v>658</v>
          </cell>
          <cell r="CW132">
            <v>658</v>
          </cell>
          <cell r="CX132">
            <v>658</v>
          </cell>
          <cell r="CY132">
            <v>408</v>
          </cell>
          <cell r="CZ132">
            <v>408</v>
          </cell>
          <cell r="DA132">
            <v>408</v>
          </cell>
          <cell r="DB132">
            <v>408</v>
          </cell>
          <cell r="DC132">
            <v>408</v>
          </cell>
          <cell r="DD132">
            <v>408</v>
          </cell>
          <cell r="DE132">
            <v>408</v>
          </cell>
          <cell r="DF132">
            <v>1</v>
          </cell>
          <cell r="DG132">
            <v>1</v>
          </cell>
          <cell r="DH132">
            <v>1</v>
          </cell>
          <cell r="DI132">
            <v>1</v>
          </cell>
          <cell r="DJ132">
            <v>1</v>
          </cell>
          <cell r="DK132">
            <v>408</v>
          </cell>
        </row>
        <row r="133">
          <cell r="A133">
            <v>11556</v>
          </cell>
          <cell r="B133" t="str">
            <v> FITCHBURG - MASS                        </v>
          </cell>
          <cell r="C133">
            <v>6</v>
          </cell>
          <cell r="D133" t="str">
            <v> D    </v>
          </cell>
          <cell r="E133">
            <v>26350</v>
          </cell>
          <cell r="F133">
            <v>3533</v>
          </cell>
          <cell r="G133">
            <v>3523</v>
          </cell>
          <cell r="H133">
            <v>3251</v>
          </cell>
          <cell r="I133">
            <v>5428</v>
          </cell>
          <cell r="J133">
            <v>3301</v>
          </cell>
          <cell r="K133">
            <v>3441</v>
          </cell>
          <cell r="L133">
            <v>3491</v>
          </cell>
          <cell r="M133">
            <v>3396</v>
          </cell>
          <cell r="N133">
            <v>3403</v>
          </cell>
          <cell r="O133">
            <v>3296</v>
          </cell>
          <cell r="P133">
            <v>3216</v>
          </cell>
          <cell r="Q133">
            <v>3269</v>
          </cell>
          <cell r="R133">
            <v>3346</v>
          </cell>
          <cell r="S133">
            <v>1946</v>
          </cell>
          <cell r="T133">
            <v>1973</v>
          </cell>
          <cell r="U133">
            <v>4218</v>
          </cell>
          <cell r="V133">
            <v>4218</v>
          </cell>
          <cell r="W133">
            <v>4147</v>
          </cell>
          <cell r="X133">
            <v>4156</v>
          </cell>
          <cell r="Y133">
            <v>4752</v>
          </cell>
          <cell r="Z133">
            <v>5012</v>
          </cell>
          <cell r="AA133">
            <v>4869</v>
          </cell>
          <cell r="AB133">
            <v>4914</v>
          </cell>
          <cell r="AC133">
            <v>4848</v>
          </cell>
          <cell r="AD133">
            <v>4702</v>
          </cell>
          <cell r="AE133">
            <v>5424</v>
          </cell>
          <cell r="AF133">
            <v>5842</v>
          </cell>
          <cell r="AG133">
            <v>7401</v>
          </cell>
          <cell r="AH133">
            <v>5889</v>
          </cell>
          <cell r="AI133">
            <v>5717</v>
          </cell>
          <cell r="AJ133">
            <v>5669</v>
          </cell>
          <cell r="AK133">
            <v>5394</v>
          </cell>
          <cell r="AL133">
            <v>5421</v>
          </cell>
          <cell r="AM133">
            <v>5688</v>
          </cell>
          <cell r="AN133">
            <v>7385</v>
          </cell>
          <cell r="AO133">
            <v>7347</v>
          </cell>
          <cell r="AP133">
            <v>5428</v>
          </cell>
          <cell r="AQ133">
            <v>5666</v>
          </cell>
          <cell r="AR133">
            <v>6801</v>
          </cell>
          <cell r="AS133">
            <v>8626</v>
          </cell>
          <cell r="AT133">
            <v>9207</v>
          </cell>
          <cell r="AU133">
            <v>13319</v>
          </cell>
          <cell r="AV133">
            <v>7838</v>
          </cell>
          <cell r="AW133">
            <v>12166</v>
          </cell>
          <cell r="AX133">
            <v>10868</v>
          </cell>
          <cell r="AY133">
            <v>9040</v>
          </cell>
          <cell r="AZ133">
            <v>9239</v>
          </cell>
          <cell r="BA133">
            <v>9352</v>
          </cell>
          <cell r="BB133">
            <v>10435</v>
          </cell>
          <cell r="BC133">
            <v>10507</v>
          </cell>
          <cell r="BD133">
            <v>10470</v>
          </cell>
          <cell r="BE133">
            <v>10393</v>
          </cell>
          <cell r="BF133">
            <v>9093</v>
          </cell>
          <cell r="BG133">
            <v>10352</v>
          </cell>
          <cell r="BH133">
            <v>9741</v>
          </cell>
          <cell r="BI133">
            <v>9694</v>
          </cell>
          <cell r="BJ133">
            <v>10511</v>
          </cell>
          <cell r="BK133">
            <v>10532</v>
          </cell>
          <cell r="BL133">
            <v>10414</v>
          </cell>
          <cell r="BM133">
            <v>10174</v>
          </cell>
          <cell r="BN133">
            <v>10318</v>
          </cell>
          <cell r="BO133">
            <v>10478</v>
          </cell>
          <cell r="BP133">
            <v>10507</v>
          </cell>
          <cell r="BQ133">
            <v>10538</v>
          </cell>
          <cell r="BR133">
            <v>9503</v>
          </cell>
          <cell r="BS133">
            <v>9451</v>
          </cell>
          <cell r="BT133">
            <v>10352</v>
          </cell>
          <cell r="BU133">
            <v>9525</v>
          </cell>
          <cell r="BV133">
            <v>9578</v>
          </cell>
          <cell r="BW133">
            <v>9646</v>
          </cell>
          <cell r="BX133">
            <v>9573</v>
          </cell>
          <cell r="BY133">
            <v>9682</v>
          </cell>
          <cell r="BZ133">
            <v>9600</v>
          </cell>
          <cell r="CA133">
            <v>9462</v>
          </cell>
          <cell r="CB133">
            <v>9743</v>
          </cell>
          <cell r="CC133">
            <v>11936</v>
          </cell>
          <cell r="CD133">
            <v>10539</v>
          </cell>
          <cell r="CE133">
            <v>10068</v>
          </cell>
          <cell r="CF133">
            <v>10223</v>
          </cell>
          <cell r="CG133">
            <v>10096</v>
          </cell>
          <cell r="CH133">
            <v>12944</v>
          </cell>
          <cell r="CI133">
            <v>12641</v>
          </cell>
          <cell r="CJ133">
            <v>10481</v>
          </cell>
          <cell r="CK133">
            <v>13011</v>
          </cell>
          <cell r="CL133">
            <v>12718</v>
          </cell>
          <cell r="CM133">
            <v>12794</v>
          </cell>
          <cell r="CN133">
            <v>12827</v>
          </cell>
          <cell r="CO133">
            <v>12519</v>
          </cell>
          <cell r="CP133">
            <v>12701</v>
          </cell>
          <cell r="CQ133">
            <v>12701</v>
          </cell>
          <cell r="CR133">
            <v>12684</v>
          </cell>
          <cell r="CS133">
            <v>12915</v>
          </cell>
          <cell r="CT133">
            <v>12974</v>
          </cell>
          <cell r="CU133">
            <v>12920</v>
          </cell>
          <cell r="CV133">
            <v>12974</v>
          </cell>
          <cell r="CW133">
            <v>12571</v>
          </cell>
          <cell r="CX133">
            <v>12788</v>
          </cell>
          <cell r="CY133">
            <v>12933</v>
          </cell>
          <cell r="CZ133">
            <v>12950</v>
          </cell>
          <cell r="DA133">
            <v>12912</v>
          </cell>
          <cell r="DB133">
            <v>12912</v>
          </cell>
          <cell r="DC133">
            <v>12912</v>
          </cell>
          <cell r="DD133">
            <v>12714</v>
          </cell>
          <cell r="DE133">
            <v>12790</v>
          </cell>
          <cell r="DF133">
            <v>13677</v>
          </cell>
          <cell r="DG133">
            <v>13860</v>
          </cell>
          <cell r="DH133">
            <v>14073</v>
          </cell>
          <cell r="DI133">
            <v>14073</v>
          </cell>
          <cell r="DJ133">
            <v>14073</v>
          </cell>
          <cell r="DK133">
            <v>13908</v>
          </cell>
        </row>
        <row r="134">
          <cell r="A134">
            <v>12053</v>
          </cell>
          <cell r="B134" t="str">
            <v> CORINTH-MISS #2                         </v>
          </cell>
          <cell r="C134">
            <v>1</v>
          </cell>
          <cell r="D134" t="str">
            <v> D    </v>
          </cell>
          <cell r="E134">
            <v>26546</v>
          </cell>
          <cell r="F134">
            <v>2212</v>
          </cell>
          <cell r="G134">
            <v>2212</v>
          </cell>
          <cell r="H134">
            <v>2212</v>
          </cell>
          <cell r="I134">
            <v>2015</v>
          </cell>
          <cell r="J134">
            <v>2212</v>
          </cell>
          <cell r="K134">
            <v>2212</v>
          </cell>
          <cell r="L134">
            <v>2212</v>
          </cell>
          <cell r="M134">
            <v>2212</v>
          </cell>
          <cell r="N134">
            <v>2212</v>
          </cell>
          <cell r="O134">
            <v>2212</v>
          </cell>
          <cell r="P134">
            <v>2212</v>
          </cell>
          <cell r="Q134">
            <v>2212</v>
          </cell>
          <cell r="R134">
            <v>2212</v>
          </cell>
          <cell r="S134">
            <v>2212</v>
          </cell>
          <cell r="T134">
            <v>2212</v>
          </cell>
          <cell r="U134">
            <v>2443</v>
          </cell>
          <cell r="V134">
            <v>2443</v>
          </cell>
          <cell r="W134">
            <v>2443</v>
          </cell>
          <cell r="X134">
            <v>2443</v>
          </cell>
          <cell r="Y134">
            <v>2443</v>
          </cell>
          <cell r="Z134">
            <v>2443</v>
          </cell>
          <cell r="AA134">
            <v>2443</v>
          </cell>
          <cell r="AB134">
            <v>2443</v>
          </cell>
          <cell r="AC134">
            <v>2443</v>
          </cell>
          <cell r="AD134">
            <v>2443</v>
          </cell>
          <cell r="AE134">
            <v>2310</v>
          </cell>
          <cell r="AF134">
            <v>2310</v>
          </cell>
          <cell r="AG134">
            <v>2310</v>
          </cell>
          <cell r="AH134">
            <v>2310</v>
          </cell>
          <cell r="AI134">
            <v>2310</v>
          </cell>
          <cell r="AJ134">
            <v>2310</v>
          </cell>
          <cell r="AK134">
            <v>2310</v>
          </cell>
          <cell r="AL134">
            <v>2310</v>
          </cell>
          <cell r="AM134">
            <v>2310</v>
          </cell>
          <cell r="AN134">
            <v>2015</v>
          </cell>
          <cell r="AO134">
            <v>2015</v>
          </cell>
          <cell r="AP134">
            <v>2015</v>
          </cell>
          <cell r="AQ134">
            <v>2015</v>
          </cell>
          <cell r="AR134">
            <v>2015</v>
          </cell>
          <cell r="AS134">
            <v>2015</v>
          </cell>
          <cell r="AT134">
            <v>2015</v>
          </cell>
          <cell r="AU134">
            <v>2015</v>
          </cell>
          <cell r="AV134">
            <v>2015</v>
          </cell>
          <cell r="AW134">
            <v>2015</v>
          </cell>
          <cell r="AX134">
            <v>2015</v>
          </cell>
          <cell r="AY134">
            <v>834</v>
          </cell>
          <cell r="AZ134">
            <v>834</v>
          </cell>
          <cell r="BA134">
            <v>834</v>
          </cell>
          <cell r="BB134">
            <v>834</v>
          </cell>
          <cell r="BC134">
            <v>834</v>
          </cell>
          <cell r="BD134">
            <v>834</v>
          </cell>
          <cell r="BE134">
            <v>834</v>
          </cell>
          <cell r="BF134">
            <v>834</v>
          </cell>
          <cell r="BG134">
            <v>834</v>
          </cell>
          <cell r="BH134">
            <v>834</v>
          </cell>
          <cell r="BI134">
            <v>834</v>
          </cell>
          <cell r="BJ134">
            <v>1030</v>
          </cell>
          <cell r="BK134">
            <v>1030</v>
          </cell>
          <cell r="BL134">
            <v>1030</v>
          </cell>
          <cell r="BM134">
            <v>1030</v>
          </cell>
          <cell r="BN134">
            <v>1030</v>
          </cell>
          <cell r="BO134">
            <v>1030</v>
          </cell>
          <cell r="BP134">
            <v>1030</v>
          </cell>
          <cell r="BQ134">
            <v>1030</v>
          </cell>
          <cell r="BR134">
            <v>1030</v>
          </cell>
          <cell r="BS134">
            <v>1030</v>
          </cell>
          <cell r="BT134">
            <v>1030</v>
          </cell>
          <cell r="BU134">
            <v>1030</v>
          </cell>
          <cell r="BV134">
            <v>1030</v>
          </cell>
          <cell r="BW134">
            <v>2992</v>
          </cell>
          <cell r="BX134">
            <v>2992</v>
          </cell>
          <cell r="BY134">
            <v>2992</v>
          </cell>
          <cell r="BZ134">
            <v>2992</v>
          </cell>
          <cell r="CA134">
            <v>2992</v>
          </cell>
          <cell r="CB134">
            <v>2992</v>
          </cell>
          <cell r="CC134">
            <v>2992</v>
          </cell>
          <cell r="CD134">
            <v>3826</v>
          </cell>
          <cell r="CE134">
            <v>3826</v>
          </cell>
          <cell r="CF134">
            <v>3826</v>
          </cell>
          <cell r="CG134">
            <v>3826</v>
          </cell>
          <cell r="CH134">
            <v>3826</v>
          </cell>
          <cell r="CI134">
            <v>3826</v>
          </cell>
          <cell r="CJ134">
            <v>3826</v>
          </cell>
          <cell r="CK134">
            <v>3826</v>
          </cell>
          <cell r="CL134">
            <v>3826</v>
          </cell>
          <cell r="CM134">
            <v>3826</v>
          </cell>
          <cell r="CN134">
            <v>3826</v>
          </cell>
          <cell r="CO134">
            <v>3826</v>
          </cell>
          <cell r="CP134">
            <v>2354</v>
          </cell>
          <cell r="CQ134">
            <v>2354</v>
          </cell>
          <cell r="CR134">
            <v>2354</v>
          </cell>
          <cell r="CS134">
            <v>2354</v>
          </cell>
          <cell r="CT134">
            <v>2354</v>
          </cell>
          <cell r="CU134">
            <v>2354</v>
          </cell>
          <cell r="CV134">
            <v>2354</v>
          </cell>
          <cell r="CW134">
            <v>2354</v>
          </cell>
          <cell r="CX134">
            <v>2354</v>
          </cell>
          <cell r="CY134">
            <v>2354</v>
          </cell>
          <cell r="CZ134">
            <v>2354</v>
          </cell>
          <cell r="DA134">
            <v>2354</v>
          </cell>
          <cell r="DB134">
            <v>2354</v>
          </cell>
          <cell r="DC134">
            <v>2354</v>
          </cell>
          <cell r="DD134">
            <v>2354</v>
          </cell>
          <cell r="DE134">
            <v>2354</v>
          </cell>
          <cell r="DF134">
            <v>3335</v>
          </cell>
          <cell r="DG134">
            <v>3335</v>
          </cell>
          <cell r="DH134">
            <v>3335</v>
          </cell>
          <cell r="DI134">
            <v>3335</v>
          </cell>
          <cell r="DJ134">
            <v>3335</v>
          </cell>
          <cell r="DK134">
            <v>3335</v>
          </cell>
        </row>
        <row r="135">
          <cell r="A135">
            <v>12080</v>
          </cell>
          <cell r="B135" t="str">
            <v> ASHLAND-MISS                            </v>
          </cell>
          <cell r="C135">
            <v>1</v>
          </cell>
          <cell r="D135" t="str">
            <v> D    </v>
          </cell>
          <cell r="E135">
            <v>825</v>
          </cell>
          <cell r="F135">
            <v>49</v>
          </cell>
          <cell r="G135">
            <v>49</v>
          </cell>
          <cell r="H135">
            <v>49</v>
          </cell>
          <cell r="I135">
            <v>147</v>
          </cell>
          <cell r="J135">
            <v>49</v>
          </cell>
          <cell r="K135">
            <v>49</v>
          </cell>
          <cell r="L135">
            <v>49</v>
          </cell>
          <cell r="M135">
            <v>49</v>
          </cell>
          <cell r="N135">
            <v>49</v>
          </cell>
          <cell r="O135">
            <v>49</v>
          </cell>
          <cell r="P135">
            <v>49</v>
          </cell>
          <cell r="Q135">
            <v>49</v>
          </cell>
          <cell r="R135">
            <v>49</v>
          </cell>
          <cell r="S135">
            <v>49</v>
          </cell>
          <cell r="T135">
            <v>49</v>
          </cell>
          <cell r="U135">
            <v>147</v>
          </cell>
          <cell r="V135">
            <v>147</v>
          </cell>
          <cell r="W135">
            <v>147</v>
          </cell>
          <cell r="X135">
            <v>147</v>
          </cell>
          <cell r="Y135">
            <v>147</v>
          </cell>
          <cell r="Z135">
            <v>147</v>
          </cell>
          <cell r="AA135">
            <v>147</v>
          </cell>
          <cell r="AB135">
            <v>147</v>
          </cell>
          <cell r="AC135">
            <v>147</v>
          </cell>
          <cell r="AD135">
            <v>147</v>
          </cell>
          <cell r="AE135">
            <v>147</v>
          </cell>
          <cell r="AF135">
            <v>147</v>
          </cell>
          <cell r="AG135">
            <v>147</v>
          </cell>
          <cell r="AH135">
            <v>147</v>
          </cell>
          <cell r="AI135">
            <v>147</v>
          </cell>
          <cell r="AJ135">
            <v>147</v>
          </cell>
          <cell r="AK135">
            <v>147</v>
          </cell>
          <cell r="AL135">
            <v>147</v>
          </cell>
          <cell r="AM135">
            <v>147</v>
          </cell>
          <cell r="AN135">
            <v>147</v>
          </cell>
          <cell r="AO135">
            <v>147</v>
          </cell>
          <cell r="AP135">
            <v>147</v>
          </cell>
          <cell r="AQ135">
            <v>147</v>
          </cell>
          <cell r="AR135">
            <v>147</v>
          </cell>
          <cell r="AS135">
            <v>147</v>
          </cell>
          <cell r="AT135">
            <v>147</v>
          </cell>
          <cell r="AU135">
            <v>147</v>
          </cell>
          <cell r="AV135">
            <v>147</v>
          </cell>
          <cell r="AW135">
            <v>147</v>
          </cell>
          <cell r="AX135">
            <v>147</v>
          </cell>
          <cell r="AY135">
            <v>265</v>
          </cell>
          <cell r="AZ135">
            <v>265</v>
          </cell>
          <cell r="BA135">
            <v>265</v>
          </cell>
          <cell r="BB135">
            <v>265</v>
          </cell>
          <cell r="BC135">
            <v>265</v>
          </cell>
          <cell r="BD135">
            <v>363</v>
          </cell>
          <cell r="BE135">
            <v>363</v>
          </cell>
          <cell r="BF135">
            <v>363</v>
          </cell>
          <cell r="BG135">
            <v>265</v>
          </cell>
          <cell r="BH135">
            <v>265</v>
          </cell>
          <cell r="BI135">
            <v>265</v>
          </cell>
          <cell r="BJ135">
            <v>167</v>
          </cell>
          <cell r="BK135">
            <v>167</v>
          </cell>
          <cell r="BL135">
            <v>167</v>
          </cell>
          <cell r="BM135">
            <v>167</v>
          </cell>
          <cell r="BN135">
            <v>167</v>
          </cell>
          <cell r="BO135">
            <v>167</v>
          </cell>
          <cell r="BP135">
            <v>167</v>
          </cell>
          <cell r="BQ135">
            <v>167</v>
          </cell>
          <cell r="BR135">
            <v>167</v>
          </cell>
          <cell r="BS135">
            <v>380</v>
          </cell>
          <cell r="BT135">
            <v>167</v>
          </cell>
          <cell r="BU135">
            <v>167</v>
          </cell>
          <cell r="BV135">
            <v>167</v>
          </cell>
          <cell r="BW135">
            <v>167</v>
          </cell>
          <cell r="BX135">
            <v>167</v>
          </cell>
          <cell r="BY135">
            <v>98</v>
          </cell>
          <cell r="BZ135">
            <v>98</v>
          </cell>
          <cell r="CA135">
            <v>98</v>
          </cell>
          <cell r="CB135">
            <v>98</v>
          </cell>
          <cell r="CC135">
            <v>98</v>
          </cell>
          <cell r="CD135">
            <v>103</v>
          </cell>
          <cell r="CE135">
            <v>103</v>
          </cell>
          <cell r="CF135">
            <v>103</v>
          </cell>
          <cell r="CG135">
            <v>103</v>
          </cell>
          <cell r="CH135">
            <v>103</v>
          </cell>
          <cell r="CI135">
            <v>103</v>
          </cell>
          <cell r="CJ135">
            <v>103</v>
          </cell>
          <cell r="CK135">
            <v>103</v>
          </cell>
          <cell r="CL135">
            <v>5</v>
          </cell>
          <cell r="CM135">
            <v>5</v>
          </cell>
          <cell r="CN135">
            <v>5</v>
          </cell>
          <cell r="CO135">
            <v>5</v>
          </cell>
          <cell r="CP135">
            <v>5</v>
          </cell>
          <cell r="CQ135">
            <v>5</v>
          </cell>
          <cell r="CR135">
            <v>5</v>
          </cell>
          <cell r="CS135">
            <v>5</v>
          </cell>
          <cell r="CT135">
            <v>5</v>
          </cell>
          <cell r="CU135">
            <v>5</v>
          </cell>
          <cell r="CV135">
            <v>5</v>
          </cell>
          <cell r="CW135">
            <v>5</v>
          </cell>
          <cell r="CX135">
            <v>5</v>
          </cell>
          <cell r="CY135">
            <v>5</v>
          </cell>
          <cell r="CZ135">
            <v>5</v>
          </cell>
          <cell r="DA135">
            <v>5</v>
          </cell>
          <cell r="DB135">
            <v>5</v>
          </cell>
          <cell r="DC135">
            <v>5</v>
          </cell>
          <cell r="DD135">
            <v>5</v>
          </cell>
          <cell r="DE135">
            <v>5</v>
          </cell>
          <cell r="DF135">
            <v>830</v>
          </cell>
          <cell r="DG135">
            <v>830</v>
          </cell>
          <cell r="DH135">
            <v>830</v>
          </cell>
          <cell r="DI135">
            <v>830</v>
          </cell>
          <cell r="DJ135">
            <v>830</v>
          </cell>
          <cell r="DK135">
            <v>830</v>
          </cell>
        </row>
        <row r="136">
          <cell r="A136">
            <v>12084</v>
          </cell>
          <cell r="B136" t="str">
            <v>TRUNKLINE @ Bolivar</v>
          </cell>
          <cell r="C136">
            <v>1</v>
          </cell>
          <cell r="D136" t="str">
            <v> R    </v>
          </cell>
          <cell r="E136">
            <v>91825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</row>
        <row r="137">
          <cell r="A137">
            <v>12187</v>
          </cell>
          <cell r="B137" t="str">
            <v> ORYX-TATUM DEHYD                        </v>
          </cell>
          <cell r="C137">
            <v>1</v>
          </cell>
          <cell r="D137" t="str">
            <v> R    </v>
          </cell>
          <cell r="E137">
            <v>56556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</row>
        <row r="138">
          <cell r="A138">
            <v>12213</v>
          </cell>
          <cell r="B138" t="str">
            <v> VASTOR - SOUTH PASS 52A                 </v>
          </cell>
          <cell r="C138" t="str">
            <v> 0L   </v>
          </cell>
          <cell r="D138" t="str">
            <v> R    </v>
          </cell>
          <cell r="E138">
            <v>97380</v>
          </cell>
          <cell r="F138">
            <v>1801</v>
          </cell>
          <cell r="G138">
            <v>1801</v>
          </cell>
          <cell r="H138">
            <v>1801</v>
          </cell>
          <cell r="I138">
            <v>3884</v>
          </cell>
          <cell r="J138">
            <v>1801</v>
          </cell>
          <cell r="K138">
            <v>1801</v>
          </cell>
          <cell r="L138">
            <v>1801</v>
          </cell>
          <cell r="M138">
            <v>1801</v>
          </cell>
          <cell r="N138">
            <v>2490</v>
          </cell>
          <cell r="O138">
            <v>2490</v>
          </cell>
          <cell r="P138">
            <v>2490</v>
          </cell>
          <cell r="Q138">
            <v>2490</v>
          </cell>
          <cell r="R138">
            <v>3170</v>
          </cell>
          <cell r="S138">
            <v>3170</v>
          </cell>
          <cell r="T138">
            <v>3170</v>
          </cell>
          <cell r="U138">
            <v>4247</v>
          </cell>
          <cell r="V138">
            <v>4247</v>
          </cell>
          <cell r="W138">
            <v>4247</v>
          </cell>
          <cell r="X138">
            <v>3148</v>
          </cell>
          <cell r="Y138">
            <v>3048</v>
          </cell>
          <cell r="Z138">
            <v>3048</v>
          </cell>
          <cell r="AA138">
            <v>3048</v>
          </cell>
          <cell r="AB138">
            <v>3884</v>
          </cell>
          <cell r="AC138">
            <v>3884</v>
          </cell>
          <cell r="AD138">
            <v>3884</v>
          </cell>
          <cell r="AE138">
            <v>3884</v>
          </cell>
          <cell r="AF138">
            <v>3884</v>
          </cell>
          <cell r="AG138">
            <v>3884</v>
          </cell>
          <cell r="AH138">
            <v>3884</v>
          </cell>
          <cell r="AI138">
            <v>3884</v>
          </cell>
          <cell r="AJ138">
            <v>3884</v>
          </cell>
          <cell r="AK138">
            <v>3884</v>
          </cell>
          <cell r="AL138">
            <v>3884</v>
          </cell>
          <cell r="AM138">
            <v>3884</v>
          </cell>
          <cell r="AN138">
            <v>3884</v>
          </cell>
          <cell r="AO138">
            <v>3884</v>
          </cell>
          <cell r="AP138">
            <v>3884</v>
          </cell>
          <cell r="AQ138">
            <v>3884</v>
          </cell>
          <cell r="AR138">
            <v>3884</v>
          </cell>
          <cell r="AS138">
            <v>3884</v>
          </cell>
          <cell r="AT138">
            <v>3884</v>
          </cell>
          <cell r="AU138">
            <v>3884</v>
          </cell>
          <cell r="AV138">
            <v>3884</v>
          </cell>
          <cell r="AW138">
            <v>1948</v>
          </cell>
          <cell r="AX138">
            <v>3927</v>
          </cell>
          <cell r="AY138">
            <v>4154</v>
          </cell>
          <cell r="AZ138">
            <v>4154</v>
          </cell>
          <cell r="BA138">
            <v>4154</v>
          </cell>
          <cell r="BB138">
            <v>4154</v>
          </cell>
          <cell r="BC138">
            <v>5354</v>
          </cell>
          <cell r="BD138">
            <v>5354</v>
          </cell>
          <cell r="BE138">
            <v>5354</v>
          </cell>
          <cell r="BF138">
            <v>5354</v>
          </cell>
          <cell r="BG138">
            <v>5354</v>
          </cell>
          <cell r="BH138">
            <v>5354</v>
          </cell>
          <cell r="BI138">
            <v>5354</v>
          </cell>
          <cell r="BJ138">
            <v>5354</v>
          </cell>
          <cell r="BK138">
            <v>5354</v>
          </cell>
          <cell r="BL138">
            <v>5354</v>
          </cell>
          <cell r="BM138">
            <v>5354</v>
          </cell>
          <cell r="BN138">
            <v>5354</v>
          </cell>
          <cell r="BO138">
            <v>5354</v>
          </cell>
          <cell r="BP138">
            <v>6401</v>
          </cell>
          <cell r="BQ138">
            <v>5354</v>
          </cell>
          <cell r="BR138">
            <v>6401</v>
          </cell>
          <cell r="BS138">
            <v>6401</v>
          </cell>
          <cell r="BT138">
            <v>6401</v>
          </cell>
          <cell r="BU138">
            <v>6401</v>
          </cell>
          <cell r="BV138">
            <v>6401</v>
          </cell>
          <cell r="BW138">
            <v>5354</v>
          </cell>
          <cell r="BX138">
            <v>5354</v>
          </cell>
          <cell r="BY138">
            <v>4307</v>
          </cell>
          <cell r="BZ138">
            <v>4307</v>
          </cell>
          <cell r="CA138">
            <v>4307</v>
          </cell>
          <cell r="CB138">
            <v>4307</v>
          </cell>
          <cell r="CC138">
            <v>3769</v>
          </cell>
          <cell r="CD138">
            <v>5801</v>
          </cell>
          <cell r="CE138">
            <v>7801</v>
          </cell>
          <cell r="CF138">
            <v>5801</v>
          </cell>
          <cell r="CG138">
            <v>5801</v>
          </cell>
          <cell r="CH138">
            <v>5801</v>
          </cell>
          <cell r="CI138">
            <v>5801</v>
          </cell>
          <cell r="CJ138">
            <v>5801</v>
          </cell>
          <cell r="CK138">
            <v>5801</v>
          </cell>
          <cell r="CL138">
            <v>5801</v>
          </cell>
          <cell r="CM138">
            <v>5801</v>
          </cell>
          <cell r="CN138">
            <v>5801</v>
          </cell>
          <cell r="CO138">
            <v>5801</v>
          </cell>
          <cell r="CP138">
            <v>5801</v>
          </cell>
          <cell r="CQ138">
            <v>5801</v>
          </cell>
          <cell r="CR138">
            <v>5801</v>
          </cell>
          <cell r="CS138">
            <v>7433</v>
          </cell>
          <cell r="CT138">
            <v>7433</v>
          </cell>
          <cell r="CU138">
            <v>7433</v>
          </cell>
          <cell r="CV138">
            <v>7433</v>
          </cell>
          <cell r="CW138">
            <v>7433</v>
          </cell>
          <cell r="CX138">
            <v>7433</v>
          </cell>
          <cell r="CY138">
            <v>7433</v>
          </cell>
          <cell r="CZ138">
            <v>7433</v>
          </cell>
          <cell r="DA138">
            <v>7433</v>
          </cell>
          <cell r="DB138">
            <v>7433</v>
          </cell>
          <cell r="DC138">
            <v>7433</v>
          </cell>
          <cell r="DD138">
            <v>7433</v>
          </cell>
          <cell r="DE138">
            <v>7433</v>
          </cell>
          <cell r="DF138">
            <v>7609</v>
          </cell>
          <cell r="DG138">
            <v>7609</v>
          </cell>
          <cell r="DH138">
            <v>7609</v>
          </cell>
          <cell r="DI138">
            <v>7609</v>
          </cell>
          <cell r="DJ138">
            <v>7609</v>
          </cell>
          <cell r="DK138">
            <v>7609</v>
          </cell>
        </row>
        <row r="139">
          <cell r="A139">
            <v>12215</v>
          </cell>
          <cell r="B139" t="str">
            <v> ARCO - BROWNDELL DEHYD                  </v>
          </cell>
          <cell r="C139">
            <v>0</v>
          </cell>
          <cell r="D139" t="str">
            <v> R    </v>
          </cell>
          <cell r="E139">
            <v>10797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</row>
        <row r="140">
          <cell r="A140">
            <v>12216</v>
          </cell>
          <cell r="B140" t="str">
            <v> ARCO - PINELAND DEHYD                   </v>
          </cell>
          <cell r="C140">
            <v>0</v>
          </cell>
          <cell r="D140" t="str">
            <v> R    </v>
          </cell>
          <cell r="E140">
            <v>10701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</row>
        <row r="141">
          <cell r="A141">
            <v>12240</v>
          </cell>
          <cell r="B141" t="str">
            <v> HOLCOMB-MISSISSIPPI                     </v>
          </cell>
          <cell r="C141">
            <v>1</v>
          </cell>
          <cell r="D141" t="str">
            <v> D    </v>
          </cell>
          <cell r="E141">
            <v>1189</v>
          </cell>
          <cell r="F141">
            <v>10</v>
          </cell>
          <cell r="G141">
            <v>10</v>
          </cell>
          <cell r="H141">
            <v>10</v>
          </cell>
          <cell r="I141">
            <v>25</v>
          </cell>
          <cell r="J141">
            <v>10</v>
          </cell>
          <cell r="K141">
            <v>10</v>
          </cell>
          <cell r="L141">
            <v>10</v>
          </cell>
          <cell r="M141">
            <v>10</v>
          </cell>
          <cell r="N141">
            <v>10</v>
          </cell>
          <cell r="O141">
            <v>10</v>
          </cell>
          <cell r="P141">
            <v>10</v>
          </cell>
          <cell r="Q141">
            <v>10</v>
          </cell>
          <cell r="R141">
            <v>25</v>
          </cell>
          <cell r="S141">
            <v>25</v>
          </cell>
          <cell r="T141">
            <v>25</v>
          </cell>
          <cell r="U141">
            <v>25</v>
          </cell>
          <cell r="V141">
            <v>25</v>
          </cell>
          <cell r="W141">
            <v>25</v>
          </cell>
          <cell r="X141">
            <v>25</v>
          </cell>
          <cell r="Y141">
            <v>25</v>
          </cell>
          <cell r="Z141">
            <v>25</v>
          </cell>
          <cell r="AA141">
            <v>25</v>
          </cell>
          <cell r="AB141">
            <v>25</v>
          </cell>
          <cell r="AC141">
            <v>25</v>
          </cell>
          <cell r="AD141">
            <v>25</v>
          </cell>
          <cell r="AE141">
            <v>25</v>
          </cell>
          <cell r="AF141">
            <v>25</v>
          </cell>
          <cell r="AG141">
            <v>25</v>
          </cell>
          <cell r="AH141">
            <v>25</v>
          </cell>
          <cell r="AI141">
            <v>25</v>
          </cell>
          <cell r="AJ141">
            <v>25</v>
          </cell>
          <cell r="AK141">
            <v>25</v>
          </cell>
          <cell r="AL141">
            <v>25</v>
          </cell>
          <cell r="AM141">
            <v>25</v>
          </cell>
          <cell r="AN141">
            <v>25</v>
          </cell>
          <cell r="AO141">
            <v>25</v>
          </cell>
          <cell r="AP141">
            <v>25</v>
          </cell>
          <cell r="AQ141">
            <v>25</v>
          </cell>
          <cell r="AR141">
            <v>25</v>
          </cell>
          <cell r="AS141">
            <v>25</v>
          </cell>
          <cell r="AT141">
            <v>25</v>
          </cell>
          <cell r="AU141">
            <v>25</v>
          </cell>
          <cell r="AV141">
            <v>25</v>
          </cell>
          <cell r="AW141">
            <v>25</v>
          </cell>
          <cell r="AX141">
            <v>25</v>
          </cell>
          <cell r="AY141">
            <v>25</v>
          </cell>
          <cell r="AZ141">
            <v>25</v>
          </cell>
          <cell r="BA141">
            <v>25</v>
          </cell>
          <cell r="BB141">
            <v>25</v>
          </cell>
          <cell r="BC141">
            <v>25</v>
          </cell>
          <cell r="BD141">
            <v>25</v>
          </cell>
          <cell r="BE141">
            <v>25</v>
          </cell>
          <cell r="BF141">
            <v>25</v>
          </cell>
          <cell r="BG141">
            <v>25</v>
          </cell>
          <cell r="BH141">
            <v>25</v>
          </cell>
          <cell r="BI141">
            <v>25</v>
          </cell>
          <cell r="BJ141">
            <v>25</v>
          </cell>
          <cell r="BK141">
            <v>25</v>
          </cell>
          <cell r="BL141">
            <v>25</v>
          </cell>
          <cell r="BM141">
            <v>25</v>
          </cell>
          <cell r="BN141">
            <v>25</v>
          </cell>
          <cell r="BO141">
            <v>25</v>
          </cell>
          <cell r="BP141">
            <v>25</v>
          </cell>
          <cell r="BQ141">
            <v>25</v>
          </cell>
          <cell r="BR141">
            <v>25</v>
          </cell>
          <cell r="BS141">
            <v>25</v>
          </cell>
          <cell r="BT141">
            <v>25</v>
          </cell>
          <cell r="BU141">
            <v>25</v>
          </cell>
          <cell r="BV141">
            <v>25</v>
          </cell>
          <cell r="BW141">
            <v>25</v>
          </cell>
          <cell r="BX141">
            <v>25</v>
          </cell>
          <cell r="BY141">
            <v>25</v>
          </cell>
          <cell r="BZ141">
            <v>25</v>
          </cell>
          <cell r="CA141">
            <v>25</v>
          </cell>
          <cell r="CB141">
            <v>25</v>
          </cell>
          <cell r="CC141">
            <v>25</v>
          </cell>
          <cell r="CD141">
            <v>25</v>
          </cell>
          <cell r="CE141">
            <v>25</v>
          </cell>
          <cell r="CF141">
            <v>25</v>
          </cell>
          <cell r="CG141">
            <v>25</v>
          </cell>
          <cell r="CH141">
            <v>25</v>
          </cell>
          <cell r="CI141">
            <v>25</v>
          </cell>
          <cell r="CJ141">
            <v>25</v>
          </cell>
          <cell r="CK141">
            <v>25</v>
          </cell>
          <cell r="CL141">
            <v>25</v>
          </cell>
          <cell r="CM141">
            <v>25</v>
          </cell>
          <cell r="CN141">
            <v>25</v>
          </cell>
          <cell r="CO141">
            <v>25</v>
          </cell>
          <cell r="CP141">
            <v>25</v>
          </cell>
          <cell r="CQ141">
            <v>25</v>
          </cell>
          <cell r="CR141">
            <v>25</v>
          </cell>
          <cell r="CS141">
            <v>25</v>
          </cell>
          <cell r="CT141">
            <v>25</v>
          </cell>
          <cell r="CU141">
            <v>25</v>
          </cell>
          <cell r="CV141">
            <v>25</v>
          </cell>
          <cell r="CW141">
            <v>25</v>
          </cell>
          <cell r="CX141">
            <v>25</v>
          </cell>
          <cell r="CY141">
            <v>25</v>
          </cell>
          <cell r="CZ141">
            <v>25</v>
          </cell>
          <cell r="DA141">
            <v>25</v>
          </cell>
          <cell r="DB141">
            <v>25</v>
          </cell>
          <cell r="DC141">
            <v>25</v>
          </cell>
          <cell r="DD141">
            <v>25</v>
          </cell>
          <cell r="DE141">
            <v>0</v>
          </cell>
          <cell r="DF141">
            <v>15</v>
          </cell>
          <cell r="DG141">
            <v>15</v>
          </cell>
          <cell r="DH141">
            <v>15</v>
          </cell>
          <cell r="DI141">
            <v>15</v>
          </cell>
          <cell r="DJ141">
            <v>15</v>
          </cell>
          <cell r="DK141">
            <v>15</v>
          </cell>
        </row>
        <row r="142">
          <cell r="A142">
            <v>12246</v>
          </cell>
          <cell r="B142" t="str">
            <v> TEXAS-WAVELAND DEHYD                    </v>
          </cell>
          <cell r="C142" t="str">
            <v> 0L   </v>
          </cell>
          <cell r="D142" t="str">
            <v> R    </v>
          </cell>
          <cell r="E142">
            <v>12594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</row>
        <row r="143">
          <cell r="A143">
            <v>12247</v>
          </cell>
          <cell r="B143" t="str">
            <v>KOCH GATEWAY @ Hancock</v>
          </cell>
          <cell r="C143" t="str">
            <v> 0L   </v>
          </cell>
          <cell r="D143" t="str">
            <v> R    </v>
          </cell>
          <cell r="E143">
            <v>321184</v>
          </cell>
          <cell r="F143">
            <v>500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</row>
        <row r="144">
          <cell r="A144">
            <v>12248</v>
          </cell>
          <cell r="B144" t="str">
            <v> KELLY-RHODA BROWN #1-CATAHOULA          </v>
          </cell>
          <cell r="C144" t="str">
            <v> 0L   </v>
          </cell>
          <cell r="D144" t="str">
            <v> R    </v>
          </cell>
          <cell r="E144">
            <v>50982</v>
          </cell>
          <cell r="F144">
            <v>450</v>
          </cell>
          <cell r="G144">
            <v>450</v>
          </cell>
          <cell r="H144">
            <v>450</v>
          </cell>
          <cell r="I144">
            <v>450</v>
          </cell>
          <cell r="J144">
            <v>450</v>
          </cell>
          <cell r="K144">
            <v>450</v>
          </cell>
          <cell r="L144">
            <v>450</v>
          </cell>
          <cell r="M144">
            <v>450</v>
          </cell>
          <cell r="N144">
            <v>450</v>
          </cell>
          <cell r="O144">
            <v>450</v>
          </cell>
          <cell r="P144">
            <v>450</v>
          </cell>
          <cell r="Q144">
            <v>450</v>
          </cell>
          <cell r="R144">
            <v>450</v>
          </cell>
          <cell r="S144">
            <v>450</v>
          </cell>
          <cell r="T144">
            <v>450</v>
          </cell>
          <cell r="U144">
            <v>450</v>
          </cell>
          <cell r="V144">
            <v>450</v>
          </cell>
          <cell r="W144">
            <v>450</v>
          </cell>
          <cell r="X144">
            <v>450</v>
          </cell>
          <cell r="Y144">
            <v>450</v>
          </cell>
          <cell r="Z144">
            <v>450</v>
          </cell>
          <cell r="AA144">
            <v>450</v>
          </cell>
          <cell r="AB144">
            <v>450</v>
          </cell>
          <cell r="AC144">
            <v>450</v>
          </cell>
          <cell r="AD144">
            <v>450</v>
          </cell>
          <cell r="AE144">
            <v>450</v>
          </cell>
          <cell r="AF144">
            <v>450</v>
          </cell>
          <cell r="AG144">
            <v>450</v>
          </cell>
          <cell r="AH144">
            <v>450</v>
          </cell>
          <cell r="AI144">
            <v>450</v>
          </cell>
          <cell r="AJ144">
            <v>450</v>
          </cell>
          <cell r="AK144">
            <v>450</v>
          </cell>
          <cell r="AL144">
            <v>450</v>
          </cell>
          <cell r="AM144">
            <v>450</v>
          </cell>
          <cell r="AN144">
            <v>450</v>
          </cell>
          <cell r="AO144">
            <v>450</v>
          </cell>
          <cell r="AP144">
            <v>450</v>
          </cell>
          <cell r="AQ144">
            <v>450</v>
          </cell>
          <cell r="AR144">
            <v>450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450</v>
          </cell>
          <cell r="AZ144">
            <v>450</v>
          </cell>
          <cell r="BA144">
            <v>450</v>
          </cell>
          <cell r="BB144">
            <v>450</v>
          </cell>
          <cell r="BC144">
            <v>450</v>
          </cell>
          <cell r="BD144">
            <v>450</v>
          </cell>
          <cell r="BE144">
            <v>450</v>
          </cell>
          <cell r="BF144">
            <v>450</v>
          </cell>
          <cell r="BG144">
            <v>450</v>
          </cell>
          <cell r="BH144">
            <v>450</v>
          </cell>
          <cell r="BI144">
            <v>450</v>
          </cell>
          <cell r="BJ144">
            <v>450</v>
          </cell>
          <cell r="BK144">
            <v>450</v>
          </cell>
          <cell r="BL144">
            <v>450</v>
          </cell>
          <cell r="BM144">
            <v>450</v>
          </cell>
          <cell r="BN144">
            <v>450</v>
          </cell>
          <cell r="BO144">
            <v>450</v>
          </cell>
          <cell r="BP144">
            <v>450</v>
          </cell>
          <cell r="BQ144">
            <v>450</v>
          </cell>
          <cell r="BR144">
            <v>450</v>
          </cell>
          <cell r="BS144">
            <v>450</v>
          </cell>
          <cell r="BT144">
            <v>450</v>
          </cell>
          <cell r="BU144">
            <v>450</v>
          </cell>
          <cell r="BV144">
            <v>450</v>
          </cell>
          <cell r="BW144">
            <v>450</v>
          </cell>
          <cell r="BX144">
            <v>450</v>
          </cell>
          <cell r="BY144">
            <v>450</v>
          </cell>
          <cell r="BZ144">
            <v>450</v>
          </cell>
          <cell r="CA144">
            <v>450</v>
          </cell>
          <cell r="CB144">
            <v>450</v>
          </cell>
          <cell r="CC144">
            <v>450</v>
          </cell>
          <cell r="CD144">
            <v>400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450</v>
          </cell>
          <cell r="DG144">
            <v>450</v>
          </cell>
          <cell r="DH144">
            <v>450</v>
          </cell>
          <cell r="DI144">
            <v>450</v>
          </cell>
          <cell r="DJ144">
            <v>450</v>
          </cell>
          <cell r="DK144">
            <v>450</v>
          </cell>
        </row>
        <row r="145">
          <cell r="A145">
            <v>12329</v>
          </cell>
          <cell r="B145" t="str">
            <v>TRANSCO @ Jasper</v>
          </cell>
          <cell r="C145">
            <v>1</v>
          </cell>
          <cell r="D145" t="str">
            <v> R    </v>
          </cell>
          <cell r="E145">
            <v>112499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</row>
        <row r="146">
          <cell r="A146">
            <v>12330</v>
          </cell>
          <cell r="B146" t="str">
            <v> STAFFORD SPRING  (Bi  1-1571)           </v>
          </cell>
          <cell r="C146">
            <v>1</v>
          </cell>
          <cell r="D146" t="str">
            <v> D    </v>
          </cell>
          <cell r="E146">
            <v>66220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</row>
        <row r="147">
          <cell r="A147">
            <v>12389</v>
          </cell>
          <cell r="B147" t="str">
            <v> J W OPERATING - MCLAURIN 7-16 #1        </v>
          </cell>
          <cell r="C147">
            <v>1</v>
          </cell>
          <cell r="D147" t="str">
            <v> R    </v>
          </cell>
          <cell r="E147">
            <v>6926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</row>
        <row r="148">
          <cell r="A148">
            <v>12471</v>
          </cell>
          <cell r="B148" t="str">
            <v> GREENWOOD MISSISSIPPI                   </v>
          </cell>
          <cell r="C148">
            <v>1</v>
          </cell>
          <cell r="D148" t="str">
            <v> D    </v>
          </cell>
          <cell r="E148">
            <v>27499</v>
          </cell>
          <cell r="F148">
            <v>670</v>
          </cell>
          <cell r="G148">
            <v>0</v>
          </cell>
          <cell r="H148">
            <v>0</v>
          </cell>
          <cell r="I148">
            <v>0</v>
          </cell>
          <cell r="J148">
            <v>2921</v>
          </cell>
          <cell r="K148">
            <v>1000</v>
          </cell>
          <cell r="L148">
            <v>2921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2921</v>
          </cell>
          <cell r="S148">
            <v>6116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992</v>
          </cell>
          <cell r="AW148">
            <v>992</v>
          </cell>
          <cell r="AX148">
            <v>992</v>
          </cell>
          <cell r="AY148">
            <v>3660</v>
          </cell>
          <cell r="AZ148">
            <v>1660</v>
          </cell>
          <cell r="BA148">
            <v>1160</v>
          </cell>
          <cell r="BB148">
            <v>4660</v>
          </cell>
          <cell r="BC148">
            <v>2660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3237</v>
          </cell>
          <cell r="BJ148">
            <v>3237</v>
          </cell>
          <cell r="BK148">
            <v>3500</v>
          </cell>
          <cell r="BL148">
            <v>3500</v>
          </cell>
          <cell r="BM148">
            <v>3500</v>
          </cell>
          <cell r="BN148">
            <v>3500</v>
          </cell>
          <cell r="BO148">
            <v>1500</v>
          </cell>
          <cell r="BP148">
            <v>1500</v>
          </cell>
          <cell r="BQ148">
            <v>1500</v>
          </cell>
          <cell r="BR148">
            <v>1500</v>
          </cell>
          <cell r="BS148">
            <v>1500</v>
          </cell>
          <cell r="BT148">
            <v>1500</v>
          </cell>
          <cell r="BU148">
            <v>3500</v>
          </cell>
          <cell r="BV148">
            <v>7842</v>
          </cell>
          <cell r="BW148">
            <v>11592</v>
          </cell>
          <cell r="BX148">
            <v>11592</v>
          </cell>
          <cell r="BY148">
            <v>11002</v>
          </cell>
          <cell r="BZ148">
            <v>8751</v>
          </cell>
          <cell r="CA148">
            <v>8751</v>
          </cell>
          <cell r="CB148">
            <v>8002</v>
          </cell>
          <cell r="CC148">
            <v>8002</v>
          </cell>
          <cell r="CD148">
            <v>8982</v>
          </cell>
          <cell r="CE148">
            <v>8982</v>
          </cell>
          <cell r="CF148">
            <v>4983</v>
          </cell>
          <cell r="CG148">
            <v>4983</v>
          </cell>
          <cell r="CH148">
            <v>4983</v>
          </cell>
          <cell r="CI148">
            <v>4983</v>
          </cell>
          <cell r="CJ148">
            <v>0</v>
          </cell>
          <cell r="CK148">
            <v>0</v>
          </cell>
          <cell r="CL148">
            <v>4569</v>
          </cell>
          <cell r="CM148">
            <v>4569</v>
          </cell>
          <cell r="CN148">
            <v>4569</v>
          </cell>
          <cell r="CO148">
            <v>4569</v>
          </cell>
          <cell r="CP148">
            <v>3584</v>
          </cell>
          <cell r="CQ148">
            <v>3584</v>
          </cell>
          <cell r="CR148">
            <v>3584</v>
          </cell>
          <cell r="CS148">
            <v>3584</v>
          </cell>
          <cell r="CT148">
            <v>1160</v>
          </cell>
          <cell r="CU148">
            <v>9160</v>
          </cell>
          <cell r="CV148">
            <v>1160</v>
          </cell>
          <cell r="CW148">
            <v>1160</v>
          </cell>
          <cell r="CX148">
            <v>1160</v>
          </cell>
          <cell r="CY148">
            <v>4500</v>
          </cell>
          <cell r="CZ148">
            <v>8983</v>
          </cell>
          <cell r="DA148">
            <v>11725</v>
          </cell>
          <cell r="DB148">
            <v>11725</v>
          </cell>
          <cell r="DC148">
            <v>11725</v>
          </cell>
          <cell r="DD148">
            <v>11725</v>
          </cell>
          <cell r="DE148">
            <v>11725</v>
          </cell>
          <cell r="DF148">
            <v>9909</v>
          </cell>
          <cell r="DG148">
            <v>909</v>
          </cell>
          <cell r="DH148">
            <v>5750</v>
          </cell>
          <cell r="DI148">
            <v>5750</v>
          </cell>
          <cell r="DJ148">
            <v>5750</v>
          </cell>
          <cell r="DK148">
            <v>12672</v>
          </cell>
        </row>
        <row r="149">
          <cell r="A149">
            <v>12489</v>
          </cell>
          <cell r="B149" t="str">
            <v> SOUTH MAPLE BRANCH-STEVENSON 17-15      </v>
          </cell>
          <cell r="C149">
            <v>1</v>
          </cell>
          <cell r="D149" t="str">
            <v> R    </v>
          </cell>
          <cell r="E149">
            <v>12310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</row>
        <row r="150">
          <cell r="A150">
            <v>12491</v>
          </cell>
          <cell r="B150" t="str">
            <v> PRUET-SOUTH MAPLE BRANCH-ALDRIDGE 18-9  </v>
          </cell>
          <cell r="C150" t="str">
            <v> 0L   </v>
          </cell>
          <cell r="D150" t="str">
            <v> R    </v>
          </cell>
          <cell r="E150">
            <v>12292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</row>
        <row r="151">
          <cell r="A151">
            <v>12493</v>
          </cell>
          <cell r="B151" t="str">
            <v> MERRIMAC-S MAPLE BRANCH-HOLLIMAN 7-11   </v>
          </cell>
          <cell r="C151">
            <v>1</v>
          </cell>
          <cell r="D151" t="str">
            <v> R    </v>
          </cell>
          <cell r="E151">
            <v>12292</v>
          </cell>
          <cell r="F151">
            <v>45</v>
          </cell>
          <cell r="G151">
            <v>45</v>
          </cell>
          <cell r="H151">
            <v>45</v>
          </cell>
          <cell r="I151">
            <v>45</v>
          </cell>
          <cell r="J151">
            <v>45</v>
          </cell>
          <cell r="K151">
            <v>45</v>
          </cell>
          <cell r="L151">
            <v>45</v>
          </cell>
          <cell r="M151">
            <v>45</v>
          </cell>
          <cell r="N151">
            <v>45</v>
          </cell>
          <cell r="O151">
            <v>45</v>
          </cell>
          <cell r="P151">
            <v>45</v>
          </cell>
          <cell r="Q151">
            <v>45</v>
          </cell>
          <cell r="R151">
            <v>45</v>
          </cell>
          <cell r="S151">
            <v>45</v>
          </cell>
          <cell r="T151">
            <v>45</v>
          </cell>
          <cell r="U151">
            <v>45</v>
          </cell>
          <cell r="V151">
            <v>45</v>
          </cell>
          <cell r="W151">
            <v>45</v>
          </cell>
          <cell r="X151">
            <v>45</v>
          </cell>
          <cell r="Y151">
            <v>45</v>
          </cell>
          <cell r="Z151">
            <v>45</v>
          </cell>
          <cell r="AA151">
            <v>45</v>
          </cell>
          <cell r="AB151">
            <v>45</v>
          </cell>
          <cell r="AC151">
            <v>45</v>
          </cell>
          <cell r="AD151">
            <v>45</v>
          </cell>
          <cell r="AE151">
            <v>45</v>
          </cell>
          <cell r="AF151">
            <v>45</v>
          </cell>
          <cell r="AG151">
            <v>45</v>
          </cell>
          <cell r="AH151">
            <v>45</v>
          </cell>
          <cell r="AI151">
            <v>45</v>
          </cell>
          <cell r="AJ151">
            <v>45</v>
          </cell>
          <cell r="AK151">
            <v>45</v>
          </cell>
          <cell r="AL151">
            <v>45</v>
          </cell>
          <cell r="AM151">
            <v>45</v>
          </cell>
          <cell r="AN151">
            <v>45</v>
          </cell>
          <cell r="AO151">
            <v>45</v>
          </cell>
          <cell r="AP151">
            <v>45</v>
          </cell>
          <cell r="AQ151">
            <v>45</v>
          </cell>
          <cell r="AR151">
            <v>45</v>
          </cell>
          <cell r="AS151">
            <v>45</v>
          </cell>
          <cell r="AT151">
            <v>45</v>
          </cell>
          <cell r="AU151">
            <v>45</v>
          </cell>
          <cell r="AV151">
            <v>45</v>
          </cell>
          <cell r="AW151">
            <v>45</v>
          </cell>
          <cell r="AX151">
            <v>45</v>
          </cell>
          <cell r="AY151">
            <v>45</v>
          </cell>
          <cell r="AZ151">
            <v>45</v>
          </cell>
          <cell r="BA151">
            <v>45</v>
          </cell>
          <cell r="BB151">
            <v>45</v>
          </cell>
          <cell r="BC151">
            <v>45</v>
          </cell>
          <cell r="BD151">
            <v>45</v>
          </cell>
          <cell r="BE151">
            <v>45</v>
          </cell>
          <cell r="BF151">
            <v>45</v>
          </cell>
          <cell r="BG151">
            <v>45</v>
          </cell>
          <cell r="BH151">
            <v>45</v>
          </cell>
          <cell r="BI151">
            <v>45</v>
          </cell>
          <cell r="BJ151">
            <v>45</v>
          </cell>
          <cell r="BK151">
            <v>45</v>
          </cell>
          <cell r="BL151">
            <v>45</v>
          </cell>
          <cell r="BM151">
            <v>45</v>
          </cell>
          <cell r="BN151">
            <v>45</v>
          </cell>
          <cell r="BO151">
            <v>45</v>
          </cell>
          <cell r="BP151">
            <v>45</v>
          </cell>
          <cell r="BQ151">
            <v>45</v>
          </cell>
          <cell r="BR151">
            <v>45</v>
          </cell>
          <cell r="BS151">
            <v>45</v>
          </cell>
          <cell r="BT151">
            <v>45</v>
          </cell>
          <cell r="BU151">
            <v>45</v>
          </cell>
          <cell r="BV151">
            <v>45</v>
          </cell>
          <cell r="BW151">
            <v>45</v>
          </cell>
          <cell r="BX151">
            <v>45</v>
          </cell>
          <cell r="BY151">
            <v>45</v>
          </cell>
          <cell r="BZ151">
            <v>45</v>
          </cell>
          <cell r="CA151">
            <v>45</v>
          </cell>
          <cell r="CB151">
            <v>45</v>
          </cell>
          <cell r="CC151">
            <v>45</v>
          </cell>
          <cell r="CD151">
            <v>45</v>
          </cell>
          <cell r="CE151">
            <v>45</v>
          </cell>
          <cell r="CF151">
            <v>45</v>
          </cell>
          <cell r="CG151">
            <v>45</v>
          </cell>
          <cell r="CH151">
            <v>45</v>
          </cell>
          <cell r="CI151">
            <v>45</v>
          </cell>
          <cell r="CJ151">
            <v>45</v>
          </cell>
          <cell r="CK151">
            <v>45</v>
          </cell>
          <cell r="CL151">
            <v>45</v>
          </cell>
          <cell r="CM151">
            <v>45</v>
          </cell>
          <cell r="CN151">
            <v>45</v>
          </cell>
          <cell r="CO151">
            <v>45</v>
          </cell>
          <cell r="CP151">
            <v>45</v>
          </cell>
          <cell r="CQ151">
            <v>45</v>
          </cell>
          <cell r="CR151">
            <v>45</v>
          </cell>
          <cell r="CS151">
            <v>45</v>
          </cell>
          <cell r="CT151">
            <v>45</v>
          </cell>
          <cell r="CU151">
            <v>45</v>
          </cell>
          <cell r="CV151">
            <v>45</v>
          </cell>
          <cell r="CW151">
            <v>45</v>
          </cell>
          <cell r="CX151">
            <v>45</v>
          </cell>
          <cell r="CY151">
            <v>45</v>
          </cell>
          <cell r="CZ151">
            <v>45</v>
          </cell>
          <cell r="DA151">
            <v>45</v>
          </cell>
          <cell r="DB151">
            <v>45</v>
          </cell>
          <cell r="DC151">
            <v>45</v>
          </cell>
          <cell r="DD151">
            <v>45</v>
          </cell>
          <cell r="DE151">
            <v>45</v>
          </cell>
          <cell r="DF151">
            <v>1</v>
          </cell>
          <cell r="DG151">
            <v>1</v>
          </cell>
          <cell r="DH151">
            <v>1</v>
          </cell>
          <cell r="DI151">
            <v>1</v>
          </cell>
          <cell r="DJ151">
            <v>1</v>
          </cell>
          <cell r="DK151">
            <v>1</v>
          </cell>
        </row>
        <row r="152">
          <cell r="A152">
            <v>12494</v>
          </cell>
          <cell r="B152" t="str">
            <v> ROUNDTREE-STEENS EXCHANGE               </v>
          </cell>
          <cell r="C152">
            <v>1</v>
          </cell>
          <cell r="D152" t="str">
            <v> R    </v>
          </cell>
          <cell r="E152">
            <v>12512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</row>
        <row r="153">
          <cell r="A153">
            <v>12495</v>
          </cell>
          <cell r="B153" t="str">
            <v> CALEDONIA BLOCK 10-14                   </v>
          </cell>
          <cell r="C153">
            <v>1</v>
          </cell>
          <cell r="D153" t="str">
            <v> R    </v>
          </cell>
          <cell r="E153">
            <v>12217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</row>
        <row r="154">
          <cell r="A154">
            <v>12497</v>
          </cell>
          <cell r="B154" t="str">
            <v> ROUNDTREE-CALEDONIA-L SMITH 1-4 DEHYD   </v>
          </cell>
          <cell r="C154">
            <v>1</v>
          </cell>
          <cell r="D154" t="str">
            <v> R    </v>
          </cell>
          <cell r="E154">
            <v>14941</v>
          </cell>
          <cell r="F154">
            <v>125</v>
          </cell>
          <cell r="G154">
            <v>125</v>
          </cell>
          <cell r="H154">
            <v>125</v>
          </cell>
          <cell r="I154">
            <v>125</v>
          </cell>
          <cell r="J154">
            <v>125</v>
          </cell>
          <cell r="K154">
            <v>125</v>
          </cell>
          <cell r="L154">
            <v>125</v>
          </cell>
          <cell r="M154">
            <v>125</v>
          </cell>
          <cell r="N154">
            <v>125</v>
          </cell>
          <cell r="O154">
            <v>125</v>
          </cell>
          <cell r="P154">
            <v>125</v>
          </cell>
          <cell r="Q154">
            <v>125</v>
          </cell>
          <cell r="R154">
            <v>125</v>
          </cell>
          <cell r="S154">
            <v>125</v>
          </cell>
          <cell r="T154">
            <v>125</v>
          </cell>
          <cell r="U154">
            <v>125</v>
          </cell>
          <cell r="V154">
            <v>125</v>
          </cell>
          <cell r="W154">
            <v>125</v>
          </cell>
          <cell r="X154">
            <v>125</v>
          </cell>
          <cell r="Y154">
            <v>125</v>
          </cell>
          <cell r="Z154">
            <v>125</v>
          </cell>
          <cell r="AA154">
            <v>125</v>
          </cell>
          <cell r="AB154">
            <v>125</v>
          </cell>
          <cell r="AC154">
            <v>125</v>
          </cell>
          <cell r="AD154">
            <v>125</v>
          </cell>
          <cell r="AE154">
            <v>125</v>
          </cell>
          <cell r="AF154">
            <v>125</v>
          </cell>
          <cell r="AG154">
            <v>125</v>
          </cell>
          <cell r="AH154">
            <v>125</v>
          </cell>
          <cell r="AI154">
            <v>125</v>
          </cell>
          <cell r="AJ154">
            <v>125</v>
          </cell>
          <cell r="AK154">
            <v>125</v>
          </cell>
          <cell r="AL154">
            <v>125</v>
          </cell>
          <cell r="AM154">
            <v>125</v>
          </cell>
          <cell r="AN154">
            <v>125</v>
          </cell>
          <cell r="AO154">
            <v>125</v>
          </cell>
          <cell r="AP154">
            <v>125</v>
          </cell>
          <cell r="AQ154">
            <v>125</v>
          </cell>
          <cell r="AR154">
            <v>125</v>
          </cell>
          <cell r="AS154">
            <v>125</v>
          </cell>
          <cell r="AT154">
            <v>125</v>
          </cell>
          <cell r="AU154">
            <v>125</v>
          </cell>
          <cell r="AV154">
            <v>125</v>
          </cell>
          <cell r="AW154">
            <v>125</v>
          </cell>
          <cell r="AX154">
            <v>125</v>
          </cell>
          <cell r="AY154">
            <v>150</v>
          </cell>
          <cell r="AZ154">
            <v>150</v>
          </cell>
          <cell r="BA154">
            <v>150</v>
          </cell>
          <cell r="BB154">
            <v>150</v>
          </cell>
          <cell r="BC154">
            <v>150</v>
          </cell>
          <cell r="BD154">
            <v>150</v>
          </cell>
          <cell r="BE154">
            <v>150</v>
          </cell>
          <cell r="BF154">
            <v>150</v>
          </cell>
          <cell r="BG154">
            <v>150</v>
          </cell>
          <cell r="BH154">
            <v>150</v>
          </cell>
          <cell r="BI154">
            <v>150</v>
          </cell>
          <cell r="BJ154">
            <v>150</v>
          </cell>
          <cell r="BK154">
            <v>150</v>
          </cell>
          <cell r="BL154">
            <v>150</v>
          </cell>
          <cell r="BM154">
            <v>150</v>
          </cell>
          <cell r="BN154">
            <v>150</v>
          </cell>
          <cell r="BO154">
            <v>150</v>
          </cell>
          <cell r="BP154">
            <v>150</v>
          </cell>
          <cell r="BQ154">
            <v>150</v>
          </cell>
          <cell r="BR154">
            <v>150</v>
          </cell>
          <cell r="BS154">
            <v>150</v>
          </cell>
          <cell r="BT154">
            <v>150</v>
          </cell>
          <cell r="BU154">
            <v>150</v>
          </cell>
          <cell r="BV154">
            <v>150</v>
          </cell>
          <cell r="BW154">
            <v>150</v>
          </cell>
          <cell r="BX154">
            <v>150</v>
          </cell>
          <cell r="BY154">
            <v>150</v>
          </cell>
          <cell r="BZ154">
            <v>150</v>
          </cell>
          <cell r="CA154">
            <v>150</v>
          </cell>
          <cell r="CB154">
            <v>150</v>
          </cell>
          <cell r="CC154">
            <v>150</v>
          </cell>
          <cell r="CD154">
            <v>150</v>
          </cell>
          <cell r="CE154">
            <v>150</v>
          </cell>
          <cell r="CF154">
            <v>150</v>
          </cell>
          <cell r="CG154">
            <v>150</v>
          </cell>
          <cell r="CH154">
            <v>150</v>
          </cell>
          <cell r="CI154">
            <v>150</v>
          </cell>
          <cell r="CJ154">
            <v>150</v>
          </cell>
          <cell r="CK154">
            <v>150</v>
          </cell>
          <cell r="CL154">
            <v>150</v>
          </cell>
          <cell r="CM154">
            <v>150</v>
          </cell>
          <cell r="CN154">
            <v>150</v>
          </cell>
          <cell r="CO154">
            <v>150</v>
          </cell>
          <cell r="CP154">
            <v>150</v>
          </cell>
          <cell r="CQ154">
            <v>150</v>
          </cell>
          <cell r="CR154">
            <v>150</v>
          </cell>
          <cell r="CS154">
            <v>150</v>
          </cell>
          <cell r="CT154">
            <v>150</v>
          </cell>
          <cell r="CU154">
            <v>150</v>
          </cell>
          <cell r="CV154">
            <v>150</v>
          </cell>
          <cell r="CW154">
            <v>150</v>
          </cell>
          <cell r="CX154">
            <v>150</v>
          </cell>
          <cell r="CY154">
            <v>150</v>
          </cell>
          <cell r="CZ154">
            <v>150</v>
          </cell>
          <cell r="DA154">
            <v>150</v>
          </cell>
          <cell r="DB154">
            <v>150</v>
          </cell>
          <cell r="DC154">
            <v>150</v>
          </cell>
          <cell r="DD154">
            <v>150</v>
          </cell>
          <cell r="DE154">
            <v>150</v>
          </cell>
          <cell r="DF154">
            <v>1</v>
          </cell>
          <cell r="DG154">
            <v>1</v>
          </cell>
          <cell r="DH154">
            <v>1</v>
          </cell>
          <cell r="DI154">
            <v>1</v>
          </cell>
          <cell r="DJ154">
            <v>1</v>
          </cell>
          <cell r="DK154">
            <v>1</v>
          </cell>
        </row>
        <row r="155">
          <cell r="A155">
            <v>12498</v>
          </cell>
          <cell r="B155" t="str">
            <v> ROUNDTREE-CALEDONIA DEHYD               </v>
          </cell>
          <cell r="C155">
            <v>1</v>
          </cell>
          <cell r="D155" t="str">
            <v> R    </v>
          </cell>
          <cell r="E155">
            <v>12196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</row>
        <row r="156">
          <cell r="A156">
            <v>12499</v>
          </cell>
          <cell r="B156" t="str">
            <v>SOUTHERN NAT GAS @ Lowndes</v>
          </cell>
          <cell r="C156">
            <v>1</v>
          </cell>
          <cell r="D156" t="str">
            <v> R    </v>
          </cell>
          <cell r="E156">
            <v>95671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</row>
        <row r="157">
          <cell r="A157">
            <v>12535</v>
          </cell>
          <cell r="B157" t="str">
            <v> HOLLY SPRINGS-MISS                      </v>
          </cell>
          <cell r="C157">
            <v>1</v>
          </cell>
          <cell r="D157" t="str">
            <v> D    </v>
          </cell>
          <cell r="E157">
            <v>10873</v>
          </cell>
          <cell r="F157">
            <v>794</v>
          </cell>
          <cell r="G157">
            <v>794</v>
          </cell>
          <cell r="H157">
            <v>794</v>
          </cell>
          <cell r="I157">
            <v>1180</v>
          </cell>
          <cell r="J157">
            <v>794</v>
          </cell>
          <cell r="K157">
            <v>794</v>
          </cell>
          <cell r="L157">
            <v>794</v>
          </cell>
          <cell r="M157">
            <v>794</v>
          </cell>
          <cell r="N157">
            <v>794</v>
          </cell>
          <cell r="O157">
            <v>794</v>
          </cell>
          <cell r="P157">
            <v>794</v>
          </cell>
          <cell r="Q157">
            <v>794</v>
          </cell>
          <cell r="R157">
            <v>794</v>
          </cell>
          <cell r="S157">
            <v>794</v>
          </cell>
          <cell r="T157">
            <v>794</v>
          </cell>
          <cell r="U157">
            <v>1180</v>
          </cell>
          <cell r="V157">
            <v>1180</v>
          </cell>
          <cell r="W157">
            <v>1180</v>
          </cell>
          <cell r="X157">
            <v>1180</v>
          </cell>
          <cell r="Y157">
            <v>1180</v>
          </cell>
          <cell r="Z157">
            <v>1180</v>
          </cell>
          <cell r="AA157">
            <v>1180</v>
          </cell>
          <cell r="AB157">
            <v>1180</v>
          </cell>
          <cell r="AC157">
            <v>1180</v>
          </cell>
          <cell r="AD157">
            <v>1180</v>
          </cell>
          <cell r="AE157">
            <v>1180</v>
          </cell>
          <cell r="AF157">
            <v>1180</v>
          </cell>
          <cell r="AG157">
            <v>1180</v>
          </cell>
          <cell r="AH157">
            <v>1180</v>
          </cell>
          <cell r="AI157">
            <v>1180</v>
          </cell>
          <cell r="AJ157">
            <v>1180</v>
          </cell>
          <cell r="AK157">
            <v>1180</v>
          </cell>
          <cell r="AL157">
            <v>1180</v>
          </cell>
          <cell r="AM157">
            <v>1180</v>
          </cell>
          <cell r="AN157">
            <v>1180</v>
          </cell>
          <cell r="AO157">
            <v>1180</v>
          </cell>
          <cell r="AP157">
            <v>1180</v>
          </cell>
          <cell r="AQ157">
            <v>1180</v>
          </cell>
          <cell r="AR157">
            <v>1180</v>
          </cell>
          <cell r="AS157">
            <v>1180</v>
          </cell>
          <cell r="AT157">
            <v>1180</v>
          </cell>
          <cell r="AU157">
            <v>1180</v>
          </cell>
          <cell r="AV157">
            <v>1180</v>
          </cell>
          <cell r="AW157">
            <v>1180</v>
          </cell>
          <cell r="AX157">
            <v>1180</v>
          </cell>
          <cell r="AY157">
            <v>1804</v>
          </cell>
          <cell r="AZ157">
            <v>1804</v>
          </cell>
          <cell r="BA157">
            <v>1804</v>
          </cell>
          <cell r="BB157">
            <v>1804</v>
          </cell>
          <cell r="BC157">
            <v>1804</v>
          </cell>
          <cell r="BD157">
            <v>1804</v>
          </cell>
          <cell r="BE157">
            <v>1804</v>
          </cell>
          <cell r="BF157">
            <v>1804</v>
          </cell>
          <cell r="BG157">
            <v>1804</v>
          </cell>
          <cell r="BH157">
            <v>1804</v>
          </cell>
          <cell r="BI157">
            <v>1804</v>
          </cell>
          <cell r="BJ157">
            <v>1804</v>
          </cell>
          <cell r="BK157">
            <v>1804</v>
          </cell>
          <cell r="BL157">
            <v>1804</v>
          </cell>
          <cell r="BM157">
            <v>1804</v>
          </cell>
          <cell r="BN157">
            <v>1804</v>
          </cell>
          <cell r="BO157">
            <v>1804</v>
          </cell>
          <cell r="BP157">
            <v>1804</v>
          </cell>
          <cell r="BQ157">
            <v>1804</v>
          </cell>
          <cell r="BR157">
            <v>1804</v>
          </cell>
          <cell r="BS157">
            <v>1804</v>
          </cell>
          <cell r="BT157">
            <v>1804</v>
          </cell>
          <cell r="BU157">
            <v>1804</v>
          </cell>
          <cell r="BV157">
            <v>1804</v>
          </cell>
          <cell r="BW157">
            <v>1804</v>
          </cell>
          <cell r="BX157">
            <v>1804</v>
          </cell>
          <cell r="BY157">
            <v>1804</v>
          </cell>
          <cell r="BZ157">
            <v>1804</v>
          </cell>
          <cell r="CA157">
            <v>1804</v>
          </cell>
          <cell r="CB157">
            <v>1804</v>
          </cell>
          <cell r="CC157">
            <v>1804</v>
          </cell>
          <cell r="CD157">
            <v>2178</v>
          </cell>
          <cell r="CE157">
            <v>2178</v>
          </cell>
          <cell r="CF157">
            <v>2178</v>
          </cell>
          <cell r="CG157">
            <v>2178</v>
          </cell>
          <cell r="CH157">
            <v>2178</v>
          </cell>
          <cell r="CI157">
            <v>2178</v>
          </cell>
          <cell r="CJ157">
            <v>2178</v>
          </cell>
          <cell r="CK157">
            <v>2178</v>
          </cell>
          <cell r="CL157">
            <v>2178</v>
          </cell>
          <cell r="CM157">
            <v>2178</v>
          </cell>
          <cell r="CN157">
            <v>2178</v>
          </cell>
          <cell r="CO157">
            <v>2178</v>
          </cell>
          <cell r="CP157">
            <v>2178</v>
          </cell>
          <cell r="CQ157">
            <v>2178</v>
          </cell>
          <cell r="CR157">
            <v>2178</v>
          </cell>
          <cell r="CS157">
            <v>2178</v>
          </cell>
          <cell r="CT157">
            <v>2178</v>
          </cell>
          <cell r="CU157">
            <v>2178</v>
          </cell>
          <cell r="CV157">
            <v>2178</v>
          </cell>
          <cell r="CW157">
            <v>2178</v>
          </cell>
          <cell r="CX157">
            <v>2178</v>
          </cell>
          <cell r="CY157">
            <v>2178</v>
          </cell>
          <cell r="CZ157">
            <v>2178</v>
          </cell>
          <cell r="DA157">
            <v>2178</v>
          </cell>
          <cell r="DB157">
            <v>2178</v>
          </cell>
          <cell r="DC157">
            <v>2178</v>
          </cell>
          <cell r="DD157">
            <v>2178</v>
          </cell>
          <cell r="DE157">
            <v>2178</v>
          </cell>
          <cell r="DF157">
            <v>3050</v>
          </cell>
          <cell r="DG157">
            <v>3050</v>
          </cell>
          <cell r="DH157">
            <v>3050</v>
          </cell>
          <cell r="DI157">
            <v>3050</v>
          </cell>
          <cell r="DJ157">
            <v>3050</v>
          </cell>
          <cell r="DK157">
            <v>3050</v>
          </cell>
        </row>
        <row r="158">
          <cell r="A158">
            <v>12537</v>
          </cell>
          <cell r="B158" t="str">
            <v> KERR-HAMILTON MISS                      </v>
          </cell>
          <cell r="C158">
            <v>1</v>
          </cell>
          <cell r="D158" t="str">
            <v> D    </v>
          </cell>
          <cell r="E158">
            <v>13914</v>
          </cell>
          <cell r="F158">
            <v>8600</v>
          </cell>
          <cell r="G158">
            <v>8600</v>
          </cell>
          <cell r="H158">
            <v>8600</v>
          </cell>
          <cell r="I158">
            <v>9000</v>
          </cell>
          <cell r="J158">
            <v>8600</v>
          </cell>
          <cell r="K158">
            <v>8600</v>
          </cell>
          <cell r="L158">
            <v>8600</v>
          </cell>
          <cell r="M158">
            <v>8600</v>
          </cell>
          <cell r="N158">
            <v>8600</v>
          </cell>
          <cell r="O158">
            <v>8600</v>
          </cell>
          <cell r="P158">
            <v>8600</v>
          </cell>
          <cell r="Q158">
            <v>9000</v>
          </cell>
          <cell r="R158">
            <v>9000</v>
          </cell>
          <cell r="S158">
            <v>9000</v>
          </cell>
          <cell r="T158">
            <v>9000</v>
          </cell>
          <cell r="U158">
            <v>7373</v>
          </cell>
          <cell r="V158">
            <v>7373</v>
          </cell>
          <cell r="W158">
            <v>7373</v>
          </cell>
          <cell r="X158">
            <v>7373</v>
          </cell>
          <cell r="Y158">
            <v>7373</v>
          </cell>
          <cell r="Z158">
            <v>7373</v>
          </cell>
          <cell r="AA158">
            <v>7373</v>
          </cell>
          <cell r="AB158">
            <v>7373</v>
          </cell>
          <cell r="AC158">
            <v>7373</v>
          </cell>
          <cell r="AD158">
            <v>7373</v>
          </cell>
          <cell r="AE158">
            <v>7373</v>
          </cell>
          <cell r="AF158">
            <v>9000</v>
          </cell>
          <cell r="AG158">
            <v>9000</v>
          </cell>
          <cell r="AH158">
            <v>9000</v>
          </cell>
          <cell r="AI158">
            <v>9000</v>
          </cell>
          <cell r="AJ158">
            <v>9000</v>
          </cell>
          <cell r="AK158">
            <v>9000</v>
          </cell>
          <cell r="AL158">
            <v>9000</v>
          </cell>
          <cell r="AM158">
            <v>9000</v>
          </cell>
          <cell r="AN158">
            <v>9000</v>
          </cell>
          <cell r="AO158">
            <v>9000</v>
          </cell>
          <cell r="AP158">
            <v>9000</v>
          </cell>
          <cell r="AQ158">
            <v>9000</v>
          </cell>
          <cell r="AR158">
            <v>9000</v>
          </cell>
          <cell r="AS158">
            <v>10200</v>
          </cell>
          <cell r="AT158">
            <v>10200</v>
          </cell>
          <cell r="AU158">
            <v>10200</v>
          </cell>
          <cell r="AV158">
            <v>10200</v>
          </cell>
          <cell r="AW158">
            <v>10200</v>
          </cell>
          <cell r="AX158">
            <v>10200</v>
          </cell>
          <cell r="AY158">
            <v>9300</v>
          </cell>
          <cell r="AZ158">
            <v>9300</v>
          </cell>
          <cell r="BA158">
            <v>9300</v>
          </cell>
          <cell r="BB158">
            <v>9300</v>
          </cell>
          <cell r="BC158">
            <v>9300</v>
          </cell>
          <cell r="BD158">
            <v>10300</v>
          </cell>
          <cell r="BE158">
            <v>10300</v>
          </cell>
          <cell r="BF158">
            <v>10300</v>
          </cell>
          <cell r="BG158">
            <v>10300</v>
          </cell>
          <cell r="BH158">
            <v>10300</v>
          </cell>
          <cell r="BI158">
            <v>10300</v>
          </cell>
          <cell r="BJ158">
            <v>10300</v>
          </cell>
          <cell r="BK158">
            <v>10300</v>
          </cell>
          <cell r="BL158">
            <v>10300</v>
          </cell>
          <cell r="BM158">
            <v>10300</v>
          </cell>
          <cell r="BN158">
            <v>10300</v>
          </cell>
          <cell r="BO158">
            <v>10300</v>
          </cell>
          <cell r="BP158">
            <v>10300</v>
          </cell>
          <cell r="BQ158">
            <v>10300</v>
          </cell>
          <cell r="BR158">
            <v>10300</v>
          </cell>
          <cell r="BS158">
            <v>10300</v>
          </cell>
          <cell r="BT158">
            <v>10300</v>
          </cell>
          <cell r="BU158">
            <v>10300</v>
          </cell>
          <cell r="BV158">
            <v>10300</v>
          </cell>
          <cell r="BW158">
            <v>10300</v>
          </cell>
          <cell r="BX158">
            <v>10300</v>
          </cell>
          <cell r="BY158">
            <v>10300</v>
          </cell>
          <cell r="BZ158">
            <v>10300</v>
          </cell>
          <cell r="CA158">
            <v>10300</v>
          </cell>
          <cell r="CB158">
            <v>10300</v>
          </cell>
          <cell r="CC158">
            <v>10300</v>
          </cell>
          <cell r="CD158">
            <v>9950</v>
          </cell>
          <cell r="CE158">
            <v>9950</v>
          </cell>
          <cell r="CF158">
            <v>9950</v>
          </cell>
          <cell r="CG158">
            <v>9950</v>
          </cell>
          <cell r="CH158">
            <v>9950</v>
          </cell>
          <cell r="CI158">
            <v>9950</v>
          </cell>
          <cell r="CJ158">
            <v>9950</v>
          </cell>
          <cell r="CK158">
            <v>9950</v>
          </cell>
          <cell r="CL158">
            <v>9950</v>
          </cell>
          <cell r="CM158">
            <v>9950</v>
          </cell>
          <cell r="CN158">
            <v>9950</v>
          </cell>
          <cell r="CO158">
            <v>9950</v>
          </cell>
          <cell r="CP158">
            <v>9950</v>
          </cell>
          <cell r="CQ158">
            <v>9950</v>
          </cell>
          <cell r="CR158">
            <v>9950</v>
          </cell>
          <cell r="CS158">
            <v>9950</v>
          </cell>
          <cell r="CT158">
            <v>9950</v>
          </cell>
          <cell r="CU158">
            <v>9950</v>
          </cell>
          <cell r="CV158">
            <v>9950</v>
          </cell>
          <cell r="CW158">
            <v>9950</v>
          </cell>
          <cell r="CX158">
            <v>9950</v>
          </cell>
          <cell r="CY158">
            <v>9950</v>
          </cell>
          <cell r="CZ158">
            <v>9950</v>
          </cell>
          <cell r="DA158">
            <v>9950</v>
          </cell>
          <cell r="DB158">
            <v>9950</v>
          </cell>
          <cell r="DC158">
            <v>9950</v>
          </cell>
          <cell r="DD158">
            <v>9950</v>
          </cell>
          <cell r="DE158">
            <v>9950</v>
          </cell>
          <cell r="DF158">
            <v>9950</v>
          </cell>
          <cell r="DG158">
            <v>9950</v>
          </cell>
          <cell r="DH158">
            <v>9950</v>
          </cell>
          <cell r="DI158">
            <v>9950</v>
          </cell>
          <cell r="DJ158">
            <v>9950</v>
          </cell>
          <cell r="DK158">
            <v>9950</v>
          </cell>
        </row>
        <row r="159">
          <cell r="A159">
            <v>274135</v>
          </cell>
          <cell r="B159" t="str">
            <v>DRACUT RECEIPT</v>
          </cell>
          <cell r="C159">
            <v>6</v>
          </cell>
          <cell r="D159" t="str">
            <v>R</v>
          </cell>
          <cell r="E159">
            <v>508714</v>
          </cell>
          <cell r="F159">
            <v>316500</v>
          </cell>
          <cell r="G159">
            <v>299488</v>
          </cell>
          <cell r="H159">
            <v>291803</v>
          </cell>
          <cell r="I159">
            <v>370204</v>
          </cell>
          <cell r="J159">
            <v>276685</v>
          </cell>
          <cell r="K159">
            <v>277278</v>
          </cell>
          <cell r="L159">
            <v>277865</v>
          </cell>
          <cell r="M159">
            <v>309988</v>
          </cell>
          <cell r="N159">
            <v>333007</v>
          </cell>
          <cell r="O159">
            <v>368858</v>
          </cell>
          <cell r="P159">
            <v>367902</v>
          </cell>
          <cell r="Q159">
            <v>383576</v>
          </cell>
          <cell r="R159">
            <v>398191</v>
          </cell>
          <cell r="S159">
            <v>381440</v>
          </cell>
          <cell r="T159">
            <v>335627</v>
          </cell>
          <cell r="U159">
            <v>306506</v>
          </cell>
          <cell r="V159">
            <v>306506</v>
          </cell>
          <cell r="W159">
            <v>309006</v>
          </cell>
          <cell r="X159">
            <v>255363</v>
          </cell>
          <cell r="Y159">
            <v>202912</v>
          </cell>
          <cell r="Z159">
            <v>259397</v>
          </cell>
          <cell r="AA159">
            <v>75457</v>
          </cell>
          <cell r="AB159">
            <v>81507</v>
          </cell>
          <cell r="AC159">
            <v>110787</v>
          </cell>
          <cell r="AD159">
            <v>364082</v>
          </cell>
          <cell r="AE159">
            <v>252627</v>
          </cell>
          <cell r="AF159">
            <v>282906</v>
          </cell>
          <cell r="AG159">
            <v>322775</v>
          </cell>
          <cell r="AH159">
            <v>401384</v>
          </cell>
          <cell r="AI159">
            <v>356479</v>
          </cell>
          <cell r="AJ159">
            <v>356478</v>
          </cell>
          <cell r="AK159">
            <v>356479</v>
          </cell>
          <cell r="AL159">
            <v>382003</v>
          </cell>
          <cell r="AM159">
            <v>408790</v>
          </cell>
          <cell r="AN159">
            <v>398570</v>
          </cell>
          <cell r="AO159">
            <v>402675</v>
          </cell>
          <cell r="AP159">
            <v>370204</v>
          </cell>
          <cell r="AQ159">
            <v>400313</v>
          </cell>
          <cell r="AR159">
            <v>390407</v>
          </cell>
          <cell r="AS159">
            <v>373719</v>
          </cell>
          <cell r="AT159">
            <v>341740</v>
          </cell>
          <cell r="AU159">
            <v>324774</v>
          </cell>
          <cell r="AV159">
            <v>303900</v>
          </cell>
          <cell r="AW159">
            <v>292071</v>
          </cell>
          <cell r="AX159">
            <v>301810</v>
          </cell>
          <cell r="AY159">
            <v>87220</v>
          </cell>
          <cell r="AZ159">
            <v>275243</v>
          </cell>
          <cell r="BA159">
            <v>291588</v>
          </cell>
          <cell r="BB159">
            <v>157394</v>
          </cell>
          <cell r="BC159">
            <v>206054</v>
          </cell>
          <cell r="BD159">
            <v>350793</v>
          </cell>
          <cell r="BE159">
            <v>374489</v>
          </cell>
          <cell r="BF159">
            <v>375297</v>
          </cell>
          <cell r="BG159">
            <v>345256</v>
          </cell>
          <cell r="BH159">
            <v>350359</v>
          </cell>
          <cell r="BI159">
            <v>336327</v>
          </cell>
          <cell r="BJ159">
            <v>370853</v>
          </cell>
          <cell r="BK159">
            <v>369361</v>
          </cell>
          <cell r="BL159">
            <v>359642</v>
          </cell>
          <cell r="BM159">
            <v>369362</v>
          </cell>
          <cell r="BN159">
            <v>365182</v>
          </cell>
          <cell r="BO159">
            <v>372149</v>
          </cell>
          <cell r="BP159">
            <v>344532</v>
          </cell>
          <cell r="BQ159">
            <v>357413</v>
          </cell>
          <cell r="BR159">
            <v>359365</v>
          </cell>
          <cell r="BS159">
            <v>359366</v>
          </cell>
          <cell r="BT159">
            <v>359363</v>
          </cell>
          <cell r="BU159">
            <v>344247</v>
          </cell>
          <cell r="BV159">
            <v>399348</v>
          </cell>
          <cell r="BW159">
            <v>371265</v>
          </cell>
          <cell r="BX159">
            <v>302358</v>
          </cell>
          <cell r="BY159">
            <v>365311</v>
          </cell>
          <cell r="BZ159">
            <v>357584</v>
          </cell>
          <cell r="CA159">
            <v>359736</v>
          </cell>
          <cell r="CB159">
            <v>354061</v>
          </cell>
          <cell r="CC159">
            <v>332354</v>
          </cell>
          <cell r="CD159">
            <v>385143</v>
          </cell>
          <cell r="CE159">
            <v>342327</v>
          </cell>
          <cell r="CF159">
            <v>373259</v>
          </cell>
          <cell r="CG159">
            <v>373061</v>
          </cell>
          <cell r="CH159">
            <v>372583</v>
          </cell>
          <cell r="CI159">
            <v>365273</v>
          </cell>
          <cell r="CJ159">
            <v>366254</v>
          </cell>
          <cell r="CK159">
            <v>352152</v>
          </cell>
          <cell r="CL159">
            <v>345209</v>
          </cell>
          <cell r="CM159">
            <v>345207</v>
          </cell>
          <cell r="CN159">
            <v>340358</v>
          </cell>
          <cell r="CO159">
            <v>340356</v>
          </cell>
          <cell r="CP159">
            <v>410970</v>
          </cell>
          <cell r="CQ159">
            <v>410970</v>
          </cell>
          <cell r="CR159">
            <v>325191</v>
          </cell>
          <cell r="CS159">
            <v>289738</v>
          </cell>
          <cell r="CT159">
            <v>332780</v>
          </cell>
          <cell r="CU159">
            <v>322638</v>
          </cell>
          <cell r="CV159">
            <v>332780</v>
          </cell>
          <cell r="CW159">
            <v>385720</v>
          </cell>
          <cell r="CX159">
            <v>335768</v>
          </cell>
          <cell r="CY159">
            <v>333581</v>
          </cell>
          <cell r="CZ159">
            <v>354218</v>
          </cell>
          <cell r="DA159">
            <v>366012</v>
          </cell>
          <cell r="DB159">
            <v>366012</v>
          </cell>
          <cell r="DC159">
            <v>366012</v>
          </cell>
          <cell r="DD159">
            <v>403223</v>
          </cell>
          <cell r="DE159">
            <v>401376</v>
          </cell>
          <cell r="DF159">
            <v>371506</v>
          </cell>
          <cell r="DG159">
            <v>396081</v>
          </cell>
          <cell r="DH159">
            <v>397115</v>
          </cell>
          <cell r="DI159">
            <v>397115</v>
          </cell>
          <cell r="DJ159">
            <v>397115</v>
          </cell>
          <cell r="DK159">
            <v>408576</v>
          </cell>
        </row>
        <row r="160">
          <cell r="A160">
            <v>12539</v>
          </cell>
          <cell r="B160" t="str">
            <v> PRUET-BUTTAHATCHIE DEHYD                </v>
          </cell>
          <cell r="C160">
            <v>1</v>
          </cell>
          <cell r="D160" t="str">
            <v> R    </v>
          </cell>
          <cell r="E160">
            <v>33877</v>
          </cell>
          <cell r="F160">
            <v>1801</v>
          </cell>
          <cell r="G160">
            <v>1801</v>
          </cell>
          <cell r="H160">
            <v>1801</v>
          </cell>
          <cell r="I160">
            <v>35</v>
          </cell>
          <cell r="J160">
            <v>1801</v>
          </cell>
          <cell r="K160">
            <v>1201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1</v>
          </cell>
          <cell r="U160">
            <v>36</v>
          </cell>
          <cell r="V160">
            <v>36</v>
          </cell>
          <cell r="W160">
            <v>36</v>
          </cell>
          <cell r="X160">
            <v>36</v>
          </cell>
          <cell r="Y160">
            <v>36</v>
          </cell>
          <cell r="Z160">
            <v>36</v>
          </cell>
          <cell r="AA160">
            <v>535</v>
          </cell>
          <cell r="AB160">
            <v>535</v>
          </cell>
          <cell r="AC160">
            <v>535</v>
          </cell>
          <cell r="AD160">
            <v>535</v>
          </cell>
          <cell r="AE160">
            <v>35</v>
          </cell>
          <cell r="AF160">
            <v>35</v>
          </cell>
          <cell r="AG160">
            <v>35</v>
          </cell>
          <cell r="AH160">
            <v>35</v>
          </cell>
          <cell r="AI160">
            <v>35</v>
          </cell>
          <cell r="AJ160">
            <v>35</v>
          </cell>
          <cell r="AK160">
            <v>35</v>
          </cell>
          <cell r="AL160">
            <v>35</v>
          </cell>
          <cell r="AM160">
            <v>35</v>
          </cell>
          <cell r="AN160">
            <v>35</v>
          </cell>
          <cell r="AO160">
            <v>35</v>
          </cell>
          <cell r="AP160">
            <v>35</v>
          </cell>
          <cell r="AQ160">
            <v>35</v>
          </cell>
          <cell r="AR160">
            <v>35</v>
          </cell>
          <cell r="AS160">
            <v>35</v>
          </cell>
          <cell r="AT160">
            <v>1</v>
          </cell>
          <cell r="AU160">
            <v>535</v>
          </cell>
          <cell r="AV160">
            <v>535</v>
          </cell>
          <cell r="AW160">
            <v>535</v>
          </cell>
          <cell r="AX160">
            <v>535</v>
          </cell>
          <cell r="AY160">
            <v>1435</v>
          </cell>
          <cell r="AZ160">
            <v>1435</v>
          </cell>
          <cell r="BA160">
            <v>1435</v>
          </cell>
          <cell r="BB160">
            <v>1435</v>
          </cell>
          <cell r="BC160">
            <v>1435</v>
          </cell>
          <cell r="BD160">
            <v>1435</v>
          </cell>
          <cell r="BE160">
            <v>1435</v>
          </cell>
          <cell r="BF160">
            <v>1435</v>
          </cell>
          <cell r="BG160">
            <v>1435</v>
          </cell>
          <cell r="BH160">
            <v>1435</v>
          </cell>
          <cell r="BI160">
            <v>1435</v>
          </cell>
          <cell r="BJ160">
            <v>1435</v>
          </cell>
          <cell r="BK160">
            <v>1435</v>
          </cell>
          <cell r="BL160">
            <v>1435</v>
          </cell>
          <cell r="BM160">
            <v>1435</v>
          </cell>
          <cell r="BN160">
            <v>1435</v>
          </cell>
          <cell r="BO160">
            <v>1435</v>
          </cell>
          <cell r="BP160">
            <v>1435</v>
          </cell>
          <cell r="BQ160">
            <v>535</v>
          </cell>
          <cell r="BR160">
            <v>535</v>
          </cell>
          <cell r="BS160">
            <v>535</v>
          </cell>
          <cell r="BT160">
            <v>535</v>
          </cell>
          <cell r="BU160">
            <v>535</v>
          </cell>
          <cell r="BV160">
            <v>535</v>
          </cell>
          <cell r="BW160">
            <v>535</v>
          </cell>
          <cell r="BX160">
            <v>535</v>
          </cell>
          <cell r="BY160">
            <v>535</v>
          </cell>
          <cell r="BZ160">
            <v>535</v>
          </cell>
          <cell r="CA160">
            <v>535</v>
          </cell>
          <cell r="CB160">
            <v>535</v>
          </cell>
          <cell r="CC160">
            <v>535</v>
          </cell>
          <cell r="CD160">
            <v>1135</v>
          </cell>
          <cell r="CE160">
            <v>1135</v>
          </cell>
          <cell r="CF160">
            <v>1135</v>
          </cell>
          <cell r="CG160">
            <v>1135</v>
          </cell>
          <cell r="CH160">
            <v>1135</v>
          </cell>
          <cell r="CI160">
            <v>1335</v>
          </cell>
          <cell r="CJ160">
            <v>1335</v>
          </cell>
          <cell r="CK160">
            <v>1335</v>
          </cell>
          <cell r="CL160">
            <v>1335</v>
          </cell>
          <cell r="CM160">
            <v>1335</v>
          </cell>
          <cell r="CN160">
            <v>1335</v>
          </cell>
          <cell r="CO160">
            <v>1335</v>
          </cell>
          <cell r="CP160">
            <v>1335</v>
          </cell>
          <cell r="CQ160">
            <v>1335</v>
          </cell>
          <cell r="CR160">
            <v>1335</v>
          </cell>
          <cell r="CS160">
            <v>1135</v>
          </cell>
          <cell r="CT160">
            <v>1135</v>
          </cell>
          <cell r="CU160">
            <v>1135</v>
          </cell>
          <cell r="CV160">
            <v>1135</v>
          </cell>
          <cell r="CW160">
            <v>1135</v>
          </cell>
          <cell r="CX160">
            <v>535</v>
          </cell>
          <cell r="CY160">
            <v>535</v>
          </cell>
          <cell r="CZ160">
            <v>535</v>
          </cell>
          <cell r="DA160">
            <v>535</v>
          </cell>
          <cell r="DB160">
            <v>535</v>
          </cell>
          <cell r="DC160">
            <v>535</v>
          </cell>
          <cell r="DD160">
            <v>535</v>
          </cell>
          <cell r="DE160">
            <v>535</v>
          </cell>
          <cell r="DF160">
            <v>1338</v>
          </cell>
          <cell r="DG160">
            <v>1338</v>
          </cell>
          <cell r="DH160">
            <v>1338</v>
          </cell>
          <cell r="DI160">
            <v>1338</v>
          </cell>
          <cell r="DJ160">
            <v>1338</v>
          </cell>
          <cell r="DK160">
            <v>1338</v>
          </cell>
        </row>
        <row r="161">
          <cell r="A161">
            <v>12540</v>
          </cell>
          <cell r="B161" t="str">
            <v> LADNER-MAPLE BRANCH DEHYD               </v>
          </cell>
          <cell r="C161">
            <v>1</v>
          </cell>
          <cell r="D161" t="str">
            <v> R    </v>
          </cell>
          <cell r="E161">
            <v>12229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</row>
        <row r="162">
          <cell r="A162">
            <v>12541</v>
          </cell>
          <cell r="B162" t="str">
            <v> GIBRALTAR - WISE GAP FIELD DEHY         </v>
          </cell>
          <cell r="C162">
            <v>1</v>
          </cell>
          <cell r="D162" t="str">
            <v> R    </v>
          </cell>
          <cell r="E162">
            <v>6926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</row>
        <row r="163">
          <cell r="A163">
            <v>12542</v>
          </cell>
          <cell r="B163" t="str">
            <v> GREENWOOD SPRINGS CHECK                 </v>
          </cell>
          <cell r="C163">
            <v>1</v>
          </cell>
          <cell r="D163" t="str">
            <v> R    </v>
          </cell>
          <cell r="E163">
            <v>3157</v>
          </cell>
          <cell r="F163">
            <v>120</v>
          </cell>
          <cell r="G163">
            <v>120</v>
          </cell>
          <cell r="H163">
            <v>120</v>
          </cell>
          <cell r="I163">
            <v>120</v>
          </cell>
          <cell r="J163">
            <v>120</v>
          </cell>
          <cell r="K163">
            <v>120</v>
          </cell>
          <cell r="L163">
            <v>120</v>
          </cell>
          <cell r="M163">
            <v>120</v>
          </cell>
          <cell r="N163">
            <v>120</v>
          </cell>
          <cell r="O163">
            <v>120</v>
          </cell>
          <cell r="P163">
            <v>120</v>
          </cell>
          <cell r="Q163">
            <v>120</v>
          </cell>
          <cell r="R163">
            <v>120</v>
          </cell>
          <cell r="S163">
            <v>120</v>
          </cell>
          <cell r="T163">
            <v>120</v>
          </cell>
          <cell r="U163">
            <v>120</v>
          </cell>
          <cell r="V163">
            <v>120</v>
          </cell>
          <cell r="W163">
            <v>120</v>
          </cell>
          <cell r="X163">
            <v>120</v>
          </cell>
          <cell r="Y163">
            <v>120</v>
          </cell>
          <cell r="Z163">
            <v>120</v>
          </cell>
          <cell r="AA163">
            <v>120</v>
          </cell>
          <cell r="AB163">
            <v>120</v>
          </cell>
          <cell r="AC163">
            <v>120</v>
          </cell>
          <cell r="AD163">
            <v>120</v>
          </cell>
          <cell r="AE163">
            <v>120</v>
          </cell>
          <cell r="AF163">
            <v>120</v>
          </cell>
          <cell r="AG163">
            <v>120</v>
          </cell>
          <cell r="AH163">
            <v>120</v>
          </cell>
          <cell r="AI163">
            <v>120</v>
          </cell>
          <cell r="AJ163">
            <v>120</v>
          </cell>
          <cell r="AK163">
            <v>120</v>
          </cell>
          <cell r="AL163">
            <v>120</v>
          </cell>
          <cell r="AM163">
            <v>120</v>
          </cell>
          <cell r="AN163">
            <v>120</v>
          </cell>
          <cell r="AO163">
            <v>120</v>
          </cell>
          <cell r="AP163">
            <v>120</v>
          </cell>
          <cell r="AQ163">
            <v>120</v>
          </cell>
          <cell r="AR163">
            <v>120</v>
          </cell>
          <cell r="AS163">
            <v>100</v>
          </cell>
          <cell r="AT163">
            <v>100</v>
          </cell>
          <cell r="AU163">
            <v>100</v>
          </cell>
          <cell r="AV163">
            <v>100</v>
          </cell>
          <cell r="AW163">
            <v>100</v>
          </cell>
          <cell r="AX163">
            <v>100</v>
          </cell>
          <cell r="AY163">
            <v>100</v>
          </cell>
          <cell r="AZ163">
            <v>100</v>
          </cell>
          <cell r="BA163">
            <v>100</v>
          </cell>
          <cell r="BB163">
            <v>100</v>
          </cell>
          <cell r="BC163">
            <v>100</v>
          </cell>
          <cell r="BD163">
            <v>100</v>
          </cell>
          <cell r="BE163">
            <v>100</v>
          </cell>
          <cell r="BF163">
            <v>100</v>
          </cell>
          <cell r="BG163">
            <v>100</v>
          </cell>
          <cell r="BH163">
            <v>100</v>
          </cell>
          <cell r="BI163">
            <v>100</v>
          </cell>
          <cell r="BJ163">
            <v>100</v>
          </cell>
          <cell r="BK163">
            <v>100</v>
          </cell>
          <cell r="BL163">
            <v>100</v>
          </cell>
          <cell r="BM163">
            <v>100</v>
          </cell>
          <cell r="BN163">
            <v>100</v>
          </cell>
          <cell r="BO163">
            <v>100</v>
          </cell>
          <cell r="BP163">
            <v>100</v>
          </cell>
          <cell r="BQ163">
            <v>100</v>
          </cell>
          <cell r="BR163">
            <v>100</v>
          </cell>
          <cell r="BS163">
            <v>100</v>
          </cell>
          <cell r="BT163">
            <v>100</v>
          </cell>
          <cell r="BU163">
            <v>100</v>
          </cell>
          <cell r="BV163">
            <v>100</v>
          </cell>
          <cell r="BW163">
            <v>100</v>
          </cell>
          <cell r="BX163">
            <v>100</v>
          </cell>
          <cell r="BY163">
            <v>100</v>
          </cell>
          <cell r="BZ163">
            <v>100</v>
          </cell>
          <cell r="CA163">
            <v>100</v>
          </cell>
          <cell r="CB163">
            <v>100</v>
          </cell>
          <cell r="CC163">
            <v>100</v>
          </cell>
          <cell r="CD163">
            <v>100</v>
          </cell>
          <cell r="CE163">
            <v>100</v>
          </cell>
          <cell r="CF163">
            <v>100</v>
          </cell>
          <cell r="CG163">
            <v>100</v>
          </cell>
          <cell r="CH163">
            <v>100</v>
          </cell>
          <cell r="CI163">
            <v>100</v>
          </cell>
          <cell r="CJ163">
            <v>100</v>
          </cell>
          <cell r="CK163">
            <v>100</v>
          </cell>
          <cell r="CL163">
            <v>100</v>
          </cell>
          <cell r="CM163">
            <v>100</v>
          </cell>
          <cell r="CN163">
            <v>100</v>
          </cell>
          <cell r="CO163">
            <v>100</v>
          </cell>
          <cell r="CP163">
            <v>100</v>
          </cell>
          <cell r="CQ163">
            <v>100</v>
          </cell>
          <cell r="CR163">
            <v>100</v>
          </cell>
          <cell r="CS163">
            <v>100</v>
          </cell>
          <cell r="CT163">
            <v>100</v>
          </cell>
          <cell r="CU163">
            <v>100</v>
          </cell>
          <cell r="CV163">
            <v>100</v>
          </cell>
          <cell r="CW163">
            <v>100</v>
          </cell>
          <cell r="CX163">
            <v>100</v>
          </cell>
          <cell r="CY163">
            <v>100</v>
          </cell>
          <cell r="CZ163">
            <v>100</v>
          </cell>
          <cell r="DA163">
            <v>100</v>
          </cell>
          <cell r="DB163">
            <v>100</v>
          </cell>
          <cell r="DC163">
            <v>100</v>
          </cell>
          <cell r="DD163">
            <v>100</v>
          </cell>
          <cell r="DE163">
            <v>100</v>
          </cell>
          <cell r="DF163">
            <v>100</v>
          </cell>
          <cell r="DG163">
            <v>100</v>
          </cell>
          <cell r="DH163">
            <v>100</v>
          </cell>
          <cell r="DI163">
            <v>100</v>
          </cell>
          <cell r="DJ163">
            <v>100</v>
          </cell>
          <cell r="DK163">
            <v>100</v>
          </cell>
        </row>
        <row r="164">
          <cell r="A164">
            <v>12580</v>
          </cell>
          <cell r="B164" t="str">
            <v> SHUQUALAK-MISS                          </v>
          </cell>
          <cell r="C164">
            <v>1</v>
          </cell>
          <cell r="D164" t="str">
            <v> D    </v>
          </cell>
          <cell r="E164">
            <v>6343</v>
          </cell>
          <cell r="F164">
            <v>30</v>
          </cell>
          <cell r="G164">
            <v>30</v>
          </cell>
          <cell r="H164">
            <v>30</v>
          </cell>
          <cell r="I164">
            <v>180</v>
          </cell>
          <cell r="J164">
            <v>30</v>
          </cell>
          <cell r="K164">
            <v>30</v>
          </cell>
          <cell r="L164">
            <v>30</v>
          </cell>
          <cell r="M164">
            <v>30</v>
          </cell>
          <cell r="N164">
            <v>30</v>
          </cell>
          <cell r="O164">
            <v>30</v>
          </cell>
          <cell r="P164">
            <v>30</v>
          </cell>
          <cell r="Q164">
            <v>30</v>
          </cell>
          <cell r="R164">
            <v>30</v>
          </cell>
          <cell r="S164">
            <v>30</v>
          </cell>
          <cell r="T164">
            <v>30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15</v>
          </cell>
          <cell r="Z164">
            <v>15</v>
          </cell>
          <cell r="AA164">
            <v>15</v>
          </cell>
          <cell r="AB164">
            <v>15</v>
          </cell>
          <cell r="AC164">
            <v>15</v>
          </cell>
          <cell r="AD164">
            <v>15</v>
          </cell>
          <cell r="AE164">
            <v>15</v>
          </cell>
          <cell r="AF164">
            <v>15</v>
          </cell>
          <cell r="AG164">
            <v>15</v>
          </cell>
          <cell r="AH164">
            <v>15</v>
          </cell>
          <cell r="AI164">
            <v>15</v>
          </cell>
          <cell r="AJ164">
            <v>15</v>
          </cell>
          <cell r="AK164">
            <v>15</v>
          </cell>
          <cell r="AL164">
            <v>15</v>
          </cell>
          <cell r="AM164">
            <v>15</v>
          </cell>
          <cell r="AN164">
            <v>15</v>
          </cell>
          <cell r="AO164">
            <v>180</v>
          </cell>
          <cell r="AP164">
            <v>180</v>
          </cell>
          <cell r="AQ164">
            <v>180</v>
          </cell>
          <cell r="AR164">
            <v>30</v>
          </cell>
          <cell r="AS164">
            <v>30</v>
          </cell>
          <cell r="AT164">
            <v>30</v>
          </cell>
          <cell r="AU164">
            <v>30</v>
          </cell>
          <cell r="AV164">
            <v>30</v>
          </cell>
          <cell r="AW164">
            <v>30</v>
          </cell>
          <cell r="AX164">
            <v>30</v>
          </cell>
          <cell r="AY164">
            <v>42</v>
          </cell>
          <cell r="AZ164">
            <v>42</v>
          </cell>
          <cell r="BA164">
            <v>42</v>
          </cell>
          <cell r="BB164">
            <v>42</v>
          </cell>
          <cell r="BC164">
            <v>42</v>
          </cell>
          <cell r="BD164">
            <v>42</v>
          </cell>
          <cell r="BE164">
            <v>42</v>
          </cell>
          <cell r="BF164">
            <v>42</v>
          </cell>
          <cell r="BG164">
            <v>42</v>
          </cell>
          <cell r="BH164">
            <v>42</v>
          </cell>
          <cell r="BI164">
            <v>42</v>
          </cell>
          <cell r="BJ164">
            <v>42</v>
          </cell>
          <cell r="BK164">
            <v>42</v>
          </cell>
          <cell r="BL164">
            <v>42</v>
          </cell>
          <cell r="BM164">
            <v>42</v>
          </cell>
          <cell r="BN164">
            <v>42</v>
          </cell>
          <cell r="BO164">
            <v>42</v>
          </cell>
          <cell r="BP164">
            <v>42</v>
          </cell>
          <cell r="BQ164">
            <v>45</v>
          </cell>
          <cell r="BR164">
            <v>45</v>
          </cell>
          <cell r="BS164">
            <v>45</v>
          </cell>
          <cell r="BT164">
            <v>45</v>
          </cell>
          <cell r="BU164">
            <v>45</v>
          </cell>
          <cell r="BV164">
            <v>45</v>
          </cell>
          <cell r="BW164">
            <v>45</v>
          </cell>
          <cell r="BX164">
            <v>45</v>
          </cell>
          <cell r="BY164">
            <v>45</v>
          </cell>
          <cell r="BZ164">
            <v>45</v>
          </cell>
          <cell r="CA164">
            <v>45</v>
          </cell>
          <cell r="CB164">
            <v>45</v>
          </cell>
          <cell r="CC164">
            <v>45</v>
          </cell>
          <cell r="CD164">
            <v>13</v>
          </cell>
          <cell r="CE164">
            <v>13</v>
          </cell>
          <cell r="CF164">
            <v>13</v>
          </cell>
          <cell r="CG164">
            <v>13</v>
          </cell>
          <cell r="CH164">
            <v>13</v>
          </cell>
          <cell r="CI164">
            <v>13</v>
          </cell>
          <cell r="CJ164">
            <v>13</v>
          </cell>
          <cell r="CK164">
            <v>13</v>
          </cell>
          <cell r="CL164">
            <v>13</v>
          </cell>
          <cell r="CM164">
            <v>13</v>
          </cell>
          <cell r="CN164">
            <v>13</v>
          </cell>
          <cell r="CO164">
            <v>13</v>
          </cell>
          <cell r="CP164">
            <v>13</v>
          </cell>
          <cell r="CQ164">
            <v>13</v>
          </cell>
          <cell r="CR164">
            <v>13</v>
          </cell>
          <cell r="CS164">
            <v>60</v>
          </cell>
          <cell r="CT164">
            <v>60</v>
          </cell>
          <cell r="CU164">
            <v>60</v>
          </cell>
          <cell r="CV164">
            <v>60</v>
          </cell>
          <cell r="CW164">
            <v>60</v>
          </cell>
          <cell r="CX164">
            <v>60</v>
          </cell>
          <cell r="CY164">
            <v>150</v>
          </cell>
          <cell r="CZ164">
            <v>150</v>
          </cell>
          <cell r="DA164">
            <v>150</v>
          </cell>
          <cell r="DB164">
            <v>150</v>
          </cell>
          <cell r="DC164">
            <v>150</v>
          </cell>
          <cell r="DD164">
            <v>150</v>
          </cell>
          <cell r="DE164">
            <v>150</v>
          </cell>
          <cell r="DF164">
            <v>50</v>
          </cell>
          <cell r="DG164">
            <v>50</v>
          </cell>
          <cell r="DH164">
            <v>50</v>
          </cell>
          <cell r="DI164">
            <v>50</v>
          </cell>
          <cell r="DJ164">
            <v>50</v>
          </cell>
          <cell r="DK164">
            <v>50</v>
          </cell>
        </row>
        <row r="165">
          <cell r="A165">
            <v>12589</v>
          </cell>
          <cell r="B165" t="str">
            <v> BATESVILLE-MISS                         </v>
          </cell>
          <cell r="C165">
            <v>1</v>
          </cell>
          <cell r="D165" t="str">
            <v> D    </v>
          </cell>
          <cell r="E165">
            <v>7297</v>
          </cell>
          <cell r="F165">
            <v>639</v>
          </cell>
          <cell r="G165">
            <v>639</v>
          </cell>
          <cell r="H165">
            <v>639</v>
          </cell>
          <cell r="I165">
            <v>1170</v>
          </cell>
          <cell r="J165">
            <v>826</v>
          </cell>
          <cell r="K165">
            <v>826</v>
          </cell>
          <cell r="L165">
            <v>826</v>
          </cell>
          <cell r="M165">
            <v>826</v>
          </cell>
          <cell r="N165">
            <v>1013</v>
          </cell>
          <cell r="O165">
            <v>1013</v>
          </cell>
          <cell r="P165">
            <v>1013</v>
          </cell>
          <cell r="Q165">
            <v>1013</v>
          </cell>
          <cell r="R165">
            <v>1013</v>
          </cell>
          <cell r="S165">
            <v>1013</v>
          </cell>
          <cell r="T165">
            <v>0</v>
          </cell>
          <cell r="U165">
            <v>1170</v>
          </cell>
          <cell r="V165">
            <v>1170</v>
          </cell>
          <cell r="W165">
            <v>1170</v>
          </cell>
          <cell r="X165">
            <v>1170</v>
          </cell>
          <cell r="Y165">
            <v>1170</v>
          </cell>
          <cell r="Z165">
            <v>1170</v>
          </cell>
          <cell r="AA165">
            <v>1170</v>
          </cell>
          <cell r="AB165">
            <v>1170</v>
          </cell>
          <cell r="AC165">
            <v>1170</v>
          </cell>
          <cell r="AD165">
            <v>1170</v>
          </cell>
          <cell r="AE165">
            <v>1170</v>
          </cell>
          <cell r="AF165">
            <v>1170</v>
          </cell>
          <cell r="AG165">
            <v>1170</v>
          </cell>
          <cell r="AH165">
            <v>1170</v>
          </cell>
          <cell r="AI165">
            <v>1170</v>
          </cell>
          <cell r="AJ165">
            <v>1170</v>
          </cell>
          <cell r="AK165">
            <v>1170</v>
          </cell>
          <cell r="AL165">
            <v>1170</v>
          </cell>
          <cell r="AM165">
            <v>1170</v>
          </cell>
          <cell r="AN165">
            <v>1170</v>
          </cell>
          <cell r="AO165">
            <v>1170</v>
          </cell>
          <cell r="AP165">
            <v>1170</v>
          </cell>
          <cell r="AQ165">
            <v>1170</v>
          </cell>
          <cell r="AR165">
            <v>1170</v>
          </cell>
          <cell r="AS165">
            <v>1170</v>
          </cell>
          <cell r="AT165">
            <v>1170</v>
          </cell>
          <cell r="AU165">
            <v>1170</v>
          </cell>
          <cell r="AV165">
            <v>1170</v>
          </cell>
          <cell r="AW165">
            <v>1170</v>
          </cell>
          <cell r="AX165">
            <v>1170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3135</v>
          </cell>
          <cell r="CE165">
            <v>3135</v>
          </cell>
          <cell r="CF165">
            <v>3135</v>
          </cell>
          <cell r="CG165">
            <v>3135</v>
          </cell>
          <cell r="CH165">
            <v>3135</v>
          </cell>
          <cell r="CI165">
            <v>3135</v>
          </cell>
          <cell r="CJ165">
            <v>3135</v>
          </cell>
          <cell r="CK165">
            <v>3135</v>
          </cell>
          <cell r="CL165">
            <v>3135</v>
          </cell>
          <cell r="CM165">
            <v>3135</v>
          </cell>
          <cell r="CN165">
            <v>3135</v>
          </cell>
          <cell r="CO165">
            <v>3135</v>
          </cell>
          <cell r="CP165">
            <v>3135</v>
          </cell>
          <cell r="CQ165">
            <v>3135</v>
          </cell>
          <cell r="CR165">
            <v>3135</v>
          </cell>
          <cell r="CS165">
            <v>3135</v>
          </cell>
          <cell r="CT165">
            <v>3135</v>
          </cell>
          <cell r="CU165">
            <v>3135</v>
          </cell>
          <cell r="CV165">
            <v>3135</v>
          </cell>
          <cell r="CW165">
            <v>300</v>
          </cell>
          <cell r="CX165">
            <v>3135</v>
          </cell>
          <cell r="CY165">
            <v>3135</v>
          </cell>
          <cell r="CZ165">
            <v>3135</v>
          </cell>
          <cell r="DA165">
            <v>300</v>
          </cell>
          <cell r="DB165">
            <v>300</v>
          </cell>
          <cell r="DC165">
            <v>300</v>
          </cell>
          <cell r="DD165">
            <v>3135</v>
          </cell>
          <cell r="DE165">
            <v>3135</v>
          </cell>
          <cell r="DF165">
            <v>2935</v>
          </cell>
          <cell r="DG165">
            <v>2935</v>
          </cell>
          <cell r="DH165">
            <v>2935</v>
          </cell>
          <cell r="DI165">
            <v>2935</v>
          </cell>
          <cell r="DJ165">
            <v>2935</v>
          </cell>
          <cell r="DK165">
            <v>3485</v>
          </cell>
        </row>
        <row r="166">
          <cell r="A166">
            <v>12591</v>
          </cell>
          <cell r="B166" t="str">
            <v> SENATOBIA-MISS                          </v>
          </cell>
          <cell r="C166">
            <v>1</v>
          </cell>
          <cell r="D166" t="str">
            <v> D    </v>
          </cell>
          <cell r="E166">
            <v>14102</v>
          </cell>
          <cell r="F166">
            <v>374</v>
          </cell>
          <cell r="G166">
            <v>374</v>
          </cell>
          <cell r="H166">
            <v>374</v>
          </cell>
          <cell r="I166">
            <v>0</v>
          </cell>
          <cell r="J166">
            <v>187</v>
          </cell>
          <cell r="K166">
            <v>187</v>
          </cell>
          <cell r="L166">
            <v>187</v>
          </cell>
          <cell r="M166">
            <v>187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374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1403</v>
          </cell>
          <cell r="AZ166">
            <v>1403</v>
          </cell>
          <cell r="BA166">
            <v>1403</v>
          </cell>
          <cell r="BB166">
            <v>1403</v>
          </cell>
          <cell r="BC166">
            <v>1403</v>
          </cell>
          <cell r="BD166">
            <v>1403</v>
          </cell>
          <cell r="BE166">
            <v>1403</v>
          </cell>
          <cell r="BF166">
            <v>1403</v>
          </cell>
          <cell r="BG166">
            <v>1403</v>
          </cell>
          <cell r="BH166">
            <v>1403</v>
          </cell>
          <cell r="BI166">
            <v>1403</v>
          </cell>
          <cell r="BJ166">
            <v>1403</v>
          </cell>
          <cell r="BK166">
            <v>1403</v>
          </cell>
          <cell r="BL166">
            <v>1403</v>
          </cell>
          <cell r="BM166">
            <v>1403</v>
          </cell>
          <cell r="BN166">
            <v>1403</v>
          </cell>
          <cell r="BO166">
            <v>1403</v>
          </cell>
          <cell r="BP166">
            <v>1403</v>
          </cell>
          <cell r="BQ166">
            <v>1403</v>
          </cell>
          <cell r="BR166">
            <v>1403</v>
          </cell>
          <cell r="BS166">
            <v>1403</v>
          </cell>
          <cell r="BT166">
            <v>1403</v>
          </cell>
          <cell r="BU166">
            <v>1403</v>
          </cell>
          <cell r="BV166">
            <v>1403</v>
          </cell>
          <cell r="BW166">
            <v>1403</v>
          </cell>
          <cell r="BX166">
            <v>1403</v>
          </cell>
          <cell r="BY166">
            <v>1403</v>
          </cell>
          <cell r="BZ166">
            <v>1403</v>
          </cell>
          <cell r="CA166">
            <v>1403</v>
          </cell>
          <cell r="CB166">
            <v>1403</v>
          </cell>
          <cell r="CC166">
            <v>1403</v>
          </cell>
          <cell r="CD166">
            <v>3857</v>
          </cell>
          <cell r="CE166">
            <v>3857</v>
          </cell>
          <cell r="CF166">
            <v>3857</v>
          </cell>
          <cell r="CG166">
            <v>3857</v>
          </cell>
          <cell r="CH166">
            <v>3857</v>
          </cell>
          <cell r="CI166">
            <v>3857</v>
          </cell>
          <cell r="CJ166">
            <v>3857</v>
          </cell>
          <cell r="CK166">
            <v>3857</v>
          </cell>
          <cell r="CL166">
            <v>3857</v>
          </cell>
          <cell r="CM166">
            <v>3857</v>
          </cell>
          <cell r="CN166">
            <v>3857</v>
          </cell>
          <cell r="CO166">
            <v>3857</v>
          </cell>
          <cell r="CP166">
            <v>3857</v>
          </cell>
          <cell r="CQ166">
            <v>3857</v>
          </cell>
          <cell r="CR166">
            <v>3857</v>
          </cell>
          <cell r="CS166">
            <v>3857</v>
          </cell>
          <cell r="CT166">
            <v>3857</v>
          </cell>
          <cell r="CU166">
            <v>3857</v>
          </cell>
          <cell r="CV166">
            <v>3857</v>
          </cell>
          <cell r="CW166">
            <v>1432</v>
          </cell>
          <cell r="CX166">
            <v>3857</v>
          </cell>
          <cell r="CY166">
            <v>3857</v>
          </cell>
          <cell r="CZ166">
            <v>3857</v>
          </cell>
          <cell r="DA166">
            <v>1432</v>
          </cell>
          <cell r="DB166">
            <v>1432</v>
          </cell>
          <cell r="DC166">
            <v>1432</v>
          </cell>
          <cell r="DD166">
            <v>3884</v>
          </cell>
          <cell r="DE166">
            <v>3884</v>
          </cell>
          <cell r="DF166">
            <v>4512</v>
          </cell>
          <cell r="DG166">
            <v>4512</v>
          </cell>
          <cell r="DH166">
            <v>4512</v>
          </cell>
          <cell r="DI166">
            <v>4512</v>
          </cell>
          <cell r="DJ166">
            <v>4512</v>
          </cell>
          <cell r="DK166">
            <v>4812</v>
          </cell>
        </row>
        <row r="167">
          <cell r="A167">
            <v>12636</v>
          </cell>
          <cell r="B167" t="str">
            <v> ENTEX-LAMBERT MISS                      </v>
          </cell>
          <cell r="C167">
            <v>1</v>
          </cell>
          <cell r="D167" t="str">
            <v> D    </v>
          </cell>
          <cell r="E167">
            <v>5837</v>
          </cell>
          <cell r="F167">
            <v>1</v>
          </cell>
          <cell r="G167">
            <v>1</v>
          </cell>
          <cell r="H167">
            <v>1</v>
          </cell>
          <cell r="I167">
            <v>2083</v>
          </cell>
          <cell r="J167">
            <v>1</v>
          </cell>
          <cell r="K167">
            <v>1</v>
          </cell>
          <cell r="L167">
            <v>0</v>
          </cell>
          <cell r="M167">
            <v>1102</v>
          </cell>
          <cell r="N167">
            <v>1</v>
          </cell>
          <cell r="O167">
            <v>1</v>
          </cell>
          <cell r="P167">
            <v>1</v>
          </cell>
          <cell r="Q167">
            <v>707</v>
          </cell>
          <cell r="R167">
            <v>705</v>
          </cell>
          <cell r="S167">
            <v>0</v>
          </cell>
          <cell r="T167">
            <v>1100</v>
          </cell>
          <cell r="U167">
            <v>2012</v>
          </cell>
          <cell r="V167">
            <v>2012</v>
          </cell>
          <cell r="W167">
            <v>2012</v>
          </cell>
          <cell r="X167">
            <v>1</v>
          </cell>
          <cell r="Y167">
            <v>2962</v>
          </cell>
          <cell r="Z167">
            <v>1</v>
          </cell>
          <cell r="AA167">
            <v>1</v>
          </cell>
          <cell r="AB167">
            <v>2962</v>
          </cell>
          <cell r="AC167">
            <v>2962</v>
          </cell>
          <cell r="AD167">
            <v>2962</v>
          </cell>
          <cell r="AE167">
            <v>2012</v>
          </cell>
          <cell r="AF167">
            <v>1</v>
          </cell>
          <cell r="AG167">
            <v>952</v>
          </cell>
          <cell r="AH167">
            <v>1</v>
          </cell>
          <cell r="AI167">
            <v>1</v>
          </cell>
          <cell r="AJ167">
            <v>1</v>
          </cell>
          <cell r="AK167">
            <v>1</v>
          </cell>
          <cell r="AL167">
            <v>1</v>
          </cell>
          <cell r="AM167">
            <v>2962</v>
          </cell>
          <cell r="AN167">
            <v>1</v>
          </cell>
          <cell r="AO167">
            <v>1</v>
          </cell>
          <cell r="AP167">
            <v>2083</v>
          </cell>
          <cell r="AQ167">
            <v>2083</v>
          </cell>
          <cell r="AR167">
            <v>2083</v>
          </cell>
          <cell r="AS167">
            <v>1</v>
          </cell>
          <cell r="AT167">
            <v>2962</v>
          </cell>
          <cell r="AU167">
            <v>2962</v>
          </cell>
          <cell r="AV167">
            <v>2156</v>
          </cell>
          <cell r="AW167">
            <v>2962</v>
          </cell>
          <cell r="AX167">
            <v>2962</v>
          </cell>
          <cell r="AY167">
            <v>1</v>
          </cell>
          <cell r="AZ167">
            <v>1</v>
          </cell>
          <cell r="BA167">
            <v>1</v>
          </cell>
          <cell r="BB167">
            <v>1</v>
          </cell>
          <cell r="BC167">
            <v>1401</v>
          </cell>
          <cell r="BD167">
            <v>2843</v>
          </cell>
          <cell r="BE167">
            <v>2843</v>
          </cell>
          <cell r="BF167">
            <v>2843</v>
          </cell>
          <cell r="BG167">
            <v>1</v>
          </cell>
          <cell r="BH167">
            <v>1</v>
          </cell>
          <cell r="BI167">
            <v>1</v>
          </cell>
          <cell r="BJ167">
            <v>2963</v>
          </cell>
          <cell r="BK167">
            <v>1563</v>
          </cell>
          <cell r="BL167">
            <v>1563</v>
          </cell>
          <cell r="BM167">
            <v>1563</v>
          </cell>
          <cell r="BN167">
            <v>1401</v>
          </cell>
          <cell r="BO167">
            <v>1</v>
          </cell>
          <cell r="BP167">
            <v>1</v>
          </cell>
          <cell r="BQ167">
            <v>1</v>
          </cell>
          <cell r="BR167">
            <v>1401</v>
          </cell>
          <cell r="BS167">
            <v>1401</v>
          </cell>
          <cell r="BT167">
            <v>1401</v>
          </cell>
          <cell r="BU167">
            <v>1251</v>
          </cell>
          <cell r="BV167">
            <v>2963</v>
          </cell>
          <cell r="BW167">
            <v>2963</v>
          </cell>
          <cell r="BX167">
            <v>251</v>
          </cell>
          <cell r="BY167">
            <v>1</v>
          </cell>
          <cell r="BZ167">
            <v>1</v>
          </cell>
          <cell r="CA167">
            <v>1</v>
          </cell>
          <cell r="CB167">
            <v>1</v>
          </cell>
          <cell r="CC167">
            <v>2962</v>
          </cell>
          <cell r="CD167">
            <v>2165</v>
          </cell>
          <cell r="CE167">
            <v>2</v>
          </cell>
          <cell r="CF167">
            <v>2614</v>
          </cell>
          <cell r="CG167">
            <v>2614</v>
          </cell>
          <cell r="CH167">
            <v>2614</v>
          </cell>
          <cell r="CI167">
            <v>2</v>
          </cell>
          <cell r="CJ167">
            <v>2763</v>
          </cell>
          <cell r="CK167">
            <v>2</v>
          </cell>
          <cell r="CL167">
            <v>2</v>
          </cell>
          <cell r="CM167">
            <v>2</v>
          </cell>
          <cell r="CN167">
            <v>2</v>
          </cell>
          <cell r="CO167">
            <v>2</v>
          </cell>
          <cell r="CP167">
            <v>2</v>
          </cell>
          <cell r="CQ167">
            <v>2</v>
          </cell>
          <cell r="CR167">
            <v>2</v>
          </cell>
          <cell r="CS167">
            <v>2</v>
          </cell>
          <cell r="CT167">
            <v>2</v>
          </cell>
          <cell r="CU167">
            <v>2</v>
          </cell>
          <cell r="CV167">
            <v>2</v>
          </cell>
          <cell r="CW167">
            <v>2</v>
          </cell>
          <cell r="CX167">
            <v>2</v>
          </cell>
          <cell r="CY167">
            <v>2</v>
          </cell>
          <cell r="CZ167">
            <v>2</v>
          </cell>
          <cell r="DA167">
            <v>2</v>
          </cell>
          <cell r="DB167">
            <v>2</v>
          </cell>
          <cell r="DC167">
            <v>2</v>
          </cell>
          <cell r="DD167">
            <v>2</v>
          </cell>
          <cell r="DE167">
            <v>2</v>
          </cell>
          <cell r="DF167">
            <v>729</v>
          </cell>
          <cell r="DG167">
            <v>3085</v>
          </cell>
          <cell r="DH167">
            <v>729</v>
          </cell>
          <cell r="DI167">
            <v>729</v>
          </cell>
          <cell r="DJ167">
            <v>729</v>
          </cell>
          <cell r="DK167">
            <v>729</v>
          </cell>
        </row>
        <row r="168">
          <cell r="A168">
            <v>12637</v>
          </cell>
          <cell r="B168" t="str">
            <v> ENTEX-CROWDER MISS                      </v>
          </cell>
          <cell r="C168">
            <v>1</v>
          </cell>
          <cell r="D168" t="str">
            <v> D    </v>
          </cell>
          <cell r="E168">
            <v>5719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0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0</v>
          </cell>
          <cell r="S168">
            <v>0</v>
          </cell>
          <cell r="T168">
            <v>1</v>
          </cell>
          <cell r="U168">
            <v>700</v>
          </cell>
          <cell r="V168">
            <v>700</v>
          </cell>
          <cell r="W168">
            <v>700</v>
          </cell>
          <cell r="X168">
            <v>1</v>
          </cell>
          <cell r="Y168">
            <v>700</v>
          </cell>
          <cell r="Z168">
            <v>1</v>
          </cell>
          <cell r="AA168">
            <v>1</v>
          </cell>
          <cell r="AB168">
            <v>700</v>
          </cell>
          <cell r="AC168">
            <v>700</v>
          </cell>
          <cell r="AD168">
            <v>700</v>
          </cell>
          <cell r="AE168">
            <v>1</v>
          </cell>
          <cell r="AF168">
            <v>1</v>
          </cell>
          <cell r="AG168">
            <v>1</v>
          </cell>
          <cell r="AH168">
            <v>1</v>
          </cell>
          <cell r="AI168">
            <v>1</v>
          </cell>
          <cell r="AJ168">
            <v>1</v>
          </cell>
          <cell r="AK168">
            <v>1</v>
          </cell>
          <cell r="AL168">
            <v>1</v>
          </cell>
          <cell r="AM168">
            <v>700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T168">
            <v>700</v>
          </cell>
          <cell r="AU168">
            <v>700</v>
          </cell>
          <cell r="AV168">
            <v>1</v>
          </cell>
          <cell r="AW168">
            <v>700</v>
          </cell>
          <cell r="AX168">
            <v>700</v>
          </cell>
          <cell r="AY168">
            <v>1</v>
          </cell>
          <cell r="AZ168">
            <v>1</v>
          </cell>
          <cell r="BA168">
            <v>1</v>
          </cell>
          <cell r="BB168">
            <v>1</v>
          </cell>
          <cell r="BC168">
            <v>951</v>
          </cell>
          <cell r="BD168">
            <v>951</v>
          </cell>
          <cell r="BE168">
            <v>951</v>
          </cell>
          <cell r="BF168">
            <v>951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1</v>
          </cell>
          <cell r="BN168">
            <v>938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1</v>
          </cell>
          <cell r="BV168">
            <v>951</v>
          </cell>
          <cell r="BW168">
            <v>951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1</v>
          </cell>
          <cell r="CC168">
            <v>950</v>
          </cell>
          <cell r="CD168">
            <v>1026</v>
          </cell>
          <cell r="CE168">
            <v>1</v>
          </cell>
          <cell r="CF168">
            <v>1026</v>
          </cell>
          <cell r="CG168">
            <v>1026</v>
          </cell>
          <cell r="CH168">
            <v>1026</v>
          </cell>
          <cell r="CI168">
            <v>1</v>
          </cell>
          <cell r="CJ168">
            <v>1026</v>
          </cell>
          <cell r="CK168">
            <v>1</v>
          </cell>
          <cell r="CL168">
            <v>1</v>
          </cell>
          <cell r="CM168">
            <v>1</v>
          </cell>
          <cell r="CN168">
            <v>790</v>
          </cell>
          <cell r="CO168">
            <v>1</v>
          </cell>
          <cell r="CP168">
            <v>1</v>
          </cell>
          <cell r="CQ168">
            <v>1</v>
          </cell>
          <cell r="CR168">
            <v>1</v>
          </cell>
          <cell r="CS168">
            <v>1</v>
          </cell>
          <cell r="CT168">
            <v>1</v>
          </cell>
          <cell r="CU168">
            <v>1</v>
          </cell>
          <cell r="CV168">
            <v>1</v>
          </cell>
          <cell r="CW168">
            <v>1</v>
          </cell>
          <cell r="CX168">
            <v>1</v>
          </cell>
          <cell r="CY168">
            <v>1</v>
          </cell>
          <cell r="CZ168">
            <v>1</v>
          </cell>
          <cell r="DA168">
            <v>1</v>
          </cell>
          <cell r="DB168">
            <v>1</v>
          </cell>
          <cell r="DC168">
            <v>1</v>
          </cell>
          <cell r="DD168">
            <v>1</v>
          </cell>
          <cell r="DE168">
            <v>1</v>
          </cell>
          <cell r="DF168">
            <v>381</v>
          </cell>
          <cell r="DG168">
            <v>1026</v>
          </cell>
          <cell r="DH168">
            <v>381</v>
          </cell>
          <cell r="DI168">
            <v>381</v>
          </cell>
          <cell r="DJ168">
            <v>381</v>
          </cell>
          <cell r="DK168">
            <v>381</v>
          </cell>
        </row>
        <row r="169">
          <cell r="A169">
            <v>12735</v>
          </cell>
          <cell r="B169" t="str">
            <v>Florida Gas @ Stone</v>
          </cell>
          <cell r="C169" t="str">
            <v> 0L   </v>
          </cell>
          <cell r="D169" t="str">
            <v> R    </v>
          </cell>
          <cell r="E169">
            <v>71738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</row>
        <row r="170">
          <cell r="A170">
            <v>12747</v>
          </cell>
          <cell r="B170" t="str">
            <v> JAQUITH MISSISSIPPI                     </v>
          </cell>
          <cell r="C170">
            <v>1</v>
          </cell>
          <cell r="D170" t="str">
            <v> D    </v>
          </cell>
          <cell r="E170">
            <v>1065</v>
          </cell>
          <cell r="F170">
            <v>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0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0</v>
          </cell>
          <cell r="S170">
            <v>0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1</v>
          </cell>
          <cell r="Y170">
            <v>59</v>
          </cell>
          <cell r="Z170">
            <v>1</v>
          </cell>
          <cell r="AA170">
            <v>1</v>
          </cell>
          <cell r="AB170">
            <v>59</v>
          </cell>
          <cell r="AC170">
            <v>59</v>
          </cell>
          <cell r="AD170">
            <v>59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59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T170">
            <v>59</v>
          </cell>
          <cell r="AU170">
            <v>59</v>
          </cell>
          <cell r="AV170">
            <v>1</v>
          </cell>
          <cell r="AW170">
            <v>59</v>
          </cell>
          <cell r="AX170">
            <v>59</v>
          </cell>
          <cell r="AY170">
            <v>1</v>
          </cell>
          <cell r="AZ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1</v>
          </cell>
          <cell r="BN170">
            <v>1</v>
          </cell>
          <cell r="BO170">
            <v>1</v>
          </cell>
          <cell r="BP170">
            <v>1</v>
          </cell>
          <cell r="BQ170">
            <v>1</v>
          </cell>
          <cell r="BR170">
            <v>1</v>
          </cell>
          <cell r="BS170">
            <v>1</v>
          </cell>
          <cell r="BT170">
            <v>1</v>
          </cell>
          <cell r="BU170">
            <v>1</v>
          </cell>
          <cell r="BV170">
            <v>71</v>
          </cell>
          <cell r="BW170">
            <v>1</v>
          </cell>
          <cell r="BX170">
            <v>1</v>
          </cell>
          <cell r="BY170">
            <v>1</v>
          </cell>
          <cell r="BZ170">
            <v>1</v>
          </cell>
          <cell r="CA170">
            <v>1</v>
          </cell>
          <cell r="CB170">
            <v>1</v>
          </cell>
          <cell r="CC170">
            <v>1</v>
          </cell>
          <cell r="CD170">
            <v>1</v>
          </cell>
          <cell r="CE170">
            <v>1</v>
          </cell>
          <cell r="CF170">
            <v>1</v>
          </cell>
          <cell r="CG170">
            <v>1</v>
          </cell>
          <cell r="CH170">
            <v>1</v>
          </cell>
          <cell r="CI170">
            <v>1</v>
          </cell>
          <cell r="CJ170">
            <v>75</v>
          </cell>
          <cell r="CK170">
            <v>1</v>
          </cell>
          <cell r="CL170">
            <v>1</v>
          </cell>
          <cell r="CM170">
            <v>1</v>
          </cell>
          <cell r="CN170">
            <v>1</v>
          </cell>
          <cell r="CO170">
            <v>1</v>
          </cell>
          <cell r="CP170">
            <v>1</v>
          </cell>
          <cell r="CQ170">
            <v>1</v>
          </cell>
          <cell r="CR170">
            <v>1</v>
          </cell>
          <cell r="CS170">
            <v>1</v>
          </cell>
          <cell r="CT170">
            <v>1</v>
          </cell>
          <cell r="CU170">
            <v>1</v>
          </cell>
          <cell r="CV170">
            <v>1</v>
          </cell>
          <cell r="CW170">
            <v>1</v>
          </cell>
          <cell r="CX170">
            <v>1</v>
          </cell>
          <cell r="CY170">
            <v>1</v>
          </cell>
          <cell r="CZ170">
            <v>1</v>
          </cell>
          <cell r="DA170">
            <v>1</v>
          </cell>
          <cell r="DB170">
            <v>1</v>
          </cell>
          <cell r="DC170">
            <v>1</v>
          </cell>
          <cell r="DD170">
            <v>1</v>
          </cell>
          <cell r="DE170">
            <v>1</v>
          </cell>
          <cell r="DF170">
            <v>1</v>
          </cell>
          <cell r="DG170">
            <v>75</v>
          </cell>
          <cell r="DH170">
            <v>1</v>
          </cell>
          <cell r="DI170">
            <v>1</v>
          </cell>
          <cell r="DJ170">
            <v>1</v>
          </cell>
          <cell r="DK170">
            <v>1</v>
          </cell>
        </row>
        <row r="171">
          <cell r="A171">
            <v>12748</v>
          </cell>
          <cell r="B171" t="str">
            <v> ENTEX-DREW MISS                         </v>
          </cell>
          <cell r="C171">
            <v>1</v>
          </cell>
          <cell r="D171" t="str">
            <v> D    </v>
          </cell>
          <cell r="E171">
            <v>6494</v>
          </cell>
          <cell r="F171">
            <v>1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0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0</v>
          </cell>
          <cell r="S171">
            <v>0</v>
          </cell>
          <cell r="T171">
            <v>1</v>
          </cell>
          <cell r="U171">
            <v>591</v>
          </cell>
          <cell r="V171">
            <v>591</v>
          </cell>
          <cell r="W171">
            <v>591</v>
          </cell>
          <cell r="X171">
            <v>1</v>
          </cell>
          <cell r="Y171">
            <v>591</v>
          </cell>
          <cell r="Z171">
            <v>1</v>
          </cell>
          <cell r="AA171">
            <v>1</v>
          </cell>
          <cell r="AB171">
            <v>591</v>
          </cell>
          <cell r="AC171">
            <v>591</v>
          </cell>
          <cell r="AD171">
            <v>591</v>
          </cell>
          <cell r="AE171">
            <v>1</v>
          </cell>
          <cell r="AF171">
            <v>1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591</v>
          </cell>
          <cell r="AN171">
            <v>1</v>
          </cell>
          <cell r="AO171">
            <v>1</v>
          </cell>
          <cell r="AP171">
            <v>1</v>
          </cell>
          <cell r="AQ171">
            <v>1</v>
          </cell>
          <cell r="AR171">
            <v>1</v>
          </cell>
          <cell r="AS171">
            <v>1</v>
          </cell>
          <cell r="AT171">
            <v>591</v>
          </cell>
          <cell r="AU171">
            <v>591</v>
          </cell>
          <cell r="AV171">
            <v>465</v>
          </cell>
          <cell r="AW171">
            <v>591</v>
          </cell>
          <cell r="AX171">
            <v>591</v>
          </cell>
          <cell r="AY171">
            <v>1</v>
          </cell>
          <cell r="AZ171">
            <v>1</v>
          </cell>
          <cell r="BA171">
            <v>1</v>
          </cell>
          <cell r="BB171">
            <v>1</v>
          </cell>
          <cell r="BC171">
            <v>1</v>
          </cell>
          <cell r="BD171">
            <v>819</v>
          </cell>
          <cell r="BE171">
            <v>819</v>
          </cell>
          <cell r="BF171">
            <v>819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1</v>
          </cell>
          <cell r="BN171">
            <v>1</v>
          </cell>
          <cell r="BO171">
            <v>1</v>
          </cell>
          <cell r="BP171">
            <v>1</v>
          </cell>
          <cell r="BQ171">
            <v>1</v>
          </cell>
          <cell r="BR171">
            <v>1</v>
          </cell>
          <cell r="BS171">
            <v>1</v>
          </cell>
          <cell r="BT171">
            <v>1</v>
          </cell>
          <cell r="BU171">
            <v>1</v>
          </cell>
          <cell r="BV171">
            <v>819</v>
          </cell>
          <cell r="BW171">
            <v>819</v>
          </cell>
          <cell r="BX171">
            <v>1</v>
          </cell>
          <cell r="BY171">
            <v>1</v>
          </cell>
          <cell r="BZ171">
            <v>1</v>
          </cell>
          <cell r="CA171">
            <v>1</v>
          </cell>
          <cell r="CB171">
            <v>1</v>
          </cell>
          <cell r="CC171">
            <v>818</v>
          </cell>
          <cell r="CD171">
            <v>746</v>
          </cell>
          <cell r="CE171">
            <v>1</v>
          </cell>
          <cell r="CF171">
            <v>1</v>
          </cell>
          <cell r="CG171">
            <v>1</v>
          </cell>
          <cell r="CH171">
            <v>1</v>
          </cell>
          <cell r="CI171">
            <v>1</v>
          </cell>
          <cell r="CJ171">
            <v>746</v>
          </cell>
          <cell r="CK171">
            <v>1</v>
          </cell>
          <cell r="CL171">
            <v>1</v>
          </cell>
          <cell r="CM171">
            <v>1</v>
          </cell>
          <cell r="CN171">
            <v>1</v>
          </cell>
          <cell r="CO171">
            <v>1</v>
          </cell>
          <cell r="CP171">
            <v>1</v>
          </cell>
          <cell r="CQ171">
            <v>1</v>
          </cell>
          <cell r="CR171">
            <v>1</v>
          </cell>
          <cell r="CS171">
            <v>1</v>
          </cell>
          <cell r="CT171">
            <v>1</v>
          </cell>
          <cell r="CU171">
            <v>1</v>
          </cell>
          <cell r="CV171">
            <v>1</v>
          </cell>
          <cell r="CW171">
            <v>1</v>
          </cell>
          <cell r="CX171">
            <v>1</v>
          </cell>
          <cell r="CY171">
            <v>1</v>
          </cell>
          <cell r="CZ171">
            <v>1</v>
          </cell>
          <cell r="DA171">
            <v>1</v>
          </cell>
          <cell r="DB171">
            <v>1</v>
          </cell>
          <cell r="DC171">
            <v>1</v>
          </cell>
          <cell r="DD171">
            <v>1</v>
          </cell>
          <cell r="DE171">
            <v>1</v>
          </cell>
          <cell r="DF171">
            <v>1</v>
          </cell>
          <cell r="DG171">
            <v>746</v>
          </cell>
          <cell r="DH171">
            <v>1</v>
          </cell>
          <cell r="DI171">
            <v>1</v>
          </cell>
          <cell r="DJ171">
            <v>1</v>
          </cell>
          <cell r="DK171">
            <v>1</v>
          </cell>
        </row>
        <row r="172">
          <cell r="A172">
            <v>12757</v>
          </cell>
          <cell r="B172" t="str">
            <v> RIPLEY-MISS                             </v>
          </cell>
          <cell r="C172">
            <v>1</v>
          </cell>
          <cell r="D172" t="str">
            <v> D    </v>
          </cell>
          <cell r="E172">
            <v>14179</v>
          </cell>
          <cell r="F172">
            <v>2395</v>
          </cell>
          <cell r="G172">
            <v>2565</v>
          </cell>
          <cell r="H172">
            <v>2565</v>
          </cell>
          <cell r="I172">
            <v>3000</v>
          </cell>
          <cell r="J172">
            <v>2395</v>
          </cell>
          <cell r="K172">
            <v>2565</v>
          </cell>
          <cell r="L172">
            <v>1624</v>
          </cell>
          <cell r="M172">
            <v>2395</v>
          </cell>
          <cell r="N172">
            <v>2565</v>
          </cell>
          <cell r="O172">
            <v>1665</v>
          </cell>
          <cell r="P172">
            <v>2565</v>
          </cell>
          <cell r="Q172">
            <v>2395</v>
          </cell>
          <cell r="R172">
            <v>2395</v>
          </cell>
          <cell r="S172">
            <v>2482</v>
          </cell>
          <cell r="T172">
            <v>635</v>
          </cell>
          <cell r="U172">
            <v>3000</v>
          </cell>
          <cell r="V172">
            <v>3000</v>
          </cell>
          <cell r="W172">
            <v>3170</v>
          </cell>
          <cell r="X172">
            <v>3000</v>
          </cell>
          <cell r="Y172">
            <v>3170</v>
          </cell>
          <cell r="Z172">
            <v>2388</v>
          </cell>
          <cell r="AA172">
            <v>3000</v>
          </cell>
          <cell r="AB172">
            <v>2370</v>
          </cell>
          <cell r="AC172">
            <v>2369</v>
          </cell>
          <cell r="AD172">
            <v>6670</v>
          </cell>
          <cell r="AE172">
            <v>7000</v>
          </cell>
          <cell r="AF172">
            <v>3000</v>
          </cell>
          <cell r="AG172">
            <v>3170</v>
          </cell>
          <cell r="AH172">
            <v>3000</v>
          </cell>
          <cell r="AI172">
            <v>3000</v>
          </cell>
          <cell r="AJ172">
            <v>2370</v>
          </cell>
          <cell r="AK172">
            <v>2820</v>
          </cell>
          <cell r="AL172">
            <v>2650</v>
          </cell>
          <cell r="AM172">
            <v>3170</v>
          </cell>
          <cell r="AN172">
            <v>3170</v>
          </cell>
          <cell r="AO172">
            <v>3000</v>
          </cell>
          <cell r="AP172">
            <v>3000</v>
          </cell>
          <cell r="AQ172">
            <v>3000</v>
          </cell>
          <cell r="AR172">
            <v>3000</v>
          </cell>
          <cell r="AS172">
            <v>3000</v>
          </cell>
          <cell r="AT172">
            <v>3000</v>
          </cell>
          <cell r="AU172">
            <v>2992</v>
          </cell>
          <cell r="AV172">
            <v>3000</v>
          </cell>
          <cell r="AW172">
            <v>3000</v>
          </cell>
          <cell r="AX172">
            <v>3170</v>
          </cell>
          <cell r="AY172">
            <v>2316</v>
          </cell>
          <cell r="AZ172">
            <v>2316</v>
          </cell>
          <cell r="BA172">
            <v>2316</v>
          </cell>
          <cell r="BB172">
            <v>2316</v>
          </cell>
          <cell r="BC172">
            <v>2316</v>
          </cell>
          <cell r="BD172">
            <v>2316</v>
          </cell>
          <cell r="BE172">
            <v>2316</v>
          </cell>
          <cell r="BF172">
            <v>2316</v>
          </cell>
          <cell r="BG172">
            <v>2316</v>
          </cell>
          <cell r="BH172">
            <v>2316</v>
          </cell>
          <cell r="BI172">
            <v>2316</v>
          </cell>
          <cell r="BJ172">
            <v>2316</v>
          </cell>
          <cell r="BK172">
            <v>2316</v>
          </cell>
          <cell r="BL172">
            <v>2317</v>
          </cell>
          <cell r="BM172">
            <v>2317</v>
          </cell>
          <cell r="BN172">
            <v>2317</v>
          </cell>
          <cell r="BO172">
            <v>2317</v>
          </cell>
          <cell r="BP172">
            <v>2317</v>
          </cell>
          <cell r="BQ172">
            <v>2317</v>
          </cell>
          <cell r="BR172">
            <v>2317</v>
          </cell>
          <cell r="BS172">
            <v>2317</v>
          </cell>
          <cell r="BT172">
            <v>2317</v>
          </cell>
          <cell r="BU172">
            <v>2317</v>
          </cell>
          <cell r="BV172">
            <v>2317</v>
          </cell>
          <cell r="BW172">
            <v>2317</v>
          </cell>
          <cell r="BX172">
            <v>2317</v>
          </cell>
          <cell r="BY172">
            <v>2317</v>
          </cell>
          <cell r="BZ172">
            <v>2317</v>
          </cell>
          <cell r="CA172">
            <v>2317</v>
          </cell>
          <cell r="CB172">
            <v>2317</v>
          </cell>
          <cell r="CC172">
            <v>2317</v>
          </cell>
          <cell r="CD172">
            <v>4112</v>
          </cell>
          <cell r="CE172">
            <v>4112</v>
          </cell>
          <cell r="CF172">
            <v>4111</v>
          </cell>
          <cell r="CG172">
            <v>4111</v>
          </cell>
          <cell r="CH172">
            <v>4111</v>
          </cell>
          <cell r="CI172">
            <v>4111</v>
          </cell>
          <cell r="CJ172">
            <v>4111</v>
          </cell>
          <cell r="CK172">
            <v>4111</v>
          </cell>
          <cell r="CL172">
            <v>4110</v>
          </cell>
          <cell r="CM172">
            <v>4110</v>
          </cell>
          <cell r="CN172">
            <v>4110</v>
          </cell>
          <cell r="CO172">
            <v>4110</v>
          </cell>
          <cell r="CP172">
            <v>4110</v>
          </cell>
          <cell r="CQ172">
            <v>4110</v>
          </cell>
          <cell r="CR172">
            <v>4110</v>
          </cell>
          <cell r="CS172">
            <v>4110</v>
          </cell>
          <cell r="CT172">
            <v>4110</v>
          </cell>
          <cell r="CU172">
            <v>4110</v>
          </cell>
          <cell r="CV172">
            <v>4110</v>
          </cell>
          <cell r="CW172">
            <v>3151</v>
          </cell>
          <cell r="CX172">
            <v>4110</v>
          </cell>
          <cell r="CY172">
            <v>4110</v>
          </cell>
          <cell r="CZ172">
            <v>4110</v>
          </cell>
          <cell r="DA172">
            <v>3151</v>
          </cell>
          <cell r="DB172">
            <v>3151</v>
          </cell>
          <cell r="DC172">
            <v>3151</v>
          </cell>
          <cell r="DD172">
            <v>4110</v>
          </cell>
          <cell r="DE172">
            <v>4093</v>
          </cell>
          <cell r="DF172">
            <v>6345</v>
          </cell>
          <cell r="DG172">
            <v>6345</v>
          </cell>
          <cell r="DH172">
            <v>6345</v>
          </cell>
          <cell r="DI172">
            <v>6345</v>
          </cell>
          <cell r="DJ172">
            <v>6345</v>
          </cell>
          <cell r="DK172">
            <v>6245</v>
          </cell>
        </row>
        <row r="173">
          <cell r="A173">
            <v>12758</v>
          </cell>
          <cell r="B173" t="str">
            <v> BALDWYN-MISS                            </v>
          </cell>
          <cell r="C173">
            <v>1</v>
          </cell>
          <cell r="D173" t="str">
            <v> D    </v>
          </cell>
          <cell r="E173">
            <v>6704</v>
          </cell>
          <cell r="F173">
            <v>379</v>
          </cell>
          <cell r="G173">
            <v>379</v>
          </cell>
          <cell r="H173">
            <v>379</v>
          </cell>
          <cell r="I173">
            <v>650</v>
          </cell>
          <cell r="J173">
            <v>379</v>
          </cell>
          <cell r="K173">
            <v>490</v>
          </cell>
          <cell r="L173">
            <v>490</v>
          </cell>
          <cell r="M173">
            <v>490</v>
          </cell>
          <cell r="N173">
            <v>490</v>
          </cell>
          <cell r="O173">
            <v>490</v>
          </cell>
          <cell r="P173">
            <v>490</v>
          </cell>
          <cell r="Q173">
            <v>490</v>
          </cell>
          <cell r="R173">
            <v>490</v>
          </cell>
          <cell r="S173">
            <v>490</v>
          </cell>
          <cell r="T173">
            <v>490</v>
          </cell>
          <cell r="U173">
            <v>50</v>
          </cell>
          <cell r="V173">
            <v>50</v>
          </cell>
          <cell r="W173">
            <v>50</v>
          </cell>
          <cell r="X173">
            <v>50</v>
          </cell>
          <cell r="Y173">
            <v>404</v>
          </cell>
          <cell r="Z173">
            <v>404</v>
          </cell>
          <cell r="AA173">
            <v>404</v>
          </cell>
          <cell r="AB173">
            <v>404</v>
          </cell>
          <cell r="AC173">
            <v>404</v>
          </cell>
          <cell r="AD173">
            <v>404</v>
          </cell>
          <cell r="AE173">
            <v>404</v>
          </cell>
          <cell r="AF173">
            <v>404</v>
          </cell>
          <cell r="AG173">
            <v>404</v>
          </cell>
          <cell r="AH173">
            <v>404</v>
          </cell>
          <cell r="AI173">
            <v>404</v>
          </cell>
          <cell r="AJ173">
            <v>404</v>
          </cell>
          <cell r="AK173">
            <v>404</v>
          </cell>
          <cell r="AL173">
            <v>404</v>
          </cell>
          <cell r="AM173">
            <v>404</v>
          </cell>
          <cell r="AN173">
            <v>404</v>
          </cell>
          <cell r="AO173">
            <v>650</v>
          </cell>
          <cell r="AP173">
            <v>650</v>
          </cell>
          <cell r="AQ173">
            <v>650</v>
          </cell>
          <cell r="AR173">
            <v>840</v>
          </cell>
          <cell r="AS173">
            <v>840</v>
          </cell>
          <cell r="AT173">
            <v>840</v>
          </cell>
          <cell r="AU173">
            <v>840</v>
          </cell>
          <cell r="AV173">
            <v>840</v>
          </cell>
          <cell r="AW173">
            <v>840</v>
          </cell>
          <cell r="AX173">
            <v>840</v>
          </cell>
          <cell r="AY173">
            <v>211</v>
          </cell>
          <cell r="AZ173">
            <v>211</v>
          </cell>
          <cell r="BA173">
            <v>211</v>
          </cell>
          <cell r="BB173">
            <v>211</v>
          </cell>
          <cell r="BC173">
            <v>711</v>
          </cell>
          <cell r="BD173">
            <v>711</v>
          </cell>
          <cell r="BE173">
            <v>711</v>
          </cell>
          <cell r="BF173">
            <v>711</v>
          </cell>
          <cell r="BG173">
            <v>711</v>
          </cell>
          <cell r="BH173">
            <v>711</v>
          </cell>
          <cell r="BI173">
            <v>711</v>
          </cell>
          <cell r="BJ173">
            <v>711</v>
          </cell>
          <cell r="BK173">
            <v>711</v>
          </cell>
          <cell r="BL173">
            <v>711</v>
          </cell>
          <cell r="BM173">
            <v>711</v>
          </cell>
          <cell r="BN173">
            <v>711</v>
          </cell>
          <cell r="BO173">
            <v>711</v>
          </cell>
          <cell r="BP173">
            <v>711</v>
          </cell>
          <cell r="BQ173">
            <v>675</v>
          </cell>
          <cell r="BR173">
            <v>675</v>
          </cell>
          <cell r="BS173">
            <v>675</v>
          </cell>
          <cell r="BT173">
            <v>675</v>
          </cell>
          <cell r="BU173">
            <v>675</v>
          </cell>
          <cell r="BV173">
            <v>675</v>
          </cell>
          <cell r="BW173">
            <v>675</v>
          </cell>
          <cell r="BX173">
            <v>675</v>
          </cell>
          <cell r="BY173">
            <v>675</v>
          </cell>
          <cell r="BZ173">
            <v>675</v>
          </cell>
          <cell r="CA173">
            <v>675</v>
          </cell>
          <cell r="CB173">
            <v>675</v>
          </cell>
          <cell r="CC173">
            <v>675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400</v>
          </cell>
          <cell r="CJ173">
            <v>400</v>
          </cell>
          <cell r="CK173">
            <v>400</v>
          </cell>
          <cell r="CL173">
            <v>400</v>
          </cell>
          <cell r="CM173">
            <v>400</v>
          </cell>
          <cell r="CN173">
            <v>400</v>
          </cell>
          <cell r="CO173">
            <v>400</v>
          </cell>
          <cell r="CP173">
            <v>700</v>
          </cell>
          <cell r="CQ173">
            <v>700</v>
          </cell>
          <cell r="CR173">
            <v>700</v>
          </cell>
          <cell r="CS173">
            <v>900</v>
          </cell>
          <cell r="CT173">
            <v>900</v>
          </cell>
          <cell r="CU173">
            <v>900</v>
          </cell>
          <cell r="CV173">
            <v>900</v>
          </cell>
          <cell r="CW173">
            <v>900</v>
          </cell>
          <cell r="CX173">
            <v>900</v>
          </cell>
          <cell r="CY173">
            <v>1200</v>
          </cell>
          <cell r="CZ173">
            <v>1200</v>
          </cell>
          <cell r="DA173">
            <v>1200</v>
          </cell>
          <cell r="DB173">
            <v>1200</v>
          </cell>
          <cell r="DC173">
            <v>1200</v>
          </cell>
          <cell r="DD173">
            <v>1200</v>
          </cell>
          <cell r="DE173">
            <v>1200</v>
          </cell>
          <cell r="DF173">
            <v>820</v>
          </cell>
          <cell r="DG173">
            <v>820</v>
          </cell>
          <cell r="DH173">
            <v>820</v>
          </cell>
          <cell r="DI173">
            <v>820</v>
          </cell>
          <cell r="DJ173">
            <v>820</v>
          </cell>
          <cell r="DK173">
            <v>820</v>
          </cell>
        </row>
        <row r="174">
          <cell r="A174">
            <v>12759</v>
          </cell>
          <cell r="B174" t="str">
            <v> BOONEVILLE-MISS                         </v>
          </cell>
          <cell r="C174">
            <v>1</v>
          </cell>
          <cell r="D174" t="str">
            <v> D    </v>
          </cell>
          <cell r="E174">
            <v>13934</v>
          </cell>
          <cell r="F174">
            <v>1330</v>
          </cell>
          <cell r="G174">
            <v>1330</v>
          </cell>
          <cell r="H174">
            <v>1330</v>
          </cell>
          <cell r="I174">
            <v>1180</v>
          </cell>
          <cell r="J174">
            <v>1330</v>
          </cell>
          <cell r="K174">
            <v>1330</v>
          </cell>
          <cell r="L174">
            <v>1330</v>
          </cell>
          <cell r="M174">
            <v>1330</v>
          </cell>
          <cell r="N174">
            <v>1330</v>
          </cell>
          <cell r="O174">
            <v>1330</v>
          </cell>
          <cell r="P174">
            <v>1330</v>
          </cell>
          <cell r="Q174">
            <v>1330</v>
          </cell>
          <cell r="R174">
            <v>1330</v>
          </cell>
          <cell r="S174">
            <v>1330</v>
          </cell>
          <cell r="T174">
            <v>1330</v>
          </cell>
          <cell r="U174">
            <v>1180</v>
          </cell>
          <cell r="V174">
            <v>1180</v>
          </cell>
          <cell r="W174">
            <v>1180</v>
          </cell>
          <cell r="X174">
            <v>1180</v>
          </cell>
          <cell r="Y174">
            <v>1180</v>
          </cell>
          <cell r="Z174">
            <v>1180</v>
          </cell>
          <cell r="AA174">
            <v>1180</v>
          </cell>
          <cell r="AB174">
            <v>1180</v>
          </cell>
          <cell r="AC174">
            <v>1180</v>
          </cell>
          <cell r="AD174">
            <v>1180</v>
          </cell>
          <cell r="AE174">
            <v>1180</v>
          </cell>
          <cell r="AF174">
            <v>1180</v>
          </cell>
          <cell r="AG174">
            <v>1180</v>
          </cell>
          <cell r="AH174">
            <v>1180</v>
          </cell>
          <cell r="AI174">
            <v>1180</v>
          </cell>
          <cell r="AJ174">
            <v>1180</v>
          </cell>
          <cell r="AK174">
            <v>1180</v>
          </cell>
          <cell r="AL174">
            <v>1180</v>
          </cell>
          <cell r="AM174">
            <v>1180</v>
          </cell>
          <cell r="AN174">
            <v>1180</v>
          </cell>
          <cell r="AO174">
            <v>1180</v>
          </cell>
          <cell r="AP174">
            <v>1180</v>
          </cell>
          <cell r="AQ174">
            <v>1180</v>
          </cell>
          <cell r="AR174">
            <v>1180</v>
          </cell>
          <cell r="AS174">
            <v>2655</v>
          </cell>
          <cell r="AT174">
            <v>2655</v>
          </cell>
          <cell r="AU174">
            <v>1180</v>
          </cell>
          <cell r="AV174">
            <v>1180</v>
          </cell>
          <cell r="AW174">
            <v>1180</v>
          </cell>
          <cell r="AX174">
            <v>1180</v>
          </cell>
          <cell r="AY174">
            <v>1471</v>
          </cell>
          <cell r="AZ174">
            <v>1471</v>
          </cell>
          <cell r="BA174">
            <v>1471</v>
          </cell>
          <cell r="BB174">
            <v>1471</v>
          </cell>
          <cell r="BC174">
            <v>1471</v>
          </cell>
          <cell r="BD174">
            <v>3923</v>
          </cell>
          <cell r="BE174">
            <v>3923</v>
          </cell>
          <cell r="BF174">
            <v>3923</v>
          </cell>
          <cell r="BG174">
            <v>1471</v>
          </cell>
          <cell r="BH174">
            <v>1471</v>
          </cell>
          <cell r="BI174">
            <v>1471</v>
          </cell>
          <cell r="BJ174">
            <v>1471</v>
          </cell>
          <cell r="BK174">
            <v>1471</v>
          </cell>
          <cell r="BL174">
            <v>1471</v>
          </cell>
          <cell r="BM174">
            <v>1471</v>
          </cell>
          <cell r="BN174">
            <v>1471</v>
          </cell>
          <cell r="BO174">
            <v>1471</v>
          </cell>
          <cell r="BP174">
            <v>1471</v>
          </cell>
          <cell r="BQ174">
            <v>1471</v>
          </cell>
          <cell r="BR174">
            <v>1471</v>
          </cell>
          <cell r="BS174">
            <v>4527</v>
          </cell>
          <cell r="BT174">
            <v>4740</v>
          </cell>
          <cell r="BU174">
            <v>1471</v>
          </cell>
          <cell r="BV174">
            <v>1471</v>
          </cell>
          <cell r="BW174">
            <v>1471</v>
          </cell>
          <cell r="BX174">
            <v>1471</v>
          </cell>
          <cell r="BY174">
            <v>1471</v>
          </cell>
          <cell r="BZ174">
            <v>1471</v>
          </cell>
          <cell r="CA174">
            <v>1471</v>
          </cell>
          <cell r="CB174">
            <v>1471</v>
          </cell>
          <cell r="CC174">
            <v>1471</v>
          </cell>
          <cell r="CD174">
            <v>3335</v>
          </cell>
          <cell r="CE174">
            <v>3335</v>
          </cell>
          <cell r="CF174">
            <v>3335</v>
          </cell>
          <cell r="CG174">
            <v>3335</v>
          </cell>
          <cell r="CH174">
            <v>3335</v>
          </cell>
          <cell r="CI174">
            <v>3335</v>
          </cell>
          <cell r="CJ174">
            <v>3335</v>
          </cell>
          <cell r="CK174">
            <v>3335</v>
          </cell>
          <cell r="CL174">
            <v>2354</v>
          </cell>
          <cell r="CM174">
            <v>2354</v>
          </cell>
          <cell r="CN174">
            <v>2354</v>
          </cell>
          <cell r="CO174">
            <v>2354</v>
          </cell>
          <cell r="CP174">
            <v>2354</v>
          </cell>
          <cell r="CQ174">
            <v>2354</v>
          </cell>
          <cell r="CR174">
            <v>2354</v>
          </cell>
          <cell r="CS174">
            <v>2354</v>
          </cell>
          <cell r="CT174">
            <v>2354</v>
          </cell>
          <cell r="CU174">
            <v>2354</v>
          </cell>
          <cell r="CV174">
            <v>2354</v>
          </cell>
          <cell r="CW174">
            <v>2354</v>
          </cell>
          <cell r="CX174">
            <v>2354</v>
          </cell>
          <cell r="CY174">
            <v>2354</v>
          </cell>
          <cell r="CZ174">
            <v>2354</v>
          </cell>
          <cell r="DA174">
            <v>2354</v>
          </cell>
          <cell r="DB174">
            <v>2354</v>
          </cell>
          <cell r="DC174">
            <v>2354</v>
          </cell>
          <cell r="DD174">
            <v>2354</v>
          </cell>
          <cell r="DE174">
            <v>2354</v>
          </cell>
          <cell r="DF174">
            <v>3658</v>
          </cell>
          <cell r="DG174">
            <v>3658</v>
          </cell>
          <cell r="DH174">
            <v>3658</v>
          </cell>
          <cell r="DI174">
            <v>3658</v>
          </cell>
          <cell r="DJ174">
            <v>3658</v>
          </cell>
          <cell r="DK174">
            <v>3658</v>
          </cell>
        </row>
        <row r="175">
          <cell r="A175">
            <v>12779</v>
          </cell>
          <cell r="B175" t="str">
            <v> NEW ALBANY - MISSISSIPPI                </v>
          </cell>
          <cell r="C175">
            <v>1</v>
          </cell>
          <cell r="D175" t="str">
            <v> D    </v>
          </cell>
          <cell r="E175">
            <v>12506</v>
          </cell>
          <cell r="F175">
            <v>452</v>
          </cell>
          <cell r="G175">
            <v>452</v>
          </cell>
          <cell r="H175">
            <v>452</v>
          </cell>
          <cell r="I175">
            <v>418</v>
          </cell>
          <cell r="J175">
            <v>452</v>
          </cell>
          <cell r="K175">
            <v>452</v>
          </cell>
          <cell r="L175">
            <v>452</v>
          </cell>
          <cell r="M175">
            <v>698</v>
          </cell>
          <cell r="N175">
            <v>452</v>
          </cell>
          <cell r="O175">
            <v>452</v>
          </cell>
          <cell r="P175">
            <v>452</v>
          </cell>
          <cell r="Q175">
            <v>452</v>
          </cell>
          <cell r="R175">
            <v>452</v>
          </cell>
          <cell r="S175">
            <v>452</v>
          </cell>
          <cell r="T175">
            <v>452</v>
          </cell>
          <cell r="U175">
            <v>0</v>
          </cell>
          <cell r="V175">
            <v>0</v>
          </cell>
          <cell r="W175">
            <v>0</v>
          </cell>
          <cell r="X175">
            <v>811</v>
          </cell>
          <cell r="Y175">
            <v>319</v>
          </cell>
          <cell r="Z175">
            <v>811</v>
          </cell>
          <cell r="AA175">
            <v>811</v>
          </cell>
          <cell r="AB175">
            <v>856</v>
          </cell>
          <cell r="AC175">
            <v>856</v>
          </cell>
          <cell r="AD175">
            <v>856</v>
          </cell>
          <cell r="AE175">
            <v>856</v>
          </cell>
          <cell r="AF175">
            <v>811</v>
          </cell>
          <cell r="AG175">
            <v>811</v>
          </cell>
          <cell r="AH175">
            <v>811</v>
          </cell>
          <cell r="AI175">
            <v>811</v>
          </cell>
          <cell r="AJ175">
            <v>811</v>
          </cell>
          <cell r="AK175">
            <v>811</v>
          </cell>
          <cell r="AL175">
            <v>811</v>
          </cell>
          <cell r="AM175">
            <v>811</v>
          </cell>
          <cell r="AN175">
            <v>811</v>
          </cell>
          <cell r="AO175">
            <v>811</v>
          </cell>
          <cell r="AP175">
            <v>418</v>
          </cell>
          <cell r="AQ175">
            <v>418</v>
          </cell>
          <cell r="AR175">
            <v>418</v>
          </cell>
          <cell r="AS175">
            <v>811</v>
          </cell>
          <cell r="AT175">
            <v>811</v>
          </cell>
          <cell r="AU175">
            <v>811</v>
          </cell>
          <cell r="AV175">
            <v>1794</v>
          </cell>
          <cell r="AW175">
            <v>811</v>
          </cell>
          <cell r="AX175">
            <v>811</v>
          </cell>
          <cell r="AY175">
            <v>1079</v>
          </cell>
          <cell r="AZ175">
            <v>2061</v>
          </cell>
          <cell r="BA175">
            <v>2550</v>
          </cell>
          <cell r="BB175">
            <v>2550</v>
          </cell>
          <cell r="BC175">
            <v>1079</v>
          </cell>
          <cell r="BD175">
            <v>2550</v>
          </cell>
          <cell r="BE175">
            <v>2550</v>
          </cell>
          <cell r="BF175">
            <v>2550</v>
          </cell>
          <cell r="BG175">
            <v>1569</v>
          </cell>
          <cell r="BH175">
            <v>1079</v>
          </cell>
          <cell r="BI175">
            <v>2207</v>
          </cell>
          <cell r="BJ175">
            <v>2207</v>
          </cell>
          <cell r="BK175">
            <v>2060</v>
          </cell>
          <cell r="BL175">
            <v>2060</v>
          </cell>
          <cell r="BM175">
            <v>2060</v>
          </cell>
          <cell r="BN175">
            <v>2648</v>
          </cell>
          <cell r="BO175">
            <v>1079</v>
          </cell>
          <cell r="BP175">
            <v>1079</v>
          </cell>
          <cell r="BQ175">
            <v>2305</v>
          </cell>
          <cell r="BR175">
            <v>1864</v>
          </cell>
          <cell r="BS175">
            <v>1864</v>
          </cell>
          <cell r="BT175">
            <v>1864</v>
          </cell>
          <cell r="BU175">
            <v>2060</v>
          </cell>
          <cell r="BV175">
            <v>2550</v>
          </cell>
          <cell r="BW175">
            <v>2747</v>
          </cell>
          <cell r="BX175">
            <v>1079</v>
          </cell>
          <cell r="BY175">
            <v>2747</v>
          </cell>
          <cell r="BZ175">
            <v>2747</v>
          </cell>
          <cell r="CA175">
            <v>2747</v>
          </cell>
          <cell r="CB175">
            <v>2060</v>
          </cell>
          <cell r="CC175">
            <v>3041</v>
          </cell>
          <cell r="CD175">
            <v>1079</v>
          </cell>
          <cell r="CE175">
            <v>1079</v>
          </cell>
          <cell r="CF175">
            <v>2060</v>
          </cell>
          <cell r="CG175">
            <v>2060</v>
          </cell>
          <cell r="CH175">
            <v>2060</v>
          </cell>
          <cell r="CI175">
            <v>1079</v>
          </cell>
          <cell r="CJ175">
            <v>1079</v>
          </cell>
          <cell r="CK175">
            <v>3749</v>
          </cell>
          <cell r="CL175">
            <v>2060</v>
          </cell>
          <cell r="CM175">
            <v>2060</v>
          </cell>
          <cell r="CN175">
            <v>2060</v>
          </cell>
          <cell r="CO175">
            <v>2060</v>
          </cell>
          <cell r="CP175">
            <v>1079</v>
          </cell>
          <cell r="CQ175">
            <v>1079</v>
          </cell>
          <cell r="CR175">
            <v>3531</v>
          </cell>
          <cell r="CS175">
            <v>2060</v>
          </cell>
          <cell r="CT175">
            <v>3239</v>
          </cell>
          <cell r="CU175">
            <v>3239</v>
          </cell>
          <cell r="CV175">
            <v>3239</v>
          </cell>
          <cell r="CW175">
            <v>1079</v>
          </cell>
          <cell r="CX175">
            <v>1079</v>
          </cell>
          <cell r="CY175">
            <v>3750</v>
          </cell>
          <cell r="CZ175">
            <v>1079</v>
          </cell>
          <cell r="DA175">
            <v>3531</v>
          </cell>
          <cell r="DB175">
            <v>3531</v>
          </cell>
          <cell r="DC175">
            <v>3531</v>
          </cell>
          <cell r="DD175">
            <v>3750</v>
          </cell>
          <cell r="DE175">
            <v>3750</v>
          </cell>
          <cell r="DF175">
            <v>3510</v>
          </cell>
          <cell r="DG175">
            <v>2529</v>
          </cell>
          <cell r="DH175">
            <v>3510</v>
          </cell>
          <cell r="DI175">
            <v>3510</v>
          </cell>
          <cell r="DJ175">
            <v>3510</v>
          </cell>
          <cell r="DK175">
            <v>3510</v>
          </cell>
        </row>
        <row r="176">
          <cell r="A176">
            <v>12780</v>
          </cell>
          <cell r="B176" t="str">
            <v> PONTOTOC-MISS                           </v>
          </cell>
          <cell r="C176">
            <v>1</v>
          </cell>
          <cell r="D176" t="str">
            <v> D    </v>
          </cell>
          <cell r="E176">
            <v>12506</v>
          </cell>
          <cell r="F176">
            <v>875</v>
          </cell>
          <cell r="G176">
            <v>875</v>
          </cell>
          <cell r="H176">
            <v>875</v>
          </cell>
          <cell r="I176">
            <v>2949</v>
          </cell>
          <cell r="J176">
            <v>875</v>
          </cell>
          <cell r="K176">
            <v>875</v>
          </cell>
          <cell r="L176">
            <v>875</v>
          </cell>
          <cell r="M176">
            <v>875</v>
          </cell>
          <cell r="N176">
            <v>875</v>
          </cell>
          <cell r="O176">
            <v>875</v>
          </cell>
          <cell r="P176">
            <v>875</v>
          </cell>
          <cell r="Q176">
            <v>875</v>
          </cell>
          <cell r="R176">
            <v>875</v>
          </cell>
          <cell r="S176">
            <v>875</v>
          </cell>
          <cell r="T176">
            <v>875</v>
          </cell>
          <cell r="U176">
            <v>1475</v>
          </cell>
          <cell r="V176">
            <v>1475</v>
          </cell>
          <cell r="W176">
            <v>1475</v>
          </cell>
          <cell r="X176">
            <v>1475</v>
          </cell>
          <cell r="Y176">
            <v>1475</v>
          </cell>
          <cell r="Z176">
            <v>1475</v>
          </cell>
          <cell r="AA176">
            <v>1475</v>
          </cell>
          <cell r="AB176">
            <v>1475</v>
          </cell>
          <cell r="AC176">
            <v>1475</v>
          </cell>
          <cell r="AD176">
            <v>1475</v>
          </cell>
          <cell r="AE176">
            <v>1475</v>
          </cell>
          <cell r="AF176">
            <v>1475</v>
          </cell>
          <cell r="AG176">
            <v>1475</v>
          </cell>
          <cell r="AH176">
            <v>1475</v>
          </cell>
          <cell r="AI176">
            <v>1475</v>
          </cell>
          <cell r="AJ176">
            <v>1475</v>
          </cell>
          <cell r="AK176">
            <v>1475</v>
          </cell>
          <cell r="AL176">
            <v>1475</v>
          </cell>
          <cell r="AM176">
            <v>2949</v>
          </cell>
          <cell r="AN176">
            <v>2949</v>
          </cell>
          <cell r="AO176">
            <v>2949</v>
          </cell>
          <cell r="AP176">
            <v>2949</v>
          </cell>
          <cell r="AQ176">
            <v>2949</v>
          </cell>
          <cell r="AR176">
            <v>2949</v>
          </cell>
          <cell r="AS176">
            <v>2949</v>
          </cell>
          <cell r="AT176">
            <v>2949</v>
          </cell>
          <cell r="AU176">
            <v>2949</v>
          </cell>
          <cell r="AV176">
            <v>2949</v>
          </cell>
          <cell r="AW176">
            <v>2949</v>
          </cell>
          <cell r="AX176">
            <v>2949</v>
          </cell>
          <cell r="AY176">
            <v>3090</v>
          </cell>
          <cell r="AZ176">
            <v>3090</v>
          </cell>
          <cell r="BA176">
            <v>3090</v>
          </cell>
          <cell r="BB176">
            <v>3090</v>
          </cell>
          <cell r="BC176">
            <v>3090</v>
          </cell>
          <cell r="BD176">
            <v>3090</v>
          </cell>
          <cell r="BE176">
            <v>3090</v>
          </cell>
          <cell r="BF176">
            <v>3090</v>
          </cell>
          <cell r="BG176">
            <v>3090</v>
          </cell>
          <cell r="BH176">
            <v>2943</v>
          </cell>
          <cell r="BI176">
            <v>2943</v>
          </cell>
          <cell r="BJ176">
            <v>2943</v>
          </cell>
          <cell r="BK176">
            <v>2943</v>
          </cell>
          <cell r="BL176">
            <v>2943</v>
          </cell>
          <cell r="BM176">
            <v>2943</v>
          </cell>
          <cell r="BN176">
            <v>2943</v>
          </cell>
          <cell r="BO176">
            <v>2943</v>
          </cell>
          <cell r="BP176">
            <v>2943</v>
          </cell>
          <cell r="BQ176">
            <v>2943</v>
          </cell>
          <cell r="BR176">
            <v>2943</v>
          </cell>
          <cell r="BS176">
            <v>2943</v>
          </cell>
          <cell r="BT176">
            <v>2943</v>
          </cell>
          <cell r="BU176">
            <v>2943</v>
          </cell>
          <cell r="BV176">
            <v>2943</v>
          </cell>
          <cell r="BW176">
            <v>2943</v>
          </cell>
          <cell r="BX176">
            <v>2943</v>
          </cell>
          <cell r="BY176">
            <v>2943</v>
          </cell>
          <cell r="BZ176">
            <v>2943</v>
          </cell>
          <cell r="CA176">
            <v>2943</v>
          </cell>
          <cell r="CB176">
            <v>2943</v>
          </cell>
          <cell r="CC176">
            <v>2943</v>
          </cell>
          <cell r="CD176">
            <v>2697</v>
          </cell>
          <cell r="CE176">
            <v>2697</v>
          </cell>
          <cell r="CF176">
            <v>2697</v>
          </cell>
          <cell r="CG176">
            <v>2697</v>
          </cell>
          <cell r="CH176">
            <v>2697</v>
          </cell>
          <cell r="CI176">
            <v>2697</v>
          </cell>
          <cell r="CJ176">
            <v>2697</v>
          </cell>
          <cell r="CK176">
            <v>2697</v>
          </cell>
          <cell r="CL176">
            <v>2697</v>
          </cell>
          <cell r="CM176">
            <v>2697</v>
          </cell>
          <cell r="CN176">
            <v>2697</v>
          </cell>
          <cell r="CO176">
            <v>2697</v>
          </cell>
          <cell r="CP176">
            <v>2943</v>
          </cell>
          <cell r="CQ176">
            <v>2943</v>
          </cell>
          <cell r="CR176">
            <v>2943</v>
          </cell>
          <cell r="CS176">
            <v>2943</v>
          </cell>
          <cell r="CT176">
            <v>2943</v>
          </cell>
          <cell r="CU176">
            <v>2943</v>
          </cell>
          <cell r="CV176">
            <v>2943</v>
          </cell>
          <cell r="CW176">
            <v>2943</v>
          </cell>
          <cell r="CX176">
            <v>2943</v>
          </cell>
          <cell r="CY176">
            <v>2943</v>
          </cell>
          <cell r="CZ176">
            <v>2943</v>
          </cell>
          <cell r="DA176">
            <v>2943</v>
          </cell>
          <cell r="DB176">
            <v>2943</v>
          </cell>
          <cell r="DC176">
            <v>2943</v>
          </cell>
          <cell r="DD176">
            <v>2943</v>
          </cell>
          <cell r="DE176">
            <v>2943</v>
          </cell>
          <cell r="DF176">
            <v>3433</v>
          </cell>
          <cell r="DG176">
            <v>3433</v>
          </cell>
          <cell r="DH176">
            <v>3433</v>
          </cell>
          <cell r="DI176">
            <v>3433</v>
          </cell>
          <cell r="DJ176">
            <v>3433</v>
          </cell>
          <cell r="DK176">
            <v>3433</v>
          </cell>
        </row>
        <row r="177">
          <cell r="A177">
            <v>12828</v>
          </cell>
          <cell r="B177" t="str">
            <v>TEXAS GAS @ Washington</v>
          </cell>
          <cell r="C177">
            <v>1</v>
          </cell>
          <cell r="D177" t="str">
            <v> D    </v>
          </cell>
          <cell r="E177">
            <v>41300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</row>
        <row r="178">
          <cell r="A178">
            <v>12865</v>
          </cell>
          <cell r="B178" t="str">
            <v> ENTEX-COFFEEVILLE MISS                  </v>
          </cell>
          <cell r="C178">
            <v>1</v>
          </cell>
          <cell r="D178" t="str">
            <v> D    </v>
          </cell>
          <cell r="E178">
            <v>4107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0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0</v>
          </cell>
          <cell r="S178">
            <v>0</v>
          </cell>
          <cell r="T178">
            <v>1</v>
          </cell>
          <cell r="U178">
            <v>200</v>
          </cell>
          <cell r="V178">
            <v>200</v>
          </cell>
          <cell r="W178">
            <v>200</v>
          </cell>
          <cell r="X178">
            <v>1</v>
          </cell>
          <cell r="Y178">
            <v>200</v>
          </cell>
          <cell r="Z178">
            <v>1</v>
          </cell>
          <cell r="AA178">
            <v>1</v>
          </cell>
          <cell r="AB178">
            <v>200</v>
          </cell>
          <cell r="AC178">
            <v>200</v>
          </cell>
          <cell r="AD178">
            <v>200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200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200</v>
          </cell>
          <cell r="AU178">
            <v>200</v>
          </cell>
          <cell r="AV178">
            <v>1</v>
          </cell>
          <cell r="AW178">
            <v>200</v>
          </cell>
          <cell r="AX178">
            <v>200</v>
          </cell>
          <cell r="AY178">
            <v>1</v>
          </cell>
          <cell r="AZ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1</v>
          </cell>
          <cell r="BN178">
            <v>1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1</v>
          </cell>
          <cell r="BV178">
            <v>251</v>
          </cell>
          <cell r="BW178">
            <v>1</v>
          </cell>
          <cell r="BX178">
            <v>1</v>
          </cell>
          <cell r="BY178">
            <v>1</v>
          </cell>
          <cell r="BZ178">
            <v>1</v>
          </cell>
          <cell r="CA178">
            <v>1</v>
          </cell>
          <cell r="CB178">
            <v>1</v>
          </cell>
          <cell r="CC178">
            <v>1</v>
          </cell>
          <cell r="CD178">
            <v>1</v>
          </cell>
          <cell r="CE178">
            <v>1</v>
          </cell>
          <cell r="CF178">
            <v>1</v>
          </cell>
          <cell r="CG178">
            <v>1</v>
          </cell>
          <cell r="CH178">
            <v>1</v>
          </cell>
          <cell r="CI178">
            <v>1</v>
          </cell>
          <cell r="CJ178">
            <v>359</v>
          </cell>
          <cell r="CK178">
            <v>1</v>
          </cell>
          <cell r="CL178">
            <v>1</v>
          </cell>
          <cell r="CM178">
            <v>1</v>
          </cell>
          <cell r="CN178">
            <v>1</v>
          </cell>
          <cell r="CO178">
            <v>1</v>
          </cell>
          <cell r="CP178">
            <v>1</v>
          </cell>
          <cell r="CQ178">
            <v>1</v>
          </cell>
          <cell r="CR178">
            <v>1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1</v>
          </cell>
          <cell r="CZ178">
            <v>1</v>
          </cell>
          <cell r="DA178">
            <v>1</v>
          </cell>
          <cell r="DB178">
            <v>1</v>
          </cell>
          <cell r="DC178">
            <v>1</v>
          </cell>
          <cell r="DD178">
            <v>1</v>
          </cell>
          <cell r="DE178">
            <v>1</v>
          </cell>
          <cell r="DF178">
            <v>1</v>
          </cell>
          <cell r="DG178">
            <v>359</v>
          </cell>
          <cell r="DH178">
            <v>1</v>
          </cell>
          <cell r="DI178">
            <v>1</v>
          </cell>
          <cell r="DJ178">
            <v>1</v>
          </cell>
          <cell r="DK178">
            <v>1</v>
          </cell>
        </row>
        <row r="179">
          <cell r="A179">
            <v>14114</v>
          </cell>
          <cell r="B179" t="str">
            <v>ENERGY NORTH Nat. Gas</v>
          </cell>
          <cell r="C179">
            <v>6</v>
          </cell>
          <cell r="D179" t="str">
            <v> D    </v>
          </cell>
          <cell r="E179">
            <v>42724</v>
          </cell>
          <cell r="F179">
            <v>16734</v>
          </cell>
          <cell r="G179">
            <v>16834</v>
          </cell>
          <cell r="H179">
            <v>12004</v>
          </cell>
          <cell r="I179">
            <v>23660</v>
          </cell>
          <cell r="J179">
            <v>12224</v>
          </cell>
          <cell r="K179">
            <v>12479</v>
          </cell>
          <cell r="L179">
            <v>14734</v>
          </cell>
          <cell r="M179">
            <v>14739</v>
          </cell>
          <cell r="N179">
            <v>14729</v>
          </cell>
          <cell r="O179">
            <v>17124</v>
          </cell>
          <cell r="P179">
            <v>17089</v>
          </cell>
          <cell r="Q179">
            <v>15260</v>
          </cell>
          <cell r="R179">
            <v>10530</v>
          </cell>
          <cell r="S179">
            <v>10530</v>
          </cell>
          <cell r="T179">
            <v>9879</v>
          </cell>
          <cell r="U179">
            <v>21180</v>
          </cell>
          <cell r="V179">
            <v>21180</v>
          </cell>
          <cell r="W179">
            <v>25795</v>
          </cell>
          <cell r="X179">
            <v>25845</v>
          </cell>
          <cell r="Y179">
            <v>26330</v>
          </cell>
          <cell r="Z179">
            <v>26210</v>
          </cell>
          <cell r="AA179">
            <v>26243</v>
          </cell>
          <cell r="AB179">
            <v>26180</v>
          </cell>
          <cell r="AC179">
            <v>26025</v>
          </cell>
          <cell r="AD179">
            <v>25925</v>
          </cell>
          <cell r="AE179">
            <v>27690</v>
          </cell>
          <cell r="AF179">
            <v>33545</v>
          </cell>
          <cell r="AG179">
            <v>37269</v>
          </cell>
          <cell r="AH179">
            <v>29995</v>
          </cell>
          <cell r="AI179">
            <v>20540</v>
          </cell>
          <cell r="AJ179">
            <v>29917</v>
          </cell>
          <cell r="AK179">
            <v>21815</v>
          </cell>
          <cell r="AL179">
            <v>18965</v>
          </cell>
          <cell r="AM179">
            <v>32540</v>
          </cell>
          <cell r="AN179">
            <v>32485</v>
          </cell>
          <cell r="AO179">
            <v>28510</v>
          </cell>
          <cell r="AP179">
            <v>23660</v>
          </cell>
          <cell r="AQ179">
            <v>28420</v>
          </cell>
          <cell r="AR179">
            <v>28195</v>
          </cell>
          <cell r="AS179">
            <v>28314</v>
          </cell>
          <cell r="AT179">
            <v>28399</v>
          </cell>
          <cell r="AU179">
            <v>17747</v>
          </cell>
          <cell r="AV179">
            <v>37749</v>
          </cell>
          <cell r="AW179">
            <v>37523</v>
          </cell>
          <cell r="AX179">
            <v>37281</v>
          </cell>
          <cell r="AY179">
            <v>44335</v>
          </cell>
          <cell r="AZ179">
            <v>44752</v>
          </cell>
          <cell r="BA179">
            <v>48118</v>
          </cell>
          <cell r="BB179">
            <v>45087</v>
          </cell>
          <cell r="BC179">
            <v>45222</v>
          </cell>
          <cell r="BD179">
            <v>45097</v>
          </cell>
          <cell r="BE179">
            <v>44695</v>
          </cell>
          <cell r="BF179">
            <v>44539</v>
          </cell>
          <cell r="BG179">
            <v>46828</v>
          </cell>
          <cell r="BH179">
            <v>46231</v>
          </cell>
          <cell r="BI179">
            <v>46461</v>
          </cell>
          <cell r="BJ179">
            <v>46561</v>
          </cell>
          <cell r="BK179">
            <v>46560</v>
          </cell>
          <cell r="BL179">
            <v>45998</v>
          </cell>
          <cell r="BM179">
            <v>45933</v>
          </cell>
          <cell r="BN179">
            <v>40388</v>
          </cell>
          <cell r="BO179">
            <v>45598</v>
          </cell>
          <cell r="BP179">
            <v>48688</v>
          </cell>
          <cell r="BQ179">
            <v>48788</v>
          </cell>
          <cell r="BR179">
            <v>48638</v>
          </cell>
          <cell r="BS179">
            <v>48161</v>
          </cell>
          <cell r="BT179">
            <v>48290</v>
          </cell>
          <cell r="BU179">
            <v>48528</v>
          </cell>
          <cell r="BV179">
            <v>53221</v>
          </cell>
          <cell r="BW179">
            <v>53231</v>
          </cell>
          <cell r="BX179">
            <v>53295</v>
          </cell>
          <cell r="BY179">
            <v>53145</v>
          </cell>
          <cell r="BZ179">
            <v>52743</v>
          </cell>
          <cell r="CA179">
            <v>52857</v>
          </cell>
          <cell r="CB179">
            <v>53145</v>
          </cell>
          <cell r="CC179">
            <v>52962</v>
          </cell>
          <cell r="CD179">
            <v>44697</v>
          </cell>
          <cell r="CE179">
            <v>54034</v>
          </cell>
          <cell r="CF179">
            <v>54155</v>
          </cell>
          <cell r="CG179">
            <v>53998</v>
          </cell>
          <cell r="CH179">
            <v>53998</v>
          </cell>
          <cell r="CI179">
            <v>51043</v>
          </cell>
          <cell r="CJ179">
            <v>51974</v>
          </cell>
          <cell r="CK179">
            <v>51824</v>
          </cell>
          <cell r="CL179">
            <v>51764</v>
          </cell>
          <cell r="CM179">
            <v>51764</v>
          </cell>
          <cell r="CN179">
            <v>53311</v>
          </cell>
          <cell r="CO179">
            <v>53809</v>
          </cell>
          <cell r="CP179">
            <v>54112</v>
          </cell>
          <cell r="CQ179">
            <v>54112</v>
          </cell>
          <cell r="CR179">
            <v>54112</v>
          </cell>
          <cell r="CS179">
            <v>55911</v>
          </cell>
          <cell r="CT179">
            <v>50438</v>
          </cell>
          <cell r="CU179">
            <v>50180</v>
          </cell>
          <cell r="CV179">
            <v>50438</v>
          </cell>
          <cell r="CW179">
            <v>50550</v>
          </cell>
          <cell r="CX179">
            <v>56618</v>
          </cell>
          <cell r="CY179">
            <v>54960</v>
          </cell>
          <cell r="CZ179">
            <v>54970</v>
          </cell>
          <cell r="DA179">
            <v>57002</v>
          </cell>
          <cell r="DB179">
            <v>57002</v>
          </cell>
          <cell r="DC179">
            <v>57002</v>
          </cell>
          <cell r="DD179">
            <v>56925</v>
          </cell>
          <cell r="DE179">
            <v>56753</v>
          </cell>
          <cell r="DF179">
            <v>54343</v>
          </cell>
          <cell r="DG179">
            <v>49782</v>
          </cell>
          <cell r="DH179">
            <v>55191</v>
          </cell>
          <cell r="DI179">
            <v>55191</v>
          </cell>
          <cell r="DJ179">
            <v>55191</v>
          </cell>
          <cell r="DK179">
            <v>55714</v>
          </cell>
        </row>
        <row r="180">
          <cell r="A180">
            <v>14115</v>
          </cell>
          <cell r="B180" t="str">
            <v>ENERGY NORTH Nat. Gas</v>
          </cell>
          <cell r="C180">
            <v>6</v>
          </cell>
          <cell r="D180" t="str">
            <v> D    </v>
          </cell>
          <cell r="E180">
            <v>45555</v>
          </cell>
          <cell r="F180">
            <v>6782</v>
          </cell>
          <cell r="G180">
            <v>6757</v>
          </cell>
          <cell r="H180">
            <v>3677</v>
          </cell>
          <cell r="I180">
            <v>6911</v>
          </cell>
          <cell r="J180">
            <v>3707</v>
          </cell>
          <cell r="K180">
            <v>3767</v>
          </cell>
          <cell r="L180">
            <v>5767</v>
          </cell>
          <cell r="M180">
            <v>5743</v>
          </cell>
          <cell r="N180">
            <v>5743</v>
          </cell>
          <cell r="O180">
            <v>9653</v>
          </cell>
          <cell r="P180">
            <v>9553</v>
          </cell>
          <cell r="Q180">
            <v>4708</v>
          </cell>
          <cell r="R180">
            <v>4748</v>
          </cell>
          <cell r="S180">
            <v>4748</v>
          </cell>
          <cell r="T180">
            <v>4743</v>
          </cell>
          <cell r="U180">
            <v>1716</v>
          </cell>
          <cell r="V180">
            <v>1716</v>
          </cell>
          <cell r="W180">
            <v>6611</v>
          </cell>
          <cell r="X180">
            <v>6696</v>
          </cell>
          <cell r="Y180">
            <v>6721</v>
          </cell>
          <cell r="Z180">
            <v>6716</v>
          </cell>
          <cell r="AA180">
            <v>6711</v>
          </cell>
          <cell r="AB180">
            <v>6783</v>
          </cell>
          <cell r="AC180">
            <v>6626</v>
          </cell>
          <cell r="AD180">
            <v>6511</v>
          </cell>
          <cell r="AE180">
            <v>6696</v>
          </cell>
          <cell r="AF180">
            <v>12321</v>
          </cell>
          <cell r="AG180">
            <v>12306</v>
          </cell>
          <cell r="AH180">
            <v>12441</v>
          </cell>
          <cell r="AI180">
            <v>12506</v>
          </cell>
          <cell r="AJ180">
            <v>12264</v>
          </cell>
          <cell r="AK180">
            <v>12401</v>
          </cell>
          <cell r="AL180">
            <v>12476</v>
          </cell>
          <cell r="AM180">
            <v>12106</v>
          </cell>
          <cell r="AN180">
            <v>12506</v>
          </cell>
          <cell r="AO180">
            <v>7111</v>
          </cell>
          <cell r="AP180">
            <v>6911</v>
          </cell>
          <cell r="AQ180">
            <v>11706</v>
          </cell>
          <cell r="AR180">
            <v>11691</v>
          </cell>
          <cell r="AS180">
            <v>12201</v>
          </cell>
          <cell r="AT180">
            <v>11771</v>
          </cell>
          <cell r="AU180">
            <v>11771</v>
          </cell>
          <cell r="AV180">
            <v>11771</v>
          </cell>
          <cell r="AW180">
            <v>16427</v>
          </cell>
          <cell r="AX180">
            <v>16247</v>
          </cell>
          <cell r="AY180">
            <v>11066</v>
          </cell>
          <cell r="AZ180">
            <v>11942</v>
          </cell>
          <cell r="BA180">
            <v>8676</v>
          </cell>
          <cell r="BB180">
            <v>11842</v>
          </cell>
          <cell r="BC180">
            <v>11442</v>
          </cell>
          <cell r="BD180">
            <v>11437</v>
          </cell>
          <cell r="BE180">
            <v>11362</v>
          </cell>
          <cell r="BF180">
            <v>11132</v>
          </cell>
          <cell r="BG180">
            <v>11237</v>
          </cell>
          <cell r="BH180">
            <v>11257</v>
          </cell>
          <cell r="BI180">
            <v>11457</v>
          </cell>
          <cell r="BJ180">
            <v>11457</v>
          </cell>
          <cell r="BK180">
            <v>11457</v>
          </cell>
          <cell r="BL180">
            <v>11377</v>
          </cell>
          <cell r="BM180">
            <v>11157</v>
          </cell>
          <cell r="BN180">
            <v>11442</v>
          </cell>
          <cell r="BO180">
            <v>6577</v>
          </cell>
          <cell r="BP180">
            <v>11487</v>
          </cell>
          <cell r="BQ180">
            <v>11487</v>
          </cell>
          <cell r="BR180">
            <v>11507</v>
          </cell>
          <cell r="BS180">
            <v>11377</v>
          </cell>
          <cell r="BT180">
            <v>11192</v>
          </cell>
          <cell r="BU180">
            <v>11592</v>
          </cell>
          <cell r="BV180">
            <v>11492</v>
          </cell>
          <cell r="BW180">
            <v>11692</v>
          </cell>
          <cell r="BX180">
            <v>12092</v>
          </cell>
          <cell r="BY180">
            <v>12092</v>
          </cell>
          <cell r="BZ180">
            <v>11672</v>
          </cell>
          <cell r="CA180">
            <v>11187</v>
          </cell>
          <cell r="CB180">
            <v>12077</v>
          </cell>
          <cell r="CC180">
            <v>12092</v>
          </cell>
          <cell r="CD180">
            <v>12131</v>
          </cell>
          <cell r="CE180">
            <v>12126</v>
          </cell>
          <cell r="CF180">
            <v>12111</v>
          </cell>
          <cell r="CG180">
            <v>11781</v>
          </cell>
          <cell r="CH180">
            <v>11266</v>
          </cell>
          <cell r="CI180">
            <v>11853</v>
          </cell>
          <cell r="CJ180">
            <v>10746</v>
          </cell>
          <cell r="CK180">
            <v>11968</v>
          </cell>
          <cell r="CL180">
            <v>12074</v>
          </cell>
          <cell r="CM180">
            <v>11674</v>
          </cell>
          <cell r="CN180">
            <v>11216</v>
          </cell>
          <cell r="CO180">
            <v>11201</v>
          </cell>
          <cell r="CP180">
            <v>11951</v>
          </cell>
          <cell r="CQ180">
            <v>11951</v>
          </cell>
          <cell r="CR180">
            <v>12042</v>
          </cell>
          <cell r="CS180">
            <v>12197</v>
          </cell>
          <cell r="CT180">
            <v>12206</v>
          </cell>
          <cell r="CU180">
            <v>11776</v>
          </cell>
          <cell r="CV180">
            <v>12206</v>
          </cell>
          <cell r="CW180">
            <v>11538</v>
          </cell>
          <cell r="CX180">
            <v>12269</v>
          </cell>
          <cell r="CY180">
            <v>12269</v>
          </cell>
          <cell r="CZ180">
            <v>12449</v>
          </cell>
          <cell r="DA180">
            <v>12449</v>
          </cell>
          <cell r="DB180">
            <v>12449</v>
          </cell>
          <cell r="DC180">
            <v>12449</v>
          </cell>
          <cell r="DD180">
            <v>12409</v>
          </cell>
          <cell r="DE180">
            <v>12336</v>
          </cell>
          <cell r="DF180">
            <v>13944</v>
          </cell>
          <cell r="DG180">
            <v>18506</v>
          </cell>
          <cell r="DH180">
            <v>13944</v>
          </cell>
          <cell r="DI180">
            <v>13944</v>
          </cell>
          <cell r="DJ180">
            <v>13944</v>
          </cell>
          <cell r="DK180">
            <v>13944</v>
          </cell>
        </row>
        <row r="181">
          <cell r="A181">
            <v>14116</v>
          </cell>
          <cell r="B181" t="str">
            <v>ENERGY NORTH Nat. Gas</v>
          </cell>
          <cell r="C181">
            <v>6</v>
          </cell>
          <cell r="D181" t="str">
            <v> D    </v>
          </cell>
          <cell r="E181">
            <v>25032</v>
          </cell>
          <cell r="F181">
            <v>1016</v>
          </cell>
          <cell r="G181">
            <v>1016</v>
          </cell>
          <cell r="H181">
            <v>731</v>
          </cell>
          <cell r="I181">
            <v>1343</v>
          </cell>
          <cell r="J181">
            <v>996</v>
          </cell>
          <cell r="K181">
            <v>1021</v>
          </cell>
          <cell r="L181">
            <v>1031</v>
          </cell>
          <cell r="M181">
            <v>1036</v>
          </cell>
          <cell r="N181">
            <v>1156</v>
          </cell>
          <cell r="O181">
            <v>781</v>
          </cell>
          <cell r="P181">
            <v>866</v>
          </cell>
          <cell r="Q181">
            <v>1141</v>
          </cell>
          <cell r="R181">
            <v>1171</v>
          </cell>
          <cell r="S181">
            <v>1166</v>
          </cell>
          <cell r="T181">
            <v>1156</v>
          </cell>
          <cell r="U181">
            <v>1018</v>
          </cell>
          <cell r="V181">
            <v>1018</v>
          </cell>
          <cell r="W181">
            <v>753</v>
          </cell>
          <cell r="X181">
            <v>978</v>
          </cell>
          <cell r="Y181">
            <v>1158</v>
          </cell>
          <cell r="Z181">
            <v>1238</v>
          </cell>
          <cell r="AA181">
            <v>1233</v>
          </cell>
          <cell r="AB181">
            <v>1178</v>
          </cell>
          <cell r="AC181">
            <v>883</v>
          </cell>
          <cell r="AD181">
            <v>853</v>
          </cell>
          <cell r="AE181">
            <v>1263</v>
          </cell>
          <cell r="AF181">
            <v>1303</v>
          </cell>
          <cell r="AG181">
            <v>1403</v>
          </cell>
          <cell r="AH181">
            <v>1436</v>
          </cell>
          <cell r="AI181">
            <v>1383</v>
          </cell>
          <cell r="AJ181">
            <v>1033</v>
          </cell>
          <cell r="AK181">
            <v>1048</v>
          </cell>
          <cell r="AL181">
            <v>1353</v>
          </cell>
          <cell r="AM181">
            <v>1383</v>
          </cell>
          <cell r="AN181">
            <v>1493</v>
          </cell>
          <cell r="AO181">
            <v>1483</v>
          </cell>
          <cell r="AP181">
            <v>1343</v>
          </cell>
          <cell r="AQ181">
            <v>983</v>
          </cell>
          <cell r="AR181">
            <v>1103</v>
          </cell>
          <cell r="AS181">
            <v>1285</v>
          </cell>
          <cell r="AT181">
            <v>1505</v>
          </cell>
          <cell r="AU181">
            <v>1505</v>
          </cell>
          <cell r="AV181">
            <v>1505</v>
          </cell>
          <cell r="AW181">
            <v>1505</v>
          </cell>
          <cell r="AX181">
            <v>1250</v>
          </cell>
          <cell r="AY181">
            <v>1168</v>
          </cell>
          <cell r="AZ181">
            <v>1460</v>
          </cell>
          <cell r="BA181">
            <v>1460</v>
          </cell>
          <cell r="BB181">
            <v>1460</v>
          </cell>
          <cell r="BC181">
            <v>1460</v>
          </cell>
          <cell r="BD181">
            <v>1125</v>
          </cell>
          <cell r="BE181">
            <v>1272</v>
          </cell>
          <cell r="BF181">
            <v>1321</v>
          </cell>
          <cell r="BG181">
            <v>1460</v>
          </cell>
          <cell r="BH181">
            <v>1690</v>
          </cell>
          <cell r="BI181">
            <v>1690</v>
          </cell>
          <cell r="BJ181">
            <v>1690</v>
          </cell>
          <cell r="BK181">
            <v>1690</v>
          </cell>
          <cell r="BL181">
            <v>1367</v>
          </cell>
          <cell r="BM181">
            <v>1416</v>
          </cell>
          <cell r="BN181">
            <v>1690</v>
          </cell>
          <cell r="BO181">
            <v>1802</v>
          </cell>
          <cell r="BP181">
            <v>1802</v>
          </cell>
          <cell r="BQ181">
            <v>1802</v>
          </cell>
          <cell r="BR181">
            <v>1802</v>
          </cell>
          <cell r="BS181">
            <v>1599</v>
          </cell>
          <cell r="BT181">
            <v>1573</v>
          </cell>
          <cell r="BU181">
            <v>1802</v>
          </cell>
          <cell r="BV181">
            <v>1757</v>
          </cell>
          <cell r="BW181">
            <v>1757</v>
          </cell>
          <cell r="BX181">
            <v>1757</v>
          </cell>
          <cell r="BY181">
            <v>1757</v>
          </cell>
          <cell r="BZ181">
            <v>1489</v>
          </cell>
          <cell r="CA181">
            <v>1518</v>
          </cell>
          <cell r="CB181">
            <v>1743</v>
          </cell>
          <cell r="CC181">
            <v>1742</v>
          </cell>
          <cell r="CD181">
            <v>1565</v>
          </cell>
          <cell r="CE181">
            <v>1750</v>
          </cell>
          <cell r="CF181">
            <v>1565</v>
          </cell>
          <cell r="CG181">
            <v>1397</v>
          </cell>
          <cell r="CH181">
            <v>1367</v>
          </cell>
          <cell r="CI181">
            <v>1721</v>
          </cell>
          <cell r="CJ181">
            <v>1739</v>
          </cell>
          <cell r="CK181">
            <v>1739</v>
          </cell>
          <cell r="CL181">
            <v>1739</v>
          </cell>
          <cell r="CM181">
            <v>1679</v>
          </cell>
          <cell r="CN181">
            <v>1682</v>
          </cell>
          <cell r="CO181">
            <v>1632</v>
          </cell>
          <cell r="CP181">
            <v>1867</v>
          </cell>
          <cell r="CQ181">
            <v>1867</v>
          </cell>
          <cell r="CR181">
            <v>1867</v>
          </cell>
          <cell r="CS181">
            <v>1799</v>
          </cell>
          <cell r="CT181">
            <v>1811</v>
          </cell>
          <cell r="CU181">
            <v>1652</v>
          </cell>
          <cell r="CV181">
            <v>1811</v>
          </cell>
          <cell r="CW181">
            <v>1860</v>
          </cell>
          <cell r="CX181">
            <v>1924</v>
          </cell>
          <cell r="CY181">
            <v>2031</v>
          </cell>
          <cell r="CZ181">
            <v>2011</v>
          </cell>
          <cell r="DA181">
            <v>2011</v>
          </cell>
          <cell r="DB181">
            <v>2011</v>
          </cell>
          <cell r="DC181">
            <v>2011</v>
          </cell>
          <cell r="DD181">
            <v>2001</v>
          </cell>
          <cell r="DE181">
            <v>1898</v>
          </cell>
          <cell r="DF181">
            <v>1898</v>
          </cell>
          <cell r="DG181">
            <v>1898</v>
          </cell>
          <cell r="DH181">
            <v>1898</v>
          </cell>
          <cell r="DI181">
            <v>1898</v>
          </cell>
          <cell r="DJ181">
            <v>1898</v>
          </cell>
          <cell r="DK181">
            <v>1888</v>
          </cell>
        </row>
        <row r="182">
          <cell r="A182">
            <v>14118</v>
          </cell>
          <cell r="B182" t="str">
            <v>ENERGY NORTH Nat. Gas</v>
          </cell>
          <cell r="C182">
            <v>6</v>
          </cell>
          <cell r="D182" t="str">
            <v> D    </v>
          </cell>
          <cell r="E182">
            <v>2476</v>
          </cell>
          <cell r="F182">
            <v>139</v>
          </cell>
          <cell r="G182">
            <v>139</v>
          </cell>
          <cell r="H182">
            <v>59</v>
          </cell>
          <cell r="I182">
            <v>189</v>
          </cell>
          <cell r="J182">
            <v>139</v>
          </cell>
          <cell r="K182">
            <v>139</v>
          </cell>
          <cell r="L182">
            <v>115</v>
          </cell>
          <cell r="M182">
            <v>139</v>
          </cell>
          <cell r="N182">
            <v>139</v>
          </cell>
          <cell r="O182">
            <v>59</v>
          </cell>
          <cell r="P182">
            <v>59</v>
          </cell>
          <cell r="Q182">
            <v>139</v>
          </cell>
          <cell r="R182">
            <v>137</v>
          </cell>
          <cell r="S182">
            <v>139</v>
          </cell>
          <cell r="T182">
            <v>139</v>
          </cell>
          <cell r="U182">
            <v>131</v>
          </cell>
          <cell r="V182">
            <v>131</v>
          </cell>
          <cell r="W182">
            <v>41</v>
          </cell>
          <cell r="X182">
            <v>139</v>
          </cell>
          <cell r="Y182">
            <v>139</v>
          </cell>
          <cell r="Z182">
            <v>139</v>
          </cell>
          <cell r="AA182">
            <v>153</v>
          </cell>
          <cell r="AB182">
            <v>153</v>
          </cell>
          <cell r="AC182">
            <v>68</v>
          </cell>
          <cell r="AD182">
            <v>63</v>
          </cell>
          <cell r="AE182">
            <v>176</v>
          </cell>
          <cell r="AF182">
            <v>176</v>
          </cell>
          <cell r="AG182">
            <v>176</v>
          </cell>
          <cell r="AH182">
            <v>162</v>
          </cell>
          <cell r="AI182">
            <v>176</v>
          </cell>
          <cell r="AJ182">
            <v>76</v>
          </cell>
          <cell r="AK182">
            <v>76</v>
          </cell>
          <cell r="AL182">
            <v>151</v>
          </cell>
          <cell r="AM182">
            <v>176</v>
          </cell>
          <cell r="AN182">
            <v>189</v>
          </cell>
          <cell r="AO182">
            <v>189</v>
          </cell>
          <cell r="AP182">
            <v>189</v>
          </cell>
          <cell r="AQ182">
            <v>89</v>
          </cell>
          <cell r="AR182">
            <v>89</v>
          </cell>
          <cell r="AS182">
            <v>189</v>
          </cell>
          <cell r="AT182">
            <v>189</v>
          </cell>
          <cell r="AU182">
            <v>189</v>
          </cell>
          <cell r="AV182">
            <v>189</v>
          </cell>
          <cell r="AW182">
            <v>254</v>
          </cell>
          <cell r="AX182">
            <v>149</v>
          </cell>
          <cell r="AY182">
            <v>110</v>
          </cell>
          <cell r="AZ182">
            <v>130</v>
          </cell>
          <cell r="BA182">
            <v>130</v>
          </cell>
          <cell r="BB182">
            <v>130</v>
          </cell>
          <cell r="BC182">
            <v>130</v>
          </cell>
          <cell r="BD182">
            <v>130</v>
          </cell>
          <cell r="BE182">
            <v>110</v>
          </cell>
          <cell r="BF182">
            <v>110</v>
          </cell>
          <cell r="BG182">
            <v>130</v>
          </cell>
          <cell r="BH182">
            <v>130</v>
          </cell>
          <cell r="BI182">
            <v>130</v>
          </cell>
          <cell r="BJ182">
            <v>130</v>
          </cell>
          <cell r="BK182">
            <v>130</v>
          </cell>
          <cell r="BL182">
            <v>110</v>
          </cell>
          <cell r="BM182">
            <v>110</v>
          </cell>
          <cell r="BN182">
            <v>130</v>
          </cell>
          <cell r="BO182">
            <v>130</v>
          </cell>
          <cell r="BP182">
            <v>130</v>
          </cell>
          <cell r="BQ182">
            <v>130</v>
          </cell>
          <cell r="BR182">
            <v>125</v>
          </cell>
          <cell r="BS182">
            <v>110</v>
          </cell>
          <cell r="BT182">
            <v>110</v>
          </cell>
          <cell r="BU182">
            <v>130</v>
          </cell>
          <cell r="BV182">
            <v>130</v>
          </cell>
          <cell r="BW182">
            <v>130</v>
          </cell>
          <cell r="BX182">
            <v>130</v>
          </cell>
          <cell r="BY182">
            <v>130</v>
          </cell>
          <cell r="BZ182">
            <v>110</v>
          </cell>
          <cell r="CA182">
            <v>110</v>
          </cell>
          <cell r="CB182">
            <v>130</v>
          </cell>
          <cell r="CC182">
            <v>130</v>
          </cell>
          <cell r="CD182">
            <v>129</v>
          </cell>
          <cell r="CE182">
            <v>129</v>
          </cell>
          <cell r="CF182">
            <v>129</v>
          </cell>
          <cell r="CG182">
            <v>114</v>
          </cell>
          <cell r="CH182">
            <v>114</v>
          </cell>
          <cell r="CI182">
            <v>129</v>
          </cell>
          <cell r="CJ182">
            <v>127</v>
          </cell>
          <cell r="CK182">
            <v>129</v>
          </cell>
          <cell r="CL182">
            <v>129</v>
          </cell>
          <cell r="CM182">
            <v>129</v>
          </cell>
          <cell r="CN182">
            <v>114</v>
          </cell>
          <cell r="CO182">
            <v>114</v>
          </cell>
          <cell r="CP182">
            <v>129</v>
          </cell>
          <cell r="CQ182">
            <v>129</v>
          </cell>
          <cell r="CR182">
            <v>129</v>
          </cell>
          <cell r="CS182">
            <v>129</v>
          </cell>
          <cell r="CT182">
            <v>129</v>
          </cell>
          <cell r="CU182">
            <v>124</v>
          </cell>
          <cell r="CV182">
            <v>129</v>
          </cell>
          <cell r="CW182">
            <v>129</v>
          </cell>
          <cell r="CX182">
            <v>129</v>
          </cell>
          <cell r="CY182">
            <v>129</v>
          </cell>
          <cell r="CZ182">
            <v>129</v>
          </cell>
          <cell r="DA182">
            <v>129</v>
          </cell>
          <cell r="DB182">
            <v>129</v>
          </cell>
          <cell r="DC182">
            <v>129</v>
          </cell>
          <cell r="DD182">
            <v>129</v>
          </cell>
          <cell r="DE182">
            <v>107</v>
          </cell>
          <cell r="DF182">
            <v>135</v>
          </cell>
          <cell r="DG182">
            <v>135</v>
          </cell>
          <cell r="DH182">
            <v>135</v>
          </cell>
          <cell r="DI182">
            <v>135</v>
          </cell>
          <cell r="DJ182">
            <v>135</v>
          </cell>
          <cell r="DK182">
            <v>135</v>
          </cell>
        </row>
        <row r="183">
          <cell r="A183">
            <v>14123</v>
          </cell>
          <cell r="B183" t="str">
            <v>ALGONQUIN @ Bergen</v>
          </cell>
          <cell r="C183">
            <v>5</v>
          </cell>
          <cell r="D183" t="str">
            <v> D    </v>
          </cell>
          <cell r="E183">
            <v>196147</v>
          </cell>
          <cell r="F183">
            <v>37715</v>
          </cell>
          <cell r="G183">
            <v>66855</v>
          </cell>
          <cell r="H183">
            <v>26898</v>
          </cell>
          <cell r="I183">
            <v>23990</v>
          </cell>
          <cell r="J183">
            <v>91466</v>
          </cell>
          <cell r="K183">
            <v>53541</v>
          </cell>
          <cell r="L183">
            <v>68495</v>
          </cell>
          <cell r="M183">
            <v>80218</v>
          </cell>
          <cell r="N183">
            <v>68861</v>
          </cell>
          <cell r="O183">
            <v>54982</v>
          </cell>
          <cell r="P183">
            <v>57001</v>
          </cell>
          <cell r="Q183">
            <v>75280</v>
          </cell>
          <cell r="R183">
            <v>68107</v>
          </cell>
          <cell r="S183">
            <v>85209</v>
          </cell>
          <cell r="T183">
            <v>54936</v>
          </cell>
          <cell r="U183">
            <v>44496</v>
          </cell>
          <cell r="V183">
            <v>44496</v>
          </cell>
          <cell r="W183">
            <v>49072</v>
          </cell>
          <cell r="X183">
            <v>43635</v>
          </cell>
          <cell r="Y183">
            <v>59754</v>
          </cell>
          <cell r="Z183">
            <v>67616</v>
          </cell>
          <cell r="AA183">
            <v>81386</v>
          </cell>
          <cell r="AB183">
            <v>43736</v>
          </cell>
          <cell r="AC183">
            <v>45218</v>
          </cell>
          <cell r="AD183">
            <v>45116</v>
          </cell>
          <cell r="AE183">
            <v>97054</v>
          </cell>
          <cell r="AF183">
            <v>58269</v>
          </cell>
          <cell r="AG183">
            <v>136196</v>
          </cell>
          <cell r="AH183">
            <v>97426</v>
          </cell>
          <cell r="AI183">
            <v>28374</v>
          </cell>
          <cell r="AJ183">
            <v>26548</v>
          </cell>
          <cell r="AK183">
            <v>26743</v>
          </cell>
          <cell r="AL183">
            <v>23354</v>
          </cell>
          <cell r="AM183">
            <v>49027</v>
          </cell>
          <cell r="AN183">
            <v>33207</v>
          </cell>
          <cell r="AO183">
            <v>55538</v>
          </cell>
          <cell r="AP183">
            <v>23990</v>
          </cell>
          <cell r="AQ183">
            <v>24325</v>
          </cell>
          <cell r="AR183">
            <v>20743</v>
          </cell>
          <cell r="AS183">
            <v>46582</v>
          </cell>
          <cell r="AT183">
            <v>46552</v>
          </cell>
          <cell r="AU183">
            <v>40743</v>
          </cell>
          <cell r="AV183">
            <v>35462</v>
          </cell>
          <cell r="AW183">
            <v>33261</v>
          </cell>
          <cell r="AX183">
            <v>40687</v>
          </cell>
          <cell r="AY183">
            <v>72507</v>
          </cell>
          <cell r="AZ183">
            <v>70854</v>
          </cell>
          <cell r="BA183">
            <v>73604</v>
          </cell>
          <cell r="BB183">
            <v>54976</v>
          </cell>
          <cell r="BC183">
            <v>38186</v>
          </cell>
          <cell r="BD183">
            <v>60826</v>
          </cell>
          <cell r="BE183">
            <v>56041</v>
          </cell>
          <cell r="BF183">
            <v>28047</v>
          </cell>
          <cell r="BG183">
            <v>53266</v>
          </cell>
          <cell r="BH183">
            <v>94444</v>
          </cell>
          <cell r="BI183">
            <v>44641</v>
          </cell>
          <cell r="BJ183">
            <v>44134</v>
          </cell>
          <cell r="BK183">
            <v>107464</v>
          </cell>
          <cell r="BL183">
            <v>107588</v>
          </cell>
          <cell r="BM183">
            <v>100708</v>
          </cell>
          <cell r="BN183">
            <v>75950</v>
          </cell>
          <cell r="BO183">
            <v>35895</v>
          </cell>
          <cell r="BP183">
            <v>90053</v>
          </cell>
          <cell r="BQ183">
            <v>83097</v>
          </cell>
          <cell r="BR183">
            <v>44020</v>
          </cell>
          <cell r="BS183">
            <v>59179</v>
          </cell>
          <cell r="BT183">
            <v>77317</v>
          </cell>
          <cell r="BU183">
            <v>66936</v>
          </cell>
          <cell r="BV183">
            <v>66451</v>
          </cell>
          <cell r="BW183">
            <v>53089</v>
          </cell>
          <cell r="BX183">
            <v>21931</v>
          </cell>
          <cell r="BY183">
            <v>8198</v>
          </cell>
          <cell r="BZ183">
            <v>8244</v>
          </cell>
          <cell r="CA183">
            <v>18244</v>
          </cell>
          <cell r="CB183">
            <v>32323</v>
          </cell>
          <cell r="CC183">
            <v>11535</v>
          </cell>
          <cell r="CD183">
            <v>99833</v>
          </cell>
          <cell r="CE183">
            <v>8757</v>
          </cell>
          <cell r="CF183">
            <v>40970</v>
          </cell>
          <cell r="CG183">
            <v>22337</v>
          </cell>
          <cell r="CH183">
            <v>42549</v>
          </cell>
          <cell r="CI183">
            <v>41787</v>
          </cell>
          <cell r="CJ183">
            <v>14495</v>
          </cell>
          <cell r="CK183">
            <v>0</v>
          </cell>
          <cell r="CL183">
            <v>7597</v>
          </cell>
          <cell r="CM183">
            <v>7597</v>
          </cell>
          <cell r="CN183">
            <v>7597</v>
          </cell>
          <cell r="CO183">
            <v>7597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6856</v>
          </cell>
          <cell r="CU183">
            <v>1819</v>
          </cell>
          <cell r="CV183">
            <v>6856</v>
          </cell>
          <cell r="CW183">
            <v>0</v>
          </cell>
          <cell r="CX183">
            <v>4507</v>
          </cell>
          <cell r="CY183">
            <v>0</v>
          </cell>
          <cell r="CZ183">
            <v>15500</v>
          </cell>
          <cell r="DA183">
            <v>4066</v>
          </cell>
          <cell r="DB183">
            <v>4066</v>
          </cell>
          <cell r="DC183">
            <v>4066</v>
          </cell>
          <cell r="DD183">
            <v>26383</v>
          </cell>
          <cell r="DE183">
            <v>16320</v>
          </cell>
          <cell r="DF183">
            <v>73336</v>
          </cell>
          <cell r="DG183">
            <v>9102</v>
          </cell>
          <cell r="DH183">
            <v>112112</v>
          </cell>
          <cell r="DI183">
            <v>112112</v>
          </cell>
          <cell r="DJ183">
            <v>112112</v>
          </cell>
          <cell r="DK183">
            <v>53938</v>
          </cell>
        </row>
        <row r="184">
          <cell r="A184">
            <v>14127</v>
          </cell>
          <cell r="B184" t="str">
            <v>ORANGE &amp; Rockland Utilities</v>
          </cell>
          <cell r="C184">
            <v>5</v>
          </cell>
          <cell r="D184" t="str">
            <v> D    </v>
          </cell>
          <cell r="E184">
            <v>150633</v>
          </cell>
          <cell r="F184">
            <v>11643</v>
          </cell>
          <cell r="G184">
            <v>11643</v>
          </cell>
          <cell r="H184">
            <v>11643</v>
          </cell>
          <cell r="I184">
            <v>28984</v>
          </cell>
          <cell r="J184">
            <v>36643</v>
          </cell>
          <cell r="K184">
            <v>11643</v>
          </cell>
          <cell r="L184">
            <v>11643</v>
          </cell>
          <cell r="M184">
            <v>21633</v>
          </cell>
          <cell r="N184">
            <v>21633</v>
          </cell>
          <cell r="O184">
            <v>21633</v>
          </cell>
          <cell r="P184">
            <v>21633</v>
          </cell>
          <cell r="Q184">
            <v>11643</v>
          </cell>
          <cell r="R184">
            <v>15639</v>
          </cell>
          <cell r="S184">
            <v>28461</v>
          </cell>
          <cell r="T184">
            <v>15639</v>
          </cell>
          <cell r="U184">
            <v>12171</v>
          </cell>
          <cell r="V184">
            <v>12171</v>
          </cell>
          <cell r="W184">
            <v>12171</v>
          </cell>
          <cell r="X184">
            <v>14994</v>
          </cell>
          <cell r="Y184">
            <v>24984</v>
          </cell>
          <cell r="Z184">
            <v>35809</v>
          </cell>
          <cell r="AA184">
            <v>7001</v>
          </cell>
          <cell r="AB184">
            <v>7001</v>
          </cell>
          <cell r="AC184">
            <v>7001</v>
          </cell>
          <cell r="AD184">
            <v>7001</v>
          </cell>
          <cell r="AE184">
            <v>19989</v>
          </cell>
          <cell r="AF184">
            <v>40809</v>
          </cell>
          <cell r="AG184">
            <v>50809</v>
          </cell>
          <cell r="AH184">
            <v>40809</v>
          </cell>
          <cell r="AI184">
            <v>14994</v>
          </cell>
          <cell r="AJ184">
            <v>14994</v>
          </cell>
          <cell r="AK184">
            <v>14994</v>
          </cell>
          <cell r="AL184">
            <v>14994</v>
          </cell>
          <cell r="AM184">
            <v>24984</v>
          </cell>
          <cell r="AN184">
            <v>24984</v>
          </cell>
          <cell r="AO184">
            <v>14994</v>
          </cell>
          <cell r="AP184">
            <v>28984</v>
          </cell>
          <cell r="AQ184">
            <v>28984</v>
          </cell>
          <cell r="AR184">
            <v>28984</v>
          </cell>
          <cell r="AS184">
            <v>24984</v>
          </cell>
          <cell r="AT184">
            <v>39809</v>
          </cell>
          <cell r="AU184">
            <v>49809</v>
          </cell>
          <cell r="AV184">
            <v>49809</v>
          </cell>
          <cell r="AW184">
            <v>62128</v>
          </cell>
          <cell r="AX184">
            <v>39809</v>
          </cell>
          <cell r="AY184">
            <v>49774</v>
          </cell>
          <cell r="AZ184">
            <v>49774</v>
          </cell>
          <cell r="BA184">
            <v>39774</v>
          </cell>
          <cell r="BB184">
            <v>60774</v>
          </cell>
          <cell r="BC184">
            <v>73093</v>
          </cell>
          <cell r="BD184">
            <v>49774</v>
          </cell>
          <cell r="BE184">
            <v>49774</v>
          </cell>
          <cell r="BF184">
            <v>49774</v>
          </cell>
          <cell r="BG184">
            <v>49774</v>
          </cell>
          <cell r="BH184">
            <v>49774</v>
          </cell>
          <cell r="BI184">
            <v>49774</v>
          </cell>
          <cell r="BJ184">
            <v>41774</v>
          </cell>
          <cell r="BK184">
            <v>41774</v>
          </cell>
          <cell r="BL184">
            <v>41774</v>
          </cell>
          <cell r="BM184">
            <v>41774</v>
          </cell>
          <cell r="BN184">
            <v>30949</v>
          </cell>
          <cell r="BO184">
            <v>30949</v>
          </cell>
          <cell r="BP184">
            <v>43268</v>
          </cell>
          <cell r="BQ184">
            <v>43268</v>
          </cell>
          <cell r="BR184">
            <v>43268</v>
          </cell>
          <cell r="BS184">
            <v>43268</v>
          </cell>
          <cell r="BT184">
            <v>43268</v>
          </cell>
          <cell r="BU184">
            <v>54093</v>
          </cell>
          <cell r="BV184">
            <v>49593</v>
          </cell>
          <cell r="BW184">
            <v>49093</v>
          </cell>
          <cell r="BX184">
            <v>54093</v>
          </cell>
          <cell r="BY184">
            <v>48093</v>
          </cell>
          <cell r="BZ184">
            <v>48093</v>
          </cell>
          <cell r="CA184">
            <v>48093</v>
          </cell>
          <cell r="CB184">
            <v>64093</v>
          </cell>
          <cell r="CC184">
            <v>64093</v>
          </cell>
          <cell r="CD184">
            <v>42443</v>
          </cell>
          <cell r="CE184">
            <v>27258</v>
          </cell>
          <cell r="CF184">
            <v>27258</v>
          </cell>
          <cell r="CG184">
            <v>27258</v>
          </cell>
          <cell r="CH184">
            <v>27258</v>
          </cell>
          <cell r="CI184">
            <v>44083</v>
          </cell>
          <cell r="CJ184">
            <v>44083</v>
          </cell>
          <cell r="CK184">
            <v>59083</v>
          </cell>
          <cell r="CL184">
            <v>48919</v>
          </cell>
          <cell r="CM184">
            <v>48919</v>
          </cell>
          <cell r="CN184">
            <v>48919</v>
          </cell>
          <cell r="CO184">
            <v>58919</v>
          </cell>
          <cell r="CP184">
            <v>39919</v>
          </cell>
          <cell r="CQ184">
            <v>39919</v>
          </cell>
          <cell r="CR184">
            <v>39919</v>
          </cell>
          <cell r="CS184">
            <v>58919</v>
          </cell>
          <cell r="CT184">
            <v>58919</v>
          </cell>
          <cell r="CU184">
            <v>58919</v>
          </cell>
          <cell r="CV184">
            <v>58919</v>
          </cell>
          <cell r="CW184">
            <v>14939</v>
          </cell>
          <cell r="CX184">
            <v>27258</v>
          </cell>
          <cell r="CY184">
            <v>48083</v>
          </cell>
          <cell r="CZ184">
            <v>49917</v>
          </cell>
          <cell r="DA184">
            <v>49917</v>
          </cell>
          <cell r="DB184">
            <v>49917</v>
          </cell>
          <cell r="DC184">
            <v>49917</v>
          </cell>
          <cell r="DD184">
            <v>49917</v>
          </cell>
          <cell r="DE184">
            <v>49917</v>
          </cell>
          <cell r="DF184">
            <v>49927</v>
          </cell>
          <cell r="DG184">
            <v>49927</v>
          </cell>
          <cell r="DH184">
            <v>49927</v>
          </cell>
          <cell r="DI184">
            <v>49927</v>
          </cell>
          <cell r="DJ184">
            <v>49927</v>
          </cell>
          <cell r="DK184">
            <v>62927</v>
          </cell>
        </row>
        <row r="185">
          <cell r="A185">
            <v>14128</v>
          </cell>
          <cell r="B185" t="str">
            <v>TRANSCO @ Bergen</v>
          </cell>
          <cell r="C185">
            <v>5</v>
          </cell>
          <cell r="D185" t="str">
            <v> R    </v>
          </cell>
          <cell r="E185">
            <v>73204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</row>
        <row r="186">
          <cell r="A186">
            <v>14129</v>
          </cell>
          <cell r="B186" t="str">
            <v>TRANSCO GAS @ Bergen</v>
          </cell>
          <cell r="C186">
            <v>5</v>
          </cell>
          <cell r="D186" t="str">
            <v> D    </v>
          </cell>
          <cell r="E186">
            <v>89698</v>
          </cell>
          <cell r="F186">
            <v>24663</v>
          </cell>
          <cell r="G186">
            <v>39300</v>
          </cell>
          <cell r="H186">
            <v>39300</v>
          </cell>
          <cell r="I186">
            <v>5699</v>
          </cell>
          <cell r="J186">
            <v>25243</v>
          </cell>
          <cell r="K186">
            <v>2121</v>
          </cell>
          <cell r="L186">
            <v>2513</v>
          </cell>
          <cell r="M186">
            <v>9900</v>
          </cell>
          <cell r="N186">
            <v>26973</v>
          </cell>
          <cell r="O186">
            <v>26973</v>
          </cell>
          <cell r="P186">
            <v>26973</v>
          </cell>
          <cell r="Q186">
            <v>52178</v>
          </cell>
          <cell r="R186">
            <v>46899</v>
          </cell>
          <cell r="S186">
            <v>43420</v>
          </cell>
          <cell r="T186">
            <v>25861</v>
          </cell>
          <cell r="U186">
            <v>2520</v>
          </cell>
          <cell r="V186">
            <v>2520</v>
          </cell>
          <cell r="W186">
            <v>2520</v>
          </cell>
          <cell r="X186">
            <v>0</v>
          </cell>
          <cell r="Y186">
            <v>2166</v>
          </cell>
          <cell r="Z186">
            <v>8246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12870</v>
          </cell>
          <cell r="AG186">
            <v>12978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9670</v>
          </cell>
          <cell r="AP186">
            <v>5699</v>
          </cell>
          <cell r="AQ186">
            <v>5699</v>
          </cell>
          <cell r="AR186">
            <v>5699</v>
          </cell>
          <cell r="AS186">
            <v>30129</v>
          </cell>
          <cell r="AT186">
            <v>41006</v>
          </cell>
          <cell r="AU186">
            <v>28113</v>
          </cell>
          <cell r="AV186">
            <v>38708</v>
          </cell>
          <cell r="AW186">
            <v>8298</v>
          </cell>
          <cell r="AX186">
            <v>8298</v>
          </cell>
          <cell r="AY186">
            <v>14699</v>
          </cell>
          <cell r="AZ186">
            <v>16299</v>
          </cell>
          <cell r="BA186">
            <v>9614</v>
          </cell>
          <cell r="BB186">
            <v>1614</v>
          </cell>
          <cell r="BC186">
            <v>0</v>
          </cell>
          <cell r="BD186">
            <v>0</v>
          </cell>
          <cell r="BE186">
            <v>0</v>
          </cell>
          <cell r="BF186">
            <v>1714</v>
          </cell>
          <cell r="BG186">
            <v>11214</v>
          </cell>
          <cell r="BH186">
            <v>0</v>
          </cell>
          <cell r="BI186">
            <v>1929</v>
          </cell>
          <cell r="BJ186">
            <v>1114</v>
          </cell>
          <cell r="BK186">
            <v>414</v>
          </cell>
          <cell r="BL186">
            <v>2414</v>
          </cell>
          <cell r="BM186">
            <v>414</v>
          </cell>
          <cell r="BN186">
            <v>2414</v>
          </cell>
          <cell r="BO186">
            <v>9814</v>
          </cell>
          <cell r="BP186">
            <v>4082</v>
          </cell>
          <cell r="BQ186">
            <v>13499</v>
          </cell>
          <cell r="BR186">
            <v>8541</v>
          </cell>
          <cell r="BS186">
            <v>7741</v>
          </cell>
          <cell r="BT186">
            <v>4241</v>
          </cell>
          <cell r="BU186">
            <v>1314</v>
          </cell>
          <cell r="BV186">
            <v>6414</v>
          </cell>
          <cell r="BW186">
            <v>2514</v>
          </cell>
          <cell r="BX186">
            <v>414</v>
          </cell>
          <cell r="BY186">
            <v>1814</v>
          </cell>
          <cell r="BZ186">
            <v>514</v>
          </cell>
          <cell r="CA186">
            <v>2614</v>
          </cell>
          <cell r="CB186">
            <v>12413</v>
          </cell>
          <cell r="CC186">
            <v>52048</v>
          </cell>
          <cell r="CD186">
            <v>49450</v>
          </cell>
          <cell r="CE186">
            <v>30989</v>
          </cell>
          <cell r="CF186">
            <v>24564</v>
          </cell>
          <cell r="CG186">
            <v>31664</v>
          </cell>
          <cell r="CH186">
            <v>25464</v>
          </cell>
          <cell r="CI186">
            <v>19421</v>
          </cell>
          <cell r="CJ186">
            <v>17266</v>
          </cell>
          <cell r="CK186">
            <v>43975</v>
          </cell>
          <cell r="CL186">
            <v>57009</v>
          </cell>
          <cell r="CM186">
            <v>58009</v>
          </cell>
          <cell r="CN186">
            <v>58009</v>
          </cell>
          <cell r="CO186">
            <v>59009</v>
          </cell>
          <cell r="CP186">
            <v>55011</v>
          </cell>
          <cell r="CQ186">
            <v>55011</v>
          </cell>
          <cell r="CR186">
            <v>27613</v>
          </cell>
          <cell r="CS186">
            <v>25778</v>
          </cell>
          <cell r="CT186">
            <v>47611</v>
          </cell>
          <cell r="CU186">
            <v>40511</v>
          </cell>
          <cell r="CV186">
            <v>47611</v>
          </cell>
          <cell r="CW186">
            <v>13815</v>
          </cell>
          <cell r="CX186">
            <v>44945</v>
          </cell>
          <cell r="CY186">
            <v>44591</v>
          </cell>
          <cell r="CZ186">
            <v>66672</v>
          </cell>
          <cell r="DA186">
            <v>59550</v>
          </cell>
          <cell r="DB186">
            <v>59550</v>
          </cell>
          <cell r="DC186">
            <v>59550</v>
          </cell>
          <cell r="DD186">
            <v>62976</v>
          </cell>
          <cell r="DE186">
            <v>63723</v>
          </cell>
          <cell r="DF186">
            <v>41227</v>
          </cell>
          <cell r="DG186">
            <v>35914</v>
          </cell>
          <cell r="DH186">
            <v>35414</v>
          </cell>
          <cell r="DI186">
            <v>35414</v>
          </cell>
          <cell r="DJ186">
            <v>35414</v>
          </cell>
          <cell r="DK186">
            <v>40456</v>
          </cell>
        </row>
        <row r="187">
          <cell r="A187">
            <v>14281</v>
          </cell>
          <cell r="B187" t="str">
            <v>NUI - VERNON N J                        </v>
          </cell>
          <cell r="C187">
            <v>5</v>
          </cell>
          <cell r="D187" t="str">
            <v> D    </v>
          </cell>
          <cell r="E187">
            <v>3251</v>
          </cell>
          <cell r="F187">
            <v>1033</v>
          </cell>
          <cell r="G187">
            <v>1033</v>
          </cell>
          <cell r="H187">
            <v>1033</v>
          </cell>
          <cell r="I187">
            <v>1553</v>
          </cell>
          <cell r="J187">
            <v>1033</v>
          </cell>
          <cell r="K187">
            <v>1033</v>
          </cell>
          <cell r="L187">
            <v>1033</v>
          </cell>
          <cell r="M187">
            <v>1033</v>
          </cell>
          <cell r="N187">
            <v>1033</v>
          </cell>
          <cell r="O187">
            <v>1033</v>
          </cell>
          <cell r="P187">
            <v>1033</v>
          </cell>
          <cell r="Q187">
            <v>1033</v>
          </cell>
          <cell r="R187">
            <v>1033</v>
          </cell>
          <cell r="S187">
            <v>1033</v>
          </cell>
          <cell r="T187">
            <v>1033</v>
          </cell>
          <cell r="U187">
            <v>1088</v>
          </cell>
          <cell r="V187">
            <v>1088</v>
          </cell>
          <cell r="W187">
            <v>1088</v>
          </cell>
          <cell r="X187">
            <v>1088</v>
          </cell>
          <cell r="Y187">
            <v>1088</v>
          </cell>
          <cell r="Z187">
            <v>1088</v>
          </cell>
          <cell r="AA187">
            <v>1084</v>
          </cell>
          <cell r="AB187">
            <v>1553</v>
          </cell>
          <cell r="AC187">
            <v>1553</v>
          </cell>
          <cell r="AD187">
            <v>1553</v>
          </cell>
          <cell r="AE187">
            <v>1553</v>
          </cell>
          <cell r="AF187">
            <v>2023</v>
          </cell>
          <cell r="AG187">
            <v>1836</v>
          </cell>
          <cell r="AH187">
            <v>2023</v>
          </cell>
          <cell r="AI187">
            <v>1553</v>
          </cell>
          <cell r="AJ187">
            <v>1553</v>
          </cell>
          <cell r="AK187">
            <v>1553</v>
          </cell>
          <cell r="AL187">
            <v>1553</v>
          </cell>
          <cell r="AM187">
            <v>1553</v>
          </cell>
          <cell r="AN187">
            <v>1553</v>
          </cell>
          <cell r="AO187">
            <v>1553</v>
          </cell>
          <cell r="AP187">
            <v>1553</v>
          </cell>
          <cell r="AQ187">
            <v>1553</v>
          </cell>
          <cell r="AR187">
            <v>1553</v>
          </cell>
          <cell r="AS187">
            <v>1553</v>
          </cell>
          <cell r="AT187">
            <v>2023</v>
          </cell>
          <cell r="AU187">
            <v>2023</v>
          </cell>
          <cell r="AV187">
            <v>2023</v>
          </cell>
          <cell r="AW187">
            <v>1553</v>
          </cell>
          <cell r="AX187">
            <v>1553</v>
          </cell>
          <cell r="AY187">
            <v>2024</v>
          </cell>
          <cell r="AZ187">
            <v>2024</v>
          </cell>
          <cell r="BA187">
            <v>2024</v>
          </cell>
          <cell r="BB187">
            <v>2024</v>
          </cell>
          <cell r="BC187">
            <v>1559</v>
          </cell>
          <cell r="BD187">
            <v>2024</v>
          </cell>
          <cell r="BE187">
            <v>2024</v>
          </cell>
          <cell r="BF187">
            <v>2024</v>
          </cell>
          <cell r="BG187">
            <v>2024</v>
          </cell>
          <cell r="BH187">
            <v>2024</v>
          </cell>
          <cell r="BI187">
            <v>2024</v>
          </cell>
          <cell r="BJ187">
            <v>2024</v>
          </cell>
          <cell r="BK187">
            <v>2024</v>
          </cell>
          <cell r="BL187">
            <v>2024</v>
          </cell>
          <cell r="BM187">
            <v>2024</v>
          </cell>
          <cell r="BN187">
            <v>2024</v>
          </cell>
          <cell r="BO187">
            <v>2024</v>
          </cell>
          <cell r="BP187">
            <v>2024</v>
          </cell>
          <cell r="BQ187">
            <v>2024</v>
          </cell>
          <cell r="BR187">
            <v>2024</v>
          </cell>
          <cell r="BS187">
            <v>2024</v>
          </cell>
          <cell r="BT187">
            <v>2024</v>
          </cell>
          <cell r="BU187">
            <v>3505</v>
          </cell>
          <cell r="BV187">
            <v>2024</v>
          </cell>
          <cell r="BW187">
            <v>2774</v>
          </cell>
          <cell r="BX187">
            <v>2024</v>
          </cell>
          <cell r="BY187">
            <v>2518</v>
          </cell>
          <cell r="BZ187">
            <v>2518</v>
          </cell>
          <cell r="CA187">
            <v>2518</v>
          </cell>
          <cell r="CB187">
            <v>2518</v>
          </cell>
          <cell r="CC187">
            <v>3011</v>
          </cell>
          <cell r="CD187">
            <v>3258</v>
          </cell>
          <cell r="CE187">
            <v>2024</v>
          </cell>
          <cell r="CF187">
            <v>2518</v>
          </cell>
          <cell r="CG187">
            <v>2518</v>
          </cell>
          <cell r="CH187">
            <v>3011</v>
          </cell>
          <cell r="CI187">
            <v>3011</v>
          </cell>
          <cell r="CJ187">
            <v>3011</v>
          </cell>
          <cell r="CK187">
            <v>3049</v>
          </cell>
          <cell r="CL187">
            <v>3011</v>
          </cell>
          <cell r="CM187">
            <v>3011</v>
          </cell>
          <cell r="CN187">
            <v>3011</v>
          </cell>
          <cell r="CO187">
            <v>3011</v>
          </cell>
          <cell r="CP187">
            <v>2024</v>
          </cell>
          <cell r="CQ187">
            <v>2024</v>
          </cell>
          <cell r="CR187">
            <v>2024</v>
          </cell>
          <cell r="CS187">
            <v>2024</v>
          </cell>
          <cell r="CT187">
            <v>3011</v>
          </cell>
          <cell r="CU187">
            <v>3011</v>
          </cell>
          <cell r="CV187">
            <v>3011</v>
          </cell>
          <cell r="CW187">
            <v>2024</v>
          </cell>
          <cell r="CX187">
            <v>2024</v>
          </cell>
          <cell r="CY187">
            <v>2024</v>
          </cell>
          <cell r="CZ187">
            <v>2518</v>
          </cell>
          <cell r="DA187">
            <v>2518</v>
          </cell>
          <cell r="DB187">
            <v>2518</v>
          </cell>
          <cell r="DC187">
            <v>2518</v>
          </cell>
          <cell r="DD187">
            <v>2024</v>
          </cell>
          <cell r="DE187">
            <v>2024</v>
          </cell>
          <cell r="DF187">
            <v>2024</v>
          </cell>
          <cell r="DG187">
            <v>2271</v>
          </cell>
          <cell r="DH187">
            <v>2518</v>
          </cell>
          <cell r="DI187">
            <v>2518</v>
          </cell>
          <cell r="DJ187">
            <v>2518</v>
          </cell>
          <cell r="DK187">
            <v>2518</v>
          </cell>
        </row>
        <row r="188">
          <cell r="A188">
            <v>14703</v>
          </cell>
          <cell r="B188" t="str">
            <v>CNG @ Albany</v>
          </cell>
          <cell r="C188">
            <v>5</v>
          </cell>
          <cell r="D188" t="str">
            <v> D    </v>
          </cell>
          <cell r="E188">
            <v>87723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</row>
        <row r="189">
          <cell r="A189">
            <v>14706</v>
          </cell>
          <cell r="B189" t="str">
            <v>Central Hudson Gas</v>
          </cell>
          <cell r="C189">
            <v>5</v>
          </cell>
          <cell r="D189" t="str">
            <v> D    </v>
          </cell>
          <cell r="E189">
            <v>50719</v>
          </cell>
          <cell r="F189">
            <v>69</v>
          </cell>
          <cell r="G189">
            <v>69</v>
          </cell>
          <cell r="H189">
            <v>69</v>
          </cell>
          <cell r="I189">
            <v>346</v>
          </cell>
          <cell r="J189">
            <v>69</v>
          </cell>
          <cell r="K189">
            <v>69</v>
          </cell>
          <cell r="L189">
            <v>69</v>
          </cell>
          <cell r="M189">
            <v>69</v>
          </cell>
          <cell r="N189">
            <v>69</v>
          </cell>
          <cell r="O189">
            <v>69</v>
          </cell>
          <cell r="P189">
            <v>69</v>
          </cell>
          <cell r="Q189">
            <v>69</v>
          </cell>
          <cell r="R189">
            <v>69</v>
          </cell>
          <cell r="S189">
            <v>69</v>
          </cell>
          <cell r="T189">
            <v>69</v>
          </cell>
          <cell r="U189">
            <v>246</v>
          </cell>
          <cell r="V189">
            <v>246</v>
          </cell>
          <cell r="W189">
            <v>246</v>
          </cell>
          <cell r="X189">
            <v>246</v>
          </cell>
          <cell r="Y189">
            <v>246</v>
          </cell>
          <cell r="Z189">
            <v>246</v>
          </cell>
          <cell r="AA189">
            <v>246</v>
          </cell>
          <cell r="AB189">
            <v>246</v>
          </cell>
          <cell r="AC189">
            <v>246</v>
          </cell>
          <cell r="AD189">
            <v>246</v>
          </cell>
          <cell r="AE189">
            <v>246</v>
          </cell>
          <cell r="AF189">
            <v>246</v>
          </cell>
          <cell r="AG189">
            <v>246</v>
          </cell>
          <cell r="AH189">
            <v>246</v>
          </cell>
          <cell r="AI189">
            <v>346</v>
          </cell>
          <cell r="AJ189">
            <v>346</v>
          </cell>
          <cell r="AK189">
            <v>346</v>
          </cell>
          <cell r="AL189">
            <v>346</v>
          </cell>
          <cell r="AM189">
            <v>346</v>
          </cell>
          <cell r="AN189">
            <v>346</v>
          </cell>
          <cell r="AO189">
            <v>346</v>
          </cell>
          <cell r="AP189">
            <v>346</v>
          </cell>
          <cell r="AQ189">
            <v>467</v>
          </cell>
          <cell r="AR189">
            <v>346</v>
          </cell>
          <cell r="AS189">
            <v>346</v>
          </cell>
          <cell r="AT189">
            <v>346</v>
          </cell>
          <cell r="AU189">
            <v>346</v>
          </cell>
          <cell r="AV189">
            <v>346</v>
          </cell>
          <cell r="AW189">
            <v>346</v>
          </cell>
          <cell r="AX189">
            <v>346</v>
          </cell>
          <cell r="AY189">
            <v>16708</v>
          </cell>
          <cell r="AZ189">
            <v>16708</v>
          </cell>
          <cell r="BA189">
            <v>16708</v>
          </cell>
          <cell r="BB189">
            <v>16708</v>
          </cell>
          <cell r="BC189">
            <v>16708</v>
          </cell>
          <cell r="BD189">
            <v>16708</v>
          </cell>
          <cell r="BE189">
            <v>16708</v>
          </cell>
          <cell r="BF189">
            <v>16708</v>
          </cell>
          <cell r="BG189">
            <v>16708</v>
          </cell>
          <cell r="BH189">
            <v>16708</v>
          </cell>
          <cell r="BI189">
            <v>16708</v>
          </cell>
          <cell r="BJ189">
            <v>16708</v>
          </cell>
          <cell r="BK189">
            <v>16708</v>
          </cell>
          <cell r="BL189">
            <v>16708</v>
          </cell>
          <cell r="BM189">
            <v>16708</v>
          </cell>
          <cell r="BN189">
            <v>16708</v>
          </cell>
          <cell r="BO189">
            <v>16708</v>
          </cell>
          <cell r="BP189">
            <v>16708</v>
          </cell>
          <cell r="BQ189">
            <v>16708</v>
          </cell>
          <cell r="BR189">
            <v>16708</v>
          </cell>
          <cell r="BS189">
            <v>16708</v>
          </cell>
          <cell r="BT189">
            <v>21708</v>
          </cell>
          <cell r="BU189">
            <v>21708</v>
          </cell>
          <cell r="BV189">
            <v>21708</v>
          </cell>
          <cell r="BW189">
            <v>21708</v>
          </cell>
          <cell r="BX189">
            <v>21708</v>
          </cell>
          <cell r="BY189">
            <v>16708</v>
          </cell>
          <cell r="BZ189">
            <v>16708</v>
          </cell>
          <cell r="CA189">
            <v>16708</v>
          </cell>
          <cell r="CB189">
            <v>16708</v>
          </cell>
          <cell r="CC189">
            <v>16708</v>
          </cell>
          <cell r="CD189">
            <v>15976</v>
          </cell>
          <cell r="CE189">
            <v>15976</v>
          </cell>
          <cell r="CF189">
            <v>15976</v>
          </cell>
          <cell r="CG189">
            <v>15976</v>
          </cell>
          <cell r="CH189">
            <v>15976</v>
          </cell>
          <cell r="CI189">
            <v>15976</v>
          </cell>
          <cell r="CJ189">
            <v>15976</v>
          </cell>
          <cell r="CK189">
            <v>15976</v>
          </cell>
          <cell r="CL189">
            <v>20976</v>
          </cell>
          <cell r="CM189">
            <v>20976</v>
          </cell>
          <cell r="CN189">
            <v>20976</v>
          </cell>
          <cell r="CO189">
            <v>20976</v>
          </cell>
          <cell r="CP189">
            <v>15976</v>
          </cell>
          <cell r="CQ189">
            <v>15976</v>
          </cell>
          <cell r="CR189">
            <v>15976</v>
          </cell>
          <cell r="CS189">
            <v>15976</v>
          </cell>
          <cell r="CT189">
            <v>15976</v>
          </cell>
          <cell r="CU189">
            <v>15976</v>
          </cell>
          <cell r="CV189">
            <v>15976</v>
          </cell>
          <cell r="CW189">
            <v>15976</v>
          </cell>
          <cell r="CX189">
            <v>15970</v>
          </cell>
          <cell r="CY189">
            <v>15976</v>
          </cell>
          <cell r="CZ189">
            <v>15976</v>
          </cell>
          <cell r="DA189">
            <v>15976</v>
          </cell>
          <cell r="DB189">
            <v>15976</v>
          </cell>
          <cell r="DC189">
            <v>15976</v>
          </cell>
          <cell r="DD189">
            <v>20976</v>
          </cell>
          <cell r="DE189">
            <v>15976</v>
          </cell>
          <cell r="DF189">
            <v>15990</v>
          </cell>
          <cell r="DG189">
            <v>15990</v>
          </cell>
          <cell r="DH189">
            <v>20430</v>
          </cell>
          <cell r="DI189">
            <v>20430</v>
          </cell>
          <cell r="DJ189">
            <v>20430</v>
          </cell>
          <cell r="DK189">
            <v>20430</v>
          </cell>
        </row>
        <row r="190">
          <cell r="A190">
            <v>14785</v>
          </cell>
          <cell r="B190" t="str">
            <v> NATIONAL-SHERMAN N Y SYSTEM SUPPLY      </v>
          </cell>
          <cell r="C190">
            <v>5</v>
          </cell>
          <cell r="D190" t="str">
            <v> R    </v>
          </cell>
          <cell r="E190">
            <v>9609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</row>
        <row r="191">
          <cell r="A191">
            <v>14788</v>
          </cell>
          <cell r="B191" t="str">
            <v>Nat. Fuel Gas @ Chautauqua</v>
          </cell>
          <cell r="C191">
            <v>5</v>
          </cell>
          <cell r="D191" t="str">
            <v> D    </v>
          </cell>
          <cell r="E191">
            <v>9633</v>
          </cell>
          <cell r="F191">
            <v>300</v>
          </cell>
          <cell r="G191">
            <v>300</v>
          </cell>
          <cell r="H191">
            <v>300</v>
          </cell>
          <cell r="I191">
            <v>300</v>
          </cell>
          <cell r="J191">
            <v>300</v>
          </cell>
          <cell r="K191">
            <v>300</v>
          </cell>
          <cell r="L191">
            <v>300</v>
          </cell>
          <cell r="M191">
            <v>300</v>
          </cell>
          <cell r="N191">
            <v>300</v>
          </cell>
          <cell r="O191">
            <v>300</v>
          </cell>
          <cell r="P191">
            <v>300</v>
          </cell>
          <cell r="Q191">
            <v>300</v>
          </cell>
          <cell r="R191">
            <v>300</v>
          </cell>
          <cell r="S191">
            <v>300</v>
          </cell>
          <cell r="T191">
            <v>300</v>
          </cell>
          <cell r="U191">
            <v>300</v>
          </cell>
          <cell r="V191">
            <v>300</v>
          </cell>
          <cell r="W191">
            <v>300</v>
          </cell>
          <cell r="X191">
            <v>300</v>
          </cell>
          <cell r="Y191">
            <v>300</v>
          </cell>
          <cell r="Z191">
            <v>300</v>
          </cell>
          <cell r="AA191">
            <v>300</v>
          </cell>
          <cell r="AB191">
            <v>300</v>
          </cell>
          <cell r="AC191">
            <v>300</v>
          </cell>
          <cell r="AD191">
            <v>300</v>
          </cell>
          <cell r="AE191">
            <v>300</v>
          </cell>
          <cell r="AF191">
            <v>300</v>
          </cell>
          <cell r="AG191">
            <v>300</v>
          </cell>
          <cell r="AH191">
            <v>300</v>
          </cell>
          <cell r="AI191">
            <v>300</v>
          </cell>
          <cell r="AJ191">
            <v>300</v>
          </cell>
          <cell r="AK191">
            <v>300</v>
          </cell>
          <cell r="AL191">
            <v>300</v>
          </cell>
          <cell r="AM191">
            <v>300</v>
          </cell>
          <cell r="AN191">
            <v>300</v>
          </cell>
          <cell r="AO191">
            <v>300</v>
          </cell>
          <cell r="AP191">
            <v>300</v>
          </cell>
          <cell r="AQ191">
            <v>300</v>
          </cell>
          <cell r="AR191">
            <v>300</v>
          </cell>
          <cell r="AS191">
            <v>300</v>
          </cell>
          <cell r="AT191">
            <v>300</v>
          </cell>
          <cell r="AU191">
            <v>300</v>
          </cell>
          <cell r="AV191">
            <v>300</v>
          </cell>
          <cell r="AW191">
            <v>300</v>
          </cell>
          <cell r="AX191">
            <v>300</v>
          </cell>
          <cell r="AY191">
            <v>1500</v>
          </cell>
          <cell r="AZ191">
            <v>1500</v>
          </cell>
          <cell r="BA191">
            <v>1500</v>
          </cell>
          <cell r="BB191">
            <v>1500</v>
          </cell>
          <cell r="BC191">
            <v>1500</v>
          </cell>
          <cell r="BD191">
            <v>1500</v>
          </cell>
          <cell r="BE191">
            <v>1500</v>
          </cell>
          <cell r="BF191">
            <v>1500</v>
          </cell>
          <cell r="BG191">
            <v>1500</v>
          </cell>
          <cell r="BH191">
            <v>1500</v>
          </cell>
          <cell r="BI191">
            <v>1500</v>
          </cell>
          <cell r="BJ191">
            <v>1500</v>
          </cell>
          <cell r="BK191">
            <v>1500</v>
          </cell>
          <cell r="BL191">
            <v>1500</v>
          </cell>
          <cell r="BM191">
            <v>1500</v>
          </cell>
          <cell r="BN191">
            <v>1500</v>
          </cell>
          <cell r="BO191">
            <v>1500</v>
          </cell>
          <cell r="BP191">
            <v>1500</v>
          </cell>
          <cell r="BQ191">
            <v>1500</v>
          </cell>
          <cell r="BR191">
            <v>1500</v>
          </cell>
          <cell r="BS191">
            <v>1500</v>
          </cell>
          <cell r="BT191">
            <v>1500</v>
          </cell>
          <cell r="BU191">
            <v>1500</v>
          </cell>
          <cell r="BV191">
            <v>1500</v>
          </cell>
          <cell r="BW191">
            <v>1500</v>
          </cell>
          <cell r="BX191">
            <v>1000</v>
          </cell>
          <cell r="BY191">
            <v>1000</v>
          </cell>
          <cell r="BZ191">
            <v>1000</v>
          </cell>
          <cell r="CA191">
            <v>1000</v>
          </cell>
          <cell r="CB191">
            <v>1000</v>
          </cell>
          <cell r="CC191">
            <v>1000</v>
          </cell>
          <cell r="CD191">
            <v>2400</v>
          </cell>
          <cell r="CE191">
            <v>2400</v>
          </cell>
          <cell r="CF191">
            <v>2400</v>
          </cell>
          <cell r="CG191">
            <v>2400</v>
          </cell>
          <cell r="CH191">
            <v>2400</v>
          </cell>
          <cell r="CI191">
            <v>2400</v>
          </cell>
          <cell r="CJ191">
            <v>2400</v>
          </cell>
          <cell r="CK191">
            <v>2400</v>
          </cell>
          <cell r="CL191">
            <v>2400</v>
          </cell>
          <cell r="CM191">
            <v>2400</v>
          </cell>
          <cell r="CN191">
            <v>2400</v>
          </cell>
          <cell r="CO191">
            <v>2400</v>
          </cell>
          <cell r="CP191">
            <v>2400</v>
          </cell>
          <cell r="CQ191">
            <v>2400</v>
          </cell>
          <cell r="CR191">
            <v>2400</v>
          </cell>
          <cell r="CS191">
            <v>2400</v>
          </cell>
          <cell r="CT191">
            <v>2400</v>
          </cell>
          <cell r="CU191">
            <v>2400</v>
          </cell>
          <cell r="CV191">
            <v>2400</v>
          </cell>
          <cell r="CW191">
            <v>2400</v>
          </cell>
          <cell r="CX191">
            <v>2400</v>
          </cell>
          <cell r="CY191">
            <v>2400</v>
          </cell>
          <cell r="CZ191">
            <v>2400</v>
          </cell>
          <cell r="DA191">
            <v>2400</v>
          </cell>
          <cell r="DB191">
            <v>2400</v>
          </cell>
          <cell r="DC191">
            <v>2400</v>
          </cell>
          <cell r="DD191">
            <v>2400</v>
          </cell>
          <cell r="DE191">
            <v>900</v>
          </cell>
          <cell r="DF191">
            <v>4000</v>
          </cell>
          <cell r="DG191">
            <v>4000</v>
          </cell>
          <cell r="DH191">
            <v>4000</v>
          </cell>
          <cell r="DI191">
            <v>4000</v>
          </cell>
          <cell r="DJ191">
            <v>4000</v>
          </cell>
          <cell r="DK191">
            <v>4000</v>
          </cell>
        </row>
        <row r="192">
          <cell r="A192">
            <v>14790</v>
          </cell>
          <cell r="B192" t="str">
            <v> LENAPE-BEAR LAKE DEHYD                  </v>
          </cell>
          <cell r="C192">
            <v>5</v>
          </cell>
          <cell r="D192" t="str">
            <v> R    </v>
          </cell>
          <cell r="E192">
            <v>11774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</row>
        <row r="193">
          <cell r="A193">
            <v>14794</v>
          </cell>
          <cell r="B193" t="str">
            <v> TXG - SUMMER DALE DEHYD.                </v>
          </cell>
          <cell r="C193">
            <v>5</v>
          </cell>
          <cell r="D193" t="str">
            <v> R    </v>
          </cell>
          <cell r="E193">
            <v>4987</v>
          </cell>
          <cell r="F193">
            <v>200</v>
          </cell>
          <cell r="G193">
            <v>200</v>
          </cell>
          <cell r="H193">
            <v>200</v>
          </cell>
          <cell r="I193">
            <v>180</v>
          </cell>
          <cell r="J193">
            <v>200</v>
          </cell>
          <cell r="K193">
            <v>200</v>
          </cell>
          <cell r="L193">
            <v>200</v>
          </cell>
          <cell r="M193">
            <v>200</v>
          </cell>
          <cell r="N193">
            <v>200</v>
          </cell>
          <cell r="O193">
            <v>200</v>
          </cell>
          <cell r="P193">
            <v>200</v>
          </cell>
          <cell r="Q193">
            <v>200</v>
          </cell>
          <cell r="R193">
            <v>200</v>
          </cell>
          <cell r="S193">
            <v>200</v>
          </cell>
          <cell r="T193">
            <v>200</v>
          </cell>
          <cell r="U193">
            <v>180</v>
          </cell>
          <cell r="V193">
            <v>180</v>
          </cell>
          <cell r="W193">
            <v>180</v>
          </cell>
          <cell r="X193">
            <v>180</v>
          </cell>
          <cell r="Y193">
            <v>180</v>
          </cell>
          <cell r="Z193">
            <v>180</v>
          </cell>
          <cell r="AA193">
            <v>180</v>
          </cell>
          <cell r="AB193">
            <v>180</v>
          </cell>
          <cell r="AC193">
            <v>180</v>
          </cell>
          <cell r="AD193">
            <v>180</v>
          </cell>
          <cell r="AE193">
            <v>180</v>
          </cell>
          <cell r="AF193">
            <v>180</v>
          </cell>
          <cell r="AG193">
            <v>180</v>
          </cell>
          <cell r="AH193">
            <v>180</v>
          </cell>
          <cell r="AI193">
            <v>180</v>
          </cell>
          <cell r="AJ193">
            <v>180</v>
          </cell>
          <cell r="AK193">
            <v>180</v>
          </cell>
          <cell r="AL193">
            <v>180</v>
          </cell>
          <cell r="AM193">
            <v>180</v>
          </cell>
          <cell r="AN193">
            <v>180</v>
          </cell>
          <cell r="AO193">
            <v>180</v>
          </cell>
          <cell r="AP193">
            <v>180</v>
          </cell>
          <cell r="AQ193">
            <v>180</v>
          </cell>
          <cell r="AR193">
            <v>180</v>
          </cell>
          <cell r="AS193">
            <v>180</v>
          </cell>
          <cell r="AT193">
            <v>180</v>
          </cell>
          <cell r="AU193">
            <v>180</v>
          </cell>
          <cell r="AV193">
            <v>180</v>
          </cell>
          <cell r="AW193">
            <v>180</v>
          </cell>
          <cell r="AX193">
            <v>180</v>
          </cell>
          <cell r="AY193">
            <v>0</v>
          </cell>
          <cell r="AZ193">
            <v>0</v>
          </cell>
          <cell r="BA193">
            <v>0</v>
          </cell>
          <cell r="BB193">
            <v>180</v>
          </cell>
          <cell r="BC193">
            <v>180</v>
          </cell>
          <cell r="BD193">
            <v>0</v>
          </cell>
          <cell r="BE193">
            <v>180</v>
          </cell>
          <cell r="BF193">
            <v>180</v>
          </cell>
          <cell r="BG193">
            <v>180</v>
          </cell>
          <cell r="BH193">
            <v>180</v>
          </cell>
          <cell r="BI193">
            <v>180</v>
          </cell>
          <cell r="BJ193">
            <v>180</v>
          </cell>
          <cell r="BK193">
            <v>180</v>
          </cell>
          <cell r="BL193">
            <v>180</v>
          </cell>
          <cell r="BM193">
            <v>180</v>
          </cell>
          <cell r="BN193">
            <v>180</v>
          </cell>
          <cell r="BO193">
            <v>180</v>
          </cell>
          <cell r="BP193">
            <v>180</v>
          </cell>
          <cell r="BQ193">
            <v>180</v>
          </cell>
          <cell r="BR193">
            <v>180</v>
          </cell>
          <cell r="BS193">
            <v>180</v>
          </cell>
          <cell r="BT193">
            <v>180</v>
          </cell>
          <cell r="BU193">
            <v>180</v>
          </cell>
          <cell r="BV193">
            <v>180</v>
          </cell>
          <cell r="BW193">
            <v>180</v>
          </cell>
          <cell r="BX193">
            <v>180</v>
          </cell>
          <cell r="BY193">
            <v>180</v>
          </cell>
          <cell r="BZ193">
            <v>180</v>
          </cell>
          <cell r="CA193">
            <v>180</v>
          </cell>
          <cell r="CB193">
            <v>180</v>
          </cell>
          <cell r="CC193">
            <v>180</v>
          </cell>
          <cell r="CD193">
            <v>180</v>
          </cell>
          <cell r="CE193">
            <v>180</v>
          </cell>
          <cell r="CF193">
            <v>180</v>
          </cell>
          <cell r="CG193">
            <v>180</v>
          </cell>
          <cell r="CH193">
            <v>180</v>
          </cell>
          <cell r="CI193">
            <v>180</v>
          </cell>
          <cell r="CJ193">
            <v>180</v>
          </cell>
          <cell r="CK193">
            <v>180</v>
          </cell>
          <cell r="CL193">
            <v>180</v>
          </cell>
          <cell r="CM193">
            <v>180</v>
          </cell>
          <cell r="CN193">
            <v>180</v>
          </cell>
          <cell r="CO193">
            <v>180</v>
          </cell>
          <cell r="CP193">
            <v>180</v>
          </cell>
          <cell r="CQ193">
            <v>180</v>
          </cell>
          <cell r="CR193">
            <v>180</v>
          </cell>
          <cell r="CS193">
            <v>180</v>
          </cell>
          <cell r="CT193">
            <v>180</v>
          </cell>
          <cell r="CU193">
            <v>180</v>
          </cell>
          <cell r="CV193">
            <v>180</v>
          </cell>
          <cell r="CW193">
            <v>180</v>
          </cell>
          <cell r="CX193">
            <v>180</v>
          </cell>
          <cell r="CY193">
            <v>180</v>
          </cell>
          <cell r="CZ193">
            <v>180</v>
          </cell>
          <cell r="DA193">
            <v>180</v>
          </cell>
          <cell r="DB193">
            <v>180</v>
          </cell>
          <cell r="DC193">
            <v>180</v>
          </cell>
          <cell r="DD193">
            <v>180</v>
          </cell>
          <cell r="DE193">
            <v>180</v>
          </cell>
          <cell r="DF193">
            <v>180</v>
          </cell>
          <cell r="DG193">
            <v>180</v>
          </cell>
          <cell r="DH193">
            <v>180</v>
          </cell>
          <cell r="DI193">
            <v>180</v>
          </cell>
          <cell r="DJ193">
            <v>180</v>
          </cell>
          <cell r="DK193">
            <v>180</v>
          </cell>
        </row>
        <row r="194">
          <cell r="A194">
            <v>14795</v>
          </cell>
          <cell r="B194" t="str">
            <v>Nat. Fuel Gas @ Chautauqua</v>
          </cell>
          <cell r="C194">
            <v>5</v>
          </cell>
          <cell r="D194" t="str">
            <v> D    </v>
          </cell>
          <cell r="E194">
            <v>124240</v>
          </cell>
          <cell r="F194">
            <v>55513</v>
          </cell>
          <cell r="G194">
            <v>55626</v>
          </cell>
          <cell r="H194">
            <v>54990</v>
          </cell>
          <cell r="I194">
            <v>40188</v>
          </cell>
          <cell r="J194">
            <v>56255</v>
          </cell>
          <cell r="K194">
            <v>56323</v>
          </cell>
          <cell r="L194">
            <v>55932</v>
          </cell>
          <cell r="M194">
            <v>56144</v>
          </cell>
          <cell r="N194">
            <v>63737</v>
          </cell>
          <cell r="O194">
            <v>63514</v>
          </cell>
          <cell r="P194">
            <v>63088</v>
          </cell>
          <cell r="Q194">
            <v>63617</v>
          </cell>
          <cell r="R194">
            <v>73817</v>
          </cell>
          <cell r="S194">
            <v>63999</v>
          </cell>
          <cell r="T194">
            <v>63484</v>
          </cell>
          <cell r="U194">
            <v>33318</v>
          </cell>
          <cell r="V194">
            <v>33318</v>
          </cell>
          <cell r="W194">
            <v>32538</v>
          </cell>
          <cell r="X194">
            <v>37246</v>
          </cell>
          <cell r="Y194">
            <v>37265</v>
          </cell>
          <cell r="Z194">
            <v>36934</v>
          </cell>
          <cell r="AA194">
            <v>56916</v>
          </cell>
          <cell r="AB194">
            <v>36863</v>
          </cell>
          <cell r="AC194">
            <v>36863</v>
          </cell>
          <cell r="AD194">
            <v>36872</v>
          </cell>
          <cell r="AE194">
            <v>40621</v>
          </cell>
          <cell r="AF194">
            <v>41114</v>
          </cell>
          <cell r="AG194">
            <v>41509</v>
          </cell>
          <cell r="AH194">
            <v>41192</v>
          </cell>
          <cell r="AI194">
            <v>39814</v>
          </cell>
          <cell r="AJ194">
            <v>39814</v>
          </cell>
          <cell r="AK194">
            <v>39814</v>
          </cell>
          <cell r="AL194">
            <v>39814</v>
          </cell>
          <cell r="AM194">
            <v>40549</v>
          </cell>
          <cell r="AN194">
            <v>40075</v>
          </cell>
          <cell r="AO194">
            <v>40058</v>
          </cell>
          <cell r="AP194">
            <v>40188</v>
          </cell>
          <cell r="AQ194">
            <v>40507</v>
          </cell>
          <cell r="AR194">
            <v>40088</v>
          </cell>
          <cell r="AS194">
            <v>46263</v>
          </cell>
          <cell r="AT194">
            <v>15508</v>
          </cell>
          <cell r="AU194">
            <v>16016</v>
          </cell>
          <cell r="AV194">
            <v>16015</v>
          </cell>
          <cell r="AW194">
            <v>24016</v>
          </cell>
          <cell r="AX194">
            <v>24016</v>
          </cell>
          <cell r="AY194">
            <v>19641</v>
          </cell>
          <cell r="AZ194">
            <v>19641</v>
          </cell>
          <cell r="BA194">
            <v>15641</v>
          </cell>
          <cell r="BB194">
            <v>20641</v>
          </cell>
          <cell r="BC194">
            <v>15990</v>
          </cell>
          <cell r="BD194">
            <v>20641</v>
          </cell>
          <cell r="BE194">
            <v>20641</v>
          </cell>
          <cell r="BF194">
            <v>20641</v>
          </cell>
          <cell r="BG194">
            <v>23035</v>
          </cell>
          <cell r="BH194">
            <v>23035</v>
          </cell>
          <cell r="BI194">
            <v>22990</v>
          </cell>
          <cell r="BJ194">
            <v>23035</v>
          </cell>
          <cell r="BK194">
            <v>15491</v>
          </cell>
          <cell r="BL194">
            <v>15491</v>
          </cell>
          <cell r="BM194">
            <v>15491</v>
          </cell>
          <cell r="BN194">
            <v>14924</v>
          </cell>
          <cell r="BO194">
            <v>15529</v>
          </cell>
          <cell r="BP194">
            <v>15491</v>
          </cell>
          <cell r="BQ194">
            <v>14971</v>
          </cell>
          <cell r="BR194">
            <v>15491</v>
          </cell>
          <cell r="BS194">
            <v>15491</v>
          </cell>
          <cell r="BT194">
            <v>15491</v>
          </cell>
          <cell r="BU194">
            <v>15529</v>
          </cell>
          <cell r="BV194">
            <v>15529</v>
          </cell>
          <cell r="BW194">
            <v>15529</v>
          </cell>
          <cell r="BX194">
            <v>16033</v>
          </cell>
          <cell r="BY194">
            <v>15335</v>
          </cell>
          <cell r="BZ194">
            <v>16205</v>
          </cell>
          <cell r="CA194">
            <v>16205</v>
          </cell>
          <cell r="CB194">
            <v>20641</v>
          </cell>
          <cell r="CC194">
            <v>20641</v>
          </cell>
          <cell r="CD194">
            <v>14663</v>
          </cell>
          <cell r="CE194">
            <v>14663</v>
          </cell>
          <cell r="CF194">
            <v>10012</v>
          </cell>
          <cell r="CG194">
            <v>19012</v>
          </cell>
          <cell r="CH194">
            <v>10012</v>
          </cell>
          <cell r="CI194">
            <v>10012</v>
          </cell>
          <cell r="CJ194">
            <v>8663</v>
          </cell>
          <cell r="CK194">
            <v>12916</v>
          </cell>
          <cell r="CL194">
            <v>13624</v>
          </cell>
          <cell r="CM194">
            <v>13624</v>
          </cell>
          <cell r="CN194">
            <v>13624</v>
          </cell>
          <cell r="CO194">
            <v>13624</v>
          </cell>
          <cell r="CP194">
            <v>19649</v>
          </cell>
          <cell r="CQ194">
            <v>19649</v>
          </cell>
          <cell r="CR194">
            <v>15929</v>
          </cell>
          <cell r="CS194">
            <v>16422</v>
          </cell>
          <cell r="CT194">
            <v>20636</v>
          </cell>
          <cell r="CU194">
            <v>20636</v>
          </cell>
          <cell r="CV194">
            <v>20636</v>
          </cell>
          <cell r="CW194">
            <v>16945</v>
          </cell>
          <cell r="CX194">
            <v>16945</v>
          </cell>
          <cell r="CY194">
            <v>17636</v>
          </cell>
          <cell r="CZ194">
            <v>17636</v>
          </cell>
          <cell r="DA194">
            <v>16072</v>
          </cell>
          <cell r="DB194">
            <v>16072</v>
          </cell>
          <cell r="DC194">
            <v>16072</v>
          </cell>
          <cell r="DD194">
            <v>17404</v>
          </cell>
          <cell r="DE194">
            <v>21662</v>
          </cell>
          <cell r="DF194">
            <v>15032</v>
          </cell>
          <cell r="DG194">
            <v>14432</v>
          </cell>
          <cell r="DH194">
            <v>20194</v>
          </cell>
          <cell r="DI194">
            <v>20194</v>
          </cell>
          <cell r="DJ194">
            <v>20194</v>
          </cell>
          <cell r="DK194">
            <v>16513</v>
          </cell>
        </row>
        <row r="195">
          <cell r="A195">
            <v>14800</v>
          </cell>
          <cell r="B195" t="str">
            <v>MAYVILLE DEHYDRATION                    </v>
          </cell>
          <cell r="C195">
            <v>5</v>
          </cell>
          <cell r="D195" t="str">
            <v> R    </v>
          </cell>
          <cell r="E195">
            <v>46157</v>
          </cell>
          <cell r="F195">
            <v>7017</v>
          </cell>
          <cell r="G195">
            <v>7017</v>
          </cell>
          <cell r="H195">
            <v>7017</v>
          </cell>
          <cell r="I195">
            <v>5600</v>
          </cell>
          <cell r="J195">
            <v>7017</v>
          </cell>
          <cell r="K195">
            <v>7017</v>
          </cell>
          <cell r="L195">
            <v>7017</v>
          </cell>
          <cell r="M195">
            <v>7017</v>
          </cell>
          <cell r="N195">
            <v>7017</v>
          </cell>
          <cell r="O195">
            <v>7017</v>
          </cell>
          <cell r="P195">
            <v>7017</v>
          </cell>
          <cell r="Q195">
            <v>7017</v>
          </cell>
          <cell r="R195">
            <v>7017</v>
          </cell>
          <cell r="S195">
            <v>7017</v>
          </cell>
          <cell r="T195">
            <v>7017</v>
          </cell>
          <cell r="U195">
            <v>5586</v>
          </cell>
          <cell r="V195">
            <v>5586</v>
          </cell>
          <cell r="W195">
            <v>5524</v>
          </cell>
          <cell r="X195">
            <v>5524</v>
          </cell>
          <cell r="Y195">
            <v>5524</v>
          </cell>
          <cell r="Z195">
            <v>5250</v>
          </cell>
          <cell r="AA195">
            <v>6026</v>
          </cell>
          <cell r="AB195">
            <v>6026</v>
          </cell>
          <cell r="AC195">
            <v>6026</v>
          </cell>
          <cell r="AD195">
            <v>6026</v>
          </cell>
          <cell r="AE195">
            <v>6026</v>
          </cell>
          <cell r="AF195">
            <v>6026</v>
          </cell>
          <cell r="AG195">
            <v>6026</v>
          </cell>
          <cell r="AH195">
            <v>5453</v>
          </cell>
          <cell r="AI195">
            <v>5453</v>
          </cell>
          <cell r="AJ195">
            <v>5453</v>
          </cell>
          <cell r="AK195">
            <v>5643</v>
          </cell>
          <cell r="AL195">
            <v>5663</v>
          </cell>
          <cell r="AM195">
            <v>5663</v>
          </cell>
          <cell r="AN195">
            <v>5663</v>
          </cell>
          <cell r="AO195">
            <v>5600</v>
          </cell>
          <cell r="AP195">
            <v>5600</v>
          </cell>
          <cell r="AQ195">
            <v>5600</v>
          </cell>
          <cell r="AR195">
            <v>7033</v>
          </cell>
          <cell r="AS195">
            <v>5600</v>
          </cell>
          <cell r="AT195">
            <v>5600</v>
          </cell>
          <cell r="AU195">
            <v>5600</v>
          </cell>
          <cell r="AV195">
            <v>5600</v>
          </cell>
          <cell r="AW195">
            <v>5078</v>
          </cell>
          <cell r="AX195">
            <v>5078</v>
          </cell>
          <cell r="AY195">
            <v>8631</v>
          </cell>
          <cell r="AZ195">
            <v>5861</v>
          </cell>
          <cell r="BA195">
            <v>5861</v>
          </cell>
          <cell r="BB195">
            <v>5616</v>
          </cell>
          <cell r="BC195">
            <v>5616</v>
          </cell>
          <cell r="BD195">
            <v>5616</v>
          </cell>
          <cell r="BE195">
            <v>5616</v>
          </cell>
          <cell r="BF195">
            <v>5616</v>
          </cell>
          <cell r="BG195">
            <v>5616</v>
          </cell>
          <cell r="BH195">
            <v>5616</v>
          </cell>
          <cell r="BI195">
            <v>5616</v>
          </cell>
          <cell r="BJ195">
            <v>5457</v>
          </cell>
          <cell r="BK195">
            <v>5457</v>
          </cell>
          <cell r="BL195">
            <v>5457</v>
          </cell>
          <cell r="BM195">
            <v>5457</v>
          </cell>
          <cell r="BN195">
            <v>5257</v>
          </cell>
          <cell r="BO195">
            <v>5257</v>
          </cell>
          <cell r="BP195">
            <v>5257</v>
          </cell>
          <cell r="BQ195">
            <v>4506</v>
          </cell>
          <cell r="BR195">
            <v>5257</v>
          </cell>
          <cell r="BS195">
            <v>5257</v>
          </cell>
          <cell r="BT195">
            <v>5257</v>
          </cell>
          <cell r="BU195">
            <v>5077</v>
          </cell>
          <cell r="BV195">
            <v>5339</v>
          </cell>
          <cell r="BW195">
            <v>5339</v>
          </cell>
          <cell r="BX195">
            <v>5339</v>
          </cell>
          <cell r="BY195">
            <v>5339</v>
          </cell>
          <cell r="BZ195">
            <v>5339</v>
          </cell>
          <cell r="CA195">
            <v>5339</v>
          </cell>
          <cell r="CB195">
            <v>5339</v>
          </cell>
          <cell r="CC195">
            <v>5016</v>
          </cell>
          <cell r="CD195">
            <v>4795</v>
          </cell>
          <cell r="CE195">
            <v>5547</v>
          </cell>
          <cell r="CF195">
            <v>5547</v>
          </cell>
          <cell r="CG195">
            <v>5547</v>
          </cell>
          <cell r="CH195">
            <v>5547</v>
          </cell>
          <cell r="CI195">
            <v>5547</v>
          </cell>
          <cell r="CJ195">
            <v>5547</v>
          </cell>
          <cell r="CK195">
            <v>5547</v>
          </cell>
          <cell r="CL195">
            <v>5482</v>
          </cell>
          <cell r="CM195">
            <v>5482</v>
          </cell>
          <cell r="CN195">
            <v>5482</v>
          </cell>
          <cell r="CO195">
            <v>5482</v>
          </cell>
          <cell r="CP195">
            <v>5501</v>
          </cell>
          <cell r="CQ195">
            <v>5501</v>
          </cell>
          <cell r="CR195">
            <v>5285</v>
          </cell>
          <cell r="CS195">
            <v>5113</v>
          </cell>
          <cell r="CT195">
            <v>5113</v>
          </cell>
          <cell r="CU195">
            <v>5113</v>
          </cell>
          <cell r="CV195">
            <v>5113</v>
          </cell>
          <cell r="CW195">
            <v>5270</v>
          </cell>
          <cell r="CX195">
            <v>4614</v>
          </cell>
          <cell r="CY195">
            <v>4614</v>
          </cell>
          <cell r="CZ195">
            <v>4614</v>
          </cell>
          <cell r="DA195">
            <v>5570</v>
          </cell>
          <cell r="DB195">
            <v>5570</v>
          </cell>
          <cell r="DC195">
            <v>5570</v>
          </cell>
          <cell r="DD195">
            <v>5213</v>
          </cell>
          <cell r="DE195">
            <v>5205</v>
          </cell>
          <cell r="DF195">
            <v>5452</v>
          </cell>
          <cell r="DG195">
            <v>5452</v>
          </cell>
          <cell r="DH195">
            <v>5452</v>
          </cell>
          <cell r="DI195">
            <v>5452</v>
          </cell>
          <cell r="DJ195">
            <v>5452</v>
          </cell>
          <cell r="DK195">
            <v>5452</v>
          </cell>
        </row>
        <row r="196">
          <cell r="A196">
            <v>14836</v>
          </cell>
          <cell r="B196" t="str">
            <v>Nat. Fuel Gas @ Erie</v>
          </cell>
          <cell r="C196">
            <v>5</v>
          </cell>
          <cell r="D196" t="str">
            <v> D    </v>
          </cell>
          <cell r="E196">
            <v>127274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10314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15219</v>
          </cell>
          <cell r="DF196">
            <v>12419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10559</v>
          </cell>
        </row>
        <row r="197">
          <cell r="A197">
            <v>14840</v>
          </cell>
          <cell r="B197" t="str">
            <v>Nat. Fuel Gas @ Erie</v>
          </cell>
          <cell r="C197">
            <v>5</v>
          </cell>
          <cell r="D197" t="str">
            <v> D    </v>
          </cell>
          <cell r="E197">
            <v>490441</v>
          </cell>
          <cell r="F197">
            <v>235031</v>
          </cell>
          <cell r="G197">
            <v>177898</v>
          </cell>
          <cell r="H197">
            <v>190950</v>
          </cell>
          <cell r="I197">
            <v>197873</v>
          </cell>
          <cell r="J197">
            <v>201177</v>
          </cell>
          <cell r="K197">
            <v>194663</v>
          </cell>
          <cell r="L197">
            <v>212512</v>
          </cell>
          <cell r="M197">
            <v>206856</v>
          </cell>
          <cell r="N197">
            <v>189954</v>
          </cell>
          <cell r="O197">
            <v>190696</v>
          </cell>
          <cell r="P197">
            <v>191879</v>
          </cell>
          <cell r="Q197">
            <v>222500</v>
          </cell>
          <cell r="R197">
            <v>166831</v>
          </cell>
          <cell r="S197">
            <v>189396</v>
          </cell>
          <cell r="T197">
            <v>159145</v>
          </cell>
          <cell r="U197">
            <v>174104</v>
          </cell>
          <cell r="V197">
            <v>174104</v>
          </cell>
          <cell r="W197">
            <v>179806</v>
          </cell>
          <cell r="X197">
            <v>247953</v>
          </cell>
          <cell r="Y197">
            <v>214133</v>
          </cell>
          <cell r="Z197">
            <v>308276</v>
          </cell>
          <cell r="AA197">
            <v>183467</v>
          </cell>
          <cell r="AB197">
            <v>125220</v>
          </cell>
          <cell r="AC197">
            <v>113893</v>
          </cell>
          <cell r="AD197">
            <v>113541</v>
          </cell>
          <cell r="AE197">
            <v>134806</v>
          </cell>
          <cell r="AF197">
            <v>227607</v>
          </cell>
          <cell r="AG197">
            <v>231876</v>
          </cell>
          <cell r="AH197">
            <v>190840</v>
          </cell>
          <cell r="AI197">
            <v>133654</v>
          </cell>
          <cell r="AJ197">
            <v>223306</v>
          </cell>
          <cell r="AK197">
            <v>223306</v>
          </cell>
          <cell r="AL197">
            <v>223306</v>
          </cell>
          <cell r="AM197">
            <v>228267</v>
          </cell>
          <cell r="AN197">
            <v>272088</v>
          </cell>
          <cell r="AO197">
            <v>246165</v>
          </cell>
          <cell r="AP197">
            <v>197873</v>
          </cell>
          <cell r="AQ197">
            <v>197059</v>
          </cell>
          <cell r="AR197">
            <v>198032</v>
          </cell>
          <cell r="AS197">
            <v>224028</v>
          </cell>
          <cell r="AT197">
            <v>331417</v>
          </cell>
          <cell r="AU197">
            <v>343052</v>
          </cell>
          <cell r="AV197">
            <v>329386</v>
          </cell>
          <cell r="AW197">
            <v>276846</v>
          </cell>
          <cell r="AX197">
            <v>275794</v>
          </cell>
          <cell r="AY197">
            <v>342109</v>
          </cell>
          <cell r="AZ197">
            <v>334607</v>
          </cell>
          <cell r="BA197">
            <v>339795</v>
          </cell>
          <cell r="BB197">
            <v>347274</v>
          </cell>
          <cell r="BC197">
            <v>378939</v>
          </cell>
          <cell r="BD197">
            <v>324949</v>
          </cell>
          <cell r="BE197">
            <v>326470</v>
          </cell>
          <cell r="BF197">
            <v>346450</v>
          </cell>
          <cell r="BG197">
            <v>326841</v>
          </cell>
          <cell r="BH197">
            <v>315938</v>
          </cell>
          <cell r="BI197">
            <v>326120</v>
          </cell>
          <cell r="BJ197">
            <v>320859</v>
          </cell>
          <cell r="BK197">
            <v>302585</v>
          </cell>
          <cell r="BL197">
            <v>302586</v>
          </cell>
          <cell r="BM197">
            <v>303354</v>
          </cell>
          <cell r="BN197">
            <v>320825</v>
          </cell>
          <cell r="BO197">
            <v>298464</v>
          </cell>
          <cell r="BP197">
            <v>282452</v>
          </cell>
          <cell r="BQ197">
            <v>288471</v>
          </cell>
          <cell r="BR197">
            <v>287345</v>
          </cell>
          <cell r="BS197">
            <v>288225</v>
          </cell>
          <cell r="BT197">
            <v>289068</v>
          </cell>
          <cell r="BU197">
            <v>270385</v>
          </cell>
          <cell r="BV197">
            <v>283372</v>
          </cell>
          <cell r="BW197">
            <v>266310</v>
          </cell>
          <cell r="BX197">
            <v>299802</v>
          </cell>
          <cell r="BY197">
            <v>274970</v>
          </cell>
          <cell r="BZ197">
            <v>275743</v>
          </cell>
          <cell r="CA197">
            <v>275743</v>
          </cell>
          <cell r="CB197">
            <v>261357</v>
          </cell>
          <cell r="CC197">
            <v>246979</v>
          </cell>
          <cell r="CD197">
            <v>356195</v>
          </cell>
          <cell r="CE197">
            <v>323566</v>
          </cell>
          <cell r="CF197">
            <v>312345</v>
          </cell>
          <cell r="CG197">
            <v>311770</v>
          </cell>
          <cell r="CH197">
            <v>312136</v>
          </cell>
          <cell r="CI197">
            <v>319058</v>
          </cell>
          <cell r="CJ197">
            <v>279521</v>
          </cell>
          <cell r="CK197">
            <v>237103</v>
          </cell>
          <cell r="CL197">
            <v>309417</v>
          </cell>
          <cell r="CM197">
            <v>310195</v>
          </cell>
          <cell r="CN197">
            <v>310195</v>
          </cell>
          <cell r="CO197">
            <v>305477</v>
          </cell>
          <cell r="CP197">
            <v>275711</v>
          </cell>
          <cell r="CQ197">
            <v>275711</v>
          </cell>
          <cell r="CR197">
            <v>278523</v>
          </cell>
          <cell r="CS197">
            <v>278381</v>
          </cell>
          <cell r="CT197">
            <v>279813</v>
          </cell>
          <cell r="CU197">
            <v>275217</v>
          </cell>
          <cell r="CV197">
            <v>279813</v>
          </cell>
          <cell r="CW197">
            <v>242129</v>
          </cell>
          <cell r="CX197">
            <v>267354</v>
          </cell>
          <cell r="CY197">
            <v>291219</v>
          </cell>
          <cell r="CZ197">
            <v>284112</v>
          </cell>
          <cell r="DA197">
            <v>291656</v>
          </cell>
          <cell r="DB197">
            <v>291656</v>
          </cell>
          <cell r="DC197">
            <v>291656</v>
          </cell>
          <cell r="DD197">
            <v>308494</v>
          </cell>
          <cell r="DE197">
            <v>295840</v>
          </cell>
          <cell r="DF197">
            <v>363675</v>
          </cell>
          <cell r="DG197">
            <v>370770</v>
          </cell>
          <cell r="DH197">
            <v>359082</v>
          </cell>
          <cell r="DI197">
            <v>359082</v>
          </cell>
          <cell r="DJ197">
            <v>359082</v>
          </cell>
          <cell r="DK197">
            <v>354701</v>
          </cell>
        </row>
        <row r="198">
          <cell r="A198">
            <v>14843</v>
          </cell>
          <cell r="B198" t="str">
            <v>CNG @ Erie</v>
          </cell>
          <cell r="C198">
            <v>5</v>
          </cell>
          <cell r="D198" t="str">
            <v> D    </v>
          </cell>
          <cell r="E198">
            <v>238904</v>
          </cell>
          <cell r="F198">
            <v>80765</v>
          </cell>
          <cell r="G198">
            <v>70765</v>
          </cell>
          <cell r="H198">
            <v>70765</v>
          </cell>
          <cell r="I198">
            <v>80696</v>
          </cell>
          <cell r="J198">
            <v>70765</v>
          </cell>
          <cell r="K198">
            <v>70765</v>
          </cell>
          <cell r="L198">
            <v>75225</v>
          </cell>
          <cell r="M198">
            <v>85195</v>
          </cell>
          <cell r="N198">
            <v>80696</v>
          </cell>
          <cell r="O198">
            <v>80696</v>
          </cell>
          <cell r="P198">
            <v>80696</v>
          </cell>
          <cell r="Q198">
            <v>80696</v>
          </cell>
          <cell r="R198">
            <v>85195</v>
          </cell>
          <cell r="S198">
            <v>85040</v>
          </cell>
          <cell r="T198">
            <v>70765</v>
          </cell>
          <cell r="U198">
            <v>70765</v>
          </cell>
          <cell r="V198">
            <v>70765</v>
          </cell>
          <cell r="W198">
            <v>70765</v>
          </cell>
          <cell r="X198">
            <v>75765</v>
          </cell>
          <cell r="Y198">
            <v>84964</v>
          </cell>
          <cell r="Z198">
            <v>85195</v>
          </cell>
          <cell r="AA198">
            <v>85195</v>
          </cell>
          <cell r="AB198">
            <v>85040</v>
          </cell>
          <cell r="AC198">
            <v>85040</v>
          </cell>
          <cell r="AD198">
            <v>85040</v>
          </cell>
          <cell r="AE198">
            <v>70765</v>
          </cell>
          <cell r="AF198">
            <v>84765</v>
          </cell>
          <cell r="AG198">
            <v>84765</v>
          </cell>
          <cell r="AH198">
            <v>84765</v>
          </cell>
          <cell r="AI198">
            <v>85168</v>
          </cell>
          <cell r="AJ198">
            <v>85168</v>
          </cell>
          <cell r="AK198">
            <v>85168</v>
          </cell>
          <cell r="AL198">
            <v>85168</v>
          </cell>
          <cell r="AM198">
            <v>70765</v>
          </cell>
          <cell r="AN198">
            <v>70765</v>
          </cell>
          <cell r="AO198">
            <v>70765</v>
          </cell>
          <cell r="AP198">
            <v>80696</v>
          </cell>
          <cell r="AQ198">
            <v>80696</v>
          </cell>
          <cell r="AR198">
            <v>80696</v>
          </cell>
          <cell r="AS198">
            <v>85195</v>
          </cell>
          <cell r="AT198">
            <v>84645</v>
          </cell>
          <cell r="AU198">
            <v>85195</v>
          </cell>
          <cell r="AV198">
            <v>85195</v>
          </cell>
          <cell r="AW198">
            <v>70765</v>
          </cell>
          <cell r="AX198">
            <v>70765</v>
          </cell>
          <cell r="AY198">
            <v>70765</v>
          </cell>
          <cell r="AZ198">
            <v>70765</v>
          </cell>
          <cell r="BA198">
            <v>70765</v>
          </cell>
          <cell r="BB198">
            <v>70765</v>
          </cell>
          <cell r="BC198">
            <v>75792</v>
          </cell>
          <cell r="BD198">
            <v>70765</v>
          </cell>
          <cell r="BE198">
            <v>70765</v>
          </cell>
          <cell r="BF198">
            <v>70765</v>
          </cell>
          <cell r="BG198">
            <v>70765</v>
          </cell>
          <cell r="BH198">
            <v>70765</v>
          </cell>
          <cell r="BI198">
            <v>76724</v>
          </cell>
          <cell r="BJ198">
            <v>78710</v>
          </cell>
          <cell r="BK198">
            <v>70765</v>
          </cell>
          <cell r="BL198">
            <v>70765</v>
          </cell>
          <cell r="BM198">
            <v>70765</v>
          </cell>
          <cell r="BN198">
            <v>80671</v>
          </cell>
          <cell r="BO198">
            <v>77965</v>
          </cell>
          <cell r="BP198">
            <v>75731</v>
          </cell>
          <cell r="BQ198">
            <v>75731</v>
          </cell>
          <cell r="BR198">
            <v>70765</v>
          </cell>
          <cell r="BS198">
            <v>70765</v>
          </cell>
          <cell r="BT198">
            <v>70765</v>
          </cell>
          <cell r="BU198">
            <v>70765</v>
          </cell>
          <cell r="BV198">
            <v>70765</v>
          </cell>
          <cell r="BW198">
            <v>70765</v>
          </cell>
          <cell r="BX198">
            <v>70765</v>
          </cell>
          <cell r="BY198">
            <v>70765</v>
          </cell>
          <cell r="BZ198">
            <v>85195</v>
          </cell>
          <cell r="CA198">
            <v>85195</v>
          </cell>
          <cell r="CB198">
            <v>82832</v>
          </cell>
          <cell r="CC198">
            <v>70765</v>
          </cell>
          <cell r="CD198">
            <v>114046</v>
          </cell>
          <cell r="CE198">
            <v>99764</v>
          </cell>
          <cell r="CF198">
            <v>99764</v>
          </cell>
          <cell r="CG198">
            <v>99764</v>
          </cell>
          <cell r="CH198">
            <v>99764</v>
          </cell>
          <cell r="CI198">
            <v>99764</v>
          </cell>
          <cell r="CJ198">
            <v>114116</v>
          </cell>
          <cell r="CK198">
            <v>100964</v>
          </cell>
          <cell r="CL198">
            <v>99764</v>
          </cell>
          <cell r="CM198">
            <v>99764</v>
          </cell>
          <cell r="CN198">
            <v>99764</v>
          </cell>
          <cell r="CO198">
            <v>99764</v>
          </cell>
          <cell r="CP198">
            <v>99764</v>
          </cell>
          <cell r="CQ198">
            <v>99764</v>
          </cell>
          <cell r="CR198">
            <v>99764</v>
          </cell>
          <cell r="CS198">
            <v>99764</v>
          </cell>
          <cell r="CT198">
            <v>103864</v>
          </cell>
          <cell r="CU198">
            <v>103864</v>
          </cell>
          <cell r="CV198">
            <v>103864</v>
          </cell>
          <cell r="CW198">
            <v>84458</v>
          </cell>
          <cell r="CX198">
            <v>105722</v>
          </cell>
          <cell r="CY198">
            <v>99765</v>
          </cell>
          <cell r="CZ198">
            <v>110843</v>
          </cell>
          <cell r="DA198">
            <v>94527</v>
          </cell>
          <cell r="DB198">
            <v>94527</v>
          </cell>
          <cell r="DC198">
            <v>94527</v>
          </cell>
          <cell r="DD198">
            <v>89561</v>
          </cell>
          <cell r="DE198">
            <v>99765</v>
          </cell>
          <cell r="DF198">
            <v>113765</v>
          </cell>
          <cell r="DG198">
            <v>105393</v>
          </cell>
          <cell r="DH198">
            <v>114047</v>
          </cell>
          <cell r="DI198">
            <v>114047</v>
          </cell>
          <cell r="DJ198">
            <v>114047</v>
          </cell>
          <cell r="DK198">
            <v>99765</v>
          </cell>
        </row>
        <row r="199">
          <cell r="A199">
            <v>14851</v>
          </cell>
          <cell r="B199" t="str">
            <v>Nat. Fuel Gas @ Erie</v>
          </cell>
          <cell r="C199">
            <v>5</v>
          </cell>
          <cell r="D199" t="str">
            <v> D    </v>
          </cell>
          <cell r="E199">
            <v>242529</v>
          </cell>
          <cell r="F199">
            <v>90900</v>
          </cell>
          <cell r="G199">
            <v>90900</v>
          </cell>
          <cell r="H199">
            <v>90900</v>
          </cell>
          <cell r="I199">
            <v>90900</v>
          </cell>
          <cell r="J199">
            <v>90900</v>
          </cell>
          <cell r="K199">
            <v>90900</v>
          </cell>
          <cell r="L199">
            <v>90900</v>
          </cell>
          <cell r="M199">
            <v>90900</v>
          </cell>
          <cell r="N199">
            <v>90900</v>
          </cell>
          <cell r="O199">
            <v>90900</v>
          </cell>
          <cell r="P199">
            <v>90900</v>
          </cell>
          <cell r="Q199">
            <v>90900</v>
          </cell>
          <cell r="R199">
            <v>90900</v>
          </cell>
          <cell r="S199">
            <v>90900</v>
          </cell>
          <cell r="T199">
            <v>90900</v>
          </cell>
          <cell r="U199">
            <v>90900</v>
          </cell>
          <cell r="V199">
            <v>90900</v>
          </cell>
          <cell r="W199">
            <v>90900</v>
          </cell>
          <cell r="X199">
            <v>90900</v>
          </cell>
          <cell r="Y199">
            <v>90900</v>
          </cell>
          <cell r="Z199">
            <v>0</v>
          </cell>
          <cell r="AA199">
            <v>90000</v>
          </cell>
          <cell r="AB199">
            <v>90000</v>
          </cell>
          <cell r="AC199">
            <v>90000</v>
          </cell>
          <cell r="AD199">
            <v>90000</v>
          </cell>
          <cell r="AE199">
            <v>90000</v>
          </cell>
          <cell r="AF199">
            <v>90000</v>
          </cell>
          <cell r="AG199">
            <v>90000</v>
          </cell>
          <cell r="AH199">
            <v>90000</v>
          </cell>
          <cell r="AI199">
            <v>90000</v>
          </cell>
          <cell r="AJ199">
            <v>90900</v>
          </cell>
          <cell r="AK199">
            <v>90900</v>
          </cell>
          <cell r="AL199">
            <v>90900</v>
          </cell>
          <cell r="AM199">
            <v>90900</v>
          </cell>
          <cell r="AN199">
            <v>90900</v>
          </cell>
          <cell r="AO199">
            <v>90900</v>
          </cell>
          <cell r="AP199">
            <v>90900</v>
          </cell>
          <cell r="AQ199">
            <v>90900</v>
          </cell>
          <cell r="AR199">
            <v>90900</v>
          </cell>
          <cell r="AS199">
            <v>90900</v>
          </cell>
          <cell r="AT199">
            <v>90900</v>
          </cell>
          <cell r="AU199">
            <v>90900</v>
          </cell>
          <cell r="AV199">
            <v>90900</v>
          </cell>
          <cell r="AW199">
            <v>90900</v>
          </cell>
          <cell r="AX199">
            <v>90900</v>
          </cell>
          <cell r="AY199">
            <v>130900</v>
          </cell>
          <cell r="AZ199">
            <v>130900</v>
          </cell>
          <cell r="BA199">
            <v>130900</v>
          </cell>
          <cell r="BB199">
            <v>130900</v>
          </cell>
          <cell r="BC199">
            <v>130900</v>
          </cell>
          <cell r="BD199">
            <v>130900</v>
          </cell>
          <cell r="BE199">
            <v>130900</v>
          </cell>
          <cell r="BF199">
            <v>130900</v>
          </cell>
          <cell r="BG199">
            <v>130900</v>
          </cell>
          <cell r="BH199">
            <v>130900</v>
          </cell>
          <cell r="BI199">
            <v>130900</v>
          </cell>
          <cell r="BJ199">
            <v>130900</v>
          </cell>
          <cell r="BK199">
            <v>130900</v>
          </cell>
          <cell r="BL199">
            <v>130900</v>
          </cell>
          <cell r="BM199">
            <v>130900</v>
          </cell>
          <cell r="BN199">
            <v>130900</v>
          </cell>
          <cell r="BO199">
            <v>130900</v>
          </cell>
          <cell r="BP199">
            <v>130900</v>
          </cell>
          <cell r="BQ199">
            <v>130900</v>
          </cell>
          <cell r="BR199">
            <v>130900</v>
          </cell>
          <cell r="BS199">
            <v>130900</v>
          </cell>
          <cell r="BT199">
            <v>130900</v>
          </cell>
          <cell r="BU199">
            <v>130900</v>
          </cell>
          <cell r="BV199">
            <v>130900</v>
          </cell>
          <cell r="BW199">
            <v>130900</v>
          </cell>
          <cell r="BX199">
            <v>130900</v>
          </cell>
          <cell r="BY199">
            <v>130900</v>
          </cell>
          <cell r="BZ199">
            <v>130900</v>
          </cell>
          <cell r="CA199">
            <v>130900</v>
          </cell>
          <cell r="CB199">
            <v>130900</v>
          </cell>
          <cell r="CC199">
            <v>130900</v>
          </cell>
          <cell r="CD199">
            <v>130900</v>
          </cell>
          <cell r="CE199">
            <v>130900</v>
          </cell>
          <cell r="CF199">
            <v>130900</v>
          </cell>
          <cell r="CG199">
            <v>130900</v>
          </cell>
          <cell r="CH199">
            <v>130900</v>
          </cell>
          <cell r="CI199">
            <v>130900</v>
          </cell>
          <cell r="CJ199">
            <v>130900</v>
          </cell>
          <cell r="CK199">
            <v>130900</v>
          </cell>
          <cell r="CL199">
            <v>130900</v>
          </cell>
          <cell r="CM199">
            <v>130900</v>
          </cell>
          <cell r="CN199">
            <v>130900</v>
          </cell>
          <cell r="CO199">
            <v>130900</v>
          </cell>
          <cell r="CP199">
            <v>130900</v>
          </cell>
          <cell r="CQ199">
            <v>130900</v>
          </cell>
          <cell r="CR199">
            <v>130900</v>
          </cell>
          <cell r="CS199">
            <v>130900</v>
          </cell>
          <cell r="CT199">
            <v>130900</v>
          </cell>
          <cell r="CU199">
            <v>130900</v>
          </cell>
          <cell r="CV199">
            <v>130900</v>
          </cell>
          <cell r="CW199">
            <v>130900</v>
          </cell>
          <cell r="CX199">
            <v>130900</v>
          </cell>
          <cell r="CY199">
            <v>130900</v>
          </cell>
          <cell r="CZ199">
            <v>130900</v>
          </cell>
          <cell r="DA199">
            <v>130900</v>
          </cell>
          <cell r="DB199">
            <v>130900</v>
          </cell>
          <cell r="DC199">
            <v>130900</v>
          </cell>
          <cell r="DD199">
            <v>130900</v>
          </cell>
          <cell r="DE199">
            <v>130900</v>
          </cell>
          <cell r="DF199">
            <v>130900</v>
          </cell>
          <cell r="DG199">
            <v>130900</v>
          </cell>
          <cell r="DH199">
            <v>130900</v>
          </cell>
          <cell r="DI199">
            <v>130900</v>
          </cell>
          <cell r="DJ199">
            <v>130900</v>
          </cell>
          <cell r="DK199">
            <v>130900</v>
          </cell>
        </row>
        <row r="200">
          <cell r="A200">
            <v>14912</v>
          </cell>
          <cell r="B200" t="str">
            <v>CNG @ Madison</v>
          </cell>
          <cell r="C200">
            <v>5</v>
          </cell>
          <cell r="D200" t="str">
            <v> R    </v>
          </cell>
          <cell r="E200">
            <v>164110</v>
          </cell>
          <cell r="F200">
            <v>24925</v>
          </cell>
          <cell r="G200">
            <v>24925</v>
          </cell>
          <cell r="H200">
            <v>24925</v>
          </cell>
          <cell r="I200">
            <v>91724</v>
          </cell>
          <cell r="J200">
            <v>24925</v>
          </cell>
          <cell r="K200">
            <v>24925</v>
          </cell>
          <cell r="L200">
            <v>24925</v>
          </cell>
          <cell r="M200">
            <v>49850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91724</v>
          </cell>
          <cell r="AO200">
            <v>91724</v>
          </cell>
          <cell r="AP200">
            <v>91724</v>
          </cell>
          <cell r="AQ200">
            <v>91724</v>
          </cell>
          <cell r="AR200">
            <v>91724</v>
          </cell>
          <cell r="AS200">
            <v>91724</v>
          </cell>
          <cell r="AT200">
            <v>91724</v>
          </cell>
          <cell r="AU200">
            <v>91724</v>
          </cell>
          <cell r="AV200">
            <v>91724</v>
          </cell>
          <cell r="AW200">
            <v>91724</v>
          </cell>
          <cell r="AX200">
            <v>91724</v>
          </cell>
          <cell r="AY200">
            <v>78046</v>
          </cell>
          <cell r="AZ200">
            <v>81785</v>
          </cell>
          <cell r="BA200">
            <v>90907</v>
          </cell>
          <cell r="BB200">
            <v>85065</v>
          </cell>
          <cell r="BC200">
            <v>85112</v>
          </cell>
          <cell r="BD200">
            <v>90981</v>
          </cell>
          <cell r="BE200">
            <v>91022</v>
          </cell>
          <cell r="BF200">
            <v>90958</v>
          </cell>
          <cell r="BG200">
            <v>90934</v>
          </cell>
          <cell r="BH200">
            <v>90934</v>
          </cell>
          <cell r="BI200">
            <v>90934</v>
          </cell>
          <cell r="BJ200">
            <v>91645</v>
          </cell>
          <cell r="BK200">
            <v>91678</v>
          </cell>
          <cell r="BL200">
            <v>91692</v>
          </cell>
          <cell r="BM200">
            <v>91678</v>
          </cell>
          <cell r="BN200">
            <v>97534</v>
          </cell>
          <cell r="BO200">
            <v>99863</v>
          </cell>
          <cell r="BP200">
            <v>99904</v>
          </cell>
          <cell r="BQ200">
            <v>99904</v>
          </cell>
          <cell r="BR200">
            <v>99917</v>
          </cell>
          <cell r="BS200">
            <v>99958</v>
          </cell>
          <cell r="BT200">
            <v>99985</v>
          </cell>
          <cell r="BU200">
            <v>94110</v>
          </cell>
          <cell r="BV200">
            <v>100045</v>
          </cell>
          <cell r="BW200">
            <v>94123</v>
          </cell>
          <cell r="BX200">
            <v>100025</v>
          </cell>
          <cell r="BY200">
            <v>100003</v>
          </cell>
          <cell r="BZ200">
            <v>100045</v>
          </cell>
          <cell r="CA200">
            <v>100040</v>
          </cell>
          <cell r="CB200">
            <v>100067</v>
          </cell>
          <cell r="CC200">
            <v>100081</v>
          </cell>
          <cell r="CD200">
            <v>96672</v>
          </cell>
          <cell r="CE200">
            <v>101321</v>
          </cell>
          <cell r="CF200">
            <v>101279</v>
          </cell>
          <cell r="CG200">
            <v>101307</v>
          </cell>
          <cell r="CH200">
            <v>101377</v>
          </cell>
          <cell r="CI200">
            <v>101402</v>
          </cell>
          <cell r="CJ200">
            <v>94097</v>
          </cell>
          <cell r="CK200">
            <v>91941</v>
          </cell>
          <cell r="CL200">
            <v>101407</v>
          </cell>
          <cell r="CM200">
            <v>101431</v>
          </cell>
          <cell r="CN200">
            <v>101459</v>
          </cell>
          <cell r="CO200">
            <v>101389</v>
          </cell>
          <cell r="CP200">
            <v>101223</v>
          </cell>
          <cell r="CQ200">
            <v>101223</v>
          </cell>
          <cell r="CR200">
            <v>101237</v>
          </cell>
          <cell r="CS200">
            <v>101279</v>
          </cell>
          <cell r="CT200">
            <v>101335</v>
          </cell>
          <cell r="CU200">
            <v>101377</v>
          </cell>
          <cell r="CV200">
            <v>101335</v>
          </cell>
          <cell r="CW200">
            <v>90777</v>
          </cell>
          <cell r="CX200">
            <v>91724</v>
          </cell>
          <cell r="CY200">
            <v>90888</v>
          </cell>
          <cell r="CZ200">
            <v>84993</v>
          </cell>
          <cell r="DA200">
            <v>90914</v>
          </cell>
          <cell r="DB200">
            <v>90914</v>
          </cell>
          <cell r="DC200">
            <v>90914</v>
          </cell>
          <cell r="DD200">
            <v>101349</v>
          </cell>
          <cell r="DE200">
            <v>99654</v>
          </cell>
          <cell r="DF200">
            <v>91058</v>
          </cell>
          <cell r="DG200">
            <v>91076</v>
          </cell>
          <cell r="DH200">
            <v>101429</v>
          </cell>
          <cell r="DI200">
            <v>101429</v>
          </cell>
          <cell r="DJ200">
            <v>101429</v>
          </cell>
          <cell r="DK200">
            <v>101487</v>
          </cell>
        </row>
        <row r="201">
          <cell r="A201">
            <v>14948</v>
          </cell>
          <cell r="B201" t="str">
            <v>NY state El. And Gas</v>
          </cell>
          <cell r="C201">
            <v>5</v>
          </cell>
          <cell r="D201" t="str">
            <v> D    </v>
          </cell>
          <cell r="E201">
            <v>58410</v>
          </cell>
          <cell r="F201">
            <v>2884</v>
          </cell>
          <cell r="G201">
            <v>2853</v>
          </cell>
          <cell r="H201">
            <v>2841</v>
          </cell>
          <cell r="I201">
            <v>4262</v>
          </cell>
          <cell r="J201">
            <v>2808</v>
          </cell>
          <cell r="K201">
            <v>2928</v>
          </cell>
          <cell r="L201">
            <v>2878</v>
          </cell>
          <cell r="M201">
            <v>2928</v>
          </cell>
          <cell r="N201">
            <v>2878</v>
          </cell>
          <cell r="O201">
            <v>2878</v>
          </cell>
          <cell r="P201">
            <v>2911</v>
          </cell>
          <cell r="Q201">
            <v>2878</v>
          </cell>
          <cell r="R201">
            <v>2878</v>
          </cell>
          <cell r="S201">
            <v>2880</v>
          </cell>
          <cell r="T201">
            <v>4772</v>
          </cell>
          <cell r="U201">
            <v>4090</v>
          </cell>
          <cell r="V201">
            <v>4090</v>
          </cell>
          <cell r="W201">
            <v>4073</v>
          </cell>
          <cell r="X201">
            <v>4078</v>
          </cell>
          <cell r="Y201">
            <v>4050</v>
          </cell>
          <cell r="Z201">
            <v>4068</v>
          </cell>
          <cell r="AA201">
            <v>6578</v>
          </cell>
          <cell r="AB201">
            <v>1579</v>
          </cell>
          <cell r="AC201">
            <v>1579</v>
          </cell>
          <cell r="AD201">
            <v>1579</v>
          </cell>
          <cell r="AE201">
            <v>4132</v>
          </cell>
          <cell r="AF201">
            <v>5245</v>
          </cell>
          <cell r="AG201">
            <v>5273</v>
          </cell>
          <cell r="AH201">
            <v>5245</v>
          </cell>
          <cell r="AI201">
            <v>5195</v>
          </cell>
          <cell r="AJ201">
            <v>5157</v>
          </cell>
          <cell r="AK201">
            <v>5157</v>
          </cell>
          <cell r="AL201">
            <v>5185</v>
          </cell>
          <cell r="AM201">
            <v>4179</v>
          </cell>
          <cell r="AN201">
            <v>4252</v>
          </cell>
          <cell r="AO201">
            <v>4262</v>
          </cell>
          <cell r="AP201">
            <v>4262</v>
          </cell>
          <cell r="AQ201">
            <v>4234</v>
          </cell>
          <cell r="AR201">
            <v>4262</v>
          </cell>
          <cell r="AS201">
            <v>5646</v>
          </cell>
          <cell r="AT201">
            <v>5669</v>
          </cell>
          <cell r="AU201">
            <v>5665</v>
          </cell>
          <cell r="AV201">
            <v>5655</v>
          </cell>
          <cell r="AW201">
            <v>5629</v>
          </cell>
          <cell r="AX201">
            <v>5629</v>
          </cell>
          <cell r="AY201">
            <v>4726</v>
          </cell>
          <cell r="AZ201">
            <v>6933</v>
          </cell>
          <cell r="BA201">
            <v>6933</v>
          </cell>
          <cell r="BB201">
            <v>6976</v>
          </cell>
          <cell r="BC201">
            <v>7004</v>
          </cell>
          <cell r="BD201">
            <v>7004</v>
          </cell>
          <cell r="BE201">
            <v>7004</v>
          </cell>
          <cell r="BF201">
            <v>7004</v>
          </cell>
          <cell r="BG201">
            <v>7004</v>
          </cell>
          <cell r="BH201">
            <v>6976</v>
          </cell>
          <cell r="BI201">
            <v>6976</v>
          </cell>
          <cell r="BJ201">
            <v>7976</v>
          </cell>
          <cell r="BK201">
            <v>7976</v>
          </cell>
          <cell r="BL201">
            <v>8004</v>
          </cell>
          <cell r="BM201">
            <v>8004</v>
          </cell>
          <cell r="BN201">
            <v>8004</v>
          </cell>
          <cell r="BO201">
            <v>7976</v>
          </cell>
          <cell r="BP201">
            <v>8004</v>
          </cell>
          <cell r="BQ201">
            <v>7976</v>
          </cell>
          <cell r="BR201">
            <v>7976</v>
          </cell>
          <cell r="BS201">
            <v>8004</v>
          </cell>
          <cell r="BT201">
            <v>8004</v>
          </cell>
          <cell r="BU201">
            <v>8004</v>
          </cell>
          <cell r="BV201">
            <v>7949</v>
          </cell>
          <cell r="BW201">
            <v>7949</v>
          </cell>
          <cell r="BX201">
            <v>8004</v>
          </cell>
          <cell r="BY201">
            <v>8004</v>
          </cell>
          <cell r="BZ201">
            <v>8004</v>
          </cell>
          <cell r="CA201">
            <v>8032</v>
          </cell>
          <cell r="CB201">
            <v>10822</v>
          </cell>
          <cell r="CC201">
            <v>9905</v>
          </cell>
          <cell r="CD201">
            <v>8772</v>
          </cell>
          <cell r="CE201">
            <v>8772</v>
          </cell>
          <cell r="CF201">
            <v>8746</v>
          </cell>
          <cell r="CG201">
            <v>8720</v>
          </cell>
          <cell r="CH201">
            <v>8746</v>
          </cell>
          <cell r="CI201">
            <v>8770</v>
          </cell>
          <cell r="CJ201">
            <v>8770</v>
          </cell>
          <cell r="CK201">
            <v>8770</v>
          </cell>
          <cell r="CL201">
            <v>6771</v>
          </cell>
          <cell r="CM201">
            <v>6797</v>
          </cell>
          <cell r="CN201">
            <v>6797</v>
          </cell>
          <cell r="CO201">
            <v>8303</v>
          </cell>
          <cell r="CP201">
            <v>6771</v>
          </cell>
          <cell r="CQ201">
            <v>6771</v>
          </cell>
          <cell r="CR201">
            <v>6771</v>
          </cell>
          <cell r="CS201">
            <v>6054</v>
          </cell>
          <cell r="CT201">
            <v>10029</v>
          </cell>
          <cell r="CU201">
            <v>10055</v>
          </cell>
          <cell r="CV201">
            <v>10029</v>
          </cell>
          <cell r="CW201">
            <v>8017</v>
          </cell>
          <cell r="CX201">
            <v>8442</v>
          </cell>
          <cell r="CY201">
            <v>7068</v>
          </cell>
          <cell r="CZ201">
            <v>7042</v>
          </cell>
          <cell r="DA201">
            <v>7074</v>
          </cell>
          <cell r="DB201">
            <v>7074</v>
          </cell>
          <cell r="DC201">
            <v>7074</v>
          </cell>
          <cell r="DD201">
            <v>7094</v>
          </cell>
          <cell r="DE201">
            <v>9409</v>
          </cell>
          <cell r="DF201">
            <v>5754</v>
          </cell>
          <cell r="DG201">
            <v>5730</v>
          </cell>
          <cell r="DH201">
            <v>7418</v>
          </cell>
          <cell r="DI201">
            <v>7418</v>
          </cell>
          <cell r="DJ201">
            <v>7418</v>
          </cell>
          <cell r="DK201">
            <v>9320</v>
          </cell>
        </row>
        <row r="202">
          <cell r="A202">
            <v>14951</v>
          </cell>
          <cell r="B202" t="str">
            <v>Nat. Fuel Gas @ Niagara</v>
          </cell>
          <cell r="C202">
            <v>5</v>
          </cell>
          <cell r="D202" t="str">
            <v> D    </v>
          </cell>
          <cell r="E202">
            <v>100959</v>
          </cell>
          <cell r="F202">
            <v>15000</v>
          </cell>
          <cell r="G202">
            <v>20000</v>
          </cell>
          <cell r="H202">
            <v>20000</v>
          </cell>
          <cell r="I202">
            <v>20000</v>
          </cell>
          <cell r="J202">
            <v>13000</v>
          </cell>
          <cell r="K202">
            <v>13000</v>
          </cell>
          <cell r="L202">
            <v>13000</v>
          </cell>
          <cell r="M202">
            <v>13000</v>
          </cell>
          <cell r="N202">
            <v>20000</v>
          </cell>
          <cell r="O202">
            <v>20000</v>
          </cell>
          <cell r="P202">
            <v>20000</v>
          </cell>
          <cell r="Q202">
            <v>11000</v>
          </cell>
          <cell r="R202">
            <v>11000</v>
          </cell>
          <cell r="S202">
            <v>11000</v>
          </cell>
          <cell r="T202">
            <v>11000</v>
          </cell>
          <cell r="U202">
            <v>11000</v>
          </cell>
          <cell r="V202">
            <v>11000</v>
          </cell>
          <cell r="W202">
            <v>11000</v>
          </cell>
          <cell r="X202">
            <v>11000</v>
          </cell>
          <cell r="Y202">
            <v>11000</v>
          </cell>
          <cell r="Z202">
            <v>11000</v>
          </cell>
          <cell r="AA202">
            <v>11000</v>
          </cell>
          <cell r="AB202">
            <v>11000</v>
          </cell>
          <cell r="AC202">
            <v>11000</v>
          </cell>
          <cell r="AD202">
            <v>11000</v>
          </cell>
          <cell r="AE202">
            <v>15000</v>
          </cell>
          <cell r="AF202">
            <v>15000</v>
          </cell>
          <cell r="AG202">
            <v>25000</v>
          </cell>
          <cell r="AH202">
            <v>25000</v>
          </cell>
          <cell r="AI202">
            <v>15000</v>
          </cell>
          <cell r="AJ202">
            <v>15000</v>
          </cell>
          <cell r="AK202">
            <v>15000</v>
          </cell>
          <cell r="AL202">
            <v>15000</v>
          </cell>
          <cell r="AM202">
            <v>15000</v>
          </cell>
          <cell r="AN202">
            <v>20000</v>
          </cell>
          <cell r="AO202">
            <v>20000</v>
          </cell>
          <cell r="AP202">
            <v>20000</v>
          </cell>
          <cell r="AQ202">
            <v>20000</v>
          </cell>
          <cell r="AR202">
            <v>20000</v>
          </cell>
          <cell r="AS202">
            <v>20000</v>
          </cell>
          <cell r="AT202">
            <v>27999</v>
          </cell>
          <cell r="AU202">
            <v>27999</v>
          </cell>
          <cell r="AV202">
            <v>27999</v>
          </cell>
          <cell r="AW202">
            <v>27999</v>
          </cell>
          <cell r="AX202">
            <v>27999</v>
          </cell>
          <cell r="AY202">
            <v>32000</v>
          </cell>
          <cell r="AZ202">
            <v>32000</v>
          </cell>
          <cell r="BA202">
            <v>32000</v>
          </cell>
          <cell r="BB202">
            <v>37000</v>
          </cell>
          <cell r="BC202">
            <v>37000</v>
          </cell>
          <cell r="BD202">
            <v>37000</v>
          </cell>
          <cell r="BE202">
            <v>37000</v>
          </cell>
          <cell r="BF202">
            <v>37000</v>
          </cell>
          <cell r="BG202">
            <v>30000</v>
          </cell>
          <cell r="BH202">
            <v>30000</v>
          </cell>
          <cell r="BI202">
            <v>30000</v>
          </cell>
          <cell r="BJ202">
            <v>30000</v>
          </cell>
          <cell r="BK202">
            <v>37500</v>
          </cell>
          <cell r="BL202">
            <v>37500</v>
          </cell>
          <cell r="BM202">
            <v>37500</v>
          </cell>
          <cell r="BN202">
            <v>37512</v>
          </cell>
          <cell r="BO202">
            <v>37506</v>
          </cell>
          <cell r="BP202">
            <v>37500</v>
          </cell>
          <cell r="BQ202">
            <v>37511</v>
          </cell>
          <cell r="BR202">
            <v>37500</v>
          </cell>
          <cell r="BS202">
            <v>37500</v>
          </cell>
          <cell r="BT202">
            <v>37500</v>
          </cell>
          <cell r="BU202">
            <v>37506</v>
          </cell>
          <cell r="BV202">
            <v>37506</v>
          </cell>
          <cell r="BW202">
            <v>37506</v>
          </cell>
          <cell r="BX202">
            <v>37001</v>
          </cell>
          <cell r="BY202">
            <v>35668</v>
          </cell>
          <cell r="BZ202">
            <v>36829</v>
          </cell>
          <cell r="CA202">
            <v>36829</v>
          </cell>
          <cell r="CB202">
            <v>37000</v>
          </cell>
          <cell r="CC202">
            <v>37000</v>
          </cell>
          <cell r="CD202">
            <v>38999</v>
          </cell>
          <cell r="CE202">
            <v>38999</v>
          </cell>
          <cell r="CF202">
            <v>38999</v>
          </cell>
          <cell r="CG202">
            <v>29999</v>
          </cell>
          <cell r="CH202">
            <v>38999</v>
          </cell>
          <cell r="CI202">
            <v>38999</v>
          </cell>
          <cell r="CJ202">
            <v>44999</v>
          </cell>
          <cell r="CK202">
            <v>39000</v>
          </cell>
          <cell r="CL202">
            <v>39038</v>
          </cell>
          <cell r="CM202">
            <v>39038</v>
          </cell>
          <cell r="CN202">
            <v>39038</v>
          </cell>
          <cell r="CO202">
            <v>39038</v>
          </cell>
          <cell r="CP202">
            <v>35000</v>
          </cell>
          <cell r="CQ202">
            <v>35000</v>
          </cell>
          <cell r="CR202">
            <v>35000</v>
          </cell>
          <cell r="CS202">
            <v>35035</v>
          </cell>
          <cell r="CT202">
            <v>35000</v>
          </cell>
          <cell r="CU202">
            <v>35000</v>
          </cell>
          <cell r="CV202">
            <v>35000</v>
          </cell>
          <cell r="CW202">
            <v>27685</v>
          </cell>
          <cell r="CX202">
            <v>37999</v>
          </cell>
          <cell r="CY202">
            <v>37999</v>
          </cell>
          <cell r="CZ202">
            <v>37999</v>
          </cell>
          <cell r="DA202">
            <v>37999</v>
          </cell>
          <cell r="DB202">
            <v>37999</v>
          </cell>
          <cell r="DC202">
            <v>37999</v>
          </cell>
          <cell r="DD202">
            <v>35000</v>
          </cell>
          <cell r="DE202">
            <v>32000</v>
          </cell>
          <cell r="DF202">
            <v>37001</v>
          </cell>
          <cell r="DG202">
            <v>37000</v>
          </cell>
          <cell r="DH202">
            <v>37001</v>
          </cell>
          <cell r="DI202">
            <v>37001</v>
          </cell>
          <cell r="DJ202">
            <v>37001</v>
          </cell>
          <cell r="DK202">
            <v>37001</v>
          </cell>
        </row>
        <row r="203">
          <cell r="A203">
            <v>14973</v>
          </cell>
          <cell r="B203" t="str">
            <v>CNG-PHELPS N Y                          </v>
          </cell>
          <cell r="C203">
            <v>5</v>
          </cell>
          <cell r="D203" t="str">
            <v> D    </v>
          </cell>
          <cell r="E203">
            <v>89665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43750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20000</v>
          </cell>
          <cell r="CI203">
            <v>20000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16150</v>
          </cell>
          <cell r="CP203">
            <v>7948</v>
          </cell>
          <cell r="CQ203">
            <v>7948</v>
          </cell>
          <cell r="CR203">
            <v>20387</v>
          </cell>
          <cell r="CS203">
            <v>20387</v>
          </cell>
          <cell r="CT203">
            <v>20387</v>
          </cell>
          <cell r="CU203">
            <v>10387</v>
          </cell>
          <cell r="CV203">
            <v>20387</v>
          </cell>
          <cell r="CW203">
            <v>10131</v>
          </cell>
          <cell r="CX203">
            <v>10131</v>
          </cell>
          <cell r="CY203">
            <v>10131</v>
          </cell>
          <cell r="CZ203">
            <v>10131</v>
          </cell>
          <cell r="DA203">
            <v>10131</v>
          </cell>
          <cell r="DB203">
            <v>10131</v>
          </cell>
          <cell r="DC203">
            <v>10131</v>
          </cell>
          <cell r="DD203">
            <v>0</v>
          </cell>
          <cell r="DE203">
            <v>25263</v>
          </cell>
          <cell r="DF203">
            <v>25263</v>
          </cell>
          <cell r="DG203">
            <v>25263</v>
          </cell>
          <cell r="DH203">
            <v>25263</v>
          </cell>
          <cell r="DI203">
            <v>25263</v>
          </cell>
          <cell r="DJ203">
            <v>25263</v>
          </cell>
          <cell r="DK203">
            <v>25263</v>
          </cell>
        </row>
        <row r="204">
          <cell r="A204">
            <v>14976</v>
          </cell>
          <cell r="B204" t="str">
            <v>HONEOYE NEW YORK  (Bi 11106)            </v>
          </cell>
          <cell r="C204">
            <v>5</v>
          </cell>
          <cell r="D204" t="str">
            <v> D    </v>
          </cell>
          <cell r="E204">
            <v>89698</v>
          </cell>
          <cell r="F204">
            <v>29751</v>
          </cell>
          <cell r="G204">
            <v>29751</v>
          </cell>
          <cell r="H204">
            <v>29751</v>
          </cell>
          <cell r="I204">
            <v>25546</v>
          </cell>
          <cell r="J204">
            <v>29477</v>
          </cell>
          <cell r="K204">
            <v>29477</v>
          </cell>
          <cell r="L204">
            <v>29751</v>
          </cell>
          <cell r="M204">
            <v>29751</v>
          </cell>
          <cell r="N204">
            <v>29750</v>
          </cell>
          <cell r="O204">
            <v>29751</v>
          </cell>
          <cell r="P204">
            <v>29751</v>
          </cell>
          <cell r="Q204">
            <v>29751</v>
          </cell>
          <cell r="R204">
            <v>29751</v>
          </cell>
          <cell r="S204">
            <v>29659</v>
          </cell>
          <cell r="T204">
            <v>29599</v>
          </cell>
          <cell r="U204">
            <v>32346</v>
          </cell>
          <cell r="V204">
            <v>32346</v>
          </cell>
          <cell r="W204">
            <v>32346</v>
          </cell>
          <cell r="X204">
            <v>32346</v>
          </cell>
          <cell r="Y204">
            <v>25546</v>
          </cell>
          <cell r="Z204">
            <v>25546</v>
          </cell>
          <cell r="AA204">
            <v>32346</v>
          </cell>
          <cell r="AB204">
            <v>32346</v>
          </cell>
          <cell r="AC204">
            <v>32346</v>
          </cell>
          <cell r="AD204">
            <v>32346</v>
          </cell>
          <cell r="AE204">
            <v>25546</v>
          </cell>
          <cell r="AF204">
            <v>25546</v>
          </cell>
          <cell r="AG204">
            <v>25546</v>
          </cell>
          <cell r="AH204">
            <v>25546</v>
          </cell>
          <cell r="AI204">
            <v>25546</v>
          </cell>
          <cell r="AJ204">
            <v>25546</v>
          </cell>
          <cell r="AK204">
            <v>25546</v>
          </cell>
          <cell r="AL204">
            <v>25546</v>
          </cell>
          <cell r="AM204">
            <v>25546</v>
          </cell>
          <cell r="AN204">
            <v>25546</v>
          </cell>
          <cell r="AO204">
            <v>25546</v>
          </cell>
          <cell r="AP204">
            <v>25546</v>
          </cell>
          <cell r="AQ204">
            <v>25546</v>
          </cell>
          <cell r="AR204">
            <v>25546</v>
          </cell>
          <cell r="AS204">
            <v>25546</v>
          </cell>
          <cell r="AT204">
            <v>25546</v>
          </cell>
          <cell r="AU204">
            <v>25546</v>
          </cell>
          <cell r="AV204">
            <v>25546</v>
          </cell>
          <cell r="AW204">
            <v>25546</v>
          </cell>
          <cell r="AX204">
            <v>25546</v>
          </cell>
          <cell r="AY204">
            <v>3807</v>
          </cell>
          <cell r="AZ204">
            <v>2000</v>
          </cell>
          <cell r="BA204">
            <v>2000</v>
          </cell>
          <cell r="BB204">
            <v>2000</v>
          </cell>
          <cell r="BC204">
            <v>2000</v>
          </cell>
          <cell r="BD204">
            <v>0</v>
          </cell>
          <cell r="BE204">
            <v>2000</v>
          </cell>
          <cell r="BF204">
            <v>2000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3750</v>
          </cell>
          <cell r="CL204">
            <v>3750</v>
          </cell>
          <cell r="CM204">
            <v>3750</v>
          </cell>
          <cell r="CN204">
            <v>3750</v>
          </cell>
          <cell r="CO204">
            <v>3750</v>
          </cell>
          <cell r="CP204">
            <v>3750</v>
          </cell>
          <cell r="CQ204">
            <v>3750</v>
          </cell>
          <cell r="CR204">
            <v>3750</v>
          </cell>
          <cell r="CS204">
            <v>3750</v>
          </cell>
          <cell r="CT204">
            <v>3750</v>
          </cell>
          <cell r="CU204">
            <v>3750</v>
          </cell>
          <cell r="CV204">
            <v>3750</v>
          </cell>
          <cell r="CW204">
            <v>3750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</row>
        <row r="205">
          <cell r="A205">
            <v>14978</v>
          </cell>
          <cell r="B205" t="str">
            <v>CNG-HOPEWELL SALES                      </v>
          </cell>
          <cell r="C205">
            <v>5</v>
          </cell>
          <cell r="D205" t="str">
            <v> D    </v>
          </cell>
          <cell r="E205">
            <v>22878</v>
          </cell>
          <cell r="F205">
            <v>0</v>
          </cell>
          <cell r="G205">
            <v>0</v>
          </cell>
          <cell r="H205">
            <v>1500</v>
          </cell>
          <cell r="I205">
            <v>1500</v>
          </cell>
          <cell r="J205">
            <v>1452</v>
          </cell>
          <cell r="K205">
            <v>1500</v>
          </cell>
          <cell r="L205">
            <v>1500</v>
          </cell>
          <cell r="M205">
            <v>1500</v>
          </cell>
          <cell r="N205">
            <v>1500</v>
          </cell>
          <cell r="O205">
            <v>1500</v>
          </cell>
          <cell r="P205">
            <v>1500</v>
          </cell>
          <cell r="Q205">
            <v>1500</v>
          </cell>
          <cell r="R205">
            <v>1500</v>
          </cell>
          <cell r="S205">
            <v>1500</v>
          </cell>
          <cell r="T205">
            <v>1500</v>
          </cell>
          <cell r="U205">
            <v>1500</v>
          </cell>
          <cell r="V205">
            <v>1500</v>
          </cell>
          <cell r="W205">
            <v>1500</v>
          </cell>
          <cell r="X205">
            <v>1500</v>
          </cell>
          <cell r="Y205">
            <v>1500</v>
          </cell>
          <cell r="Z205">
            <v>1500</v>
          </cell>
          <cell r="AA205">
            <v>1500</v>
          </cell>
          <cell r="AB205">
            <v>1500</v>
          </cell>
          <cell r="AC205">
            <v>1500</v>
          </cell>
          <cell r="AD205">
            <v>1500</v>
          </cell>
          <cell r="AE205">
            <v>1500</v>
          </cell>
          <cell r="AF205">
            <v>1500</v>
          </cell>
          <cell r="AG205">
            <v>1500</v>
          </cell>
          <cell r="AH205">
            <v>1500</v>
          </cell>
          <cell r="AI205">
            <v>1500</v>
          </cell>
          <cell r="AJ205">
            <v>1500</v>
          </cell>
          <cell r="AK205">
            <v>1500</v>
          </cell>
          <cell r="AL205">
            <v>1500</v>
          </cell>
          <cell r="AM205">
            <v>1500</v>
          </cell>
          <cell r="AN205">
            <v>1500</v>
          </cell>
          <cell r="AO205">
            <v>1500</v>
          </cell>
          <cell r="AP205">
            <v>1500</v>
          </cell>
          <cell r="AQ205">
            <v>1500</v>
          </cell>
          <cell r="AR205">
            <v>5000</v>
          </cell>
          <cell r="AS205">
            <v>5000</v>
          </cell>
          <cell r="AT205">
            <v>5000</v>
          </cell>
          <cell r="AU205">
            <v>5000</v>
          </cell>
          <cell r="AV205">
            <v>5000</v>
          </cell>
          <cell r="AW205">
            <v>4921</v>
          </cell>
          <cell r="AX205">
            <v>4924</v>
          </cell>
          <cell r="AY205">
            <v>5000</v>
          </cell>
          <cell r="AZ205">
            <v>5000</v>
          </cell>
          <cell r="BA205">
            <v>5000</v>
          </cell>
          <cell r="BB205">
            <v>5000</v>
          </cell>
          <cell r="BC205">
            <v>5000</v>
          </cell>
          <cell r="BD205">
            <v>5000</v>
          </cell>
          <cell r="BE205">
            <v>5000</v>
          </cell>
          <cell r="BF205">
            <v>5000</v>
          </cell>
          <cell r="BG205">
            <v>5000</v>
          </cell>
          <cell r="BH205">
            <v>5000</v>
          </cell>
          <cell r="BI205">
            <v>5000</v>
          </cell>
          <cell r="BJ205">
            <v>5000</v>
          </cell>
          <cell r="BK205">
            <v>5000</v>
          </cell>
          <cell r="BL205">
            <v>5000</v>
          </cell>
          <cell r="BM205">
            <v>5000</v>
          </cell>
          <cell r="BN205">
            <v>5000</v>
          </cell>
          <cell r="BO205">
            <v>4294</v>
          </cell>
          <cell r="BP205">
            <v>5000</v>
          </cell>
          <cell r="BQ205">
            <v>5000</v>
          </cell>
          <cell r="BR205">
            <v>5000</v>
          </cell>
          <cell r="BS205">
            <v>5000</v>
          </cell>
          <cell r="BT205">
            <v>5000</v>
          </cell>
          <cell r="BU205">
            <v>5000</v>
          </cell>
          <cell r="BV205">
            <v>5000</v>
          </cell>
          <cell r="BW205">
            <v>5000</v>
          </cell>
          <cell r="BX205">
            <v>5000</v>
          </cell>
          <cell r="BY205">
            <v>5000</v>
          </cell>
          <cell r="BZ205">
            <v>5000</v>
          </cell>
          <cell r="CA205">
            <v>5000</v>
          </cell>
          <cell r="CB205">
            <v>5000</v>
          </cell>
          <cell r="CC205">
            <v>5000</v>
          </cell>
          <cell r="CD205">
            <v>5000</v>
          </cell>
          <cell r="CE205">
            <v>5000</v>
          </cell>
          <cell r="CF205">
            <v>5000</v>
          </cell>
          <cell r="CG205">
            <v>5000</v>
          </cell>
          <cell r="CH205">
            <v>96310</v>
          </cell>
          <cell r="CI205">
            <v>10000</v>
          </cell>
          <cell r="CJ205">
            <v>5000</v>
          </cell>
          <cell r="CK205">
            <v>5000</v>
          </cell>
          <cell r="CL205">
            <v>2000</v>
          </cell>
          <cell r="CM205">
            <v>2000</v>
          </cell>
          <cell r="CN205">
            <v>2000</v>
          </cell>
          <cell r="CO205">
            <v>2000</v>
          </cell>
          <cell r="CP205">
            <v>5000</v>
          </cell>
          <cell r="CQ205">
            <v>5000</v>
          </cell>
          <cell r="CR205">
            <v>5000</v>
          </cell>
          <cell r="CS205">
            <v>5000</v>
          </cell>
          <cell r="CT205">
            <v>5000</v>
          </cell>
          <cell r="CU205">
            <v>5000</v>
          </cell>
          <cell r="CV205">
            <v>5000</v>
          </cell>
          <cell r="CW205">
            <v>5000</v>
          </cell>
          <cell r="CX205">
            <v>5000</v>
          </cell>
          <cell r="CY205">
            <v>5000</v>
          </cell>
          <cell r="CZ205">
            <v>5000</v>
          </cell>
          <cell r="DA205">
            <v>5000</v>
          </cell>
          <cell r="DB205">
            <v>5000</v>
          </cell>
          <cell r="DC205">
            <v>5000</v>
          </cell>
          <cell r="DD205">
            <v>5000</v>
          </cell>
          <cell r="DE205">
            <v>5000</v>
          </cell>
          <cell r="DF205">
            <v>5000</v>
          </cell>
          <cell r="DG205">
            <v>5000</v>
          </cell>
          <cell r="DH205">
            <v>5000</v>
          </cell>
          <cell r="DI205">
            <v>5000</v>
          </cell>
          <cell r="DJ205">
            <v>5000</v>
          </cell>
          <cell r="DK205">
            <v>5000</v>
          </cell>
        </row>
        <row r="206">
          <cell r="A206">
            <v>15002</v>
          </cell>
          <cell r="B206" t="str">
            <v>CNG-BROOKVIEW N Y                       </v>
          </cell>
          <cell r="C206">
            <v>5</v>
          </cell>
          <cell r="D206" t="str">
            <v> D    </v>
          </cell>
          <cell r="E206">
            <v>50728</v>
          </cell>
          <cell r="F206">
            <v>34700</v>
          </cell>
          <cell r="G206">
            <v>39642</v>
          </cell>
          <cell r="H206">
            <v>43142</v>
          </cell>
          <cell r="I206">
            <v>52950</v>
          </cell>
          <cell r="J206">
            <v>38200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6631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65681</v>
          </cell>
          <cell r="AC206">
            <v>62950</v>
          </cell>
          <cell r="AD206">
            <v>72938</v>
          </cell>
          <cell r="AE206">
            <v>62950</v>
          </cell>
          <cell r="AF206">
            <v>62950</v>
          </cell>
          <cell r="AG206">
            <v>62950</v>
          </cell>
          <cell r="AH206">
            <v>24316</v>
          </cell>
          <cell r="AI206">
            <v>14621</v>
          </cell>
          <cell r="AJ206">
            <v>48621</v>
          </cell>
          <cell r="AK206">
            <v>45000</v>
          </cell>
          <cell r="AL206">
            <v>62950</v>
          </cell>
          <cell r="AM206">
            <v>62950</v>
          </cell>
          <cell r="AN206">
            <v>62950</v>
          </cell>
          <cell r="AO206">
            <v>62950</v>
          </cell>
          <cell r="AP206">
            <v>52950</v>
          </cell>
          <cell r="AQ206">
            <v>33429</v>
          </cell>
          <cell r="AR206">
            <v>44450</v>
          </cell>
          <cell r="AS206">
            <v>36021</v>
          </cell>
          <cell r="AT206">
            <v>10816</v>
          </cell>
          <cell r="AU206">
            <v>36021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30</v>
          </cell>
          <cell r="BY206">
            <v>35000</v>
          </cell>
          <cell r="BZ206">
            <v>0</v>
          </cell>
          <cell r="CA206">
            <v>0</v>
          </cell>
          <cell r="CB206">
            <v>23191</v>
          </cell>
          <cell r="CC206">
            <v>5866</v>
          </cell>
          <cell r="CD206">
            <v>9613</v>
          </cell>
          <cell r="CE206">
            <v>9613</v>
          </cell>
          <cell r="CF206">
            <v>9613</v>
          </cell>
          <cell r="CG206">
            <v>35000</v>
          </cell>
          <cell r="CH206">
            <v>38203</v>
          </cell>
          <cell r="CI206">
            <v>38203</v>
          </cell>
          <cell r="CJ206">
            <v>45449</v>
          </cell>
          <cell r="CK206">
            <v>61117</v>
          </cell>
          <cell r="CL206">
            <v>48449</v>
          </cell>
          <cell r="CM206">
            <v>48449</v>
          </cell>
          <cell r="CN206">
            <v>48449</v>
          </cell>
          <cell r="CO206">
            <v>41800</v>
          </cell>
          <cell r="CP206">
            <v>30000</v>
          </cell>
          <cell r="CQ206">
            <v>30000</v>
          </cell>
          <cell r="CR206">
            <v>30000</v>
          </cell>
          <cell r="CS206">
            <v>30000</v>
          </cell>
          <cell r="CT206">
            <v>30000</v>
          </cell>
          <cell r="CU206">
            <v>40000</v>
          </cell>
          <cell r="CV206">
            <v>30000</v>
          </cell>
          <cell r="CW206">
            <v>20000</v>
          </cell>
          <cell r="CX206">
            <v>20000</v>
          </cell>
          <cell r="CY206">
            <v>20000</v>
          </cell>
          <cell r="CZ206">
            <v>34001</v>
          </cell>
          <cell r="DA206">
            <v>15000</v>
          </cell>
          <cell r="DB206">
            <v>15000</v>
          </cell>
          <cell r="DC206">
            <v>15000</v>
          </cell>
          <cell r="DD206">
            <v>18747</v>
          </cell>
          <cell r="DE206">
            <v>18747</v>
          </cell>
          <cell r="DF206">
            <v>15000</v>
          </cell>
          <cell r="DG206">
            <v>15000</v>
          </cell>
          <cell r="DH206">
            <v>15000</v>
          </cell>
          <cell r="DI206">
            <v>15000</v>
          </cell>
          <cell r="DJ206">
            <v>15000</v>
          </cell>
          <cell r="DK206">
            <v>15000</v>
          </cell>
        </row>
        <row r="207">
          <cell r="A207">
            <v>15106</v>
          </cell>
          <cell r="B207" t="str">
            <v>CONSOLIDATED - White plains</v>
          </cell>
          <cell r="C207">
            <v>5</v>
          </cell>
          <cell r="D207" t="str">
            <v>D</v>
          </cell>
          <cell r="E207">
            <v>352522</v>
          </cell>
          <cell r="F207">
            <v>78566</v>
          </cell>
          <cell r="G207">
            <v>117462</v>
          </cell>
          <cell r="H207">
            <v>115062</v>
          </cell>
          <cell r="I207">
            <v>75479</v>
          </cell>
          <cell r="J207">
            <v>158307</v>
          </cell>
          <cell r="K207">
            <v>108958</v>
          </cell>
          <cell r="L207">
            <v>92286</v>
          </cell>
          <cell r="M207">
            <v>105621</v>
          </cell>
          <cell r="N207">
            <v>94956</v>
          </cell>
          <cell r="O207">
            <v>79956</v>
          </cell>
          <cell r="P207">
            <v>89956</v>
          </cell>
          <cell r="Q207">
            <v>135532</v>
          </cell>
          <cell r="R207">
            <v>141786</v>
          </cell>
          <cell r="S207">
            <v>129942</v>
          </cell>
          <cell r="T207">
            <v>106899</v>
          </cell>
          <cell r="U207">
            <v>75080</v>
          </cell>
          <cell r="V207">
            <v>75080</v>
          </cell>
          <cell r="W207">
            <v>78634</v>
          </cell>
          <cell r="X207">
            <v>85678</v>
          </cell>
          <cell r="Y207">
            <v>100736</v>
          </cell>
          <cell r="Z207">
            <v>131414</v>
          </cell>
          <cell r="AA207">
            <v>58558</v>
          </cell>
          <cell r="AB207">
            <v>55008</v>
          </cell>
          <cell r="AC207">
            <v>54969</v>
          </cell>
          <cell r="AD207">
            <v>55008</v>
          </cell>
          <cell r="AE207">
            <v>64889</v>
          </cell>
          <cell r="AF207">
            <v>128944</v>
          </cell>
          <cell r="AG207">
            <v>133648</v>
          </cell>
          <cell r="AH207">
            <v>125121</v>
          </cell>
          <cell r="AI207">
            <v>84110</v>
          </cell>
          <cell r="AJ207">
            <v>84110</v>
          </cell>
          <cell r="AK207">
            <v>80066</v>
          </cell>
          <cell r="AL207">
            <v>92057</v>
          </cell>
          <cell r="AM207">
            <v>93179</v>
          </cell>
          <cell r="AN207">
            <v>99948</v>
          </cell>
          <cell r="AO207">
            <v>80879</v>
          </cell>
          <cell r="AP207">
            <v>75479</v>
          </cell>
          <cell r="AQ207">
            <v>75479</v>
          </cell>
          <cell r="AR207">
            <v>70479</v>
          </cell>
          <cell r="AS207">
            <v>81814</v>
          </cell>
          <cell r="AT207">
            <v>93923</v>
          </cell>
          <cell r="AU207">
            <v>144670</v>
          </cell>
          <cell r="AV207">
            <v>155563</v>
          </cell>
          <cell r="AW207">
            <v>137472</v>
          </cell>
          <cell r="AX207">
            <v>135769</v>
          </cell>
          <cell r="AY207">
            <v>137689</v>
          </cell>
          <cell r="AZ207">
            <v>150099</v>
          </cell>
          <cell r="BA207">
            <v>174288</v>
          </cell>
          <cell r="BB207">
            <v>157127</v>
          </cell>
          <cell r="BC207">
            <v>168175</v>
          </cell>
          <cell r="BD207">
            <v>179356</v>
          </cell>
          <cell r="BE207">
            <v>179397</v>
          </cell>
          <cell r="BF207">
            <v>154270</v>
          </cell>
          <cell r="BG207">
            <v>148543</v>
          </cell>
          <cell r="BH207">
            <v>167678</v>
          </cell>
          <cell r="BI207">
            <v>155832</v>
          </cell>
          <cell r="BJ207">
            <v>141017</v>
          </cell>
          <cell r="BK207">
            <v>140741</v>
          </cell>
          <cell r="BL207">
            <v>161286</v>
          </cell>
          <cell r="BM207">
            <v>151272</v>
          </cell>
          <cell r="BN207">
            <v>135674</v>
          </cell>
          <cell r="BO207">
            <v>141660</v>
          </cell>
          <cell r="BP207">
            <v>143409</v>
          </cell>
          <cell r="BQ207">
            <v>150701</v>
          </cell>
          <cell r="BR207">
            <v>130714</v>
          </cell>
          <cell r="BS207">
            <v>130755</v>
          </cell>
          <cell r="BT207">
            <v>151313</v>
          </cell>
          <cell r="BU207">
            <v>152360</v>
          </cell>
          <cell r="BV207">
            <v>161373</v>
          </cell>
          <cell r="BW207">
            <v>193873</v>
          </cell>
          <cell r="BX207">
            <v>193882</v>
          </cell>
          <cell r="BY207">
            <v>205266</v>
          </cell>
          <cell r="BZ207">
            <v>163402</v>
          </cell>
          <cell r="CA207">
            <v>163397</v>
          </cell>
          <cell r="CB207">
            <v>166424</v>
          </cell>
          <cell r="CC207">
            <v>176639</v>
          </cell>
          <cell r="CD207">
            <v>188027</v>
          </cell>
          <cell r="CE207">
            <v>176518</v>
          </cell>
          <cell r="CF207">
            <v>173625</v>
          </cell>
          <cell r="CG207">
            <v>153392</v>
          </cell>
          <cell r="CH207">
            <v>174993</v>
          </cell>
          <cell r="CI207">
            <v>170460</v>
          </cell>
          <cell r="CJ207">
            <v>196558</v>
          </cell>
          <cell r="CK207">
            <v>220515</v>
          </cell>
          <cell r="CL207">
            <v>143645</v>
          </cell>
          <cell r="CM207">
            <v>164200</v>
          </cell>
          <cell r="CN207">
            <v>182706</v>
          </cell>
          <cell r="CO207">
            <v>164158</v>
          </cell>
          <cell r="CP207">
            <v>166188</v>
          </cell>
          <cell r="CQ207">
            <v>166188</v>
          </cell>
          <cell r="CR207">
            <v>170864</v>
          </cell>
          <cell r="CS207">
            <v>165905</v>
          </cell>
          <cell r="CT207">
            <v>168751</v>
          </cell>
          <cell r="CU207">
            <v>168793</v>
          </cell>
          <cell r="CV207">
            <v>168751</v>
          </cell>
          <cell r="CW207">
            <v>138353</v>
          </cell>
          <cell r="CX207">
            <v>156355</v>
          </cell>
          <cell r="CY207">
            <v>162375</v>
          </cell>
          <cell r="CZ207">
            <v>168547</v>
          </cell>
          <cell r="DA207">
            <v>165362</v>
          </cell>
          <cell r="DB207">
            <v>165362</v>
          </cell>
          <cell r="DC207">
            <v>165362</v>
          </cell>
          <cell r="DD207">
            <v>173334</v>
          </cell>
          <cell r="DE207">
            <v>191834</v>
          </cell>
          <cell r="DF207">
            <v>205242</v>
          </cell>
          <cell r="DG207">
            <v>187245</v>
          </cell>
          <cell r="DH207">
            <v>200786</v>
          </cell>
          <cell r="DI207">
            <v>200786</v>
          </cell>
          <cell r="DJ207">
            <v>200786</v>
          </cell>
          <cell r="DK207">
            <v>205545</v>
          </cell>
        </row>
        <row r="208">
          <cell r="A208">
            <v>15513</v>
          </cell>
          <cell r="B208" t="str">
            <v> NORTHEAST-LEESVILLE OHIO                </v>
          </cell>
          <cell r="C208">
            <v>4</v>
          </cell>
          <cell r="D208" t="str">
            <v> D    </v>
          </cell>
          <cell r="E208">
            <v>1348</v>
          </cell>
          <cell r="F208">
            <v>0</v>
          </cell>
          <cell r="G208">
            <v>0</v>
          </cell>
          <cell r="H208">
            <v>0</v>
          </cell>
          <cell r="I208">
            <v>5163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5163</v>
          </cell>
          <cell r="AQ208">
            <v>5163</v>
          </cell>
          <cell r="AR208">
            <v>5163</v>
          </cell>
          <cell r="AS208">
            <v>0</v>
          </cell>
          <cell r="AT208">
            <v>5235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235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235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5000</v>
          </cell>
          <cell r="CF208">
            <v>5000</v>
          </cell>
          <cell r="CG208">
            <v>5000</v>
          </cell>
          <cell r="CH208">
            <v>5000</v>
          </cell>
          <cell r="CI208">
            <v>235</v>
          </cell>
          <cell r="CJ208">
            <v>0</v>
          </cell>
          <cell r="CK208">
            <v>0</v>
          </cell>
          <cell r="CL208">
            <v>2717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5235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</row>
        <row r="209">
          <cell r="A209">
            <v>18534</v>
          </cell>
          <cell r="B209" t="str">
            <v>TECO @ Allegheny</v>
          </cell>
          <cell r="C209">
            <v>4</v>
          </cell>
          <cell r="D209" t="str">
            <v> D    </v>
          </cell>
          <cell r="E209">
            <v>25494</v>
          </cell>
          <cell r="F209">
            <v>3000</v>
          </cell>
          <cell r="G209">
            <v>3000</v>
          </cell>
          <cell r="H209">
            <v>3000</v>
          </cell>
          <cell r="I209">
            <v>1900</v>
          </cell>
          <cell r="J209">
            <v>3000</v>
          </cell>
          <cell r="K209">
            <v>3000</v>
          </cell>
          <cell r="L209">
            <v>3000</v>
          </cell>
          <cell r="M209">
            <v>3000</v>
          </cell>
          <cell r="N209">
            <v>3000</v>
          </cell>
          <cell r="O209">
            <v>3000</v>
          </cell>
          <cell r="P209">
            <v>3000</v>
          </cell>
          <cell r="Q209">
            <v>3000</v>
          </cell>
          <cell r="R209">
            <v>3000</v>
          </cell>
          <cell r="S209">
            <v>3000</v>
          </cell>
          <cell r="T209">
            <v>3000</v>
          </cell>
          <cell r="U209">
            <v>3649</v>
          </cell>
          <cell r="V209">
            <v>3649</v>
          </cell>
          <cell r="W209">
            <v>3649</v>
          </cell>
          <cell r="X209">
            <v>3649</v>
          </cell>
          <cell r="Y209">
            <v>3649</v>
          </cell>
          <cell r="Z209">
            <v>5300</v>
          </cell>
          <cell r="AA209">
            <v>4800</v>
          </cell>
          <cell r="AB209">
            <v>3000</v>
          </cell>
          <cell r="AC209">
            <v>3000</v>
          </cell>
          <cell r="AD209">
            <v>3000</v>
          </cell>
          <cell r="AE209">
            <v>4000</v>
          </cell>
          <cell r="AF209">
            <v>5000</v>
          </cell>
          <cell r="AG209">
            <v>7600</v>
          </cell>
          <cell r="AH209">
            <v>7600</v>
          </cell>
          <cell r="AI209">
            <v>4500</v>
          </cell>
          <cell r="AJ209">
            <v>4500</v>
          </cell>
          <cell r="AK209">
            <v>4500</v>
          </cell>
          <cell r="AL209">
            <v>4500</v>
          </cell>
          <cell r="AM209">
            <v>2300</v>
          </cell>
          <cell r="AN209">
            <v>2300</v>
          </cell>
          <cell r="AO209">
            <v>2500</v>
          </cell>
          <cell r="AP209">
            <v>1900</v>
          </cell>
          <cell r="AQ209">
            <v>1900</v>
          </cell>
          <cell r="AR209">
            <v>1900</v>
          </cell>
          <cell r="AS209">
            <v>2600</v>
          </cell>
          <cell r="AT209">
            <v>4700</v>
          </cell>
          <cell r="AU209">
            <v>5300</v>
          </cell>
          <cell r="AV209">
            <v>5700</v>
          </cell>
          <cell r="AW209">
            <v>7000</v>
          </cell>
          <cell r="AX209">
            <v>7000</v>
          </cell>
          <cell r="AY209">
            <v>4517</v>
          </cell>
          <cell r="AZ209">
            <v>4517</v>
          </cell>
          <cell r="BA209">
            <v>4517</v>
          </cell>
          <cell r="BB209">
            <v>4417</v>
          </cell>
          <cell r="BC209">
            <v>6117</v>
          </cell>
          <cell r="BD209">
            <v>6117</v>
          </cell>
          <cell r="BE209">
            <v>6117</v>
          </cell>
          <cell r="BF209">
            <v>6117</v>
          </cell>
          <cell r="BG209">
            <v>4517</v>
          </cell>
          <cell r="BH209">
            <v>5017</v>
          </cell>
          <cell r="BI209">
            <v>4817</v>
          </cell>
          <cell r="BJ209">
            <v>4517</v>
          </cell>
          <cell r="BK209">
            <v>5500</v>
          </cell>
          <cell r="BL209">
            <v>5500</v>
          </cell>
          <cell r="BM209">
            <v>5500</v>
          </cell>
          <cell r="BN209">
            <v>4417</v>
          </cell>
          <cell r="BO209">
            <v>2353</v>
          </cell>
          <cell r="BP209">
            <v>5317</v>
          </cell>
          <cell r="BQ209">
            <v>4417</v>
          </cell>
          <cell r="BR209">
            <v>4417</v>
          </cell>
          <cell r="BS209">
            <v>4417</v>
          </cell>
          <cell r="BT209">
            <v>4417</v>
          </cell>
          <cell r="BU209">
            <v>6117</v>
          </cell>
          <cell r="BV209">
            <v>4717</v>
          </cell>
          <cell r="BW209">
            <v>6117</v>
          </cell>
          <cell r="BX209">
            <v>6117</v>
          </cell>
          <cell r="BY209">
            <v>6117</v>
          </cell>
          <cell r="BZ209">
            <v>6117</v>
          </cell>
          <cell r="CA209">
            <v>6117</v>
          </cell>
          <cell r="CB209">
            <v>4917</v>
          </cell>
          <cell r="CC209">
            <v>6117</v>
          </cell>
          <cell r="CD209">
            <v>6100</v>
          </cell>
          <cell r="CE209">
            <v>5400</v>
          </cell>
          <cell r="CF209">
            <v>5400</v>
          </cell>
          <cell r="CG209">
            <v>5400</v>
          </cell>
          <cell r="CH209">
            <v>5400</v>
          </cell>
          <cell r="CI209">
            <v>5400</v>
          </cell>
          <cell r="CJ209">
            <v>5700</v>
          </cell>
          <cell r="CK209">
            <v>7100</v>
          </cell>
          <cell r="CL209">
            <v>4500</v>
          </cell>
          <cell r="CM209">
            <v>6700</v>
          </cell>
          <cell r="CN209">
            <v>6700</v>
          </cell>
          <cell r="CO209">
            <v>6700</v>
          </cell>
          <cell r="CP209">
            <v>4700</v>
          </cell>
          <cell r="CQ209">
            <v>4700</v>
          </cell>
          <cell r="CR209">
            <v>4700</v>
          </cell>
          <cell r="CS209">
            <v>4300</v>
          </cell>
          <cell r="CT209">
            <v>6200</v>
          </cell>
          <cell r="CU209">
            <v>6200</v>
          </cell>
          <cell r="CV209">
            <v>6200</v>
          </cell>
          <cell r="CW209">
            <v>5200</v>
          </cell>
          <cell r="CX209">
            <v>4500</v>
          </cell>
          <cell r="CY209">
            <v>6900</v>
          </cell>
          <cell r="CZ209">
            <v>4600</v>
          </cell>
          <cell r="DA209">
            <v>5400</v>
          </cell>
          <cell r="DB209">
            <v>5400</v>
          </cell>
          <cell r="DC209">
            <v>5400</v>
          </cell>
          <cell r="DD209">
            <v>7599</v>
          </cell>
          <cell r="DE209">
            <v>4700</v>
          </cell>
          <cell r="DF209">
            <v>6899</v>
          </cell>
          <cell r="DG209">
            <v>3000</v>
          </cell>
          <cell r="DH209">
            <v>3600</v>
          </cell>
          <cell r="DI209">
            <v>3600</v>
          </cell>
          <cell r="DJ209">
            <v>3600</v>
          </cell>
          <cell r="DK209">
            <v>5100</v>
          </cell>
        </row>
        <row r="210">
          <cell r="A210">
            <v>18535</v>
          </cell>
          <cell r="B210" t="str">
            <v>EQUITRANS @ Allegheny</v>
          </cell>
          <cell r="C210">
            <v>4</v>
          </cell>
          <cell r="D210" t="str">
            <v> D    </v>
          </cell>
          <cell r="E210">
            <v>138935</v>
          </cell>
          <cell r="F210">
            <v>18952</v>
          </cell>
          <cell r="G210">
            <v>15952</v>
          </cell>
          <cell r="H210">
            <v>15952</v>
          </cell>
          <cell r="I210">
            <v>9065</v>
          </cell>
          <cell r="J210">
            <v>15952</v>
          </cell>
          <cell r="K210">
            <v>15952</v>
          </cell>
          <cell r="L210">
            <v>15952</v>
          </cell>
          <cell r="M210">
            <v>15952</v>
          </cell>
          <cell r="N210">
            <v>15952</v>
          </cell>
          <cell r="O210">
            <v>15952</v>
          </cell>
          <cell r="P210">
            <v>15952</v>
          </cell>
          <cell r="Q210">
            <v>15791</v>
          </cell>
          <cell r="R210">
            <v>15756</v>
          </cell>
          <cell r="S210">
            <v>15952</v>
          </cell>
          <cell r="T210">
            <v>15952</v>
          </cell>
          <cell r="U210">
            <v>12065</v>
          </cell>
          <cell r="V210">
            <v>12065</v>
          </cell>
          <cell r="W210">
            <v>12065</v>
          </cell>
          <cell r="X210">
            <v>12065</v>
          </cell>
          <cell r="Y210">
            <v>12065</v>
          </cell>
          <cell r="Z210">
            <v>12065</v>
          </cell>
          <cell r="AA210">
            <v>12065</v>
          </cell>
          <cell r="AB210">
            <v>9065</v>
          </cell>
          <cell r="AC210">
            <v>9065</v>
          </cell>
          <cell r="AD210">
            <v>9065</v>
          </cell>
          <cell r="AE210">
            <v>9065</v>
          </cell>
          <cell r="AF210">
            <v>9065</v>
          </cell>
          <cell r="AG210">
            <v>9065</v>
          </cell>
          <cell r="AH210">
            <v>9065</v>
          </cell>
          <cell r="AI210">
            <v>9065</v>
          </cell>
          <cell r="AJ210">
            <v>9065</v>
          </cell>
          <cell r="AK210">
            <v>9065</v>
          </cell>
          <cell r="AL210">
            <v>9065</v>
          </cell>
          <cell r="AM210">
            <v>9065</v>
          </cell>
          <cell r="AN210">
            <v>9065</v>
          </cell>
          <cell r="AO210">
            <v>9065</v>
          </cell>
          <cell r="AP210">
            <v>9065</v>
          </cell>
          <cell r="AQ210">
            <v>9065</v>
          </cell>
          <cell r="AR210">
            <v>9065</v>
          </cell>
          <cell r="AS210">
            <v>9065</v>
          </cell>
          <cell r="AT210">
            <v>9065</v>
          </cell>
          <cell r="AU210">
            <v>9065</v>
          </cell>
          <cell r="AV210">
            <v>8612</v>
          </cell>
          <cell r="AW210">
            <v>9065</v>
          </cell>
          <cell r="AX210">
            <v>9065</v>
          </cell>
          <cell r="AY210">
            <v>20049</v>
          </cell>
          <cell r="AZ210">
            <v>19016</v>
          </cell>
          <cell r="BA210">
            <v>20388</v>
          </cell>
          <cell r="BB210">
            <v>25449</v>
          </cell>
          <cell r="BC210">
            <v>20449</v>
          </cell>
          <cell r="BD210">
            <v>24177</v>
          </cell>
          <cell r="BE210">
            <v>24177</v>
          </cell>
          <cell r="BF210">
            <v>24177</v>
          </cell>
          <cell r="BG210">
            <v>20449</v>
          </cell>
          <cell r="BH210">
            <v>20942</v>
          </cell>
          <cell r="BI210">
            <v>20115</v>
          </cell>
          <cell r="BJ210">
            <v>20115</v>
          </cell>
          <cell r="BK210">
            <v>20115</v>
          </cell>
          <cell r="BL210">
            <v>20115</v>
          </cell>
          <cell r="BM210">
            <v>20115</v>
          </cell>
          <cell r="BN210">
            <v>19224</v>
          </cell>
          <cell r="BO210">
            <v>20115</v>
          </cell>
          <cell r="BP210">
            <v>20115</v>
          </cell>
          <cell r="BQ210">
            <v>20115</v>
          </cell>
          <cell r="BR210">
            <v>31115</v>
          </cell>
          <cell r="BS210">
            <v>30553</v>
          </cell>
          <cell r="BT210">
            <v>30553</v>
          </cell>
          <cell r="BU210">
            <v>20115</v>
          </cell>
          <cell r="BV210">
            <v>20115</v>
          </cell>
          <cell r="BW210">
            <v>20115</v>
          </cell>
          <cell r="BX210">
            <v>19622</v>
          </cell>
          <cell r="BY210">
            <v>20115</v>
          </cell>
          <cell r="BZ210">
            <v>20115</v>
          </cell>
          <cell r="CA210">
            <v>20115</v>
          </cell>
          <cell r="CB210">
            <v>20115</v>
          </cell>
          <cell r="CC210">
            <v>20115</v>
          </cell>
          <cell r="CD210">
            <v>26573</v>
          </cell>
          <cell r="CE210">
            <v>26277</v>
          </cell>
          <cell r="CF210">
            <v>26020</v>
          </cell>
          <cell r="CG210">
            <v>26020</v>
          </cell>
          <cell r="CH210">
            <v>26020</v>
          </cell>
          <cell r="CI210">
            <v>26277</v>
          </cell>
          <cell r="CJ210">
            <v>24898</v>
          </cell>
          <cell r="CK210">
            <v>26277</v>
          </cell>
          <cell r="CL210">
            <v>26073</v>
          </cell>
          <cell r="CM210">
            <v>26073</v>
          </cell>
          <cell r="CN210">
            <v>26073</v>
          </cell>
          <cell r="CO210">
            <v>26073</v>
          </cell>
          <cell r="CP210">
            <v>27299</v>
          </cell>
          <cell r="CQ210">
            <v>27299</v>
          </cell>
          <cell r="CR210">
            <v>27299</v>
          </cell>
          <cell r="CS210">
            <v>27299</v>
          </cell>
          <cell r="CT210">
            <v>27299</v>
          </cell>
          <cell r="CU210">
            <v>27299</v>
          </cell>
          <cell r="CV210">
            <v>27299</v>
          </cell>
          <cell r="CW210">
            <v>26956</v>
          </cell>
          <cell r="CX210">
            <v>26956</v>
          </cell>
          <cell r="CY210">
            <v>26956</v>
          </cell>
          <cell r="CZ210">
            <v>25919</v>
          </cell>
          <cell r="DA210">
            <v>26956</v>
          </cell>
          <cell r="DB210">
            <v>26956</v>
          </cell>
          <cell r="DC210">
            <v>26956</v>
          </cell>
          <cell r="DD210">
            <v>26956</v>
          </cell>
          <cell r="DE210">
            <v>26956</v>
          </cell>
          <cell r="DF210">
            <v>50198</v>
          </cell>
          <cell r="DG210">
            <v>50137</v>
          </cell>
          <cell r="DH210">
            <v>55197</v>
          </cell>
          <cell r="DI210">
            <v>55197</v>
          </cell>
          <cell r="DJ210">
            <v>55197</v>
          </cell>
          <cell r="DK210">
            <v>52697</v>
          </cell>
        </row>
        <row r="211">
          <cell r="A211">
            <v>18536</v>
          </cell>
          <cell r="B211" t="str">
            <v>CNG-PITTSBURG TERM PA                   </v>
          </cell>
          <cell r="C211">
            <v>4</v>
          </cell>
          <cell r="D211" t="str">
            <v> D    </v>
          </cell>
          <cell r="E211">
            <v>88108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4941</v>
          </cell>
          <cell r="BC211">
            <v>5000</v>
          </cell>
          <cell r="BD211">
            <v>5000</v>
          </cell>
          <cell r="BE211">
            <v>5000</v>
          </cell>
          <cell r="BF211">
            <v>5000</v>
          </cell>
          <cell r="BG211">
            <v>5000</v>
          </cell>
          <cell r="BH211">
            <v>5000</v>
          </cell>
          <cell r="BI211">
            <v>5000</v>
          </cell>
          <cell r="BJ211">
            <v>5000</v>
          </cell>
          <cell r="BK211">
            <v>5000</v>
          </cell>
          <cell r="BL211">
            <v>5000</v>
          </cell>
          <cell r="BM211">
            <v>5000</v>
          </cell>
          <cell r="BN211">
            <v>10000</v>
          </cell>
          <cell r="BO211">
            <v>10000</v>
          </cell>
          <cell r="BP211">
            <v>10000</v>
          </cell>
          <cell r="BQ211">
            <v>0</v>
          </cell>
          <cell r="BR211">
            <v>10000</v>
          </cell>
          <cell r="BS211">
            <v>10000</v>
          </cell>
          <cell r="BT211">
            <v>10000</v>
          </cell>
          <cell r="BU211">
            <v>10000</v>
          </cell>
          <cell r="BV211">
            <v>10000</v>
          </cell>
          <cell r="BW211">
            <v>10000</v>
          </cell>
          <cell r="BX211">
            <v>10000</v>
          </cell>
          <cell r="BY211">
            <v>10000</v>
          </cell>
          <cell r="BZ211">
            <v>10000</v>
          </cell>
          <cell r="CA211">
            <v>10000</v>
          </cell>
          <cell r="CB211">
            <v>10000</v>
          </cell>
          <cell r="CC211">
            <v>0</v>
          </cell>
          <cell r="CD211">
            <v>2000</v>
          </cell>
          <cell r="CE211">
            <v>2000</v>
          </cell>
          <cell r="CF211">
            <v>10000</v>
          </cell>
          <cell r="CG211">
            <v>2000</v>
          </cell>
          <cell r="CH211">
            <v>10000</v>
          </cell>
          <cell r="CI211">
            <v>10000</v>
          </cell>
          <cell r="CJ211">
            <v>5000</v>
          </cell>
          <cell r="CK211">
            <v>2000</v>
          </cell>
          <cell r="CL211">
            <v>10000</v>
          </cell>
          <cell r="CM211">
            <v>2000</v>
          </cell>
          <cell r="CN211">
            <v>2000</v>
          </cell>
          <cell r="CO211">
            <v>2000</v>
          </cell>
          <cell r="CP211">
            <v>2000</v>
          </cell>
          <cell r="CQ211">
            <v>2000</v>
          </cell>
          <cell r="CR211">
            <v>2000</v>
          </cell>
          <cell r="CS211">
            <v>2000</v>
          </cell>
          <cell r="CT211">
            <v>2000</v>
          </cell>
          <cell r="CU211">
            <v>2000</v>
          </cell>
          <cell r="CV211">
            <v>2000</v>
          </cell>
          <cell r="CW211">
            <v>12000</v>
          </cell>
          <cell r="CX211">
            <v>12000</v>
          </cell>
          <cell r="CY211">
            <v>12000</v>
          </cell>
          <cell r="CZ211">
            <v>12000</v>
          </cell>
          <cell r="DA211">
            <v>12000</v>
          </cell>
          <cell r="DB211">
            <v>12000</v>
          </cell>
          <cell r="DC211">
            <v>12000</v>
          </cell>
          <cell r="DD211">
            <v>10000</v>
          </cell>
          <cell r="DE211">
            <v>10000</v>
          </cell>
          <cell r="DF211">
            <v>11000</v>
          </cell>
          <cell r="DG211">
            <v>11000</v>
          </cell>
          <cell r="DH211">
            <v>11000</v>
          </cell>
          <cell r="DI211">
            <v>11000</v>
          </cell>
          <cell r="DJ211">
            <v>11000</v>
          </cell>
          <cell r="DK211">
            <v>3118</v>
          </cell>
        </row>
        <row r="212">
          <cell r="A212">
            <v>18538</v>
          </cell>
          <cell r="B212" t="str">
            <v> PHILLIPS-PITTSBURG TERM PENN            </v>
          </cell>
          <cell r="C212">
            <v>4</v>
          </cell>
          <cell r="D212" t="str">
            <v> D    </v>
          </cell>
          <cell r="E212">
            <v>34364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2979</v>
          </cell>
          <cell r="AV212">
            <v>2979</v>
          </cell>
          <cell r="AW212">
            <v>2979</v>
          </cell>
          <cell r="AX212">
            <v>2979</v>
          </cell>
          <cell r="AY212">
            <v>3200</v>
          </cell>
          <cell r="AZ212">
            <v>3200</v>
          </cell>
          <cell r="BA212">
            <v>3200</v>
          </cell>
          <cell r="BB212">
            <v>3750</v>
          </cell>
          <cell r="BC212">
            <v>3750</v>
          </cell>
          <cell r="BD212">
            <v>3750</v>
          </cell>
          <cell r="BE212">
            <v>3750</v>
          </cell>
          <cell r="BF212">
            <v>3750</v>
          </cell>
          <cell r="BG212">
            <v>3750</v>
          </cell>
          <cell r="BH212">
            <v>3750</v>
          </cell>
          <cell r="BI212">
            <v>3750</v>
          </cell>
          <cell r="BJ212">
            <v>3750</v>
          </cell>
          <cell r="BK212">
            <v>3750</v>
          </cell>
          <cell r="BL212">
            <v>3750</v>
          </cell>
          <cell r="BM212">
            <v>3750</v>
          </cell>
          <cell r="BN212">
            <v>3750</v>
          </cell>
          <cell r="BO212">
            <v>3750</v>
          </cell>
          <cell r="BP212">
            <v>3200</v>
          </cell>
          <cell r="BQ212">
            <v>3200</v>
          </cell>
          <cell r="BR212">
            <v>3200</v>
          </cell>
          <cell r="BS212">
            <v>3200</v>
          </cell>
          <cell r="BT212">
            <v>3200</v>
          </cell>
          <cell r="BU212">
            <v>3200</v>
          </cell>
          <cell r="BV212">
            <v>3200</v>
          </cell>
          <cell r="BW212">
            <v>3200</v>
          </cell>
          <cell r="BX212">
            <v>3200</v>
          </cell>
          <cell r="BY212">
            <v>3200</v>
          </cell>
          <cell r="BZ212">
            <v>3200</v>
          </cell>
          <cell r="CA212">
            <v>3200</v>
          </cell>
          <cell r="CB212">
            <v>5000</v>
          </cell>
          <cell r="CC212">
            <v>6500</v>
          </cell>
          <cell r="CD212">
            <v>3200</v>
          </cell>
          <cell r="CE212">
            <v>3200</v>
          </cell>
          <cell r="CF212">
            <v>3200</v>
          </cell>
          <cell r="CG212">
            <v>3200</v>
          </cell>
          <cell r="CH212">
            <v>3200</v>
          </cell>
          <cell r="CI212">
            <v>5000</v>
          </cell>
          <cell r="CJ212">
            <v>5000</v>
          </cell>
          <cell r="CK212">
            <v>6500</v>
          </cell>
          <cell r="CL212">
            <v>3200</v>
          </cell>
          <cell r="CM212">
            <v>3200</v>
          </cell>
          <cell r="CN212">
            <v>3200</v>
          </cell>
          <cell r="CO212">
            <v>3200</v>
          </cell>
          <cell r="CP212">
            <v>3200</v>
          </cell>
          <cell r="CQ212">
            <v>3200</v>
          </cell>
          <cell r="CR212">
            <v>3200</v>
          </cell>
          <cell r="CS212">
            <v>3200</v>
          </cell>
          <cell r="CT212">
            <v>2878</v>
          </cell>
          <cell r="CU212">
            <v>4000</v>
          </cell>
          <cell r="CV212">
            <v>2878</v>
          </cell>
          <cell r="CW212">
            <v>3100</v>
          </cell>
          <cell r="CX212">
            <v>3100</v>
          </cell>
          <cell r="CY212">
            <v>3100</v>
          </cell>
          <cell r="CZ212">
            <v>5500</v>
          </cell>
          <cell r="DA212">
            <v>5500</v>
          </cell>
          <cell r="DB212">
            <v>5500</v>
          </cell>
          <cell r="DC212">
            <v>5500</v>
          </cell>
          <cell r="DD212">
            <v>5701</v>
          </cell>
          <cell r="DE212">
            <v>9000</v>
          </cell>
          <cell r="DF212">
            <v>6000</v>
          </cell>
          <cell r="DG212">
            <v>6000</v>
          </cell>
          <cell r="DH212">
            <v>6000</v>
          </cell>
          <cell r="DI212">
            <v>6000</v>
          </cell>
          <cell r="DJ212">
            <v>6000</v>
          </cell>
          <cell r="DK212">
            <v>9800</v>
          </cell>
        </row>
        <row r="213">
          <cell r="A213">
            <v>18570</v>
          </cell>
          <cell r="B213" t="str">
            <v>TECO @ Beaver</v>
          </cell>
          <cell r="C213">
            <v>4</v>
          </cell>
          <cell r="D213" t="str">
            <v> D    </v>
          </cell>
          <cell r="E213">
            <v>46924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</row>
        <row r="214">
          <cell r="A214">
            <v>18622</v>
          </cell>
          <cell r="B214" t="str">
            <v> NORTH-TROY PA                           </v>
          </cell>
          <cell r="C214">
            <v>4</v>
          </cell>
          <cell r="D214" t="str">
            <v> D    </v>
          </cell>
          <cell r="E214">
            <v>25347</v>
          </cell>
          <cell r="F214">
            <v>751</v>
          </cell>
          <cell r="G214">
            <v>751</v>
          </cell>
          <cell r="H214">
            <v>751</v>
          </cell>
          <cell r="I214">
            <v>751</v>
          </cell>
          <cell r="J214">
            <v>751</v>
          </cell>
          <cell r="K214">
            <v>751</v>
          </cell>
          <cell r="L214">
            <v>751</v>
          </cell>
          <cell r="M214">
            <v>751</v>
          </cell>
          <cell r="N214">
            <v>751</v>
          </cell>
          <cell r="O214">
            <v>751</v>
          </cell>
          <cell r="P214">
            <v>751</v>
          </cell>
          <cell r="Q214">
            <v>751</v>
          </cell>
          <cell r="R214">
            <v>751</v>
          </cell>
          <cell r="S214">
            <v>751</v>
          </cell>
          <cell r="T214">
            <v>751</v>
          </cell>
          <cell r="U214">
            <v>751</v>
          </cell>
          <cell r="V214">
            <v>751</v>
          </cell>
          <cell r="W214">
            <v>751</v>
          </cell>
          <cell r="X214">
            <v>751</v>
          </cell>
          <cell r="Y214">
            <v>751</v>
          </cell>
          <cell r="Z214">
            <v>751</v>
          </cell>
          <cell r="AA214">
            <v>751</v>
          </cell>
          <cell r="AB214">
            <v>751</v>
          </cell>
          <cell r="AC214">
            <v>751</v>
          </cell>
          <cell r="AD214">
            <v>751</v>
          </cell>
          <cell r="AE214">
            <v>751</v>
          </cell>
          <cell r="AF214">
            <v>751</v>
          </cell>
          <cell r="AG214">
            <v>751</v>
          </cell>
          <cell r="AH214">
            <v>751</v>
          </cell>
          <cell r="AI214">
            <v>751</v>
          </cell>
          <cell r="AJ214">
            <v>751</v>
          </cell>
          <cell r="AK214">
            <v>751</v>
          </cell>
          <cell r="AL214">
            <v>751</v>
          </cell>
          <cell r="AM214">
            <v>751</v>
          </cell>
          <cell r="AN214">
            <v>751</v>
          </cell>
          <cell r="AO214">
            <v>751</v>
          </cell>
          <cell r="AP214">
            <v>751</v>
          </cell>
          <cell r="AQ214">
            <v>751</v>
          </cell>
          <cell r="AR214">
            <v>751</v>
          </cell>
          <cell r="AS214">
            <v>751</v>
          </cell>
          <cell r="AT214">
            <v>751</v>
          </cell>
          <cell r="AU214">
            <v>751</v>
          </cell>
          <cell r="AV214">
            <v>751</v>
          </cell>
          <cell r="AW214">
            <v>751</v>
          </cell>
          <cell r="AX214">
            <v>751</v>
          </cell>
          <cell r="AY214">
            <v>228</v>
          </cell>
          <cell r="AZ214">
            <v>228</v>
          </cell>
          <cell r="BA214">
            <v>228</v>
          </cell>
          <cell r="BB214">
            <v>228</v>
          </cell>
          <cell r="BC214">
            <v>228</v>
          </cell>
          <cell r="BD214">
            <v>228</v>
          </cell>
          <cell r="BE214">
            <v>228</v>
          </cell>
          <cell r="BF214">
            <v>228</v>
          </cell>
          <cell r="BG214">
            <v>228</v>
          </cell>
          <cell r="BH214">
            <v>228</v>
          </cell>
          <cell r="BI214">
            <v>228</v>
          </cell>
          <cell r="BJ214">
            <v>1999</v>
          </cell>
          <cell r="BK214">
            <v>656</v>
          </cell>
          <cell r="BL214">
            <v>656</v>
          </cell>
          <cell r="BM214">
            <v>656</v>
          </cell>
          <cell r="BN214">
            <v>228</v>
          </cell>
          <cell r="BO214">
            <v>228</v>
          </cell>
          <cell r="BP214">
            <v>1999</v>
          </cell>
          <cell r="BQ214">
            <v>2499</v>
          </cell>
          <cell r="BR214">
            <v>2499</v>
          </cell>
          <cell r="BS214">
            <v>2499</v>
          </cell>
          <cell r="BT214">
            <v>2499</v>
          </cell>
          <cell r="BU214">
            <v>2499</v>
          </cell>
          <cell r="BV214">
            <v>2499</v>
          </cell>
          <cell r="BW214">
            <v>2499</v>
          </cell>
          <cell r="BX214">
            <v>2499</v>
          </cell>
          <cell r="BY214">
            <v>2499</v>
          </cell>
          <cell r="BZ214">
            <v>2499</v>
          </cell>
          <cell r="CA214">
            <v>2499</v>
          </cell>
          <cell r="CB214">
            <v>1528</v>
          </cell>
          <cell r="CC214">
            <v>2499</v>
          </cell>
          <cell r="CD214">
            <v>1200</v>
          </cell>
          <cell r="CE214">
            <v>1200</v>
          </cell>
          <cell r="CF214">
            <v>1200</v>
          </cell>
          <cell r="CG214">
            <v>1200</v>
          </cell>
          <cell r="CH214">
            <v>1200</v>
          </cell>
          <cell r="CI214">
            <v>1200</v>
          </cell>
          <cell r="CJ214">
            <v>1200</v>
          </cell>
          <cell r="CK214">
            <v>1200</v>
          </cell>
          <cell r="CL214">
            <v>1200</v>
          </cell>
          <cell r="CM214">
            <v>1200</v>
          </cell>
          <cell r="CN214">
            <v>1200</v>
          </cell>
          <cell r="CO214">
            <v>1200</v>
          </cell>
          <cell r="CP214">
            <v>1200</v>
          </cell>
          <cell r="CQ214">
            <v>1200</v>
          </cell>
          <cell r="CR214">
            <v>1200</v>
          </cell>
          <cell r="CS214">
            <v>1200</v>
          </cell>
          <cell r="CT214">
            <v>1200</v>
          </cell>
          <cell r="CU214">
            <v>1200</v>
          </cell>
          <cell r="CV214">
            <v>1200</v>
          </cell>
          <cell r="CW214">
            <v>1200</v>
          </cell>
          <cell r="CX214">
            <v>1200</v>
          </cell>
          <cell r="CY214">
            <v>2700</v>
          </cell>
          <cell r="CZ214">
            <v>2700</v>
          </cell>
          <cell r="DA214">
            <v>2700</v>
          </cell>
          <cell r="DB214">
            <v>2700</v>
          </cell>
          <cell r="DC214">
            <v>2700</v>
          </cell>
          <cell r="DD214">
            <v>1990</v>
          </cell>
          <cell r="DE214">
            <v>2700</v>
          </cell>
          <cell r="DF214">
            <v>2700</v>
          </cell>
          <cell r="DG214">
            <v>2700</v>
          </cell>
          <cell r="DH214">
            <v>2700</v>
          </cell>
          <cell r="DI214">
            <v>2700</v>
          </cell>
          <cell r="DJ214">
            <v>2700</v>
          </cell>
          <cell r="DK214">
            <v>2700</v>
          </cell>
        </row>
        <row r="215">
          <cell r="A215">
            <v>18624</v>
          </cell>
          <cell r="B215" t="str">
            <v> NUI - TOWANDA PA                        </v>
          </cell>
          <cell r="C215">
            <v>4</v>
          </cell>
          <cell r="D215" t="str">
            <v> D    </v>
          </cell>
          <cell r="E215">
            <v>22374</v>
          </cell>
          <cell r="F215">
            <v>7337</v>
          </cell>
          <cell r="G215">
            <v>7267</v>
          </cell>
          <cell r="H215">
            <v>7267</v>
          </cell>
          <cell r="I215">
            <v>8634</v>
          </cell>
          <cell r="J215">
            <v>7267</v>
          </cell>
          <cell r="K215">
            <v>7267</v>
          </cell>
          <cell r="L215">
            <v>7267</v>
          </cell>
          <cell r="M215">
            <v>7267</v>
          </cell>
          <cell r="N215">
            <v>6940</v>
          </cell>
          <cell r="O215">
            <v>6940</v>
          </cell>
          <cell r="P215">
            <v>6940</v>
          </cell>
          <cell r="Q215">
            <v>7267</v>
          </cell>
          <cell r="R215">
            <v>7267</v>
          </cell>
          <cell r="S215">
            <v>6937</v>
          </cell>
          <cell r="T215">
            <v>6758</v>
          </cell>
          <cell r="U215">
            <v>7650</v>
          </cell>
          <cell r="V215">
            <v>7650</v>
          </cell>
          <cell r="W215">
            <v>7650</v>
          </cell>
          <cell r="X215">
            <v>7284</v>
          </cell>
          <cell r="Y215">
            <v>8424</v>
          </cell>
          <cell r="Z215">
            <v>8477</v>
          </cell>
          <cell r="AA215">
            <v>7251</v>
          </cell>
          <cell r="AB215">
            <v>7251</v>
          </cell>
          <cell r="AC215">
            <v>7224</v>
          </cell>
          <cell r="AD215">
            <v>7238</v>
          </cell>
          <cell r="AE215">
            <v>8199</v>
          </cell>
          <cell r="AF215">
            <v>8974</v>
          </cell>
          <cell r="AG215">
            <v>8845</v>
          </cell>
          <cell r="AH215">
            <v>8998</v>
          </cell>
          <cell r="AI215">
            <v>8660</v>
          </cell>
          <cell r="AJ215">
            <v>8647</v>
          </cell>
          <cell r="AK215">
            <v>8608</v>
          </cell>
          <cell r="AL215">
            <v>7726</v>
          </cell>
          <cell r="AM215">
            <v>8634</v>
          </cell>
          <cell r="AN215">
            <v>8694</v>
          </cell>
          <cell r="AO215">
            <v>8680</v>
          </cell>
          <cell r="AP215">
            <v>8634</v>
          </cell>
          <cell r="AQ215">
            <v>8641</v>
          </cell>
          <cell r="AR215">
            <v>8680</v>
          </cell>
          <cell r="AS215">
            <v>8720</v>
          </cell>
          <cell r="AT215">
            <v>9434</v>
          </cell>
          <cell r="AU215">
            <v>9237</v>
          </cell>
          <cell r="AV215">
            <v>8289</v>
          </cell>
          <cell r="AW215">
            <v>6882</v>
          </cell>
          <cell r="AX215">
            <v>6862</v>
          </cell>
          <cell r="AY215">
            <v>9796</v>
          </cell>
          <cell r="AZ215">
            <v>9762</v>
          </cell>
          <cell r="BA215">
            <v>9756</v>
          </cell>
          <cell r="BB215">
            <v>9803</v>
          </cell>
          <cell r="BC215">
            <v>9857</v>
          </cell>
          <cell r="BD215">
            <v>9943</v>
          </cell>
          <cell r="BE215">
            <v>9963</v>
          </cell>
          <cell r="BF215">
            <v>9943</v>
          </cell>
          <cell r="BG215">
            <v>9889</v>
          </cell>
          <cell r="BH215">
            <v>9876</v>
          </cell>
          <cell r="BI215">
            <v>9876</v>
          </cell>
          <cell r="BJ215">
            <v>9939</v>
          </cell>
          <cell r="BK215">
            <v>9939</v>
          </cell>
          <cell r="BL215">
            <v>9993</v>
          </cell>
          <cell r="BM215">
            <v>9973</v>
          </cell>
          <cell r="BN215">
            <v>9960</v>
          </cell>
          <cell r="BO215">
            <v>9881</v>
          </cell>
          <cell r="BP215">
            <v>9928</v>
          </cell>
          <cell r="BQ215">
            <v>9901</v>
          </cell>
          <cell r="BR215">
            <v>10244</v>
          </cell>
          <cell r="BS215">
            <v>10272</v>
          </cell>
          <cell r="BT215">
            <v>10284</v>
          </cell>
          <cell r="BU215">
            <v>9948</v>
          </cell>
          <cell r="BV215">
            <v>9948</v>
          </cell>
          <cell r="BW215">
            <v>9975</v>
          </cell>
          <cell r="BX215">
            <v>11126</v>
          </cell>
          <cell r="BY215">
            <v>9942</v>
          </cell>
          <cell r="BZ215">
            <v>9948</v>
          </cell>
          <cell r="CA215">
            <v>9975</v>
          </cell>
          <cell r="CB215">
            <v>11124</v>
          </cell>
          <cell r="CC215">
            <v>11171</v>
          </cell>
          <cell r="CD215">
            <v>12276</v>
          </cell>
          <cell r="CE215">
            <v>11311</v>
          </cell>
          <cell r="CF215">
            <v>11318</v>
          </cell>
          <cell r="CG215">
            <v>11271</v>
          </cell>
          <cell r="CH215">
            <v>11318</v>
          </cell>
          <cell r="CI215">
            <v>12308</v>
          </cell>
          <cell r="CJ215">
            <v>11079</v>
          </cell>
          <cell r="CK215">
            <v>11113</v>
          </cell>
          <cell r="CL215">
            <v>11281</v>
          </cell>
          <cell r="CM215">
            <v>11281</v>
          </cell>
          <cell r="CN215">
            <v>11281</v>
          </cell>
          <cell r="CO215">
            <v>11281</v>
          </cell>
          <cell r="CP215">
            <v>11241</v>
          </cell>
          <cell r="CQ215">
            <v>11241</v>
          </cell>
          <cell r="CR215">
            <v>11221</v>
          </cell>
          <cell r="CS215">
            <v>11221</v>
          </cell>
          <cell r="CT215">
            <v>11255</v>
          </cell>
          <cell r="CU215">
            <v>11295</v>
          </cell>
          <cell r="CV215">
            <v>11255</v>
          </cell>
          <cell r="CW215">
            <v>11104</v>
          </cell>
          <cell r="CX215">
            <v>11191</v>
          </cell>
          <cell r="CY215">
            <v>10961</v>
          </cell>
          <cell r="CZ215">
            <v>11197</v>
          </cell>
          <cell r="DA215">
            <v>9046</v>
          </cell>
          <cell r="DB215">
            <v>9046</v>
          </cell>
          <cell r="DC215">
            <v>9046</v>
          </cell>
          <cell r="DD215">
            <v>11102</v>
          </cell>
          <cell r="DE215">
            <v>11055</v>
          </cell>
          <cell r="DF215">
            <v>11746</v>
          </cell>
          <cell r="DG215">
            <v>12042</v>
          </cell>
          <cell r="DH215">
            <v>12111</v>
          </cell>
          <cell r="DI215">
            <v>12111</v>
          </cell>
          <cell r="DJ215">
            <v>12111</v>
          </cell>
          <cell r="DK215">
            <v>12126</v>
          </cell>
        </row>
        <row r="216">
          <cell r="A216">
            <v>18792</v>
          </cell>
          <cell r="B216" t="str">
            <v>CNG-HOMEWOOD PA                         </v>
          </cell>
          <cell r="C216">
            <v>4</v>
          </cell>
          <cell r="D216" t="str">
            <v> D    </v>
          </cell>
          <cell r="E216">
            <v>79508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</row>
        <row r="217">
          <cell r="A217">
            <v>18793</v>
          </cell>
          <cell r="B217" t="str">
            <v>CNG-COCHRANTON PA                       </v>
          </cell>
          <cell r="C217">
            <v>4</v>
          </cell>
          <cell r="D217" t="str">
            <v> D    </v>
          </cell>
          <cell r="E217">
            <v>53354</v>
          </cell>
          <cell r="F217">
            <v>15000</v>
          </cell>
          <cell r="G217">
            <v>15000</v>
          </cell>
          <cell r="H217">
            <v>10000</v>
          </cell>
          <cell r="I217">
            <v>15000</v>
          </cell>
          <cell r="J217">
            <v>10000</v>
          </cell>
          <cell r="K217">
            <v>10000</v>
          </cell>
          <cell r="L217">
            <v>10000</v>
          </cell>
          <cell r="M217">
            <v>10000</v>
          </cell>
          <cell r="N217">
            <v>10000</v>
          </cell>
          <cell r="O217">
            <v>10000</v>
          </cell>
          <cell r="P217">
            <v>10000</v>
          </cell>
          <cell r="Q217">
            <v>10000</v>
          </cell>
          <cell r="R217">
            <v>10000</v>
          </cell>
          <cell r="S217">
            <v>15000</v>
          </cell>
          <cell r="T217">
            <v>15000</v>
          </cell>
          <cell r="U217">
            <v>15000</v>
          </cell>
          <cell r="V217">
            <v>15000</v>
          </cell>
          <cell r="W217">
            <v>5000</v>
          </cell>
          <cell r="X217">
            <v>5000</v>
          </cell>
          <cell r="Y217">
            <v>5000</v>
          </cell>
          <cell r="Z217">
            <v>5000</v>
          </cell>
          <cell r="AA217">
            <v>5000</v>
          </cell>
          <cell r="AB217">
            <v>5000</v>
          </cell>
          <cell r="AC217">
            <v>5000</v>
          </cell>
          <cell r="AD217">
            <v>5000</v>
          </cell>
          <cell r="AE217">
            <v>5000</v>
          </cell>
          <cell r="AF217">
            <v>5000</v>
          </cell>
          <cell r="AG217">
            <v>5000</v>
          </cell>
          <cell r="AH217">
            <v>5000</v>
          </cell>
          <cell r="AI217">
            <v>15000</v>
          </cell>
          <cell r="AJ217">
            <v>5000</v>
          </cell>
          <cell r="AK217">
            <v>5000</v>
          </cell>
          <cell r="AL217">
            <v>5000</v>
          </cell>
          <cell r="AM217">
            <v>5000</v>
          </cell>
          <cell r="AN217">
            <v>5000</v>
          </cell>
          <cell r="AO217">
            <v>5000</v>
          </cell>
          <cell r="AP217">
            <v>15000</v>
          </cell>
          <cell r="AQ217">
            <v>15000</v>
          </cell>
          <cell r="AR217">
            <v>20000</v>
          </cell>
          <cell r="AS217">
            <v>25000</v>
          </cell>
          <cell r="AT217">
            <v>25000</v>
          </cell>
          <cell r="AU217">
            <v>25000</v>
          </cell>
          <cell r="AV217">
            <v>25000</v>
          </cell>
          <cell r="AW217">
            <v>24605</v>
          </cell>
          <cell r="AX217">
            <v>24618</v>
          </cell>
          <cell r="AY217">
            <v>25000</v>
          </cell>
          <cell r="AZ217">
            <v>25000</v>
          </cell>
          <cell r="BA217">
            <v>25000</v>
          </cell>
          <cell r="BB217">
            <v>25000</v>
          </cell>
          <cell r="BC217">
            <v>25000</v>
          </cell>
          <cell r="BD217">
            <v>25000</v>
          </cell>
          <cell r="BE217">
            <v>25000</v>
          </cell>
          <cell r="BF217">
            <v>25000</v>
          </cell>
          <cell r="BG217">
            <v>25000</v>
          </cell>
          <cell r="BH217">
            <v>25000</v>
          </cell>
          <cell r="BI217">
            <v>25000</v>
          </cell>
          <cell r="BJ217">
            <v>25000</v>
          </cell>
          <cell r="BK217">
            <v>25000</v>
          </cell>
          <cell r="BL217">
            <v>25000</v>
          </cell>
          <cell r="BM217">
            <v>25000</v>
          </cell>
          <cell r="BN217">
            <v>25000</v>
          </cell>
          <cell r="BO217">
            <v>21470</v>
          </cell>
          <cell r="BP217">
            <v>25000</v>
          </cell>
          <cell r="BQ217">
            <v>25000</v>
          </cell>
          <cell r="BR217">
            <v>25000</v>
          </cell>
          <cell r="BS217">
            <v>30000</v>
          </cell>
          <cell r="BT217">
            <v>30000</v>
          </cell>
          <cell r="BU217">
            <v>30000</v>
          </cell>
          <cell r="BV217">
            <v>30000</v>
          </cell>
          <cell r="BW217">
            <v>29583</v>
          </cell>
          <cell r="BX217">
            <v>25000</v>
          </cell>
          <cell r="BY217">
            <v>25000</v>
          </cell>
          <cell r="BZ217">
            <v>25000</v>
          </cell>
          <cell r="CA217">
            <v>25000</v>
          </cell>
          <cell r="CB217">
            <v>25000</v>
          </cell>
          <cell r="CC217">
            <v>25000</v>
          </cell>
          <cell r="CD217">
            <v>25000</v>
          </cell>
          <cell r="CE217">
            <v>22709</v>
          </cell>
          <cell r="CF217">
            <v>20000</v>
          </cell>
          <cell r="CG217">
            <v>20000</v>
          </cell>
          <cell r="CH217">
            <v>29375</v>
          </cell>
          <cell r="CI217">
            <v>25000</v>
          </cell>
          <cell r="CJ217">
            <v>25000</v>
          </cell>
          <cell r="CK217">
            <v>25000</v>
          </cell>
          <cell r="CL217">
            <v>25000</v>
          </cell>
          <cell r="CM217">
            <v>25000</v>
          </cell>
          <cell r="CN217">
            <v>25000</v>
          </cell>
          <cell r="CO217">
            <v>25000</v>
          </cell>
          <cell r="CP217">
            <v>25000</v>
          </cell>
          <cell r="CQ217">
            <v>25000</v>
          </cell>
          <cell r="CR217">
            <v>25000</v>
          </cell>
          <cell r="CS217">
            <v>25000</v>
          </cell>
          <cell r="CT217">
            <v>25000</v>
          </cell>
          <cell r="CU217">
            <v>25000</v>
          </cell>
          <cell r="CV217">
            <v>25000</v>
          </cell>
          <cell r="CW217">
            <v>25000</v>
          </cell>
          <cell r="CX217">
            <v>25000</v>
          </cell>
          <cell r="CY217">
            <v>25000</v>
          </cell>
          <cell r="CZ217">
            <v>25000</v>
          </cell>
          <cell r="DA217">
            <v>25000</v>
          </cell>
          <cell r="DB217">
            <v>25000</v>
          </cell>
          <cell r="DC217">
            <v>25000</v>
          </cell>
          <cell r="DD217">
            <v>25000</v>
          </cell>
          <cell r="DE217">
            <v>25000</v>
          </cell>
          <cell r="DF217">
            <v>25000</v>
          </cell>
          <cell r="DG217">
            <v>25000</v>
          </cell>
          <cell r="DH217">
            <v>25000</v>
          </cell>
          <cell r="DI217">
            <v>25000</v>
          </cell>
          <cell r="DJ217">
            <v>25000</v>
          </cell>
          <cell r="DK217">
            <v>25000</v>
          </cell>
        </row>
        <row r="218">
          <cell r="A218">
            <v>18853</v>
          </cell>
          <cell r="B218" t="str">
            <v>Nat. Fuel @ Erie</v>
          </cell>
          <cell r="C218">
            <v>4</v>
          </cell>
          <cell r="D218" t="str">
            <v> D    </v>
          </cell>
          <cell r="E218">
            <v>84996</v>
          </cell>
          <cell r="F218">
            <v>10000</v>
          </cell>
          <cell r="G218">
            <v>10000</v>
          </cell>
          <cell r="H218">
            <v>10000</v>
          </cell>
          <cell r="I218">
            <v>6000</v>
          </cell>
          <cell r="J218">
            <v>6000</v>
          </cell>
          <cell r="K218">
            <v>6000</v>
          </cell>
          <cell r="L218">
            <v>6000</v>
          </cell>
          <cell r="M218">
            <v>9000</v>
          </cell>
          <cell r="N218">
            <v>9000</v>
          </cell>
          <cell r="O218">
            <v>9000</v>
          </cell>
          <cell r="P218">
            <v>9000</v>
          </cell>
          <cell r="Q218">
            <v>5000</v>
          </cell>
          <cell r="R218">
            <v>3000</v>
          </cell>
          <cell r="S218">
            <v>8000</v>
          </cell>
          <cell r="T218">
            <v>8000</v>
          </cell>
          <cell r="U218">
            <v>13000</v>
          </cell>
          <cell r="V218">
            <v>13000</v>
          </cell>
          <cell r="W218">
            <v>13000</v>
          </cell>
          <cell r="X218">
            <v>13000</v>
          </cell>
          <cell r="Y218">
            <v>10000</v>
          </cell>
          <cell r="Z218">
            <v>10000</v>
          </cell>
          <cell r="AA218">
            <v>10000</v>
          </cell>
          <cell r="AB218">
            <v>8000</v>
          </cell>
          <cell r="AC218">
            <v>8000</v>
          </cell>
          <cell r="AD218">
            <v>8000</v>
          </cell>
          <cell r="AE218">
            <v>10000</v>
          </cell>
          <cell r="AF218">
            <v>10000</v>
          </cell>
          <cell r="AG218">
            <v>15000</v>
          </cell>
          <cell r="AH218">
            <v>15000</v>
          </cell>
          <cell r="AI218">
            <v>10000</v>
          </cell>
          <cell r="AJ218">
            <v>10000</v>
          </cell>
          <cell r="AK218">
            <v>10000</v>
          </cell>
          <cell r="AL218">
            <v>10000</v>
          </cell>
          <cell r="AM218">
            <v>6000</v>
          </cell>
          <cell r="AN218">
            <v>10000</v>
          </cell>
          <cell r="AO218">
            <v>6000</v>
          </cell>
          <cell r="AP218">
            <v>6000</v>
          </cell>
          <cell r="AQ218">
            <v>6000</v>
          </cell>
          <cell r="AR218">
            <v>6000</v>
          </cell>
          <cell r="AS218">
            <v>6000</v>
          </cell>
          <cell r="AT218">
            <v>6000</v>
          </cell>
          <cell r="AU218">
            <v>6000</v>
          </cell>
          <cell r="AV218">
            <v>6000</v>
          </cell>
          <cell r="AW218">
            <v>6000</v>
          </cell>
          <cell r="AX218">
            <v>6000</v>
          </cell>
          <cell r="AY218">
            <v>15143</v>
          </cell>
          <cell r="AZ218">
            <v>15143</v>
          </cell>
          <cell r="BA218">
            <v>15143</v>
          </cell>
          <cell r="BB218">
            <v>15143</v>
          </cell>
          <cell r="BC218">
            <v>15143</v>
          </cell>
          <cell r="BD218">
            <v>15143</v>
          </cell>
          <cell r="BE218">
            <v>15143</v>
          </cell>
          <cell r="BF218">
            <v>15143</v>
          </cell>
          <cell r="BG218">
            <v>15143</v>
          </cell>
          <cell r="BH218">
            <v>15143</v>
          </cell>
          <cell r="BI218">
            <v>15143</v>
          </cell>
          <cell r="BJ218">
            <v>15143</v>
          </cell>
          <cell r="BK218">
            <v>20143</v>
          </cell>
          <cell r="BL218">
            <v>20143</v>
          </cell>
          <cell r="BM218">
            <v>20143</v>
          </cell>
          <cell r="BN218">
            <v>20143</v>
          </cell>
          <cell r="BO218">
            <v>20143</v>
          </cell>
          <cell r="BP218">
            <v>20143</v>
          </cell>
          <cell r="BQ218">
            <v>20143</v>
          </cell>
          <cell r="BR218">
            <v>20143</v>
          </cell>
          <cell r="BS218">
            <v>20143</v>
          </cell>
          <cell r="BT218">
            <v>20143</v>
          </cell>
          <cell r="BU218">
            <v>25143</v>
          </cell>
          <cell r="BV218">
            <v>25143</v>
          </cell>
          <cell r="BW218">
            <v>25143</v>
          </cell>
          <cell r="BX218">
            <v>25143</v>
          </cell>
          <cell r="BY218">
            <v>23860</v>
          </cell>
          <cell r="BZ218">
            <v>25143</v>
          </cell>
          <cell r="CA218">
            <v>25143</v>
          </cell>
          <cell r="CB218">
            <v>25143</v>
          </cell>
          <cell r="CC218">
            <v>25143</v>
          </cell>
          <cell r="CD218">
            <v>30000</v>
          </cell>
          <cell r="CE218">
            <v>30000</v>
          </cell>
          <cell r="CF218">
            <v>22000</v>
          </cell>
          <cell r="CG218">
            <v>22000</v>
          </cell>
          <cell r="CH218">
            <v>22000</v>
          </cell>
          <cell r="CI218">
            <v>22000</v>
          </cell>
          <cell r="CJ218">
            <v>22000</v>
          </cell>
          <cell r="CK218">
            <v>22000</v>
          </cell>
          <cell r="CL218">
            <v>22000</v>
          </cell>
          <cell r="CM218">
            <v>28000</v>
          </cell>
          <cell r="CN218">
            <v>28000</v>
          </cell>
          <cell r="CO218">
            <v>28000</v>
          </cell>
          <cell r="CP218">
            <v>27000</v>
          </cell>
          <cell r="CQ218">
            <v>27000</v>
          </cell>
          <cell r="CR218">
            <v>27000</v>
          </cell>
          <cell r="CS218">
            <v>27000</v>
          </cell>
          <cell r="CT218">
            <v>27000</v>
          </cell>
          <cell r="CU218">
            <v>27000</v>
          </cell>
          <cell r="CV218">
            <v>27000</v>
          </cell>
          <cell r="CW218">
            <v>12000</v>
          </cell>
          <cell r="CX218">
            <v>26000</v>
          </cell>
          <cell r="CY218">
            <v>26000</v>
          </cell>
          <cell r="CZ218">
            <v>26000</v>
          </cell>
          <cell r="DA218">
            <v>26000</v>
          </cell>
          <cell r="DB218">
            <v>26000</v>
          </cell>
          <cell r="DC218">
            <v>26000</v>
          </cell>
          <cell r="DD218">
            <v>26000</v>
          </cell>
          <cell r="DE218">
            <v>26000</v>
          </cell>
          <cell r="DF218">
            <v>26000</v>
          </cell>
          <cell r="DG218">
            <v>26000</v>
          </cell>
          <cell r="DH218">
            <v>26000</v>
          </cell>
          <cell r="DI218">
            <v>26000</v>
          </cell>
          <cell r="DJ218">
            <v>26000</v>
          </cell>
          <cell r="DK218">
            <v>26000</v>
          </cell>
        </row>
        <row r="219">
          <cell r="A219">
            <v>18854</v>
          </cell>
          <cell r="B219" t="str">
            <v>Nat. Fuel @ Erie</v>
          </cell>
          <cell r="C219">
            <v>4</v>
          </cell>
          <cell r="D219" t="str">
            <v> D    </v>
          </cell>
          <cell r="E219">
            <v>79566</v>
          </cell>
          <cell r="F219">
            <v>11000</v>
          </cell>
          <cell r="G219">
            <v>11000</v>
          </cell>
          <cell r="H219">
            <v>11000</v>
          </cell>
          <cell r="I219">
            <v>11000</v>
          </cell>
          <cell r="J219">
            <v>11000</v>
          </cell>
          <cell r="K219">
            <v>11000</v>
          </cell>
          <cell r="L219">
            <v>11000</v>
          </cell>
          <cell r="M219">
            <v>11000</v>
          </cell>
          <cell r="N219">
            <v>11000</v>
          </cell>
          <cell r="O219">
            <v>11000</v>
          </cell>
          <cell r="P219">
            <v>11000</v>
          </cell>
          <cell r="Q219">
            <v>11000</v>
          </cell>
          <cell r="R219">
            <v>11000</v>
          </cell>
          <cell r="S219">
            <v>11000</v>
          </cell>
          <cell r="T219">
            <v>11000</v>
          </cell>
          <cell r="U219">
            <v>11000</v>
          </cell>
          <cell r="V219">
            <v>11000</v>
          </cell>
          <cell r="W219">
            <v>11000</v>
          </cell>
          <cell r="X219">
            <v>11000</v>
          </cell>
          <cell r="Y219">
            <v>11000</v>
          </cell>
          <cell r="Z219">
            <v>11000</v>
          </cell>
          <cell r="AA219">
            <v>11000</v>
          </cell>
          <cell r="AB219">
            <v>11000</v>
          </cell>
          <cell r="AC219">
            <v>11000</v>
          </cell>
          <cell r="AD219">
            <v>11000</v>
          </cell>
          <cell r="AE219">
            <v>11000</v>
          </cell>
          <cell r="AF219">
            <v>11000</v>
          </cell>
          <cell r="AG219">
            <v>11000</v>
          </cell>
          <cell r="AH219">
            <v>11000</v>
          </cell>
          <cell r="AI219">
            <v>11000</v>
          </cell>
          <cell r="AJ219">
            <v>11000</v>
          </cell>
          <cell r="AK219">
            <v>11000</v>
          </cell>
          <cell r="AL219">
            <v>11000</v>
          </cell>
          <cell r="AM219">
            <v>11000</v>
          </cell>
          <cell r="AN219">
            <v>11000</v>
          </cell>
          <cell r="AO219">
            <v>11000</v>
          </cell>
          <cell r="AP219">
            <v>11000</v>
          </cell>
          <cell r="AQ219">
            <v>11000</v>
          </cell>
          <cell r="AR219">
            <v>11000</v>
          </cell>
          <cell r="AS219">
            <v>13000</v>
          </cell>
          <cell r="AT219">
            <v>13000</v>
          </cell>
          <cell r="AU219">
            <v>13000</v>
          </cell>
          <cell r="AV219">
            <v>13000</v>
          </cell>
          <cell r="AW219">
            <v>13000</v>
          </cell>
          <cell r="AX219">
            <v>13000</v>
          </cell>
          <cell r="AY219">
            <v>13000</v>
          </cell>
          <cell r="AZ219">
            <v>13000</v>
          </cell>
          <cell r="BA219">
            <v>13000</v>
          </cell>
          <cell r="BB219">
            <v>13000</v>
          </cell>
          <cell r="BC219">
            <v>13000</v>
          </cell>
          <cell r="BD219">
            <v>13000</v>
          </cell>
          <cell r="BE219">
            <v>13000</v>
          </cell>
          <cell r="BF219">
            <v>13000</v>
          </cell>
          <cell r="BG219">
            <v>13000</v>
          </cell>
          <cell r="BH219">
            <v>13000</v>
          </cell>
          <cell r="BI219">
            <v>13000</v>
          </cell>
          <cell r="BJ219">
            <v>13000</v>
          </cell>
          <cell r="BK219">
            <v>13000</v>
          </cell>
          <cell r="BL219">
            <v>13000</v>
          </cell>
          <cell r="BM219">
            <v>13000</v>
          </cell>
          <cell r="BN219">
            <v>13000</v>
          </cell>
          <cell r="BO219">
            <v>13000</v>
          </cell>
          <cell r="BP219">
            <v>13000</v>
          </cell>
          <cell r="BQ219">
            <v>13000</v>
          </cell>
          <cell r="BR219">
            <v>13000</v>
          </cell>
          <cell r="BS219">
            <v>13000</v>
          </cell>
          <cell r="BT219">
            <v>13000</v>
          </cell>
          <cell r="BU219">
            <v>13000</v>
          </cell>
          <cell r="BV219">
            <v>13000</v>
          </cell>
          <cell r="BW219">
            <v>13000</v>
          </cell>
          <cell r="BX219">
            <v>13000</v>
          </cell>
          <cell r="BY219">
            <v>12526</v>
          </cell>
          <cell r="BZ219">
            <v>13000</v>
          </cell>
          <cell r="CA219">
            <v>13000</v>
          </cell>
          <cell r="CB219">
            <v>13000</v>
          </cell>
          <cell r="CC219">
            <v>13000</v>
          </cell>
          <cell r="CD219">
            <v>13001</v>
          </cell>
          <cell r="CE219">
            <v>13001</v>
          </cell>
          <cell r="CF219">
            <v>13001</v>
          </cell>
          <cell r="CG219">
            <v>13001</v>
          </cell>
          <cell r="CH219">
            <v>13001</v>
          </cell>
          <cell r="CI219">
            <v>13001</v>
          </cell>
          <cell r="CJ219">
            <v>13001</v>
          </cell>
          <cell r="CK219">
            <v>13001</v>
          </cell>
          <cell r="CL219">
            <v>13001</v>
          </cell>
          <cell r="CM219">
            <v>13001</v>
          </cell>
          <cell r="CN219">
            <v>13001</v>
          </cell>
          <cell r="CO219">
            <v>13001</v>
          </cell>
          <cell r="CP219">
            <v>13001</v>
          </cell>
          <cell r="CQ219">
            <v>13001</v>
          </cell>
          <cell r="CR219">
            <v>13001</v>
          </cell>
          <cell r="CS219">
            <v>13001</v>
          </cell>
          <cell r="CT219">
            <v>13001</v>
          </cell>
          <cell r="CU219">
            <v>13001</v>
          </cell>
          <cell r="CV219">
            <v>13001</v>
          </cell>
          <cell r="CW219">
            <v>13001</v>
          </cell>
          <cell r="CX219">
            <v>28001</v>
          </cell>
          <cell r="CY219">
            <v>28001</v>
          </cell>
          <cell r="CZ219">
            <v>28001</v>
          </cell>
          <cell r="DA219">
            <v>28001</v>
          </cell>
          <cell r="DB219">
            <v>28001</v>
          </cell>
          <cell r="DC219">
            <v>28001</v>
          </cell>
          <cell r="DD219">
            <v>28001</v>
          </cell>
          <cell r="DE219">
            <v>28001</v>
          </cell>
          <cell r="DF219">
            <v>29998</v>
          </cell>
          <cell r="DG219">
            <v>29998</v>
          </cell>
          <cell r="DH219">
            <v>29998</v>
          </cell>
          <cell r="DI219">
            <v>29998</v>
          </cell>
          <cell r="DJ219">
            <v>29998</v>
          </cell>
          <cell r="DK219">
            <v>29998</v>
          </cell>
        </row>
        <row r="220">
          <cell r="A220">
            <v>18855</v>
          </cell>
          <cell r="B220" t="str">
            <v>TECO @ Erie</v>
          </cell>
          <cell r="C220">
            <v>4</v>
          </cell>
          <cell r="D220" t="str">
            <v> R    </v>
          </cell>
          <cell r="E220">
            <v>41180</v>
          </cell>
          <cell r="F220">
            <v>2932</v>
          </cell>
          <cell r="G220">
            <v>2932</v>
          </cell>
          <cell r="H220">
            <v>2932</v>
          </cell>
          <cell r="I220">
            <v>2519</v>
          </cell>
          <cell r="J220">
            <v>2932</v>
          </cell>
          <cell r="K220">
            <v>2932</v>
          </cell>
          <cell r="L220">
            <v>2932</v>
          </cell>
          <cell r="M220">
            <v>2689</v>
          </cell>
          <cell r="N220">
            <v>2689</v>
          </cell>
          <cell r="O220">
            <v>2689</v>
          </cell>
          <cell r="P220">
            <v>2689</v>
          </cell>
          <cell r="Q220">
            <v>2689</v>
          </cell>
          <cell r="R220">
            <v>2689</v>
          </cell>
          <cell r="S220">
            <v>2689</v>
          </cell>
          <cell r="T220">
            <v>2689</v>
          </cell>
          <cell r="U220">
            <v>2519</v>
          </cell>
          <cell r="V220">
            <v>2519</v>
          </cell>
          <cell r="W220">
            <v>2519</v>
          </cell>
          <cell r="X220">
            <v>2519</v>
          </cell>
          <cell r="Y220">
            <v>2519</v>
          </cell>
          <cell r="Z220">
            <v>2519</v>
          </cell>
          <cell r="AA220">
            <v>2519</v>
          </cell>
          <cell r="AB220">
            <v>2519</v>
          </cell>
          <cell r="AC220">
            <v>2519</v>
          </cell>
          <cell r="AD220">
            <v>2519</v>
          </cell>
          <cell r="AE220">
            <v>2519</v>
          </cell>
          <cell r="AF220">
            <v>2519</v>
          </cell>
          <cell r="AG220">
            <v>2519</v>
          </cell>
          <cell r="AH220">
            <v>2519</v>
          </cell>
          <cell r="AI220">
            <v>2519</v>
          </cell>
          <cell r="AJ220">
            <v>2519</v>
          </cell>
          <cell r="AK220">
            <v>2519</v>
          </cell>
          <cell r="AL220">
            <v>2519</v>
          </cell>
          <cell r="AM220">
            <v>2519</v>
          </cell>
          <cell r="AN220">
            <v>2519</v>
          </cell>
          <cell r="AO220">
            <v>2519</v>
          </cell>
          <cell r="AP220">
            <v>2519</v>
          </cell>
          <cell r="AQ220">
            <v>2519</v>
          </cell>
          <cell r="AR220">
            <v>2519</v>
          </cell>
          <cell r="AS220">
            <v>2519</v>
          </cell>
          <cell r="AT220">
            <v>2519</v>
          </cell>
          <cell r="AU220">
            <v>2519</v>
          </cell>
          <cell r="AV220">
            <v>2519</v>
          </cell>
          <cell r="AW220">
            <v>2519</v>
          </cell>
          <cell r="AX220">
            <v>2519</v>
          </cell>
          <cell r="AY220">
            <v>2486</v>
          </cell>
          <cell r="AZ220">
            <v>1935</v>
          </cell>
          <cell r="BA220">
            <v>1935</v>
          </cell>
          <cell r="BB220">
            <v>2180</v>
          </cell>
          <cell r="BC220">
            <v>2180</v>
          </cell>
          <cell r="BD220">
            <v>2180</v>
          </cell>
          <cell r="BE220">
            <v>2180</v>
          </cell>
          <cell r="BF220">
            <v>2180</v>
          </cell>
          <cell r="BG220">
            <v>2180</v>
          </cell>
          <cell r="BH220">
            <v>2180</v>
          </cell>
          <cell r="BI220">
            <v>2180</v>
          </cell>
          <cell r="BJ220">
            <v>2180</v>
          </cell>
          <cell r="BK220">
            <v>2180</v>
          </cell>
          <cell r="BL220">
            <v>2180</v>
          </cell>
          <cell r="BM220">
            <v>2180</v>
          </cell>
          <cell r="BN220">
            <v>2180</v>
          </cell>
          <cell r="BO220">
            <v>2180</v>
          </cell>
          <cell r="BP220">
            <v>2180</v>
          </cell>
          <cell r="BQ220">
            <v>2180</v>
          </cell>
          <cell r="BR220">
            <v>2180</v>
          </cell>
          <cell r="BS220">
            <v>2180</v>
          </cell>
          <cell r="BT220">
            <v>2180</v>
          </cell>
          <cell r="BU220">
            <v>2360</v>
          </cell>
          <cell r="BV220">
            <v>2360</v>
          </cell>
          <cell r="BW220">
            <v>2360</v>
          </cell>
          <cell r="BX220">
            <v>2360</v>
          </cell>
          <cell r="BY220">
            <v>2360</v>
          </cell>
          <cell r="BZ220">
            <v>2360</v>
          </cell>
          <cell r="CA220">
            <v>2360</v>
          </cell>
          <cell r="CB220">
            <v>2360</v>
          </cell>
          <cell r="CC220">
            <v>2360</v>
          </cell>
          <cell r="CD220">
            <v>2987</v>
          </cell>
          <cell r="CE220">
            <v>2235</v>
          </cell>
          <cell r="CF220">
            <v>2235</v>
          </cell>
          <cell r="CG220">
            <v>2235</v>
          </cell>
          <cell r="CH220">
            <v>2235</v>
          </cell>
          <cell r="CI220">
            <v>2235</v>
          </cell>
          <cell r="CJ220">
            <v>2235</v>
          </cell>
          <cell r="CK220">
            <v>2235</v>
          </cell>
          <cell r="CL220">
            <v>2235</v>
          </cell>
          <cell r="CM220">
            <v>2235</v>
          </cell>
          <cell r="CN220">
            <v>2235</v>
          </cell>
          <cell r="CO220">
            <v>2235</v>
          </cell>
          <cell r="CP220">
            <v>2235</v>
          </cell>
          <cell r="CQ220">
            <v>2235</v>
          </cell>
          <cell r="CR220">
            <v>2235</v>
          </cell>
          <cell r="CS220">
            <v>2467</v>
          </cell>
          <cell r="CT220">
            <v>2467</v>
          </cell>
          <cell r="CU220">
            <v>2467</v>
          </cell>
          <cell r="CV220">
            <v>2467</v>
          </cell>
          <cell r="CW220">
            <v>2310</v>
          </cell>
          <cell r="CX220">
            <v>2965</v>
          </cell>
          <cell r="CY220">
            <v>2965</v>
          </cell>
          <cell r="CZ220">
            <v>2965</v>
          </cell>
          <cell r="DA220">
            <v>2010</v>
          </cell>
          <cell r="DB220">
            <v>2010</v>
          </cell>
          <cell r="DC220">
            <v>2010</v>
          </cell>
          <cell r="DD220">
            <v>2010</v>
          </cell>
          <cell r="DE220">
            <v>2010</v>
          </cell>
          <cell r="DF220">
            <v>2010</v>
          </cell>
          <cell r="DG220">
            <v>2010</v>
          </cell>
          <cell r="DH220">
            <v>2010</v>
          </cell>
          <cell r="DI220">
            <v>2010</v>
          </cell>
          <cell r="DJ220">
            <v>2010</v>
          </cell>
          <cell r="DK220">
            <v>2010</v>
          </cell>
        </row>
        <row r="221">
          <cell r="A221">
            <v>19091</v>
          </cell>
          <cell r="B221" t="str">
            <v>TECO @ Beaver</v>
          </cell>
          <cell r="C221">
            <v>4</v>
          </cell>
          <cell r="D221" t="str">
            <v> D    </v>
          </cell>
          <cell r="E221">
            <v>146116</v>
          </cell>
          <cell r="F221">
            <v>14520</v>
          </cell>
          <cell r="G221">
            <v>14420</v>
          </cell>
          <cell r="H221">
            <v>15470</v>
          </cell>
          <cell r="I221">
            <v>19313</v>
          </cell>
          <cell r="J221">
            <v>17211</v>
          </cell>
          <cell r="K221">
            <v>14420</v>
          </cell>
          <cell r="L221">
            <v>14670</v>
          </cell>
          <cell r="M221">
            <v>14720</v>
          </cell>
          <cell r="N221">
            <v>13820</v>
          </cell>
          <cell r="O221">
            <v>14020</v>
          </cell>
          <cell r="P221">
            <v>14120</v>
          </cell>
          <cell r="Q221">
            <v>14220</v>
          </cell>
          <cell r="R221">
            <v>13820</v>
          </cell>
          <cell r="S221">
            <v>13920</v>
          </cell>
          <cell r="T221">
            <v>33019</v>
          </cell>
          <cell r="U221">
            <v>21568</v>
          </cell>
          <cell r="V221">
            <v>21568</v>
          </cell>
          <cell r="W221">
            <v>21545</v>
          </cell>
          <cell r="X221">
            <v>23241</v>
          </cell>
          <cell r="Y221">
            <v>20480</v>
          </cell>
          <cell r="Z221">
            <v>35005</v>
          </cell>
          <cell r="AA221">
            <v>24805</v>
          </cell>
          <cell r="AB221">
            <v>30505</v>
          </cell>
          <cell r="AC221">
            <v>30805</v>
          </cell>
          <cell r="AD221">
            <v>30805</v>
          </cell>
          <cell r="AE221">
            <v>20205</v>
          </cell>
          <cell r="AF221">
            <v>34711</v>
          </cell>
          <cell r="AG221">
            <v>20105</v>
          </cell>
          <cell r="AH221">
            <v>18785</v>
          </cell>
          <cell r="AI221">
            <v>18785</v>
          </cell>
          <cell r="AJ221">
            <v>18785</v>
          </cell>
          <cell r="AK221">
            <v>18785</v>
          </cell>
          <cell r="AL221">
            <v>18785</v>
          </cell>
          <cell r="AM221">
            <v>28785</v>
          </cell>
          <cell r="AN221">
            <v>6285</v>
          </cell>
          <cell r="AO221">
            <v>18785</v>
          </cell>
          <cell r="AP221">
            <v>19313</v>
          </cell>
          <cell r="AQ221">
            <v>18743</v>
          </cell>
          <cell r="AR221">
            <v>18785</v>
          </cell>
          <cell r="AS221">
            <v>18785</v>
          </cell>
          <cell r="AT221">
            <v>18859</v>
          </cell>
          <cell r="AU221">
            <v>19274</v>
          </cell>
          <cell r="AV221">
            <v>38603</v>
          </cell>
          <cell r="AW221">
            <v>34387</v>
          </cell>
          <cell r="AX221">
            <v>33983</v>
          </cell>
          <cell r="AY221">
            <v>77</v>
          </cell>
          <cell r="AZ221">
            <v>165</v>
          </cell>
          <cell r="BA221">
            <v>1636</v>
          </cell>
          <cell r="BB221">
            <v>6352</v>
          </cell>
          <cell r="BC221">
            <v>6091</v>
          </cell>
          <cell r="BD221">
            <v>4882</v>
          </cell>
          <cell r="BE221">
            <v>4997</v>
          </cell>
          <cell r="BF221">
            <v>4825</v>
          </cell>
          <cell r="BG221">
            <v>7891</v>
          </cell>
          <cell r="BH221">
            <v>7891</v>
          </cell>
          <cell r="BI221">
            <v>8225</v>
          </cell>
          <cell r="BJ221">
            <v>8014</v>
          </cell>
          <cell r="BK221">
            <v>8014</v>
          </cell>
          <cell r="BL221">
            <v>8014</v>
          </cell>
          <cell r="BM221">
            <v>8014</v>
          </cell>
          <cell r="BN221">
            <v>8184</v>
          </cell>
          <cell r="BO221">
            <v>8184</v>
          </cell>
          <cell r="BP221">
            <v>8014</v>
          </cell>
          <cell r="BQ221">
            <v>8014</v>
          </cell>
          <cell r="BR221">
            <v>3970</v>
          </cell>
          <cell r="BS221">
            <v>3970</v>
          </cell>
          <cell r="BT221">
            <v>3970</v>
          </cell>
          <cell r="BU221">
            <v>3970</v>
          </cell>
          <cell r="BV221">
            <v>4864</v>
          </cell>
          <cell r="BW221">
            <v>4358</v>
          </cell>
          <cell r="BX221">
            <v>4358</v>
          </cell>
          <cell r="BY221">
            <v>4358</v>
          </cell>
          <cell r="BZ221">
            <v>4358</v>
          </cell>
          <cell r="CA221">
            <v>5338</v>
          </cell>
          <cell r="CB221">
            <v>11565</v>
          </cell>
          <cell r="CC221">
            <v>13582</v>
          </cell>
          <cell r="CD221">
            <v>29704</v>
          </cell>
          <cell r="CE221">
            <v>28542</v>
          </cell>
          <cell r="CF221">
            <v>21466</v>
          </cell>
          <cell r="CG221">
            <v>22982</v>
          </cell>
          <cell r="CH221">
            <v>22982</v>
          </cell>
          <cell r="CI221">
            <v>39655</v>
          </cell>
          <cell r="CJ221">
            <v>38651</v>
          </cell>
          <cell r="CK221">
            <v>40940</v>
          </cell>
          <cell r="CL221">
            <v>25934</v>
          </cell>
          <cell r="CM221">
            <v>25784</v>
          </cell>
          <cell r="CN221">
            <v>26022</v>
          </cell>
          <cell r="CO221">
            <v>40082</v>
          </cell>
          <cell r="CP221">
            <v>20135</v>
          </cell>
          <cell r="CQ221">
            <v>20135</v>
          </cell>
          <cell r="CR221">
            <v>20122</v>
          </cell>
          <cell r="CS221">
            <v>20735</v>
          </cell>
          <cell r="CT221">
            <v>28562</v>
          </cell>
          <cell r="CU221">
            <v>28562</v>
          </cell>
          <cell r="CV221">
            <v>28562</v>
          </cell>
          <cell r="CW221">
            <v>34490</v>
          </cell>
          <cell r="CX221">
            <v>41332</v>
          </cell>
          <cell r="CY221">
            <v>39379</v>
          </cell>
          <cell r="CZ221">
            <v>41464</v>
          </cell>
          <cell r="DA221">
            <v>36659</v>
          </cell>
          <cell r="DB221">
            <v>36659</v>
          </cell>
          <cell r="DC221">
            <v>36659</v>
          </cell>
          <cell r="DD221">
            <v>40626</v>
          </cell>
          <cell r="DE221">
            <v>41360</v>
          </cell>
          <cell r="DF221">
            <v>54799</v>
          </cell>
          <cell r="DG221">
            <v>53952</v>
          </cell>
          <cell r="DH221">
            <v>49649</v>
          </cell>
          <cell r="DI221">
            <v>49649</v>
          </cell>
          <cell r="DJ221">
            <v>49649</v>
          </cell>
          <cell r="DK221">
            <v>63923</v>
          </cell>
        </row>
        <row r="222">
          <cell r="A222">
            <v>19264</v>
          </cell>
          <cell r="B222" t="str">
            <v>Nat Fuel Gas @ Potter</v>
          </cell>
          <cell r="C222">
            <v>4</v>
          </cell>
          <cell r="D222" t="str">
            <v> R    </v>
          </cell>
          <cell r="E222">
            <v>138944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</row>
        <row r="223">
          <cell r="A223">
            <v>19265</v>
          </cell>
          <cell r="B223" t="str">
            <v>Nat. Fuel @ Potter</v>
          </cell>
          <cell r="C223">
            <v>4</v>
          </cell>
          <cell r="D223" t="str">
            <v> D    </v>
          </cell>
          <cell r="E223">
            <v>148586</v>
          </cell>
          <cell r="F223">
            <v>17672</v>
          </cell>
          <cell r="G223">
            <v>29308</v>
          </cell>
          <cell r="H223">
            <v>27540</v>
          </cell>
          <cell r="I223">
            <v>424</v>
          </cell>
          <cell r="J223">
            <v>23927</v>
          </cell>
          <cell r="K223">
            <v>21927</v>
          </cell>
          <cell r="L223">
            <v>14120</v>
          </cell>
          <cell r="M223">
            <v>10049</v>
          </cell>
          <cell r="N223">
            <v>14896</v>
          </cell>
          <cell r="O223">
            <v>14093</v>
          </cell>
          <cell r="P223">
            <v>0</v>
          </cell>
          <cell r="Q223">
            <v>8706</v>
          </cell>
          <cell r="R223">
            <v>0</v>
          </cell>
          <cell r="S223">
            <v>0</v>
          </cell>
          <cell r="T223">
            <v>0</v>
          </cell>
          <cell r="U223">
            <v>6978</v>
          </cell>
          <cell r="V223">
            <v>6978</v>
          </cell>
          <cell r="W223">
            <v>6037</v>
          </cell>
          <cell r="X223">
            <v>5522</v>
          </cell>
          <cell r="Y223">
            <v>0</v>
          </cell>
          <cell r="Z223">
            <v>70078</v>
          </cell>
          <cell r="AA223">
            <v>92750</v>
          </cell>
          <cell r="AB223">
            <v>86346</v>
          </cell>
          <cell r="AC223">
            <v>84476</v>
          </cell>
          <cell r="AD223">
            <v>84465</v>
          </cell>
          <cell r="AE223">
            <v>92088</v>
          </cell>
          <cell r="AF223">
            <v>82200</v>
          </cell>
          <cell r="AG223">
            <v>82200</v>
          </cell>
          <cell r="AH223">
            <v>95944</v>
          </cell>
          <cell r="AI223">
            <v>117668</v>
          </cell>
          <cell r="AJ223">
            <v>26168</v>
          </cell>
          <cell r="AK223">
            <v>26029</v>
          </cell>
          <cell r="AL223">
            <v>25034</v>
          </cell>
          <cell r="AM223">
            <v>17658</v>
          </cell>
          <cell r="AN223">
            <v>3537</v>
          </cell>
          <cell r="AO223">
            <v>0</v>
          </cell>
          <cell r="AP223">
            <v>424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40688</v>
          </cell>
          <cell r="AZ223">
            <v>40354</v>
          </cell>
          <cell r="BA223">
            <v>57275</v>
          </cell>
          <cell r="BB223">
            <v>13968</v>
          </cell>
          <cell r="BC223">
            <v>19688</v>
          </cell>
          <cell r="BD223">
            <v>12994</v>
          </cell>
          <cell r="BE223">
            <v>11780</v>
          </cell>
          <cell r="BF223">
            <v>10781</v>
          </cell>
          <cell r="BG223">
            <v>687</v>
          </cell>
          <cell r="BH223">
            <v>688</v>
          </cell>
          <cell r="BI223">
            <v>714</v>
          </cell>
          <cell r="BJ223">
            <v>688</v>
          </cell>
          <cell r="BK223">
            <v>874</v>
          </cell>
          <cell r="BL223">
            <v>874</v>
          </cell>
          <cell r="BM223">
            <v>770</v>
          </cell>
          <cell r="BN223">
            <v>688</v>
          </cell>
          <cell r="BO223">
            <v>688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14293</v>
          </cell>
          <cell r="BV223">
            <v>0</v>
          </cell>
          <cell r="BW223">
            <v>3615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1689</v>
          </cell>
          <cell r="CC223">
            <v>2189</v>
          </cell>
          <cell r="CD223">
            <v>11339</v>
          </cell>
          <cell r="CE223">
            <v>846</v>
          </cell>
          <cell r="CF223">
            <v>14980</v>
          </cell>
          <cell r="CG223">
            <v>14617</v>
          </cell>
          <cell r="CH223">
            <v>14617</v>
          </cell>
          <cell r="CI223">
            <v>0</v>
          </cell>
          <cell r="CJ223">
            <v>407</v>
          </cell>
          <cell r="CK223">
            <v>3634</v>
          </cell>
          <cell r="CL223">
            <v>2559</v>
          </cell>
          <cell r="CM223">
            <v>1694</v>
          </cell>
          <cell r="CN223">
            <v>872</v>
          </cell>
          <cell r="CO223">
            <v>650</v>
          </cell>
          <cell r="CP223">
            <v>29518</v>
          </cell>
          <cell r="CQ223">
            <v>29518</v>
          </cell>
          <cell r="CR223">
            <v>26353</v>
          </cell>
          <cell r="CS223">
            <v>26753</v>
          </cell>
          <cell r="CT223">
            <v>6750</v>
          </cell>
          <cell r="CU223">
            <v>5164</v>
          </cell>
          <cell r="CV223">
            <v>6750</v>
          </cell>
          <cell r="CW223">
            <v>9917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</row>
        <row r="224">
          <cell r="A224">
            <v>19273</v>
          </cell>
          <cell r="B224" t="str">
            <v>TECO @ Pike</v>
          </cell>
          <cell r="C224">
            <v>4</v>
          </cell>
          <cell r="D224" t="str">
            <v> D    </v>
          </cell>
          <cell r="E224">
            <v>50652</v>
          </cell>
          <cell r="F224">
            <v>1106</v>
          </cell>
          <cell r="G224">
            <v>1106</v>
          </cell>
          <cell r="H224">
            <v>1106</v>
          </cell>
          <cell r="I224">
            <v>1070</v>
          </cell>
          <cell r="J224">
            <v>1106</v>
          </cell>
          <cell r="K224">
            <v>1106</v>
          </cell>
          <cell r="L224">
            <v>1106</v>
          </cell>
          <cell r="M224">
            <v>1106</v>
          </cell>
          <cell r="N224">
            <v>1106</v>
          </cell>
          <cell r="O224">
            <v>1106</v>
          </cell>
          <cell r="P224">
            <v>1106</v>
          </cell>
          <cell r="Q224">
            <v>1106</v>
          </cell>
          <cell r="R224">
            <v>1106</v>
          </cell>
          <cell r="S224">
            <v>1106</v>
          </cell>
          <cell r="T224">
            <v>1106</v>
          </cell>
          <cell r="U224">
            <v>1070</v>
          </cell>
          <cell r="V224">
            <v>1070</v>
          </cell>
          <cell r="W224">
            <v>1070</v>
          </cell>
          <cell r="X224">
            <v>1070</v>
          </cell>
          <cell r="Y224">
            <v>1070</v>
          </cell>
          <cell r="Z224">
            <v>1070</v>
          </cell>
          <cell r="AA224">
            <v>1070</v>
          </cell>
          <cell r="AB224">
            <v>1070</v>
          </cell>
          <cell r="AC224">
            <v>1070</v>
          </cell>
          <cell r="AD224">
            <v>1070</v>
          </cell>
          <cell r="AE224">
            <v>11070</v>
          </cell>
          <cell r="AF224">
            <v>1070</v>
          </cell>
          <cell r="AG224">
            <v>1070</v>
          </cell>
          <cell r="AH224">
            <v>1070</v>
          </cell>
          <cell r="AI224">
            <v>1070</v>
          </cell>
          <cell r="AJ224">
            <v>1070</v>
          </cell>
          <cell r="AK224">
            <v>1070</v>
          </cell>
          <cell r="AL224">
            <v>1070</v>
          </cell>
          <cell r="AM224">
            <v>1070</v>
          </cell>
          <cell r="AN224">
            <v>1070</v>
          </cell>
          <cell r="AO224">
            <v>1070</v>
          </cell>
          <cell r="AP224">
            <v>1070</v>
          </cell>
          <cell r="AQ224">
            <v>1070</v>
          </cell>
          <cell r="AR224">
            <v>1070</v>
          </cell>
          <cell r="AS224">
            <v>1070</v>
          </cell>
          <cell r="AT224">
            <v>9826</v>
          </cell>
          <cell r="AU224">
            <v>13510</v>
          </cell>
          <cell r="AV224">
            <v>22072</v>
          </cell>
          <cell r="AW224">
            <v>13510</v>
          </cell>
          <cell r="AX224">
            <v>13510</v>
          </cell>
          <cell r="AY224">
            <v>13240</v>
          </cell>
          <cell r="AZ224">
            <v>13240</v>
          </cell>
          <cell r="BA224">
            <v>13240</v>
          </cell>
          <cell r="BB224">
            <v>13240</v>
          </cell>
          <cell r="BC224">
            <v>13240</v>
          </cell>
          <cell r="BD224">
            <v>13240</v>
          </cell>
          <cell r="BE224">
            <v>13240</v>
          </cell>
          <cell r="BF224">
            <v>13240</v>
          </cell>
          <cell r="BG224">
            <v>13240</v>
          </cell>
          <cell r="BH224">
            <v>13240</v>
          </cell>
          <cell r="BI224">
            <v>13240</v>
          </cell>
          <cell r="BJ224">
            <v>13240</v>
          </cell>
          <cell r="BK224">
            <v>13240</v>
          </cell>
          <cell r="BL224">
            <v>13240</v>
          </cell>
          <cell r="BM224">
            <v>13240</v>
          </cell>
          <cell r="BN224">
            <v>13240</v>
          </cell>
          <cell r="BO224">
            <v>13240</v>
          </cell>
          <cell r="BP224">
            <v>13240</v>
          </cell>
          <cell r="BQ224">
            <v>13240</v>
          </cell>
          <cell r="BR224">
            <v>13240</v>
          </cell>
          <cell r="BS224">
            <v>13240</v>
          </cell>
          <cell r="BT224">
            <v>13240</v>
          </cell>
          <cell r="BU224">
            <v>25680</v>
          </cell>
          <cell r="BV224">
            <v>25680</v>
          </cell>
          <cell r="BW224">
            <v>25680</v>
          </cell>
          <cell r="BX224">
            <v>25680</v>
          </cell>
          <cell r="BY224">
            <v>13240</v>
          </cell>
          <cell r="BZ224">
            <v>13240</v>
          </cell>
          <cell r="CA224">
            <v>13240</v>
          </cell>
          <cell r="CB224">
            <v>13240</v>
          </cell>
          <cell r="CC224">
            <v>25680</v>
          </cell>
          <cell r="CD224">
            <v>29258</v>
          </cell>
          <cell r="CE224">
            <v>16818</v>
          </cell>
          <cell r="CF224">
            <v>16818</v>
          </cell>
          <cell r="CG224">
            <v>16818</v>
          </cell>
          <cell r="CH224">
            <v>16818</v>
          </cell>
          <cell r="CI224">
            <v>16818</v>
          </cell>
          <cell r="CJ224">
            <v>29258</v>
          </cell>
          <cell r="CK224">
            <v>29258</v>
          </cell>
          <cell r="CL224">
            <v>16818</v>
          </cell>
          <cell r="CM224">
            <v>16818</v>
          </cell>
          <cell r="CN224">
            <v>16818</v>
          </cell>
          <cell r="CO224">
            <v>16818</v>
          </cell>
          <cell r="CP224">
            <v>16812</v>
          </cell>
          <cell r="CQ224">
            <v>16812</v>
          </cell>
          <cell r="CR224">
            <v>16818</v>
          </cell>
          <cell r="CS224">
            <v>16818</v>
          </cell>
          <cell r="CT224">
            <v>16818</v>
          </cell>
          <cell r="CU224">
            <v>16818</v>
          </cell>
          <cell r="CV224">
            <v>16818</v>
          </cell>
          <cell r="CW224">
            <v>16818</v>
          </cell>
          <cell r="CX224">
            <v>16815</v>
          </cell>
          <cell r="CY224">
            <v>16790</v>
          </cell>
          <cell r="CZ224">
            <v>16818</v>
          </cell>
          <cell r="DA224">
            <v>16818</v>
          </cell>
          <cell r="DB224">
            <v>16818</v>
          </cell>
          <cell r="DC224">
            <v>16818</v>
          </cell>
          <cell r="DD224">
            <v>16818</v>
          </cell>
          <cell r="DE224">
            <v>16818</v>
          </cell>
          <cell r="DF224">
            <v>14897</v>
          </cell>
          <cell r="DG224">
            <v>14900</v>
          </cell>
          <cell r="DH224">
            <v>14900</v>
          </cell>
          <cell r="DI224">
            <v>14900</v>
          </cell>
          <cell r="DJ224">
            <v>14900</v>
          </cell>
          <cell r="DK224">
            <v>14900</v>
          </cell>
        </row>
        <row r="225">
          <cell r="A225">
            <v>19274</v>
          </cell>
          <cell r="B225" t="str">
            <v> HONESDALE-MILFORD PA                    </v>
          </cell>
          <cell r="C225">
            <v>4</v>
          </cell>
          <cell r="D225" t="str">
            <v> D    </v>
          </cell>
          <cell r="E225">
            <v>6514</v>
          </cell>
          <cell r="F225">
            <v>425</v>
          </cell>
          <cell r="G225">
            <v>425</v>
          </cell>
          <cell r="H225">
            <v>425</v>
          </cell>
          <cell r="I225">
            <v>550</v>
          </cell>
          <cell r="J225">
            <v>425</v>
          </cell>
          <cell r="K225">
            <v>425</v>
          </cell>
          <cell r="L225">
            <v>425</v>
          </cell>
          <cell r="M225">
            <v>425</v>
          </cell>
          <cell r="N225">
            <v>425</v>
          </cell>
          <cell r="O225">
            <v>425</v>
          </cell>
          <cell r="P225">
            <v>425</v>
          </cell>
          <cell r="Q225">
            <v>425</v>
          </cell>
          <cell r="R225">
            <v>425</v>
          </cell>
          <cell r="S225">
            <v>425</v>
          </cell>
          <cell r="T225">
            <v>425</v>
          </cell>
          <cell r="U225">
            <v>550</v>
          </cell>
          <cell r="V225">
            <v>550</v>
          </cell>
          <cell r="W225">
            <v>550</v>
          </cell>
          <cell r="X225">
            <v>550</v>
          </cell>
          <cell r="Y225">
            <v>550</v>
          </cell>
          <cell r="Z225">
            <v>550</v>
          </cell>
          <cell r="AA225">
            <v>550</v>
          </cell>
          <cell r="AB225">
            <v>550</v>
          </cell>
          <cell r="AC225">
            <v>550</v>
          </cell>
          <cell r="AD225">
            <v>550</v>
          </cell>
          <cell r="AE225">
            <v>550</v>
          </cell>
          <cell r="AF225">
            <v>550</v>
          </cell>
          <cell r="AG225">
            <v>550</v>
          </cell>
          <cell r="AH225">
            <v>550</v>
          </cell>
          <cell r="AI225">
            <v>550</v>
          </cell>
          <cell r="AJ225">
            <v>550</v>
          </cell>
          <cell r="AK225">
            <v>550</v>
          </cell>
          <cell r="AL225">
            <v>550</v>
          </cell>
          <cell r="AM225">
            <v>550</v>
          </cell>
          <cell r="AN225">
            <v>550</v>
          </cell>
          <cell r="AO225">
            <v>550</v>
          </cell>
          <cell r="AP225">
            <v>550</v>
          </cell>
          <cell r="AQ225">
            <v>550</v>
          </cell>
          <cell r="AR225">
            <v>550</v>
          </cell>
          <cell r="AS225">
            <v>550</v>
          </cell>
          <cell r="AT225">
            <v>550</v>
          </cell>
          <cell r="AU225">
            <v>550</v>
          </cell>
          <cell r="AV225">
            <v>550</v>
          </cell>
          <cell r="AW225">
            <v>550</v>
          </cell>
          <cell r="AX225">
            <v>550</v>
          </cell>
          <cell r="AY225">
            <v>850</v>
          </cell>
          <cell r="AZ225">
            <v>850</v>
          </cell>
          <cell r="BA225">
            <v>850</v>
          </cell>
          <cell r="BB225">
            <v>850</v>
          </cell>
          <cell r="BC225">
            <v>850</v>
          </cell>
          <cell r="BD225">
            <v>850</v>
          </cell>
          <cell r="BE225">
            <v>850</v>
          </cell>
          <cell r="BF225">
            <v>850</v>
          </cell>
          <cell r="BG225">
            <v>850</v>
          </cell>
          <cell r="BH225">
            <v>850</v>
          </cell>
          <cell r="BI225">
            <v>850</v>
          </cell>
          <cell r="BJ225">
            <v>850</v>
          </cell>
          <cell r="BK225">
            <v>850</v>
          </cell>
          <cell r="BL225">
            <v>850</v>
          </cell>
          <cell r="BM225">
            <v>850</v>
          </cell>
          <cell r="BN225">
            <v>850</v>
          </cell>
          <cell r="BO225">
            <v>850</v>
          </cell>
          <cell r="BP225">
            <v>850</v>
          </cell>
          <cell r="BQ225">
            <v>850</v>
          </cell>
          <cell r="BR225">
            <v>850</v>
          </cell>
          <cell r="BS225">
            <v>850</v>
          </cell>
          <cell r="BT225">
            <v>850</v>
          </cell>
          <cell r="BU225">
            <v>850</v>
          </cell>
          <cell r="BV225">
            <v>850</v>
          </cell>
          <cell r="BW225">
            <v>850</v>
          </cell>
          <cell r="BX225">
            <v>850</v>
          </cell>
          <cell r="BY225">
            <v>850</v>
          </cell>
          <cell r="BZ225">
            <v>850</v>
          </cell>
          <cell r="CA225">
            <v>850</v>
          </cell>
          <cell r="CB225">
            <v>850</v>
          </cell>
          <cell r="CC225">
            <v>837</v>
          </cell>
          <cell r="CD225">
            <v>890</v>
          </cell>
          <cell r="CE225">
            <v>890</v>
          </cell>
          <cell r="CF225">
            <v>890</v>
          </cell>
          <cell r="CG225">
            <v>890</v>
          </cell>
          <cell r="CH225">
            <v>890</v>
          </cell>
          <cell r="CI225">
            <v>890</v>
          </cell>
          <cell r="CJ225">
            <v>890</v>
          </cell>
          <cell r="CK225">
            <v>890</v>
          </cell>
          <cell r="CL225">
            <v>890</v>
          </cell>
          <cell r="CM225">
            <v>890</v>
          </cell>
          <cell r="CN225">
            <v>890</v>
          </cell>
          <cell r="CO225">
            <v>890</v>
          </cell>
          <cell r="CP225">
            <v>890</v>
          </cell>
          <cell r="CQ225">
            <v>890</v>
          </cell>
          <cell r="CR225">
            <v>890</v>
          </cell>
          <cell r="CS225">
            <v>890</v>
          </cell>
          <cell r="CT225">
            <v>890</v>
          </cell>
          <cell r="CU225">
            <v>890</v>
          </cell>
          <cell r="CV225">
            <v>890</v>
          </cell>
          <cell r="CW225">
            <v>890</v>
          </cell>
          <cell r="CX225">
            <v>890</v>
          </cell>
          <cell r="CY225">
            <v>890</v>
          </cell>
          <cell r="CZ225">
            <v>890</v>
          </cell>
          <cell r="DA225">
            <v>890</v>
          </cell>
          <cell r="DB225">
            <v>890</v>
          </cell>
          <cell r="DC225">
            <v>890</v>
          </cell>
          <cell r="DD225">
            <v>890</v>
          </cell>
          <cell r="DE225">
            <v>890</v>
          </cell>
          <cell r="DF225">
            <v>831</v>
          </cell>
          <cell r="DG225">
            <v>831</v>
          </cell>
          <cell r="DH225">
            <v>831</v>
          </cell>
          <cell r="DI225">
            <v>831</v>
          </cell>
          <cell r="DJ225">
            <v>831</v>
          </cell>
          <cell r="DK225">
            <v>831</v>
          </cell>
        </row>
        <row r="226">
          <cell r="A226">
            <v>19286</v>
          </cell>
          <cell r="B226" t="str">
            <v>Nat. Fuel @ Potter</v>
          </cell>
          <cell r="C226">
            <v>4</v>
          </cell>
          <cell r="D226" t="str">
            <v> D    </v>
          </cell>
          <cell r="E226">
            <v>51579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</row>
        <row r="227">
          <cell r="A227">
            <v>19290</v>
          </cell>
          <cell r="B227" t="str">
            <v>CNG-ELLISBURG PA                        </v>
          </cell>
          <cell r="C227">
            <v>4</v>
          </cell>
          <cell r="D227" t="str">
            <v> D    </v>
          </cell>
          <cell r="E227">
            <v>94878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</row>
        <row r="228">
          <cell r="A228">
            <v>19353</v>
          </cell>
          <cell r="B228" t="str">
            <v>PENNSYLVANIA-UNIONDALE PA               </v>
          </cell>
          <cell r="C228">
            <v>4</v>
          </cell>
          <cell r="D228" t="str">
            <v> D    </v>
          </cell>
          <cell r="E228">
            <v>88749</v>
          </cell>
          <cell r="F228">
            <v>21000</v>
          </cell>
          <cell r="G228">
            <v>21000</v>
          </cell>
          <cell r="H228">
            <v>2600</v>
          </cell>
          <cell r="I228">
            <v>16000</v>
          </cell>
          <cell r="J228">
            <v>2000</v>
          </cell>
          <cell r="K228">
            <v>6000</v>
          </cell>
          <cell r="L228">
            <v>16000</v>
          </cell>
          <cell r="M228">
            <v>16000</v>
          </cell>
          <cell r="N228">
            <v>11000</v>
          </cell>
          <cell r="O228">
            <v>6000</v>
          </cell>
          <cell r="P228">
            <v>2000</v>
          </cell>
          <cell r="Q228">
            <v>1000</v>
          </cell>
          <cell r="R228">
            <v>6000</v>
          </cell>
          <cell r="S228">
            <v>6000</v>
          </cell>
          <cell r="T228">
            <v>6000</v>
          </cell>
          <cell r="U228">
            <v>1000</v>
          </cell>
          <cell r="V228">
            <v>1000</v>
          </cell>
          <cell r="W228">
            <v>5700</v>
          </cell>
          <cell r="X228">
            <v>6000</v>
          </cell>
          <cell r="Y228">
            <v>19609</v>
          </cell>
          <cell r="Z228">
            <v>24609</v>
          </cell>
          <cell r="AA228">
            <v>11000</v>
          </cell>
          <cell r="AB228">
            <v>6000</v>
          </cell>
          <cell r="AC228">
            <v>1000</v>
          </cell>
          <cell r="AD228">
            <v>700</v>
          </cell>
          <cell r="AE228">
            <v>6000</v>
          </cell>
          <cell r="AF228">
            <v>34609</v>
          </cell>
          <cell r="AG228">
            <v>48377</v>
          </cell>
          <cell r="AH228">
            <v>48377</v>
          </cell>
          <cell r="AI228">
            <v>24609</v>
          </cell>
          <cell r="AJ228">
            <v>19109</v>
          </cell>
          <cell r="AK228">
            <v>19109</v>
          </cell>
          <cell r="AL228">
            <v>19109</v>
          </cell>
          <cell r="AM228">
            <v>24609</v>
          </cell>
          <cell r="AN228">
            <v>24609</v>
          </cell>
          <cell r="AO228">
            <v>24609</v>
          </cell>
          <cell r="AP228">
            <v>16000</v>
          </cell>
          <cell r="AQ228">
            <v>6000</v>
          </cell>
          <cell r="AR228">
            <v>14609</v>
          </cell>
          <cell r="AS228">
            <v>19609</v>
          </cell>
          <cell r="AT228">
            <v>24609</v>
          </cell>
          <cell r="AU228">
            <v>24609</v>
          </cell>
          <cell r="AV228">
            <v>24371</v>
          </cell>
          <cell r="AW228">
            <v>19371</v>
          </cell>
          <cell r="AX228">
            <v>14609</v>
          </cell>
          <cell r="AY228">
            <v>14708</v>
          </cell>
          <cell r="AZ228">
            <v>27708</v>
          </cell>
          <cell r="BA228">
            <v>42708</v>
          </cell>
          <cell r="BB228">
            <v>42708</v>
          </cell>
          <cell r="BC228">
            <v>42708</v>
          </cell>
          <cell r="BD228">
            <v>42708</v>
          </cell>
          <cell r="BE228">
            <v>40708</v>
          </cell>
          <cell r="BF228">
            <v>34708</v>
          </cell>
          <cell r="BG228">
            <v>35208</v>
          </cell>
          <cell r="BH228">
            <v>42708</v>
          </cell>
          <cell r="BI228">
            <v>42708</v>
          </cell>
          <cell r="BJ228">
            <v>42708</v>
          </cell>
          <cell r="BK228">
            <v>42708</v>
          </cell>
          <cell r="BL228">
            <v>49976</v>
          </cell>
          <cell r="BM228">
            <v>43976</v>
          </cell>
          <cell r="BN228">
            <v>42708</v>
          </cell>
          <cell r="BO228">
            <v>27708</v>
          </cell>
          <cell r="BP228">
            <v>42708</v>
          </cell>
          <cell r="BQ228">
            <v>42708</v>
          </cell>
          <cell r="BR228">
            <v>42708</v>
          </cell>
          <cell r="BS228">
            <v>32708</v>
          </cell>
          <cell r="BT228">
            <v>30708</v>
          </cell>
          <cell r="BU228">
            <v>51476</v>
          </cell>
          <cell r="BV228">
            <v>51476</v>
          </cell>
          <cell r="BW228">
            <v>51476</v>
          </cell>
          <cell r="BX228">
            <v>51476</v>
          </cell>
          <cell r="BY228">
            <v>51476</v>
          </cell>
          <cell r="BZ228">
            <v>49476</v>
          </cell>
          <cell r="CA228">
            <v>43976</v>
          </cell>
          <cell r="CB228">
            <v>51476</v>
          </cell>
          <cell r="CC228">
            <v>51476</v>
          </cell>
          <cell r="CD228">
            <v>51476</v>
          </cell>
          <cell r="CE228">
            <v>51476</v>
          </cell>
          <cell r="CF228">
            <v>51476</v>
          </cell>
          <cell r="CG228">
            <v>25708</v>
          </cell>
          <cell r="CH228">
            <v>40476</v>
          </cell>
          <cell r="CI228">
            <v>51476</v>
          </cell>
          <cell r="CJ228">
            <v>57476</v>
          </cell>
          <cell r="CK228">
            <v>65476</v>
          </cell>
          <cell r="CL228">
            <v>51476</v>
          </cell>
          <cell r="CM228">
            <v>51476</v>
          </cell>
          <cell r="CN228">
            <v>47476</v>
          </cell>
          <cell r="CO228">
            <v>45476</v>
          </cell>
          <cell r="CP228">
            <v>37708</v>
          </cell>
          <cell r="CQ228">
            <v>37708</v>
          </cell>
          <cell r="CR228">
            <v>37708</v>
          </cell>
          <cell r="CS228">
            <v>37708</v>
          </cell>
          <cell r="CT228">
            <v>37708</v>
          </cell>
          <cell r="CU228">
            <v>48976</v>
          </cell>
          <cell r="CV228">
            <v>37708</v>
          </cell>
          <cell r="CW228">
            <v>14708</v>
          </cell>
          <cell r="CX228">
            <v>37708</v>
          </cell>
          <cell r="CY228">
            <v>37708</v>
          </cell>
          <cell r="CZ228">
            <v>37708</v>
          </cell>
          <cell r="DA228">
            <v>37708</v>
          </cell>
          <cell r="DB228">
            <v>37708</v>
          </cell>
          <cell r="DC228">
            <v>37708</v>
          </cell>
          <cell r="DD228">
            <v>51476</v>
          </cell>
          <cell r="DE228">
            <v>51476</v>
          </cell>
          <cell r="DF228">
            <v>51476</v>
          </cell>
          <cell r="DG228">
            <v>51476</v>
          </cell>
          <cell r="DH228">
            <v>51476</v>
          </cell>
          <cell r="DI228">
            <v>51476</v>
          </cell>
          <cell r="DJ228">
            <v>51476</v>
          </cell>
          <cell r="DK228">
            <v>46976</v>
          </cell>
        </row>
        <row r="229">
          <cell r="A229">
            <v>19355</v>
          </cell>
          <cell r="B229" t="str">
            <v> NORTH-MANSFIELD PENN                    </v>
          </cell>
          <cell r="C229">
            <v>4</v>
          </cell>
          <cell r="D229" t="str">
            <v> D    </v>
          </cell>
          <cell r="E229">
            <v>50694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</row>
        <row r="230">
          <cell r="A230">
            <v>19369</v>
          </cell>
          <cell r="B230" t="str">
            <v> NORTH-COAL HILL PA                      </v>
          </cell>
          <cell r="C230">
            <v>4</v>
          </cell>
          <cell r="D230" t="str">
            <v> D    </v>
          </cell>
          <cell r="E230">
            <v>28610</v>
          </cell>
          <cell r="F230">
            <v>1487</v>
          </cell>
          <cell r="G230">
            <v>1432</v>
          </cell>
          <cell r="H230">
            <v>1384</v>
          </cell>
          <cell r="I230">
            <v>1364</v>
          </cell>
          <cell r="J230">
            <v>1504</v>
          </cell>
          <cell r="K230">
            <v>1560</v>
          </cell>
          <cell r="L230">
            <v>1663</v>
          </cell>
          <cell r="M230">
            <v>1603</v>
          </cell>
          <cell r="N230">
            <v>1602</v>
          </cell>
          <cell r="O230">
            <v>1515</v>
          </cell>
          <cell r="P230">
            <v>1515</v>
          </cell>
          <cell r="Q230">
            <v>1421</v>
          </cell>
          <cell r="R230">
            <v>1391</v>
          </cell>
          <cell r="S230">
            <v>1447</v>
          </cell>
          <cell r="T230">
            <v>1395</v>
          </cell>
          <cell r="U230">
            <v>1329</v>
          </cell>
          <cell r="V230">
            <v>1329</v>
          </cell>
          <cell r="W230">
            <v>1246</v>
          </cell>
          <cell r="X230">
            <v>1338</v>
          </cell>
          <cell r="Y230">
            <v>1258</v>
          </cell>
          <cell r="Z230">
            <v>1389</v>
          </cell>
          <cell r="AA230">
            <v>1376</v>
          </cell>
          <cell r="AB230">
            <v>1586</v>
          </cell>
          <cell r="AC230">
            <v>1565</v>
          </cell>
          <cell r="AD230">
            <v>1560</v>
          </cell>
          <cell r="AE230">
            <v>1611</v>
          </cell>
          <cell r="AF230">
            <v>1621</v>
          </cell>
          <cell r="AG230">
            <v>1573</v>
          </cell>
          <cell r="AH230">
            <v>1522</v>
          </cell>
          <cell r="AI230">
            <v>1548</v>
          </cell>
          <cell r="AJ230">
            <v>1480</v>
          </cell>
          <cell r="AK230">
            <v>1480</v>
          </cell>
          <cell r="AL230">
            <v>1480</v>
          </cell>
          <cell r="AM230">
            <v>1482</v>
          </cell>
          <cell r="AN230">
            <v>2923</v>
          </cell>
          <cell r="AO230">
            <v>1376</v>
          </cell>
          <cell r="AP230">
            <v>1364</v>
          </cell>
          <cell r="AQ230">
            <v>1373</v>
          </cell>
          <cell r="AR230">
            <v>1383</v>
          </cell>
          <cell r="AS230">
            <v>3056</v>
          </cell>
          <cell r="AT230">
            <v>2808</v>
          </cell>
          <cell r="AU230">
            <v>3060</v>
          </cell>
          <cell r="AV230">
            <v>2980</v>
          </cell>
          <cell r="AW230">
            <v>2807</v>
          </cell>
          <cell r="AX230">
            <v>2827</v>
          </cell>
          <cell r="AY230">
            <v>2828</v>
          </cell>
          <cell r="AZ230">
            <v>2739</v>
          </cell>
          <cell r="BA230">
            <v>2720</v>
          </cell>
          <cell r="BB230">
            <v>2719</v>
          </cell>
          <cell r="BC230">
            <v>2707</v>
          </cell>
          <cell r="BD230">
            <v>2841</v>
          </cell>
          <cell r="BE230">
            <v>2912</v>
          </cell>
          <cell r="BF230">
            <v>2947</v>
          </cell>
          <cell r="BG230">
            <v>2863</v>
          </cell>
          <cell r="BH230">
            <v>2868</v>
          </cell>
          <cell r="BI230">
            <v>2844</v>
          </cell>
          <cell r="BJ230">
            <v>2690</v>
          </cell>
          <cell r="BK230">
            <v>2260</v>
          </cell>
          <cell r="BL230">
            <v>2235</v>
          </cell>
          <cell r="BM230">
            <v>2265</v>
          </cell>
          <cell r="BN230">
            <v>2844</v>
          </cell>
          <cell r="BO230">
            <v>2916</v>
          </cell>
          <cell r="BP230">
            <v>2923</v>
          </cell>
          <cell r="BQ230">
            <v>2904</v>
          </cell>
          <cell r="BR230">
            <v>3024</v>
          </cell>
          <cell r="BS230">
            <v>2974</v>
          </cell>
          <cell r="BT230">
            <v>2979</v>
          </cell>
          <cell r="BU230">
            <v>3140</v>
          </cell>
          <cell r="BV230">
            <v>3170</v>
          </cell>
          <cell r="BW230">
            <v>3271</v>
          </cell>
          <cell r="BX230">
            <v>3322</v>
          </cell>
          <cell r="BY230">
            <v>3339</v>
          </cell>
          <cell r="BZ230">
            <v>3346</v>
          </cell>
          <cell r="CA230">
            <v>3295</v>
          </cell>
          <cell r="CB230">
            <v>2097</v>
          </cell>
          <cell r="CC230">
            <v>3241</v>
          </cell>
          <cell r="CD230">
            <v>2992</v>
          </cell>
          <cell r="CE230">
            <v>2933</v>
          </cell>
          <cell r="CF230">
            <v>2923</v>
          </cell>
          <cell r="CG230">
            <v>2909</v>
          </cell>
          <cell r="CH230">
            <v>2919</v>
          </cell>
          <cell r="CI230">
            <v>2654</v>
          </cell>
          <cell r="CJ230">
            <v>2659</v>
          </cell>
          <cell r="CK230">
            <v>2609</v>
          </cell>
          <cell r="CL230">
            <v>2689</v>
          </cell>
          <cell r="CM230">
            <v>2563</v>
          </cell>
          <cell r="CN230">
            <v>2401</v>
          </cell>
          <cell r="CO230">
            <v>2359</v>
          </cell>
          <cell r="CP230">
            <v>2306</v>
          </cell>
          <cell r="CQ230">
            <v>2306</v>
          </cell>
          <cell r="CR230">
            <v>2325</v>
          </cell>
          <cell r="CS230">
            <v>2299</v>
          </cell>
          <cell r="CT230">
            <v>2265</v>
          </cell>
          <cell r="CU230">
            <v>2254</v>
          </cell>
          <cell r="CV230">
            <v>2265</v>
          </cell>
          <cell r="CW230">
            <v>2275</v>
          </cell>
          <cell r="CX230">
            <v>2058</v>
          </cell>
          <cell r="CY230">
            <v>2065</v>
          </cell>
          <cell r="CZ230">
            <v>2065</v>
          </cell>
          <cell r="DA230">
            <v>3456</v>
          </cell>
          <cell r="DB230">
            <v>3456</v>
          </cell>
          <cell r="DC230">
            <v>3456</v>
          </cell>
          <cell r="DD230">
            <v>2913</v>
          </cell>
          <cell r="DE230">
            <v>3831</v>
          </cell>
          <cell r="DF230">
            <v>3637</v>
          </cell>
          <cell r="DG230">
            <v>3688</v>
          </cell>
          <cell r="DH230">
            <v>3167</v>
          </cell>
          <cell r="DI230">
            <v>3167</v>
          </cell>
          <cell r="DJ230">
            <v>3167</v>
          </cell>
          <cell r="DK230">
            <v>3395</v>
          </cell>
        </row>
        <row r="231">
          <cell r="A231">
            <v>19504</v>
          </cell>
          <cell r="B231" t="str">
            <v>VALLEY RESOURCES INC</v>
          </cell>
          <cell r="C231">
            <v>6</v>
          </cell>
          <cell r="D231" t="str">
            <v> D    </v>
          </cell>
          <cell r="E231">
            <v>67523</v>
          </cell>
          <cell r="F231">
            <v>10101</v>
          </cell>
          <cell r="G231">
            <v>10101</v>
          </cell>
          <cell r="H231">
            <v>8725</v>
          </cell>
          <cell r="I231">
            <v>19727</v>
          </cell>
          <cell r="J231">
            <v>8725</v>
          </cell>
          <cell r="K231">
            <v>10927</v>
          </cell>
          <cell r="L231">
            <v>10927</v>
          </cell>
          <cell r="M231">
            <v>12154</v>
          </cell>
          <cell r="N231">
            <v>12154</v>
          </cell>
          <cell r="O231">
            <v>12154</v>
          </cell>
          <cell r="P231">
            <v>12154</v>
          </cell>
          <cell r="Q231">
            <v>12154</v>
          </cell>
          <cell r="R231">
            <v>7722</v>
          </cell>
          <cell r="S231">
            <v>7222</v>
          </cell>
          <cell r="T231">
            <v>7222</v>
          </cell>
          <cell r="U231">
            <v>13541</v>
          </cell>
          <cell r="V231">
            <v>13541</v>
          </cell>
          <cell r="W231">
            <v>13541</v>
          </cell>
          <cell r="X231">
            <v>17727</v>
          </cell>
          <cell r="Y231">
            <v>17727</v>
          </cell>
          <cell r="Z231">
            <v>17727</v>
          </cell>
          <cell r="AA231">
            <v>17727</v>
          </cell>
          <cell r="AB231">
            <v>17727</v>
          </cell>
          <cell r="AC231">
            <v>13792</v>
          </cell>
          <cell r="AD231">
            <v>17727</v>
          </cell>
          <cell r="AE231">
            <v>17727</v>
          </cell>
          <cell r="AF231">
            <v>17727</v>
          </cell>
          <cell r="AG231">
            <v>17727</v>
          </cell>
          <cell r="AH231">
            <v>17727</v>
          </cell>
          <cell r="AI231">
            <v>17727</v>
          </cell>
          <cell r="AJ231">
            <v>17727</v>
          </cell>
          <cell r="AK231">
            <v>16597</v>
          </cell>
          <cell r="AL231">
            <v>14041</v>
          </cell>
          <cell r="AM231">
            <v>17727</v>
          </cell>
          <cell r="AN231">
            <v>17727</v>
          </cell>
          <cell r="AO231">
            <v>17727</v>
          </cell>
          <cell r="AP231">
            <v>19727</v>
          </cell>
          <cell r="AQ231">
            <v>19727</v>
          </cell>
          <cell r="AR231">
            <v>19727</v>
          </cell>
          <cell r="AS231">
            <v>22973</v>
          </cell>
          <cell r="AT231">
            <v>21973</v>
          </cell>
          <cell r="AU231">
            <v>27973</v>
          </cell>
          <cell r="AV231">
            <v>37973</v>
          </cell>
          <cell r="AW231">
            <v>13015</v>
          </cell>
          <cell r="AX231">
            <v>13015</v>
          </cell>
          <cell r="AY231">
            <v>20500</v>
          </cell>
          <cell r="AZ231">
            <v>20500</v>
          </cell>
          <cell r="BA231">
            <v>20500</v>
          </cell>
          <cell r="BB231">
            <v>20500</v>
          </cell>
          <cell r="BC231">
            <v>20000</v>
          </cell>
          <cell r="BD231">
            <v>18197</v>
          </cell>
          <cell r="BE231">
            <v>20000</v>
          </cell>
          <cell r="BF231">
            <v>20000</v>
          </cell>
          <cell r="BG231">
            <v>20000</v>
          </cell>
          <cell r="BH231">
            <v>20000</v>
          </cell>
          <cell r="BI231">
            <v>20000</v>
          </cell>
          <cell r="BJ231">
            <v>20000</v>
          </cell>
          <cell r="BK231">
            <v>23480</v>
          </cell>
          <cell r="BL231">
            <v>23480</v>
          </cell>
          <cell r="BM231">
            <v>23480</v>
          </cell>
          <cell r="BN231">
            <v>25000</v>
          </cell>
          <cell r="BO231">
            <v>24500</v>
          </cell>
          <cell r="BP231">
            <v>24500</v>
          </cell>
          <cell r="BQ231">
            <v>28010</v>
          </cell>
          <cell r="BR231">
            <v>29500</v>
          </cell>
          <cell r="BS231">
            <v>29500</v>
          </cell>
          <cell r="BT231">
            <v>29499</v>
          </cell>
          <cell r="BU231">
            <v>30547</v>
          </cell>
          <cell r="BV231">
            <v>30548</v>
          </cell>
          <cell r="BW231">
            <v>30548</v>
          </cell>
          <cell r="BX231">
            <v>30548</v>
          </cell>
          <cell r="BY231">
            <v>34803</v>
          </cell>
          <cell r="BZ231">
            <v>34803</v>
          </cell>
          <cell r="CA231">
            <v>34803</v>
          </cell>
          <cell r="CB231">
            <v>39102</v>
          </cell>
          <cell r="CC231">
            <v>38403</v>
          </cell>
          <cell r="CD231">
            <v>26803</v>
          </cell>
          <cell r="CE231">
            <v>23603</v>
          </cell>
          <cell r="CF231">
            <v>26803</v>
          </cell>
          <cell r="CG231">
            <v>26803</v>
          </cell>
          <cell r="CH231">
            <v>26803</v>
          </cell>
          <cell r="CI231">
            <v>26803</v>
          </cell>
          <cell r="CJ231">
            <v>26803</v>
          </cell>
          <cell r="CK231">
            <v>26803</v>
          </cell>
          <cell r="CL231">
            <v>27803</v>
          </cell>
          <cell r="CM231">
            <v>27803</v>
          </cell>
          <cell r="CN231">
            <v>27803</v>
          </cell>
          <cell r="CO231">
            <v>27803</v>
          </cell>
          <cell r="CP231">
            <v>27803</v>
          </cell>
          <cell r="CQ231">
            <v>27803</v>
          </cell>
          <cell r="CR231">
            <v>27803</v>
          </cell>
          <cell r="CS231">
            <v>27803</v>
          </cell>
          <cell r="CT231">
            <v>27803</v>
          </cell>
          <cell r="CU231">
            <v>27803</v>
          </cell>
          <cell r="CV231">
            <v>27803</v>
          </cell>
          <cell r="CW231">
            <v>23547</v>
          </cell>
          <cell r="CX231">
            <v>27803</v>
          </cell>
          <cell r="CY231">
            <v>27803</v>
          </cell>
          <cell r="CZ231">
            <v>25103</v>
          </cell>
          <cell r="DA231">
            <v>25103</v>
          </cell>
          <cell r="DB231">
            <v>25103</v>
          </cell>
          <cell r="DC231">
            <v>25103</v>
          </cell>
          <cell r="DD231">
            <v>33103</v>
          </cell>
          <cell r="DE231">
            <v>33103</v>
          </cell>
          <cell r="DF231">
            <v>21048</v>
          </cell>
          <cell r="DG231">
            <v>21048</v>
          </cell>
          <cell r="DH231">
            <v>22048</v>
          </cell>
          <cell r="DI231">
            <v>22048</v>
          </cell>
          <cell r="DJ231">
            <v>22048</v>
          </cell>
          <cell r="DK231">
            <v>22048</v>
          </cell>
        </row>
        <row r="232">
          <cell r="A232">
            <v>19774</v>
          </cell>
          <cell r="B232" t="str">
            <v> NASHVILLE-ASHLAND TENN                  </v>
          </cell>
          <cell r="C232">
            <v>1</v>
          </cell>
          <cell r="D232" t="str">
            <v> D    </v>
          </cell>
          <cell r="E232">
            <v>10638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</row>
        <row r="233">
          <cell r="A233">
            <v>19775</v>
          </cell>
          <cell r="B233" t="str">
            <v> NASHVILLE-NASHVILLE TENN                </v>
          </cell>
          <cell r="C233">
            <v>1</v>
          </cell>
          <cell r="D233" t="str">
            <v> D    </v>
          </cell>
          <cell r="E233">
            <v>104872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</row>
        <row r="234">
          <cell r="A234">
            <v>19777</v>
          </cell>
          <cell r="B234" t="str">
            <v> CLARKSVILLE-TENN                        </v>
          </cell>
          <cell r="C234">
            <v>1</v>
          </cell>
          <cell r="D234" t="str">
            <v> D    </v>
          </cell>
          <cell r="E234">
            <v>46828</v>
          </cell>
          <cell r="F234">
            <v>12422</v>
          </cell>
          <cell r="G234">
            <v>12422</v>
          </cell>
          <cell r="H234">
            <v>12422</v>
          </cell>
          <cell r="I234">
            <v>12714</v>
          </cell>
          <cell r="J234">
            <v>12422</v>
          </cell>
          <cell r="K234">
            <v>12422</v>
          </cell>
          <cell r="L234">
            <v>12421</v>
          </cell>
          <cell r="M234">
            <v>12422</v>
          </cell>
          <cell r="N234">
            <v>12342</v>
          </cell>
          <cell r="O234">
            <v>12341</v>
          </cell>
          <cell r="P234">
            <v>12341</v>
          </cell>
          <cell r="Q234">
            <v>12341</v>
          </cell>
          <cell r="R234">
            <v>11222</v>
          </cell>
          <cell r="S234">
            <v>11222</v>
          </cell>
          <cell r="T234">
            <v>11222</v>
          </cell>
          <cell r="U234">
            <v>10176</v>
          </cell>
          <cell r="V234">
            <v>10176</v>
          </cell>
          <cell r="W234">
            <v>10176</v>
          </cell>
          <cell r="X234">
            <v>10747</v>
          </cell>
          <cell r="Y234">
            <v>8781</v>
          </cell>
          <cell r="Z234">
            <v>8766</v>
          </cell>
          <cell r="AA234">
            <v>8766</v>
          </cell>
          <cell r="AB234">
            <v>10240</v>
          </cell>
          <cell r="AC234">
            <v>10240</v>
          </cell>
          <cell r="AD234">
            <v>10240</v>
          </cell>
          <cell r="AE234">
            <v>8766</v>
          </cell>
          <cell r="AF234">
            <v>8696</v>
          </cell>
          <cell r="AG234">
            <v>8696</v>
          </cell>
          <cell r="AH234">
            <v>8696</v>
          </cell>
          <cell r="AI234">
            <v>8696</v>
          </cell>
          <cell r="AJ234">
            <v>8696</v>
          </cell>
          <cell r="AK234">
            <v>8696</v>
          </cell>
          <cell r="AL234">
            <v>8694</v>
          </cell>
          <cell r="AM234">
            <v>12626</v>
          </cell>
          <cell r="AN234">
            <v>12626</v>
          </cell>
          <cell r="AO234">
            <v>12626</v>
          </cell>
          <cell r="AP234">
            <v>12714</v>
          </cell>
          <cell r="AQ234">
            <v>12714</v>
          </cell>
          <cell r="AR234">
            <v>12714</v>
          </cell>
          <cell r="AS234">
            <v>12714</v>
          </cell>
          <cell r="AT234">
            <v>12714</v>
          </cell>
          <cell r="AU234">
            <v>12714</v>
          </cell>
          <cell r="AV234">
            <v>12714</v>
          </cell>
          <cell r="AW234">
            <v>12714</v>
          </cell>
          <cell r="AX234">
            <v>12714</v>
          </cell>
          <cell r="AY234">
            <v>17297</v>
          </cell>
          <cell r="AZ234">
            <v>17297</v>
          </cell>
          <cell r="BA234">
            <v>17296</v>
          </cell>
          <cell r="BB234">
            <v>17550</v>
          </cell>
          <cell r="BC234">
            <v>17550</v>
          </cell>
          <cell r="BD234">
            <v>16078</v>
          </cell>
          <cell r="BE234">
            <v>16078</v>
          </cell>
          <cell r="BF234">
            <v>16078</v>
          </cell>
          <cell r="BG234">
            <v>15588</v>
          </cell>
          <cell r="BH234">
            <v>17550</v>
          </cell>
          <cell r="BI234">
            <v>17550</v>
          </cell>
          <cell r="BJ234">
            <v>17350</v>
          </cell>
          <cell r="BK234">
            <v>16663</v>
          </cell>
          <cell r="BL234">
            <v>17350</v>
          </cell>
          <cell r="BM234">
            <v>17350</v>
          </cell>
          <cell r="BN234">
            <v>17350</v>
          </cell>
          <cell r="BO234">
            <v>16369</v>
          </cell>
          <cell r="BP234">
            <v>17350</v>
          </cell>
          <cell r="BQ234">
            <v>17350</v>
          </cell>
          <cell r="BR234">
            <v>17350</v>
          </cell>
          <cell r="BS234">
            <v>16369</v>
          </cell>
          <cell r="BT234">
            <v>16369</v>
          </cell>
          <cell r="BU234">
            <v>16341</v>
          </cell>
          <cell r="BV234">
            <v>17322</v>
          </cell>
          <cell r="BW234">
            <v>17322</v>
          </cell>
          <cell r="BX234">
            <v>17322</v>
          </cell>
          <cell r="BY234">
            <v>17322</v>
          </cell>
          <cell r="BZ234">
            <v>17322</v>
          </cell>
          <cell r="CA234">
            <v>17322</v>
          </cell>
          <cell r="CB234">
            <v>17322</v>
          </cell>
          <cell r="CC234">
            <v>17340</v>
          </cell>
          <cell r="CD234">
            <v>24029</v>
          </cell>
          <cell r="CE234">
            <v>23891</v>
          </cell>
          <cell r="CF234">
            <v>24029</v>
          </cell>
          <cell r="CG234">
            <v>24029</v>
          </cell>
          <cell r="CH234">
            <v>24029</v>
          </cell>
          <cell r="CI234">
            <v>24029</v>
          </cell>
          <cell r="CJ234">
            <v>24029</v>
          </cell>
          <cell r="CK234">
            <v>24029</v>
          </cell>
          <cell r="CL234">
            <v>24079</v>
          </cell>
          <cell r="CM234">
            <v>24079</v>
          </cell>
          <cell r="CN234">
            <v>22608</v>
          </cell>
          <cell r="CO234">
            <v>24079</v>
          </cell>
          <cell r="CP234">
            <v>24079</v>
          </cell>
          <cell r="CQ234">
            <v>24079</v>
          </cell>
          <cell r="CR234">
            <v>24099</v>
          </cell>
          <cell r="CS234">
            <v>24099</v>
          </cell>
          <cell r="CT234">
            <v>24099</v>
          </cell>
          <cell r="CU234">
            <v>24099</v>
          </cell>
          <cell r="CV234">
            <v>24099</v>
          </cell>
          <cell r="CW234">
            <v>22871</v>
          </cell>
          <cell r="CX234">
            <v>22871</v>
          </cell>
          <cell r="CY234">
            <v>22871</v>
          </cell>
          <cell r="CZ234">
            <v>22871</v>
          </cell>
          <cell r="DA234">
            <v>22871</v>
          </cell>
          <cell r="DB234">
            <v>22871</v>
          </cell>
          <cell r="DC234">
            <v>22871</v>
          </cell>
          <cell r="DD234">
            <v>22871</v>
          </cell>
          <cell r="DE234">
            <v>22875</v>
          </cell>
          <cell r="DF234">
            <v>29555</v>
          </cell>
          <cell r="DG234">
            <v>29501</v>
          </cell>
          <cell r="DH234">
            <v>29495</v>
          </cell>
          <cell r="DI234">
            <v>29495</v>
          </cell>
          <cell r="DJ234">
            <v>29495</v>
          </cell>
          <cell r="DK234">
            <v>29507</v>
          </cell>
        </row>
        <row r="235">
          <cell r="A235">
            <v>19779</v>
          </cell>
          <cell r="B235" t="str">
            <v> ADAMSVILLE-MILLEDGEVILLE TENN           </v>
          </cell>
          <cell r="C235">
            <v>1</v>
          </cell>
          <cell r="D235" t="str">
            <v> D    </v>
          </cell>
          <cell r="E235">
            <v>939</v>
          </cell>
          <cell r="F235">
            <v>150</v>
          </cell>
          <cell r="G235">
            <v>150</v>
          </cell>
          <cell r="H235">
            <v>150</v>
          </cell>
          <cell r="I235">
            <v>100</v>
          </cell>
          <cell r="J235">
            <v>150</v>
          </cell>
          <cell r="K235">
            <v>150</v>
          </cell>
          <cell r="L235">
            <v>150</v>
          </cell>
          <cell r="M235">
            <v>150</v>
          </cell>
          <cell r="N235">
            <v>150</v>
          </cell>
          <cell r="O235">
            <v>150</v>
          </cell>
          <cell r="P235">
            <v>150</v>
          </cell>
          <cell r="Q235">
            <v>150</v>
          </cell>
          <cell r="R235">
            <v>150</v>
          </cell>
          <cell r="S235">
            <v>150</v>
          </cell>
          <cell r="T235">
            <v>150</v>
          </cell>
          <cell r="U235">
            <v>100</v>
          </cell>
          <cell r="V235">
            <v>100</v>
          </cell>
          <cell r="W235">
            <v>100</v>
          </cell>
          <cell r="X235">
            <v>100</v>
          </cell>
          <cell r="Y235">
            <v>100</v>
          </cell>
          <cell r="Z235">
            <v>100</v>
          </cell>
          <cell r="AA235">
            <v>100</v>
          </cell>
          <cell r="AB235">
            <v>100</v>
          </cell>
          <cell r="AC235">
            <v>100</v>
          </cell>
          <cell r="AD235">
            <v>100</v>
          </cell>
          <cell r="AE235">
            <v>100</v>
          </cell>
          <cell r="AF235">
            <v>100</v>
          </cell>
          <cell r="AG235">
            <v>100</v>
          </cell>
          <cell r="AH235">
            <v>100</v>
          </cell>
          <cell r="AI235">
            <v>100</v>
          </cell>
          <cell r="AJ235">
            <v>100</v>
          </cell>
          <cell r="AK235">
            <v>100</v>
          </cell>
          <cell r="AL235">
            <v>100</v>
          </cell>
          <cell r="AM235">
            <v>100</v>
          </cell>
          <cell r="AN235">
            <v>100</v>
          </cell>
          <cell r="AO235">
            <v>100</v>
          </cell>
          <cell r="AP235">
            <v>100</v>
          </cell>
          <cell r="AQ235">
            <v>100</v>
          </cell>
          <cell r="AR235">
            <v>100</v>
          </cell>
          <cell r="AS235">
            <v>600</v>
          </cell>
          <cell r="AT235">
            <v>600</v>
          </cell>
          <cell r="AU235">
            <v>600</v>
          </cell>
          <cell r="AV235">
            <v>600</v>
          </cell>
          <cell r="AW235">
            <v>600</v>
          </cell>
          <cell r="AX235">
            <v>600</v>
          </cell>
          <cell r="AY235">
            <v>600</v>
          </cell>
          <cell r="AZ235">
            <v>600</v>
          </cell>
          <cell r="BA235">
            <v>600</v>
          </cell>
          <cell r="BB235">
            <v>600</v>
          </cell>
          <cell r="BC235">
            <v>600</v>
          </cell>
          <cell r="BD235">
            <v>400</v>
          </cell>
          <cell r="BE235">
            <v>400</v>
          </cell>
          <cell r="BF235">
            <v>400</v>
          </cell>
          <cell r="BG235">
            <v>400</v>
          </cell>
          <cell r="BH235">
            <v>400</v>
          </cell>
          <cell r="BI235">
            <v>400</v>
          </cell>
          <cell r="BJ235">
            <v>400</v>
          </cell>
          <cell r="BK235">
            <v>400</v>
          </cell>
          <cell r="BL235">
            <v>400</v>
          </cell>
          <cell r="BM235">
            <v>400</v>
          </cell>
          <cell r="BN235">
            <v>400</v>
          </cell>
          <cell r="BO235">
            <v>400</v>
          </cell>
          <cell r="BP235">
            <v>700</v>
          </cell>
          <cell r="BQ235">
            <v>700</v>
          </cell>
          <cell r="BR235">
            <v>700</v>
          </cell>
          <cell r="BS235">
            <v>700</v>
          </cell>
          <cell r="BT235">
            <v>700</v>
          </cell>
          <cell r="BU235">
            <v>700</v>
          </cell>
          <cell r="BV235">
            <v>700</v>
          </cell>
          <cell r="BW235">
            <v>700</v>
          </cell>
          <cell r="BX235">
            <v>700</v>
          </cell>
          <cell r="BY235">
            <v>700</v>
          </cell>
          <cell r="BZ235">
            <v>700</v>
          </cell>
          <cell r="CA235">
            <v>700</v>
          </cell>
          <cell r="CB235">
            <v>700</v>
          </cell>
          <cell r="CC235">
            <v>700</v>
          </cell>
          <cell r="CD235">
            <v>700</v>
          </cell>
          <cell r="CE235">
            <v>700</v>
          </cell>
          <cell r="CF235">
            <v>700</v>
          </cell>
          <cell r="CG235">
            <v>700</v>
          </cell>
          <cell r="CH235">
            <v>700</v>
          </cell>
          <cell r="CI235">
            <v>700</v>
          </cell>
          <cell r="CJ235">
            <v>700</v>
          </cell>
          <cell r="CK235">
            <v>700</v>
          </cell>
          <cell r="CL235">
            <v>700</v>
          </cell>
          <cell r="CM235">
            <v>700</v>
          </cell>
          <cell r="CN235">
            <v>700</v>
          </cell>
          <cell r="CO235">
            <v>700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>
            <v>500</v>
          </cell>
          <cell r="CW235">
            <v>500</v>
          </cell>
          <cell r="CX235">
            <v>500</v>
          </cell>
          <cell r="CY235">
            <v>500</v>
          </cell>
          <cell r="CZ235">
            <v>500</v>
          </cell>
          <cell r="DA235">
            <v>500</v>
          </cell>
          <cell r="DB235">
            <v>500</v>
          </cell>
          <cell r="DC235">
            <v>500</v>
          </cell>
          <cell r="DD235">
            <v>500</v>
          </cell>
          <cell r="DE235">
            <v>500</v>
          </cell>
          <cell r="DF235">
            <v>700</v>
          </cell>
          <cell r="DG235">
            <v>700</v>
          </cell>
          <cell r="DH235">
            <v>700</v>
          </cell>
          <cell r="DI235">
            <v>700</v>
          </cell>
          <cell r="DJ235">
            <v>700</v>
          </cell>
          <cell r="DK235">
            <v>700</v>
          </cell>
        </row>
        <row r="236">
          <cell r="A236">
            <v>19820</v>
          </cell>
          <cell r="B236" t="str">
            <v> PARSONS-TENN                            </v>
          </cell>
          <cell r="C236">
            <v>1</v>
          </cell>
          <cell r="D236" t="str">
            <v> D    </v>
          </cell>
          <cell r="E236">
            <v>10446</v>
          </cell>
          <cell r="F236">
            <v>177</v>
          </cell>
          <cell r="G236">
            <v>177</v>
          </cell>
          <cell r="H236">
            <v>177</v>
          </cell>
          <cell r="I236">
            <v>614</v>
          </cell>
          <cell r="J236">
            <v>177</v>
          </cell>
          <cell r="K236">
            <v>177</v>
          </cell>
          <cell r="L236">
            <v>177</v>
          </cell>
          <cell r="M236">
            <v>177</v>
          </cell>
          <cell r="N236">
            <v>177</v>
          </cell>
          <cell r="O236">
            <v>177</v>
          </cell>
          <cell r="P236">
            <v>177</v>
          </cell>
          <cell r="Q236">
            <v>177</v>
          </cell>
          <cell r="R236">
            <v>177</v>
          </cell>
          <cell r="S236">
            <v>177</v>
          </cell>
          <cell r="T236">
            <v>0</v>
          </cell>
          <cell r="U236">
            <v>614</v>
          </cell>
          <cell r="V236">
            <v>614</v>
          </cell>
          <cell r="W236">
            <v>614</v>
          </cell>
          <cell r="X236">
            <v>614</v>
          </cell>
          <cell r="Y236">
            <v>614</v>
          </cell>
          <cell r="Z236">
            <v>614</v>
          </cell>
          <cell r="AA236">
            <v>614</v>
          </cell>
          <cell r="AB236">
            <v>614</v>
          </cell>
          <cell r="AC236">
            <v>614</v>
          </cell>
          <cell r="AD236">
            <v>614</v>
          </cell>
          <cell r="AE236">
            <v>614</v>
          </cell>
          <cell r="AF236">
            <v>614</v>
          </cell>
          <cell r="AG236">
            <v>614</v>
          </cell>
          <cell r="AH236">
            <v>614</v>
          </cell>
          <cell r="AI236">
            <v>614</v>
          </cell>
          <cell r="AJ236">
            <v>614</v>
          </cell>
          <cell r="AK236">
            <v>614</v>
          </cell>
          <cell r="AL236">
            <v>614</v>
          </cell>
          <cell r="AM236">
            <v>614</v>
          </cell>
          <cell r="AN236">
            <v>614</v>
          </cell>
          <cell r="AO236">
            <v>614</v>
          </cell>
          <cell r="AP236">
            <v>614</v>
          </cell>
          <cell r="AQ236">
            <v>614</v>
          </cell>
          <cell r="AR236">
            <v>614</v>
          </cell>
          <cell r="AS236">
            <v>614</v>
          </cell>
          <cell r="AT236">
            <v>614</v>
          </cell>
          <cell r="AU236">
            <v>614</v>
          </cell>
          <cell r="AV236">
            <v>614</v>
          </cell>
          <cell r="AW236">
            <v>614</v>
          </cell>
          <cell r="AX236">
            <v>614</v>
          </cell>
          <cell r="AY236">
            <v>2117</v>
          </cell>
          <cell r="AZ236">
            <v>2117</v>
          </cell>
          <cell r="BA236">
            <v>2117</v>
          </cell>
          <cell r="BB236">
            <v>2117</v>
          </cell>
          <cell r="BC236">
            <v>2117</v>
          </cell>
          <cell r="BD236">
            <v>2117</v>
          </cell>
          <cell r="BE236">
            <v>2117</v>
          </cell>
          <cell r="BF236">
            <v>2117</v>
          </cell>
          <cell r="BG236">
            <v>2117</v>
          </cell>
          <cell r="BH236">
            <v>2117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2117</v>
          </cell>
          <cell r="CE236">
            <v>2117</v>
          </cell>
          <cell r="CF236">
            <v>2117</v>
          </cell>
          <cell r="CG236">
            <v>2117</v>
          </cell>
          <cell r="CH236">
            <v>2117</v>
          </cell>
          <cell r="CI236">
            <v>2117</v>
          </cell>
          <cell r="CJ236">
            <v>2117</v>
          </cell>
          <cell r="CK236">
            <v>2117</v>
          </cell>
          <cell r="CL236">
            <v>2089</v>
          </cell>
          <cell r="CM236">
            <v>2089</v>
          </cell>
          <cell r="CN236">
            <v>2089</v>
          </cell>
          <cell r="CO236">
            <v>2089</v>
          </cell>
          <cell r="CP236">
            <v>2089</v>
          </cell>
          <cell r="CQ236">
            <v>2089</v>
          </cell>
          <cell r="CR236">
            <v>2089</v>
          </cell>
          <cell r="CS236">
            <v>2089</v>
          </cell>
          <cell r="CT236">
            <v>2089</v>
          </cell>
          <cell r="CU236">
            <v>2089</v>
          </cell>
          <cell r="CV236">
            <v>2089</v>
          </cell>
          <cell r="CW236">
            <v>0</v>
          </cell>
          <cell r="CX236">
            <v>2117</v>
          </cell>
          <cell r="CY236">
            <v>2117</v>
          </cell>
          <cell r="CZ236">
            <v>2117</v>
          </cell>
          <cell r="DA236">
            <v>0</v>
          </cell>
          <cell r="DB236">
            <v>0</v>
          </cell>
          <cell r="DC236">
            <v>0</v>
          </cell>
          <cell r="DD236">
            <v>2089</v>
          </cell>
          <cell r="DE236">
            <v>2089</v>
          </cell>
          <cell r="DF236">
            <v>2089</v>
          </cell>
          <cell r="DG236">
            <v>2089</v>
          </cell>
          <cell r="DH236">
            <v>2089</v>
          </cell>
          <cell r="DI236">
            <v>2089</v>
          </cell>
          <cell r="DJ236">
            <v>2089</v>
          </cell>
          <cell r="DK236">
            <v>2089</v>
          </cell>
        </row>
        <row r="237">
          <cell r="A237">
            <v>19821</v>
          </cell>
          <cell r="B237" t="str">
            <v> DICKSON-TENN                            </v>
          </cell>
          <cell r="C237">
            <v>1</v>
          </cell>
          <cell r="D237" t="str">
            <v> D    </v>
          </cell>
          <cell r="E237">
            <v>22622</v>
          </cell>
          <cell r="F237">
            <v>6349</v>
          </cell>
          <cell r="G237">
            <v>5349</v>
          </cell>
          <cell r="H237">
            <v>5349</v>
          </cell>
          <cell r="I237">
            <v>8425</v>
          </cell>
          <cell r="J237">
            <v>6349</v>
          </cell>
          <cell r="K237">
            <v>6349</v>
          </cell>
          <cell r="L237">
            <v>6349</v>
          </cell>
          <cell r="M237">
            <v>6349</v>
          </cell>
          <cell r="N237">
            <v>6349</v>
          </cell>
          <cell r="O237">
            <v>6349</v>
          </cell>
          <cell r="P237">
            <v>6349</v>
          </cell>
          <cell r="Q237">
            <v>6349</v>
          </cell>
          <cell r="R237">
            <v>6349</v>
          </cell>
          <cell r="S237">
            <v>6349</v>
          </cell>
          <cell r="T237">
            <v>6343</v>
          </cell>
          <cell r="U237">
            <v>8025</v>
          </cell>
          <cell r="V237">
            <v>8025</v>
          </cell>
          <cell r="W237">
            <v>8025</v>
          </cell>
          <cell r="X237">
            <v>7775</v>
          </cell>
          <cell r="Y237">
            <v>8025</v>
          </cell>
          <cell r="Z237">
            <v>9175</v>
          </cell>
          <cell r="AA237">
            <v>9175</v>
          </cell>
          <cell r="AB237">
            <v>9175</v>
          </cell>
          <cell r="AC237">
            <v>9175</v>
          </cell>
          <cell r="AD237">
            <v>9175</v>
          </cell>
          <cell r="AE237">
            <v>8175</v>
          </cell>
          <cell r="AF237">
            <v>8175</v>
          </cell>
          <cell r="AG237">
            <v>8175</v>
          </cell>
          <cell r="AH237">
            <v>8175</v>
          </cell>
          <cell r="AI237">
            <v>7975</v>
          </cell>
          <cell r="AJ237">
            <v>8375</v>
          </cell>
          <cell r="AK237">
            <v>8175</v>
          </cell>
          <cell r="AL237">
            <v>8175</v>
          </cell>
          <cell r="AM237">
            <v>7585</v>
          </cell>
          <cell r="AN237">
            <v>8585</v>
          </cell>
          <cell r="AO237">
            <v>8745</v>
          </cell>
          <cell r="AP237">
            <v>8425</v>
          </cell>
          <cell r="AQ237">
            <v>8425</v>
          </cell>
          <cell r="AR237">
            <v>8425</v>
          </cell>
          <cell r="AS237">
            <v>9175</v>
          </cell>
          <cell r="AT237">
            <v>8585</v>
          </cell>
          <cell r="AU237">
            <v>8585</v>
          </cell>
          <cell r="AV237">
            <v>6127</v>
          </cell>
          <cell r="AW237">
            <v>6127</v>
          </cell>
          <cell r="AX237">
            <v>6124</v>
          </cell>
          <cell r="AY237">
            <v>4183</v>
          </cell>
          <cell r="AZ237">
            <v>5183</v>
          </cell>
          <cell r="BA237">
            <v>5183</v>
          </cell>
          <cell r="BB237">
            <v>5183</v>
          </cell>
          <cell r="BC237">
            <v>5183</v>
          </cell>
          <cell r="BD237">
            <v>7827</v>
          </cell>
          <cell r="BE237">
            <v>7827</v>
          </cell>
          <cell r="BF237">
            <v>7827</v>
          </cell>
          <cell r="BG237">
            <v>5183</v>
          </cell>
          <cell r="BH237">
            <v>5183</v>
          </cell>
          <cell r="BI237">
            <v>5183</v>
          </cell>
          <cell r="BJ237">
            <v>5183</v>
          </cell>
          <cell r="BK237">
            <v>5183</v>
          </cell>
          <cell r="BL237">
            <v>5183</v>
          </cell>
          <cell r="BM237">
            <v>5183</v>
          </cell>
          <cell r="BN237">
            <v>5483</v>
          </cell>
          <cell r="BO237">
            <v>5483</v>
          </cell>
          <cell r="BP237">
            <v>5483</v>
          </cell>
          <cell r="BQ237">
            <v>5483</v>
          </cell>
          <cell r="BR237">
            <v>9598</v>
          </cell>
          <cell r="BS237">
            <v>9298</v>
          </cell>
          <cell r="BT237">
            <v>9298</v>
          </cell>
          <cell r="BU237">
            <v>6655</v>
          </cell>
          <cell r="BV237">
            <v>6355</v>
          </cell>
          <cell r="BW237">
            <v>6355</v>
          </cell>
          <cell r="BX237">
            <v>7305</v>
          </cell>
          <cell r="BY237">
            <v>10248</v>
          </cell>
          <cell r="BZ237">
            <v>7448</v>
          </cell>
          <cell r="CA237">
            <v>6300</v>
          </cell>
          <cell r="CB237">
            <v>5333</v>
          </cell>
          <cell r="CC237">
            <v>6133</v>
          </cell>
          <cell r="CD237">
            <v>9429</v>
          </cell>
          <cell r="CE237">
            <v>9429</v>
          </cell>
          <cell r="CF237">
            <v>9429</v>
          </cell>
          <cell r="CG237">
            <v>8649</v>
          </cell>
          <cell r="CH237">
            <v>8649</v>
          </cell>
          <cell r="CI237">
            <v>9429</v>
          </cell>
          <cell r="CJ237">
            <v>9429</v>
          </cell>
          <cell r="CK237">
            <v>9829</v>
          </cell>
          <cell r="CL237">
            <v>7940</v>
          </cell>
          <cell r="CM237">
            <v>9829</v>
          </cell>
          <cell r="CN237">
            <v>6530</v>
          </cell>
          <cell r="CO237">
            <v>7578</v>
          </cell>
          <cell r="CP237">
            <v>9829</v>
          </cell>
          <cell r="CQ237">
            <v>9829</v>
          </cell>
          <cell r="CR237">
            <v>9979</v>
          </cell>
          <cell r="CS237">
            <v>9979</v>
          </cell>
          <cell r="CT237">
            <v>9979</v>
          </cell>
          <cell r="CU237">
            <v>9199</v>
          </cell>
          <cell r="CV237">
            <v>9979</v>
          </cell>
          <cell r="CW237">
            <v>9191</v>
          </cell>
          <cell r="CX237">
            <v>7285</v>
          </cell>
          <cell r="CY237">
            <v>7285</v>
          </cell>
          <cell r="CZ237">
            <v>7285</v>
          </cell>
          <cell r="DA237">
            <v>7285</v>
          </cell>
          <cell r="DB237">
            <v>7285</v>
          </cell>
          <cell r="DC237">
            <v>7285</v>
          </cell>
          <cell r="DD237">
            <v>7285</v>
          </cell>
          <cell r="DE237">
            <v>7270</v>
          </cell>
          <cell r="DF237">
            <v>11404</v>
          </cell>
          <cell r="DG237">
            <v>12404</v>
          </cell>
          <cell r="DH237">
            <v>12404</v>
          </cell>
          <cell r="DI237">
            <v>12404</v>
          </cell>
          <cell r="DJ237">
            <v>12404</v>
          </cell>
          <cell r="DK237">
            <v>11464</v>
          </cell>
        </row>
        <row r="238">
          <cell r="A238">
            <v>19823</v>
          </cell>
          <cell r="B238" t="str">
            <v> SAM-BURNS TENN                          </v>
          </cell>
          <cell r="C238">
            <v>1</v>
          </cell>
          <cell r="D238" t="str">
            <v> D    </v>
          </cell>
          <cell r="E238">
            <v>11214</v>
          </cell>
          <cell r="F238">
            <v>268</v>
          </cell>
          <cell r="G238">
            <v>268</v>
          </cell>
          <cell r="H238">
            <v>268</v>
          </cell>
          <cell r="I238">
            <v>344</v>
          </cell>
          <cell r="J238">
            <v>268</v>
          </cell>
          <cell r="K238">
            <v>268</v>
          </cell>
          <cell r="L238">
            <v>268</v>
          </cell>
          <cell r="M238">
            <v>268</v>
          </cell>
          <cell r="N238">
            <v>268</v>
          </cell>
          <cell r="O238">
            <v>268</v>
          </cell>
          <cell r="P238">
            <v>268</v>
          </cell>
          <cell r="Q238">
            <v>268</v>
          </cell>
          <cell r="R238">
            <v>268</v>
          </cell>
          <cell r="S238">
            <v>268</v>
          </cell>
          <cell r="T238">
            <v>268</v>
          </cell>
          <cell r="U238">
            <v>344</v>
          </cell>
          <cell r="V238">
            <v>344</v>
          </cell>
          <cell r="W238">
            <v>344</v>
          </cell>
          <cell r="X238">
            <v>344</v>
          </cell>
          <cell r="Y238">
            <v>344</v>
          </cell>
          <cell r="Z238">
            <v>344</v>
          </cell>
          <cell r="AA238">
            <v>344</v>
          </cell>
          <cell r="AB238">
            <v>836</v>
          </cell>
          <cell r="AC238">
            <v>836</v>
          </cell>
          <cell r="AD238">
            <v>836</v>
          </cell>
          <cell r="AE238">
            <v>344</v>
          </cell>
          <cell r="AF238">
            <v>344</v>
          </cell>
          <cell r="AG238">
            <v>344</v>
          </cell>
          <cell r="AH238">
            <v>344</v>
          </cell>
          <cell r="AI238">
            <v>344</v>
          </cell>
          <cell r="AJ238">
            <v>344</v>
          </cell>
          <cell r="AK238">
            <v>344</v>
          </cell>
          <cell r="AL238">
            <v>344</v>
          </cell>
          <cell r="AM238">
            <v>344</v>
          </cell>
          <cell r="AN238">
            <v>344</v>
          </cell>
          <cell r="AO238">
            <v>344</v>
          </cell>
          <cell r="AP238">
            <v>344</v>
          </cell>
          <cell r="AQ238">
            <v>344</v>
          </cell>
          <cell r="AR238">
            <v>344</v>
          </cell>
          <cell r="AS238">
            <v>344</v>
          </cell>
          <cell r="AT238">
            <v>344</v>
          </cell>
          <cell r="AU238">
            <v>344</v>
          </cell>
          <cell r="AV238">
            <v>147</v>
          </cell>
          <cell r="AW238">
            <v>147</v>
          </cell>
          <cell r="AX238">
            <v>147</v>
          </cell>
          <cell r="AY238">
            <v>216</v>
          </cell>
          <cell r="AZ238">
            <v>216</v>
          </cell>
          <cell r="BA238">
            <v>216</v>
          </cell>
          <cell r="BB238">
            <v>216</v>
          </cell>
          <cell r="BC238">
            <v>216</v>
          </cell>
          <cell r="BD238">
            <v>706</v>
          </cell>
          <cell r="BE238">
            <v>706</v>
          </cell>
          <cell r="BF238">
            <v>706</v>
          </cell>
          <cell r="BG238">
            <v>510</v>
          </cell>
          <cell r="BH238">
            <v>216</v>
          </cell>
          <cell r="BI238">
            <v>216</v>
          </cell>
          <cell r="BJ238">
            <v>216</v>
          </cell>
          <cell r="BK238">
            <v>216</v>
          </cell>
          <cell r="BL238">
            <v>216</v>
          </cell>
          <cell r="BM238">
            <v>216</v>
          </cell>
          <cell r="BN238">
            <v>216</v>
          </cell>
          <cell r="BO238">
            <v>118</v>
          </cell>
          <cell r="BP238">
            <v>216</v>
          </cell>
          <cell r="BQ238">
            <v>216</v>
          </cell>
          <cell r="BR238">
            <v>216</v>
          </cell>
          <cell r="BS238">
            <v>216</v>
          </cell>
          <cell r="BT238">
            <v>216</v>
          </cell>
          <cell r="BU238">
            <v>216</v>
          </cell>
          <cell r="BV238">
            <v>216</v>
          </cell>
          <cell r="BW238">
            <v>216</v>
          </cell>
          <cell r="BX238">
            <v>216</v>
          </cell>
          <cell r="BY238">
            <v>216</v>
          </cell>
          <cell r="BZ238">
            <v>216</v>
          </cell>
          <cell r="CA238">
            <v>598</v>
          </cell>
          <cell r="CB238">
            <v>598</v>
          </cell>
          <cell r="CC238">
            <v>598</v>
          </cell>
          <cell r="CD238">
            <v>211</v>
          </cell>
          <cell r="CE238">
            <v>211</v>
          </cell>
          <cell r="CF238">
            <v>211</v>
          </cell>
          <cell r="CG238">
            <v>211</v>
          </cell>
          <cell r="CH238">
            <v>211</v>
          </cell>
          <cell r="CI238">
            <v>211</v>
          </cell>
          <cell r="CJ238">
            <v>211</v>
          </cell>
          <cell r="CK238">
            <v>211</v>
          </cell>
          <cell r="CL238">
            <v>2663</v>
          </cell>
          <cell r="CM238">
            <v>211</v>
          </cell>
          <cell r="CN238">
            <v>1430</v>
          </cell>
          <cell r="CO238">
            <v>800</v>
          </cell>
          <cell r="CP238">
            <v>211</v>
          </cell>
          <cell r="CQ238">
            <v>211</v>
          </cell>
          <cell r="CR238">
            <v>211</v>
          </cell>
          <cell r="CS238">
            <v>211</v>
          </cell>
          <cell r="CT238">
            <v>211</v>
          </cell>
          <cell r="CU238">
            <v>211</v>
          </cell>
          <cell r="CV238">
            <v>211</v>
          </cell>
          <cell r="CW238">
            <v>211</v>
          </cell>
          <cell r="CX238">
            <v>1015</v>
          </cell>
          <cell r="CY238">
            <v>1015</v>
          </cell>
          <cell r="CZ238">
            <v>1015</v>
          </cell>
          <cell r="DA238">
            <v>1015</v>
          </cell>
          <cell r="DB238">
            <v>1015</v>
          </cell>
          <cell r="DC238">
            <v>1015</v>
          </cell>
          <cell r="DD238">
            <v>1015</v>
          </cell>
          <cell r="DE238">
            <v>1015</v>
          </cell>
          <cell r="DF238">
            <v>2286</v>
          </cell>
          <cell r="DG238">
            <v>2286</v>
          </cell>
          <cell r="DH238">
            <v>2286</v>
          </cell>
          <cell r="DI238">
            <v>2286</v>
          </cell>
          <cell r="DJ238">
            <v>2286</v>
          </cell>
          <cell r="DK238">
            <v>2286</v>
          </cell>
        </row>
        <row r="239">
          <cell r="A239">
            <v>19825</v>
          </cell>
          <cell r="B239" t="str">
            <v> NASHVILLE-FAIRVIEW TENN SALES           </v>
          </cell>
          <cell r="C239">
            <v>1</v>
          </cell>
          <cell r="D239" t="str">
            <v> D    </v>
          </cell>
          <cell r="E239">
            <v>2814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</row>
        <row r="240">
          <cell r="A240">
            <v>19967</v>
          </cell>
          <cell r="B240" t="str">
            <v> HARDEMAN-FAYETTE-MOSCOW TENN            </v>
          </cell>
          <cell r="C240">
            <v>1</v>
          </cell>
          <cell r="D240" t="str">
            <v> D    </v>
          </cell>
          <cell r="E240">
            <v>6604</v>
          </cell>
          <cell r="F240">
            <v>300</v>
          </cell>
          <cell r="G240">
            <v>300</v>
          </cell>
          <cell r="H240">
            <v>300</v>
          </cell>
          <cell r="I240">
            <v>400</v>
          </cell>
          <cell r="J240">
            <v>300</v>
          </cell>
          <cell r="K240">
            <v>300</v>
          </cell>
          <cell r="L240">
            <v>300</v>
          </cell>
          <cell r="M240">
            <v>300</v>
          </cell>
          <cell r="N240">
            <v>300</v>
          </cell>
          <cell r="O240">
            <v>300</v>
          </cell>
          <cell r="P240">
            <v>300</v>
          </cell>
          <cell r="Q240">
            <v>300</v>
          </cell>
          <cell r="R240">
            <v>300</v>
          </cell>
          <cell r="S240">
            <v>300</v>
          </cell>
          <cell r="T240">
            <v>300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75</v>
          </cell>
          <cell r="Z240">
            <v>75</v>
          </cell>
          <cell r="AA240">
            <v>400</v>
          </cell>
          <cell r="AB240">
            <v>400</v>
          </cell>
          <cell r="AC240">
            <v>400</v>
          </cell>
          <cell r="AD240">
            <v>400</v>
          </cell>
          <cell r="AE240">
            <v>400</v>
          </cell>
          <cell r="AF240">
            <v>400</v>
          </cell>
          <cell r="AG240">
            <v>400</v>
          </cell>
          <cell r="AH240">
            <v>400</v>
          </cell>
          <cell r="AI240">
            <v>400</v>
          </cell>
          <cell r="AJ240">
            <v>400</v>
          </cell>
          <cell r="AK240">
            <v>400</v>
          </cell>
          <cell r="AL240">
            <v>400</v>
          </cell>
          <cell r="AM240">
            <v>400</v>
          </cell>
          <cell r="AN240">
            <v>400</v>
          </cell>
          <cell r="AO240">
            <v>400</v>
          </cell>
          <cell r="AP240">
            <v>400</v>
          </cell>
          <cell r="AQ240">
            <v>400</v>
          </cell>
          <cell r="AR240">
            <v>400</v>
          </cell>
          <cell r="AS240">
            <v>1010</v>
          </cell>
          <cell r="AT240">
            <v>850</v>
          </cell>
          <cell r="AU240">
            <v>850</v>
          </cell>
          <cell r="AV240">
            <v>850</v>
          </cell>
          <cell r="AW240">
            <v>850</v>
          </cell>
          <cell r="AX240">
            <v>850</v>
          </cell>
          <cell r="AY240">
            <v>850</v>
          </cell>
          <cell r="AZ240">
            <v>850</v>
          </cell>
          <cell r="BA240">
            <v>850</v>
          </cell>
          <cell r="BB240">
            <v>850</v>
          </cell>
          <cell r="BC240">
            <v>850</v>
          </cell>
          <cell r="BD240">
            <v>1200</v>
          </cell>
          <cell r="BE240">
            <v>1200</v>
          </cell>
          <cell r="BF240">
            <v>1200</v>
          </cell>
          <cell r="BG240">
            <v>1200</v>
          </cell>
          <cell r="BH240">
            <v>1200</v>
          </cell>
          <cell r="BI240">
            <v>1200</v>
          </cell>
          <cell r="BJ240">
            <v>1200</v>
          </cell>
          <cell r="BK240">
            <v>1200</v>
          </cell>
          <cell r="BL240">
            <v>1200</v>
          </cell>
          <cell r="BM240">
            <v>1200</v>
          </cell>
          <cell r="BN240">
            <v>1200</v>
          </cell>
          <cell r="BO240">
            <v>1200</v>
          </cell>
          <cell r="BP240">
            <v>1500</v>
          </cell>
          <cell r="BQ240">
            <v>1000</v>
          </cell>
          <cell r="BR240">
            <v>1000</v>
          </cell>
          <cell r="BS240">
            <v>1000</v>
          </cell>
          <cell r="BT240">
            <v>1000</v>
          </cell>
          <cell r="BU240">
            <v>1000</v>
          </cell>
          <cell r="BV240">
            <v>1000</v>
          </cell>
          <cell r="BW240">
            <v>1000</v>
          </cell>
          <cell r="BX240">
            <v>1000</v>
          </cell>
          <cell r="BY240">
            <v>1000</v>
          </cell>
          <cell r="BZ240">
            <v>1000</v>
          </cell>
          <cell r="CA240">
            <v>1000</v>
          </cell>
          <cell r="CB240">
            <v>1000</v>
          </cell>
          <cell r="CC240">
            <v>1000</v>
          </cell>
          <cell r="CD240">
            <v>1200</v>
          </cell>
          <cell r="CE240">
            <v>1200</v>
          </cell>
          <cell r="CF240">
            <v>1200</v>
          </cell>
          <cell r="CG240">
            <v>1200</v>
          </cell>
          <cell r="CH240">
            <v>1200</v>
          </cell>
          <cell r="CI240">
            <v>1200</v>
          </cell>
          <cell r="CJ240">
            <v>1200</v>
          </cell>
          <cell r="CK240">
            <v>1200</v>
          </cell>
          <cell r="CL240">
            <v>1200</v>
          </cell>
          <cell r="CM240">
            <v>1200</v>
          </cell>
          <cell r="CN240">
            <v>1200</v>
          </cell>
          <cell r="CO240">
            <v>1200</v>
          </cell>
          <cell r="CP240">
            <v>1200</v>
          </cell>
          <cell r="CQ240">
            <v>1200</v>
          </cell>
          <cell r="CR240">
            <v>1200</v>
          </cell>
          <cell r="CS240">
            <v>1200</v>
          </cell>
          <cell r="CT240">
            <v>1200</v>
          </cell>
          <cell r="CU240">
            <v>1200</v>
          </cell>
          <cell r="CV240">
            <v>1200</v>
          </cell>
          <cell r="CW240">
            <v>1200</v>
          </cell>
          <cell r="CX240">
            <v>1200</v>
          </cell>
          <cell r="CY240">
            <v>1200</v>
          </cell>
          <cell r="CZ240">
            <v>1200</v>
          </cell>
          <cell r="DA240">
            <v>1200</v>
          </cell>
          <cell r="DB240">
            <v>1200</v>
          </cell>
          <cell r="DC240">
            <v>1200</v>
          </cell>
          <cell r="DD240">
            <v>1200</v>
          </cell>
          <cell r="DE240">
            <v>1200</v>
          </cell>
          <cell r="DF240">
            <v>1</v>
          </cell>
          <cell r="DG240">
            <v>1300</v>
          </cell>
          <cell r="DH240">
            <v>1300</v>
          </cell>
          <cell r="DI240">
            <v>1300</v>
          </cell>
          <cell r="DJ240">
            <v>1300</v>
          </cell>
          <cell r="DK240">
            <v>1300</v>
          </cell>
        </row>
        <row r="241">
          <cell r="A241">
            <v>19971</v>
          </cell>
          <cell r="B241" t="str">
            <v> SAVANNAH-TENN                           </v>
          </cell>
          <cell r="C241">
            <v>1</v>
          </cell>
          <cell r="D241" t="str">
            <v> D    </v>
          </cell>
          <cell r="E241">
            <v>12262</v>
          </cell>
          <cell r="F241">
            <v>2123</v>
          </cell>
          <cell r="G241">
            <v>2123</v>
          </cell>
          <cell r="H241">
            <v>2123</v>
          </cell>
          <cell r="I241">
            <v>486</v>
          </cell>
          <cell r="J241">
            <v>2123</v>
          </cell>
          <cell r="K241">
            <v>2123</v>
          </cell>
          <cell r="L241">
            <v>2025</v>
          </cell>
          <cell r="M241">
            <v>2025</v>
          </cell>
          <cell r="N241">
            <v>2025</v>
          </cell>
          <cell r="O241">
            <v>2025</v>
          </cell>
          <cell r="P241">
            <v>2025</v>
          </cell>
          <cell r="Q241">
            <v>2025</v>
          </cell>
          <cell r="R241">
            <v>2025</v>
          </cell>
          <cell r="S241">
            <v>2025</v>
          </cell>
          <cell r="T241">
            <v>2025</v>
          </cell>
          <cell r="U241">
            <v>1469</v>
          </cell>
          <cell r="V241">
            <v>1469</v>
          </cell>
          <cell r="W241">
            <v>1469</v>
          </cell>
          <cell r="X241">
            <v>1469</v>
          </cell>
          <cell r="Y241">
            <v>1469</v>
          </cell>
          <cell r="Z241">
            <v>1469</v>
          </cell>
          <cell r="AA241">
            <v>1469</v>
          </cell>
          <cell r="AB241">
            <v>1960</v>
          </cell>
          <cell r="AC241">
            <v>1960</v>
          </cell>
          <cell r="AD241">
            <v>1960</v>
          </cell>
          <cell r="AE241">
            <v>1469</v>
          </cell>
          <cell r="AF241">
            <v>1469</v>
          </cell>
          <cell r="AG241">
            <v>1469</v>
          </cell>
          <cell r="AH241">
            <v>1469</v>
          </cell>
          <cell r="AI241">
            <v>1469</v>
          </cell>
          <cell r="AJ241">
            <v>1469</v>
          </cell>
          <cell r="AK241">
            <v>1469</v>
          </cell>
          <cell r="AL241">
            <v>1469</v>
          </cell>
          <cell r="AM241">
            <v>486</v>
          </cell>
          <cell r="AN241">
            <v>486</v>
          </cell>
          <cell r="AO241">
            <v>486</v>
          </cell>
          <cell r="AP241">
            <v>486</v>
          </cell>
          <cell r="AQ241">
            <v>486</v>
          </cell>
          <cell r="AR241">
            <v>486</v>
          </cell>
          <cell r="AS241">
            <v>486</v>
          </cell>
          <cell r="AT241">
            <v>486</v>
          </cell>
          <cell r="AU241">
            <v>1076</v>
          </cell>
          <cell r="AV241">
            <v>1076</v>
          </cell>
          <cell r="AW241">
            <v>1076</v>
          </cell>
          <cell r="AX241">
            <v>1076</v>
          </cell>
          <cell r="AY241">
            <v>1241</v>
          </cell>
          <cell r="AZ241">
            <v>1241</v>
          </cell>
          <cell r="BA241">
            <v>1241</v>
          </cell>
          <cell r="BB241">
            <v>1241</v>
          </cell>
          <cell r="BC241">
            <v>1241</v>
          </cell>
          <cell r="BD241">
            <v>2222</v>
          </cell>
          <cell r="BE241">
            <v>2222</v>
          </cell>
          <cell r="BF241">
            <v>2222</v>
          </cell>
          <cell r="BG241">
            <v>2418</v>
          </cell>
          <cell r="BH241">
            <v>1241</v>
          </cell>
          <cell r="BI241">
            <v>1241</v>
          </cell>
          <cell r="BJ241">
            <v>1241</v>
          </cell>
          <cell r="BK241">
            <v>1928</v>
          </cell>
          <cell r="BL241">
            <v>1241</v>
          </cell>
          <cell r="BM241">
            <v>1241</v>
          </cell>
          <cell r="BN241">
            <v>2222</v>
          </cell>
          <cell r="BO241">
            <v>2222</v>
          </cell>
          <cell r="BP241">
            <v>1241</v>
          </cell>
          <cell r="BQ241">
            <v>1241</v>
          </cell>
          <cell r="BR241">
            <v>1241</v>
          </cell>
          <cell r="BS241">
            <v>2222</v>
          </cell>
          <cell r="BT241">
            <v>2222</v>
          </cell>
          <cell r="BU241">
            <v>2222</v>
          </cell>
          <cell r="BV241">
            <v>1241</v>
          </cell>
          <cell r="BW241">
            <v>1241</v>
          </cell>
          <cell r="BX241">
            <v>1241</v>
          </cell>
          <cell r="BY241">
            <v>1241</v>
          </cell>
          <cell r="BZ241">
            <v>1241</v>
          </cell>
          <cell r="CA241">
            <v>1241</v>
          </cell>
          <cell r="CB241">
            <v>1241</v>
          </cell>
          <cell r="CC241">
            <v>1241</v>
          </cell>
          <cell r="CD241">
            <v>498</v>
          </cell>
          <cell r="CE241">
            <v>498</v>
          </cell>
          <cell r="CF241">
            <v>498</v>
          </cell>
          <cell r="CG241">
            <v>498</v>
          </cell>
          <cell r="CH241">
            <v>498</v>
          </cell>
          <cell r="CI241">
            <v>498</v>
          </cell>
          <cell r="CJ241">
            <v>498</v>
          </cell>
          <cell r="CK241">
            <v>498</v>
          </cell>
          <cell r="CL241">
            <v>1969</v>
          </cell>
          <cell r="CM241">
            <v>498</v>
          </cell>
          <cell r="CN241">
            <v>2460</v>
          </cell>
          <cell r="CO241">
            <v>988</v>
          </cell>
          <cell r="CP241">
            <v>498</v>
          </cell>
          <cell r="CQ241">
            <v>498</v>
          </cell>
          <cell r="CR241">
            <v>498</v>
          </cell>
          <cell r="CS241">
            <v>498</v>
          </cell>
          <cell r="CT241">
            <v>498</v>
          </cell>
          <cell r="CU241">
            <v>498</v>
          </cell>
          <cell r="CV241">
            <v>498</v>
          </cell>
          <cell r="CW241">
            <v>1726</v>
          </cell>
          <cell r="CX241">
            <v>1726</v>
          </cell>
          <cell r="CY241">
            <v>1726</v>
          </cell>
          <cell r="CZ241">
            <v>1726</v>
          </cell>
          <cell r="DA241">
            <v>1726</v>
          </cell>
          <cell r="DB241">
            <v>1726</v>
          </cell>
          <cell r="DC241">
            <v>1726</v>
          </cell>
          <cell r="DD241">
            <v>1726</v>
          </cell>
          <cell r="DE241">
            <v>1726</v>
          </cell>
          <cell r="DF241">
            <v>2764</v>
          </cell>
          <cell r="DG241">
            <v>2764</v>
          </cell>
          <cell r="DH241">
            <v>2764</v>
          </cell>
          <cell r="DI241">
            <v>2764</v>
          </cell>
          <cell r="DJ241">
            <v>2764</v>
          </cell>
          <cell r="DK241">
            <v>2764</v>
          </cell>
        </row>
        <row r="242">
          <cell r="A242">
            <v>20050</v>
          </cell>
          <cell r="B242" t="str">
            <v> CENTERVILLE - BATES CROSSING            </v>
          </cell>
          <cell r="C242">
            <v>1</v>
          </cell>
          <cell r="D242" t="str">
            <v> D    </v>
          </cell>
          <cell r="E242">
            <v>2820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</row>
        <row r="243">
          <cell r="A243">
            <v>20051</v>
          </cell>
          <cell r="B243" t="str">
            <v> CENTERVILLE-TENN                        </v>
          </cell>
          <cell r="C243">
            <v>1</v>
          </cell>
          <cell r="D243" t="str">
            <v> D    </v>
          </cell>
          <cell r="E243">
            <v>14626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3600</v>
          </cell>
          <cell r="CE243">
            <v>3600</v>
          </cell>
          <cell r="CF243">
            <v>3600</v>
          </cell>
          <cell r="CG243">
            <v>3600</v>
          </cell>
          <cell r="CH243">
            <v>3600</v>
          </cell>
          <cell r="CI243">
            <v>3600</v>
          </cell>
          <cell r="CJ243">
            <v>3600</v>
          </cell>
          <cell r="CK243">
            <v>3600</v>
          </cell>
          <cell r="CL243">
            <v>3600</v>
          </cell>
          <cell r="CM243">
            <v>3600</v>
          </cell>
          <cell r="CN243">
            <v>3600</v>
          </cell>
          <cell r="CO243">
            <v>3600</v>
          </cell>
          <cell r="CP243">
            <v>3600</v>
          </cell>
          <cell r="CQ243">
            <v>3600</v>
          </cell>
          <cell r="CR243">
            <v>3600</v>
          </cell>
          <cell r="CS243">
            <v>3600</v>
          </cell>
          <cell r="CT243">
            <v>3600</v>
          </cell>
          <cell r="CU243">
            <v>3600</v>
          </cell>
          <cell r="CV243">
            <v>3600</v>
          </cell>
          <cell r="CW243">
            <v>0</v>
          </cell>
          <cell r="CX243">
            <v>3600</v>
          </cell>
          <cell r="CY243">
            <v>3600</v>
          </cell>
          <cell r="CZ243">
            <v>3600</v>
          </cell>
          <cell r="DA243">
            <v>0</v>
          </cell>
          <cell r="DB243">
            <v>0</v>
          </cell>
          <cell r="DC243">
            <v>0</v>
          </cell>
          <cell r="DD243">
            <v>3600</v>
          </cell>
          <cell r="DE243">
            <v>3600</v>
          </cell>
          <cell r="DF243">
            <v>3600</v>
          </cell>
          <cell r="DG243">
            <v>3600</v>
          </cell>
          <cell r="DH243">
            <v>3600</v>
          </cell>
          <cell r="DI243">
            <v>3600</v>
          </cell>
          <cell r="DJ243">
            <v>3600</v>
          </cell>
          <cell r="DK243">
            <v>3600</v>
          </cell>
        </row>
        <row r="244">
          <cell r="A244">
            <v>20054</v>
          </cell>
          <cell r="B244" t="str">
            <v> HUMPHREYS - MC EWEN TENN                </v>
          </cell>
          <cell r="C244">
            <v>1</v>
          </cell>
          <cell r="D244" t="str">
            <v> D    </v>
          </cell>
          <cell r="E244">
            <v>11445</v>
          </cell>
          <cell r="F244">
            <v>1000</v>
          </cell>
          <cell r="G244">
            <v>1000</v>
          </cell>
          <cell r="H244">
            <v>1000</v>
          </cell>
          <cell r="I244">
            <v>1000</v>
          </cell>
          <cell r="J244">
            <v>1000</v>
          </cell>
          <cell r="K244">
            <v>1000</v>
          </cell>
          <cell r="L244">
            <v>1000</v>
          </cell>
          <cell r="M244">
            <v>1000</v>
          </cell>
          <cell r="N244">
            <v>1000</v>
          </cell>
          <cell r="O244">
            <v>1000</v>
          </cell>
          <cell r="P244">
            <v>1000</v>
          </cell>
          <cell r="Q244">
            <v>1000</v>
          </cell>
          <cell r="R244">
            <v>1000</v>
          </cell>
          <cell r="S244">
            <v>1000</v>
          </cell>
          <cell r="T244">
            <v>1000</v>
          </cell>
          <cell r="U244">
            <v>1000</v>
          </cell>
          <cell r="V244">
            <v>1000</v>
          </cell>
          <cell r="W244">
            <v>1000</v>
          </cell>
          <cell r="X244">
            <v>1000</v>
          </cell>
          <cell r="Y244">
            <v>1000</v>
          </cell>
          <cell r="Z244">
            <v>1000</v>
          </cell>
          <cell r="AA244">
            <v>1000</v>
          </cell>
          <cell r="AB244">
            <v>1000</v>
          </cell>
          <cell r="AC244">
            <v>1000</v>
          </cell>
          <cell r="AD244">
            <v>1000</v>
          </cell>
          <cell r="AE244">
            <v>1000</v>
          </cell>
          <cell r="AF244">
            <v>1000</v>
          </cell>
          <cell r="AG244">
            <v>1000</v>
          </cell>
          <cell r="AH244">
            <v>1000</v>
          </cell>
          <cell r="AI244">
            <v>1000</v>
          </cell>
          <cell r="AJ244">
            <v>1000</v>
          </cell>
          <cell r="AK244">
            <v>1000</v>
          </cell>
          <cell r="AL244">
            <v>1000</v>
          </cell>
          <cell r="AM244">
            <v>1000</v>
          </cell>
          <cell r="AN244">
            <v>1000</v>
          </cell>
          <cell r="AO244">
            <v>1000</v>
          </cell>
          <cell r="AP244">
            <v>1000</v>
          </cell>
          <cell r="AQ244">
            <v>1000</v>
          </cell>
          <cell r="AR244">
            <v>1000</v>
          </cell>
          <cell r="AS244">
            <v>1000</v>
          </cell>
          <cell r="AT244">
            <v>1000</v>
          </cell>
          <cell r="AU244">
            <v>1000</v>
          </cell>
          <cell r="AV244">
            <v>1000</v>
          </cell>
          <cell r="AW244">
            <v>1000</v>
          </cell>
          <cell r="AX244">
            <v>1000</v>
          </cell>
          <cell r="AY244">
            <v>3000</v>
          </cell>
          <cell r="AZ244">
            <v>3000</v>
          </cell>
          <cell r="BA244">
            <v>3000</v>
          </cell>
          <cell r="BB244">
            <v>3000</v>
          </cell>
          <cell r="BC244">
            <v>3000</v>
          </cell>
          <cell r="BD244">
            <v>3000</v>
          </cell>
          <cell r="BE244">
            <v>3000</v>
          </cell>
          <cell r="BF244">
            <v>3000</v>
          </cell>
          <cell r="BG244">
            <v>3000</v>
          </cell>
          <cell r="BH244">
            <v>3000</v>
          </cell>
          <cell r="BI244">
            <v>3000</v>
          </cell>
          <cell r="BJ244">
            <v>3000</v>
          </cell>
          <cell r="BK244">
            <v>3000</v>
          </cell>
          <cell r="BL244">
            <v>3000</v>
          </cell>
          <cell r="BM244">
            <v>3000</v>
          </cell>
          <cell r="BN244">
            <v>3000</v>
          </cell>
          <cell r="BO244">
            <v>3000</v>
          </cell>
          <cell r="BP244">
            <v>3000</v>
          </cell>
          <cell r="BQ244">
            <v>3000</v>
          </cell>
          <cell r="BR244">
            <v>3000</v>
          </cell>
          <cell r="BS244">
            <v>3000</v>
          </cell>
          <cell r="BT244">
            <v>3000</v>
          </cell>
          <cell r="BU244">
            <v>3000</v>
          </cell>
          <cell r="BV244">
            <v>3000</v>
          </cell>
          <cell r="BW244">
            <v>3000</v>
          </cell>
          <cell r="BX244">
            <v>3000</v>
          </cell>
          <cell r="BY244">
            <v>3000</v>
          </cell>
          <cell r="BZ244">
            <v>3000</v>
          </cell>
          <cell r="CA244">
            <v>3000</v>
          </cell>
          <cell r="CB244">
            <v>2000</v>
          </cell>
          <cell r="CC244">
            <v>2000</v>
          </cell>
          <cell r="CD244">
            <v>2000</v>
          </cell>
          <cell r="CE244">
            <v>2000</v>
          </cell>
          <cell r="CF244">
            <v>2000</v>
          </cell>
          <cell r="CG244">
            <v>2000</v>
          </cell>
          <cell r="CH244">
            <v>2000</v>
          </cell>
          <cell r="CI244">
            <v>2000</v>
          </cell>
          <cell r="CJ244">
            <v>2000</v>
          </cell>
          <cell r="CK244">
            <v>3000</v>
          </cell>
          <cell r="CL244">
            <v>3000</v>
          </cell>
          <cell r="CM244">
            <v>3000</v>
          </cell>
          <cell r="CN244">
            <v>3000</v>
          </cell>
          <cell r="CO244">
            <v>3000</v>
          </cell>
          <cell r="CP244">
            <v>3000</v>
          </cell>
          <cell r="CQ244">
            <v>3000</v>
          </cell>
          <cell r="CR244">
            <v>3000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>
            <v>4000</v>
          </cell>
          <cell r="CY244">
            <v>4000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2500</v>
          </cell>
          <cell r="DG244">
            <v>2500</v>
          </cell>
          <cell r="DH244">
            <v>1750</v>
          </cell>
          <cell r="DI244">
            <v>1750</v>
          </cell>
          <cell r="DJ244">
            <v>1750</v>
          </cell>
          <cell r="DK244">
            <v>1750</v>
          </cell>
        </row>
        <row r="245">
          <cell r="A245">
            <v>20202</v>
          </cell>
          <cell r="B245" t="str">
            <v> HOHENWALD-TENN                          </v>
          </cell>
          <cell r="C245">
            <v>1</v>
          </cell>
          <cell r="D245" t="str">
            <v> D    </v>
          </cell>
          <cell r="E245">
            <v>13150</v>
          </cell>
          <cell r="F245">
            <v>285</v>
          </cell>
          <cell r="G245">
            <v>285</v>
          </cell>
          <cell r="H245">
            <v>285</v>
          </cell>
          <cell r="I245">
            <v>688</v>
          </cell>
          <cell r="J245">
            <v>285</v>
          </cell>
          <cell r="K245">
            <v>285</v>
          </cell>
          <cell r="L245">
            <v>285</v>
          </cell>
          <cell r="M245">
            <v>285</v>
          </cell>
          <cell r="N245">
            <v>285</v>
          </cell>
          <cell r="O245">
            <v>285</v>
          </cell>
          <cell r="P245">
            <v>285</v>
          </cell>
          <cell r="Q245">
            <v>285</v>
          </cell>
          <cell r="R245">
            <v>285</v>
          </cell>
          <cell r="S245">
            <v>285</v>
          </cell>
          <cell r="T245">
            <v>0</v>
          </cell>
          <cell r="U245">
            <v>688</v>
          </cell>
          <cell r="V245">
            <v>688</v>
          </cell>
          <cell r="W245">
            <v>688</v>
          </cell>
          <cell r="X245">
            <v>688</v>
          </cell>
          <cell r="Y245">
            <v>688</v>
          </cell>
          <cell r="Z245">
            <v>688</v>
          </cell>
          <cell r="AA245">
            <v>688</v>
          </cell>
          <cell r="AB245">
            <v>688</v>
          </cell>
          <cell r="AC245">
            <v>688</v>
          </cell>
          <cell r="AD245">
            <v>688</v>
          </cell>
          <cell r="AE245">
            <v>688</v>
          </cell>
          <cell r="AF245">
            <v>688</v>
          </cell>
          <cell r="AG245">
            <v>688</v>
          </cell>
          <cell r="AH245">
            <v>688</v>
          </cell>
          <cell r="AI245">
            <v>688</v>
          </cell>
          <cell r="AJ245">
            <v>688</v>
          </cell>
          <cell r="AK245">
            <v>688</v>
          </cell>
          <cell r="AL245">
            <v>688</v>
          </cell>
          <cell r="AM245">
            <v>688</v>
          </cell>
          <cell r="AN245">
            <v>688</v>
          </cell>
          <cell r="AO245">
            <v>688</v>
          </cell>
          <cell r="AP245">
            <v>688</v>
          </cell>
          <cell r="AQ245">
            <v>688</v>
          </cell>
          <cell r="AR245">
            <v>688</v>
          </cell>
          <cell r="AS245">
            <v>688</v>
          </cell>
          <cell r="AT245">
            <v>688</v>
          </cell>
          <cell r="AU245">
            <v>688</v>
          </cell>
          <cell r="AV245">
            <v>688</v>
          </cell>
          <cell r="AW245">
            <v>688</v>
          </cell>
          <cell r="AX245">
            <v>688</v>
          </cell>
          <cell r="AY245">
            <v>2452</v>
          </cell>
          <cell r="AZ245">
            <v>2452</v>
          </cell>
          <cell r="BA245">
            <v>2452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2482</v>
          </cell>
          <cell r="CE245">
            <v>2482</v>
          </cell>
          <cell r="CF245">
            <v>2482</v>
          </cell>
          <cell r="CG245">
            <v>2482</v>
          </cell>
          <cell r="CH245">
            <v>2482</v>
          </cell>
          <cell r="CI245">
            <v>2482</v>
          </cell>
          <cell r="CJ245">
            <v>2482</v>
          </cell>
          <cell r="CK245">
            <v>2482</v>
          </cell>
          <cell r="CL245">
            <v>2482</v>
          </cell>
          <cell r="CM245">
            <v>2482</v>
          </cell>
          <cell r="CN245">
            <v>2482</v>
          </cell>
          <cell r="CO245">
            <v>2482</v>
          </cell>
          <cell r="CP245">
            <v>2482</v>
          </cell>
          <cell r="CQ245">
            <v>2482</v>
          </cell>
          <cell r="CR245">
            <v>2482</v>
          </cell>
          <cell r="CS245">
            <v>2482</v>
          </cell>
          <cell r="CT245">
            <v>2482</v>
          </cell>
          <cell r="CU245">
            <v>2482</v>
          </cell>
          <cell r="CV245">
            <v>2482</v>
          </cell>
          <cell r="CW245">
            <v>0</v>
          </cell>
          <cell r="CX245">
            <v>2482</v>
          </cell>
          <cell r="CY245">
            <v>2482</v>
          </cell>
          <cell r="CZ245">
            <v>2482</v>
          </cell>
          <cell r="DA245">
            <v>0</v>
          </cell>
          <cell r="DB245">
            <v>0</v>
          </cell>
          <cell r="DC245">
            <v>0</v>
          </cell>
          <cell r="DD245">
            <v>2482</v>
          </cell>
          <cell r="DE245">
            <v>2482</v>
          </cell>
          <cell r="DF245">
            <v>2482</v>
          </cell>
          <cell r="DG245">
            <v>2482</v>
          </cell>
          <cell r="DH245">
            <v>2482</v>
          </cell>
          <cell r="DI245">
            <v>2482</v>
          </cell>
          <cell r="DJ245">
            <v>2482</v>
          </cell>
          <cell r="DK245">
            <v>2482</v>
          </cell>
        </row>
        <row r="246">
          <cell r="A246">
            <v>20244</v>
          </cell>
          <cell r="B246" t="str">
            <v> HENDERSON-TENN                          </v>
          </cell>
          <cell r="C246">
            <v>1</v>
          </cell>
          <cell r="D246" t="str">
            <v> D    </v>
          </cell>
          <cell r="E246">
            <v>5580</v>
          </cell>
          <cell r="F246">
            <v>60</v>
          </cell>
          <cell r="G246">
            <v>60</v>
          </cell>
          <cell r="H246">
            <v>60</v>
          </cell>
          <cell r="I246">
            <v>280</v>
          </cell>
          <cell r="J246">
            <v>60</v>
          </cell>
          <cell r="K246">
            <v>60</v>
          </cell>
          <cell r="L246">
            <v>60</v>
          </cell>
          <cell r="M246">
            <v>60</v>
          </cell>
          <cell r="N246">
            <v>60</v>
          </cell>
          <cell r="O246">
            <v>60</v>
          </cell>
          <cell r="P246">
            <v>60</v>
          </cell>
          <cell r="Q246">
            <v>60</v>
          </cell>
          <cell r="R246">
            <v>60</v>
          </cell>
          <cell r="S246">
            <v>60</v>
          </cell>
          <cell r="T246">
            <v>60</v>
          </cell>
          <cell r="U246">
            <v>14</v>
          </cell>
          <cell r="V246">
            <v>14</v>
          </cell>
          <cell r="W246">
            <v>14</v>
          </cell>
          <cell r="X246">
            <v>14</v>
          </cell>
          <cell r="Y246">
            <v>14</v>
          </cell>
          <cell r="Z246">
            <v>14</v>
          </cell>
          <cell r="AA246">
            <v>14</v>
          </cell>
          <cell r="AB246">
            <v>14</v>
          </cell>
          <cell r="AC246">
            <v>14</v>
          </cell>
          <cell r="AD246">
            <v>14</v>
          </cell>
          <cell r="AE246">
            <v>14</v>
          </cell>
          <cell r="AF246">
            <v>14</v>
          </cell>
          <cell r="AG246">
            <v>14</v>
          </cell>
          <cell r="AH246">
            <v>14</v>
          </cell>
          <cell r="AI246">
            <v>14</v>
          </cell>
          <cell r="AJ246">
            <v>14</v>
          </cell>
          <cell r="AK246">
            <v>14</v>
          </cell>
          <cell r="AL246">
            <v>14</v>
          </cell>
          <cell r="AM246">
            <v>14</v>
          </cell>
          <cell r="AN246">
            <v>14</v>
          </cell>
          <cell r="AO246">
            <v>280</v>
          </cell>
          <cell r="AP246">
            <v>280</v>
          </cell>
          <cell r="AQ246">
            <v>280</v>
          </cell>
          <cell r="AR246">
            <v>80</v>
          </cell>
          <cell r="AS246">
            <v>80</v>
          </cell>
          <cell r="AT246">
            <v>80</v>
          </cell>
          <cell r="AU246">
            <v>80</v>
          </cell>
          <cell r="AV246">
            <v>80</v>
          </cell>
          <cell r="AW246">
            <v>80</v>
          </cell>
          <cell r="AX246">
            <v>0</v>
          </cell>
          <cell r="AY246">
            <v>89</v>
          </cell>
          <cell r="AZ246">
            <v>89</v>
          </cell>
          <cell r="BA246">
            <v>89</v>
          </cell>
          <cell r="BB246">
            <v>89</v>
          </cell>
          <cell r="BC246">
            <v>89</v>
          </cell>
          <cell r="BD246">
            <v>89</v>
          </cell>
          <cell r="BE246">
            <v>89</v>
          </cell>
          <cell r="BF246">
            <v>89</v>
          </cell>
          <cell r="BG246">
            <v>89</v>
          </cell>
          <cell r="BH246">
            <v>89</v>
          </cell>
          <cell r="BI246">
            <v>89</v>
          </cell>
          <cell r="BJ246">
            <v>89</v>
          </cell>
          <cell r="BK246">
            <v>89</v>
          </cell>
          <cell r="BL246">
            <v>89</v>
          </cell>
          <cell r="BM246">
            <v>89</v>
          </cell>
          <cell r="BN246">
            <v>89</v>
          </cell>
          <cell r="BO246">
            <v>89</v>
          </cell>
          <cell r="BP246">
            <v>89</v>
          </cell>
          <cell r="BQ246">
            <v>89</v>
          </cell>
          <cell r="BR246">
            <v>89</v>
          </cell>
          <cell r="BS246">
            <v>89</v>
          </cell>
          <cell r="BT246">
            <v>89</v>
          </cell>
          <cell r="BU246">
            <v>89</v>
          </cell>
          <cell r="BV246">
            <v>89</v>
          </cell>
          <cell r="BW246">
            <v>89</v>
          </cell>
          <cell r="BX246">
            <v>89</v>
          </cell>
          <cell r="BY246">
            <v>89</v>
          </cell>
          <cell r="BZ246">
            <v>89</v>
          </cell>
          <cell r="CA246">
            <v>89</v>
          </cell>
          <cell r="CB246">
            <v>89</v>
          </cell>
          <cell r="CC246">
            <v>89</v>
          </cell>
          <cell r="CD246">
            <v>89</v>
          </cell>
          <cell r="CE246">
            <v>89</v>
          </cell>
          <cell r="CF246">
            <v>89</v>
          </cell>
          <cell r="CG246">
            <v>89</v>
          </cell>
          <cell r="CH246">
            <v>89</v>
          </cell>
          <cell r="CI246">
            <v>89</v>
          </cell>
          <cell r="CJ246">
            <v>89</v>
          </cell>
          <cell r="CK246">
            <v>89</v>
          </cell>
          <cell r="CL246">
            <v>89</v>
          </cell>
          <cell r="CM246">
            <v>89</v>
          </cell>
          <cell r="CN246">
            <v>89</v>
          </cell>
          <cell r="CO246">
            <v>89</v>
          </cell>
          <cell r="CP246">
            <v>89</v>
          </cell>
          <cell r="CQ246">
            <v>89</v>
          </cell>
          <cell r="CR246">
            <v>89</v>
          </cell>
          <cell r="CS246">
            <v>89</v>
          </cell>
          <cell r="CT246">
            <v>89</v>
          </cell>
          <cell r="CU246">
            <v>89</v>
          </cell>
          <cell r="CV246">
            <v>89</v>
          </cell>
          <cell r="CW246">
            <v>89</v>
          </cell>
          <cell r="CX246">
            <v>89</v>
          </cell>
          <cell r="CY246">
            <v>89</v>
          </cell>
          <cell r="CZ246">
            <v>89</v>
          </cell>
          <cell r="DA246">
            <v>89</v>
          </cell>
          <cell r="DB246">
            <v>89</v>
          </cell>
          <cell r="DC246">
            <v>89</v>
          </cell>
          <cell r="DD246">
            <v>89</v>
          </cell>
          <cell r="DE246">
            <v>89</v>
          </cell>
          <cell r="DF246">
            <v>89</v>
          </cell>
          <cell r="DG246">
            <v>89</v>
          </cell>
          <cell r="DH246">
            <v>89</v>
          </cell>
          <cell r="DI246">
            <v>89</v>
          </cell>
          <cell r="DJ246">
            <v>89</v>
          </cell>
          <cell r="DK246">
            <v>89</v>
          </cell>
        </row>
        <row r="247">
          <cell r="A247">
            <v>20413</v>
          </cell>
          <cell r="B247" t="str">
            <v> LOBELVILLE-TENN                         </v>
          </cell>
          <cell r="C247">
            <v>1</v>
          </cell>
          <cell r="D247" t="str">
            <v> D    </v>
          </cell>
          <cell r="E247">
            <v>960</v>
          </cell>
          <cell r="F247">
            <v>157</v>
          </cell>
          <cell r="G247">
            <v>157</v>
          </cell>
          <cell r="H247">
            <v>157</v>
          </cell>
          <cell r="I247">
            <v>221</v>
          </cell>
          <cell r="J247">
            <v>157</v>
          </cell>
          <cell r="K247">
            <v>157</v>
          </cell>
          <cell r="L247">
            <v>157</v>
          </cell>
          <cell r="M247">
            <v>157</v>
          </cell>
          <cell r="N247">
            <v>157</v>
          </cell>
          <cell r="O247">
            <v>157</v>
          </cell>
          <cell r="P247">
            <v>157</v>
          </cell>
          <cell r="Q247">
            <v>157</v>
          </cell>
          <cell r="R247">
            <v>157</v>
          </cell>
          <cell r="S247">
            <v>157</v>
          </cell>
          <cell r="T247">
            <v>0</v>
          </cell>
          <cell r="U247">
            <v>221</v>
          </cell>
          <cell r="V247">
            <v>221</v>
          </cell>
          <cell r="W247">
            <v>221</v>
          </cell>
          <cell r="X247">
            <v>221</v>
          </cell>
          <cell r="Y247">
            <v>221</v>
          </cell>
          <cell r="Z247">
            <v>221</v>
          </cell>
          <cell r="AA247">
            <v>221</v>
          </cell>
          <cell r="AB247">
            <v>221</v>
          </cell>
          <cell r="AC247">
            <v>221</v>
          </cell>
          <cell r="AD247">
            <v>221</v>
          </cell>
          <cell r="AE247">
            <v>221</v>
          </cell>
          <cell r="AF247">
            <v>221</v>
          </cell>
          <cell r="AG247">
            <v>221</v>
          </cell>
          <cell r="AH247">
            <v>221</v>
          </cell>
          <cell r="AI247">
            <v>221</v>
          </cell>
          <cell r="AJ247">
            <v>221</v>
          </cell>
          <cell r="AK247">
            <v>221</v>
          </cell>
          <cell r="AL247">
            <v>221</v>
          </cell>
          <cell r="AM247">
            <v>221</v>
          </cell>
          <cell r="AN247">
            <v>221</v>
          </cell>
          <cell r="AO247">
            <v>221</v>
          </cell>
          <cell r="AP247">
            <v>221</v>
          </cell>
          <cell r="AQ247">
            <v>221</v>
          </cell>
          <cell r="AR247">
            <v>221</v>
          </cell>
          <cell r="AS247">
            <v>221</v>
          </cell>
          <cell r="AT247">
            <v>221</v>
          </cell>
          <cell r="AU247">
            <v>221</v>
          </cell>
          <cell r="AV247">
            <v>221</v>
          </cell>
          <cell r="AW247">
            <v>221</v>
          </cell>
          <cell r="AX247">
            <v>221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549</v>
          </cell>
          <cell r="CE247">
            <v>549</v>
          </cell>
          <cell r="CF247">
            <v>549</v>
          </cell>
          <cell r="CG247">
            <v>549</v>
          </cell>
          <cell r="CH247">
            <v>549</v>
          </cell>
          <cell r="CI247">
            <v>549</v>
          </cell>
          <cell r="CJ247">
            <v>549</v>
          </cell>
          <cell r="CK247">
            <v>549</v>
          </cell>
          <cell r="CL247">
            <v>549</v>
          </cell>
          <cell r="CM247">
            <v>549</v>
          </cell>
          <cell r="CN247">
            <v>549</v>
          </cell>
          <cell r="CO247">
            <v>549</v>
          </cell>
          <cell r="CP247">
            <v>549</v>
          </cell>
          <cell r="CQ247">
            <v>549</v>
          </cell>
          <cell r="CR247">
            <v>549</v>
          </cell>
          <cell r="CS247">
            <v>549</v>
          </cell>
          <cell r="CT247">
            <v>549</v>
          </cell>
          <cell r="CU247">
            <v>549</v>
          </cell>
          <cell r="CV247">
            <v>549</v>
          </cell>
          <cell r="CW247">
            <v>0</v>
          </cell>
          <cell r="CX247">
            <v>549</v>
          </cell>
          <cell r="CY247">
            <v>549</v>
          </cell>
          <cell r="CZ247">
            <v>549</v>
          </cell>
          <cell r="DA247">
            <v>0</v>
          </cell>
          <cell r="DB247">
            <v>0</v>
          </cell>
          <cell r="DC247">
            <v>0</v>
          </cell>
          <cell r="DD247">
            <v>549</v>
          </cell>
          <cell r="DE247">
            <v>549</v>
          </cell>
          <cell r="DF247">
            <v>549</v>
          </cell>
          <cell r="DG247">
            <v>549</v>
          </cell>
          <cell r="DH247">
            <v>549</v>
          </cell>
          <cell r="DI247">
            <v>549</v>
          </cell>
          <cell r="DJ247">
            <v>549</v>
          </cell>
          <cell r="DK247">
            <v>549</v>
          </cell>
        </row>
        <row r="248">
          <cell r="A248">
            <v>20416</v>
          </cell>
          <cell r="B248" t="str">
            <v>EAST TENNESSEE @ Perry</v>
          </cell>
          <cell r="C248">
            <v>1</v>
          </cell>
          <cell r="D248" t="str">
            <v> D    </v>
          </cell>
          <cell r="E248">
            <v>212722</v>
          </cell>
          <cell r="F248">
            <v>29975</v>
          </cell>
          <cell r="G248">
            <v>29975</v>
          </cell>
          <cell r="H248">
            <v>29975</v>
          </cell>
          <cell r="I248">
            <v>54645</v>
          </cell>
          <cell r="J248">
            <v>29975</v>
          </cell>
          <cell r="K248">
            <v>36725</v>
          </cell>
          <cell r="L248">
            <v>43202</v>
          </cell>
          <cell r="M248">
            <v>43288</v>
          </cell>
          <cell r="N248">
            <v>43288</v>
          </cell>
          <cell r="O248">
            <v>43289</v>
          </cell>
          <cell r="P248">
            <v>43289</v>
          </cell>
          <cell r="Q248">
            <v>43289</v>
          </cell>
          <cell r="R248">
            <v>46095</v>
          </cell>
          <cell r="S248">
            <v>42272</v>
          </cell>
          <cell r="T248">
            <v>42678</v>
          </cell>
          <cell r="U248">
            <v>45129</v>
          </cell>
          <cell r="V248">
            <v>45129</v>
          </cell>
          <cell r="W248">
            <v>45129</v>
          </cell>
          <cell r="X248">
            <v>44379</v>
          </cell>
          <cell r="Y248">
            <v>49233</v>
          </cell>
          <cell r="Z248">
            <v>45764</v>
          </cell>
          <cell r="AA248">
            <v>45672</v>
          </cell>
          <cell r="AB248">
            <v>51521</v>
          </cell>
          <cell r="AC248">
            <v>51621</v>
          </cell>
          <cell r="AD248">
            <v>51921</v>
          </cell>
          <cell r="AE248">
            <v>52838</v>
          </cell>
          <cell r="AF248">
            <v>53671</v>
          </cell>
          <cell r="AG248">
            <v>53671</v>
          </cell>
          <cell r="AH248">
            <v>53671</v>
          </cell>
          <cell r="AI248">
            <v>39171</v>
          </cell>
          <cell r="AJ248">
            <v>36058</v>
          </cell>
          <cell r="AK248">
            <v>37238</v>
          </cell>
          <cell r="AL248">
            <v>37886</v>
          </cell>
          <cell r="AM248">
            <v>54962</v>
          </cell>
          <cell r="AN248">
            <v>53441</v>
          </cell>
          <cell r="AO248">
            <v>56120</v>
          </cell>
          <cell r="AP248">
            <v>54645</v>
          </cell>
          <cell r="AQ248">
            <v>54645</v>
          </cell>
          <cell r="AR248">
            <v>54561</v>
          </cell>
          <cell r="AS248">
            <v>54561</v>
          </cell>
          <cell r="AT248">
            <v>61606</v>
          </cell>
          <cell r="AU248">
            <v>55659</v>
          </cell>
          <cell r="AV248">
            <v>55659</v>
          </cell>
          <cell r="AW248">
            <v>57674</v>
          </cell>
          <cell r="AX248">
            <v>57674</v>
          </cell>
          <cell r="AY248">
            <v>59705</v>
          </cell>
          <cell r="AZ248">
            <v>59571</v>
          </cell>
          <cell r="BA248">
            <v>64695</v>
          </cell>
          <cell r="BB248">
            <v>70334</v>
          </cell>
          <cell r="BC248">
            <v>70692</v>
          </cell>
          <cell r="BD248">
            <v>69517</v>
          </cell>
          <cell r="BE248">
            <v>69517</v>
          </cell>
          <cell r="BF248">
            <v>69517</v>
          </cell>
          <cell r="BG248">
            <v>65761</v>
          </cell>
          <cell r="BH248">
            <v>69267</v>
          </cell>
          <cell r="BI248">
            <v>67305</v>
          </cell>
          <cell r="BJ248">
            <v>68238</v>
          </cell>
          <cell r="BK248">
            <v>68220</v>
          </cell>
          <cell r="BL248">
            <v>68024</v>
          </cell>
          <cell r="BM248">
            <v>64518</v>
          </cell>
          <cell r="BN248">
            <v>64537</v>
          </cell>
          <cell r="BO248">
            <v>64538</v>
          </cell>
          <cell r="BP248">
            <v>63071</v>
          </cell>
          <cell r="BQ248">
            <v>61932</v>
          </cell>
          <cell r="BR248">
            <v>60547</v>
          </cell>
          <cell r="BS248">
            <v>60547</v>
          </cell>
          <cell r="BT248">
            <v>60547</v>
          </cell>
          <cell r="BU248">
            <v>69289</v>
          </cell>
          <cell r="BV248">
            <v>70322</v>
          </cell>
          <cell r="BW248">
            <v>72123</v>
          </cell>
          <cell r="BX248">
            <v>82350</v>
          </cell>
          <cell r="BY248">
            <v>69627</v>
          </cell>
          <cell r="BZ248">
            <v>64159</v>
          </cell>
          <cell r="CA248">
            <v>63894</v>
          </cell>
          <cell r="CB248">
            <v>64160</v>
          </cell>
          <cell r="CC248">
            <v>62621</v>
          </cell>
          <cell r="CD248">
            <v>66265</v>
          </cell>
          <cell r="CE248">
            <v>55924</v>
          </cell>
          <cell r="CF248">
            <v>56129</v>
          </cell>
          <cell r="CG248">
            <v>56129</v>
          </cell>
          <cell r="CH248">
            <v>59064</v>
          </cell>
          <cell r="CI248">
            <v>59308</v>
          </cell>
          <cell r="CJ248">
            <v>58608</v>
          </cell>
          <cell r="CK248">
            <v>58608</v>
          </cell>
          <cell r="CL248">
            <v>54644</v>
          </cell>
          <cell r="CM248">
            <v>62869</v>
          </cell>
          <cell r="CN248">
            <v>62869</v>
          </cell>
          <cell r="CO248">
            <v>62869</v>
          </cell>
          <cell r="CP248">
            <v>59677</v>
          </cell>
          <cell r="CQ248">
            <v>59677</v>
          </cell>
          <cell r="CR248">
            <v>59677</v>
          </cell>
          <cell r="CS248">
            <v>64674</v>
          </cell>
          <cell r="CT248">
            <v>64674</v>
          </cell>
          <cell r="CU248">
            <v>64674</v>
          </cell>
          <cell r="CV248">
            <v>64674</v>
          </cell>
          <cell r="CW248">
            <v>59769</v>
          </cell>
          <cell r="CX248">
            <v>59769</v>
          </cell>
          <cell r="CY248">
            <v>60587</v>
          </cell>
          <cell r="CZ248">
            <v>65178</v>
          </cell>
          <cell r="DA248">
            <v>89440</v>
          </cell>
          <cell r="DB248">
            <v>89440</v>
          </cell>
          <cell r="DC248">
            <v>89440</v>
          </cell>
          <cell r="DD248">
            <v>90898</v>
          </cell>
          <cell r="DE248">
            <v>71676</v>
          </cell>
          <cell r="DF248">
            <v>82954</v>
          </cell>
          <cell r="DG248">
            <v>78472</v>
          </cell>
          <cell r="DH248">
            <v>79091</v>
          </cell>
          <cell r="DI248">
            <v>79091</v>
          </cell>
          <cell r="DJ248">
            <v>79091</v>
          </cell>
          <cell r="DK248">
            <v>93367</v>
          </cell>
        </row>
        <row r="249">
          <cell r="A249">
            <v>20422</v>
          </cell>
          <cell r="B249" t="str">
            <v> BOLIVAR-TENN                            </v>
          </cell>
          <cell r="C249">
            <v>1</v>
          </cell>
          <cell r="D249" t="str">
            <v> D    </v>
          </cell>
          <cell r="E249">
            <v>9415</v>
          </cell>
          <cell r="F249">
            <v>2179</v>
          </cell>
          <cell r="G249">
            <v>2179</v>
          </cell>
          <cell r="H249">
            <v>2179</v>
          </cell>
          <cell r="I249">
            <v>1140</v>
          </cell>
          <cell r="J249">
            <v>2179</v>
          </cell>
          <cell r="K249">
            <v>2179</v>
          </cell>
          <cell r="L249">
            <v>2179</v>
          </cell>
          <cell r="M249">
            <v>2179</v>
          </cell>
          <cell r="N249">
            <v>3162</v>
          </cell>
          <cell r="O249">
            <v>3162</v>
          </cell>
          <cell r="P249">
            <v>3162</v>
          </cell>
          <cell r="Q249">
            <v>2179</v>
          </cell>
          <cell r="R249">
            <v>3162</v>
          </cell>
          <cell r="S249">
            <v>3162</v>
          </cell>
          <cell r="T249">
            <v>2028</v>
          </cell>
          <cell r="U249">
            <v>1140</v>
          </cell>
          <cell r="V249">
            <v>1140</v>
          </cell>
          <cell r="W249">
            <v>1140</v>
          </cell>
          <cell r="X249">
            <v>1140</v>
          </cell>
          <cell r="Y249">
            <v>1140</v>
          </cell>
          <cell r="Z249">
            <v>1140</v>
          </cell>
          <cell r="AA249">
            <v>1140</v>
          </cell>
          <cell r="AB249">
            <v>4089</v>
          </cell>
          <cell r="AC249">
            <v>4089</v>
          </cell>
          <cell r="AD249">
            <v>4089</v>
          </cell>
          <cell r="AE249">
            <v>1140</v>
          </cell>
          <cell r="AF249">
            <v>1140</v>
          </cell>
          <cell r="AG249">
            <v>1140</v>
          </cell>
          <cell r="AH249">
            <v>1140</v>
          </cell>
          <cell r="AI249">
            <v>1140</v>
          </cell>
          <cell r="AJ249">
            <v>1140</v>
          </cell>
          <cell r="AK249">
            <v>1140</v>
          </cell>
          <cell r="AL249">
            <v>1140</v>
          </cell>
          <cell r="AM249">
            <v>452</v>
          </cell>
          <cell r="AN249">
            <v>452</v>
          </cell>
          <cell r="AO249">
            <v>452</v>
          </cell>
          <cell r="AP249">
            <v>1140</v>
          </cell>
          <cell r="AQ249">
            <v>1140</v>
          </cell>
          <cell r="AR249">
            <v>1140</v>
          </cell>
          <cell r="AS249">
            <v>1140</v>
          </cell>
          <cell r="AT249">
            <v>452</v>
          </cell>
          <cell r="AU249">
            <v>1140</v>
          </cell>
          <cell r="AV249">
            <v>1140</v>
          </cell>
          <cell r="AW249">
            <v>1140</v>
          </cell>
          <cell r="AX249">
            <v>1140</v>
          </cell>
          <cell r="AY249">
            <v>1710</v>
          </cell>
          <cell r="AZ249">
            <v>1710</v>
          </cell>
          <cell r="BA249">
            <v>1710</v>
          </cell>
          <cell r="BB249">
            <v>1710</v>
          </cell>
          <cell r="BC249">
            <v>1710</v>
          </cell>
          <cell r="BD249">
            <v>1710</v>
          </cell>
          <cell r="BE249">
            <v>1710</v>
          </cell>
          <cell r="BF249">
            <v>1710</v>
          </cell>
          <cell r="BG249">
            <v>1710</v>
          </cell>
          <cell r="BH249">
            <v>1710</v>
          </cell>
          <cell r="BI249">
            <v>1710</v>
          </cell>
          <cell r="BJ249">
            <v>1710</v>
          </cell>
          <cell r="BK249">
            <v>1710</v>
          </cell>
          <cell r="BL249">
            <v>1710</v>
          </cell>
          <cell r="BM249">
            <v>1710</v>
          </cell>
          <cell r="BN249">
            <v>1710</v>
          </cell>
          <cell r="BO249">
            <v>2102</v>
          </cell>
          <cell r="BP249">
            <v>1710</v>
          </cell>
          <cell r="BQ249">
            <v>1710</v>
          </cell>
          <cell r="BR249">
            <v>1710</v>
          </cell>
          <cell r="BS249">
            <v>1710</v>
          </cell>
          <cell r="BT249">
            <v>1710</v>
          </cell>
          <cell r="BU249">
            <v>1710</v>
          </cell>
          <cell r="BV249">
            <v>1710</v>
          </cell>
          <cell r="BW249">
            <v>1710</v>
          </cell>
          <cell r="BX249">
            <v>1710</v>
          </cell>
          <cell r="BY249">
            <v>1710</v>
          </cell>
          <cell r="BZ249">
            <v>1710</v>
          </cell>
          <cell r="CA249">
            <v>1710</v>
          </cell>
          <cell r="CB249">
            <v>1710</v>
          </cell>
          <cell r="CC249">
            <v>1710</v>
          </cell>
          <cell r="CD249">
            <v>1962</v>
          </cell>
          <cell r="CE249">
            <v>1962</v>
          </cell>
          <cell r="CF249">
            <v>1962</v>
          </cell>
          <cell r="CG249">
            <v>1962</v>
          </cell>
          <cell r="CH249">
            <v>1962</v>
          </cell>
          <cell r="CI249">
            <v>1962</v>
          </cell>
          <cell r="CJ249">
            <v>1962</v>
          </cell>
          <cell r="CK249">
            <v>1962</v>
          </cell>
          <cell r="CL249">
            <v>1962</v>
          </cell>
          <cell r="CM249">
            <v>1962</v>
          </cell>
          <cell r="CN249">
            <v>1962</v>
          </cell>
          <cell r="CO249">
            <v>1962</v>
          </cell>
          <cell r="CP249">
            <v>1962</v>
          </cell>
          <cell r="CQ249">
            <v>1962</v>
          </cell>
          <cell r="CR249">
            <v>1962</v>
          </cell>
          <cell r="CS249">
            <v>1962</v>
          </cell>
          <cell r="CT249">
            <v>1962</v>
          </cell>
          <cell r="CU249">
            <v>1962</v>
          </cell>
          <cell r="CV249">
            <v>1962</v>
          </cell>
          <cell r="CW249">
            <v>1962</v>
          </cell>
          <cell r="CX249">
            <v>1962</v>
          </cell>
          <cell r="CY249">
            <v>1962</v>
          </cell>
          <cell r="CZ249">
            <v>1962</v>
          </cell>
          <cell r="DA249">
            <v>1962</v>
          </cell>
          <cell r="DB249">
            <v>1962</v>
          </cell>
          <cell r="DC249">
            <v>1962</v>
          </cell>
          <cell r="DD249">
            <v>1962</v>
          </cell>
          <cell r="DE249">
            <v>1962</v>
          </cell>
          <cell r="DF249">
            <v>3924</v>
          </cell>
          <cell r="DG249">
            <v>3924</v>
          </cell>
          <cell r="DH249">
            <v>3924</v>
          </cell>
          <cell r="DI249">
            <v>3924</v>
          </cell>
          <cell r="DJ249">
            <v>3924</v>
          </cell>
          <cell r="DK249">
            <v>3924</v>
          </cell>
        </row>
        <row r="250">
          <cell r="A250">
            <v>20482</v>
          </cell>
          <cell r="B250" t="str">
            <v> RIDGETOP-TENN                           </v>
          </cell>
          <cell r="C250">
            <v>1</v>
          </cell>
          <cell r="D250" t="str">
            <v> D    </v>
          </cell>
          <cell r="E250">
            <v>2556</v>
          </cell>
          <cell r="F250">
            <v>117</v>
          </cell>
          <cell r="G250">
            <v>117</v>
          </cell>
          <cell r="H250">
            <v>117</v>
          </cell>
          <cell r="I250">
            <v>168</v>
          </cell>
          <cell r="J250">
            <v>117</v>
          </cell>
          <cell r="K250">
            <v>117</v>
          </cell>
          <cell r="L250">
            <v>117</v>
          </cell>
          <cell r="M250">
            <v>117</v>
          </cell>
          <cell r="N250">
            <v>117</v>
          </cell>
          <cell r="O250">
            <v>117</v>
          </cell>
          <cell r="P250">
            <v>117</v>
          </cell>
          <cell r="Q250">
            <v>117</v>
          </cell>
          <cell r="R250">
            <v>117</v>
          </cell>
          <cell r="S250">
            <v>117</v>
          </cell>
          <cell r="T250">
            <v>117</v>
          </cell>
          <cell r="U250">
            <v>168</v>
          </cell>
          <cell r="V250">
            <v>168</v>
          </cell>
          <cell r="W250">
            <v>168</v>
          </cell>
          <cell r="X250">
            <v>168</v>
          </cell>
          <cell r="Y250">
            <v>168</v>
          </cell>
          <cell r="Z250">
            <v>168</v>
          </cell>
          <cell r="AA250">
            <v>168</v>
          </cell>
          <cell r="AB250">
            <v>168</v>
          </cell>
          <cell r="AC250">
            <v>168</v>
          </cell>
          <cell r="AD250">
            <v>168</v>
          </cell>
          <cell r="AE250">
            <v>168</v>
          </cell>
          <cell r="AF250">
            <v>168</v>
          </cell>
          <cell r="AG250">
            <v>168</v>
          </cell>
          <cell r="AH250">
            <v>168</v>
          </cell>
          <cell r="AI250">
            <v>168</v>
          </cell>
          <cell r="AJ250">
            <v>168</v>
          </cell>
          <cell r="AK250">
            <v>168</v>
          </cell>
          <cell r="AL250">
            <v>168</v>
          </cell>
          <cell r="AM250">
            <v>168</v>
          </cell>
          <cell r="AN250">
            <v>168</v>
          </cell>
          <cell r="AO250">
            <v>168</v>
          </cell>
          <cell r="AP250">
            <v>168</v>
          </cell>
          <cell r="AQ250">
            <v>168</v>
          </cell>
          <cell r="AR250">
            <v>168</v>
          </cell>
          <cell r="AS250">
            <v>168</v>
          </cell>
          <cell r="AT250">
            <v>168</v>
          </cell>
          <cell r="AU250">
            <v>168</v>
          </cell>
          <cell r="AV250">
            <v>168</v>
          </cell>
          <cell r="AW250">
            <v>168</v>
          </cell>
          <cell r="AX250">
            <v>168</v>
          </cell>
          <cell r="AY250">
            <v>130</v>
          </cell>
          <cell r="AZ250">
            <v>130</v>
          </cell>
          <cell r="BA250">
            <v>130</v>
          </cell>
          <cell r="BB250">
            <v>130</v>
          </cell>
          <cell r="BC250">
            <v>130</v>
          </cell>
          <cell r="BD250">
            <v>130</v>
          </cell>
          <cell r="BE250">
            <v>130</v>
          </cell>
          <cell r="BF250">
            <v>130</v>
          </cell>
          <cell r="BG250">
            <v>130</v>
          </cell>
          <cell r="BH250">
            <v>130</v>
          </cell>
          <cell r="BI250">
            <v>130</v>
          </cell>
          <cell r="BJ250">
            <v>130</v>
          </cell>
          <cell r="BK250">
            <v>130</v>
          </cell>
          <cell r="BL250">
            <v>130</v>
          </cell>
          <cell r="BM250">
            <v>130</v>
          </cell>
          <cell r="BN250">
            <v>228</v>
          </cell>
          <cell r="BO250">
            <v>130</v>
          </cell>
          <cell r="BP250">
            <v>130</v>
          </cell>
          <cell r="BQ250">
            <v>130</v>
          </cell>
          <cell r="BR250">
            <v>130</v>
          </cell>
          <cell r="BS250">
            <v>130</v>
          </cell>
          <cell r="BT250">
            <v>130</v>
          </cell>
          <cell r="BU250">
            <v>130</v>
          </cell>
          <cell r="BV250">
            <v>130</v>
          </cell>
          <cell r="BW250">
            <v>130</v>
          </cell>
          <cell r="BX250">
            <v>130</v>
          </cell>
          <cell r="BY250">
            <v>130</v>
          </cell>
          <cell r="BZ250">
            <v>130</v>
          </cell>
          <cell r="CA250">
            <v>130</v>
          </cell>
          <cell r="CB250">
            <v>130</v>
          </cell>
          <cell r="CC250">
            <v>130</v>
          </cell>
          <cell r="CD250">
            <v>216</v>
          </cell>
          <cell r="CE250">
            <v>216</v>
          </cell>
          <cell r="CF250">
            <v>216</v>
          </cell>
          <cell r="CG250">
            <v>216</v>
          </cell>
          <cell r="CH250">
            <v>216</v>
          </cell>
          <cell r="CI250">
            <v>216</v>
          </cell>
          <cell r="CJ250">
            <v>216</v>
          </cell>
          <cell r="CK250">
            <v>216</v>
          </cell>
          <cell r="CL250">
            <v>216</v>
          </cell>
          <cell r="CM250">
            <v>216</v>
          </cell>
          <cell r="CN250">
            <v>216</v>
          </cell>
          <cell r="CO250">
            <v>216</v>
          </cell>
          <cell r="CP250">
            <v>216</v>
          </cell>
          <cell r="CQ250">
            <v>216</v>
          </cell>
          <cell r="CR250">
            <v>216</v>
          </cell>
          <cell r="CS250">
            <v>216</v>
          </cell>
          <cell r="CT250">
            <v>216</v>
          </cell>
          <cell r="CU250">
            <v>216</v>
          </cell>
          <cell r="CV250">
            <v>216</v>
          </cell>
          <cell r="CW250">
            <v>216</v>
          </cell>
          <cell r="CX250">
            <v>216</v>
          </cell>
          <cell r="CY250">
            <v>216</v>
          </cell>
          <cell r="CZ250">
            <v>216</v>
          </cell>
          <cell r="DA250">
            <v>216</v>
          </cell>
          <cell r="DB250">
            <v>216</v>
          </cell>
          <cell r="DC250">
            <v>216</v>
          </cell>
          <cell r="DD250">
            <v>216</v>
          </cell>
          <cell r="DE250">
            <v>216</v>
          </cell>
          <cell r="DF250">
            <v>315</v>
          </cell>
          <cell r="DG250">
            <v>315</v>
          </cell>
          <cell r="DH250">
            <v>315</v>
          </cell>
          <cell r="DI250">
            <v>315</v>
          </cell>
          <cell r="DJ250">
            <v>315</v>
          </cell>
          <cell r="DK250">
            <v>315</v>
          </cell>
        </row>
        <row r="251">
          <cell r="A251">
            <v>20483</v>
          </cell>
          <cell r="B251" t="str">
            <v>EAST TENNESSEE @ Robertson</v>
          </cell>
          <cell r="C251">
            <v>1</v>
          </cell>
          <cell r="D251" t="str">
            <v> D    </v>
          </cell>
          <cell r="E251">
            <v>335570</v>
          </cell>
          <cell r="F251">
            <v>110755</v>
          </cell>
          <cell r="G251">
            <v>115755</v>
          </cell>
          <cell r="H251">
            <v>115755</v>
          </cell>
          <cell r="I251">
            <v>136069</v>
          </cell>
          <cell r="J251">
            <v>112806</v>
          </cell>
          <cell r="K251">
            <v>113028</v>
          </cell>
          <cell r="L251">
            <v>115279</v>
          </cell>
          <cell r="M251">
            <v>118312</v>
          </cell>
          <cell r="N251">
            <v>119802</v>
          </cell>
          <cell r="O251">
            <v>113800</v>
          </cell>
          <cell r="P251">
            <v>118262</v>
          </cell>
          <cell r="Q251">
            <v>125170</v>
          </cell>
          <cell r="R251">
            <v>147664</v>
          </cell>
          <cell r="S251">
            <v>133441</v>
          </cell>
          <cell r="T251">
            <v>157117</v>
          </cell>
          <cell r="U251">
            <v>125741</v>
          </cell>
          <cell r="V251">
            <v>125741</v>
          </cell>
          <cell r="W251">
            <v>125741</v>
          </cell>
          <cell r="X251">
            <v>166973</v>
          </cell>
          <cell r="Y251">
            <v>171809</v>
          </cell>
          <cell r="Z251">
            <v>149412</v>
          </cell>
          <cell r="AA251">
            <v>141170</v>
          </cell>
          <cell r="AB251">
            <v>112121</v>
          </cell>
          <cell r="AC251">
            <v>111349</v>
          </cell>
          <cell r="AD251">
            <v>112121</v>
          </cell>
          <cell r="AE251">
            <v>146160</v>
          </cell>
          <cell r="AF251">
            <v>159458</v>
          </cell>
          <cell r="AG251">
            <v>154980</v>
          </cell>
          <cell r="AH251">
            <v>149846</v>
          </cell>
          <cell r="AI251">
            <v>118419</v>
          </cell>
          <cell r="AJ251">
            <v>108031</v>
          </cell>
          <cell r="AK251">
            <v>108031</v>
          </cell>
          <cell r="AL251">
            <v>110063</v>
          </cell>
          <cell r="AM251">
            <v>125910</v>
          </cell>
          <cell r="AN251">
            <v>131052</v>
          </cell>
          <cell r="AO251">
            <v>130185</v>
          </cell>
          <cell r="AP251">
            <v>136069</v>
          </cell>
          <cell r="AQ251">
            <v>134569</v>
          </cell>
          <cell r="AR251">
            <v>134557</v>
          </cell>
          <cell r="AS251">
            <v>173594</v>
          </cell>
          <cell r="AT251">
            <v>161747</v>
          </cell>
          <cell r="AU251">
            <v>129006</v>
          </cell>
          <cell r="AV251">
            <v>133921</v>
          </cell>
          <cell r="AW251">
            <v>137173</v>
          </cell>
          <cell r="AX251">
            <v>137173</v>
          </cell>
          <cell r="AY251">
            <v>201318</v>
          </cell>
          <cell r="AZ251">
            <v>201325</v>
          </cell>
          <cell r="BA251">
            <v>182728</v>
          </cell>
          <cell r="BB251">
            <v>193760</v>
          </cell>
          <cell r="BC251">
            <v>183495</v>
          </cell>
          <cell r="BD251">
            <v>174536</v>
          </cell>
          <cell r="BE251">
            <v>174536</v>
          </cell>
          <cell r="BF251">
            <v>174536</v>
          </cell>
          <cell r="BG251">
            <v>177952</v>
          </cell>
          <cell r="BH251">
            <v>180007</v>
          </cell>
          <cell r="BI251">
            <v>180644</v>
          </cell>
          <cell r="BJ251">
            <v>178135</v>
          </cell>
          <cell r="BK251">
            <v>178135</v>
          </cell>
          <cell r="BL251">
            <v>178135</v>
          </cell>
          <cell r="BM251">
            <v>176308</v>
          </cell>
          <cell r="BN251">
            <v>173384</v>
          </cell>
          <cell r="BO251">
            <v>172645</v>
          </cell>
          <cell r="BP251">
            <v>172645</v>
          </cell>
          <cell r="BQ251">
            <v>176817</v>
          </cell>
          <cell r="BR251">
            <v>185897</v>
          </cell>
          <cell r="BS251">
            <v>185897</v>
          </cell>
          <cell r="BT251">
            <v>190648</v>
          </cell>
          <cell r="BU251">
            <v>186307</v>
          </cell>
          <cell r="BV251">
            <v>186307</v>
          </cell>
          <cell r="BW251">
            <v>191285</v>
          </cell>
          <cell r="BX251">
            <v>202085</v>
          </cell>
          <cell r="BY251">
            <v>195296</v>
          </cell>
          <cell r="BZ251">
            <v>195296</v>
          </cell>
          <cell r="CA251">
            <v>197700</v>
          </cell>
          <cell r="CB251">
            <v>192607</v>
          </cell>
          <cell r="CC251">
            <v>181365</v>
          </cell>
          <cell r="CD251">
            <v>199858</v>
          </cell>
          <cell r="CE251">
            <v>203098</v>
          </cell>
          <cell r="CF251">
            <v>208798</v>
          </cell>
          <cell r="CG251">
            <v>208798</v>
          </cell>
          <cell r="CH251">
            <v>212432</v>
          </cell>
          <cell r="CI251">
            <v>230031</v>
          </cell>
          <cell r="CJ251">
            <v>233680</v>
          </cell>
          <cell r="CK251">
            <v>231739</v>
          </cell>
          <cell r="CL251">
            <v>203770</v>
          </cell>
          <cell r="CM251">
            <v>207419</v>
          </cell>
          <cell r="CN251">
            <v>228489</v>
          </cell>
          <cell r="CO251">
            <v>228489</v>
          </cell>
          <cell r="CP251">
            <v>196263</v>
          </cell>
          <cell r="CQ251">
            <v>196263</v>
          </cell>
          <cell r="CR251">
            <v>196265</v>
          </cell>
          <cell r="CS251">
            <v>202200</v>
          </cell>
          <cell r="CT251">
            <v>207753</v>
          </cell>
          <cell r="CU251">
            <v>229344</v>
          </cell>
          <cell r="CV251">
            <v>207753</v>
          </cell>
          <cell r="CW251">
            <v>204828</v>
          </cell>
          <cell r="CX251">
            <v>210235</v>
          </cell>
          <cell r="CY251">
            <v>214682</v>
          </cell>
          <cell r="CZ251">
            <v>231279</v>
          </cell>
          <cell r="DA251">
            <v>231198</v>
          </cell>
          <cell r="DB251">
            <v>231198</v>
          </cell>
          <cell r="DC251">
            <v>231198</v>
          </cell>
          <cell r="DD251">
            <v>232992</v>
          </cell>
          <cell r="DE251">
            <v>222408</v>
          </cell>
          <cell r="DF251">
            <v>209475</v>
          </cell>
          <cell r="DG251">
            <v>213804</v>
          </cell>
          <cell r="DH251">
            <v>209583</v>
          </cell>
          <cell r="DI251">
            <v>209583</v>
          </cell>
          <cell r="DJ251">
            <v>209583</v>
          </cell>
          <cell r="DK251">
            <v>221165</v>
          </cell>
        </row>
        <row r="252">
          <cell r="A252">
            <v>20486</v>
          </cell>
          <cell r="B252" t="str">
            <v> SPRINGFIELD-TENN                        </v>
          </cell>
          <cell r="C252">
            <v>1</v>
          </cell>
          <cell r="D252" t="str">
            <v> D    </v>
          </cell>
          <cell r="E252">
            <v>30059</v>
          </cell>
          <cell r="F252">
            <v>3720</v>
          </cell>
          <cell r="G252">
            <v>3720</v>
          </cell>
          <cell r="H252">
            <v>3720</v>
          </cell>
          <cell r="I252">
            <v>3145</v>
          </cell>
          <cell r="J252">
            <v>3720</v>
          </cell>
          <cell r="K252">
            <v>3720</v>
          </cell>
          <cell r="L252">
            <v>3720</v>
          </cell>
          <cell r="M252">
            <v>3720</v>
          </cell>
          <cell r="N252">
            <v>3720</v>
          </cell>
          <cell r="O252">
            <v>3720</v>
          </cell>
          <cell r="P252">
            <v>3720</v>
          </cell>
          <cell r="Q252">
            <v>3720</v>
          </cell>
          <cell r="R252">
            <v>3720</v>
          </cell>
          <cell r="S252">
            <v>3720</v>
          </cell>
          <cell r="T252">
            <v>3720</v>
          </cell>
          <cell r="U252">
            <v>4619</v>
          </cell>
          <cell r="V252">
            <v>4619</v>
          </cell>
          <cell r="W252">
            <v>4619</v>
          </cell>
          <cell r="X252">
            <v>4619</v>
          </cell>
          <cell r="Y252">
            <v>4619</v>
          </cell>
          <cell r="Z252">
            <v>4619</v>
          </cell>
          <cell r="AA252">
            <v>4619</v>
          </cell>
          <cell r="AB252">
            <v>5602</v>
          </cell>
          <cell r="AC252">
            <v>5602</v>
          </cell>
          <cell r="AD252">
            <v>5602</v>
          </cell>
          <cell r="AE252">
            <v>4619</v>
          </cell>
          <cell r="AF252">
            <v>4619</v>
          </cell>
          <cell r="AG252">
            <v>4619</v>
          </cell>
          <cell r="AH252">
            <v>4619</v>
          </cell>
          <cell r="AI252">
            <v>4619</v>
          </cell>
          <cell r="AJ252">
            <v>4619</v>
          </cell>
          <cell r="AK252">
            <v>4619</v>
          </cell>
          <cell r="AL252">
            <v>4619</v>
          </cell>
          <cell r="AM252">
            <v>3145</v>
          </cell>
          <cell r="AN252">
            <v>3145</v>
          </cell>
          <cell r="AO252">
            <v>3145</v>
          </cell>
          <cell r="AP252">
            <v>3145</v>
          </cell>
          <cell r="AQ252">
            <v>3145</v>
          </cell>
          <cell r="AR252">
            <v>3145</v>
          </cell>
          <cell r="AS252">
            <v>3145</v>
          </cell>
          <cell r="AT252">
            <v>3145</v>
          </cell>
          <cell r="AU252">
            <v>3145</v>
          </cell>
          <cell r="AV252">
            <v>3145</v>
          </cell>
          <cell r="AW252">
            <v>3145</v>
          </cell>
          <cell r="AX252">
            <v>3145</v>
          </cell>
          <cell r="AY252">
            <v>4132</v>
          </cell>
          <cell r="AZ252">
            <v>4132</v>
          </cell>
          <cell r="BA252">
            <v>4132</v>
          </cell>
          <cell r="BB252">
            <v>4132</v>
          </cell>
          <cell r="BC252">
            <v>4132</v>
          </cell>
          <cell r="BD252">
            <v>4132</v>
          </cell>
          <cell r="BE252">
            <v>4132</v>
          </cell>
          <cell r="BF252">
            <v>4132</v>
          </cell>
          <cell r="BG252">
            <v>4132</v>
          </cell>
          <cell r="BH252">
            <v>4132</v>
          </cell>
          <cell r="BI252">
            <v>4132</v>
          </cell>
          <cell r="BJ252">
            <v>4132</v>
          </cell>
          <cell r="BK252">
            <v>4132</v>
          </cell>
          <cell r="BL252">
            <v>4132</v>
          </cell>
          <cell r="BM252">
            <v>4132</v>
          </cell>
          <cell r="BN252">
            <v>5603</v>
          </cell>
          <cell r="BO252">
            <v>4132</v>
          </cell>
          <cell r="BP252">
            <v>4132</v>
          </cell>
          <cell r="BQ252">
            <v>4132</v>
          </cell>
          <cell r="BR252">
            <v>4132</v>
          </cell>
          <cell r="BS252">
            <v>4132</v>
          </cell>
          <cell r="BT252">
            <v>4132</v>
          </cell>
          <cell r="BU252">
            <v>4132</v>
          </cell>
          <cell r="BV252">
            <v>4132</v>
          </cell>
          <cell r="BW252">
            <v>4132</v>
          </cell>
          <cell r="BX252">
            <v>4132</v>
          </cell>
          <cell r="BY252">
            <v>4132</v>
          </cell>
          <cell r="BZ252">
            <v>4132</v>
          </cell>
          <cell r="CA252">
            <v>4132</v>
          </cell>
          <cell r="CB252">
            <v>4132</v>
          </cell>
          <cell r="CC252">
            <v>4132</v>
          </cell>
          <cell r="CD252">
            <v>5871</v>
          </cell>
          <cell r="CE252">
            <v>5871</v>
          </cell>
          <cell r="CF252">
            <v>5871</v>
          </cell>
          <cell r="CG252">
            <v>5871</v>
          </cell>
          <cell r="CH252">
            <v>5871</v>
          </cell>
          <cell r="CI252">
            <v>5871</v>
          </cell>
          <cell r="CJ252">
            <v>5871</v>
          </cell>
          <cell r="CK252">
            <v>5871</v>
          </cell>
          <cell r="CL252">
            <v>5871</v>
          </cell>
          <cell r="CM252">
            <v>5871</v>
          </cell>
          <cell r="CN252">
            <v>5871</v>
          </cell>
          <cell r="CO252">
            <v>5871</v>
          </cell>
          <cell r="CP252">
            <v>5871</v>
          </cell>
          <cell r="CQ252">
            <v>5871</v>
          </cell>
          <cell r="CR252">
            <v>5871</v>
          </cell>
          <cell r="CS252">
            <v>5871</v>
          </cell>
          <cell r="CT252">
            <v>5871</v>
          </cell>
          <cell r="CU252">
            <v>5871</v>
          </cell>
          <cell r="CV252">
            <v>5871</v>
          </cell>
          <cell r="CW252">
            <v>5871</v>
          </cell>
          <cell r="CX252">
            <v>5871</v>
          </cell>
          <cell r="CY252">
            <v>5871</v>
          </cell>
          <cell r="CZ252">
            <v>5871</v>
          </cell>
          <cell r="DA252">
            <v>5871</v>
          </cell>
          <cell r="DB252">
            <v>5871</v>
          </cell>
          <cell r="DC252">
            <v>5871</v>
          </cell>
          <cell r="DD252">
            <v>5871</v>
          </cell>
          <cell r="DE252">
            <v>5871</v>
          </cell>
          <cell r="DF252">
            <v>8557</v>
          </cell>
          <cell r="DG252">
            <v>8557</v>
          </cell>
          <cell r="DH252">
            <v>8557</v>
          </cell>
          <cell r="DI252">
            <v>8557</v>
          </cell>
          <cell r="DJ252">
            <v>8557</v>
          </cell>
          <cell r="DK252">
            <v>8557</v>
          </cell>
        </row>
        <row r="253">
          <cell r="A253">
            <v>20487</v>
          </cell>
          <cell r="B253" t="str">
            <v> NASHVILLE-GREENBRIER SALES              </v>
          </cell>
          <cell r="C253">
            <v>1</v>
          </cell>
          <cell r="D253" t="str">
            <v> D    </v>
          </cell>
          <cell r="E253">
            <v>2652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</row>
        <row r="254">
          <cell r="A254">
            <v>20587</v>
          </cell>
          <cell r="B254" t="str">
            <v>TEXAS GAS @ Summer</v>
          </cell>
          <cell r="C254">
            <v>1</v>
          </cell>
          <cell r="D254" t="str">
            <v> D    </v>
          </cell>
          <cell r="E254">
            <v>55181</v>
          </cell>
          <cell r="F254">
            <v>10010</v>
          </cell>
          <cell r="G254">
            <v>10010</v>
          </cell>
          <cell r="H254">
            <v>10010</v>
          </cell>
          <cell r="I254">
            <v>10011</v>
          </cell>
          <cell r="J254">
            <v>10010</v>
          </cell>
          <cell r="K254">
            <v>10010</v>
          </cell>
          <cell r="L254">
            <v>10010</v>
          </cell>
          <cell r="M254">
            <v>10010</v>
          </cell>
          <cell r="N254">
            <v>10010</v>
          </cell>
          <cell r="O254">
            <v>10010</v>
          </cell>
          <cell r="P254">
            <v>10010</v>
          </cell>
          <cell r="Q254">
            <v>10010</v>
          </cell>
          <cell r="R254">
            <v>10010</v>
          </cell>
          <cell r="S254">
            <v>10010</v>
          </cell>
          <cell r="T254">
            <v>10010</v>
          </cell>
          <cell r="U254">
            <v>10011</v>
          </cell>
          <cell r="V254">
            <v>10011</v>
          </cell>
          <cell r="W254">
            <v>10011</v>
          </cell>
          <cell r="X254">
            <v>10011</v>
          </cell>
          <cell r="Y254">
            <v>10011</v>
          </cell>
          <cell r="Z254">
            <v>10011</v>
          </cell>
          <cell r="AA254">
            <v>10011</v>
          </cell>
          <cell r="AB254">
            <v>10011</v>
          </cell>
          <cell r="AC254">
            <v>10011</v>
          </cell>
          <cell r="AD254">
            <v>10011</v>
          </cell>
          <cell r="AE254">
            <v>10011</v>
          </cell>
          <cell r="AF254">
            <v>10011</v>
          </cell>
          <cell r="AG254">
            <v>10011</v>
          </cell>
          <cell r="AH254">
            <v>10011</v>
          </cell>
          <cell r="AI254">
            <v>10011</v>
          </cell>
          <cell r="AJ254">
            <v>10011</v>
          </cell>
          <cell r="AK254">
            <v>10011</v>
          </cell>
          <cell r="AL254">
            <v>10011</v>
          </cell>
          <cell r="AM254">
            <v>10011</v>
          </cell>
          <cell r="AN254">
            <v>10011</v>
          </cell>
          <cell r="AO254">
            <v>10011</v>
          </cell>
          <cell r="AP254">
            <v>10011</v>
          </cell>
          <cell r="AQ254">
            <v>10011</v>
          </cell>
          <cell r="AR254">
            <v>10011</v>
          </cell>
          <cell r="AS254">
            <v>10011</v>
          </cell>
          <cell r="AT254">
            <v>10011</v>
          </cell>
          <cell r="AU254">
            <v>10011</v>
          </cell>
          <cell r="AV254">
            <v>10011</v>
          </cell>
          <cell r="AW254">
            <v>10011</v>
          </cell>
          <cell r="AX254">
            <v>10011</v>
          </cell>
          <cell r="AY254">
            <v>10071</v>
          </cell>
          <cell r="AZ254">
            <v>10071</v>
          </cell>
          <cell r="BA254">
            <v>10071</v>
          </cell>
          <cell r="BB254">
            <v>10071</v>
          </cell>
          <cell r="BC254">
            <v>10071</v>
          </cell>
          <cell r="BD254">
            <v>10071</v>
          </cell>
          <cell r="BE254">
            <v>10071</v>
          </cell>
          <cell r="BF254">
            <v>10071</v>
          </cell>
          <cell r="BG254">
            <v>13094</v>
          </cell>
          <cell r="BH254">
            <v>10071</v>
          </cell>
          <cell r="BI254">
            <v>13197</v>
          </cell>
          <cell r="BJ254">
            <v>13197</v>
          </cell>
          <cell r="BK254">
            <v>12449</v>
          </cell>
          <cell r="BL254">
            <v>12449</v>
          </cell>
          <cell r="BM254">
            <v>12449</v>
          </cell>
          <cell r="BN254">
            <v>12958</v>
          </cell>
          <cell r="BO254">
            <v>12182</v>
          </cell>
          <cell r="BP254">
            <v>11226</v>
          </cell>
          <cell r="BQ254">
            <v>10027</v>
          </cell>
          <cell r="BR254">
            <v>10027</v>
          </cell>
          <cell r="BS254">
            <v>10027</v>
          </cell>
          <cell r="BT254">
            <v>10027</v>
          </cell>
          <cell r="BU254">
            <v>10027</v>
          </cell>
          <cell r="BV254">
            <v>10027</v>
          </cell>
          <cell r="BW254">
            <v>11934</v>
          </cell>
          <cell r="BX254">
            <v>11534</v>
          </cell>
          <cell r="BY254">
            <v>10027</v>
          </cell>
          <cell r="BZ254">
            <v>10027</v>
          </cell>
          <cell r="CA254">
            <v>10027</v>
          </cell>
          <cell r="CB254">
            <v>10027</v>
          </cell>
          <cell r="CC254">
            <v>14573</v>
          </cell>
          <cell r="CD254">
            <v>9999</v>
          </cell>
          <cell r="CE254">
            <v>19956</v>
          </cell>
          <cell r="CF254">
            <v>19956</v>
          </cell>
          <cell r="CG254">
            <v>19956</v>
          </cell>
          <cell r="CH254">
            <v>19956</v>
          </cell>
          <cell r="CI254">
            <v>19956</v>
          </cell>
          <cell r="CJ254">
            <v>17149</v>
          </cell>
          <cell r="CK254">
            <v>13068</v>
          </cell>
          <cell r="CL254">
            <v>13068</v>
          </cell>
          <cell r="CM254">
            <v>13068</v>
          </cell>
          <cell r="CN254">
            <v>13068</v>
          </cell>
          <cell r="CO254">
            <v>13068</v>
          </cell>
          <cell r="CP254">
            <v>13068</v>
          </cell>
          <cell r="CQ254">
            <v>13068</v>
          </cell>
          <cell r="CR254">
            <v>13068</v>
          </cell>
          <cell r="CS254">
            <v>13068</v>
          </cell>
          <cell r="CT254">
            <v>13068</v>
          </cell>
          <cell r="CU254">
            <v>13068</v>
          </cell>
          <cell r="CV254">
            <v>13068</v>
          </cell>
          <cell r="CW254">
            <v>13068</v>
          </cell>
          <cell r="CX254">
            <v>13068</v>
          </cell>
          <cell r="CY254">
            <v>13068</v>
          </cell>
          <cell r="CZ254">
            <v>13068</v>
          </cell>
          <cell r="DA254">
            <v>13068</v>
          </cell>
          <cell r="DB254">
            <v>13068</v>
          </cell>
          <cell r="DC254">
            <v>13068</v>
          </cell>
          <cell r="DD254">
            <v>16011</v>
          </cell>
          <cell r="DE254">
            <v>13068</v>
          </cell>
          <cell r="DF254">
            <v>10027</v>
          </cell>
          <cell r="DG254">
            <v>10027</v>
          </cell>
          <cell r="DH254">
            <v>10027</v>
          </cell>
          <cell r="DI254">
            <v>10027</v>
          </cell>
          <cell r="DJ254">
            <v>10027</v>
          </cell>
          <cell r="DK254">
            <v>10027</v>
          </cell>
        </row>
        <row r="255">
          <cell r="A255">
            <v>20589</v>
          </cell>
          <cell r="B255" t="str">
            <v> PORTLAND-TENN                           </v>
          </cell>
          <cell r="C255">
            <v>1</v>
          </cell>
          <cell r="D255" t="str">
            <v> D    </v>
          </cell>
          <cell r="E255">
            <v>14223</v>
          </cell>
          <cell r="F255">
            <v>1035</v>
          </cell>
          <cell r="G255">
            <v>1035</v>
          </cell>
          <cell r="H255">
            <v>1035</v>
          </cell>
          <cell r="I255">
            <v>1660</v>
          </cell>
          <cell r="J255">
            <v>1035</v>
          </cell>
          <cell r="K255">
            <v>1558</v>
          </cell>
          <cell r="L255">
            <v>1558</v>
          </cell>
          <cell r="M255">
            <v>1558</v>
          </cell>
          <cell r="N255">
            <v>1558</v>
          </cell>
          <cell r="O255">
            <v>1558</v>
          </cell>
          <cell r="P255">
            <v>1558</v>
          </cell>
          <cell r="Q255">
            <v>1558</v>
          </cell>
          <cell r="R255">
            <v>1558</v>
          </cell>
          <cell r="S255">
            <v>1558</v>
          </cell>
          <cell r="T255">
            <v>1558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1690</v>
          </cell>
          <cell r="Z255">
            <v>1690</v>
          </cell>
          <cell r="AA255">
            <v>1690</v>
          </cell>
          <cell r="AB255">
            <v>1690</v>
          </cell>
          <cell r="AC255">
            <v>1690</v>
          </cell>
          <cell r="AD255">
            <v>1690</v>
          </cell>
          <cell r="AE255">
            <v>1690</v>
          </cell>
          <cell r="AF255">
            <v>1690</v>
          </cell>
          <cell r="AG255">
            <v>1690</v>
          </cell>
          <cell r="AH255">
            <v>1690</v>
          </cell>
          <cell r="AI255">
            <v>1690</v>
          </cell>
          <cell r="AJ255">
            <v>1690</v>
          </cell>
          <cell r="AK255">
            <v>1690</v>
          </cell>
          <cell r="AL255">
            <v>1690</v>
          </cell>
          <cell r="AM255">
            <v>1690</v>
          </cell>
          <cell r="AN255">
            <v>1690</v>
          </cell>
          <cell r="AO255">
            <v>1660</v>
          </cell>
          <cell r="AP255">
            <v>1660</v>
          </cell>
          <cell r="AQ255">
            <v>1660</v>
          </cell>
          <cell r="AR255">
            <v>2800</v>
          </cell>
          <cell r="AS255">
            <v>2800</v>
          </cell>
          <cell r="AT255">
            <v>2800</v>
          </cell>
          <cell r="AU255">
            <v>2800</v>
          </cell>
          <cell r="AV255">
            <v>2800</v>
          </cell>
          <cell r="AW255">
            <v>2800</v>
          </cell>
          <cell r="AX255">
            <v>2800</v>
          </cell>
          <cell r="AY255">
            <v>1420</v>
          </cell>
          <cell r="AZ255">
            <v>1420</v>
          </cell>
          <cell r="BA255">
            <v>1420</v>
          </cell>
          <cell r="BB255">
            <v>1420</v>
          </cell>
          <cell r="BC255">
            <v>3375</v>
          </cell>
          <cell r="BD255">
            <v>3375</v>
          </cell>
          <cell r="BE255">
            <v>3375</v>
          </cell>
          <cell r="BF255">
            <v>3375</v>
          </cell>
          <cell r="BG255">
            <v>3375</v>
          </cell>
          <cell r="BH255">
            <v>3375</v>
          </cell>
          <cell r="BI255">
            <v>3375</v>
          </cell>
          <cell r="BJ255">
            <v>3375</v>
          </cell>
          <cell r="BK255">
            <v>3375</v>
          </cell>
          <cell r="BL255">
            <v>3375</v>
          </cell>
          <cell r="BM255">
            <v>3375</v>
          </cell>
          <cell r="BN255">
            <v>3375</v>
          </cell>
          <cell r="BO255">
            <v>3375</v>
          </cell>
          <cell r="BP255">
            <v>3375</v>
          </cell>
          <cell r="BQ255">
            <v>2800</v>
          </cell>
          <cell r="BR255">
            <v>2800</v>
          </cell>
          <cell r="BS255">
            <v>2800</v>
          </cell>
          <cell r="BT255">
            <v>2800</v>
          </cell>
          <cell r="BU255">
            <v>2800</v>
          </cell>
          <cell r="BV255">
            <v>2800</v>
          </cell>
          <cell r="BW255">
            <v>2800</v>
          </cell>
          <cell r="BX255">
            <v>2800</v>
          </cell>
          <cell r="BY255">
            <v>2800</v>
          </cell>
          <cell r="BZ255">
            <v>2800</v>
          </cell>
          <cell r="CA255">
            <v>2800</v>
          </cell>
          <cell r="CB255">
            <v>2800</v>
          </cell>
          <cell r="CC255">
            <v>2800</v>
          </cell>
          <cell r="CD255">
            <v>921</v>
          </cell>
          <cell r="CE255">
            <v>921</v>
          </cell>
          <cell r="CF255">
            <v>921</v>
          </cell>
          <cell r="CG255">
            <v>921</v>
          </cell>
          <cell r="CH255">
            <v>921</v>
          </cell>
          <cell r="CI255">
            <v>1920</v>
          </cell>
          <cell r="CJ255">
            <v>1920</v>
          </cell>
          <cell r="CK255">
            <v>1920</v>
          </cell>
          <cell r="CL255">
            <v>1920</v>
          </cell>
          <cell r="CM255">
            <v>1920</v>
          </cell>
          <cell r="CN255">
            <v>1920</v>
          </cell>
          <cell r="CO255">
            <v>1920</v>
          </cell>
          <cell r="CP255">
            <v>3000</v>
          </cell>
          <cell r="CQ255">
            <v>3000</v>
          </cell>
          <cell r="CR255">
            <v>3000</v>
          </cell>
          <cell r="CS255">
            <v>3200</v>
          </cell>
          <cell r="CT255">
            <v>3200</v>
          </cell>
          <cell r="CU255">
            <v>3200</v>
          </cell>
          <cell r="CV255">
            <v>3200</v>
          </cell>
          <cell r="CW255">
            <v>3200</v>
          </cell>
          <cell r="CX255">
            <v>3200</v>
          </cell>
          <cell r="CY255">
            <v>4200</v>
          </cell>
          <cell r="CZ255">
            <v>4200</v>
          </cell>
          <cell r="DA255">
            <v>4200</v>
          </cell>
          <cell r="DB255">
            <v>4200</v>
          </cell>
          <cell r="DC255">
            <v>4200</v>
          </cell>
          <cell r="DD255">
            <v>4200</v>
          </cell>
          <cell r="DE255">
            <v>4200</v>
          </cell>
          <cell r="DF255">
            <v>2470</v>
          </cell>
          <cell r="DG255">
            <v>2470</v>
          </cell>
          <cell r="DH255">
            <v>2470</v>
          </cell>
          <cell r="DI255">
            <v>2470</v>
          </cell>
          <cell r="DJ255">
            <v>2470</v>
          </cell>
          <cell r="DK255">
            <v>2470</v>
          </cell>
        </row>
        <row r="256">
          <cell r="A256">
            <v>20661</v>
          </cell>
          <cell r="B256" t="str">
            <v> COLLINWOOD-TENN                         </v>
          </cell>
          <cell r="C256">
            <v>1</v>
          </cell>
          <cell r="D256" t="str">
            <v> D    </v>
          </cell>
          <cell r="E256">
            <v>1731</v>
          </cell>
          <cell r="F256">
            <v>1264</v>
          </cell>
          <cell r="G256">
            <v>1264</v>
          </cell>
          <cell r="H256">
            <v>1264</v>
          </cell>
          <cell r="I256">
            <v>312</v>
          </cell>
          <cell r="J256">
            <v>1264</v>
          </cell>
          <cell r="K256">
            <v>1264</v>
          </cell>
          <cell r="L256">
            <v>1264</v>
          </cell>
          <cell r="M256">
            <v>1264</v>
          </cell>
          <cell r="N256">
            <v>64</v>
          </cell>
          <cell r="O256">
            <v>64</v>
          </cell>
          <cell r="P256">
            <v>64</v>
          </cell>
          <cell r="Q256">
            <v>64</v>
          </cell>
          <cell r="R256">
            <v>64</v>
          </cell>
          <cell r="S256">
            <v>64</v>
          </cell>
          <cell r="T256">
            <v>64</v>
          </cell>
          <cell r="U256">
            <v>324</v>
          </cell>
          <cell r="V256">
            <v>324</v>
          </cell>
          <cell r="W256">
            <v>324</v>
          </cell>
          <cell r="X256">
            <v>324</v>
          </cell>
          <cell r="Y256">
            <v>324</v>
          </cell>
          <cell r="Z256">
            <v>324</v>
          </cell>
          <cell r="AA256">
            <v>324</v>
          </cell>
          <cell r="AB256">
            <v>324</v>
          </cell>
          <cell r="AC256">
            <v>324</v>
          </cell>
          <cell r="AD256">
            <v>324</v>
          </cell>
          <cell r="AE256">
            <v>324</v>
          </cell>
          <cell r="AF256">
            <v>324</v>
          </cell>
          <cell r="AG256">
            <v>324</v>
          </cell>
          <cell r="AH256">
            <v>324</v>
          </cell>
          <cell r="AI256">
            <v>324</v>
          </cell>
          <cell r="AJ256">
            <v>324</v>
          </cell>
          <cell r="AK256">
            <v>324</v>
          </cell>
          <cell r="AL256">
            <v>324</v>
          </cell>
          <cell r="AM256">
            <v>324</v>
          </cell>
          <cell r="AN256">
            <v>324</v>
          </cell>
          <cell r="AO256">
            <v>324</v>
          </cell>
          <cell r="AP256">
            <v>312</v>
          </cell>
          <cell r="AQ256">
            <v>324</v>
          </cell>
          <cell r="AR256">
            <v>324</v>
          </cell>
          <cell r="AS256">
            <v>324</v>
          </cell>
          <cell r="AT256">
            <v>124</v>
          </cell>
          <cell r="AU256">
            <v>124</v>
          </cell>
          <cell r="AV256">
            <v>124</v>
          </cell>
          <cell r="AW256">
            <v>124</v>
          </cell>
          <cell r="AX256">
            <v>124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2</v>
          </cell>
        </row>
        <row r="257">
          <cell r="A257">
            <v>20662</v>
          </cell>
          <cell r="B257" t="str">
            <v> WAYNESBORO-TENN                         </v>
          </cell>
          <cell r="C257">
            <v>1</v>
          </cell>
          <cell r="D257" t="str">
            <v> D    </v>
          </cell>
          <cell r="E257">
            <v>1636</v>
          </cell>
          <cell r="F257">
            <v>503</v>
          </cell>
          <cell r="G257">
            <v>503</v>
          </cell>
          <cell r="H257">
            <v>503</v>
          </cell>
          <cell r="I257">
            <v>384</v>
          </cell>
          <cell r="J257">
            <v>503</v>
          </cell>
          <cell r="K257">
            <v>503</v>
          </cell>
          <cell r="L257">
            <v>503</v>
          </cell>
          <cell r="M257">
            <v>503</v>
          </cell>
          <cell r="N257">
            <v>503</v>
          </cell>
          <cell r="O257">
            <v>503</v>
          </cell>
          <cell r="P257">
            <v>503</v>
          </cell>
          <cell r="Q257">
            <v>503</v>
          </cell>
          <cell r="R257">
            <v>503</v>
          </cell>
          <cell r="S257">
            <v>503</v>
          </cell>
          <cell r="T257">
            <v>503</v>
          </cell>
          <cell r="U257">
            <v>384</v>
          </cell>
          <cell r="V257">
            <v>384</v>
          </cell>
          <cell r="W257">
            <v>384</v>
          </cell>
          <cell r="X257">
            <v>384</v>
          </cell>
          <cell r="Y257">
            <v>384</v>
          </cell>
          <cell r="Z257">
            <v>384</v>
          </cell>
          <cell r="AA257">
            <v>384</v>
          </cell>
          <cell r="AB257">
            <v>384</v>
          </cell>
          <cell r="AC257">
            <v>384</v>
          </cell>
          <cell r="AD257">
            <v>384</v>
          </cell>
          <cell r="AE257">
            <v>384</v>
          </cell>
          <cell r="AF257">
            <v>384</v>
          </cell>
          <cell r="AG257">
            <v>384</v>
          </cell>
          <cell r="AH257">
            <v>384</v>
          </cell>
          <cell r="AI257">
            <v>384</v>
          </cell>
          <cell r="AJ257">
            <v>384</v>
          </cell>
          <cell r="AK257">
            <v>384</v>
          </cell>
          <cell r="AL257">
            <v>384</v>
          </cell>
          <cell r="AM257">
            <v>384</v>
          </cell>
          <cell r="AN257">
            <v>384</v>
          </cell>
          <cell r="AO257">
            <v>384</v>
          </cell>
          <cell r="AP257">
            <v>384</v>
          </cell>
          <cell r="AQ257">
            <v>384</v>
          </cell>
          <cell r="AR257">
            <v>384</v>
          </cell>
          <cell r="AS257">
            <v>384</v>
          </cell>
          <cell r="AT257">
            <v>384</v>
          </cell>
          <cell r="AU257">
            <v>384</v>
          </cell>
          <cell r="AV257">
            <v>384</v>
          </cell>
          <cell r="AW257">
            <v>384</v>
          </cell>
          <cell r="AX257">
            <v>384</v>
          </cell>
          <cell r="AY257">
            <v>331</v>
          </cell>
          <cell r="AZ257">
            <v>331</v>
          </cell>
          <cell r="BA257">
            <v>331</v>
          </cell>
          <cell r="BB257">
            <v>331</v>
          </cell>
          <cell r="BC257">
            <v>331</v>
          </cell>
          <cell r="BD257">
            <v>331</v>
          </cell>
          <cell r="BE257">
            <v>331</v>
          </cell>
          <cell r="BF257">
            <v>331</v>
          </cell>
          <cell r="BG257">
            <v>331</v>
          </cell>
          <cell r="BH257">
            <v>331</v>
          </cell>
          <cell r="BI257">
            <v>331</v>
          </cell>
          <cell r="BJ257">
            <v>331</v>
          </cell>
          <cell r="BK257">
            <v>331</v>
          </cell>
          <cell r="BL257">
            <v>331</v>
          </cell>
          <cell r="BM257">
            <v>331</v>
          </cell>
          <cell r="BN257">
            <v>625</v>
          </cell>
          <cell r="BO257">
            <v>331</v>
          </cell>
          <cell r="BP257">
            <v>331</v>
          </cell>
          <cell r="BQ257">
            <v>331</v>
          </cell>
          <cell r="BR257">
            <v>331</v>
          </cell>
          <cell r="BS257">
            <v>331</v>
          </cell>
          <cell r="BT257">
            <v>331</v>
          </cell>
          <cell r="BU257">
            <v>331</v>
          </cell>
          <cell r="BV257">
            <v>331</v>
          </cell>
          <cell r="BW257">
            <v>331</v>
          </cell>
          <cell r="BX257">
            <v>331</v>
          </cell>
          <cell r="BY257">
            <v>331</v>
          </cell>
          <cell r="BZ257">
            <v>331</v>
          </cell>
          <cell r="CA257">
            <v>331</v>
          </cell>
          <cell r="CB257">
            <v>331</v>
          </cell>
          <cell r="CC257">
            <v>331</v>
          </cell>
          <cell r="CD257">
            <v>528</v>
          </cell>
          <cell r="CE257">
            <v>528</v>
          </cell>
          <cell r="CF257">
            <v>528</v>
          </cell>
          <cell r="CG257">
            <v>528</v>
          </cell>
          <cell r="CH257">
            <v>528</v>
          </cell>
          <cell r="CI257">
            <v>528</v>
          </cell>
          <cell r="CJ257">
            <v>528</v>
          </cell>
          <cell r="CK257">
            <v>528</v>
          </cell>
          <cell r="CL257">
            <v>528</v>
          </cell>
          <cell r="CM257">
            <v>528</v>
          </cell>
          <cell r="CN257">
            <v>528</v>
          </cell>
          <cell r="CO257">
            <v>528</v>
          </cell>
          <cell r="CP257">
            <v>528</v>
          </cell>
          <cell r="CQ257">
            <v>528</v>
          </cell>
          <cell r="CR257">
            <v>528</v>
          </cell>
          <cell r="CS257">
            <v>528</v>
          </cell>
          <cell r="CT257">
            <v>528</v>
          </cell>
          <cell r="CU257">
            <v>528</v>
          </cell>
          <cell r="CV257">
            <v>528</v>
          </cell>
          <cell r="CW257">
            <v>528</v>
          </cell>
          <cell r="CX257">
            <v>528</v>
          </cell>
          <cell r="CY257">
            <v>528</v>
          </cell>
          <cell r="CZ257">
            <v>528</v>
          </cell>
          <cell r="DA257">
            <v>528</v>
          </cell>
          <cell r="DB257">
            <v>528</v>
          </cell>
          <cell r="DC257">
            <v>528</v>
          </cell>
          <cell r="DD257">
            <v>528</v>
          </cell>
          <cell r="DE257">
            <v>528</v>
          </cell>
          <cell r="DF257">
            <v>700</v>
          </cell>
          <cell r="DG257">
            <v>700</v>
          </cell>
          <cell r="DH257">
            <v>700</v>
          </cell>
          <cell r="DI257">
            <v>700</v>
          </cell>
          <cell r="DJ257">
            <v>700</v>
          </cell>
          <cell r="DK257">
            <v>700</v>
          </cell>
        </row>
        <row r="258">
          <cell r="A258">
            <v>21143</v>
          </cell>
          <cell r="B258" t="str">
            <v> CHEVRON-ALTA MESA DEHYD                 </v>
          </cell>
          <cell r="C258">
            <v>0</v>
          </cell>
          <cell r="D258" t="str">
            <v> R    </v>
          </cell>
          <cell r="E258">
            <v>11139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</row>
        <row r="259">
          <cell r="A259">
            <v>21145</v>
          </cell>
          <cell r="B259" t="str">
            <v> CENTRAL-RACHAL DEHYD                    </v>
          </cell>
          <cell r="C259">
            <v>0</v>
          </cell>
          <cell r="D259" t="str">
            <v> R    </v>
          </cell>
          <cell r="E259">
            <v>25240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</row>
        <row r="260">
          <cell r="A260">
            <v>21147</v>
          </cell>
          <cell r="B260" t="str">
            <v> EXXON-PITA DEHYD                        </v>
          </cell>
          <cell r="C260">
            <v>0</v>
          </cell>
          <cell r="D260" t="str">
            <v> R    </v>
          </cell>
          <cell r="E260">
            <v>9853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</row>
        <row r="261">
          <cell r="A261">
            <v>21234</v>
          </cell>
          <cell r="B261" t="str">
            <v> SYNERGY-HEYSER DEHYD                    </v>
          </cell>
          <cell r="C261">
            <v>0</v>
          </cell>
          <cell r="D261" t="str">
            <v> R    </v>
          </cell>
          <cell r="E261">
            <v>44386</v>
          </cell>
          <cell r="F261">
            <v>50</v>
          </cell>
          <cell r="G261">
            <v>50</v>
          </cell>
          <cell r="H261">
            <v>50</v>
          </cell>
          <cell r="I261">
            <v>50</v>
          </cell>
          <cell r="J261">
            <v>50</v>
          </cell>
          <cell r="K261">
            <v>50</v>
          </cell>
          <cell r="L261">
            <v>50</v>
          </cell>
          <cell r="M261">
            <v>50</v>
          </cell>
          <cell r="N261">
            <v>50</v>
          </cell>
          <cell r="O261">
            <v>50</v>
          </cell>
          <cell r="P261">
            <v>50</v>
          </cell>
          <cell r="Q261">
            <v>50</v>
          </cell>
          <cell r="R261">
            <v>50</v>
          </cell>
          <cell r="S261">
            <v>50</v>
          </cell>
          <cell r="T261">
            <v>50</v>
          </cell>
          <cell r="U261">
            <v>50</v>
          </cell>
          <cell r="V261">
            <v>50</v>
          </cell>
          <cell r="W261">
            <v>50</v>
          </cell>
          <cell r="X261">
            <v>50</v>
          </cell>
          <cell r="Y261">
            <v>50</v>
          </cell>
          <cell r="Z261">
            <v>50</v>
          </cell>
          <cell r="AA261">
            <v>50</v>
          </cell>
          <cell r="AB261">
            <v>50</v>
          </cell>
          <cell r="AC261">
            <v>50</v>
          </cell>
          <cell r="AD261">
            <v>50</v>
          </cell>
          <cell r="AE261">
            <v>50</v>
          </cell>
          <cell r="AF261">
            <v>50</v>
          </cell>
          <cell r="AG261">
            <v>50</v>
          </cell>
          <cell r="AH261">
            <v>50</v>
          </cell>
          <cell r="AI261">
            <v>50</v>
          </cell>
          <cell r="AJ261">
            <v>50</v>
          </cell>
          <cell r="AK261">
            <v>50</v>
          </cell>
          <cell r="AL261">
            <v>50</v>
          </cell>
          <cell r="AM261">
            <v>50</v>
          </cell>
          <cell r="AN261">
            <v>50</v>
          </cell>
          <cell r="AO261">
            <v>50</v>
          </cell>
          <cell r="AP261">
            <v>50</v>
          </cell>
          <cell r="AQ261">
            <v>50</v>
          </cell>
          <cell r="AR261">
            <v>50</v>
          </cell>
          <cell r="AS261">
            <v>50</v>
          </cell>
          <cell r="AT261">
            <v>50</v>
          </cell>
          <cell r="AU261">
            <v>50</v>
          </cell>
          <cell r="AV261">
            <v>50</v>
          </cell>
          <cell r="AW261">
            <v>50</v>
          </cell>
          <cell r="AX261">
            <v>50</v>
          </cell>
          <cell r="AY261">
            <v>50</v>
          </cell>
          <cell r="AZ261">
            <v>50</v>
          </cell>
          <cell r="BA261">
            <v>50</v>
          </cell>
          <cell r="BB261">
            <v>50</v>
          </cell>
          <cell r="BC261">
            <v>50</v>
          </cell>
          <cell r="BD261">
            <v>50</v>
          </cell>
          <cell r="BE261">
            <v>50</v>
          </cell>
          <cell r="BF261">
            <v>50</v>
          </cell>
          <cell r="BG261">
            <v>50</v>
          </cell>
          <cell r="BH261">
            <v>50</v>
          </cell>
          <cell r="BI261">
            <v>50</v>
          </cell>
          <cell r="BJ261">
            <v>50</v>
          </cell>
          <cell r="BK261">
            <v>50</v>
          </cell>
          <cell r="BL261">
            <v>50</v>
          </cell>
          <cell r="BM261">
            <v>50</v>
          </cell>
          <cell r="BN261">
            <v>50</v>
          </cell>
          <cell r="BO261">
            <v>50</v>
          </cell>
          <cell r="BP261">
            <v>50</v>
          </cell>
          <cell r="BQ261">
            <v>50</v>
          </cell>
          <cell r="BR261">
            <v>50</v>
          </cell>
          <cell r="BS261">
            <v>50</v>
          </cell>
          <cell r="BT261">
            <v>50</v>
          </cell>
          <cell r="BU261">
            <v>50</v>
          </cell>
          <cell r="BV261">
            <v>50</v>
          </cell>
          <cell r="BW261">
            <v>50</v>
          </cell>
          <cell r="BX261">
            <v>50</v>
          </cell>
          <cell r="BY261">
            <v>50</v>
          </cell>
          <cell r="BZ261">
            <v>50</v>
          </cell>
          <cell r="CA261">
            <v>50</v>
          </cell>
          <cell r="CB261">
            <v>50</v>
          </cell>
          <cell r="CC261">
            <v>50</v>
          </cell>
          <cell r="CD261">
            <v>50</v>
          </cell>
          <cell r="CE261">
            <v>50</v>
          </cell>
          <cell r="CF261">
            <v>50</v>
          </cell>
          <cell r="CG261">
            <v>50</v>
          </cell>
          <cell r="CH261">
            <v>50</v>
          </cell>
          <cell r="CI261">
            <v>50</v>
          </cell>
          <cell r="CJ261">
            <v>50</v>
          </cell>
          <cell r="CK261">
            <v>50</v>
          </cell>
          <cell r="CL261">
            <v>50</v>
          </cell>
          <cell r="CM261">
            <v>50</v>
          </cell>
          <cell r="CN261">
            <v>50</v>
          </cell>
          <cell r="CO261">
            <v>50</v>
          </cell>
          <cell r="CP261">
            <v>50</v>
          </cell>
          <cell r="CQ261">
            <v>50</v>
          </cell>
          <cell r="CR261">
            <v>50</v>
          </cell>
          <cell r="CS261">
            <v>50</v>
          </cell>
          <cell r="CT261">
            <v>50</v>
          </cell>
          <cell r="CU261">
            <v>50</v>
          </cell>
          <cell r="CV261">
            <v>50</v>
          </cell>
          <cell r="CW261">
            <v>50</v>
          </cell>
          <cell r="CX261">
            <v>50</v>
          </cell>
          <cell r="CY261">
            <v>50</v>
          </cell>
          <cell r="CZ261">
            <v>50</v>
          </cell>
          <cell r="DA261">
            <v>50</v>
          </cell>
          <cell r="DB261">
            <v>50</v>
          </cell>
          <cell r="DC261">
            <v>50</v>
          </cell>
          <cell r="DD261">
            <v>50</v>
          </cell>
          <cell r="DE261">
            <v>50</v>
          </cell>
          <cell r="DF261">
            <v>50</v>
          </cell>
          <cell r="DG261">
            <v>50</v>
          </cell>
          <cell r="DH261">
            <v>50</v>
          </cell>
          <cell r="DI261">
            <v>50</v>
          </cell>
          <cell r="DJ261">
            <v>50</v>
          </cell>
          <cell r="DK261">
            <v>50</v>
          </cell>
        </row>
        <row r="262">
          <cell r="A262">
            <v>21235</v>
          </cell>
          <cell r="B262" t="str">
            <v> HEYSER DEHYD                            </v>
          </cell>
          <cell r="C262">
            <v>0</v>
          </cell>
          <cell r="D262" t="str">
            <v> R    </v>
          </cell>
          <cell r="E262">
            <v>2936</v>
          </cell>
          <cell r="F262">
            <v>617</v>
          </cell>
          <cell r="G262">
            <v>0</v>
          </cell>
          <cell r="H262">
            <v>0</v>
          </cell>
          <cell r="I262">
            <v>370</v>
          </cell>
          <cell r="J262">
            <v>525</v>
          </cell>
          <cell r="K262">
            <v>525</v>
          </cell>
          <cell r="L262">
            <v>525</v>
          </cell>
          <cell r="M262">
            <v>525</v>
          </cell>
          <cell r="N262">
            <v>525</v>
          </cell>
          <cell r="O262">
            <v>525</v>
          </cell>
          <cell r="P262">
            <v>525</v>
          </cell>
          <cell r="Q262">
            <v>525</v>
          </cell>
          <cell r="R262">
            <v>525</v>
          </cell>
          <cell r="S262">
            <v>525</v>
          </cell>
          <cell r="T262">
            <v>525</v>
          </cell>
          <cell r="U262">
            <v>1870</v>
          </cell>
          <cell r="V262">
            <v>1870</v>
          </cell>
          <cell r="W262">
            <v>1870</v>
          </cell>
          <cell r="X262">
            <v>1870</v>
          </cell>
          <cell r="Y262">
            <v>370</v>
          </cell>
          <cell r="Z262">
            <v>370</v>
          </cell>
          <cell r="AA262">
            <v>370</v>
          </cell>
          <cell r="AB262">
            <v>370</v>
          </cell>
          <cell r="AC262">
            <v>370</v>
          </cell>
          <cell r="AD262">
            <v>370</v>
          </cell>
          <cell r="AE262">
            <v>370</v>
          </cell>
          <cell r="AF262">
            <v>370</v>
          </cell>
          <cell r="AG262">
            <v>370</v>
          </cell>
          <cell r="AH262">
            <v>370</v>
          </cell>
          <cell r="AI262">
            <v>370</v>
          </cell>
          <cell r="AJ262">
            <v>370</v>
          </cell>
          <cell r="AK262">
            <v>370</v>
          </cell>
          <cell r="AL262">
            <v>370</v>
          </cell>
          <cell r="AM262">
            <v>370</v>
          </cell>
          <cell r="AN262">
            <v>370</v>
          </cell>
          <cell r="AO262">
            <v>370</v>
          </cell>
          <cell r="AP262">
            <v>370</v>
          </cell>
          <cell r="AQ262">
            <v>370</v>
          </cell>
          <cell r="AR262">
            <v>370</v>
          </cell>
          <cell r="AS262">
            <v>370</v>
          </cell>
          <cell r="AT262">
            <v>370</v>
          </cell>
          <cell r="AU262">
            <v>370</v>
          </cell>
          <cell r="AV262">
            <v>370</v>
          </cell>
          <cell r="AW262">
            <v>370</v>
          </cell>
          <cell r="AX262">
            <v>370</v>
          </cell>
          <cell r="AY262">
            <v>250</v>
          </cell>
          <cell r="AZ262">
            <v>250</v>
          </cell>
          <cell r="BA262">
            <v>250</v>
          </cell>
          <cell r="BB262">
            <v>250</v>
          </cell>
          <cell r="BC262">
            <v>250</v>
          </cell>
          <cell r="BD262">
            <v>250</v>
          </cell>
          <cell r="BE262">
            <v>250</v>
          </cell>
          <cell r="BF262">
            <v>250</v>
          </cell>
          <cell r="BG262">
            <v>250</v>
          </cell>
          <cell r="BH262">
            <v>250</v>
          </cell>
          <cell r="BI262">
            <v>250</v>
          </cell>
          <cell r="BJ262">
            <v>250</v>
          </cell>
          <cell r="BK262">
            <v>250</v>
          </cell>
          <cell r="BL262">
            <v>250</v>
          </cell>
          <cell r="BM262">
            <v>250</v>
          </cell>
          <cell r="BN262">
            <v>250</v>
          </cell>
          <cell r="BO262">
            <v>250</v>
          </cell>
          <cell r="BP262">
            <v>250</v>
          </cell>
          <cell r="BQ262">
            <v>250</v>
          </cell>
          <cell r="BR262">
            <v>250</v>
          </cell>
          <cell r="BS262">
            <v>250</v>
          </cell>
          <cell r="BT262">
            <v>250</v>
          </cell>
          <cell r="BU262">
            <v>250</v>
          </cell>
          <cell r="BV262">
            <v>250</v>
          </cell>
          <cell r="BW262">
            <v>250</v>
          </cell>
          <cell r="BX262">
            <v>250</v>
          </cell>
          <cell r="BY262">
            <v>250</v>
          </cell>
          <cell r="BZ262">
            <v>250</v>
          </cell>
          <cell r="CA262">
            <v>250</v>
          </cell>
          <cell r="CB262">
            <v>250</v>
          </cell>
          <cell r="CC262">
            <v>250</v>
          </cell>
          <cell r="CD262">
            <v>450</v>
          </cell>
          <cell r="CE262">
            <v>450</v>
          </cell>
          <cell r="CF262">
            <v>450</v>
          </cell>
          <cell r="CG262">
            <v>450</v>
          </cell>
          <cell r="CH262">
            <v>450</v>
          </cell>
          <cell r="CI262">
            <v>450</v>
          </cell>
          <cell r="CJ262">
            <v>450</v>
          </cell>
          <cell r="CK262">
            <v>450</v>
          </cell>
          <cell r="CL262">
            <v>450</v>
          </cell>
          <cell r="CM262">
            <v>450</v>
          </cell>
          <cell r="CN262">
            <v>450</v>
          </cell>
          <cell r="CO262">
            <v>450</v>
          </cell>
          <cell r="CP262">
            <v>450</v>
          </cell>
          <cell r="CQ262">
            <v>450</v>
          </cell>
          <cell r="CR262">
            <v>450</v>
          </cell>
          <cell r="CS262">
            <v>450</v>
          </cell>
          <cell r="CT262">
            <v>450</v>
          </cell>
          <cell r="CU262">
            <v>450</v>
          </cell>
          <cell r="CV262">
            <v>450</v>
          </cell>
          <cell r="CW262">
            <v>450</v>
          </cell>
          <cell r="CX262">
            <v>450</v>
          </cell>
          <cell r="CY262">
            <v>450</v>
          </cell>
          <cell r="CZ262">
            <v>450</v>
          </cell>
          <cell r="DA262">
            <v>450</v>
          </cell>
          <cell r="DB262">
            <v>450</v>
          </cell>
          <cell r="DC262">
            <v>450</v>
          </cell>
          <cell r="DD262">
            <v>450</v>
          </cell>
          <cell r="DE262">
            <v>450</v>
          </cell>
          <cell r="DF262">
            <v>400</v>
          </cell>
          <cell r="DG262">
            <v>400</v>
          </cell>
          <cell r="DH262">
            <v>400</v>
          </cell>
          <cell r="DI262">
            <v>400</v>
          </cell>
          <cell r="DJ262">
            <v>400</v>
          </cell>
          <cell r="DK262">
            <v>400</v>
          </cell>
        </row>
        <row r="263">
          <cell r="A263">
            <v>21236</v>
          </cell>
          <cell r="B263" t="str">
            <v> SUE ANN-HEYSER DEHYD                    </v>
          </cell>
          <cell r="C263">
            <v>0</v>
          </cell>
          <cell r="D263" t="str">
            <v> R    </v>
          </cell>
          <cell r="E263">
            <v>11055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</row>
        <row r="264">
          <cell r="A264">
            <v>21565</v>
          </cell>
          <cell r="B264" t="str">
            <v>TETCO @ Wharton</v>
          </cell>
          <cell r="C264">
            <v>0</v>
          </cell>
          <cell r="D264" t="str">
            <v> R    </v>
          </cell>
          <cell r="E264">
            <v>2661</v>
          </cell>
          <cell r="F264">
            <v>58</v>
          </cell>
          <cell r="G264">
            <v>58</v>
          </cell>
          <cell r="H264">
            <v>58</v>
          </cell>
          <cell r="I264">
            <v>58</v>
          </cell>
          <cell r="J264">
            <v>58</v>
          </cell>
          <cell r="K264">
            <v>58</v>
          </cell>
          <cell r="L264">
            <v>58</v>
          </cell>
          <cell r="M264">
            <v>58</v>
          </cell>
          <cell r="N264">
            <v>58</v>
          </cell>
          <cell r="O264">
            <v>58</v>
          </cell>
          <cell r="P264">
            <v>58</v>
          </cell>
          <cell r="Q264">
            <v>58</v>
          </cell>
          <cell r="R264">
            <v>58</v>
          </cell>
          <cell r="S264">
            <v>58</v>
          </cell>
          <cell r="T264">
            <v>58</v>
          </cell>
          <cell r="U264">
            <v>58</v>
          </cell>
          <cell r="V264">
            <v>58</v>
          </cell>
          <cell r="W264">
            <v>58</v>
          </cell>
          <cell r="X264">
            <v>58</v>
          </cell>
          <cell r="Y264">
            <v>58</v>
          </cell>
          <cell r="Z264">
            <v>58</v>
          </cell>
          <cell r="AA264">
            <v>58</v>
          </cell>
          <cell r="AB264">
            <v>58</v>
          </cell>
          <cell r="AC264">
            <v>58</v>
          </cell>
          <cell r="AD264">
            <v>58</v>
          </cell>
          <cell r="AE264">
            <v>58</v>
          </cell>
          <cell r="AF264">
            <v>58</v>
          </cell>
          <cell r="AG264">
            <v>58</v>
          </cell>
          <cell r="AH264">
            <v>58</v>
          </cell>
          <cell r="AI264">
            <v>58</v>
          </cell>
          <cell r="AJ264">
            <v>58</v>
          </cell>
          <cell r="AK264">
            <v>58</v>
          </cell>
          <cell r="AL264">
            <v>58</v>
          </cell>
          <cell r="AM264">
            <v>58</v>
          </cell>
          <cell r="AN264">
            <v>58</v>
          </cell>
          <cell r="AO264">
            <v>58</v>
          </cell>
          <cell r="AP264">
            <v>58</v>
          </cell>
          <cell r="AQ264">
            <v>58</v>
          </cell>
          <cell r="AR264">
            <v>58</v>
          </cell>
          <cell r="AS264">
            <v>58</v>
          </cell>
          <cell r="AT264">
            <v>58</v>
          </cell>
          <cell r="AU264">
            <v>58</v>
          </cell>
          <cell r="AV264">
            <v>58</v>
          </cell>
          <cell r="AW264">
            <v>58</v>
          </cell>
          <cell r="AX264">
            <v>58</v>
          </cell>
          <cell r="AY264">
            <v>58</v>
          </cell>
          <cell r="AZ264">
            <v>58</v>
          </cell>
          <cell r="BA264">
            <v>58</v>
          </cell>
          <cell r="BB264">
            <v>58</v>
          </cell>
          <cell r="BC264">
            <v>58</v>
          </cell>
          <cell r="BD264">
            <v>58</v>
          </cell>
          <cell r="BE264">
            <v>58</v>
          </cell>
          <cell r="BF264">
            <v>58</v>
          </cell>
          <cell r="BG264">
            <v>58</v>
          </cell>
          <cell r="BH264">
            <v>58</v>
          </cell>
          <cell r="BI264">
            <v>58</v>
          </cell>
          <cell r="BJ264">
            <v>58</v>
          </cell>
          <cell r="BK264">
            <v>58</v>
          </cell>
          <cell r="BL264">
            <v>58</v>
          </cell>
          <cell r="BM264">
            <v>58</v>
          </cell>
          <cell r="BN264">
            <v>58</v>
          </cell>
          <cell r="BO264">
            <v>58</v>
          </cell>
          <cell r="BP264">
            <v>58</v>
          </cell>
          <cell r="BQ264">
            <v>58</v>
          </cell>
          <cell r="BR264">
            <v>58</v>
          </cell>
          <cell r="BS264">
            <v>58</v>
          </cell>
          <cell r="BT264">
            <v>58</v>
          </cell>
          <cell r="BU264">
            <v>58</v>
          </cell>
          <cell r="BV264">
            <v>58</v>
          </cell>
          <cell r="BW264">
            <v>58</v>
          </cell>
          <cell r="BX264">
            <v>58</v>
          </cell>
          <cell r="BY264">
            <v>58</v>
          </cell>
          <cell r="BZ264">
            <v>58</v>
          </cell>
          <cell r="CA264">
            <v>58</v>
          </cell>
          <cell r="CB264">
            <v>58</v>
          </cell>
          <cell r="CC264">
            <v>58</v>
          </cell>
          <cell r="CD264">
            <v>58</v>
          </cell>
          <cell r="CE264">
            <v>58</v>
          </cell>
          <cell r="CF264">
            <v>58</v>
          </cell>
          <cell r="CG264">
            <v>58</v>
          </cell>
          <cell r="CH264">
            <v>58</v>
          </cell>
          <cell r="CI264">
            <v>58</v>
          </cell>
          <cell r="CJ264">
            <v>58</v>
          </cell>
          <cell r="CK264">
            <v>58</v>
          </cell>
          <cell r="CL264">
            <v>58</v>
          </cell>
          <cell r="CM264">
            <v>58</v>
          </cell>
          <cell r="CN264">
            <v>58</v>
          </cell>
          <cell r="CO264">
            <v>58</v>
          </cell>
          <cell r="CP264">
            <v>58</v>
          </cell>
          <cell r="CQ264">
            <v>58</v>
          </cell>
          <cell r="CR264">
            <v>58</v>
          </cell>
          <cell r="CS264">
            <v>58</v>
          </cell>
          <cell r="CT264">
            <v>58</v>
          </cell>
          <cell r="CU264">
            <v>58</v>
          </cell>
          <cell r="CV264">
            <v>58</v>
          </cell>
          <cell r="CW264">
            <v>58</v>
          </cell>
          <cell r="CX264">
            <v>58</v>
          </cell>
          <cell r="CY264">
            <v>58</v>
          </cell>
          <cell r="CZ264">
            <v>58</v>
          </cell>
          <cell r="DA264">
            <v>58</v>
          </cell>
          <cell r="DB264">
            <v>58</v>
          </cell>
          <cell r="DC264">
            <v>58</v>
          </cell>
          <cell r="DD264">
            <v>58</v>
          </cell>
          <cell r="DE264">
            <v>58</v>
          </cell>
          <cell r="DF264">
            <v>58</v>
          </cell>
          <cell r="DG264">
            <v>58</v>
          </cell>
          <cell r="DH264">
            <v>58</v>
          </cell>
          <cell r="DI264">
            <v>58</v>
          </cell>
          <cell r="DJ264">
            <v>58</v>
          </cell>
          <cell r="DK264">
            <v>58</v>
          </cell>
        </row>
        <row r="265">
          <cell r="A265">
            <v>21567</v>
          </cell>
          <cell r="B265" t="str">
            <v>TRANSCO @ Wharton</v>
          </cell>
          <cell r="C265">
            <v>0</v>
          </cell>
          <cell r="D265" t="str">
            <v> R    </v>
          </cell>
          <cell r="E265">
            <v>274047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</row>
        <row r="266">
          <cell r="A266">
            <v>21568</v>
          </cell>
          <cell r="B266" t="str">
            <v> TEXAS-NADA DEHYD                        </v>
          </cell>
          <cell r="C266">
            <v>0</v>
          </cell>
          <cell r="D266" t="str">
            <v> R    </v>
          </cell>
          <cell r="E266">
            <v>6081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</row>
        <row r="267">
          <cell r="A267">
            <v>21572</v>
          </cell>
          <cell r="B267" t="str">
            <v> GARWOOD-CATTLE TEX                      </v>
          </cell>
          <cell r="C267">
            <v>0</v>
          </cell>
          <cell r="D267" t="str">
            <v> D    </v>
          </cell>
          <cell r="E267">
            <v>952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1</v>
          </cell>
          <cell r="AZ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1</v>
          </cell>
          <cell r="BN267">
            <v>1</v>
          </cell>
          <cell r="BO267">
            <v>1</v>
          </cell>
          <cell r="BP267">
            <v>1</v>
          </cell>
          <cell r="BQ267">
            <v>1</v>
          </cell>
          <cell r="BR267">
            <v>1</v>
          </cell>
          <cell r="BS267">
            <v>1</v>
          </cell>
          <cell r="BT267">
            <v>1</v>
          </cell>
          <cell r="BU267">
            <v>1</v>
          </cell>
          <cell r="BV267">
            <v>1</v>
          </cell>
          <cell r="BW267">
            <v>1</v>
          </cell>
          <cell r="BX267">
            <v>1</v>
          </cell>
          <cell r="BY267">
            <v>1</v>
          </cell>
          <cell r="BZ267">
            <v>1</v>
          </cell>
          <cell r="CA267">
            <v>1</v>
          </cell>
          <cell r="CB267">
            <v>1</v>
          </cell>
          <cell r="CC267">
            <v>1</v>
          </cell>
          <cell r="CD267">
            <v>1</v>
          </cell>
          <cell r="CE267">
            <v>1</v>
          </cell>
          <cell r="CF267">
            <v>1</v>
          </cell>
          <cell r="CG267">
            <v>1</v>
          </cell>
          <cell r="CH267">
            <v>1</v>
          </cell>
          <cell r="CI267">
            <v>1</v>
          </cell>
          <cell r="CJ267">
            <v>1</v>
          </cell>
          <cell r="CK267">
            <v>1</v>
          </cell>
          <cell r="CL267">
            <v>1</v>
          </cell>
          <cell r="CM267">
            <v>1</v>
          </cell>
          <cell r="CN267">
            <v>1</v>
          </cell>
          <cell r="CO267">
            <v>1</v>
          </cell>
          <cell r="CP267">
            <v>1</v>
          </cell>
          <cell r="CQ267">
            <v>1</v>
          </cell>
          <cell r="CR267">
            <v>1</v>
          </cell>
          <cell r="CS267">
            <v>1</v>
          </cell>
          <cell r="CT267">
            <v>1</v>
          </cell>
          <cell r="CU267">
            <v>1</v>
          </cell>
          <cell r="CV267">
            <v>1</v>
          </cell>
          <cell r="CW267">
            <v>1</v>
          </cell>
          <cell r="CX267">
            <v>1</v>
          </cell>
          <cell r="CY267">
            <v>1</v>
          </cell>
          <cell r="CZ267">
            <v>1</v>
          </cell>
          <cell r="DA267">
            <v>1</v>
          </cell>
          <cell r="DB267">
            <v>1</v>
          </cell>
          <cell r="DC267">
            <v>1</v>
          </cell>
          <cell r="DD267">
            <v>1</v>
          </cell>
          <cell r="DE267">
            <v>1</v>
          </cell>
          <cell r="DF267">
            <v>1</v>
          </cell>
          <cell r="DG267">
            <v>1</v>
          </cell>
          <cell r="DH267">
            <v>1</v>
          </cell>
          <cell r="DI267">
            <v>1</v>
          </cell>
          <cell r="DJ267">
            <v>1</v>
          </cell>
          <cell r="DK267">
            <v>1</v>
          </cell>
        </row>
        <row r="268">
          <cell r="A268">
            <v>22132</v>
          </cell>
          <cell r="B268" t="str">
            <v> MENGDEN-RANDON DEHYD                    </v>
          </cell>
          <cell r="C268">
            <v>0</v>
          </cell>
          <cell r="D268" t="str">
            <v> R    </v>
          </cell>
          <cell r="E268">
            <v>2886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</row>
        <row r="269">
          <cell r="A269">
            <v>22433</v>
          </cell>
          <cell r="B269" t="str">
            <v> EXPORT-SARCO CREEK DEHYD                </v>
          </cell>
          <cell r="C269">
            <v>0</v>
          </cell>
          <cell r="D269" t="str">
            <v> R    </v>
          </cell>
          <cell r="E269">
            <v>22812</v>
          </cell>
          <cell r="F269">
            <v>9300</v>
          </cell>
          <cell r="G269">
            <v>9300</v>
          </cell>
          <cell r="H269">
            <v>9300</v>
          </cell>
          <cell r="I269">
            <v>9300</v>
          </cell>
          <cell r="J269">
            <v>9300</v>
          </cell>
          <cell r="K269">
            <v>9300</v>
          </cell>
          <cell r="L269">
            <v>9300</v>
          </cell>
          <cell r="M269">
            <v>9300</v>
          </cell>
          <cell r="N269">
            <v>9300</v>
          </cell>
          <cell r="O269">
            <v>9300</v>
          </cell>
          <cell r="P269">
            <v>9300</v>
          </cell>
          <cell r="Q269">
            <v>9300</v>
          </cell>
          <cell r="R269">
            <v>9300</v>
          </cell>
          <cell r="S269">
            <v>9300</v>
          </cell>
          <cell r="T269">
            <v>9300</v>
          </cell>
          <cell r="U269">
            <v>12500</v>
          </cell>
          <cell r="V269">
            <v>12500</v>
          </cell>
          <cell r="W269">
            <v>12500</v>
          </cell>
          <cell r="X269">
            <v>12500</v>
          </cell>
          <cell r="Y269">
            <v>12500</v>
          </cell>
          <cell r="Z269">
            <v>12500</v>
          </cell>
          <cell r="AA269">
            <v>9300</v>
          </cell>
          <cell r="AB269">
            <v>9300</v>
          </cell>
          <cell r="AC269">
            <v>9300</v>
          </cell>
          <cell r="AD269">
            <v>9300</v>
          </cell>
          <cell r="AE269">
            <v>9300</v>
          </cell>
          <cell r="AF269">
            <v>9300</v>
          </cell>
          <cell r="AG269">
            <v>9300</v>
          </cell>
          <cell r="AH269">
            <v>9300</v>
          </cell>
          <cell r="AI269">
            <v>9300</v>
          </cell>
          <cell r="AJ269">
            <v>9300</v>
          </cell>
          <cell r="AK269">
            <v>9300</v>
          </cell>
          <cell r="AL269">
            <v>9300</v>
          </cell>
          <cell r="AM269">
            <v>9300</v>
          </cell>
          <cell r="AN269">
            <v>9300</v>
          </cell>
          <cell r="AO269">
            <v>9300</v>
          </cell>
          <cell r="AP269">
            <v>9300</v>
          </cell>
          <cell r="AQ269">
            <v>9300</v>
          </cell>
          <cell r="AR269">
            <v>9300</v>
          </cell>
          <cell r="AS269">
            <v>9300</v>
          </cell>
          <cell r="AT269">
            <v>10400</v>
          </cell>
          <cell r="AU269">
            <v>10400</v>
          </cell>
          <cell r="AV269">
            <v>10400</v>
          </cell>
          <cell r="AW269">
            <v>10400</v>
          </cell>
          <cell r="AX269">
            <v>10400</v>
          </cell>
          <cell r="AY269">
            <v>12000</v>
          </cell>
          <cell r="AZ269">
            <v>12000</v>
          </cell>
          <cell r="BA269">
            <v>12000</v>
          </cell>
          <cell r="BB269">
            <v>9200</v>
          </cell>
          <cell r="BC269">
            <v>9200</v>
          </cell>
          <cell r="BD269">
            <v>9200</v>
          </cell>
          <cell r="BE269">
            <v>9200</v>
          </cell>
          <cell r="BF269">
            <v>9200</v>
          </cell>
          <cell r="BG269">
            <v>9200</v>
          </cell>
          <cell r="BH269">
            <v>9200</v>
          </cell>
          <cell r="BI269">
            <v>9200</v>
          </cell>
          <cell r="BJ269">
            <v>9200</v>
          </cell>
          <cell r="BK269">
            <v>10400</v>
          </cell>
          <cell r="BL269">
            <v>10400</v>
          </cell>
          <cell r="BM269">
            <v>10400</v>
          </cell>
          <cell r="BN269">
            <v>10400</v>
          </cell>
          <cell r="BO269">
            <v>10400</v>
          </cell>
          <cell r="BP269">
            <v>10400</v>
          </cell>
          <cell r="BQ269">
            <v>10900</v>
          </cell>
          <cell r="BR269">
            <v>10900</v>
          </cell>
          <cell r="BS269">
            <v>10900</v>
          </cell>
          <cell r="BT269">
            <v>10900</v>
          </cell>
          <cell r="BU269">
            <v>10900</v>
          </cell>
          <cell r="BV269">
            <v>10900</v>
          </cell>
          <cell r="BW269">
            <v>10900</v>
          </cell>
          <cell r="BX269">
            <v>10900</v>
          </cell>
          <cell r="BY269">
            <v>10900</v>
          </cell>
          <cell r="BZ269">
            <v>10900</v>
          </cell>
          <cell r="CA269">
            <v>10900</v>
          </cell>
          <cell r="CB269">
            <v>10900</v>
          </cell>
          <cell r="CC269">
            <v>10900</v>
          </cell>
          <cell r="CD269">
            <v>7935</v>
          </cell>
          <cell r="CE269">
            <v>9150</v>
          </cell>
          <cell r="CF269">
            <v>9150</v>
          </cell>
          <cell r="CG269">
            <v>9150</v>
          </cell>
          <cell r="CH269">
            <v>9150</v>
          </cell>
          <cell r="CI269">
            <v>10900</v>
          </cell>
          <cell r="CJ269">
            <v>10900</v>
          </cell>
          <cell r="CK269">
            <v>10900</v>
          </cell>
          <cell r="CL269">
            <v>10900</v>
          </cell>
          <cell r="CM269">
            <v>10900</v>
          </cell>
          <cell r="CN269">
            <v>10900</v>
          </cell>
          <cell r="CO269">
            <v>10900</v>
          </cell>
          <cell r="CP269">
            <v>10900</v>
          </cell>
          <cell r="CQ269">
            <v>10900</v>
          </cell>
          <cell r="CR269">
            <v>10900</v>
          </cell>
          <cell r="CS269">
            <v>10900</v>
          </cell>
          <cell r="CT269">
            <v>10900</v>
          </cell>
          <cell r="CU269">
            <v>10900</v>
          </cell>
          <cell r="CV269">
            <v>10900</v>
          </cell>
          <cell r="CW269">
            <v>10900</v>
          </cell>
          <cell r="CX269">
            <v>10000</v>
          </cell>
          <cell r="CY269">
            <v>10000</v>
          </cell>
          <cell r="CZ269">
            <v>10000</v>
          </cell>
          <cell r="DA269">
            <v>10000</v>
          </cell>
          <cell r="DB269">
            <v>10000</v>
          </cell>
          <cell r="DC269">
            <v>10000</v>
          </cell>
          <cell r="DD269">
            <v>10000</v>
          </cell>
          <cell r="DE269">
            <v>10000</v>
          </cell>
          <cell r="DF269">
            <v>6700</v>
          </cell>
          <cell r="DG269">
            <v>11700</v>
          </cell>
          <cell r="DH269">
            <v>11700</v>
          </cell>
          <cell r="DI269">
            <v>11700</v>
          </cell>
          <cell r="DJ269">
            <v>11700</v>
          </cell>
          <cell r="DK269">
            <v>11700</v>
          </cell>
        </row>
        <row r="270">
          <cell r="A270">
            <v>22772</v>
          </cell>
          <cell r="B270" t="str">
            <v>TRUNKLINE @ Harris</v>
          </cell>
          <cell r="C270">
            <v>0</v>
          </cell>
          <cell r="D270" t="str">
            <v> R    </v>
          </cell>
          <cell r="E270">
            <v>268353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</row>
        <row r="271">
          <cell r="A271">
            <v>22775</v>
          </cell>
          <cell r="B271" t="str">
            <v> FINA-CYPRESS #2 DEHYD                   </v>
          </cell>
          <cell r="C271">
            <v>0</v>
          </cell>
          <cell r="D271" t="str">
            <v> R    </v>
          </cell>
          <cell r="E271">
            <v>10453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</row>
        <row r="272">
          <cell r="A272">
            <v>22778</v>
          </cell>
          <cell r="B272" t="str">
            <v> AMOCO-S E TOMBALL DEHYD                 </v>
          </cell>
          <cell r="C272">
            <v>0</v>
          </cell>
          <cell r="D272" t="str">
            <v> R    </v>
          </cell>
          <cell r="E272">
            <v>10356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</row>
        <row r="273">
          <cell r="A273">
            <v>22780</v>
          </cell>
          <cell r="B273" t="str">
            <v>TRUNKLINE @ Harris</v>
          </cell>
          <cell r="C273">
            <v>0</v>
          </cell>
          <cell r="D273" t="str">
            <v> R    </v>
          </cell>
          <cell r="E273">
            <v>95313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</row>
        <row r="274">
          <cell r="A274">
            <v>22781</v>
          </cell>
          <cell r="B274" t="str">
            <v> HAMMAN-CYPRESS DEHYD                    </v>
          </cell>
          <cell r="C274">
            <v>0</v>
          </cell>
          <cell r="D274" t="str">
            <v> R    </v>
          </cell>
          <cell r="E274">
            <v>10523</v>
          </cell>
          <cell r="F274">
            <v>2100</v>
          </cell>
          <cell r="G274">
            <v>2100</v>
          </cell>
          <cell r="H274">
            <v>2100</v>
          </cell>
          <cell r="I274">
            <v>2200</v>
          </cell>
          <cell r="J274">
            <v>2100</v>
          </cell>
          <cell r="K274">
            <v>2100</v>
          </cell>
          <cell r="L274">
            <v>2100</v>
          </cell>
          <cell r="M274">
            <v>2100</v>
          </cell>
          <cell r="N274">
            <v>2100</v>
          </cell>
          <cell r="O274">
            <v>2100</v>
          </cell>
          <cell r="P274">
            <v>2100</v>
          </cell>
          <cell r="Q274">
            <v>2100</v>
          </cell>
          <cell r="R274">
            <v>2100</v>
          </cell>
          <cell r="S274">
            <v>2100</v>
          </cell>
          <cell r="T274">
            <v>2100</v>
          </cell>
          <cell r="U274">
            <v>2600</v>
          </cell>
          <cell r="V274">
            <v>2600</v>
          </cell>
          <cell r="W274">
            <v>2600</v>
          </cell>
          <cell r="X274">
            <v>2600</v>
          </cell>
          <cell r="Y274">
            <v>2600</v>
          </cell>
          <cell r="Z274">
            <v>2600</v>
          </cell>
          <cell r="AA274">
            <v>2600</v>
          </cell>
          <cell r="AB274">
            <v>2600</v>
          </cell>
          <cell r="AC274">
            <v>2600</v>
          </cell>
          <cell r="AD274">
            <v>2600</v>
          </cell>
          <cell r="AE274">
            <v>2600</v>
          </cell>
          <cell r="AF274">
            <v>2600</v>
          </cell>
          <cell r="AG274">
            <v>2600</v>
          </cell>
          <cell r="AH274">
            <v>2600</v>
          </cell>
          <cell r="AI274">
            <v>2600</v>
          </cell>
          <cell r="AJ274">
            <v>2600</v>
          </cell>
          <cell r="AK274">
            <v>2600</v>
          </cell>
          <cell r="AL274">
            <v>2600</v>
          </cell>
          <cell r="AM274">
            <v>2600</v>
          </cell>
          <cell r="AN274">
            <v>2600</v>
          </cell>
          <cell r="AO274">
            <v>2600</v>
          </cell>
          <cell r="AP274">
            <v>2200</v>
          </cell>
          <cell r="AQ274">
            <v>2200</v>
          </cell>
          <cell r="AR274">
            <v>2200</v>
          </cell>
          <cell r="AS274">
            <v>2000</v>
          </cell>
          <cell r="AT274">
            <v>2000</v>
          </cell>
          <cell r="AU274">
            <v>2000</v>
          </cell>
          <cell r="AV274">
            <v>2000</v>
          </cell>
          <cell r="AW274">
            <v>2000</v>
          </cell>
          <cell r="AX274">
            <v>2000</v>
          </cell>
          <cell r="AY274">
            <v>2500</v>
          </cell>
          <cell r="AZ274">
            <v>2500</v>
          </cell>
          <cell r="BA274">
            <v>2500</v>
          </cell>
          <cell r="BB274">
            <v>2500</v>
          </cell>
          <cell r="BC274">
            <v>2500</v>
          </cell>
          <cell r="BD274">
            <v>2500</v>
          </cell>
          <cell r="BE274">
            <v>2500</v>
          </cell>
          <cell r="BF274">
            <v>2500</v>
          </cell>
          <cell r="BG274">
            <v>2500</v>
          </cell>
          <cell r="BH274">
            <v>2500</v>
          </cell>
          <cell r="BI274">
            <v>2500</v>
          </cell>
          <cell r="BJ274">
            <v>2500</v>
          </cell>
          <cell r="BK274">
            <v>2500</v>
          </cell>
          <cell r="BL274">
            <v>2500</v>
          </cell>
          <cell r="BM274">
            <v>2500</v>
          </cell>
          <cell r="BN274">
            <v>2500</v>
          </cell>
          <cell r="BO274">
            <v>2500</v>
          </cell>
          <cell r="BP274">
            <v>2500</v>
          </cell>
          <cell r="BQ274">
            <v>2200</v>
          </cell>
          <cell r="BR274">
            <v>2200</v>
          </cell>
          <cell r="BS274">
            <v>2200</v>
          </cell>
          <cell r="BT274">
            <v>2200</v>
          </cell>
          <cell r="BU274">
            <v>1750</v>
          </cell>
          <cell r="BV274">
            <v>1750</v>
          </cell>
          <cell r="BW274">
            <v>1750</v>
          </cell>
          <cell r="BX274">
            <v>1750</v>
          </cell>
          <cell r="BY274">
            <v>1750</v>
          </cell>
          <cell r="BZ274">
            <v>1750</v>
          </cell>
          <cell r="CA274">
            <v>1750</v>
          </cell>
          <cell r="CB274">
            <v>1750</v>
          </cell>
          <cell r="CC274">
            <v>1750</v>
          </cell>
          <cell r="CD274">
            <v>1</v>
          </cell>
          <cell r="CE274">
            <v>1</v>
          </cell>
          <cell r="CF274">
            <v>1</v>
          </cell>
          <cell r="CG274">
            <v>1</v>
          </cell>
          <cell r="CH274">
            <v>1</v>
          </cell>
          <cell r="CI274">
            <v>1</v>
          </cell>
          <cell r="CJ274">
            <v>1</v>
          </cell>
          <cell r="CK274">
            <v>1</v>
          </cell>
          <cell r="CL274">
            <v>1</v>
          </cell>
          <cell r="CM274">
            <v>1</v>
          </cell>
          <cell r="CN274">
            <v>1</v>
          </cell>
          <cell r="CO274">
            <v>1</v>
          </cell>
          <cell r="CP274">
            <v>1</v>
          </cell>
          <cell r="CQ274">
            <v>1</v>
          </cell>
          <cell r="CR274">
            <v>300</v>
          </cell>
          <cell r="CS274">
            <v>300</v>
          </cell>
          <cell r="CT274">
            <v>300</v>
          </cell>
          <cell r="CU274">
            <v>300</v>
          </cell>
          <cell r="CV274">
            <v>300</v>
          </cell>
          <cell r="CW274">
            <v>300</v>
          </cell>
          <cell r="CX274">
            <v>300</v>
          </cell>
          <cell r="CY274">
            <v>300</v>
          </cell>
          <cell r="CZ274">
            <v>300</v>
          </cell>
          <cell r="DA274">
            <v>300</v>
          </cell>
          <cell r="DB274">
            <v>300</v>
          </cell>
          <cell r="DC274">
            <v>300</v>
          </cell>
          <cell r="DD274">
            <v>300</v>
          </cell>
          <cell r="DE274">
            <v>300</v>
          </cell>
          <cell r="DF274">
            <v>1</v>
          </cell>
          <cell r="DG274">
            <v>1</v>
          </cell>
          <cell r="DH274">
            <v>1</v>
          </cell>
          <cell r="DI274">
            <v>1</v>
          </cell>
          <cell r="DJ274">
            <v>1</v>
          </cell>
          <cell r="DK274">
            <v>1</v>
          </cell>
        </row>
        <row r="275">
          <cell r="A275">
            <v>22783</v>
          </cell>
          <cell r="B275" t="str">
            <v>KOCH GATEWAY @ Harris</v>
          </cell>
          <cell r="C275">
            <v>0</v>
          </cell>
          <cell r="D275" t="str">
            <v> D    </v>
          </cell>
          <cell r="E275">
            <v>83174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</row>
        <row r="276">
          <cell r="A276">
            <v>23228</v>
          </cell>
          <cell r="B276" t="str">
            <v>Gulf Energy @ Hidalgo</v>
          </cell>
          <cell r="C276">
            <v>0</v>
          </cell>
          <cell r="D276" t="str">
            <v> R    </v>
          </cell>
          <cell r="E276">
            <v>48278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</row>
        <row r="277">
          <cell r="A277">
            <v>23229</v>
          </cell>
          <cell r="B277" t="str">
            <v> WOLVERINE- ESPERANZA-LOS INDIOS DEHYD   </v>
          </cell>
          <cell r="C277">
            <v>0</v>
          </cell>
          <cell r="D277" t="str">
            <v> R    </v>
          </cell>
          <cell r="E277">
            <v>3081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</row>
        <row r="278">
          <cell r="A278">
            <v>23230</v>
          </cell>
          <cell r="B278" t="str">
            <v> NEUHAUS-LOS INDIOS DEHYD                </v>
          </cell>
          <cell r="C278">
            <v>0</v>
          </cell>
          <cell r="D278" t="str">
            <v> R    </v>
          </cell>
          <cell r="E278">
            <v>6011</v>
          </cell>
          <cell r="F278">
            <v>140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120</v>
          </cell>
          <cell r="AZ278">
            <v>120</v>
          </cell>
          <cell r="BA278">
            <v>120</v>
          </cell>
          <cell r="BB278">
            <v>120</v>
          </cell>
          <cell r="BC278">
            <v>120</v>
          </cell>
          <cell r="BD278">
            <v>120</v>
          </cell>
          <cell r="BE278">
            <v>120</v>
          </cell>
          <cell r="BF278">
            <v>120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80</v>
          </cell>
          <cell r="BO278">
            <v>80</v>
          </cell>
          <cell r="BP278">
            <v>80</v>
          </cell>
          <cell r="BQ278">
            <v>80</v>
          </cell>
          <cell r="BR278">
            <v>80</v>
          </cell>
          <cell r="BS278">
            <v>80</v>
          </cell>
          <cell r="BT278">
            <v>80</v>
          </cell>
          <cell r="BU278">
            <v>80</v>
          </cell>
          <cell r="BV278">
            <v>80</v>
          </cell>
          <cell r="BW278">
            <v>80</v>
          </cell>
          <cell r="BX278">
            <v>80</v>
          </cell>
          <cell r="BY278">
            <v>80</v>
          </cell>
          <cell r="BZ278">
            <v>80</v>
          </cell>
          <cell r="CA278">
            <v>80</v>
          </cell>
          <cell r="CB278">
            <v>80</v>
          </cell>
          <cell r="CC278">
            <v>80</v>
          </cell>
          <cell r="CD278">
            <v>70</v>
          </cell>
          <cell r="CE278">
            <v>70</v>
          </cell>
          <cell r="CF278">
            <v>70</v>
          </cell>
          <cell r="CG278">
            <v>70</v>
          </cell>
          <cell r="CH278">
            <v>70</v>
          </cell>
          <cell r="CI278">
            <v>70</v>
          </cell>
          <cell r="CJ278">
            <v>70</v>
          </cell>
          <cell r="CK278">
            <v>70</v>
          </cell>
          <cell r="CL278">
            <v>70</v>
          </cell>
          <cell r="CM278">
            <v>70</v>
          </cell>
          <cell r="CN278">
            <v>70</v>
          </cell>
          <cell r="CO278">
            <v>70</v>
          </cell>
          <cell r="CP278">
            <v>70</v>
          </cell>
          <cell r="CQ278">
            <v>70</v>
          </cell>
          <cell r="CR278">
            <v>70</v>
          </cell>
          <cell r="CS278">
            <v>70</v>
          </cell>
          <cell r="CT278">
            <v>70</v>
          </cell>
          <cell r="CU278">
            <v>70</v>
          </cell>
          <cell r="CV278">
            <v>70</v>
          </cell>
          <cell r="CW278">
            <v>70</v>
          </cell>
          <cell r="CX278">
            <v>70</v>
          </cell>
          <cell r="CY278">
            <v>70</v>
          </cell>
          <cell r="CZ278">
            <v>70</v>
          </cell>
          <cell r="DA278">
            <v>70</v>
          </cell>
          <cell r="DB278">
            <v>70</v>
          </cell>
          <cell r="DC278">
            <v>70</v>
          </cell>
          <cell r="DD278">
            <v>70</v>
          </cell>
          <cell r="DE278">
            <v>70</v>
          </cell>
          <cell r="DF278">
            <v>85</v>
          </cell>
          <cell r="DG278">
            <v>85</v>
          </cell>
          <cell r="DH278">
            <v>85</v>
          </cell>
          <cell r="DI278">
            <v>85</v>
          </cell>
          <cell r="DJ278">
            <v>85</v>
          </cell>
          <cell r="DK278">
            <v>85</v>
          </cell>
        </row>
        <row r="279">
          <cell r="A279">
            <v>23231</v>
          </cell>
          <cell r="B279" t="str">
            <v> DALEN - LA REFORMA DEHYD                </v>
          </cell>
          <cell r="C279">
            <v>0</v>
          </cell>
          <cell r="D279" t="str">
            <v> R    </v>
          </cell>
          <cell r="E279">
            <v>63868</v>
          </cell>
          <cell r="F279">
            <v>4049</v>
          </cell>
          <cell r="G279">
            <v>4049</v>
          </cell>
          <cell r="H279">
            <v>4049</v>
          </cell>
          <cell r="I279">
            <v>3541</v>
          </cell>
          <cell r="J279">
            <v>4049</v>
          </cell>
          <cell r="K279">
            <v>5725</v>
          </cell>
          <cell r="L279">
            <v>5725</v>
          </cell>
          <cell r="M279">
            <v>5725</v>
          </cell>
          <cell r="N279">
            <v>5725</v>
          </cell>
          <cell r="O279">
            <v>5725</v>
          </cell>
          <cell r="P279">
            <v>5725</v>
          </cell>
          <cell r="Q279">
            <v>5725</v>
          </cell>
          <cell r="R279">
            <v>5725</v>
          </cell>
          <cell r="S279">
            <v>5725</v>
          </cell>
          <cell r="T279">
            <v>5725</v>
          </cell>
          <cell r="U279">
            <v>4291</v>
          </cell>
          <cell r="V279">
            <v>4291</v>
          </cell>
          <cell r="W279">
            <v>4291</v>
          </cell>
          <cell r="X279">
            <v>4291</v>
          </cell>
          <cell r="Y279">
            <v>4291</v>
          </cell>
          <cell r="Z279">
            <v>4291</v>
          </cell>
          <cell r="AA279">
            <v>4291</v>
          </cell>
          <cell r="AB279">
            <v>4291</v>
          </cell>
          <cell r="AC279">
            <v>4291</v>
          </cell>
          <cell r="AD279">
            <v>4291</v>
          </cell>
          <cell r="AE279">
            <v>4291</v>
          </cell>
          <cell r="AF279">
            <v>4441</v>
          </cell>
          <cell r="AG279">
            <v>4441</v>
          </cell>
          <cell r="AH279">
            <v>4441</v>
          </cell>
          <cell r="AI279">
            <v>4441</v>
          </cell>
          <cell r="AJ279">
            <v>4441</v>
          </cell>
          <cell r="AK279">
            <v>4441</v>
          </cell>
          <cell r="AL279">
            <v>4441</v>
          </cell>
          <cell r="AM279">
            <v>4441</v>
          </cell>
          <cell r="AN279">
            <v>4441</v>
          </cell>
          <cell r="AO279">
            <v>4441</v>
          </cell>
          <cell r="AP279">
            <v>3541</v>
          </cell>
          <cell r="AQ279">
            <v>3541</v>
          </cell>
          <cell r="AR279">
            <v>3541</v>
          </cell>
          <cell r="AS279">
            <v>3541</v>
          </cell>
          <cell r="AT279">
            <v>4200</v>
          </cell>
          <cell r="AU279">
            <v>4200</v>
          </cell>
          <cell r="AV279">
            <v>4200</v>
          </cell>
          <cell r="AW279">
            <v>4200</v>
          </cell>
          <cell r="AX279">
            <v>4200</v>
          </cell>
          <cell r="AY279">
            <v>3888</v>
          </cell>
          <cell r="AZ279">
            <v>4888</v>
          </cell>
          <cell r="BA279">
            <v>4888</v>
          </cell>
          <cell r="BB279">
            <v>4888</v>
          </cell>
          <cell r="BC279">
            <v>4888</v>
          </cell>
          <cell r="BD279">
            <v>4888</v>
          </cell>
          <cell r="BE279">
            <v>4888</v>
          </cell>
          <cell r="BF279">
            <v>4888</v>
          </cell>
          <cell r="BG279">
            <v>4888</v>
          </cell>
          <cell r="BH279">
            <v>4888</v>
          </cell>
          <cell r="BI279">
            <v>4888</v>
          </cell>
          <cell r="BJ279">
            <v>6855</v>
          </cell>
          <cell r="BK279">
            <v>6855</v>
          </cell>
          <cell r="BL279">
            <v>6855</v>
          </cell>
          <cell r="BM279">
            <v>6855</v>
          </cell>
          <cell r="BN279">
            <v>4854</v>
          </cell>
          <cell r="BO279">
            <v>3854</v>
          </cell>
          <cell r="BP279">
            <v>5354</v>
          </cell>
          <cell r="BQ279">
            <v>2854</v>
          </cell>
          <cell r="BR279">
            <v>2854</v>
          </cell>
          <cell r="BS279">
            <v>2854</v>
          </cell>
          <cell r="BT279">
            <v>2854</v>
          </cell>
          <cell r="BU279">
            <v>2854</v>
          </cell>
          <cell r="BV279">
            <v>1854</v>
          </cell>
          <cell r="BW279">
            <v>1854</v>
          </cell>
          <cell r="BX279">
            <v>1854</v>
          </cell>
          <cell r="BY279">
            <v>5354</v>
          </cell>
          <cell r="BZ279">
            <v>5354</v>
          </cell>
          <cell r="CA279">
            <v>5354</v>
          </cell>
          <cell r="CB279">
            <v>5354</v>
          </cell>
          <cell r="CC279">
            <v>5354</v>
          </cell>
          <cell r="CD279">
            <v>5298</v>
          </cell>
          <cell r="CE279">
            <v>5298</v>
          </cell>
          <cell r="CF279">
            <v>2298</v>
          </cell>
          <cell r="CG279">
            <v>2298</v>
          </cell>
          <cell r="CH279">
            <v>2298</v>
          </cell>
          <cell r="CI279">
            <v>2298</v>
          </cell>
          <cell r="CJ279">
            <v>4298</v>
          </cell>
          <cell r="CK279">
            <v>4298</v>
          </cell>
          <cell r="CL279">
            <v>4298</v>
          </cell>
          <cell r="CM279">
            <v>4298</v>
          </cell>
          <cell r="CN279">
            <v>4298</v>
          </cell>
          <cell r="CO279">
            <v>4298</v>
          </cell>
          <cell r="CP279">
            <v>4298</v>
          </cell>
          <cell r="CQ279">
            <v>4298</v>
          </cell>
          <cell r="CR279">
            <v>9298</v>
          </cell>
          <cell r="CS279">
            <v>4298</v>
          </cell>
          <cell r="CT279">
            <v>4298</v>
          </cell>
          <cell r="CU279">
            <v>4298</v>
          </cell>
          <cell r="CV279">
            <v>4298</v>
          </cell>
          <cell r="CW279">
            <v>5148</v>
          </cell>
          <cell r="CX279">
            <v>5119</v>
          </cell>
          <cell r="CY279">
            <v>5119</v>
          </cell>
          <cell r="CZ279">
            <v>4023</v>
          </cell>
          <cell r="DA279">
            <v>4023</v>
          </cell>
          <cell r="DB279">
            <v>4023</v>
          </cell>
          <cell r="DC279">
            <v>4023</v>
          </cell>
          <cell r="DD279">
            <v>4023</v>
          </cell>
          <cell r="DE279">
            <v>4023</v>
          </cell>
          <cell r="DF279">
            <v>4288</v>
          </cell>
          <cell r="DG279">
            <v>4288</v>
          </cell>
          <cell r="DH279">
            <v>4288</v>
          </cell>
          <cell r="DI279">
            <v>4288</v>
          </cell>
          <cell r="DJ279">
            <v>4288</v>
          </cell>
          <cell r="DK279">
            <v>4721</v>
          </cell>
        </row>
        <row r="280">
          <cell r="A280">
            <v>23235</v>
          </cell>
          <cell r="B280" t="str">
            <v>ESPERANZA-EL EBANITO TRANSPORT          </v>
          </cell>
          <cell r="C280">
            <v>0</v>
          </cell>
          <cell r="D280" t="str">
            <v> D    </v>
          </cell>
          <cell r="E280">
            <v>25126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</row>
        <row r="281">
          <cell r="A281">
            <v>23238</v>
          </cell>
          <cell r="B281" t="str">
            <v> DEWBRE - N WESLACO DEHYD                </v>
          </cell>
          <cell r="C281">
            <v>0</v>
          </cell>
          <cell r="D281" t="str">
            <v> R    </v>
          </cell>
          <cell r="E281">
            <v>66849</v>
          </cell>
          <cell r="F281">
            <v>0</v>
          </cell>
          <cell r="G281">
            <v>0</v>
          </cell>
          <cell r="H281">
            <v>0</v>
          </cell>
          <cell r="I281">
            <v>1900</v>
          </cell>
          <cell r="J281">
            <v>0</v>
          </cell>
          <cell r="K281">
            <v>1800</v>
          </cell>
          <cell r="L281">
            <v>1800</v>
          </cell>
          <cell r="M281">
            <v>1800</v>
          </cell>
          <cell r="N281">
            <v>1800</v>
          </cell>
          <cell r="O281">
            <v>1800</v>
          </cell>
          <cell r="P281">
            <v>1800</v>
          </cell>
          <cell r="Q281">
            <v>1800</v>
          </cell>
          <cell r="R281">
            <v>1800</v>
          </cell>
          <cell r="S281">
            <v>1800</v>
          </cell>
          <cell r="T281">
            <v>1800</v>
          </cell>
          <cell r="U281">
            <v>1700</v>
          </cell>
          <cell r="V281">
            <v>1700</v>
          </cell>
          <cell r="W281">
            <v>1700</v>
          </cell>
          <cell r="X281">
            <v>1700</v>
          </cell>
          <cell r="Y281">
            <v>1700</v>
          </cell>
          <cell r="Z281">
            <v>1700</v>
          </cell>
          <cell r="AA281">
            <v>1700</v>
          </cell>
          <cell r="AB281">
            <v>1700</v>
          </cell>
          <cell r="AC281">
            <v>1700</v>
          </cell>
          <cell r="AD281">
            <v>1700</v>
          </cell>
          <cell r="AE281">
            <v>1700</v>
          </cell>
          <cell r="AF281">
            <v>1700</v>
          </cell>
          <cell r="AG281">
            <v>1700</v>
          </cell>
          <cell r="AH281">
            <v>1700</v>
          </cell>
          <cell r="AI281">
            <v>1700</v>
          </cell>
          <cell r="AJ281">
            <v>1700</v>
          </cell>
          <cell r="AK281">
            <v>1700</v>
          </cell>
          <cell r="AL281">
            <v>1700</v>
          </cell>
          <cell r="AM281">
            <v>1900</v>
          </cell>
          <cell r="AN281">
            <v>1900</v>
          </cell>
          <cell r="AO281">
            <v>1900</v>
          </cell>
          <cell r="AP281">
            <v>1900</v>
          </cell>
          <cell r="AQ281">
            <v>1900</v>
          </cell>
          <cell r="AR281">
            <v>1900</v>
          </cell>
          <cell r="AS281">
            <v>1900</v>
          </cell>
          <cell r="AT281">
            <v>1900</v>
          </cell>
          <cell r="AU281">
            <v>1900</v>
          </cell>
          <cell r="AV281">
            <v>1900</v>
          </cell>
          <cell r="AW281">
            <v>1900</v>
          </cell>
          <cell r="AX281">
            <v>1900</v>
          </cell>
          <cell r="AY281">
            <v>1</v>
          </cell>
          <cell r="AZ281">
            <v>1800</v>
          </cell>
          <cell r="BA281">
            <v>1800</v>
          </cell>
          <cell r="BB281">
            <v>1800</v>
          </cell>
          <cell r="BC281">
            <v>1800</v>
          </cell>
          <cell r="BD281">
            <v>1800</v>
          </cell>
          <cell r="BE281">
            <v>1800</v>
          </cell>
          <cell r="BF281">
            <v>1800</v>
          </cell>
          <cell r="BG281">
            <v>1800</v>
          </cell>
          <cell r="BH281">
            <v>1800</v>
          </cell>
          <cell r="BI281">
            <v>1800</v>
          </cell>
          <cell r="BJ281">
            <v>2000</v>
          </cell>
          <cell r="BK281">
            <v>2000</v>
          </cell>
          <cell r="BL281">
            <v>2000</v>
          </cell>
          <cell r="BM281">
            <v>2000</v>
          </cell>
          <cell r="BN281">
            <v>2000</v>
          </cell>
          <cell r="BO281">
            <v>2000</v>
          </cell>
          <cell r="BP281">
            <v>2000</v>
          </cell>
          <cell r="BQ281">
            <v>2000</v>
          </cell>
          <cell r="BR281">
            <v>2000</v>
          </cell>
          <cell r="BS281">
            <v>2000</v>
          </cell>
          <cell r="BT281">
            <v>2000</v>
          </cell>
          <cell r="BU281">
            <v>2000</v>
          </cell>
          <cell r="BV281">
            <v>2000</v>
          </cell>
          <cell r="BW281">
            <v>2000</v>
          </cell>
          <cell r="BX281">
            <v>2000</v>
          </cell>
          <cell r="BY281">
            <v>2000</v>
          </cell>
          <cell r="BZ281">
            <v>2000</v>
          </cell>
          <cell r="CA281">
            <v>2000</v>
          </cell>
          <cell r="CB281">
            <v>2000</v>
          </cell>
          <cell r="CC281">
            <v>2000</v>
          </cell>
          <cell r="CD281">
            <v>2000</v>
          </cell>
          <cell r="CE281">
            <v>2000</v>
          </cell>
          <cell r="CF281">
            <v>2000</v>
          </cell>
          <cell r="CG281">
            <v>2000</v>
          </cell>
          <cell r="CH281">
            <v>2000</v>
          </cell>
          <cell r="CI281">
            <v>2000</v>
          </cell>
          <cell r="CJ281">
            <v>1380</v>
          </cell>
          <cell r="CK281">
            <v>1388</v>
          </cell>
          <cell r="CL281">
            <v>2000</v>
          </cell>
          <cell r="CM281">
            <v>2000</v>
          </cell>
          <cell r="CN281">
            <v>2000</v>
          </cell>
          <cell r="CO281">
            <v>2000</v>
          </cell>
          <cell r="CP281">
            <v>2000</v>
          </cell>
          <cell r="CQ281">
            <v>2000</v>
          </cell>
          <cell r="CR281">
            <v>2000</v>
          </cell>
          <cell r="CS281">
            <v>2000</v>
          </cell>
          <cell r="CT281">
            <v>2000</v>
          </cell>
          <cell r="CU281">
            <v>2000</v>
          </cell>
          <cell r="CV281">
            <v>2000</v>
          </cell>
          <cell r="CW281">
            <v>2000</v>
          </cell>
          <cell r="CX281">
            <v>2000</v>
          </cell>
          <cell r="CY281">
            <v>2000</v>
          </cell>
          <cell r="CZ281">
            <v>2150</v>
          </cell>
          <cell r="DA281">
            <v>2150</v>
          </cell>
          <cell r="DB281">
            <v>2150</v>
          </cell>
          <cell r="DC281">
            <v>2150</v>
          </cell>
          <cell r="DD281">
            <v>2150</v>
          </cell>
          <cell r="DE281">
            <v>2150</v>
          </cell>
          <cell r="DF281">
            <v>2100</v>
          </cell>
          <cell r="DG281">
            <v>2100</v>
          </cell>
          <cell r="DH281">
            <v>2100</v>
          </cell>
          <cell r="DI281">
            <v>2100</v>
          </cell>
          <cell r="DJ281">
            <v>2100</v>
          </cell>
          <cell r="DK281">
            <v>2100</v>
          </cell>
        </row>
        <row r="282">
          <cell r="A282">
            <v>23241</v>
          </cell>
          <cell r="B282" t="str">
            <v> FAULCONER- MCALLEN DEHYD                </v>
          </cell>
          <cell r="C282">
            <v>0</v>
          </cell>
          <cell r="D282" t="str">
            <v> R    </v>
          </cell>
          <cell r="E282">
            <v>34023</v>
          </cell>
          <cell r="F282">
            <v>73</v>
          </cell>
          <cell r="G282">
            <v>73</v>
          </cell>
          <cell r="H282">
            <v>73</v>
          </cell>
          <cell r="I282">
            <v>200</v>
          </cell>
          <cell r="J282">
            <v>73</v>
          </cell>
          <cell r="K282">
            <v>73</v>
          </cell>
          <cell r="L282">
            <v>73</v>
          </cell>
          <cell r="M282">
            <v>73</v>
          </cell>
          <cell r="N282">
            <v>73</v>
          </cell>
          <cell r="O282">
            <v>73</v>
          </cell>
          <cell r="P282">
            <v>73</v>
          </cell>
          <cell r="Q282">
            <v>73</v>
          </cell>
          <cell r="R282">
            <v>73</v>
          </cell>
          <cell r="S282">
            <v>73</v>
          </cell>
          <cell r="T282">
            <v>73</v>
          </cell>
          <cell r="U282">
            <v>1</v>
          </cell>
          <cell r="V282">
            <v>1</v>
          </cell>
          <cell r="W282">
            <v>1</v>
          </cell>
          <cell r="X282">
            <v>1</v>
          </cell>
          <cell r="Y282">
            <v>1</v>
          </cell>
          <cell r="Z282">
            <v>1</v>
          </cell>
          <cell r="AA282">
            <v>200</v>
          </cell>
          <cell r="AB282">
            <v>200</v>
          </cell>
          <cell r="AC282">
            <v>200</v>
          </cell>
          <cell r="AD282">
            <v>200</v>
          </cell>
          <cell r="AE282">
            <v>200</v>
          </cell>
          <cell r="AF282">
            <v>200</v>
          </cell>
          <cell r="AG282">
            <v>200</v>
          </cell>
          <cell r="AH282">
            <v>200</v>
          </cell>
          <cell r="AI282">
            <v>200</v>
          </cell>
          <cell r="AJ282">
            <v>200</v>
          </cell>
          <cell r="AK282">
            <v>200</v>
          </cell>
          <cell r="AL282">
            <v>200</v>
          </cell>
          <cell r="AM282">
            <v>200</v>
          </cell>
          <cell r="AN282">
            <v>200</v>
          </cell>
          <cell r="AO282">
            <v>200</v>
          </cell>
          <cell r="AP282">
            <v>200</v>
          </cell>
          <cell r="AQ282">
            <v>200</v>
          </cell>
          <cell r="AR282">
            <v>200</v>
          </cell>
          <cell r="AS282">
            <v>200</v>
          </cell>
          <cell r="AT282">
            <v>200</v>
          </cell>
          <cell r="AU282">
            <v>200</v>
          </cell>
          <cell r="AV282">
            <v>200</v>
          </cell>
          <cell r="AW282">
            <v>200</v>
          </cell>
          <cell r="AX282">
            <v>200</v>
          </cell>
          <cell r="AY282">
            <v>1</v>
          </cell>
          <cell r="AZ282">
            <v>1</v>
          </cell>
          <cell r="BA282">
            <v>1</v>
          </cell>
          <cell r="BB282">
            <v>1</v>
          </cell>
          <cell r="BC282">
            <v>1</v>
          </cell>
          <cell r="BD282">
            <v>1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1</v>
          </cell>
          <cell r="BN282">
            <v>1</v>
          </cell>
          <cell r="BO282">
            <v>1</v>
          </cell>
          <cell r="BP282">
            <v>1</v>
          </cell>
          <cell r="BQ282">
            <v>426</v>
          </cell>
          <cell r="BR282">
            <v>426</v>
          </cell>
          <cell r="BS282">
            <v>426</v>
          </cell>
          <cell r="BT282">
            <v>426</v>
          </cell>
          <cell r="BU282">
            <v>426</v>
          </cell>
          <cell r="BV282">
            <v>426</v>
          </cell>
          <cell r="BW282">
            <v>426</v>
          </cell>
          <cell r="BX282">
            <v>426</v>
          </cell>
          <cell r="BY282">
            <v>426</v>
          </cell>
          <cell r="BZ282">
            <v>426</v>
          </cell>
          <cell r="CA282">
            <v>426</v>
          </cell>
          <cell r="CB282">
            <v>426</v>
          </cell>
          <cell r="CC282">
            <v>426</v>
          </cell>
          <cell r="CD282">
            <v>1</v>
          </cell>
          <cell r="CE282">
            <v>1</v>
          </cell>
          <cell r="CF282">
            <v>1</v>
          </cell>
          <cell r="CG282">
            <v>1</v>
          </cell>
          <cell r="CH282">
            <v>1</v>
          </cell>
          <cell r="CI282">
            <v>1</v>
          </cell>
          <cell r="CJ282">
            <v>1</v>
          </cell>
          <cell r="CK282">
            <v>1</v>
          </cell>
          <cell r="CL282">
            <v>1</v>
          </cell>
          <cell r="CM282">
            <v>1</v>
          </cell>
          <cell r="CN282">
            <v>1</v>
          </cell>
          <cell r="CO282">
            <v>1</v>
          </cell>
          <cell r="CP282">
            <v>1</v>
          </cell>
          <cell r="CQ282">
            <v>1</v>
          </cell>
          <cell r="CR282">
            <v>1</v>
          </cell>
          <cell r="CS282">
            <v>100</v>
          </cell>
          <cell r="CT282">
            <v>100</v>
          </cell>
          <cell r="CU282">
            <v>100</v>
          </cell>
          <cell r="CV282">
            <v>100</v>
          </cell>
          <cell r="CW282">
            <v>100</v>
          </cell>
          <cell r="CX282">
            <v>426</v>
          </cell>
          <cell r="CY282">
            <v>426</v>
          </cell>
          <cell r="CZ282">
            <v>426</v>
          </cell>
          <cell r="DA282">
            <v>426</v>
          </cell>
          <cell r="DB282">
            <v>426</v>
          </cell>
          <cell r="DC282">
            <v>426</v>
          </cell>
          <cell r="DD282">
            <v>426</v>
          </cell>
          <cell r="DE282">
            <v>426</v>
          </cell>
          <cell r="DF282">
            <v>200</v>
          </cell>
          <cell r="DG282">
            <v>200</v>
          </cell>
          <cell r="DH282">
            <v>200</v>
          </cell>
          <cell r="DI282">
            <v>200</v>
          </cell>
          <cell r="DJ282">
            <v>200</v>
          </cell>
          <cell r="DK282">
            <v>200</v>
          </cell>
        </row>
        <row r="283">
          <cell r="A283">
            <v>23243</v>
          </cell>
          <cell r="B283" t="str">
            <v> LOMAK-WHITTED FIELD ECHANGE             </v>
          </cell>
          <cell r="C283">
            <v>0</v>
          </cell>
          <cell r="D283" t="str">
            <v> R    </v>
          </cell>
          <cell r="E283">
            <v>7121</v>
          </cell>
          <cell r="F283">
            <v>300</v>
          </cell>
          <cell r="G283">
            <v>300</v>
          </cell>
          <cell r="H283">
            <v>300</v>
          </cell>
          <cell r="I283">
            <v>150</v>
          </cell>
          <cell r="J283">
            <v>300</v>
          </cell>
          <cell r="K283">
            <v>300</v>
          </cell>
          <cell r="L283">
            <v>300</v>
          </cell>
          <cell r="M283">
            <v>300</v>
          </cell>
          <cell r="N283">
            <v>300</v>
          </cell>
          <cell r="O283">
            <v>300</v>
          </cell>
          <cell r="P283">
            <v>300</v>
          </cell>
          <cell r="Q283">
            <v>300</v>
          </cell>
          <cell r="R283">
            <v>300</v>
          </cell>
          <cell r="S283">
            <v>300</v>
          </cell>
          <cell r="T283">
            <v>300</v>
          </cell>
          <cell r="U283">
            <v>150</v>
          </cell>
          <cell r="V283">
            <v>150</v>
          </cell>
          <cell r="W283">
            <v>150</v>
          </cell>
          <cell r="X283">
            <v>150</v>
          </cell>
          <cell r="Y283">
            <v>150</v>
          </cell>
          <cell r="Z283">
            <v>150</v>
          </cell>
          <cell r="AA283">
            <v>150</v>
          </cell>
          <cell r="AB283">
            <v>150</v>
          </cell>
          <cell r="AC283">
            <v>150</v>
          </cell>
          <cell r="AD283">
            <v>150</v>
          </cell>
          <cell r="AE283">
            <v>150</v>
          </cell>
          <cell r="AF283">
            <v>150</v>
          </cell>
          <cell r="AG283">
            <v>150</v>
          </cell>
          <cell r="AH283">
            <v>150</v>
          </cell>
          <cell r="AI283">
            <v>150</v>
          </cell>
          <cell r="AJ283">
            <v>150</v>
          </cell>
          <cell r="AK283">
            <v>150</v>
          </cell>
          <cell r="AL283">
            <v>150</v>
          </cell>
          <cell r="AM283">
            <v>150</v>
          </cell>
          <cell r="AN283">
            <v>150</v>
          </cell>
          <cell r="AO283">
            <v>150</v>
          </cell>
          <cell r="AP283">
            <v>150</v>
          </cell>
          <cell r="AQ283">
            <v>150</v>
          </cell>
          <cell r="AR283">
            <v>150</v>
          </cell>
          <cell r="AS283">
            <v>150</v>
          </cell>
          <cell r="AT283">
            <v>150</v>
          </cell>
          <cell r="AU283">
            <v>150</v>
          </cell>
          <cell r="AV283">
            <v>150</v>
          </cell>
          <cell r="AW283">
            <v>150</v>
          </cell>
          <cell r="AX283">
            <v>150</v>
          </cell>
          <cell r="AY283">
            <v>900</v>
          </cell>
          <cell r="AZ283">
            <v>900</v>
          </cell>
          <cell r="BA283">
            <v>900</v>
          </cell>
          <cell r="BB283">
            <v>150</v>
          </cell>
          <cell r="BC283">
            <v>150</v>
          </cell>
          <cell r="BD283">
            <v>150</v>
          </cell>
          <cell r="BE283">
            <v>150</v>
          </cell>
          <cell r="BF283">
            <v>150</v>
          </cell>
          <cell r="BG283">
            <v>150</v>
          </cell>
          <cell r="BH283">
            <v>150</v>
          </cell>
          <cell r="BI283">
            <v>150</v>
          </cell>
          <cell r="BJ283">
            <v>150</v>
          </cell>
          <cell r="BK283">
            <v>150</v>
          </cell>
          <cell r="BL283">
            <v>150</v>
          </cell>
          <cell r="BM283">
            <v>150</v>
          </cell>
          <cell r="BN283">
            <v>150</v>
          </cell>
          <cell r="BO283">
            <v>150</v>
          </cell>
          <cell r="BP283">
            <v>150</v>
          </cell>
          <cell r="BQ283">
            <v>150</v>
          </cell>
          <cell r="BR283">
            <v>150</v>
          </cell>
          <cell r="BS283">
            <v>150</v>
          </cell>
          <cell r="BT283">
            <v>150</v>
          </cell>
          <cell r="BU283">
            <v>150</v>
          </cell>
          <cell r="BV283">
            <v>150</v>
          </cell>
          <cell r="BW283">
            <v>150</v>
          </cell>
          <cell r="BX283">
            <v>150</v>
          </cell>
          <cell r="BY283">
            <v>150</v>
          </cell>
          <cell r="BZ283">
            <v>150</v>
          </cell>
          <cell r="CA283">
            <v>150</v>
          </cell>
          <cell r="CB283">
            <v>150</v>
          </cell>
          <cell r="CC283">
            <v>150</v>
          </cell>
          <cell r="CD283">
            <v>150</v>
          </cell>
          <cell r="CE283">
            <v>150</v>
          </cell>
          <cell r="CF283">
            <v>150</v>
          </cell>
          <cell r="CG283">
            <v>150</v>
          </cell>
          <cell r="CH283">
            <v>150</v>
          </cell>
          <cell r="CI283">
            <v>150</v>
          </cell>
          <cell r="CJ283">
            <v>104</v>
          </cell>
          <cell r="CK283">
            <v>104</v>
          </cell>
          <cell r="CL283">
            <v>150</v>
          </cell>
          <cell r="CM283">
            <v>150</v>
          </cell>
          <cell r="CN283">
            <v>150</v>
          </cell>
          <cell r="CO283">
            <v>150</v>
          </cell>
          <cell r="CP283">
            <v>150</v>
          </cell>
          <cell r="CQ283">
            <v>150</v>
          </cell>
          <cell r="CR283">
            <v>150</v>
          </cell>
          <cell r="CS283">
            <v>150</v>
          </cell>
          <cell r="CT283">
            <v>150</v>
          </cell>
          <cell r="CU283">
            <v>150</v>
          </cell>
          <cell r="CV283">
            <v>150</v>
          </cell>
          <cell r="CW283">
            <v>150</v>
          </cell>
          <cell r="CX283">
            <v>150</v>
          </cell>
          <cell r="CY283">
            <v>150</v>
          </cell>
          <cell r="CZ283">
            <v>150</v>
          </cell>
          <cell r="DA283">
            <v>150</v>
          </cell>
          <cell r="DB283">
            <v>150</v>
          </cell>
          <cell r="DC283">
            <v>150</v>
          </cell>
          <cell r="DD283">
            <v>150</v>
          </cell>
          <cell r="DE283">
            <v>150</v>
          </cell>
          <cell r="DF283">
            <v>150</v>
          </cell>
          <cell r="DG283">
            <v>150</v>
          </cell>
          <cell r="DH283">
            <v>150</v>
          </cell>
          <cell r="DI283">
            <v>150</v>
          </cell>
          <cell r="DJ283">
            <v>150</v>
          </cell>
          <cell r="DK283">
            <v>150</v>
          </cell>
        </row>
        <row r="284">
          <cell r="A284">
            <v>23248</v>
          </cell>
          <cell r="B284" t="str">
            <v> CODY-SAN SALVADOR DEHYD.                </v>
          </cell>
          <cell r="C284">
            <v>0</v>
          </cell>
          <cell r="D284" t="str">
            <v> R    </v>
          </cell>
          <cell r="E284">
            <v>14547</v>
          </cell>
          <cell r="F284">
            <v>1750</v>
          </cell>
          <cell r="G284">
            <v>1750</v>
          </cell>
          <cell r="H284">
            <v>1750</v>
          </cell>
          <cell r="I284">
            <v>1050</v>
          </cell>
          <cell r="J284">
            <v>1750</v>
          </cell>
          <cell r="K284">
            <v>1750</v>
          </cell>
          <cell r="L284">
            <v>1750</v>
          </cell>
          <cell r="M284">
            <v>1750</v>
          </cell>
          <cell r="N284">
            <v>1750</v>
          </cell>
          <cell r="O284">
            <v>1750</v>
          </cell>
          <cell r="P284">
            <v>1750</v>
          </cell>
          <cell r="Q284">
            <v>1750</v>
          </cell>
          <cell r="R284">
            <v>1750</v>
          </cell>
          <cell r="S284">
            <v>1000</v>
          </cell>
          <cell r="T284">
            <v>1000</v>
          </cell>
          <cell r="U284">
            <v>1050</v>
          </cell>
          <cell r="V284">
            <v>1050</v>
          </cell>
          <cell r="W284">
            <v>1050</v>
          </cell>
          <cell r="X284">
            <v>1050</v>
          </cell>
          <cell r="Y284">
            <v>1050</v>
          </cell>
          <cell r="Z284">
            <v>1050</v>
          </cell>
          <cell r="AA284">
            <v>1050</v>
          </cell>
          <cell r="AB284">
            <v>1050</v>
          </cell>
          <cell r="AC284">
            <v>1050</v>
          </cell>
          <cell r="AD284">
            <v>1050</v>
          </cell>
          <cell r="AE284">
            <v>1050</v>
          </cell>
          <cell r="AF284">
            <v>1050</v>
          </cell>
          <cell r="AG284">
            <v>1050</v>
          </cell>
          <cell r="AH284">
            <v>1050</v>
          </cell>
          <cell r="AI284">
            <v>1050</v>
          </cell>
          <cell r="AJ284">
            <v>1050</v>
          </cell>
          <cell r="AK284">
            <v>1050</v>
          </cell>
          <cell r="AL284">
            <v>1050</v>
          </cell>
          <cell r="AM284">
            <v>1050</v>
          </cell>
          <cell r="AN284">
            <v>1050</v>
          </cell>
          <cell r="AO284">
            <v>1050</v>
          </cell>
          <cell r="AP284">
            <v>1050</v>
          </cell>
          <cell r="AQ284">
            <v>1050</v>
          </cell>
          <cell r="AR284">
            <v>1050</v>
          </cell>
          <cell r="AS284">
            <v>1050</v>
          </cell>
          <cell r="AT284">
            <v>1050</v>
          </cell>
          <cell r="AU284">
            <v>4550</v>
          </cell>
          <cell r="AV284">
            <v>1050</v>
          </cell>
          <cell r="AW284">
            <v>1050</v>
          </cell>
          <cell r="AX284">
            <v>1050</v>
          </cell>
          <cell r="AY284">
            <v>1070</v>
          </cell>
          <cell r="AZ284">
            <v>1070</v>
          </cell>
          <cell r="BA284">
            <v>1070</v>
          </cell>
          <cell r="BB284">
            <v>1070</v>
          </cell>
          <cell r="BC284">
            <v>1070</v>
          </cell>
          <cell r="BD284">
            <v>1070</v>
          </cell>
          <cell r="BE284">
            <v>1070</v>
          </cell>
          <cell r="BF284">
            <v>1070</v>
          </cell>
          <cell r="BG284">
            <v>1070</v>
          </cell>
          <cell r="BH284">
            <v>1070</v>
          </cell>
          <cell r="BI284">
            <v>1070</v>
          </cell>
          <cell r="BJ284">
            <v>1070</v>
          </cell>
          <cell r="BK284">
            <v>1070</v>
          </cell>
          <cell r="BL284">
            <v>1070</v>
          </cell>
          <cell r="BM284">
            <v>1070</v>
          </cell>
          <cell r="BN284">
            <v>1070</v>
          </cell>
          <cell r="BO284">
            <v>1070</v>
          </cell>
          <cell r="BP284">
            <v>1070</v>
          </cell>
          <cell r="BQ284">
            <v>1070</v>
          </cell>
          <cell r="BR284">
            <v>1070</v>
          </cell>
          <cell r="BS284">
            <v>1070</v>
          </cell>
          <cell r="BT284">
            <v>1070</v>
          </cell>
          <cell r="BU284">
            <v>1070</v>
          </cell>
          <cell r="BV284">
            <v>1070</v>
          </cell>
          <cell r="BW284">
            <v>1070</v>
          </cell>
          <cell r="BX284">
            <v>1070</v>
          </cell>
          <cell r="BY284">
            <v>1070</v>
          </cell>
          <cell r="BZ284">
            <v>1070</v>
          </cell>
          <cell r="CA284">
            <v>1070</v>
          </cell>
          <cell r="CB284">
            <v>1070</v>
          </cell>
          <cell r="CC284">
            <v>1070</v>
          </cell>
          <cell r="CD284">
            <v>1078</v>
          </cell>
          <cell r="CE284">
            <v>1078</v>
          </cell>
          <cell r="CF284">
            <v>1078</v>
          </cell>
          <cell r="CG284">
            <v>1078</v>
          </cell>
          <cell r="CH284">
            <v>1078</v>
          </cell>
          <cell r="CI284">
            <v>1078</v>
          </cell>
          <cell r="CJ284">
            <v>1078</v>
          </cell>
          <cell r="CK284">
            <v>1078</v>
          </cell>
          <cell r="CL284">
            <v>1078</v>
          </cell>
          <cell r="CM284">
            <v>1078</v>
          </cell>
          <cell r="CN284">
            <v>1078</v>
          </cell>
          <cell r="CO284">
            <v>1078</v>
          </cell>
          <cell r="CP284">
            <v>1078</v>
          </cell>
          <cell r="CQ284">
            <v>1078</v>
          </cell>
          <cell r="CR284">
            <v>1125</v>
          </cell>
          <cell r="CS284">
            <v>1125</v>
          </cell>
          <cell r="CT284">
            <v>1125</v>
          </cell>
          <cell r="CU284">
            <v>1125</v>
          </cell>
          <cell r="CV284">
            <v>1125</v>
          </cell>
          <cell r="CW284">
            <v>1125</v>
          </cell>
          <cell r="CX284">
            <v>1125</v>
          </cell>
          <cell r="CY284">
            <v>1125</v>
          </cell>
          <cell r="CZ284">
            <v>1125</v>
          </cell>
          <cell r="DA284">
            <v>1125</v>
          </cell>
          <cell r="DB284">
            <v>1125</v>
          </cell>
          <cell r="DC284">
            <v>1125</v>
          </cell>
          <cell r="DD284">
            <v>1125</v>
          </cell>
          <cell r="DE284">
            <v>1125</v>
          </cell>
          <cell r="DF284">
            <v>1125</v>
          </cell>
          <cell r="DG284">
            <v>1125</v>
          </cell>
          <cell r="DH284">
            <v>1125</v>
          </cell>
          <cell r="DI284">
            <v>1125</v>
          </cell>
          <cell r="DJ284">
            <v>1125</v>
          </cell>
          <cell r="DK284">
            <v>1125</v>
          </cell>
        </row>
        <row r="285">
          <cell r="A285">
            <v>23249</v>
          </cell>
          <cell r="B285" t="str">
            <v> LA JARA DEHYDRATION                     </v>
          </cell>
          <cell r="C285">
            <v>0</v>
          </cell>
          <cell r="D285" t="str">
            <v> R    </v>
          </cell>
          <cell r="E285">
            <v>11734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</row>
        <row r="286">
          <cell r="A286">
            <v>23252</v>
          </cell>
          <cell r="B286" t="str">
            <v> MILO- HARGILL FIELD DEHYD.              </v>
          </cell>
          <cell r="C286">
            <v>0</v>
          </cell>
          <cell r="D286" t="str">
            <v> R    </v>
          </cell>
          <cell r="E286">
            <v>6820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</row>
        <row r="287">
          <cell r="A287">
            <v>23253</v>
          </cell>
          <cell r="B287" t="str">
            <v> FINA-TABASCO DEHYD                      </v>
          </cell>
          <cell r="C287">
            <v>0</v>
          </cell>
          <cell r="D287" t="str">
            <v> R    </v>
          </cell>
          <cell r="E287">
            <v>12315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</row>
        <row r="288">
          <cell r="A288">
            <v>23254</v>
          </cell>
          <cell r="B288" t="str">
            <v> ARCO- TABASCO DEHYD                     </v>
          </cell>
          <cell r="C288">
            <v>0</v>
          </cell>
          <cell r="D288" t="str">
            <v> R    </v>
          </cell>
          <cell r="E288">
            <v>24605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</row>
        <row r="289">
          <cell r="A289">
            <v>23255</v>
          </cell>
          <cell r="B289" t="str">
            <v> L. B. - TEXAN GARDEN DEHYD              </v>
          </cell>
          <cell r="C289">
            <v>0</v>
          </cell>
          <cell r="D289" t="str">
            <v> R    </v>
          </cell>
          <cell r="E289">
            <v>34243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</row>
        <row r="290">
          <cell r="A290">
            <v>23258</v>
          </cell>
          <cell r="B290" t="str">
            <v> SERVICE - JEFFRESS FIELD DEHYD          </v>
          </cell>
          <cell r="C290">
            <v>0</v>
          </cell>
          <cell r="D290" t="str">
            <v> R    </v>
          </cell>
          <cell r="E290">
            <v>108137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</row>
        <row r="291">
          <cell r="A291">
            <v>23263</v>
          </cell>
          <cell r="B291" t="str">
            <v> TECO @ Hidalgo</v>
          </cell>
          <cell r="C291">
            <v>0</v>
          </cell>
          <cell r="D291" t="str">
            <v> R    </v>
          </cell>
          <cell r="E291">
            <v>27921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</row>
        <row r="292">
          <cell r="A292">
            <v>23264</v>
          </cell>
          <cell r="B292" t="str">
            <v> BRIGHT - MONTE CHRISTO DEHYD            </v>
          </cell>
          <cell r="C292">
            <v>0</v>
          </cell>
          <cell r="D292" t="str">
            <v> R    </v>
          </cell>
          <cell r="E292">
            <v>27915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</row>
        <row r="293">
          <cell r="A293">
            <v>23268</v>
          </cell>
          <cell r="B293" t="str">
            <v> DALEN - LOS INDIOS DEHYD                </v>
          </cell>
          <cell r="C293">
            <v>0</v>
          </cell>
          <cell r="D293" t="str">
            <v> R    </v>
          </cell>
          <cell r="E293">
            <v>101609</v>
          </cell>
          <cell r="F293">
            <v>6728</v>
          </cell>
          <cell r="G293">
            <v>6728</v>
          </cell>
          <cell r="H293">
            <v>6728</v>
          </cell>
          <cell r="I293">
            <v>5756</v>
          </cell>
          <cell r="J293">
            <v>6728</v>
          </cell>
          <cell r="K293">
            <v>4052</v>
          </cell>
          <cell r="L293">
            <v>4052</v>
          </cell>
          <cell r="M293">
            <v>4052</v>
          </cell>
          <cell r="N293">
            <v>4052</v>
          </cell>
          <cell r="O293">
            <v>4052</v>
          </cell>
          <cell r="P293">
            <v>4052</v>
          </cell>
          <cell r="Q293">
            <v>4052</v>
          </cell>
          <cell r="R293">
            <v>4052</v>
          </cell>
          <cell r="S293">
            <v>4052</v>
          </cell>
          <cell r="T293">
            <v>4052</v>
          </cell>
          <cell r="U293">
            <v>5856</v>
          </cell>
          <cell r="V293">
            <v>5856</v>
          </cell>
          <cell r="W293">
            <v>5856</v>
          </cell>
          <cell r="X293">
            <v>5856</v>
          </cell>
          <cell r="Y293">
            <v>5856</v>
          </cell>
          <cell r="Z293">
            <v>5856</v>
          </cell>
          <cell r="AA293">
            <v>5856</v>
          </cell>
          <cell r="AB293">
            <v>5856</v>
          </cell>
          <cell r="AC293">
            <v>5856</v>
          </cell>
          <cell r="AD293">
            <v>5856</v>
          </cell>
          <cell r="AE293">
            <v>5856</v>
          </cell>
          <cell r="AF293">
            <v>6356</v>
          </cell>
          <cell r="AG293">
            <v>6356</v>
          </cell>
          <cell r="AH293">
            <v>6356</v>
          </cell>
          <cell r="AI293">
            <v>6356</v>
          </cell>
          <cell r="AJ293">
            <v>6356</v>
          </cell>
          <cell r="AK293">
            <v>6356</v>
          </cell>
          <cell r="AL293">
            <v>6356</v>
          </cell>
          <cell r="AM293">
            <v>6356</v>
          </cell>
          <cell r="AN293">
            <v>6356</v>
          </cell>
          <cell r="AO293">
            <v>6356</v>
          </cell>
          <cell r="AP293">
            <v>5756</v>
          </cell>
          <cell r="AQ293">
            <v>5756</v>
          </cell>
          <cell r="AR293">
            <v>5756</v>
          </cell>
          <cell r="AS293">
            <v>5756</v>
          </cell>
          <cell r="AT293">
            <v>6597</v>
          </cell>
          <cell r="AU293">
            <v>6597</v>
          </cell>
          <cell r="AV293">
            <v>6597</v>
          </cell>
          <cell r="AW293">
            <v>6597</v>
          </cell>
          <cell r="AX293">
            <v>6597</v>
          </cell>
          <cell r="AY293">
            <v>5027</v>
          </cell>
          <cell r="AZ293">
            <v>6027</v>
          </cell>
          <cell r="BA293">
            <v>6027</v>
          </cell>
          <cell r="BB293">
            <v>6027</v>
          </cell>
          <cell r="BC293">
            <v>6527</v>
          </cell>
          <cell r="BD293">
            <v>6527</v>
          </cell>
          <cell r="BE293">
            <v>6527</v>
          </cell>
          <cell r="BF293">
            <v>6527</v>
          </cell>
          <cell r="BG293">
            <v>6527</v>
          </cell>
          <cell r="BH293">
            <v>6527</v>
          </cell>
          <cell r="BI293">
            <v>6527</v>
          </cell>
          <cell r="BJ293">
            <v>6527</v>
          </cell>
          <cell r="BK293">
            <v>6527</v>
          </cell>
          <cell r="BL293">
            <v>6527</v>
          </cell>
          <cell r="BM293">
            <v>6527</v>
          </cell>
          <cell r="BN293">
            <v>6528</v>
          </cell>
          <cell r="BO293">
            <v>6528</v>
          </cell>
          <cell r="BP293">
            <v>6528</v>
          </cell>
          <cell r="BQ293">
            <v>6528</v>
          </cell>
          <cell r="BR293">
            <v>6528</v>
          </cell>
          <cell r="BS293">
            <v>6528</v>
          </cell>
          <cell r="BT293">
            <v>6528</v>
          </cell>
          <cell r="BU293">
            <v>6680</v>
          </cell>
          <cell r="BV293">
            <v>6680</v>
          </cell>
          <cell r="BW293">
            <v>6680</v>
          </cell>
          <cell r="BX293">
            <v>6680</v>
          </cell>
          <cell r="BY293">
            <v>6680</v>
          </cell>
          <cell r="BZ293">
            <v>6680</v>
          </cell>
          <cell r="CA293">
            <v>6680</v>
          </cell>
          <cell r="CB293">
            <v>6680</v>
          </cell>
          <cell r="CC293">
            <v>6680</v>
          </cell>
          <cell r="CD293">
            <v>16462</v>
          </cell>
          <cell r="CE293">
            <v>16941</v>
          </cell>
          <cell r="CF293">
            <v>3624</v>
          </cell>
          <cell r="CG293">
            <v>3624</v>
          </cell>
          <cell r="CH293">
            <v>3624</v>
          </cell>
          <cell r="CI293">
            <v>3624</v>
          </cell>
          <cell r="CJ293">
            <v>6624</v>
          </cell>
          <cell r="CK293">
            <v>6624</v>
          </cell>
          <cell r="CL293">
            <v>4624</v>
          </cell>
          <cell r="CM293">
            <v>4624</v>
          </cell>
          <cell r="CN293">
            <v>4624</v>
          </cell>
          <cell r="CO293">
            <v>4624</v>
          </cell>
          <cell r="CP293">
            <v>4624</v>
          </cell>
          <cell r="CQ293">
            <v>4624</v>
          </cell>
          <cell r="CR293">
            <v>9624</v>
          </cell>
          <cell r="CS293">
            <v>4624</v>
          </cell>
          <cell r="CT293">
            <v>4624</v>
          </cell>
          <cell r="CU293">
            <v>4624</v>
          </cell>
          <cell r="CV293">
            <v>4624</v>
          </cell>
          <cell r="CW293">
            <v>8774</v>
          </cell>
          <cell r="CX293">
            <v>13470</v>
          </cell>
          <cell r="CY293">
            <v>13470</v>
          </cell>
          <cell r="CZ293">
            <v>4566</v>
          </cell>
          <cell r="DA293">
            <v>4566</v>
          </cell>
          <cell r="DB293">
            <v>4566</v>
          </cell>
          <cell r="DC293">
            <v>4566</v>
          </cell>
          <cell r="DD293">
            <v>4566</v>
          </cell>
          <cell r="DE293">
            <v>4566</v>
          </cell>
          <cell r="DF293">
            <v>8301</v>
          </cell>
          <cell r="DG293">
            <v>8301</v>
          </cell>
          <cell r="DH293">
            <v>8301</v>
          </cell>
          <cell r="DI293">
            <v>8301</v>
          </cell>
          <cell r="DJ293">
            <v>8301</v>
          </cell>
          <cell r="DK293">
            <v>7368</v>
          </cell>
        </row>
        <row r="294">
          <cell r="A294">
            <v>23271</v>
          </cell>
          <cell r="B294" t="str">
            <v> LOS INDIOS DEHYDRATION                  </v>
          </cell>
          <cell r="C294">
            <v>0</v>
          </cell>
          <cell r="D294" t="str">
            <v> R    </v>
          </cell>
          <cell r="E294">
            <v>11584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</row>
        <row r="295">
          <cell r="A295">
            <v>23541</v>
          </cell>
          <cell r="B295" t="str">
            <v> ENGELKE-LA SALLE DEHYD                  </v>
          </cell>
          <cell r="C295">
            <v>0</v>
          </cell>
          <cell r="D295" t="str">
            <v> R    </v>
          </cell>
          <cell r="E295">
            <v>10963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</row>
        <row r="296">
          <cell r="A296">
            <v>23543</v>
          </cell>
          <cell r="B296" t="str">
            <v> VICTORIA - LASALLE WEST DEHYD           </v>
          </cell>
          <cell r="C296">
            <v>0</v>
          </cell>
          <cell r="D296" t="str">
            <v> R    </v>
          </cell>
          <cell r="E296">
            <v>2891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</row>
        <row r="297">
          <cell r="A297">
            <v>23544</v>
          </cell>
          <cell r="B297" t="str">
            <v> COX-N TEXANA DEHYD                      </v>
          </cell>
          <cell r="C297">
            <v>0</v>
          </cell>
          <cell r="D297" t="str">
            <v> R    </v>
          </cell>
          <cell r="E297">
            <v>10707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</row>
        <row r="298">
          <cell r="A298">
            <v>23548</v>
          </cell>
          <cell r="B298" t="str">
            <v> HIGH STAR FRIO DEHYDRATION              </v>
          </cell>
          <cell r="C298">
            <v>0</v>
          </cell>
          <cell r="D298" t="str">
            <v> R    </v>
          </cell>
          <cell r="E298">
            <v>10537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</row>
        <row r="299">
          <cell r="A299">
            <v>23883</v>
          </cell>
          <cell r="B299" t="str">
            <v> VALLEY-LYTLE WILSON DEHYD               </v>
          </cell>
          <cell r="C299">
            <v>0</v>
          </cell>
          <cell r="D299" t="str">
            <v> R    </v>
          </cell>
          <cell r="E299">
            <v>10077</v>
          </cell>
          <cell r="F299">
            <v>430</v>
          </cell>
          <cell r="G299">
            <v>430</v>
          </cell>
          <cell r="H299">
            <v>430</v>
          </cell>
          <cell r="I299">
            <v>430</v>
          </cell>
          <cell r="J299">
            <v>430</v>
          </cell>
          <cell r="K299">
            <v>100</v>
          </cell>
          <cell r="L299">
            <v>430</v>
          </cell>
          <cell r="M299">
            <v>430</v>
          </cell>
          <cell r="N299">
            <v>430</v>
          </cell>
          <cell r="O299">
            <v>430</v>
          </cell>
          <cell r="P299">
            <v>430</v>
          </cell>
          <cell r="Q299">
            <v>430</v>
          </cell>
          <cell r="R299">
            <v>430</v>
          </cell>
          <cell r="S299">
            <v>430</v>
          </cell>
          <cell r="T299">
            <v>430</v>
          </cell>
          <cell r="U299">
            <v>300</v>
          </cell>
          <cell r="V299">
            <v>300</v>
          </cell>
          <cell r="W299">
            <v>300</v>
          </cell>
          <cell r="X299">
            <v>300</v>
          </cell>
          <cell r="Y299">
            <v>300</v>
          </cell>
          <cell r="Z299">
            <v>300</v>
          </cell>
          <cell r="AA299">
            <v>430</v>
          </cell>
          <cell r="AB299">
            <v>430</v>
          </cell>
          <cell r="AC299">
            <v>430</v>
          </cell>
          <cell r="AD299">
            <v>430</v>
          </cell>
          <cell r="AE299">
            <v>430</v>
          </cell>
          <cell r="AF299">
            <v>430</v>
          </cell>
          <cell r="AG299">
            <v>430</v>
          </cell>
          <cell r="AH299">
            <v>430</v>
          </cell>
          <cell r="AI299">
            <v>430</v>
          </cell>
          <cell r="AJ299">
            <v>430</v>
          </cell>
          <cell r="AK299">
            <v>430</v>
          </cell>
          <cell r="AL299">
            <v>430</v>
          </cell>
          <cell r="AM299">
            <v>430</v>
          </cell>
          <cell r="AN299">
            <v>430</v>
          </cell>
          <cell r="AO299">
            <v>430</v>
          </cell>
          <cell r="AP299">
            <v>430</v>
          </cell>
          <cell r="AQ299">
            <v>430</v>
          </cell>
          <cell r="AR299">
            <v>430</v>
          </cell>
          <cell r="AS299">
            <v>430</v>
          </cell>
          <cell r="AT299">
            <v>430</v>
          </cell>
          <cell r="AU299">
            <v>430</v>
          </cell>
          <cell r="AV299">
            <v>430</v>
          </cell>
          <cell r="AW299">
            <v>430</v>
          </cell>
          <cell r="AX299">
            <v>430</v>
          </cell>
          <cell r="AY299">
            <v>430</v>
          </cell>
          <cell r="AZ299">
            <v>430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430</v>
          </cell>
          <cell r="BI299">
            <v>430</v>
          </cell>
          <cell r="BJ299">
            <v>430</v>
          </cell>
          <cell r="BK299">
            <v>430</v>
          </cell>
          <cell r="BL299">
            <v>430</v>
          </cell>
          <cell r="BM299">
            <v>430</v>
          </cell>
          <cell r="BN299">
            <v>430</v>
          </cell>
          <cell r="BO299">
            <v>430</v>
          </cell>
          <cell r="BP299">
            <v>375</v>
          </cell>
          <cell r="BQ299">
            <v>375</v>
          </cell>
          <cell r="BR299">
            <v>375</v>
          </cell>
          <cell r="BS299">
            <v>375</v>
          </cell>
          <cell r="BT299">
            <v>375</v>
          </cell>
          <cell r="BU299">
            <v>375</v>
          </cell>
          <cell r="BV299">
            <v>375</v>
          </cell>
          <cell r="BW299">
            <v>375</v>
          </cell>
          <cell r="BX299">
            <v>375</v>
          </cell>
          <cell r="BY299">
            <v>375</v>
          </cell>
          <cell r="BZ299">
            <v>375</v>
          </cell>
          <cell r="CA299">
            <v>375</v>
          </cell>
          <cell r="CB299">
            <v>375</v>
          </cell>
          <cell r="CC299">
            <v>375</v>
          </cell>
          <cell r="CD299">
            <v>400</v>
          </cell>
          <cell r="CE299">
            <v>400</v>
          </cell>
          <cell r="CF299">
            <v>400</v>
          </cell>
          <cell r="CG299">
            <v>400</v>
          </cell>
          <cell r="CH299">
            <v>400</v>
          </cell>
          <cell r="CI299">
            <v>400</v>
          </cell>
          <cell r="CJ299">
            <v>400</v>
          </cell>
          <cell r="CK299">
            <v>400</v>
          </cell>
          <cell r="CL299">
            <v>400</v>
          </cell>
          <cell r="CM299">
            <v>400</v>
          </cell>
          <cell r="CN299">
            <v>400</v>
          </cell>
          <cell r="CO299">
            <v>400</v>
          </cell>
          <cell r="CP299">
            <v>400</v>
          </cell>
          <cell r="CQ299">
            <v>400</v>
          </cell>
          <cell r="CR299">
            <v>400</v>
          </cell>
          <cell r="CS299">
            <v>400</v>
          </cell>
          <cell r="CT299">
            <v>400</v>
          </cell>
          <cell r="CU299">
            <v>400</v>
          </cell>
          <cell r="CV299">
            <v>400</v>
          </cell>
          <cell r="CW299">
            <v>400</v>
          </cell>
          <cell r="CX299">
            <v>400</v>
          </cell>
          <cell r="CY299">
            <v>400</v>
          </cell>
          <cell r="CZ299">
            <v>400</v>
          </cell>
          <cell r="DA299">
            <v>400</v>
          </cell>
          <cell r="DB299">
            <v>400</v>
          </cell>
          <cell r="DC299">
            <v>400</v>
          </cell>
          <cell r="DD299">
            <v>400</v>
          </cell>
          <cell r="DE299">
            <v>400</v>
          </cell>
          <cell r="DF299">
            <v>300</v>
          </cell>
          <cell r="DG299">
            <v>300</v>
          </cell>
          <cell r="DH299">
            <v>300</v>
          </cell>
          <cell r="DI299">
            <v>300</v>
          </cell>
          <cell r="DJ299">
            <v>300</v>
          </cell>
          <cell r="DK299">
            <v>300</v>
          </cell>
        </row>
        <row r="300">
          <cell r="A300">
            <v>23898</v>
          </cell>
          <cell r="B300" t="str">
            <v> MOBIL-SEELIGSON PLT                     </v>
          </cell>
          <cell r="C300">
            <v>0</v>
          </cell>
          <cell r="D300" t="str">
            <v> R    </v>
          </cell>
          <cell r="E300">
            <v>168382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</row>
        <row r="301">
          <cell r="A301">
            <v>24109</v>
          </cell>
          <cell r="B301" t="str">
            <v> CELANESE-KINGSVILLE TEX A TRANS         </v>
          </cell>
          <cell r="C301">
            <v>0</v>
          </cell>
          <cell r="D301" t="str">
            <v> D    </v>
          </cell>
          <cell r="E301">
            <v>67377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</row>
        <row r="302">
          <cell r="A302">
            <v>24619</v>
          </cell>
          <cell r="B302" t="str">
            <v> WAGNER-TURTLE DEHYD                     </v>
          </cell>
          <cell r="C302">
            <v>0</v>
          </cell>
          <cell r="D302" t="str">
            <v> R    </v>
          </cell>
          <cell r="E302">
            <v>9876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</row>
        <row r="303">
          <cell r="A303">
            <v>24834</v>
          </cell>
          <cell r="B303" t="str">
            <v> ESPERANZA TRANSP BENDER FIELD           </v>
          </cell>
          <cell r="C303">
            <v>0</v>
          </cell>
          <cell r="D303" t="str">
            <v> R    </v>
          </cell>
          <cell r="E303">
            <v>2696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</row>
        <row r="304">
          <cell r="A304">
            <v>24835</v>
          </cell>
          <cell r="B304" t="str">
            <v> TEXANNA - BENDER PET DEHYD              </v>
          </cell>
          <cell r="C304">
            <v>0</v>
          </cell>
          <cell r="D304" t="str">
            <v> R    </v>
          </cell>
          <cell r="E304">
            <v>2691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</row>
        <row r="305">
          <cell r="A305">
            <v>24970</v>
          </cell>
          <cell r="B305" t="str">
            <v> SABINE RIVER TRANS   (2-6156/2-0550)    </v>
          </cell>
          <cell r="C305" t="str">
            <v> 0L   </v>
          </cell>
          <cell r="D305" t="str">
            <v> R    </v>
          </cell>
          <cell r="E305">
            <v>179814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</row>
        <row r="306">
          <cell r="A306">
            <v>25031</v>
          </cell>
          <cell r="B306" t="str">
            <v> UNION- WARDNER COASTAL PLT DEHYD        </v>
          </cell>
          <cell r="C306">
            <v>0</v>
          </cell>
          <cell r="D306" t="str">
            <v> R    </v>
          </cell>
          <cell r="E306">
            <v>284635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</row>
        <row r="307">
          <cell r="A307">
            <v>25033</v>
          </cell>
          <cell r="B307" t="str">
            <v>SOUTHERN-BANQUETE SALES                 </v>
          </cell>
          <cell r="C307">
            <v>0</v>
          </cell>
          <cell r="D307" t="str">
            <v> D    </v>
          </cell>
          <cell r="E307">
            <v>23242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</row>
        <row r="308">
          <cell r="A308">
            <v>25034</v>
          </cell>
          <cell r="B308" t="str">
            <v> MARQUEE - MINNIE BOCK DEHYD.            </v>
          </cell>
          <cell r="C308">
            <v>0</v>
          </cell>
          <cell r="D308" t="str">
            <v> R    </v>
          </cell>
          <cell r="E308">
            <v>11099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</row>
        <row r="309">
          <cell r="A309">
            <v>25035</v>
          </cell>
          <cell r="B309" t="str">
            <v> VALLEY-PETRONELLA DEHYD                 </v>
          </cell>
          <cell r="C309">
            <v>0</v>
          </cell>
          <cell r="D309" t="str">
            <v> R    </v>
          </cell>
          <cell r="E309">
            <v>8715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</row>
        <row r="310">
          <cell r="A310">
            <v>25036</v>
          </cell>
          <cell r="B310" t="str">
            <v> ROYAL-AGUA DULCE DEHYD                  </v>
          </cell>
          <cell r="C310">
            <v>0</v>
          </cell>
          <cell r="D310" t="str">
            <v> R    </v>
          </cell>
          <cell r="E310">
            <v>19203</v>
          </cell>
          <cell r="F310">
            <v>300</v>
          </cell>
          <cell r="G310">
            <v>300</v>
          </cell>
          <cell r="H310">
            <v>300</v>
          </cell>
          <cell r="I310">
            <v>90</v>
          </cell>
          <cell r="J310">
            <v>300</v>
          </cell>
          <cell r="K310">
            <v>300</v>
          </cell>
          <cell r="L310">
            <v>300</v>
          </cell>
          <cell r="M310">
            <v>300</v>
          </cell>
          <cell r="N310">
            <v>300</v>
          </cell>
          <cell r="O310">
            <v>300</v>
          </cell>
          <cell r="P310">
            <v>300</v>
          </cell>
          <cell r="Q310">
            <v>150</v>
          </cell>
          <cell r="R310">
            <v>150</v>
          </cell>
          <cell r="S310">
            <v>150</v>
          </cell>
          <cell r="T310">
            <v>150</v>
          </cell>
          <cell r="U310">
            <v>90</v>
          </cell>
          <cell r="V310">
            <v>90</v>
          </cell>
          <cell r="W310">
            <v>90</v>
          </cell>
          <cell r="X310">
            <v>90</v>
          </cell>
          <cell r="Y310">
            <v>90</v>
          </cell>
          <cell r="Z310">
            <v>90</v>
          </cell>
          <cell r="AA310">
            <v>90</v>
          </cell>
          <cell r="AB310">
            <v>90</v>
          </cell>
          <cell r="AC310">
            <v>90</v>
          </cell>
          <cell r="AD310">
            <v>90</v>
          </cell>
          <cell r="AE310">
            <v>90</v>
          </cell>
          <cell r="AF310">
            <v>90</v>
          </cell>
          <cell r="AG310">
            <v>90</v>
          </cell>
          <cell r="AH310">
            <v>90</v>
          </cell>
          <cell r="AI310">
            <v>90</v>
          </cell>
          <cell r="AJ310">
            <v>90</v>
          </cell>
          <cell r="AK310">
            <v>90</v>
          </cell>
          <cell r="AL310">
            <v>90</v>
          </cell>
          <cell r="AM310">
            <v>90</v>
          </cell>
          <cell r="AN310">
            <v>90</v>
          </cell>
          <cell r="AO310">
            <v>90</v>
          </cell>
          <cell r="AP310">
            <v>90</v>
          </cell>
          <cell r="AQ310">
            <v>90</v>
          </cell>
          <cell r="AR310">
            <v>90</v>
          </cell>
          <cell r="AS310">
            <v>90</v>
          </cell>
          <cell r="AT310">
            <v>90</v>
          </cell>
          <cell r="AU310">
            <v>90</v>
          </cell>
          <cell r="AV310">
            <v>90</v>
          </cell>
          <cell r="AW310">
            <v>90</v>
          </cell>
          <cell r="AX310">
            <v>90</v>
          </cell>
          <cell r="AY310">
            <v>90</v>
          </cell>
          <cell r="AZ310">
            <v>90</v>
          </cell>
          <cell r="BA310">
            <v>90</v>
          </cell>
          <cell r="BB310">
            <v>90</v>
          </cell>
          <cell r="BC310">
            <v>90</v>
          </cell>
          <cell r="BD310">
            <v>90</v>
          </cell>
          <cell r="BE310">
            <v>90</v>
          </cell>
          <cell r="BF310">
            <v>90</v>
          </cell>
          <cell r="BG310">
            <v>90</v>
          </cell>
          <cell r="BH310">
            <v>90</v>
          </cell>
          <cell r="BI310">
            <v>90</v>
          </cell>
          <cell r="BJ310">
            <v>120</v>
          </cell>
          <cell r="BK310">
            <v>120</v>
          </cell>
          <cell r="BL310">
            <v>120</v>
          </cell>
          <cell r="BM310">
            <v>120</v>
          </cell>
          <cell r="BN310">
            <v>120</v>
          </cell>
          <cell r="BO310">
            <v>120</v>
          </cell>
          <cell r="BP310">
            <v>120</v>
          </cell>
          <cell r="BQ310">
            <v>120</v>
          </cell>
          <cell r="BR310">
            <v>120</v>
          </cell>
          <cell r="BS310">
            <v>120</v>
          </cell>
          <cell r="BT310">
            <v>120</v>
          </cell>
          <cell r="BU310">
            <v>120</v>
          </cell>
          <cell r="BV310">
            <v>120</v>
          </cell>
          <cell r="BW310">
            <v>120</v>
          </cell>
          <cell r="BX310">
            <v>120</v>
          </cell>
          <cell r="BY310">
            <v>120</v>
          </cell>
          <cell r="BZ310">
            <v>120</v>
          </cell>
          <cell r="CA310">
            <v>120</v>
          </cell>
          <cell r="CB310">
            <v>120</v>
          </cell>
          <cell r="CC310">
            <v>120</v>
          </cell>
          <cell r="CD310">
            <v>140</v>
          </cell>
          <cell r="CE310">
            <v>140</v>
          </cell>
          <cell r="CF310">
            <v>140</v>
          </cell>
          <cell r="CG310">
            <v>140</v>
          </cell>
          <cell r="CH310">
            <v>140</v>
          </cell>
          <cell r="CI310">
            <v>140</v>
          </cell>
          <cell r="CJ310">
            <v>140</v>
          </cell>
          <cell r="CK310">
            <v>140</v>
          </cell>
          <cell r="CL310">
            <v>140</v>
          </cell>
          <cell r="CM310">
            <v>140</v>
          </cell>
          <cell r="CN310">
            <v>140</v>
          </cell>
          <cell r="CO310">
            <v>140</v>
          </cell>
          <cell r="CP310">
            <v>140</v>
          </cell>
          <cell r="CQ310">
            <v>140</v>
          </cell>
          <cell r="CR310">
            <v>140</v>
          </cell>
          <cell r="CS310">
            <v>140</v>
          </cell>
          <cell r="CT310">
            <v>140</v>
          </cell>
          <cell r="CU310">
            <v>140</v>
          </cell>
          <cell r="CV310">
            <v>140</v>
          </cell>
          <cell r="CW310">
            <v>140</v>
          </cell>
          <cell r="CX310">
            <v>140</v>
          </cell>
          <cell r="CY310">
            <v>140</v>
          </cell>
          <cell r="CZ310">
            <v>140</v>
          </cell>
          <cell r="DA310">
            <v>140</v>
          </cell>
          <cell r="DB310">
            <v>140</v>
          </cell>
          <cell r="DC310">
            <v>140</v>
          </cell>
          <cell r="DD310">
            <v>140</v>
          </cell>
          <cell r="DE310">
            <v>140</v>
          </cell>
          <cell r="DF310">
            <v>230</v>
          </cell>
          <cell r="DG310">
            <v>130</v>
          </cell>
          <cell r="DH310">
            <v>130</v>
          </cell>
          <cell r="DI310">
            <v>130</v>
          </cell>
          <cell r="DJ310">
            <v>130</v>
          </cell>
          <cell r="DK310">
            <v>130</v>
          </cell>
        </row>
        <row r="311">
          <cell r="A311">
            <v>25038</v>
          </cell>
          <cell r="B311" t="str">
            <v> H &amp; D - E RIVERSIDE DEHYD               </v>
          </cell>
          <cell r="C311">
            <v>0</v>
          </cell>
          <cell r="D311" t="str">
            <v> R    </v>
          </cell>
          <cell r="E311">
            <v>10889</v>
          </cell>
          <cell r="F311">
            <v>250</v>
          </cell>
          <cell r="G311">
            <v>250</v>
          </cell>
          <cell r="H311">
            <v>250</v>
          </cell>
          <cell r="I311">
            <v>250</v>
          </cell>
          <cell r="J311">
            <v>250</v>
          </cell>
          <cell r="K311">
            <v>250</v>
          </cell>
          <cell r="L311">
            <v>250</v>
          </cell>
          <cell r="M311">
            <v>250</v>
          </cell>
          <cell r="N311">
            <v>250</v>
          </cell>
          <cell r="O311">
            <v>250</v>
          </cell>
          <cell r="P311">
            <v>250</v>
          </cell>
          <cell r="Q311">
            <v>250</v>
          </cell>
          <cell r="R311">
            <v>250</v>
          </cell>
          <cell r="S311">
            <v>250</v>
          </cell>
          <cell r="T311">
            <v>250</v>
          </cell>
          <cell r="U311">
            <v>250</v>
          </cell>
          <cell r="V311">
            <v>250</v>
          </cell>
          <cell r="W311">
            <v>250</v>
          </cell>
          <cell r="X311">
            <v>250</v>
          </cell>
          <cell r="Y311">
            <v>250</v>
          </cell>
          <cell r="Z311">
            <v>250</v>
          </cell>
          <cell r="AA311">
            <v>250</v>
          </cell>
          <cell r="AB311">
            <v>250</v>
          </cell>
          <cell r="AC311">
            <v>250</v>
          </cell>
          <cell r="AD311">
            <v>250</v>
          </cell>
          <cell r="AE311">
            <v>250</v>
          </cell>
          <cell r="AF311">
            <v>250</v>
          </cell>
          <cell r="AG311">
            <v>250</v>
          </cell>
          <cell r="AH311">
            <v>250</v>
          </cell>
          <cell r="AI311">
            <v>250</v>
          </cell>
          <cell r="AJ311">
            <v>250</v>
          </cell>
          <cell r="AK311">
            <v>250</v>
          </cell>
          <cell r="AL311">
            <v>250</v>
          </cell>
          <cell r="AM311">
            <v>250</v>
          </cell>
          <cell r="AN311">
            <v>250</v>
          </cell>
          <cell r="AO311">
            <v>250</v>
          </cell>
          <cell r="AP311">
            <v>250</v>
          </cell>
          <cell r="AQ311">
            <v>250</v>
          </cell>
          <cell r="AR311">
            <v>250</v>
          </cell>
          <cell r="AS311">
            <v>250</v>
          </cell>
          <cell r="AT311">
            <v>250</v>
          </cell>
          <cell r="AU311">
            <v>250</v>
          </cell>
          <cell r="AV311">
            <v>250</v>
          </cell>
          <cell r="AW311">
            <v>250</v>
          </cell>
          <cell r="AX311">
            <v>250</v>
          </cell>
          <cell r="AY311">
            <v>295</v>
          </cell>
          <cell r="AZ311">
            <v>295</v>
          </cell>
          <cell r="BA311">
            <v>295</v>
          </cell>
          <cell r="BB311">
            <v>295</v>
          </cell>
          <cell r="BC311">
            <v>295</v>
          </cell>
          <cell r="BD311">
            <v>295</v>
          </cell>
          <cell r="BE311">
            <v>295</v>
          </cell>
          <cell r="BF311">
            <v>295</v>
          </cell>
          <cell r="BG311">
            <v>220</v>
          </cell>
          <cell r="BH311">
            <v>220</v>
          </cell>
          <cell r="BI311">
            <v>220</v>
          </cell>
          <cell r="BJ311">
            <v>220</v>
          </cell>
          <cell r="BK311">
            <v>220</v>
          </cell>
          <cell r="BL311">
            <v>220</v>
          </cell>
          <cell r="BM311">
            <v>220</v>
          </cell>
          <cell r="BN311">
            <v>220</v>
          </cell>
          <cell r="BO311">
            <v>220</v>
          </cell>
          <cell r="BP311">
            <v>275</v>
          </cell>
          <cell r="BQ311">
            <v>275</v>
          </cell>
          <cell r="BR311">
            <v>275</v>
          </cell>
          <cell r="BS311">
            <v>275</v>
          </cell>
          <cell r="BT311">
            <v>275</v>
          </cell>
          <cell r="BU311">
            <v>275</v>
          </cell>
          <cell r="BV311">
            <v>275</v>
          </cell>
          <cell r="BW311">
            <v>275</v>
          </cell>
          <cell r="BX311">
            <v>275</v>
          </cell>
          <cell r="BY311">
            <v>275</v>
          </cell>
          <cell r="BZ311">
            <v>275</v>
          </cell>
          <cell r="CA311">
            <v>275</v>
          </cell>
          <cell r="CB311">
            <v>275</v>
          </cell>
          <cell r="CC311">
            <v>275</v>
          </cell>
          <cell r="CD311">
            <v>340</v>
          </cell>
          <cell r="CE311">
            <v>340</v>
          </cell>
          <cell r="CF311">
            <v>340</v>
          </cell>
          <cell r="CG311">
            <v>340</v>
          </cell>
          <cell r="CH311">
            <v>340</v>
          </cell>
          <cell r="CI311">
            <v>340</v>
          </cell>
          <cell r="CJ311">
            <v>340</v>
          </cell>
          <cell r="CK311">
            <v>340</v>
          </cell>
          <cell r="CL311">
            <v>340</v>
          </cell>
          <cell r="CM311">
            <v>340</v>
          </cell>
          <cell r="CN311">
            <v>340</v>
          </cell>
          <cell r="CO311">
            <v>340</v>
          </cell>
          <cell r="CP311">
            <v>245</v>
          </cell>
          <cell r="CQ311">
            <v>245</v>
          </cell>
          <cell r="CR311">
            <v>245</v>
          </cell>
          <cell r="CS311">
            <v>245</v>
          </cell>
          <cell r="CT311">
            <v>245</v>
          </cell>
          <cell r="CU311">
            <v>245</v>
          </cell>
          <cell r="CV311">
            <v>245</v>
          </cell>
          <cell r="CW311">
            <v>245</v>
          </cell>
          <cell r="CX311">
            <v>245</v>
          </cell>
          <cell r="CY311">
            <v>245</v>
          </cell>
          <cell r="CZ311">
            <v>245</v>
          </cell>
          <cell r="DA311">
            <v>245</v>
          </cell>
          <cell r="DB311">
            <v>245</v>
          </cell>
          <cell r="DC311">
            <v>245</v>
          </cell>
          <cell r="DD311">
            <v>245</v>
          </cell>
          <cell r="DE311">
            <v>245</v>
          </cell>
          <cell r="DF311">
            <v>200</v>
          </cell>
          <cell r="DG311">
            <v>200</v>
          </cell>
          <cell r="DH311">
            <v>200</v>
          </cell>
          <cell r="DI311">
            <v>200</v>
          </cell>
          <cell r="DJ311">
            <v>200</v>
          </cell>
          <cell r="DK311">
            <v>200</v>
          </cell>
        </row>
        <row r="312">
          <cell r="A312">
            <v>25039</v>
          </cell>
          <cell r="B312" t="str">
            <v> FINA-RIVERSIDE CALALLEN WELL            </v>
          </cell>
          <cell r="C312">
            <v>0</v>
          </cell>
          <cell r="D312" t="str">
            <v> R    </v>
          </cell>
          <cell r="E312">
            <v>10308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</row>
        <row r="313">
          <cell r="A313">
            <v>25041</v>
          </cell>
          <cell r="B313" t="str">
            <v> BIG 6 - CALALLEN WELL                   </v>
          </cell>
          <cell r="C313">
            <v>0</v>
          </cell>
          <cell r="D313" t="str">
            <v> R    </v>
          </cell>
          <cell r="E313">
            <v>6065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</row>
        <row r="314">
          <cell r="A314">
            <v>25043</v>
          </cell>
          <cell r="B314" t="str">
            <v> DOMINION - RIVERSIDE DEHYD              </v>
          </cell>
          <cell r="C314">
            <v>0</v>
          </cell>
          <cell r="D314" t="str">
            <v> R    </v>
          </cell>
          <cell r="E314">
            <v>10862</v>
          </cell>
          <cell r="F314">
            <v>90</v>
          </cell>
          <cell r="G314">
            <v>90</v>
          </cell>
          <cell r="H314">
            <v>90</v>
          </cell>
          <cell r="I314">
            <v>90</v>
          </cell>
          <cell r="J314">
            <v>90</v>
          </cell>
          <cell r="K314">
            <v>90</v>
          </cell>
          <cell r="L314">
            <v>90</v>
          </cell>
          <cell r="M314">
            <v>90</v>
          </cell>
          <cell r="N314">
            <v>90</v>
          </cell>
          <cell r="O314">
            <v>90</v>
          </cell>
          <cell r="P314">
            <v>90</v>
          </cell>
          <cell r="Q314">
            <v>90</v>
          </cell>
          <cell r="R314">
            <v>90</v>
          </cell>
          <cell r="S314">
            <v>90</v>
          </cell>
          <cell r="T314">
            <v>90</v>
          </cell>
          <cell r="U314">
            <v>90</v>
          </cell>
          <cell r="V314">
            <v>90</v>
          </cell>
          <cell r="W314">
            <v>90</v>
          </cell>
          <cell r="X314">
            <v>90</v>
          </cell>
          <cell r="Y314">
            <v>90</v>
          </cell>
          <cell r="Z314">
            <v>90</v>
          </cell>
          <cell r="AA314">
            <v>90</v>
          </cell>
          <cell r="AB314">
            <v>90</v>
          </cell>
          <cell r="AC314">
            <v>90</v>
          </cell>
          <cell r="AD314">
            <v>90</v>
          </cell>
          <cell r="AE314">
            <v>90</v>
          </cell>
          <cell r="AF314">
            <v>90</v>
          </cell>
          <cell r="AG314">
            <v>90</v>
          </cell>
          <cell r="AH314">
            <v>90</v>
          </cell>
          <cell r="AI314">
            <v>90</v>
          </cell>
          <cell r="AJ314">
            <v>90</v>
          </cell>
          <cell r="AK314">
            <v>90</v>
          </cell>
          <cell r="AL314">
            <v>90</v>
          </cell>
          <cell r="AM314">
            <v>90</v>
          </cell>
          <cell r="AN314">
            <v>90</v>
          </cell>
          <cell r="AO314">
            <v>90</v>
          </cell>
          <cell r="AP314">
            <v>90</v>
          </cell>
          <cell r="AQ314">
            <v>90</v>
          </cell>
          <cell r="AR314">
            <v>90</v>
          </cell>
          <cell r="AS314">
            <v>90</v>
          </cell>
          <cell r="AT314">
            <v>90</v>
          </cell>
          <cell r="AU314">
            <v>90</v>
          </cell>
          <cell r="AV314">
            <v>90</v>
          </cell>
          <cell r="AW314">
            <v>90</v>
          </cell>
          <cell r="AX314">
            <v>90</v>
          </cell>
          <cell r="AY314">
            <v>125</v>
          </cell>
          <cell r="AZ314">
            <v>125</v>
          </cell>
          <cell r="BA314">
            <v>125</v>
          </cell>
          <cell r="BB314">
            <v>125</v>
          </cell>
          <cell r="BC314">
            <v>125</v>
          </cell>
          <cell r="BD314">
            <v>125</v>
          </cell>
          <cell r="BE314">
            <v>125</v>
          </cell>
          <cell r="BF314">
            <v>125</v>
          </cell>
          <cell r="BG314">
            <v>125</v>
          </cell>
          <cell r="BH314">
            <v>125</v>
          </cell>
          <cell r="BI314">
            <v>125</v>
          </cell>
          <cell r="BJ314">
            <v>125</v>
          </cell>
          <cell r="BK314">
            <v>125</v>
          </cell>
          <cell r="BL314">
            <v>125</v>
          </cell>
          <cell r="BM314">
            <v>125</v>
          </cell>
          <cell r="BN314">
            <v>125</v>
          </cell>
          <cell r="BO314">
            <v>125</v>
          </cell>
          <cell r="BP314">
            <v>125</v>
          </cell>
          <cell r="BQ314">
            <v>125</v>
          </cell>
          <cell r="BR314">
            <v>125</v>
          </cell>
          <cell r="BS314">
            <v>125</v>
          </cell>
          <cell r="BT314">
            <v>125</v>
          </cell>
          <cell r="BU314">
            <v>125</v>
          </cell>
          <cell r="BV314">
            <v>125</v>
          </cell>
          <cell r="BW314">
            <v>125</v>
          </cell>
          <cell r="BX314">
            <v>125</v>
          </cell>
          <cell r="BY314">
            <v>125</v>
          </cell>
          <cell r="BZ314">
            <v>125</v>
          </cell>
          <cell r="CA314">
            <v>125</v>
          </cell>
          <cell r="CB314">
            <v>125</v>
          </cell>
          <cell r="CC314">
            <v>125</v>
          </cell>
          <cell r="CD314">
            <v>125</v>
          </cell>
          <cell r="CE314">
            <v>125</v>
          </cell>
          <cell r="CF314">
            <v>125</v>
          </cell>
          <cell r="CG314">
            <v>125</v>
          </cell>
          <cell r="CH314">
            <v>125</v>
          </cell>
          <cell r="CI314">
            <v>125</v>
          </cell>
          <cell r="CJ314">
            <v>125</v>
          </cell>
          <cell r="CK314">
            <v>125</v>
          </cell>
          <cell r="CL314">
            <v>125</v>
          </cell>
          <cell r="CM314">
            <v>125</v>
          </cell>
          <cell r="CN314">
            <v>125</v>
          </cell>
          <cell r="CO314">
            <v>125</v>
          </cell>
          <cell r="CP314">
            <v>125</v>
          </cell>
          <cell r="CQ314">
            <v>125</v>
          </cell>
          <cell r="CR314">
            <v>125</v>
          </cell>
          <cell r="CS314">
            <v>125</v>
          </cell>
          <cell r="CT314">
            <v>125</v>
          </cell>
          <cell r="CU314">
            <v>125</v>
          </cell>
          <cell r="CV314">
            <v>125</v>
          </cell>
          <cell r="CW314">
            <v>125</v>
          </cell>
          <cell r="CX314">
            <v>125</v>
          </cell>
          <cell r="CY314">
            <v>125</v>
          </cell>
          <cell r="CZ314">
            <v>125</v>
          </cell>
          <cell r="DA314">
            <v>125</v>
          </cell>
          <cell r="DB314">
            <v>125</v>
          </cell>
          <cell r="DC314">
            <v>125</v>
          </cell>
          <cell r="DD314">
            <v>125</v>
          </cell>
          <cell r="DE314">
            <v>125</v>
          </cell>
          <cell r="DF314">
            <v>125</v>
          </cell>
          <cell r="DG314">
            <v>125</v>
          </cell>
          <cell r="DH314">
            <v>125</v>
          </cell>
          <cell r="DI314">
            <v>125</v>
          </cell>
          <cell r="DJ314">
            <v>125</v>
          </cell>
          <cell r="DK314">
            <v>125</v>
          </cell>
        </row>
        <row r="315">
          <cell r="A315">
            <v>25044</v>
          </cell>
          <cell r="B315" t="str">
            <v> TEXAS - RIVERSIDE DEHYD                 </v>
          </cell>
          <cell r="C315">
            <v>0</v>
          </cell>
          <cell r="D315" t="str">
            <v> R    </v>
          </cell>
          <cell r="E315">
            <v>6319</v>
          </cell>
          <cell r="F315">
            <v>185</v>
          </cell>
          <cell r="G315">
            <v>185</v>
          </cell>
          <cell r="H315">
            <v>185</v>
          </cell>
          <cell r="I315">
            <v>175</v>
          </cell>
          <cell r="J315">
            <v>185</v>
          </cell>
          <cell r="K315">
            <v>185</v>
          </cell>
          <cell r="L315">
            <v>185</v>
          </cell>
          <cell r="M315">
            <v>185</v>
          </cell>
          <cell r="N315">
            <v>185</v>
          </cell>
          <cell r="O315">
            <v>185</v>
          </cell>
          <cell r="P315">
            <v>185</v>
          </cell>
          <cell r="Q315">
            <v>185</v>
          </cell>
          <cell r="R315">
            <v>185</v>
          </cell>
          <cell r="S315">
            <v>185</v>
          </cell>
          <cell r="T315">
            <v>185</v>
          </cell>
          <cell r="U315">
            <v>175</v>
          </cell>
          <cell r="V315">
            <v>175</v>
          </cell>
          <cell r="W315">
            <v>175</v>
          </cell>
          <cell r="X315">
            <v>175</v>
          </cell>
          <cell r="Y315">
            <v>175</v>
          </cell>
          <cell r="Z315">
            <v>175</v>
          </cell>
          <cell r="AA315">
            <v>175</v>
          </cell>
          <cell r="AB315">
            <v>175</v>
          </cell>
          <cell r="AC315">
            <v>175</v>
          </cell>
          <cell r="AD315">
            <v>175</v>
          </cell>
          <cell r="AE315">
            <v>175</v>
          </cell>
          <cell r="AF315">
            <v>175</v>
          </cell>
          <cell r="AG315">
            <v>175</v>
          </cell>
          <cell r="AH315">
            <v>175</v>
          </cell>
          <cell r="AI315">
            <v>175</v>
          </cell>
          <cell r="AJ315">
            <v>175</v>
          </cell>
          <cell r="AK315">
            <v>175</v>
          </cell>
          <cell r="AL315">
            <v>175</v>
          </cell>
          <cell r="AM315">
            <v>175</v>
          </cell>
          <cell r="AN315">
            <v>175</v>
          </cell>
          <cell r="AO315">
            <v>175</v>
          </cell>
          <cell r="AP315">
            <v>175</v>
          </cell>
          <cell r="AQ315">
            <v>175</v>
          </cell>
          <cell r="AR315">
            <v>175</v>
          </cell>
          <cell r="AS315">
            <v>175</v>
          </cell>
          <cell r="AT315">
            <v>175</v>
          </cell>
          <cell r="AU315">
            <v>175</v>
          </cell>
          <cell r="AV315">
            <v>175</v>
          </cell>
          <cell r="AW315">
            <v>175</v>
          </cell>
          <cell r="AX315">
            <v>175</v>
          </cell>
          <cell r="AY315">
            <v>175</v>
          </cell>
          <cell r="AZ315">
            <v>175</v>
          </cell>
          <cell r="BA315">
            <v>175</v>
          </cell>
          <cell r="BB315">
            <v>175</v>
          </cell>
          <cell r="BC315">
            <v>175</v>
          </cell>
          <cell r="BD315">
            <v>175</v>
          </cell>
          <cell r="BE315">
            <v>175</v>
          </cell>
          <cell r="BF315">
            <v>175</v>
          </cell>
          <cell r="BG315">
            <v>175</v>
          </cell>
          <cell r="BH315">
            <v>175</v>
          </cell>
          <cell r="BI315">
            <v>175</v>
          </cell>
          <cell r="BJ315">
            <v>175</v>
          </cell>
          <cell r="BK315">
            <v>175</v>
          </cell>
          <cell r="BL315">
            <v>175</v>
          </cell>
          <cell r="BM315">
            <v>175</v>
          </cell>
          <cell r="BN315">
            <v>175</v>
          </cell>
          <cell r="BO315">
            <v>175</v>
          </cell>
          <cell r="BP315">
            <v>175</v>
          </cell>
          <cell r="BQ315">
            <v>175</v>
          </cell>
          <cell r="BR315">
            <v>175</v>
          </cell>
          <cell r="BS315">
            <v>175</v>
          </cell>
          <cell r="BT315">
            <v>175</v>
          </cell>
          <cell r="BU315">
            <v>175</v>
          </cell>
          <cell r="BV315">
            <v>175</v>
          </cell>
          <cell r="BW315">
            <v>175</v>
          </cell>
          <cell r="BX315">
            <v>175</v>
          </cell>
          <cell r="BY315">
            <v>175</v>
          </cell>
          <cell r="BZ315">
            <v>175</v>
          </cell>
          <cell r="CA315">
            <v>175</v>
          </cell>
          <cell r="CB315">
            <v>175</v>
          </cell>
          <cell r="CC315">
            <v>175</v>
          </cell>
          <cell r="CD315">
            <v>175</v>
          </cell>
          <cell r="CE315">
            <v>175</v>
          </cell>
          <cell r="CF315">
            <v>175</v>
          </cell>
          <cell r="CG315">
            <v>175</v>
          </cell>
          <cell r="CH315">
            <v>175</v>
          </cell>
          <cell r="CI315">
            <v>175</v>
          </cell>
          <cell r="CJ315">
            <v>175</v>
          </cell>
          <cell r="CK315">
            <v>175</v>
          </cell>
          <cell r="CL315">
            <v>175</v>
          </cell>
          <cell r="CM315">
            <v>175</v>
          </cell>
          <cell r="CN315">
            <v>175</v>
          </cell>
          <cell r="CO315">
            <v>175</v>
          </cell>
          <cell r="CP315">
            <v>175</v>
          </cell>
          <cell r="CQ315">
            <v>175</v>
          </cell>
          <cell r="CR315">
            <v>175</v>
          </cell>
          <cell r="CS315">
            <v>175</v>
          </cell>
          <cell r="CT315">
            <v>175</v>
          </cell>
          <cell r="CU315">
            <v>175</v>
          </cell>
          <cell r="CV315">
            <v>175</v>
          </cell>
          <cell r="CW315">
            <v>175</v>
          </cell>
          <cell r="CX315">
            <v>175</v>
          </cell>
          <cell r="CY315">
            <v>175</v>
          </cell>
          <cell r="CZ315">
            <v>175</v>
          </cell>
          <cell r="DA315">
            <v>175</v>
          </cell>
          <cell r="DB315">
            <v>175</v>
          </cell>
          <cell r="DC315">
            <v>175</v>
          </cell>
          <cell r="DD315">
            <v>175</v>
          </cell>
          <cell r="DE315">
            <v>175</v>
          </cell>
          <cell r="DF315">
            <v>100</v>
          </cell>
          <cell r="DG315">
            <v>100</v>
          </cell>
          <cell r="DH315">
            <v>100</v>
          </cell>
          <cell r="DI315">
            <v>100</v>
          </cell>
          <cell r="DJ315">
            <v>100</v>
          </cell>
          <cell r="DK315">
            <v>100</v>
          </cell>
        </row>
        <row r="316">
          <cell r="A316">
            <v>25316</v>
          </cell>
          <cell r="B316" t="str">
            <v>KOCH @ Panola</v>
          </cell>
          <cell r="C316">
            <v>0</v>
          </cell>
          <cell r="D316" t="str">
            <v> R    </v>
          </cell>
          <cell r="E316">
            <v>26986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482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15500</v>
          </cell>
          <cell r="CE316">
            <v>632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2700</v>
          </cell>
          <cell r="CM316">
            <v>2700</v>
          </cell>
          <cell r="CN316">
            <v>2700</v>
          </cell>
          <cell r="CO316">
            <v>2700</v>
          </cell>
          <cell r="CP316">
            <v>0</v>
          </cell>
          <cell r="CQ316">
            <v>0</v>
          </cell>
          <cell r="CR316">
            <v>200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500</v>
          </cell>
          <cell r="CY316">
            <v>5500</v>
          </cell>
          <cell r="CZ316">
            <v>0</v>
          </cell>
          <cell r="DA316">
            <v>1500</v>
          </cell>
          <cell r="DB316">
            <v>1500</v>
          </cell>
          <cell r="DC316">
            <v>1500</v>
          </cell>
          <cell r="DD316">
            <v>0</v>
          </cell>
          <cell r="DE316">
            <v>5100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</row>
        <row r="317">
          <cell r="A317">
            <v>25317</v>
          </cell>
          <cell r="B317" t="str">
            <v>LONE STAR @ Panola</v>
          </cell>
          <cell r="C317">
            <v>0</v>
          </cell>
          <cell r="D317" t="str">
            <v> R    </v>
          </cell>
          <cell r="E317">
            <v>114429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</row>
        <row r="318">
          <cell r="A318">
            <v>25318</v>
          </cell>
          <cell r="B318" t="str">
            <v> UNION- E TEXAS PLT DEHYD                </v>
          </cell>
          <cell r="C318">
            <v>0</v>
          </cell>
          <cell r="D318" t="str">
            <v> R    </v>
          </cell>
          <cell r="E318">
            <v>189468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159</v>
          </cell>
          <cell r="AZ318">
            <v>159</v>
          </cell>
          <cell r="BA318">
            <v>159</v>
          </cell>
          <cell r="BB318">
            <v>159</v>
          </cell>
          <cell r="BC318">
            <v>159</v>
          </cell>
          <cell r="BD318">
            <v>159</v>
          </cell>
          <cell r="BE318">
            <v>159</v>
          </cell>
          <cell r="BF318">
            <v>159</v>
          </cell>
          <cell r="BG318">
            <v>159</v>
          </cell>
          <cell r="BH318">
            <v>159</v>
          </cell>
          <cell r="BI318">
            <v>159</v>
          </cell>
          <cell r="BJ318">
            <v>159</v>
          </cell>
          <cell r="BK318">
            <v>159</v>
          </cell>
          <cell r="BL318">
            <v>159</v>
          </cell>
          <cell r="BM318">
            <v>159</v>
          </cell>
          <cell r="BN318">
            <v>159</v>
          </cell>
          <cell r="BO318">
            <v>159</v>
          </cell>
          <cell r="BP318">
            <v>159</v>
          </cell>
          <cell r="BQ318">
            <v>159</v>
          </cell>
          <cell r="BR318">
            <v>159</v>
          </cell>
          <cell r="BS318">
            <v>159</v>
          </cell>
          <cell r="BT318">
            <v>159</v>
          </cell>
          <cell r="BU318">
            <v>159</v>
          </cell>
          <cell r="BV318">
            <v>159</v>
          </cell>
          <cell r="BW318">
            <v>159</v>
          </cell>
          <cell r="BX318">
            <v>159</v>
          </cell>
          <cell r="BY318">
            <v>159</v>
          </cell>
          <cell r="BZ318">
            <v>159</v>
          </cell>
          <cell r="CA318">
            <v>159</v>
          </cell>
          <cell r="CB318">
            <v>2979</v>
          </cell>
          <cell r="CC318">
            <v>2820</v>
          </cell>
          <cell r="CD318">
            <v>489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</row>
        <row r="319">
          <cell r="A319">
            <v>25321</v>
          </cell>
          <cell r="B319" t="str">
            <v> APACHE-BELLE BOWER DEHYD                </v>
          </cell>
          <cell r="C319">
            <v>0</v>
          </cell>
          <cell r="D319" t="str">
            <v> R    </v>
          </cell>
          <cell r="E319">
            <v>11819</v>
          </cell>
          <cell r="F319">
            <v>188</v>
          </cell>
          <cell r="G319">
            <v>188</v>
          </cell>
          <cell r="H319">
            <v>188</v>
          </cell>
          <cell r="I319">
            <v>176</v>
          </cell>
          <cell r="J319">
            <v>188</v>
          </cell>
          <cell r="K319">
            <v>188</v>
          </cell>
          <cell r="L319">
            <v>188</v>
          </cell>
          <cell r="M319">
            <v>188</v>
          </cell>
          <cell r="N319">
            <v>188</v>
          </cell>
          <cell r="O319">
            <v>188</v>
          </cell>
          <cell r="P319">
            <v>188</v>
          </cell>
          <cell r="Q319">
            <v>188</v>
          </cell>
          <cell r="R319">
            <v>188</v>
          </cell>
          <cell r="S319">
            <v>188</v>
          </cell>
          <cell r="T319">
            <v>188</v>
          </cell>
          <cell r="U319">
            <v>176</v>
          </cell>
          <cell r="V319">
            <v>176</v>
          </cell>
          <cell r="W319">
            <v>176</v>
          </cell>
          <cell r="X319">
            <v>176</v>
          </cell>
          <cell r="Y319">
            <v>176</v>
          </cell>
          <cell r="Z319">
            <v>176</v>
          </cell>
          <cell r="AA319">
            <v>176</v>
          </cell>
          <cell r="AB319">
            <v>176</v>
          </cell>
          <cell r="AC319">
            <v>176</v>
          </cell>
          <cell r="AD319">
            <v>176</v>
          </cell>
          <cell r="AE319">
            <v>176</v>
          </cell>
          <cell r="AF319">
            <v>176</v>
          </cell>
          <cell r="AG319">
            <v>176</v>
          </cell>
          <cell r="AH319">
            <v>176</v>
          </cell>
          <cell r="AI319">
            <v>176</v>
          </cell>
          <cell r="AJ319">
            <v>176</v>
          </cell>
          <cell r="AK319">
            <v>176</v>
          </cell>
          <cell r="AL319">
            <v>176</v>
          </cell>
          <cell r="AM319">
            <v>176</v>
          </cell>
          <cell r="AN319">
            <v>176</v>
          </cell>
          <cell r="AO319">
            <v>176</v>
          </cell>
          <cell r="AP319">
            <v>176</v>
          </cell>
          <cell r="AQ319">
            <v>176</v>
          </cell>
          <cell r="AR319">
            <v>176</v>
          </cell>
          <cell r="AS319">
            <v>176</v>
          </cell>
          <cell r="AT319">
            <v>176</v>
          </cell>
          <cell r="AU319">
            <v>176</v>
          </cell>
          <cell r="AV319">
            <v>176</v>
          </cell>
          <cell r="AW319">
            <v>176</v>
          </cell>
          <cell r="AX319">
            <v>176</v>
          </cell>
          <cell r="AY319">
            <v>216</v>
          </cell>
          <cell r="AZ319">
            <v>216</v>
          </cell>
          <cell r="BA319">
            <v>216</v>
          </cell>
          <cell r="BB319">
            <v>216</v>
          </cell>
          <cell r="BC319">
            <v>216</v>
          </cell>
          <cell r="BD319">
            <v>216</v>
          </cell>
          <cell r="BE319">
            <v>216</v>
          </cell>
          <cell r="BF319">
            <v>216</v>
          </cell>
          <cell r="BG319">
            <v>216</v>
          </cell>
          <cell r="BH319">
            <v>189</v>
          </cell>
          <cell r="BI319">
            <v>189</v>
          </cell>
          <cell r="BJ319">
            <v>189</v>
          </cell>
          <cell r="BK319">
            <v>189</v>
          </cell>
          <cell r="BL319">
            <v>189</v>
          </cell>
          <cell r="BM319">
            <v>189</v>
          </cell>
          <cell r="BN319">
            <v>189</v>
          </cell>
          <cell r="BO319">
            <v>189</v>
          </cell>
          <cell r="BP319">
            <v>213</v>
          </cell>
          <cell r="BQ319">
            <v>213</v>
          </cell>
          <cell r="BR319">
            <v>213</v>
          </cell>
          <cell r="BS319">
            <v>213</v>
          </cell>
          <cell r="BT319">
            <v>213</v>
          </cell>
          <cell r="BU319">
            <v>213</v>
          </cell>
          <cell r="BV319">
            <v>213</v>
          </cell>
          <cell r="BW319">
            <v>213</v>
          </cell>
          <cell r="BX319">
            <v>213</v>
          </cell>
          <cell r="BY319">
            <v>213</v>
          </cell>
          <cell r="BZ319">
            <v>213</v>
          </cell>
          <cell r="CA319">
            <v>213</v>
          </cell>
          <cell r="CB319">
            <v>213</v>
          </cell>
          <cell r="CC319">
            <v>213</v>
          </cell>
          <cell r="CD319">
            <v>45</v>
          </cell>
          <cell r="CE319">
            <v>45</v>
          </cell>
          <cell r="CF319">
            <v>45</v>
          </cell>
          <cell r="CG319">
            <v>45</v>
          </cell>
          <cell r="CH319">
            <v>250</v>
          </cell>
          <cell r="CI319">
            <v>250</v>
          </cell>
          <cell r="CJ319">
            <v>250</v>
          </cell>
          <cell r="CK319">
            <v>250</v>
          </cell>
          <cell r="CL319">
            <v>250</v>
          </cell>
          <cell r="CM319">
            <v>250</v>
          </cell>
          <cell r="CN319">
            <v>250</v>
          </cell>
          <cell r="CO319">
            <v>250</v>
          </cell>
          <cell r="CP319">
            <v>250</v>
          </cell>
          <cell r="CQ319">
            <v>250</v>
          </cell>
          <cell r="CR319">
            <v>250</v>
          </cell>
          <cell r="CS319">
            <v>250</v>
          </cell>
          <cell r="CT319">
            <v>250</v>
          </cell>
          <cell r="CU319">
            <v>250</v>
          </cell>
          <cell r="CV319">
            <v>250</v>
          </cell>
          <cell r="CW319">
            <v>250</v>
          </cell>
          <cell r="CX319">
            <v>250</v>
          </cell>
          <cell r="CY319">
            <v>250</v>
          </cell>
          <cell r="CZ319">
            <v>250</v>
          </cell>
          <cell r="DA319">
            <v>250</v>
          </cell>
          <cell r="DB319">
            <v>250</v>
          </cell>
          <cell r="DC319">
            <v>250</v>
          </cell>
          <cell r="DD319">
            <v>250</v>
          </cell>
          <cell r="DE319">
            <v>250</v>
          </cell>
          <cell r="DF319">
            <v>287</v>
          </cell>
          <cell r="DG319">
            <v>287</v>
          </cell>
          <cell r="DH319">
            <v>287</v>
          </cell>
          <cell r="DI319">
            <v>287</v>
          </cell>
          <cell r="DJ319">
            <v>287</v>
          </cell>
          <cell r="DK319">
            <v>252</v>
          </cell>
        </row>
        <row r="320">
          <cell r="A320">
            <v>25800</v>
          </cell>
          <cell r="B320" t="str">
            <v> H &amp; D - ROCHE DEHYD                     </v>
          </cell>
          <cell r="C320">
            <v>0</v>
          </cell>
          <cell r="D320" t="str">
            <v> R    </v>
          </cell>
          <cell r="E320">
            <v>12673</v>
          </cell>
          <cell r="F320">
            <v>1255</v>
          </cell>
          <cell r="G320">
            <v>1255</v>
          </cell>
          <cell r="H320">
            <v>1255</v>
          </cell>
          <cell r="I320">
            <v>1500</v>
          </cell>
          <cell r="J320">
            <v>1255</v>
          </cell>
          <cell r="K320">
            <v>10</v>
          </cell>
          <cell r="L320">
            <v>1255</v>
          </cell>
          <cell r="M320">
            <v>1380</v>
          </cell>
          <cell r="N320">
            <v>1835</v>
          </cell>
          <cell r="O320">
            <v>1835</v>
          </cell>
          <cell r="P320">
            <v>1835</v>
          </cell>
          <cell r="Q320">
            <v>380</v>
          </cell>
          <cell r="R320">
            <v>1380</v>
          </cell>
          <cell r="S320">
            <v>1380</v>
          </cell>
          <cell r="T320">
            <v>1380</v>
          </cell>
          <cell r="U320">
            <v>1200</v>
          </cell>
          <cell r="V320">
            <v>1200</v>
          </cell>
          <cell r="W320">
            <v>1200</v>
          </cell>
          <cell r="X320">
            <v>1200</v>
          </cell>
          <cell r="Y320">
            <v>1200</v>
          </cell>
          <cell r="Z320">
            <v>1200</v>
          </cell>
          <cell r="AA320">
            <v>1200</v>
          </cell>
          <cell r="AB320">
            <v>1200</v>
          </cell>
          <cell r="AC320">
            <v>1200</v>
          </cell>
          <cell r="AD320">
            <v>1200</v>
          </cell>
          <cell r="AE320">
            <v>1200</v>
          </cell>
          <cell r="AF320">
            <v>1350</v>
          </cell>
          <cell r="AG320">
            <v>1350</v>
          </cell>
          <cell r="AH320">
            <v>1360</v>
          </cell>
          <cell r="AI320">
            <v>1350</v>
          </cell>
          <cell r="AJ320">
            <v>1350</v>
          </cell>
          <cell r="AK320">
            <v>1350</v>
          </cell>
          <cell r="AL320">
            <v>1350</v>
          </cell>
          <cell r="AM320">
            <v>2300</v>
          </cell>
          <cell r="AN320">
            <v>1500</v>
          </cell>
          <cell r="AO320">
            <v>1500</v>
          </cell>
          <cell r="AP320">
            <v>1500</v>
          </cell>
          <cell r="AQ320">
            <v>1500</v>
          </cell>
          <cell r="AR320">
            <v>1500</v>
          </cell>
          <cell r="AS320">
            <v>1500</v>
          </cell>
          <cell r="AT320">
            <v>1500</v>
          </cell>
          <cell r="AU320">
            <v>500</v>
          </cell>
          <cell r="AV320">
            <v>1500</v>
          </cell>
          <cell r="AW320">
            <v>1500</v>
          </cell>
          <cell r="AX320">
            <v>1500</v>
          </cell>
          <cell r="AY320">
            <v>715</v>
          </cell>
          <cell r="AZ320">
            <v>715</v>
          </cell>
          <cell r="BA320">
            <v>1700</v>
          </cell>
          <cell r="BB320">
            <v>1700</v>
          </cell>
          <cell r="BC320">
            <v>1700</v>
          </cell>
          <cell r="BD320">
            <v>1700</v>
          </cell>
          <cell r="BE320">
            <v>1700</v>
          </cell>
          <cell r="BF320">
            <v>1700</v>
          </cell>
          <cell r="BG320">
            <v>1400</v>
          </cell>
          <cell r="BH320">
            <v>1400</v>
          </cell>
          <cell r="BI320">
            <v>1400</v>
          </cell>
          <cell r="BJ320">
            <v>900</v>
          </cell>
          <cell r="BK320">
            <v>900</v>
          </cell>
          <cell r="BL320">
            <v>900</v>
          </cell>
          <cell r="BM320">
            <v>900</v>
          </cell>
          <cell r="BN320">
            <v>1000</v>
          </cell>
          <cell r="BO320">
            <v>1000</v>
          </cell>
          <cell r="BP320">
            <v>1000</v>
          </cell>
          <cell r="BQ320">
            <v>1000</v>
          </cell>
          <cell r="BR320">
            <v>1000</v>
          </cell>
          <cell r="BS320">
            <v>1000</v>
          </cell>
          <cell r="BT320">
            <v>1000</v>
          </cell>
          <cell r="BU320">
            <v>1000</v>
          </cell>
          <cell r="BV320">
            <v>1000</v>
          </cell>
          <cell r="BW320">
            <v>1000</v>
          </cell>
          <cell r="BX320">
            <v>1000</v>
          </cell>
          <cell r="BY320">
            <v>1000</v>
          </cell>
          <cell r="BZ320">
            <v>1000</v>
          </cell>
          <cell r="CA320">
            <v>1000</v>
          </cell>
          <cell r="CB320">
            <v>1000</v>
          </cell>
          <cell r="CC320">
            <v>1000</v>
          </cell>
          <cell r="CD320">
            <v>1000</v>
          </cell>
          <cell r="CE320">
            <v>1000</v>
          </cell>
          <cell r="CF320">
            <v>1000</v>
          </cell>
          <cell r="CG320">
            <v>1000</v>
          </cell>
          <cell r="CH320">
            <v>1000</v>
          </cell>
          <cell r="CI320">
            <v>1000</v>
          </cell>
          <cell r="CJ320">
            <v>1000</v>
          </cell>
          <cell r="CK320">
            <v>1000</v>
          </cell>
          <cell r="CL320">
            <v>1000</v>
          </cell>
          <cell r="CM320">
            <v>1000</v>
          </cell>
          <cell r="CN320">
            <v>1000</v>
          </cell>
          <cell r="CO320">
            <v>1000</v>
          </cell>
          <cell r="CP320">
            <v>1150</v>
          </cell>
          <cell r="CQ320">
            <v>1150</v>
          </cell>
          <cell r="CR320">
            <v>1150</v>
          </cell>
          <cell r="CS320">
            <v>1150</v>
          </cell>
          <cell r="CT320">
            <v>1150</v>
          </cell>
          <cell r="CU320">
            <v>1150</v>
          </cell>
          <cell r="CV320">
            <v>1150</v>
          </cell>
          <cell r="CW320">
            <v>1150</v>
          </cell>
          <cell r="CX320">
            <v>1150</v>
          </cell>
          <cell r="CY320">
            <v>1150</v>
          </cell>
          <cell r="CZ320">
            <v>1150</v>
          </cell>
          <cell r="DA320">
            <v>1150</v>
          </cell>
          <cell r="DB320">
            <v>1150</v>
          </cell>
          <cell r="DC320">
            <v>1150</v>
          </cell>
          <cell r="DD320">
            <v>1150</v>
          </cell>
          <cell r="DE320">
            <v>1150</v>
          </cell>
          <cell r="DF320">
            <v>1100</v>
          </cell>
          <cell r="DG320">
            <v>1100</v>
          </cell>
          <cell r="DH320">
            <v>1100</v>
          </cell>
          <cell r="DI320">
            <v>1100</v>
          </cell>
          <cell r="DJ320">
            <v>1100</v>
          </cell>
          <cell r="DK320">
            <v>1100</v>
          </cell>
        </row>
        <row r="321">
          <cell r="A321">
            <v>25801</v>
          </cell>
          <cell r="B321" t="str">
            <v> TEE-DEVILS RUN DEHYD                    </v>
          </cell>
          <cell r="C321">
            <v>0</v>
          </cell>
          <cell r="D321" t="str">
            <v> R    </v>
          </cell>
          <cell r="E321">
            <v>6000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</row>
        <row r="322">
          <cell r="A322">
            <v>25802</v>
          </cell>
          <cell r="B322" t="str">
            <v> ARCO-REFUGIO 2 DEHYD                    </v>
          </cell>
          <cell r="C322">
            <v>0</v>
          </cell>
          <cell r="D322" t="str">
            <v> R    </v>
          </cell>
          <cell r="E322">
            <v>23203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</row>
        <row r="323">
          <cell r="A323">
            <v>25804</v>
          </cell>
          <cell r="B323" t="str">
            <v> SANTIAGO DEHYDRATION                    </v>
          </cell>
          <cell r="C323">
            <v>0</v>
          </cell>
          <cell r="D323" t="str">
            <v> R    </v>
          </cell>
          <cell r="E323">
            <v>2645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</row>
        <row r="324">
          <cell r="A324">
            <v>25805</v>
          </cell>
          <cell r="B324" t="str">
            <v> AMOCO-TOM O CONNER DEHYD                </v>
          </cell>
          <cell r="C324">
            <v>0</v>
          </cell>
          <cell r="D324" t="str">
            <v> R    </v>
          </cell>
          <cell r="E324">
            <v>5907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</row>
        <row r="325">
          <cell r="A325">
            <v>25806</v>
          </cell>
          <cell r="B325" t="str">
            <v> DEWBRE - OCONNER DEHYD                  </v>
          </cell>
          <cell r="C325">
            <v>0</v>
          </cell>
          <cell r="D325" t="str">
            <v> R    </v>
          </cell>
          <cell r="E325">
            <v>2694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</row>
        <row r="326">
          <cell r="A326">
            <v>25807</v>
          </cell>
          <cell r="B326" t="str">
            <v> MARWELL-PHIL POWERS DEHYD               </v>
          </cell>
          <cell r="C326">
            <v>0</v>
          </cell>
          <cell r="D326" t="str">
            <v> R    </v>
          </cell>
          <cell r="E326">
            <v>5823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</row>
        <row r="327">
          <cell r="A327">
            <v>26074</v>
          </cell>
          <cell r="B327" t="str">
            <v> ESPERANZA TRANSPORT                     </v>
          </cell>
          <cell r="C327">
            <v>0</v>
          </cell>
          <cell r="D327" t="str">
            <v> R    </v>
          </cell>
          <cell r="E327">
            <v>6174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</row>
        <row r="328">
          <cell r="A328">
            <v>26131</v>
          </cell>
          <cell r="B328" t="str">
            <v> BRISTOL-MUSTANG IS 1 DEHYD              </v>
          </cell>
          <cell r="C328">
            <v>0</v>
          </cell>
          <cell r="D328" t="str">
            <v> R    </v>
          </cell>
          <cell r="E328">
            <v>76206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</row>
        <row r="329">
          <cell r="A329">
            <v>26132</v>
          </cell>
          <cell r="B329" t="str">
            <v> MOBIL-RED FISH BAY DEHYD                </v>
          </cell>
          <cell r="C329">
            <v>0</v>
          </cell>
          <cell r="D329" t="str">
            <v> R    </v>
          </cell>
          <cell r="E329">
            <v>9349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</row>
        <row r="330">
          <cell r="A330">
            <v>26135</v>
          </cell>
          <cell r="B330" t="str">
            <v> ABRAXAS - PORTILLA DEHYD                </v>
          </cell>
          <cell r="C330">
            <v>0</v>
          </cell>
          <cell r="D330" t="str">
            <v> R    </v>
          </cell>
          <cell r="E330">
            <v>23631</v>
          </cell>
          <cell r="F330">
            <v>1900</v>
          </cell>
          <cell r="G330">
            <v>1900</v>
          </cell>
          <cell r="H330">
            <v>1900</v>
          </cell>
          <cell r="I330">
            <v>2300</v>
          </cell>
          <cell r="J330">
            <v>1900</v>
          </cell>
          <cell r="K330">
            <v>2250</v>
          </cell>
          <cell r="L330">
            <v>2250</v>
          </cell>
          <cell r="M330">
            <v>2250</v>
          </cell>
          <cell r="N330">
            <v>2620</v>
          </cell>
          <cell r="O330">
            <v>2620</v>
          </cell>
          <cell r="P330">
            <v>2620</v>
          </cell>
          <cell r="Q330">
            <v>2250</v>
          </cell>
          <cell r="R330">
            <v>2250</v>
          </cell>
          <cell r="S330">
            <v>2250</v>
          </cell>
          <cell r="T330">
            <v>2250</v>
          </cell>
          <cell r="U330">
            <v>2300</v>
          </cell>
          <cell r="V330">
            <v>2300</v>
          </cell>
          <cell r="W330">
            <v>2300</v>
          </cell>
          <cell r="X330">
            <v>2300</v>
          </cell>
          <cell r="Y330">
            <v>2300</v>
          </cell>
          <cell r="Z330">
            <v>2100</v>
          </cell>
          <cell r="AA330">
            <v>2100</v>
          </cell>
          <cell r="AB330">
            <v>2100</v>
          </cell>
          <cell r="AC330">
            <v>2100</v>
          </cell>
          <cell r="AD330">
            <v>2100</v>
          </cell>
          <cell r="AE330">
            <v>2100</v>
          </cell>
          <cell r="AF330">
            <v>2300</v>
          </cell>
          <cell r="AG330">
            <v>2300</v>
          </cell>
          <cell r="AH330">
            <v>2300</v>
          </cell>
          <cell r="AI330">
            <v>2300</v>
          </cell>
          <cell r="AJ330">
            <v>2300</v>
          </cell>
          <cell r="AK330">
            <v>2300</v>
          </cell>
          <cell r="AL330">
            <v>2300</v>
          </cell>
          <cell r="AM330">
            <v>2300</v>
          </cell>
          <cell r="AN330">
            <v>2300</v>
          </cell>
          <cell r="AO330">
            <v>2300</v>
          </cell>
          <cell r="AP330">
            <v>2300</v>
          </cell>
          <cell r="AQ330">
            <v>2300</v>
          </cell>
          <cell r="AR330">
            <v>2300</v>
          </cell>
          <cell r="AS330">
            <v>2300</v>
          </cell>
          <cell r="AT330">
            <v>2300</v>
          </cell>
          <cell r="AU330">
            <v>2300</v>
          </cell>
          <cell r="AV330">
            <v>2300</v>
          </cell>
          <cell r="AW330">
            <v>2300</v>
          </cell>
          <cell r="AX330">
            <v>2300</v>
          </cell>
          <cell r="AY330">
            <v>2800</v>
          </cell>
          <cell r="AZ330">
            <v>2800</v>
          </cell>
          <cell r="BA330">
            <v>2800</v>
          </cell>
          <cell r="BB330">
            <v>2800</v>
          </cell>
          <cell r="BC330">
            <v>2300</v>
          </cell>
          <cell r="BD330">
            <v>2300</v>
          </cell>
          <cell r="BE330">
            <v>2300</v>
          </cell>
          <cell r="BF330">
            <v>2300</v>
          </cell>
          <cell r="BG330">
            <v>2300</v>
          </cell>
          <cell r="BH330">
            <v>2300</v>
          </cell>
          <cell r="BI330">
            <v>2400</v>
          </cell>
          <cell r="BJ330">
            <v>2400</v>
          </cell>
          <cell r="BK330">
            <v>2400</v>
          </cell>
          <cell r="BL330">
            <v>2400</v>
          </cell>
          <cell r="BM330">
            <v>2400</v>
          </cell>
          <cell r="BN330">
            <v>2400</v>
          </cell>
          <cell r="BO330">
            <v>2400</v>
          </cell>
          <cell r="BP330">
            <v>2400</v>
          </cell>
          <cell r="BQ330">
            <v>2400</v>
          </cell>
          <cell r="BR330">
            <v>2400</v>
          </cell>
          <cell r="BS330">
            <v>2400</v>
          </cell>
          <cell r="BT330">
            <v>2400</v>
          </cell>
          <cell r="BU330">
            <v>2400</v>
          </cell>
          <cell r="BV330">
            <v>2400</v>
          </cell>
          <cell r="BW330">
            <v>2400</v>
          </cell>
          <cell r="BX330">
            <v>2400</v>
          </cell>
          <cell r="BY330">
            <v>2400</v>
          </cell>
          <cell r="BZ330">
            <v>2400</v>
          </cell>
          <cell r="CA330">
            <v>2400</v>
          </cell>
          <cell r="CB330">
            <v>2400</v>
          </cell>
          <cell r="CC330">
            <v>2400</v>
          </cell>
          <cell r="CD330">
            <v>2800</v>
          </cell>
          <cell r="CE330">
            <v>2800</v>
          </cell>
          <cell r="CF330">
            <v>2500</v>
          </cell>
          <cell r="CG330">
            <v>2500</v>
          </cell>
          <cell r="CH330">
            <v>2500</v>
          </cell>
          <cell r="CI330">
            <v>2500</v>
          </cell>
          <cell r="CJ330">
            <v>2500</v>
          </cell>
          <cell r="CK330">
            <v>2500</v>
          </cell>
          <cell r="CL330">
            <v>2500</v>
          </cell>
          <cell r="CM330">
            <v>2500</v>
          </cell>
          <cell r="CN330">
            <v>2500</v>
          </cell>
          <cell r="CO330">
            <v>2500</v>
          </cell>
          <cell r="CP330">
            <v>2500</v>
          </cell>
          <cell r="CQ330">
            <v>2500</v>
          </cell>
          <cell r="CR330">
            <v>2500</v>
          </cell>
          <cell r="CS330">
            <v>2500</v>
          </cell>
          <cell r="CT330">
            <v>2500</v>
          </cell>
          <cell r="CU330">
            <v>2500</v>
          </cell>
          <cell r="CV330">
            <v>2500</v>
          </cell>
          <cell r="CW330">
            <v>2700</v>
          </cell>
          <cell r="CX330">
            <v>2758</v>
          </cell>
          <cell r="CY330">
            <v>2700</v>
          </cell>
          <cell r="CZ330">
            <v>2700</v>
          </cell>
          <cell r="DA330">
            <v>2700</v>
          </cell>
          <cell r="DB330">
            <v>2700</v>
          </cell>
          <cell r="DC330">
            <v>2700</v>
          </cell>
          <cell r="DD330">
            <v>2700</v>
          </cell>
          <cell r="DE330">
            <v>2700</v>
          </cell>
          <cell r="DF330">
            <v>2800</v>
          </cell>
          <cell r="DG330">
            <v>2800</v>
          </cell>
          <cell r="DH330">
            <v>2800</v>
          </cell>
          <cell r="DI330">
            <v>2800</v>
          </cell>
          <cell r="DJ330">
            <v>2800</v>
          </cell>
          <cell r="DK330">
            <v>2800</v>
          </cell>
        </row>
        <row r="331">
          <cell r="A331">
            <v>26418</v>
          </cell>
          <cell r="B331" t="str">
            <v> UNION - NORTH RINCON DEHYD              </v>
          </cell>
          <cell r="C331">
            <v>0</v>
          </cell>
          <cell r="D331" t="str">
            <v> R    </v>
          </cell>
          <cell r="E331">
            <v>7471</v>
          </cell>
          <cell r="F331">
            <v>10500</v>
          </cell>
          <cell r="G331">
            <v>10500</v>
          </cell>
          <cell r="H331">
            <v>10500</v>
          </cell>
          <cell r="I331">
            <v>10000</v>
          </cell>
          <cell r="J331">
            <v>10500</v>
          </cell>
          <cell r="K331">
            <v>10500</v>
          </cell>
          <cell r="L331">
            <v>10500</v>
          </cell>
          <cell r="M331">
            <v>10500</v>
          </cell>
          <cell r="N331">
            <v>10500</v>
          </cell>
          <cell r="O331">
            <v>10500</v>
          </cell>
          <cell r="P331">
            <v>10500</v>
          </cell>
          <cell r="Q331">
            <v>10500</v>
          </cell>
          <cell r="R331">
            <v>10500</v>
          </cell>
          <cell r="S331">
            <v>10500</v>
          </cell>
          <cell r="T331">
            <v>10500</v>
          </cell>
          <cell r="U331">
            <v>10000</v>
          </cell>
          <cell r="V331">
            <v>10000</v>
          </cell>
          <cell r="W331">
            <v>10000</v>
          </cell>
          <cell r="X331">
            <v>10000</v>
          </cell>
          <cell r="Y331">
            <v>10000</v>
          </cell>
          <cell r="Z331">
            <v>10000</v>
          </cell>
          <cell r="AA331">
            <v>10000</v>
          </cell>
          <cell r="AB331">
            <v>10000</v>
          </cell>
          <cell r="AC331">
            <v>10000</v>
          </cell>
          <cell r="AD331">
            <v>10000</v>
          </cell>
          <cell r="AE331">
            <v>10000</v>
          </cell>
          <cell r="AF331">
            <v>10000</v>
          </cell>
          <cell r="AG331">
            <v>10000</v>
          </cell>
          <cell r="AH331">
            <v>10000</v>
          </cell>
          <cell r="AI331">
            <v>10000</v>
          </cell>
          <cell r="AJ331">
            <v>10000</v>
          </cell>
          <cell r="AK331">
            <v>10000</v>
          </cell>
          <cell r="AL331">
            <v>10000</v>
          </cell>
          <cell r="AM331">
            <v>10000</v>
          </cell>
          <cell r="AN331">
            <v>10000</v>
          </cell>
          <cell r="AO331">
            <v>10000</v>
          </cell>
          <cell r="AP331">
            <v>10000</v>
          </cell>
          <cell r="AQ331">
            <v>10000</v>
          </cell>
          <cell r="AR331">
            <v>10000</v>
          </cell>
          <cell r="AS331">
            <v>10000</v>
          </cell>
          <cell r="AT331">
            <v>10000</v>
          </cell>
          <cell r="AU331">
            <v>10000</v>
          </cell>
          <cell r="AV331">
            <v>10000</v>
          </cell>
          <cell r="AW331">
            <v>10000</v>
          </cell>
          <cell r="AX331">
            <v>10000</v>
          </cell>
          <cell r="AY331">
            <v>4000</v>
          </cell>
          <cell r="AZ331">
            <v>4000</v>
          </cell>
          <cell r="BA331">
            <v>7000</v>
          </cell>
          <cell r="BB331">
            <v>7000</v>
          </cell>
          <cell r="BC331">
            <v>7000</v>
          </cell>
          <cell r="BD331">
            <v>7000</v>
          </cell>
          <cell r="BE331">
            <v>7000</v>
          </cell>
          <cell r="BF331">
            <v>7000</v>
          </cell>
          <cell r="BG331">
            <v>10500</v>
          </cell>
          <cell r="BH331">
            <v>10500</v>
          </cell>
          <cell r="BI331">
            <v>11500</v>
          </cell>
          <cell r="BJ331">
            <v>11500</v>
          </cell>
          <cell r="BK331">
            <v>11500</v>
          </cell>
          <cell r="BL331">
            <v>11500</v>
          </cell>
          <cell r="BM331">
            <v>11500</v>
          </cell>
          <cell r="BN331">
            <v>11500</v>
          </cell>
          <cell r="BO331">
            <v>11500</v>
          </cell>
          <cell r="BP331">
            <v>11500</v>
          </cell>
          <cell r="BQ331">
            <v>11500</v>
          </cell>
          <cell r="BR331">
            <v>13500</v>
          </cell>
          <cell r="BS331">
            <v>13500</v>
          </cell>
          <cell r="BT331">
            <v>13500</v>
          </cell>
          <cell r="BU331">
            <v>13500</v>
          </cell>
          <cell r="BV331">
            <v>13500</v>
          </cell>
          <cell r="BW331">
            <v>13500</v>
          </cell>
          <cell r="BX331">
            <v>14500</v>
          </cell>
          <cell r="BY331">
            <v>12500</v>
          </cell>
          <cell r="BZ331">
            <v>12500</v>
          </cell>
          <cell r="CA331">
            <v>12500</v>
          </cell>
          <cell r="CB331">
            <v>12500</v>
          </cell>
          <cell r="CC331">
            <v>12500</v>
          </cell>
          <cell r="CD331">
            <v>22000</v>
          </cell>
          <cell r="CE331">
            <v>20000</v>
          </cell>
          <cell r="CF331">
            <v>10000</v>
          </cell>
          <cell r="CG331">
            <v>10000</v>
          </cell>
          <cell r="CH331">
            <v>10000</v>
          </cell>
          <cell r="CI331">
            <v>10000</v>
          </cell>
          <cell r="CJ331">
            <v>10000</v>
          </cell>
          <cell r="CK331">
            <v>10000</v>
          </cell>
          <cell r="CL331">
            <v>10000</v>
          </cell>
          <cell r="CM331">
            <v>10000</v>
          </cell>
          <cell r="CN331">
            <v>10000</v>
          </cell>
          <cell r="CO331">
            <v>10000</v>
          </cell>
          <cell r="CP331">
            <v>10000</v>
          </cell>
          <cell r="CQ331">
            <v>10000</v>
          </cell>
          <cell r="CR331">
            <v>10000</v>
          </cell>
          <cell r="CS331">
            <v>10000</v>
          </cell>
          <cell r="CT331">
            <v>10000</v>
          </cell>
          <cell r="CU331">
            <v>10000</v>
          </cell>
          <cell r="CV331">
            <v>10000</v>
          </cell>
          <cell r="CW331">
            <v>10000</v>
          </cell>
          <cell r="CX331">
            <v>10000</v>
          </cell>
          <cell r="CY331">
            <v>10000</v>
          </cell>
          <cell r="CZ331">
            <v>10000</v>
          </cell>
          <cell r="DA331">
            <v>10000</v>
          </cell>
          <cell r="DB331">
            <v>10000</v>
          </cell>
          <cell r="DC331">
            <v>10000</v>
          </cell>
          <cell r="DD331">
            <v>11700</v>
          </cell>
          <cell r="DE331">
            <v>11700</v>
          </cell>
          <cell r="DF331">
            <v>11000</v>
          </cell>
          <cell r="DG331">
            <v>11000</v>
          </cell>
          <cell r="DH331">
            <v>11000</v>
          </cell>
          <cell r="DI331">
            <v>11000</v>
          </cell>
          <cell r="DJ331">
            <v>11000</v>
          </cell>
          <cell r="DK331">
            <v>11000</v>
          </cell>
        </row>
        <row r="332">
          <cell r="A332">
            <v>26419</v>
          </cell>
          <cell r="B332" t="str">
            <v> TEXAS - RINCON DEHYD                    </v>
          </cell>
          <cell r="C332">
            <v>0</v>
          </cell>
          <cell r="D332" t="str">
            <v> R    </v>
          </cell>
          <cell r="E332">
            <v>9003</v>
          </cell>
          <cell r="F332">
            <v>2000</v>
          </cell>
          <cell r="G332">
            <v>2000</v>
          </cell>
          <cell r="H332">
            <v>2000</v>
          </cell>
          <cell r="I332">
            <v>2500</v>
          </cell>
          <cell r="J332">
            <v>2000</v>
          </cell>
          <cell r="K332">
            <v>2000</v>
          </cell>
          <cell r="L332">
            <v>2000</v>
          </cell>
          <cell r="M332">
            <v>2000</v>
          </cell>
          <cell r="N332">
            <v>2000</v>
          </cell>
          <cell r="O332">
            <v>2000</v>
          </cell>
          <cell r="P332">
            <v>2000</v>
          </cell>
          <cell r="Q332">
            <v>2000</v>
          </cell>
          <cell r="R332">
            <v>2000</v>
          </cell>
          <cell r="S332">
            <v>2000</v>
          </cell>
          <cell r="T332">
            <v>2000</v>
          </cell>
          <cell r="U332">
            <v>2500</v>
          </cell>
          <cell r="V332">
            <v>2500</v>
          </cell>
          <cell r="W332">
            <v>2500</v>
          </cell>
          <cell r="X332">
            <v>2500</v>
          </cell>
          <cell r="Y332">
            <v>2500</v>
          </cell>
          <cell r="Z332">
            <v>2500</v>
          </cell>
          <cell r="AA332">
            <v>2500</v>
          </cell>
          <cell r="AB332">
            <v>2500</v>
          </cell>
          <cell r="AC332">
            <v>2500</v>
          </cell>
          <cell r="AD332">
            <v>2500</v>
          </cell>
          <cell r="AE332">
            <v>2500</v>
          </cell>
          <cell r="AF332">
            <v>2500</v>
          </cell>
          <cell r="AG332">
            <v>2500</v>
          </cell>
          <cell r="AH332">
            <v>2500</v>
          </cell>
          <cell r="AI332">
            <v>2500</v>
          </cell>
          <cell r="AJ332">
            <v>2500</v>
          </cell>
          <cell r="AK332">
            <v>2500</v>
          </cell>
          <cell r="AL332">
            <v>2500</v>
          </cell>
          <cell r="AM332">
            <v>2500</v>
          </cell>
          <cell r="AN332">
            <v>2500</v>
          </cell>
          <cell r="AO332">
            <v>2500</v>
          </cell>
          <cell r="AP332">
            <v>2500</v>
          </cell>
          <cell r="AQ332">
            <v>2500</v>
          </cell>
          <cell r="AR332">
            <v>2500</v>
          </cell>
          <cell r="AS332">
            <v>2500</v>
          </cell>
          <cell r="AT332">
            <v>2500</v>
          </cell>
          <cell r="AU332">
            <v>2500</v>
          </cell>
          <cell r="AV332">
            <v>2500</v>
          </cell>
          <cell r="AW332">
            <v>2500</v>
          </cell>
          <cell r="AX332">
            <v>2500</v>
          </cell>
          <cell r="AY332">
            <v>4500</v>
          </cell>
          <cell r="AZ332">
            <v>4500</v>
          </cell>
          <cell r="BA332">
            <v>4500</v>
          </cell>
          <cell r="BB332">
            <v>4500</v>
          </cell>
          <cell r="BC332">
            <v>4500</v>
          </cell>
          <cell r="BD332">
            <v>4500</v>
          </cell>
          <cell r="BE332">
            <v>4500</v>
          </cell>
          <cell r="BF332">
            <v>4500</v>
          </cell>
          <cell r="BG332">
            <v>1700</v>
          </cell>
          <cell r="BH332">
            <v>1700</v>
          </cell>
          <cell r="BI332">
            <v>1700</v>
          </cell>
          <cell r="BJ332">
            <v>1700</v>
          </cell>
          <cell r="BK332">
            <v>1700</v>
          </cell>
          <cell r="BL332">
            <v>1700</v>
          </cell>
          <cell r="BM332">
            <v>1700</v>
          </cell>
          <cell r="BN332">
            <v>1700</v>
          </cell>
          <cell r="BO332">
            <v>1700</v>
          </cell>
          <cell r="BP332">
            <v>1700</v>
          </cell>
          <cell r="BQ332">
            <v>1700</v>
          </cell>
          <cell r="BR332">
            <v>1700</v>
          </cell>
          <cell r="BS332">
            <v>1700</v>
          </cell>
          <cell r="BT332">
            <v>1700</v>
          </cell>
          <cell r="BU332">
            <v>1700</v>
          </cell>
          <cell r="BV332">
            <v>1700</v>
          </cell>
          <cell r="BW332">
            <v>1700</v>
          </cell>
          <cell r="BX332">
            <v>1700</v>
          </cell>
          <cell r="BY332">
            <v>1700</v>
          </cell>
          <cell r="BZ332">
            <v>1700</v>
          </cell>
          <cell r="CA332">
            <v>1700</v>
          </cell>
          <cell r="CB332">
            <v>1700</v>
          </cell>
          <cell r="CC332">
            <v>1700</v>
          </cell>
          <cell r="CD332">
            <v>3700</v>
          </cell>
          <cell r="CE332">
            <v>3700</v>
          </cell>
          <cell r="CF332">
            <v>3700</v>
          </cell>
          <cell r="CG332">
            <v>3700</v>
          </cell>
          <cell r="CH332">
            <v>3700</v>
          </cell>
          <cell r="CI332">
            <v>3700</v>
          </cell>
          <cell r="CJ332">
            <v>3700</v>
          </cell>
          <cell r="CK332">
            <v>3700</v>
          </cell>
          <cell r="CL332">
            <v>3700</v>
          </cell>
          <cell r="CM332">
            <v>3700</v>
          </cell>
          <cell r="CN332">
            <v>3700</v>
          </cell>
          <cell r="CO332">
            <v>3700</v>
          </cell>
          <cell r="CP332">
            <v>3700</v>
          </cell>
          <cell r="CQ332">
            <v>3700</v>
          </cell>
          <cell r="CR332">
            <v>3700</v>
          </cell>
          <cell r="CS332">
            <v>3700</v>
          </cell>
          <cell r="CT332">
            <v>1200</v>
          </cell>
          <cell r="CU332">
            <v>1200</v>
          </cell>
          <cell r="CV332">
            <v>1200</v>
          </cell>
          <cell r="CW332">
            <v>1200</v>
          </cell>
          <cell r="CX332">
            <v>200</v>
          </cell>
          <cell r="CY332">
            <v>200</v>
          </cell>
          <cell r="CZ332">
            <v>200</v>
          </cell>
          <cell r="DA332">
            <v>200</v>
          </cell>
          <cell r="DB332">
            <v>200</v>
          </cell>
          <cell r="DC332">
            <v>200</v>
          </cell>
          <cell r="DD332">
            <v>2000</v>
          </cell>
          <cell r="DE332">
            <v>2000</v>
          </cell>
          <cell r="DF332">
            <v>200</v>
          </cell>
          <cell r="DG332">
            <v>200</v>
          </cell>
          <cell r="DH332">
            <v>200</v>
          </cell>
          <cell r="DI332">
            <v>200</v>
          </cell>
          <cell r="DJ332">
            <v>200</v>
          </cell>
          <cell r="DK332">
            <v>200</v>
          </cell>
        </row>
        <row r="333">
          <cell r="A333">
            <v>26420</v>
          </cell>
          <cell r="B333" t="str">
            <v> TNT-EL EBANITO DEHYD                    </v>
          </cell>
          <cell r="C333">
            <v>0</v>
          </cell>
          <cell r="D333" t="str">
            <v> R    </v>
          </cell>
          <cell r="E333">
            <v>3349</v>
          </cell>
          <cell r="F333">
            <v>60</v>
          </cell>
          <cell r="G333">
            <v>60</v>
          </cell>
          <cell r="H333">
            <v>60</v>
          </cell>
          <cell r="I333">
            <v>60</v>
          </cell>
          <cell r="J333">
            <v>60</v>
          </cell>
          <cell r="K333">
            <v>60</v>
          </cell>
          <cell r="L333">
            <v>60</v>
          </cell>
          <cell r="M333">
            <v>60</v>
          </cell>
          <cell r="N333">
            <v>60</v>
          </cell>
          <cell r="O333">
            <v>60</v>
          </cell>
          <cell r="P333">
            <v>60</v>
          </cell>
          <cell r="Q333">
            <v>60</v>
          </cell>
          <cell r="R333">
            <v>60</v>
          </cell>
          <cell r="S333">
            <v>60</v>
          </cell>
          <cell r="T333">
            <v>60</v>
          </cell>
          <cell r="U333">
            <v>60</v>
          </cell>
          <cell r="V333">
            <v>60</v>
          </cell>
          <cell r="W333">
            <v>60</v>
          </cell>
          <cell r="X333">
            <v>60</v>
          </cell>
          <cell r="Y333">
            <v>60</v>
          </cell>
          <cell r="Z333">
            <v>60</v>
          </cell>
          <cell r="AA333">
            <v>60</v>
          </cell>
          <cell r="AB333">
            <v>60</v>
          </cell>
          <cell r="AC333">
            <v>60</v>
          </cell>
          <cell r="AD333">
            <v>60</v>
          </cell>
          <cell r="AE333">
            <v>60</v>
          </cell>
          <cell r="AF333">
            <v>60</v>
          </cell>
          <cell r="AG333">
            <v>60</v>
          </cell>
          <cell r="AH333">
            <v>60</v>
          </cell>
          <cell r="AI333">
            <v>60</v>
          </cell>
          <cell r="AJ333">
            <v>60</v>
          </cell>
          <cell r="AK333">
            <v>60</v>
          </cell>
          <cell r="AL333">
            <v>60</v>
          </cell>
          <cell r="AM333">
            <v>60</v>
          </cell>
          <cell r="AN333">
            <v>60</v>
          </cell>
          <cell r="AO333">
            <v>60</v>
          </cell>
          <cell r="AP333">
            <v>60</v>
          </cell>
          <cell r="AQ333">
            <v>60</v>
          </cell>
          <cell r="AR333">
            <v>60</v>
          </cell>
          <cell r="AS333">
            <v>60</v>
          </cell>
          <cell r="AT333">
            <v>60</v>
          </cell>
          <cell r="AU333">
            <v>60</v>
          </cell>
          <cell r="AV333">
            <v>60</v>
          </cell>
          <cell r="AW333">
            <v>60</v>
          </cell>
          <cell r="AX333">
            <v>60</v>
          </cell>
          <cell r="AY333">
            <v>32</v>
          </cell>
          <cell r="AZ333">
            <v>32</v>
          </cell>
          <cell r="BA333">
            <v>32</v>
          </cell>
          <cell r="BB333">
            <v>32</v>
          </cell>
          <cell r="BC333">
            <v>32</v>
          </cell>
          <cell r="BD333">
            <v>32</v>
          </cell>
          <cell r="BE333">
            <v>32</v>
          </cell>
          <cell r="BF333">
            <v>32</v>
          </cell>
          <cell r="BG333">
            <v>32</v>
          </cell>
          <cell r="BH333">
            <v>32</v>
          </cell>
          <cell r="BI333">
            <v>32</v>
          </cell>
          <cell r="BJ333">
            <v>32</v>
          </cell>
          <cell r="BK333">
            <v>32</v>
          </cell>
          <cell r="BL333">
            <v>32</v>
          </cell>
          <cell r="BM333">
            <v>32</v>
          </cell>
          <cell r="BN333">
            <v>32</v>
          </cell>
          <cell r="BO333">
            <v>32</v>
          </cell>
          <cell r="BP333">
            <v>32</v>
          </cell>
          <cell r="BQ333">
            <v>32</v>
          </cell>
          <cell r="BR333">
            <v>32</v>
          </cell>
          <cell r="BS333">
            <v>32</v>
          </cell>
          <cell r="BT333">
            <v>32</v>
          </cell>
          <cell r="BU333">
            <v>32</v>
          </cell>
          <cell r="BV333">
            <v>32</v>
          </cell>
          <cell r="BW333">
            <v>32</v>
          </cell>
          <cell r="BX333">
            <v>32</v>
          </cell>
          <cell r="BY333">
            <v>32</v>
          </cell>
          <cell r="BZ333">
            <v>32</v>
          </cell>
          <cell r="CA333">
            <v>32</v>
          </cell>
          <cell r="CB333">
            <v>32</v>
          </cell>
          <cell r="CC333">
            <v>32</v>
          </cell>
          <cell r="CD333">
            <v>20</v>
          </cell>
          <cell r="CE333">
            <v>20</v>
          </cell>
          <cell r="CF333">
            <v>20</v>
          </cell>
          <cell r="CG333">
            <v>20</v>
          </cell>
          <cell r="CH333">
            <v>20</v>
          </cell>
          <cell r="CI333">
            <v>20</v>
          </cell>
          <cell r="CJ333">
            <v>20</v>
          </cell>
          <cell r="CK333">
            <v>20</v>
          </cell>
          <cell r="CL333">
            <v>20</v>
          </cell>
          <cell r="CM333">
            <v>20</v>
          </cell>
          <cell r="CN333">
            <v>20</v>
          </cell>
          <cell r="CO333">
            <v>20</v>
          </cell>
          <cell r="CP333">
            <v>20</v>
          </cell>
          <cell r="CQ333">
            <v>20</v>
          </cell>
          <cell r="CR333">
            <v>20</v>
          </cell>
          <cell r="CS333">
            <v>20</v>
          </cell>
          <cell r="CT333">
            <v>20</v>
          </cell>
          <cell r="CU333">
            <v>20</v>
          </cell>
          <cell r="CV333">
            <v>20</v>
          </cell>
          <cell r="CW333">
            <v>20</v>
          </cell>
          <cell r="CX333">
            <v>20</v>
          </cell>
          <cell r="CY333">
            <v>20</v>
          </cell>
          <cell r="CZ333">
            <v>20</v>
          </cell>
          <cell r="DA333">
            <v>20</v>
          </cell>
          <cell r="DB333">
            <v>20</v>
          </cell>
          <cell r="DC333">
            <v>20</v>
          </cell>
          <cell r="DD333">
            <v>20</v>
          </cell>
          <cell r="DE333">
            <v>20</v>
          </cell>
          <cell r="DF333">
            <v>1</v>
          </cell>
          <cell r="DG333">
            <v>1</v>
          </cell>
          <cell r="DH333">
            <v>1</v>
          </cell>
          <cell r="DI333">
            <v>1</v>
          </cell>
          <cell r="DJ333">
            <v>1</v>
          </cell>
          <cell r="DK333">
            <v>1</v>
          </cell>
        </row>
        <row r="334">
          <cell r="A334">
            <v>26422</v>
          </cell>
          <cell r="B334" t="str">
            <v> FINA-EL EBANITO DEHYD                   </v>
          </cell>
          <cell r="C334">
            <v>0</v>
          </cell>
          <cell r="D334" t="str">
            <v> R    </v>
          </cell>
          <cell r="E334">
            <v>35031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</row>
        <row r="335">
          <cell r="A335">
            <v>26709</v>
          </cell>
          <cell r="B335" t="str">
            <v> HEADINGTON-MCFADDIN #2 DEHYD            </v>
          </cell>
          <cell r="C335">
            <v>0</v>
          </cell>
          <cell r="D335" t="str">
            <v> R    </v>
          </cell>
          <cell r="E335">
            <v>12075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</row>
        <row r="336">
          <cell r="A336">
            <v>26710</v>
          </cell>
          <cell r="B336" t="str">
            <v> UNION- MCFADDIN DEHYD                   </v>
          </cell>
          <cell r="C336">
            <v>0</v>
          </cell>
          <cell r="D336" t="str">
            <v> R    </v>
          </cell>
          <cell r="E336">
            <v>9885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</row>
        <row r="337">
          <cell r="A337">
            <v>26711</v>
          </cell>
          <cell r="B337" t="str">
            <v> POQUITO-COLOGNE WELL                    </v>
          </cell>
          <cell r="C337">
            <v>0</v>
          </cell>
          <cell r="D337" t="str">
            <v> R    </v>
          </cell>
          <cell r="E337">
            <v>29972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</row>
        <row r="338">
          <cell r="A338">
            <v>26713</v>
          </cell>
          <cell r="B338" t="str">
            <v> APACHE - E PLACEDO DEHYD                </v>
          </cell>
          <cell r="C338">
            <v>0</v>
          </cell>
          <cell r="D338" t="str">
            <v> R    </v>
          </cell>
          <cell r="E338">
            <v>11058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1</v>
          </cell>
          <cell r="AB338">
            <v>1</v>
          </cell>
          <cell r="AC338">
            <v>1</v>
          </cell>
          <cell r="AD338">
            <v>1</v>
          </cell>
          <cell r="AE338">
            <v>1</v>
          </cell>
          <cell r="AF338">
            <v>1</v>
          </cell>
          <cell r="AG338">
            <v>1</v>
          </cell>
          <cell r="AH338">
            <v>1</v>
          </cell>
          <cell r="AI338">
            <v>1</v>
          </cell>
          <cell r="AJ338">
            <v>1</v>
          </cell>
          <cell r="AK338">
            <v>1</v>
          </cell>
          <cell r="AL338">
            <v>1</v>
          </cell>
          <cell r="AM338">
            <v>1</v>
          </cell>
          <cell r="AN338">
            <v>1</v>
          </cell>
          <cell r="AO338">
            <v>1</v>
          </cell>
          <cell r="AP338">
            <v>1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1</v>
          </cell>
          <cell r="AW338">
            <v>1</v>
          </cell>
          <cell r="AX338">
            <v>1</v>
          </cell>
          <cell r="AY338">
            <v>1</v>
          </cell>
          <cell r="AZ338">
            <v>1</v>
          </cell>
          <cell r="BA338">
            <v>1</v>
          </cell>
          <cell r="BB338">
            <v>1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1</v>
          </cell>
          <cell r="BN338">
            <v>1</v>
          </cell>
          <cell r="BO338">
            <v>1</v>
          </cell>
          <cell r="BP338">
            <v>25</v>
          </cell>
          <cell r="BQ338">
            <v>25</v>
          </cell>
          <cell r="BR338">
            <v>25</v>
          </cell>
          <cell r="BS338">
            <v>25</v>
          </cell>
          <cell r="BT338">
            <v>25</v>
          </cell>
          <cell r="BU338">
            <v>25</v>
          </cell>
          <cell r="BV338">
            <v>25</v>
          </cell>
          <cell r="BW338">
            <v>25</v>
          </cell>
          <cell r="BX338">
            <v>25</v>
          </cell>
          <cell r="BY338">
            <v>25</v>
          </cell>
          <cell r="BZ338">
            <v>25</v>
          </cell>
          <cell r="CA338">
            <v>25</v>
          </cell>
          <cell r="CB338">
            <v>25</v>
          </cell>
          <cell r="CC338">
            <v>25</v>
          </cell>
          <cell r="CD338">
            <v>20</v>
          </cell>
          <cell r="CE338">
            <v>20</v>
          </cell>
          <cell r="CF338">
            <v>20</v>
          </cell>
          <cell r="CG338">
            <v>20</v>
          </cell>
          <cell r="CH338">
            <v>20</v>
          </cell>
          <cell r="CI338">
            <v>20</v>
          </cell>
          <cell r="CJ338">
            <v>20</v>
          </cell>
          <cell r="CK338">
            <v>20</v>
          </cell>
          <cell r="CL338">
            <v>20</v>
          </cell>
          <cell r="CM338">
            <v>20</v>
          </cell>
          <cell r="CN338">
            <v>20</v>
          </cell>
          <cell r="CO338">
            <v>20</v>
          </cell>
          <cell r="CP338">
            <v>40</v>
          </cell>
          <cell r="CQ338">
            <v>40</v>
          </cell>
          <cell r="CR338">
            <v>40</v>
          </cell>
          <cell r="CS338">
            <v>40</v>
          </cell>
          <cell r="CT338">
            <v>40</v>
          </cell>
          <cell r="CU338">
            <v>40</v>
          </cell>
          <cell r="CV338">
            <v>40</v>
          </cell>
          <cell r="CW338">
            <v>40</v>
          </cell>
          <cell r="CX338">
            <v>40</v>
          </cell>
          <cell r="CY338">
            <v>40</v>
          </cell>
          <cell r="CZ338">
            <v>40</v>
          </cell>
          <cell r="DA338">
            <v>40</v>
          </cell>
          <cell r="DB338">
            <v>40</v>
          </cell>
          <cell r="DC338">
            <v>40</v>
          </cell>
          <cell r="DD338">
            <v>40</v>
          </cell>
          <cell r="DE338">
            <v>40</v>
          </cell>
          <cell r="DF338">
            <v>120</v>
          </cell>
          <cell r="DG338">
            <v>120</v>
          </cell>
          <cell r="DH338">
            <v>120</v>
          </cell>
          <cell r="DI338">
            <v>120</v>
          </cell>
          <cell r="DJ338">
            <v>120</v>
          </cell>
          <cell r="DK338">
            <v>120</v>
          </cell>
        </row>
        <row r="339">
          <cell r="A339">
            <v>26718</v>
          </cell>
          <cell r="B339" t="str">
            <v> NATIONAL - CRAIN DEHYD                  </v>
          </cell>
          <cell r="C339">
            <v>0</v>
          </cell>
          <cell r="D339" t="str">
            <v> R    </v>
          </cell>
          <cell r="E339">
            <v>13465</v>
          </cell>
          <cell r="F339">
            <v>500</v>
          </cell>
          <cell r="G339">
            <v>300</v>
          </cell>
          <cell r="H339">
            <v>300</v>
          </cell>
          <cell r="I339">
            <v>600</v>
          </cell>
          <cell r="J339">
            <v>500</v>
          </cell>
          <cell r="K339">
            <v>500</v>
          </cell>
          <cell r="L339">
            <v>500</v>
          </cell>
          <cell r="M339">
            <v>500</v>
          </cell>
          <cell r="N339">
            <v>300</v>
          </cell>
          <cell r="O339">
            <v>300</v>
          </cell>
          <cell r="P339">
            <v>300</v>
          </cell>
          <cell r="Q339">
            <v>500</v>
          </cell>
          <cell r="R339">
            <v>500</v>
          </cell>
          <cell r="S339">
            <v>500</v>
          </cell>
          <cell r="T339">
            <v>500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600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600</v>
          </cell>
          <cell r="AV339">
            <v>600</v>
          </cell>
          <cell r="AW339">
            <v>600</v>
          </cell>
          <cell r="AX339">
            <v>600</v>
          </cell>
          <cell r="AY339">
            <v>1200</v>
          </cell>
          <cell r="AZ339">
            <v>700</v>
          </cell>
          <cell r="BA339">
            <v>700</v>
          </cell>
          <cell r="BB339">
            <v>700</v>
          </cell>
          <cell r="BC339">
            <v>700</v>
          </cell>
          <cell r="BD339">
            <v>600</v>
          </cell>
          <cell r="BE339">
            <v>600</v>
          </cell>
          <cell r="BF339">
            <v>600</v>
          </cell>
          <cell r="BG339">
            <v>600</v>
          </cell>
          <cell r="BH339">
            <v>600</v>
          </cell>
          <cell r="BI339">
            <v>800</v>
          </cell>
          <cell r="BJ339">
            <v>800</v>
          </cell>
          <cell r="BK339">
            <v>800</v>
          </cell>
          <cell r="BL339">
            <v>800</v>
          </cell>
          <cell r="BM339">
            <v>800</v>
          </cell>
          <cell r="BN339">
            <v>800</v>
          </cell>
          <cell r="BO339">
            <v>800</v>
          </cell>
          <cell r="BP339">
            <v>800</v>
          </cell>
          <cell r="BQ339">
            <v>800</v>
          </cell>
          <cell r="BR339">
            <v>800</v>
          </cell>
          <cell r="BS339">
            <v>800</v>
          </cell>
          <cell r="BT339">
            <v>800</v>
          </cell>
          <cell r="BU339">
            <v>600</v>
          </cell>
          <cell r="BV339">
            <v>600</v>
          </cell>
          <cell r="BW339">
            <v>1400</v>
          </cell>
          <cell r="BX339">
            <v>400</v>
          </cell>
          <cell r="BY339">
            <v>400</v>
          </cell>
          <cell r="BZ339">
            <v>400</v>
          </cell>
          <cell r="CA339">
            <v>400</v>
          </cell>
          <cell r="CB339">
            <v>400</v>
          </cell>
          <cell r="CC339">
            <v>400</v>
          </cell>
          <cell r="CD339">
            <v>800</v>
          </cell>
          <cell r="CE339">
            <v>800</v>
          </cell>
          <cell r="CF339">
            <v>600</v>
          </cell>
          <cell r="CG339">
            <v>600</v>
          </cell>
          <cell r="CH339">
            <v>600</v>
          </cell>
          <cell r="CI339">
            <v>600</v>
          </cell>
          <cell r="CJ339">
            <v>600</v>
          </cell>
          <cell r="CK339">
            <v>600</v>
          </cell>
          <cell r="CL339">
            <v>600</v>
          </cell>
          <cell r="CM339">
            <v>600</v>
          </cell>
          <cell r="CN339">
            <v>600</v>
          </cell>
          <cell r="CO339">
            <v>600</v>
          </cell>
          <cell r="CP339">
            <v>600</v>
          </cell>
          <cell r="CQ339">
            <v>600</v>
          </cell>
          <cell r="CR339">
            <v>600</v>
          </cell>
          <cell r="CS339">
            <v>400</v>
          </cell>
          <cell r="CT339">
            <v>400</v>
          </cell>
          <cell r="CU339">
            <v>400</v>
          </cell>
          <cell r="CV339">
            <v>400</v>
          </cell>
          <cell r="CW339">
            <v>400</v>
          </cell>
          <cell r="CX339">
            <v>400</v>
          </cell>
          <cell r="CY339">
            <v>400</v>
          </cell>
          <cell r="CZ339">
            <v>400</v>
          </cell>
          <cell r="DA339">
            <v>400</v>
          </cell>
          <cell r="DB339">
            <v>400</v>
          </cell>
          <cell r="DC339">
            <v>400</v>
          </cell>
          <cell r="DD339">
            <v>400</v>
          </cell>
          <cell r="DE339">
            <v>400</v>
          </cell>
          <cell r="DF339">
            <v>500</v>
          </cell>
          <cell r="DG339">
            <v>300</v>
          </cell>
          <cell r="DH339">
            <v>300</v>
          </cell>
          <cell r="DI339">
            <v>300</v>
          </cell>
          <cell r="DJ339">
            <v>300</v>
          </cell>
          <cell r="DK339">
            <v>300</v>
          </cell>
        </row>
        <row r="340">
          <cell r="A340">
            <v>26719</v>
          </cell>
          <cell r="B340" t="str">
            <v> MCFARLANE-INEZ DEHYD                    </v>
          </cell>
          <cell r="C340">
            <v>0</v>
          </cell>
          <cell r="D340" t="str">
            <v> R    </v>
          </cell>
          <cell r="E340">
            <v>6360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</row>
        <row r="341">
          <cell r="A341">
            <v>26832</v>
          </cell>
          <cell r="B341" t="str">
            <v>TRANSCO @ Waller</v>
          </cell>
          <cell r="C341">
            <v>0</v>
          </cell>
          <cell r="D341" t="str">
            <v> R    </v>
          </cell>
          <cell r="E341">
            <v>127671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</row>
        <row r="342">
          <cell r="A342">
            <v>27117</v>
          </cell>
          <cell r="B342" t="str">
            <v> H AND M-NORTHINGTON DEHYD               </v>
          </cell>
          <cell r="C342">
            <v>0</v>
          </cell>
          <cell r="D342" t="str">
            <v> R    </v>
          </cell>
          <cell r="E342">
            <v>2610</v>
          </cell>
          <cell r="F342">
            <v>120</v>
          </cell>
          <cell r="G342">
            <v>120</v>
          </cell>
          <cell r="H342">
            <v>120</v>
          </cell>
          <cell r="I342">
            <v>180</v>
          </cell>
          <cell r="J342">
            <v>120</v>
          </cell>
          <cell r="K342">
            <v>120</v>
          </cell>
          <cell r="L342">
            <v>120</v>
          </cell>
          <cell r="M342">
            <v>120</v>
          </cell>
          <cell r="N342">
            <v>120</v>
          </cell>
          <cell r="O342">
            <v>120</v>
          </cell>
          <cell r="P342">
            <v>120</v>
          </cell>
          <cell r="Q342">
            <v>120</v>
          </cell>
          <cell r="R342">
            <v>120</v>
          </cell>
          <cell r="S342">
            <v>120</v>
          </cell>
          <cell r="T342">
            <v>120</v>
          </cell>
          <cell r="U342">
            <v>180</v>
          </cell>
          <cell r="V342">
            <v>180</v>
          </cell>
          <cell r="W342">
            <v>180</v>
          </cell>
          <cell r="X342">
            <v>180</v>
          </cell>
          <cell r="Y342">
            <v>180</v>
          </cell>
          <cell r="Z342">
            <v>180</v>
          </cell>
          <cell r="AA342">
            <v>180</v>
          </cell>
          <cell r="AB342">
            <v>180</v>
          </cell>
          <cell r="AC342">
            <v>180</v>
          </cell>
          <cell r="AD342">
            <v>180</v>
          </cell>
          <cell r="AE342">
            <v>180</v>
          </cell>
          <cell r="AF342">
            <v>180</v>
          </cell>
          <cell r="AG342">
            <v>180</v>
          </cell>
          <cell r="AH342">
            <v>180</v>
          </cell>
          <cell r="AI342">
            <v>180</v>
          </cell>
          <cell r="AJ342">
            <v>180</v>
          </cell>
          <cell r="AK342">
            <v>180</v>
          </cell>
          <cell r="AL342">
            <v>180</v>
          </cell>
          <cell r="AM342">
            <v>180</v>
          </cell>
          <cell r="AN342">
            <v>180</v>
          </cell>
          <cell r="AO342">
            <v>180</v>
          </cell>
          <cell r="AP342">
            <v>180</v>
          </cell>
          <cell r="AQ342">
            <v>180</v>
          </cell>
          <cell r="AR342">
            <v>180</v>
          </cell>
          <cell r="AS342">
            <v>180</v>
          </cell>
          <cell r="AT342">
            <v>180</v>
          </cell>
          <cell r="AU342">
            <v>180</v>
          </cell>
          <cell r="AV342">
            <v>180</v>
          </cell>
          <cell r="AW342">
            <v>180</v>
          </cell>
          <cell r="AX342">
            <v>180</v>
          </cell>
          <cell r="AY342">
            <v>500</v>
          </cell>
          <cell r="AZ342">
            <v>500</v>
          </cell>
          <cell r="BA342">
            <v>140</v>
          </cell>
          <cell r="BB342">
            <v>140</v>
          </cell>
          <cell r="BC342">
            <v>140</v>
          </cell>
          <cell r="BD342">
            <v>140</v>
          </cell>
          <cell r="BE342">
            <v>140</v>
          </cell>
          <cell r="BF342">
            <v>140</v>
          </cell>
          <cell r="BG342">
            <v>140</v>
          </cell>
          <cell r="BH342">
            <v>140</v>
          </cell>
          <cell r="BI342">
            <v>140</v>
          </cell>
          <cell r="BJ342">
            <v>140</v>
          </cell>
          <cell r="BK342">
            <v>140</v>
          </cell>
          <cell r="BL342">
            <v>140</v>
          </cell>
          <cell r="BM342">
            <v>140</v>
          </cell>
          <cell r="BN342">
            <v>140</v>
          </cell>
          <cell r="BO342">
            <v>140</v>
          </cell>
          <cell r="BP342">
            <v>140</v>
          </cell>
          <cell r="BQ342">
            <v>140</v>
          </cell>
          <cell r="BR342">
            <v>140</v>
          </cell>
          <cell r="BS342">
            <v>140</v>
          </cell>
          <cell r="BT342">
            <v>140</v>
          </cell>
          <cell r="BU342">
            <v>140</v>
          </cell>
          <cell r="BV342">
            <v>140</v>
          </cell>
          <cell r="BW342">
            <v>140</v>
          </cell>
          <cell r="BX342">
            <v>140</v>
          </cell>
          <cell r="BY342">
            <v>140</v>
          </cell>
          <cell r="BZ342">
            <v>140</v>
          </cell>
          <cell r="CA342">
            <v>140</v>
          </cell>
          <cell r="CB342">
            <v>140</v>
          </cell>
          <cell r="CC342">
            <v>140</v>
          </cell>
          <cell r="CD342">
            <v>170</v>
          </cell>
          <cell r="CE342">
            <v>170</v>
          </cell>
          <cell r="CF342">
            <v>170</v>
          </cell>
          <cell r="CG342">
            <v>170</v>
          </cell>
          <cell r="CH342">
            <v>170</v>
          </cell>
          <cell r="CI342">
            <v>170</v>
          </cell>
          <cell r="CJ342">
            <v>170</v>
          </cell>
          <cell r="CK342">
            <v>170</v>
          </cell>
          <cell r="CL342">
            <v>170</v>
          </cell>
          <cell r="CM342">
            <v>170</v>
          </cell>
          <cell r="CN342">
            <v>170</v>
          </cell>
          <cell r="CO342">
            <v>170</v>
          </cell>
          <cell r="CP342">
            <v>170</v>
          </cell>
          <cell r="CQ342">
            <v>170</v>
          </cell>
          <cell r="CR342">
            <v>170</v>
          </cell>
          <cell r="CS342">
            <v>170</v>
          </cell>
          <cell r="CT342">
            <v>170</v>
          </cell>
          <cell r="CU342">
            <v>170</v>
          </cell>
          <cell r="CV342">
            <v>170</v>
          </cell>
          <cell r="CW342">
            <v>170</v>
          </cell>
          <cell r="CX342">
            <v>170</v>
          </cell>
          <cell r="CY342">
            <v>170</v>
          </cell>
          <cell r="CZ342">
            <v>170</v>
          </cell>
          <cell r="DA342">
            <v>170</v>
          </cell>
          <cell r="DB342">
            <v>170</v>
          </cell>
          <cell r="DC342">
            <v>170</v>
          </cell>
          <cell r="DD342">
            <v>170</v>
          </cell>
          <cell r="DE342">
            <v>170</v>
          </cell>
          <cell r="DF342">
            <v>70</v>
          </cell>
          <cell r="DG342">
            <v>70</v>
          </cell>
          <cell r="DH342">
            <v>70</v>
          </cell>
          <cell r="DI342">
            <v>70</v>
          </cell>
          <cell r="DJ342">
            <v>70</v>
          </cell>
          <cell r="DK342">
            <v>70</v>
          </cell>
        </row>
        <row r="343">
          <cell r="A343">
            <v>27119</v>
          </cell>
          <cell r="B343" t="str">
            <v> FFA - CORDELE DEHYD                     </v>
          </cell>
          <cell r="C343">
            <v>0</v>
          </cell>
          <cell r="D343" t="str">
            <v> R    </v>
          </cell>
          <cell r="E343">
            <v>10506</v>
          </cell>
          <cell r="F343">
            <v>85</v>
          </cell>
          <cell r="G343">
            <v>85</v>
          </cell>
          <cell r="H343">
            <v>85</v>
          </cell>
          <cell r="I343">
            <v>100</v>
          </cell>
          <cell r="J343">
            <v>85</v>
          </cell>
          <cell r="K343">
            <v>85</v>
          </cell>
          <cell r="L343">
            <v>85</v>
          </cell>
          <cell r="M343">
            <v>85</v>
          </cell>
          <cell r="N343">
            <v>85</v>
          </cell>
          <cell r="O343">
            <v>85</v>
          </cell>
          <cell r="P343">
            <v>85</v>
          </cell>
          <cell r="Q343">
            <v>85</v>
          </cell>
          <cell r="R343">
            <v>85</v>
          </cell>
          <cell r="S343">
            <v>85</v>
          </cell>
          <cell r="T343">
            <v>85</v>
          </cell>
          <cell r="U343">
            <v>60</v>
          </cell>
          <cell r="V343">
            <v>60</v>
          </cell>
          <cell r="W343">
            <v>60</v>
          </cell>
          <cell r="X343">
            <v>60</v>
          </cell>
          <cell r="Y343">
            <v>60</v>
          </cell>
          <cell r="Z343">
            <v>60</v>
          </cell>
          <cell r="AA343">
            <v>60</v>
          </cell>
          <cell r="AB343">
            <v>60</v>
          </cell>
          <cell r="AC343">
            <v>60</v>
          </cell>
          <cell r="AD343">
            <v>60</v>
          </cell>
          <cell r="AE343">
            <v>100</v>
          </cell>
          <cell r="AF343">
            <v>100</v>
          </cell>
          <cell r="AG343">
            <v>100</v>
          </cell>
          <cell r="AH343">
            <v>100</v>
          </cell>
          <cell r="AI343">
            <v>100</v>
          </cell>
          <cell r="AJ343">
            <v>100</v>
          </cell>
          <cell r="AK343">
            <v>100</v>
          </cell>
          <cell r="AL343">
            <v>100</v>
          </cell>
          <cell r="AM343">
            <v>100</v>
          </cell>
          <cell r="AN343">
            <v>100</v>
          </cell>
          <cell r="AO343">
            <v>100</v>
          </cell>
          <cell r="AP343">
            <v>100</v>
          </cell>
          <cell r="AQ343">
            <v>100</v>
          </cell>
          <cell r="AR343">
            <v>100</v>
          </cell>
          <cell r="AS343">
            <v>100</v>
          </cell>
          <cell r="AT343">
            <v>100</v>
          </cell>
          <cell r="AU343">
            <v>100</v>
          </cell>
          <cell r="AV343">
            <v>100</v>
          </cell>
          <cell r="AW343">
            <v>100</v>
          </cell>
          <cell r="AX343">
            <v>100</v>
          </cell>
          <cell r="AY343">
            <v>300</v>
          </cell>
          <cell r="AZ343">
            <v>300</v>
          </cell>
          <cell r="BA343">
            <v>104</v>
          </cell>
          <cell r="BB343">
            <v>104</v>
          </cell>
          <cell r="BC343">
            <v>104</v>
          </cell>
          <cell r="BD343">
            <v>104</v>
          </cell>
          <cell r="BE343">
            <v>104</v>
          </cell>
          <cell r="BF343">
            <v>104</v>
          </cell>
          <cell r="BG343">
            <v>104</v>
          </cell>
          <cell r="BH343">
            <v>104</v>
          </cell>
          <cell r="BI343">
            <v>104</v>
          </cell>
          <cell r="BJ343">
            <v>104</v>
          </cell>
          <cell r="BK343">
            <v>104</v>
          </cell>
          <cell r="BL343">
            <v>104</v>
          </cell>
          <cell r="BM343">
            <v>104</v>
          </cell>
          <cell r="BN343">
            <v>104</v>
          </cell>
          <cell r="BO343">
            <v>104</v>
          </cell>
          <cell r="BP343">
            <v>4</v>
          </cell>
          <cell r="BQ343">
            <v>4</v>
          </cell>
          <cell r="BR343">
            <v>4</v>
          </cell>
          <cell r="BS343">
            <v>4</v>
          </cell>
          <cell r="BT343">
            <v>4</v>
          </cell>
          <cell r="BU343">
            <v>4</v>
          </cell>
          <cell r="BV343">
            <v>4</v>
          </cell>
          <cell r="BW343">
            <v>4</v>
          </cell>
          <cell r="BX343">
            <v>4</v>
          </cell>
          <cell r="BY343">
            <v>4</v>
          </cell>
          <cell r="BZ343">
            <v>4</v>
          </cell>
          <cell r="CA343">
            <v>4</v>
          </cell>
          <cell r="CB343">
            <v>4</v>
          </cell>
          <cell r="CC343">
            <v>4</v>
          </cell>
          <cell r="CD343">
            <v>50</v>
          </cell>
          <cell r="CE343">
            <v>50</v>
          </cell>
          <cell r="CF343">
            <v>50</v>
          </cell>
          <cell r="CG343">
            <v>50</v>
          </cell>
          <cell r="CH343">
            <v>50</v>
          </cell>
          <cell r="CI343">
            <v>50</v>
          </cell>
          <cell r="CJ343">
            <v>50</v>
          </cell>
          <cell r="CK343">
            <v>50</v>
          </cell>
          <cell r="CL343">
            <v>50</v>
          </cell>
          <cell r="CM343">
            <v>50</v>
          </cell>
          <cell r="CN343">
            <v>50</v>
          </cell>
          <cell r="CO343">
            <v>50</v>
          </cell>
          <cell r="CP343">
            <v>95</v>
          </cell>
          <cell r="CQ343">
            <v>95</v>
          </cell>
          <cell r="CR343">
            <v>95</v>
          </cell>
          <cell r="CS343">
            <v>95</v>
          </cell>
          <cell r="CT343">
            <v>95</v>
          </cell>
          <cell r="CU343">
            <v>95</v>
          </cell>
          <cell r="CV343">
            <v>95</v>
          </cell>
          <cell r="CW343">
            <v>95</v>
          </cell>
          <cell r="CX343">
            <v>95</v>
          </cell>
          <cell r="CY343">
            <v>95</v>
          </cell>
          <cell r="CZ343">
            <v>95</v>
          </cell>
          <cell r="DA343">
            <v>95</v>
          </cell>
          <cell r="DB343">
            <v>95</v>
          </cell>
          <cell r="DC343">
            <v>95</v>
          </cell>
          <cell r="DD343">
            <v>95</v>
          </cell>
          <cell r="DE343">
            <v>95</v>
          </cell>
          <cell r="DF343">
            <v>120</v>
          </cell>
          <cell r="DG343">
            <v>120</v>
          </cell>
          <cell r="DH343">
            <v>120</v>
          </cell>
          <cell r="DI343">
            <v>120</v>
          </cell>
          <cell r="DJ343">
            <v>120</v>
          </cell>
          <cell r="DK343">
            <v>120</v>
          </cell>
        </row>
        <row r="344">
          <cell r="A344">
            <v>27120</v>
          </cell>
          <cell r="B344" t="str">
            <v> HAWTHORNE-N LOUISE DEHYD                </v>
          </cell>
          <cell r="C344">
            <v>0</v>
          </cell>
          <cell r="D344" t="str">
            <v> R    </v>
          </cell>
          <cell r="E344">
            <v>6053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</row>
        <row r="345">
          <cell r="A345">
            <v>27125</v>
          </cell>
          <cell r="B345" t="str">
            <v> ACOMA-N LOUISE DEHYD                    </v>
          </cell>
          <cell r="C345">
            <v>0</v>
          </cell>
          <cell r="D345" t="str">
            <v> R    </v>
          </cell>
          <cell r="E345">
            <v>6058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</row>
        <row r="346">
          <cell r="A346">
            <v>27127</v>
          </cell>
          <cell r="B346" t="str">
            <v> BISHOP-NEW TAITON DEHYD                 </v>
          </cell>
          <cell r="C346">
            <v>0</v>
          </cell>
          <cell r="D346" t="str">
            <v> R    </v>
          </cell>
          <cell r="E346">
            <v>2740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</row>
        <row r="347">
          <cell r="A347">
            <v>27128</v>
          </cell>
          <cell r="B347" t="str">
            <v>KOCH @ Waller</v>
          </cell>
          <cell r="C347">
            <v>0</v>
          </cell>
          <cell r="D347" t="str">
            <v> R    </v>
          </cell>
          <cell r="E347">
            <v>185478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</row>
        <row r="348">
          <cell r="A348">
            <v>27130</v>
          </cell>
          <cell r="B348" t="str">
            <v>DOW PPL @ Waller</v>
          </cell>
          <cell r="C348">
            <v>0</v>
          </cell>
          <cell r="D348" t="str">
            <v> R    </v>
          </cell>
          <cell r="E348">
            <v>462636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</row>
        <row r="349">
          <cell r="A349">
            <v>27131</v>
          </cell>
          <cell r="B349" t="str">
            <v>TECO @ Waller</v>
          </cell>
          <cell r="C349">
            <v>0</v>
          </cell>
          <cell r="D349" t="str">
            <v> R    </v>
          </cell>
          <cell r="E349">
            <v>104890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</row>
        <row r="350">
          <cell r="A350">
            <v>27133</v>
          </cell>
          <cell r="B350" t="str">
            <v>PG&amp;E @ Wharton</v>
          </cell>
          <cell r="C350">
            <v>0</v>
          </cell>
          <cell r="D350" t="str">
            <v> R    </v>
          </cell>
          <cell r="E350">
            <v>148215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11900</v>
          </cell>
          <cell r="V350">
            <v>11900</v>
          </cell>
          <cell r="W350">
            <v>10900</v>
          </cell>
          <cell r="X350">
            <v>1629</v>
          </cell>
          <cell r="Y350">
            <v>0</v>
          </cell>
          <cell r="Z350">
            <v>0</v>
          </cell>
          <cell r="AA350">
            <v>1559</v>
          </cell>
          <cell r="AB350">
            <v>0</v>
          </cell>
          <cell r="AC350">
            <v>0</v>
          </cell>
          <cell r="AD350">
            <v>0</v>
          </cell>
          <cell r="AE350">
            <v>4720</v>
          </cell>
          <cell r="AF350">
            <v>0</v>
          </cell>
          <cell r="AG350">
            <v>0</v>
          </cell>
          <cell r="AH350">
            <v>9430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340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2789</v>
          </cell>
          <cell r="CL350">
            <v>18929</v>
          </cell>
          <cell r="CM350">
            <v>18929</v>
          </cell>
          <cell r="CN350">
            <v>18929</v>
          </cell>
          <cell r="CO350">
            <v>18929</v>
          </cell>
          <cell r="CP350">
            <v>9093</v>
          </cell>
          <cell r="CQ350">
            <v>9093</v>
          </cell>
          <cell r="CR350">
            <v>9093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1802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2300</v>
          </cell>
          <cell r="DG350">
            <v>5300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</row>
        <row r="351">
          <cell r="A351">
            <v>27134</v>
          </cell>
          <cell r="B351" t="str">
            <v> H &amp; M - EGYPT N W DEHYD                 </v>
          </cell>
          <cell r="C351">
            <v>0</v>
          </cell>
          <cell r="D351" t="str">
            <v> R    </v>
          </cell>
          <cell r="E351">
            <v>2633</v>
          </cell>
          <cell r="F351">
            <v>500</v>
          </cell>
          <cell r="G351">
            <v>500</v>
          </cell>
          <cell r="H351">
            <v>500</v>
          </cell>
          <cell r="I351">
            <v>280</v>
          </cell>
          <cell r="J351">
            <v>500</v>
          </cell>
          <cell r="K351">
            <v>500</v>
          </cell>
          <cell r="L351">
            <v>500</v>
          </cell>
          <cell r="M351">
            <v>205</v>
          </cell>
          <cell r="N351">
            <v>250</v>
          </cell>
          <cell r="O351">
            <v>250</v>
          </cell>
          <cell r="P351">
            <v>250</v>
          </cell>
          <cell r="Q351">
            <v>250</v>
          </cell>
          <cell r="R351">
            <v>250</v>
          </cell>
          <cell r="S351">
            <v>250</v>
          </cell>
          <cell r="T351">
            <v>250</v>
          </cell>
          <cell r="U351">
            <v>350</v>
          </cell>
          <cell r="V351">
            <v>350</v>
          </cell>
          <cell r="W351">
            <v>350</v>
          </cell>
          <cell r="X351">
            <v>350</v>
          </cell>
          <cell r="Y351">
            <v>340</v>
          </cell>
          <cell r="Z351">
            <v>340</v>
          </cell>
          <cell r="AA351">
            <v>340</v>
          </cell>
          <cell r="AB351">
            <v>340</v>
          </cell>
          <cell r="AC351">
            <v>340</v>
          </cell>
          <cell r="AD351">
            <v>340</v>
          </cell>
          <cell r="AE351">
            <v>340</v>
          </cell>
          <cell r="AF351">
            <v>340</v>
          </cell>
          <cell r="AG351">
            <v>340</v>
          </cell>
          <cell r="AH351">
            <v>340</v>
          </cell>
          <cell r="AI351">
            <v>340</v>
          </cell>
          <cell r="AJ351">
            <v>340</v>
          </cell>
          <cell r="AK351">
            <v>340</v>
          </cell>
          <cell r="AL351">
            <v>340</v>
          </cell>
          <cell r="AM351">
            <v>340</v>
          </cell>
          <cell r="AN351">
            <v>340</v>
          </cell>
          <cell r="AO351">
            <v>340</v>
          </cell>
          <cell r="AP351">
            <v>280</v>
          </cell>
          <cell r="AQ351">
            <v>280</v>
          </cell>
          <cell r="AR351">
            <v>280</v>
          </cell>
          <cell r="AS351">
            <v>280</v>
          </cell>
          <cell r="AT351">
            <v>280</v>
          </cell>
          <cell r="AU351">
            <v>280</v>
          </cell>
          <cell r="AV351">
            <v>280</v>
          </cell>
          <cell r="AW351">
            <v>280</v>
          </cell>
          <cell r="AX351">
            <v>280</v>
          </cell>
          <cell r="AY351">
            <v>175</v>
          </cell>
          <cell r="AZ351">
            <v>175</v>
          </cell>
          <cell r="BA351">
            <v>175</v>
          </cell>
          <cell r="BB351">
            <v>175</v>
          </cell>
          <cell r="BC351">
            <v>175</v>
          </cell>
          <cell r="BD351">
            <v>175</v>
          </cell>
          <cell r="BE351">
            <v>175</v>
          </cell>
          <cell r="BF351">
            <v>175</v>
          </cell>
          <cell r="BG351">
            <v>175</v>
          </cell>
          <cell r="BH351">
            <v>175</v>
          </cell>
          <cell r="BI351">
            <v>175</v>
          </cell>
          <cell r="BJ351">
            <v>400</v>
          </cell>
          <cell r="BK351">
            <v>400</v>
          </cell>
          <cell r="BL351">
            <v>400</v>
          </cell>
          <cell r="BM351">
            <v>400</v>
          </cell>
          <cell r="BN351">
            <v>400</v>
          </cell>
          <cell r="BO351">
            <v>400</v>
          </cell>
          <cell r="BP351">
            <v>400</v>
          </cell>
          <cell r="BQ351">
            <v>400</v>
          </cell>
          <cell r="BR351">
            <v>400</v>
          </cell>
          <cell r="BS351">
            <v>400</v>
          </cell>
          <cell r="BT351">
            <v>400</v>
          </cell>
          <cell r="BU351">
            <v>400</v>
          </cell>
          <cell r="BV351">
            <v>400</v>
          </cell>
          <cell r="BW351">
            <v>400</v>
          </cell>
          <cell r="BX351">
            <v>400</v>
          </cell>
          <cell r="BY351">
            <v>400</v>
          </cell>
          <cell r="BZ351">
            <v>400</v>
          </cell>
          <cell r="CA351">
            <v>400</v>
          </cell>
          <cell r="CB351">
            <v>400</v>
          </cell>
          <cell r="CC351">
            <v>400</v>
          </cell>
          <cell r="CD351">
            <v>150</v>
          </cell>
          <cell r="CE351">
            <v>150</v>
          </cell>
          <cell r="CF351">
            <v>400</v>
          </cell>
          <cell r="CG351">
            <v>400</v>
          </cell>
          <cell r="CH351">
            <v>400</v>
          </cell>
          <cell r="CI351">
            <v>400</v>
          </cell>
          <cell r="CJ351">
            <v>400</v>
          </cell>
          <cell r="CK351">
            <v>400</v>
          </cell>
          <cell r="CL351">
            <v>400</v>
          </cell>
          <cell r="CM351">
            <v>400</v>
          </cell>
          <cell r="CN351">
            <v>400</v>
          </cell>
          <cell r="CO351">
            <v>400</v>
          </cell>
          <cell r="CP351">
            <v>400</v>
          </cell>
          <cell r="CQ351">
            <v>400</v>
          </cell>
          <cell r="CR351">
            <v>400</v>
          </cell>
          <cell r="CS351">
            <v>400</v>
          </cell>
          <cell r="CT351">
            <v>400</v>
          </cell>
          <cell r="CU351">
            <v>400</v>
          </cell>
          <cell r="CV351">
            <v>400</v>
          </cell>
          <cell r="CW351">
            <v>400</v>
          </cell>
          <cell r="CX351">
            <v>400</v>
          </cell>
          <cell r="CY351">
            <v>400</v>
          </cell>
          <cell r="CZ351">
            <v>400</v>
          </cell>
          <cell r="DA351">
            <v>400</v>
          </cell>
          <cell r="DB351">
            <v>400</v>
          </cell>
          <cell r="DC351">
            <v>400</v>
          </cell>
          <cell r="DD351">
            <v>400</v>
          </cell>
          <cell r="DE351">
            <v>400</v>
          </cell>
          <cell r="DF351">
            <v>150</v>
          </cell>
          <cell r="DG351">
            <v>150</v>
          </cell>
          <cell r="DH351">
            <v>150</v>
          </cell>
          <cell r="DI351">
            <v>150</v>
          </cell>
          <cell r="DJ351">
            <v>150</v>
          </cell>
          <cell r="DK351">
            <v>250</v>
          </cell>
        </row>
        <row r="352">
          <cell r="A352">
            <v>27139</v>
          </cell>
          <cell r="B352" t="str">
            <v>COLUMBIA GULF @ Wharton</v>
          </cell>
          <cell r="C352">
            <v>0</v>
          </cell>
          <cell r="D352" t="str">
            <v> R    </v>
          </cell>
          <cell r="E352">
            <v>5840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</row>
        <row r="353">
          <cell r="A353">
            <v>27353</v>
          </cell>
          <cell r="B353" t="str">
            <v> PETRO-RAYMONDVILLE YTURRIA 5 DEHYD      </v>
          </cell>
          <cell r="C353">
            <v>0</v>
          </cell>
          <cell r="D353" t="str">
            <v> R    </v>
          </cell>
          <cell r="E353">
            <v>6828</v>
          </cell>
          <cell r="F353">
            <v>1175</v>
          </cell>
          <cell r="G353">
            <v>1175</v>
          </cell>
          <cell r="H353">
            <v>1175</v>
          </cell>
          <cell r="I353">
            <v>1100</v>
          </cell>
          <cell r="J353">
            <v>1175</v>
          </cell>
          <cell r="K353">
            <v>1175</v>
          </cell>
          <cell r="L353">
            <v>1175</v>
          </cell>
          <cell r="M353">
            <v>1175</v>
          </cell>
          <cell r="N353">
            <v>1175</v>
          </cell>
          <cell r="O353">
            <v>1175</v>
          </cell>
          <cell r="P353">
            <v>1175</v>
          </cell>
          <cell r="Q353">
            <v>1175</v>
          </cell>
          <cell r="R353">
            <v>1175</v>
          </cell>
          <cell r="S353">
            <v>1175</v>
          </cell>
          <cell r="T353">
            <v>1175</v>
          </cell>
          <cell r="U353">
            <v>1600</v>
          </cell>
          <cell r="V353">
            <v>1600</v>
          </cell>
          <cell r="W353">
            <v>1600</v>
          </cell>
          <cell r="X353">
            <v>1600</v>
          </cell>
          <cell r="Y353">
            <v>1600</v>
          </cell>
          <cell r="Z353">
            <v>1600</v>
          </cell>
          <cell r="AA353">
            <v>1100</v>
          </cell>
          <cell r="AB353">
            <v>1100</v>
          </cell>
          <cell r="AC353">
            <v>1100</v>
          </cell>
          <cell r="AD353">
            <v>1100</v>
          </cell>
          <cell r="AE353">
            <v>1100</v>
          </cell>
          <cell r="AF353">
            <v>1100</v>
          </cell>
          <cell r="AG353">
            <v>1100</v>
          </cell>
          <cell r="AH353">
            <v>1100</v>
          </cell>
          <cell r="AI353">
            <v>1100</v>
          </cell>
          <cell r="AJ353">
            <v>1100</v>
          </cell>
          <cell r="AK353">
            <v>1100</v>
          </cell>
          <cell r="AL353">
            <v>1100</v>
          </cell>
          <cell r="AM353">
            <v>1100</v>
          </cell>
          <cell r="AN353">
            <v>1100</v>
          </cell>
          <cell r="AO353">
            <v>1100</v>
          </cell>
          <cell r="AP353">
            <v>1100</v>
          </cell>
          <cell r="AQ353">
            <v>1100</v>
          </cell>
          <cell r="AR353">
            <v>1100</v>
          </cell>
          <cell r="AS353">
            <v>1100</v>
          </cell>
          <cell r="AT353">
            <v>1100</v>
          </cell>
          <cell r="AU353">
            <v>1100</v>
          </cell>
          <cell r="AV353">
            <v>1100</v>
          </cell>
          <cell r="AW353">
            <v>1100</v>
          </cell>
          <cell r="AX353">
            <v>1100</v>
          </cell>
          <cell r="AY353">
            <v>2600</v>
          </cell>
          <cell r="AZ353">
            <v>2600</v>
          </cell>
          <cell r="BA353">
            <v>2600</v>
          </cell>
          <cell r="BB353">
            <v>900</v>
          </cell>
          <cell r="BC353">
            <v>900</v>
          </cell>
          <cell r="BD353">
            <v>900</v>
          </cell>
          <cell r="BE353">
            <v>900</v>
          </cell>
          <cell r="BF353">
            <v>900</v>
          </cell>
          <cell r="BG353">
            <v>900</v>
          </cell>
          <cell r="BH353">
            <v>900</v>
          </cell>
          <cell r="BI353">
            <v>900</v>
          </cell>
          <cell r="BJ353">
            <v>900</v>
          </cell>
          <cell r="BK353">
            <v>900</v>
          </cell>
          <cell r="BL353">
            <v>900</v>
          </cell>
          <cell r="BM353">
            <v>900</v>
          </cell>
          <cell r="BN353">
            <v>900</v>
          </cell>
          <cell r="BO353">
            <v>900</v>
          </cell>
          <cell r="BP353">
            <v>900</v>
          </cell>
          <cell r="BQ353">
            <v>1050</v>
          </cell>
          <cell r="BR353">
            <v>1050</v>
          </cell>
          <cell r="BS353">
            <v>1050</v>
          </cell>
          <cell r="BT353">
            <v>1050</v>
          </cell>
          <cell r="BU353">
            <v>1050</v>
          </cell>
          <cell r="BV353">
            <v>1050</v>
          </cell>
          <cell r="BW353">
            <v>1050</v>
          </cell>
          <cell r="BX353">
            <v>1050</v>
          </cell>
          <cell r="BY353">
            <v>1050</v>
          </cell>
          <cell r="BZ353">
            <v>1050</v>
          </cell>
          <cell r="CA353">
            <v>1050</v>
          </cell>
          <cell r="CB353">
            <v>1050</v>
          </cell>
          <cell r="CC353">
            <v>1050</v>
          </cell>
          <cell r="CD353">
            <v>1050</v>
          </cell>
          <cell r="CE353">
            <v>1050</v>
          </cell>
          <cell r="CF353">
            <v>1050</v>
          </cell>
          <cell r="CG353">
            <v>1050</v>
          </cell>
          <cell r="CH353">
            <v>1050</v>
          </cell>
          <cell r="CI353">
            <v>1050</v>
          </cell>
          <cell r="CJ353">
            <v>1050</v>
          </cell>
          <cell r="CK353">
            <v>1050</v>
          </cell>
          <cell r="CL353">
            <v>1050</v>
          </cell>
          <cell r="CM353">
            <v>1050</v>
          </cell>
          <cell r="CN353">
            <v>1050</v>
          </cell>
          <cell r="CO353">
            <v>1050</v>
          </cell>
          <cell r="CP353">
            <v>1050</v>
          </cell>
          <cell r="CQ353">
            <v>1050</v>
          </cell>
          <cell r="CR353">
            <v>1050</v>
          </cell>
          <cell r="CS353">
            <v>1050</v>
          </cell>
          <cell r="CT353">
            <v>1050</v>
          </cell>
          <cell r="CU353">
            <v>1050</v>
          </cell>
          <cell r="CV353">
            <v>1050</v>
          </cell>
          <cell r="CW353">
            <v>1050</v>
          </cell>
          <cell r="CX353">
            <v>1050</v>
          </cell>
          <cell r="CY353">
            <v>1050</v>
          </cell>
          <cell r="CZ353">
            <v>1050</v>
          </cell>
          <cell r="DA353">
            <v>1050</v>
          </cell>
          <cell r="DB353">
            <v>1050</v>
          </cell>
          <cell r="DC353">
            <v>1050</v>
          </cell>
          <cell r="DD353">
            <v>1050</v>
          </cell>
          <cell r="DE353">
            <v>1050</v>
          </cell>
          <cell r="DF353">
            <v>1100</v>
          </cell>
          <cell r="DG353">
            <v>1100</v>
          </cell>
          <cell r="DH353">
            <v>1100</v>
          </cell>
          <cell r="DI353">
            <v>1100</v>
          </cell>
          <cell r="DJ353">
            <v>1100</v>
          </cell>
          <cell r="DK353">
            <v>1100</v>
          </cell>
        </row>
        <row r="354">
          <cell r="A354">
            <v>27355</v>
          </cell>
          <cell r="B354" t="str">
            <v> MITCHELL-LA SAL VIEJA DEHYD             </v>
          </cell>
          <cell r="C354">
            <v>0</v>
          </cell>
          <cell r="D354" t="str">
            <v> R    </v>
          </cell>
          <cell r="E354">
            <v>11742</v>
          </cell>
          <cell r="F354">
            <v>250</v>
          </cell>
          <cell r="G354">
            <v>250</v>
          </cell>
          <cell r="H354">
            <v>250</v>
          </cell>
          <cell r="I354">
            <v>250</v>
          </cell>
          <cell r="J354">
            <v>0</v>
          </cell>
          <cell r="K354">
            <v>250</v>
          </cell>
          <cell r="L354">
            <v>250</v>
          </cell>
          <cell r="M354">
            <v>250</v>
          </cell>
          <cell r="N354">
            <v>250</v>
          </cell>
          <cell r="O354">
            <v>250</v>
          </cell>
          <cell r="P354">
            <v>250</v>
          </cell>
          <cell r="Q354">
            <v>250</v>
          </cell>
          <cell r="R354">
            <v>250</v>
          </cell>
          <cell r="S354">
            <v>250</v>
          </cell>
          <cell r="T354">
            <v>250</v>
          </cell>
          <cell r="U354">
            <v>250</v>
          </cell>
          <cell r="V354">
            <v>250</v>
          </cell>
          <cell r="W354">
            <v>250</v>
          </cell>
          <cell r="X354">
            <v>250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250</v>
          </cell>
          <cell r="AD354">
            <v>250</v>
          </cell>
          <cell r="AE354">
            <v>250</v>
          </cell>
          <cell r="AF354">
            <v>250</v>
          </cell>
          <cell r="AG354">
            <v>250</v>
          </cell>
          <cell r="AH354">
            <v>250</v>
          </cell>
          <cell r="AI354">
            <v>250</v>
          </cell>
          <cell r="AJ354">
            <v>250</v>
          </cell>
          <cell r="AK354">
            <v>250</v>
          </cell>
          <cell r="AL354">
            <v>250</v>
          </cell>
          <cell r="AM354">
            <v>250</v>
          </cell>
          <cell r="AN354">
            <v>250</v>
          </cell>
          <cell r="AO354">
            <v>250</v>
          </cell>
          <cell r="AP354">
            <v>250</v>
          </cell>
          <cell r="AQ354">
            <v>250</v>
          </cell>
          <cell r="AR354">
            <v>250</v>
          </cell>
          <cell r="AS354">
            <v>250</v>
          </cell>
          <cell r="AT354">
            <v>250</v>
          </cell>
          <cell r="AU354">
            <v>250</v>
          </cell>
          <cell r="AV354">
            <v>250</v>
          </cell>
          <cell r="AW354">
            <v>250</v>
          </cell>
          <cell r="AX354">
            <v>250</v>
          </cell>
          <cell r="AY354">
            <v>250</v>
          </cell>
          <cell r="AZ354">
            <v>250</v>
          </cell>
          <cell r="BA354">
            <v>250</v>
          </cell>
          <cell r="BB354">
            <v>250</v>
          </cell>
          <cell r="BC354">
            <v>250</v>
          </cell>
          <cell r="BD354">
            <v>250</v>
          </cell>
          <cell r="BE354">
            <v>250</v>
          </cell>
          <cell r="BF354">
            <v>250</v>
          </cell>
          <cell r="BG354">
            <v>250</v>
          </cell>
          <cell r="BH354">
            <v>3250</v>
          </cell>
          <cell r="BI354">
            <v>250</v>
          </cell>
          <cell r="BJ354">
            <v>250</v>
          </cell>
          <cell r="BK354">
            <v>250</v>
          </cell>
          <cell r="BL354">
            <v>250</v>
          </cell>
          <cell r="BM354">
            <v>250</v>
          </cell>
          <cell r="BN354">
            <v>250</v>
          </cell>
          <cell r="BO354">
            <v>250</v>
          </cell>
          <cell r="BP354">
            <v>250</v>
          </cell>
          <cell r="BQ354">
            <v>250</v>
          </cell>
          <cell r="BR354">
            <v>250</v>
          </cell>
          <cell r="BS354">
            <v>250</v>
          </cell>
          <cell r="BT354">
            <v>250</v>
          </cell>
          <cell r="BU354">
            <v>250</v>
          </cell>
          <cell r="BV354">
            <v>250</v>
          </cell>
          <cell r="BW354">
            <v>250</v>
          </cell>
          <cell r="BX354">
            <v>250</v>
          </cell>
          <cell r="BY354">
            <v>250</v>
          </cell>
          <cell r="BZ354">
            <v>250</v>
          </cell>
          <cell r="CA354">
            <v>250</v>
          </cell>
          <cell r="CB354">
            <v>250</v>
          </cell>
          <cell r="CC354">
            <v>250</v>
          </cell>
          <cell r="CD354">
            <v>450</v>
          </cell>
          <cell r="CE354">
            <v>450</v>
          </cell>
          <cell r="CF354">
            <v>450</v>
          </cell>
          <cell r="CG354">
            <v>450</v>
          </cell>
          <cell r="CH354">
            <v>450</v>
          </cell>
          <cell r="CI354">
            <v>400</v>
          </cell>
          <cell r="CJ354">
            <v>400</v>
          </cell>
          <cell r="CK354">
            <v>400</v>
          </cell>
          <cell r="CL354">
            <v>400</v>
          </cell>
          <cell r="CM354">
            <v>400</v>
          </cell>
          <cell r="CN354">
            <v>400</v>
          </cell>
          <cell r="CO354">
            <v>400</v>
          </cell>
          <cell r="CP354">
            <v>400</v>
          </cell>
          <cell r="CQ354">
            <v>400</v>
          </cell>
          <cell r="CR354">
            <v>400</v>
          </cell>
          <cell r="CS354">
            <v>400</v>
          </cell>
          <cell r="CT354">
            <v>400</v>
          </cell>
          <cell r="CU354">
            <v>400</v>
          </cell>
          <cell r="CV354">
            <v>400</v>
          </cell>
          <cell r="CW354">
            <v>500</v>
          </cell>
          <cell r="CX354">
            <v>250</v>
          </cell>
          <cell r="CY354">
            <v>250</v>
          </cell>
          <cell r="CZ354">
            <v>250</v>
          </cell>
          <cell r="DA354">
            <v>500</v>
          </cell>
          <cell r="DB354">
            <v>500</v>
          </cell>
          <cell r="DC354">
            <v>500</v>
          </cell>
          <cell r="DD354">
            <v>250</v>
          </cell>
          <cell r="DE354">
            <v>250</v>
          </cell>
          <cell r="DF354">
            <v>3250</v>
          </cell>
          <cell r="DG354">
            <v>3250</v>
          </cell>
          <cell r="DH354">
            <v>250</v>
          </cell>
          <cell r="DI354">
            <v>250</v>
          </cell>
          <cell r="DJ354">
            <v>250</v>
          </cell>
          <cell r="DK354">
            <v>250</v>
          </cell>
        </row>
        <row r="355">
          <cell r="A355">
            <v>27356</v>
          </cell>
          <cell r="B355" t="str">
            <v> M&amp;W-LA SAL VIEJA DEHYD                  </v>
          </cell>
          <cell r="C355">
            <v>0</v>
          </cell>
          <cell r="D355" t="str">
            <v> R    </v>
          </cell>
          <cell r="E355">
            <v>11746</v>
          </cell>
          <cell r="F355">
            <v>1581</v>
          </cell>
          <cell r="G355">
            <v>1596</v>
          </cell>
          <cell r="H355">
            <v>1596</v>
          </cell>
          <cell r="I355">
            <v>1549</v>
          </cell>
          <cell r="J355">
            <v>1346</v>
          </cell>
          <cell r="K355">
            <v>1615</v>
          </cell>
          <cell r="L355">
            <v>1550</v>
          </cell>
          <cell r="M355">
            <v>1575</v>
          </cell>
          <cell r="N355">
            <v>1575</v>
          </cell>
          <cell r="O355">
            <v>1575</v>
          </cell>
          <cell r="P355">
            <v>1575</v>
          </cell>
          <cell r="Q355">
            <v>1616</v>
          </cell>
          <cell r="R355">
            <v>2497</v>
          </cell>
          <cell r="S355">
            <v>1646</v>
          </cell>
          <cell r="T355">
            <v>1640</v>
          </cell>
          <cell r="U355">
            <v>1975</v>
          </cell>
          <cell r="V355">
            <v>1975</v>
          </cell>
          <cell r="W355">
            <v>1975</v>
          </cell>
          <cell r="X355">
            <v>1575</v>
          </cell>
          <cell r="Y355">
            <v>1575</v>
          </cell>
          <cell r="Z355">
            <v>1248</v>
          </cell>
          <cell r="AA355">
            <v>1248</v>
          </cell>
          <cell r="AB355">
            <v>1448</v>
          </cell>
          <cell r="AC355">
            <v>1548</v>
          </cell>
          <cell r="AD355">
            <v>1448</v>
          </cell>
          <cell r="AE355">
            <v>1549</v>
          </cell>
          <cell r="AF355">
            <v>1763</v>
          </cell>
          <cell r="AG355">
            <v>1389</v>
          </cell>
          <cell r="AH355">
            <v>1450</v>
          </cell>
          <cell r="AI355">
            <v>1550</v>
          </cell>
          <cell r="AJ355">
            <v>1550</v>
          </cell>
          <cell r="AK355">
            <v>1550</v>
          </cell>
          <cell r="AL355">
            <v>1550</v>
          </cell>
          <cell r="AM355">
            <v>1549</v>
          </cell>
          <cell r="AN355">
            <v>1549</v>
          </cell>
          <cell r="AO355">
            <v>1549</v>
          </cell>
          <cell r="AP355">
            <v>1549</v>
          </cell>
          <cell r="AQ355">
            <v>1549</v>
          </cell>
          <cell r="AR355">
            <v>1549</v>
          </cell>
          <cell r="AS355">
            <v>1552</v>
          </cell>
          <cell r="AT355">
            <v>1428</v>
          </cell>
          <cell r="AU355">
            <v>2617</v>
          </cell>
          <cell r="AV355">
            <v>1686</v>
          </cell>
          <cell r="AW355">
            <v>2631</v>
          </cell>
          <cell r="AX355">
            <v>2631</v>
          </cell>
          <cell r="AY355">
            <v>2250</v>
          </cell>
          <cell r="AZ355">
            <v>2250</v>
          </cell>
          <cell r="BA355">
            <v>2739</v>
          </cell>
          <cell r="BB355">
            <v>2052</v>
          </cell>
          <cell r="BC355">
            <v>1749</v>
          </cell>
          <cell r="BD355">
            <v>1949</v>
          </cell>
          <cell r="BE355">
            <v>1949</v>
          </cell>
          <cell r="BF355">
            <v>1949</v>
          </cell>
          <cell r="BG355">
            <v>1229</v>
          </cell>
          <cell r="BH355">
            <v>2229</v>
          </cell>
          <cell r="BI355">
            <v>2229</v>
          </cell>
          <cell r="BJ355">
            <v>1454</v>
          </cell>
          <cell r="BK355">
            <v>1524</v>
          </cell>
          <cell r="BL355">
            <v>1524</v>
          </cell>
          <cell r="BM355">
            <v>1524</v>
          </cell>
          <cell r="BN355">
            <v>1449</v>
          </cell>
          <cell r="BO355">
            <v>1301</v>
          </cell>
          <cell r="BP355">
            <v>1451</v>
          </cell>
          <cell r="BQ355">
            <v>1006</v>
          </cell>
          <cell r="BR355">
            <v>1506</v>
          </cell>
          <cell r="BS355">
            <v>1506</v>
          </cell>
          <cell r="BT355">
            <v>1506</v>
          </cell>
          <cell r="BU355">
            <v>1272</v>
          </cell>
          <cell r="BV355">
            <v>529</v>
          </cell>
          <cell r="BW355">
            <v>525</v>
          </cell>
          <cell r="BX355">
            <v>2329</v>
          </cell>
          <cell r="BY355">
            <v>1962</v>
          </cell>
          <cell r="BZ355">
            <v>1962</v>
          </cell>
          <cell r="CA355">
            <v>1962</v>
          </cell>
          <cell r="CB355">
            <v>1485</v>
          </cell>
          <cell r="CC355">
            <v>1351</v>
          </cell>
          <cell r="CD355">
            <v>918</v>
          </cell>
          <cell r="CE355">
            <v>1468</v>
          </cell>
          <cell r="CF355">
            <v>1548</v>
          </cell>
          <cell r="CG355">
            <v>1548</v>
          </cell>
          <cell r="CH355">
            <v>1548</v>
          </cell>
          <cell r="CI355">
            <v>1449</v>
          </cell>
          <cell r="CJ355">
            <v>1483</v>
          </cell>
          <cell r="CK355">
            <v>1750</v>
          </cell>
          <cell r="CL355">
            <v>1795</v>
          </cell>
          <cell r="CM355">
            <v>1795</v>
          </cell>
          <cell r="CN355">
            <v>1795</v>
          </cell>
          <cell r="CO355">
            <v>1795</v>
          </cell>
          <cell r="CP355">
            <v>2050</v>
          </cell>
          <cell r="CQ355">
            <v>2050</v>
          </cell>
          <cell r="CR355">
            <v>1739</v>
          </cell>
          <cell r="CS355">
            <v>1739</v>
          </cell>
          <cell r="CT355">
            <v>1739</v>
          </cell>
          <cell r="CU355">
            <v>1739</v>
          </cell>
          <cell r="CV355">
            <v>1739</v>
          </cell>
          <cell r="CW355">
            <v>1739</v>
          </cell>
          <cell r="CX355">
            <v>1789</v>
          </cell>
          <cell r="CY355">
            <v>1606</v>
          </cell>
          <cell r="CZ355">
            <v>1606</v>
          </cell>
          <cell r="DA355">
            <v>1613</v>
          </cell>
          <cell r="DB355">
            <v>1613</v>
          </cell>
          <cell r="DC355">
            <v>1613</v>
          </cell>
          <cell r="DD355">
            <v>1553</v>
          </cell>
          <cell r="DE355">
            <v>1609</v>
          </cell>
          <cell r="DF355">
            <v>1237</v>
          </cell>
          <cell r="DG355">
            <v>1392</v>
          </cell>
          <cell r="DH355">
            <v>1462</v>
          </cell>
          <cell r="DI355">
            <v>1462</v>
          </cell>
          <cell r="DJ355">
            <v>1462</v>
          </cell>
          <cell r="DK355">
            <v>1569</v>
          </cell>
        </row>
        <row r="356">
          <cell r="A356">
            <v>27358</v>
          </cell>
          <cell r="B356" t="str">
            <v> SAGA - LA SARA DEHYD                    </v>
          </cell>
          <cell r="C356">
            <v>0</v>
          </cell>
          <cell r="D356" t="str">
            <v> R    </v>
          </cell>
          <cell r="E356">
            <v>11740</v>
          </cell>
          <cell r="F356">
            <v>325</v>
          </cell>
          <cell r="G356">
            <v>325</v>
          </cell>
          <cell r="H356">
            <v>325</v>
          </cell>
          <cell r="I356">
            <v>325</v>
          </cell>
          <cell r="J356">
            <v>325</v>
          </cell>
          <cell r="K356">
            <v>325</v>
          </cell>
          <cell r="L356">
            <v>325</v>
          </cell>
          <cell r="M356">
            <v>325</v>
          </cell>
          <cell r="N356">
            <v>325</v>
          </cell>
          <cell r="O356">
            <v>325</v>
          </cell>
          <cell r="P356">
            <v>325</v>
          </cell>
          <cell r="Q356">
            <v>325</v>
          </cell>
          <cell r="R356">
            <v>325</v>
          </cell>
          <cell r="S356">
            <v>325</v>
          </cell>
          <cell r="T356">
            <v>325</v>
          </cell>
          <cell r="U356">
            <v>325</v>
          </cell>
          <cell r="V356">
            <v>325</v>
          </cell>
          <cell r="W356">
            <v>325</v>
          </cell>
          <cell r="X356">
            <v>325</v>
          </cell>
          <cell r="Y356">
            <v>325</v>
          </cell>
          <cell r="Z356">
            <v>325</v>
          </cell>
          <cell r="AA356">
            <v>325</v>
          </cell>
          <cell r="AB356">
            <v>325</v>
          </cell>
          <cell r="AC356">
            <v>325</v>
          </cell>
          <cell r="AD356">
            <v>325</v>
          </cell>
          <cell r="AE356">
            <v>325</v>
          </cell>
          <cell r="AF356">
            <v>325</v>
          </cell>
          <cell r="AG356">
            <v>325</v>
          </cell>
          <cell r="AH356">
            <v>325</v>
          </cell>
          <cell r="AI356">
            <v>325</v>
          </cell>
          <cell r="AJ356">
            <v>325</v>
          </cell>
          <cell r="AK356">
            <v>325</v>
          </cell>
          <cell r="AL356">
            <v>325</v>
          </cell>
          <cell r="AM356">
            <v>325</v>
          </cell>
          <cell r="AN356">
            <v>325</v>
          </cell>
          <cell r="AO356">
            <v>325</v>
          </cell>
          <cell r="AP356">
            <v>325</v>
          </cell>
          <cell r="AQ356">
            <v>325</v>
          </cell>
          <cell r="AR356">
            <v>325</v>
          </cell>
          <cell r="AS356">
            <v>325</v>
          </cell>
          <cell r="AT356">
            <v>325</v>
          </cell>
          <cell r="AU356">
            <v>325</v>
          </cell>
          <cell r="AV356">
            <v>325</v>
          </cell>
          <cell r="AW356">
            <v>325</v>
          </cell>
          <cell r="AX356">
            <v>325</v>
          </cell>
          <cell r="AY356">
            <v>325</v>
          </cell>
          <cell r="AZ356">
            <v>325</v>
          </cell>
          <cell r="BA356">
            <v>325</v>
          </cell>
          <cell r="BB356">
            <v>325</v>
          </cell>
          <cell r="BC356">
            <v>325</v>
          </cell>
          <cell r="BD356">
            <v>325</v>
          </cell>
          <cell r="BE356">
            <v>325</v>
          </cell>
          <cell r="BF356">
            <v>325</v>
          </cell>
          <cell r="BG356">
            <v>325</v>
          </cell>
          <cell r="BH356">
            <v>325</v>
          </cell>
          <cell r="BI356">
            <v>325</v>
          </cell>
          <cell r="BJ356">
            <v>325</v>
          </cell>
          <cell r="BK356">
            <v>325</v>
          </cell>
          <cell r="BL356">
            <v>325</v>
          </cell>
          <cell r="BM356">
            <v>325</v>
          </cell>
          <cell r="BN356">
            <v>325</v>
          </cell>
          <cell r="BO356">
            <v>325</v>
          </cell>
          <cell r="BP356">
            <v>325</v>
          </cell>
          <cell r="BQ356">
            <v>325</v>
          </cell>
          <cell r="BR356">
            <v>325</v>
          </cell>
          <cell r="BS356">
            <v>325</v>
          </cell>
          <cell r="BT356">
            <v>325</v>
          </cell>
          <cell r="BU356">
            <v>325</v>
          </cell>
          <cell r="BV356">
            <v>325</v>
          </cell>
          <cell r="BW356">
            <v>325</v>
          </cell>
          <cell r="BX356">
            <v>325</v>
          </cell>
          <cell r="BY356">
            <v>325</v>
          </cell>
          <cell r="BZ356">
            <v>325</v>
          </cell>
          <cell r="CA356">
            <v>325</v>
          </cell>
          <cell r="CB356">
            <v>325</v>
          </cell>
          <cell r="CC356">
            <v>325</v>
          </cell>
          <cell r="CD356">
            <v>300</v>
          </cell>
          <cell r="CE356">
            <v>300</v>
          </cell>
          <cell r="CF356">
            <v>300</v>
          </cell>
          <cell r="CG356">
            <v>300</v>
          </cell>
          <cell r="CH356">
            <v>300</v>
          </cell>
          <cell r="CI356">
            <v>300</v>
          </cell>
          <cell r="CJ356">
            <v>300</v>
          </cell>
          <cell r="CK356">
            <v>300</v>
          </cell>
          <cell r="CL356">
            <v>300</v>
          </cell>
          <cell r="CM356">
            <v>300</v>
          </cell>
          <cell r="CN356">
            <v>300</v>
          </cell>
          <cell r="CO356">
            <v>300</v>
          </cell>
          <cell r="CP356">
            <v>300</v>
          </cell>
          <cell r="CQ356">
            <v>300</v>
          </cell>
          <cell r="CR356">
            <v>300</v>
          </cell>
          <cell r="CS356">
            <v>300</v>
          </cell>
          <cell r="CT356">
            <v>300</v>
          </cell>
          <cell r="CU356">
            <v>300</v>
          </cell>
          <cell r="CV356">
            <v>300</v>
          </cell>
          <cell r="CW356">
            <v>300</v>
          </cell>
          <cell r="CX356">
            <v>300</v>
          </cell>
          <cell r="CY356">
            <v>18</v>
          </cell>
          <cell r="CZ356">
            <v>300</v>
          </cell>
          <cell r="DA356">
            <v>1</v>
          </cell>
          <cell r="DB356">
            <v>1</v>
          </cell>
          <cell r="DC356">
            <v>1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</row>
        <row r="357">
          <cell r="A357">
            <v>27551</v>
          </cell>
          <cell r="B357" t="str">
            <v> VERMILION 221                           </v>
          </cell>
          <cell r="C357" t="str">
            <v> 0L   </v>
          </cell>
          <cell r="D357" t="str">
            <v> R    </v>
          </cell>
          <cell r="E357">
            <v>80935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</row>
        <row r="358">
          <cell r="A358">
            <v>28395</v>
          </cell>
          <cell r="B358" t="str">
            <v> MOUNTAINEER-ST ALBAN SALES              </v>
          </cell>
          <cell r="C358">
            <v>3</v>
          </cell>
          <cell r="D358" t="str">
            <v> D    </v>
          </cell>
          <cell r="E358">
            <v>99068</v>
          </cell>
          <cell r="F358">
            <v>0</v>
          </cell>
          <cell r="G358">
            <v>0</v>
          </cell>
          <cell r="H358">
            <v>0</v>
          </cell>
          <cell r="I358">
            <v>3500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3000</v>
          </cell>
          <cell r="P358">
            <v>3000</v>
          </cell>
          <cell r="Q358">
            <v>3000</v>
          </cell>
          <cell r="R358">
            <v>3000</v>
          </cell>
          <cell r="S358">
            <v>3000</v>
          </cell>
          <cell r="T358">
            <v>3000</v>
          </cell>
          <cell r="U358">
            <v>3000</v>
          </cell>
          <cell r="V358">
            <v>3000</v>
          </cell>
          <cell r="W358">
            <v>3000</v>
          </cell>
          <cell r="X358">
            <v>3000</v>
          </cell>
          <cell r="Y358">
            <v>3000</v>
          </cell>
          <cell r="Z358">
            <v>3000</v>
          </cell>
          <cell r="AA358">
            <v>3000</v>
          </cell>
          <cell r="AB358">
            <v>3000</v>
          </cell>
          <cell r="AC358">
            <v>3000</v>
          </cell>
          <cell r="AD358">
            <v>3000</v>
          </cell>
          <cell r="AE358">
            <v>3000</v>
          </cell>
          <cell r="AF358">
            <v>3000</v>
          </cell>
          <cell r="AG358">
            <v>3000</v>
          </cell>
          <cell r="AH358">
            <v>3000</v>
          </cell>
          <cell r="AI358">
            <v>3000</v>
          </cell>
          <cell r="AJ358">
            <v>3000</v>
          </cell>
          <cell r="AK358">
            <v>3000</v>
          </cell>
          <cell r="AL358">
            <v>3000</v>
          </cell>
          <cell r="AM358">
            <v>3500</v>
          </cell>
          <cell r="AN358">
            <v>3500</v>
          </cell>
          <cell r="AO358">
            <v>3500</v>
          </cell>
          <cell r="AP358">
            <v>3500</v>
          </cell>
          <cell r="AQ358">
            <v>3500</v>
          </cell>
          <cell r="AR358">
            <v>3500</v>
          </cell>
          <cell r="AS358">
            <v>3000</v>
          </cell>
          <cell r="AT358">
            <v>3000</v>
          </cell>
          <cell r="AU358">
            <v>3000</v>
          </cell>
          <cell r="AV358">
            <v>3000</v>
          </cell>
          <cell r="AW358">
            <v>3000</v>
          </cell>
          <cell r="AX358">
            <v>3000</v>
          </cell>
          <cell r="AY358">
            <v>3000</v>
          </cell>
          <cell r="AZ358">
            <v>3000</v>
          </cell>
          <cell r="BA358">
            <v>3000</v>
          </cell>
          <cell r="BB358">
            <v>3000</v>
          </cell>
          <cell r="BC358">
            <v>3000</v>
          </cell>
          <cell r="BD358">
            <v>3000</v>
          </cell>
          <cell r="BE358">
            <v>3000</v>
          </cell>
          <cell r="BF358">
            <v>3000</v>
          </cell>
          <cell r="BG358">
            <v>3000</v>
          </cell>
          <cell r="BH358">
            <v>3000</v>
          </cell>
          <cell r="BI358">
            <v>3000</v>
          </cell>
          <cell r="BJ358">
            <v>3000</v>
          </cell>
          <cell r="BK358">
            <v>3000</v>
          </cell>
          <cell r="BL358">
            <v>3000</v>
          </cell>
          <cell r="BM358">
            <v>3000</v>
          </cell>
          <cell r="BN358">
            <v>3000</v>
          </cell>
          <cell r="BO358">
            <v>3000</v>
          </cell>
          <cell r="BP358">
            <v>3000</v>
          </cell>
          <cell r="BQ358">
            <v>3000</v>
          </cell>
          <cell r="BR358">
            <v>3000</v>
          </cell>
          <cell r="BS358">
            <v>3000</v>
          </cell>
          <cell r="BT358">
            <v>3000</v>
          </cell>
          <cell r="BU358">
            <v>3000</v>
          </cell>
          <cell r="BV358">
            <v>3000</v>
          </cell>
          <cell r="BW358">
            <v>3000</v>
          </cell>
          <cell r="BX358">
            <v>3000</v>
          </cell>
          <cell r="BY358">
            <v>3000</v>
          </cell>
          <cell r="BZ358">
            <v>3000</v>
          </cell>
          <cell r="CA358">
            <v>3000</v>
          </cell>
          <cell r="CB358">
            <v>3000</v>
          </cell>
          <cell r="CC358">
            <v>3000</v>
          </cell>
          <cell r="CD358">
            <v>1500</v>
          </cell>
          <cell r="CE358">
            <v>1500</v>
          </cell>
          <cell r="CF358">
            <v>3000</v>
          </cell>
          <cell r="CG358">
            <v>3000</v>
          </cell>
          <cell r="CH358">
            <v>2000</v>
          </cell>
          <cell r="CI358">
            <v>2000</v>
          </cell>
          <cell r="CJ358">
            <v>2000</v>
          </cell>
          <cell r="CK358">
            <v>3000</v>
          </cell>
          <cell r="CL358">
            <v>3000</v>
          </cell>
          <cell r="CM358">
            <v>3000</v>
          </cell>
          <cell r="CN358">
            <v>3000</v>
          </cell>
          <cell r="CO358">
            <v>3000</v>
          </cell>
          <cell r="CP358">
            <v>3000</v>
          </cell>
          <cell r="CQ358">
            <v>3000</v>
          </cell>
          <cell r="CR358">
            <v>3000</v>
          </cell>
          <cell r="CS358">
            <v>3000</v>
          </cell>
          <cell r="CT358">
            <v>3000</v>
          </cell>
          <cell r="CU358">
            <v>3000</v>
          </cell>
          <cell r="CV358">
            <v>3000</v>
          </cell>
          <cell r="CW358">
            <v>3000</v>
          </cell>
          <cell r="CX358">
            <v>3000</v>
          </cell>
          <cell r="CY358">
            <v>3000</v>
          </cell>
          <cell r="CZ358">
            <v>3000</v>
          </cell>
          <cell r="DA358">
            <v>3000</v>
          </cell>
          <cell r="DB358">
            <v>3000</v>
          </cell>
          <cell r="DC358">
            <v>3000</v>
          </cell>
          <cell r="DD358">
            <v>3000</v>
          </cell>
          <cell r="DE358">
            <v>3000</v>
          </cell>
          <cell r="DF358">
            <v>4605</v>
          </cell>
          <cell r="DG358">
            <v>2605</v>
          </cell>
          <cell r="DH358">
            <v>2605</v>
          </cell>
          <cell r="DI358">
            <v>2605</v>
          </cell>
          <cell r="DJ358">
            <v>2605</v>
          </cell>
          <cell r="DK358">
            <v>2605</v>
          </cell>
        </row>
        <row r="359">
          <cell r="A359">
            <v>28401</v>
          </cell>
          <cell r="B359" t="str">
            <v>CNG @ Kanawha</v>
          </cell>
          <cell r="C359">
            <v>3</v>
          </cell>
          <cell r="D359" t="str">
            <v> D    </v>
          </cell>
          <cell r="E359">
            <v>438653</v>
          </cell>
          <cell r="F359">
            <v>223563</v>
          </cell>
          <cell r="G359">
            <v>223565</v>
          </cell>
          <cell r="H359">
            <v>218299</v>
          </cell>
          <cell r="I359">
            <v>101886</v>
          </cell>
          <cell r="J359">
            <v>238680</v>
          </cell>
          <cell r="K359">
            <v>277165</v>
          </cell>
          <cell r="L359">
            <v>275165</v>
          </cell>
          <cell r="M359">
            <v>258266</v>
          </cell>
          <cell r="N359">
            <v>231429</v>
          </cell>
          <cell r="O359">
            <v>231490</v>
          </cell>
          <cell r="P359">
            <v>229606</v>
          </cell>
          <cell r="Q359">
            <v>231515</v>
          </cell>
          <cell r="R359">
            <v>197647</v>
          </cell>
          <cell r="S359">
            <v>216515</v>
          </cell>
          <cell r="T359">
            <v>194948</v>
          </cell>
          <cell r="U359">
            <v>219336</v>
          </cell>
          <cell r="V359">
            <v>219336</v>
          </cell>
          <cell r="W359">
            <v>229336</v>
          </cell>
          <cell r="X359">
            <v>229325</v>
          </cell>
          <cell r="Y359">
            <v>229320</v>
          </cell>
          <cell r="Z359">
            <v>224127</v>
          </cell>
          <cell r="AA359">
            <v>217410</v>
          </cell>
          <cell r="AB359">
            <v>114917</v>
          </cell>
          <cell r="AC359">
            <v>114917</v>
          </cell>
          <cell r="AD359">
            <v>116674</v>
          </cell>
          <cell r="AE359">
            <v>0</v>
          </cell>
          <cell r="AF359">
            <v>24386</v>
          </cell>
          <cell r="AG359">
            <v>24386</v>
          </cell>
          <cell r="AH359">
            <v>187899</v>
          </cell>
          <cell r="AI359">
            <v>190786</v>
          </cell>
          <cell r="AJ359">
            <v>191081</v>
          </cell>
          <cell r="AK359">
            <v>215102</v>
          </cell>
          <cell r="AL359">
            <v>162153</v>
          </cell>
          <cell r="AM359">
            <v>148280</v>
          </cell>
          <cell r="AN359">
            <v>134241</v>
          </cell>
          <cell r="AO359">
            <v>134164</v>
          </cell>
          <cell r="AP359">
            <v>101886</v>
          </cell>
          <cell r="AQ359">
            <v>101886</v>
          </cell>
          <cell r="AR359">
            <v>101886</v>
          </cell>
          <cell r="AS359">
            <v>87315</v>
          </cell>
          <cell r="AT359">
            <v>91745</v>
          </cell>
          <cell r="AU359">
            <v>130889</v>
          </cell>
          <cell r="AV359">
            <v>108591</v>
          </cell>
          <cell r="AW359">
            <v>38173</v>
          </cell>
          <cell r="AX359">
            <v>37386</v>
          </cell>
          <cell r="AY359">
            <v>142265</v>
          </cell>
          <cell r="AZ359">
            <v>142265</v>
          </cell>
          <cell r="BA359">
            <v>133964</v>
          </cell>
          <cell r="BB359">
            <v>133963</v>
          </cell>
          <cell r="BC359">
            <v>133964</v>
          </cell>
          <cell r="BD359">
            <v>130964</v>
          </cell>
          <cell r="BE359">
            <v>150964</v>
          </cell>
          <cell r="BF359">
            <v>166265</v>
          </cell>
          <cell r="BG359">
            <v>118964</v>
          </cell>
          <cell r="BH359">
            <v>157027</v>
          </cell>
          <cell r="BI359">
            <v>134265</v>
          </cell>
          <cell r="BJ359">
            <v>134265</v>
          </cell>
          <cell r="BK359">
            <v>130323</v>
          </cell>
          <cell r="BL359">
            <v>130323</v>
          </cell>
          <cell r="BM359">
            <v>160323</v>
          </cell>
          <cell r="BN359">
            <v>140751</v>
          </cell>
          <cell r="BO359">
            <v>118779</v>
          </cell>
          <cell r="BP359">
            <v>125500</v>
          </cell>
          <cell r="BQ359">
            <v>90000</v>
          </cell>
          <cell r="BR359">
            <v>90000</v>
          </cell>
          <cell r="BS359">
            <v>85000</v>
          </cell>
          <cell r="BT359">
            <v>85000</v>
          </cell>
          <cell r="BU359">
            <v>85000</v>
          </cell>
          <cell r="BV359">
            <v>85000</v>
          </cell>
          <cell r="BW359">
            <v>43116</v>
          </cell>
          <cell r="BX359">
            <v>2500</v>
          </cell>
          <cell r="BY359">
            <v>0</v>
          </cell>
          <cell r="BZ359">
            <v>116873</v>
          </cell>
          <cell r="CA359">
            <v>73123</v>
          </cell>
          <cell r="CB359">
            <v>64257</v>
          </cell>
          <cell r="CC359">
            <v>42584</v>
          </cell>
          <cell r="CD359">
            <v>169098</v>
          </cell>
          <cell r="CE359">
            <v>188606</v>
          </cell>
          <cell r="CF359">
            <v>53590</v>
          </cell>
          <cell r="CG359">
            <v>0</v>
          </cell>
          <cell r="CH359">
            <v>0</v>
          </cell>
          <cell r="CI359">
            <v>0</v>
          </cell>
          <cell r="CJ359">
            <v>17754</v>
          </cell>
          <cell r="CK359">
            <v>2086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17002</v>
          </cell>
          <cell r="CQ359">
            <v>17002</v>
          </cell>
          <cell r="CR359">
            <v>763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56</v>
          </cell>
          <cell r="DB359">
            <v>56</v>
          </cell>
          <cell r="DC359">
            <v>56</v>
          </cell>
          <cell r="DD359">
            <v>91440</v>
          </cell>
          <cell r="DE359">
            <v>145975</v>
          </cell>
          <cell r="DF359">
            <v>119222</v>
          </cell>
          <cell r="DG359">
            <v>72422</v>
          </cell>
          <cell r="DH359">
            <v>83236</v>
          </cell>
          <cell r="DI359">
            <v>83236</v>
          </cell>
          <cell r="DJ359">
            <v>83236</v>
          </cell>
          <cell r="DK359">
            <v>53989</v>
          </cell>
        </row>
        <row r="360">
          <cell r="A360">
            <v>28597</v>
          </cell>
          <cell r="B360" t="str">
            <v> BIG-BEECH FORK DEHYD                    </v>
          </cell>
          <cell r="C360">
            <v>3</v>
          </cell>
          <cell r="D360" t="str">
            <v> R    </v>
          </cell>
          <cell r="E360">
            <v>27740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15104</v>
          </cell>
          <cell r="AZ360">
            <v>12985</v>
          </cell>
          <cell r="BA360">
            <v>12985</v>
          </cell>
          <cell r="BB360">
            <v>12985</v>
          </cell>
          <cell r="BC360">
            <v>12985</v>
          </cell>
          <cell r="BD360">
            <v>12250</v>
          </cell>
          <cell r="BE360">
            <v>12250</v>
          </cell>
          <cell r="BF360">
            <v>12250</v>
          </cell>
          <cell r="BG360">
            <v>12250</v>
          </cell>
          <cell r="BH360">
            <v>12250</v>
          </cell>
          <cell r="BI360">
            <v>12250</v>
          </cell>
          <cell r="BJ360">
            <v>12250</v>
          </cell>
          <cell r="BK360">
            <v>12600</v>
          </cell>
          <cell r="BL360">
            <v>12600</v>
          </cell>
          <cell r="BM360">
            <v>12600</v>
          </cell>
          <cell r="BN360">
            <v>12600</v>
          </cell>
          <cell r="BO360">
            <v>12600</v>
          </cell>
          <cell r="BP360">
            <v>12600</v>
          </cell>
          <cell r="BQ360">
            <v>12600</v>
          </cell>
          <cell r="BR360">
            <v>12600</v>
          </cell>
          <cell r="BS360">
            <v>12600</v>
          </cell>
          <cell r="BT360">
            <v>12600</v>
          </cell>
          <cell r="BU360">
            <v>12600</v>
          </cell>
          <cell r="BV360">
            <v>12600</v>
          </cell>
          <cell r="BW360">
            <v>12600</v>
          </cell>
          <cell r="BX360">
            <v>12600</v>
          </cell>
          <cell r="BY360">
            <v>11600</v>
          </cell>
          <cell r="BZ360">
            <v>11600</v>
          </cell>
          <cell r="CA360">
            <v>11600</v>
          </cell>
          <cell r="CB360">
            <v>11600</v>
          </cell>
          <cell r="CC360">
            <v>11600</v>
          </cell>
          <cell r="CD360">
            <v>10172</v>
          </cell>
          <cell r="CE360">
            <v>13240</v>
          </cell>
          <cell r="CF360">
            <v>13240</v>
          </cell>
          <cell r="CG360">
            <v>13240</v>
          </cell>
          <cell r="CH360">
            <v>13240</v>
          </cell>
          <cell r="CI360">
            <v>12374</v>
          </cell>
          <cell r="CJ360">
            <v>12374</v>
          </cell>
          <cell r="CK360">
            <v>12374</v>
          </cell>
          <cell r="CL360">
            <v>12374</v>
          </cell>
          <cell r="CM360">
            <v>13566</v>
          </cell>
          <cell r="CN360">
            <v>13566</v>
          </cell>
          <cell r="CO360">
            <v>13566</v>
          </cell>
          <cell r="CP360">
            <v>12685</v>
          </cell>
          <cell r="CQ360">
            <v>12685</v>
          </cell>
          <cell r="CR360">
            <v>12685</v>
          </cell>
          <cell r="CS360">
            <v>11875</v>
          </cell>
          <cell r="CT360">
            <v>11500</v>
          </cell>
          <cell r="CU360">
            <v>11500</v>
          </cell>
          <cell r="CV360">
            <v>11500</v>
          </cell>
          <cell r="CW360">
            <v>11500</v>
          </cell>
          <cell r="CX360">
            <v>11500</v>
          </cell>
          <cell r="CY360">
            <v>11500</v>
          </cell>
          <cell r="CZ360">
            <v>11500</v>
          </cell>
          <cell r="DA360">
            <v>11500</v>
          </cell>
          <cell r="DB360">
            <v>11500</v>
          </cell>
          <cell r="DC360">
            <v>11500</v>
          </cell>
          <cell r="DD360">
            <v>11500</v>
          </cell>
          <cell r="DE360">
            <v>11500</v>
          </cell>
          <cell r="DF360">
            <v>13500</v>
          </cell>
          <cell r="DG360">
            <v>13500</v>
          </cell>
          <cell r="DH360">
            <v>12756</v>
          </cell>
          <cell r="DI360">
            <v>12756</v>
          </cell>
          <cell r="DJ360">
            <v>12756</v>
          </cell>
          <cell r="DK360">
            <v>12756</v>
          </cell>
        </row>
        <row r="361">
          <cell r="A361">
            <v>28598</v>
          </cell>
          <cell r="B361" t="str">
            <v> MOUNTAINEER-MOUNT UNION SALES           </v>
          </cell>
          <cell r="C361">
            <v>3</v>
          </cell>
          <cell r="D361" t="str">
            <v> D    </v>
          </cell>
          <cell r="E361">
            <v>27454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</row>
        <row r="362">
          <cell r="A362">
            <v>29431</v>
          </cell>
          <cell r="B362" t="str">
            <v>NORTHERN NAT @ West Cameron</v>
          </cell>
          <cell r="C362" t="str">
            <v> 0L   </v>
          </cell>
          <cell r="D362" t="str">
            <v> R    </v>
          </cell>
          <cell r="E362">
            <v>46660</v>
          </cell>
          <cell r="F362">
            <v>800</v>
          </cell>
          <cell r="G362">
            <v>800</v>
          </cell>
          <cell r="H362">
            <v>800</v>
          </cell>
          <cell r="I362">
            <v>850</v>
          </cell>
          <cell r="J362">
            <v>800</v>
          </cell>
          <cell r="K362">
            <v>800</v>
          </cell>
          <cell r="L362">
            <v>800</v>
          </cell>
          <cell r="M362">
            <v>800</v>
          </cell>
          <cell r="N362">
            <v>800</v>
          </cell>
          <cell r="O362">
            <v>800</v>
          </cell>
          <cell r="P362">
            <v>800</v>
          </cell>
          <cell r="Q362">
            <v>800</v>
          </cell>
          <cell r="R362">
            <v>800</v>
          </cell>
          <cell r="S362">
            <v>800</v>
          </cell>
          <cell r="T362">
            <v>800</v>
          </cell>
          <cell r="U362">
            <v>860</v>
          </cell>
          <cell r="V362">
            <v>860</v>
          </cell>
          <cell r="W362">
            <v>860</v>
          </cell>
          <cell r="X362">
            <v>860</v>
          </cell>
          <cell r="Y362">
            <v>850</v>
          </cell>
          <cell r="Z362">
            <v>850</v>
          </cell>
          <cell r="AA362">
            <v>850</v>
          </cell>
          <cell r="AB362">
            <v>850</v>
          </cell>
          <cell r="AC362">
            <v>850</v>
          </cell>
          <cell r="AD362">
            <v>850</v>
          </cell>
          <cell r="AE362">
            <v>850</v>
          </cell>
          <cell r="AF362">
            <v>850</v>
          </cell>
          <cell r="AG362">
            <v>850</v>
          </cell>
          <cell r="AH362">
            <v>850</v>
          </cell>
          <cell r="AI362">
            <v>850</v>
          </cell>
          <cell r="AJ362">
            <v>850</v>
          </cell>
          <cell r="AK362">
            <v>850</v>
          </cell>
          <cell r="AL362">
            <v>850</v>
          </cell>
          <cell r="AM362">
            <v>850</v>
          </cell>
          <cell r="AN362">
            <v>850</v>
          </cell>
          <cell r="AO362">
            <v>850</v>
          </cell>
          <cell r="AP362">
            <v>850</v>
          </cell>
          <cell r="AQ362">
            <v>850</v>
          </cell>
          <cell r="AR362">
            <v>850</v>
          </cell>
          <cell r="AS362">
            <v>850</v>
          </cell>
          <cell r="AT362">
            <v>850</v>
          </cell>
          <cell r="AU362">
            <v>850</v>
          </cell>
          <cell r="AV362">
            <v>850</v>
          </cell>
          <cell r="AW362">
            <v>850</v>
          </cell>
          <cell r="AX362">
            <v>850</v>
          </cell>
          <cell r="AY362">
            <v>850</v>
          </cell>
          <cell r="AZ362">
            <v>850</v>
          </cell>
          <cell r="BA362">
            <v>850</v>
          </cell>
          <cell r="BB362">
            <v>850</v>
          </cell>
          <cell r="BC362">
            <v>850</v>
          </cell>
          <cell r="BD362">
            <v>850</v>
          </cell>
          <cell r="BE362">
            <v>850</v>
          </cell>
          <cell r="BF362">
            <v>850</v>
          </cell>
          <cell r="BG362">
            <v>850</v>
          </cell>
          <cell r="BH362">
            <v>850</v>
          </cell>
          <cell r="BI362">
            <v>850</v>
          </cell>
          <cell r="BJ362">
            <v>850</v>
          </cell>
          <cell r="BK362">
            <v>850</v>
          </cell>
          <cell r="BL362">
            <v>850</v>
          </cell>
          <cell r="BM362">
            <v>850</v>
          </cell>
          <cell r="BN362">
            <v>850</v>
          </cell>
          <cell r="BO362">
            <v>850</v>
          </cell>
          <cell r="BP362">
            <v>850</v>
          </cell>
          <cell r="BQ362">
            <v>850</v>
          </cell>
          <cell r="BR362">
            <v>850</v>
          </cell>
          <cell r="BS362">
            <v>850</v>
          </cell>
          <cell r="BT362">
            <v>850</v>
          </cell>
          <cell r="BU362">
            <v>850</v>
          </cell>
          <cell r="BV362">
            <v>850</v>
          </cell>
          <cell r="BW362">
            <v>850</v>
          </cell>
          <cell r="BX362">
            <v>850</v>
          </cell>
          <cell r="BY362">
            <v>850</v>
          </cell>
          <cell r="BZ362">
            <v>850</v>
          </cell>
          <cell r="CA362">
            <v>850</v>
          </cell>
          <cell r="CB362">
            <v>850</v>
          </cell>
          <cell r="CC362">
            <v>0</v>
          </cell>
          <cell r="CD362">
            <v>1100</v>
          </cell>
          <cell r="CE362">
            <v>1100</v>
          </cell>
          <cell r="CF362">
            <v>1100</v>
          </cell>
          <cell r="CG362">
            <v>1100</v>
          </cell>
          <cell r="CH362">
            <v>1100</v>
          </cell>
          <cell r="CI362">
            <v>1100</v>
          </cell>
          <cell r="CJ362">
            <v>1100</v>
          </cell>
          <cell r="CK362">
            <v>1100</v>
          </cell>
          <cell r="CL362">
            <v>1100</v>
          </cell>
          <cell r="CM362">
            <v>1100</v>
          </cell>
          <cell r="CN362">
            <v>1100</v>
          </cell>
          <cell r="CO362">
            <v>1100</v>
          </cell>
          <cell r="CP362">
            <v>1100</v>
          </cell>
          <cell r="CQ362">
            <v>1100</v>
          </cell>
          <cell r="CR362">
            <v>1100</v>
          </cell>
          <cell r="CS362">
            <v>1100</v>
          </cell>
          <cell r="CT362">
            <v>1100</v>
          </cell>
          <cell r="CU362">
            <v>1100</v>
          </cell>
          <cell r="CV362">
            <v>1100</v>
          </cell>
          <cell r="CW362">
            <v>400</v>
          </cell>
          <cell r="CX362">
            <v>400</v>
          </cell>
          <cell r="CY362">
            <v>400</v>
          </cell>
          <cell r="CZ362">
            <v>400</v>
          </cell>
          <cell r="DA362">
            <v>400</v>
          </cell>
          <cell r="DB362">
            <v>400</v>
          </cell>
          <cell r="DC362">
            <v>400</v>
          </cell>
          <cell r="DD362">
            <v>400</v>
          </cell>
          <cell r="DE362">
            <v>900</v>
          </cell>
          <cell r="DF362">
            <v>500</v>
          </cell>
          <cell r="DG362">
            <v>500</v>
          </cell>
          <cell r="DH362">
            <v>500</v>
          </cell>
          <cell r="DI362">
            <v>500</v>
          </cell>
          <cell r="DJ362">
            <v>500</v>
          </cell>
          <cell r="DK362">
            <v>500</v>
          </cell>
        </row>
        <row r="363">
          <cell r="A363">
            <v>29432</v>
          </cell>
          <cell r="B363" t="str">
            <v>TRANSCO @ West Cameron</v>
          </cell>
          <cell r="C363" t="str">
            <v> 0L   </v>
          </cell>
          <cell r="D363" t="str">
            <v> R    </v>
          </cell>
          <cell r="E363">
            <v>46660</v>
          </cell>
          <cell r="F363">
            <v>167</v>
          </cell>
          <cell r="G363">
            <v>167</v>
          </cell>
          <cell r="H363">
            <v>167</v>
          </cell>
          <cell r="I363">
            <v>168</v>
          </cell>
          <cell r="J363">
            <v>167</v>
          </cell>
          <cell r="K363">
            <v>167</v>
          </cell>
          <cell r="L363">
            <v>167</v>
          </cell>
          <cell r="M363">
            <v>167</v>
          </cell>
          <cell r="N363">
            <v>167</v>
          </cell>
          <cell r="O363">
            <v>167</v>
          </cell>
          <cell r="P363">
            <v>167</v>
          </cell>
          <cell r="Q363">
            <v>167</v>
          </cell>
          <cell r="R363">
            <v>167</v>
          </cell>
          <cell r="S363">
            <v>167</v>
          </cell>
          <cell r="T363">
            <v>167</v>
          </cell>
          <cell r="U363">
            <v>237</v>
          </cell>
          <cell r="V363">
            <v>237</v>
          </cell>
          <cell r="W363">
            <v>237</v>
          </cell>
          <cell r="X363">
            <v>237</v>
          </cell>
          <cell r="Y363">
            <v>168</v>
          </cell>
          <cell r="Z363">
            <v>168</v>
          </cell>
          <cell r="AA363">
            <v>168</v>
          </cell>
          <cell r="AB363">
            <v>168</v>
          </cell>
          <cell r="AC363">
            <v>168</v>
          </cell>
          <cell r="AD363">
            <v>168</v>
          </cell>
          <cell r="AE363">
            <v>168</v>
          </cell>
          <cell r="AF363">
            <v>168</v>
          </cell>
          <cell r="AG363">
            <v>168</v>
          </cell>
          <cell r="AH363">
            <v>168</v>
          </cell>
          <cell r="AI363">
            <v>168</v>
          </cell>
          <cell r="AJ363">
            <v>168</v>
          </cell>
          <cell r="AK363">
            <v>168</v>
          </cell>
          <cell r="AL363">
            <v>168</v>
          </cell>
          <cell r="AM363">
            <v>168</v>
          </cell>
          <cell r="AN363">
            <v>168</v>
          </cell>
          <cell r="AO363">
            <v>168</v>
          </cell>
          <cell r="AP363">
            <v>168</v>
          </cell>
          <cell r="AQ363">
            <v>168</v>
          </cell>
          <cell r="AR363">
            <v>168</v>
          </cell>
          <cell r="AS363">
            <v>168</v>
          </cell>
          <cell r="AT363">
            <v>168</v>
          </cell>
          <cell r="AU363">
            <v>168</v>
          </cell>
          <cell r="AV363">
            <v>168</v>
          </cell>
          <cell r="AW363">
            <v>168</v>
          </cell>
          <cell r="AX363">
            <v>168</v>
          </cell>
          <cell r="AY363">
            <v>212</v>
          </cell>
          <cell r="AZ363">
            <v>212</v>
          </cell>
          <cell r="BA363">
            <v>212</v>
          </cell>
          <cell r="BB363">
            <v>212</v>
          </cell>
          <cell r="BC363">
            <v>212</v>
          </cell>
          <cell r="BD363">
            <v>212</v>
          </cell>
          <cell r="BE363">
            <v>212</v>
          </cell>
          <cell r="BF363">
            <v>212</v>
          </cell>
          <cell r="BG363">
            <v>212</v>
          </cell>
          <cell r="BH363">
            <v>212</v>
          </cell>
          <cell r="BI363">
            <v>212</v>
          </cell>
          <cell r="BJ363">
            <v>212</v>
          </cell>
          <cell r="BK363">
            <v>212</v>
          </cell>
          <cell r="BL363">
            <v>212</v>
          </cell>
          <cell r="BM363">
            <v>212</v>
          </cell>
          <cell r="BN363">
            <v>212</v>
          </cell>
          <cell r="BO363">
            <v>212</v>
          </cell>
          <cell r="BP363">
            <v>212</v>
          </cell>
          <cell r="BQ363">
            <v>212</v>
          </cell>
          <cell r="BR363">
            <v>212</v>
          </cell>
          <cell r="BS363">
            <v>212</v>
          </cell>
          <cell r="BT363">
            <v>212</v>
          </cell>
          <cell r="BU363">
            <v>212</v>
          </cell>
          <cell r="BV363">
            <v>212</v>
          </cell>
          <cell r="BW363">
            <v>212</v>
          </cell>
          <cell r="BX363">
            <v>212</v>
          </cell>
          <cell r="BY363">
            <v>212</v>
          </cell>
          <cell r="BZ363">
            <v>212</v>
          </cell>
          <cell r="CA363">
            <v>212</v>
          </cell>
          <cell r="CB363">
            <v>212</v>
          </cell>
          <cell r="CC363">
            <v>187</v>
          </cell>
          <cell r="CD363">
            <v>212</v>
          </cell>
          <cell r="CE363">
            <v>212</v>
          </cell>
          <cell r="CF363">
            <v>212</v>
          </cell>
          <cell r="CG363">
            <v>212</v>
          </cell>
          <cell r="CH363">
            <v>212</v>
          </cell>
          <cell r="CI363">
            <v>212</v>
          </cell>
          <cell r="CJ363">
            <v>212</v>
          </cell>
          <cell r="CK363">
            <v>212</v>
          </cell>
          <cell r="CL363">
            <v>212</v>
          </cell>
          <cell r="CM363">
            <v>212</v>
          </cell>
          <cell r="CN363">
            <v>212</v>
          </cell>
          <cell r="CO363">
            <v>212</v>
          </cell>
          <cell r="CP363">
            <v>212</v>
          </cell>
          <cell r="CQ363">
            <v>212</v>
          </cell>
          <cell r="CR363">
            <v>212</v>
          </cell>
          <cell r="CS363">
            <v>212</v>
          </cell>
          <cell r="CT363">
            <v>212</v>
          </cell>
          <cell r="CU363">
            <v>212</v>
          </cell>
          <cell r="CV363">
            <v>212</v>
          </cell>
          <cell r="CW363">
            <v>212</v>
          </cell>
          <cell r="CX363">
            <v>252</v>
          </cell>
          <cell r="CY363">
            <v>252</v>
          </cell>
          <cell r="CZ363">
            <v>252</v>
          </cell>
          <cell r="DA363">
            <v>252</v>
          </cell>
          <cell r="DB363">
            <v>252</v>
          </cell>
          <cell r="DC363">
            <v>252</v>
          </cell>
          <cell r="DD363">
            <v>252</v>
          </cell>
          <cell r="DE363">
            <v>252</v>
          </cell>
          <cell r="DF363">
            <v>314</v>
          </cell>
          <cell r="DG363">
            <v>314</v>
          </cell>
          <cell r="DH363">
            <v>314</v>
          </cell>
          <cell r="DI363">
            <v>314</v>
          </cell>
          <cell r="DJ363">
            <v>314</v>
          </cell>
          <cell r="DK363">
            <v>314</v>
          </cell>
        </row>
        <row r="364">
          <cell r="A364">
            <v>29433</v>
          </cell>
          <cell r="B364" t="str">
            <v> BT OPERATING-W CAM BLK 238              </v>
          </cell>
          <cell r="C364" t="str">
            <v> 0L   </v>
          </cell>
          <cell r="D364" t="str">
            <v> R    </v>
          </cell>
          <cell r="E364">
            <v>163453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</row>
        <row r="365">
          <cell r="A365">
            <v>29448</v>
          </cell>
          <cell r="B365" t="str">
            <v> CHEVRON-W CAMERON BLK 173 C 2 DEHYD     </v>
          </cell>
          <cell r="C365" t="str">
            <v> 0L   </v>
          </cell>
          <cell r="D365" t="str">
            <v> R    </v>
          </cell>
          <cell r="E365">
            <v>48473</v>
          </cell>
          <cell r="F365">
            <v>1</v>
          </cell>
          <cell r="G365">
            <v>1</v>
          </cell>
          <cell r="H365">
            <v>1</v>
          </cell>
          <cell r="I365">
            <v>47000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10000</v>
          </cell>
          <cell r="O365">
            <v>10000</v>
          </cell>
          <cell r="P365">
            <v>10000</v>
          </cell>
          <cell r="Q365">
            <v>10000</v>
          </cell>
          <cell r="R365">
            <v>40000</v>
          </cell>
          <cell r="S365">
            <v>42700</v>
          </cell>
          <cell r="T365">
            <v>40000</v>
          </cell>
          <cell r="U365">
            <v>47000</v>
          </cell>
          <cell r="V365">
            <v>47000</v>
          </cell>
          <cell r="W365">
            <v>47000</v>
          </cell>
          <cell r="X365">
            <v>46000</v>
          </cell>
          <cell r="Y365">
            <v>46000</v>
          </cell>
          <cell r="Z365">
            <v>42000</v>
          </cell>
          <cell r="AA365">
            <v>42000</v>
          </cell>
          <cell r="AB365">
            <v>42000</v>
          </cell>
          <cell r="AC365">
            <v>42000</v>
          </cell>
          <cell r="AD365">
            <v>42000</v>
          </cell>
          <cell r="AE365">
            <v>42000</v>
          </cell>
          <cell r="AF365">
            <v>32000</v>
          </cell>
          <cell r="AG365">
            <v>42000</v>
          </cell>
          <cell r="AH365">
            <v>44000</v>
          </cell>
          <cell r="AI365">
            <v>47000</v>
          </cell>
          <cell r="AJ365">
            <v>47000</v>
          </cell>
          <cell r="AK365">
            <v>47000</v>
          </cell>
          <cell r="AL365">
            <v>47000</v>
          </cell>
          <cell r="AM365">
            <v>44000</v>
          </cell>
          <cell r="AN365">
            <v>44000</v>
          </cell>
          <cell r="AO365">
            <v>44000</v>
          </cell>
          <cell r="AP365">
            <v>47000</v>
          </cell>
          <cell r="AQ365">
            <v>47000</v>
          </cell>
          <cell r="AR365">
            <v>47000</v>
          </cell>
          <cell r="AS365">
            <v>44000</v>
          </cell>
          <cell r="AT365">
            <v>46000</v>
          </cell>
          <cell r="AU365">
            <v>46000</v>
          </cell>
          <cell r="AV365">
            <v>46000</v>
          </cell>
          <cell r="AW365">
            <v>46000</v>
          </cell>
          <cell r="AX365">
            <v>46000</v>
          </cell>
          <cell r="AY365">
            <v>46000</v>
          </cell>
          <cell r="AZ365">
            <v>46000</v>
          </cell>
          <cell r="BA365">
            <v>46000</v>
          </cell>
          <cell r="BB365">
            <v>50000</v>
          </cell>
          <cell r="BC365">
            <v>50000</v>
          </cell>
          <cell r="BD365">
            <v>55000</v>
          </cell>
          <cell r="BE365">
            <v>55000</v>
          </cell>
          <cell r="BF365">
            <v>55000</v>
          </cell>
          <cell r="BG365">
            <v>55000</v>
          </cell>
          <cell r="BH365">
            <v>55000</v>
          </cell>
          <cell r="BI365">
            <v>55000</v>
          </cell>
          <cell r="BJ365">
            <v>55000</v>
          </cell>
          <cell r="BK365">
            <v>51000</v>
          </cell>
          <cell r="BL365">
            <v>51000</v>
          </cell>
          <cell r="BM365">
            <v>51000</v>
          </cell>
          <cell r="BN365">
            <v>48500</v>
          </cell>
          <cell r="BO365">
            <v>44500</v>
          </cell>
          <cell r="BP365">
            <v>44500</v>
          </cell>
          <cell r="BQ365">
            <v>44500</v>
          </cell>
          <cell r="BR365">
            <v>44500</v>
          </cell>
          <cell r="BS365">
            <v>44500</v>
          </cell>
          <cell r="BT365">
            <v>44500</v>
          </cell>
          <cell r="BU365">
            <v>44500</v>
          </cell>
          <cell r="BV365">
            <v>46500</v>
          </cell>
          <cell r="BW365">
            <v>46500</v>
          </cell>
          <cell r="BX365">
            <v>46500</v>
          </cell>
          <cell r="BY365">
            <v>48500</v>
          </cell>
          <cell r="BZ365">
            <v>48500</v>
          </cell>
          <cell r="CA365">
            <v>48500</v>
          </cell>
          <cell r="CB365">
            <v>48500</v>
          </cell>
          <cell r="CC365">
            <v>48500</v>
          </cell>
          <cell r="CD365">
            <v>50000</v>
          </cell>
          <cell r="CE365">
            <v>50000</v>
          </cell>
          <cell r="CF365">
            <v>55000</v>
          </cell>
          <cell r="CG365">
            <v>55000</v>
          </cell>
          <cell r="CH365">
            <v>55000</v>
          </cell>
          <cell r="CI365">
            <v>55000</v>
          </cell>
          <cell r="CJ365">
            <v>53000</v>
          </cell>
          <cell r="CK365">
            <v>53000</v>
          </cell>
          <cell r="CL365">
            <v>49000</v>
          </cell>
          <cell r="CM365">
            <v>49000</v>
          </cell>
          <cell r="CN365">
            <v>49000</v>
          </cell>
          <cell r="CO365">
            <v>49000</v>
          </cell>
          <cell r="CP365">
            <v>46000</v>
          </cell>
          <cell r="CQ365">
            <v>46000</v>
          </cell>
          <cell r="CR365">
            <v>36000</v>
          </cell>
          <cell r="CS365">
            <v>36000</v>
          </cell>
          <cell r="CT365">
            <v>36000</v>
          </cell>
          <cell r="CU365">
            <v>36000</v>
          </cell>
          <cell r="CV365">
            <v>36000</v>
          </cell>
          <cell r="CW365">
            <v>36000</v>
          </cell>
          <cell r="CX365">
            <v>36000</v>
          </cell>
          <cell r="CY365">
            <v>36000</v>
          </cell>
          <cell r="CZ365">
            <v>36000</v>
          </cell>
          <cell r="DA365">
            <v>36000</v>
          </cell>
          <cell r="DB365">
            <v>36000</v>
          </cell>
          <cell r="DC365">
            <v>36000</v>
          </cell>
          <cell r="DD365">
            <v>36000</v>
          </cell>
          <cell r="DE365">
            <v>36000</v>
          </cell>
          <cell r="DF365">
            <v>44000</v>
          </cell>
          <cell r="DG365">
            <v>44000</v>
          </cell>
          <cell r="DH365">
            <v>42000</v>
          </cell>
          <cell r="DI365">
            <v>42000</v>
          </cell>
          <cell r="DJ365">
            <v>42000</v>
          </cell>
          <cell r="DK365">
            <v>42000</v>
          </cell>
        </row>
        <row r="366">
          <cell r="A366">
            <v>29453</v>
          </cell>
          <cell r="B366" t="str">
            <v> MERIDIAN - WEST CAMERON BLK 178         </v>
          </cell>
          <cell r="C366" t="str">
            <v> 0L   </v>
          </cell>
          <cell r="D366" t="str">
            <v> R    </v>
          </cell>
          <cell r="E366">
            <v>156957</v>
          </cell>
          <cell r="F366">
            <v>46</v>
          </cell>
          <cell r="G366">
            <v>1</v>
          </cell>
          <cell r="H366">
            <v>1</v>
          </cell>
          <cell r="I366">
            <v>1675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46</v>
          </cell>
          <cell r="R366">
            <v>46</v>
          </cell>
          <cell r="S366">
            <v>46</v>
          </cell>
          <cell r="T366">
            <v>46</v>
          </cell>
          <cell r="U366">
            <v>3763</v>
          </cell>
          <cell r="V366">
            <v>3763</v>
          </cell>
          <cell r="W366">
            <v>3763</v>
          </cell>
          <cell r="X366">
            <v>3763</v>
          </cell>
          <cell r="Y366">
            <v>2815</v>
          </cell>
          <cell r="Z366">
            <v>2815</v>
          </cell>
          <cell r="AA366">
            <v>2815</v>
          </cell>
          <cell r="AB366">
            <v>2815</v>
          </cell>
          <cell r="AC366">
            <v>2815</v>
          </cell>
          <cell r="AD366">
            <v>2815</v>
          </cell>
          <cell r="AE366">
            <v>2815</v>
          </cell>
          <cell r="AF366">
            <v>3220</v>
          </cell>
          <cell r="AG366">
            <v>3220</v>
          </cell>
          <cell r="AH366">
            <v>2730</v>
          </cell>
          <cell r="AI366">
            <v>2730</v>
          </cell>
          <cell r="AJ366">
            <v>2730</v>
          </cell>
          <cell r="AK366">
            <v>2730</v>
          </cell>
          <cell r="AL366">
            <v>2730</v>
          </cell>
          <cell r="AM366">
            <v>2730</v>
          </cell>
          <cell r="AN366">
            <v>2730</v>
          </cell>
          <cell r="AO366">
            <v>3457</v>
          </cell>
          <cell r="AP366">
            <v>1675</v>
          </cell>
          <cell r="AQ366">
            <v>1675</v>
          </cell>
          <cell r="AR366">
            <v>1675</v>
          </cell>
          <cell r="AS366">
            <v>1675</v>
          </cell>
          <cell r="AT366">
            <v>1675</v>
          </cell>
          <cell r="AU366">
            <v>2929</v>
          </cell>
          <cell r="AV366">
            <v>2929</v>
          </cell>
          <cell r="AW366">
            <v>2929</v>
          </cell>
          <cell r="AX366">
            <v>2929</v>
          </cell>
          <cell r="AY366">
            <v>2730</v>
          </cell>
          <cell r="AZ366">
            <v>2730</v>
          </cell>
          <cell r="BA366">
            <v>2730</v>
          </cell>
          <cell r="BB366">
            <v>31</v>
          </cell>
          <cell r="BC366">
            <v>31</v>
          </cell>
          <cell r="BD366">
            <v>2929</v>
          </cell>
          <cell r="BE366">
            <v>2929</v>
          </cell>
          <cell r="BF366">
            <v>2929</v>
          </cell>
          <cell r="BG366">
            <v>2929</v>
          </cell>
          <cell r="BH366">
            <v>2929</v>
          </cell>
          <cell r="BI366">
            <v>2929</v>
          </cell>
          <cell r="BJ366">
            <v>2929</v>
          </cell>
          <cell r="BK366">
            <v>2929</v>
          </cell>
          <cell r="BL366">
            <v>2929</v>
          </cell>
          <cell r="BM366">
            <v>2929</v>
          </cell>
          <cell r="BN366">
            <v>2929</v>
          </cell>
          <cell r="BO366">
            <v>2929</v>
          </cell>
          <cell r="BP366">
            <v>2929</v>
          </cell>
          <cell r="BQ366">
            <v>2929</v>
          </cell>
          <cell r="BR366">
            <v>2929</v>
          </cell>
          <cell r="BS366">
            <v>2929</v>
          </cell>
          <cell r="BT366">
            <v>2929</v>
          </cell>
          <cell r="BU366">
            <v>2929</v>
          </cell>
          <cell r="BV366">
            <v>2929</v>
          </cell>
          <cell r="BW366">
            <v>2929</v>
          </cell>
          <cell r="BX366">
            <v>2929</v>
          </cell>
          <cell r="BY366">
            <v>2929</v>
          </cell>
          <cell r="BZ366">
            <v>2929</v>
          </cell>
          <cell r="CA366">
            <v>2929</v>
          </cell>
          <cell r="CB366">
            <v>2929</v>
          </cell>
          <cell r="CC366">
            <v>2929</v>
          </cell>
          <cell r="CD366">
            <v>2530</v>
          </cell>
          <cell r="CE366">
            <v>2530</v>
          </cell>
          <cell r="CF366">
            <v>2530</v>
          </cell>
          <cell r="CG366">
            <v>2530</v>
          </cell>
          <cell r="CH366">
            <v>2530</v>
          </cell>
          <cell r="CI366">
            <v>2530</v>
          </cell>
          <cell r="CJ366">
            <v>2530</v>
          </cell>
          <cell r="CK366">
            <v>2530</v>
          </cell>
          <cell r="CL366">
            <v>2530</v>
          </cell>
          <cell r="CM366">
            <v>2530</v>
          </cell>
          <cell r="CN366">
            <v>2530</v>
          </cell>
          <cell r="CO366">
            <v>2530</v>
          </cell>
          <cell r="CP366">
            <v>2530</v>
          </cell>
          <cell r="CQ366">
            <v>2530</v>
          </cell>
          <cell r="CR366">
            <v>2530</v>
          </cell>
          <cell r="CS366">
            <v>2530</v>
          </cell>
          <cell r="CT366">
            <v>2530</v>
          </cell>
          <cell r="CU366">
            <v>2530</v>
          </cell>
          <cell r="CV366">
            <v>2530</v>
          </cell>
          <cell r="CW366">
            <v>2530</v>
          </cell>
          <cell r="CX366">
            <v>2530</v>
          </cell>
          <cell r="CY366">
            <v>2530</v>
          </cell>
          <cell r="CZ366">
            <v>2530</v>
          </cell>
          <cell r="DA366">
            <v>2530</v>
          </cell>
          <cell r="DB366">
            <v>2530</v>
          </cell>
          <cell r="DC366">
            <v>2530</v>
          </cell>
          <cell r="DD366">
            <v>2530</v>
          </cell>
          <cell r="DE366">
            <v>2530</v>
          </cell>
          <cell r="DF366">
            <v>4330</v>
          </cell>
          <cell r="DG366">
            <v>4330</v>
          </cell>
          <cell r="DH366">
            <v>3330</v>
          </cell>
          <cell r="DI366">
            <v>3330</v>
          </cell>
          <cell r="DJ366">
            <v>3330</v>
          </cell>
          <cell r="DK366">
            <v>3330</v>
          </cell>
        </row>
        <row r="367">
          <cell r="A367">
            <v>29454</v>
          </cell>
          <cell r="B367" t="str">
            <v> ENRON-EAST CAMERON BLK 65 TRANS         </v>
          </cell>
          <cell r="C367" t="str">
            <v> 0L   </v>
          </cell>
          <cell r="D367" t="str">
            <v> R    </v>
          </cell>
          <cell r="E367">
            <v>40766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</row>
        <row r="368">
          <cell r="A368">
            <v>29455</v>
          </cell>
          <cell r="B368" t="str">
            <v> ERT-W CAMERON BLK 177 DEHYD             </v>
          </cell>
          <cell r="C368" t="str">
            <v> 0L   </v>
          </cell>
          <cell r="D368" t="str">
            <v> R    </v>
          </cell>
          <cell r="E368">
            <v>5922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</row>
        <row r="369">
          <cell r="A369">
            <v>29461</v>
          </cell>
          <cell r="B369" t="str">
            <v>Southern Nat. @ West Cameron</v>
          </cell>
          <cell r="C369" t="str">
            <v> 0L   </v>
          </cell>
          <cell r="D369" t="str">
            <v> R    </v>
          </cell>
          <cell r="E369">
            <v>81570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</v>
          </cell>
          <cell r="AD369">
            <v>1</v>
          </cell>
          <cell r="AE369">
            <v>1</v>
          </cell>
          <cell r="AF369">
            <v>1</v>
          </cell>
          <cell r="AG369">
            <v>1</v>
          </cell>
          <cell r="AH369">
            <v>1</v>
          </cell>
          <cell r="AI369">
            <v>1</v>
          </cell>
          <cell r="AJ369">
            <v>1</v>
          </cell>
          <cell r="AK369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T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AZ369">
            <v>1</v>
          </cell>
          <cell r="BA369">
            <v>1</v>
          </cell>
          <cell r="BB369">
            <v>200</v>
          </cell>
          <cell r="BC369">
            <v>200</v>
          </cell>
          <cell r="BD369">
            <v>200</v>
          </cell>
          <cell r="BE369">
            <v>200</v>
          </cell>
          <cell r="BF369">
            <v>200</v>
          </cell>
          <cell r="BG369">
            <v>200</v>
          </cell>
          <cell r="BH369">
            <v>200</v>
          </cell>
          <cell r="BI369">
            <v>200</v>
          </cell>
          <cell r="BJ369">
            <v>200</v>
          </cell>
          <cell r="BK369">
            <v>200</v>
          </cell>
          <cell r="BL369">
            <v>200</v>
          </cell>
          <cell r="BM369">
            <v>200</v>
          </cell>
          <cell r="BN369">
            <v>1</v>
          </cell>
          <cell r="BO369">
            <v>1</v>
          </cell>
          <cell r="BP369">
            <v>1</v>
          </cell>
          <cell r="BQ369">
            <v>1</v>
          </cell>
          <cell r="BR369">
            <v>1</v>
          </cell>
          <cell r="BS369">
            <v>1</v>
          </cell>
          <cell r="BT369">
            <v>1</v>
          </cell>
          <cell r="BU369">
            <v>1</v>
          </cell>
          <cell r="BV369">
            <v>1</v>
          </cell>
          <cell r="BW369">
            <v>1</v>
          </cell>
          <cell r="BX369">
            <v>1</v>
          </cell>
          <cell r="BY369">
            <v>1</v>
          </cell>
          <cell r="BZ369">
            <v>1</v>
          </cell>
          <cell r="CA369">
            <v>1</v>
          </cell>
          <cell r="CB369">
            <v>1</v>
          </cell>
          <cell r="CC369">
            <v>1</v>
          </cell>
          <cell r="CD369">
            <v>1</v>
          </cell>
          <cell r="CE369">
            <v>1</v>
          </cell>
          <cell r="CF369">
            <v>1</v>
          </cell>
          <cell r="CG369">
            <v>1</v>
          </cell>
          <cell r="CH369">
            <v>1</v>
          </cell>
          <cell r="CI369">
            <v>1</v>
          </cell>
          <cell r="CJ369">
            <v>1</v>
          </cell>
          <cell r="CK369">
            <v>1</v>
          </cell>
          <cell r="CL369">
            <v>1</v>
          </cell>
          <cell r="CM369">
            <v>1</v>
          </cell>
          <cell r="CN369">
            <v>1</v>
          </cell>
          <cell r="CO369">
            <v>1</v>
          </cell>
          <cell r="CP369">
            <v>1</v>
          </cell>
          <cell r="CQ369">
            <v>1</v>
          </cell>
          <cell r="CR369">
            <v>1</v>
          </cell>
          <cell r="CS369">
            <v>1</v>
          </cell>
          <cell r="CT369">
            <v>1</v>
          </cell>
          <cell r="CU369">
            <v>1</v>
          </cell>
          <cell r="CV369">
            <v>1</v>
          </cell>
          <cell r="CW369">
            <v>1</v>
          </cell>
          <cell r="CX369">
            <v>1</v>
          </cell>
          <cell r="CY369">
            <v>1</v>
          </cell>
          <cell r="CZ369">
            <v>1</v>
          </cell>
          <cell r="DA369">
            <v>1</v>
          </cell>
          <cell r="DB369">
            <v>1</v>
          </cell>
          <cell r="DC369">
            <v>1</v>
          </cell>
          <cell r="DD369">
            <v>1</v>
          </cell>
          <cell r="DE369">
            <v>1</v>
          </cell>
          <cell r="DF369">
            <v>1</v>
          </cell>
          <cell r="DG369">
            <v>1</v>
          </cell>
          <cell r="DH369">
            <v>1</v>
          </cell>
          <cell r="DI369">
            <v>1</v>
          </cell>
          <cell r="DJ369">
            <v>1</v>
          </cell>
          <cell r="DK369">
            <v>1</v>
          </cell>
        </row>
        <row r="370">
          <cell r="A370">
            <v>29468</v>
          </cell>
          <cell r="B370" t="str">
            <v> CONOCO-W CAMERON BLK 36-F               </v>
          </cell>
          <cell r="C370" t="str">
            <v> 0L   </v>
          </cell>
          <cell r="D370" t="str">
            <v> R    </v>
          </cell>
          <cell r="E370">
            <v>10295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</row>
        <row r="371">
          <cell r="A371">
            <v>29474</v>
          </cell>
          <cell r="B371" t="str">
            <v> WEST CAMERON BLOCK 20 DEHYDRATION       </v>
          </cell>
          <cell r="C371" t="str">
            <v> 0L   </v>
          </cell>
          <cell r="D371" t="str">
            <v> R    </v>
          </cell>
          <cell r="E371">
            <v>100283</v>
          </cell>
          <cell r="F371">
            <v>1150</v>
          </cell>
          <cell r="G371">
            <v>1150</v>
          </cell>
          <cell r="H371">
            <v>1150</v>
          </cell>
          <cell r="I371">
            <v>2083</v>
          </cell>
          <cell r="J371">
            <v>1150</v>
          </cell>
          <cell r="K371">
            <v>1320</v>
          </cell>
          <cell r="L371">
            <v>1700</v>
          </cell>
          <cell r="M371">
            <v>1700</v>
          </cell>
          <cell r="N371">
            <v>1700</v>
          </cell>
          <cell r="O371">
            <v>1700</v>
          </cell>
          <cell r="P371">
            <v>1700</v>
          </cell>
          <cell r="Q371">
            <v>1700</v>
          </cell>
          <cell r="R371">
            <v>1700</v>
          </cell>
          <cell r="S371">
            <v>1700</v>
          </cell>
          <cell r="T371">
            <v>1700</v>
          </cell>
          <cell r="U371">
            <v>1300</v>
          </cell>
          <cell r="V371">
            <v>1300</v>
          </cell>
          <cell r="W371">
            <v>1300</v>
          </cell>
          <cell r="X371">
            <v>1300</v>
          </cell>
          <cell r="Y371">
            <v>1300</v>
          </cell>
          <cell r="Z371">
            <v>2300</v>
          </cell>
          <cell r="AA371">
            <v>2300</v>
          </cell>
          <cell r="AB371">
            <v>2300</v>
          </cell>
          <cell r="AC371">
            <v>2300</v>
          </cell>
          <cell r="AD371">
            <v>2300</v>
          </cell>
          <cell r="AE371">
            <v>2300</v>
          </cell>
          <cell r="AF371">
            <v>2300</v>
          </cell>
          <cell r="AG371">
            <v>2300</v>
          </cell>
          <cell r="AH371">
            <v>2300</v>
          </cell>
          <cell r="AI371">
            <v>2083</v>
          </cell>
          <cell r="AJ371">
            <v>2083</v>
          </cell>
          <cell r="AK371">
            <v>2083</v>
          </cell>
          <cell r="AL371">
            <v>2083</v>
          </cell>
          <cell r="AM371">
            <v>2083</v>
          </cell>
          <cell r="AN371">
            <v>2083</v>
          </cell>
          <cell r="AO371">
            <v>2083</v>
          </cell>
          <cell r="AP371">
            <v>2083</v>
          </cell>
          <cell r="AQ371">
            <v>2083</v>
          </cell>
          <cell r="AR371">
            <v>2083</v>
          </cell>
          <cell r="AS371">
            <v>147</v>
          </cell>
          <cell r="AT371">
            <v>147</v>
          </cell>
          <cell r="AU371">
            <v>147</v>
          </cell>
          <cell r="AV371">
            <v>147</v>
          </cell>
          <cell r="AW371">
            <v>186</v>
          </cell>
          <cell r="AX371">
            <v>186</v>
          </cell>
          <cell r="AY371">
            <v>6122</v>
          </cell>
          <cell r="AZ371">
            <v>6122</v>
          </cell>
          <cell r="BA371">
            <v>6122</v>
          </cell>
          <cell r="BB371">
            <v>6600</v>
          </cell>
          <cell r="BC371">
            <v>5000</v>
          </cell>
          <cell r="BD371">
            <v>5000</v>
          </cell>
          <cell r="BE371">
            <v>5000</v>
          </cell>
          <cell r="BF371">
            <v>5000</v>
          </cell>
          <cell r="BG371">
            <v>5000</v>
          </cell>
          <cell r="BH371">
            <v>5000</v>
          </cell>
          <cell r="BI371">
            <v>180</v>
          </cell>
          <cell r="BJ371">
            <v>180</v>
          </cell>
          <cell r="BK371">
            <v>180</v>
          </cell>
          <cell r="BL371">
            <v>180</v>
          </cell>
          <cell r="BM371">
            <v>180</v>
          </cell>
          <cell r="BN371">
            <v>180</v>
          </cell>
          <cell r="BO371">
            <v>180</v>
          </cell>
          <cell r="BP371">
            <v>180</v>
          </cell>
          <cell r="BQ371">
            <v>180</v>
          </cell>
          <cell r="BR371">
            <v>180</v>
          </cell>
          <cell r="BS371">
            <v>180</v>
          </cell>
          <cell r="BT371">
            <v>180</v>
          </cell>
          <cell r="BU371">
            <v>180</v>
          </cell>
          <cell r="BV371">
            <v>180</v>
          </cell>
          <cell r="BW371">
            <v>180</v>
          </cell>
          <cell r="BX371">
            <v>180</v>
          </cell>
          <cell r="BY371">
            <v>180</v>
          </cell>
          <cell r="BZ371">
            <v>180</v>
          </cell>
          <cell r="CA371">
            <v>180</v>
          </cell>
          <cell r="CB371">
            <v>180</v>
          </cell>
          <cell r="CC371">
            <v>180</v>
          </cell>
          <cell r="CD371">
            <v>1412</v>
          </cell>
          <cell r="CE371">
            <v>1412</v>
          </cell>
          <cell r="CF371">
            <v>1412</v>
          </cell>
          <cell r="CG371">
            <v>1412</v>
          </cell>
          <cell r="CH371">
            <v>1412</v>
          </cell>
          <cell r="CI371">
            <v>1412</v>
          </cell>
          <cell r="CJ371">
            <v>1412</v>
          </cell>
          <cell r="CK371">
            <v>1412</v>
          </cell>
          <cell r="CL371">
            <v>1412</v>
          </cell>
          <cell r="CM371">
            <v>1412</v>
          </cell>
          <cell r="CN371">
            <v>1412</v>
          </cell>
          <cell r="CO371">
            <v>1412</v>
          </cell>
          <cell r="CP371">
            <v>1412</v>
          </cell>
          <cell r="CQ371">
            <v>1412</v>
          </cell>
          <cell r="CR371">
            <v>1412</v>
          </cell>
          <cell r="CS371">
            <v>1412</v>
          </cell>
          <cell r="CT371">
            <v>1412</v>
          </cell>
          <cell r="CU371">
            <v>1412</v>
          </cell>
          <cell r="CV371">
            <v>1412</v>
          </cell>
          <cell r="CW371">
            <v>1412</v>
          </cell>
          <cell r="CX371">
            <v>1412</v>
          </cell>
          <cell r="CY371">
            <v>1412</v>
          </cell>
          <cell r="CZ371">
            <v>1412</v>
          </cell>
          <cell r="DA371">
            <v>1569</v>
          </cell>
          <cell r="DB371">
            <v>1569</v>
          </cell>
          <cell r="DC371">
            <v>1569</v>
          </cell>
          <cell r="DD371">
            <v>1569</v>
          </cell>
          <cell r="DE371">
            <v>1569</v>
          </cell>
          <cell r="DF371">
            <v>2100</v>
          </cell>
          <cell r="DG371">
            <v>2100</v>
          </cell>
          <cell r="DH371">
            <v>2100</v>
          </cell>
          <cell r="DI371">
            <v>2100</v>
          </cell>
          <cell r="DJ371">
            <v>2100</v>
          </cell>
          <cell r="DK371">
            <v>2100</v>
          </cell>
        </row>
        <row r="372">
          <cell r="A372">
            <v>29478</v>
          </cell>
          <cell r="B372" t="str">
            <v> MOBIL - W CAMERON BLK 68 B1 DEHYD       </v>
          </cell>
          <cell r="C372" t="str">
            <v> 0L   </v>
          </cell>
          <cell r="D372" t="str">
            <v> R    </v>
          </cell>
          <cell r="E372">
            <v>13955</v>
          </cell>
          <cell r="F372">
            <v>1600</v>
          </cell>
          <cell r="G372">
            <v>1600</v>
          </cell>
          <cell r="H372">
            <v>1600</v>
          </cell>
          <cell r="I372">
            <v>1095</v>
          </cell>
          <cell r="J372">
            <v>1600</v>
          </cell>
          <cell r="K372">
            <v>1600</v>
          </cell>
          <cell r="L372">
            <v>1600</v>
          </cell>
          <cell r="M372">
            <v>1600</v>
          </cell>
          <cell r="N372">
            <v>1600</v>
          </cell>
          <cell r="O372">
            <v>1600</v>
          </cell>
          <cell r="P372">
            <v>1600</v>
          </cell>
          <cell r="Q372">
            <v>1600</v>
          </cell>
          <cell r="R372">
            <v>1600</v>
          </cell>
          <cell r="S372">
            <v>1600</v>
          </cell>
          <cell r="T372">
            <v>1600</v>
          </cell>
          <cell r="U372">
            <v>1650</v>
          </cell>
          <cell r="V372">
            <v>1650</v>
          </cell>
          <cell r="W372">
            <v>1650</v>
          </cell>
          <cell r="X372">
            <v>1650</v>
          </cell>
          <cell r="Y372">
            <v>1650</v>
          </cell>
          <cell r="Z372">
            <v>1942</v>
          </cell>
          <cell r="AA372">
            <v>1942</v>
          </cell>
          <cell r="AB372">
            <v>1942</v>
          </cell>
          <cell r="AC372">
            <v>1650</v>
          </cell>
          <cell r="AD372">
            <v>1650</v>
          </cell>
          <cell r="AE372">
            <v>1650</v>
          </cell>
          <cell r="AF372">
            <v>1650</v>
          </cell>
          <cell r="AG372">
            <v>1650</v>
          </cell>
          <cell r="AH372">
            <v>1650</v>
          </cell>
          <cell r="AI372">
            <v>1650</v>
          </cell>
          <cell r="AJ372">
            <v>1650</v>
          </cell>
          <cell r="AK372">
            <v>1650</v>
          </cell>
          <cell r="AL372">
            <v>1650</v>
          </cell>
          <cell r="AM372">
            <v>1378</v>
          </cell>
          <cell r="AN372">
            <v>1095</v>
          </cell>
          <cell r="AO372">
            <v>1095</v>
          </cell>
          <cell r="AP372">
            <v>1095</v>
          </cell>
          <cell r="AQ372">
            <v>1095</v>
          </cell>
          <cell r="AR372">
            <v>1095</v>
          </cell>
          <cell r="AS372">
            <v>1095</v>
          </cell>
          <cell r="AT372">
            <v>1095</v>
          </cell>
          <cell r="AU372">
            <v>1095</v>
          </cell>
          <cell r="AV372">
            <v>1095</v>
          </cell>
          <cell r="AW372">
            <v>1095</v>
          </cell>
          <cell r="AX372">
            <v>1095</v>
          </cell>
          <cell r="AY372">
            <v>2500</v>
          </cell>
          <cell r="AZ372">
            <v>2500</v>
          </cell>
          <cell r="BA372">
            <v>2500</v>
          </cell>
          <cell r="BB372">
            <v>2500</v>
          </cell>
          <cell r="BC372">
            <v>2500</v>
          </cell>
          <cell r="BD372">
            <v>2500</v>
          </cell>
          <cell r="BE372">
            <v>2500</v>
          </cell>
          <cell r="BF372">
            <v>2500</v>
          </cell>
          <cell r="BG372">
            <v>2500</v>
          </cell>
          <cell r="BH372">
            <v>2500</v>
          </cell>
          <cell r="BI372">
            <v>2500</v>
          </cell>
          <cell r="BJ372">
            <v>2500</v>
          </cell>
          <cell r="BK372">
            <v>2500</v>
          </cell>
          <cell r="BL372">
            <v>2500</v>
          </cell>
          <cell r="BM372">
            <v>2500</v>
          </cell>
          <cell r="BN372">
            <v>2500</v>
          </cell>
          <cell r="BO372">
            <v>2500</v>
          </cell>
          <cell r="BP372">
            <v>2500</v>
          </cell>
          <cell r="BQ372">
            <v>2500</v>
          </cell>
          <cell r="BR372">
            <v>2500</v>
          </cell>
          <cell r="BS372">
            <v>2500</v>
          </cell>
          <cell r="BT372">
            <v>2500</v>
          </cell>
          <cell r="BU372">
            <v>2500</v>
          </cell>
          <cell r="BV372">
            <v>1058</v>
          </cell>
          <cell r="BW372">
            <v>1058</v>
          </cell>
          <cell r="BX372">
            <v>1058</v>
          </cell>
          <cell r="BY372">
            <v>1058</v>
          </cell>
          <cell r="BZ372">
            <v>1058</v>
          </cell>
          <cell r="CA372">
            <v>1058</v>
          </cell>
          <cell r="CB372">
            <v>1058</v>
          </cell>
          <cell r="CC372">
            <v>1058</v>
          </cell>
          <cell r="CD372">
            <v>1058</v>
          </cell>
          <cell r="CE372">
            <v>1058</v>
          </cell>
          <cell r="CF372">
            <v>1058</v>
          </cell>
          <cell r="CG372">
            <v>1058</v>
          </cell>
          <cell r="CH372">
            <v>1058</v>
          </cell>
          <cell r="CI372">
            <v>1058</v>
          </cell>
          <cell r="CJ372">
            <v>1058</v>
          </cell>
          <cell r="CK372">
            <v>1058</v>
          </cell>
          <cell r="CL372">
            <v>1058</v>
          </cell>
          <cell r="CM372">
            <v>1058</v>
          </cell>
          <cell r="CN372">
            <v>1058</v>
          </cell>
          <cell r="CO372">
            <v>1058</v>
          </cell>
          <cell r="CP372">
            <v>1058</v>
          </cell>
          <cell r="CQ372">
            <v>1058</v>
          </cell>
          <cell r="CR372">
            <v>1058</v>
          </cell>
          <cell r="CS372">
            <v>1058</v>
          </cell>
          <cell r="CT372">
            <v>1058</v>
          </cell>
          <cell r="CU372">
            <v>1058</v>
          </cell>
          <cell r="CV372">
            <v>1058</v>
          </cell>
          <cell r="CW372">
            <v>1058</v>
          </cell>
          <cell r="CX372">
            <v>1058</v>
          </cell>
          <cell r="CY372">
            <v>1058</v>
          </cell>
          <cell r="CZ372">
            <v>1058</v>
          </cell>
          <cell r="DA372">
            <v>1058</v>
          </cell>
          <cell r="DB372">
            <v>1058</v>
          </cell>
          <cell r="DC372">
            <v>1058</v>
          </cell>
          <cell r="DD372">
            <v>1058</v>
          </cell>
          <cell r="DE372">
            <v>1058</v>
          </cell>
          <cell r="DF372">
            <v>1600</v>
          </cell>
          <cell r="DG372">
            <v>1600</v>
          </cell>
          <cell r="DH372">
            <v>1600</v>
          </cell>
          <cell r="DI372">
            <v>1600</v>
          </cell>
          <cell r="DJ372">
            <v>1600</v>
          </cell>
          <cell r="DK372">
            <v>1600</v>
          </cell>
        </row>
        <row r="373">
          <cell r="A373">
            <v>29803</v>
          </cell>
          <cell r="B373" t="str">
            <v>TETCO @ West Cameron</v>
          </cell>
          <cell r="C373" t="str">
            <v> 0L   </v>
          </cell>
          <cell r="D373" t="str">
            <v> R    </v>
          </cell>
          <cell r="E373">
            <v>26478</v>
          </cell>
          <cell r="F373">
            <v>8525</v>
          </cell>
          <cell r="G373">
            <v>11207</v>
          </cell>
          <cell r="H373">
            <v>11207</v>
          </cell>
          <cell r="I373">
            <v>10142</v>
          </cell>
          <cell r="J373">
            <v>11207</v>
          </cell>
          <cell r="K373">
            <v>9695</v>
          </cell>
          <cell r="L373">
            <v>9064</v>
          </cell>
          <cell r="M373">
            <v>4065</v>
          </cell>
          <cell r="N373">
            <v>2460</v>
          </cell>
          <cell r="O373">
            <v>2460</v>
          </cell>
          <cell r="P373">
            <v>2460</v>
          </cell>
          <cell r="Q373">
            <v>5531</v>
          </cell>
          <cell r="R373">
            <v>9101</v>
          </cell>
          <cell r="S373">
            <v>9101</v>
          </cell>
          <cell r="T373">
            <v>9101</v>
          </cell>
          <cell r="U373">
            <v>5667</v>
          </cell>
          <cell r="V373">
            <v>5667</v>
          </cell>
          <cell r="W373">
            <v>5667</v>
          </cell>
          <cell r="X373">
            <v>5667</v>
          </cell>
          <cell r="Y373">
            <v>6673</v>
          </cell>
          <cell r="Z373">
            <v>2504</v>
          </cell>
          <cell r="AA373">
            <v>5520</v>
          </cell>
          <cell r="AB373">
            <v>11805</v>
          </cell>
          <cell r="AC373">
            <v>11805</v>
          </cell>
          <cell r="AD373">
            <v>11805</v>
          </cell>
          <cell r="AE373">
            <v>14242</v>
          </cell>
          <cell r="AF373">
            <v>14168</v>
          </cell>
          <cell r="AG373">
            <v>11152</v>
          </cell>
          <cell r="AH373">
            <v>11152</v>
          </cell>
          <cell r="AI373">
            <v>9131</v>
          </cell>
          <cell r="AJ373">
            <v>9131</v>
          </cell>
          <cell r="AK373">
            <v>9131</v>
          </cell>
          <cell r="AL373">
            <v>9131</v>
          </cell>
          <cell r="AM373">
            <v>9131</v>
          </cell>
          <cell r="AN373">
            <v>9131</v>
          </cell>
          <cell r="AO373">
            <v>11142</v>
          </cell>
          <cell r="AP373">
            <v>10142</v>
          </cell>
          <cell r="AQ373">
            <v>10142</v>
          </cell>
          <cell r="AR373">
            <v>10142</v>
          </cell>
          <cell r="AS373">
            <v>9639</v>
          </cell>
          <cell r="AT373">
            <v>10692</v>
          </cell>
          <cell r="AU373">
            <v>10738</v>
          </cell>
          <cell r="AV373">
            <v>12694</v>
          </cell>
          <cell r="AW373">
            <v>0</v>
          </cell>
          <cell r="AX373">
            <v>12694</v>
          </cell>
          <cell r="AY373">
            <v>11449</v>
          </cell>
          <cell r="AZ373">
            <v>11449</v>
          </cell>
          <cell r="BA373">
            <v>11449</v>
          </cell>
          <cell r="BB373">
            <v>11445</v>
          </cell>
          <cell r="BC373">
            <v>11387</v>
          </cell>
          <cell r="BD373">
            <v>11387</v>
          </cell>
          <cell r="BE373">
            <v>11387</v>
          </cell>
          <cell r="BF373">
            <v>11387</v>
          </cell>
          <cell r="BG373">
            <v>11387</v>
          </cell>
          <cell r="BH373">
            <v>12503</v>
          </cell>
          <cell r="BI373">
            <v>11954</v>
          </cell>
          <cell r="BJ373">
            <v>10954</v>
          </cell>
          <cell r="BK373">
            <v>9454</v>
          </cell>
          <cell r="BL373">
            <v>9454</v>
          </cell>
          <cell r="BM373">
            <v>9454</v>
          </cell>
          <cell r="BN373">
            <v>10902</v>
          </cell>
          <cell r="BO373">
            <v>10902</v>
          </cell>
          <cell r="BP373">
            <v>10909</v>
          </cell>
          <cell r="BQ373">
            <v>10563</v>
          </cell>
          <cell r="BR373">
            <v>11444</v>
          </cell>
          <cell r="BS373">
            <v>11444</v>
          </cell>
          <cell r="BT373">
            <v>11444</v>
          </cell>
          <cell r="BU373">
            <v>12449</v>
          </cell>
          <cell r="BV373">
            <v>12197</v>
          </cell>
          <cell r="BW373">
            <v>12700</v>
          </cell>
          <cell r="BX373">
            <v>13403</v>
          </cell>
          <cell r="BY373">
            <v>14212</v>
          </cell>
          <cell r="BZ373">
            <v>14212</v>
          </cell>
          <cell r="CA373">
            <v>14212</v>
          </cell>
          <cell r="CB373">
            <v>14212</v>
          </cell>
          <cell r="CC373">
            <v>14212</v>
          </cell>
          <cell r="CD373">
            <v>10789</v>
          </cell>
          <cell r="CE373">
            <v>10287</v>
          </cell>
          <cell r="CF373">
            <v>10789</v>
          </cell>
          <cell r="CG373">
            <v>10789</v>
          </cell>
          <cell r="CH373">
            <v>10789</v>
          </cell>
          <cell r="CI373">
            <v>10744</v>
          </cell>
          <cell r="CJ373">
            <v>11700</v>
          </cell>
          <cell r="CK373">
            <v>12303</v>
          </cell>
          <cell r="CL373">
            <v>12544</v>
          </cell>
          <cell r="CM373">
            <v>12544</v>
          </cell>
          <cell r="CN373">
            <v>12544</v>
          </cell>
          <cell r="CO373">
            <v>12544</v>
          </cell>
          <cell r="CP373">
            <v>12639</v>
          </cell>
          <cell r="CQ373">
            <v>12639</v>
          </cell>
          <cell r="CR373">
            <v>13047</v>
          </cell>
          <cell r="CS373">
            <v>13862</v>
          </cell>
          <cell r="CT373">
            <v>13861</v>
          </cell>
          <cell r="CU373">
            <v>13861</v>
          </cell>
          <cell r="CV373">
            <v>13861</v>
          </cell>
          <cell r="CW373">
            <v>14565</v>
          </cell>
          <cell r="CX373">
            <v>14565</v>
          </cell>
          <cell r="CY373">
            <v>14565</v>
          </cell>
          <cell r="CZ373">
            <v>14565</v>
          </cell>
          <cell r="DA373">
            <v>14565</v>
          </cell>
          <cell r="DB373">
            <v>14565</v>
          </cell>
          <cell r="DC373">
            <v>14565</v>
          </cell>
          <cell r="DD373">
            <v>14854</v>
          </cell>
          <cell r="DE373">
            <v>14848</v>
          </cell>
          <cell r="DF373">
            <v>17032</v>
          </cell>
          <cell r="DG373">
            <v>14018</v>
          </cell>
          <cell r="DH373">
            <v>14469</v>
          </cell>
          <cell r="DI373">
            <v>14469</v>
          </cell>
          <cell r="DJ373">
            <v>14469</v>
          </cell>
          <cell r="DK373">
            <v>15464</v>
          </cell>
        </row>
        <row r="374">
          <cell r="A374">
            <v>29804</v>
          </cell>
          <cell r="B374" t="str">
            <v>ANR @ West Cameron</v>
          </cell>
          <cell r="C374" t="str">
            <v> 0L   </v>
          </cell>
          <cell r="D374" t="str">
            <v> R    </v>
          </cell>
          <cell r="E374">
            <v>59820</v>
          </cell>
          <cell r="F374">
            <v>2000</v>
          </cell>
          <cell r="G374">
            <v>2000</v>
          </cell>
          <cell r="H374">
            <v>2000</v>
          </cell>
          <cell r="I374">
            <v>2000</v>
          </cell>
          <cell r="J374">
            <v>2000</v>
          </cell>
          <cell r="K374">
            <v>2000</v>
          </cell>
          <cell r="L374">
            <v>2000</v>
          </cell>
          <cell r="M374">
            <v>2000</v>
          </cell>
          <cell r="N374">
            <v>2000</v>
          </cell>
          <cell r="O374">
            <v>2000</v>
          </cell>
          <cell r="P374">
            <v>2000</v>
          </cell>
          <cell r="Q374">
            <v>2000</v>
          </cell>
          <cell r="R374">
            <v>2000</v>
          </cell>
          <cell r="S374">
            <v>2000</v>
          </cell>
          <cell r="T374">
            <v>2000</v>
          </cell>
          <cell r="U374">
            <v>2000</v>
          </cell>
          <cell r="V374">
            <v>2000</v>
          </cell>
          <cell r="W374">
            <v>2000</v>
          </cell>
          <cell r="X374">
            <v>2000</v>
          </cell>
          <cell r="Y374">
            <v>2000</v>
          </cell>
          <cell r="Z374">
            <v>2000</v>
          </cell>
          <cell r="AA374">
            <v>2000</v>
          </cell>
          <cell r="AB374">
            <v>2000</v>
          </cell>
          <cell r="AC374">
            <v>2000</v>
          </cell>
          <cell r="AD374">
            <v>2000</v>
          </cell>
          <cell r="AE374">
            <v>2000</v>
          </cell>
          <cell r="AF374">
            <v>2000</v>
          </cell>
          <cell r="AG374">
            <v>2000</v>
          </cell>
          <cell r="AH374">
            <v>2000</v>
          </cell>
          <cell r="AI374">
            <v>2000</v>
          </cell>
          <cell r="AJ374">
            <v>2000</v>
          </cell>
          <cell r="AK374">
            <v>2000</v>
          </cell>
          <cell r="AL374">
            <v>2000</v>
          </cell>
          <cell r="AM374">
            <v>2000</v>
          </cell>
          <cell r="AN374">
            <v>2000</v>
          </cell>
          <cell r="AO374">
            <v>2000</v>
          </cell>
          <cell r="AP374">
            <v>2000</v>
          </cell>
          <cell r="AQ374">
            <v>2000</v>
          </cell>
          <cell r="AR374">
            <v>2000</v>
          </cell>
          <cell r="AS374">
            <v>2000</v>
          </cell>
          <cell r="AT374">
            <v>2000</v>
          </cell>
          <cell r="AU374">
            <v>2000</v>
          </cell>
          <cell r="AV374">
            <v>2000</v>
          </cell>
          <cell r="AW374">
            <v>2000</v>
          </cell>
          <cell r="AX374">
            <v>2000</v>
          </cell>
          <cell r="AY374">
            <v>1750</v>
          </cell>
          <cell r="AZ374">
            <v>1750</v>
          </cell>
          <cell r="BA374">
            <v>1750</v>
          </cell>
          <cell r="BB374">
            <v>1750</v>
          </cell>
          <cell r="BC374">
            <v>1750</v>
          </cell>
          <cell r="BD374">
            <v>1750</v>
          </cell>
          <cell r="BE374">
            <v>1750</v>
          </cell>
          <cell r="BF374">
            <v>1750</v>
          </cell>
          <cell r="BG374">
            <v>1750</v>
          </cell>
          <cell r="BH374">
            <v>1750</v>
          </cell>
          <cell r="BI374">
            <v>2000</v>
          </cell>
          <cell r="BJ374">
            <v>2000</v>
          </cell>
          <cell r="BK374">
            <v>2000</v>
          </cell>
          <cell r="BL374">
            <v>2000</v>
          </cell>
          <cell r="BM374">
            <v>2000</v>
          </cell>
          <cell r="BN374">
            <v>2500</v>
          </cell>
          <cell r="BO374">
            <v>2500</v>
          </cell>
          <cell r="BP374">
            <v>2500</v>
          </cell>
          <cell r="BQ374">
            <v>2500</v>
          </cell>
          <cell r="BR374">
            <v>2500</v>
          </cell>
          <cell r="BS374">
            <v>2500</v>
          </cell>
          <cell r="BT374">
            <v>2500</v>
          </cell>
          <cell r="BU374">
            <v>2500</v>
          </cell>
          <cell r="BV374">
            <v>2500</v>
          </cell>
          <cell r="BW374">
            <v>2500</v>
          </cell>
          <cell r="BX374">
            <v>2500</v>
          </cell>
          <cell r="BY374">
            <v>2500</v>
          </cell>
          <cell r="BZ374">
            <v>2500</v>
          </cell>
          <cell r="CA374">
            <v>2500</v>
          </cell>
          <cell r="CB374">
            <v>2500</v>
          </cell>
          <cell r="CC374">
            <v>2500</v>
          </cell>
          <cell r="CD374">
            <v>2700</v>
          </cell>
          <cell r="CE374">
            <v>2700</v>
          </cell>
          <cell r="CF374">
            <v>2700</v>
          </cell>
          <cell r="CG374">
            <v>2700</v>
          </cell>
          <cell r="CH374">
            <v>2700</v>
          </cell>
          <cell r="CI374">
            <v>2700</v>
          </cell>
          <cell r="CJ374">
            <v>2700</v>
          </cell>
          <cell r="CK374">
            <v>2700</v>
          </cell>
          <cell r="CL374">
            <v>2700</v>
          </cell>
          <cell r="CM374">
            <v>2700</v>
          </cell>
          <cell r="CN374">
            <v>2700</v>
          </cell>
          <cell r="CO374">
            <v>2700</v>
          </cell>
          <cell r="CP374">
            <v>2700</v>
          </cell>
          <cell r="CQ374">
            <v>2700</v>
          </cell>
          <cell r="CR374">
            <v>2700</v>
          </cell>
          <cell r="CS374">
            <v>2700</v>
          </cell>
          <cell r="CT374">
            <v>2700</v>
          </cell>
          <cell r="CU374">
            <v>2700</v>
          </cell>
          <cell r="CV374">
            <v>2700</v>
          </cell>
          <cell r="CW374">
            <v>2700</v>
          </cell>
          <cell r="CX374">
            <v>2700</v>
          </cell>
          <cell r="CY374">
            <v>2700</v>
          </cell>
          <cell r="CZ374">
            <v>2700</v>
          </cell>
          <cell r="DA374">
            <v>2700</v>
          </cell>
          <cell r="DB374">
            <v>2700</v>
          </cell>
          <cell r="DC374">
            <v>2700</v>
          </cell>
          <cell r="DD374">
            <v>2700</v>
          </cell>
          <cell r="DE374">
            <v>2700</v>
          </cell>
          <cell r="DF374">
            <v>2500</v>
          </cell>
          <cell r="DG374">
            <v>2800</v>
          </cell>
          <cell r="DH374">
            <v>2800</v>
          </cell>
          <cell r="DI374">
            <v>2800</v>
          </cell>
          <cell r="DJ374">
            <v>2800</v>
          </cell>
          <cell r="DK374">
            <v>2800</v>
          </cell>
        </row>
        <row r="375">
          <cell r="A375">
            <v>29943</v>
          </cell>
          <cell r="B375" t="str">
            <v> WEST CAMERON  630                       </v>
          </cell>
          <cell r="C375" t="str">
            <v> 0L   </v>
          </cell>
          <cell r="D375" t="str">
            <v> R    </v>
          </cell>
          <cell r="E375">
            <v>233318</v>
          </cell>
          <cell r="F375">
            <v>4851</v>
          </cell>
          <cell r="G375">
            <v>4851</v>
          </cell>
          <cell r="H375">
            <v>4851</v>
          </cell>
          <cell r="I375">
            <v>2804</v>
          </cell>
          <cell r="J375">
            <v>1201</v>
          </cell>
          <cell r="K375">
            <v>1201</v>
          </cell>
          <cell r="L375">
            <v>2667</v>
          </cell>
          <cell r="M375">
            <v>2667</v>
          </cell>
          <cell r="N375">
            <v>2667</v>
          </cell>
          <cell r="O375">
            <v>2667</v>
          </cell>
          <cell r="P375">
            <v>2667</v>
          </cell>
          <cell r="Q375">
            <v>2134</v>
          </cell>
          <cell r="R375">
            <v>2135</v>
          </cell>
          <cell r="S375">
            <v>2462</v>
          </cell>
          <cell r="T375">
            <v>2667</v>
          </cell>
          <cell r="U375">
            <v>1195</v>
          </cell>
          <cell r="V375">
            <v>1195</v>
          </cell>
          <cell r="W375">
            <v>1195</v>
          </cell>
          <cell r="X375">
            <v>1195</v>
          </cell>
          <cell r="Y375">
            <v>1195</v>
          </cell>
          <cell r="Z375">
            <v>1195</v>
          </cell>
          <cell r="AA375">
            <v>1195</v>
          </cell>
          <cell r="AB375">
            <v>1195</v>
          </cell>
          <cell r="AC375">
            <v>1195</v>
          </cell>
          <cell r="AD375">
            <v>1195</v>
          </cell>
          <cell r="AE375">
            <v>950</v>
          </cell>
          <cell r="AF375">
            <v>950</v>
          </cell>
          <cell r="AG375">
            <v>2804</v>
          </cell>
          <cell r="AH375">
            <v>2804</v>
          </cell>
          <cell r="AI375">
            <v>2804</v>
          </cell>
          <cell r="AJ375">
            <v>2804</v>
          </cell>
          <cell r="AK375">
            <v>2804</v>
          </cell>
          <cell r="AL375">
            <v>2804</v>
          </cell>
          <cell r="AM375">
            <v>2804</v>
          </cell>
          <cell r="AN375">
            <v>2804</v>
          </cell>
          <cell r="AO375">
            <v>2804</v>
          </cell>
          <cell r="AP375">
            <v>2804</v>
          </cell>
          <cell r="AQ375">
            <v>2804</v>
          </cell>
          <cell r="AR375">
            <v>2804</v>
          </cell>
          <cell r="AS375">
            <v>4718</v>
          </cell>
          <cell r="AT375">
            <v>4718</v>
          </cell>
          <cell r="AU375">
            <v>4718</v>
          </cell>
          <cell r="AV375">
            <v>4718</v>
          </cell>
          <cell r="AW375">
            <v>0</v>
          </cell>
          <cell r="AX375">
            <v>4718</v>
          </cell>
          <cell r="AY375">
            <v>3000</v>
          </cell>
          <cell r="AZ375">
            <v>3000</v>
          </cell>
          <cell r="BA375">
            <v>3000</v>
          </cell>
          <cell r="BB375">
            <v>3000</v>
          </cell>
          <cell r="BC375">
            <v>3800</v>
          </cell>
          <cell r="BD375">
            <v>3800</v>
          </cell>
          <cell r="BE375">
            <v>3800</v>
          </cell>
          <cell r="BF375">
            <v>3800</v>
          </cell>
          <cell r="BG375">
            <v>3800</v>
          </cell>
          <cell r="BH375">
            <v>5000</v>
          </cell>
          <cell r="BI375">
            <v>5000</v>
          </cell>
          <cell r="BJ375">
            <v>5000</v>
          </cell>
          <cell r="BK375">
            <v>5000</v>
          </cell>
          <cell r="BL375">
            <v>5000</v>
          </cell>
          <cell r="BM375">
            <v>5000</v>
          </cell>
          <cell r="BN375">
            <v>5000</v>
          </cell>
          <cell r="BO375">
            <v>4429</v>
          </cell>
          <cell r="BP375">
            <v>4429</v>
          </cell>
          <cell r="BQ375">
            <v>4429</v>
          </cell>
          <cell r="BR375">
            <v>4429</v>
          </cell>
          <cell r="BS375">
            <v>4429</v>
          </cell>
          <cell r="BT375">
            <v>4429</v>
          </cell>
          <cell r="BU375">
            <v>4429</v>
          </cell>
          <cell r="BV375">
            <v>4429</v>
          </cell>
          <cell r="BW375">
            <v>4429</v>
          </cell>
          <cell r="BX375">
            <v>4429</v>
          </cell>
          <cell r="BY375">
            <v>4429</v>
          </cell>
          <cell r="BZ375">
            <v>4429</v>
          </cell>
          <cell r="CA375">
            <v>4429</v>
          </cell>
          <cell r="CB375">
            <v>4429</v>
          </cell>
          <cell r="CC375">
            <v>0</v>
          </cell>
          <cell r="CD375">
            <v>2200</v>
          </cell>
          <cell r="CE375">
            <v>2200</v>
          </cell>
          <cell r="CF375">
            <v>2200</v>
          </cell>
          <cell r="CG375">
            <v>2200</v>
          </cell>
          <cell r="CH375">
            <v>2200</v>
          </cell>
          <cell r="CI375">
            <v>2200</v>
          </cell>
          <cell r="CJ375">
            <v>2200</v>
          </cell>
          <cell r="CK375">
            <v>4635</v>
          </cell>
          <cell r="CL375">
            <v>4635</v>
          </cell>
          <cell r="CM375">
            <v>4635</v>
          </cell>
          <cell r="CN375">
            <v>4635</v>
          </cell>
          <cell r="CO375">
            <v>4635</v>
          </cell>
          <cell r="CP375">
            <v>4635</v>
          </cell>
          <cell r="CQ375">
            <v>4635</v>
          </cell>
          <cell r="CR375">
            <v>4635</v>
          </cell>
          <cell r="CS375">
            <v>4635</v>
          </cell>
          <cell r="CT375">
            <v>4635</v>
          </cell>
          <cell r="CU375">
            <v>4635</v>
          </cell>
          <cell r="CV375">
            <v>4635</v>
          </cell>
          <cell r="CW375">
            <v>1100</v>
          </cell>
          <cell r="CX375">
            <v>4635</v>
          </cell>
          <cell r="CY375">
            <v>4635</v>
          </cell>
          <cell r="CZ375">
            <v>4635</v>
          </cell>
          <cell r="DA375">
            <v>4635</v>
          </cell>
          <cell r="DB375">
            <v>4635</v>
          </cell>
          <cell r="DC375">
            <v>4635</v>
          </cell>
          <cell r="DD375">
            <v>4635</v>
          </cell>
          <cell r="DE375">
            <v>4635</v>
          </cell>
          <cell r="DF375">
            <v>4131</v>
          </cell>
          <cell r="DG375">
            <v>4131</v>
          </cell>
          <cell r="DH375">
            <v>4131</v>
          </cell>
          <cell r="DI375">
            <v>4131</v>
          </cell>
          <cell r="DJ375">
            <v>4131</v>
          </cell>
          <cell r="DK375">
            <v>4131</v>
          </cell>
        </row>
        <row r="376">
          <cell r="A376">
            <v>29949</v>
          </cell>
          <cell r="B376" t="str">
            <v> WEST CAMERON  643B                      </v>
          </cell>
          <cell r="C376" t="str">
            <v> 0L   </v>
          </cell>
          <cell r="D376" t="str">
            <v> R    </v>
          </cell>
          <cell r="E376">
            <v>105008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</row>
        <row r="377">
          <cell r="A377">
            <v>29988</v>
          </cell>
          <cell r="B377" t="str">
            <v> WEST CAMERON  609                       </v>
          </cell>
          <cell r="C377" t="str">
            <v> 0L   </v>
          </cell>
          <cell r="D377" t="str">
            <v> R    </v>
          </cell>
          <cell r="E377">
            <v>104986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</row>
        <row r="378">
          <cell r="A378">
            <v>29993</v>
          </cell>
          <cell r="B378" t="str">
            <v> WEST CAMERON  605                       </v>
          </cell>
          <cell r="C378" t="str">
            <v> 0L   </v>
          </cell>
          <cell r="D378" t="str">
            <v> R    </v>
          </cell>
          <cell r="E378">
            <v>59935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</row>
        <row r="379">
          <cell r="A379">
            <v>30031</v>
          </cell>
          <cell r="B379" t="str">
            <v> B T - E CAMERON BLK 71                  </v>
          </cell>
          <cell r="C379" t="str">
            <v> 0L   </v>
          </cell>
          <cell r="D379" t="str">
            <v> R    </v>
          </cell>
          <cell r="E379">
            <v>54797</v>
          </cell>
          <cell r="F379">
            <v>2950</v>
          </cell>
          <cell r="G379">
            <v>2950</v>
          </cell>
          <cell r="H379">
            <v>2950</v>
          </cell>
          <cell r="I379">
            <v>3251</v>
          </cell>
          <cell r="J379">
            <v>3150</v>
          </cell>
          <cell r="K379">
            <v>3150</v>
          </cell>
          <cell r="L379">
            <v>3150</v>
          </cell>
          <cell r="M379">
            <v>3150</v>
          </cell>
          <cell r="N379">
            <v>3150</v>
          </cell>
          <cell r="O379">
            <v>3150</v>
          </cell>
          <cell r="P379">
            <v>3150</v>
          </cell>
          <cell r="Q379">
            <v>3150</v>
          </cell>
          <cell r="R379">
            <v>3150</v>
          </cell>
          <cell r="S379">
            <v>3150</v>
          </cell>
          <cell r="T379">
            <v>3150</v>
          </cell>
          <cell r="U379">
            <v>3251</v>
          </cell>
          <cell r="V379">
            <v>3251</v>
          </cell>
          <cell r="W379">
            <v>3251</v>
          </cell>
          <cell r="X379">
            <v>3251</v>
          </cell>
          <cell r="Y379">
            <v>3251</v>
          </cell>
          <cell r="Z379">
            <v>3251</v>
          </cell>
          <cell r="AA379">
            <v>3251</v>
          </cell>
          <cell r="AB379">
            <v>3251</v>
          </cell>
          <cell r="AC379">
            <v>3251</v>
          </cell>
          <cell r="AD379">
            <v>3251</v>
          </cell>
          <cell r="AE379">
            <v>3251</v>
          </cell>
          <cell r="AF379">
            <v>3251</v>
          </cell>
          <cell r="AG379">
            <v>3251</v>
          </cell>
          <cell r="AH379">
            <v>3251</v>
          </cell>
          <cell r="AI379">
            <v>3251</v>
          </cell>
          <cell r="AJ379">
            <v>3251</v>
          </cell>
          <cell r="AK379">
            <v>3251</v>
          </cell>
          <cell r="AL379">
            <v>3251</v>
          </cell>
          <cell r="AM379">
            <v>3251</v>
          </cell>
          <cell r="AN379">
            <v>3251</v>
          </cell>
          <cell r="AO379">
            <v>3251</v>
          </cell>
          <cell r="AP379">
            <v>3251</v>
          </cell>
          <cell r="AQ379">
            <v>3251</v>
          </cell>
          <cell r="AR379">
            <v>3251</v>
          </cell>
          <cell r="AS379">
            <v>3251</v>
          </cell>
          <cell r="AT379">
            <v>3251</v>
          </cell>
          <cell r="AU379">
            <v>3251</v>
          </cell>
          <cell r="AV379">
            <v>3251</v>
          </cell>
          <cell r="AW379">
            <v>3251</v>
          </cell>
          <cell r="AX379">
            <v>3251</v>
          </cell>
          <cell r="AY379">
            <v>3121</v>
          </cell>
          <cell r="AZ379">
            <v>3921</v>
          </cell>
          <cell r="BA379">
            <v>3921</v>
          </cell>
          <cell r="BB379">
            <v>3921</v>
          </cell>
          <cell r="BC379">
            <v>3921</v>
          </cell>
          <cell r="BD379">
            <v>3921</v>
          </cell>
          <cell r="BE379">
            <v>3921</v>
          </cell>
          <cell r="BF379">
            <v>3921</v>
          </cell>
          <cell r="BG379">
            <v>3121</v>
          </cell>
          <cell r="BH379">
            <v>3121</v>
          </cell>
          <cell r="BI379">
            <v>3121</v>
          </cell>
          <cell r="BJ379">
            <v>3121</v>
          </cell>
          <cell r="BK379">
            <v>3121</v>
          </cell>
          <cell r="BL379">
            <v>3121</v>
          </cell>
          <cell r="BM379">
            <v>3121</v>
          </cell>
          <cell r="BN379">
            <v>3121</v>
          </cell>
          <cell r="BO379">
            <v>3121</v>
          </cell>
          <cell r="BP379">
            <v>3121</v>
          </cell>
          <cell r="BQ379">
            <v>3121</v>
          </cell>
          <cell r="BR379">
            <v>3121</v>
          </cell>
          <cell r="BS379">
            <v>3121</v>
          </cell>
          <cell r="BT379">
            <v>3121</v>
          </cell>
          <cell r="BU379">
            <v>3121</v>
          </cell>
          <cell r="BV379">
            <v>3121</v>
          </cell>
          <cell r="BW379">
            <v>3121</v>
          </cell>
          <cell r="BX379">
            <v>3121</v>
          </cell>
          <cell r="BY379">
            <v>3121</v>
          </cell>
          <cell r="BZ379">
            <v>3121</v>
          </cell>
          <cell r="CA379">
            <v>3121</v>
          </cell>
          <cell r="CB379">
            <v>3121</v>
          </cell>
          <cell r="CC379">
            <v>3121</v>
          </cell>
          <cell r="CD379">
            <v>3064</v>
          </cell>
          <cell r="CE379">
            <v>3064</v>
          </cell>
          <cell r="CF379">
            <v>3064</v>
          </cell>
          <cell r="CG379">
            <v>3064</v>
          </cell>
          <cell r="CH379">
            <v>3064</v>
          </cell>
          <cell r="CI379">
            <v>3064</v>
          </cell>
          <cell r="CJ379">
            <v>3064</v>
          </cell>
          <cell r="CK379">
            <v>3064</v>
          </cell>
          <cell r="CL379">
            <v>3064</v>
          </cell>
          <cell r="CM379">
            <v>3064</v>
          </cell>
          <cell r="CN379">
            <v>3064</v>
          </cell>
          <cell r="CO379">
            <v>3064</v>
          </cell>
          <cell r="CP379">
            <v>3214</v>
          </cell>
          <cell r="CQ379">
            <v>3214</v>
          </cell>
          <cell r="CR379">
            <v>3214</v>
          </cell>
          <cell r="CS379">
            <v>3214</v>
          </cell>
          <cell r="CT379">
            <v>3214</v>
          </cell>
          <cell r="CU379">
            <v>3214</v>
          </cell>
          <cell r="CV379">
            <v>3214</v>
          </cell>
          <cell r="CW379">
            <v>3214</v>
          </cell>
          <cell r="CX379">
            <v>3214</v>
          </cell>
          <cell r="CY379">
            <v>3564</v>
          </cell>
          <cell r="CZ379">
            <v>3564</v>
          </cell>
          <cell r="DA379">
            <v>3564</v>
          </cell>
          <cell r="DB379">
            <v>3564</v>
          </cell>
          <cell r="DC379">
            <v>3564</v>
          </cell>
          <cell r="DD379">
            <v>3564</v>
          </cell>
          <cell r="DE379">
            <v>3564</v>
          </cell>
          <cell r="DF379">
            <v>3646</v>
          </cell>
          <cell r="DG379">
            <v>3646</v>
          </cell>
          <cell r="DH379">
            <v>3646</v>
          </cell>
          <cell r="DI379">
            <v>3646</v>
          </cell>
          <cell r="DJ379">
            <v>3646</v>
          </cell>
          <cell r="DK379">
            <v>3646</v>
          </cell>
        </row>
        <row r="380">
          <cell r="A380">
            <v>30041</v>
          </cell>
          <cell r="B380" t="str">
            <v>KOCH @ East Cameron</v>
          </cell>
          <cell r="C380" t="str">
            <v> 0L   </v>
          </cell>
          <cell r="D380" t="str">
            <v> R    </v>
          </cell>
          <cell r="E380">
            <v>57108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</row>
        <row r="381">
          <cell r="A381">
            <v>30047</v>
          </cell>
          <cell r="B381" t="str">
            <v> NEWFIELD-E CAMERON BLK 49B              </v>
          </cell>
          <cell r="C381" t="str">
            <v> 0L   </v>
          </cell>
          <cell r="D381" t="str">
            <v> R    </v>
          </cell>
          <cell r="E381">
            <v>28621</v>
          </cell>
          <cell r="F381">
            <v>1285</v>
          </cell>
          <cell r="G381">
            <v>1285</v>
          </cell>
          <cell r="H381">
            <v>1285</v>
          </cell>
          <cell r="I381">
            <v>1292</v>
          </cell>
          <cell r="J381">
            <v>1285</v>
          </cell>
          <cell r="K381">
            <v>1285</v>
          </cell>
          <cell r="L381">
            <v>1280</v>
          </cell>
          <cell r="M381">
            <v>1280</v>
          </cell>
          <cell r="N381">
            <v>1245</v>
          </cell>
          <cell r="O381">
            <v>1245</v>
          </cell>
          <cell r="P381">
            <v>1245</v>
          </cell>
          <cell r="Q381">
            <v>1195</v>
          </cell>
          <cell r="R381">
            <v>1195</v>
          </cell>
          <cell r="S381">
            <v>1195</v>
          </cell>
          <cell r="T381">
            <v>1195</v>
          </cell>
          <cell r="U381">
            <v>1229</v>
          </cell>
          <cell r="V381">
            <v>1229</v>
          </cell>
          <cell r="W381">
            <v>1229</v>
          </cell>
          <cell r="X381">
            <v>1229</v>
          </cell>
          <cell r="Y381">
            <v>1524</v>
          </cell>
          <cell r="Z381">
            <v>1413</v>
          </cell>
          <cell r="AA381">
            <v>1413</v>
          </cell>
          <cell r="AB381">
            <v>1413</v>
          </cell>
          <cell r="AC381">
            <v>1413</v>
          </cell>
          <cell r="AD381">
            <v>1413</v>
          </cell>
          <cell r="AE381">
            <v>1413</v>
          </cell>
          <cell r="AF381">
            <v>1413</v>
          </cell>
          <cell r="AG381">
            <v>1413</v>
          </cell>
          <cell r="AH381">
            <v>1413</v>
          </cell>
          <cell r="AI381">
            <v>1413</v>
          </cell>
          <cell r="AJ381">
            <v>1413</v>
          </cell>
          <cell r="AK381">
            <v>1413</v>
          </cell>
          <cell r="AL381">
            <v>1413</v>
          </cell>
          <cell r="AM381">
            <v>1302</v>
          </cell>
          <cell r="AN381">
            <v>1302</v>
          </cell>
          <cell r="AO381">
            <v>1292</v>
          </cell>
          <cell r="AP381">
            <v>1292</v>
          </cell>
          <cell r="AQ381">
            <v>1292</v>
          </cell>
          <cell r="AR381">
            <v>1292</v>
          </cell>
          <cell r="AS381">
            <v>1191</v>
          </cell>
          <cell r="AT381">
            <v>1191</v>
          </cell>
          <cell r="AU381">
            <v>1191</v>
          </cell>
          <cell r="AV381">
            <v>1191</v>
          </cell>
          <cell r="AW381">
            <v>1191</v>
          </cell>
          <cell r="AX381">
            <v>1191</v>
          </cell>
          <cell r="AY381">
            <v>1229</v>
          </cell>
          <cell r="AZ381">
            <v>1229</v>
          </cell>
          <cell r="BA381">
            <v>1229</v>
          </cell>
          <cell r="BB381">
            <v>1229</v>
          </cell>
          <cell r="BC381">
            <v>1199</v>
          </cell>
          <cell r="BD381">
            <v>1199</v>
          </cell>
          <cell r="BE381">
            <v>1199</v>
          </cell>
          <cell r="BF381">
            <v>1199</v>
          </cell>
          <cell r="BG381">
            <v>1199</v>
          </cell>
          <cell r="BH381">
            <v>1199</v>
          </cell>
          <cell r="BI381">
            <v>1199</v>
          </cell>
          <cell r="BJ381">
            <v>1199</v>
          </cell>
          <cell r="BK381">
            <v>1169</v>
          </cell>
          <cell r="BL381">
            <v>1169</v>
          </cell>
          <cell r="BM381">
            <v>1169</v>
          </cell>
          <cell r="BN381">
            <v>1169</v>
          </cell>
          <cell r="BO381">
            <v>1169</v>
          </cell>
          <cell r="BP381">
            <v>1194</v>
          </cell>
          <cell r="BQ381">
            <v>1194</v>
          </cell>
          <cell r="BR381">
            <v>1174</v>
          </cell>
          <cell r="BS381">
            <v>1174</v>
          </cell>
          <cell r="BT381">
            <v>1174</v>
          </cell>
          <cell r="BU381">
            <v>1174</v>
          </cell>
          <cell r="BV381">
            <v>950</v>
          </cell>
          <cell r="BW381">
            <v>950</v>
          </cell>
          <cell r="BX381">
            <v>776</v>
          </cell>
          <cell r="BY381">
            <v>776</v>
          </cell>
          <cell r="BZ381">
            <v>776</v>
          </cell>
          <cell r="CA381">
            <v>776</v>
          </cell>
          <cell r="CB381">
            <v>776</v>
          </cell>
          <cell r="CC381">
            <v>776</v>
          </cell>
          <cell r="CD381">
            <v>582</v>
          </cell>
          <cell r="CE381">
            <v>582</v>
          </cell>
          <cell r="CF381">
            <v>782</v>
          </cell>
          <cell r="CG381">
            <v>782</v>
          </cell>
          <cell r="CH381">
            <v>782</v>
          </cell>
          <cell r="CI381">
            <v>782</v>
          </cell>
          <cell r="CJ381">
            <v>782</v>
          </cell>
          <cell r="CK381">
            <v>782</v>
          </cell>
          <cell r="CL381">
            <v>782</v>
          </cell>
          <cell r="CM381">
            <v>782</v>
          </cell>
          <cell r="CN381">
            <v>782</v>
          </cell>
          <cell r="CO381">
            <v>782</v>
          </cell>
          <cell r="CP381">
            <v>782</v>
          </cell>
          <cell r="CQ381">
            <v>782</v>
          </cell>
          <cell r="CR381">
            <v>782</v>
          </cell>
          <cell r="CS381">
            <v>782</v>
          </cell>
          <cell r="CT381">
            <v>782</v>
          </cell>
          <cell r="CU381">
            <v>782</v>
          </cell>
          <cell r="CV381">
            <v>782</v>
          </cell>
          <cell r="CW381">
            <v>782</v>
          </cell>
          <cell r="CX381">
            <v>782</v>
          </cell>
          <cell r="CY381">
            <v>782</v>
          </cell>
          <cell r="CZ381">
            <v>782</v>
          </cell>
          <cell r="DA381">
            <v>570</v>
          </cell>
          <cell r="DB381">
            <v>570</v>
          </cell>
          <cell r="DC381">
            <v>570</v>
          </cell>
          <cell r="DD381">
            <v>570</v>
          </cell>
          <cell r="DE381">
            <v>570</v>
          </cell>
          <cell r="DF381">
            <v>1825</v>
          </cell>
          <cell r="DG381">
            <v>1825</v>
          </cell>
          <cell r="DH381">
            <v>1825</v>
          </cell>
          <cell r="DI381">
            <v>1825</v>
          </cell>
          <cell r="DJ381">
            <v>1825</v>
          </cell>
          <cell r="DK381">
            <v>1825</v>
          </cell>
        </row>
        <row r="382">
          <cell r="A382">
            <v>30049</v>
          </cell>
          <cell r="B382" t="str">
            <v> NEWFIELD-E CAMERON BLK 67C              </v>
          </cell>
          <cell r="C382" t="str">
            <v> 0L   </v>
          </cell>
          <cell r="D382" t="str">
            <v> R    </v>
          </cell>
          <cell r="E382">
            <v>23320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</row>
        <row r="383">
          <cell r="A383">
            <v>30051</v>
          </cell>
          <cell r="B383" t="str">
            <v> SAMEDAN - EAST CAMERON BLK 66           </v>
          </cell>
          <cell r="C383" t="str">
            <v> 0L   </v>
          </cell>
          <cell r="D383" t="str">
            <v> R    </v>
          </cell>
          <cell r="E383">
            <v>50018</v>
          </cell>
          <cell r="F383">
            <v>6263</v>
          </cell>
          <cell r="G383">
            <v>3636</v>
          </cell>
          <cell r="H383">
            <v>3636</v>
          </cell>
          <cell r="I383">
            <v>4100</v>
          </cell>
          <cell r="J383">
            <v>1015</v>
          </cell>
          <cell r="K383">
            <v>4884</v>
          </cell>
          <cell r="L383">
            <v>183</v>
          </cell>
          <cell r="M383">
            <v>6558</v>
          </cell>
          <cell r="N383">
            <v>2762</v>
          </cell>
          <cell r="O383">
            <v>2762</v>
          </cell>
          <cell r="P383">
            <v>2762</v>
          </cell>
          <cell r="Q383">
            <v>1103</v>
          </cell>
          <cell r="R383">
            <v>5815</v>
          </cell>
          <cell r="S383">
            <v>6919</v>
          </cell>
          <cell r="T383">
            <v>3511</v>
          </cell>
          <cell r="U383">
            <v>3800</v>
          </cell>
          <cell r="V383">
            <v>3800</v>
          </cell>
          <cell r="W383">
            <v>3800</v>
          </cell>
          <cell r="X383">
            <v>3800</v>
          </cell>
          <cell r="Y383">
            <v>3800</v>
          </cell>
          <cell r="Z383">
            <v>1964</v>
          </cell>
          <cell r="AA383">
            <v>3964</v>
          </cell>
          <cell r="AB383">
            <v>3881</v>
          </cell>
          <cell r="AC383">
            <v>3881</v>
          </cell>
          <cell r="AD383">
            <v>3881</v>
          </cell>
          <cell r="AE383">
            <v>3912</v>
          </cell>
          <cell r="AF383">
            <v>3912</v>
          </cell>
          <cell r="AG383">
            <v>3950</v>
          </cell>
          <cell r="AH383">
            <v>3978</v>
          </cell>
          <cell r="AI383">
            <v>3900</v>
          </cell>
          <cell r="AJ383">
            <v>3900</v>
          </cell>
          <cell r="AK383">
            <v>3900</v>
          </cell>
          <cell r="AL383">
            <v>3900</v>
          </cell>
          <cell r="AM383">
            <v>3850</v>
          </cell>
          <cell r="AN383">
            <v>3850</v>
          </cell>
          <cell r="AO383">
            <v>2378</v>
          </cell>
          <cell r="AP383">
            <v>4100</v>
          </cell>
          <cell r="AQ383">
            <v>4100</v>
          </cell>
          <cell r="AR383">
            <v>4100</v>
          </cell>
          <cell r="AS383">
            <v>2023</v>
          </cell>
          <cell r="AT383">
            <v>2023</v>
          </cell>
          <cell r="AU383">
            <v>2023</v>
          </cell>
          <cell r="AV383">
            <v>2023</v>
          </cell>
          <cell r="AW383">
            <v>3054</v>
          </cell>
          <cell r="AX383">
            <v>3054</v>
          </cell>
          <cell r="AY383">
            <v>11143</v>
          </cell>
          <cell r="AZ383">
            <v>6219</v>
          </cell>
          <cell r="BA383">
            <v>4590</v>
          </cell>
          <cell r="BB383">
            <v>234</v>
          </cell>
          <cell r="BC383">
            <v>3832</v>
          </cell>
          <cell r="BD383">
            <v>1562</v>
          </cell>
          <cell r="BE383">
            <v>1513</v>
          </cell>
          <cell r="BF383">
            <v>1513</v>
          </cell>
          <cell r="BG383">
            <v>3403</v>
          </cell>
          <cell r="BH383">
            <v>8119</v>
          </cell>
          <cell r="BI383">
            <v>3530</v>
          </cell>
          <cell r="BJ383">
            <v>3242</v>
          </cell>
          <cell r="BK383">
            <v>3242</v>
          </cell>
          <cell r="BL383">
            <v>3242</v>
          </cell>
          <cell r="BM383">
            <v>3242</v>
          </cell>
          <cell r="BN383">
            <v>3182</v>
          </cell>
          <cell r="BO383">
            <v>3182</v>
          </cell>
          <cell r="BP383">
            <v>1759</v>
          </cell>
          <cell r="BQ383">
            <v>2084</v>
          </cell>
          <cell r="BR383">
            <v>2084</v>
          </cell>
          <cell r="BS383">
            <v>2084</v>
          </cell>
          <cell r="BT383">
            <v>2084</v>
          </cell>
          <cell r="BU383">
            <v>786</v>
          </cell>
          <cell r="BV383">
            <v>3350</v>
          </cell>
          <cell r="BW383">
            <v>3350</v>
          </cell>
          <cell r="BX383">
            <v>1</v>
          </cell>
          <cell r="BY383">
            <v>7941</v>
          </cell>
          <cell r="BZ383">
            <v>7941</v>
          </cell>
          <cell r="CA383">
            <v>7941</v>
          </cell>
          <cell r="CB383">
            <v>3350</v>
          </cell>
          <cell r="CC383">
            <v>3350</v>
          </cell>
          <cell r="CD383">
            <v>1</v>
          </cell>
          <cell r="CE383">
            <v>1</v>
          </cell>
          <cell r="CF383">
            <v>1407</v>
          </cell>
          <cell r="CG383">
            <v>1407</v>
          </cell>
          <cell r="CH383">
            <v>1407</v>
          </cell>
          <cell r="CI383">
            <v>6472</v>
          </cell>
          <cell r="CJ383">
            <v>3862</v>
          </cell>
          <cell r="CK383">
            <v>4349</v>
          </cell>
          <cell r="CL383">
            <v>3600</v>
          </cell>
          <cell r="CM383">
            <v>3600</v>
          </cell>
          <cell r="CN383">
            <v>3600</v>
          </cell>
          <cell r="CO383">
            <v>3600</v>
          </cell>
          <cell r="CP383">
            <v>1338</v>
          </cell>
          <cell r="CQ383">
            <v>1338</v>
          </cell>
          <cell r="CR383">
            <v>1312</v>
          </cell>
          <cell r="CS383">
            <v>2677</v>
          </cell>
          <cell r="CT383">
            <v>4829</v>
          </cell>
          <cell r="CU383">
            <v>4829</v>
          </cell>
          <cell r="CV383">
            <v>4829</v>
          </cell>
          <cell r="CW383">
            <v>3800</v>
          </cell>
          <cell r="CX383">
            <v>3800</v>
          </cell>
          <cell r="CY383">
            <v>2759</v>
          </cell>
          <cell r="CZ383">
            <v>5117</v>
          </cell>
          <cell r="DA383">
            <v>2168</v>
          </cell>
          <cell r="DB383">
            <v>2168</v>
          </cell>
          <cell r="DC383">
            <v>2168</v>
          </cell>
          <cell r="DD383">
            <v>2010</v>
          </cell>
          <cell r="DE383">
            <v>118</v>
          </cell>
          <cell r="DF383">
            <v>3058</v>
          </cell>
          <cell r="DG383">
            <v>11132</v>
          </cell>
          <cell r="DH383">
            <v>1267</v>
          </cell>
          <cell r="DI383">
            <v>1267</v>
          </cell>
          <cell r="DJ383">
            <v>1267</v>
          </cell>
          <cell r="DK383">
            <v>990</v>
          </cell>
        </row>
        <row r="384">
          <cell r="A384">
            <v>30052</v>
          </cell>
          <cell r="B384" t="str">
            <v> NEWFIELD-E CAMERON BLK 62A              </v>
          </cell>
          <cell r="C384" t="str">
            <v> 0L   </v>
          </cell>
          <cell r="D384" t="str">
            <v> R    </v>
          </cell>
          <cell r="E384">
            <v>28609</v>
          </cell>
          <cell r="F384">
            <v>1777</v>
          </cell>
          <cell r="G384">
            <v>1777</v>
          </cell>
          <cell r="H384">
            <v>1777</v>
          </cell>
          <cell r="I384">
            <v>1603</v>
          </cell>
          <cell r="J384">
            <v>1757</v>
          </cell>
          <cell r="K384">
            <v>1757</v>
          </cell>
          <cell r="L384">
            <v>1757</v>
          </cell>
          <cell r="M384">
            <v>1757</v>
          </cell>
          <cell r="N384">
            <v>1757</v>
          </cell>
          <cell r="O384">
            <v>1757</v>
          </cell>
          <cell r="P384">
            <v>1757</v>
          </cell>
          <cell r="Q384">
            <v>1737</v>
          </cell>
          <cell r="R384">
            <v>1730</v>
          </cell>
          <cell r="S384">
            <v>1730</v>
          </cell>
          <cell r="T384">
            <v>1730</v>
          </cell>
          <cell r="U384">
            <v>1783</v>
          </cell>
          <cell r="V384">
            <v>1783</v>
          </cell>
          <cell r="W384">
            <v>1783</v>
          </cell>
          <cell r="X384">
            <v>1803</v>
          </cell>
          <cell r="Y384">
            <v>1803</v>
          </cell>
          <cell r="Z384">
            <v>1733</v>
          </cell>
          <cell r="AA384">
            <v>1733</v>
          </cell>
          <cell r="AB384">
            <v>1733</v>
          </cell>
          <cell r="AC384">
            <v>1733</v>
          </cell>
          <cell r="AD384">
            <v>1733</v>
          </cell>
          <cell r="AE384">
            <v>1680</v>
          </cell>
          <cell r="AF384">
            <v>1680</v>
          </cell>
          <cell r="AG384">
            <v>1680</v>
          </cell>
          <cell r="AH384">
            <v>1680</v>
          </cell>
          <cell r="AI384">
            <v>1685</v>
          </cell>
          <cell r="AJ384">
            <v>1685</v>
          </cell>
          <cell r="AK384">
            <v>1685</v>
          </cell>
          <cell r="AL384">
            <v>1685</v>
          </cell>
          <cell r="AM384">
            <v>2208</v>
          </cell>
          <cell r="AN384">
            <v>2808</v>
          </cell>
          <cell r="AO384">
            <v>2813</v>
          </cell>
          <cell r="AP384">
            <v>1603</v>
          </cell>
          <cell r="AQ384">
            <v>1603</v>
          </cell>
          <cell r="AR384">
            <v>1603</v>
          </cell>
          <cell r="AS384">
            <v>1563</v>
          </cell>
          <cell r="AT384">
            <v>1563</v>
          </cell>
          <cell r="AU384">
            <v>1563</v>
          </cell>
          <cell r="AV384">
            <v>1563</v>
          </cell>
          <cell r="AW384">
            <v>1563</v>
          </cell>
          <cell r="AX384">
            <v>1563</v>
          </cell>
          <cell r="AY384">
            <v>1865</v>
          </cell>
          <cell r="AZ384">
            <v>1865</v>
          </cell>
          <cell r="BA384">
            <v>1865</v>
          </cell>
          <cell r="BB384">
            <v>1865</v>
          </cell>
          <cell r="BC384">
            <v>1825</v>
          </cell>
          <cell r="BD384">
            <v>1810</v>
          </cell>
          <cell r="BE384">
            <v>1810</v>
          </cell>
          <cell r="BF384">
            <v>1810</v>
          </cell>
          <cell r="BG384">
            <v>1810</v>
          </cell>
          <cell r="BH384">
            <v>1810</v>
          </cell>
          <cell r="BI384">
            <v>1810</v>
          </cell>
          <cell r="BJ384">
            <v>1830</v>
          </cell>
          <cell r="BK384">
            <v>2385</v>
          </cell>
          <cell r="BL384">
            <v>2385</v>
          </cell>
          <cell r="BM384">
            <v>2385</v>
          </cell>
          <cell r="BN384">
            <v>2385</v>
          </cell>
          <cell r="BO384">
            <v>2410</v>
          </cell>
          <cell r="BP384">
            <v>2410</v>
          </cell>
          <cell r="BQ384">
            <v>2410</v>
          </cell>
          <cell r="BR384">
            <v>2400</v>
          </cell>
          <cell r="BS384">
            <v>2400</v>
          </cell>
          <cell r="BT384">
            <v>2400</v>
          </cell>
          <cell r="BU384">
            <v>2400</v>
          </cell>
          <cell r="BV384">
            <v>2295</v>
          </cell>
          <cell r="BW384">
            <v>1805</v>
          </cell>
          <cell r="BX384">
            <v>1725</v>
          </cell>
          <cell r="BY384">
            <v>1725</v>
          </cell>
          <cell r="BZ384">
            <v>1725</v>
          </cell>
          <cell r="CA384">
            <v>1725</v>
          </cell>
          <cell r="CB384">
            <v>1725</v>
          </cell>
          <cell r="CC384">
            <v>1725</v>
          </cell>
          <cell r="CD384">
            <v>1565</v>
          </cell>
          <cell r="CE384">
            <v>1485</v>
          </cell>
          <cell r="CF384">
            <v>1485</v>
          </cell>
          <cell r="CG384">
            <v>1485</v>
          </cell>
          <cell r="CH384">
            <v>1485</v>
          </cell>
          <cell r="CI384">
            <v>1535</v>
          </cell>
          <cell r="CJ384">
            <v>1535</v>
          </cell>
          <cell r="CK384">
            <v>1535</v>
          </cell>
          <cell r="CL384">
            <v>1485</v>
          </cell>
          <cell r="CM384">
            <v>1485</v>
          </cell>
          <cell r="CN384">
            <v>1485</v>
          </cell>
          <cell r="CO384">
            <v>1485</v>
          </cell>
          <cell r="CP384">
            <v>1485</v>
          </cell>
          <cell r="CQ384">
            <v>1485</v>
          </cell>
          <cell r="CR384">
            <v>1485</v>
          </cell>
          <cell r="CS384">
            <v>1485</v>
          </cell>
          <cell r="CT384">
            <v>1485</v>
          </cell>
          <cell r="CU384">
            <v>1485</v>
          </cell>
          <cell r="CV384">
            <v>1485</v>
          </cell>
          <cell r="CW384">
            <v>1485</v>
          </cell>
          <cell r="CX384">
            <v>1473</v>
          </cell>
          <cell r="CY384">
            <v>1473</v>
          </cell>
          <cell r="CZ384">
            <v>1473</v>
          </cell>
          <cell r="DA384">
            <v>980</v>
          </cell>
          <cell r="DB384">
            <v>980</v>
          </cell>
          <cell r="DC384">
            <v>980</v>
          </cell>
          <cell r="DD384">
            <v>980</v>
          </cell>
          <cell r="DE384">
            <v>980</v>
          </cell>
          <cell r="DF384">
            <v>1850</v>
          </cell>
          <cell r="DG384">
            <v>1825</v>
          </cell>
          <cell r="DH384">
            <v>1820</v>
          </cell>
          <cell r="DI384">
            <v>1820</v>
          </cell>
          <cell r="DJ384">
            <v>1820</v>
          </cell>
          <cell r="DK384">
            <v>1820</v>
          </cell>
        </row>
        <row r="385">
          <cell r="A385">
            <v>30053</v>
          </cell>
          <cell r="B385" t="str">
            <v> MOBIL-E CAMERON BLK 64 DEHYD            </v>
          </cell>
          <cell r="C385" t="str">
            <v> 0L   </v>
          </cell>
          <cell r="D385" t="str">
            <v> R    </v>
          </cell>
          <cell r="E385">
            <v>157122</v>
          </cell>
          <cell r="F385">
            <v>16500</v>
          </cell>
          <cell r="G385">
            <v>16000</v>
          </cell>
          <cell r="H385">
            <v>16000</v>
          </cell>
          <cell r="I385">
            <v>7000</v>
          </cell>
          <cell r="J385">
            <v>16000</v>
          </cell>
          <cell r="K385">
            <v>16000</v>
          </cell>
          <cell r="L385">
            <v>15200</v>
          </cell>
          <cell r="M385">
            <v>15200</v>
          </cell>
          <cell r="N385">
            <v>15200</v>
          </cell>
          <cell r="O385">
            <v>15200</v>
          </cell>
          <cell r="P385">
            <v>15200</v>
          </cell>
          <cell r="Q385">
            <v>13500</v>
          </cell>
          <cell r="R385">
            <v>13500</v>
          </cell>
          <cell r="S385">
            <v>10700</v>
          </cell>
          <cell r="T385">
            <v>10700</v>
          </cell>
          <cell r="U385">
            <v>13000</v>
          </cell>
          <cell r="V385">
            <v>13000</v>
          </cell>
          <cell r="W385">
            <v>13000</v>
          </cell>
          <cell r="X385">
            <v>13000</v>
          </cell>
          <cell r="Y385">
            <v>13000</v>
          </cell>
          <cell r="Z385">
            <v>12000</v>
          </cell>
          <cell r="AA385">
            <v>12000</v>
          </cell>
          <cell r="AB385">
            <v>11000</v>
          </cell>
          <cell r="AC385">
            <v>11000</v>
          </cell>
          <cell r="AD385">
            <v>11000</v>
          </cell>
          <cell r="AE385">
            <v>11000</v>
          </cell>
          <cell r="AF385">
            <v>13000</v>
          </cell>
          <cell r="AG385">
            <v>13000</v>
          </cell>
          <cell r="AH385">
            <v>13000</v>
          </cell>
          <cell r="AI385">
            <v>13500</v>
          </cell>
          <cell r="AJ385">
            <v>13500</v>
          </cell>
          <cell r="AK385">
            <v>13500</v>
          </cell>
          <cell r="AL385">
            <v>13500</v>
          </cell>
          <cell r="AM385">
            <v>13500</v>
          </cell>
          <cell r="AN385">
            <v>13500</v>
          </cell>
          <cell r="AO385">
            <v>13500</v>
          </cell>
          <cell r="AP385">
            <v>7000</v>
          </cell>
          <cell r="AQ385">
            <v>7000</v>
          </cell>
          <cell r="AR385">
            <v>7000</v>
          </cell>
          <cell r="AS385">
            <v>5000</v>
          </cell>
          <cell r="AT385">
            <v>5000</v>
          </cell>
          <cell r="AU385">
            <v>5000</v>
          </cell>
          <cell r="AV385">
            <v>5000</v>
          </cell>
          <cell r="AW385">
            <v>12500</v>
          </cell>
          <cell r="AX385">
            <v>12500</v>
          </cell>
          <cell r="AY385">
            <v>5000</v>
          </cell>
          <cell r="AZ385">
            <v>5000</v>
          </cell>
          <cell r="BA385">
            <v>1</v>
          </cell>
          <cell r="BB385">
            <v>8000</v>
          </cell>
          <cell r="BC385">
            <v>12100</v>
          </cell>
          <cell r="BD385">
            <v>12100</v>
          </cell>
          <cell r="BE385">
            <v>12100</v>
          </cell>
          <cell r="BF385">
            <v>12100</v>
          </cell>
          <cell r="BG385">
            <v>1</v>
          </cell>
          <cell r="BH385">
            <v>12100</v>
          </cell>
          <cell r="BI385">
            <v>12100</v>
          </cell>
          <cell r="BJ385">
            <v>12100</v>
          </cell>
          <cell r="BK385">
            <v>12100</v>
          </cell>
          <cell r="BL385">
            <v>12100</v>
          </cell>
          <cell r="BM385">
            <v>12100</v>
          </cell>
          <cell r="BN385">
            <v>12100</v>
          </cell>
          <cell r="BO385">
            <v>12100</v>
          </cell>
          <cell r="BP385">
            <v>13300</v>
          </cell>
          <cell r="BQ385">
            <v>13300</v>
          </cell>
          <cell r="BR385">
            <v>13300</v>
          </cell>
          <cell r="BS385">
            <v>13300</v>
          </cell>
          <cell r="BT385">
            <v>13300</v>
          </cell>
          <cell r="BU385">
            <v>13300</v>
          </cell>
          <cell r="BV385">
            <v>13300</v>
          </cell>
          <cell r="BW385">
            <v>14000</v>
          </cell>
          <cell r="BX385">
            <v>14000</v>
          </cell>
          <cell r="BY385">
            <v>14000</v>
          </cell>
          <cell r="BZ385">
            <v>14000</v>
          </cell>
          <cell r="CA385">
            <v>14000</v>
          </cell>
          <cell r="CB385">
            <v>14000</v>
          </cell>
          <cell r="CC385">
            <v>14000</v>
          </cell>
          <cell r="CD385">
            <v>13000</v>
          </cell>
          <cell r="CE385">
            <v>13000</v>
          </cell>
          <cell r="CF385">
            <v>13000</v>
          </cell>
          <cell r="CG385">
            <v>13000</v>
          </cell>
          <cell r="CH385">
            <v>13000</v>
          </cell>
          <cell r="CI385">
            <v>10000</v>
          </cell>
          <cell r="CJ385">
            <v>13600</v>
          </cell>
          <cell r="CK385">
            <v>13600</v>
          </cell>
          <cell r="CL385">
            <v>13000</v>
          </cell>
          <cell r="CM385">
            <v>13000</v>
          </cell>
          <cell r="CN385">
            <v>13000</v>
          </cell>
          <cell r="CO385">
            <v>13000</v>
          </cell>
          <cell r="CP385">
            <v>14000</v>
          </cell>
          <cell r="CQ385">
            <v>14000</v>
          </cell>
          <cell r="CR385">
            <v>14000</v>
          </cell>
          <cell r="CS385">
            <v>13000</v>
          </cell>
          <cell r="CT385">
            <v>13000</v>
          </cell>
          <cell r="CU385">
            <v>13000</v>
          </cell>
          <cell r="CV385">
            <v>13000</v>
          </cell>
          <cell r="CW385">
            <v>12500</v>
          </cell>
          <cell r="CX385">
            <v>12500</v>
          </cell>
          <cell r="CY385">
            <v>12500</v>
          </cell>
          <cell r="CZ385">
            <v>12500</v>
          </cell>
          <cell r="DA385">
            <v>14500</v>
          </cell>
          <cell r="DB385">
            <v>14500</v>
          </cell>
          <cell r="DC385">
            <v>14500</v>
          </cell>
          <cell r="DD385">
            <v>14500</v>
          </cell>
          <cell r="DE385">
            <v>14500</v>
          </cell>
          <cell r="DF385">
            <v>16000</v>
          </cell>
          <cell r="DG385">
            <v>16000</v>
          </cell>
          <cell r="DH385">
            <v>16000</v>
          </cell>
          <cell r="DI385">
            <v>16000</v>
          </cell>
          <cell r="DJ385">
            <v>16000</v>
          </cell>
          <cell r="DK385">
            <v>16000</v>
          </cell>
        </row>
        <row r="386">
          <cell r="A386">
            <v>30055</v>
          </cell>
          <cell r="B386" t="str">
            <v> NEWFIELD-E CAMERON BLK 63 B             </v>
          </cell>
          <cell r="C386" t="str">
            <v> 0L   </v>
          </cell>
          <cell r="D386" t="str">
            <v> R    </v>
          </cell>
          <cell r="E386">
            <v>54780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</row>
        <row r="387">
          <cell r="A387">
            <v>30058</v>
          </cell>
          <cell r="B387" t="str">
            <v> NEWFIELD-E CAMERON 47J                  </v>
          </cell>
          <cell r="C387" t="str">
            <v> 0L   </v>
          </cell>
          <cell r="D387" t="str">
            <v> R    </v>
          </cell>
          <cell r="E387">
            <v>78887</v>
          </cell>
          <cell r="F387">
            <v>4655</v>
          </cell>
          <cell r="G387">
            <v>4655</v>
          </cell>
          <cell r="H387">
            <v>4655</v>
          </cell>
          <cell r="I387">
            <v>8100</v>
          </cell>
          <cell r="J387">
            <v>4350</v>
          </cell>
          <cell r="K387">
            <v>4350</v>
          </cell>
          <cell r="L387">
            <v>4250</v>
          </cell>
          <cell r="M387">
            <v>4250</v>
          </cell>
          <cell r="N387">
            <v>4225</v>
          </cell>
          <cell r="O387">
            <v>4225</v>
          </cell>
          <cell r="P387">
            <v>4225</v>
          </cell>
          <cell r="Q387">
            <v>4080</v>
          </cell>
          <cell r="R387">
            <v>4080</v>
          </cell>
          <cell r="S387">
            <v>4080</v>
          </cell>
          <cell r="T387">
            <v>4080</v>
          </cell>
          <cell r="U387">
            <v>4570</v>
          </cell>
          <cell r="V387">
            <v>4570</v>
          </cell>
          <cell r="W387">
            <v>4570</v>
          </cell>
          <cell r="X387">
            <v>4570</v>
          </cell>
          <cell r="Y387">
            <v>4488</v>
          </cell>
          <cell r="Z387">
            <v>4298</v>
          </cell>
          <cell r="AA387">
            <v>4298</v>
          </cell>
          <cell r="AB387">
            <v>4400</v>
          </cell>
          <cell r="AC387">
            <v>4400</v>
          </cell>
          <cell r="AD387">
            <v>4400</v>
          </cell>
          <cell r="AE387">
            <v>4400</v>
          </cell>
          <cell r="AF387">
            <v>4400</v>
          </cell>
          <cell r="AG387">
            <v>4400</v>
          </cell>
          <cell r="AH387">
            <v>4400</v>
          </cell>
          <cell r="AI387">
            <v>4450</v>
          </cell>
          <cell r="AJ387">
            <v>4450</v>
          </cell>
          <cell r="AK387">
            <v>4450</v>
          </cell>
          <cell r="AL387">
            <v>4450</v>
          </cell>
          <cell r="AM387">
            <v>4100</v>
          </cell>
          <cell r="AN387">
            <v>4100</v>
          </cell>
          <cell r="AO387">
            <v>8100</v>
          </cell>
          <cell r="AP387">
            <v>8100</v>
          </cell>
          <cell r="AQ387">
            <v>8100</v>
          </cell>
          <cell r="AR387">
            <v>8100</v>
          </cell>
          <cell r="AS387">
            <v>3590</v>
          </cell>
          <cell r="AT387">
            <v>3590</v>
          </cell>
          <cell r="AU387">
            <v>3590</v>
          </cell>
          <cell r="AV387">
            <v>3590</v>
          </cell>
          <cell r="AW387">
            <v>3590</v>
          </cell>
          <cell r="AX387">
            <v>3590</v>
          </cell>
          <cell r="AY387">
            <v>5488</v>
          </cell>
          <cell r="AZ387">
            <v>5488</v>
          </cell>
          <cell r="BA387">
            <v>5488</v>
          </cell>
          <cell r="BB387">
            <v>6358</v>
          </cell>
          <cell r="BC387">
            <v>4620</v>
          </cell>
          <cell r="BD387">
            <v>4620</v>
          </cell>
          <cell r="BE387">
            <v>4620</v>
          </cell>
          <cell r="BF387">
            <v>4620</v>
          </cell>
          <cell r="BG387">
            <v>4570</v>
          </cell>
          <cell r="BH387">
            <v>4570</v>
          </cell>
          <cell r="BI387">
            <v>4570</v>
          </cell>
          <cell r="BJ387">
            <v>4570</v>
          </cell>
          <cell r="BK387">
            <v>4545</v>
          </cell>
          <cell r="BL387">
            <v>4545</v>
          </cell>
          <cell r="BM387">
            <v>4545</v>
          </cell>
          <cell r="BN387">
            <v>4545</v>
          </cell>
          <cell r="BO387">
            <v>4495</v>
          </cell>
          <cell r="BP387">
            <v>4245</v>
          </cell>
          <cell r="BQ387">
            <v>4245</v>
          </cell>
          <cell r="BR387">
            <v>4245</v>
          </cell>
          <cell r="BS387">
            <v>4245</v>
          </cell>
          <cell r="BT387">
            <v>4245</v>
          </cell>
          <cell r="BU387">
            <v>4245</v>
          </cell>
          <cell r="BV387">
            <v>4245</v>
          </cell>
          <cell r="BW387">
            <v>4245</v>
          </cell>
          <cell r="BX387">
            <v>4245</v>
          </cell>
          <cell r="BY387">
            <v>3640</v>
          </cell>
          <cell r="BZ387">
            <v>3640</v>
          </cell>
          <cell r="CA387">
            <v>3640</v>
          </cell>
          <cell r="CB387">
            <v>3640</v>
          </cell>
          <cell r="CC387">
            <v>3640</v>
          </cell>
          <cell r="CD387">
            <v>3940</v>
          </cell>
          <cell r="CE387">
            <v>3940</v>
          </cell>
          <cell r="CF387">
            <v>4240</v>
          </cell>
          <cell r="CG387">
            <v>4240</v>
          </cell>
          <cell r="CH387">
            <v>4240</v>
          </cell>
          <cell r="CI387">
            <v>4240</v>
          </cell>
          <cell r="CJ387">
            <v>4240</v>
          </cell>
          <cell r="CK387">
            <v>4240</v>
          </cell>
          <cell r="CL387">
            <v>4040</v>
          </cell>
          <cell r="CM387">
            <v>4040</v>
          </cell>
          <cell r="CN387">
            <v>4040</v>
          </cell>
          <cell r="CO387">
            <v>4040</v>
          </cell>
          <cell r="CP387">
            <v>4040</v>
          </cell>
          <cell r="CQ387">
            <v>4040</v>
          </cell>
          <cell r="CR387">
            <v>4441</v>
          </cell>
          <cell r="CS387">
            <v>4040</v>
          </cell>
          <cell r="CT387">
            <v>4373</v>
          </cell>
          <cell r="CU387">
            <v>4373</v>
          </cell>
          <cell r="CV387">
            <v>4373</v>
          </cell>
          <cell r="CW387">
            <v>3040</v>
          </cell>
          <cell r="CX387">
            <v>3940</v>
          </cell>
          <cell r="CY387">
            <v>3840</v>
          </cell>
          <cell r="CZ387">
            <v>3840</v>
          </cell>
          <cell r="DA387">
            <v>3280</v>
          </cell>
          <cell r="DB387">
            <v>3280</v>
          </cell>
          <cell r="DC387">
            <v>3280</v>
          </cell>
          <cell r="DD387">
            <v>3280</v>
          </cell>
          <cell r="DE387">
            <v>3280</v>
          </cell>
          <cell r="DF387">
            <v>3801</v>
          </cell>
          <cell r="DG387">
            <v>3001</v>
          </cell>
          <cell r="DH387">
            <v>2601</v>
          </cell>
          <cell r="DI387">
            <v>2601</v>
          </cell>
          <cell r="DJ387">
            <v>2601</v>
          </cell>
          <cell r="DK387">
            <v>2601</v>
          </cell>
        </row>
        <row r="388">
          <cell r="A388">
            <v>30061</v>
          </cell>
          <cell r="B388" t="str">
            <v> SONAT-E CAMERON BLK 81                  </v>
          </cell>
          <cell r="C388" t="str">
            <v> 0L   </v>
          </cell>
          <cell r="D388" t="str">
            <v> R    </v>
          </cell>
          <cell r="E388">
            <v>100050</v>
          </cell>
          <cell r="F388">
            <v>13266</v>
          </cell>
          <cell r="G388">
            <v>13266</v>
          </cell>
          <cell r="H388">
            <v>13266</v>
          </cell>
          <cell r="I388">
            <v>16000</v>
          </cell>
          <cell r="J388">
            <v>13266</v>
          </cell>
          <cell r="K388">
            <v>13266</v>
          </cell>
          <cell r="L388">
            <v>9266</v>
          </cell>
          <cell r="M388">
            <v>13266</v>
          </cell>
          <cell r="N388">
            <v>13266</v>
          </cell>
          <cell r="O388">
            <v>13266</v>
          </cell>
          <cell r="P388">
            <v>13266</v>
          </cell>
          <cell r="Q388">
            <v>13266</v>
          </cell>
          <cell r="R388">
            <v>13266</v>
          </cell>
          <cell r="S388">
            <v>13266</v>
          </cell>
          <cell r="T388">
            <v>13266</v>
          </cell>
          <cell r="U388">
            <v>17000</v>
          </cell>
          <cell r="V388">
            <v>17000</v>
          </cell>
          <cell r="W388">
            <v>17000</v>
          </cell>
          <cell r="X388">
            <v>17400</v>
          </cell>
          <cell r="Y388">
            <v>17000</v>
          </cell>
          <cell r="Z388">
            <v>14000</v>
          </cell>
          <cell r="AA388">
            <v>14000</v>
          </cell>
          <cell r="AB388">
            <v>14000</v>
          </cell>
          <cell r="AC388">
            <v>14000</v>
          </cell>
          <cell r="AD388">
            <v>14000</v>
          </cell>
          <cell r="AE388">
            <v>14000</v>
          </cell>
          <cell r="AF388">
            <v>14000</v>
          </cell>
          <cell r="AG388">
            <v>13500</v>
          </cell>
          <cell r="AH388">
            <v>11600</v>
          </cell>
          <cell r="AI388">
            <v>14000</v>
          </cell>
          <cell r="AJ388">
            <v>14000</v>
          </cell>
          <cell r="AK388">
            <v>14000</v>
          </cell>
          <cell r="AL388">
            <v>14000</v>
          </cell>
          <cell r="AM388">
            <v>12870</v>
          </cell>
          <cell r="AN388">
            <v>14000</v>
          </cell>
          <cell r="AO388">
            <v>14000</v>
          </cell>
          <cell r="AP388">
            <v>16000</v>
          </cell>
          <cell r="AQ388">
            <v>16000</v>
          </cell>
          <cell r="AR388">
            <v>16000</v>
          </cell>
          <cell r="AS388">
            <v>13266</v>
          </cell>
          <cell r="AT388">
            <v>13266</v>
          </cell>
          <cell r="AU388">
            <v>12972</v>
          </cell>
          <cell r="AV388">
            <v>13266</v>
          </cell>
          <cell r="AW388">
            <v>13266</v>
          </cell>
          <cell r="AX388">
            <v>13266</v>
          </cell>
          <cell r="AY388">
            <v>16014</v>
          </cell>
          <cell r="AZ388">
            <v>10779</v>
          </cell>
          <cell r="BA388">
            <v>12577</v>
          </cell>
          <cell r="BB388">
            <v>12577</v>
          </cell>
          <cell r="BC388">
            <v>12106</v>
          </cell>
          <cell r="BD388">
            <v>12577</v>
          </cell>
          <cell r="BE388">
            <v>10752</v>
          </cell>
          <cell r="BF388">
            <v>10752</v>
          </cell>
          <cell r="BG388">
            <v>12577</v>
          </cell>
          <cell r="BH388">
            <v>12577</v>
          </cell>
          <cell r="BI388">
            <v>12577</v>
          </cell>
          <cell r="BJ388">
            <v>12577</v>
          </cell>
          <cell r="BK388">
            <v>12577</v>
          </cell>
          <cell r="BL388">
            <v>12577</v>
          </cell>
          <cell r="BM388">
            <v>12577</v>
          </cell>
          <cell r="BN388">
            <v>12577</v>
          </cell>
          <cell r="BO388">
            <v>12577</v>
          </cell>
          <cell r="BP388">
            <v>12577</v>
          </cell>
          <cell r="BQ388">
            <v>24194</v>
          </cell>
          <cell r="BR388">
            <v>6173</v>
          </cell>
          <cell r="BS388">
            <v>9271</v>
          </cell>
          <cell r="BT388">
            <v>9271</v>
          </cell>
          <cell r="BU388">
            <v>10872</v>
          </cell>
          <cell r="BV388">
            <v>12577</v>
          </cell>
          <cell r="BW388">
            <v>12577</v>
          </cell>
          <cell r="BX388">
            <v>12577</v>
          </cell>
          <cell r="BY388">
            <v>9977</v>
          </cell>
          <cell r="BZ388">
            <v>9977</v>
          </cell>
          <cell r="CA388">
            <v>9977</v>
          </cell>
          <cell r="CB388">
            <v>9977</v>
          </cell>
          <cell r="CC388">
            <v>9977</v>
          </cell>
          <cell r="CD388">
            <v>11000</v>
          </cell>
          <cell r="CE388">
            <v>11000</v>
          </cell>
          <cell r="CF388">
            <v>11000</v>
          </cell>
          <cell r="CG388">
            <v>11000</v>
          </cell>
          <cell r="CH388">
            <v>11000</v>
          </cell>
          <cell r="CI388">
            <v>11000</v>
          </cell>
          <cell r="CJ388">
            <v>11800</v>
          </cell>
          <cell r="CK388">
            <v>11000</v>
          </cell>
          <cell r="CL388">
            <v>11920</v>
          </cell>
          <cell r="CM388">
            <v>11920</v>
          </cell>
          <cell r="CN388">
            <v>11000</v>
          </cell>
          <cell r="CO388">
            <v>11000</v>
          </cell>
          <cell r="CP388">
            <v>11000</v>
          </cell>
          <cell r="CQ388">
            <v>11000</v>
          </cell>
          <cell r="CR388">
            <v>11000</v>
          </cell>
          <cell r="CS388">
            <v>11000</v>
          </cell>
          <cell r="CT388">
            <v>14000</v>
          </cell>
          <cell r="CU388">
            <v>12200</v>
          </cell>
          <cell r="CV388">
            <v>14000</v>
          </cell>
          <cell r="CW388">
            <v>14000</v>
          </cell>
          <cell r="CX388">
            <v>14000</v>
          </cell>
          <cell r="CY388">
            <v>14000</v>
          </cell>
          <cell r="CZ388">
            <v>13000</v>
          </cell>
          <cell r="DA388">
            <v>10136</v>
          </cell>
          <cell r="DB388">
            <v>10136</v>
          </cell>
          <cell r="DC388">
            <v>10136</v>
          </cell>
          <cell r="DD388">
            <v>10136</v>
          </cell>
          <cell r="DE388">
            <v>10136</v>
          </cell>
          <cell r="DF388">
            <v>3000</v>
          </cell>
          <cell r="DG388">
            <v>10000</v>
          </cell>
          <cell r="DH388">
            <v>15000</v>
          </cell>
          <cell r="DI388">
            <v>15000</v>
          </cell>
          <cell r="DJ388">
            <v>15000</v>
          </cell>
          <cell r="DK388">
            <v>15000</v>
          </cell>
        </row>
        <row r="389">
          <cell r="A389">
            <v>30065</v>
          </cell>
          <cell r="B389" t="str">
            <v> CONOCO-E CAMERON BLK 42C                </v>
          </cell>
          <cell r="C389" t="str">
            <v> 0L   </v>
          </cell>
          <cell r="D389" t="str">
            <v> R    </v>
          </cell>
          <cell r="E389">
            <v>46646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</row>
        <row r="390">
          <cell r="A390">
            <v>30066</v>
          </cell>
          <cell r="B390" t="str">
            <v> EAST CAMERON BLOCK 33-A WELL            </v>
          </cell>
          <cell r="C390" t="str">
            <v> 0L   </v>
          </cell>
          <cell r="D390" t="str">
            <v> R    </v>
          </cell>
          <cell r="E390">
            <v>139725</v>
          </cell>
          <cell r="F390">
            <v>9809</v>
          </cell>
          <cell r="G390">
            <v>9809</v>
          </cell>
          <cell r="H390">
            <v>9809</v>
          </cell>
          <cell r="I390">
            <v>7479</v>
          </cell>
          <cell r="J390">
            <v>9809</v>
          </cell>
          <cell r="K390">
            <v>9809</v>
          </cell>
          <cell r="L390">
            <v>9809</v>
          </cell>
          <cell r="M390">
            <v>9809</v>
          </cell>
          <cell r="N390">
            <v>9809</v>
          </cell>
          <cell r="O390">
            <v>9809</v>
          </cell>
          <cell r="P390">
            <v>9809</v>
          </cell>
          <cell r="Q390">
            <v>9809</v>
          </cell>
          <cell r="R390">
            <v>9809</v>
          </cell>
          <cell r="S390">
            <v>9809</v>
          </cell>
          <cell r="T390">
            <v>9809</v>
          </cell>
          <cell r="U390">
            <v>6199</v>
          </cell>
          <cell r="V390">
            <v>6199</v>
          </cell>
          <cell r="W390">
            <v>6199</v>
          </cell>
          <cell r="X390">
            <v>6199</v>
          </cell>
          <cell r="Y390">
            <v>6199</v>
          </cell>
          <cell r="Z390">
            <v>8375</v>
          </cell>
          <cell r="AA390">
            <v>8375</v>
          </cell>
          <cell r="AB390">
            <v>8375</v>
          </cell>
          <cell r="AC390">
            <v>8375</v>
          </cell>
          <cell r="AD390">
            <v>8375</v>
          </cell>
          <cell r="AE390">
            <v>8375</v>
          </cell>
          <cell r="AF390">
            <v>8374</v>
          </cell>
          <cell r="AG390">
            <v>8374</v>
          </cell>
          <cell r="AH390">
            <v>8374</v>
          </cell>
          <cell r="AI390">
            <v>8374</v>
          </cell>
          <cell r="AJ390">
            <v>8374</v>
          </cell>
          <cell r="AK390">
            <v>8374</v>
          </cell>
          <cell r="AL390">
            <v>8374</v>
          </cell>
          <cell r="AM390">
            <v>7479</v>
          </cell>
          <cell r="AN390">
            <v>7479</v>
          </cell>
          <cell r="AO390">
            <v>7479</v>
          </cell>
          <cell r="AP390">
            <v>7479</v>
          </cell>
          <cell r="AQ390">
            <v>7479</v>
          </cell>
          <cell r="AR390">
            <v>7479</v>
          </cell>
          <cell r="AS390">
            <v>11160</v>
          </cell>
          <cell r="AT390">
            <v>11160</v>
          </cell>
          <cell r="AU390">
            <v>11160</v>
          </cell>
          <cell r="AV390">
            <v>11160</v>
          </cell>
          <cell r="AW390">
            <v>11160</v>
          </cell>
          <cell r="AX390">
            <v>11160</v>
          </cell>
          <cell r="AY390">
            <v>8476</v>
          </cell>
          <cell r="AZ390">
            <v>8476</v>
          </cell>
          <cell r="BA390">
            <v>8807</v>
          </cell>
          <cell r="BB390">
            <v>9856</v>
          </cell>
          <cell r="BC390">
            <v>9856</v>
          </cell>
          <cell r="BD390">
            <v>9856</v>
          </cell>
          <cell r="BE390">
            <v>9856</v>
          </cell>
          <cell r="BF390">
            <v>9856</v>
          </cell>
          <cell r="BG390">
            <v>9856</v>
          </cell>
          <cell r="BH390">
            <v>10329</v>
          </cell>
          <cell r="BI390">
            <v>11529</v>
          </cell>
          <cell r="BJ390">
            <v>11529</v>
          </cell>
          <cell r="BK390">
            <v>11529</v>
          </cell>
          <cell r="BL390">
            <v>11529</v>
          </cell>
          <cell r="BM390">
            <v>11529</v>
          </cell>
          <cell r="BN390">
            <v>11529</v>
          </cell>
          <cell r="BO390">
            <v>11529</v>
          </cell>
          <cell r="BP390">
            <v>11529</v>
          </cell>
          <cell r="BQ390">
            <v>11529</v>
          </cell>
          <cell r="BR390">
            <v>11529</v>
          </cell>
          <cell r="BS390">
            <v>11529</v>
          </cell>
          <cell r="BT390">
            <v>11529</v>
          </cell>
          <cell r="BU390">
            <v>11529</v>
          </cell>
          <cell r="BV390">
            <v>11529</v>
          </cell>
          <cell r="BW390">
            <v>11529</v>
          </cell>
          <cell r="BX390">
            <v>11529</v>
          </cell>
          <cell r="BY390">
            <v>11529</v>
          </cell>
          <cell r="BZ390">
            <v>11529</v>
          </cell>
          <cell r="CA390">
            <v>11529</v>
          </cell>
          <cell r="CB390">
            <v>11529</v>
          </cell>
          <cell r="CC390">
            <v>11529</v>
          </cell>
          <cell r="CD390">
            <v>13146</v>
          </cell>
          <cell r="CE390">
            <v>13146</v>
          </cell>
          <cell r="CF390">
            <v>13146</v>
          </cell>
          <cell r="CG390">
            <v>13146</v>
          </cell>
          <cell r="CH390">
            <v>13146</v>
          </cell>
          <cell r="CI390">
            <v>12025</v>
          </cell>
          <cell r="CJ390">
            <v>11650</v>
          </cell>
          <cell r="CK390">
            <v>11650</v>
          </cell>
          <cell r="CL390">
            <v>11650</v>
          </cell>
          <cell r="CM390">
            <v>11650</v>
          </cell>
          <cell r="CN390">
            <v>11650</v>
          </cell>
          <cell r="CO390">
            <v>11650</v>
          </cell>
          <cell r="CP390">
            <v>11007</v>
          </cell>
          <cell r="CQ390">
            <v>11007</v>
          </cell>
          <cell r="CR390">
            <v>11007</v>
          </cell>
          <cell r="CS390">
            <v>11007</v>
          </cell>
          <cell r="CT390">
            <v>11007</v>
          </cell>
          <cell r="CU390">
            <v>11007</v>
          </cell>
          <cell r="CV390">
            <v>11007</v>
          </cell>
          <cell r="CW390">
            <v>11007</v>
          </cell>
          <cell r="CX390">
            <v>11007</v>
          </cell>
          <cell r="CY390">
            <v>11007</v>
          </cell>
          <cell r="CZ390">
            <v>11007</v>
          </cell>
          <cell r="DA390">
            <v>11007</v>
          </cell>
          <cell r="DB390">
            <v>11007</v>
          </cell>
          <cell r="DC390">
            <v>11007</v>
          </cell>
          <cell r="DD390">
            <v>11007</v>
          </cell>
          <cell r="DE390">
            <v>11007</v>
          </cell>
          <cell r="DF390">
            <v>5735</v>
          </cell>
          <cell r="DG390">
            <v>11476</v>
          </cell>
          <cell r="DH390">
            <v>10234</v>
          </cell>
          <cell r="DI390">
            <v>10234</v>
          </cell>
          <cell r="DJ390">
            <v>10234</v>
          </cell>
          <cell r="DK390">
            <v>10002</v>
          </cell>
        </row>
        <row r="391">
          <cell r="A391">
            <v>30067</v>
          </cell>
          <cell r="B391" t="str">
            <v> BUCHANAN - E CAMERON BLK 24(33) TRANS   </v>
          </cell>
          <cell r="C391" t="str">
            <v> 0L   </v>
          </cell>
          <cell r="D391" t="str">
            <v> R    </v>
          </cell>
          <cell r="E391">
            <v>28588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</row>
        <row r="392">
          <cell r="A392">
            <v>30073</v>
          </cell>
          <cell r="B392" t="str">
            <v> EAST CAMERON BLOCK 26-A                 </v>
          </cell>
          <cell r="C392" t="str">
            <v> 0L   </v>
          </cell>
          <cell r="D392" t="str">
            <v> R    </v>
          </cell>
          <cell r="E392">
            <v>10335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</row>
        <row r="393">
          <cell r="A393">
            <v>30170</v>
          </cell>
          <cell r="B393" t="str">
            <v> EAST CAMERON  353 A                     </v>
          </cell>
          <cell r="C393" t="str">
            <v> 0L   </v>
          </cell>
          <cell r="D393" t="str">
            <v> R    </v>
          </cell>
          <cell r="E393">
            <v>73831</v>
          </cell>
          <cell r="F393">
            <v>3653</v>
          </cell>
          <cell r="G393">
            <v>3603</v>
          </cell>
          <cell r="H393">
            <v>3603</v>
          </cell>
          <cell r="I393">
            <v>3035</v>
          </cell>
          <cell r="J393">
            <v>3603</v>
          </cell>
          <cell r="K393">
            <v>3608</v>
          </cell>
          <cell r="L393">
            <v>3660</v>
          </cell>
          <cell r="M393">
            <v>3660</v>
          </cell>
          <cell r="N393">
            <v>3660</v>
          </cell>
          <cell r="O393">
            <v>3660</v>
          </cell>
          <cell r="P393">
            <v>3660</v>
          </cell>
          <cell r="Q393">
            <v>3649</v>
          </cell>
          <cell r="R393">
            <v>3649</v>
          </cell>
          <cell r="S393">
            <v>3649</v>
          </cell>
          <cell r="T393">
            <v>3649</v>
          </cell>
          <cell r="U393">
            <v>5029</v>
          </cell>
          <cell r="V393">
            <v>5029</v>
          </cell>
          <cell r="W393">
            <v>5029</v>
          </cell>
          <cell r="X393">
            <v>5029</v>
          </cell>
          <cell r="Y393">
            <v>4787</v>
          </cell>
          <cell r="Z393">
            <v>4937</v>
          </cell>
          <cell r="AA393">
            <v>2538</v>
          </cell>
          <cell r="AB393">
            <v>4337</v>
          </cell>
          <cell r="AC393">
            <v>4337</v>
          </cell>
          <cell r="AD393">
            <v>4337</v>
          </cell>
          <cell r="AE393">
            <v>4187</v>
          </cell>
          <cell r="AF393">
            <v>4167</v>
          </cell>
          <cell r="AG393">
            <v>4167</v>
          </cell>
          <cell r="AH393">
            <v>4167</v>
          </cell>
          <cell r="AI393">
            <v>4041</v>
          </cell>
          <cell r="AJ393">
            <v>4041</v>
          </cell>
          <cell r="AK393">
            <v>4041</v>
          </cell>
          <cell r="AL393">
            <v>4041</v>
          </cell>
          <cell r="AM393">
            <v>3697</v>
          </cell>
          <cell r="AN393">
            <v>4464</v>
          </cell>
          <cell r="AO393">
            <v>3227</v>
          </cell>
          <cell r="AP393">
            <v>3035</v>
          </cell>
          <cell r="AQ393">
            <v>3035</v>
          </cell>
          <cell r="AR393">
            <v>3035</v>
          </cell>
          <cell r="AS393">
            <v>3035</v>
          </cell>
          <cell r="AT393">
            <v>2332</v>
          </cell>
          <cell r="AU393">
            <v>3204</v>
          </cell>
          <cell r="AV393">
            <v>3235</v>
          </cell>
          <cell r="AW393">
            <v>2694</v>
          </cell>
          <cell r="AX393">
            <v>2694</v>
          </cell>
          <cell r="AY393">
            <v>3694</v>
          </cell>
          <cell r="AZ393">
            <v>3694</v>
          </cell>
          <cell r="BA393">
            <v>2794</v>
          </cell>
          <cell r="BB393">
            <v>2480</v>
          </cell>
          <cell r="BC393">
            <v>2480</v>
          </cell>
          <cell r="BD393">
            <v>778</v>
          </cell>
          <cell r="BE393">
            <v>778</v>
          </cell>
          <cell r="BF393">
            <v>778</v>
          </cell>
          <cell r="BG393">
            <v>778</v>
          </cell>
          <cell r="BH393">
            <v>778</v>
          </cell>
          <cell r="BI393">
            <v>805</v>
          </cell>
          <cell r="BJ393">
            <v>805</v>
          </cell>
          <cell r="BK393">
            <v>306</v>
          </cell>
          <cell r="BL393">
            <v>306</v>
          </cell>
          <cell r="BM393">
            <v>306</v>
          </cell>
          <cell r="BN393">
            <v>306</v>
          </cell>
          <cell r="BO393">
            <v>306</v>
          </cell>
          <cell r="BP393">
            <v>306</v>
          </cell>
          <cell r="BQ393">
            <v>581</v>
          </cell>
          <cell r="BR393">
            <v>581</v>
          </cell>
          <cell r="BS393">
            <v>581</v>
          </cell>
          <cell r="BT393">
            <v>581</v>
          </cell>
          <cell r="BU393">
            <v>780</v>
          </cell>
          <cell r="BV393">
            <v>1520</v>
          </cell>
          <cell r="BW393">
            <v>2052</v>
          </cell>
          <cell r="BX393">
            <v>3993</v>
          </cell>
          <cell r="BY393">
            <v>3993</v>
          </cell>
          <cell r="BZ393">
            <v>3993</v>
          </cell>
          <cell r="CA393">
            <v>3993</v>
          </cell>
          <cell r="CB393">
            <v>4052</v>
          </cell>
          <cell r="CC393">
            <v>4052</v>
          </cell>
          <cell r="CD393">
            <v>4035</v>
          </cell>
          <cell r="CE393">
            <v>3035</v>
          </cell>
          <cell r="CF393">
            <v>4035</v>
          </cell>
          <cell r="CG393">
            <v>4035</v>
          </cell>
          <cell r="CH393">
            <v>4035</v>
          </cell>
          <cell r="CI393">
            <v>4035</v>
          </cell>
          <cell r="CJ393">
            <v>4085</v>
          </cell>
          <cell r="CK393">
            <v>4085</v>
          </cell>
          <cell r="CL393">
            <v>4170</v>
          </cell>
          <cell r="CM393">
            <v>4170</v>
          </cell>
          <cell r="CN393">
            <v>4170</v>
          </cell>
          <cell r="CO393">
            <v>4170</v>
          </cell>
          <cell r="CP393">
            <v>4170</v>
          </cell>
          <cell r="CQ393">
            <v>4170</v>
          </cell>
          <cell r="CR393">
            <v>4415</v>
          </cell>
          <cell r="CS393">
            <v>4170</v>
          </cell>
          <cell r="CT393">
            <v>4436</v>
          </cell>
          <cell r="CU393">
            <v>4436</v>
          </cell>
          <cell r="CV393">
            <v>4436</v>
          </cell>
          <cell r="CW393">
            <v>3370</v>
          </cell>
          <cell r="CX393">
            <v>4170</v>
          </cell>
          <cell r="CY393">
            <v>4170</v>
          </cell>
          <cell r="CZ393">
            <v>4170</v>
          </cell>
          <cell r="DA393">
            <v>4170</v>
          </cell>
          <cell r="DB393">
            <v>4170</v>
          </cell>
          <cell r="DC393">
            <v>4170</v>
          </cell>
          <cell r="DD393">
            <v>4170</v>
          </cell>
          <cell r="DE393">
            <v>3891</v>
          </cell>
          <cell r="DF393">
            <v>4016</v>
          </cell>
          <cell r="DG393">
            <v>4665</v>
          </cell>
          <cell r="DH393">
            <v>4865</v>
          </cell>
          <cell r="DI393">
            <v>4865</v>
          </cell>
          <cell r="DJ393">
            <v>4865</v>
          </cell>
          <cell r="DK393">
            <v>2366</v>
          </cell>
        </row>
        <row r="394">
          <cell r="A394">
            <v>30337</v>
          </cell>
          <cell r="B394" t="str">
            <v> VERMILION 226-A                         </v>
          </cell>
          <cell r="C394" t="str">
            <v> 0L   </v>
          </cell>
          <cell r="D394" t="str">
            <v> R    </v>
          </cell>
          <cell r="E394">
            <v>60955</v>
          </cell>
          <cell r="F394">
            <v>7458</v>
          </cell>
          <cell r="G394">
            <v>7458</v>
          </cell>
          <cell r="H394">
            <v>7458</v>
          </cell>
          <cell r="I394">
            <v>7726</v>
          </cell>
          <cell r="J394">
            <v>7458</v>
          </cell>
          <cell r="K394">
            <v>7458</v>
          </cell>
          <cell r="L394">
            <v>7458</v>
          </cell>
          <cell r="M394">
            <v>7458</v>
          </cell>
          <cell r="N394">
            <v>7458</v>
          </cell>
          <cell r="O394">
            <v>7458</v>
          </cell>
          <cell r="P394">
            <v>7458</v>
          </cell>
          <cell r="Q394">
            <v>7458</v>
          </cell>
          <cell r="R394">
            <v>7958</v>
          </cell>
          <cell r="S394">
            <v>8786</v>
          </cell>
          <cell r="T394">
            <v>8786</v>
          </cell>
          <cell r="U394">
            <v>8507</v>
          </cell>
          <cell r="V394">
            <v>8507</v>
          </cell>
          <cell r="W394">
            <v>8507</v>
          </cell>
          <cell r="X394">
            <v>9034</v>
          </cell>
          <cell r="Y394">
            <v>7874</v>
          </cell>
          <cell r="Z394">
            <v>7874</v>
          </cell>
          <cell r="AA394">
            <v>7874</v>
          </cell>
          <cell r="AB394">
            <v>7874</v>
          </cell>
          <cell r="AC394">
            <v>7874</v>
          </cell>
          <cell r="AD394">
            <v>7874</v>
          </cell>
          <cell r="AE394">
            <v>7874</v>
          </cell>
          <cell r="AF394">
            <v>10251</v>
          </cell>
          <cell r="AG394">
            <v>8616</v>
          </cell>
          <cell r="AH394">
            <v>7806</v>
          </cell>
          <cell r="AI394">
            <v>7806</v>
          </cell>
          <cell r="AJ394">
            <v>7806</v>
          </cell>
          <cell r="AK394">
            <v>7806</v>
          </cell>
          <cell r="AL394">
            <v>7806</v>
          </cell>
          <cell r="AM394">
            <v>7806</v>
          </cell>
          <cell r="AN394">
            <v>7806</v>
          </cell>
          <cell r="AO394">
            <v>8726</v>
          </cell>
          <cell r="AP394">
            <v>7726</v>
          </cell>
          <cell r="AQ394">
            <v>7726</v>
          </cell>
          <cell r="AR394">
            <v>7726</v>
          </cell>
          <cell r="AS394">
            <v>7726</v>
          </cell>
          <cell r="AT394">
            <v>7726</v>
          </cell>
          <cell r="AU394">
            <v>7997</v>
          </cell>
          <cell r="AV394">
            <v>7997</v>
          </cell>
          <cell r="AW394">
            <v>7997</v>
          </cell>
          <cell r="AX394">
            <v>7997</v>
          </cell>
          <cell r="AY394">
            <v>7693</v>
          </cell>
          <cell r="AZ394">
            <v>7693</v>
          </cell>
          <cell r="BA394">
            <v>7693</v>
          </cell>
          <cell r="BB394">
            <v>9066</v>
          </cell>
          <cell r="BC394">
            <v>9066</v>
          </cell>
          <cell r="BD394">
            <v>8730</v>
          </cell>
          <cell r="BE394">
            <v>8730</v>
          </cell>
          <cell r="BF394">
            <v>8730</v>
          </cell>
          <cell r="BG394">
            <v>8730</v>
          </cell>
          <cell r="BH394">
            <v>8730</v>
          </cell>
          <cell r="BI394">
            <v>8730</v>
          </cell>
          <cell r="BJ394">
            <v>8218</v>
          </cell>
          <cell r="BK394">
            <v>8218</v>
          </cell>
          <cell r="BL394">
            <v>8218</v>
          </cell>
          <cell r="BM394">
            <v>8218</v>
          </cell>
          <cell r="BN394">
            <v>8218</v>
          </cell>
          <cell r="BO394">
            <v>8218</v>
          </cell>
          <cell r="BP394">
            <v>8218</v>
          </cell>
          <cell r="BQ394">
            <v>8218</v>
          </cell>
          <cell r="BR394">
            <v>6599</v>
          </cell>
          <cell r="BS394">
            <v>6599</v>
          </cell>
          <cell r="BT394">
            <v>6599</v>
          </cell>
          <cell r="BU394">
            <v>6599</v>
          </cell>
          <cell r="BV394">
            <v>6599</v>
          </cell>
          <cell r="BW394">
            <v>6599</v>
          </cell>
          <cell r="BX394">
            <v>6599</v>
          </cell>
          <cell r="BY394">
            <v>6599</v>
          </cell>
          <cell r="BZ394">
            <v>6599</v>
          </cell>
          <cell r="CA394">
            <v>6599</v>
          </cell>
          <cell r="CB394">
            <v>6599</v>
          </cell>
          <cell r="CC394">
            <v>6841</v>
          </cell>
          <cell r="CD394">
            <v>6991</v>
          </cell>
          <cell r="CE394">
            <v>6991</v>
          </cell>
          <cell r="CF394">
            <v>6991</v>
          </cell>
          <cell r="CG394">
            <v>6991</v>
          </cell>
          <cell r="CH394">
            <v>6991</v>
          </cell>
          <cell r="CI394">
            <v>6991</v>
          </cell>
          <cell r="CJ394">
            <v>6991</v>
          </cell>
          <cell r="CK394">
            <v>6991</v>
          </cell>
          <cell r="CL394">
            <v>6991</v>
          </cell>
          <cell r="CM394">
            <v>6991</v>
          </cell>
          <cell r="CN394">
            <v>6991</v>
          </cell>
          <cell r="CO394">
            <v>6991</v>
          </cell>
          <cell r="CP394">
            <v>12991</v>
          </cell>
          <cell r="CQ394">
            <v>12991</v>
          </cell>
          <cell r="CR394">
            <v>12991</v>
          </cell>
          <cell r="CS394">
            <v>12991</v>
          </cell>
          <cell r="CT394">
            <v>12991</v>
          </cell>
          <cell r="CU394">
            <v>12991</v>
          </cell>
          <cell r="CV394">
            <v>12991</v>
          </cell>
          <cell r="CW394">
            <v>11448</v>
          </cell>
          <cell r="CX394">
            <v>5448</v>
          </cell>
          <cell r="CY394">
            <v>5448</v>
          </cell>
          <cell r="CZ394">
            <v>5448</v>
          </cell>
          <cell r="DA394">
            <v>5448</v>
          </cell>
          <cell r="DB394">
            <v>5448</v>
          </cell>
          <cell r="DC394">
            <v>5448</v>
          </cell>
          <cell r="DD394">
            <v>5448</v>
          </cell>
          <cell r="DE394">
            <v>5448</v>
          </cell>
          <cell r="DF394">
            <v>6686</v>
          </cell>
          <cell r="DG394">
            <v>3686</v>
          </cell>
          <cell r="DH394">
            <v>3251</v>
          </cell>
          <cell r="DI394">
            <v>3251</v>
          </cell>
          <cell r="DJ394">
            <v>3251</v>
          </cell>
          <cell r="DK394">
            <v>3251</v>
          </cell>
        </row>
        <row r="395">
          <cell r="A395">
            <v>30345</v>
          </cell>
          <cell r="B395" t="str">
            <v>Texas Gas @ Vermilion</v>
          </cell>
          <cell r="C395" t="str">
            <v> 0L   </v>
          </cell>
          <cell r="D395" t="str">
            <v> R    </v>
          </cell>
          <cell r="E395">
            <v>63384</v>
          </cell>
          <cell r="F395">
            <v>6000</v>
          </cell>
          <cell r="G395">
            <v>6000</v>
          </cell>
          <cell r="H395">
            <v>6000</v>
          </cell>
          <cell r="I395">
            <v>8900</v>
          </cell>
          <cell r="J395">
            <v>5938</v>
          </cell>
          <cell r="K395">
            <v>5937</v>
          </cell>
          <cell r="L395">
            <v>6000</v>
          </cell>
          <cell r="M395">
            <v>5937</v>
          </cell>
          <cell r="N395">
            <v>6000</v>
          </cell>
          <cell r="O395">
            <v>6000</v>
          </cell>
          <cell r="P395">
            <v>6000</v>
          </cell>
          <cell r="Q395">
            <v>6000</v>
          </cell>
          <cell r="R395">
            <v>6000</v>
          </cell>
          <cell r="S395">
            <v>0</v>
          </cell>
          <cell r="T395">
            <v>0</v>
          </cell>
          <cell r="U395">
            <v>7000</v>
          </cell>
          <cell r="V395">
            <v>7000</v>
          </cell>
          <cell r="W395">
            <v>7000</v>
          </cell>
          <cell r="X395">
            <v>7000</v>
          </cell>
          <cell r="Y395">
            <v>7000</v>
          </cell>
          <cell r="Z395">
            <v>7000</v>
          </cell>
          <cell r="AA395">
            <v>7000</v>
          </cell>
          <cell r="AB395">
            <v>7000</v>
          </cell>
          <cell r="AC395">
            <v>7000</v>
          </cell>
          <cell r="AD395">
            <v>7000</v>
          </cell>
          <cell r="AE395">
            <v>7000</v>
          </cell>
          <cell r="AF395">
            <v>8900</v>
          </cell>
          <cell r="AG395">
            <v>8900</v>
          </cell>
          <cell r="AH395">
            <v>8900</v>
          </cell>
          <cell r="AI395">
            <v>8900</v>
          </cell>
          <cell r="AJ395">
            <v>8900</v>
          </cell>
          <cell r="AK395">
            <v>8900</v>
          </cell>
          <cell r="AL395">
            <v>8900</v>
          </cell>
          <cell r="AM395">
            <v>8900</v>
          </cell>
          <cell r="AN395">
            <v>8900</v>
          </cell>
          <cell r="AO395">
            <v>8900</v>
          </cell>
          <cell r="AP395">
            <v>8900</v>
          </cell>
          <cell r="AQ395">
            <v>8900</v>
          </cell>
          <cell r="AR395">
            <v>8200</v>
          </cell>
          <cell r="AS395">
            <v>6700</v>
          </cell>
          <cell r="AT395">
            <v>6700</v>
          </cell>
          <cell r="AU395">
            <v>6700</v>
          </cell>
          <cell r="AV395">
            <v>6700</v>
          </cell>
          <cell r="AW395">
            <v>6700</v>
          </cell>
          <cell r="AX395">
            <v>6700</v>
          </cell>
          <cell r="AY395">
            <v>3000</v>
          </cell>
          <cell r="AZ395">
            <v>3000</v>
          </cell>
          <cell r="BA395">
            <v>3000</v>
          </cell>
          <cell r="BB395">
            <v>3000</v>
          </cell>
          <cell r="BC395">
            <v>2000</v>
          </cell>
          <cell r="BD395">
            <v>9000</v>
          </cell>
          <cell r="BE395">
            <v>9000</v>
          </cell>
          <cell r="BF395">
            <v>9000</v>
          </cell>
          <cell r="BG395">
            <v>9000</v>
          </cell>
          <cell r="BH395">
            <v>6500</v>
          </cell>
          <cell r="BI395">
            <v>6500</v>
          </cell>
          <cell r="BJ395">
            <v>6500</v>
          </cell>
          <cell r="BK395">
            <v>7800</v>
          </cell>
          <cell r="BL395">
            <v>7800</v>
          </cell>
          <cell r="BM395">
            <v>7800</v>
          </cell>
          <cell r="BN395">
            <v>7300</v>
          </cell>
          <cell r="BO395">
            <v>7500</v>
          </cell>
          <cell r="BP395">
            <v>7500</v>
          </cell>
          <cell r="BQ395">
            <v>7500</v>
          </cell>
          <cell r="BR395">
            <v>7500</v>
          </cell>
          <cell r="BS395">
            <v>7500</v>
          </cell>
          <cell r="BT395">
            <v>7500</v>
          </cell>
          <cell r="BU395">
            <v>6700</v>
          </cell>
          <cell r="BV395">
            <v>6700</v>
          </cell>
          <cell r="BW395">
            <v>6700</v>
          </cell>
          <cell r="BX395">
            <v>6700</v>
          </cell>
          <cell r="BY395">
            <v>6700</v>
          </cell>
          <cell r="BZ395">
            <v>6700</v>
          </cell>
          <cell r="CA395">
            <v>6700</v>
          </cell>
          <cell r="CB395">
            <v>6700</v>
          </cell>
          <cell r="CC395">
            <v>6700</v>
          </cell>
          <cell r="CD395">
            <v>4000</v>
          </cell>
          <cell r="CE395">
            <v>4000</v>
          </cell>
          <cell r="CF395">
            <v>4000</v>
          </cell>
          <cell r="CG395">
            <v>4000</v>
          </cell>
          <cell r="CH395">
            <v>4000</v>
          </cell>
          <cell r="CI395">
            <v>4000</v>
          </cell>
          <cell r="CJ395">
            <v>8500</v>
          </cell>
          <cell r="CK395">
            <v>8500</v>
          </cell>
          <cell r="CL395">
            <v>5000</v>
          </cell>
          <cell r="CM395">
            <v>5000</v>
          </cell>
          <cell r="CN395">
            <v>5000</v>
          </cell>
          <cell r="CO395">
            <v>5000</v>
          </cell>
          <cell r="CP395">
            <v>5000</v>
          </cell>
          <cell r="CQ395">
            <v>5000</v>
          </cell>
          <cell r="CR395">
            <v>10600</v>
          </cell>
          <cell r="CS395">
            <v>10410</v>
          </cell>
          <cell r="CT395">
            <v>10410</v>
          </cell>
          <cell r="CU395">
            <v>10410</v>
          </cell>
          <cell r="CV395">
            <v>10410</v>
          </cell>
          <cell r="CW395">
            <v>10410</v>
          </cell>
          <cell r="CX395">
            <v>10410</v>
          </cell>
          <cell r="CY395">
            <v>10410</v>
          </cell>
          <cell r="CZ395">
            <v>10410</v>
          </cell>
          <cell r="DA395">
            <v>10410</v>
          </cell>
          <cell r="DB395">
            <v>10410</v>
          </cell>
          <cell r="DC395">
            <v>10410</v>
          </cell>
          <cell r="DD395">
            <v>10410</v>
          </cell>
          <cell r="DE395">
            <v>10410</v>
          </cell>
          <cell r="DF395">
            <v>12240</v>
          </cell>
          <cell r="DG395">
            <v>12240</v>
          </cell>
          <cell r="DH395">
            <v>12240</v>
          </cell>
          <cell r="DI395">
            <v>12240</v>
          </cell>
          <cell r="DJ395">
            <v>12240</v>
          </cell>
          <cell r="DK395">
            <v>12240</v>
          </cell>
        </row>
        <row r="396">
          <cell r="A396">
            <v>30347</v>
          </cell>
          <cell r="B396" t="str">
            <v> JUPITER-GULF OF MEXICO DEHYD            </v>
          </cell>
          <cell r="C396" t="str">
            <v> 0L   </v>
          </cell>
          <cell r="D396" t="str">
            <v> R    </v>
          </cell>
          <cell r="E396">
            <v>161670</v>
          </cell>
          <cell r="F396">
            <v>23596</v>
          </cell>
          <cell r="G396">
            <v>23596</v>
          </cell>
          <cell r="H396">
            <v>23596</v>
          </cell>
          <cell r="I396">
            <v>26751</v>
          </cell>
          <cell r="J396">
            <v>22487</v>
          </cell>
          <cell r="K396">
            <v>22487</v>
          </cell>
          <cell r="L396">
            <v>22487</v>
          </cell>
          <cell r="M396">
            <v>25538</v>
          </cell>
          <cell r="N396">
            <v>27596</v>
          </cell>
          <cell r="O396">
            <v>27596</v>
          </cell>
          <cell r="P396">
            <v>27596</v>
          </cell>
          <cell r="Q396">
            <v>32496</v>
          </cell>
          <cell r="R396">
            <v>33096</v>
          </cell>
          <cell r="S396">
            <v>30487</v>
          </cell>
          <cell r="T396">
            <v>27487</v>
          </cell>
          <cell r="U396">
            <v>32982</v>
          </cell>
          <cell r="V396">
            <v>32982</v>
          </cell>
          <cell r="W396">
            <v>32982</v>
          </cell>
          <cell r="X396">
            <v>32982</v>
          </cell>
          <cell r="Y396">
            <v>29697</v>
          </cell>
          <cell r="Z396">
            <v>17697</v>
          </cell>
          <cell r="AA396">
            <v>32297</v>
          </cell>
          <cell r="AB396">
            <v>29900</v>
          </cell>
          <cell r="AC396">
            <v>29900</v>
          </cell>
          <cell r="AD396">
            <v>29900</v>
          </cell>
          <cell r="AE396">
            <v>29697</v>
          </cell>
          <cell r="AF396">
            <v>44697</v>
          </cell>
          <cell r="AG396">
            <v>46143</v>
          </cell>
          <cell r="AH396">
            <v>41077</v>
          </cell>
          <cell r="AI396">
            <v>29497</v>
          </cell>
          <cell r="AJ396">
            <v>29497</v>
          </cell>
          <cell r="AK396">
            <v>29497</v>
          </cell>
          <cell r="AL396">
            <v>29497</v>
          </cell>
          <cell r="AM396">
            <v>29697</v>
          </cell>
          <cell r="AN396">
            <v>22197</v>
          </cell>
          <cell r="AO396">
            <v>29697</v>
          </cell>
          <cell r="AP396">
            <v>26751</v>
          </cell>
          <cell r="AQ396">
            <v>26751</v>
          </cell>
          <cell r="AR396">
            <v>26751</v>
          </cell>
          <cell r="AS396">
            <v>24697</v>
          </cell>
          <cell r="AT396">
            <v>29697</v>
          </cell>
          <cell r="AU396">
            <v>27098</v>
          </cell>
          <cell r="AV396">
            <v>20897</v>
          </cell>
          <cell r="AW396">
            <v>24705</v>
          </cell>
          <cell r="AX396">
            <v>24705</v>
          </cell>
          <cell r="AY396">
            <v>9296</v>
          </cell>
          <cell r="AZ396">
            <v>29433</v>
          </cell>
          <cell r="BA396">
            <v>34472</v>
          </cell>
          <cell r="BB396">
            <v>94500</v>
          </cell>
          <cell r="BC396">
            <v>45178</v>
          </cell>
          <cell r="BD396">
            <v>25178</v>
          </cell>
          <cell r="BE396">
            <v>25178</v>
          </cell>
          <cell r="BF396">
            <v>25178</v>
          </cell>
          <cell r="BG396">
            <v>17292</v>
          </cell>
          <cell r="BH396">
            <v>16978</v>
          </cell>
          <cell r="BI396">
            <v>11948</v>
          </cell>
          <cell r="BJ396">
            <v>16978</v>
          </cell>
          <cell r="BK396">
            <v>46978</v>
          </cell>
          <cell r="BL396">
            <v>46978</v>
          </cell>
          <cell r="BM396">
            <v>46978</v>
          </cell>
          <cell r="BN396">
            <v>36978</v>
          </cell>
          <cell r="BO396">
            <v>39978</v>
          </cell>
          <cell r="BP396">
            <v>36978</v>
          </cell>
          <cell r="BQ396">
            <v>38478</v>
          </cell>
          <cell r="BR396">
            <v>48478</v>
          </cell>
          <cell r="BS396">
            <v>48478</v>
          </cell>
          <cell r="BT396">
            <v>48478</v>
          </cell>
          <cell r="BU396">
            <v>50478</v>
          </cell>
          <cell r="BV396">
            <v>71978</v>
          </cell>
          <cell r="BW396">
            <v>50978</v>
          </cell>
          <cell r="BX396">
            <v>62978</v>
          </cell>
          <cell r="BY396">
            <v>39478</v>
          </cell>
          <cell r="BZ396">
            <v>39478</v>
          </cell>
          <cell r="CA396">
            <v>39478</v>
          </cell>
          <cell r="CB396">
            <v>39478</v>
          </cell>
          <cell r="CC396">
            <v>45000</v>
          </cell>
          <cell r="CD396">
            <v>25080</v>
          </cell>
          <cell r="CE396">
            <v>32080</v>
          </cell>
          <cell r="CF396">
            <v>47080</v>
          </cell>
          <cell r="CG396">
            <v>47080</v>
          </cell>
          <cell r="CH396">
            <v>47080</v>
          </cell>
          <cell r="CI396">
            <v>49180</v>
          </cell>
          <cell r="CJ396">
            <v>47080</v>
          </cell>
          <cell r="CK396">
            <v>42080</v>
          </cell>
          <cell r="CL396">
            <v>46080</v>
          </cell>
          <cell r="CM396">
            <v>46080</v>
          </cell>
          <cell r="CN396">
            <v>46080</v>
          </cell>
          <cell r="CO396">
            <v>46080</v>
          </cell>
          <cell r="CP396">
            <v>40080</v>
          </cell>
          <cell r="CQ396">
            <v>40080</v>
          </cell>
          <cell r="CR396">
            <v>42080</v>
          </cell>
          <cell r="CS396">
            <v>42080</v>
          </cell>
          <cell r="CT396">
            <v>45080</v>
          </cell>
          <cell r="CU396">
            <v>45080</v>
          </cell>
          <cell r="CV396">
            <v>45080</v>
          </cell>
          <cell r="CW396">
            <v>47080</v>
          </cell>
          <cell r="CX396">
            <v>57080</v>
          </cell>
          <cell r="CY396">
            <v>50559</v>
          </cell>
          <cell r="CZ396">
            <v>50559</v>
          </cell>
          <cell r="DA396">
            <v>47259</v>
          </cell>
          <cell r="DB396">
            <v>47259</v>
          </cell>
          <cell r="DC396">
            <v>47259</v>
          </cell>
          <cell r="DD396">
            <v>47259</v>
          </cell>
          <cell r="DE396">
            <v>41959</v>
          </cell>
          <cell r="DF396">
            <v>8357</v>
          </cell>
          <cell r="DG396">
            <v>16357</v>
          </cell>
          <cell r="DH396">
            <v>36357</v>
          </cell>
          <cell r="DI396">
            <v>36357</v>
          </cell>
          <cell r="DJ396">
            <v>36357</v>
          </cell>
          <cell r="DK396">
            <v>46357</v>
          </cell>
        </row>
        <row r="397">
          <cell r="A397">
            <v>30351</v>
          </cell>
          <cell r="B397" t="str">
            <v> VERMILION  46                           </v>
          </cell>
          <cell r="C397" t="str">
            <v> 0L   </v>
          </cell>
          <cell r="D397" t="str">
            <v> R    </v>
          </cell>
          <cell r="E397">
            <v>10311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</row>
        <row r="398">
          <cell r="A398">
            <v>30354</v>
          </cell>
          <cell r="B398" t="str">
            <v>Northern Nat @ Vermilion</v>
          </cell>
          <cell r="C398" t="str">
            <v> 0L   </v>
          </cell>
          <cell r="D398" t="str">
            <v> R    </v>
          </cell>
          <cell r="E398">
            <v>46672</v>
          </cell>
          <cell r="F398">
            <v>10353</v>
          </cell>
          <cell r="G398">
            <v>10353</v>
          </cell>
          <cell r="H398">
            <v>10353</v>
          </cell>
          <cell r="I398">
            <v>13570</v>
          </cell>
          <cell r="J398">
            <v>10353</v>
          </cell>
          <cell r="K398">
            <v>10353</v>
          </cell>
          <cell r="L398">
            <v>10353</v>
          </cell>
          <cell r="M398">
            <v>10353</v>
          </cell>
          <cell r="N398">
            <v>10353</v>
          </cell>
          <cell r="O398">
            <v>10353</v>
          </cell>
          <cell r="P398">
            <v>10353</v>
          </cell>
          <cell r="Q398">
            <v>10353</v>
          </cell>
          <cell r="R398">
            <v>10353</v>
          </cell>
          <cell r="S398">
            <v>10353</v>
          </cell>
          <cell r="T398">
            <v>10353</v>
          </cell>
          <cell r="U398">
            <v>12870</v>
          </cell>
          <cell r="V398">
            <v>12870</v>
          </cell>
          <cell r="W398">
            <v>12870</v>
          </cell>
          <cell r="X398">
            <v>12870</v>
          </cell>
          <cell r="Y398">
            <v>13770</v>
          </cell>
          <cell r="Z398">
            <v>13770</v>
          </cell>
          <cell r="AA398">
            <v>13770</v>
          </cell>
          <cell r="AB398">
            <v>13770</v>
          </cell>
          <cell r="AC398">
            <v>13770</v>
          </cell>
          <cell r="AD398">
            <v>13770</v>
          </cell>
          <cell r="AE398">
            <v>13770</v>
          </cell>
          <cell r="AF398">
            <v>14270</v>
          </cell>
          <cell r="AG398">
            <v>14270</v>
          </cell>
          <cell r="AH398">
            <v>14270</v>
          </cell>
          <cell r="AI398">
            <v>14270</v>
          </cell>
          <cell r="AJ398">
            <v>14270</v>
          </cell>
          <cell r="AK398">
            <v>14270</v>
          </cell>
          <cell r="AL398">
            <v>14270</v>
          </cell>
          <cell r="AM398">
            <v>14270</v>
          </cell>
          <cell r="AN398">
            <v>14270</v>
          </cell>
          <cell r="AO398">
            <v>13570</v>
          </cell>
          <cell r="AP398">
            <v>13570</v>
          </cell>
          <cell r="AQ398">
            <v>13570</v>
          </cell>
          <cell r="AR398">
            <v>13570</v>
          </cell>
          <cell r="AS398">
            <v>13570</v>
          </cell>
          <cell r="AT398">
            <v>13570</v>
          </cell>
          <cell r="AU398">
            <v>13570</v>
          </cell>
          <cell r="AV398">
            <v>13570</v>
          </cell>
          <cell r="AW398">
            <v>13570</v>
          </cell>
          <cell r="AX398">
            <v>13570</v>
          </cell>
          <cell r="AY398">
            <v>20010</v>
          </cell>
          <cell r="AZ398">
            <v>20010</v>
          </cell>
          <cell r="BA398">
            <v>20010</v>
          </cell>
          <cell r="BB398">
            <v>12010</v>
          </cell>
          <cell r="BC398">
            <v>19504</v>
          </cell>
          <cell r="BD398">
            <v>19504</v>
          </cell>
          <cell r="BE398">
            <v>19504</v>
          </cell>
          <cell r="BF398">
            <v>19504</v>
          </cell>
          <cell r="BG398">
            <v>19504</v>
          </cell>
          <cell r="BH398">
            <v>19504</v>
          </cell>
          <cell r="BI398">
            <v>19504</v>
          </cell>
          <cell r="BJ398">
            <v>19504</v>
          </cell>
          <cell r="BK398">
            <v>19504</v>
          </cell>
          <cell r="BL398">
            <v>19504</v>
          </cell>
          <cell r="BM398">
            <v>19504</v>
          </cell>
          <cell r="BN398">
            <v>19504</v>
          </cell>
          <cell r="BO398">
            <v>19504</v>
          </cell>
          <cell r="BP398">
            <v>19504</v>
          </cell>
          <cell r="BQ398">
            <v>19504</v>
          </cell>
          <cell r="BR398">
            <v>19504</v>
          </cell>
          <cell r="BS398">
            <v>19504</v>
          </cell>
          <cell r="BT398">
            <v>19504</v>
          </cell>
          <cell r="BU398">
            <v>16954</v>
          </cell>
          <cell r="BV398">
            <v>16954</v>
          </cell>
          <cell r="BW398">
            <v>16954</v>
          </cell>
          <cell r="BX398">
            <v>16954</v>
          </cell>
          <cell r="BY398">
            <v>16954</v>
          </cell>
          <cell r="BZ398">
            <v>16954</v>
          </cell>
          <cell r="CA398">
            <v>16954</v>
          </cell>
          <cell r="CB398">
            <v>16954</v>
          </cell>
          <cell r="CC398">
            <v>16954</v>
          </cell>
          <cell r="CD398">
            <v>22402</v>
          </cell>
          <cell r="CE398">
            <v>22402</v>
          </cell>
          <cell r="CF398">
            <v>22402</v>
          </cell>
          <cell r="CG398">
            <v>22402</v>
          </cell>
          <cell r="CH398">
            <v>22402</v>
          </cell>
          <cell r="CI398">
            <v>22402</v>
          </cell>
          <cell r="CJ398">
            <v>22402</v>
          </cell>
          <cell r="CK398">
            <v>22402</v>
          </cell>
          <cell r="CL398">
            <v>22402</v>
          </cell>
          <cell r="CM398">
            <v>22402</v>
          </cell>
          <cell r="CN398">
            <v>22402</v>
          </cell>
          <cell r="CO398">
            <v>22402</v>
          </cell>
          <cell r="CP398">
            <v>24402</v>
          </cell>
          <cell r="CQ398">
            <v>24402</v>
          </cell>
          <cell r="CR398">
            <v>24402</v>
          </cell>
          <cell r="CS398">
            <v>23402</v>
          </cell>
          <cell r="CT398">
            <v>23402</v>
          </cell>
          <cell r="CU398">
            <v>23402</v>
          </cell>
          <cell r="CV398">
            <v>23402</v>
          </cell>
          <cell r="CW398">
            <v>23402</v>
          </cell>
          <cell r="CX398">
            <v>23402</v>
          </cell>
          <cell r="CY398">
            <v>19402</v>
          </cell>
          <cell r="CZ398">
            <v>19402</v>
          </cell>
          <cell r="DA398">
            <v>19402</v>
          </cell>
          <cell r="DB398">
            <v>19402</v>
          </cell>
          <cell r="DC398">
            <v>19402</v>
          </cell>
          <cell r="DD398">
            <v>19402</v>
          </cell>
          <cell r="DE398">
            <v>19402</v>
          </cell>
          <cell r="DF398">
            <v>35504</v>
          </cell>
          <cell r="DG398">
            <v>35504</v>
          </cell>
          <cell r="DH398">
            <v>27504</v>
          </cell>
          <cell r="DI398">
            <v>27504</v>
          </cell>
          <cell r="DJ398">
            <v>27504</v>
          </cell>
          <cell r="DK398">
            <v>21504</v>
          </cell>
        </row>
        <row r="399">
          <cell r="A399">
            <v>30372</v>
          </cell>
          <cell r="B399" t="str">
            <v> VERMILION BLK 75 A                      </v>
          </cell>
          <cell r="C399" t="str">
            <v> 0L   </v>
          </cell>
          <cell r="D399" t="str">
            <v> R    </v>
          </cell>
          <cell r="E399">
            <v>97314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</row>
        <row r="400">
          <cell r="A400">
            <v>30509</v>
          </cell>
          <cell r="B400" t="str">
            <v> VERMILION 155                           </v>
          </cell>
          <cell r="C400" t="str">
            <v> 0L   </v>
          </cell>
          <cell r="D400" t="str">
            <v> R    </v>
          </cell>
          <cell r="E400">
            <v>54740</v>
          </cell>
          <cell r="F400">
            <v>1777</v>
          </cell>
          <cell r="G400">
            <v>1777</v>
          </cell>
          <cell r="H400">
            <v>1777</v>
          </cell>
          <cell r="I400">
            <v>1875</v>
          </cell>
          <cell r="J400">
            <v>1777</v>
          </cell>
          <cell r="K400">
            <v>1777</v>
          </cell>
          <cell r="L400">
            <v>1777</v>
          </cell>
          <cell r="M400">
            <v>1777</v>
          </cell>
          <cell r="N400">
            <v>1777</v>
          </cell>
          <cell r="O400">
            <v>1777</v>
          </cell>
          <cell r="P400">
            <v>1777</v>
          </cell>
          <cell r="Q400">
            <v>1777</v>
          </cell>
          <cell r="R400">
            <v>1777</v>
          </cell>
          <cell r="S400">
            <v>1777</v>
          </cell>
          <cell r="T400">
            <v>1777</v>
          </cell>
          <cell r="U400">
            <v>1897</v>
          </cell>
          <cell r="V400">
            <v>1897</v>
          </cell>
          <cell r="W400">
            <v>1897</v>
          </cell>
          <cell r="X400">
            <v>1897</v>
          </cell>
          <cell r="Y400">
            <v>1897</v>
          </cell>
          <cell r="Z400">
            <v>1897</v>
          </cell>
          <cell r="AA400">
            <v>1897</v>
          </cell>
          <cell r="AB400">
            <v>1897</v>
          </cell>
          <cell r="AC400">
            <v>1897</v>
          </cell>
          <cell r="AD400">
            <v>1897</v>
          </cell>
          <cell r="AE400">
            <v>1897</v>
          </cell>
          <cell r="AF400">
            <v>1897</v>
          </cell>
          <cell r="AG400">
            <v>1897</v>
          </cell>
          <cell r="AH400">
            <v>1897</v>
          </cell>
          <cell r="AI400">
            <v>1897</v>
          </cell>
          <cell r="AJ400">
            <v>1897</v>
          </cell>
          <cell r="AK400">
            <v>1897</v>
          </cell>
          <cell r="AL400">
            <v>1897</v>
          </cell>
          <cell r="AM400">
            <v>1875</v>
          </cell>
          <cell r="AN400">
            <v>1875</v>
          </cell>
          <cell r="AO400">
            <v>1875</v>
          </cell>
          <cell r="AP400">
            <v>1875</v>
          </cell>
          <cell r="AQ400">
            <v>1875</v>
          </cell>
          <cell r="AR400">
            <v>1875</v>
          </cell>
          <cell r="AS400">
            <v>1875</v>
          </cell>
          <cell r="AT400">
            <v>1875</v>
          </cell>
          <cell r="AU400">
            <v>1875</v>
          </cell>
          <cell r="AV400">
            <v>1875</v>
          </cell>
          <cell r="AW400">
            <v>1496</v>
          </cell>
          <cell r="AX400">
            <v>1875</v>
          </cell>
          <cell r="AY400">
            <v>2568</v>
          </cell>
          <cell r="AZ400">
            <v>2568</v>
          </cell>
          <cell r="BA400">
            <v>2568</v>
          </cell>
          <cell r="BB400">
            <v>2568</v>
          </cell>
          <cell r="BC400">
            <v>2568</v>
          </cell>
          <cell r="BD400">
            <v>2568</v>
          </cell>
          <cell r="BE400">
            <v>2568</v>
          </cell>
          <cell r="BF400">
            <v>2568</v>
          </cell>
          <cell r="BG400">
            <v>2568</v>
          </cell>
          <cell r="BH400">
            <v>2568</v>
          </cell>
          <cell r="BI400">
            <v>2568</v>
          </cell>
          <cell r="BJ400">
            <v>2568</v>
          </cell>
          <cell r="BK400">
            <v>2568</v>
          </cell>
          <cell r="BL400">
            <v>2568</v>
          </cell>
          <cell r="BM400">
            <v>2568</v>
          </cell>
          <cell r="BN400">
            <v>2568</v>
          </cell>
          <cell r="BO400">
            <v>2568</v>
          </cell>
          <cell r="BP400">
            <v>2568</v>
          </cell>
          <cell r="BQ400">
            <v>2568</v>
          </cell>
          <cell r="BR400">
            <v>2568</v>
          </cell>
          <cell r="BS400">
            <v>2568</v>
          </cell>
          <cell r="BT400">
            <v>2568</v>
          </cell>
          <cell r="BU400">
            <v>2568</v>
          </cell>
          <cell r="BV400">
            <v>2568</v>
          </cell>
          <cell r="BW400">
            <v>2568</v>
          </cell>
          <cell r="BX400">
            <v>2568</v>
          </cell>
          <cell r="BY400">
            <v>2568</v>
          </cell>
          <cell r="BZ400">
            <v>2568</v>
          </cell>
          <cell r="CA400">
            <v>2568</v>
          </cell>
          <cell r="CB400">
            <v>2568</v>
          </cell>
          <cell r="CC400">
            <v>2568</v>
          </cell>
          <cell r="CD400">
            <v>1880</v>
          </cell>
          <cell r="CE400">
            <v>1880</v>
          </cell>
          <cell r="CF400">
            <v>1880</v>
          </cell>
          <cell r="CG400">
            <v>1880</v>
          </cell>
          <cell r="CH400">
            <v>1880</v>
          </cell>
          <cell r="CI400">
            <v>1880</v>
          </cell>
          <cell r="CJ400">
            <v>1880</v>
          </cell>
          <cell r="CK400">
            <v>1880</v>
          </cell>
          <cell r="CL400">
            <v>1880</v>
          </cell>
          <cell r="CM400">
            <v>1880</v>
          </cell>
          <cell r="CN400">
            <v>1880</v>
          </cell>
          <cell r="CO400">
            <v>1880</v>
          </cell>
          <cell r="CP400">
            <v>1880</v>
          </cell>
          <cell r="CQ400">
            <v>1880</v>
          </cell>
          <cell r="CR400">
            <v>1880</v>
          </cell>
          <cell r="CS400">
            <v>1880</v>
          </cell>
          <cell r="CT400">
            <v>1880</v>
          </cell>
          <cell r="CU400">
            <v>1880</v>
          </cell>
          <cell r="CV400">
            <v>1880</v>
          </cell>
          <cell r="CW400">
            <v>1880</v>
          </cell>
          <cell r="CX400">
            <v>1880</v>
          </cell>
          <cell r="CY400">
            <v>1880</v>
          </cell>
          <cell r="CZ400">
            <v>1880</v>
          </cell>
          <cell r="DA400">
            <v>1880</v>
          </cell>
          <cell r="DB400">
            <v>1880</v>
          </cell>
          <cell r="DC400">
            <v>1880</v>
          </cell>
          <cell r="DD400">
            <v>1230</v>
          </cell>
          <cell r="DE400">
            <v>1880</v>
          </cell>
          <cell r="DF400">
            <v>1824</v>
          </cell>
          <cell r="DG400">
            <v>1824</v>
          </cell>
          <cell r="DH400">
            <v>1824</v>
          </cell>
          <cell r="DI400">
            <v>1824</v>
          </cell>
          <cell r="DJ400">
            <v>1824</v>
          </cell>
          <cell r="DK400">
            <v>1824</v>
          </cell>
        </row>
        <row r="401">
          <cell r="A401">
            <v>30510</v>
          </cell>
          <cell r="B401" t="str">
            <v> VERMILION 57                            </v>
          </cell>
          <cell r="C401" t="str">
            <v> 0L   </v>
          </cell>
          <cell r="D401" t="str">
            <v> R    </v>
          </cell>
          <cell r="E401">
            <v>52472</v>
          </cell>
          <cell r="F401">
            <v>520</v>
          </cell>
          <cell r="G401">
            <v>520</v>
          </cell>
          <cell r="H401">
            <v>520</v>
          </cell>
          <cell r="I401">
            <v>462</v>
          </cell>
          <cell r="J401">
            <v>520</v>
          </cell>
          <cell r="K401">
            <v>520</v>
          </cell>
          <cell r="L401">
            <v>520</v>
          </cell>
          <cell r="M401">
            <v>520</v>
          </cell>
          <cell r="N401">
            <v>520</v>
          </cell>
          <cell r="O401">
            <v>520</v>
          </cell>
          <cell r="P401">
            <v>488</v>
          </cell>
          <cell r="Q401">
            <v>520</v>
          </cell>
          <cell r="R401">
            <v>520</v>
          </cell>
          <cell r="S401">
            <v>520</v>
          </cell>
          <cell r="T401">
            <v>520</v>
          </cell>
          <cell r="U401">
            <v>462</v>
          </cell>
          <cell r="V401">
            <v>462</v>
          </cell>
          <cell r="W401">
            <v>462</v>
          </cell>
          <cell r="X401">
            <v>462</v>
          </cell>
          <cell r="Y401">
            <v>462</v>
          </cell>
          <cell r="Z401">
            <v>462</v>
          </cell>
          <cell r="AA401">
            <v>462</v>
          </cell>
          <cell r="AB401">
            <v>462</v>
          </cell>
          <cell r="AC401">
            <v>462</v>
          </cell>
          <cell r="AD401">
            <v>462</v>
          </cell>
          <cell r="AE401">
            <v>462</v>
          </cell>
          <cell r="AF401">
            <v>462</v>
          </cell>
          <cell r="AG401">
            <v>462</v>
          </cell>
          <cell r="AH401">
            <v>462</v>
          </cell>
          <cell r="AI401">
            <v>462</v>
          </cell>
          <cell r="AJ401">
            <v>462</v>
          </cell>
          <cell r="AK401">
            <v>462</v>
          </cell>
          <cell r="AL401">
            <v>462</v>
          </cell>
          <cell r="AM401">
            <v>462</v>
          </cell>
          <cell r="AN401">
            <v>462</v>
          </cell>
          <cell r="AO401">
            <v>462</v>
          </cell>
          <cell r="AP401">
            <v>462</v>
          </cell>
          <cell r="AQ401">
            <v>462</v>
          </cell>
          <cell r="AR401">
            <v>462</v>
          </cell>
          <cell r="AS401">
            <v>462</v>
          </cell>
          <cell r="AT401">
            <v>462</v>
          </cell>
          <cell r="AU401">
            <v>462</v>
          </cell>
          <cell r="AV401">
            <v>381</v>
          </cell>
          <cell r="AW401">
            <v>0</v>
          </cell>
          <cell r="AX401">
            <v>462</v>
          </cell>
          <cell r="AY401">
            <v>538</v>
          </cell>
          <cell r="AZ401">
            <v>538</v>
          </cell>
          <cell r="BA401">
            <v>538</v>
          </cell>
          <cell r="BB401">
            <v>538</v>
          </cell>
          <cell r="BC401">
            <v>538</v>
          </cell>
          <cell r="BD401">
            <v>538</v>
          </cell>
          <cell r="BE401">
            <v>538</v>
          </cell>
          <cell r="BF401">
            <v>538</v>
          </cell>
          <cell r="BG401">
            <v>538</v>
          </cell>
          <cell r="BH401">
            <v>538</v>
          </cell>
          <cell r="BI401">
            <v>538</v>
          </cell>
          <cell r="BJ401">
            <v>538</v>
          </cell>
          <cell r="BK401">
            <v>538</v>
          </cell>
          <cell r="BL401">
            <v>538</v>
          </cell>
          <cell r="BM401">
            <v>538</v>
          </cell>
          <cell r="BN401">
            <v>538</v>
          </cell>
          <cell r="BO401">
            <v>538</v>
          </cell>
          <cell r="BP401">
            <v>538</v>
          </cell>
          <cell r="BQ401">
            <v>538</v>
          </cell>
          <cell r="BR401">
            <v>538</v>
          </cell>
          <cell r="BS401">
            <v>538</v>
          </cell>
          <cell r="BT401">
            <v>538</v>
          </cell>
          <cell r="BU401">
            <v>538</v>
          </cell>
          <cell r="BV401">
            <v>538</v>
          </cell>
          <cell r="BW401">
            <v>538</v>
          </cell>
          <cell r="BX401">
            <v>538</v>
          </cell>
          <cell r="BY401">
            <v>538</v>
          </cell>
          <cell r="BZ401">
            <v>538</v>
          </cell>
          <cell r="CA401">
            <v>538</v>
          </cell>
          <cell r="CB401">
            <v>538</v>
          </cell>
          <cell r="CC401">
            <v>538</v>
          </cell>
          <cell r="CD401">
            <v>151</v>
          </cell>
          <cell r="CE401">
            <v>600</v>
          </cell>
          <cell r="CF401">
            <v>600</v>
          </cell>
          <cell r="CG401">
            <v>600</v>
          </cell>
          <cell r="CH401">
            <v>600</v>
          </cell>
          <cell r="CI401">
            <v>600</v>
          </cell>
          <cell r="CJ401">
            <v>600</v>
          </cell>
          <cell r="CK401">
            <v>600</v>
          </cell>
          <cell r="CL401">
            <v>600</v>
          </cell>
          <cell r="CM401">
            <v>600</v>
          </cell>
          <cell r="CN401">
            <v>600</v>
          </cell>
          <cell r="CO401">
            <v>600</v>
          </cell>
          <cell r="CP401">
            <v>600</v>
          </cell>
          <cell r="CQ401">
            <v>600</v>
          </cell>
          <cell r="CR401">
            <v>600</v>
          </cell>
          <cell r="CS401">
            <v>600</v>
          </cell>
          <cell r="CT401">
            <v>600</v>
          </cell>
          <cell r="CU401">
            <v>600</v>
          </cell>
          <cell r="CV401">
            <v>600</v>
          </cell>
          <cell r="CW401">
            <v>600</v>
          </cell>
          <cell r="CX401">
            <v>600</v>
          </cell>
          <cell r="CY401">
            <v>600</v>
          </cell>
          <cell r="CZ401">
            <v>600</v>
          </cell>
          <cell r="DA401">
            <v>600</v>
          </cell>
          <cell r="DB401">
            <v>600</v>
          </cell>
          <cell r="DC401">
            <v>600</v>
          </cell>
          <cell r="DD401">
            <v>600</v>
          </cell>
          <cell r="DE401">
            <v>600</v>
          </cell>
          <cell r="DF401">
            <v>870</v>
          </cell>
          <cell r="DG401">
            <v>720</v>
          </cell>
          <cell r="DH401">
            <v>720</v>
          </cell>
          <cell r="DI401">
            <v>720</v>
          </cell>
          <cell r="DJ401">
            <v>720</v>
          </cell>
          <cell r="DK401">
            <v>720</v>
          </cell>
        </row>
        <row r="402">
          <cell r="A402">
            <v>30516</v>
          </cell>
          <cell r="B402" t="str">
            <v> VERMILION  144                          </v>
          </cell>
          <cell r="C402" t="str">
            <v> 0L   </v>
          </cell>
          <cell r="D402" t="str">
            <v> R    </v>
          </cell>
          <cell r="E402">
            <v>54749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</row>
        <row r="403">
          <cell r="A403">
            <v>30593</v>
          </cell>
          <cell r="B403" t="str">
            <v> VERMILION  261 A                        </v>
          </cell>
          <cell r="C403" t="str">
            <v> 0L   </v>
          </cell>
          <cell r="D403" t="str">
            <v> R    </v>
          </cell>
          <cell r="E403">
            <v>100171</v>
          </cell>
          <cell r="F403">
            <v>6757</v>
          </cell>
          <cell r="G403">
            <v>6757</v>
          </cell>
          <cell r="H403">
            <v>6757</v>
          </cell>
          <cell r="I403">
            <v>8400</v>
          </cell>
          <cell r="J403">
            <v>6757</v>
          </cell>
          <cell r="K403">
            <v>6757</v>
          </cell>
          <cell r="L403">
            <v>6757</v>
          </cell>
          <cell r="M403">
            <v>6757</v>
          </cell>
          <cell r="N403">
            <v>7272</v>
          </cell>
          <cell r="O403">
            <v>7272</v>
          </cell>
          <cell r="P403">
            <v>7272</v>
          </cell>
          <cell r="Q403">
            <v>7272</v>
          </cell>
          <cell r="R403">
            <v>7272</v>
          </cell>
          <cell r="S403">
            <v>7272</v>
          </cell>
          <cell r="T403">
            <v>6467</v>
          </cell>
          <cell r="U403">
            <v>7315</v>
          </cell>
          <cell r="V403">
            <v>7315</v>
          </cell>
          <cell r="W403">
            <v>7315</v>
          </cell>
          <cell r="X403">
            <v>7315</v>
          </cell>
          <cell r="Y403">
            <v>7315</v>
          </cell>
          <cell r="Z403">
            <v>7315</v>
          </cell>
          <cell r="AA403">
            <v>7315</v>
          </cell>
          <cell r="AB403">
            <v>7507</v>
          </cell>
          <cell r="AC403">
            <v>7507</v>
          </cell>
          <cell r="AD403">
            <v>7507</v>
          </cell>
          <cell r="AE403">
            <v>7507</v>
          </cell>
          <cell r="AF403">
            <v>7507</v>
          </cell>
          <cell r="AG403">
            <v>7507</v>
          </cell>
          <cell r="AH403">
            <v>8400</v>
          </cell>
          <cell r="AI403">
            <v>8400</v>
          </cell>
          <cell r="AJ403">
            <v>8400</v>
          </cell>
          <cell r="AK403">
            <v>8400</v>
          </cell>
          <cell r="AL403">
            <v>8400</v>
          </cell>
          <cell r="AM403">
            <v>8400</v>
          </cell>
          <cell r="AN403">
            <v>8400</v>
          </cell>
          <cell r="AO403">
            <v>8400</v>
          </cell>
          <cell r="AP403">
            <v>8400</v>
          </cell>
          <cell r="AQ403">
            <v>8400</v>
          </cell>
          <cell r="AR403">
            <v>8400</v>
          </cell>
          <cell r="AS403">
            <v>16</v>
          </cell>
          <cell r="AT403">
            <v>7473</v>
          </cell>
          <cell r="AU403">
            <v>7473</v>
          </cell>
          <cell r="AV403">
            <v>7473</v>
          </cell>
          <cell r="AW403">
            <v>7473</v>
          </cell>
          <cell r="AX403">
            <v>7473</v>
          </cell>
          <cell r="AY403">
            <v>20281</v>
          </cell>
          <cell r="AZ403">
            <v>11832</v>
          </cell>
          <cell r="BA403">
            <v>11832</v>
          </cell>
          <cell r="BB403">
            <v>342</v>
          </cell>
          <cell r="BC403">
            <v>18</v>
          </cell>
          <cell r="BD403">
            <v>4167</v>
          </cell>
          <cell r="BE403">
            <v>4216</v>
          </cell>
          <cell r="BF403">
            <v>4216</v>
          </cell>
          <cell r="BG403">
            <v>8362</v>
          </cell>
          <cell r="BH403">
            <v>8362</v>
          </cell>
          <cell r="BI403">
            <v>8362</v>
          </cell>
          <cell r="BJ403">
            <v>8362</v>
          </cell>
          <cell r="BK403">
            <v>8362</v>
          </cell>
          <cell r="BL403">
            <v>8362</v>
          </cell>
          <cell r="BM403">
            <v>8362</v>
          </cell>
          <cell r="BN403">
            <v>8362</v>
          </cell>
          <cell r="BO403">
            <v>8362</v>
          </cell>
          <cell r="BP403">
            <v>9098</v>
          </cell>
          <cell r="BQ403">
            <v>9233</v>
          </cell>
          <cell r="BR403">
            <v>9233</v>
          </cell>
          <cell r="BS403">
            <v>9233</v>
          </cell>
          <cell r="BT403">
            <v>9233</v>
          </cell>
          <cell r="BU403">
            <v>9233</v>
          </cell>
          <cell r="BV403">
            <v>9233</v>
          </cell>
          <cell r="BW403">
            <v>9233</v>
          </cell>
          <cell r="BX403">
            <v>9233</v>
          </cell>
          <cell r="BY403">
            <v>9233</v>
          </cell>
          <cell r="BZ403">
            <v>9233</v>
          </cell>
          <cell r="CA403">
            <v>9233</v>
          </cell>
          <cell r="CB403">
            <v>9233</v>
          </cell>
          <cell r="CC403">
            <v>9233</v>
          </cell>
          <cell r="CD403">
            <v>15279</v>
          </cell>
          <cell r="CE403">
            <v>15279</v>
          </cell>
          <cell r="CF403">
            <v>7374</v>
          </cell>
          <cell r="CG403">
            <v>7374</v>
          </cell>
          <cell r="CH403">
            <v>7374</v>
          </cell>
          <cell r="CI403">
            <v>7494</v>
          </cell>
          <cell r="CJ403">
            <v>7494</v>
          </cell>
          <cell r="CK403">
            <v>7494</v>
          </cell>
          <cell r="CL403">
            <v>15124</v>
          </cell>
          <cell r="CM403">
            <v>15124</v>
          </cell>
          <cell r="CN403">
            <v>15124</v>
          </cell>
          <cell r="CO403">
            <v>15124</v>
          </cell>
          <cell r="CP403">
            <v>15124</v>
          </cell>
          <cell r="CQ403">
            <v>15124</v>
          </cell>
          <cell r="CR403">
            <v>11990</v>
          </cell>
          <cell r="CS403">
            <v>11990</v>
          </cell>
          <cell r="CT403">
            <v>11990</v>
          </cell>
          <cell r="CU403">
            <v>11990</v>
          </cell>
          <cell r="CV403">
            <v>11990</v>
          </cell>
          <cell r="CW403">
            <v>5990</v>
          </cell>
          <cell r="CX403">
            <v>5990</v>
          </cell>
          <cell r="CY403">
            <v>5990</v>
          </cell>
          <cell r="CZ403">
            <v>5990</v>
          </cell>
          <cell r="DA403">
            <v>5990</v>
          </cell>
          <cell r="DB403">
            <v>5990</v>
          </cell>
          <cell r="DC403">
            <v>5990</v>
          </cell>
          <cell r="DD403">
            <v>5990</v>
          </cell>
          <cell r="DE403">
            <v>12353</v>
          </cell>
          <cell r="DF403">
            <v>8928</v>
          </cell>
          <cell r="DG403">
            <v>8928</v>
          </cell>
          <cell r="DH403">
            <v>8928</v>
          </cell>
          <cell r="DI403">
            <v>8928</v>
          </cell>
          <cell r="DJ403">
            <v>8928</v>
          </cell>
          <cell r="DK403">
            <v>10670</v>
          </cell>
        </row>
        <row r="404">
          <cell r="A404">
            <v>30595</v>
          </cell>
          <cell r="B404" t="str">
            <v> VERMILION SA 273(252F)                  </v>
          </cell>
          <cell r="C404" t="str">
            <v> 0L   </v>
          </cell>
          <cell r="D404" t="str">
            <v> R    </v>
          </cell>
          <cell r="E404">
            <v>56037</v>
          </cell>
          <cell r="F404">
            <v>4284</v>
          </cell>
          <cell r="G404">
            <v>4284</v>
          </cell>
          <cell r="H404">
            <v>4284</v>
          </cell>
          <cell r="I404">
            <v>4583</v>
          </cell>
          <cell r="J404">
            <v>4384</v>
          </cell>
          <cell r="K404">
            <v>4384</v>
          </cell>
          <cell r="L404">
            <v>4384</v>
          </cell>
          <cell r="M404">
            <v>4614</v>
          </cell>
          <cell r="N404">
            <v>4614</v>
          </cell>
          <cell r="O404">
            <v>4614</v>
          </cell>
          <cell r="P404">
            <v>4614</v>
          </cell>
          <cell r="Q404">
            <v>4614</v>
          </cell>
          <cell r="R404">
            <v>4296</v>
          </cell>
          <cell r="S404">
            <v>4214</v>
          </cell>
          <cell r="T404">
            <v>4214</v>
          </cell>
          <cell r="U404">
            <v>4583</v>
          </cell>
          <cell r="V404">
            <v>4583</v>
          </cell>
          <cell r="W404">
            <v>4583</v>
          </cell>
          <cell r="X404">
            <v>4583</v>
          </cell>
          <cell r="Y404">
            <v>4583</v>
          </cell>
          <cell r="Z404">
            <v>4583</v>
          </cell>
          <cell r="AA404">
            <v>4583</v>
          </cell>
          <cell r="AB404">
            <v>4583</v>
          </cell>
          <cell r="AC404">
            <v>4583</v>
          </cell>
          <cell r="AD404">
            <v>4583</v>
          </cell>
          <cell r="AE404">
            <v>4583</v>
          </cell>
          <cell r="AF404">
            <v>4583</v>
          </cell>
          <cell r="AG404">
            <v>4583</v>
          </cell>
          <cell r="AH404">
            <v>4583</v>
          </cell>
          <cell r="AI404">
            <v>4583</v>
          </cell>
          <cell r="AJ404">
            <v>4583</v>
          </cell>
          <cell r="AK404">
            <v>4583</v>
          </cell>
          <cell r="AL404">
            <v>4583</v>
          </cell>
          <cell r="AM404">
            <v>4583</v>
          </cell>
          <cell r="AN404">
            <v>4583</v>
          </cell>
          <cell r="AO404">
            <v>4583</v>
          </cell>
          <cell r="AP404">
            <v>4583</v>
          </cell>
          <cell r="AQ404">
            <v>4583</v>
          </cell>
          <cell r="AR404">
            <v>4583</v>
          </cell>
          <cell r="AS404">
            <v>4583</v>
          </cell>
          <cell r="AT404">
            <v>4583</v>
          </cell>
          <cell r="AU404">
            <v>4583</v>
          </cell>
          <cell r="AV404">
            <v>4583</v>
          </cell>
          <cell r="AW404">
            <v>4583</v>
          </cell>
          <cell r="AX404">
            <v>4583</v>
          </cell>
          <cell r="AY404">
            <v>4356</v>
          </cell>
          <cell r="AZ404">
            <v>4356</v>
          </cell>
          <cell r="BA404">
            <v>4356</v>
          </cell>
          <cell r="BB404">
            <v>4356</v>
          </cell>
          <cell r="BC404">
            <v>4356</v>
          </cell>
          <cell r="BD404">
            <v>4356</v>
          </cell>
          <cell r="BE404">
            <v>4356</v>
          </cell>
          <cell r="BF404">
            <v>4356</v>
          </cell>
          <cell r="BG404">
            <v>4356</v>
          </cell>
          <cell r="BH404">
            <v>4356</v>
          </cell>
          <cell r="BI404">
            <v>4356</v>
          </cell>
          <cell r="BJ404">
            <v>4356</v>
          </cell>
          <cell r="BK404">
            <v>4356</v>
          </cell>
          <cell r="BL404">
            <v>4356</v>
          </cell>
          <cell r="BM404">
            <v>4356</v>
          </cell>
          <cell r="BN404">
            <v>4356</v>
          </cell>
          <cell r="BO404">
            <v>4356</v>
          </cell>
          <cell r="BP404">
            <v>4356</v>
          </cell>
          <cell r="BQ404">
            <v>4356</v>
          </cell>
          <cell r="BR404">
            <v>2381</v>
          </cell>
          <cell r="BS404">
            <v>2381</v>
          </cell>
          <cell r="BT404">
            <v>2381</v>
          </cell>
          <cell r="BU404">
            <v>2381</v>
          </cell>
          <cell r="BV404">
            <v>2381</v>
          </cell>
          <cell r="BW404">
            <v>2381</v>
          </cell>
          <cell r="BX404">
            <v>3812</v>
          </cell>
          <cell r="BY404">
            <v>3812</v>
          </cell>
          <cell r="BZ404">
            <v>3812</v>
          </cell>
          <cell r="CA404">
            <v>3812</v>
          </cell>
          <cell r="CB404">
            <v>3812</v>
          </cell>
          <cell r="CC404">
            <v>3812</v>
          </cell>
          <cell r="CD404">
            <v>6687</v>
          </cell>
          <cell r="CE404">
            <v>6687</v>
          </cell>
          <cell r="CF404">
            <v>6687</v>
          </cell>
          <cell r="CG404">
            <v>6687</v>
          </cell>
          <cell r="CH404">
            <v>6687</v>
          </cell>
          <cell r="CI404">
            <v>4906</v>
          </cell>
          <cell r="CJ404">
            <v>4906</v>
          </cell>
          <cell r="CK404">
            <v>4906</v>
          </cell>
          <cell r="CL404">
            <v>4906</v>
          </cell>
          <cell r="CM404">
            <v>4906</v>
          </cell>
          <cell r="CN404">
            <v>4906</v>
          </cell>
          <cell r="CO404">
            <v>4906</v>
          </cell>
          <cell r="CP404">
            <v>4706</v>
          </cell>
          <cell r="CQ404">
            <v>4706</v>
          </cell>
          <cell r="CR404">
            <v>4106</v>
          </cell>
          <cell r="CS404">
            <v>3998</v>
          </cell>
          <cell r="CT404">
            <v>3997</v>
          </cell>
          <cell r="CU404">
            <v>3997</v>
          </cell>
          <cell r="CV404">
            <v>3997</v>
          </cell>
          <cell r="CW404">
            <v>3997</v>
          </cell>
          <cell r="CX404">
            <v>3997</v>
          </cell>
          <cell r="CY404">
            <v>3997</v>
          </cell>
          <cell r="CZ404">
            <v>3997</v>
          </cell>
          <cell r="DA404">
            <v>3997</v>
          </cell>
          <cell r="DB404">
            <v>3997</v>
          </cell>
          <cell r="DC404">
            <v>3997</v>
          </cell>
          <cell r="DD404">
            <v>3997</v>
          </cell>
          <cell r="DE404">
            <v>3950</v>
          </cell>
          <cell r="DF404">
            <v>3056</v>
          </cell>
          <cell r="DG404">
            <v>3056</v>
          </cell>
          <cell r="DH404">
            <v>3056</v>
          </cell>
          <cell r="DI404">
            <v>3056</v>
          </cell>
          <cell r="DJ404">
            <v>3056</v>
          </cell>
          <cell r="DK404">
            <v>3056</v>
          </cell>
        </row>
        <row r="405">
          <cell r="A405">
            <v>30686</v>
          </cell>
          <cell r="B405" t="str">
            <v> VERMILION  287                          </v>
          </cell>
          <cell r="C405" t="str">
            <v> 0L   </v>
          </cell>
          <cell r="D405" t="str">
            <v> R    </v>
          </cell>
          <cell r="E405">
            <v>23108</v>
          </cell>
          <cell r="F405">
            <v>272</v>
          </cell>
          <cell r="G405">
            <v>272</v>
          </cell>
          <cell r="H405">
            <v>272</v>
          </cell>
          <cell r="I405">
            <v>1572</v>
          </cell>
          <cell r="J405">
            <v>272</v>
          </cell>
          <cell r="K405">
            <v>272</v>
          </cell>
          <cell r="L405">
            <v>272</v>
          </cell>
          <cell r="M405">
            <v>272</v>
          </cell>
          <cell r="N405">
            <v>272</v>
          </cell>
          <cell r="O405">
            <v>272</v>
          </cell>
          <cell r="P405">
            <v>272</v>
          </cell>
          <cell r="Q405">
            <v>971</v>
          </cell>
          <cell r="R405">
            <v>971</v>
          </cell>
          <cell r="S405">
            <v>971</v>
          </cell>
          <cell r="T405">
            <v>971</v>
          </cell>
          <cell r="U405">
            <v>1372</v>
          </cell>
          <cell r="V405">
            <v>1372</v>
          </cell>
          <cell r="W405">
            <v>1372</v>
          </cell>
          <cell r="X405">
            <v>1372</v>
          </cell>
          <cell r="Y405">
            <v>1572</v>
          </cell>
          <cell r="Z405">
            <v>1572</v>
          </cell>
          <cell r="AA405">
            <v>1572</v>
          </cell>
          <cell r="AB405">
            <v>1572</v>
          </cell>
          <cell r="AC405">
            <v>1572</v>
          </cell>
          <cell r="AD405">
            <v>1572</v>
          </cell>
          <cell r="AE405">
            <v>1572</v>
          </cell>
          <cell r="AF405">
            <v>1572</v>
          </cell>
          <cell r="AG405">
            <v>1572</v>
          </cell>
          <cell r="AH405">
            <v>1572</v>
          </cell>
          <cell r="AI405">
            <v>1572</v>
          </cell>
          <cell r="AJ405">
            <v>1572</v>
          </cell>
          <cell r="AK405">
            <v>1572</v>
          </cell>
          <cell r="AL405">
            <v>1572</v>
          </cell>
          <cell r="AM405">
            <v>1572</v>
          </cell>
          <cell r="AN405">
            <v>1572</v>
          </cell>
          <cell r="AO405">
            <v>1572</v>
          </cell>
          <cell r="AP405">
            <v>1572</v>
          </cell>
          <cell r="AQ405">
            <v>1572</v>
          </cell>
          <cell r="AR405">
            <v>1572</v>
          </cell>
          <cell r="AS405">
            <v>372</v>
          </cell>
          <cell r="AT405">
            <v>372</v>
          </cell>
          <cell r="AU405">
            <v>372</v>
          </cell>
          <cell r="AV405">
            <v>372</v>
          </cell>
          <cell r="AW405">
            <v>0</v>
          </cell>
          <cell r="AX405">
            <v>372</v>
          </cell>
          <cell r="AY405">
            <v>322</v>
          </cell>
          <cell r="AZ405">
            <v>322</v>
          </cell>
          <cell r="BA405">
            <v>322</v>
          </cell>
          <cell r="BB405">
            <v>322</v>
          </cell>
          <cell r="BC405">
            <v>322</v>
          </cell>
          <cell r="BD405">
            <v>322</v>
          </cell>
          <cell r="BE405">
            <v>322</v>
          </cell>
          <cell r="BF405">
            <v>322</v>
          </cell>
          <cell r="BG405">
            <v>322</v>
          </cell>
          <cell r="BH405">
            <v>322</v>
          </cell>
          <cell r="BI405">
            <v>322</v>
          </cell>
          <cell r="BJ405">
            <v>322</v>
          </cell>
          <cell r="BK405">
            <v>322</v>
          </cell>
          <cell r="BL405">
            <v>322</v>
          </cell>
          <cell r="BM405">
            <v>322</v>
          </cell>
          <cell r="BN405">
            <v>322</v>
          </cell>
          <cell r="BO405">
            <v>322</v>
          </cell>
          <cell r="BP405">
            <v>322</v>
          </cell>
          <cell r="BQ405">
            <v>322</v>
          </cell>
          <cell r="BR405">
            <v>322</v>
          </cell>
          <cell r="BS405">
            <v>322</v>
          </cell>
          <cell r="BT405">
            <v>322</v>
          </cell>
          <cell r="BU405">
            <v>322</v>
          </cell>
          <cell r="BV405">
            <v>322</v>
          </cell>
          <cell r="BW405">
            <v>322</v>
          </cell>
          <cell r="BX405">
            <v>322</v>
          </cell>
          <cell r="BY405">
            <v>322</v>
          </cell>
          <cell r="BZ405">
            <v>322</v>
          </cell>
          <cell r="CA405">
            <v>322</v>
          </cell>
          <cell r="CB405">
            <v>322</v>
          </cell>
          <cell r="CC405">
            <v>322</v>
          </cell>
          <cell r="CD405">
            <v>788</v>
          </cell>
          <cell r="CE405">
            <v>788</v>
          </cell>
          <cell r="CF405">
            <v>788</v>
          </cell>
          <cell r="CG405">
            <v>788</v>
          </cell>
          <cell r="CH405">
            <v>788</v>
          </cell>
          <cell r="CI405">
            <v>288</v>
          </cell>
          <cell r="CJ405">
            <v>288</v>
          </cell>
          <cell r="CK405">
            <v>288</v>
          </cell>
          <cell r="CL405">
            <v>288</v>
          </cell>
          <cell r="CM405">
            <v>288</v>
          </cell>
          <cell r="CN405">
            <v>288</v>
          </cell>
          <cell r="CO405">
            <v>288</v>
          </cell>
          <cell r="CP405">
            <v>288</v>
          </cell>
          <cell r="CQ405">
            <v>288</v>
          </cell>
          <cell r="CR405">
            <v>288</v>
          </cell>
          <cell r="CS405">
            <v>288</v>
          </cell>
          <cell r="CT405">
            <v>288</v>
          </cell>
          <cell r="CU405">
            <v>288</v>
          </cell>
          <cell r="CV405">
            <v>288</v>
          </cell>
          <cell r="CW405">
            <v>288</v>
          </cell>
          <cell r="CX405">
            <v>288</v>
          </cell>
          <cell r="CY405">
            <v>288</v>
          </cell>
          <cell r="CZ405">
            <v>288</v>
          </cell>
          <cell r="DA405">
            <v>288</v>
          </cell>
          <cell r="DB405">
            <v>288</v>
          </cell>
          <cell r="DC405">
            <v>288</v>
          </cell>
          <cell r="DD405">
            <v>288</v>
          </cell>
          <cell r="DE405">
            <v>288</v>
          </cell>
          <cell r="DF405">
            <v>432</v>
          </cell>
          <cell r="DG405">
            <v>432</v>
          </cell>
          <cell r="DH405">
            <v>432</v>
          </cell>
          <cell r="DI405">
            <v>432</v>
          </cell>
          <cell r="DJ405">
            <v>432</v>
          </cell>
          <cell r="DK405">
            <v>432</v>
          </cell>
        </row>
        <row r="406">
          <cell r="A406">
            <v>30690</v>
          </cell>
          <cell r="B406" t="str">
            <v> VERMILION  267                          </v>
          </cell>
          <cell r="C406" t="str">
            <v> 0L   </v>
          </cell>
          <cell r="D406" t="str">
            <v> R    </v>
          </cell>
          <cell r="E406">
            <v>91512</v>
          </cell>
          <cell r="F406">
            <v>1357</v>
          </cell>
          <cell r="G406">
            <v>1357</v>
          </cell>
          <cell r="H406">
            <v>1357</v>
          </cell>
          <cell r="I406">
            <v>1376</v>
          </cell>
          <cell r="J406">
            <v>1357</v>
          </cell>
          <cell r="K406">
            <v>1357</v>
          </cell>
          <cell r="L406">
            <v>1357</v>
          </cell>
          <cell r="M406">
            <v>1357</v>
          </cell>
          <cell r="N406">
            <v>1287</v>
          </cell>
          <cell r="O406">
            <v>1287</v>
          </cell>
          <cell r="P406">
            <v>1287</v>
          </cell>
          <cell r="Q406">
            <v>1287</v>
          </cell>
          <cell r="R406">
            <v>1287</v>
          </cell>
          <cell r="S406">
            <v>1287</v>
          </cell>
          <cell r="T406">
            <v>1287</v>
          </cell>
          <cell r="U406">
            <v>1257</v>
          </cell>
          <cell r="V406">
            <v>1257</v>
          </cell>
          <cell r="W406">
            <v>1257</v>
          </cell>
          <cell r="X406">
            <v>1257</v>
          </cell>
          <cell r="Y406">
            <v>1257</v>
          </cell>
          <cell r="Z406">
            <v>1257</v>
          </cell>
          <cell r="AA406">
            <v>1257</v>
          </cell>
          <cell r="AB406">
            <v>1357</v>
          </cell>
          <cell r="AC406">
            <v>1357</v>
          </cell>
          <cell r="AD406">
            <v>1357</v>
          </cell>
          <cell r="AE406">
            <v>1357</v>
          </cell>
          <cell r="AF406">
            <v>1357</v>
          </cell>
          <cell r="AG406">
            <v>1357</v>
          </cell>
          <cell r="AH406">
            <v>1376</v>
          </cell>
          <cell r="AI406">
            <v>1376</v>
          </cell>
          <cell r="AJ406">
            <v>1376</v>
          </cell>
          <cell r="AK406">
            <v>1376</v>
          </cell>
          <cell r="AL406">
            <v>1376</v>
          </cell>
          <cell r="AM406">
            <v>1376</v>
          </cell>
          <cell r="AN406">
            <v>1376</v>
          </cell>
          <cell r="AO406">
            <v>1376</v>
          </cell>
          <cell r="AP406">
            <v>1376</v>
          </cell>
          <cell r="AQ406">
            <v>1376</v>
          </cell>
          <cell r="AR406">
            <v>1376</v>
          </cell>
          <cell r="AS406">
            <v>1376</v>
          </cell>
          <cell r="AT406">
            <v>1376</v>
          </cell>
          <cell r="AU406">
            <v>1376</v>
          </cell>
          <cell r="AV406">
            <v>1376</v>
          </cell>
          <cell r="AW406">
            <v>0</v>
          </cell>
          <cell r="AX406">
            <v>1376</v>
          </cell>
          <cell r="AY406">
            <v>1106</v>
          </cell>
          <cell r="AZ406">
            <v>1106</v>
          </cell>
          <cell r="BA406">
            <v>1246</v>
          </cell>
          <cell r="BB406">
            <v>1246</v>
          </cell>
          <cell r="BC406">
            <v>1246</v>
          </cell>
          <cell r="BD406">
            <v>1246</v>
          </cell>
          <cell r="BE406">
            <v>1246</v>
          </cell>
          <cell r="BF406">
            <v>1246</v>
          </cell>
          <cell r="BG406">
            <v>1506</v>
          </cell>
          <cell r="BH406">
            <v>1506</v>
          </cell>
          <cell r="BI406">
            <v>1506</v>
          </cell>
          <cell r="BJ406">
            <v>1506</v>
          </cell>
          <cell r="BK406">
            <v>1506</v>
          </cell>
          <cell r="BL406">
            <v>1506</v>
          </cell>
          <cell r="BM406">
            <v>1506</v>
          </cell>
          <cell r="BN406">
            <v>1451</v>
          </cell>
          <cell r="BO406">
            <v>1451</v>
          </cell>
          <cell r="BP406">
            <v>1451</v>
          </cell>
          <cell r="BQ406">
            <v>1451</v>
          </cell>
          <cell r="BR406">
            <v>1396</v>
          </cell>
          <cell r="BS406">
            <v>1396</v>
          </cell>
          <cell r="BT406">
            <v>1396</v>
          </cell>
          <cell r="BU406">
            <v>1396</v>
          </cell>
          <cell r="BV406">
            <v>1046</v>
          </cell>
          <cell r="BW406">
            <v>1046</v>
          </cell>
          <cell r="BX406">
            <v>1046</v>
          </cell>
          <cell r="BY406">
            <v>1506</v>
          </cell>
          <cell r="BZ406">
            <v>1506</v>
          </cell>
          <cell r="CA406">
            <v>1506</v>
          </cell>
          <cell r="CB406">
            <v>1506</v>
          </cell>
          <cell r="CC406">
            <v>1506</v>
          </cell>
          <cell r="CD406">
            <v>1296</v>
          </cell>
          <cell r="CE406">
            <v>1296</v>
          </cell>
          <cell r="CF406">
            <v>1296</v>
          </cell>
          <cell r="CG406">
            <v>1296</v>
          </cell>
          <cell r="CH406">
            <v>1296</v>
          </cell>
          <cell r="CI406">
            <v>1296</v>
          </cell>
          <cell r="CJ406">
            <v>1296</v>
          </cell>
          <cell r="CK406">
            <v>1296</v>
          </cell>
          <cell r="CL406">
            <v>1296</v>
          </cell>
          <cell r="CM406">
            <v>1296</v>
          </cell>
          <cell r="CN406">
            <v>1296</v>
          </cell>
          <cell r="CO406">
            <v>1296</v>
          </cell>
          <cell r="CP406">
            <v>1296</v>
          </cell>
          <cell r="CQ406">
            <v>1296</v>
          </cell>
          <cell r="CR406">
            <v>1296</v>
          </cell>
          <cell r="CS406">
            <v>1296</v>
          </cell>
          <cell r="CT406">
            <v>1296</v>
          </cell>
          <cell r="CU406">
            <v>1296</v>
          </cell>
          <cell r="CV406">
            <v>1296</v>
          </cell>
          <cell r="CW406">
            <v>1296</v>
          </cell>
          <cell r="CX406">
            <v>1517</v>
          </cell>
          <cell r="CY406">
            <v>1517</v>
          </cell>
          <cell r="CZ406">
            <v>1517</v>
          </cell>
          <cell r="DA406">
            <v>1517</v>
          </cell>
          <cell r="DB406">
            <v>1517</v>
          </cell>
          <cell r="DC406">
            <v>1517</v>
          </cell>
          <cell r="DD406">
            <v>1169</v>
          </cell>
          <cell r="DE406">
            <v>1865</v>
          </cell>
          <cell r="DF406">
            <v>1437</v>
          </cell>
          <cell r="DG406">
            <v>1432</v>
          </cell>
          <cell r="DH406">
            <v>1432</v>
          </cell>
          <cell r="DI406">
            <v>1432</v>
          </cell>
          <cell r="DJ406">
            <v>1432</v>
          </cell>
          <cell r="DK406">
            <v>1432</v>
          </cell>
        </row>
        <row r="407">
          <cell r="A407">
            <v>30693</v>
          </cell>
          <cell r="B407" t="str">
            <v> VERMILION  255                          </v>
          </cell>
          <cell r="C407" t="str">
            <v> 0L   </v>
          </cell>
          <cell r="D407" t="str">
            <v> R    </v>
          </cell>
          <cell r="E407">
            <v>100258</v>
          </cell>
          <cell r="F407">
            <v>14472</v>
          </cell>
          <cell r="G407">
            <v>14472</v>
          </cell>
          <cell r="H407">
            <v>14472</v>
          </cell>
          <cell r="I407">
            <v>12801</v>
          </cell>
          <cell r="J407">
            <v>14472</v>
          </cell>
          <cell r="K407">
            <v>14472</v>
          </cell>
          <cell r="L407">
            <v>14472</v>
          </cell>
          <cell r="M407">
            <v>14472</v>
          </cell>
          <cell r="N407">
            <v>13920</v>
          </cell>
          <cell r="O407">
            <v>13920</v>
          </cell>
          <cell r="P407">
            <v>13920</v>
          </cell>
          <cell r="Q407">
            <v>13920</v>
          </cell>
          <cell r="R407">
            <v>13920</v>
          </cell>
          <cell r="S407">
            <v>13920</v>
          </cell>
          <cell r="T407">
            <v>13921</v>
          </cell>
          <cell r="U407">
            <v>11076</v>
          </cell>
          <cell r="V407">
            <v>11076</v>
          </cell>
          <cell r="W407">
            <v>11076</v>
          </cell>
          <cell r="X407">
            <v>11076</v>
          </cell>
          <cell r="Y407">
            <v>11076</v>
          </cell>
          <cell r="Z407">
            <v>11076</v>
          </cell>
          <cell r="AA407">
            <v>11076</v>
          </cell>
          <cell r="AB407">
            <v>11473</v>
          </cell>
          <cell r="AC407">
            <v>11473</v>
          </cell>
          <cell r="AD407">
            <v>11473</v>
          </cell>
          <cell r="AE407">
            <v>11473</v>
          </cell>
          <cell r="AF407">
            <v>11473</v>
          </cell>
          <cell r="AG407">
            <v>11473</v>
          </cell>
          <cell r="AH407">
            <v>11473</v>
          </cell>
          <cell r="AI407">
            <v>12801</v>
          </cell>
          <cell r="AJ407">
            <v>12801</v>
          </cell>
          <cell r="AK407">
            <v>12801</v>
          </cell>
          <cell r="AL407">
            <v>12801</v>
          </cell>
          <cell r="AM407">
            <v>12801</v>
          </cell>
          <cell r="AN407">
            <v>12800</v>
          </cell>
          <cell r="AO407">
            <v>12800</v>
          </cell>
          <cell r="AP407">
            <v>12801</v>
          </cell>
          <cell r="AQ407">
            <v>12801</v>
          </cell>
          <cell r="AR407">
            <v>12801</v>
          </cell>
          <cell r="AS407">
            <v>12801</v>
          </cell>
          <cell r="AT407">
            <v>12801</v>
          </cell>
          <cell r="AU407">
            <v>12801</v>
          </cell>
          <cell r="AV407">
            <v>12801</v>
          </cell>
          <cell r="AW407">
            <v>0</v>
          </cell>
          <cell r="AX407">
            <v>12801</v>
          </cell>
          <cell r="AY407">
            <v>11720</v>
          </cell>
          <cell r="AZ407">
            <v>11720</v>
          </cell>
          <cell r="BA407">
            <v>7881</v>
          </cell>
          <cell r="BB407">
            <v>7881</v>
          </cell>
          <cell r="BC407">
            <v>7881</v>
          </cell>
          <cell r="BD407">
            <v>7881</v>
          </cell>
          <cell r="BE407">
            <v>7881</v>
          </cell>
          <cell r="BF407">
            <v>7881</v>
          </cell>
          <cell r="BG407">
            <v>8211</v>
          </cell>
          <cell r="BH407">
            <v>8211</v>
          </cell>
          <cell r="BI407">
            <v>8211</v>
          </cell>
          <cell r="BJ407">
            <v>8211</v>
          </cell>
          <cell r="BK407">
            <v>8211</v>
          </cell>
          <cell r="BL407">
            <v>8211</v>
          </cell>
          <cell r="BM407">
            <v>8211</v>
          </cell>
          <cell r="BN407">
            <v>10587</v>
          </cell>
          <cell r="BO407">
            <v>10587</v>
          </cell>
          <cell r="BP407">
            <v>10587</v>
          </cell>
          <cell r="BQ407">
            <v>10587</v>
          </cell>
          <cell r="BR407">
            <v>12080</v>
          </cell>
          <cell r="BS407">
            <v>12080</v>
          </cell>
          <cell r="BT407">
            <v>12080</v>
          </cell>
          <cell r="BU407">
            <v>12080</v>
          </cell>
          <cell r="BV407">
            <v>10002</v>
          </cell>
          <cell r="BW407">
            <v>10002</v>
          </cell>
          <cell r="BX407">
            <v>10002</v>
          </cell>
          <cell r="BY407">
            <v>12631</v>
          </cell>
          <cell r="BZ407">
            <v>12631</v>
          </cell>
          <cell r="CA407">
            <v>12631</v>
          </cell>
          <cell r="CB407">
            <v>12632</v>
          </cell>
          <cell r="CC407">
            <v>12632</v>
          </cell>
          <cell r="CD407">
            <v>10699</v>
          </cell>
          <cell r="CE407">
            <v>10699</v>
          </cell>
          <cell r="CF407">
            <v>10699</v>
          </cell>
          <cell r="CG407">
            <v>10699</v>
          </cell>
          <cell r="CH407">
            <v>10699</v>
          </cell>
          <cell r="CI407">
            <v>10699</v>
          </cell>
          <cell r="CJ407">
            <v>10699</v>
          </cell>
          <cell r="CK407">
            <v>10699</v>
          </cell>
          <cell r="CL407">
            <v>10699</v>
          </cell>
          <cell r="CM407">
            <v>10699</v>
          </cell>
          <cell r="CN407">
            <v>10699</v>
          </cell>
          <cell r="CO407">
            <v>10699</v>
          </cell>
          <cell r="CP407">
            <v>10699</v>
          </cell>
          <cell r="CQ407">
            <v>10699</v>
          </cell>
          <cell r="CR407">
            <v>10699</v>
          </cell>
          <cell r="CS407">
            <v>10699</v>
          </cell>
          <cell r="CT407">
            <v>10699</v>
          </cell>
          <cell r="CU407">
            <v>10699</v>
          </cell>
          <cell r="CV407">
            <v>10699</v>
          </cell>
          <cell r="CW407">
            <v>10699</v>
          </cell>
          <cell r="CX407">
            <v>7163</v>
          </cell>
          <cell r="CY407">
            <v>7163</v>
          </cell>
          <cell r="CZ407">
            <v>7163</v>
          </cell>
          <cell r="DA407">
            <v>7163</v>
          </cell>
          <cell r="DB407">
            <v>7163</v>
          </cell>
          <cell r="DC407">
            <v>7163</v>
          </cell>
          <cell r="DD407">
            <v>6028</v>
          </cell>
          <cell r="DE407">
            <v>8408</v>
          </cell>
          <cell r="DF407">
            <v>6727</v>
          </cell>
          <cell r="DG407">
            <v>6727</v>
          </cell>
          <cell r="DH407">
            <v>6477</v>
          </cell>
          <cell r="DI407">
            <v>6477</v>
          </cell>
          <cell r="DJ407">
            <v>6477</v>
          </cell>
          <cell r="DK407">
            <v>6477</v>
          </cell>
        </row>
        <row r="408">
          <cell r="A408">
            <v>30698</v>
          </cell>
          <cell r="B408" t="str">
            <v> VERMILION  267 F                        </v>
          </cell>
          <cell r="C408" t="str">
            <v> 0L   </v>
          </cell>
          <cell r="D408" t="str">
            <v> R    </v>
          </cell>
          <cell r="E408">
            <v>52319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</row>
        <row r="409">
          <cell r="A409">
            <v>30700</v>
          </cell>
          <cell r="B409" t="str">
            <v> VERMILION  257                          </v>
          </cell>
          <cell r="C409" t="str">
            <v> 0L   </v>
          </cell>
          <cell r="D409" t="str">
            <v> R    </v>
          </cell>
          <cell r="E409">
            <v>57955</v>
          </cell>
          <cell r="F409">
            <v>550</v>
          </cell>
          <cell r="G409">
            <v>550</v>
          </cell>
          <cell r="H409">
            <v>550</v>
          </cell>
          <cell r="I409">
            <v>970</v>
          </cell>
          <cell r="J409">
            <v>550</v>
          </cell>
          <cell r="K409">
            <v>550</v>
          </cell>
          <cell r="L409">
            <v>550</v>
          </cell>
          <cell r="M409">
            <v>550</v>
          </cell>
          <cell r="N409">
            <v>395</v>
          </cell>
          <cell r="O409">
            <v>395</v>
          </cell>
          <cell r="P409">
            <v>395</v>
          </cell>
          <cell r="Q409">
            <v>395</v>
          </cell>
          <cell r="R409">
            <v>395</v>
          </cell>
          <cell r="S409">
            <v>395</v>
          </cell>
          <cell r="T409">
            <v>395</v>
          </cell>
          <cell r="U409">
            <v>742</v>
          </cell>
          <cell r="V409">
            <v>742</v>
          </cell>
          <cell r="W409">
            <v>742</v>
          </cell>
          <cell r="X409">
            <v>742</v>
          </cell>
          <cell r="Y409">
            <v>742</v>
          </cell>
          <cell r="Z409">
            <v>742</v>
          </cell>
          <cell r="AA409">
            <v>742</v>
          </cell>
          <cell r="AB409">
            <v>771</v>
          </cell>
          <cell r="AC409">
            <v>771</v>
          </cell>
          <cell r="AD409">
            <v>771</v>
          </cell>
          <cell r="AE409">
            <v>771</v>
          </cell>
          <cell r="AF409">
            <v>771</v>
          </cell>
          <cell r="AG409">
            <v>771</v>
          </cell>
          <cell r="AH409">
            <v>860</v>
          </cell>
          <cell r="AI409">
            <v>970</v>
          </cell>
          <cell r="AJ409">
            <v>970</v>
          </cell>
          <cell r="AK409">
            <v>970</v>
          </cell>
          <cell r="AL409">
            <v>970</v>
          </cell>
          <cell r="AM409">
            <v>970</v>
          </cell>
          <cell r="AN409">
            <v>970</v>
          </cell>
          <cell r="AO409">
            <v>970</v>
          </cell>
          <cell r="AP409">
            <v>970</v>
          </cell>
          <cell r="AQ409">
            <v>970</v>
          </cell>
          <cell r="AR409">
            <v>970</v>
          </cell>
          <cell r="AS409">
            <v>970</v>
          </cell>
          <cell r="AT409">
            <v>970</v>
          </cell>
          <cell r="AU409">
            <v>970</v>
          </cell>
          <cell r="AV409">
            <v>970</v>
          </cell>
          <cell r="AW409">
            <v>0</v>
          </cell>
          <cell r="AX409">
            <v>970</v>
          </cell>
          <cell r="AY409">
            <v>756</v>
          </cell>
          <cell r="AZ409">
            <v>756</v>
          </cell>
          <cell r="BA409">
            <v>715</v>
          </cell>
          <cell r="BB409">
            <v>715</v>
          </cell>
          <cell r="BC409">
            <v>715</v>
          </cell>
          <cell r="BD409">
            <v>715</v>
          </cell>
          <cell r="BE409">
            <v>715</v>
          </cell>
          <cell r="BF409">
            <v>715</v>
          </cell>
          <cell r="BG409">
            <v>775</v>
          </cell>
          <cell r="BH409">
            <v>775</v>
          </cell>
          <cell r="BI409">
            <v>775</v>
          </cell>
          <cell r="BJ409">
            <v>775</v>
          </cell>
          <cell r="BK409">
            <v>775</v>
          </cell>
          <cell r="BL409">
            <v>775</v>
          </cell>
          <cell r="BM409">
            <v>775</v>
          </cell>
          <cell r="BN409">
            <v>831</v>
          </cell>
          <cell r="BO409">
            <v>831</v>
          </cell>
          <cell r="BP409">
            <v>831</v>
          </cell>
          <cell r="BQ409">
            <v>831</v>
          </cell>
          <cell r="BR409">
            <v>444</v>
          </cell>
          <cell r="BS409">
            <v>444</v>
          </cell>
          <cell r="BT409">
            <v>444</v>
          </cell>
          <cell r="BU409">
            <v>444</v>
          </cell>
          <cell r="BV409">
            <v>475</v>
          </cell>
          <cell r="BW409">
            <v>475</v>
          </cell>
          <cell r="BX409">
            <v>475</v>
          </cell>
          <cell r="BY409">
            <v>665</v>
          </cell>
          <cell r="BZ409">
            <v>665</v>
          </cell>
          <cell r="CA409">
            <v>665</v>
          </cell>
          <cell r="CB409">
            <v>665</v>
          </cell>
          <cell r="CC409">
            <v>665</v>
          </cell>
          <cell r="CD409">
            <v>1052</v>
          </cell>
          <cell r="CE409">
            <v>1052</v>
          </cell>
          <cell r="CF409">
            <v>1052</v>
          </cell>
          <cell r="CG409">
            <v>1052</v>
          </cell>
          <cell r="CH409">
            <v>1052</v>
          </cell>
          <cell r="CI409">
            <v>1052</v>
          </cell>
          <cell r="CJ409">
            <v>1052</v>
          </cell>
          <cell r="CK409">
            <v>1052</v>
          </cell>
          <cell r="CL409">
            <v>1052</v>
          </cell>
          <cell r="CM409">
            <v>1052</v>
          </cell>
          <cell r="CN409">
            <v>1052</v>
          </cell>
          <cell r="CO409">
            <v>1052</v>
          </cell>
          <cell r="CP409">
            <v>1052</v>
          </cell>
          <cell r="CQ409">
            <v>1052</v>
          </cell>
          <cell r="CR409">
            <v>1052</v>
          </cell>
          <cell r="CS409">
            <v>1052</v>
          </cell>
          <cell r="CT409">
            <v>1052</v>
          </cell>
          <cell r="CU409">
            <v>1052</v>
          </cell>
          <cell r="CV409">
            <v>1052</v>
          </cell>
          <cell r="CW409">
            <v>1052</v>
          </cell>
          <cell r="CX409">
            <v>500</v>
          </cell>
          <cell r="CY409">
            <v>500</v>
          </cell>
          <cell r="CZ409">
            <v>500</v>
          </cell>
          <cell r="DA409">
            <v>500</v>
          </cell>
          <cell r="DB409">
            <v>500</v>
          </cell>
          <cell r="DC409">
            <v>500</v>
          </cell>
          <cell r="DD409">
            <v>339</v>
          </cell>
          <cell r="DE409">
            <v>661</v>
          </cell>
          <cell r="DF409">
            <v>771</v>
          </cell>
          <cell r="DG409">
            <v>771</v>
          </cell>
          <cell r="DH409">
            <v>533</v>
          </cell>
          <cell r="DI409">
            <v>533</v>
          </cell>
          <cell r="DJ409">
            <v>533</v>
          </cell>
          <cell r="DK409">
            <v>771</v>
          </cell>
        </row>
        <row r="410">
          <cell r="A410">
            <v>30701</v>
          </cell>
          <cell r="B410" t="str">
            <v> VERMILION  256 E                        </v>
          </cell>
          <cell r="C410" t="str">
            <v> 0L   </v>
          </cell>
          <cell r="D410" t="str">
            <v> R    </v>
          </cell>
          <cell r="E410">
            <v>57955</v>
          </cell>
          <cell r="F410">
            <v>10058</v>
          </cell>
          <cell r="G410">
            <v>10058</v>
          </cell>
          <cell r="H410">
            <v>10058</v>
          </cell>
          <cell r="I410">
            <v>10577</v>
          </cell>
          <cell r="J410">
            <v>10058</v>
          </cell>
          <cell r="K410">
            <v>10058</v>
          </cell>
          <cell r="L410">
            <v>10058</v>
          </cell>
          <cell r="M410">
            <v>10058</v>
          </cell>
          <cell r="N410">
            <v>9726</v>
          </cell>
          <cell r="O410">
            <v>9726</v>
          </cell>
          <cell r="P410">
            <v>9726</v>
          </cell>
          <cell r="Q410">
            <v>9726</v>
          </cell>
          <cell r="R410">
            <v>9726</v>
          </cell>
          <cell r="S410">
            <v>9726</v>
          </cell>
          <cell r="T410">
            <v>9726</v>
          </cell>
          <cell r="U410">
            <v>11975</v>
          </cell>
          <cell r="V410">
            <v>11975</v>
          </cell>
          <cell r="W410">
            <v>11975</v>
          </cell>
          <cell r="X410">
            <v>11975</v>
          </cell>
          <cell r="Y410">
            <v>11975</v>
          </cell>
          <cell r="Z410">
            <v>11975</v>
          </cell>
          <cell r="AA410">
            <v>11975</v>
          </cell>
          <cell r="AB410">
            <v>9733</v>
          </cell>
          <cell r="AC410">
            <v>9733</v>
          </cell>
          <cell r="AD410">
            <v>9733</v>
          </cell>
          <cell r="AE410">
            <v>9733</v>
          </cell>
          <cell r="AF410">
            <v>9733</v>
          </cell>
          <cell r="AG410">
            <v>9733</v>
          </cell>
          <cell r="AH410">
            <v>9802</v>
          </cell>
          <cell r="AI410">
            <v>10576</v>
          </cell>
          <cell r="AJ410">
            <v>10576</v>
          </cell>
          <cell r="AK410">
            <v>10576</v>
          </cell>
          <cell r="AL410">
            <v>10576</v>
          </cell>
          <cell r="AM410">
            <v>10576</v>
          </cell>
          <cell r="AN410">
            <v>10577</v>
          </cell>
          <cell r="AO410">
            <v>10577</v>
          </cell>
          <cell r="AP410">
            <v>10577</v>
          </cell>
          <cell r="AQ410">
            <v>10577</v>
          </cell>
          <cell r="AR410">
            <v>10577</v>
          </cell>
          <cell r="AS410">
            <v>10577</v>
          </cell>
          <cell r="AT410">
            <v>10577</v>
          </cell>
          <cell r="AU410">
            <v>10577</v>
          </cell>
          <cell r="AV410">
            <v>10577</v>
          </cell>
          <cell r="AW410">
            <v>0</v>
          </cell>
          <cell r="AX410">
            <v>10577</v>
          </cell>
          <cell r="AY410">
            <v>12129</v>
          </cell>
          <cell r="AZ410">
            <v>12129</v>
          </cell>
          <cell r="BA410">
            <v>13657</v>
          </cell>
          <cell r="BB410">
            <v>13656</v>
          </cell>
          <cell r="BC410">
            <v>13657</v>
          </cell>
          <cell r="BD410">
            <v>13657</v>
          </cell>
          <cell r="BE410">
            <v>13657</v>
          </cell>
          <cell r="BF410">
            <v>13657</v>
          </cell>
          <cell r="BG410">
            <v>11613</v>
          </cell>
          <cell r="BH410">
            <v>11613</v>
          </cell>
          <cell r="BI410">
            <v>11613</v>
          </cell>
          <cell r="BJ410">
            <v>11613</v>
          </cell>
          <cell r="BK410">
            <v>11613</v>
          </cell>
          <cell r="BL410">
            <v>11613</v>
          </cell>
          <cell r="BM410">
            <v>11613</v>
          </cell>
          <cell r="BN410">
            <v>10341</v>
          </cell>
          <cell r="BO410">
            <v>10342</v>
          </cell>
          <cell r="BP410">
            <v>10342</v>
          </cell>
          <cell r="BQ410">
            <v>10342</v>
          </cell>
          <cell r="BR410">
            <v>10950</v>
          </cell>
          <cell r="BS410">
            <v>10950</v>
          </cell>
          <cell r="BT410">
            <v>10950</v>
          </cell>
          <cell r="BU410">
            <v>10950</v>
          </cell>
          <cell r="BV410">
            <v>9204</v>
          </cell>
          <cell r="BW410">
            <v>9204</v>
          </cell>
          <cell r="BX410">
            <v>10107</v>
          </cell>
          <cell r="BY410">
            <v>11170</v>
          </cell>
          <cell r="BZ410">
            <v>11170</v>
          </cell>
          <cell r="CA410">
            <v>11171</v>
          </cell>
          <cell r="CB410">
            <v>11172</v>
          </cell>
          <cell r="CC410">
            <v>11172</v>
          </cell>
          <cell r="CD410">
            <v>11064</v>
          </cell>
          <cell r="CE410">
            <v>11064</v>
          </cell>
          <cell r="CF410">
            <v>11064</v>
          </cell>
          <cell r="CG410">
            <v>11064</v>
          </cell>
          <cell r="CH410">
            <v>11064</v>
          </cell>
          <cell r="CI410">
            <v>11064</v>
          </cell>
          <cell r="CJ410">
            <v>11064</v>
          </cell>
          <cell r="CK410">
            <v>11064</v>
          </cell>
          <cell r="CL410">
            <v>11064</v>
          </cell>
          <cell r="CM410">
            <v>11064</v>
          </cell>
          <cell r="CN410">
            <v>11064</v>
          </cell>
          <cell r="CO410">
            <v>11064</v>
          </cell>
          <cell r="CP410">
            <v>11064</v>
          </cell>
          <cell r="CQ410">
            <v>11064</v>
          </cell>
          <cell r="CR410">
            <v>11064</v>
          </cell>
          <cell r="CS410">
            <v>11064</v>
          </cell>
          <cell r="CT410">
            <v>11064</v>
          </cell>
          <cell r="CU410">
            <v>11064</v>
          </cell>
          <cell r="CV410">
            <v>11064</v>
          </cell>
          <cell r="CW410">
            <v>11064</v>
          </cell>
          <cell r="CX410">
            <v>12722</v>
          </cell>
          <cell r="CY410">
            <v>12722</v>
          </cell>
          <cell r="CZ410">
            <v>12721</v>
          </cell>
          <cell r="DA410">
            <v>12722</v>
          </cell>
          <cell r="DB410">
            <v>12722</v>
          </cell>
          <cell r="DC410">
            <v>12722</v>
          </cell>
          <cell r="DD410">
            <v>12065</v>
          </cell>
          <cell r="DE410">
            <v>13489</v>
          </cell>
          <cell r="DF410">
            <v>14550</v>
          </cell>
          <cell r="DG410">
            <v>14550</v>
          </cell>
          <cell r="DH410">
            <v>14300</v>
          </cell>
          <cell r="DI410">
            <v>14300</v>
          </cell>
          <cell r="DJ410">
            <v>14300</v>
          </cell>
          <cell r="DK410">
            <v>14300</v>
          </cell>
        </row>
        <row r="411">
          <cell r="A411">
            <v>30726</v>
          </cell>
          <cell r="B411" t="str">
            <v> SOUTH MARSH ISLAND 61 C                 </v>
          </cell>
          <cell r="C411" t="str">
            <v> 0L   </v>
          </cell>
          <cell r="D411" t="str">
            <v> R    </v>
          </cell>
          <cell r="E411">
            <v>495185</v>
          </cell>
          <cell r="F411">
            <v>5162</v>
          </cell>
          <cell r="G411">
            <v>8662</v>
          </cell>
          <cell r="H411">
            <v>8662</v>
          </cell>
          <cell r="I411">
            <v>6030</v>
          </cell>
          <cell r="J411">
            <v>8662</v>
          </cell>
          <cell r="K411">
            <v>5428</v>
          </cell>
          <cell r="L411">
            <v>5428</v>
          </cell>
          <cell r="M411">
            <v>4469</v>
          </cell>
          <cell r="N411">
            <v>4469</v>
          </cell>
          <cell r="O411">
            <v>4469</v>
          </cell>
          <cell r="P411">
            <v>4469</v>
          </cell>
          <cell r="Q411">
            <v>4469</v>
          </cell>
          <cell r="R411">
            <v>4469</v>
          </cell>
          <cell r="S411">
            <v>4469</v>
          </cell>
          <cell r="T411">
            <v>4469</v>
          </cell>
          <cell r="U411">
            <v>4500</v>
          </cell>
          <cell r="V411">
            <v>4500</v>
          </cell>
          <cell r="W411">
            <v>4500</v>
          </cell>
          <cell r="X411">
            <v>5000</v>
          </cell>
          <cell r="Y411">
            <v>5000</v>
          </cell>
          <cell r="Z411">
            <v>5000</v>
          </cell>
          <cell r="AA411">
            <v>5000</v>
          </cell>
          <cell r="AB411">
            <v>5000</v>
          </cell>
          <cell r="AC411">
            <v>5000</v>
          </cell>
          <cell r="AD411">
            <v>5000</v>
          </cell>
          <cell r="AE411">
            <v>5000</v>
          </cell>
          <cell r="AF411">
            <v>3000</v>
          </cell>
          <cell r="AG411">
            <v>1000</v>
          </cell>
          <cell r="AH411">
            <v>30</v>
          </cell>
          <cell r="AI411">
            <v>30</v>
          </cell>
          <cell r="AJ411">
            <v>30</v>
          </cell>
          <cell r="AK411">
            <v>30</v>
          </cell>
          <cell r="AL411">
            <v>30</v>
          </cell>
          <cell r="AM411">
            <v>30</v>
          </cell>
          <cell r="AN411">
            <v>1000</v>
          </cell>
          <cell r="AO411">
            <v>6030</v>
          </cell>
          <cell r="AP411">
            <v>6030</v>
          </cell>
          <cell r="AQ411">
            <v>6030</v>
          </cell>
          <cell r="AR411">
            <v>6030</v>
          </cell>
          <cell r="AS411">
            <v>5210</v>
          </cell>
          <cell r="AT411">
            <v>5210</v>
          </cell>
          <cell r="AU411">
            <v>5210</v>
          </cell>
          <cell r="AV411">
            <v>5210</v>
          </cell>
          <cell r="AW411">
            <v>5210</v>
          </cell>
          <cell r="AX411">
            <v>5210</v>
          </cell>
          <cell r="AY411">
            <v>15000</v>
          </cell>
          <cell r="AZ411">
            <v>5000</v>
          </cell>
          <cell r="BA411">
            <v>9000</v>
          </cell>
          <cell r="BB411">
            <v>7000</v>
          </cell>
          <cell r="BC411">
            <v>7000</v>
          </cell>
          <cell r="BD411">
            <v>5800</v>
          </cell>
          <cell r="BE411">
            <v>5800</v>
          </cell>
          <cell r="BF411">
            <v>5800</v>
          </cell>
          <cell r="BG411">
            <v>7500</v>
          </cell>
          <cell r="BH411">
            <v>7500</v>
          </cell>
          <cell r="BI411">
            <v>7500</v>
          </cell>
          <cell r="BJ411">
            <v>5500</v>
          </cell>
          <cell r="BK411">
            <v>5000</v>
          </cell>
          <cell r="BL411">
            <v>5000</v>
          </cell>
          <cell r="BM411">
            <v>5000</v>
          </cell>
          <cell r="BN411">
            <v>8000</v>
          </cell>
          <cell r="BO411">
            <v>8000</v>
          </cell>
          <cell r="BP411">
            <v>8000</v>
          </cell>
          <cell r="BQ411">
            <v>5000</v>
          </cell>
          <cell r="BR411">
            <v>5000</v>
          </cell>
          <cell r="BS411">
            <v>5000</v>
          </cell>
          <cell r="BT411">
            <v>5000</v>
          </cell>
          <cell r="BU411">
            <v>5000</v>
          </cell>
          <cell r="BV411">
            <v>5000</v>
          </cell>
          <cell r="BW411">
            <v>1</v>
          </cell>
          <cell r="BX411">
            <v>1</v>
          </cell>
          <cell r="BY411">
            <v>1</v>
          </cell>
          <cell r="BZ411">
            <v>1</v>
          </cell>
          <cell r="CA411">
            <v>1</v>
          </cell>
          <cell r="CB411">
            <v>1</v>
          </cell>
          <cell r="CC411">
            <v>1</v>
          </cell>
          <cell r="CD411">
            <v>1</v>
          </cell>
          <cell r="CE411">
            <v>1</v>
          </cell>
          <cell r="CF411">
            <v>1</v>
          </cell>
          <cell r="CG411">
            <v>1</v>
          </cell>
          <cell r="CH411">
            <v>1</v>
          </cell>
          <cell r="CI411">
            <v>1</v>
          </cell>
          <cell r="CJ411">
            <v>1</v>
          </cell>
          <cell r="CK411">
            <v>500</v>
          </cell>
          <cell r="CL411">
            <v>6000</v>
          </cell>
          <cell r="CM411">
            <v>6000</v>
          </cell>
          <cell r="CN411">
            <v>6000</v>
          </cell>
          <cell r="CO411">
            <v>6000</v>
          </cell>
          <cell r="CP411">
            <v>7500</v>
          </cell>
          <cell r="CQ411">
            <v>7500</v>
          </cell>
          <cell r="CR411">
            <v>5000</v>
          </cell>
          <cell r="CS411">
            <v>1</v>
          </cell>
          <cell r="CT411">
            <v>1</v>
          </cell>
          <cell r="CU411">
            <v>1</v>
          </cell>
          <cell r="CV411">
            <v>1</v>
          </cell>
          <cell r="CW411">
            <v>1</v>
          </cell>
          <cell r="CX411">
            <v>1</v>
          </cell>
          <cell r="CY411">
            <v>1</v>
          </cell>
          <cell r="CZ411">
            <v>1</v>
          </cell>
          <cell r="DA411">
            <v>1</v>
          </cell>
          <cell r="DB411">
            <v>1</v>
          </cell>
          <cell r="DC411">
            <v>1</v>
          </cell>
          <cell r="DD411">
            <v>1</v>
          </cell>
          <cell r="DE411">
            <v>1</v>
          </cell>
          <cell r="DF411">
            <v>1</v>
          </cell>
          <cell r="DG411">
            <v>1</v>
          </cell>
          <cell r="DH411">
            <v>1</v>
          </cell>
          <cell r="DI411">
            <v>1</v>
          </cell>
          <cell r="DJ411">
            <v>1</v>
          </cell>
          <cell r="DK411">
            <v>1</v>
          </cell>
        </row>
        <row r="412">
          <cell r="A412">
            <v>30731</v>
          </cell>
          <cell r="B412" t="str">
            <v> SOUTH MARSH ISLAND  27-A                </v>
          </cell>
          <cell r="C412" t="str">
            <v> 0L   </v>
          </cell>
          <cell r="D412" t="str">
            <v> R    </v>
          </cell>
          <cell r="E412">
            <v>31897</v>
          </cell>
          <cell r="F412">
            <v>990</v>
          </cell>
          <cell r="G412">
            <v>990</v>
          </cell>
          <cell r="H412">
            <v>990</v>
          </cell>
          <cell r="I412">
            <v>1100</v>
          </cell>
          <cell r="J412">
            <v>12</v>
          </cell>
          <cell r="K412">
            <v>990</v>
          </cell>
          <cell r="L412">
            <v>990</v>
          </cell>
          <cell r="M412">
            <v>990</v>
          </cell>
          <cell r="N412">
            <v>990</v>
          </cell>
          <cell r="O412">
            <v>990</v>
          </cell>
          <cell r="P412">
            <v>990</v>
          </cell>
          <cell r="Q412">
            <v>990</v>
          </cell>
          <cell r="R412">
            <v>990</v>
          </cell>
          <cell r="S412">
            <v>990</v>
          </cell>
          <cell r="T412">
            <v>979</v>
          </cell>
          <cell r="U412">
            <v>1125</v>
          </cell>
          <cell r="V412">
            <v>1125</v>
          </cell>
          <cell r="W412">
            <v>1125</v>
          </cell>
          <cell r="X412">
            <v>1125</v>
          </cell>
          <cell r="Y412">
            <v>1125</v>
          </cell>
          <cell r="Z412">
            <v>1125</v>
          </cell>
          <cell r="AA412">
            <v>1125</v>
          </cell>
          <cell r="AB412">
            <v>1125</v>
          </cell>
          <cell r="AC412">
            <v>1125</v>
          </cell>
          <cell r="AD412">
            <v>1125</v>
          </cell>
          <cell r="AE412">
            <v>1125</v>
          </cell>
          <cell r="AF412">
            <v>1125</v>
          </cell>
          <cell r="AG412">
            <v>1125</v>
          </cell>
          <cell r="AH412">
            <v>1125</v>
          </cell>
          <cell r="AI412">
            <v>1127</v>
          </cell>
          <cell r="AJ412">
            <v>1127</v>
          </cell>
          <cell r="AK412">
            <v>1127</v>
          </cell>
          <cell r="AL412">
            <v>1127</v>
          </cell>
          <cell r="AM412">
            <v>1100</v>
          </cell>
          <cell r="AN412">
            <v>1100</v>
          </cell>
          <cell r="AO412">
            <v>1100</v>
          </cell>
          <cell r="AP412">
            <v>1100</v>
          </cell>
          <cell r="AQ412">
            <v>1100</v>
          </cell>
          <cell r="AR412">
            <v>1100</v>
          </cell>
          <cell r="AS412">
            <v>1400</v>
          </cell>
          <cell r="AT412">
            <v>1400</v>
          </cell>
          <cell r="AU412">
            <v>1400</v>
          </cell>
          <cell r="AV412">
            <v>1400</v>
          </cell>
          <cell r="AW412">
            <v>1400</v>
          </cell>
          <cell r="AX412">
            <v>1400</v>
          </cell>
          <cell r="AY412">
            <v>1025</v>
          </cell>
          <cell r="AZ412">
            <v>1025</v>
          </cell>
          <cell r="BA412">
            <v>1025</v>
          </cell>
          <cell r="BB412">
            <v>1025</v>
          </cell>
          <cell r="BC412">
            <v>1025</v>
          </cell>
          <cell r="BD412">
            <v>1025</v>
          </cell>
          <cell r="BE412">
            <v>1025</v>
          </cell>
          <cell r="BF412">
            <v>1025</v>
          </cell>
          <cell r="BG412">
            <v>1025</v>
          </cell>
          <cell r="BH412">
            <v>1025</v>
          </cell>
          <cell r="BI412">
            <v>1025</v>
          </cell>
          <cell r="BJ412">
            <v>1025</v>
          </cell>
          <cell r="BK412">
            <v>1025</v>
          </cell>
          <cell r="BL412">
            <v>1025</v>
          </cell>
          <cell r="BM412">
            <v>1025</v>
          </cell>
          <cell r="BN412">
            <v>1025</v>
          </cell>
          <cell r="BO412">
            <v>1025</v>
          </cell>
          <cell r="BP412">
            <v>1025</v>
          </cell>
          <cell r="BQ412">
            <v>1025</v>
          </cell>
          <cell r="BR412">
            <v>1710</v>
          </cell>
          <cell r="BS412">
            <v>1710</v>
          </cell>
          <cell r="BT412">
            <v>1710</v>
          </cell>
          <cell r="BU412">
            <v>1710</v>
          </cell>
          <cell r="BV412">
            <v>2065</v>
          </cell>
          <cell r="BW412">
            <v>2065</v>
          </cell>
          <cell r="BX412">
            <v>2065</v>
          </cell>
          <cell r="BY412">
            <v>2065</v>
          </cell>
          <cell r="BZ412">
            <v>2065</v>
          </cell>
          <cell r="CA412">
            <v>2065</v>
          </cell>
          <cell r="CB412">
            <v>2065</v>
          </cell>
          <cell r="CC412">
            <v>2065</v>
          </cell>
          <cell r="CD412">
            <v>48</v>
          </cell>
          <cell r="CE412">
            <v>48</v>
          </cell>
          <cell r="CF412">
            <v>48</v>
          </cell>
          <cell r="CG412">
            <v>48</v>
          </cell>
          <cell r="CH412">
            <v>48</v>
          </cell>
          <cell r="CI412">
            <v>1538</v>
          </cell>
          <cell r="CJ412">
            <v>1538</v>
          </cell>
          <cell r="CK412">
            <v>1538</v>
          </cell>
          <cell r="CL412">
            <v>2238</v>
          </cell>
          <cell r="CM412">
            <v>2238</v>
          </cell>
          <cell r="CN412">
            <v>2238</v>
          </cell>
          <cell r="CO412">
            <v>2238</v>
          </cell>
          <cell r="CP412">
            <v>2538</v>
          </cell>
          <cell r="CQ412">
            <v>2538</v>
          </cell>
          <cell r="CR412">
            <v>2538</v>
          </cell>
          <cell r="CS412">
            <v>2538</v>
          </cell>
          <cell r="CT412">
            <v>2538</v>
          </cell>
          <cell r="CU412">
            <v>2538</v>
          </cell>
          <cell r="CV412">
            <v>2538</v>
          </cell>
          <cell r="CW412">
            <v>2538</v>
          </cell>
          <cell r="CX412">
            <v>2258</v>
          </cell>
          <cell r="CY412">
            <v>2258</v>
          </cell>
          <cell r="CZ412">
            <v>2258</v>
          </cell>
          <cell r="DA412">
            <v>3363</v>
          </cell>
          <cell r="DB412">
            <v>3363</v>
          </cell>
          <cell r="DC412">
            <v>3363</v>
          </cell>
          <cell r="DD412">
            <v>3363</v>
          </cell>
          <cell r="DE412">
            <v>3363</v>
          </cell>
          <cell r="DF412">
            <v>12461</v>
          </cell>
          <cell r="DG412">
            <v>3511</v>
          </cell>
          <cell r="DH412">
            <v>2811</v>
          </cell>
          <cell r="DI412">
            <v>2811</v>
          </cell>
          <cell r="DJ412">
            <v>2811</v>
          </cell>
          <cell r="DK412">
            <v>811</v>
          </cell>
        </row>
        <row r="413">
          <cell r="A413">
            <v>30734</v>
          </cell>
          <cell r="B413" t="str">
            <v> SOUTH MARSH ISLAND 252-2                </v>
          </cell>
          <cell r="C413" t="str">
            <v> 0L   </v>
          </cell>
          <cell r="D413" t="str">
            <v> R    </v>
          </cell>
          <cell r="E413">
            <v>65925</v>
          </cell>
          <cell r="F413">
            <v>9477</v>
          </cell>
          <cell r="G413">
            <v>9477</v>
          </cell>
          <cell r="H413">
            <v>9477</v>
          </cell>
          <cell r="I413">
            <v>10078</v>
          </cell>
          <cell r="J413">
            <v>9477</v>
          </cell>
          <cell r="K413">
            <v>9477</v>
          </cell>
          <cell r="L413">
            <v>9477</v>
          </cell>
          <cell r="M413">
            <v>9477</v>
          </cell>
          <cell r="N413">
            <v>9477</v>
          </cell>
          <cell r="O413">
            <v>9477</v>
          </cell>
          <cell r="P413">
            <v>9477</v>
          </cell>
          <cell r="Q413">
            <v>9477</v>
          </cell>
          <cell r="R413">
            <v>9477</v>
          </cell>
          <cell r="S413">
            <v>9477</v>
          </cell>
          <cell r="T413">
            <v>9477</v>
          </cell>
          <cell r="U413">
            <v>9813</v>
          </cell>
          <cell r="V413">
            <v>9813</v>
          </cell>
          <cell r="W413">
            <v>9813</v>
          </cell>
          <cell r="X413">
            <v>9883</v>
          </cell>
          <cell r="Y413">
            <v>9583</v>
          </cell>
          <cell r="Z413">
            <v>9620</v>
          </cell>
          <cell r="AA413">
            <v>8501</v>
          </cell>
          <cell r="AB413">
            <v>8501</v>
          </cell>
          <cell r="AC413">
            <v>8501</v>
          </cell>
          <cell r="AD413">
            <v>8501</v>
          </cell>
          <cell r="AE413">
            <v>9451</v>
          </cell>
          <cell r="AF413">
            <v>9451</v>
          </cell>
          <cell r="AG413">
            <v>9451</v>
          </cell>
          <cell r="AH413">
            <v>9809</v>
          </cell>
          <cell r="AI413">
            <v>9809</v>
          </cell>
          <cell r="AJ413">
            <v>9809</v>
          </cell>
          <cell r="AK413">
            <v>9809</v>
          </cell>
          <cell r="AL413">
            <v>9809</v>
          </cell>
          <cell r="AM413">
            <v>9809</v>
          </cell>
          <cell r="AN413">
            <v>9809</v>
          </cell>
          <cell r="AO413">
            <v>10078</v>
          </cell>
          <cell r="AP413">
            <v>10078</v>
          </cell>
          <cell r="AQ413">
            <v>10078</v>
          </cell>
          <cell r="AR413">
            <v>10078</v>
          </cell>
          <cell r="AS413">
            <v>10136</v>
          </cell>
          <cell r="AT413">
            <v>10136</v>
          </cell>
          <cell r="AU413">
            <v>10136</v>
          </cell>
          <cell r="AV413">
            <v>7678</v>
          </cell>
          <cell r="AW413">
            <v>7678</v>
          </cell>
          <cell r="AX413">
            <v>10136</v>
          </cell>
          <cell r="AY413">
            <v>11851</v>
          </cell>
          <cell r="AZ413">
            <v>11851</v>
          </cell>
          <cell r="BA413">
            <v>11851</v>
          </cell>
          <cell r="BB413">
            <v>11851</v>
          </cell>
          <cell r="BC413">
            <v>11851</v>
          </cell>
          <cell r="BD413">
            <v>12520</v>
          </cell>
          <cell r="BE413">
            <v>12520</v>
          </cell>
          <cell r="BF413">
            <v>12520</v>
          </cell>
          <cell r="BG413">
            <v>12520</v>
          </cell>
          <cell r="BH413">
            <v>12520</v>
          </cell>
          <cell r="BI413">
            <v>12520</v>
          </cell>
          <cell r="BJ413">
            <v>12520</v>
          </cell>
          <cell r="BK413">
            <v>12520</v>
          </cell>
          <cell r="BL413">
            <v>12520</v>
          </cell>
          <cell r="BM413">
            <v>12520</v>
          </cell>
          <cell r="BN413">
            <v>12121</v>
          </cell>
          <cell r="BO413">
            <v>9297</v>
          </cell>
          <cell r="BP413">
            <v>9297</v>
          </cell>
          <cell r="BQ413">
            <v>6969</v>
          </cell>
          <cell r="BR413">
            <v>5</v>
          </cell>
          <cell r="BS413">
            <v>5</v>
          </cell>
          <cell r="BT413">
            <v>5</v>
          </cell>
          <cell r="BU413">
            <v>5</v>
          </cell>
          <cell r="BV413">
            <v>5</v>
          </cell>
          <cell r="BW413">
            <v>5</v>
          </cell>
          <cell r="BX413">
            <v>5</v>
          </cell>
          <cell r="BY413">
            <v>5</v>
          </cell>
          <cell r="BZ413">
            <v>5</v>
          </cell>
          <cell r="CA413">
            <v>5</v>
          </cell>
          <cell r="CB413">
            <v>5</v>
          </cell>
          <cell r="CC413">
            <v>2852</v>
          </cell>
          <cell r="CD413">
            <v>403</v>
          </cell>
          <cell r="CE413">
            <v>524</v>
          </cell>
          <cell r="CF413">
            <v>9697</v>
          </cell>
          <cell r="CG413">
            <v>9697</v>
          </cell>
          <cell r="CH413">
            <v>9697</v>
          </cell>
          <cell r="CI413">
            <v>9697</v>
          </cell>
          <cell r="CJ413">
            <v>9697</v>
          </cell>
          <cell r="CK413">
            <v>9697</v>
          </cell>
          <cell r="CL413">
            <v>9697</v>
          </cell>
          <cell r="CM413">
            <v>9697</v>
          </cell>
          <cell r="CN413">
            <v>9697</v>
          </cell>
          <cell r="CO413">
            <v>9697</v>
          </cell>
          <cell r="CP413">
            <v>9697</v>
          </cell>
          <cell r="CQ413">
            <v>9697</v>
          </cell>
          <cell r="CR413">
            <v>9697</v>
          </cell>
          <cell r="CS413">
            <v>9697</v>
          </cell>
          <cell r="CT413">
            <v>9697</v>
          </cell>
          <cell r="CU413">
            <v>9697</v>
          </cell>
          <cell r="CV413">
            <v>9697</v>
          </cell>
          <cell r="CW413">
            <v>9697</v>
          </cell>
          <cell r="CX413">
            <v>9697</v>
          </cell>
          <cell r="CY413">
            <v>9697</v>
          </cell>
          <cell r="CZ413">
            <v>9697</v>
          </cell>
          <cell r="DA413">
            <v>9697</v>
          </cell>
          <cell r="DB413">
            <v>9697</v>
          </cell>
          <cell r="DC413">
            <v>9697</v>
          </cell>
          <cell r="DD413">
            <v>9697</v>
          </cell>
          <cell r="DE413">
            <v>9576</v>
          </cell>
          <cell r="DF413">
            <v>8286</v>
          </cell>
          <cell r="DG413">
            <v>8258</v>
          </cell>
          <cell r="DH413">
            <v>8050</v>
          </cell>
          <cell r="DI413">
            <v>8050</v>
          </cell>
          <cell r="DJ413">
            <v>8050</v>
          </cell>
          <cell r="DK413">
            <v>9050</v>
          </cell>
        </row>
        <row r="414">
          <cell r="A414">
            <v>30738</v>
          </cell>
          <cell r="B414" t="str">
            <v> SOUTH MARSH ISLAND  249                 </v>
          </cell>
          <cell r="C414" t="str">
            <v> 0L   </v>
          </cell>
          <cell r="D414" t="str">
            <v> R    </v>
          </cell>
          <cell r="E414">
            <v>64059</v>
          </cell>
          <cell r="F414">
            <v>2345</v>
          </cell>
          <cell r="G414">
            <v>2345</v>
          </cell>
          <cell r="H414">
            <v>2345</v>
          </cell>
          <cell r="I414">
            <v>2354</v>
          </cell>
          <cell r="J414">
            <v>2345</v>
          </cell>
          <cell r="K414">
            <v>2345</v>
          </cell>
          <cell r="L414">
            <v>2345</v>
          </cell>
          <cell r="M414">
            <v>2345</v>
          </cell>
          <cell r="N414">
            <v>2345</v>
          </cell>
          <cell r="O414">
            <v>2345</v>
          </cell>
          <cell r="P414">
            <v>2345</v>
          </cell>
          <cell r="Q414">
            <v>2345</v>
          </cell>
          <cell r="R414">
            <v>2345</v>
          </cell>
          <cell r="S414">
            <v>2345</v>
          </cell>
          <cell r="T414">
            <v>726</v>
          </cell>
          <cell r="U414">
            <v>2354</v>
          </cell>
          <cell r="V414">
            <v>2354</v>
          </cell>
          <cell r="W414">
            <v>2354</v>
          </cell>
          <cell r="X414">
            <v>2354</v>
          </cell>
          <cell r="Y414">
            <v>2354</v>
          </cell>
          <cell r="Z414">
            <v>2354</v>
          </cell>
          <cell r="AA414">
            <v>2354</v>
          </cell>
          <cell r="AB414">
            <v>2354</v>
          </cell>
          <cell r="AC414">
            <v>2354</v>
          </cell>
          <cell r="AD414">
            <v>2354</v>
          </cell>
          <cell r="AE414">
            <v>2354</v>
          </cell>
          <cell r="AF414">
            <v>2354</v>
          </cell>
          <cell r="AG414">
            <v>2354</v>
          </cell>
          <cell r="AH414">
            <v>2354</v>
          </cell>
          <cell r="AI414">
            <v>2354</v>
          </cell>
          <cell r="AJ414">
            <v>2354</v>
          </cell>
          <cell r="AK414">
            <v>2354</v>
          </cell>
          <cell r="AL414">
            <v>2354</v>
          </cell>
          <cell r="AM414">
            <v>2354</v>
          </cell>
          <cell r="AN414">
            <v>2354</v>
          </cell>
          <cell r="AO414">
            <v>2354</v>
          </cell>
          <cell r="AP414">
            <v>2354</v>
          </cell>
          <cell r="AQ414">
            <v>2354</v>
          </cell>
          <cell r="AR414">
            <v>2354</v>
          </cell>
          <cell r="AS414">
            <v>2354</v>
          </cell>
          <cell r="AT414">
            <v>2354</v>
          </cell>
          <cell r="AU414">
            <v>2354</v>
          </cell>
          <cell r="AV414">
            <v>2354</v>
          </cell>
          <cell r="AW414">
            <v>2354</v>
          </cell>
          <cell r="AX414">
            <v>2354</v>
          </cell>
          <cell r="AY414">
            <v>2151</v>
          </cell>
          <cell r="AZ414">
            <v>2151</v>
          </cell>
          <cell r="BA414">
            <v>2151</v>
          </cell>
          <cell r="BB414">
            <v>2151</v>
          </cell>
          <cell r="BC414">
            <v>2151</v>
          </cell>
          <cell r="BD414">
            <v>2151</v>
          </cell>
          <cell r="BE414">
            <v>2151</v>
          </cell>
          <cell r="BF414">
            <v>2151</v>
          </cell>
          <cell r="BG414">
            <v>2151</v>
          </cell>
          <cell r="BH414">
            <v>2151</v>
          </cell>
          <cell r="BI414">
            <v>2151</v>
          </cell>
          <cell r="BJ414">
            <v>2151</v>
          </cell>
          <cell r="BK414">
            <v>2151</v>
          </cell>
          <cell r="BL414">
            <v>2151</v>
          </cell>
          <cell r="BM414">
            <v>2151</v>
          </cell>
          <cell r="BN414">
            <v>2475</v>
          </cell>
          <cell r="BO414">
            <v>2475</v>
          </cell>
          <cell r="BP414">
            <v>2475</v>
          </cell>
          <cell r="BQ414">
            <v>2475</v>
          </cell>
          <cell r="BR414">
            <v>2475</v>
          </cell>
          <cell r="BS414">
            <v>2475</v>
          </cell>
          <cell r="BT414">
            <v>2475</v>
          </cell>
          <cell r="BU414">
            <v>2475</v>
          </cell>
          <cell r="BV414">
            <v>2475</v>
          </cell>
          <cell r="BW414">
            <v>2475</v>
          </cell>
          <cell r="BX414">
            <v>2475</v>
          </cell>
          <cell r="BY414">
            <v>2475</v>
          </cell>
          <cell r="BZ414">
            <v>2475</v>
          </cell>
          <cell r="CA414">
            <v>2475</v>
          </cell>
          <cell r="CB414">
            <v>2475</v>
          </cell>
          <cell r="CC414">
            <v>2475</v>
          </cell>
          <cell r="CD414">
            <v>2400</v>
          </cell>
          <cell r="CE414">
            <v>2400</v>
          </cell>
          <cell r="CF414">
            <v>2400</v>
          </cell>
          <cell r="CG414">
            <v>2400</v>
          </cell>
          <cell r="CH414">
            <v>2400</v>
          </cell>
          <cell r="CI414">
            <v>2400</v>
          </cell>
          <cell r="CJ414">
            <v>2400</v>
          </cell>
          <cell r="CK414">
            <v>2400</v>
          </cell>
          <cell r="CL414">
            <v>2400</v>
          </cell>
          <cell r="CM414">
            <v>2400</v>
          </cell>
          <cell r="CN414">
            <v>2400</v>
          </cell>
          <cell r="CO414">
            <v>2400</v>
          </cell>
          <cell r="CP414">
            <v>2400</v>
          </cell>
          <cell r="CQ414">
            <v>2400</v>
          </cell>
          <cell r="CR414">
            <v>2696</v>
          </cell>
          <cell r="CS414">
            <v>2696</v>
          </cell>
          <cell r="CT414">
            <v>2696</v>
          </cell>
          <cell r="CU414">
            <v>2696</v>
          </cell>
          <cell r="CV414">
            <v>2696</v>
          </cell>
          <cell r="CW414">
            <v>2696</v>
          </cell>
          <cell r="CX414">
            <v>2696</v>
          </cell>
          <cell r="CY414">
            <v>2696</v>
          </cell>
          <cell r="CZ414">
            <v>3189</v>
          </cell>
          <cell r="DA414">
            <v>3189</v>
          </cell>
          <cell r="DB414">
            <v>3189</v>
          </cell>
          <cell r="DC414">
            <v>3189</v>
          </cell>
          <cell r="DD414">
            <v>3189</v>
          </cell>
          <cell r="DE414">
            <v>3189</v>
          </cell>
          <cell r="DF414">
            <v>2500</v>
          </cell>
          <cell r="DG414">
            <v>2500</v>
          </cell>
          <cell r="DH414">
            <v>2500</v>
          </cell>
          <cell r="DI414">
            <v>2500</v>
          </cell>
          <cell r="DJ414">
            <v>2500</v>
          </cell>
          <cell r="DK414">
            <v>2500</v>
          </cell>
        </row>
        <row r="415">
          <cell r="A415">
            <v>30743</v>
          </cell>
          <cell r="B415" t="str">
            <v> SOUTH MARSH ISLAND  244A                </v>
          </cell>
          <cell r="C415" t="str">
            <v> 0L   </v>
          </cell>
          <cell r="D415" t="str">
            <v> R    </v>
          </cell>
          <cell r="E415">
            <v>65883</v>
          </cell>
          <cell r="F415">
            <v>5820</v>
          </cell>
          <cell r="G415">
            <v>5820</v>
          </cell>
          <cell r="H415">
            <v>5820</v>
          </cell>
          <cell r="I415">
            <v>8840</v>
          </cell>
          <cell r="J415">
            <v>5810</v>
          </cell>
          <cell r="K415">
            <v>5810</v>
          </cell>
          <cell r="L415">
            <v>5810</v>
          </cell>
          <cell r="M415">
            <v>7853</v>
          </cell>
          <cell r="N415">
            <v>7906</v>
          </cell>
          <cell r="O415">
            <v>7906</v>
          </cell>
          <cell r="P415">
            <v>7906</v>
          </cell>
          <cell r="Q415">
            <v>7906</v>
          </cell>
          <cell r="R415">
            <v>8580</v>
          </cell>
          <cell r="S415">
            <v>8582</v>
          </cell>
          <cell r="T415">
            <v>8582</v>
          </cell>
          <cell r="U415">
            <v>8095</v>
          </cell>
          <cell r="V415">
            <v>8095</v>
          </cell>
          <cell r="W415">
            <v>8095</v>
          </cell>
          <cell r="X415">
            <v>8100</v>
          </cell>
          <cell r="Y415">
            <v>8100</v>
          </cell>
          <cell r="Z415">
            <v>7527</v>
          </cell>
          <cell r="AA415">
            <v>7527</v>
          </cell>
          <cell r="AB415">
            <v>7527</v>
          </cell>
          <cell r="AC415">
            <v>7527</v>
          </cell>
          <cell r="AD415">
            <v>7527</v>
          </cell>
          <cell r="AE415">
            <v>8397</v>
          </cell>
          <cell r="AF415">
            <v>8397</v>
          </cell>
          <cell r="AG415">
            <v>8397</v>
          </cell>
          <cell r="AH415">
            <v>8397</v>
          </cell>
          <cell r="AI415">
            <v>8397</v>
          </cell>
          <cell r="AJ415">
            <v>8397</v>
          </cell>
          <cell r="AK415">
            <v>8397</v>
          </cell>
          <cell r="AL415">
            <v>8397</v>
          </cell>
          <cell r="AM415">
            <v>8397</v>
          </cell>
          <cell r="AN415">
            <v>8392</v>
          </cell>
          <cell r="AO415">
            <v>8840</v>
          </cell>
          <cell r="AP415">
            <v>8840</v>
          </cell>
          <cell r="AQ415">
            <v>8840</v>
          </cell>
          <cell r="AR415">
            <v>8840</v>
          </cell>
          <cell r="AS415">
            <v>8840</v>
          </cell>
          <cell r="AT415">
            <v>8840</v>
          </cell>
          <cell r="AU415">
            <v>8612</v>
          </cell>
          <cell r="AV415">
            <v>8612</v>
          </cell>
          <cell r="AW415">
            <v>8612</v>
          </cell>
          <cell r="AX415">
            <v>8612</v>
          </cell>
          <cell r="AY415">
            <v>7231</v>
          </cell>
          <cell r="AZ415">
            <v>7231</v>
          </cell>
          <cell r="BA415">
            <v>7231</v>
          </cell>
          <cell r="BB415">
            <v>7231</v>
          </cell>
          <cell r="BC415">
            <v>7231</v>
          </cell>
          <cell r="BD415">
            <v>7219</v>
          </cell>
          <cell r="BE415">
            <v>7219</v>
          </cell>
          <cell r="BF415">
            <v>7219</v>
          </cell>
          <cell r="BG415">
            <v>7219</v>
          </cell>
          <cell r="BH415">
            <v>7219</v>
          </cell>
          <cell r="BI415">
            <v>7219</v>
          </cell>
          <cell r="BJ415">
            <v>7219</v>
          </cell>
          <cell r="BK415">
            <v>7219</v>
          </cell>
          <cell r="BL415">
            <v>7219</v>
          </cell>
          <cell r="BM415">
            <v>7219</v>
          </cell>
          <cell r="BN415">
            <v>7236</v>
          </cell>
          <cell r="BO415">
            <v>8328</v>
          </cell>
          <cell r="BP415">
            <v>8311</v>
          </cell>
          <cell r="BQ415">
            <v>8311</v>
          </cell>
          <cell r="BR415">
            <v>8311</v>
          </cell>
          <cell r="BS415">
            <v>8311</v>
          </cell>
          <cell r="BT415">
            <v>8311</v>
          </cell>
          <cell r="BU415">
            <v>8333</v>
          </cell>
          <cell r="BV415">
            <v>11255</v>
          </cell>
          <cell r="BW415">
            <v>11354</v>
          </cell>
          <cell r="BX415">
            <v>11354</v>
          </cell>
          <cell r="BY415">
            <v>11354</v>
          </cell>
          <cell r="BZ415">
            <v>11354</v>
          </cell>
          <cell r="CA415">
            <v>11354</v>
          </cell>
          <cell r="CB415">
            <v>11762</v>
          </cell>
          <cell r="CC415">
            <v>11762</v>
          </cell>
          <cell r="CD415">
            <v>12517</v>
          </cell>
          <cell r="CE415">
            <v>12597</v>
          </cell>
          <cell r="CF415">
            <v>12597</v>
          </cell>
          <cell r="CG415">
            <v>12597</v>
          </cell>
          <cell r="CH415">
            <v>12597</v>
          </cell>
          <cell r="CI415">
            <v>13457</v>
          </cell>
          <cell r="CJ415">
            <v>13457</v>
          </cell>
          <cell r="CK415">
            <v>13457</v>
          </cell>
          <cell r="CL415">
            <v>13457</v>
          </cell>
          <cell r="CM415">
            <v>13457</v>
          </cell>
          <cell r="CN415">
            <v>13457</v>
          </cell>
          <cell r="CO415">
            <v>13457</v>
          </cell>
          <cell r="CP415">
            <v>12496</v>
          </cell>
          <cell r="CQ415">
            <v>12496</v>
          </cell>
          <cell r="CR415">
            <v>12496</v>
          </cell>
          <cell r="CS415">
            <v>12496</v>
          </cell>
          <cell r="CT415">
            <v>12496</v>
          </cell>
          <cell r="CU415">
            <v>12496</v>
          </cell>
          <cell r="CV415">
            <v>12496</v>
          </cell>
          <cell r="CW415">
            <v>12496</v>
          </cell>
          <cell r="CX415">
            <v>12496</v>
          </cell>
          <cell r="CY415">
            <v>12496</v>
          </cell>
          <cell r="CZ415">
            <v>8336</v>
          </cell>
          <cell r="DA415">
            <v>8182</v>
          </cell>
          <cell r="DB415">
            <v>8182</v>
          </cell>
          <cell r="DC415">
            <v>8182</v>
          </cell>
          <cell r="DD415">
            <v>8182</v>
          </cell>
          <cell r="DE415">
            <v>7748</v>
          </cell>
          <cell r="DF415">
            <v>13109</v>
          </cell>
          <cell r="DG415">
            <v>13109</v>
          </cell>
          <cell r="DH415">
            <v>13109</v>
          </cell>
          <cell r="DI415">
            <v>13109</v>
          </cell>
          <cell r="DJ415">
            <v>13109</v>
          </cell>
          <cell r="DK415">
            <v>12500</v>
          </cell>
        </row>
        <row r="416">
          <cell r="A416">
            <v>30744</v>
          </cell>
          <cell r="B416" t="str">
            <v>NGPL @ South Marsh</v>
          </cell>
          <cell r="C416" t="str">
            <v> 0L   </v>
          </cell>
          <cell r="D416" t="str">
            <v> R    </v>
          </cell>
          <cell r="E416">
            <v>53824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</row>
        <row r="417">
          <cell r="A417">
            <v>30841</v>
          </cell>
          <cell r="B417" t="str">
            <v> FORCENERGY-SOUTH MARSH ISLAND 106-A     </v>
          </cell>
          <cell r="C417" t="str">
            <v> 0L   </v>
          </cell>
          <cell r="D417" t="str">
            <v> R    </v>
          </cell>
          <cell r="E417">
            <v>63747</v>
          </cell>
          <cell r="F417">
            <v>603</v>
          </cell>
          <cell r="G417">
            <v>603</v>
          </cell>
          <cell r="H417">
            <v>603</v>
          </cell>
          <cell r="I417">
            <v>1207</v>
          </cell>
          <cell r="J417">
            <v>603</v>
          </cell>
          <cell r="K417">
            <v>603</v>
          </cell>
          <cell r="L417">
            <v>603</v>
          </cell>
          <cell r="M417">
            <v>603</v>
          </cell>
          <cell r="N417">
            <v>603</v>
          </cell>
          <cell r="O417">
            <v>603</v>
          </cell>
          <cell r="P417">
            <v>603</v>
          </cell>
          <cell r="Q417">
            <v>603</v>
          </cell>
          <cell r="R417">
            <v>603</v>
          </cell>
          <cell r="S417">
            <v>603</v>
          </cell>
          <cell r="T417">
            <v>603</v>
          </cell>
          <cell r="U417">
            <v>500</v>
          </cell>
          <cell r="V417">
            <v>500</v>
          </cell>
          <cell r="W417">
            <v>500</v>
          </cell>
          <cell r="X417">
            <v>500</v>
          </cell>
          <cell r="Y417">
            <v>500</v>
          </cell>
          <cell r="Z417">
            <v>100</v>
          </cell>
          <cell r="AA417">
            <v>100</v>
          </cell>
          <cell r="AB417">
            <v>100</v>
          </cell>
          <cell r="AC417">
            <v>100</v>
          </cell>
          <cell r="AD417">
            <v>100</v>
          </cell>
          <cell r="AE417">
            <v>100</v>
          </cell>
          <cell r="AF417">
            <v>100</v>
          </cell>
          <cell r="AG417">
            <v>100</v>
          </cell>
          <cell r="AH417">
            <v>300</v>
          </cell>
          <cell r="AI417">
            <v>700</v>
          </cell>
          <cell r="AJ417">
            <v>700</v>
          </cell>
          <cell r="AK417">
            <v>700</v>
          </cell>
          <cell r="AL417">
            <v>700</v>
          </cell>
          <cell r="AM417">
            <v>700</v>
          </cell>
          <cell r="AN417">
            <v>700</v>
          </cell>
          <cell r="AO417">
            <v>1207</v>
          </cell>
          <cell r="AP417">
            <v>1207</v>
          </cell>
          <cell r="AQ417">
            <v>1207</v>
          </cell>
          <cell r="AR417">
            <v>1207</v>
          </cell>
          <cell r="AS417">
            <v>1207</v>
          </cell>
          <cell r="AT417">
            <v>1207</v>
          </cell>
          <cell r="AU417">
            <v>1207</v>
          </cell>
          <cell r="AV417">
            <v>1207</v>
          </cell>
          <cell r="AW417">
            <v>1207</v>
          </cell>
          <cell r="AX417">
            <v>1207</v>
          </cell>
          <cell r="AY417">
            <v>2900</v>
          </cell>
          <cell r="AZ417">
            <v>2900</v>
          </cell>
          <cell r="BA417">
            <v>2900</v>
          </cell>
          <cell r="BB417">
            <v>2900</v>
          </cell>
          <cell r="BC417">
            <v>2900</v>
          </cell>
          <cell r="BD417">
            <v>2200</v>
          </cell>
          <cell r="BE417">
            <v>2200</v>
          </cell>
          <cell r="BF417">
            <v>2200</v>
          </cell>
          <cell r="BG417">
            <v>2200</v>
          </cell>
          <cell r="BH417">
            <v>1500</v>
          </cell>
          <cell r="BI417">
            <v>1500</v>
          </cell>
          <cell r="BJ417">
            <v>1500</v>
          </cell>
          <cell r="BK417">
            <v>1500</v>
          </cell>
          <cell r="BL417">
            <v>1500</v>
          </cell>
          <cell r="BM417">
            <v>1500</v>
          </cell>
          <cell r="BN417">
            <v>1500</v>
          </cell>
          <cell r="BO417">
            <v>1500</v>
          </cell>
          <cell r="BP417">
            <v>1500</v>
          </cell>
          <cell r="BQ417">
            <v>1200</v>
          </cell>
          <cell r="BR417">
            <v>1200</v>
          </cell>
          <cell r="BS417">
            <v>1200</v>
          </cell>
          <cell r="BT417">
            <v>1200</v>
          </cell>
          <cell r="BU417">
            <v>1200</v>
          </cell>
          <cell r="BV417">
            <v>1200</v>
          </cell>
          <cell r="BW417">
            <v>1200</v>
          </cell>
          <cell r="BX417">
            <v>771</v>
          </cell>
          <cell r="BY417">
            <v>771</v>
          </cell>
          <cell r="BZ417">
            <v>771</v>
          </cell>
          <cell r="CA417">
            <v>771</v>
          </cell>
          <cell r="CB417">
            <v>771</v>
          </cell>
          <cell r="CC417">
            <v>771</v>
          </cell>
          <cell r="CD417">
            <v>100</v>
          </cell>
          <cell r="CE417">
            <v>100</v>
          </cell>
          <cell r="CF417">
            <v>1025</v>
          </cell>
          <cell r="CG417">
            <v>1025</v>
          </cell>
          <cell r="CH417">
            <v>1025</v>
          </cell>
          <cell r="CI417">
            <v>1025</v>
          </cell>
          <cell r="CJ417">
            <v>1025</v>
          </cell>
          <cell r="CK417">
            <v>1025</v>
          </cell>
          <cell r="CL417">
            <v>1025</v>
          </cell>
          <cell r="CM417">
            <v>1025</v>
          </cell>
          <cell r="CN417">
            <v>1025</v>
          </cell>
          <cell r="CO417">
            <v>1025</v>
          </cell>
          <cell r="CP417">
            <v>1025</v>
          </cell>
          <cell r="CQ417">
            <v>1025</v>
          </cell>
          <cell r="CR417">
            <v>1025</v>
          </cell>
          <cell r="CS417">
            <v>1025</v>
          </cell>
          <cell r="CT417">
            <v>1025</v>
          </cell>
          <cell r="CU417">
            <v>1025</v>
          </cell>
          <cell r="CV417">
            <v>1025</v>
          </cell>
          <cell r="CW417">
            <v>1025</v>
          </cell>
          <cell r="CX417">
            <v>1025</v>
          </cell>
          <cell r="CY417">
            <v>771</v>
          </cell>
          <cell r="CZ417">
            <v>771</v>
          </cell>
          <cell r="DA417">
            <v>771</v>
          </cell>
          <cell r="DB417">
            <v>771</v>
          </cell>
          <cell r="DC417">
            <v>771</v>
          </cell>
          <cell r="DD417">
            <v>771</v>
          </cell>
          <cell r="DE417">
            <v>771</v>
          </cell>
          <cell r="DF417">
            <v>850</v>
          </cell>
          <cell r="DG417">
            <v>850</v>
          </cell>
          <cell r="DH417">
            <v>850</v>
          </cell>
          <cell r="DI417">
            <v>850</v>
          </cell>
          <cell r="DJ417">
            <v>850</v>
          </cell>
          <cell r="DK417">
            <v>850</v>
          </cell>
        </row>
        <row r="418">
          <cell r="A418">
            <v>30857</v>
          </cell>
          <cell r="B418" t="str">
            <v> CHEVRON - SOUTH MARSH ISLAND 78-B       </v>
          </cell>
          <cell r="C418" t="str">
            <v> 0L   </v>
          </cell>
          <cell r="D418" t="str">
            <v> R    </v>
          </cell>
          <cell r="E418">
            <v>178545</v>
          </cell>
          <cell r="F418">
            <v>15672</v>
          </cell>
          <cell r="G418">
            <v>15672</v>
          </cell>
          <cell r="H418">
            <v>15672</v>
          </cell>
          <cell r="I418">
            <v>18625</v>
          </cell>
          <cell r="J418">
            <v>15672</v>
          </cell>
          <cell r="K418">
            <v>15672</v>
          </cell>
          <cell r="L418">
            <v>15672</v>
          </cell>
          <cell r="M418">
            <v>15672</v>
          </cell>
          <cell r="N418">
            <v>17672</v>
          </cell>
          <cell r="O418">
            <v>17672</v>
          </cell>
          <cell r="P418">
            <v>17672</v>
          </cell>
          <cell r="Q418">
            <v>17672</v>
          </cell>
          <cell r="R418">
            <v>17672</v>
          </cell>
          <cell r="S418">
            <v>14672</v>
          </cell>
          <cell r="T418">
            <v>14672</v>
          </cell>
          <cell r="U418">
            <v>15263</v>
          </cell>
          <cell r="V418">
            <v>15263</v>
          </cell>
          <cell r="W418">
            <v>15263</v>
          </cell>
          <cell r="X418">
            <v>15263</v>
          </cell>
          <cell r="Y418">
            <v>15263</v>
          </cell>
          <cell r="Z418">
            <v>13263</v>
          </cell>
          <cell r="AA418">
            <v>16263</v>
          </cell>
          <cell r="AB418">
            <v>16263</v>
          </cell>
          <cell r="AC418">
            <v>16263</v>
          </cell>
          <cell r="AD418">
            <v>16263</v>
          </cell>
          <cell r="AE418">
            <v>17264</v>
          </cell>
          <cell r="AF418">
            <v>17264</v>
          </cell>
          <cell r="AG418">
            <v>17264</v>
          </cell>
          <cell r="AH418">
            <v>17264</v>
          </cell>
          <cell r="AI418">
            <v>17264</v>
          </cell>
          <cell r="AJ418">
            <v>17264</v>
          </cell>
          <cell r="AK418">
            <v>17264</v>
          </cell>
          <cell r="AL418">
            <v>17264</v>
          </cell>
          <cell r="AM418">
            <v>17264</v>
          </cell>
          <cell r="AN418">
            <v>17264</v>
          </cell>
          <cell r="AO418">
            <v>18625</v>
          </cell>
          <cell r="AP418">
            <v>18625</v>
          </cell>
          <cell r="AQ418">
            <v>18625</v>
          </cell>
          <cell r="AR418">
            <v>18625</v>
          </cell>
          <cell r="AS418">
            <v>18625</v>
          </cell>
          <cell r="AT418">
            <v>21625</v>
          </cell>
          <cell r="AU418">
            <v>21625</v>
          </cell>
          <cell r="AV418">
            <v>21625</v>
          </cell>
          <cell r="AW418">
            <v>13625</v>
          </cell>
          <cell r="AX418">
            <v>13625</v>
          </cell>
          <cell r="AY418">
            <v>3491</v>
          </cell>
          <cell r="AZ418">
            <v>3491</v>
          </cell>
          <cell r="BA418">
            <v>3491</v>
          </cell>
          <cell r="BB418">
            <v>10490</v>
          </cell>
          <cell r="BC418">
            <v>17490</v>
          </cell>
          <cell r="BD418">
            <v>17490</v>
          </cell>
          <cell r="BE418">
            <v>17490</v>
          </cell>
          <cell r="BF418">
            <v>17490</v>
          </cell>
          <cell r="BG418">
            <v>23490</v>
          </cell>
          <cell r="BH418">
            <v>23490</v>
          </cell>
          <cell r="BI418">
            <v>23490</v>
          </cell>
          <cell r="BJ418">
            <v>20490</v>
          </cell>
          <cell r="BK418">
            <v>10490</v>
          </cell>
          <cell r="BL418">
            <v>10490</v>
          </cell>
          <cell r="BM418">
            <v>10490</v>
          </cell>
          <cell r="BN418">
            <v>10490</v>
          </cell>
          <cell r="BO418">
            <v>20490</v>
          </cell>
          <cell r="BP418">
            <v>20490</v>
          </cell>
          <cell r="BQ418">
            <v>10490</v>
          </cell>
          <cell r="BR418">
            <v>10490</v>
          </cell>
          <cell r="BS418">
            <v>10490</v>
          </cell>
          <cell r="BT418">
            <v>10490</v>
          </cell>
          <cell r="BU418">
            <v>10490</v>
          </cell>
          <cell r="BV418">
            <v>10490</v>
          </cell>
          <cell r="BW418">
            <v>10490</v>
          </cell>
          <cell r="BX418">
            <v>10490</v>
          </cell>
          <cell r="BY418">
            <v>10490</v>
          </cell>
          <cell r="BZ418">
            <v>10490</v>
          </cell>
          <cell r="CA418">
            <v>10490</v>
          </cell>
          <cell r="CB418">
            <v>10490</v>
          </cell>
          <cell r="CC418">
            <v>10490</v>
          </cell>
          <cell r="CD418">
            <v>2578</v>
          </cell>
          <cell r="CE418">
            <v>2578</v>
          </cell>
          <cell r="CF418">
            <v>10578</v>
          </cell>
          <cell r="CG418">
            <v>10578</v>
          </cell>
          <cell r="CH418">
            <v>10578</v>
          </cell>
          <cell r="CI418">
            <v>11578</v>
          </cell>
          <cell r="CJ418">
            <v>11578</v>
          </cell>
          <cell r="CK418">
            <v>11578</v>
          </cell>
          <cell r="CL418">
            <v>11578</v>
          </cell>
          <cell r="CM418">
            <v>11578</v>
          </cell>
          <cell r="CN418">
            <v>11578</v>
          </cell>
          <cell r="CO418">
            <v>11578</v>
          </cell>
          <cell r="CP418">
            <v>11460</v>
          </cell>
          <cell r="CQ418">
            <v>11460</v>
          </cell>
          <cell r="CR418">
            <v>11460</v>
          </cell>
          <cell r="CS418">
            <v>11460</v>
          </cell>
          <cell r="CT418">
            <v>6460</v>
          </cell>
          <cell r="CU418">
            <v>6460</v>
          </cell>
          <cell r="CV418">
            <v>6460</v>
          </cell>
          <cell r="CW418">
            <v>6460</v>
          </cell>
          <cell r="CX418">
            <v>11460</v>
          </cell>
          <cell r="CY418">
            <v>11460</v>
          </cell>
          <cell r="CZ418">
            <v>11460</v>
          </cell>
          <cell r="DA418">
            <v>11460</v>
          </cell>
          <cell r="DB418">
            <v>11460</v>
          </cell>
          <cell r="DC418">
            <v>11460</v>
          </cell>
          <cell r="DD418">
            <v>10460</v>
          </cell>
          <cell r="DE418">
            <v>10460</v>
          </cell>
          <cell r="DF418">
            <v>12351</v>
          </cell>
          <cell r="DG418">
            <v>12351</v>
          </cell>
          <cell r="DH418">
            <v>12351</v>
          </cell>
          <cell r="DI418">
            <v>12351</v>
          </cell>
          <cell r="DJ418">
            <v>12351</v>
          </cell>
          <cell r="DK418">
            <v>12351</v>
          </cell>
        </row>
        <row r="419">
          <cell r="A419">
            <v>30891</v>
          </cell>
          <cell r="B419" t="str">
            <v> SOUTH MARSH ISLAND 99                   </v>
          </cell>
          <cell r="C419" t="str">
            <v> 0L   </v>
          </cell>
          <cell r="D419" t="str">
            <v> R    </v>
          </cell>
          <cell r="E419">
            <v>90976</v>
          </cell>
          <cell r="F419">
            <v>1749</v>
          </cell>
          <cell r="G419">
            <v>1749</v>
          </cell>
          <cell r="H419">
            <v>1749</v>
          </cell>
          <cell r="I419">
            <v>2433</v>
          </cell>
          <cell r="J419">
            <v>1749</v>
          </cell>
          <cell r="K419">
            <v>1749</v>
          </cell>
          <cell r="L419">
            <v>1749</v>
          </cell>
          <cell r="M419">
            <v>1949</v>
          </cell>
          <cell r="N419">
            <v>1949</v>
          </cell>
          <cell r="O419">
            <v>1949</v>
          </cell>
          <cell r="P419">
            <v>1949</v>
          </cell>
          <cell r="Q419">
            <v>1949</v>
          </cell>
          <cell r="R419">
            <v>1949</v>
          </cell>
          <cell r="S419">
            <v>1534</v>
          </cell>
          <cell r="T419">
            <v>2549</v>
          </cell>
          <cell r="U419">
            <v>2033</v>
          </cell>
          <cell r="V419">
            <v>2033</v>
          </cell>
          <cell r="W419">
            <v>2033</v>
          </cell>
          <cell r="X419">
            <v>2933</v>
          </cell>
          <cell r="Y419">
            <v>2933</v>
          </cell>
          <cell r="Z419">
            <v>2933</v>
          </cell>
          <cell r="AA419">
            <v>1933</v>
          </cell>
          <cell r="AB419">
            <v>1933</v>
          </cell>
          <cell r="AC419">
            <v>1933</v>
          </cell>
          <cell r="AD419">
            <v>1933</v>
          </cell>
          <cell r="AE419">
            <v>2033</v>
          </cell>
          <cell r="AF419">
            <v>2033</v>
          </cell>
          <cell r="AG419">
            <v>2033</v>
          </cell>
          <cell r="AH419">
            <v>2333</v>
          </cell>
          <cell r="AI419">
            <v>2333</v>
          </cell>
          <cell r="AJ419">
            <v>2333</v>
          </cell>
          <cell r="AK419">
            <v>2333</v>
          </cell>
          <cell r="AL419">
            <v>2333</v>
          </cell>
          <cell r="AM419">
            <v>2933</v>
          </cell>
          <cell r="AN419">
            <v>2433</v>
          </cell>
          <cell r="AO419">
            <v>2433</v>
          </cell>
          <cell r="AP419">
            <v>2433</v>
          </cell>
          <cell r="AQ419">
            <v>2433</v>
          </cell>
          <cell r="AR419">
            <v>2433</v>
          </cell>
          <cell r="AS419">
            <v>2433</v>
          </cell>
          <cell r="AT419">
            <v>2233</v>
          </cell>
          <cell r="AU419">
            <v>2233</v>
          </cell>
          <cell r="AV419">
            <v>2233</v>
          </cell>
          <cell r="AW419">
            <v>0</v>
          </cell>
          <cell r="AX419">
            <v>2733</v>
          </cell>
          <cell r="AY419">
            <v>3900</v>
          </cell>
          <cell r="AZ419">
            <v>3900</v>
          </cell>
          <cell r="BA419">
            <v>3900</v>
          </cell>
          <cell r="BB419">
            <v>3900</v>
          </cell>
          <cell r="BC419">
            <v>3900</v>
          </cell>
          <cell r="BD419">
            <v>3900</v>
          </cell>
          <cell r="BE419">
            <v>3900</v>
          </cell>
          <cell r="BF419">
            <v>3900</v>
          </cell>
          <cell r="BG419">
            <v>3900</v>
          </cell>
          <cell r="BH419">
            <v>3900</v>
          </cell>
          <cell r="BI419">
            <v>3900</v>
          </cell>
          <cell r="BJ419">
            <v>2400</v>
          </cell>
          <cell r="BK419">
            <v>2400</v>
          </cell>
          <cell r="BL419">
            <v>2400</v>
          </cell>
          <cell r="BM419">
            <v>2400</v>
          </cell>
          <cell r="BN419">
            <v>2393</v>
          </cell>
          <cell r="BO419">
            <v>2400</v>
          </cell>
          <cell r="BP419">
            <v>2400</v>
          </cell>
          <cell r="BQ419">
            <v>2400</v>
          </cell>
          <cell r="BR419">
            <v>2200</v>
          </cell>
          <cell r="BS419">
            <v>2200</v>
          </cell>
          <cell r="BT419">
            <v>2200</v>
          </cell>
          <cell r="BU419">
            <v>2200</v>
          </cell>
          <cell r="BV419">
            <v>2200</v>
          </cell>
          <cell r="BW419">
            <v>2200</v>
          </cell>
          <cell r="BX419">
            <v>2200</v>
          </cell>
          <cell r="BY419">
            <v>2200</v>
          </cell>
          <cell r="BZ419">
            <v>2200</v>
          </cell>
          <cell r="CA419">
            <v>2200</v>
          </cell>
          <cell r="CB419">
            <v>2200</v>
          </cell>
          <cell r="CC419">
            <v>2200</v>
          </cell>
          <cell r="CD419">
            <v>8400</v>
          </cell>
          <cell r="CE419">
            <v>6400</v>
          </cell>
          <cell r="CF419">
            <v>1000</v>
          </cell>
          <cell r="CG419">
            <v>1000</v>
          </cell>
          <cell r="CH419">
            <v>1000</v>
          </cell>
          <cell r="CI419">
            <v>1000</v>
          </cell>
          <cell r="CJ419">
            <v>600</v>
          </cell>
          <cell r="CK419">
            <v>600</v>
          </cell>
          <cell r="CL419">
            <v>600</v>
          </cell>
          <cell r="CM419">
            <v>600</v>
          </cell>
          <cell r="CN419">
            <v>600</v>
          </cell>
          <cell r="CO419">
            <v>600</v>
          </cell>
          <cell r="CP419">
            <v>2000</v>
          </cell>
          <cell r="CQ419">
            <v>2000</v>
          </cell>
          <cell r="CR419">
            <v>2000</v>
          </cell>
          <cell r="CS419">
            <v>2500</v>
          </cell>
          <cell r="CT419">
            <v>2500</v>
          </cell>
          <cell r="CU419">
            <v>2500</v>
          </cell>
          <cell r="CV419">
            <v>2500</v>
          </cell>
          <cell r="CW419">
            <v>2500</v>
          </cell>
          <cell r="CX419">
            <v>4000</v>
          </cell>
          <cell r="CY419">
            <v>4000</v>
          </cell>
          <cell r="CZ419">
            <v>4000</v>
          </cell>
          <cell r="DA419">
            <v>8800</v>
          </cell>
          <cell r="DB419">
            <v>8800</v>
          </cell>
          <cell r="DC419">
            <v>8800</v>
          </cell>
          <cell r="DD419">
            <v>4000</v>
          </cell>
          <cell r="DE419">
            <v>4000</v>
          </cell>
          <cell r="DF419">
            <v>4300</v>
          </cell>
          <cell r="DG419">
            <v>2300</v>
          </cell>
          <cell r="DH419">
            <v>2300</v>
          </cell>
          <cell r="DI419">
            <v>2300</v>
          </cell>
          <cell r="DJ419">
            <v>2300</v>
          </cell>
          <cell r="DK419">
            <v>2300</v>
          </cell>
        </row>
        <row r="420">
          <cell r="A420">
            <v>30944</v>
          </cell>
          <cell r="B420" t="str">
            <v> EUGENE ISLAND 215 D                     </v>
          </cell>
          <cell r="C420" t="str">
            <v> 0L   </v>
          </cell>
          <cell r="D420" t="str">
            <v> R    </v>
          </cell>
          <cell r="E420">
            <v>13439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</row>
        <row r="421">
          <cell r="A421">
            <v>30953</v>
          </cell>
          <cell r="B421" t="str">
            <v> EUGENE ISLAND DEHYDRATION               </v>
          </cell>
          <cell r="C421" t="str">
            <v> 0L   </v>
          </cell>
          <cell r="D421" t="str">
            <v> R    </v>
          </cell>
          <cell r="E421">
            <v>102424</v>
          </cell>
          <cell r="F421">
            <v>48807</v>
          </cell>
          <cell r="G421">
            <v>48807</v>
          </cell>
          <cell r="H421">
            <v>48807</v>
          </cell>
          <cell r="I421">
            <v>50976</v>
          </cell>
          <cell r="J421">
            <v>48807</v>
          </cell>
          <cell r="K421">
            <v>48807</v>
          </cell>
          <cell r="L421">
            <v>47657</v>
          </cell>
          <cell r="M421">
            <v>47716</v>
          </cell>
          <cell r="N421">
            <v>47716</v>
          </cell>
          <cell r="O421">
            <v>47716</v>
          </cell>
          <cell r="P421">
            <v>47716</v>
          </cell>
          <cell r="Q421">
            <v>47716</v>
          </cell>
          <cell r="R421">
            <v>47716</v>
          </cell>
          <cell r="S421">
            <v>47716</v>
          </cell>
          <cell r="T421">
            <v>47716</v>
          </cell>
          <cell r="U421">
            <v>51726</v>
          </cell>
          <cell r="V421">
            <v>51726</v>
          </cell>
          <cell r="W421">
            <v>51726</v>
          </cell>
          <cell r="X421">
            <v>51726</v>
          </cell>
          <cell r="Y421">
            <v>51726</v>
          </cell>
          <cell r="Z421">
            <v>47726</v>
          </cell>
          <cell r="AA421">
            <v>47726</v>
          </cell>
          <cell r="AB421">
            <v>45926</v>
          </cell>
          <cell r="AC421">
            <v>45926</v>
          </cell>
          <cell r="AD421">
            <v>45926</v>
          </cell>
          <cell r="AE421">
            <v>45926</v>
          </cell>
          <cell r="AF421">
            <v>45926</v>
          </cell>
          <cell r="AG421">
            <v>45926</v>
          </cell>
          <cell r="AH421">
            <v>45926</v>
          </cell>
          <cell r="AI421">
            <v>52226</v>
          </cell>
          <cell r="AJ421">
            <v>52226</v>
          </cell>
          <cell r="AK421">
            <v>52226</v>
          </cell>
          <cell r="AL421">
            <v>52226</v>
          </cell>
          <cell r="AM421">
            <v>51226</v>
          </cell>
          <cell r="AN421">
            <v>51226</v>
          </cell>
          <cell r="AO421">
            <v>52776</v>
          </cell>
          <cell r="AP421">
            <v>50976</v>
          </cell>
          <cell r="AQ421">
            <v>50976</v>
          </cell>
          <cell r="AR421">
            <v>50976</v>
          </cell>
          <cell r="AS421">
            <v>50976</v>
          </cell>
          <cell r="AT421">
            <v>50976</v>
          </cell>
          <cell r="AU421">
            <v>52876</v>
          </cell>
          <cell r="AV421">
            <v>52876</v>
          </cell>
          <cell r="AW421">
            <v>52876</v>
          </cell>
          <cell r="AX421">
            <v>52876</v>
          </cell>
          <cell r="AY421">
            <v>47548</v>
          </cell>
          <cell r="AZ421">
            <v>49548</v>
          </cell>
          <cell r="BA421">
            <v>49548</v>
          </cell>
          <cell r="BB421">
            <v>49548</v>
          </cell>
          <cell r="BC421">
            <v>49548</v>
          </cell>
          <cell r="BD421">
            <v>49548</v>
          </cell>
          <cell r="BE421">
            <v>49548</v>
          </cell>
          <cell r="BF421">
            <v>49548</v>
          </cell>
          <cell r="BG421">
            <v>51548</v>
          </cell>
          <cell r="BH421">
            <v>51548</v>
          </cell>
          <cell r="BI421">
            <v>51548</v>
          </cell>
          <cell r="BJ421">
            <v>51548</v>
          </cell>
          <cell r="BK421">
            <v>52048</v>
          </cell>
          <cell r="BL421">
            <v>52048</v>
          </cell>
          <cell r="BM421">
            <v>52048</v>
          </cell>
          <cell r="BN421">
            <v>52048</v>
          </cell>
          <cell r="BO421">
            <v>52048</v>
          </cell>
          <cell r="BP421">
            <v>52048</v>
          </cell>
          <cell r="BQ421">
            <v>52248</v>
          </cell>
          <cell r="BR421">
            <v>52248</v>
          </cell>
          <cell r="BS421">
            <v>52248</v>
          </cell>
          <cell r="BT421">
            <v>52248</v>
          </cell>
          <cell r="BU421">
            <v>52248</v>
          </cell>
          <cell r="BV421">
            <v>52248</v>
          </cell>
          <cell r="BW421">
            <v>50448</v>
          </cell>
          <cell r="BX421">
            <v>50448</v>
          </cell>
          <cell r="BY421">
            <v>50448</v>
          </cell>
          <cell r="BZ421">
            <v>50448</v>
          </cell>
          <cell r="CA421">
            <v>50448</v>
          </cell>
          <cell r="CB421">
            <v>49548</v>
          </cell>
          <cell r="CC421">
            <v>49548</v>
          </cell>
          <cell r="CD421">
            <v>53130</v>
          </cell>
          <cell r="CE421">
            <v>53130</v>
          </cell>
          <cell r="CF421">
            <v>53130</v>
          </cell>
          <cell r="CG421">
            <v>53130</v>
          </cell>
          <cell r="CH421">
            <v>53130</v>
          </cell>
          <cell r="CI421">
            <v>53130</v>
          </cell>
          <cell r="CJ421">
            <v>54130</v>
          </cell>
          <cell r="CK421">
            <v>53478</v>
          </cell>
          <cell r="CL421">
            <v>53478</v>
          </cell>
          <cell r="CM421">
            <v>53478</v>
          </cell>
          <cell r="CN421">
            <v>53478</v>
          </cell>
          <cell r="CO421">
            <v>53478</v>
          </cell>
          <cell r="CP421">
            <v>52578</v>
          </cell>
          <cell r="CQ421">
            <v>52578</v>
          </cell>
          <cell r="CR421">
            <v>52578</v>
          </cell>
          <cell r="CS421">
            <v>51578</v>
          </cell>
          <cell r="CT421">
            <v>49478</v>
          </cell>
          <cell r="CU421">
            <v>49478</v>
          </cell>
          <cell r="CV421">
            <v>49478</v>
          </cell>
          <cell r="CW421">
            <v>49478</v>
          </cell>
          <cell r="CX421">
            <v>49478</v>
          </cell>
          <cell r="CY421">
            <v>49478</v>
          </cell>
          <cell r="CZ421">
            <v>48548</v>
          </cell>
          <cell r="DA421">
            <v>48548</v>
          </cell>
          <cell r="DB421">
            <v>48548</v>
          </cell>
          <cell r="DC421">
            <v>48548</v>
          </cell>
          <cell r="DD421">
            <v>48278</v>
          </cell>
          <cell r="DE421">
            <v>45278</v>
          </cell>
          <cell r="DF421">
            <v>47198</v>
          </cell>
          <cell r="DG421">
            <v>47198</v>
          </cell>
          <cell r="DH421">
            <v>47198</v>
          </cell>
          <cell r="DI421">
            <v>47198</v>
          </cell>
          <cell r="DJ421">
            <v>47198</v>
          </cell>
          <cell r="DK421">
            <v>47198</v>
          </cell>
        </row>
        <row r="422">
          <cell r="A422">
            <v>30963</v>
          </cell>
          <cell r="B422" t="str">
            <v> EUGENE ISLAND  258 B                    </v>
          </cell>
          <cell r="C422" t="str">
            <v> 0L   </v>
          </cell>
          <cell r="D422" t="str">
            <v> R    </v>
          </cell>
          <cell r="E422">
            <v>52232</v>
          </cell>
          <cell r="F422">
            <v>4250</v>
          </cell>
          <cell r="G422">
            <v>4250</v>
          </cell>
          <cell r="H422">
            <v>4250</v>
          </cell>
          <cell r="I422">
            <v>6700</v>
          </cell>
          <cell r="J422">
            <v>4250</v>
          </cell>
          <cell r="K422">
            <v>4250</v>
          </cell>
          <cell r="L422">
            <v>5000</v>
          </cell>
          <cell r="M422">
            <v>5000</v>
          </cell>
          <cell r="N422">
            <v>5000</v>
          </cell>
          <cell r="O422">
            <v>5000</v>
          </cell>
          <cell r="P422">
            <v>5000</v>
          </cell>
          <cell r="Q422">
            <v>5000</v>
          </cell>
          <cell r="R422">
            <v>5000</v>
          </cell>
          <cell r="S422">
            <v>5000</v>
          </cell>
          <cell r="T422">
            <v>5000</v>
          </cell>
          <cell r="U422">
            <v>4800</v>
          </cell>
          <cell r="V422">
            <v>4800</v>
          </cell>
          <cell r="W422">
            <v>4800</v>
          </cell>
          <cell r="X422">
            <v>4800</v>
          </cell>
          <cell r="Y422">
            <v>4800</v>
          </cell>
          <cell r="Z422">
            <v>3800</v>
          </cell>
          <cell r="AA422">
            <v>4000</v>
          </cell>
          <cell r="AB422">
            <v>5250</v>
          </cell>
          <cell r="AC422">
            <v>5250</v>
          </cell>
          <cell r="AD422">
            <v>5250</v>
          </cell>
          <cell r="AE422">
            <v>5250</v>
          </cell>
          <cell r="AF422">
            <v>5700</v>
          </cell>
          <cell r="AG422">
            <v>5700</v>
          </cell>
          <cell r="AH422">
            <v>5700</v>
          </cell>
          <cell r="AI422">
            <v>6400</v>
          </cell>
          <cell r="AJ422">
            <v>6400</v>
          </cell>
          <cell r="AK422">
            <v>6400</v>
          </cell>
          <cell r="AL422">
            <v>6400</v>
          </cell>
          <cell r="AM422">
            <v>6400</v>
          </cell>
          <cell r="AN422">
            <v>6400</v>
          </cell>
          <cell r="AO422">
            <v>6700</v>
          </cell>
          <cell r="AP422">
            <v>6700</v>
          </cell>
          <cell r="AQ422">
            <v>6700</v>
          </cell>
          <cell r="AR422">
            <v>6700</v>
          </cell>
          <cell r="AS422">
            <v>6700</v>
          </cell>
          <cell r="AT422">
            <v>6700</v>
          </cell>
          <cell r="AU422">
            <v>7100</v>
          </cell>
          <cell r="AV422">
            <v>8100</v>
          </cell>
          <cell r="AW422">
            <v>8100</v>
          </cell>
          <cell r="AX422">
            <v>8100</v>
          </cell>
          <cell r="AY422">
            <v>6100</v>
          </cell>
          <cell r="AZ422">
            <v>8100</v>
          </cell>
          <cell r="BA422">
            <v>8100</v>
          </cell>
          <cell r="BB422">
            <v>8100</v>
          </cell>
          <cell r="BC422">
            <v>8100</v>
          </cell>
          <cell r="BD422">
            <v>8100</v>
          </cell>
          <cell r="BE422">
            <v>8100</v>
          </cell>
          <cell r="BF422">
            <v>8100</v>
          </cell>
          <cell r="BG422">
            <v>8100</v>
          </cell>
          <cell r="BH422">
            <v>8100</v>
          </cell>
          <cell r="BI422">
            <v>8100</v>
          </cell>
          <cell r="BJ422">
            <v>8100</v>
          </cell>
          <cell r="BK422">
            <v>9100</v>
          </cell>
          <cell r="BL422">
            <v>9100</v>
          </cell>
          <cell r="BM422">
            <v>9100</v>
          </cell>
          <cell r="BN422">
            <v>9100</v>
          </cell>
          <cell r="BO422">
            <v>9100</v>
          </cell>
          <cell r="BP422">
            <v>9100</v>
          </cell>
          <cell r="BQ422">
            <v>9600</v>
          </cell>
          <cell r="BR422">
            <v>9600</v>
          </cell>
          <cell r="BS422">
            <v>9600</v>
          </cell>
          <cell r="BT422">
            <v>9600</v>
          </cell>
          <cell r="BU422">
            <v>9600</v>
          </cell>
          <cell r="BV422">
            <v>9600</v>
          </cell>
          <cell r="BW422">
            <v>10200</v>
          </cell>
          <cell r="BX422">
            <v>10200</v>
          </cell>
          <cell r="BY422">
            <v>10200</v>
          </cell>
          <cell r="BZ422">
            <v>10200</v>
          </cell>
          <cell r="CA422">
            <v>10200</v>
          </cell>
          <cell r="CB422">
            <v>11100</v>
          </cell>
          <cell r="CC422">
            <v>11100</v>
          </cell>
          <cell r="CD422">
            <v>10900</v>
          </cell>
          <cell r="CE422">
            <v>10900</v>
          </cell>
          <cell r="CF422">
            <v>10900</v>
          </cell>
          <cell r="CG422">
            <v>10900</v>
          </cell>
          <cell r="CH422">
            <v>10900</v>
          </cell>
          <cell r="CI422">
            <v>10900</v>
          </cell>
          <cell r="CJ422">
            <v>11500</v>
          </cell>
          <cell r="CK422">
            <v>11500</v>
          </cell>
          <cell r="CL422">
            <v>11500</v>
          </cell>
          <cell r="CM422">
            <v>11500</v>
          </cell>
          <cell r="CN422">
            <v>11500</v>
          </cell>
          <cell r="CO422">
            <v>11500</v>
          </cell>
          <cell r="CP422">
            <v>10400</v>
          </cell>
          <cell r="CQ422">
            <v>10400</v>
          </cell>
          <cell r="CR422">
            <v>10400</v>
          </cell>
          <cell r="CS422">
            <v>10400</v>
          </cell>
          <cell r="CT422">
            <v>11400</v>
          </cell>
          <cell r="CU422">
            <v>11400</v>
          </cell>
          <cell r="CV422">
            <v>11400</v>
          </cell>
          <cell r="CW422">
            <v>11400</v>
          </cell>
          <cell r="CX422">
            <v>11700</v>
          </cell>
          <cell r="CY422">
            <v>11700</v>
          </cell>
          <cell r="CZ422">
            <v>12200</v>
          </cell>
          <cell r="DA422">
            <v>12200</v>
          </cell>
          <cell r="DB422">
            <v>12200</v>
          </cell>
          <cell r="DC422">
            <v>12200</v>
          </cell>
          <cell r="DD422">
            <v>12100</v>
          </cell>
          <cell r="DE422">
            <v>12100</v>
          </cell>
          <cell r="DF422">
            <v>12170</v>
          </cell>
          <cell r="DG422">
            <v>12170</v>
          </cell>
          <cell r="DH422">
            <v>12170</v>
          </cell>
          <cell r="DI422">
            <v>12170</v>
          </cell>
          <cell r="DJ422">
            <v>12170</v>
          </cell>
          <cell r="DK422">
            <v>12170</v>
          </cell>
        </row>
        <row r="423">
          <cell r="A423">
            <v>31070</v>
          </cell>
          <cell r="B423" t="str">
            <v> EUGENE ISLAND  250                      </v>
          </cell>
          <cell r="C423" t="str">
            <v> 0L   </v>
          </cell>
          <cell r="D423" t="str">
            <v> R    </v>
          </cell>
          <cell r="E423">
            <v>229053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</row>
        <row r="424">
          <cell r="A424">
            <v>31089</v>
          </cell>
          <cell r="B424" t="str">
            <v> EUGENE ISLAND  243-A                    </v>
          </cell>
          <cell r="C424" t="str">
            <v> 0L   </v>
          </cell>
          <cell r="D424" t="str">
            <v> R    </v>
          </cell>
          <cell r="E424">
            <v>89608</v>
          </cell>
          <cell r="F424">
            <v>47672</v>
          </cell>
          <cell r="G424">
            <v>47672</v>
          </cell>
          <cell r="H424">
            <v>47672</v>
          </cell>
          <cell r="I424">
            <v>33311</v>
          </cell>
          <cell r="J424">
            <v>40633</v>
          </cell>
          <cell r="K424">
            <v>40633</v>
          </cell>
          <cell r="L424">
            <v>40633</v>
          </cell>
          <cell r="M424">
            <v>13986</v>
          </cell>
          <cell r="N424">
            <v>13986</v>
          </cell>
          <cell r="O424">
            <v>13986</v>
          </cell>
          <cell r="P424">
            <v>13986</v>
          </cell>
          <cell r="Q424">
            <v>13986</v>
          </cell>
          <cell r="R424">
            <v>13986</v>
          </cell>
          <cell r="S424">
            <v>13816</v>
          </cell>
          <cell r="T424">
            <v>13986</v>
          </cell>
          <cell r="U424">
            <v>45445</v>
          </cell>
          <cell r="V424">
            <v>45445</v>
          </cell>
          <cell r="W424">
            <v>45445</v>
          </cell>
          <cell r="X424">
            <v>45445</v>
          </cell>
          <cell r="Y424">
            <v>45445</v>
          </cell>
          <cell r="Z424">
            <v>50473</v>
          </cell>
          <cell r="AA424">
            <v>49753</v>
          </cell>
          <cell r="AB424">
            <v>54781</v>
          </cell>
          <cell r="AC424">
            <v>54781</v>
          </cell>
          <cell r="AD424">
            <v>54781</v>
          </cell>
          <cell r="AE424">
            <v>49753</v>
          </cell>
          <cell r="AF424">
            <v>49753</v>
          </cell>
          <cell r="AG424">
            <v>49753</v>
          </cell>
          <cell r="AH424">
            <v>39847</v>
          </cell>
          <cell r="AI424">
            <v>33311</v>
          </cell>
          <cell r="AJ424">
            <v>33311</v>
          </cell>
          <cell r="AK424">
            <v>33311</v>
          </cell>
          <cell r="AL424">
            <v>33311</v>
          </cell>
          <cell r="AM424">
            <v>33311</v>
          </cell>
          <cell r="AN424">
            <v>33311</v>
          </cell>
          <cell r="AO424">
            <v>33311</v>
          </cell>
          <cell r="AP424">
            <v>33311</v>
          </cell>
          <cell r="AQ424">
            <v>33311</v>
          </cell>
          <cell r="AR424">
            <v>33311</v>
          </cell>
          <cell r="AS424">
            <v>23759</v>
          </cell>
          <cell r="AT424">
            <v>23759</v>
          </cell>
          <cell r="AU424">
            <v>23759</v>
          </cell>
          <cell r="AV424">
            <v>23759</v>
          </cell>
          <cell r="AW424">
            <v>0</v>
          </cell>
          <cell r="AX424">
            <v>23759</v>
          </cell>
          <cell r="AY424">
            <v>38024</v>
          </cell>
          <cell r="AZ424">
            <v>38024</v>
          </cell>
          <cell r="BA424">
            <v>38024</v>
          </cell>
          <cell r="BB424">
            <v>38024</v>
          </cell>
          <cell r="BC424">
            <v>38024</v>
          </cell>
          <cell r="BD424">
            <v>38024</v>
          </cell>
          <cell r="BE424">
            <v>38024</v>
          </cell>
          <cell r="BF424">
            <v>38024</v>
          </cell>
          <cell r="BG424">
            <v>38024</v>
          </cell>
          <cell r="BH424">
            <v>38024</v>
          </cell>
          <cell r="BI424">
            <v>38024</v>
          </cell>
          <cell r="BJ424">
            <v>38024</v>
          </cell>
          <cell r="BK424">
            <v>38024</v>
          </cell>
          <cell r="BL424">
            <v>38024</v>
          </cell>
          <cell r="BM424">
            <v>38024</v>
          </cell>
          <cell r="BN424">
            <v>38017</v>
          </cell>
          <cell r="BO424">
            <v>38024</v>
          </cell>
          <cell r="BP424">
            <v>38024</v>
          </cell>
          <cell r="BQ424">
            <v>38024</v>
          </cell>
          <cell r="BR424">
            <v>38024</v>
          </cell>
          <cell r="BS424">
            <v>38024</v>
          </cell>
          <cell r="BT424">
            <v>38024</v>
          </cell>
          <cell r="BU424">
            <v>38024</v>
          </cell>
          <cell r="BV424">
            <v>38024</v>
          </cell>
          <cell r="BW424">
            <v>38024</v>
          </cell>
          <cell r="BX424">
            <v>38024</v>
          </cell>
          <cell r="BY424">
            <v>38024</v>
          </cell>
          <cell r="BZ424">
            <v>38024</v>
          </cell>
          <cell r="CA424">
            <v>38024</v>
          </cell>
          <cell r="CB424">
            <v>38024</v>
          </cell>
          <cell r="CC424">
            <v>38024</v>
          </cell>
          <cell r="CD424">
            <v>40540</v>
          </cell>
          <cell r="CE424">
            <v>40540</v>
          </cell>
          <cell r="CF424">
            <v>40540</v>
          </cell>
          <cell r="CG424">
            <v>40540</v>
          </cell>
          <cell r="CH424">
            <v>40540</v>
          </cell>
          <cell r="CI424">
            <v>40540</v>
          </cell>
          <cell r="CJ424">
            <v>40540</v>
          </cell>
          <cell r="CK424">
            <v>40540</v>
          </cell>
          <cell r="CL424">
            <v>40540</v>
          </cell>
          <cell r="CM424">
            <v>40540</v>
          </cell>
          <cell r="CN424">
            <v>40540</v>
          </cell>
          <cell r="CO424">
            <v>40540</v>
          </cell>
          <cell r="CP424">
            <v>39535</v>
          </cell>
          <cell r="CQ424">
            <v>39535</v>
          </cell>
          <cell r="CR424">
            <v>39535</v>
          </cell>
          <cell r="CS424">
            <v>39535</v>
          </cell>
          <cell r="CT424">
            <v>38028</v>
          </cell>
          <cell r="CU424">
            <v>38028</v>
          </cell>
          <cell r="CV424">
            <v>38028</v>
          </cell>
          <cell r="CW424">
            <v>38028</v>
          </cell>
          <cell r="CX424">
            <v>36018</v>
          </cell>
          <cell r="CY424">
            <v>36018</v>
          </cell>
          <cell r="CZ424">
            <v>36018</v>
          </cell>
          <cell r="DA424">
            <v>36018</v>
          </cell>
          <cell r="DB424">
            <v>36018</v>
          </cell>
          <cell r="DC424">
            <v>36018</v>
          </cell>
          <cell r="DD424">
            <v>36018</v>
          </cell>
          <cell r="DE424">
            <v>36018</v>
          </cell>
          <cell r="DF424">
            <v>36320</v>
          </cell>
          <cell r="DG424">
            <v>36320</v>
          </cell>
          <cell r="DH424">
            <v>36320</v>
          </cell>
          <cell r="DI424">
            <v>36320</v>
          </cell>
          <cell r="DJ424">
            <v>36320</v>
          </cell>
          <cell r="DK424">
            <v>36320</v>
          </cell>
        </row>
        <row r="425">
          <cell r="A425">
            <v>31091</v>
          </cell>
          <cell r="B425" t="str">
            <v> EUGENE ISLAND  251                      </v>
          </cell>
          <cell r="C425" t="str">
            <v> 0L   </v>
          </cell>
          <cell r="D425" t="str">
            <v> R    </v>
          </cell>
          <cell r="E425">
            <v>141635</v>
          </cell>
          <cell r="F425">
            <v>405</v>
          </cell>
          <cell r="G425">
            <v>405</v>
          </cell>
          <cell r="H425">
            <v>405</v>
          </cell>
          <cell r="I425">
            <v>1990</v>
          </cell>
          <cell r="J425">
            <v>405</v>
          </cell>
          <cell r="K425">
            <v>405</v>
          </cell>
          <cell r="L425">
            <v>573</v>
          </cell>
          <cell r="M425">
            <v>2109</v>
          </cell>
          <cell r="N425">
            <v>2109</v>
          </cell>
          <cell r="O425">
            <v>2109</v>
          </cell>
          <cell r="P425">
            <v>2109</v>
          </cell>
          <cell r="Q425">
            <v>2069</v>
          </cell>
          <cell r="R425">
            <v>2069</v>
          </cell>
          <cell r="S425">
            <v>2094</v>
          </cell>
          <cell r="T425">
            <v>2109</v>
          </cell>
          <cell r="U425">
            <v>2010</v>
          </cell>
          <cell r="V425">
            <v>2010</v>
          </cell>
          <cell r="W425">
            <v>2010</v>
          </cell>
          <cell r="X425">
            <v>2010</v>
          </cell>
          <cell r="Y425">
            <v>2010</v>
          </cell>
          <cell r="Z425">
            <v>2010</v>
          </cell>
          <cell r="AA425">
            <v>2010</v>
          </cell>
          <cell r="AB425">
            <v>2010</v>
          </cell>
          <cell r="AC425">
            <v>2010</v>
          </cell>
          <cell r="AD425">
            <v>2010</v>
          </cell>
          <cell r="AE425">
            <v>2010</v>
          </cell>
          <cell r="AF425">
            <v>2010</v>
          </cell>
          <cell r="AG425">
            <v>2010</v>
          </cell>
          <cell r="AH425">
            <v>2010</v>
          </cell>
          <cell r="AI425">
            <v>1986</v>
          </cell>
          <cell r="AJ425">
            <v>1986</v>
          </cell>
          <cell r="AK425">
            <v>1986</v>
          </cell>
          <cell r="AL425">
            <v>2010</v>
          </cell>
          <cell r="AM425">
            <v>2010</v>
          </cell>
          <cell r="AN425">
            <v>2010</v>
          </cell>
          <cell r="AO425">
            <v>2010</v>
          </cell>
          <cell r="AP425">
            <v>1990</v>
          </cell>
          <cell r="AQ425">
            <v>1990</v>
          </cell>
          <cell r="AR425">
            <v>1990</v>
          </cell>
          <cell r="AS425">
            <v>2010</v>
          </cell>
          <cell r="AT425">
            <v>2010</v>
          </cell>
          <cell r="AU425">
            <v>2010</v>
          </cell>
          <cell r="AV425">
            <v>1902</v>
          </cell>
          <cell r="AW425">
            <v>0</v>
          </cell>
          <cell r="AX425">
            <v>2010</v>
          </cell>
          <cell r="AY425">
            <v>2207</v>
          </cell>
          <cell r="AZ425">
            <v>2207</v>
          </cell>
          <cell r="BA425">
            <v>2207</v>
          </cell>
          <cell r="BB425">
            <v>2207</v>
          </cell>
          <cell r="BC425">
            <v>2207</v>
          </cell>
          <cell r="BD425">
            <v>2218</v>
          </cell>
          <cell r="BE425">
            <v>2218</v>
          </cell>
          <cell r="BF425">
            <v>2218</v>
          </cell>
          <cell r="BG425">
            <v>2218</v>
          </cell>
          <cell r="BH425">
            <v>2218</v>
          </cell>
          <cell r="BI425">
            <v>2218</v>
          </cell>
          <cell r="BJ425">
            <v>2218</v>
          </cell>
          <cell r="BK425">
            <v>2218</v>
          </cell>
          <cell r="BL425">
            <v>2218</v>
          </cell>
          <cell r="BM425">
            <v>2218</v>
          </cell>
          <cell r="BN425">
            <v>2218</v>
          </cell>
          <cell r="BO425">
            <v>2218</v>
          </cell>
          <cell r="BP425">
            <v>2218</v>
          </cell>
          <cell r="BQ425">
            <v>2218</v>
          </cell>
          <cell r="BR425">
            <v>2218</v>
          </cell>
          <cell r="BS425">
            <v>2218</v>
          </cell>
          <cell r="BT425">
            <v>2218</v>
          </cell>
          <cell r="BU425">
            <v>2218</v>
          </cell>
          <cell r="BV425">
            <v>2218</v>
          </cell>
          <cell r="BW425">
            <v>2218</v>
          </cell>
          <cell r="BX425">
            <v>2218</v>
          </cell>
          <cell r="BY425">
            <v>2218</v>
          </cell>
          <cell r="BZ425">
            <v>2218</v>
          </cell>
          <cell r="CA425">
            <v>2218</v>
          </cell>
          <cell r="CB425">
            <v>2218</v>
          </cell>
          <cell r="CC425">
            <v>0</v>
          </cell>
          <cell r="CD425">
            <v>2267</v>
          </cell>
          <cell r="CE425">
            <v>2267</v>
          </cell>
          <cell r="CF425">
            <v>2267</v>
          </cell>
          <cell r="CG425">
            <v>2267</v>
          </cell>
          <cell r="CH425">
            <v>2267</v>
          </cell>
          <cell r="CI425">
            <v>2267</v>
          </cell>
          <cell r="CJ425">
            <v>2267</v>
          </cell>
          <cell r="CK425">
            <v>2267</v>
          </cell>
          <cell r="CL425">
            <v>2267</v>
          </cell>
          <cell r="CM425">
            <v>2267</v>
          </cell>
          <cell r="CN425">
            <v>2267</v>
          </cell>
          <cell r="CO425">
            <v>2267</v>
          </cell>
          <cell r="CP425">
            <v>2267</v>
          </cell>
          <cell r="CQ425">
            <v>2267</v>
          </cell>
          <cell r="CR425">
            <v>2267</v>
          </cell>
          <cell r="CS425">
            <v>2267</v>
          </cell>
          <cell r="CT425">
            <v>2267</v>
          </cell>
          <cell r="CU425">
            <v>2267</v>
          </cell>
          <cell r="CV425">
            <v>2267</v>
          </cell>
          <cell r="CW425">
            <v>2267</v>
          </cell>
          <cell r="CX425">
            <v>2267</v>
          </cell>
          <cell r="CY425">
            <v>2267</v>
          </cell>
          <cell r="CZ425">
            <v>2267</v>
          </cell>
          <cell r="DA425">
            <v>2267</v>
          </cell>
          <cell r="DB425">
            <v>2267</v>
          </cell>
          <cell r="DC425">
            <v>2267</v>
          </cell>
          <cell r="DD425">
            <v>2247</v>
          </cell>
          <cell r="DE425">
            <v>2247</v>
          </cell>
          <cell r="DF425">
            <v>2824</v>
          </cell>
          <cell r="DG425">
            <v>2824</v>
          </cell>
          <cell r="DH425">
            <v>2824</v>
          </cell>
          <cell r="DI425">
            <v>2824</v>
          </cell>
          <cell r="DJ425">
            <v>2824</v>
          </cell>
          <cell r="DK425">
            <v>2824</v>
          </cell>
        </row>
        <row r="426">
          <cell r="A426">
            <v>31233</v>
          </cell>
          <cell r="B426" t="str">
            <v>TETCO @ Eugene Islands</v>
          </cell>
          <cell r="C426" t="str">
            <v> 0L   </v>
          </cell>
          <cell r="D426" t="str">
            <v> R    </v>
          </cell>
          <cell r="E426">
            <v>48311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</row>
        <row r="427">
          <cell r="A427">
            <v>31241</v>
          </cell>
          <cell r="B427" t="str">
            <v>Texas Gas @ Vermilion</v>
          </cell>
          <cell r="C427" t="str">
            <v> 0L   </v>
          </cell>
          <cell r="D427" t="str">
            <v> R    </v>
          </cell>
          <cell r="E427">
            <v>23624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</row>
        <row r="428">
          <cell r="A428">
            <v>31250</v>
          </cell>
          <cell r="B428" t="str">
            <v> EUGENE ISLAND 367 A E                   </v>
          </cell>
          <cell r="C428" t="str">
            <v> 0L   </v>
          </cell>
          <cell r="D428" t="str">
            <v> R    </v>
          </cell>
          <cell r="E428">
            <v>132824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</row>
        <row r="429">
          <cell r="A429">
            <v>31253</v>
          </cell>
          <cell r="B429" t="str">
            <v>Northen Natural @ Eugene Island</v>
          </cell>
          <cell r="C429" t="str">
            <v> 0L   </v>
          </cell>
          <cell r="D429" t="str">
            <v> R    </v>
          </cell>
          <cell r="E429">
            <v>162848</v>
          </cell>
          <cell r="F429">
            <v>1</v>
          </cell>
          <cell r="G429">
            <v>1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1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1</v>
          </cell>
          <cell r="AG429">
            <v>1</v>
          </cell>
          <cell r="AH429">
            <v>1</v>
          </cell>
          <cell r="AI429">
            <v>1</v>
          </cell>
          <cell r="AJ429">
            <v>1</v>
          </cell>
          <cell r="AK429">
            <v>1</v>
          </cell>
          <cell r="AL429">
            <v>1</v>
          </cell>
          <cell r="AM429">
            <v>1</v>
          </cell>
          <cell r="AN429">
            <v>1</v>
          </cell>
          <cell r="AO429">
            <v>1</v>
          </cell>
          <cell r="AP429">
            <v>1</v>
          </cell>
          <cell r="AQ429">
            <v>1</v>
          </cell>
          <cell r="AR429">
            <v>1</v>
          </cell>
          <cell r="AS429">
            <v>1</v>
          </cell>
          <cell r="AT429">
            <v>1</v>
          </cell>
          <cell r="AU429">
            <v>1</v>
          </cell>
          <cell r="AV429">
            <v>1</v>
          </cell>
          <cell r="AW429">
            <v>1</v>
          </cell>
          <cell r="AX429">
            <v>1</v>
          </cell>
          <cell r="AY429">
            <v>1</v>
          </cell>
          <cell r="AZ429">
            <v>1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</row>
        <row r="430">
          <cell r="A430">
            <v>31261</v>
          </cell>
          <cell r="B430" t="str">
            <v> EUGENE ISLAND 316-A                     </v>
          </cell>
          <cell r="C430" t="str">
            <v> 0L   </v>
          </cell>
          <cell r="D430" t="str">
            <v> R    </v>
          </cell>
          <cell r="E430">
            <v>56582</v>
          </cell>
          <cell r="F430">
            <v>1591</v>
          </cell>
          <cell r="G430">
            <v>1591</v>
          </cell>
          <cell r="H430">
            <v>1591</v>
          </cell>
          <cell r="I430">
            <v>1825</v>
          </cell>
          <cell r="J430">
            <v>1591</v>
          </cell>
          <cell r="K430">
            <v>1591</v>
          </cell>
          <cell r="L430">
            <v>1591</v>
          </cell>
          <cell r="M430">
            <v>1591</v>
          </cell>
          <cell r="N430">
            <v>1591</v>
          </cell>
          <cell r="O430">
            <v>1591</v>
          </cell>
          <cell r="P430">
            <v>1591</v>
          </cell>
          <cell r="Q430">
            <v>1591</v>
          </cell>
          <cell r="R430">
            <v>1591</v>
          </cell>
          <cell r="S430">
            <v>1591</v>
          </cell>
          <cell r="T430">
            <v>1591</v>
          </cell>
          <cell r="U430">
            <v>1492</v>
          </cell>
          <cell r="V430">
            <v>1492</v>
          </cell>
          <cell r="W430">
            <v>1492</v>
          </cell>
          <cell r="X430">
            <v>1492</v>
          </cell>
          <cell r="Y430">
            <v>1492</v>
          </cell>
          <cell r="Z430">
            <v>1580</v>
          </cell>
          <cell r="AA430">
            <v>1580</v>
          </cell>
          <cell r="AB430">
            <v>1580</v>
          </cell>
          <cell r="AC430">
            <v>1580</v>
          </cell>
          <cell r="AD430">
            <v>1580</v>
          </cell>
          <cell r="AE430">
            <v>1580</v>
          </cell>
          <cell r="AF430">
            <v>1580</v>
          </cell>
          <cell r="AG430">
            <v>1580</v>
          </cell>
          <cell r="AH430">
            <v>1758</v>
          </cell>
          <cell r="AI430">
            <v>1758</v>
          </cell>
          <cell r="AJ430">
            <v>1758</v>
          </cell>
          <cell r="AK430">
            <v>1758</v>
          </cell>
          <cell r="AL430">
            <v>1758</v>
          </cell>
          <cell r="AM430">
            <v>1825</v>
          </cell>
          <cell r="AN430">
            <v>1825</v>
          </cell>
          <cell r="AO430">
            <v>1825</v>
          </cell>
          <cell r="AP430">
            <v>1825</v>
          </cell>
          <cell r="AQ430">
            <v>1825</v>
          </cell>
          <cell r="AR430">
            <v>1825</v>
          </cell>
          <cell r="AS430">
            <v>1825</v>
          </cell>
          <cell r="AT430">
            <v>1825</v>
          </cell>
          <cell r="AU430">
            <v>1825</v>
          </cell>
          <cell r="AV430">
            <v>1825</v>
          </cell>
          <cell r="AW430">
            <v>1825</v>
          </cell>
          <cell r="AX430">
            <v>1825</v>
          </cell>
          <cell r="AY430">
            <v>1674</v>
          </cell>
          <cell r="AZ430">
            <v>1674</v>
          </cell>
          <cell r="BA430">
            <v>1674</v>
          </cell>
          <cell r="BB430">
            <v>1674</v>
          </cell>
          <cell r="BC430">
            <v>1674</v>
          </cell>
          <cell r="BD430">
            <v>1674</v>
          </cell>
          <cell r="BE430">
            <v>1674</v>
          </cell>
          <cell r="BF430">
            <v>1674</v>
          </cell>
          <cell r="BG430">
            <v>1674</v>
          </cell>
          <cell r="BH430">
            <v>1674</v>
          </cell>
          <cell r="BI430">
            <v>1739</v>
          </cell>
          <cell r="BJ430">
            <v>1739</v>
          </cell>
          <cell r="BK430">
            <v>1739</v>
          </cell>
          <cell r="BL430">
            <v>1739</v>
          </cell>
          <cell r="BM430">
            <v>1739</v>
          </cell>
          <cell r="BN430">
            <v>1739</v>
          </cell>
          <cell r="BO430">
            <v>1739</v>
          </cell>
          <cell r="BP430">
            <v>1739</v>
          </cell>
          <cell r="BQ430">
            <v>1739</v>
          </cell>
          <cell r="BR430">
            <v>1739</v>
          </cell>
          <cell r="BS430">
            <v>1739</v>
          </cell>
          <cell r="BT430">
            <v>1739</v>
          </cell>
          <cell r="BU430">
            <v>1739</v>
          </cell>
          <cell r="BV430">
            <v>1739</v>
          </cell>
          <cell r="BW430">
            <v>1739</v>
          </cell>
          <cell r="BX430">
            <v>1991</v>
          </cell>
          <cell r="BY430">
            <v>1991</v>
          </cell>
          <cell r="BZ430">
            <v>1991</v>
          </cell>
          <cell r="CA430">
            <v>1991</v>
          </cell>
          <cell r="CB430">
            <v>1991</v>
          </cell>
          <cell r="CC430">
            <v>1991</v>
          </cell>
          <cell r="CD430">
            <v>1991</v>
          </cell>
          <cell r="CE430">
            <v>1991</v>
          </cell>
          <cell r="CF430">
            <v>1991</v>
          </cell>
          <cell r="CG430">
            <v>1991</v>
          </cell>
          <cell r="CH430">
            <v>1991</v>
          </cell>
          <cell r="CI430">
            <v>1991</v>
          </cell>
          <cell r="CJ430">
            <v>1991</v>
          </cell>
          <cell r="CK430">
            <v>1991</v>
          </cell>
          <cell r="CL430">
            <v>1991</v>
          </cell>
          <cell r="CM430">
            <v>1991</v>
          </cell>
          <cell r="CN430">
            <v>1991</v>
          </cell>
          <cell r="CO430">
            <v>1991</v>
          </cell>
          <cell r="CP430">
            <v>1991</v>
          </cell>
          <cell r="CQ430">
            <v>1991</v>
          </cell>
          <cell r="CR430">
            <v>1500</v>
          </cell>
          <cell r="CS430">
            <v>1500</v>
          </cell>
          <cell r="CT430">
            <v>1500</v>
          </cell>
          <cell r="CU430">
            <v>1500</v>
          </cell>
          <cell r="CV430">
            <v>1500</v>
          </cell>
          <cell r="CW430">
            <v>1500</v>
          </cell>
          <cell r="CX430">
            <v>1500</v>
          </cell>
          <cell r="CY430">
            <v>1500</v>
          </cell>
          <cell r="CZ430">
            <v>1500</v>
          </cell>
          <cell r="DA430">
            <v>2376</v>
          </cell>
          <cell r="DB430">
            <v>2376</v>
          </cell>
          <cell r="DC430">
            <v>2376</v>
          </cell>
          <cell r="DD430">
            <v>2376</v>
          </cell>
          <cell r="DE430">
            <v>3392</v>
          </cell>
          <cell r="DF430">
            <v>2900</v>
          </cell>
          <cell r="DG430">
            <v>2900</v>
          </cell>
          <cell r="DH430">
            <v>2900</v>
          </cell>
          <cell r="DI430">
            <v>2900</v>
          </cell>
          <cell r="DJ430">
            <v>2900</v>
          </cell>
          <cell r="DK430">
            <v>2900</v>
          </cell>
        </row>
        <row r="431">
          <cell r="A431">
            <v>31263</v>
          </cell>
          <cell r="B431" t="str">
            <v> EUGENE ISLAND BLOCK 315(330)            </v>
          </cell>
          <cell r="C431" t="str">
            <v> 0L   </v>
          </cell>
          <cell r="D431" t="str">
            <v> R    </v>
          </cell>
          <cell r="E431">
            <v>34801</v>
          </cell>
          <cell r="F431">
            <v>435</v>
          </cell>
          <cell r="G431">
            <v>435</v>
          </cell>
          <cell r="H431">
            <v>435</v>
          </cell>
          <cell r="I431">
            <v>494</v>
          </cell>
          <cell r="J431">
            <v>435</v>
          </cell>
          <cell r="K431">
            <v>435</v>
          </cell>
          <cell r="L431">
            <v>503</v>
          </cell>
          <cell r="M431">
            <v>503</v>
          </cell>
          <cell r="N431">
            <v>503</v>
          </cell>
          <cell r="O431">
            <v>503</v>
          </cell>
          <cell r="P431">
            <v>503</v>
          </cell>
          <cell r="Q431">
            <v>503</v>
          </cell>
          <cell r="R431">
            <v>503</v>
          </cell>
          <cell r="S431">
            <v>503</v>
          </cell>
          <cell r="T431">
            <v>503</v>
          </cell>
          <cell r="U431">
            <v>519</v>
          </cell>
          <cell r="V431">
            <v>519</v>
          </cell>
          <cell r="W431">
            <v>519</v>
          </cell>
          <cell r="X431">
            <v>519</v>
          </cell>
          <cell r="Y431">
            <v>519</v>
          </cell>
          <cell r="Z431">
            <v>596</v>
          </cell>
          <cell r="AA431">
            <v>596</v>
          </cell>
          <cell r="AB431">
            <v>596</v>
          </cell>
          <cell r="AC431">
            <v>596</v>
          </cell>
          <cell r="AD431">
            <v>596</v>
          </cell>
          <cell r="AE431">
            <v>596</v>
          </cell>
          <cell r="AF431">
            <v>596</v>
          </cell>
          <cell r="AG431">
            <v>596</v>
          </cell>
          <cell r="AH431">
            <v>596</v>
          </cell>
          <cell r="AI431">
            <v>608</v>
          </cell>
          <cell r="AJ431">
            <v>608</v>
          </cell>
          <cell r="AK431">
            <v>608</v>
          </cell>
          <cell r="AL431">
            <v>608</v>
          </cell>
          <cell r="AM431">
            <v>591</v>
          </cell>
          <cell r="AN431">
            <v>494</v>
          </cell>
          <cell r="AO431">
            <v>494</v>
          </cell>
          <cell r="AP431">
            <v>494</v>
          </cell>
          <cell r="AQ431">
            <v>494</v>
          </cell>
          <cell r="AR431">
            <v>494</v>
          </cell>
          <cell r="AS431">
            <v>378</v>
          </cell>
          <cell r="AT431">
            <v>378</v>
          </cell>
          <cell r="AU431">
            <v>378</v>
          </cell>
          <cell r="AV431">
            <v>378</v>
          </cell>
          <cell r="AW431">
            <v>378</v>
          </cell>
          <cell r="AX431">
            <v>378</v>
          </cell>
          <cell r="AY431">
            <v>3227</v>
          </cell>
          <cell r="AZ431">
            <v>3227</v>
          </cell>
          <cell r="BA431">
            <v>3227</v>
          </cell>
          <cell r="BB431">
            <v>3227</v>
          </cell>
          <cell r="BC431">
            <v>3227</v>
          </cell>
          <cell r="BD431">
            <v>3227</v>
          </cell>
          <cell r="BE431">
            <v>3227</v>
          </cell>
          <cell r="BF431">
            <v>3227</v>
          </cell>
          <cell r="BG431">
            <v>2596</v>
          </cell>
          <cell r="BH431">
            <v>2596</v>
          </cell>
          <cell r="BI431">
            <v>659</v>
          </cell>
          <cell r="BJ431">
            <v>659</v>
          </cell>
          <cell r="BK431">
            <v>659</v>
          </cell>
          <cell r="BL431">
            <v>659</v>
          </cell>
          <cell r="BM431">
            <v>659</v>
          </cell>
          <cell r="BN431">
            <v>659</v>
          </cell>
          <cell r="BO431">
            <v>870</v>
          </cell>
          <cell r="BP431">
            <v>870</v>
          </cell>
          <cell r="BQ431">
            <v>870</v>
          </cell>
          <cell r="BR431">
            <v>870</v>
          </cell>
          <cell r="BS431">
            <v>870</v>
          </cell>
          <cell r="BT431">
            <v>870</v>
          </cell>
          <cell r="BU431">
            <v>870</v>
          </cell>
          <cell r="BV431">
            <v>870</v>
          </cell>
          <cell r="BW431">
            <v>870</v>
          </cell>
          <cell r="BX431">
            <v>974</v>
          </cell>
          <cell r="BY431">
            <v>974</v>
          </cell>
          <cell r="BZ431">
            <v>974</v>
          </cell>
          <cell r="CA431">
            <v>974</v>
          </cell>
          <cell r="CB431">
            <v>974</v>
          </cell>
          <cell r="CC431">
            <v>974</v>
          </cell>
          <cell r="CD431">
            <v>1189</v>
          </cell>
          <cell r="CE431">
            <v>1189</v>
          </cell>
          <cell r="CF431">
            <v>1189</v>
          </cell>
          <cell r="CG431">
            <v>1189</v>
          </cell>
          <cell r="CH431">
            <v>1189</v>
          </cell>
          <cell r="CI431">
            <v>1189</v>
          </cell>
          <cell r="CJ431">
            <v>1189</v>
          </cell>
          <cell r="CK431">
            <v>1189</v>
          </cell>
          <cell r="CL431">
            <v>1189</v>
          </cell>
          <cell r="CM431">
            <v>1189</v>
          </cell>
          <cell r="CN431">
            <v>1189</v>
          </cell>
          <cell r="CO431">
            <v>1189</v>
          </cell>
          <cell r="CP431">
            <v>1189</v>
          </cell>
          <cell r="CQ431">
            <v>1189</v>
          </cell>
          <cell r="CR431">
            <v>983</v>
          </cell>
          <cell r="CS431">
            <v>4115</v>
          </cell>
          <cell r="CT431">
            <v>4115</v>
          </cell>
          <cell r="CU431">
            <v>4115</v>
          </cell>
          <cell r="CV431">
            <v>4115</v>
          </cell>
          <cell r="CW431">
            <v>4115</v>
          </cell>
          <cell r="CX431">
            <v>4115</v>
          </cell>
          <cell r="CY431">
            <v>4115</v>
          </cell>
          <cell r="CZ431">
            <v>4115</v>
          </cell>
          <cell r="DA431">
            <v>5105</v>
          </cell>
          <cell r="DB431">
            <v>5105</v>
          </cell>
          <cell r="DC431">
            <v>5105</v>
          </cell>
          <cell r="DD431">
            <v>5105</v>
          </cell>
          <cell r="DE431">
            <v>5105</v>
          </cell>
          <cell r="DF431">
            <v>2648</v>
          </cell>
          <cell r="DG431">
            <v>2648</v>
          </cell>
          <cell r="DH431">
            <v>2648</v>
          </cell>
          <cell r="DI431">
            <v>2648</v>
          </cell>
          <cell r="DJ431">
            <v>2648</v>
          </cell>
          <cell r="DK431">
            <v>2648</v>
          </cell>
        </row>
        <row r="432">
          <cell r="A432">
            <v>31275</v>
          </cell>
          <cell r="B432" t="str">
            <v> EUGENE ISLAND 294 A                     </v>
          </cell>
          <cell r="C432" t="str">
            <v> 0L   </v>
          </cell>
          <cell r="D432" t="str">
            <v> R    </v>
          </cell>
          <cell r="E432">
            <v>67261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1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1</v>
          </cell>
          <cell r="AB432">
            <v>1</v>
          </cell>
          <cell r="AC432">
            <v>1</v>
          </cell>
          <cell r="AD432">
            <v>1</v>
          </cell>
          <cell r="AE432">
            <v>1</v>
          </cell>
          <cell r="AF432">
            <v>1</v>
          </cell>
          <cell r="AG432">
            <v>1</v>
          </cell>
          <cell r="AH432">
            <v>1</v>
          </cell>
          <cell r="AI432">
            <v>1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T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AZ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1</v>
          </cell>
          <cell r="BN432">
            <v>1</v>
          </cell>
          <cell r="BO432">
            <v>1</v>
          </cell>
          <cell r="BP432">
            <v>1</v>
          </cell>
          <cell r="BQ432">
            <v>1</v>
          </cell>
          <cell r="BR432">
            <v>1</v>
          </cell>
          <cell r="BS432">
            <v>1</v>
          </cell>
          <cell r="BT432">
            <v>1</v>
          </cell>
          <cell r="BU432">
            <v>1</v>
          </cell>
          <cell r="BV432">
            <v>1</v>
          </cell>
          <cell r="BW432">
            <v>1</v>
          </cell>
          <cell r="BX432">
            <v>1</v>
          </cell>
          <cell r="BY432">
            <v>1</v>
          </cell>
          <cell r="BZ432">
            <v>1</v>
          </cell>
          <cell r="CA432">
            <v>1</v>
          </cell>
          <cell r="CB432">
            <v>1</v>
          </cell>
          <cell r="CC432">
            <v>1</v>
          </cell>
          <cell r="CD432">
            <v>2</v>
          </cell>
          <cell r="CE432">
            <v>2</v>
          </cell>
          <cell r="CF432">
            <v>2</v>
          </cell>
          <cell r="CG432">
            <v>2</v>
          </cell>
          <cell r="CH432">
            <v>2</v>
          </cell>
          <cell r="CI432">
            <v>2</v>
          </cell>
          <cell r="CJ432">
            <v>2</v>
          </cell>
          <cell r="CK432">
            <v>2</v>
          </cell>
          <cell r="CL432">
            <v>2</v>
          </cell>
          <cell r="CM432">
            <v>2</v>
          </cell>
          <cell r="CN432">
            <v>2</v>
          </cell>
          <cell r="CO432">
            <v>2</v>
          </cell>
          <cell r="CP432">
            <v>2</v>
          </cell>
          <cell r="CQ432">
            <v>2</v>
          </cell>
          <cell r="CR432">
            <v>2</v>
          </cell>
          <cell r="CS432">
            <v>2</v>
          </cell>
          <cell r="CT432">
            <v>2</v>
          </cell>
          <cell r="CU432">
            <v>2</v>
          </cell>
          <cell r="CV432">
            <v>2</v>
          </cell>
          <cell r="CW432">
            <v>2</v>
          </cell>
          <cell r="CX432">
            <v>2</v>
          </cell>
          <cell r="CY432">
            <v>2</v>
          </cell>
          <cell r="CZ432">
            <v>2</v>
          </cell>
          <cell r="DA432">
            <v>2</v>
          </cell>
          <cell r="DB432">
            <v>2</v>
          </cell>
          <cell r="DC432">
            <v>2</v>
          </cell>
          <cell r="DD432">
            <v>2</v>
          </cell>
          <cell r="DE432">
            <v>2</v>
          </cell>
          <cell r="DF432">
            <v>2</v>
          </cell>
          <cell r="DG432">
            <v>2</v>
          </cell>
          <cell r="DH432">
            <v>2</v>
          </cell>
          <cell r="DI432">
            <v>2</v>
          </cell>
          <cell r="DJ432">
            <v>2</v>
          </cell>
          <cell r="DK432">
            <v>2</v>
          </cell>
        </row>
        <row r="433">
          <cell r="A433">
            <v>31277</v>
          </cell>
          <cell r="B433" t="str">
            <v>CNG @ Eugene Island</v>
          </cell>
          <cell r="C433" t="str">
            <v> 0L   </v>
          </cell>
          <cell r="D433" t="str">
            <v> R    </v>
          </cell>
          <cell r="E433">
            <v>42059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</row>
        <row r="434">
          <cell r="A434">
            <v>31364</v>
          </cell>
          <cell r="B434" t="str">
            <v>EUGENE ISLAND  314 A                    </v>
          </cell>
          <cell r="C434" t="str">
            <v> 0L   </v>
          </cell>
          <cell r="D434" t="str">
            <v> R    </v>
          </cell>
          <cell r="E434">
            <v>99118</v>
          </cell>
          <cell r="F434">
            <v>8551</v>
          </cell>
          <cell r="G434">
            <v>8551</v>
          </cell>
          <cell r="H434">
            <v>8551</v>
          </cell>
          <cell r="I434">
            <v>9175</v>
          </cell>
          <cell r="J434">
            <v>8551</v>
          </cell>
          <cell r="K434">
            <v>8551</v>
          </cell>
          <cell r="L434">
            <v>8551</v>
          </cell>
          <cell r="M434">
            <v>8051</v>
          </cell>
          <cell r="N434">
            <v>8051</v>
          </cell>
          <cell r="O434">
            <v>8051</v>
          </cell>
          <cell r="P434">
            <v>8051</v>
          </cell>
          <cell r="Q434">
            <v>8051</v>
          </cell>
          <cell r="R434">
            <v>8050</v>
          </cell>
          <cell r="S434">
            <v>8051</v>
          </cell>
          <cell r="T434">
            <v>9550</v>
          </cell>
          <cell r="U434">
            <v>6476</v>
          </cell>
          <cell r="V434">
            <v>6476</v>
          </cell>
          <cell r="W434">
            <v>6476</v>
          </cell>
          <cell r="X434">
            <v>5876</v>
          </cell>
          <cell r="Y434">
            <v>5876</v>
          </cell>
          <cell r="Z434">
            <v>5875</v>
          </cell>
          <cell r="AA434">
            <v>5875</v>
          </cell>
          <cell r="AB434">
            <v>5875</v>
          </cell>
          <cell r="AC434">
            <v>5875</v>
          </cell>
          <cell r="AD434">
            <v>5875</v>
          </cell>
          <cell r="AE434">
            <v>8375</v>
          </cell>
          <cell r="AF434">
            <v>8375</v>
          </cell>
          <cell r="AG434">
            <v>8375</v>
          </cell>
          <cell r="AH434">
            <v>8375</v>
          </cell>
          <cell r="AI434">
            <v>8375</v>
          </cell>
          <cell r="AJ434">
            <v>8375</v>
          </cell>
          <cell r="AK434">
            <v>8375</v>
          </cell>
          <cell r="AL434">
            <v>8375</v>
          </cell>
          <cell r="AM434">
            <v>8375</v>
          </cell>
          <cell r="AN434">
            <v>8375</v>
          </cell>
          <cell r="AO434">
            <v>9175</v>
          </cell>
          <cell r="AP434">
            <v>9175</v>
          </cell>
          <cell r="AQ434">
            <v>9175</v>
          </cell>
          <cell r="AR434">
            <v>9175</v>
          </cell>
          <cell r="AS434">
            <v>9175</v>
          </cell>
          <cell r="AT434">
            <v>9175</v>
          </cell>
          <cell r="AU434">
            <v>9175</v>
          </cell>
          <cell r="AV434">
            <v>9175</v>
          </cell>
          <cell r="AW434">
            <v>0</v>
          </cell>
          <cell r="AX434">
            <v>10675</v>
          </cell>
          <cell r="AY434">
            <v>7369</v>
          </cell>
          <cell r="AZ434">
            <v>7369</v>
          </cell>
          <cell r="BA434">
            <v>7369</v>
          </cell>
          <cell r="BB434">
            <v>8369</v>
          </cell>
          <cell r="BC434">
            <v>8369</v>
          </cell>
          <cell r="BD434">
            <v>8794</v>
          </cell>
          <cell r="BE434">
            <v>8794</v>
          </cell>
          <cell r="BF434">
            <v>8794</v>
          </cell>
          <cell r="BG434">
            <v>8794</v>
          </cell>
          <cell r="BH434">
            <v>8794</v>
          </cell>
          <cell r="BI434">
            <v>8794</v>
          </cell>
          <cell r="BJ434">
            <v>8686</v>
          </cell>
          <cell r="BK434">
            <v>8686</v>
          </cell>
          <cell r="BL434">
            <v>8686</v>
          </cell>
          <cell r="BM434">
            <v>8686</v>
          </cell>
          <cell r="BN434">
            <v>8686</v>
          </cell>
          <cell r="BO434">
            <v>9686</v>
          </cell>
          <cell r="BP434">
            <v>9686</v>
          </cell>
          <cell r="BQ434">
            <v>8186</v>
          </cell>
          <cell r="BR434">
            <v>9686</v>
          </cell>
          <cell r="BS434">
            <v>9686</v>
          </cell>
          <cell r="BT434">
            <v>9686</v>
          </cell>
          <cell r="BU434">
            <v>9686</v>
          </cell>
          <cell r="BV434">
            <v>9686</v>
          </cell>
          <cell r="BW434">
            <v>9686</v>
          </cell>
          <cell r="BX434">
            <v>9695</v>
          </cell>
          <cell r="BY434">
            <v>9695</v>
          </cell>
          <cell r="BZ434">
            <v>9695</v>
          </cell>
          <cell r="CA434">
            <v>9695</v>
          </cell>
          <cell r="CB434">
            <v>9695</v>
          </cell>
          <cell r="CC434">
            <v>9695</v>
          </cell>
          <cell r="CD434">
            <v>12688</v>
          </cell>
          <cell r="CE434">
            <v>10688</v>
          </cell>
          <cell r="CF434">
            <v>7387</v>
          </cell>
          <cell r="CG434">
            <v>7387</v>
          </cell>
          <cell r="CH434">
            <v>7387</v>
          </cell>
          <cell r="CI434">
            <v>7387</v>
          </cell>
          <cell r="CJ434">
            <v>7387</v>
          </cell>
          <cell r="CK434">
            <v>7387</v>
          </cell>
          <cell r="CL434">
            <v>7387</v>
          </cell>
          <cell r="CM434">
            <v>7387</v>
          </cell>
          <cell r="CN434">
            <v>7387</v>
          </cell>
          <cell r="CO434">
            <v>7387</v>
          </cell>
          <cell r="CP434">
            <v>7565</v>
          </cell>
          <cell r="CQ434">
            <v>7565</v>
          </cell>
          <cell r="CR434">
            <v>7565</v>
          </cell>
          <cell r="CS434">
            <v>7565</v>
          </cell>
          <cell r="CT434">
            <v>8232</v>
          </cell>
          <cell r="CU434">
            <v>8232</v>
          </cell>
          <cell r="CV434">
            <v>8232</v>
          </cell>
          <cell r="CW434">
            <v>8512</v>
          </cell>
          <cell r="CX434">
            <v>10512</v>
          </cell>
          <cell r="CY434">
            <v>10512</v>
          </cell>
          <cell r="CZ434">
            <v>10512</v>
          </cell>
          <cell r="DA434">
            <v>10512</v>
          </cell>
          <cell r="DB434">
            <v>10512</v>
          </cell>
          <cell r="DC434">
            <v>10512</v>
          </cell>
          <cell r="DD434">
            <v>10322</v>
          </cell>
          <cell r="DE434">
            <v>9967</v>
          </cell>
          <cell r="DF434">
            <v>8191</v>
          </cell>
          <cell r="DG434">
            <v>8191</v>
          </cell>
          <cell r="DH434">
            <v>8190</v>
          </cell>
          <cell r="DI434">
            <v>8190</v>
          </cell>
          <cell r="DJ434">
            <v>8190</v>
          </cell>
          <cell r="DK434">
            <v>8190</v>
          </cell>
        </row>
        <row r="435">
          <cell r="A435">
            <v>31402</v>
          </cell>
          <cell r="B435" t="str">
            <v> EUGENE ISLAND  314 B                    </v>
          </cell>
          <cell r="C435" t="str">
            <v> 0L   </v>
          </cell>
          <cell r="D435" t="str">
            <v> R    </v>
          </cell>
          <cell r="E435">
            <v>99144</v>
          </cell>
          <cell r="F435">
            <v>1945</v>
          </cell>
          <cell r="G435">
            <v>1945</v>
          </cell>
          <cell r="H435">
            <v>1945</v>
          </cell>
          <cell r="I435">
            <v>1984</v>
          </cell>
          <cell r="J435">
            <v>1945</v>
          </cell>
          <cell r="K435">
            <v>1945</v>
          </cell>
          <cell r="L435">
            <v>1945</v>
          </cell>
          <cell r="M435">
            <v>1645</v>
          </cell>
          <cell r="N435">
            <v>1645</v>
          </cell>
          <cell r="O435">
            <v>1645</v>
          </cell>
          <cell r="P435">
            <v>1645</v>
          </cell>
          <cell r="Q435">
            <v>1645</v>
          </cell>
          <cell r="R435">
            <v>1645</v>
          </cell>
          <cell r="S435">
            <v>1645</v>
          </cell>
          <cell r="T435">
            <v>1145</v>
          </cell>
          <cell r="U435">
            <v>1884</v>
          </cell>
          <cell r="V435">
            <v>1884</v>
          </cell>
          <cell r="W435">
            <v>1884</v>
          </cell>
          <cell r="X435">
            <v>1584</v>
          </cell>
          <cell r="Y435">
            <v>1584</v>
          </cell>
          <cell r="Z435">
            <v>1584</v>
          </cell>
          <cell r="AA435">
            <v>1584</v>
          </cell>
          <cell r="AB435">
            <v>1584</v>
          </cell>
          <cell r="AC435">
            <v>1584</v>
          </cell>
          <cell r="AD435">
            <v>1584</v>
          </cell>
          <cell r="AE435">
            <v>1584</v>
          </cell>
          <cell r="AF435">
            <v>1584</v>
          </cell>
          <cell r="AG435">
            <v>1584</v>
          </cell>
          <cell r="AH435">
            <v>1784</v>
          </cell>
          <cell r="AI435">
            <v>1784</v>
          </cell>
          <cell r="AJ435">
            <v>1784</v>
          </cell>
          <cell r="AK435">
            <v>1784</v>
          </cell>
          <cell r="AL435">
            <v>1784</v>
          </cell>
          <cell r="AM435">
            <v>1784</v>
          </cell>
          <cell r="AN435">
            <v>1784</v>
          </cell>
          <cell r="AO435">
            <v>1984</v>
          </cell>
          <cell r="AP435">
            <v>1984</v>
          </cell>
          <cell r="AQ435">
            <v>1984</v>
          </cell>
          <cell r="AR435">
            <v>1984</v>
          </cell>
          <cell r="AS435">
            <v>1984</v>
          </cell>
          <cell r="AT435">
            <v>1984</v>
          </cell>
          <cell r="AU435">
            <v>1984</v>
          </cell>
          <cell r="AV435">
            <v>1984</v>
          </cell>
          <cell r="AW435">
            <v>0</v>
          </cell>
          <cell r="AX435">
            <v>1184</v>
          </cell>
          <cell r="AY435">
            <v>2508</v>
          </cell>
          <cell r="AZ435">
            <v>2508</v>
          </cell>
          <cell r="BA435">
            <v>2508</v>
          </cell>
          <cell r="BB435">
            <v>2508</v>
          </cell>
          <cell r="BC435">
            <v>2508</v>
          </cell>
          <cell r="BD435">
            <v>2514</v>
          </cell>
          <cell r="BE435">
            <v>2514</v>
          </cell>
          <cell r="BF435">
            <v>2514</v>
          </cell>
          <cell r="BG435">
            <v>2514</v>
          </cell>
          <cell r="BH435">
            <v>2514</v>
          </cell>
          <cell r="BI435">
            <v>2514</v>
          </cell>
          <cell r="BJ435">
            <v>2514</v>
          </cell>
          <cell r="BK435">
            <v>2514</v>
          </cell>
          <cell r="BL435">
            <v>2514</v>
          </cell>
          <cell r="BM435">
            <v>2514</v>
          </cell>
          <cell r="BN435">
            <v>2514</v>
          </cell>
          <cell r="BO435">
            <v>1214</v>
          </cell>
          <cell r="BP435">
            <v>1214</v>
          </cell>
          <cell r="BQ435">
            <v>2514</v>
          </cell>
          <cell r="BR435">
            <v>1214</v>
          </cell>
          <cell r="BS435">
            <v>1214</v>
          </cell>
          <cell r="BT435">
            <v>1214</v>
          </cell>
          <cell r="BU435">
            <v>1214</v>
          </cell>
          <cell r="BV435">
            <v>1214</v>
          </cell>
          <cell r="BW435">
            <v>1214</v>
          </cell>
          <cell r="BX435">
            <v>1214</v>
          </cell>
          <cell r="BY435">
            <v>1214</v>
          </cell>
          <cell r="BZ435">
            <v>1214</v>
          </cell>
          <cell r="CA435">
            <v>1214</v>
          </cell>
          <cell r="CB435">
            <v>1214</v>
          </cell>
          <cell r="CC435">
            <v>1214</v>
          </cell>
          <cell r="CD435">
            <v>2548</v>
          </cell>
          <cell r="CE435">
            <v>1548</v>
          </cell>
          <cell r="CF435">
            <v>1850</v>
          </cell>
          <cell r="CG435">
            <v>1850</v>
          </cell>
          <cell r="CH435">
            <v>1850</v>
          </cell>
          <cell r="CI435">
            <v>1850</v>
          </cell>
          <cell r="CJ435">
            <v>1850</v>
          </cell>
          <cell r="CK435">
            <v>1850</v>
          </cell>
          <cell r="CL435">
            <v>1850</v>
          </cell>
          <cell r="CM435">
            <v>1850</v>
          </cell>
          <cell r="CN435">
            <v>1850</v>
          </cell>
          <cell r="CO435">
            <v>1850</v>
          </cell>
          <cell r="CP435">
            <v>1850</v>
          </cell>
          <cell r="CQ435">
            <v>1850</v>
          </cell>
          <cell r="CR435">
            <v>1850</v>
          </cell>
          <cell r="CS435">
            <v>1850</v>
          </cell>
          <cell r="CT435">
            <v>1850</v>
          </cell>
          <cell r="CU435">
            <v>1850</v>
          </cell>
          <cell r="CV435">
            <v>1850</v>
          </cell>
          <cell r="CW435">
            <v>1850</v>
          </cell>
          <cell r="CX435">
            <v>1850</v>
          </cell>
          <cell r="CY435">
            <v>1850</v>
          </cell>
          <cell r="CZ435">
            <v>1850</v>
          </cell>
          <cell r="DA435">
            <v>1850</v>
          </cell>
          <cell r="DB435">
            <v>1850</v>
          </cell>
          <cell r="DC435">
            <v>1850</v>
          </cell>
          <cell r="DD435">
            <v>1850</v>
          </cell>
          <cell r="DE435">
            <v>1850</v>
          </cell>
          <cell r="DF435">
            <v>401</v>
          </cell>
          <cell r="DG435">
            <v>1900</v>
          </cell>
          <cell r="DH435">
            <v>1900</v>
          </cell>
          <cell r="DI435">
            <v>1900</v>
          </cell>
          <cell r="DJ435">
            <v>1900</v>
          </cell>
          <cell r="DK435">
            <v>1900</v>
          </cell>
        </row>
        <row r="436">
          <cell r="A436">
            <v>31405</v>
          </cell>
          <cell r="B436" t="str">
            <v> EUGENE ISLAND  331                      </v>
          </cell>
          <cell r="C436" t="str">
            <v> 0L   </v>
          </cell>
          <cell r="D436" t="str">
            <v> R    </v>
          </cell>
          <cell r="E436">
            <v>99084</v>
          </cell>
          <cell r="F436">
            <v>8903</v>
          </cell>
          <cell r="G436">
            <v>8903</v>
          </cell>
          <cell r="H436">
            <v>8903</v>
          </cell>
          <cell r="I436">
            <v>9642</v>
          </cell>
          <cell r="J436">
            <v>8903</v>
          </cell>
          <cell r="K436">
            <v>8903</v>
          </cell>
          <cell r="L436">
            <v>8903</v>
          </cell>
          <cell r="M436">
            <v>8903</v>
          </cell>
          <cell r="N436">
            <v>8903</v>
          </cell>
          <cell r="O436">
            <v>8903</v>
          </cell>
          <cell r="P436">
            <v>8903</v>
          </cell>
          <cell r="Q436">
            <v>8903</v>
          </cell>
          <cell r="R436">
            <v>8903</v>
          </cell>
          <cell r="S436">
            <v>8903</v>
          </cell>
          <cell r="T436">
            <v>8903</v>
          </cell>
          <cell r="U436">
            <v>9654</v>
          </cell>
          <cell r="V436">
            <v>9654</v>
          </cell>
          <cell r="W436">
            <v>9654</v>
          </cell>
          <cell r="X436">
            <v>9654</v>
          </cell>
          <cell r="Y436">
            <v>9985</v>
          </cell>
          <cell r="Z436">
            <v>10257</v>
          </cell>
          <cell r="AA436">
            <v>9147</v>
          </cell>
          <cell r="AB436">
            <v>9687</v>
          </cell>
          <cell r="AC436">
            <v>9687</v>
          </cell>
          <cell r="AD436">
            <v>9687</v>
          </cell>
          <cell r="AE436">
            <v>9720</v>
          </cell>
          <cell r="AF436">
            <v>8642</v>
          </cell>
          <cell r="AG436">
            <v>5003</v>
          </cell>
          <cell r="AH436">
            <v>276</v>
          </cell>
          <cell r="AI436">
            <v>6643</v>
          </cell>
          <cell r="AJ436">
            <v>6643</v>
          </cell>
          <cell r="AK436">
            <v>6643</v>
          </cell>
          <cell r="AL436">
            <v>9742</v>
          </cell>
          <cell r="AM436">
            <v>9742</v>
          </cell>
          <cell r="AN436">
            <v>9842</v>
          </cell>
          <cell r="AO436">
            <v>9942</v>
          </cell>
          <cell r="AP436">
            <v>9642</v>
          </cell>
          <cell r="AQ436">
            <v>9642</v>
          </cell>
          <cell r="AR436">
            <v>9642</v>
          </cell>
          <cell r="AS436">
            <v>9642</v>
          </cell>
          <cell r="AT436">
            <v>9792</v>
          </cell>
          <cell r="AU436">
            <v>9594</v>
          </cell>
          <cell r="AV436">
            <v>11235</v>
          </cell>
          <cell r="AW436">
            <v>8153</v>
          </cell>
          <cell r="AX436">
            <v>9794</v>
          </cell>
          <cell r="AY436">
            <v>19968</v>
          </cell>
          <cell r="AZ436">
            <v>19968</v>
          </cell>
          <cell r="BA436">
            <v>5018</v>
          </cell>
          <cell r="BB436">
            <v>291</v>
          </cell>
          <cell r="BC436">
            <v>291</v>
          </cell>
          <cell r="BD436">
            <v>3758</v>
          </cell>
          <cell r="BE436">
            <v>3758</v>
          </cell>
          <cell r="BF436">
            <v>3758</v>
          </cell>
          <cell r="BG436">
            <v>53</v>
          </cell>
          <cell r="BH436">
            <v>53</v>
          </cell>
          <cell r="BI436">
            <v>48</v>
          </cell>
          <cell r="BJ436">
            <v>463</v>
          </cell>
          <cell r="BK436">
            <v>4089</v>
          </cell>
          <cell r="BL436">
            <v>4089</v>
          </cell>
          <cell r="BM436">
            <v>4089</v>
          </cell>
          <cell r="BN436">
            <v>4089</v>
          </cell>
          <cell r="BO436">
            <v>8816</v>
          </cell>
          <cell r="BP436">
            <v>9016</v>
          </cell>
          <cell r="BQ436">
            <v>8231</v>
          </cell>
          <cell r="BR436">
            <v>9231</v>
          </cell>
          <cell r="BS436">
            <v>9231</v>
          </cell>
          <cell r="BT436">
            <v>9231</v>
          </cell>
          <cell r="BU436">
            <v>4504</v>
          </cell>
          <cell r="BV436">
            <v>4504</v>
          </cell>
          <cell r="BW436">
            <v>4264</v>
          </cell>
          <cell r="BX436">
            <v>4464</v>
          </cell>
          <cell r="BY436">
            <v>8991</v>
          </cell>
          <cell r="BZ436">
            <v>8991</v>
          </cell>
          <cell r="CA436">
            <v>8991</v>
          </cell>
          <cell r="CB436">
            <v>8991</v>
          </cell>
          <cell r="CC436">
            <v>8991</v>
          </cell>
          <cell r="CD436">
            <v>9648</v>
          </cell>
          <cell r="CE436">
            <v>9648</v>
          </cell>
          <cell r="CF436">
            <v>9048</v>
          </cell>
          <cell r="CG436">
            <v>9048</v>
          </cell>
          <cell r="CH436">
            <v>9048</v>
          </cell>
          <cell r="CI436">
            <v>9048</v>
          </cell>
          <cell r="CJ436">
            <v>9498</v>
          </cell>
          <cell r="CK436">
            <v>9498</v>
          </cell>
          <cell r="CL436">
            <v>9248</v>
          </cell>
          <cell r="CM436">
            <v>9248</v>
          </cell>
          <cell r="CN436">
            <v>9248</v>
          </cell>
          <cell r="CO436">
            <v>9248</v>
          </cell>
          <cell r="CP436">
            <v>9123</v>
          </cell>
          <cell r="CQ436">
            <v>9123</v>
          </cell>
          <cell r="CR436">
            <v>9698</v>
          </cell>
          <cell r="CS436">
            <v>9548</v>
          </cell>
          <cell r="CT436">
            <v>8898</v>
          </cell>
          <cell r="CU436">
            <v>8898</v>
          </cell>
          <cell r="CV436">
            <v>8898</v>
          </cell>
          <cell r="CW436">
            <v>8898</v>
          </cell>
          <cell r="CX436">
            <v>10499</v>
          </cell>
          <cell r="CY436">
            <v>10499</v>
          </cell>
          <cell r="CZ436">
            <v>10499</v>
          </cell>
          <cell r="DA436">
            <v>9999</v>
          </cell>
          <cell r="DB436">
            <v>9999</v>
          </cell>
          <cell r="DC436">
            <v>9999</v>
          </cell>
          <cell r="DD436">
            <v>10149</v>
          </cell>
          <cell r="DE436">
            <v>10149</v>
          </cell>
          <cell r="DF436">
            <v>10322</v>
          </cell>
          <cell r="DG436">
            <v>10322</v>
          </cell>
          <cell r="DH436">
            <v>10685</v>
          </cell>
          <cell r="DI436">
            <v>10685</v>
          </cell>
          <cell r="DJ436">
            <v>10685</v>
          </cell>
          <cell r="DK436">
            <v>10685</v>
          </cell>
        </row>
        <row r="437">
          <cell r="A437">
            <v>31502</v>
          </cell>
          <cell r="B437" t="str">
            <v> SHIP SHOAL 182 C                        </v>
          </cell>
          <cell r="C437" t="str">
            <v> 0L   </v>
          </cell>
          <cell r="D437" t="str">
            <v> R    </v>
          </cell>
          <cell r="E437">
            <v>28959</v>
          </cell>
          <cell r="F437">
            <v>4150</v>
          </cell>
          <cell r="G437">
            <v>4150</v>
          </cell>
          <cell r="H437">
            <v>4150</v>
          </cell>
          <cell r="I437">
            <v>3374</v>
          </cell>
          <cell r="J437">
            <v>4150</v>
          </cell>
          <cell r="K437">
            <v>3201</v>
          </cell>
          <cell r="L437">
            <v>3201</v>
          </cell>
          <cell r="M437">
            <v>3201</v>
          </cell>
          <cell r="N437">
            <v>3201</v>
          </cell>
          <cell r="O437">
            <v>3201</v>
          </cell>
          <cell r="P437">
            <v>3201</v>
          </cell>
          <cell r="Q437">
            <v>3201</v>
          </cell>
          <cell r="R437">
            <v>3201</v>
          </cell>
          <cell r="S437">
            <v>3201</v>
          </cell>
          <cell r="T437">
            <v>3201</v>
          </cell>
          <cell r="U437">
            <v>4070</v>
          </cell>
          <cell r="V437">
            <v>4070</v>
          </cell>
          <cell r="W437">
            <v>4070</v>
          </cell>
          <cell r="X437">
            <v>5070</v>
          </cell>
          <cell r="Y437">
            <v>5070</v>
          </cell>
          <cell r="Z437">
            <v>4770</v>
          </cell>
          <cell r="AA437">
            <v>4770</v>
          </cell>
          <cell r="AB437">
            <v>5015</v>
          </cell>
          <cell r="AC437">
            <v>5015</v>
          </cell>
          <cell r="AD437">
            <v>5015</v>
          </cell>
          <cell r="AE437">
            <v>5015</v>
          </cell>
          <cell r="AF437">
            <v>5015</v>
          </cell>
          <cell r="AG437">
            <v>5015</v>
          </cell>
          <cell r="AH437">
            <v>5015</v>
          </cell>
          <cell r="AI437">
            <v>5015</v>
          </cell>
          <cell r="AJ437">
            <v>5015</v>
          </cell>
          <cell r="AK437">
            <v>5015</v>
          </cell>
          <cell r="AL437">
            <v>5015</v>
          </cell>
          <cell r="AM437">
            <v>3374</v>
          </cell>
          <cell r="AN437">
            <v>3374</v>
          </cell>
          <cell r="AO437">
            <v>3374</v>
          </cell>
          <cell r="AP437">
            <v>3374</v>
          </cell>
          <cell r="AQ437">
            <v>3374</v>
          </cell>
          <cell r="AR437">
            <v>3374</v>
          </cell>
          <cell r="AS437">
            <v>2533</v>
          </cell>
          <cell r="AT437">
            <v>2533</v>
          </cell>
          <cell r="AU437">
            <v>2533</v>
          </cell>
          <cell r="AV437">
            <v>2533</v>
          </cell>
          <cell r="AW437">
            <v>2533</v>
          </cell>
          <cell r="AX437">
            <v>2533</v>
          </cell>
          <cell r="AY437">
            <v>3589</v>
          </cell>
          <cell r="AZ437">
            <v>3589</v>
          </cell>
          <cell r="BA437">
            <v>4889</v>
          </cell>
          <cell r="BB437">
            <v>4889</v>
          </cell>
          <cell r="BC437">
            <v>4889</v>
          </cell>
          <cell r="BD437">
            <v>4889</v>
          </cell>
          <cell r="BE437">
            <v>4889</v>
          </cell>
          <cell r="BF437">
            <v>4889</v>
          </cell>
          <cell r="BG437">
            <v>3264</v>
          </cell>
          <cell r="BH437">
            <v>3264</v>
          </cell>
          <cell r="BI437">
            <v>3264</v>
          </cell>
          <cell r="BJ437">
            <v>3264</v>
          </cell>
          <cell r="BK437">
            <v>3264</v>
          </cell>
          <cell r="BL437">
            <v>3264</v>
          </cell>
          <cell r="BM437">
            <v>3264</v>
          </cell>
          <cell r="BN437">
            <v>3264</v>
          </cell>
          <cell r="BO437">
            <v>3264</v>
          </cell>
          <cell r="BP437">
            <v>3264</v>
          </cell>
          <cell r="BQ437">
            <v>3264</v>
          </cell>
          <cell r="BR437">
            <v>4530</v>
          </cell>
          <cell r="BS437">
            <v>4530</v>
          </cell>
          <cell r="BT437">
            <v>4530</v>
          </cell>
          <cell r="BU437">
            <v>4530</v>
          </cell>
          <cell r="BV437">
            <v>4530</v>
          </cell>
          <cell r="BW437">
            <v>4530</v>
          </cell>
          <cell r="BX437">
            <v>4530</v>
          </cell>
          <cell r="BY437">
            <v>4530</v>
          </cell>
          <cell r="BZ437">
            <v>4530</v>
          </cell>
          <cell r="CA437">
            <v>4530</v>
          </cell>
          <cell r="CB437">
            <v>4530</v>
          </cell>
          <cell r="CC437">
            <v>4530</v>
          </cell>
          <cell r="CD437">
            <v>6784</v>
          </cell>
          <cell r="CE437">
            <v>6784</v>
          </cell>
          <cell r="CF437">
            <v>2384</v>
          </cell>
          <cell r="CG437">
            <v>2384</v>
          </cell>
          <cell r="CH437">
            <v>2384</v>
          </cell>
          <cell r="CI437">
            <v>384</v>
          </cell>
          <cell r="CJ437">
            <v>384</v>
          </cell>
          <cell r="CK437">
            <v>384</v>
          </cell>
          <cell r="CL437">
            <v>3949</v>
          </cell>
          <cell r="CM437">
            <v>3949</v>
          </cell>
          <cell r="CN437">
            <v>3949</v>
          </cell>
          <cell r="CO437">
            <v>3949</v>
          </cell>
          <cell r="CP437">
            <v>4949</v>
          </cell>
          <cell r="CQ437">
            <v>4949</v>
          </cell>
          <cell r="CR437">
            <v>4949</v>
          </cell>
          <cell r="CS437">
            <v>4262</v>
          </cell>
          <cell r="CT437">
            <v>4262</v>
          </cell>
          <cell r="CU437">
            <v>4262</v>
          </cell>
          <cell r="CV437">
            <v>4262</v>
          </cell>
          <cell r="CW437">
            <v>4262</v>
          </cell>
          <cell r="CX437">
            <v>5036</v>
          </cell>
          <cell r="CY437">
            <v>5036</v>
          </cell>
          <cell r="CZ437">
            <v>5036</v>
          </cell>
          <cell r="DA437">
            <v>5036</v>
          </cell>
          <cell r="DB437">
            <v>5036</v>
          </cell>
          <cell r="DC437">
            <v>5036</v>
          </cell>
          <cell r="DD437">
            <v>5036</v>
          </cell>
          <cell r="DE437">
            <v>5035</v>
          </cell>
          <cell r="DF437">
            <v>6635</v>
          </cell>
          <cell r="DG437">
            <v>8635</v>
          </cell>
          <cell r="DH437">
            <v>8635</v>
          </cell>
          <cell r="DI437">
            <v>8635</v>
          </cell>
          <cell r="DJ437">
            <v>8635</v>
          </cell>
          <cell r="DK437">
            <v>8635</v>
          </cell>
        </row>
        <row r="438">
          <cell r="A438">
            <v>31512</v>
          </cell>
          <cell r="B438" t="str">
            <v> SHIP SHOAL 133                          </v>
          </cell>
          <cell r="C438" t="str">
            <v> 0L   </v>
          </cell>
          <cell r="D438" t="str">
            <v> R    </v>
          </cell>
          <cell r="E438">
            <v>51288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</row>
        <row r="439">
          <cell r="A439">
            <v>31514</v>
          </cell>
          <cell r="B439" t="str">
            <v> CHEVRON-SHIP SHOAL 181-B                </v>
          </cell>
          <cell r="C439" t="str">
            <v> 0L   </v>
          </cell>
          <cell r="D439" t="str">
            <v> R    </v>
          </cell>
          <cell r="E439">
            <v>57828</v>
          </cell>
          <cell r="F439">
            <v>1800</v>
          </cell>
          <cell r="G439">
            <v>1800</v>
          </cell>
          <cell r="H439">
            <v>1800</v>
          </cell>
          <cell r="I439">
            <v>5326</v>
          </cell>
          <cell r="J439">
            <v>1800</v>
          </cell>
          <cell r="K439">
            <v>2772</v>
          </cell>
          <cell r="L439">
            <v>2772</v>
          </cell>
          <cell r="M439">
            <v>2772</v>
          </cell>
          <cell r="N439">
            <v>2772</v>
          </cell>
          <cell r="O439">
            <v>2772</v>
          </cell>
          <cell r="P439">
            <v>2772</v>
          </cell>
          <cell r="Q439">
            <v>2772</v>
          </cell>
          <cell r="R439">
            <v>2772</v>
          </cell>
          <cell r="S439">
            <v>2772</v>
          </cell>
          <cell r="T439">
            <v>2772</v>
          </cell>
          <cell r="U439">
            <v>2952</v>
          </cell>
          <cell r="V439">
            <v>2952</v>
          </cell>
          <cell r="W439">
            <v>2952</v>
          </cell>
          <cell r="X439">
            <v>2952</v>
          </cell>
          <cell r="Y439">
            <v>2952</v>
          </cell>
          <cell r="Z439">
            <v>2952</v>
          </cell>
          <cell r="AA439">
            <v>2952</v>
          </cell>
          <cell r="AB439">
            <v>2952</v>
          </cell>
          <cell r="AC439">
            <v>2952</v>
          </cell>
          <cell r="AD439">
            <v>2952</v>
          </cell>
          <cell r="AE439">
            <v>3619</v>
          </cell>
          <cell r="AF439">
            <v>3619</v>
          </cell>
          <cell r="AG439">
            <v>3619</v>
          </cell>
          <cell r="AH439">
            <v>3619</v>
          </cell>
          <cell r="AI439">
            <v>5326</v>
          </cell>
          <cell r="AJ439">
            <v>5326</v>
          </cell>
          <cell r="AK439">
            <v>5326</v>
          </cell>
          <cell r="AL439">
            <v>5326</v>
          </cell>
          <cell r="AM439">
            <v>5326</v>
          </cell>
          <cell r="AN439">
            <v>5326</v>
          </cell>
          <cell r="AO439">
            <v>5326</v>
          </cell>
          <cell r="AP439">
            <v>5326</v>
          </cell>
          <cell r="AQ439">
            <v>5326</v>
          </cell>
          <cell r="AR439">
            <v>5326</v>
          </cell>
          <cell r="AS439">
            <v>5326</v>
          </cell>
          <cell r="AT439">
            <v>5326</v>
          </cell>
          <cell r="AU439">
            <v>5326</v>
          </cell>
          <cell r="AV439">
            <v>5326</v>
          </cell>
          <cell r="AW439">
            <v>5326</v>
          </cell>
          <cell r="AX439">
            <v>5326</v>
          </cell>
          <cell r="AY439">
            <v>5413</v>
          </cell>
          <cell r="AZ439">
            <v>5413</v>
          </cell>
          <cell r="BA439">
            <v>4913</v>
          </cell>
          <cell r="BB439">
            <v>4913</v>
          </cell>
          <cell r="BC439">
            <v>5413</v>
          </cell>
          <cell r="BD439">
            <v>5413</v>
          </cell>
          <cell r="BE439">
            <v>5413</v>
          </cell>
          <cell r="BF439">
            <v>5413</v>
          </cell>
          <cell r="BG439">
            <v>6108</v>
          </cell>
          <cell r="BH439">
            <v>6108</v>
          </cell>
          <cell r="BI439">
            <v>6108</v>
          </cell>
          <cell r="BJ439">
            <v>6108</v>
          </cell>
          <cell r="BK439">
            <v>6108</v>
          </cell>
          <cell r="BL439">
            <v>6108</v>
          </cell>
          <cell r="BM439">
            <v>6108</v>
          </cell>
          <cell r="BN439">
            <v>6108</v>
          </cell>
          <cell r="BO439">
            <v>6108</v>
          </cell>
          <cell r="BP439">
            <v>6108</v>
          </cell>
          <cell r="BQ439">
            <v>6108</v>
          </cell>
          <cell r="BR439">
            <v>6108</v>
          </cell>
          <cell r="BS439">
            <v>6108</v>
          </cell>
          <cell r="BT439">
            <v>6108</v>
          </cell>
          <cell r="BU439">
            <v>6108</v>
          </cell>
          <cell r="BV439">
            <v>6108</v>
          </cell>
          <cell r="BW439">
            <v>6108</v>
          </cell>
          <cell r="BX439">
            <v>6108</v>
          </cell>
          <cell r="BY439">
            <v>6108</v>
          </cell>
          <cell r="BZ439">
            <v>6108</v>
          </cell>
          <cell r="CA439">
            <v>6108</v>
          </cell>
          <cell r="CB439">
            <v>6108</v>
          </cell>
          <cell r="CC439">
            <v>6108</v>
          </cell>
          <cell r="CD439">
            <v>7039</v>
          </cell>
          <cell r="CE439">
            <v>7039</v>
          </cell>
          <cell r="CF439">
            <v>8039</v>
          </cell>
          <cell r="CG439">
            <v>8039</v>
          </cell>
          <cell r="CH439">
            <v>8039</v>
          </cell>
          <cell r="CI439">
            <v>8039</v>
          </cell>
          <cell r="CJ439">
            <v>8039</v>
          </cell>
          <cell r="CK439">
            <v>8039</v>
          </cell>
          <cell r="CL439">
            <v>6235</v>
          </cell>
          <cell r="CM439">
            <v>6235</v>
          </cell>
          <cell r="CN439">
            <v>6235</v>
          </cell>
          <cell r="CO439">
            <v>6235</v>
          </cell>
          <cell r="CP439">
            <v>6235</v>
          </cell>
          <cell r="CQ439">
            <v>6235</v>
          </cell>
          <cell r="CR439">
            <v>6235</v>
          </cell>
          <cell r="CS439">
            <v>5538</v>
          </cell>
          <cell r="CT439">
            <v>5538</v>
          </cell>
          <cell r="CU439">
            <v>5538</v>
          </cell>
          <cell r="CV439">
            <v>5538</v>
          </cell>
          <cell r="CW439">
            <v>5538</v>
          </cell>
          <cell r="CX439">
            <v>5538</v>
          </cell>
          <cell r="CY439">
            <v>5538</v>
          </cell>
          <cell r="CZ439">
            <v>5538</v>
          </cell>
          <cell r="DA439">
            <v>5538</v>
          </cell>
          <cell r="DB439">
            <v>5538</v>
          </cell>
          <cell r="DC439">
            <v>5538</v>
          </cell>
          <cell r="DD439">
            <v>5538</v>
          </cell>
          <cell r="DE439">
            <v>5537</v>
          </cell>
          <cell r="DF439">
            <v>7627</v>
          </cell>
          <cell r="DG439">
            <v>7627</v>
          </cell>
          <cell r="DH439">
            <v>7627</v>
          </cell>
          <cell r="DI439">
            <v>7627</v>
          </cell>
          <cell r="DJ439">
            <v>7627</v>
          </cell>
          <cell r="DK439">
            <v>7627</v>
          </cell>
        </row>
        <row r="440">
          <cell r="A440">
            <v>31519</v>
          </cell>
          <cell r="B440" t="str">
            <v> SHIP SHOAL  149A                        </v>
          </cell>
          <cell r="C440" t="str">
            <v> 0L   </v>
          </cell>
          <cell r="D440" t="str">
            <v> R    </v>
          </cell>
          <cell r="E440">
            <v>29154</v>
          </cell>
          <cell r="F440">
            <v>19488</v>
          </cell>
          <cell r="G440">
            <v>19488</v>
          </cell>
          <cell r="H440">
            <v>19488</v>
          </cell>
          <cell r="I440">
            <v>20478</v>
          </cell>
          <cell r="J440">
            <v>19488</v>
          </cell>
          <cell r="K440">
            <v>19488</v>
          </cell>
          <cell r="L440">
            <v>19488</v>
          </cell>
          <cell r="M440">
            <v>19292</v>
          </cell>
          <cell r="N440">
            <v>19422</v>
          </cell>
          <cell r="O440">
            <v>19422</v>
          </cell>
          <cell r="P440">
            <v>19422</v>
          </cell>
          <cell r="Q440">
            <v>19814</v>
          </cell>
          <cell r="R440">
            <v>19814</v>
          </cell>
          <cell r="S440">
            <v>19292</v>
          </cell>
          <cell r="T440">
            <v>19292</v>
          </cell>
          <cell r="U440">
            <v>21707</v>
          </cell>
          <cell r="V440">
            <v>21707</v>
          </cell>
          <cell r="W440">
            <v>20707</v>
          </cell>
          <cell r="X440">
            <v>20207</v>
          </cell>
          <cell r="Y440">
            <v>20207</v>
          </cell>
          <cell r="Z440">
            <v>18118</v>
          </cell>
          <cell r="AA440">
            <v>18118</v>
          </cell>
          <cell r="AB440">
            <v>18574</v>
          </cell>
          <cell r="AC440">
            <v>18574</v>
          </cell>
          <cell r="AD440">
            <v>18574</v>
          </cell>
          <cell r="AE440">
            <v>21674</v>
          </cell>
          <cell r="AF440">
            <v>21674</v>
          </cell>
          <cell r="AG440">
            <v>21349</v>
          </cell>
          <cell r="AH440">
            <v>21349</v>
          </cell>
          <cell r="AI440">
            <v>16383</v>
          </cell>
          <cell r="AJ440">
            <v>16383</v>
          </cell>
          <cell r="AK440">
            <v>16383</v>
          </cell>
          <cell r="AL440">
            <v>16383</v>
          </cell>
          <cell r="AM440">
            <v>15383</v>
          </cell>
          <cell r="AN440">
            <v>13279</v>
          </cell>
          <cell r="AO440">
            <v>20535</v>
          </cell>
          <cell r="AP440">
            <v>20478</v>
          </cell>
          <cell r="AQ440">
            <v>20478</v>
          </cell>
          <cell r="AR440">
            <v>20478</v>
          </cell>
          <cell r="AS440">
            <v>16485</v>
          </cell>
          <cell r="AT440">
            <v>16485</v>
          </cell>
          <cell r="AU440">
            <v>19484</v>
          </cell>
          <cell r="AV440">
            <v>19484</v>
          </cell>
          <cell r="AW440">
            <v>19484</v>
          </cell>
          <cell r="AX440">
            <v>19484</v>
          </cell>
          <cell r="AY440">
            <v>10611</v>
          </cell>
          <cell r="AZ440">
            <v>18611</v>
          </cell>
          <cell r="BA440">
            <v>18611</v>
          </cell>
          <cell r="BB440">
            <v>16061</v>
          </cell>
          <cell r="BC440">
            <v>16319</v>
          </cell>
          <cell r="BD440">
            <v>17769</v>
          </cell>
          <cell r="BE440">
            <v>17769</v>
          </cell>
          <cell r="BF440">
            <v>17769</v>
          </cell>
          <cell r="BG440">
            <v>14769</v>
          </cell>
          <cell r="BH440">
            <v>14814</v>
          </cell>
          <cell r="BI440">
            <v>14814</v>
          </cell>
          <cell r="BJ440">
            <v>19814</v>
          </cell>
          <cell r="BK440">
            <v>19814</v>
          </cell>
          <cell r="BL440">
            <v>19814</v>
          </cell>
          <cell r="BM440">
            <v>19814</v>
          </cell>
          <cell r="BN440">
            <v>19814</v>
          </cell>
          <cell r="BO440">
            <v>19814</v>
          </cell>
          <cell r="BP440">
            <v>19790</v>
          </cell>
          <cell r="BQ440">
            <v>19370</v>
          </cell>
          <cell r="BR440">
            <v>19370</v>
          </cell>
          <cell r="BS440">
            <v>19370</v>
          </cell>
          <cell r="BT440">
            <v>19370</v>
          </cell>
          <cell r="BU440">
            <v>19370</v>
          </cell>
          <cell r="BV440">
            <v>19251</v>
          </cell>
          <cell r="BW440">
            <v>19301</v>
          </cell>
          <cell r="BX440">
            <v>16287</v>
          </cell>
          <cell r="BY440">
            <v>16287</v>
          </cell>
          <cell r="BZ440">
            <v>16287</v>
          </cell>
          <cell r="CA440">
            <v>16287</v>
          </cell>
          <cell r="CB440">
            <v>16287</v>
          </cell>
          <cell r="CC440">
            <v>16287</v>
          </cell>
          <cell r="CD440">
            <v>18276</v>
          </cell>
          <cell r="CE440">
            <v>18276</v>
          </cell>
          <cell r="CF440">
            <v>8276</v>
          </cell>
          <cell r="CG440">
            <v>8276</v>
          </cell>
          <cell r="CH440">
            <v>13276</v>
          </cell>
          <cell r="CI440">
            <v>13276</v>
          </cell>
          <cell r="CJ440">
            <v>13181</v>
          </cell>
          <cell r="CK440">
            <v>13815</v>
          </cell>
          <cell r="CL440">
            <v>13815</v>
          </cell>
          <cell r="CM440">
            <v>16793</v>
          </cell>
          <cell r="CN440">
            <v>16793</v>
          </cell>
          <cell r="CO440">
            <v>16793</v>
          </cell>
          <cell r="CP440">
            <v>16793</v>
          </cell>
          <cell r="CQ440">
            <v>16793</v>
          </cell>
          <cell r="CR440">
            <v>18308</v>
          </cell>
          <cell r="CS440">
            <v>18281</v>
          </cell>
          <cell r="CT440">
            <v>18281</v>
          </cell>
          <cell r="CU440">
            <v>18281</v>
          </cell>
          <cell r="CV440">
            <v>18281</v>
          </cell>
          <cell r="CW440">
            <v>18281</v>
          </cell>
          <cell r="CX440">
            <v>20481</v>
          </cell>
          <cell r="CY440">
            <v>18368</v>
          </cell>
          <cell r="CZ440">
            <v>18005</v>
          </cell>
          <cell r="DA440">
            <v>18005</v>
          </cell>
          <cell r="DB440">
            <v>18005</v>
          </cell>
          <cell r="DC440">
            <v>18005</v>
          </cell>
          <cell r="DD440">
            <v>10191</v>
          </cell>
          <cell r="DE440">
            <v>10191</v>
          </cell>
          <cell r="DF440">
            <v>17077</v>
          </cell>
          <cell r="DG440">
            <v>4217</v>
          </cell>
          <cell r="DH440">
            <v>13217</v>
          </cell>
          <cell r="DI440">
            <v>13217</v>
          </cell>
          <cell r="DJ440">
            <v>13217</v>
          </cell>
          <cell r="DK440">
            <v>13217</v>
          </cell>
        </row>
        <row r="441">
          <cell r="A441">
            <v>31532</v>
          </cell>
          <cell r="B441" t="str">
            <v> SHIP SHOAL  177 A                       </v>
          </cell>
          <cell r="C441" t="str">
            <v> 0L   </v>
          </cell>
          <cell r="D441" t="str">
            <v> R    </v>
          </cell>
          <cell r="E441">
            <v>102485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</row>
        <row r="442">
          <cell r="A442">
            <v>31767</v>
          </cell>
          <cell r="B442" t="str">
            <v> SHIP SHOAL  248 D                       </v>
          </cell>
          <cell r="C442" t="str">
            <v> 0L   </v>
          </cell>
          <cell r="D442" t="str">
            <v> R    </v>
          </cell>
          <cell r="E442">
            <v>83714</v>
          </cell>
          <cell r="F442">
            <v>28654</v>
          </cell>
          <cell r="G442">
            <v>28654</v>
          </cell>
          <cell r="H442">
            <v>28654</v>
          </cell>
          <cell r="I442">
            <v>28053</v>
          </cell>
          <cell r="J442">
            <v>28654</v>
          </cell>
          <cell r="K442">
            <v>28654</v>
          </cell>
          <cell r="L442">
            <v>28654</v>
          </cell>
          <cell r="M442">
            <v>28654</v>
          </cell>
          <cell r="N442">
            <v>28654</v>
          </cell>
          <cell r="O442">
            <v>28654</v>
          </cell>
          <cell r="P442">
            <v>28654</v>
          </cell>
          <cell r="Q442">
            <v>28654</v>
          </cell>
          <cell r="R442">
            <v>28654</v>
          </cell>
          <cell r="S442">
            <v>28654</v>
          </cell>
          <cell r="T442">
            <v>28654</v>
          </cell>
          <cell r="U442">
            <v>30186</v>
          </cell>
          <cell r="V442">
            <v>30186</v>
          </cell>
          <cell r="W442">
            <v>30186</v>
          </cell>
          <cell r="X442">
            <v>29912</v>
          </cell>
          <cell r="Y442">
            <v>29912</v>
          </cell>
          <cell r="Z442">
            <v>29912</v>
          </cell>
          <cell r="AA442">
            <v>29912</v>
          </cell>
          <cell r="AB442">
            <v>29912</v>
          </cell>
          <cell r="AC442">
            <v>29912</v>
          </cell>
          <cell r="AD442">
            <v>29912</v>
          </cell>
          <cell r="AE442">
            <v>29912</v>
          </cell>
          <cell r="AF442">
            <v>29912</v>
          </cell>
          <cell r="AG442">
            <v>29912</v>
          </cell>
          <cell r="AH442">
            <v>29912</v>
          </cell>
          <cell r="AI442">
            <v>29912</v>
          </cell>
          <cell r="AJ442">
            <v>29912</v>
          </cell>
          <cell r="AK442">
            <v>29912</v>
          </cell>
          <cell r="AL442">
            <v>29912</v>
          </cell>
          <cell r="AM442">
            <v>29912</v>
          </cell>
          <cell r="AN442">
            <v>29912</v>
          </cell>
          <cell r="AO442">
            <v>29058</v>
          </cell>
          <cell r="AP442">
            <v>28053</v>
          </cell>
          <cell r="AQ442">
            <v>28053</v>
          </cell>
          <cell r="AR442">
            <v>28053</v>
          </cell>
          <cell r="AS442">
            <v>28053</v>
          </cell>
          <cell r="AT442">
            <v>28053</v>
          </cell>
          <cell r="AU442">
            <v>28053</v>
          </cell>
          <cell r="AV442">
            <v>28053</v>
          </cell>
          <cell r="AW442">
            <v>28053</v>
          </cell>
          <cell r="AX442">
            <v>28053</v>
          </cell>
          <cell r="AY442">
            <v>28727</v>
          </cell>
          <cell r="AZ442">
            <v>28727</v>
          </cell>
          <cell r="BA442">
            <v>28727</v>
          </cell>
          <cell r="BB442">
            <v>28727</v>
          </cell>
          <cell r="BC442">
            <v>29936</v>
          </cell>
          <cell r="BD442">
            <v>32252</v>
          </cell>
          <cell r="BE442">
            <v>32252</v>
          </cell>
          <cell r="BF442">
            <v>32252</v>
          </cell>
          <cell r="BG442">
            <v>32252</v>
          </cell>
          <cell r="BH442">
            <v>32252</v>
          </cell>
          <cell r="BI442">
            <v>32252</v>
          </cell>
          <cell r="BJ442">
            <v>32252</v>
          </cell>
          <cell r="BK442">
            <v>32252</v>
          </cell>
          <cell r="BL442">
            <v>32252</v>
          </cell>
          <cell r="BM442">
            <v>32252</v>
          </cell>
          <cell r="BN442">
            <v>31767</v>
          </cell>
          <cell r="BO442">
            <v>30970</v>
          </cell>
          <cell r="BP442">
            <v>30970</v>
          </cell>
          <cell r="BQ442">
            <v>30970</v>
          </cell>
          <cell r="BR442">
            <v>30713</v>
          </cell>
          <cell r="BS442">
            <v>30713</v>
          </cell>
          <cell r="BT442">
            <v>30713</v>
          </cell>
          <cell r="BU442">
            <v>30434</v>
          </cell>
          <cell r="BV442">
            <v>29411</v>
          </cell>
          <cell r="BW442">
            <v>29411</v>
          </cell>
          <cell r="BX442">
            <v>29411</v>
          </cell>
          <cell r="BY442">
            <v>29411</v>
          </cell>
          <cell r="BZ442">
            <v>29411</v>
          </cell>
          <cell r="CA442">
            <v>29411</v>
          </cell>
          <cell r="CB442">
            <v>29411</v>
          </cell>
          <cell r="CC442">
            <v>29411</v>
          </cell>
          <cell r="CD442">
            <v>33255</v>
          </cell>
          <cell r="CE442">
            <v>33255</v>
          </cell>
          <cell r="CF442">
            <v>33255</v>
          </cell>
          <cell r="CG442">
            <v>33255</v>
          </cell>
          <cell r="CH442">
            <v>33255</v>
          </cell>
          <cell r="CI442">
            <v>34482</v>
          </cell>
          <cell r="CJ442">
            <v>34482</v>
          </cell>
          <cell r="CK442">
            <v>34482</v>
          </cell>
          <cell r="CL442">
            <v>34482</v>
          </cell>
          <cell r="CM442">
            <v>34482</v>
          </cell>
          <cell r="CN442">
            <v>34482</v>
          </cell>
          <cell r="CO442">
            <v>34482</v>
          </cell>
          <cell r="CP442">
            <v>34482</v>
          </cell>
          <cell r="CQ442">
            <v>34482</v>
          </cell>
          <cell r="CR442">
            <v>33637</v>
          </cell>
          <cell r="CS442">
            <v>33637</v>
          </cell>
          <cell r="CT442">
            <v>28780</v>
          </cell>
          <cell r="CU442">
            <v>28780</v>
          </cell>
          <cell r="CV442">
            <v>28780</v>
          </cell>
          <cell r="CW442">
            <v>28780</v>
          </cell>
          <cell r="CX442">
            <v>28780</v>
          </cell>
          <cell r="CY442">
            <v>28780</v>
          </cell>
          <cell r="CZ442">
            <v>26837</v>
          </cell>
          <cell r="DA442">
            <v>26837</v>
          </cell>
          <cell r="DB442">
            <v>26837</v>
          </cell>
          <cell r="DC442">
            <v>26837</v>
          </cell>
          <cell r="DD442">
            <v>26837</v>
          </cell>
          <cell r="DE442">
            <v>26837</v>
          </cell>
          <cell r="DF442">
            <v>34146</v>
          </cell>
          <cell r="DG442">
            <v>30482</v>
          </cell>
          <cell r="DH442">
            <v>30482</v>
          </cell>
          <cell r="DI442">
            <v>30482</v>
          </cell>
          <cell r="DJ442">
            <v>30482</v>
          </cell>
          <cell r="DK442">
            <v>30482</v>
          </cell>
        </row>
        <row r="443">
          <cell r="A443">
            <v>31769</v>
          </cell>
          <cell r="B443" t="str">
            <v> SHIP SHOAL 247F                         </v>
          </cell>
          <cell r="C443" t="str">
            <v> 0L   </v>
          </cell>
          <cell r="D443" t="str">
            <v> R    </v>
          </cell>
          <cell r="E443">
            <v>131689</v>
          </cell>
          <cell r="F443">
            <v>2896</v>
          </cell>
          <cell r="G443">
            <v>2896</v>
          </cell>
          <cell r="H443">
            <v>2896</v>
          </cell>
          <cell r="I443">
            <v>3622</v>
          </cell>
          <cell r="J443">
            <v>2896</v>
          </cell>
          <cell r="K443">
            <v>2896</v>
          </cell>
          <cell r="L443">
            <v>2896</v>
          </cell>
          <cell r="M443">
            <v>3543</v>
          </cell>
          <cell r="N443">
            <v>3543</v>
          </cell>
          <cell r="O443">
            <v>3543</v>
          </cell>
          <cell r="P443">
            <v>3543</v>
          </cell>
          <cell r="Q443">
            <v>3543</v>
          </cell>
          <cell r="R443">
            <v>3543</v>
          </cell>
          <cell r="S443">
            <v>3543</v>
          </cell>
          <cell r="T443">
            <v>3543</v>
          </cell>
          <cell r="U443">
            <v>3633</v>
          </cell>
          <cell r="V443">
            <v>3633</v>
          </cell>
          <cell r="W443">
            <v>3633</v>
          </cell>
          <cell r="X443">
            <v>3633</v>
          </cell>
          <cell r="Y443">
            <v>3683</v>
          </cell>
          <cell r="Z443">
            <v>3683</v>
          </cell>
          <cell r="AA443">
            <v>3683</v>
          </cell>
          <cell r="AB443">
            <v>3683</v>
          </cell>
          <cell r="AC443">
            <v>3683</v>
          </cell>
          <cell r="AD443">
            <v>3683</v>
          </cell>
          <cell r="AE443">
            <v>3622</v>
          </cell>
          <cell r="AF443">
            <v>3622</v>
          </cell>
          <cell r="AG443">
            <v>3622</v>
          </cell>
          <cell r="AH443">
            <v>3622</v>
          </cell>
          <cell r="AI443">
            <v>3622</v>
          </cell>
          <cell r="AJ443">
            <v>3622</v>
          </cell>
          <cell r="AK443">
            <v>3622</v>
          </cell>
          <cell r="AL443">
            <v>3622</v>
          </cell>
          <cell r="AM443">
            <v>3622</v>
          </cell>
          <cell r="AN443">
            <v>3622</v>
          </cell>
          <cell r="AO443">
            <v>3622</v>
          </cell>
          <cell r="AP443">
            <v>3622</v>
          </cell>
          <cell r="AQ443">
            <v>3622</v>
          </cell>
          <cell r="AR443">
            <v>3622</v>
          </cell>
          <cell r="AS443">
            <v>3622</v>
          </cell>
          <cell r="AT443">
            <v>3622</v>
          </cell>
          <cell r="AU443">
            <v>3622</v>
          </cell>
          <cell r="AV443">
            <v>3622</v>
          </cell>
          <cell r="AW443">
            <v>3622</v>
          </cell>
          <cell r="AX443">
            <v>3622</v>
          </cell>
          <cell r="AY443">
            <v>3352</v>
          </cell>
          <cell r="AZ443">
            <v>3352</v>
          </cell>
          <cell r="BA443">
            <v>3352</v>
          </cell>
          <cell r="BB443">
            <v>3352</v>
          </cell>
          <cell r="BC443">
            <v>3352</v>
          </cell>
          <cell r="BD443">
            <v>3352</v>
          </cell>
          <cell r="BE443">
            <v>3352</v>
          </cell>
          <cell r="BF443">
            <v>3352</v>
          </cell>
          <cell r="BG443">
            <v>3352</v>
          </cell>
          <cell r="BH443">
            <v>3352</v>
          </cell>
          <cell r="BI443">
            <v>3352</v>
          </cell>
          <cell r="BJ443">
            <v>2982</v>
          </cell>
          <cell r="BK443">
            <v>3556</v>
          </cell>
          <cell r="BL443">
            <v>3556</v>
          </cell>
          <cell r="BM443">
            <v>3556</v>
          </cell>
          <cell r="BN443">
            <v>3251</v>
          </cell>
          <cell r="BO443">
            <v>2242</v>
          </cell>
          <cell r="BP443">
            <v>2242</v>
          </cell>
          <cell r="BQ443">
            <v>2864</v>
          </cell>
          <cell r="BR443">
            <v>3066</v>
          </cell>
          <cell r="BS443">
            <v>3066</v>
          </cell>
          <cell r="BT443">
            <v>3066</v>
          </cell>
          <cell r="BU443">
            <v>3498</v>
          </cell>
          <cell r="BV443">
            <v>3485</v>
          </cell>
          <cell r="BW443">
            <v>3485</v>
          </cell>
          <cell r="BX443">
            <v>3485</v>
          </cell>
          <cell r="BY443">
            <v>3485</v>
          </cell>
          <cell r="BZ443">
            <v>3485</v>
          </cell>
          <cell r="CA443">
            <v>3485</v>
          </cell>
          <cell r="CB443">
            <v>3485</v>
          </cell>
          <cell r="CC443">
            <v>3485</v>
          </cell>
          <cell r="CD443">
            <v>3957</v>
          </cell>
          <cell r="CE443">
            <v>3957</v>
          </cell>
          <cell r="CF443">
            <v>3957</v>
          </cell>
          <cell r="CG443">
            <v>3957</v>
          </cell>
          <cell r="CH443">
            <v>3957</v>
          </cell>
          <cell r="CI443">
            <v>3481</v>
          </cell>
          <cell r="CJ443">
            <v>3481</v>
          </cell>
          <cell r="CK443">
            <v>3481</v>
          </cell>
          <cell r="CL443">
            <v>3481</v>
          </cell>
          <cell r="CM443">
            <v>3481</v>
          </cell>
          <cell r="CN443">
            <v>3481</v>
          </cell>
          <cell r="CO443">
            <v>3481</v>
          </cell>
          <cell r="CP443">
            <v>3481</v>
          </cell>
          <cell r="CQ443">
            <v>3481</v>
          </cell>
          <cell r="CR443">
            <v>3481</v>
          </cell>
          <cell r="CS443">
            <v>3481</v>
          </cell>
          <cell r="CT443">
            <v>3481</v>
          </cell>
          <cell r="CU443">
            <v>3481</v>
          </cell>
          <cell r="CV443">
            <v>3481</v>
          </cell>
          <cell r="CW443">
            <v>3481</v>
          </cell>
          <cell r="CX443">
            <v>3481</v>
          </cell>
          <cell r="CY443">
            <v>3481</v>
          </cell>
          <cell r="CZ443">
            <v>3481</v>
          </cell>
          <cell r="DA443">
            <v>3481</v>
          </cell>
          <cell r="DB443">
            <v>3481</v>
          </cell>
          <cell r="DC443">
            <v>3481</v>
          </cell>
          <cell r="DD443">
            <v>3481</v>
          </cell>
          <cell r="DE443">
            <v>3481</v>
          </cell>
          <cell r="DF443">
            <v>3934</v>
          </cell>
          <cell r="DG443">
            <v>3934</v>
          </cell>
          <cell r="DH443">
            <v>3934</v>
          </cell>
          <cell r="DI443">
            <v>3934</v>
          </cell>
          <cell r="DJ443">
            <v>3934</v>
          </cell>
          <cell r="DK443">
            <v>3934</v>
          </cell>
        </row>
        <row r="444">
          <cell r="A444">
            <v>31827</v>
          </cell>
          <cell r="B444" t="str">
            <v> CHEVRON-S TIMBALIER BLK 22 DEHYD CATC   </v>
          </cell>
          <cell r="C444" t="str">
            <v> 0L   </v>
          </cell>
          <cell r="D444" t="str">
            <v> R    </v>
          </cell>
          <cell r="E444">
            <v>36710</v>
          </cell>
          <cell r="F444">
            <v>965</v>
          </cell>
          <cell r="G444">
            <v>965</v>
          </cell>
          <cell r="H444">
            <v>965</v>
          </cell>
          <cell r="I444">
            <v>2345</v>
          </cell>
          <cell r="J444">
            <v>965</v>
          </cell>
          <cell r="K444">
            <v>987</v>
          </cell>
          <cell r="L444">
            <v>987</v>
          </cell>
          <cell r="M444">
            <v>987</v>
          </cell>
          <cell r="N444">
            <v>987</v>
          </cell>
          <cell r="O444">
            <v>987</v>
          </cell>
          <cell r="P444">
            <v>987</v>
          </cell>
          <cell r="Q444">
            <v>987</v>
          </cell>
          <cell r="R444">
            <v>987</v>
          </cell>
          <cell r="S444">
            <v>987</v>
          </cell>
          <cell r="T444">
            <v>987</v>
          </cell>
          <cell r="U444">
            <v>2025</v>
          </cell>
          <cell r="V444">
            <v>2025</v>
          </cell>
          <cell r="W444">
            <v>2025</v>
          </cell>
          <cell r="X444">
            <v>2425</v>
          </cell>
          <cell r="Y444">
            <v>1855</v>
          </cell>
          <cell r="Z444">
            <v>1125</v>
          </cell>
          <cell r="AA444">
            <v>1525</v>
          </cell>
          <cell r="AB444">
            <v>1525</v>
          </cell>
          <cell r="AC444">
            <v>1525</v>
          </cell>
          <cell r="AD444">
            <v>1525</v>
          </cell>
          <cell r="AE444">
            <v>2075</v>
          </cell>
          <cell r="AF444">
            <v>2075</v>
          </cell>
          <cell r="AG444">
            <v>2075</v>
          </cell>
          <cell r="AH444">
            <v>2075</v>
          </cell>
          <cell r="AI444">
            <v>2075</v>
          </cell>
          <cell r="AJ444">
            <v>2075</v>
          </cell>
          <cell r="AK444">
            <v>2075</v>
          </cell>
          <cell r="AL444">
            <v>2075</v>
          </cell>
          <cell r="AM444">
            <v>2075</v>
          </cell>
          <cell r="AN444">
            <v>3075</v>
          </cell>
          <cell r="AO444">
            <v>3075</v>
          </cell>
          <cell r="AP444">
            <v>2345</v>
          </cell>
          <cell r="AQ444">
            <v>2345</v>
          </cell>
          <cell r="AR444">
            <v>2345</v>
          </cell>
          <cell r="AS444">
            <v>1345</v>
          </cell>
          <cell r="AT444">
            <v>1345</v>
          </cell>
          <cell r="AU444">
            <v>1200</v>
          </cell>
          <cell r="AV444">
            <v>1200</v>
          </cell>
          <cell r="AW444">
            <v>1200</v>
          </cell>
          <cell r="AX444">
            <v>1200</v>
          </cell>
          <cell r="AY444">
            <v>1975</v>
          </cell>
          <cell r="AZ444">
            <v>1975</v>
          </cell>
          <cell r="BA444">
            <v>1975</v>
          </cell>
          <cell r="BB444">
            <v>1975</v>
          </cell>
          <cell r="BC444">
            <v>1975</v>
          </cell>
          <cell r="BD444">
            <v>1975</v>
          </cell>
          <cell r="BE444">
            <v>1975</v>
          </cell>
          <cell r="BF444">
            <v>1975</v>
          </cell>
          <cell r="BG444">
            <v>1975</v>
          </cell>
          <cell r="BH444">
            <v>1975</v>
          </cell>
          <cell r="BI444">
            <v>1975</v>
          </cell>
          <cell r="BJ444">
            <v>1975</v>
          </cell>
          <cell r="BK444">
            <v>1875</v>
          </cell>
          <cell r="BL444">
            <v>1875</v>
          </cell>
          <cell r="BM444">
            <v>1875</v>
          </cell>
          <cell r="BN444">
            <v>1875</v>
          </cell>
          <cell r="BO444">
            <v>1875</v>
          </cell>
          <cell r="BP444">
            <v>1875</v>
          </cell>
          <cell r="BQ444">
            <v>1528</v>
          </cell>
          <cell r="BR444">
            <v>1528</v>
          </cell>
          <cell r="BS444">
            <v>1528</v>
          </cell>
          <cell r="BT444">
            <v>1528</v>
          </cell>
          <cell r="BU444">
            <v>1528</v>
          </cell>
          <cell r="BV444">
            <v>1528</v>
          </cell>
          <cell r="BW444">
            <v>1528</v>
          </cell>
          <cell r="BX444">
            <v>1528</v>
          </cell>
          <cell r="BY444">
            <v>1528</v>
          </cell>
          <cell r="BZ444">
            <v>1528</v>
          </cell>
          <cell r="CA444">
            <v>1528</v>
          </cell>
          <cell r="CB444">
            <v>1528</v>
          </cell>
          <cell r="CC444">
            <v>1528</v>
          </cell>
          <cell r="CD444">
            <v>1500</v>
          </cell>
          <cell r="CE444">
            <v>1500</v>
          </cell>
          <cell r="CF444">
            <v>1500</v>
          </cell>
          <cell r="CG444">
            <v>1500</v>
          </cell>
          <cell r="CH444">
            <v>1500</v>
          </cell>
          <cell r="CI444">
            <v>975</v>
          </cell>
          <cell r="CJ444">
            <v>1200</v>
          </cell>
          <cell r="CK444">
            <v>1200</v>
          </cell>
          <cell r="CL444">
            <v>1200</v>
          </cell>
          <cell r="CM444">
            <v>1200</v>
          </cell>
          <cell r="CN444">
            <v>1200</v>
          </cell>
          <cell r="CO444">
            <v>1200</v>
          </cell>
          <cell r="CP444">
            <v>1200</v>
          </cell>
          <cell r="CQ444">
            <v>1200</v>
          </cell>
          <cell r="CR444">
            <v>1200</v>
          </cell>
          <cell r="CS444">
            <v>1148</v>
          </cell>
          <cell r="CT444">
            <v>1148</v>
          </cell>
          <cell r="CU444">
            <v>1148</v>
          </cell>
          <cell r="CV444">
            <v>1148</v>
          </cell>
          <cell r="CW444">
            <v>1148</v>
          </cell>
          <cell r="CX444">
            <v>1148</v>
          </cell>
          <cell r="CY444">
            <v>1148</v>
          </cell>
          <cell r="CZ444">
            <v>1148</v>
          </cell>
          <cell r="DA444">
            <v>1148</v>
          </cell>
          <cell r="DB444">
            <v>1148</v>
          </cell>
          <cell r="DC444">
            <v>1148</v>
          </cell>
          <cell r="DD444">
            <v>1148</v>
          </cell>
          <cell r="DE444">
            <v>1148</v>
          </cell>
          <cell r="DF444">
            <v>2950</v>
          </cell>
          <cell r="DG444">
            <v>1950</v>
          </cell>
          <cell r="DH444">
            <v>1950</v>
          </cell>
          <cell r="DI444">
            <v>1950</v>
          </cell>
          <cell r="DJ444">
            <v>1950</v>
          </cell>
          <cell r="DK444">
            <v>1950</v>
          </cell>
        </row>
        <row r="445">
          <cell r="A445">
            <v>31895</v>
          </cell>
          <cell r="B445" t="str">
            <v> CHEVRON - S. TIMBALIER 23-CC            </v>
          </cell>
          <cell r="C445" t="str">
            <v> 0L   </v>
          </cell>
          <cell r="D445" t="str">
            <v> R    </v>
          </cell>
          <cell r="E445">
            <v>50828</v>
          </cell>
          <cell r="F445">
            <v>4508</v>
          </cell>
          <cell r="G445">
            <v>6410</v>
          </cell>
          <cell r="H445">
            <v>6410</v>
          </cell>
          <cell r="I445">
            <v>162</v>
          </cell>
          <cell r="J445">
            <v>6410</v>
          </cell>
          <cell r="K445">
            <v>8411</v>
          </cell>
          <cell r="L445">
            <v>8411</v>
          </cell>
          <cell r="M445">
            <v>6410</v>
          </cell>
          <cell r="N445">
            <v>6410</v>
          </cell>
          <cell r="O445">
            <v>6410</v>
          </cell>
          <cell r="P445">
            <v>6410</v>
          </cell>
          <cell r="Q445">
            <v>6410</v>
          </cell>
          <cell r="R445">
            <v>6410</v>
          </cell>
          <cell r="S445">
            <v>6410</v>
          </cell>
          <cell r="T445">
            <v>5411</v>
          </cell>
          <cell r="U445">
            <v>6716</v>
          </cell>
          <cell r="V445">
            <v>6716</v>
          </cell>
          <cell r="W445">
            <v>6716</v>
          </cell>
          <cell r="X445">
            <v>9217</v>
          </cell>
          <cell r="Y445">
            <v>9217</v>
          </cell>
          <cell r="Z445">
            <v>10116</v>
          </cell>
          <cell r="AA445">
            <v>13716</v>
          </cell>
          <cell r="AB445">
            <v>4716</v>
          </cell>
          <cell r="AC445">
            <v>4716</v>
          </cell>
          <cell r="AD445">
            <v>4716</v>
          </cell>
          <cell r="AE445">
            <v>4716</v>
          </cell>
          <cell r="AF445">
            <v>4716</v>
          </cell>
          <cell r="AG445">
            <v>4716</v>
          </cell>
          <cell r="AH445">
            <v>4716</v>
          </cell>
          <cell r="AI445">
            <v>8716</v>
          </cell>
          <cell r="AJ445">
            <v>8716</v>
          </cell>
          <cell r="AK445">
            <v>8716</v>
          </cell>
          <cell r="AL445">
            <v>8716</v>
          </cell>
          <cell r="AM445">
            <v>13716</v>
          </cell>
          <cell r="AN445">
            <v>13716</v>
          </cell>
          <cell r="AO445">
            <v>12716</v>
          </cell>
          <cell r="AP445">
            <v>162</v>
          </cell>
          <cell r="AQ445">
            <v>162</v>
          </cell>
          <cell r="AR445">
            <v>162</v>
          </cell>
          <cell r="AS445">
            <v>162</v>
          </cell>
          <cell r="AT445">
            <v>5736</v>
          </cell>
          <cell r="AU445">
            <v>5649</v>
          </cell>
          <cell r="AV445">
            <v>5649</v>
          </cell>
          <cell r="AW445">
            <v>9651</v>
          </cell>
          <cell r="AX445">
            <v>9651</v>
          </cell>
          <cell r="AY445">
            <v>7736</v>
          </cell>
          <cell r="AZ445">
            <v>7736</v>
          </cell>
          <cell r="BA445">
            <v>7736</v>
          </cell>
          <cell r="BB445">
            <v>7736</v>
          </cell>
          <cell r="BC445">
            <v>6736</v>
          </cell>
          <cell r="BD445">
            <v>8736</v>
          </cell>
          <cell r="BE445">
            <v>8736</v>
          </cell>
          <cell r="BF445">
            <v>8736</v>
          </cell>
          <cell r="BG445">
            <v>7386</v>
          </cell>
          <cell r="BH445">
            <v>7386</v>
          </cell>
          <cell r="BI445">
            <v>9386</v>
          </cell>
          <cell r="BJ445">
            <v>9386</v>
          </cell>
          <cell r="BK445">
            <v>14386</v>
          </cell>
          <cell r="BL445">
            <v>14386</v>
          </cell>
          <cell r="BM445">
            <v>14386</v>
          </cell>
          <cell r="BN445">
            <v>10086</v>
          </cell>
          <cell r="BO445">
            <v>10086</v>
          </cell>
          <cell r="BP445">
            <v>10086</v>
          </cell>
          <cell r="BQ445">
            <v>10086</v>
          </cell>
          <cell r="BR445">
            <v>6586</v>
          </cell>
          <cell r="BS445">
            <v>6586</v>
          </cell>
          <cell r="BT445">
            <v>6586</v>
          </cell>
          <cell r="BU445">
            <v>6586</v>
          </cell>
          <cell r="BV445">
            <v>6586</v>
          </cell>
          <cell r="BW445">
            <v>6586</v>
          </cell>
          <cell r="BX445">
            <v>10586</v>
          </cell>
          <cell r="BY445">
            <v>10586</v>
          </cell>
          <cell r="BZ445">
            <v>10586</v>
          </cell>
          <cell r="CA445">
            <v>10586</v>
          </cell>
          <cell r="CB445">
            <v>10586</v>
          </cell>
          <cell r="CC445">
            <v>10586</v>
          </cell>
          <cell r="CD445">
            <v>17015</v>
          </cell>
          <cell r="CE445">
            <v>17015</v>
          </cell>
          <cell r="CF445">
            <v>9015</v>
          </cell>
          <cell r="CG445">
            <v>9015</v>
          </cell>
          <cell r="CH445">
            <v>9015</v>
          </cell>
          <cell r="CI445">
            <v>5015</v>
          </cell>
          <cell r="CJ445">
            <v>5015</v>
          </cell>
          <cell r="CK445">
            <v>5015</v>
          </cell>
          <cell r="CL445">
            <v>5015</v>
          </cell>
          <cell r="CM445">
            <v>5015</v>
          </cell>
          <cell r="CN445">
            <v>5015</v>
          </cell>
          <cell r="CO445">
            <v>5015</v>
          </cell>
          <cell r="CP445">
            <v>13015</v>
          </cell>
          <cell r="CQ445">
            <v>13015</v>
          </cell>
          <cell r="CR445">
            <v>13015</v>
          </cell>
          <cell r="CS445">
            <v>13015</v>
          </cell>
          <cell r="CT445">
            <v>13015</v>
          </cell>
          <cell r="CU445">
            <v>13015</v>
          </cell>
          <cell r="CV445">
            <v>13015</v>
          </cell>
          <cell r="CW445">
            <v>10015</v>
          </cell>
          <cell r="CX445">
            <v>10015</v>
          </cell>
          <cell r="CY445">
            <v>10015</v>
          </cell>
          <cell r="CZ445">
            <v>8515</v>
          </cell>
          <cell r="DA445">
            <v>8515</v>
          </cell>
          <cell r="DB445">
            <v>8515</v>
          </cell>
          <cell r="DC445">
            <v>8515</v>
          </cell>
          <cell r="DD445">
            <v>8515</v>
          </cell>
          <cell r="DE445">
            <v>8515</v>
          </cell>
          <cell r="DF445">
            <v>10411</v>
          </cell>
          <cell r="DG445">
            <v>10411</v>
          </cell>
          <cell r="DH445">
            <v>6411</v>
          </cell>
          <cell r="DI445">
            <v>6411</v>
          </cell>
          <cell r="DJ445">
            <v>6411</v>
          </cell>
          <cell r="DK445">
            <v>7411</v>
          </cell>
        </row>
        <row r="446">
          <cell r="A446">
            <v>31908</v>
          </cell>
          <cell r="B446" t="str">
            <v> GULF-SOUTH TIMBALIER BLK 37 A           </v>
          </cell>
          <cell r="C446" t="str">
            <v> 0L   </v>
          </cell>
          <cell r="D446" t="str">
            <v> R    </v>
          </cell>
          <cell r="E446">
            <v>166660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1</v>
          </cell>
          <cell r="AB446">
            <v>1</v>
          </cell>
          <cell r="AC446">
            <v>1</v>
          </cell>
          <cell r="AD446">
            <v>1</v>
          </cell>
          <cell r="AE446">
            <v>1</v>
          </cell>
          <cell r="AF446">
            <v>1</v>
          </cell>
          <cell r="AG446">
            <v>1</v>
          </cell>
          <cell r="AH446">
            <v>1</v>
          </cell>
          <cell r="AI446">
            <v>1</v>
          </cell>
          <cell r="AJ446">
            <v>1</v>
          </cell>
          <cell r="AK446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T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AZ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</v>
          </cell>
          <cell r="BN446">
            <v>1</v>
          </cell>
          <cell r="BO446">
            <v>1</v>
          </cell>
          <cell r="BP446">
            <v>1</v>
          </cell>
          <cell r="BQ446">
            <v>1</v>
          </cell>
          <cell r="BR446">
            <v>1</v>
          </cell>
          <cell r="BS446">
            <v>1</v>
          </cell>
          <cell r="BT446">
            <v>1</v>
          </cell>
          <cell r="BU446">
            <v>1</v>
          </cell>
          <cell r="BV446">
            <v>1</v>
          </cell>
          <cell r="BW446">
            <v>1</v>
          </cell>
          <cell r="BX446">
            <v>1</v>
          </cell>
          <cell r="BY446">
            <v>1</v>
          </cell>
          <cell r="BZ446">
            <v>1</v>
          </cell>
          <cell r="CA446">
            <v>1</v>
          </cell>
          <cell r="CB446">
            <v>1</v>
          </cell>
          <cell r="CC446">
            <v>1</v>
          </cell>
          <cell r="CD446">
            <v>1</v>
          </cell>
          <cell r="CE446">
            <v>1</v>
          </cell>
          <cell r="CF446">
            <v>1</v>
          </cell>
          <cell r="CG446">
            <v>1</v>
          </cell>
          <cell r="CH446">
            <v>1</v>
          </cell>
          <cell r="CI446">
            <v>1</v>
          </cell>
          <cell r="CJ446">
            <v>1</v>
          </cell>
          <cell r="CK446">
            <v>1</v>
          </cell>
          <cell r="CL446">
            <v>1</v>
          </cell>
          <cell r="CM446">
            <v>1</v>
          </cell>
          <cell r="CN446">
            <v>1</v>
          </cell>
          <cell r="CO446">
            <v>1</v>
          </cell>
          <cell r="CP446">
            <v>1</v>
          </cell>
          <cell r="CQ446">
            <v>1</v>
          </cell>
          <cell r="CR446">
            <v>1</v>
          </cell>
          <cell r="CS446">
            <v>1</v>
          </cell>
          <cell r="CT446">
            <v>1</v>
          </cell>
          <cell r="CU446">
            <v>1</v>
          </cell>
          <cell r="CV446">
            <v>1</v>
          </cell>
          <cell r="CW446">
            <v>1</v>
          </cell>
          <cell r="CX446">
            <v>1</v>
          </cell>
          <cell r="CY446">
            <v>1</v>
          </cell>
          <cell r="CZ446">
            <v>1</v>
          </cell>
          <cell r="DA446">
            <v>1</v>
          </cell>
          <cell r="DB446">
            <v>1</v>
          </cell>
          <cell r="DC446">
            <v>1</v>
          </cell>
          <cell r="DD446">
            <v>1</v>
          </cell>
          <cell r="DE446">
            <v>1</v>
          </cell>
          <cell r="DF446">
            <v>1</v>
          </cell>
          <cell r="DG446">
            <v>1</v>
          </cell>
          <cell r="DH446">
            <v>1</v>
          </cell>
          <cell r="DI446">
            <v>1</v>
          </cell>
          <cell r="DJ446">
            <v>1</v>
          </cell>
          <cell r="DK446">
            <v>1</v>
          </cell>
        </row>
        <row r="447">
          <cell r="A447">
            <v>31909</v>
          </cell>
          <cell r="B447" t="str">
            <v> UNION-S TIMBALIER BLK 53A               </v>
          </cell>
          <cell r="C447" t="str">
            <v> 0L   </v>
          </cell>
          <cell r="D447" t="str">
            <v> R    </v>
          </cell>
          <cell r="E447">
            <v>58331</v>
          </cell>
          <cell r="F447">
            <v>290</v>
          </cell>
          <cell r="G447">
            <v>290</v>
          </cell>
          <cell r="H447">
            <v>290</v>
          </cell>
          <cell r="I447">
            <v>465</v>
          </cell>
          <cell r="J447">
            <v>290</v>
          </cell>
          <cell r="K447">
            <v>290</v>
          </cell>
          <cell r="L447">
            <v>325</v>
          </cell>
          <cell r="M447">
            <v>325</v>
          </cell>
          <cell r="N447">
            <v>325</v>
          </cell>
          <cell r="O447">
            <v>325</v>
          </cell>
          <cell r="P447">
            <v>325</v>
          </cell>
          <cell r="Q447">
            <v>325</v>
          </cell>
          <cell r="R447">
            <v>325</v>
          </cell>
          <cell r="S447">
            <v>325</v>
          </cell>
          <cell r="T447">
            <v>325</v>
          </cell>
          <cell r="U447">
            <v>365</v>
          </cell>
          <cell r="V447">
            <v>365</v>
          </cell>
          <cell r="W447">
            <v>365</v>
          </cell>
          <cell r="X447">
            <v>365</v>
          </cell>
          <cell r="Y447">
            <v>375</v>
          </cell>
          <cell r="Z447">
            <v>365</v>
          </cell>
          <cell r="AA447">
            <v>365</v>
          </cell>
          <cell r="AB447">
            <v>365</v>
          </cell>
          <cell r="AC447">
            <v>365</v>
          </cell>
          <cell r="AD447">
            <v>365</v>
          </cell>
          <cell r="AE447">
            <v>365</v>
          </cell>
          <cell r="AF447">
            <v>365</v>
          </cell>
          <cell r="AG447">
            <v>365</v>
          </cell>
          <cell r="AH447">
            <v>365</v>
          </cell>
          <cell r="AI447">
            <v>365</v>
          </cell>
          <cell r="AJ447">
            <v>365</v>
          </cell>
          <cell r="AK447">
            <v>365</v>
          </cell>
          <cell r="AL447">
            <v>365</v>
          </cell>
          <cell r="AM447">
            <v>365</v>
          </cell>
          <cell r="AN447">
            <v>365</v>
          </cell>
          <cell r="AO447">
            <v>465</v>
          </cell>
          <cell r="AP447">
            <v>465</v>
          </cell>
          <cell r="AQ447">
            <v>465</v>
          </cell>
          <cell r="AR447">
            <v>465</v>
          </cell>
          <cell r="AS447">
            <v>300</v>
          </cell>
          <cell r="AT447">
            <v>300</v>
          </cell>
          <cell r="AU447">
            <v>300</v>
          </cell>
          <cell r="AV447">
            <v>300</v>
          </cell>
          <cell r="AW447">
            <v>300</v>
          </cell>
          <cell r="AX447">
            <v>300</v>
          </cell>
          <cell r="AY447">
            <v>144</v>
          </cell>
          <cell r="AZ447">
            <v>144</v>
          </cell>
          <cell r="BA447">
            <v>144</v>
          </cell>
          <cell r="BB447">
            <v>144</v>
          </cell>
          <cell r="BC447">
            <v>144</v>
          </cell>
          <cell r="BD447">
            <v>144</v>
          </cell>
          <cell r="BE447">
            <v>144</v>
          </cell>
          <cell r="BF447">
            <v>144</v>
          </cell>
          <cell r="BG447">
            <v>144</v>
          </cell>
          <cell r="BH447">
            <v>144</v>
          </cell>
          <cell r="BI447">
            <v>443</v>
          </cell>
          <cell r="BJ447">
            <v>443</v>
          </cell>
          <cell r="BK447">
            <v>443</v>
          </cell>
          <cell r="BL447">
            <v>443</v>
          </cell>
          <cell r="BM447">
            <v>443</v>
          </cell>
          <cell r="BN447">
            <v>443</v>
          </cell>
          <cell r="BO447">
            <v>443</v>
          </cell>
          <cell r="BP447">
            <v>443</v>
          </cell>
          <cell r="BQ447">
            <v>443</v>
          </cell>
          <cell r="BR447">
            <v>443</v>
          </cell>
          <cell r="BS447">
            <v>443</v>
          </cell>
          <cell r="BT447">
            <v>443</v>
          </cell>
          <cell r="BU447">
            <v>443</v>
          </cell>
          <cell r="BV447">
            <v>443</v>
          </cell>
          <cell r="BW447">
            <v>443</v>
          </cell>
          <cell r="BX447">
            <v>443</v>
          </cell>
          <cell r="BY447">
            <v>443</v>
          </cell>
          <cell r="BZ447">
            <v>443</v>
          </cell>
          <cell r="CA447">
            <v>443</v>
          </cell>
          <cell r="CB447">
            <v>443</v>
          </cell>
          <cell r="CC447">
            <v>443</v>
          </cell>
          <cell r="CD447">
            <v>453</v>
          </cell>
          <cell r="CE447">
            <v>453</v>
          </cell>
          <cell r="CF447">
            <v>453</v>
          </cell>
          <cell r="CG447">
            <v>453</v>
          </cell>
          <cell r="CH447">
            <v>453</v>
          </cell>
          <cell r="CI447">
            <v>453</v>
          </cell>
          <cell r="CJ447">
            <v>453</v>
          </cell>
          <cell r="CK447">
            <v>403</v>
          </cell>
          <cell r="CL447">
            <v>403</v>
          </cell>
          <cell r="CM447">
            <v>403</v>
          </cell>
          <cell r="CN447">
            <v>403</v>
          </cell>
          <cell r="CO447">
            <v>403</v>
          </cell>
          <cell r="CP447">
            <v>403</v>
          </cell>
          <cell r="CQ447">
            <v>403</v>
          </cell>
          <cell r="CR447">
            <v>453</v>
          </cell>
          <cell r="CS447">
            <v>453</v>
          </cell>
          <cell r="CT447">
            <v>453</v>
          </cell>
          <cell r="CU447">
            <v>453</v>
          </cell>
          <cell r="CV447">
            <v>453</v>
          </cell>
          <cell r="CW447">
            <v>453</v>
          </cell>
          <cell r="CX447">
            <v>453</v>
          </cell>
          <cell r="CY447">
            <v>453</v>
          </cell>
          <cell r="CZ447">
            <v>603</v>
          </cell>
          <cell r="DA447">
            <v>603</v>
          </cell>
          <cell r="DB447">
            <v>603</v>
          </cell>
          <cell r="DC447">
            <v>603</v>
          </cell>
          <cell r="DD447">
            <v>603</v>
          </cell>
          <cell r="DE447">
            <v>603</v>
          </cell>
          <cell r="DF447">
            <v>765</v>
          </cell>
          <cell r="DG447">
            <v>765</v>
          </cell>
          <cell r="DH447">
            <v>765</v>
          </cell>
          <cell r="DI447">
            <v>765</v>
          </cell>
          <cell r="DJ447">
            <v>765</v>
          </cell>
          <cell r="DK447">
            <v>765</v>
          </cell>
        </row>
        <row r="448">
          <cell r="A448">
            <v>31910</v>
          </cell>
          <cell r="B448" t="str">
            <v> KERR-SOUTH TIMBALIER BLK 50 A           </v>
          </cell>
          <cell r="C448" t="str">
            <v> 0L   </v>
          </cell>
          <cell r="D448" t="str">
            <v> R    </v>
          </cell>
          <cell r="E448">
            <v>47628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</row>
        <row r="449">
          <cell r="A449">
            <v>31911</v>
          </cell>
          <cell r="B449" t="str">
            <v> CHEVRON - SOUTH TIMBALIER 36 B          </v>
          </cell>
          <cell r="C449" t="str">
            <v> 0L   </v>
          </cell>
          <cell r="D449" t="str">
            <v> R    </v>
          </cell>
          <cell r="E449">
            <v>58272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</row>
        <row r="450">
          <cell r="A450">
            <v>32026</v>
          </cell>
          <cell r="B450" t="str">
            <v> CONOCO-GRAND ISLE BLK 48 J              </v>
          </cell>
          <cell r="C450" t="str">
            <v> 0L   </v>
          </cell>
          <cell r="D450" t="str">
            <v> R    </v>
          </cell>
          <cell r="E450">
            <v>29054</v>
          </cell>
          <cell r="F450">
            <v>1002</v>
          </cell>
          <cell r="G450">
            <v>3</v>
          </cell>
          <cell r="H450">
            <v>3</v>
          </cell>
          <cell r="I450">
            <v>0</v>
          </cell>
          <cell r="J450">
            <v>3</v>
          </cell>
          <cell r="K450">
            <v>3</v>
          </cell>
          <cell r="L450">
            <v>377</v>
          </cell>
          <cell r="M450">
            <v>1475</v>
          </cell>
          <cell r="N450">
            <v>1475</v>
          </cell>
          <cell r="O450">
            <v>1475</v>
          </cell>
          <cell r="P450">
            <v>1475</v>
          </cell>
          <cell r="Q450">
            <v>1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</row>
        <row r="451">
          <cell r="A451">
            <v>32027</v>
          </cell>
          <cell r="B451" t="str">
            <v> CONOCO-GRAND ISLE BLK 47 DEHYD          </v>
          </cell>
          <cell r="C451" t="str">
            <v> 0L   </v>
          </cell>
          <cell r="D451" t="str">
            <v> R    </v>
          </cell>
          <cell r="E451">
            <v>58140</v>
          </cell>
          <cell r="F451">
            <v>4397</v>
          </cell>
          <cell r="G451">
            <v>4219</v>
          </cell>
          <cell r="H451">
            <v>4219</v>
          </cell>
          <cell r="I451">
            <v>4540</v>
          </cell>
          <cell r="J451">
            <v>4219</v>
          </cell>
          <cell r="K451">
            <v>4449</v>
          </cell>
          <cell r="L451">
            <v>4855</v>
          </cell>
          <cell r="M451">
            <v>4855</v>
          </cell>
          <cell r="N451">
            <v>5281</v>
          </cell>
          <cell r="O451">
            <v>5281</v>
          </cell>
          <cell r="P451">
            <v>5281</v>
          </cell>
          <cell r="Q451">
            <v>5281</v>
          </cell>
          <cell r="R451">
            <v>5281</v>
          </cell>
          <cell r="S451">
            <v>5281</v>
          </cell>
          <cell r="T451">
            <v>5281</v>
          </cell>
          <cell r="U451">
            <v>4530</v>
          </cell>
          <cell r="V451">
            <v>4530</v>
          </cell>
          <cell r="W451">
            <v>4530</v>
          </cell>
          <cell r="X451">
            <v>4530</v>
          </cell>
          <cell r="Y451">
            <v>4530</v>
          </cell>
          <cell r="Z451">
            <v>4530</v>
          </cell>
          <cell r="AA451">
            <v>4530</v>
          </cell>
          <cell r="AB451">
            <v>2326</v>
          </cell>
          <cell r="AC451">
            <v>2326</v>
          </cell>
          <cell r="AD451">
            <v>2326</v>
          </cell>
          <cell r="AE451">
            <v>4230</v>
          </cell>
          <cell r="AF451">
            <v>4230</v>
          </cell>
          <cell r="AG451">
            <v>4230</v>
          </cell>
          <cell r="AH451">
            <v>4240</v>
          </cell>
          <cell r="AI451">
            <v>3540</v>
          </cell>
          <cell r="AJ451">
            <v>3540</v>
          </cell>
          <cell r="AK451">
            <v>3540</v>
          </cell>
          <cell r="AL451">
            <v>3540</v>
          </cell>
          <cell r="AM451">
            <v>3540</v>
          </cell>
          <cell r="AN451">
            <v>3540</v>
          </cell>
          <cell r="AO451">
            <v>4540</v>
          </cell>
          <cell r="AP451">
            <v>4540</v>
          </cell>
          <cell r="AQ451">
            <v>4540</v>
          </cell>
          <cell r="AR451">
            <v>4540</v>
          </cell>
          <cell r="AS451">
            <v>4610</v>
          </cell>
          <cell r="AT451">
            <v>4610</v>
          </cell>
          <cell r="AU451">
            <v>5080</v>
          </cell>
          <cell r="AV451">
            <v>5080</v>
          </cell>
          <cell r="AW451">
            <v>5080</v>
          </cell>
          <cell r="AX451">
            <v>5080</v>
          </cell>
          <cell r="AY451">
            <v>4121</v>
          </cell>
          <cell r="AZ451">
            <v>4121</v>
          </cell>
          <cell r="BA451">
            <v>4121</v>
          </cell>
          <cell r="BB451">
            <v>4121</v>
          </cell>
          <cell r="BC451">
            <v>4121</v>
          </cell>
          <cell r="BD451">
            <v>4341</v>
          </cell>
          <cell r="BE451">
            <v>4341</v>
          </cell>
          <cell r="BF451">
            <v>4341</v>
          </cell>
          <cell r="BG451">
            <v>4922</v>
          </cell>
          <cell r="BH451">
            <v>4922</v>
          </cell>
          <cell r="BI451">
            <v>4922</v>
          </cell>
          <cell r="BJ451">
            <v>4922</v>
          </cell>
          <cell r="BK451">
            <v>4922</v>
          </cell>
          <cell r="BL451">
            <v>4922</v>
          </cell>
          <cell r="BM451">
            <v>4922</v>
          </cell>
          <cell r="BN451">
            <v>4922</v>
          </cell>
          <cell r="BO451">
            <v>4922</v>
          </cell>
          <cell r="BP451">
            <v>4922</v>
          </cell>
          <cell r="BQ451">
            <v>4922</v>
          </cell>
          <cell r="BR451">
            <v>4922</v>
          </cell>
          <cell r="BS451">
            <v>4922</v>
          </cell>
          <cell r="BT451">
            <v>4922</v>
          </cell>
          <cell r="BU451">
            <v>4922</v>
          </cell>
          <cell r="BV451">
            <v>4922</v>
          </cell>
          <cell r="BW451">
            <v>4922</v>
          </cell>
          <cell r="BX451">
            <v>4922</v>
          </cell>
          <cell r="BY451">
            <v>4922</v>
          </cell>
          <cell r="BZ451">
            <v>4922</v>
          </cell>
          <cell r="CA451">
            <v>4922</v>
          </cell>
          <cell r="CB451">
            <v>4922</v>
          </cell>
          <cell r="CC451">
            <v>4922</v>
          </cell>
          <cell r="CD451">
            <v>3666</v>
          </cell>
          <cell r="CE451">
            <v>3666</v>
          </cell>
          <cell r="CF451">
            <v>3716</v>
          </cell>
          <cell r="CG451">
            <v>3716</v>
          </cell>
          <cell r="CH451">
            <v>3716</v>
          </cell>
          <cell r="CI451">
            <v>3716</v>
          </cell>
          <cell r="CJ451">
            <v>3716</v>
          </cell>
          <cell r="CK451">
            <v>3716</v>
          </cell>
          <cell r="CL451">
            <v>4066</v>
          </cell>
          <cell r="CM451">
            <v>4066</v>
          </cell>
          <cell r="CN451">
            <v>4066</v>
          </cell>
          <cell r="CO451">
            <v>4066</v>
          </cell>
          <cell r="CP451">
            <v>4066</v>
          </cell>
          <cell r="CQ451">
            <v>4066</v>
          </cell>
          <cell r="CR451">
            <v>4066</v>
          </cell>
          <cell r="CS451">
            <v>4066</v>
          </cell>
          <cell r="CT451">
            <v>3804</v>
          </cell>
          <cell r="CU451">
            <v>3804</v>
          </cell>
          <cell r="CV451">
            <v>3804</v>
          </cell>
          <cell r="CW451">
            <v>3804</v>
          </cell>
          <cell r="CX451">
            <v>4343</v>
          </cell>
          <cell r="CY451">
            <v>4343</v>
          </cell>
          <cell r="CZ451">
            <v>4343</v>
          </cell>
          <cell r="DA451">
            <v>5225</v>
          </cell>
          <cell r="DB451">
            <v>5225</v>
          </cell>
          <cell r="DC451">
            <v>5225</v>
          </cell>
          <cell r="DD451">
            <v>5225</v>
          </cell>
          <cell r="DE451">
            <v>5225</v>
          </cell>
          <cell r="DF451">
            <v>4149</v>
          </cell>
          <cell r="DG451">
            <v>3749</v>
          </cell>
          <cell r="DH451">
            <v>2949</v>
          </cell>
          <cell r="DI451">
            <v>2949</v>
          </cell>
          <cell r="DJ451">
            <v>2949</v>
          </cell>
          <cell r="DK451">
            <v>3049</v>
          </cell>
        </row>
        <row r="452">
          <cell r="A452">
            <v>32048</v>
          </cell>
          <cell r="B452" t="str">
            <v> TEXACO-(NGP)-WEST DELTA BLK 109 DEHYD   </v>
          </cell>
          <cell r="C452" t="str">
            <v> 0L   </v>
          </cell>
          <cell r="D452" t="str">
            <v> R    </v>
          </cell>
          <cell r="E452">
            <v>355592</v>
          </cell>
          <cell r="F452">
            <v>53000</v>
          </cell>
          <cell r="G452">
            <v>53000</v>
          </cell>
          <cell r="H452">
            <v>53000</v>
          </cell>
          <cell r="I452">
            <v>57073</v>
          </cell>
          <cell r="J452">
            <v>53000</v>
          </cell>
          <cell r="K452">
            <v>53000</v>
          </cell>
          <cell r="L452">
            <v>53000</v>
          </cell>
          <cell r="M452">
            <v>55179</v>
          </cell>
          <cell r="N452">
            <v>55179</v>
          </cell>
          <cell r="O452">
            <v>55179</v>
          </cell>
          <cell r="P452">
            <v>55179</v>
          </cell>
          <cell r="Q452">
            <v>54263</v>
          </cell>
          <cell r="R452">
            <v>52502</v>
          </cell>
          <cell r="S452">
            <v>55418</v>
          </cell>
          <cell r="T452">
            <v>55180</v>
          </cell>
          <cell r="U452">
            <v>58095</v>
          </cell>
          <cell r="V452">
            <v>58095</v>
          </cell>
          <cell r="W452">
            <v>58095</v>
          </cell>
          <cell r="X452">
            <v>58095</v>
          </cell>
          <cell r="Y452">
            <v>58095</v>
          </cell>
          <cell r="Z452">
            <v>58095</v>
          </cell>
          <cell r="AA452">
            <v>56095</v>
          </cell>
          <cell r="AB452">
            <v>53295</v>
          </cell>
          <cell r="AC452">
            <v>53295</v>
          </cell>
          <cell r="AD452">
            <v>53295</v>
          </cell>
          <cell r="AE452">
            <v>53295</v>
          </cell>
          <cell r="AF452">
            <v>53833</v>
          </cell>
          <cell r="AG452">
            <v>58833</v>
          </cell>
          <cell r="AH452">
            <v>56374</v>
          </cell>
          <cell r="AI452">
            <v>61874</v>
          </cell>
          <cell r="AJ452">
            <v>61874</v>
          </cell>
          <cell r="AK452">
            <v>61874</v>
          </cell>
          <cell r="AL452">
            <v>61874</v>
          </cell>
          <cell r="AM452">
            <v>61873</v>
          </cell>
          <cell r="AN452">
            <v>58682</v>
          </cell>
          <cell r="AO452">
            <v>58380</v>
          </cell>
          <cell r="AP452">
            <v>57073</v>
          </cell>
          <cell r="AQ452">
            <v>57073</v>
          </cell>
          <cell r="AR452">
            <v>57073</v>
          </cell>
          <cell r="AS452">
            <v>55866</v>
          </cell>
          <cell r="AT452">
            <v>61629</v>
          </cell>
          <cell r="AU452">
            <v>61629</v>
          </cell>
          <cell r="AV452">
            <v>61629</v>
          </cell>
          <cell r="AW452">
            <v>60327</v>
          </cell>
          <cell r="AX452">
            <v>60327</v>
          </cell>
          <cell r="AY452">
            <v>58908</v>
          </cell>
          <cell r="AZ452">
            <v>58908</v>
          </cell>
          <cell r="BA452">
            <v>57409</v>
          </cell>
          <cell r="BB452">
            <v>57409</v>
          </cell>
          <cell r="BC452">
            <v>57409</v>
          </cell>
          <cell r="BD452">
            <v>57409</v>
          </cell>
          <cell r="BE452">
            <v>57409</v>
          </cell>
          <cell r="BF452">
            <v>57409</v>
          </cell>
          <cell r="BG452">
            <v>76593</v>
          </cell>
          <cell r="BH452">
            <v>76593</v>
          </cell>
          <cell r="BI452">
            <v>76593</v>
          </cell>
          <cell r="BJ452">
            <v>76593</v>
          </cell>
          <cell r="BK452">
            <v>1002</v>
          </cell>
          <cell r="BL452">
            <v>1002</v>
          </cell>
          <cell r="BM452">
            <v>1002</v>
          </cell>
          <cell r="BN452">
            <v>1002</v>
          </cell>
          <cell r="BO452">
            <v>1002</v>
          </cell>
          <cell r="BP452">
            <v>58914</v>
          </cell>
          <cell r="BQ452">
            <v>58914</v>
          </cell>
          <cell r="BR452">
            <v>58914</v>
          </cell>
          <cell r="BS452">
            <v>58914</v>
          </cell>
          <cell r="BT452">
            <v>58914</v>
          </cell>
          <cell r="BU452">
            <v>58914</v>
          </cell>
          <cell r="BV452">
            <v>58914</v>
          </cell>
          <cell r="BW452">
            <v>58914</v>
          </cell>
          <cell r="BX452">
            <v>57914</v>
          </cell>
          <cell r="BY452">
            <v>65844</v>
          </cell>
          <cell r="BZ452">
            <v>65844</v>
          </cell>
          <cell r="CA452">
            <v>65844</v>
          </cell>
          <cell r="CB452">
            <v>65844</v>
          </cell>
          <cell r="CC452">
            <v>65844</v>
          </cell>
          <cell r="CD452">
            <v>62803</v>
          </cell>
          <cell r="CE452">
            <v>62803</v>
          </cell>
          <cell r="CF452">
            <v>68779</v>
          </cell>
          <cell r="CG452">
            <v>68779</v>
          </cell>
          <cell r="CH452">
            <v>62803</v>
          </cell>
          <cell r="CI452">
            <v>64365</v>
          </cell>
          <cell r="CJ452">
            <v>64803</v>
          </cell>
          <cell r="CK452">
            <v>64584</v>
          </cell>
          <cell r="CL452">
            <v>65687</v>
          </cell>
          <cell r="CM452">
            <v>65687</v>
          </cell>
          <cell r="CN452">
            <v>65687</v>
          </cell>
          <cell r="CO452">
            <v>65687</v>
          </cell>
          <cell r="CP452">
            <v>65687</v>
          </cell>
          <cell r="CQ452">
            <v>65687</v>
          </cell>
          <cell r="CR452">
            <v>65687</v>
          </cell>
          <cell r="CS452">
            <v>66187</v>
          </cell>
          <cell r="CT452">
            <v>66668</v>
          </cell>
          <cell r="CU452">
            <v>66668</v>
          </cell>
          <cell r="CV452">
            <v>66668</v>
          </cell>
          <cell r="CW452">
            <v>66187</v>
          </cell>
          <cell r="CX452">
            <v>47168</v>
          </cell>
          <cell r="CY452">
            <v>46668</v>
          </cell>
          <cell r="CZ452">
            <v>46687</v>
          </cell>
          <cell r="DA452">
            <v>65747</v>
          </cell>
          <cell r="DB452">
            <v>65747</v>
          </cell>
          <cell r="DC452">
            <v>65747</v>
          </cell>
          <cell r="DD452">
            <v>67012</v>
          </cell>
          <cell r="DE452">
            <v>65747</v>
          </cell>
          <cell r="DF452">
            <v>58564</v>
          </cell>
          <cell r="DG452">
            <v>57908</v>
          </cell>
          <cell r="DH452">
            <v>68339</v>
          </cell>
          <cell r="DI452">
            <v>68339</v>
          </cell>
          <cell r="DJ452">
            <v>68339</v>
          </cell>
          <cell r="DK452">
            <v>68339</v>
          </cell>
        </row>
        <row r="453">
          <cell r="A453">
            <v>32053</v>
          </cell>
          <cell r="B453" t="str">
            <v> PAN - W DELTA BLK 54 DEHYD              </v>
          </cell>
          <cell r="C453" t="str">
            <v> 0L   </v>
          </cell>
          <cell r="D453" t="str">
            <v> R    </v>
          </cell>
          <cell r="E453">
            <v>114374</v>
          </cell>
          <cell r="F453">
            <v>11950</v>
          </cell>
          <cell r="G453">
            <v>12893</v>
          </cell>
          <cell r="H453">
            <v>12893</v>
          </cell>
          <cell r="I453">
            <v>9770</v>
          </cell>
          <cell r="J453">
            <v>12893</v>
          </cell>
          <cell r="K453">
            <v>12493</v>
          </cell>
          <cell r="L453">
            <v>12193</v>
          </cell>
          <cell r="M453">
            <v>12193</v>
          </cell>
          <cell r="N453">
            <v>10493</v>
          </cell>
          <cell r="O453">
            <v>10493</v>
          </cell>
          <cell r="P453">
            <v>10493</v>
          </cell>
          <cell r="Q453">
            <v>10993</v>
          </cell>
          <cell r="R453">
            <v>10993</v>
          </cell>
          <cell r="S453">
            <v>10643</v>
          </cell>
          <cell r="T453">
            <v>10643</v>
          </cell>
          <cell r="U453">
            <v>11400</v>
          </cell>
          <cell r="V453">
            <v>11400</v>
          </cell>
          <cell r="W453">
            <v>11400</v>
          </cell>
          <cell r="X453">
            <v>15100</v>
          </cell>
          <cell r="Y453">
            <v>11400</v>
          </cell>
          <cell r="Z453">
            <v>11400</v>
          </cell>
          <cell r="AA453">
            <v>10700</v>
          </cell>
          <cell r="AB453">
            <v>10700</v>
          </cell>
          <cell r="AC453">
            <v>10700</v>
          </cell>
          <cell r="AD453">
            <v>10700</v>
          </cell>
          <cell r="AE453">
            <v>10700</v>
          </cell>
          <cell r="AF453">
            <v>10700</v>
          </cell>
          <cell r="AG453">
            <v>10700</v>
          </cell>
          <cell r="AH453">
            <v>10450</v>
          </cell>
          <cell r="AI453">
            <v>10450</v>
          </cell>
          <cell r="AJ453">
            <v>10450</v>
          </cell>
          <cell r="AK453">
            <v>10450</v>
          </cell>
          <cell r="AL453">
            <v>10450</v>
          </cell>
          <cell r="AM453">
            <v>9350</v>
          </cell>
          <cell r="AN453">
            <v>9350</v>
          </cell>
          <cell r="AO453">
            <v>9770</v>
          </cell>
          <cell r="AP453">
            <v>9770</v>
          </cell>
          <cell r="AQ453">
            <v>9770</v>
          </cell>
          <cell r="AR453">
            <v>9770</v>
          </cell>
          <cell r="AS453">
            <v>9770</v>
          </cell>
          <cell r="AT453">
            <v>8671</v>
          </cell>
          <cell r="AU453">
            <v>9870</v>
          </cell>
          <cell r="AV453">
            <v>9770</v>
          </cell>
          <cell r="AW453">
            <v>10013</v>
          </cell>
          <cell r="AX453">
            <v>10013</v>
          </cell>
          <cell r="AY453">
            <v>8900</v>
          </cell>
          <cell r="AZ453">
            <v>8900</v>
          </cell>
          <cell r="BA453">
            <v>3401</v>
          </cell>
          <cell r="BB453">
            <v>2401</v>
          </cell>
          <cell r="BC453">
            <v>701</v>
          </cell>
          <cell r="BD453">
            <v>11599</v>
          </cell>
          <cell r="BE453">
            <v>11599</v>
          </cell>
          <cell r="BF453">
            <v>11599</v>
          </cell>
          <cell r="BG453">
            <v>11599</v>
          </cell>
          <cell r="BH453">
            <v>11599</v>
          </cell>
          <cell r="BI453">
            <v>11189</v>
          </cell>
          <cell r="BJ453">
            <v>11189</v>
          </cell>
          <cell r="BK453">
            <v>11189</v>
          </cell>
          <cell r="BL453">
            <v>11189</v>
          </cell>
          <cell r="BM453">
            <v>11189</v>
          </cell>
          <cell r="BN453">
            <v>11189</v>
          </cell>
          <cell r="BO453">
            <v>11299</v>
          </cell>
          <cell r="BP453">
            <v>11299</v>
          </cell>
          <cell r="BQ453">
            <v>12184</v>
          </cell>
          <cell r="BR453">
            <v>12184</v>
          </cell>
          <cell r="BS453">
            <v>12184</v>
          </cell>
          <cell r="BT453">
            <v>12184</v>
          </cell>
          <cell r="BU453">
            <v>11084</v>
          </cell>
          <cell r="BV453">
            <v>10434</v>
          </cell>
          <cell r="BW453">
            <v>10034</v>
          </cell>
          <cell r="BX453">
            <v>10084</v>
          </cell>
          <cell r="BY453">
            <v>10084</v>
          </cell>
          <cell r="BZ453">
            <v>10084</v>
          </cell>
          <cell r="CA453">
            <v>10084</v>
          </cell>
          <cell r="CB453">
            <v>10434</v>
          </cell>
          <cell r="CC453">
            <v>10434</v>
          </cell>
          <cell r="CD453">
            <v>10025</v>
          </cell>
          <cell r="CE453">
            <v>10025</v>
          </cell>
          <cell r="CF453">
            <v>10025</v>
          </cell>
          <cell r="CG453">
            <v>10025</v>
          </cell>
          <cell r="CH453">
            <v>10025</v>
          </cell>
          <cell r="CI453">
            <v>10025</v>
          </cell>
          <cell r="CJ453">
            <v>9525</v>
          </cell>
          <cell r="CK453">
            <v>9525</v>
          </cell>
          <cell r="CL453">
            <v>10575</v>
          </cell>
          <cell r="CM453">
            <v>10575</v>
          </cell>
          <cell r="CN453">
            <v>10575</v>
          </cell>
          <cell r="CO453">
            <v>10575</v>
          </cell>
          <cell r="CP453">
            <v>10575</v>
          </cell>
          <cell r="CQ453">
            <v>10575</v>
          </cell>
          <cell r="CR453">
            <v>10575</v>
          </cell>
          <cell r="CS453">
            <v>10825</v>
          </cell>
          <cell r="CT453">
            <v>11625</v>
          </cell>
          <cell r="CU453">
            <v>11625</v>
          </cell>
          <cell r="CV453">
            <v>11625</v>
          </cell>
          <cell r="CW453">
            <v>9975</v>
          </cell>
          <cell r="CX453">
            <v>9975</v>
          </cell>
          <cell r="CY453">
            <v>8475</v>
          </cell>
          <cell r="CZ453">
            <v>8475</v>
          </cell>
          <cell r="DA453">
            <v>8869</v>
          </cell>
          <cell r="DB453">
            <v>8869</v>
          </cell>
          <cell r="DC453">
            <v>8869</v>
          </cell>
          <cell r="DD453">
            <v>8419</v>
          </cell>
          <cell r="DE453">
            <v>8419</v>
          </cell>
          <cell r="DF453">
            <v>8500</v>
          </cell>
          <cell r="DG453">
            <v>8500</v>
          </cell>
          <cell r="DH453">
            <v>8500</v>
          </cell>
          <cell r="DI453">
            <v>8500</v>
          </cell>
          <cell r="DJ453">
            <v>8500</v>
          </cell>
          <cell r="DK453">
            <v>8500</v>
          </cell>
        </row>
        <row r="454">
          <cell r="A454">
            <v>32054</v>
          </cell>
          <cell r="B454" t="str">
            <v> WEST DELTA BLOCK 83 E5 DEHYDRATION      </v>
          </cell>
          <cell r="C454" t="str">
            <v> 0L   </v>
          </cell>
          <cell r="D454" t="str">
            <v> R    </v>
          </cell>
          <cell r="E454">
            <v>13552</v>
          </cell>
          <cell r="F454">
            <v>2400</v>
          </cell>
          <cell r="G454">
            <v>2400</v>
          </cell>
          <cell r="H454">
            <v>2400</v>
          </cell>
          <cell r="I454">
            <v>2600</v>
          </cell>
          <cell r="J454">
            <v>2400</v>
          </cell>
          <cell r="K454">
            <v>2400</v>
          </cell>
          <cell r="L454">
            <v>2400</v>
          </cell>
          <cell r="M454">
            <v>2400</v>
          </cell>
          <cell r="N454">
            <v>2400</v>
          </cell>
          <cell r="O454">
            <v>2400</v>
          </cell>
          <cell r="P454">
            <v>2400</v>
          </cell>
          <cell r="Q454">
            <v>2400</v>
          </cell>
          <cell r="R454">
            <v>2400</v>
          </cell>
          <cell r="S454">
            <v>2400</v>
          </cell>
          <cell r="T454">
            <v>2400</v>
          </cell>
          <cell r="U454">
            <v>3000</v>
          </cell>
          <cell r="V454">
            <v>3000</v>
          </cell>
          <cell r="W454">
            <v>3000</v>
          </cell>
          <cell r="X454">
            <v>3000</v>
          </cell>
          <cell r="Y454">
            <v>3000</v>
          </cell>
          <cell r="Z454">
            <v>2300</v>
          </cell>
          <cell r="AA454">
            <v>2300</v>
          </cell>
          <cell r="AB454">
            <v>2300</v>
          </cell>
          <cell r="AC454">
            <v>2300</v>
          </cell>
          <cell r="AD454">
            <v>2300</v>
          </cell>
          <cell r="AE454">
            <v>2300</v>
          </cell>
          <cell r="AF454">
            <v>2300</v>
          </cell>
          <cell r="AG454">
            <v>2300</v>
          </cell>
          <cell r="AH454">
            <v>2300</v>
          </cell>
          <cell r="AI454">
            <v>2300</v>
          </cell>
          <cell r="AJ454">
            <v>2300</v>
          </cell>
          <cell r="AK454">
            <v>2300</v>
          </cell>
          <cell r="AL454">
            <v>2300</v>
          </cell>
          <cell r="AM454">
            <v>2300</v>
          </cell>
          <cell r="AN454">
            <v>2700</v>
          </cell>
          <cell r="AO454">
            <v>2700</v>
          </cell>
          <cell r="AP454">
            <v>2600</v>
          </cell>
          <cell r="AQ454">
            <v>2600</v>
          </cell>
          <cell r="AR454">
            <v>2600</v>
          </cell>
          <cell r="AS454">
            <v>2000</v>
          </cell>
          <cell r="AT454">
            <v>2000</v>
          </cell>
          <cell r="AU454">
            <v>2000</v>
          </cell>
          <cell r="AV454">
            <v>2300</v>
          </cell>
          <cell r="AW454">
            <v>2300</v>
          </cell>
          <cell r="AX454">
            <v>2300</v>
          </cell>
          <cell r="AY454">
            <v>2000</v>
          </cell>
          <cell r="AZ454">
            <v>2000</v>
          </cell>
          <cell r="BA454">
            <v>2000</v>
          </cell>
          <cell r="BB454">
            <v>2000</v>
          </cell>
          <cell r="BC454">
            <v>2000</v>
          </cell>
          <cell r="BD454">
            <v>2000</v>
          </cell>
          <cell r="BE454">
            <v>2000</v>
          </cell>
          <cell r="BF454">
            <v>2000</v>
          </cell>
          <cell r="BG454">
            <v>2000</v>
          </cell>
          <cell r="BH454">
            <v>2000</v>
          </cell>
          <cell r="BI454">
            <v>2000</v>
          </cell>
          <cell r="BJ454">
            <v>2000</v>
          </cell>
          <cell r="BK454">
            <v>2300</v>
          </cell>
          <cell r="BL454">
            <v>2300</v>
          </cell>
          <cell r="BM454">
            <v>2300</v>
          </cell>
          <cell r="BN454">
            <v>2300</v>
          </cell>
          <cell r="BO454">
            <v>2300</v>
          </cell>
          <cell r="BP454">
            <v>2200</v>
          </cell>
          <cell r="BQ454">
            <v>2200</v>
          </cell>
          <cell r="BR454">
            <v>2200</v>
          </cell>
          <cell r="BS454">
            <v>2200</v>
          </cell>
          <cell r="BT454">
            <v>2200</v>
          </cell>
          <cell r="BU454">
            <v>2200</v>
          </cell>
          <cell r="BV454">
            <v>2400</v>
          </cell>
          <cell r="BW454">
            <v>2400</v>
          </cell>
          <cell r="BX454">
            <v>2400</v>
          </cell>
          <cell r="BY454">
            <v>2400</v>
          </cell>
          <cell r="BZ454">
            <v>2400</v>
          </cell>
          <cell r="CA454">
            <v>2400</v>
          </cell>
          <cell r="CB454">
            <v>2400</v>
          </cell>
          <cell r="CC454">
            <v>2400</v>
          </cell>
          <cell r="CD454">
            <v>2400</v>
          </cell>
          <cell r="CE454">
            <v>2400</v>
          </cell>
          <cell r="CF454">
            <v>2400</v>
          </cell>
          <cell r="CG454">
            <v>2400</v>
          </cell>
          <cell r="CH454">
            <v>2400</v>
          </cell>
          <cell r="CI454">
            <v>2400</v>
          </cell>
          <cell r="CJ454">
            <v>2400</v>
          </cell>
          <cell r="CK454">
            <v>2400</v>
          </cell>
          <cell r="CL454">
            <v>2400</v>
          </cell>
          <cell r="CM454">
            <v>2400</v>
          </cell>
          <cell r="CN454">
            <v>2400</v>
          </cell>
          <cell r="CO454">
            <v>2400</v>
          </cell>
          <cell r="CP454">
            <v>2400</v>
          </cell>
          <cell r="CQ454">
            <v>2400</v>
          </cell>
          <cell r="CR454">
            <v>2400</v>
          </cell>
          <cell r="CS454">
            <v>2400</v>
          </cell>
          <cell r="CT454">
            <v>2400</v>
          </cell>
          <cell r="CU454">
            <v>2400</v>
          </cell>
          <cell r="CV454">
            <v>2400</v>
          </cell>
          <cell r="CW454">
            <v>2400</v>
          </cell>
          <cell r="CX454">
            <v>2400</v>
          </cell>
          <cell r="CY454">
            <v>2400</v>
          </cell>
          <cell r="CZ454">
            <v>2400</v>
          </cell>
          <cell r="DA454">
            <v>2400</v>
          </cell>
          <cell r="DB454">
            <v>2400</v>
          </cell>
          <cell r="DC454">
            <v>2400</v>
          </cell>
          <cell r="DD454">
            <v>2400</v>
          </cell>
          <cell r="DE454">
            <v>2400</v>
          </cell>
          <cell r="DF454">
            <v>2500</v>
          </cell>
          <cell r="DG454">
            <v>2500</v>
          </cell>
          <cell r="DH454">
            <v>2500</v>
          </cell>
          <cell r="DI454">
            <v>2500</v>
          </cell>
          <cell r="DJ454">
            <v>2500</v>
          </cell>
          <cell r="DK454">
            <v>2500</v>
          </cell>
        </row>
        <row r="455">
          <cell r="A455">
            <v>32060</v>
          </cell>
          <cell r="B455" t="str">
            <v> MESA-W DELTA BLK 61 A DEHYD             </v>
          </cell>
          <cell r="C455" t="str">
            <v> 0L   </v>
          </cell>
          <cell r="D455" t="str">
            <v> R    </v>
          </cell>
          <cell r="E455">
            <v>65619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</row>
        <row r="456">
          <cell r="A456">
            <v>32061</v>
          </cell>
          <cell r="B456" t="str">
            <v> AMOCO - WEST DELTA BLK 76 (73)          </v>
          </cell>
          <cell r="C456" t="str">
            <v> 0L   </v>
          </cell>
          <cell r="D456" t="str">
            <v> R    </v>
          </cell>
          <cell r="E456">
            <v>26727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</row>
        <row r="457">
          <cell r="A457">
            <v>32069</v>
          </cell>
          <cell r="B457" t="str">
            <v> CONOCO-GRAND ISLE BLK 43 DEHYD          </v>
          </cell>
          <cell r="C457" t="str">
            <v> 0L   </v>
          </cell>
          <cell r="D457" t="str">
            <v> R    </v>
          </cell>
          <cell r="E457">
            <v>336554</v>
          </cell>
          <cell r="F457">
            <v>72240</v>
          </cell>
          <cell r="G457">
            <v>64666</v>
          </cell>
          <cell r="H457">
            <v>64666</v>
          </cell>
          <cell r="I457">
            <v>77080</v>
          </cell>
          <cell r="J457">
            <v>37964</v>
          </cell>
          <cell r="K457">
            <v>57972</v>
          </cell>
          <cell r="L457">
            <v>56862</v>
          </cell>
          <cell r="M457">
            <v>62288</v>
          </cell>
          <cell r="N457">
            <v>85262</v>
          </cell>
          <cell r="O457">
            <v>85262</v>
          </cell>
          <cell r="P457">
            <v>85262</v>
          </cell>
          <cell r="Q457">
            <v>70458</v>
          </cell>
          <cell r="R457">
            <v>79518</v>
          </cell>
          <cell r="S457">
            <v>79518</v>
          </cell>
          <cell r="T457">
            <v>122038</v>
          </cell>
          <cell r="U457">
            <v>94052</v>
          </cell>
          <cell r="V457">
            <v>94052</v>
          </cell>
          <cell r="W457">
            <v>94052</v>
          </cell>
          <cell r="X457">
            <v>94923</v>
          </cell>
          <cell r="Y457">
            <v>95293</v>
          </cell>
          <cell r="Z457">
            <v>85006</v>
          </cell>
          <cell r="AA457">
            <v>85086</v>
          </cell>
          <cell r="AB457">
            <v>76504</v>
          </cell>
          <cell r="AC457">
            <v>76504</v>
          </cell>
          <cell r="AD457">
            <v>76504</v>
          </cell>
          <cell r="AE457">
            <v>73031</v>
          </cell>
          <cell r="AF457">
            <v>78360</v>
          </cell>
          <cell r="AG457">
            <v>90394</v>
          </cell>
          <cell r="AH457">
            <v>77636</v>
          </cell>
          <cell r="AI457">
            <v>83982</v>
          </cell>
          <cell r="AJ457">
            <v>83982</v>
          </cell>
          <cell r="AK457">
            <v>83982</v>
          </cell>
          <cell r="AL457">
            <v>73886</v>
          </cell>
          <cell r="AM457">
            <v>82438</v>
          </cell>
          <cell r="AN457">
            <v>66580</v>
          </cell>
          <cell r="AO457">
            <v>74375</v>
          </cell>
          <cell r="AP457">
            <v>77080</v>
          </cell>
          <cell r="AQ457">
            <v>77080</v>
          </cell>
          <cell r="AR457">
            <v>77080</v>
          </cell>
          <cell r="AS457">
            <v>79298</v>
          </cell>
          <cell r="AT457">
            <v>59779</v>
          </cell>
          <cell r="AU457">
            <v>73175</v>
          </cell>
          <cell r="AV457">
            <v>79357</v>
          </cell>
          <cell r="AW457">
            <v>78409</v>
          </cell>
          <cell r="AX457">
            <v>77857</v>
          </cell>
          <cell r="AY457">
            <v>73306</v>
          </cell>
          <cell r="AZ457">
            <v>80896</v>
          </cell>
          <cell r="BA457">
            <v>73960</v>
          </cell>
          <cell r="BB457">
            <v>70287</v>
          </cell>
          <cell r="BC457">
            <v>78998</v>
          </cell>
          <cell r="BD457">
            <v>77839</v>
          </cell>
          <cell r="BE457">
            <v>77839</v>
          </cell>
          <cell r="BF457">
            <v>77839</v>
          </cell>
          <cell r="BG457">
            <v>82799</v>
          </cell>
          <cell r="BH457">
            <v>69223</v>
          </cell>
          <cell r="BI457">
            <v>84899</v>
          </cell>
          <cell r="BJ457">
            <v>78881</v>
          </cell>
          <cell r="BK457">
            <v>75707</v>
          </cell>
          <cell r="BL457">
            <v>75707</v>
          </cell>
          <cell r="BM457">
            <v>75707</v>
          </cell>
          <cell r="BN457">
            <v>77417</v>
          </cell>
          <cell r="BO457">
            <v>76763</v>
          </cell>
          <cell r="BP457">
            <v>75430</v>
          </cell>
          <cell r="BQ457">
            <v>80277</v>
          </cell>
          <cell r="BR457">
            <v>77334</v>
          </cell>
          <cell r="BS457">
            <v>77334</v>
          </cell>
          <cell r="BT457">
            <v>77334</v>
          </cell>
          <cell r="BU457">
            <v>76771</v>
          </cell>
          <cell r="BV457">
            <v>78625</v>
          </cell>
          <cell r="BW457">
            <v>79728</v>
          </cell>
          <cell r="BX457">
            <v>79460</v>
          </cell>
          <cell r="BY457">
            <v>79460</v>
          </cell>
          <cell r="BZ457">
            <v>79460</v>
          </cell>
          <cell r="CA457">
            <v>79460</v>
          </cell>
          <cell r="CB457">
            <v>79468</v>
          </cell>
          <cell r="CC457">
            <v>80140</v>
          </cell>
          <cell r="CD457">
            <v>69166</v>
          </cell>
          <cell r="CE457">
            <v>61126</v>
          </cell>
          <cell r="CF457">
            <v>64729</v>
          </cell>
          <cell r="CG457">
            <v>64729</v>
          </cell>
          <cell r="CH457">
            <v>64729</v>
          </cell>
          <cell r="CI457">
            <v>61600</v>
          </cell>
          <cell r="CJ457">
            <v>65468</v>
          </cell>
          <cell r="CK457">
            <v>75834</v>
          </cell>
          <cell r="CL457">
            <v>79724</v>
          </cell>
          <cell r="CM457">
            <v>79724</v>
          </cell>
          <cell r="CN457">
            <v>79724</v>
          </cell>
          <cell r="CO457">
            <v>79724</v>
          </cell>
          <cell r="CP457">
            <v>73739</v>
          </cell>
          <cell r="CQ457">
            <v>73739</v>
          </cell>
          <cell r="CR457">
            <v>66655</v>
          </cell>
          <cell r="CS457">
            <v>80307</v>
          </cell>
          <cell r="CT457">
            <v>77321</v>
          </cell>
          <cell r="CU457">
            <v>77321</v>
          </cell>
          <cell r="CV457">
            <v>77321</v>
          </cell>
          <cell r="CW457">
            <v>84378</v>
          </cell>
          <cell r="CX457">
            <v>85378</v>
          </cell>
          <cell r="CY457">
            <v>85672</v>
          </cell>
          <cell r="CZ457">
            <v>84469</v>
          </cell>
          <cell r="DA457">
            <v>84991</v>
          </cell>
          <cell r="DB457">
            <v>84991</v>
          </cell>
          <cell r="DC457">
            <v>84991</v>
          </cell>
          <cell r="DD457">
            <v>91252</v>
          </cell>
          <cell r="DE457">
            <v>89327</v>
          </cell>
          <cell r="DF457">
            <v>84259</v>
          </cell>
          <cell r="DG457">
            <v>68332</v>
          </cell>
          <cell r="DH457">
            <v>91244</v>
          </cell>
          <cell r="DI457">
            <v>91244</v>
          </cell>
          <cell r="DJ457">
            <v>91244</v>
          </cell>
          <cell r="DK457">
            <v>100546</v>
          </cell>
        </row>
        <row r="458">
          <cell r="A458">
            <v>32084</v>
          </cell>
          <cell r="B458" t="str">
            <v>TRANSCO @ West Delta</v>
          </cell>
          <cell r="C458" t="str">
            <v> 0L   </v>
          </cell>
          <cell r="D458" t="str">
            <v> R    </v>
          </cell>
          <cell r="E458">
            <v>46924</v>
          </cell>
          <cell r="F458">
            <v>1782</v>
          </cell>
          <cell r="G458">
            <v>1782</v>
          </cell>
          <cell r="H458">
            <v>1782</v>
          </cell>
          <cell r="I458">
            <v>1634</v>
          </cell>
          <cell r="J458">
            <v>1782</v>
          </cell>
          <cell r="K458">
            <v>1770</v>
          </cell>
          <cell r="L458">
            <v>1752</v>
          </cell>
          <cell r="M458">
            <v>1752</v>
          </cell>
          <cell r="N458">
            <v>1752</v>
          </cell>
          <cell r="O458">
            <v>1752</v>
          </cell>
          <cell r="P458">
            <v>1752</v>
          </cell>
          <cell r="Q458">
            <v>1752</v>
          </cell>
          <cell r="R458">
            <v>1752</v>
          </cell>
          <cell r="S458">
            <v>1752</v>
          </cell>
          <cell r="T458">
            <v>1752</v>
          </cell>
          <cell r="U458">
            <v>1793</v>
          </cell>
          <cell r="V458">
            <v>1793</v>
          </cell>
          <cell r="W458">
            <v>1793</v>
          </cell>
          <cell r="X458">
            <v>1793</v>
          </cell>
          <cell r="Y458">
            <v>1793</v>
          </cell>
          <cell r="Z458">
            <v>1793</v>
          </cell>
          <cell r="AA458">
            <v>1793</v>
          </cell>
          <cell r="AB458">
            <v>1793</v>
          </cell>
          <cell r="AC458">
            <v>1793</v>
          </cell>
          <cell r="AD458">
            <v>1793</v>
          </cell>
          <cell r="AE458">
            <v>1759</v>
          </cell>
          <cell r="AF458">
            <v>1759</v>
          </cell>
          <cell r="AG458">
            <v>1759</v>
          </cell>
          <cell r="AH458">
            <v>1759</v>
          </cell>
          <cell r="AI458">
            <v>1759</v>
          </cell>
          <cell r="AJ458">
            <v>1759</v>
          </cell>
          <cell r="AK458">
            <v>1759</v>
          </cell>
          <cell r="AL458">
            <v>1759</v>
          </cell>
          <cell r="AM458">
            <v>1759</v>
          </cell>
          <cell r="AN458">
            <v>1759</v>
          </cell>
          <cell r="AO458">
            <v>1759</v>
          </cell>
          <cell r="AP458">
            <v>1634</v>
          </cell>
          <cell r="AQ458">
            <v>1634</v>
          </cell>
          <cell r="AR458">
            <v>1634</v>
          </cell>
          <cell r="AS458">
            <v>1759</v>
          </cell>
          <cell r="AT458">
            <v>1759</v>
          </cell>
          <cell r="AU458">
            <v>1759</v>
          </cell>
          <cell r="AV458">
            <v>1759</v>
          </cell>
          <cell r="AW458">
            <v>1759</v>
          </cell>
          <cell r="AX458">
            <v>1759</v>
          </cell>
          <cell r="AY458">
            <v>1774</v>
          </cell>
          <cell r="AZ458">
            <v>1774</v>
          </cell>
          <cell r="BA458">
            <v>1774</v>
          </cell>
          <cell r="BB458">
            <v>1774</v>
          </cell>
          <cell r="BC458">
            <v>1774</v>
          </cell>
          <cell r="BD458">
            <v>1774</v>
          </cell>
          <cell r="BE458">
            <v>1774</v>
          </cell>
          <cell r="BF458">
            <v>1774</v>
          </cell>
          <cell r="BG458">
            <v>1774</v>
          </cell>
          <cell r="BH458">
            <v>1774</v>
          </cell>
          <cell r="BI458">
            <v>1774</v>
          </cell>
          <cell r="BJ458">
            <v>1774</v>
          </cell>
          <cell r="BK458">
            <v>1774</v>
          </cell>
          <cell r="BL458">
            <v>1774</v>
          </cell>
          <cell r="BM458">
            <v>1774</v>
          </cell>
          <cell r="BN458">
            <v>1774</v>
          </cell>
          <cell r="BO458">
            <v>1774</v>
          </cell>
          <cell r="BP458">
            <v>1774</v>
          </cell>
          <cell r="BQ458">
            <v>1774</v>
          </cell>
          <cell r="BR458">
            <v>1774</v>
          </cell>
          <cell r="BS458">
            <v>1774</v>
          </cell>
          <cell r="BT458">
            <v>1774</v>
          </cell>
          <cell r="BU458">
            <v>1774</v>
          </cell>
          <cell r="BV458">
            <v>1774</v>
          </cell>
          <cell r="BW458">
            <v>1774</v>
          </cell>
          <cell r="BX458">
            <v>1774</v>
          </cell>
          <cell r="BY458">
            <v>1774</v>
          </cell>
          <cell r="BZ458">
            <v>1774</v>
          </cell>
          <cell r="CA458">
            <v>1774</v>
          </cell>
          <cell r="CB458">
            <v>1774</v>
          </cell>
          <cell r="CC458">
            <v>1774</v>
          </cell>
          <cell r="CD458">
            <v>3624</v>
          </cell>
          <cell r="CE458">
            <v>3624</v>
          </cell>
          <cell r="CF458">
            <v>1194</v>
          </cell>
          <cell r="CG458">
            <v>1194</v>
          </cell>
          <cell r="CH458">
            <v>1194</v>
          </cell>
          <cell r="CI458">
            <v>1194</v>
          </cell>
          <cell r="CJ458">
            <v>1673</v>
          </cell>
          <cell r="CK458">
            <v>1673</v>
          </cell>
          <cell r="CL458">
            <v>1673</v>
          </cell>
          <cell r="CM458">
            <v>1673</v>
          </cell>
          <cell r="CN458">
            <v>1673</v>
          </cell>
          <cell r="CO458">
            <v>1673</v>
          </cell>
          <cell r="CP458">
            <v>1673</v>
          </cell>
          <cell r="CQ458">
            <v>1673</v>
          </cell>
          <cell r="CR458">
            <v>1673</v>
          </cell>
          <cell r="CS458">
            <v>1673</v>
          </cell>
          <cell r="CT458">
            <v>1673</v>
          </cell>
          <cell r="CU458">
            <v>1673</v>
          </cell>
          <cell r="CV458">
            <v>1673</v>
          </cell>
          <cell r="CW458">
            <v>1673</v>
          </cell>
          <cell r="CX458">
            <v>1673</v>
          </cell>
          <cell r="CY458">
            <v>1673</v>
          </cell>
          <cell r="CZ458">
            <v>1673</v>
          </cell>
          <cell r="DA458">
            <v>1673</v>
          </cell>
          <cell r="DB458">
            <v>1673</v>
          </cell>
          <cell r="DC458">
            <v>1673</v>
          </cell>
          <cell r="DD458">
            <v>1673</v>
          </cell>
          <cell r="DE458">
            <v>1673</v>
          </cell>
          <cell r="DF458">
            <v>1828</v>
          </cell>
          <cell r="DG458">
            <v>1828</v>
          </cell>
          <cell r="DH458">
            <v>1828</v>
          </cell>
          <cell r="DI458">
            <v>1828</v>
          </cell>
          <cell r="DJ458">
            <v>1828</v>
          </cell>
          <cell r="DK458">
            <v>1828</v>
          </cell>
        </row>
        <row r="459">
          <cell r="A459">
            <v>32090</v>
          </cell>
          <cell r="B459" t="str">
            <v> EXXON-W DELTA BLK 30 DEHYD              </v>
          </cell>
          <cell r="C459" t="str">
            <v> 0L   </v>
          </cell>
          <cell r="D459" t="str">
            <v> R    </v>
          </cell>
          <cell r="E459">
            <v>55470</v>
          </cell>
          <cell r="F459">
            <v>11626</v>
          </cell>
          <cell r="G459">
            <v>14626</v>
          </cell>
          <cell r="H459">
            <v>14626</v>
          </cell>
          <cell r="I459">
            <v>13936</v>
          </cell>
          <cell r="J459">
            <v>14626</v>
          </cell>
          <cell r="K459">
            <v>14626</v>
          </cell>
          <cell r="L459">
            <v>14626</v>
          </cell>
          <cell r="M459">
            <v>16276</v>
          </cell>
          <cell r="N459">
            <v>14126</v>
          </cell>
          <cell r="O459">
            <v>14126</v>
          </cell>
          <cell r="P459">
            <v>13126</v>
          </cell>
          <cell r="Q459">
            <v>13126</v>
          </cell>
          <cell r="R459">
            <v>12626</v>
          </cell>
          <cell r="S459">
            <v>14126</v>
          </cell>
          <cell r="T459">
            <v>14126</v>
          </cell>
          <cell r="U459">
            <v>15746</v>
          </cell>
          <cell r="V459">
            <v>15746</v>
          </cell>
          <cell r="W459">
            <v>15746</v>
          </cell>
          <cell r="X459">
            <v>15746</v>
          </cell>
          <cell r="Y459">
            <v>15896</v>
          </cell>
          <cell r="Z459">
            <v>14596</v>
          </cell>
          <cell r="AA459">
            <v>15696</v>
          </cell>
          <cell r="AB459">
            <v>14996</v>
          </cell>
          <cell r="AC459">
            <v>14996</v>
          </cell>
          <cell r="AD459">
            <v>14996</v>
          </cell>
          <cell r="AE459">
            <v>14996</v>
          </cell>
          <cell r="AF459">
            <v>14436</v>
          </cell>
          <cell r="AG459">
            <v>13736</v>
          </cell>
          <cell r="AH459">
            <v>13736</v>
          </cell>
          <cell r="AI459">
            <v>15736</v>
          </cell>
          <cell r="AJ459">
            <v>15736</v>
          </cell>
          <cell r="AK459">
            <v>15736</v>
          </cell>
          <cell r="AL459">
            <v>16636</v>
          </cell>
          <cell r="AM459">
            <v>15901</v>
          </cell>
          <cell r="AN459">
            <v>14752</v>
          </cell>
          <cell r="AO459">
            <v>16736</v>
          </cell>
          <cell r="AP459">
            <v>13936</v>
          </cell>
          <cell r="AQ459">
            <v>13936</v>
          </cell>
          <cell r="AR459">
            <v>13936</v>
          </cell>
          <cell r="AS459">
            <v>13936</v>
          </cell>
          <cell r="AT459">
            <v>13936</v>
          </cell>
          <cell r="AU459">
            <v>13936</v>
          </cell>
          <cell r="AV459">
            <v>12936</v>
          </cell>
          <cell r="AW459">
            <v>8936</v>
          </cell>
          <cell r="AX459">
            <v>8936</v>
          </cell>
          <cell r="AY459">
            <v>9639</v>
          </cell>
          <cell r="AZ459">
            <v>10189</v>
          </cell>
          <cell r="BA459">
            <v>10039</v>
          </cell>
          <cell r="BB459">
            <v>9639</v>
          </cell>
          <cell r="BC459">
            <v>8839</v>
          </cell>
          <cell r="BD459">
            <v>9639</v>
          </cell>
          <cell r="BE459">
            <v>9639</v>
          </cell>
          <cell r="BF459">
            <v>9639</v>
          </cell>
          <cell r="BG459">
            <v>8639</v>
          </cell>
          <cell r="BH459">
            <v>7878</v>
          </cell>
          <cell r="BI459">
            <v>8528</v>
          </cell>
          <cell r="BJ459">
            <v>7828</v>
          </cell>
          <cell r="BK459">
            <v>10078</v>
          </cell>
          <cell r="BL459">
            <v>10078</v>
          </cell>
          <cell r="BM459">
            <v>10078</v>
          </cell>
          <cell r="BN459">
            <v>10078</v>
          </cell>
          <cell r="BO459">
            <v>10078</v>
          </cell>
          <cell r="BP459">
            <v>10078</v>
          </cell>
          <cell r="BQ459">
            <v>8603</v>
          </cell>
          <cell r="BR459">
            <v>8603</v>
          </cell>
          <cell r="BS459">
            <v>8603</v>
          </cell>
          <cell r="BT459">
            <v>8603</v>
          </cell>
          <cell r="BU459">
            <v>11603</v>
          </cell>
          <cell r="BV459">
            <v>12003</v>
          </cell>
          <cell r="BW459">
            <v>10501</v>
          </cell>
          <cell r="BX459">
            <v>7901</v>
          </cell>
          <cell r="BY459">
            <v>10501</v>
          </cell>
          <cell r="BZ459">
            <v>10501</v>
          </cell>
          <cell r="CA459">
            <v>10501</v>
          </cell>
          <cell r="CB459">
            <v>10578</v>
          </cell>
          <cell r="CC459">
            <v>10578</v>
          </cell>
          <cell r="CD459">
            <v>3222</v>
          </cell>
          <cell r="CE459">
            <v>7222</v>
          </cell>
          <cell r="CF459">
            <v>14222</v>
          </cell>
          <cell r="CG459">
            <v>14222</v>
          </cell>
          <cell r="CH459">
            <v>14222</v>
          </cell>
          <cell r="CI459">
            <v>13303</v>
          </cell>
          <cell r="CJ459">
            <v>12049</v>
          </cell>
          <cell r="CK459">
            <v>12889</v>
          </cell>
          <cell r="CL459">
            <v>10189</v>
          </cell>
          <cell r="CM459">
            <v>10189</v>
          </cell>
          <cell r="CN459">
            <v>10189</v>
          </cell>
          <cell r="CO459">
            <v>10189</v>
          </cell>
          <cell r="CP459">
            <v>9129</v>
          </cell>
          <cell r="CQ459">
            <v>9129</v>
          </cell>
          <cell r="CR459">
            <v>9129</v>
          </cell>
          <cell r="CS459">
            <v>11129</v>
          </cell>
          <cell r="CT459">
            <v>15329</v>
          </cell>
          <cell r="CU459">
            <v>15329</v>
          </cell>
          <cell r="CV459">
            <v>15329</v>
          </cell>
          <cell r="CW459">
            <v>15629</v>
          </cell>
          <cell r="CX459">
            <v>16079</v>
          </cell>
          <cell r="CY459">
            <v>14629</v>
          </cell>
          <cell r="CZ459">
            <v>16629</v>
          </cell>
          <cell r="DA459">
            <v>15229</v>
          </cell>
          <cell r="DB459">
            <v>15229</v>
          </cell>
          <cell r="DC459">
            <v>15229</v>
          </cell>
          <cell r="DD459">
            <v>14629</v>
          </cell>
          <cell r="DE459">
            <v>14629</v>
          </cell>
          <cell r="DF459">
            <v>23050</v>
          </cell>
          <cell r="DG459">
            <v>21550</v>
          </cell>
          <cell r="DH459">
            <v>10730</v>
          </cell>
          <cell r="DI459">
            <v>10730</v>
          </cell>
          <cell r="DJ459">
            <v>10730</v>
          </cell>
          <cell r="DK459">
            <v>9900</v>
          </cell>
        </row>
        <row r="460">
          <cell r="A460">
            <v>32092</v>
          </cell>
          <cell r="B460" t="str">
            <v> CXY - W DELTA BLK 30 DEHYD              </v>
          </cell>
          <cell r="C460" t="str">
            <v> 0L   </v>
          </cell>
          <cell r="D460" t="str">
            <v> R    </v>
          </cell>
          <cell r="E460">
            <v>14149</v>
          </cell>
          <cell r="F460">
            <v>565</v>
          </cell>
          <cell r="G460">
            <v>565</v>
          </cell>
          <cell r="H460">
            <v>565</v>
          </cell>
          <cell r="I460">
            <v>718</v>
          </cell>
          <cell r="J460">
            <v>565</v>
          </cell>
          <cell r="K460">
            <v>565</v>
          </cell>
          <cell r="L460">
            <v>565</v>
          </cell>
          <cell r="M460">
            <v>565</v>
          </cell>
          <cell r="N460">
            <v>565</v>
          </cell>
          <cell r="O460">
            <v>565</v>
          </cell>
          <cell r="P460">
            <v>565</v>
          </cell>
          <cell r="Q460">
            <v>565</v>
          </cell>
          <cell r="R460">
            <v>565</v>
          </cell>
          <cell r="S460">
            <v>565</v>
          </cell>
          <cell r="T460">
            <v>565</v>
          </cell>
          <cell r="U460">
            <v>518</v>
          </cell>
          <cell r="V460">
            <v>518</v>
          </cell>
          <cell r="W460">
            <v>518</v>
          </cell>
          <cell r="X460">
            <v>518</v>
          </cell>
          <cell r="Y460">
            <v>518</v>
          </cell>
          <cell r="Z460">
            <v>518</v>
          </cell>
          <cell r="AA460">
            <v>518</v>
          </cell>
          <cell r="AB460">
            <v>718</v>
          </cell>
          <cell r="AC460">
            <v>718</v>
          </cell>
          <cell r="AD460">
            <v>718</v>
          </cell>
          <cell r="AE460">
            <v>718</v>
          </cell>
          <cell r="AF460">
            <v>718</v>
          </cell>
          <cell r="AG460">
            <v>718</v>
          </cell>
          <cell r="AH460">
            <v>718</v>
          </cell>
          <cell r="AI460">
            <v>718</v>
          </cell>
          <cell r="AJ460">
            <v>718</v>
          </cell>
          <cell r="AK460">
            <v>718</v>
          </cell>
          <cell r="AL460">
            <v>718</v>
          </cell>
          <cell r="AM460">
            <v>718</v>
          </cell>
          <cell r="AN460">
            <v>718</v>
          </cell>
          <cell r="AO460">
            <v>718</v>
          </cell>
          <cell r="AP460">
            <v>718</v>
          </cell>
          <cell r="AQ460">
            <v>718</v>
          </cell>
          <cell r="AR460">
            <v>718</v>
          </cell>
          <cell r="AS460">
            <v>718</v>
          </cell>
          <cell r="AT460">
            <v>718</v>
          </cell>
          <cell r="AU460">
            <v>618</v>
          </cell>
          <cell r="AV460">
            <v>618</v>
          </cell>
          <cell r="AW460">
            <v>618</v>
          </cell>
          <cell r="AX460">
            <v>618</v>
          </cell>
          <cell r="AY460">
            <v>781</v>
          </cell>
          <cell r="AZ460">
            <v>781</v>
          </cell>
          <cell r="BA460">
            <v>691</v>
          </cell>
          <cell r="BB460">
            <v>691</v>
          </cell>
          <cell r="BC460">
            <v>690</v>
          </cell>
          <cell r="BD460">
            <v>690</v>
          </cell>
          <cell r="BE460">
            <v>690</v>
          </cell>
          <cell r="BF460">
            <v>690</v>
          </cell>
          <cell r="BG460">
            <v>690</v>
          </cell>
          <cell r="BH460">
            <v>688</v>
          </cell>
          <cell r="BI460">
            <v>688</v>
          </cell>
          <cell r="BJ460">
            <v>688</v>
          </cell>
          <cell r="BK460">
            <v>688</v>
          </cell>
          <cell r="BL460">
            <v>688</v>
          </cell>
          <cell r="BM460">
            <v>688</v>
          </cell>
          <cell r="BN460">
            <v>738</v>
          </cell>
          <cell r="BO460">
            <v>738</v>
          </cell>
          <cell r="BP460">
            <v>638</v>
          </cell>
          <cell r="BQ460">
            <v>735</v>
          </cell>
          <cell r="BR460">
            <v>735</v>
          </cell>
          <cell r="BS460">
            <v>735</v>
          </cell>
          <cell r="BT460">
            <v>735</v>
          </cell>
          <cell r="BU460">
            <v>684</v>
          </cell>
          <cell r="BV460">
            <v>684</v>
          </cell>
          <cell r="BW460">
            <v>584</v>
          </cell>
          <cell r="BX460">
            <v>584</v>
          </cell>
          <cell r="BY460">
            <v>584</v>
          </cell>
          <cell r="BZ460">
            <v>584</v>
          </cell>
          <cell r="CA460">
            <v>584</v>
          </cell>
          <cell r="CB460">
            <v>584</v>
          </cell>
          <cell r="CC460">
            <v>584</v>
          </cell>
          <cell r="CD460">
            <v>444</v>
          </cell>
          <cell r="CE460">
            <v>444</v>
          </cell>
          <cell r="CF460">
            <v>444</v>
          </cell>
          <cell r="CG460">
            <v>444</v>
          </cell>
          <cell r="CH460">
            <v>444</v>
          </cell>
          <cell r="CI460">
            <v>444</v>
          </cell>
          <cell r="CJ460">
            <v>444</v>
          </cell>
          <cell r="CK460">
            <v>454</v>
          </cell>
          <cell r="CL460">
            <v>567</v>
          </cell>
          <cell r="CM460">
            <v>567</v>
          </cell>
          <cell r="CN460">
            <v>567</v>
          </cell>
          <cell r="CO460">
            <v>567</v>
          </cell>
          <cell r="CP460">
            <v>572</v>
          </cell>
          <cell r="CQ460">
            <v>572</v>
          </cell>
          <cell r="CR460">
            <v>572</v>
          </cell>
          <cell r="CS460">
            <v>572</v>
          </cell>
          <cell r="CT460">
            <v>672</v>
          </cell>
          <cell r="CU460">
            <v>672</v>
          </cell>
          <cell r="CV460">
            <v>672</v>
          </cell>
          <cell r="CW460">
            <v>672</v>
          </cell>
          <cell r="CX460">
            <v>672</v>
          </cell>
          <cell r="CY460">
            <v>672</v>
          </cell>
          <cell r="CZ460">
            <v>902</v>
          </cell>
          <cell r="DA460">
            <v>902</v>
          </cell>
          <cell r="DB460">
            <v>902</v>
          </cell>
          <cell r="DC460">
            <v>902</v>
          </cell>
          <cell r="DD460">
            <v>902</v>
          </cell>
          <cell r="DE460">
            <v>902</v>
          </cell>
          <cell r="DF460">
            <v>1129</v>
          </cell>
          <cell r="DG460">
            <v>1129</v>
          </cell>
          <cell r="DH460">
            <v>1144</v>
          </cell>
          <cell r="DI460">
            <v>1144</v>
          </cell>
          <cell r="DJ460">
            <v>1144</v>
          </cell>
          <cell r="DK460">
            <v>1144</v>
          </cell>
        </row>
        <row r="461">
          <cell r="A461">
            <v>32098</v>
          </cell>
          <cell r="B461" t="str">
            <v> WEST DELTA BLK 27A                      </v>
          </cell>
          <cell r="C461" t="str">
            <v> 0L   </v>
          </cell>
          <cell r="D461" t="str">
            <v> R    </v>
          </cell>
          <cell r="E461">
            <v>11855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</row>
        <row r="462">
          <cell r="A462">
            <v>32113</v>
          </cell>
          <cell r="B462" t="str">
            <v>PG&amp;E Panola</v>
          </cell>
          <cell r="C462">
            <v>0</v>
          </cell>
          <cell r="D462" t="str">
            <v> R    </v>
          </cell>
          <cell r="E462">
            <v>112928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</row>
        <row r="463">
          <cell r="A463">
            <v>32119</v>
          </cell>
          <cell r="B463" t="str">
            <v> LEXINGTON - SOUTH LEXINGTON TN SALES    </v>
          </cell>
          <cell r="C463">
            <v>1</v>
          </cell>
          <cell r="D463" t="str">
            <v> D    </v>
          </cell>
          <cell r="E463">
            <v>6384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</row>
        <row r="464">
          <cell r="A464">
            <v>32131</v>
          </cell>
          <cell r="B464" t="str">
            <v> PONTOTOC - PONTOTOC MISS SALES #2       </v>
          </cell>
          <cell r="C464">
            <v>1</v>
          </cell>
          <cell r="D464" t="str">
            <v> D    </v>
          </cell>
          <cell r="E464">
            <v>15304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</row>
        <row r="465">
          <cell r="A465">
            <v>32134</v>
          </cell>
          <cell r="B465" t="str">
            <v> CORINTH - NORTH CORINTH MS SALES        </v>
          </cell>
          <cell r="C465">
            <v>1</v>
          </cell>
          <cell r="D465" t="str">
            <v> D    </v>
          </cell>
          <cell r="E465">
            <v>26206</v>
          </cell>
          <cell r="F465">
            <v>764</v>
          </cell>
          <cell r="G465">
            <v>764</v>
          </cell>
          <cell r="H465">
            <v>764</v>
          </cell>
          <cell r="I465">
            <v>1032</v>
          </cell>
          <cell r="J465">
            <v>764</v>
          </cell>
          <cell r="K465">
            <v>764</v>
          </cell>
          <cell r="L465">
            <v>764</v>
          </cell>
          <cell r="M465">
            <v>764</v>
          </cell>
          <cell r="N465">
            <v>764</v>
          </cell>
          <cell r="O465">
            <v>764</v>
          </cell>
          <cell r="P465">
            <v>764</v>
          </cell>
          <cell r="Q465">
            <v>764</v>
          </cell>
          <cell r="R465">
            <v>764</v>
          </cell>
          <cell r="S465">
            <v>764</v>
          </cell>
          <cell r="T465">
            <v>764</v>
          </cell>
          <cell r="U465">
            <v>1140</v>
          </cell>
          <cell r="V465">
            <v>1140</v>
          </cell>
          <cell r="W465">
            <v>1140</v>
          </cell>
          <cell r="X465">
            <v>1140</v>
          </cell>
          <cell r="Y465">
            <v>1140</v>
          </cell>
          <cell r="Z465">
            <v>1140</v>
          </cell>
          <cell r="AA465">
            <v>1140</v>
          </cell>
          <cell r="AB465">
            <v>1140</v>
          </cell>
          <cell r="AC465">
            <v>1140</v>
          </cell>
          <cell r="AD465">
            <v>1140</v>
          </cell>
          <cell r="AE465">
            <v>1140</v>
          </cell>
          <cell r="AF465">
            <v>1140</v>
          </cell>
          <cell r="AG465">
            <v>1140</v>
          </cell>
          <cell r="AH465">
            <v>1140</v>
          </cell>
          <cell r="AI465">
            <v>1140</v>
          </cell>
          <cell r="AJ465">
            <v>1140</v>
          </cell>
          <cell r="AK465">
            <v>1140</v>
          </cell>
          <cell r="AL465">
            <v>1140</v>
          </cell>
          <cell r="AM465">
            <v>1140</v>
          </cell>
          <cell r="AN465">
            <v>1032</v>
          </cell>
          <cell r="AO465">
            <v>1032</v>
          </cell>
          <cell r="AP465">
            <v>1032</v>
          </cell>
          <cell r="AQ465">
            <v>1032</v>
          </cell>
          <cell r="AR465">
            <v>1032</v>
          </cell>
          <cell r="AS465">
            <v>1032</v>
          </cell>
          <cell r="AT465">
            <v>1032</v>
          </cell>
          <cell r="AU465">
            <v>1032</v>
          </cell>
          <cell r="AV465">
            <v>1032</v>
          </cell>
          <cell r="AW465">
            <v>1032</v>
          </cell>
          <cell r="AX465">
            <v>1032</v>
          </cell>
          <cell r="AY465">
            <v>4434</v>
          </cell>
          <cell r="AZ465">
            <v>4434</v>
          </cell>
          <cell r="BA465">
            <v>4434</v>
          </cell>
          <cell r="BB465">
            <v>4434</v>
          </cell>
          <cell r="BC465">
            <v>2963</v>
          </cell>
          <cell r="BD465">
            <v>4434</v>
          </cell>
          <cell r="BE465">
            <v>4434</v>
          </cell>
          <cell r="BF465">
            <v>4434</v>
          </cell>
          <cell r="BG465">
            <v>2963</v>
          </cell>
          <cell r="BH465">
            <v>2963</v>
          </cell>
          <cell r="BI465">
            <v>2963</v>
          </cell>
          <cell r="BJ465">
            <v>2963</v>
          </cell>
          <cell r="BK465">
            <v>2963</v>
          </cell>
          <cell r="BL465">
            <v>2963</v>
          </cell>
          <cell r="BM465">
            <v>2963</v>
          </cell>
          <cell r="BN465">
            <v>2963</v>
          </cell>
          <cell r="BO465">
            <v>2963</v>
          </cell>
          <cell r="BP465">
            <v>2963</v>
          </cell>
          <cell r="BQ465">
            <v>2963</v>
          </cell>
          <cell r="BR465">
            <v>2963</v>
          </cell>
          <cell r="BS465">
            <v>2963</v>
          </cell>
          <cell r="BT465">
            <v>2963</v>
          </cell>
          <cell r="BU465">
            <v>2963</v>
          </cell>
          <cell r="BV465">
            <v>2963</v>
          </cell>
          <cell r="BW465">
            <v>1001</v>
          </cell>
          <cell r="BX465">
            <v>1001</v>
          </cell>
          <cell r="BY465">
            <v>1001</v>
          </cell>
          <cell r="BZ465">
            <v>1001</v>
          </cell>
          <cell r="CA465">
            <v>1001</v>
          </cell>
          <cell r="CB465">
            <v>1001</v>
          </cell>
          <cell r="CC465">
            <v>1001</v>
          </cell>
          <cell r="CD465">
            <v>2153</v>
          </cell>
          <cell r="CE465">
            <v>2153</v>
          </cell>
          <cell r="CF465">
            <v>2153</v>
          </cell>
          <cell r="CG465">
            <v>2153</v>
          </cell>
          <cell r="CH465">
            <v>2153</v>
          </cell>
          <cell r="CI465">
            <v>2153</v>
          </cell>
          <cell r="CJ465">
            <v>2153</v>
          </cell>
          <cell r="CK465">
            <v>2153</v>
          </cell>
          <cell r="CL465">
            <v>2153</v>
          </cell>
          <cell r="CM465">
            <v>2153</v>
          </cell>
          <cell r="CN465">
            <v>2153</v>
          </cell>
          <cell r="CO465">
            <v>2153</v>
          </cell>
          <cell r="CP465">
            <v>1172</v>
          </cell>
          <cell r="CQ465">
            <v>1172</v>
          </cell>
          <cell r="CR465">
            <v>1172</v>
          </cell>
          <cell r="CS465">
            <v>1172</v>
          </cell>
          <cell r="CT465">
            <v>1172</v>
          </cell>
          <cell r="CU465">
            <v>1172</v>
          </cell>
          <cell r="CV465">
            <v>1172</v>
          </cell>
          <cell r="CW465">
            <v>1172</v>
          </cell>
          <cell r="CX465">
            <v>1172</v>
          </cell>
          <cell r="CY465">
            <v>1172</v>
          </cell>
          <cell r="CZ465">
            <v>1172</v>
          </cell>
          <cell r="DA465">
            <v>1172</v>
          </cell>
          <cell r="DB465">
            <v>1172</v>
          </cell>
          <cell r="DC465">
            <v>1172</v>
          </cell>
          <cell r="DD465">
            <v>1265</v>
          </cell>
          <cell r="DE465">
            <v>1265</v>
          </cell>
          <cell r="DF465">
            <v>4846</v>
          </cell>
          <cell r="DG465">
            <v>4846</v>
          </cell>
          <cell r="DH465">
            <v>4846</v>
          </cell>
          <cell r="DI465">
            <v>4846</v>
          </cell>
          <cell r="DJ465">
            <v>4846</v>
          </cell>
          <cell r="DK465">
            <v>4748</v>
          </cell>
        </row>
        <row r="466">
          <cell r="A466">
            <v>32159</v>
          </cell>
          <cell r="B466" t="str">
            <v> CABOT - CRANBERRY SALES                 </v>
          </cell>
          <cell r="C466">
            <v>3</v>
          </cell>
          <cell r="D466" t="str">
            <v> D    </v>
          </cell>
          <cell r="E466">
            <v>43446</v>
          </cell>
          <cell r="F466">
            <v>15744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13500</v>
          </cell>
          <cell r="AZ466">
            <v>11395</v>
          </cell>
          <cell r="BA466">
            <v>11395</v>
          </cell>
          <cell r="BB466">
            <v>11395</v>
          </cell>
          <cell r="BC466">
            <v>11395</v>
          </cell>
          <cell r="BD466">
            <v>10665</v>
          </cell>
          <cell r="BE466">
            <v>10665</v>
          </cell>
          <cell r="BF466">
            <v>10665</v>
          </cell>
          <cell r="BG466">
            <v>10665</v>
          </cell>
          <cell r="BH466">
            <v>10665</v>
          </cell>
          <cell r="BI466">
            <v>10665</v>
          </cell>
          <cell r="BJ466">
            <v>10665</v>
          </cell>
          <cell r="BK466">
            <v>11013</v>
          </cell>
          <cell r="BL466">
            <v>11013</v>
          </cell>
          <cell r="BM466">
            <v>11013</v>
          </cell>
          <cell r="BN466">
            <v>11013</v>
          </cell>
          <cell r="BO466">
            <v>11013</v>
          </cell>
          <cell r="BP466">
            <v>11013</v>
          </cell>
          <cell r="BQ466">
            <v>11013</v>
          </cell>
          <cell r="BR466">
            <v>11013</v>
          </cell>
          <cell r="BS466">
            <v>11013</v>
          </cell>
          <cell r="BT466">
            <v>11013</v>
          </cell>
          <cell r="BU466">
            <v>11013</v>
          </cell>
          <cell r="BV466">
            <v>11013</v>
          </cell>
          <cell r="BW466">
            <v>11013</v>
          </cell>
          <cell r="BX466">
            <v>11013</v>
          </cell>
          <cell r="BY466">
            <v>10020</v>
          </cell>
          <cell r="BZ466">
            <v>10020</v>
          </cell>
          <cell r="CA466">
            <v>10020</v>
          </cell>
          <cell r="CB466">
            <v>10020</v>
          </cell>
          <cell r="CC466">
            <v>10020</v>
          </cell>
          <cell r="CD466">
            <v>13602</v>
          </cell>
          <cell r="CE466">
            <v>16649</v>
          </cell>
          <cell r="CF466">
            <v>16649</v>
          </cell>
          <cell r="CG466">
            <v>16649</v>
          </cell>
          <cell r="CH466">
            <v>16649</v>
          </cell>
          <cell r="CI466">
            <v>15789</v>
          </cell>
          <cell r="CJ466">
            <v>15789</v>
          </cell>
          <cell r="CK466">
            <v>15789</v>
          </cell>
          <cell r="CL466">
            <v>15789</v>
          </cell>
          <cell r="CM466">
            <v>16972</v>
          </cell>
          <cell r="CN466">
            <v>16972</v>
          </cell>
          <cell r="CO466">
            <v>16972</v>
          </cell>
          <cell r="CP466">
            <v>16097</v>
          </cell>
          <cell r="CQ466">
            <v>16097</v>
          </cell>
          <cell r="CR466">
            <v>16097</v>
          </cell>
          <cell r="CS466">
            <v>15293</v>
          </cell>
          <cell r="CT466">
            <v>14921</v>
          </cell>
          <cell r="CU466">
            <v>14921</v>
          </cell>
          <cell r="CV466">
            <v>14921</v>
          </cell>
          <cell r="CW466">
            <v>14921</v>
          </cell>
          <cell r="CX466">
            <v>14921</v>
          </cell>
          <cell r="CY466">
            <v>14921</v>
          </cell>
          <cell r="CZ466">
            <v>14921</v>
          </cell>
          <cell r="DA466">
            <v>14921</v>
          </cell>
          <cell r="DB466">
            <v>14921</v>
          </cell>
          <cell r="DC466">
            <v>14921</v>
          </cell>
          <cell r="DD466">
            <v>14921</v>
          </cell>
          <cell r="DE466">
            <v>14921</v>
          </cell>
          <cell r="DF466">
            <v>16907</v>
          </cell>
          <cell r="DG466">
            <v>16907</v>
          </cell>
          <cell r="DH466">
            <v>16168</v>
          </cell>
          <cell r="DI466">
            <v>16168</v>
          </cell>
          <cell r="DJ466">
            <v>16168</v>
          </cell>
          <cell r="DK466">
            <v>16168</v>
          </cell>
        </row>
        <row r="467">
          <cell r="A467">
            <v>32161</v>
          </cell>
          <cell r="B467" t="str">
            <v> CALEDONIA - CALEDONIA MISS. SALES       </v>
          </cell>
          <cell r="C467">
            <v>1</v>
          </cell>
          <cell r="D467" t="str">
            <v> D    </v>
          </cell>
          <cell r="E467">
            <v>6812</v>
          </cell>
          <cell r="F467">
            <v>0</v>
          </cell>
          <cell r="G467">
            <v>0</v>
          </cell>
          <cell r="H467">
            <v>0</v>
          </cell>
          <cell r="I467">
            <v>108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108</v>
          </cell>
          <cell r="AO467">
            <v>108</v>
          </cell>
          <cell r="AP467">
            <v>108</v>
          </cell>
          <cell r="AQ467">
            <v>108</v>
          </cell>
          <cell r="AR467">
            <v>108</v>
          </cell>
          <cell r="AS467">
            <v>108</v>
          </cell>
          <cell r="AT467">
            <v>108</v>
          </cell>
          <cell r="AU467">
            <v>108</v>
          </cell>
          <cell r="AV467">
            <v>108</v>
          </cell>
          <cell r="AW467">
            <v>108</v>
          </cell>
          <cell r="AX467">
            <v>108</v>
          </cell>
          <cell r="AY467">
            <v>98</v>
          </cell>
          <cell r="AZ467">
            <v>98</v>
          </cell>
          <cell r="BA467">
            <v>98</v>
          </cell>
          <cell r="BB467">
            <v>98</v>
          </cell>
          <cell r="BC467">
            <v>98</v>
          </cell>
          <cell r="BD467">
            <v>98</v>
          </cell>
          <cell r="BE467">
            <v>98</v>
          </cell>
          <cell r="BF467">
            <v>98</v>
          </cell>
          <cell r="BG467">
            <v>98</v>
          </cell>
          <cell r="BH467">
            <v>98</v>
          </cell>
          <cell r="BI467">
            <v>98</v>
          </cell>
          <cell r="BJ467">
            <v>98</v>
          </cell>
          <cell r="BK467">
            <v>98</v>
          </cell>
          <cell r="BL467">
            <v>98</v>
          </cell>
          <cell r="BM467">
            <v>98</v>
          </cell>
          <cell r="BN467">
            <v>98</v>
          </cell>
          <cell r="BO467">
            <v>98</v>
          </cell>
          <cell r="BP467">
            <v>98</v>
          </cell>
          <cell r="BQ467">
            <v>98</v>
          </cell>
          <cell r="BR467">
            <v>98</v>
          </cell>
          <cell r="BS467">
            <v>98</v>
          </cell>
          <cell r="BT467">
            <v>98</v>
          </cell>
          <cell r="BU467">
            <v>98</v>
          </cell>
          <cell r="BV467">
            <v>98</v>
          </cell>
          <cell r="BW467">
            <v>98</v>
          </cell>
          <cell r="BX467">
            <v>98</v>
          </cell>
          <cell r="BY467">
            <v>98</v>
          </cell>
          <cell r="BZ467">
            <v>98</v>
          </cell>
          <cell r="CA467">
            <v>98</v>
          </cell>
          <cell r="CB467">
            <v>98</v>
          </cell>
          <cell r="CC467">
            <v>98</v>
          </cell>
          <cell r="CD467">
            <v>98</v>
          </cell>
          <cell r="CE467">
            <v>98</v>
          </cell>
          <cell r="CF467">
            <v>98</v>
          </cell>
          <cell r="CG467">
            <v>98</v>
          </cell>
          <cell r="CH467">
            <v>98</v>
          </cell>
          <cell r="CI467">
            <v>98</v>
          </cell>
          <cell r="CJ467">
            <v>98</v>
          </cell>
          <cell r="CK467">
            <v>98</v>
          </cell>
          <cell r="CL467">
            <v>98</v>
          </cell>
          <cell r="CM467">
            <v>98</v>
          </cell>
          <cell r="CN467">
            <v>98</v>
          </cell>
          <cell r="CO467">
            <v>98</v>
          </cell>
          <cell r="CP467">
            <v>98</v>
          </cell>
          <cell r="CQ467">
            <v>98</v>
          </cell>
          <cell r="CR467">
            <v>98</v>
          </cell>
          <cell r="CS467">
            <v>98</v>
          </cell>
          <cell r="CT467">
            <v>98</v>
          </cell>
          <cell r="CU467">
            <v>98</v>
          </cell>
          <cell r="CV467">
            <v>98</v>
          </cell>
          <cell r="CW467">
            <v>98</v>
          </cell>
          <cell r="CX467">
            <v>98</v>
          </cell>
          <cell r="CY467">
            <v>98</v>
          </cell>
          <cell r="CZ467">
            <v>98</v>
          </cell>
          <cell r="DA467">
            <v>98</v>
          </cell>
          <cell r="DB467">
            <v>98</v>
          </cell>
          <cell r="DC467">
            <v>98</v>
          </cell>
          <cell r="DD467">
            <v>5</v>
          </cell>
          <cell r="DE467">
            <v>5</v>
          </cell>
          <cell r="DF467">
            <v>1300</v>
          </cell>
          <cell r="DG467">
            <v>1300</v>
          </cell>
          <cell r="DH467">
            <v>1300</v>
          </cell>
          <cell r="DI467">
            <v>1300</v>
          </cell>
          <cell r="DJ467">
            <v>1300</v>
          </cell>
          <cell r="DK467">
            <v>1300</v>
          </cell>
        </row>
        <row r="468">
          <cell r="A468">
            <v>32180</v>
          </cell>
          <cell r="B468" t="str">
            <v> CHEVRON-SOUTH PASS BLK 49 DEHYD         </v>
          </cell>
          <cell r="C468" t="str">
            <v> 0L   </v>
          </cell>
          <cell r="D468" t="str">
            <v> R    </v>
          </cell>
          <cell r="E468">
            <v>35658</v>
          </cell>
          <cell r="F468">
            <v>36903</v>
          </cell>
          <cell r="G468">
            <v>36903</v>
          </cell>
          <cell r="H468">
            <v>36903</v>
          </cell>
          <cell r="I468">
            <v>28247</v>
          </cell>
          <cell r="J468">
            <v>36903</v>
          </cell>
          <cell r="K468">
            <v>36903</v>
          </cell>
          <cell r="L468">
            <v>36903</v>
          </cell>
          <cell r="M468">
            <v>36103</v>
          </cell>
          <cell r="N468">
            <v>36771</v>
          </cell>
          <cell r="O468">
            <v>36771</v>
          </cell>
          <cell r="P468">
            <v>36771</v>
          </cell>
          <cell r="Q468">
            <v>36771</v>
          </cell>
          <cell r="R468">
            <v>36771</v>
          </cell>
          <cell r="S468">
            <v>38771</v>
          </cell>
          <cell r="T468">
            <v>31518</v>
          </cell>
          <cell r="U468">
            <v>34188</v>
          </cell>
          <cell r="V468">
            <v>34188</v>
          </cell>
          <cell r="W468">
            <v>34188</v>
          </cell>
          <cell r="X468">
            <v>31187</v>
          </cell>
          <cell r="Y468">
            <v>31219</v>
          </cell>
          <cell r="Z468">
            <v>31187</v>
          </cell>
          <cell r="AA468">
            <v>30087</v>
          </cell>
          <cell r="AB468">
            <v>28788</v>
          </cell>
          <cell r="AC468">
            <v>28788</v>
          </cell>
          <cell r="AD468">
            <v>28788</v>
          </cell>
          <cell r="AE468">
            <v>28788</v>
          </cell>
          <cell r="AF468">
            <v>28788</v>
          </cell>
          <cell r="AG468">
            <v>28788</v>
          </cell>
          <cell r="AH468">
            <v>28788</v>
          </cell>
          <cell r="AI468">
            <v>28247</v>
          </cell>
          <cell r="AJ468">
            <v>28247</v>
          </cell>
          <cell r="AK468">
            <v>28247</v>
          </cell>
          <cell r="AL468">
            <v>28247</v>
          </cell>
          <cell r="AM468">
            <v>28247</v>
          </cell>
          <cell r="AN468">
            <v>28247</v>
          </cell>
          <cell r="AO468">
            <v>28247</v>
          </cell>
          <cell r="AP468">
            <v>28247</v>
          </cell>
          <cell r="AQ468">
            <v>28247</v>
          </cell>
          <cell r="AR468">
            <v>28247</v>
          </cell>
          <cell r="AS468">
            <v>28161</v>
          </cell>
          <cell r="AT468">
            <v>28161</v>
          </cell>
          <cell r="AU468">
            <v>28161</v>
          </cell>
          <cell r="AV468">
            <v>28720</v>
          </cell>
          <cell r="AW468">
            <v>28720</v>
          </cell>
          <cell r="AX468">
            <v>28720</v>
          </cell>
          <cell r="AY468">
            <v>34614</v>
          </cell>
          <cell r="AZ468">
            <v>34614</v>
          </cell>
          <cell r="BA468">
            <v>34614</v>
          </cell>
          <cell r="BB468">
            <v>27714</v>
          </cell>
          <cell r="BC468">
            <v>27714</v>
          </cell>
          <cell r="BD468">
            <v>27714</v>
          </cell>
          <cell r="BE468">
            <v>27714</v>
          </cell>
          <cell r="BF468">
            <v>27714</v>
          </cell>
          <cell r="BG468">
            <v>27714</v>
          </cell>
          <cell r="BH468">
            <v>27714</v>
          </cell>
          <cell r="BI468">
            <v>27714</v>
          </cell>
          <cell r="BJ468">
            <v>27714</v>
          </cell>
          <cell r="BK468">
            <v>27714</v>
          </cell>
          <cell r="BL468">
            <v>27714</v>
          </cell>
          <cell r="BM468">
            <v>27714</v>
          </cell>
          <cell r="BN468">
            <v>27714</v>
          </cell>
          <cell r="BO468">
            <v>27714</v>
          </cell>
          <cell r="BP468">
            <v>27714</v>
          </cell>
          <cell r="BQ468">
            <v>27714</v>
          </cell>
          <cell r="BR468">
            <v>28379</v>
          </cell>
          <cell r="BS468">
            <v>28379</v>
          </cell>
          <cell r="BT468">
            <v>28379</v>
          </cell>
          <cell r="BU468">
            <v>28379</v>
          </cell>
          <cell r="BV468">
            <v>28379</v>
          </cell>
          <cell r="BW468">
            <v>28379</v>
          </cell>
          <cell r="BX468">
            <v>29110</v>
          </cell>
          <cell r="BY468">
            <v>29110</v>
          </cell>
          <cell r="BZ468">
            <v>29110</v>
          </cell>
          <cell r="CA468">
            <v>29110</v>
          </cell>
          <cell r="CB468">
            <v>29110</v>
          </cell>
          <cell r="CC468">
            <v>29110</v>
          </cell>
          <cell r="CD468">
            <v>29216</v>
          </cell>
          <cell r="CE468">
            <v>29216</v>
          </cell>
          <cell r="CF468">
            <v>29216</v>
          </cell>
          <cell r="CG468">
            <v>29216</v>
          </cell>
          <cell r="CH468">
            <v>29216</v>
          </cell>
          <cell r="CI468">
            <v>28341</v>
          </cell>
          <cell r="CJ468">
            <v>28341</v>
          </cell>
          <cell r="CK468">
            <v>28341</v>
          </cell>
          <cell r="CL468">
            <v>28341</v>
          </cell>
          <cell r="CM468">
            <v>28341</v>
          </cell>
          <cell r="CN468">
            <v>28341</v>
          </cell>
          <cell r="CO468">
            <v>28341</v>
          </cell>
          <cell r="CP468">
            <v>28341</v>
          </cell>
          <cell r="CQ468">
            <v>28341</v>
          </cell>
          <cell r="CR468">
            <v>28341</v>
          </cell>
          <cell r="CS468">
            <v>29241</v>
          </cell>
          <cell r="CT468">
            <v>29241</v>
          </cell>
          <cell r="CU468">
            <v>29241</v>
          </cell>
          <cell r="CV468">
            <v>29241</v>
          </cell>
          <cell r="CW468">
            <v>29241</v>
          </cell>
          <cell r="CX468">
            <v>29347</v>
          </cell>
          <cell r="CY468">
            <v>29347</v>
          </cell>
          <cell r="CZ468">
            <v>29347</v>
          </cell>
          <cell r="DA468">
            <v>30147</v>
          </cell>
          <cell r="DB468">
            <v>30147</v>
          </cell>
          <cell r="DC468">
            <v>30147</v>
          </cell>
          <cell r="DD468">
            <v>30147</v>
          </cell>
          <cell r="DE468">
            <v>30147</v>
          </cell>
          <cell r="DF468">
            <v>21296</v>
          </cell>
          <cell r="DG468">
            <v>34651</v>
          </cell>
          <cell r="DH468">
            <v>34652</v>
          </cell>
          <cell r="DI468">
            <v>34652</v>
          </cell>
          <cell r="DJ468">
            <v>34652</v>
          </cell>
          <cell r="DK468">
            <v>34652</v>
          </cell>
        </row>
        <row r="469">
          <cell r="A469">
            <v>32191</v>
          </cell>
          <cell r="B469" t="str">
            <v> TEXACO-SOUTH PASS BLK 54 DEHYD          </v>
          </cell>
          <cell r="C469" t="str">
            <v> 0L   </v>
          </cell>
          <cell r="D469" t="str">
            <v> R    </v>
          </cell>
          <cell r="E469">
            <v>61716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</row>
        <row r="470">
          <cell r="A470">
            <v>32193</v>
          </cell>
          <cell r="B470" t="str">
            <v> SOUTHPASS 42 BURRWOOD TRANS DEHYDRATION </v>
          </cell>
          <cell r="C470" t="str">
            <v> 0L   </v>
          </cell>
          <cell r="D470" t="str">
            <v> R    </v>
          </cell>
          <cell r="E470">
            <v>61684</v>
          </cell>
          <cell r="F470">
            <v>5999</v>
          </cell>
          <cell r="G470">
            <v>5999</v>
          </cell>
          <cell r="H470">
            <v>5999</v>
          </cell>
          <cell r="I470">
            <v>7340</v>
          </cell>
          <cell r="J470">
            <v>6799</v>
          </cell>
          <cell r="K470">
            <v>6799</v>
          </cell>
          <cell r="L470">
            <v>6799</v>
          </cell>
          <cell r="M470">
            <v>6799</v>
          </cell>
          <cell r="N470">
            <v>6799</v>
          </cell>
          <cell r="O470">
            <v>6799</v>
          </cell>
          <cell r="P470">
            <v>6799</v>
          </cell>
          <cell r="Q470">
            <v>6799</v>
          </cell>
          <cell r="R470">
            <v>6799</v>
          </cell>
          <cell r="S470">
            <v>6799</v>
          </cell>
          <cell r="T470">
            <v>6799</v>
          </cell>
          <cell r="U470">
            <v>6900</v>
          </cell>
          <cell r="V470">
            <v>6900</v>
          </cell>
          <cell r="W470">
            <v>6900</v>
          </cell>
          <cell r="X470">
            <v>6900</v>
          </cell>
          <cell r="Y470">
            <v>6900</v>
          </cell>
          <cell r="Z470">
            <v>7100</v>
          </cell>
          <cell r="AA470">
            <v>7100</v>
          </cell>
          <cell r="AB470">
            <v>7100</v>
          </cell>
          <cell r="AC470">
            <v>7100</v>
          </cell>
          <cell r="AD470">
            <v>7100</v>
          </cell>
          <cell r="AE470">
            <v>7100</v>
          </cell>
          <cell r="AF470">
            <v>7100</v>
          </cell>
          <cell r="AG470">
            <v>6900</v>
          </cell>
          <cell r="AH470">
            <v>6790</v>
          </cell>
          <cell r="AI470">
            <v>6790</v>
          </cell>
          <cell r="AJ470">
            <v>6790</v>
          </cell>
          <cell r="AK470">
            <v>6790</v>
          </cell>
          <cell r="AL470">
            <v>6790</v>
          </cell>
          <cell r="AM470">
            <v>6690</v>
          </cell>
          <cell r="AN470">
            <v>6690</v>
          </cell>
          <cell r="AO470">
            <v>6990</v>
          </cell>
          <cell r="AP470">
            <v>7340</v>
          </cell>
          <cell r="AQ470">
            <v>7340</v>
          </cell>
          <cell r="AR470">
            <v>7340</v>
          </cell>
          <cell r="AS470">
            <v>6740</v>
          </cell>
          <cell r="AT470">
            <v>6740</v>
          </cell>
          <cell r="AU470">
            <v>6890</v>
          </cell>
          <cell r="AV470">
            <v>6890</v>
          </cell>
          <cell r="AW470">
            <v>7010</v>
          </cell>
          <cell r="AX470">
            <v>7010</v>
          </cell>
          <cell r="AY470">
            <v>7000</v>
          </cell>
          <cell r="AZ470">
            <v>7000</v>
          </cell>
          <cell r="BA470">
            <v>7000</v>
          </cell>
          <cell r="BB470">
            <v>9195</v>
          </cell>
          <cell r="BC470">
            <v>7600</v>
          </cell>
          <cell r="BD470">
            <v>7600</v>
          </cell>
          <cell r="BE470">
            <v>7600</v>
          </cell>
          <cell r="BF470">
            <v>7600</v>
          </cell>
          <cell r="BG470">
            <v>7600</v>
          </cell>
          <cell r="BH470">
            <v>2605</v>
          </cell>
          <cell r="BI470">
            <v>7052</v>
          </cell>
          <cell r="BJ470">
            <v>9039</v>
          </cell>
          <cell r="BK470">
            <v>7039</v>
          </cell>
          <cell r="BL470">
            <v>7039</v>
          </cell>
          <cell r="BM470">
            <v>7039</v>
          </cell>
          <cell r="BN470">
            <v>7120</v>
          </cell>
          <cell r="BO470">
            <v>7120</v>
          </cell>
          <cell r="BP470">
            <v>10161</v>
          </cell>
          <cell r="BQ470">
            <v>3951</v>
          </cell>
          <cell r="BR470">
            <v>8251</v>
          </cell>
          <cell r="BS470">
            <v>8251</v>
          </cell>
          <cell r="BT470">
            <v>8251</v>
          </cell>
          <cell r="BU470">
            <v>8351</v>
          </cell>
          <cell r="BV470">
            <v>6900</v>
          </cell>
          <cell r="BW470">
            <v>4099</v>
          </cell>
          <cell r="BX470">
            <v>9085</v>
          </cell>
          <cell r="BY470">
            <v>10154</v>
          </cell>
          <cell r="BZ470">
            <v>10154</v>
          </cell>
          <cell r="CA470">
            <v>10154</v>
          </cell>
          <cell r="CB470">
            <v>6005</v>
          </cell>
          <cell r="CC470">
            <v>5005</v>
          </cell>
          <cell r="CD470">
            <v>3301</v>
          </cell>
          <cell r="CE470">
            <v>3301</v>
          </cell>
          <cell r="CF470">
            <v>3301</v>
          </cell>
          <cell r="CG470">
            <v>3301</v>
          </cell>
          <cell r="CH470">
            <v>3301</v>
          </cell>
          <cell r="CI470">
            <v>6432</v>
          </cell>
          <cell r="CJ470">
            <v>8050</v>
          </cell>
          <cell r="CK470">
            <v>8265</v>
          </cell>
          <cell r="CL470">
            <v>4099</v>
          </cell>
          <cell r="CM470">
            <v>4099</v>
          </cell>
          <cell r="CN470">
            <v>4099</v>
          </cell>
          <cell r="CO470">
            <v>4099</v>
          </cell>
          <cell r="CP470">
            <v>8816</v>
          </cell>
          <cell r="CQ470">
            <v>8816</v>
          </cell>
          <cell r="CR470">
            <v>8793</v>
          </cell>
          <cell r="CS470">
            <v>9200</v>
          </cell>
          <cell r="CT470">
            <v>8988</v>
          </cell>
          <cell r="CU470">
            <v>8988</v>
          </cell>
          <cell r="CV470">
            <v>8988</v>
          </cell>
          <cell r="CW470">
            <v>10720</v>
          </cell>
          <cell r="CX470">
            <v>8139</v>
          </cell>
          <cell r="CY470">
            <v>19049</v>
          </cell>
          <cell r="CZ470">
            <v>9721</v>
          </cell>
          <cell r="DA470">
            <v>16566</v>
          </cell>
          <cell r="DB470">
            <v>16566</v>
          </cell>
          <cell r="DC470">
            <v>16566</v>
          </cell>
          <cell r="DD470">
            <v>10834</v>
          </cell>
          <cell r="DE470">
            <v>10834</v>
          </cell>
          <cell r="DF470">
            <v>5168</v>
          </cell>
          <cell r="DG470">
            <v>5879</v>
          </cell>
          <cell r="DH470">
            <v>4987</v>
          </cell>
          <cell r="DI470">
            <v>4987</v>
          </cell>
          <cell r="DJ470">
            <v>4987</v>
          </cell>
          <cell r="DK470">
            <v>12254</v>
          </cell>
        </row>
        <row r="471">
          <cell r="A471">
            <v>32199</v>
          </cell>
          <cell r="B471" t="str">
            <v> S PASS BLK 24 DEHYD LA ROSE             </v>
          </cell>
          <cell r="C471" t="str">
            <v> 0L   </v>
          </cell>
          <cell r="D471" t="str">
            <v> R    </v>
          </cell>
          <cell r="E471">
            <v>10892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</row>
        <row r="472">
          <cell r="A472">
            <v>32201</v>
          </cell>
          <cell r="B472" t="str">
            <v> SOUTH PASS BLOCK 57 A DE                </v>
          </cell>
          <cell r="C472" t="str">
            <v> 0L   </v>
          </cell>
          <cell r="D472" t="str">
            <v> R    </v>
          </cell>
          <cell r="E472">
            <v>158814</v>
          </cell>
          <cell r="F472">
            <v>1062</v>
          </cell>
          <cell r="G472">
            <v>1062</v>
          </cell>
          <cell r="H472">
            <v>1062</v>
          </cell>
          <cell r="I472">
            <v>3376</v>
          </cell>
          <cell r="J472">
            <v>1062</v>
          </cell>
          <cell r="K472">
            <v>1062</v>
          </cell>
          <cell r="L472">
            <v>1062</v>
          </cell>
          <cell r="M472">
            <v>5787</v>
          </cell>
          <cell r="N472">
            <v>4184</v>
          </cell>
          <cell r="O472">
            <v>4184</v>
          </cell>
          <cell r="P472">
            <v>4184</v>
          </cell>
          <cell r="Q472">
            <v>4184</v>
          </cell>
          <cell r="R472">
            <v>4184</v>
          </cell>
          <cell r="S472">
            <v>4184</v>
          </cell>
          <cell r="T472">
            <v>4184</v>
          </cell>
          <cell r="U472">
            <v>3578</v>
          </cell>
          <cell r="V472">
            <v>3578</v>
          </cell>
          <cell r="W472">
            <v>3578</v>
          </cell>
          <cell r="X472">
            <v>3578</v>
          </cell>
          <cell r="Y472">
            <v>3578</v>
          </cell>
          <cell r="Z472">
            <v>3578</v>
          </cell>
          <cell r="AA472">
            <v>4884</v>
          </cell>
          <cell r="AB472">
            <v>4884</v>
          </cell>
          <cell r="AC472">
            <v>4884</v>
          </cell>
          <cell r="AD472">
            <v>4884</v>
          </cell>
          <cell r="AE472">
            <v>3878</v>
          </cell>
          <cell r="AF472">
            <v>3878</v>
          </cell>
          <cell r="AG472">
            <v>3878</v>
          </cell>
          <cell r="AH472">
            <v>5387</v>
          </cell>
          <cell r="AI472">
            <v>5387</v>
          </cell>
          <cell r="AJ472">
            <v>5387</v>
          </cell>
          <cell r="AK472">
            <v>5387</v>
          </cell>
          <cell r="AL472">
            <v>5387</v>
          </cell>
          <cell r="AM472">
            <v>4381</v>
          </cell>
          <cell r="AN472">
            <v>3376</v>
          </cell>
          <cell r="AO472">
            <v>3376</v>
          </cell>
          <cell r="AP472">
            <v>3376</v>
          </cell>
          <cell r="AQ472">
            <v>3376</v>
          </cell>
          <cell r="AR472">
            <v>3376</v>
          </cell>
          <cell r="AS472">
            <v>3978</v>
          </cell>
          <cell r="AT472">
            <v>3978</v>
          </cell>
          <cell r="AU472">
            <v>3978</v>
          </cell>
          <cell r="AV472">
            <v>3978</v>
          </cell>
          <cell r="AW472">
            <v>0</v>
          </cell>
          <cell r="AX472">
            <v>3978</v>
          </cell>
          <cell r="AY472">
            <v>5527</v>
          </cell>
          <cell r="AZ472">
            <v>5527</v>
          </cell>
          <cell r="BA472">
            <v>5527</v>
          </cell>
          <cell r="BB472">
            <v>5025</v>
          </cell>
          <cell r="BC472">
            <v>5025</v>
          </cell>
          <cell r="BD472">
            <v>5025</v>
          </cell>
          <cell r="BE472">
            <v>5025</v>
          </cell>
          <cell r="BF472">
            <v>5025</v>
          </cell>
          <cell r="BG472">
            <v>5025</v>
          </cell>
          <cell r="BH472">
            <v>5025</v>
          </cell>
          <cell r="BI472">
            <v>5025</v>
          </cell>
          <cell r="BJ472">
            <v>5025</v>
          </cell>
          <cell r="BK472">
            <v>5025</v>
          </cell>
          <cell r="BL472">
            <v>5025</v>
          </cell>
          <cell r="BM472">
            <v>5025</v>
          </cell>
          <cell r="BN472">
            <v>5025</v>
          </cell>
          <cell r="BO472">
            <v>5025</v>
          </cell>
          <cell r="BP472">
            <v>5025</v>
          </cell>
          <cell r="BQ472">
            <v>10964</v>
          </cell>
          <cell r="BR472">
            <v>5939</v>
          </cell>
          <cell r="BS472">
            <v>5939</v>
          </cell>
          <cell r="BT472">
            <v>5939</v>
          </cell>
          <cell r="BU472">
            <v>5939</v>
          </cell>
          <cell r="BV472">
            <v>5939</v>
          </cell>
          <cell r="BW472">
            <v>5939</v>
          </cell>
          <cell r="BX472">
            <v>5939</v>
          </cell>
          <cell r="BY472">
            <v>5939</v>
          </cell>
          <cell r="BZ472">
            <v>5939</v>
          </cell>
          <cell r="CA472">
            <v>5939</v>
          </cell>
          <cell r="CB472">
            <v>5939</v>
          </cell>
          <cell r="CC472">
            <v>5939</v>
          </cell>
          <cell r="CD472">
            <v>5226</v>
          </cell>
          <cell r="CE472">
            <v>5226</v>
          </cell>
          <cell r="CF472">
            <v>5226</v>
          </cell>
          <cell r="CG472">
            <v>5226</v>
          </cell>
          <cell r="CH472">
            <v>5226</v>
          </cell>
          <cell r="CI472">
            <v>5226</v>
          </cell>
          <cell r="CJ472">
            <v>6029</v>
          </cell>
          <cell r="CK472">
            <v>6029</v>
          </cell>
          <cell r="CL472">
            <v>6029</v>
          </cell>
          <cell r="CM472">
            <v>6029</v>
          </cell>
          <cell r="CN472">
            <v>6029</v>
          </cell>
          <cell r="CO472">
            <v>6029</v>
          </cell>
          <cell r="CP472">
            <v>6029</v>
          </cell>
          <cell r="CQ472">
            <v>6029</v>
          </cell>
          <cell r="CR472">
            <v>7034</v>
          </cell>
          <cell r="CS472">
            <v>6029</v>
          </cell>
          <cell r="CT472">
            <v>6532</v>
          </cell>
          <cell r="CU472">
            <v>6532</v>
          </cell>
          <cell r="CV472">
            <v>6532</v>
          </cell>
          <cell r="CW472">
            <v>6532</v>
          </cell>
          <cell r="CX472">
            <v>6532</v>
          </cell>
          <cell r="CY472">
            <v>7537</v>
          </cell>
          <cell r="CZ472">
            <v>7537</v>
          </cell>
          <cell r="DA472">
            <v>7537</v>
          </cell>
          <cell r="DB472">
            <v>7537</v>
          </cell>
          <cell r="DC472">
            <v>7537</v>
          </cell>
          <cell r="DD472">
            <v>7537</v>
          </cell>
          <cell r="DE472">
            <v>7537</v>
          </cell>
          <cell r="DF472">
            <v>8711</v>
          </cell>
          <cell r="DG472">
            <v>8577</v>
          </cell>
          <cell r="DH472">
            <v>8577</v>
          </cell>
          <cell r="DI472">
            <v>8577</v>
          </cell>
          <cell r="DJ472">
            <v>8577</v>
          </cell>
          <cell r="DK472">
            <v>4723</v>
          </cell>
        </row>
        <row r="473">
          <cell r="A473">
            <v>32380</v>
          </cell>
          <cell r="B473" t="str">
            <v> VASTAR - MIAMI CORP DEHYD               </v>
          </cell>
          <cell r="C473" t="str">
            <v> 0L   </v>
          </cell>
          <cell r="D473" t="str">
            <v> R    </v>
          </cell>
          <cell r="E473">
            <v>49764</v>
          </cell>
          <cell r="F473">
            <v>3205</v>
          </cell>
          <cell r="G473">
            <v>3205</v>
          </cell>
          <cell r="H473">
            <v>3205</v>
          </cell>
          <cell r="I473">
            <v>2816</v>
          </cell>
          <cell r="J473">
            <v>3205</v>
          </cell>
          <cell r="K473">
            <v>3205</v>
          </cell>
          <cell r="L473">
            <v>3205</v>
          </cell>
          <cell r="M473">
            <v>3205</v>
          </cell>
          <cell r="N473">
            <v>3205</v>
          </cell>
          <cell r="O473">
            <v>3205</v>
          </cell>
          <cell r="P473">
            <v>3205</v>
          </cell>
          <cell r="Q473">
            <v>3205</v>
          </cell>
          <cell r="R473">
            <v>3205</v>
          </cell>
          <cell r="S473">
            <v>3205</v>
          </cell>
          <cell r="T473">
            <v>3205</v>
          </cell>
          <cell r="U473">
            <v>3800</v>
          </cell>
          <cell r="V473">
            <v>3800</v>
          </cell>
          <cell r="W473">
            <v>3800</v>
          </cell>
          <cell r="X473">
            <v>3800</v>
          </cell>
          <cell r="Y473">
            <v>3800</v>
          </cell>
          <cell r="Z473">
            <v>2816</v>
          </cell>
          <cell r="AA473">
            <v>2816</v>
          </cell>
          <cell r="AB473">
            <v>2816</v>
          </cell>
          <cell r="AC473">
            <v>2816</v>
          </cell>
          <cell r="AD473">
            <v>2816</v>
          </cell>
          <cell r="AE473">
            <v>2816</v>
          </cell>
          <cell r="AF473">
            <v>2816</v>
          </cell>
          <cell r="AG473">
            <v>2816</v>
          </cell>
          <cell r="AH473">
            <v>2816</v>
          </cell>
          <cell r="AI473">
            <v>2816</v>
          </cell>
          <cell r="AJ473">
            <v>2816</v>
          </cell>
          <cell r="AK473">
            <v>2816</v>
          </cell>
          <cell r="AL473">
            <v>2816</v>
          </cell>
          <cell r="AM473">
            <v>2816</v>
          </cell>
          <cell r="AN473">
            <v>2816</v>
          </cell>
          <cell r="AO473">
            <v>2816</v>
          </cell>
          <cell r="AP473">
            <v>2816</v>
          </cell>
          <cell r="AQ473">
            <v>2816</v>
          </cell>
          <cell r="AR473">
            <v>2816</v>
          </cell>
          <cell r="AS473">
            <v>2816</v>
          </cell>
          <cell r="AT473">
            <v>2816</v>
          </cell>
          <cell r="AU473">
            <v>2816</v>
          </cell>
          <cell r="AV473">
            <v>2816</v>
          </cell>
          <cell r="AW473">
            <v>2816</v>
          </cell>
          <cell r="AX473">
            <v>2816</v>
          </cell>
          <cell r="AY473">
            <v>3289</v>
          </cell>
          <cell r="AZ473">
            <v>3289</v>
          </cell>
          <cell r="BA473">
            <v>3289</v>
          </cell>
          <cell r="BB473">
            <v>3289</v>
          </cell>
          <cell r="BC473">
            <v>3289</v>
          </cell>
          <cell r="BD473">
            <v>3289</v>
          </cell>
          <cell r="BE473">
            <v>3289</v>
          </cell>
          <cell r="BF473">
            <v>3289</v>
          </cell>
          <cell r="BG473">
            <v>3289</v>
          </cell>
          <cell r="BH473">
            <v>3289</v>
          </cell>
          <cell r="BI473">
            <v>3289</v>
          </cell>
          <cell r="BJ473">
            <v>3289</v>
          </cell>
          <cell r="BK473">
            <v>3289</v>
          </cell>
          <cell r="BL473">
            <v>3289</v>
          </cell>
          <cell r="BM473">
            <v>3289</v>
          </cell>
          <cell r="BN473">
            <v>3289</v>
          </cell>
          <cell r="BO473">
            <v>3289</v>
          </cell>
          <cell r="BP473">
            <v>3289</v>
          </cell>
          <cell r="BQ473">
            <v>3289</v>
          </cell>
          <cell r="BR473">
            <v>3289</v>
          </cell>
          <cell r="BS473">
            <v>3289</v>
          </cell>
          <cell r="BT473">
            <v>3289</v>
          </cell>
          <cell r="BU473">
            <v>3289</v>
          </cell>
          <cell r="BV473">
            <v>3289</v>
          </cell>
          <cell r="BW473">
            <v>3289</v>
          </cell>
          <cell r="BX473">
            <v>3289</v>
          </cell>
          <cell r="BY473">
            <v>3289</v>
          </cell>
          <cell r="BZ473">
            <v>3289</v>
          </cell>
          <cell r="CA473">
            <v>3289</v>
          </cell>
          <cell r="CB473">
            <v>3289</v>
          </cell>
          <cell r="CC473">
            <v>3289</v>
          </cell>
          <cell r="CD473">
            <v>3200</v>
          </cell>
          <cell r="CE473">
            <v>3200</v>
          </cell>
          <cell r="CF473">
            <v>3200</v>
          </cell>
          <cell r="CG473">
            <v>3200</v>
          </cell>
          <cell r="CH473">
            <v>3200</v>
          </cell>
          <cell r="CI473">
            <v>3200</v>
          </cell>
          <cell r="CJ473">
            <v>3200</v>
          </cell>
          <cell r="CK473">
            <v>3200</v>
          </cell>
          <cell r="CL473">
            <v>3200</v>
          </cell>
          <cell r="CM473">
            <v>3200</v>
          </cell>
          <cell r="CN473">
            <v>3200</v>
          </cell>
          <cell r="CO473">
            <v>3200</v>
          </cell>
          <cell r="CP473">
            <v>3200</v>
          </cell>
          <cell r="CQ473">
            <v>3200</v>
          </cell>
          <cell r="CR473">
            <v>3200</v>
          </cell>
          <cell r="CS473">
            <v>3200</v>
          </cell>
          <cell r="CT473">
            <v>3200</v>
          </cell>
          <cell r="CU473">
            <v>3200</v>
          </cell>
          <cell r="CV473">
            <v>3200</v>
          </cell>
          <cell r="CW473">
            <v>3200</v>
          </cell>
          <cell r="CX473">
            <v>3200</v>
          </cell>
          <cell r="CY473">
            <v>3200</v>
          </cell>
          <cell r="CZ473">
            <v>3200</v>
          </cell>
          <cell r="DA473">
            <v>3200</v>
          </cell>
          <cell r="DB473">
            <v>3200</v>
          </cell>
          <cell r="DC473">
            <v>3200</v>
          </cell>
          <cell r="DD473">
            <v>3200</v>
          </cell>
          <cell r="DE473">
            <v>3200</v>
          </cell>
          <cell r="DF473">
            <v>3200</v>
          </cell>
          <cell r="DG473">
            <v>3200</v>
          </cell>
          <cell r="DH473">
            <v>3200</v>
          </cell>
          <cell r="DI473">
            <v>3200</v>
          </cell>
          <cell r="DJ473">
            <v>3200</v>
          </cell>
          <cell r="DK473">
            <v>3200</v>
          </cell>
        </row>
        <row r="474">
          <cell r="A474">
            <v>32465</v>
          </cell>
          <cell r="B474" t="str">
            <v> PENNZOIL-SABINE PASS 13-A               </v>
          </cell>
          <cell r="C474" t="str">
            <v> 0L   </v>
          </cell>
          <cell r="D474" t="str">
            <v> R    </v>
          </cell>
          <cell r="E474">
            <v>71742</v>
          </cell>
          <cell r="F474">
            <v>1150</v>
          </cell>
          <cell r="G474">
            <v>1150</v>
          </cell>
          <cell r="H474">
            <v>1150</v>
          </cell>
          <cell r="I474">
            <v>1213</v>
          </cell>
          <cell r="J474">
            <v>1150</v>
          </cell>
          <cell r="K474">
            <v>1150</v>
          </cell>
          <cell r="L474">
            <v>1150</v>
          </cell>
          <cell r="M474">
            <v>1150</v>
          </cell>
          <cell r="N474">
            <v>1150</v>
          </cell>
          <cell r="O474">
            <v>1150</v>
          </cell>
          <cell r="P474">
            <v>1150</v>
          </cell>
          <cell r="Q474">
            <v>1150</v>
          </cell>
          <cell r="R474">
            <v>1150</v>
          </cell>
          <cell r="S474">
            <v>1150</v>
          </cell>
          <cell r="T474">
            <v>1150</v>
          </cell>
          <cell r="U474">
            <v>813</v>
          </cell>
          <cell r="V474">
            <v>813</v>
          </cell>
          <cell r="W474">
            <v>1291</v>
          </cell>
          <cell r="X474">
            <v>1291</v>
          </cell>
          <cell r="Y474">
            <v>1291</v>
          </cell>
          <cell r="Z474">
            <v>1193</v>
          </cell>
          <cell r="AA474">
            <v>1193</v>
          </cell>
          <cell r="AB474">
            <v>1193</v>
          </cell>
          <cell r="AC474">
            <v>1193</v>
          </cell>
          <cell r="AD474">
            <v>1193</v>
          </cell>
          <cell r="AE474">
            <v>1193</v>
          </cell>
          <cell r="AF474">
            <v>1193</v>
          </cell>
          <cell r="AG474">
            <v>1193</v>
          </cell>
          <cell r="AH474">
            <v>1193</v>
          </cell>
          <cell r="AI474">
            <v>1193</v>
          </cell>
          <cell r="AJ474">
            <v>1193</v>
          </cell>
          <cell r="AK474">
            <v>1193</v>
          </cell>
          <cell r="AL474">
            <v>1193</v>
          </cell>
          <cell r="AM474">
            <v>1295</v>
          </cell>
          <cell r="AN474">
            <v>1213</v>
          </cell>
          <cell r="AO474">
            <v>1213</v>
          </cell>
          <cell r="AP474">
            <v>1213</v>
          </cell>
          <cell r="AQ474">
            <v>1213</v>
          </cell>
          <cell r="AR474">
            <v>1213</v>
          </cell>
          <cell r="AS474">
            <v>1005</v>
          </cell>
          <cell r="AT474">
            <v>1005</v>
          </cell>
          <cell r="AU474">
            <v>0</v>
          </cell>
          <cell r="AV474">
            <v>692</v>
          </cell>
          <cell r="AW474">
            <v>1191</v>
          </cell>
          <cell r="AX474">
            <v>1191</v>
          </cell>
          <cell r="AY474">
            <v>156</v>
          </cell>
          <cell r="AZ474">
            <v>156</v>
          </cell>
          <cell r="BA474">
            <v>14965</v>
          </cell>
          <cell r="BB474">
            <v>3565</v>
          </cell>
          <cell r="BC474">
            <v>3565</v>
          </cell>
          <cell r="BD474">
            <v>3565</v>
          </cell>
          <cell r="BE474">
            <v>3565</v>
          </cell>
          <cell r="BF474">
            <v>3565</v>
          </cell>
          <cell r="BG474">
            <v>3565</v>
          </cell>
          <cell r="BH474">
            <v>253</v>
          </cell>
          <cell r="BI474">
            <v>253</v>
          </cell>
          <cell r="BJ474">
            <v>253</v>
          </cell>
          <cell r="BK474">
            <v>253</v>
          </cell>
          <cell r="BL474">
            <v>253</v>
          </cell>
          <cell r="BM474">
            <v>253</v>
          </cell>
          <cell r="BN474">
            <v>253</v>
          </cell>
          <cell r="BO474">
            <v>253</v>
          </cell>
          <cell r="BP474">
            <v>253</v>
          </cell>
          <cell r="BQ474">
            <v>253</v>
          </cell>
          <cell r="BR474">
            <v>253</v>
          </cell>
          <cell r="BS474">
            <v>253</v>
          </cell>
          <cell r="BT474">
            <v>253</v>
          </cell>
          <cell r="BU474">
            <v>253</v>
          </cell>
          <cell r="BV474">
            <v>253</v>
          </cell>
          <cell r="BW474">
            <v>253</v>
          </cell>
          <cell r="BX474">
            <v>253</v>
          </cell>
          <cell r="BY474">
            <v>253</v>
          </cell>
          <cell r="BZ474">
            <v>253</v>
          </cell>
          <cell r="CA474">
            <v>253</v>
          </cell>
          <cell r="CB474">
            <v>253</v>
          </cell>
          <cell r="CC474">
            <v>253</v>
          </cell>
          <cell r="CD474">
            <v>1007</v>
          </cell>
          <cell r="CE474">
            <v>1007</v>
          </cell>
          <cell r="CF474">
            <v>1007</v>
          </cell>
          <cell r="CG474">
            <v>1007</v>
          </cell>
          <cell r="CH474">
            <v>1007</v>
          </cell>
          <cell r="CI474">
            <v>1007</v>
          </cell>
          <cell r="CJ474">
            <v>1007</v>
          </cell>
          <cell r="CK474">
            <v>1007</v>
          </cell>
          <cell r="CL474">
            <v>1007</v>
          </cell>
          <cell r="CM474">
            <v>1007</v>
          </cell>
          <cell r="CN474">
            <v>1007</v>
          </cell>
          <cell r="CO474">
            <v>1007</v>
          </cell>
          <cell r="CP474">
            <v>1007</v>
          </cell>
          <cell r="CQ474">
            <v>1007</v>
          </cell>
          <cell r="CR474">
            <v>1007</v>
          </cell>
          <cell r="CS474">
            <v>1007</v>
          </cell>
          <cell r="CT474">
            <v>1007</v>
          </cell>
          <cell r="CU474">
            <v>1007</v>
          </cell>
          <cell r="CV474">
            <v>1007</v>
          </cell>
          <cell r="CW474">
            <v>1007</v>
          </cell>
          <cell r="CX474">
            <v>1007</v>
          </cell>
          <cell r="CY474">
            <v>1007</v>
          </cell>
          <cell r="CZ474">
            <v>1007</v>
          </cell>
          <cell r="DA474">
            <v>1220</v>
          </cell>
          <cell r="DB474">
            <v>1220</v>
          </cell>
          <cell r="DC474">
            <v>1220</v>
          </cell>
          <cell r="DD474">
            <v>1220</v>
          </cell>
          <cell r="DE474">
            <v>1220</v>
          </cell>
          <cell r="DF474">
            <v>1500</v>
          </cell>
          <cell r="DG474">
            <v>1500</v>
          </cell>
          <cell r="DH474">
            <v>1500</v>
          </cell>
          <cell r="DI474">
            <v>1500</v>
          </cell>
          <cell r="DJ474">
            <v>1500</v>
          </cell>
          <cell r="DK474">
            <v>1500</v>
          </cell>
        </row>
        <row r="475">
          <cell r="A475">
            <v>32473</v>
          </cell>
          <cell r="B475" t="str">
            <v> SHELL-SABINE PASS BLK 10/40             </v>
          </cell>
          <cell r="C475" t="str">
            <v> 0L   </v>
          </cell>
          <cell r="D475" t="str">
            <v> R    </v>
          </cell>
          <cell r="E475">
            <v>111428</v>
          </cell>
          <cell r="F475">
            <v>20331</v>
          </cell>
          <cell r="G475">
            <v>22489</v>
          </cell>
          <cell r="H475">
            <v>22489</v>
          </cell>
          <cell r="I475">
            <v>22727</v>
          </cell>
          <cell r="J475">
            <v>22489</v>
          </cell>
          <cell r="K475">
            <v>22489</v>
          </cell>
          <cell r="L475">
            <v>22489</v>
          </cell>
          <cell r="M475">
            <v>22489</v>
          </cell>
          <cell r="N475">
            <v>22489</v>
          </cell>
          <cell r="O475">
            <v>22489</v>
          </cell>
          <cell r="P475">
            <v>22489</v>
          </cell>
          <cell r="Q475">
            <v>22478</v>
          </cell>
          <cell r="R475">
            <v>22251</v>
          </cell>
          <cell r="S475">
            <v>22697</v>
          </cell>
          <cell r="T475">
            <v>22619</v>
          </cell>
          <cell r="U475">
            <v>22553</v>
          </cell>
          <cell r="V475">
            <v>22553</v>
          </cell>
          <cell r="W475">
            <v>22553</v>
          </cell>
          <cell r="X475">
            <v>22943</v>
          </cell>
          <cell r="Y475">
            <v>23653</v>
          </cell>
          <cell r="Z475">
            <v>23653</v>
          </cell>
          <cell r="AA475">
            <v>23653</v>
          </cell>
          <cell r="AB475">
            <v>23153</v>
          </cell>
          <cell r="AC475">
            <v>23153</v>
          </cell>
          <cell r="AD475">
            <v>23153</v>
          </cell>
          <cell r="AE475">
            <v>23653</v>
          </cell>
          <cell r="AF475">
            <v>23653</v>
          </cell>
          <cell r="AG475">
            <v>23373</v>
          </cell>
          <cell r="AH475">
            <v>23343</v>
          </cell>
          <cell r="AI475">
            <v>23343</v>
          </cell>
          <cell r="AJ475">
            <v>23343</v>
          </cell>
          <cell r="AK475">
            <v>23343</v>
          </cell>
          <cell r="AL475">
            <v>23343</v>
          </cell>
          <cell r="AM475">
            <v>23343</v>
          </cell>
          <cell r="AN475">
            <v>22727</v>
          </cell>
          <cell r="AO475">
            <v>22727</v>
          </cell>
          <cell r="AP475">
            <v>22727</v>
          </cell>
          <cell r="AQ475">
            <v>22727</v>
          </cell>
          <cell r="AR475">
            <v>22927</v>
          </cell>
          <cell r="AS475">
            <v>20028</v>
          </cell>
          <cell r="AT475">
            <v>18989</v>
          </cell>
          <cell r="AU475">
            <v>19738</v>
          </cell>
          <cell r="AV475">
            <v>18140</v>
          </cell>
          <cell r="AW475">
            <v>23007</v>
          </cell>
          <cell r="AX475">
            <v>23007</v>
          </cell>
          <cell r="AY475">
            <v>20035</v>
          </cell>
          <cell r="AZ475">
            <v>16207</v>
          </cell>
          <cell r="BA475">
            <v>24606</v>
          </cell>
          <cell r="BB475">
            <v>29919</v>
          </cell>
          <cell r="BC475">
            <v>24800</v>
          </cell>
          <cell r="BD475">
            <v>24006</v>
          </cell>
          <cell r="BE475">
            <v>24006</v>
          </cell>
          <cell r="BF475">
            <v>24006</v>
          </cell>
          <cell r="BG475">
            <v>24192</v>
          </cell>
          <cell r="BH475">
            <v>24192</v>
          </cell>
          <cell r="BI475">
            <v>23727</v>
          </cell>
          <cell r="BJ475">
            <v>23727</v>
          </cell>
          <cell r="BK475">
            <v>23727</v>
          </cell>
          <cell r="BL475">
            <v>23727</v>
          </cell>
          <cell r="BM475">
            <v>23727</v>
          </cell>
          <cell r="BN475">
            <v>25227</v>
          </cell>
          <cell r="BO475">
            <v>20227</v>
          </cell>
          <cell r="BP475">
            <v>20227</v>
          </cell>
          <cell r="BQ475">
            <v>20177</v>
          </cell>
          <cell r="BR475">
            <v>20177</v>
          </cell>
          <cell r="BS475">
            <v>20177</v>
          </cell>
          <cell r="BT475">
            <v>20177</v>
          </cell>
          <cell r="BU475">
            <v>20177</v>
          </cell>
          <cell r="BV475">
            <v>22878</v>
          </cell>
          <cell r="BW475">
            <v>23177</v>
          </cell>
          <cell r="BX475">
            <v>14409</v>
          </cell>
          <cell r="BY475">
            <v>22428</v>
          </cell>
          <cell r="BZ475">
            <v>22428</v>
          </cell>
          <cell r="CA475">
            <v>22428</v>
          </cell>
          <cell r="CB475">
            <v>22677</v>
          </cell>
          <cell r="CC475">
            <v>20177</v>
          </cell>
          <cell r="CD475">
            <v>14062</v>
          </cell>
          <cell r="CE475">
            <v>17473</v>
          </cell>
          <cell r="CF475">
            <v>18869</v>
          </cell>
          <cell r="CG475">
            <v>18869</v>
          </cell>
          <cell r="CH475">
            <v>18869</v>
          </cell>
          <cell r="CI475">
            <v>18660</v>
          </cell>
          <cell r="CJ475">
            <v>17393</v>
          </cell>
          <cell r="CK475">
            <v>21990</v>
          </cell>
          <cell r="CL475">
            <v>25896</v>
          </cell>
          <cell r="CM475">
            <v>25896</v>
          </cell>
          <cell r="CN475">
            <v>25896</v>
          </cell>
          <cell r="CO475">
            <v>25896</v>
          </cell>
          <cell r="CP475">
            <v>20082</v>
          </cell>
          <cell r="CQ475">
            <v>20082</v>
          </cell>
          <cell r="CR475">
            <v>22535</v>
          </cell>
          <cell r="CS475">
            <v>22093</v>
          </cell>
          <cell r="CT475">
            <v>22432</v>
          </cell>
          <cell r="CU475">
            <v>22432</v>
          </cell>
          <cell r="CV475">
            <v>22432</v>
          </cell>
          <cell r="CW475">
            <v>22803</v>
          </cell>
          <cell r="CX475">
            <v>23003</v>
          </cell>
          <cell r="CY475">
            <v>23043</v>
          </cell>
          <cell r="CZ475">
            <v>23206</v>
          </cell>
          <cell r="DA475">
            <v>21136</v>
          </cell>
          <cell r="DB475">
            <v>21136</v>
          </cell>
          <cell r="DC475">
            <v>21136</v>
          </cell>
          <cell r="DD475">
            <v>16737</v>
          </cell>
          <cell r="DE475">
            <v>22790</v>
          </cell>
          <cell r="DF475">
            <v>23025</v>
          </cell>
          <cell r="DG475">
            <v>29576</v>
          </cell>
          <cell r="DH475">
            <v>18492</v>
          </cell>
          <cell r="DI475">
            <v>18492</v>
          </cell>
          <cell r="DJ475">
            <v>18492</v>
          </cell>
          <cell r="DK475">
            <v>25189</v>
          </cell>
        </row>
        <row r="476">
          <cell r="A476">
            <v>32503</v>
          </cell>
          <cell r="B476" t="str">
            <v> INEXCO-MUSTANG ISLE BLK 794-L           </v>
          </cell>
          <cell r="C476">
            <v>0</v>
          </cell>
          <cell r="D476" t="str">
            <v> R    </v>
          </cell>
          <cell r="E476">
            <v>21161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</row>
        <row r="477">
          <cell r="A477">
            <v>32892</v>
          </cell>
          <cell r="B477" t="str">
            <v> KERR-HIGH-ISLAND BLK 22                 </v>
          </cell>
          <cell r="C477" t="str">
            <v> 0L   </v>
          </cell>
          <cell r="D477" t="str">
            <v> R    </v>
          </cell>
          <cell r="E477">
            <v>177739</v>
          </cell>
          <cell r="F477">
            <v>13390</v>
          </cell>
          <cell r="G477">
            <v>13390</v>
          </cell>
          <cell r="H477">
            <v>13390</v>
          </cell>
          <cell r="I477">
            <v>14000</v>
          </cell>
          <cell r="J477">
            <v>13390</v>
          </cell>
          <cell r="K477">
            <v>13390</v>
          </cell>
          <cell r="L477">
            <v>13390</v>
          </cell>
          <cell r="M477">
            <v>13390</v>
          </cell>
          <cell r="N477">
            <v>10190</v>
          </cell>
          <cell r="O477">
            <v>10190</v>
          </cell>
          <cell r="P477">
            <v>10190</v>
          </cell>
          <cell r="Q477">
            <v>12733</v>
          </cell>
          <cell r="R477">
            <v>13390</v>
          </cell>
          <cell r="S477">
            <v>13390</v>
          </cell>
          <cell r="T477">
            <v>13390</v>
          </cell>
          <cell r="U477">
            <v>14000</v>
          </cell>
          <cell r="V477">
            <v>14000</v>
          </cell>
          <cell r="W477">
            <v>14000</v>
          </cell>
          <cell r="X477">
            <v>14000</v>
          </cell>
          <cell r="Y477">
            <v>14000</v>
          </cell>
          <cell r="Z477">
            <v>14000</v>
          </cell>
          <cell r="AA477">
            <v>14000</v>
          </cell>
          <cell r="AB477">
            <v>14000</v>
          </cell>
          <cell r="AC477">
            <v>14000</v>
          </cell>
          <cell r="AD477">
            <v>14000</v>
          </cell>
          <cell r="AE477">
            <v>14000</v>
          </cell>
          <cell r="AF477">
            <v>14000</v>
          </cell>
          <cell r="AG477">
            <v>14000</v>
          </cell>
          <cell r="AH477">
            <v>14000</v>
          </cell>
          <cell r="AI477">
            <v>14000</v>
          </cell>
          <cell r="AJ477">
            <v>14000</v>
          </cell>
          <cell r="AK477">
            <v>14000</v>
          </cell>
          <cell r="AL477">
            <v>14000</v>
          </cell>
          <cell r="AM477">
            <v>14000</v>
          </cell>
          <cell r="AN477">
            <v>14000</v>
          </cell>
          <cell r="AO477">
            <v>14000</v>
          </cell>
          <cell r="AP477">
            <v>14000</v>
          </cell>
          <cell r="AQ477">
            <v>14000</v>
          </cell>
          <cell r="AR477">
            <v>14000</v>
          </cell>
          <cell r="AS477">
            <v>12568</v>
          </cell>
          <cell r="AT477">
            <v>12374</v>
          </cell>
          <cell r="AU477">
            <v>5525</v>
          </cell>
          <cell r="AV477">
            <v>5525</v>
          </cell>
          <cell r="AW477">
            <v>12463</v>
          </cell>
          <cell r="AX477">
            <v>12463</v>
          </cell>
          <cell r="AY477">
            <v>10878</v>
          </cell>
          <cell r="AZ477">
            <v>10878</v>
          </cell>
          <cell r="BA477">
            <v>10878</v>
          </cell>
          <cell r="BB477">
            <v>10878</v>
          </cell>
          <cell r="BC477">
            <v>10878</v>
          </cell>
          <cell r="BD477">
            <v>10912</v>
          </cell>
          <cell r="BE477">
            <v>10912</v>
          </cell>
          <cell r="BF477">
            <v>10912</v>
          </cell>
          <cell r="BG477">
            <v>13802</v>
          </cell>
          <cell r="BH477">
            <v>13802</v>
          </cell>
          <cell r="BI477">
            <v>13802</v>
          </cell>
          <cell r="BJ477">
            <v>13802</v>
          </cell>
          <cell r="BK477">
            <v>13802</v>
          </cell>
          <cell r="BL477">
            <v>13802</v>
          </cell>
          <cell r="BM477">
            <v>13802</v>
          </cell>
          <cell r="BN477">
            <v>13802</v>
          </cell>
          <cell r="BO477">
            <v>13802</v>
          </cell>
          <cell r="BP477">
            <v>13802</v>
          </cell>
          <cell r="BQ477">
            <v>13802</v>
          </cell>
          <cell r="BR477">
            <v>13802</v>
          </cell>
          <cell r="BS477">
            <v>13802</v>
          </cell>
          <cell r="BT477">
            <v>13802</v>
          </cell>
          <cell r="BU477">
            <v>13802</v>
          </cell>
          <cell r="BV477">
            <v>13802</v>
          </cell>
          <cell r="BW477">
            <v>13802</v>
          </cell>
          <cell r="BX477">
            <v>13802</v>
          </cell>
          <cell r="BY477">
            <v>13802</v>
          </cell>
          <cell r="BZ477">
            <v>13802</v>
          </cell>
          <cell r="CA477">
            <v>13802</v>
          </cell>
          <cell r="CB477">
            <v>13802</v>
          </cell>
          <cell r="CC477">
            <v>13802</v>
          </cell>
          <cell r="CD477">
            <v>10900</v>
          </cell>
          <cell r="CE477">
            <v>10900</v>
          </cell>
          <cell r="CF477">
            <v>10900</v>
          </cell>
          <cell r="CG477">
            <v>10900</v>
          </cell>
          <cell r="CH477">
            <v>10900</v>
          </cell>
          <cell r="CI477">
            <v>13990</v>
          </cell>
          <cell r="CJ477">
            <v>17300</v>
          </cell>
          <cell r="CK477">
            <v>17300</v>
          </cell>
          <cell r="CL477">
            <v>17750</v>
          </cell>
          <cell r="CM477">
            <v>17750</v>
          </cell>
          <cell r="CN477">
            <v>17750</v>
          </cell>
          <cell r="CO477">
            <v>17750</v>
          </cell>
          <cell r="CP477">
            <v>19097</v>
          </cell>
          <cell r="CQ477">
            <v>19097</v>
          </cell>
          <cell r="CR477">
            <v>17300</v>
          </cell>
          <cell r="CS477">
            <v>11911</v>
          </cell>
          <cell r="CT477">
            <v>17300</v>
          </cell>
          <cell r="CU477">
            <v>17300</v>
          </cell>
          <cell r="CV477">
            <v>17300</v>
          </cell>
          <cell r="CW477">
            <v>10816</v>
          </cell>
          <cell r="CX477">
            <v>10816</v>
          </cell>
          <cell r="CY477">
            <v>10816</v>
          </cell>
          <cell r="CZ477">
            <v>10816</v>
          </cell>
          <cell r="DA477">
            <v>10816</v>
          </cell>
          <cell r="DB477">
            <v>10816</v>
          </cell>
          <cell r="DC477">
            <v>10816</v>
          </cell>
          <cell r="DD477">
            <v>10816</v>
          </cell>
          <cell r="DE477">
            <v>10816</v>
          </cell>
          <cell r="DF477">
            <v>21200</v>
          </cell>
          <cell r="DG477">
            <v>21200</v>
          </cell>
          <cell r="DH477">
            <v>15700</v>
          </cell>
          <cell r="DI477">
            <v>15700</v>
          </cell>
          <cell r="DJ477">
            <v>15700</v>
          </cell>
          <cell r="DK477">
            <v>8500</v>
          </cell>
        </row>
        <row r="478">
          <cell r="A478">
            <v>33203</v>
          </cell>
          <cell r="B478" t="str">
            <v> SONAT-HIGH ISLAND BLK 39                </v>
          </cell>
          <cell r="C478" t="str">
            <v> 0L   </v>
          </cell>
          <cell r="D478" t="str">
            <v> R    </v>
          </cell>
          <cell r="E478">
            <v>63765</v>
          </cell>
          <cell r="F478">
            <v>3000</v>
          </cell>
          <cell r="G478">
            <v>3000</v>
          </cell>
          <cell r="H478">
            <v>3000</v>
          </cell>
          <cell r="I478">
            <v>3000</v>
          </cell>
          <cell r="J478">
            <v>3000</v>
          </cell>
          <cell r="K478">
            <v>3000</v>
          </cell>
          <cell r="L478">
            <v>3000</v>
          </cell>
          <cell r="M478">
            <v>3000</v>
          </cell>
          <cell r="N478">
            <v>3000</v>
          </cell>
          <cell r="O478">
            <v>3000</v>
          </cell>
          <cell r="P478">
            <v>3000</v>
          </cell>
          <cell r="Q478">
            <v>3000</v>
          </cell>
          <cell r="R478">
            <v>3000</v>
          </cell>
          <cell r="S478">
            <v>3000</v>
          </cell>
          <cell r="T478">
            <v>3000</v>
          </cell>
          <cell r="U478">
            <v>2500</v>
          </cell>
          <cell r="V478">
            <v>2500</v>
          </cell>
          <cell r="W478">
            <v>2500</v>
          </cell>
          <cell r="X478">
            <v>2500</v>
          </cell>
          <cell r="Y478">
            <v>2500</v>
          </cell>
          <cell r="Z478">
            <v>3500</v>
          </cell>
          <cell r="AA478">
            <v>3500</v>
          </cell>
          <cell r="AB478">
            <v>3500</v>
          </cell>
          <cell r="AC478">
            <v>3500</v>
          </cell>
          <cell r="AD478">
            <v>3500</v>
          </cell>
          <cell r="AE478">
            <v>3500</v>
          </cell>
          <cell r="AF478">
            <v>3500</v>
          </cell>
          <cell r="AG478">
            <v>3500</v>
          </cell>
          <cell r="AH478">
            <v>3500</v>
          </cell>
          <cell r="AI478">
            <v>3500</v>
          </cell>
          <cell r="AJ478">
            <v>3500</v>
          </cell>
          <cell r="AK478">
            <v>3500</v>
          </cell>
          <cell r="AL478">
            <v>3500</v>
          </cell>
          <cell r="AM478">
            <v>3500</v>
          </cell>
          <cell r="AN478">
            <v>3500</v>
          </cell>
          <cell r="AO478">
            <v>3500</v>
          </cell>
          <cell r="AP478">
            <v>3000</v>
          </cell>
          <cell r="AQ478">
            <v>3000</v>
          </cell>
          <cell r="AR478">
            <v>2365</v>
          </cell>
          <cell r="AS478">
            <v>2365</v>
          </cell>
          <cell r="AT478">
            <v>2365</v>
          </cell>
          <cell r="AU478">
            <v>2365</v>
          </cell>
          <cell r="AV478">
            <v>2365</v>
          </cell>
          <cell r="AW478">
            <v>3000</v>
          </cell>
          <cell r="AX478">
            <v>3000</v>
          </cell>
          <cell r="AY478">
            <v>7000</v>
          </cell>
          <cell r="AZ478">
            <v>7000</v>
          </cell>
          <cell r="BA478">
            <v>4000</v>
          </cell>
          <cell r="BB478">
            <v>4000</v>
          </cell>
          <cell r="BC478">
            <v>4000</v>
          </cell>
          <cell r="BD478">
            <v>4000</v>
          </cell>
          <cell r="BE478">
            <v>4000</v>
          </cell>
          <cell r="BF478">
            <v>4000</v>
          </cell>
          <cell r="BG478">
            <v>4000</v>
          </cell>
          <cell r="BH478">
            <v>4000</v>
          </cell>
          <cell r="BI478">
            <v>4000</v>
          </cell>
          <cell r="BJ478">
            <v>4000</v>
          </cell>
          <cell r="BK478">
            <v>4000</v>
          </cell>
          <cell r="BL478">
            <v>4000</v>
          </cell>
          <cell r="BM478">
            <v>4000</v>
          </cell>
          <cell r="BN478">
            <v>4000</v>
          </cell>
          <cell r="BO478">
            <v>4000</v>
          </cell>
          <cell r="BP478">
            <v>4000</v>
          </cell>
          <cell r="BQ478">
            <v>4000</v>
          </cell>
          <cell r="BR478">
            <v>4000</v>
          </cell>
          <cell r="BS478">
            <v>4000</v>
          </cell>
          <cell r="BT478">
            <v>4000</v>
          </cell>
          <cell r="BU478">
            <v>4000</v>
          </cell>
          <cell r="BV478">
            <v>4000</v>
          </cell>
          <cell r="BW478">
            <v>3000</v>
          </cell>
          <cell r="BX478">
            <v>3000</v>
          </cell>
          <cell r="BY478">
            <v>3000</v>
          </cell>
          <cell r="BZ478">
            <v>3000</v>
          </cell>
          <cell r="CA478">
            <v>3000</v>
          </cell>
          <cell r="CB478">
            <v>3000</v>
          </cell>
          <cell r="CC478">
            <v>3000</v>
          </cell>
          <cell r="CD478">
            <v>4000</v>
          </cell>
          <cell r="CE478">
            <v>4000</v>
          </cell>
          <cell r="CF478">
            <v>4000</v>
          </cell>
          <cell r="CG478">
            <v>4000</v>
          </cell>
          <cell r="CH478">
            <v>4000</v>
          </cell>
          <cell r="CI478">
            <v>4000</v>
          </cell>
          <cell r="CJ478">
            <v>4000</v>
          </cell>
          <cell r="CK478">
            <v>4000</v>
          </cell>
          <cell r="CL478">
            <v>500</v>
          </cell>
          <cell r="CM478">
            <v>500</v>
          </cell>
          <cell r="CN478">
            <v>500</v>
          </cell>
          <cell r="CO478">
            <v>500</v>
          </cell>
          <cell r="CP478">
            <v>1500</v>
          </cell>
          <cell r="CQ478">
            <v>1500</v>
          </cell>
          <cell r="CR478">
            <v>1500</v>
          </cell>
          <cell r="CS478">
            <v>1500</v>
          </cell>
          <cell r="CT478">
            <v>1500</v>
          </cell>
          <cell r="CU478">
            <v>1500</v>
          </cell>
          <cell r="CV478">
            <v>1500</v>
          </cell>
          <cell r="CW478">
            <v>1500</v>
          </cell>
          <cell r="CX478">
            <v>1500</v>
          </cell>
          <cell r="CY478">
            <v>1500</v>
          </cell>
          <cell r="CZ478">
            <v>1500</v>
          </cell>
          <cell r="DA478">
            <v>1500</v>
          </cell>
          <cell r="DB478">
            <v>1500</v>
          </cell>
          <cell r="DC478">
            <v>1500</v>
          </cell>
          <cell r="DD478">
            <v>1500</v>
          </cell>
          <cell r="DE478">
            <v>1500</v>
          </cell>
          <cell r="DF478">
            <v>100</v>
          </cell>
          <cell r="DG478">
            <v>100</v>
          </cell>
          <cell r="DH478">
            <v>100</v>
          </cell>
          <cell r="DI478">
            <v>100</v>
          </cell>
          <cell r="DJ478">
            <v>100</v>
          </cell>
          <cell r="DK478">
            <v>100</v>
          </cell>
        </row>
        <row r="479">
          <cell r="A479">
            <v>36805</v>
          </cell>
          <cell r="B479" t="str">
            <v>MITCO @ Colbert</v>
          </cell>
          <cell r="C479">
            <v>1</v>
          </cell>
          <cell r="D479" t="str">
            <v> D    </v>
          </cell>
          <cell r="E479">
            <v>156870</v>
          </cell>
          <cell r="F479">
            <v>22748</v>
          </cell>
          <cell r="G479">
            <v>21607</v>
          </cell>
          <cell r="H479">
            <v>21638</v>
          </cell>
          <cell r="I479">
            <v>24948</v>
          </cell>
          <cell r="J479">
            <v>26718</v>
          </cell>
          <cell r="K479">
            <v>26718</v>
          </cell>
          <cell r="L479">
            <v>26764</v>
          </cell>
          <cell r="M479">
            <v>32811</v>
          </cell>
          <cell r="N479">
            <v>32811</v>
          </cell>
          <cell r="O479">
            <v>32811</v>
          </cell>
          <cell r="P479">
            <v>32811</v>
          </cell>
          <cell r="Q479">
            <v>32596</v>
          </cell>
          <cell r="R479">
            <v>27771</v>
          </cell>
          <cell r="S479">
            <v>27782</v>
          </cell>
          <cell r="T479">
            <v>27782</v>
          </cell>
          <cell r="U479">
            <v>23850</v>
          </cell>
          <cell r="V479">
            <v>23850</v>
          </cell>
          <cell r="W479">
            <v>26671</v>
          </cell>
          <cell r="X479">
            <v>23771</v>
          </cell>
          <cell r="Y479">
            <v>23771</v>
          </cell>
          <cell r="Z479">
            <v>18150</v>
          </cell>
          <cell r="AA479">
            <v>18150</v>
          </cell>
          <cell r="AB479">
            <v>18150</v>
          </cell>
          <cell r="AC479">
            <v>18150</v>
          </cell>
          <cell r="AD479">
            <v>17512</v>
          </cell>
          <cell r="AE479">
            <v>17571</v>
          </cell>
          <cell r="AF479">
            <v>21647</v>
          </cell>
          <cell r="AG479">
            <v>18150</v>
          </cell>
          <cell r="AH479">
            <v>22792</v>
          </cell>
          <cell r="AI479">
            <v>18759</v>
          </cell>
          <cell r="AJ479">
            <v>22792</v>
          </cell>
          <cell r="AK479">
            <v>22792</v>
          </cell>
          <cell r="AL479">
            <v>22792</v>
          </cell>
          <cell r="AM479">
            <v>23800</v>
          </cell>
          <cell r="AN479">
            <v>25409</v>
          </cell>
          <cell r="AO479">
            <v>24948</v>
          </cell>
          <cell r="AP479">
            <v>24948</v>
          </cell>
          <cell r="AQ479">
            <v>24948</v>
          </cell>
          <cell r="AR479">
            <v>24948</v>
          </cell>
          <cell r="AS479">
            <v>26729</v>
          </cell>
          <cell r="AT479">
            <v>24058</v>
          </cell>
          <cell r="AU479">
            <v>26049</v>
          </cell>
          <cell r="AV479">
            <v>34127</v>
          </cell>
          <cell r="AW479">
            <v>34255</v>
          </cell>
          <cell r="AX479">
            <v>34255</v>
          </cell>
          <cell r="AY479">
            <v>30661</v>
          </cell>
          <cell r="AZ479">
            <v>30141</v>
          </cell>
          <cell r="BA479">
            <v>36681</v>
          </cell>
          <cell r="BB479">
            <v>36291</v>
          </cell>
          <cell r="BC479">
            <v>36291</v>
          </cell>
          <cell r="BD479">
            <v>42333</v>
          </cell>
          <cell r="BE479">
            <v>42333</v>
          </cell>
          <cell r="BF479">
            <v>42333</v>
          </cell>
          <cell r="BG479">
            <v>51405</v>
          </cell>
          <cell r="BH479">
            <v>42137</v>
          </cell>
          <cell r="BI479">
            <v>46516</v>
          </cell>
          <cell r="BJ479">
            <v>56424</v>
          </cell>
          <cell r="BK479">
            <v>42192</v>
          </cell>
          <cell r="BL479">
            <v>42192</v>
          </cell>
          <cell r="BM479">
            <v>42192</v>
          </cell>
          <cell r="BN479">
            <v>42362</v>
          </cell>
          <cell r="BO479">
            <v>42362</v>
          </cell>
          <cell r="BP479">
            <v>42768</v>
          </cell>
          <cell r="BQ479">
            <v>42667</v>
          </cell>
          <cell r="BR479">
            <v>40803</v>
          </cell>
          <cell r="BS479">
            <v>40803</v>
          </cell>
          <cell r="BT479">
            <v>41005</v>
          </cell>
          <cell r="BU479">
            <v>41005</v>
          </cell>
          <cell r="BV479">
            <v>41005</v>
          </cell>
          <cell r="BW479">
            <v>46795</v>
          </cell>
          <cell r="BX479">
            <v>46436</v>
          </cell>
          <cell r="BY479">
            <v>42154</v>
          </cell>
          <cell r="BZ479">
            <v>42154</v>
          </cell>
          <cell r="CA479">
            <v>42154</v>
          </cell>
          <cell r="CB479">
            <v>42154</v>
          </cell>
          <cell r="CC479">
            <v>42513</v>
          </cell>
          <cell r="CD479">
            <v>47978</v>
          </cell>
          <cell r="CE479">
            <v>54115</v>
          </cell>
          <cell r="CF479">
            <v>36941</v>
          </cell>
          <cell r="CG479">
            <v>36941</v>
          </cell>
          <cell r="CH479">
            <v>36941</v>
          </cell>
          <cell r="CI479">
            <v>29113</v>
          </cell>
          <cell r="CJ479">
            <v>34751</v>
          </cell>
          <cell r="CK479">
            <v>38663</v>
          </cell>
          <cell r="CL479">
            <v>40585</v>
          </cell>
          <cell r="CM479">
            <v>40560</v>
          </cell>
          <cell r="CN479">
            <v>40585</v>
          </cell>
          <cell r="CO479">
            <v>40560</v>
          </cell>
          <cell r="CP479">
            <v>47452</v>
          </cell>
          <cell r="CQ479">
            <v>47452</v>
          </cell>
          <cell r="CR479">
            <v>47452</v>
          </cell>
          <cell r="CS479">
            <v>49427</v>
          </cell>
          <cell r="CT479">
            <v>46484</v>
          </cell>
          <cell r="CU479">
            <v>46484</v>
          </cell>
          <cell r="CV479">
            <v>46484</v>
          </cell>
          <cell r="CW479">
            <v>46484</v>
          </cell>
          <cell r="CX479">
            <v>45712</v>
          </cell>
          <cell r="CY479">
            <v>45712</v>
          </cell>
          <cell r="CZ479">
            <v>50712</v>
          </cell>
          <cell r="DA479">
            <v>49432</v>
          </cell>
          <cell r="DB479">
            <v>49432</v>
          </cell>
          <cell r="DC479">
            <v>49432</v>
          </cell>
          <cell r="DD479">
            <v>41510</v>
          </cell>
          <cell r="DE479">
            <v>34096</v>
          </cell>
          <cell r="DF479">
            <v>44642</v>
          </cell>
          <cell r="DG479">
            <v>44755</v>
          </cell>
          <cell r="DH479">
            <v>28163</v>
          </cell>
          <cell r="DI479">
            <v>28163</v>
          </cell>
          <cell r="DJ479">
            <v>28163</v>
          </cell>
          <cell r="DK479">
            <v>37282</v>
          </cell>
        </row>
        <row r="480">
          <cell r="A480">
            <v>36807</v>
          </cell>
          <cell r="B480" t="str">
            <v>MITCO @ Alcorn</v>
          </cell>
          <cell r="C480">
            <v>1</v>
          </cell>
          <cell r="D480" t="str">
            <v> D    </v>
          </cell>
          <cell r="E480">
            <v>102193</v>
          </cell>
          <cell r="F480">
            <v>15147</v>
          </cell>
          <cell r="G480">
            <v>15147</v>
          </cell>
          <cell r="H480">
            <v>15147</v>
          </cell>
          <cell r="I480">
            <v>30893</v>
          </cell>
          <cell r="J480">
            <v>9744</v>
          </cell>
          <cell r="K480">
            <v>14482</v>
          </cell>
          <cell r="L480">
            <v>15147</v>
          </cell>
          <cell r="M480">
            <v>15147</v>
          </cell>
          <cell r="N480">
            <v>15147</v>
          </cell>
          <cell r="O480">
            <v>15147</v>
          </cell>
          <cell r="P480">
            <v>11606</v>
          </cell>
          <cell r="Q480">
            <v>15147</v>
          </cell>
          <cell r="R480">
            <v>15147</v>
          </cell>
          <cell r="S480">
            <v>15147</v>
          </cell>
          <cell r="T480">
            <v>15295</v>
          </cell>
          <cell r="U480">
            <v>43524</v>
          </cell>
          <cell r="V480">
            <v>43524</v>
          </cell>
          <cell r="W480">
            <v>43524</v>
          </cell>
          <cell r="X480">
            <v>40413</v>
          </cell>
          <cell r="Y480">
            <v>40413</v>
          </cell>
          <cell r="Z480">
            <v>34983</v>
          </cell>
          <cell r="AA480">
            <v>34983</v>
          </cell>
          <cell r="AB480">
            <v>34983</v>
          </cell>
          <cell r="AC480">
            <v>34983</v>
          </cell>
          <cell r="AD480">
            <v>34983</v>
          </cell>
          <cell r="AE480">
            <v>24983</v>
          </cell>
          <cell r="AF480">
            <v>22037</v>
          </cell>
          <cell r="AG480">
            <v>22225</v>
          </cell>
          <cell r="AH480">
            <v>25853</v>
          </cell>
          <cell r="AI480">
            <v>25853</v>
          </cell>
          <cell r="AJ480">
            <v>25853</v>
          </cell>
          <cell r="AK480">
            <v>25853</v>
          </cell>
          <cell r="AL480">
            <v>25853</v>
          </cell>
          <cell r="AM480">
            <v>25853</v>
          </cell>
          <cell r="AN480">
            <v>24433</v>
          </cell>
          <cell r="AO480">
            <v>30893</v>
          </cell>
          <cell r="AP480">
            <v>30893</v>
          </cell>
          <cell r="AQ480">
            <v>30893</v>
          </cell>
          <cell r="AR480">
            <v>30893</v>
          </cell>
          <cell r="AS480">
            <v>40893</v>
          </cell>
          <cell r="AT480">
            <v>33482</v>
          </cell>
          <cell r="AU480">
            <v>33941</v>
          </cell>
          <cell r="AV480">
            <v>33941</v>
          </cell>
          <cell r="AW480">
            <v>33941</v>
          </cell>
          <cell r="AX480">
            <v>33941</v>
          </cell>
          <cell r="AY480">
            <v>22678</v>
          </cell>
          <cell r="AZ480">
            <v>25756</v>
          </cell>
          <cell r="BA480">
            <v>31065</v>
          </cell>
          <cell r="BB480">
            <v>33026</v>
          </cell>
          <cell r="BC480">
            <v>33026</v>
          </cell>
          <cell r="BD480">
            <v>33026</v>
          </cell>
          <cell r="BE480">
            <v>33026</v>
          </cell>
          <cell r="BF480">
            <v>33026</v>
          </cell>
          <cell r="BG480">
            <v>37931</v>
          </cell>
          <cell r="BH480">
            <v>30875</v>
          </cell>
          <cell r="BI480">
            <v>31065</v>
          </cell>
          <cell r="BJ480">
            <v>35970</v>
          </cell>
          <cell r="BK480">
            <v>32981</v>
          </cell>
          <cell r="BL480">
            <v>32981</v>
          </cell>
          <cell r="BM480">
            <v>32981</v>
          </cell>
          <cell r="BN480">
            <v>35970</v>
          </cell>
          <cell r="BO480">
            <v>31065</v>
          </cell>
          <cell r="BP480">
            <v>31065</v>
          </cell>
          <cell r="BQ480">
            <v>33081</v>
          </cell>
          <cell r="BR480">
            <v>37113</v>
          </cell>
          <cell r="BS480">
            <v>37113</v>
          </cell>
          <cell r="BT480">
            <v>37113</v>
          </cell>
          <cell r="BU480">
            <v>31065</v>
          </cell>
          <cell r="BV480">
            <v>31065</v>
          </cell>
          <cell r="BW480">
            <v>31065</v>
          </cell>
          <cell r="BX480">
            <v>26025</v>
          </cell>
          <cell r="BY480">
            <v>26025</v>
          </cell>
          <cell r="BZ480">
            <v>26025</v>
          </cell>
          <cell r="CA480">
            <v>26025</v>
          </cell>
          <cell r="CB480">
            <v>26025</v>
          </cell>
          <cell r="CC480">
            <v>26384</v>
          </cell>
          <cell r="CD480">
            <v>30639</v>
          </cell>
          <cell r="CE480">
            <v>30639</v>
          </cell>
          <cell r="CF480">
            <v>30639</v>
          </cell>
          <cell r="CG480">
            <v>30639</v>
          </cell>
          <cell r="CH480">
            <v>30639</v>
          </cell>
          <cell r="CI480">
            <v>30639</v>
          </cell>
          <cell r="CJ480">
            <v>30639</v>
          </cell>
          <cell r="CK480">
            <v>26103</v>
          </cell>
          <cell r="CL480">
            <v>31900</v>
          </cell>
          <cell r="CM480">
            <v>31900</v>
          </cell>
          <cell r="CN480">
            <v>31900</v>
          </cell>
          <cell r="CO480">
            <v>31900</v>
          </cell>
          <cell r="CP480">
            <v>33251</v>
          </cell>
          <cell r="CQ480">
            <v>33251</v>
          </cell>
          <cell r="CR480">
            <v>33251</v>
          </cell>
          <cell r="CS480">
            <v>33251</v>
          </cell>
          <cell r="CT480">
            <v>33251</v>
          </cell>
          <cell r="CU480">
            <v>33251</v>
          </cell>
          <cell r="CV480">
            <v>33251</v>
          </cell>
          <cell r="CW480">
            <v>33251</v>
          </cell>
          <cell r="CX480">
            <v>33251</v>
          </cell>
          <cell r="CY480">
            <v>33251</v>
          </cell>
          <cell r="CZ480">
            <v>33251</v>
          </cell>
          <cell r="DA480">
            <v>33251</v>
          </cell>
          <cell r="DB480">
            <v>33251</v>
          </cell>
          <cell r="DC480">
            <v>33251</v>
          </cell>
          <cell r="DD480">
            <v>33251</v>
          </cell>
          <cell r="DE480">
            <v>35844</v>
          </cell>
          <cell r="DF480">
            <v>50195</v>
          </cell>
          <cell r="DG480">
            <v>45587</v>
          </cell>
          <cell r="DH480">
            <v>36887</v>
          </cell>
          <cell r="DI480">
            <v>36887</v>
          </cell>
          <cell r="DJ480">
            <v>36887</v>
          </cell>
          <cell r="DK480">
            <v>36887</v>
          </cell>
        </row>
        <row r="481">
          <cell r="A481">
            <v>36808</v>
          </cell>
          <cell r="B481" t="str">
            <v>MITCO @ Lauderdale</v>
          </cell>
          <cell r="C481">
            <v>1</v>
          </cell>
          <cell r="D481" t="str">
            <v> D    </v>
          </cell>
          <cell r="E481">
            <v>23124</v>
          </cell>
          <cell r="F481">
            <v>3224</v>
          </cell>
          <cell r="G481">
            <v>3224</v>
          </cell>
          <cell r="H481">
            <v>1635</v>
          </cell>
          <cell r="I481">
            <v>1201</v>
          </cell>
          <cell r="J481">
            <v>3127</v>
          </cell>
          <cell r="K481">
            <v>3495</v>
          </cell>
          <cell r="L481">
            <v>3127</v>
          </cell>
          <cell r="M481">
            <v>3127</v>
          </cell>
          <cell r="N481">
            <v>3127</v>
          </cell>
          <cell r="O481">
            <v>3127</v>
          </cell>
          <cell r="P481">
            <v>2127</v>
          </cell>
          <cell r="Q481">
            <v>3127</v>
          </cell>
          <cell r="R481">
            <v>3127</v>
          </cell>
          <cell r="S481">
            <v>3127</v>
          </cell>
          <cell r="T481">
            <v>3127</v>
          </cell>
          <cell r="U481">
            <v>2260</v>
          </cell>
          <cell r="V481">
            <v>2260</v>
          </cell>
          <cell r="W481">
            <v>500</v>
          </cell>
          <cell r="X481">
            <v>500</v>
          </cell>
          <cell r="Y481">
            <v>2700</v>
          </cell>
          <cell r="Z481">
            <v>4260</v>
          </cell>
          <cell r="AA481">
            <v>4260</v>
          </cell>
          <cell r="AB481">
            <v>4260</v>
          </cell>
          <cell r="AC481">
            <v>2760</v>
          </cell>
          <cell r="AD481">
            <v>260</v>
          </cell>
          <cell r="AE481">
            <v>4260</v>
          </cell>
          <cell r="AF481">
            <v>4260</v>
          </cell>
          <cell r="AG481">
            <v>4260</v>
          </cell>
          <cell r="AH481">
            <v>4260</v>
          </cell>
          <cell r="AI481">
            <v>1700</v>
          </cell>
          <cell r="AJ481">
            <v>1700</v>
          </cell>
          <cell r="AK481">
            <v>1700</v>
          </cell>
          <cell r="AL481">
            <v>4260</v>
          </cell>
          <cell r="AM481">
            <v>4260</v>
          </cell>
          <cell r="AN481">
            <v>4260</v>
          </cell>
          <cell r="AO481">
            <v>4260</v>
          </cell>
          <cell r="AP481">
            <v>1201</v>
          </cell>
          <cell r="AQ481">
            <v>1201</v>
          </cell>
          <cell r="AR481">
            <v>1201</v>
          </cell>
          <cell r="AS481">
            <v>4260</v>
          </cell>
          <cell r="AT481">
            <v>4260</v>
          </cell>
          <cell r="AU481">
            <v>4260</v>
          </cell>
          <cell r="AV481">
            <v>4260</v>
          </cell>
          <cell r="AW481">
            <v>4260</v>
          </cell>
          <cell r="AX481">
            <v>4260</v>
          </cell>
          <cell r="AY481">
            <v>5365</v>
          </cell>
          <cell r="AZ481">
            <v>5365</v>
          </cell>
          <cell r="BA481">
            <v>5365</v>
          </cell>
          <cell r="BB481">
            <v>8365</v>
          </cell>
          <cell r="BC481">
            <v>8365</v>
          </cell>
          <cell r="BD481">
            <v>8365</v>
          </cell>
          <cell r="BE481">
            <v>8365</v>
          </cell>
          <cell r="BF481">
            <v>6365</v>
          </cell>
          <cell r="BG481">
            <v>6365</v>
          </cell>
          <cell r="BH481">
            <v>6365</v>
          </cell>
          <cell r="BI481">
            <v>6366</v>
          </cell>
          <cell r="BJ481">
            <v>8366</v>
          </cell>
          <cell r="BK481">
            <v>8366</v>
          </cell>
          <cell r="BL481">
            <v>5366</v>
          </cell>
          <cell r="BM481">
            <v>5366</v>
          </cell>
          <cell r="BN481">
            <v>5366</v>
          </cell>
          <cell r="BO481">
            <v>5366</v>
          </cell>
          <cell r="BP481">
            <v>5366</v>
          </cell>
          <cell r="BQ481">
            <v>5366</v>
          </cell>
          <cell r="BR481">
            <v>6836</v>
          </cell>
          <cell r="BS481">
            <v>8366</v>
          </cell>
          <cell r="BT481">
            <v>8366</v>
          </cell>
          <cell r="BU481">
            <v>8366</v>
          </cell>
          <cell r="BV481">
            <v>8366</v>
          </cell>
          <cell r="BW481">
            <v>8366</v>
          </cell>
          <cell r="BX481">
            <v>8366</v>
          </cell>
          <cell r="BY481">
            <v>6836</v>
          </cell>
          <cell r="BZ481">
            <v>6836</v>
          </cell>
          <cell r="CA481">
            <v>6836</v>
          </cell>
          <cell r="CB481">
            <v>6836</v>
          </cell>
          <cell r="CC481">
            <v>5366</v>
          </cell>
          <cell r="CD481">
            <v>8008</v>
          </cell>
          <cell r="CE481">
            <v>2000</v>
          </cell>
          <cell r="CF481">
            <v>4505</v>
          </cell>
          <cell r="CG481">
            <v>3506</v>
          </cell>
          <cell r="CH481">
            <v>2507</v>
          </cell>
          <cell r="CI481">
            <v>4006</v>
          </cell>
          <cell r="CJ481">
            <v>2007</v>
          </cell>
          <cell r="CK481">
            <v>6007</v>
          </cell>
          <cell r="CL481">
            <v>6007</v>
          </cell>
          <cell r="CM481">
            <v>6007</v>
          </cell>
          <cell r="CN481">
            <v>6007</v>
          </cell>
          <cell r="CO481">
            <v>6007</v>
          </cell>
          <cell r="CP481">
            <v>6007</v>
          </cell>
          <cell r="CQ481">
            <v>6007</v>
          </cell>
          <cell r="CR481">
            <v>6007</v>
          </cell>
          <cell r="CS481">
            <v>6007</v>
          </cell>
          <cell r="CT481">
            <v>6007</v>
          </cell>
          <cell r="CU481">
            <v>4000</v>
          </cell>
          <cell r="CV481">
            <v>6007</v>
          </cell>
          <cell r="CW481">
            <v>3008</v>
          </cell>
          <cell r="CX481">
            <v>3008</v>
          </cell>
          <cell r="CY481">
            <v>3008</v>
          </cell>
          <cell r="CZ481">
            <v>5007</v>
          </cell>
          <cell r="DA481">
            <v>5007</v>
          </cell>
          <cell r="DB481">
            <v>5007</v>
          </cell>
          <cell r="DC481">
            <v>5007</v>
          </cell>
          <cell r="DD481">
            <v>10694</v>
          </cell>
          <cell r="DE481">
            <v>5007</v>
          </cell>
          <cell r="DF481">
            <v>4500</v>
          </cell>
          <cell r="DG481">
            <v>3000</v>
          </cell>
          <cell r="DH481">
            <v>5773</v>
          </cell>
          <cell r="DI481">
            <v>5773</v>
          </cell>
          <cell r="DJ481">
            <v>5773</v>
          </cell>
          <cell r="DK481">
            <v>6781</v>
          </cell>
        </row>
        <row r="482">
          <cell r="A482">
            <v>36811</v>
          </cell>
          <cell r="B482" t="str">
            <v>TECO @ Kanawha</v>
          </cell>
          <cell r="C482">
            <v>3</v>
          </cell>
          <cell r="D482" t="str">
            <v> D    </v>
          </cell>
          <cell r="E482">
            <v>625551</v>
          </cell>
          <cell r="F482">
            <v>181858</v>
          </cell>
          <cell r="G482">
            <v>163892</v>
          </cell>
          <cell r="H482">
            <v>163892</v>
          </cell>
          <cell r="I482">
            <v>307952</v>
          </cell>
          <cell r="J482">
            <v>147133</v>
          </cell>
          <cell r="K482">
            <v>125637</v>
          </cell>
          <cell r="L482">
            <v>134743</v>
          </cell>
          <cell r="M482">
            <v>157592</v>
          </cell>
          <cell r="N482">
            <v>185163</v>
          </cell>
          <cell r="O482">
            <v>185163</v>
          </cell>
          <cell r="P482">
            <v>185163</v>
          </cell>
          <cell r="Q482">
            <v>166673</v>
          </cell>
          <cell r="R482">
            <v>208184</v>
          </cell>
          <cell r="S482">
            <v>202052</v>
          </cell>
          <cell r="T482">
            <v>261887</v>
          </cell>
          <cell r="U482">
            <v>196300</v>
          </cell>
          <cell r="V482">
            <v>196300</v>
          </cell>
          <cell r="W482">
            <v>195312</v>
          </cell>
          <cell r="X482">
            <v>219255</v>
          </cell>
          <cell r="Y482">
            <v>302606</v>
          </cell>
          <cell r="Z482">
            <v>337558</v>
          </cell>
          <cell r="AA482">
            <v>333315</v>
          </cell>
          <cell r="AB482">
            <v>322988</v>
          </cell>
          <cell r="AC482">
            <v>321999</v>
          </cell>
          <cell r="AD482">
            <v>321999</v>
          </cell>
          <cell r="AE482">
            <v>273277</v>
          </cell>
          <cell r="AF482">
            <v>450000</v>
          </cell>
          <cell r="AG482">
            <v>450000</v>
          </cell>
          <cell r="AH482">
            <v>434160</v>
          </cell>
          <cell r="AI482">
            <v>230906</v>
          </cell>
          <cell r="AJ482">
            <v>230907</v>
          </cell>
          <cell r="AK482">
            <v>213374</v>
          </cell>
          <cell r="AL482">
            <v>225674</v>
          </cell>
          <cell r="AM482">
            <v>208792</v>
          </cell>
          <cell r="AN482">
            <v>189150</v>
          </cell>
          <cell r="AO482">
            <v>252245</v>
          </cell>
          <cell r="AP482">
            <v>307952</v>
          </cell>
          <cell r="AQ482">
            <v>303046</v>
          </cell>
          <cell r="AR482">
            <v>303547</v>
          </cell>
          <cell r="AS482">
            <v>285456</v>
          </cell>
          <cell r="AT482">
            <v>276429</v>
          </cell>
          <cell r="AU482">
            <v>385492</v>
          </cell>
          <cell r="AV482">
            <v>303911</v>
          </cell>
          <cell r="AW482">
            <v>248154</v>
          </cell>
          <cell r="AX482">
            <v>239984</v>
          </cell>
          <cell r="AY482">
            <v>192926</v>
          </cell>
          <cell r="AZ482">
            <v>193204</v>
          </cell>
          <cell r="BA482">
            <v>226142</v>
          </cell>
          <cell r="BB482">
            <v>247235</v>
          </cell>
          <cell r="BC482">
            <v>252028</v>
          </cell>
          <cell r="BD482">
            <v>257274</v>
          </cell>
          <cell r="BE482">
            <v>272274</v>
          </cell>
          <cell r="BF482">
            <v>272274</v>
          </cell>
          <cell r="BG482">
            <v>230679</v>
          </cell>
          <cell r="BH482">
            <v>172278</v>
          </cell>
          <cell r="BI482">
            <v>255474</v>
          </cell>
          <cell r="BJ482">
            <v>265494</v>
          </cell>
          <cell r="BK482">
            <v>288548</v>
          </cell>
          <cell r="BL482">
            <v>288548</v>
          </cell>
          <cell r="BM482">
            <v>288548</v>
          </cell>
          <cell r="BN482">
            <v>263934</v>
          </cell>
          <cell r="BO482">
            <v>245896</v>
          </cell>
          <cell r="BP482">
            <v>296707</v>
          </cell>
          <cell r="BQ482">
            <v>285943</v>
          </cell>
          <cell r="BR482">
            <v>263783</v>
          </cell>
          <cell r="BS482">
            <v>263783</v>
          </cell>
          <cell r="BT482">
            <v>263783</v>
          </cell>
          <cell r="BU482">
            <v>195585</v>
          </cell>
          <cell r="BV482">
            <v>269868</v>
          </cell>
          <cell r="BW482">
            <v>216191</v>
          </cell>
          <cell r="BX482">
            <v>263378</v>
          </cell>
          <cell r="BY482">
            <v>319277</v>
          </cell>
          <cell r="BZ482">
            <v>319276</v>
          </cell>
          <cell r="CA482">
            <v>319276</v>
          </cell>
          <cell r="CB482">
            <v>289447</v>
          </cell>
          <cell r="CC482">
            <v>256117</v>
          </cell>
          <cell r="CD482">
            <v>137151</v>
          </cell>
          <cell r="CE482">
            <v>171050</v>
          </cell>
          <cell r="CF482">
            <v>220402</v>
          </cell>
          <cell r="CG482">
            <v>220402</v>
          </cell>
          <cell r="CH482">
            <v>221403</v>
          </cell>
          <cell r="CI482">
            <v>170677</v>
          </cell>
          <cell r="CJ482">
            <v>204138</v>
          </cell>
          <cell r="CK482">
            <v>165408</v>
          </cell>
          <cell r="CL482">
            <v>228673</v>
          </cell>
          <cell r="CM482">
            <v>228673</v>
          </cell>
          <cell r="CN482">
            <v>228068</v>
          </cell>
          <cell r="CO482">
            <v>199890</v>
          </cell>
          <cell r="CP482">
            <v>289770</v>
          </cell>
          <cell r="CQ482">
            <v>289770</v>
          </cell>
          <cell r="CR482">
            <v>339089</v>
          </cell>
          <cell r="CS482">
            <v>306724</v>
          </cell>
          <cell r="CT482">
            <v>214453</v>
          </cell>
          <cell r="CU482">
            <v>214454</v>
          </cell>
          <cell r="CV482">
            <v>214453</v>
          </cell>
          <cell r="CW482">
            <v>270383</v>
          </cell>
          <cell r="CX482">
            <v>283604</v>
          </cell>
          <cell r="CY482">
            <v>324400</v>
          </cell>
          <cell r="CZ482">
            <v>190320</v>
          </cell>
          <cell r="DA482">
            <v>225798</v>
          </cell>
          <cell r="DB482">
            <v>225798</v>
          </cell>
          <cell r="DC482">
            <v>225798</v>
          </cell>
          <cell r="DD482">
            <v>325489</v>
          </cell>
          <cell r="DE482">
            <v>159576</v>
          </cell>
          <cell r="DF482">
            <v>221051</v>
          </cell>
          <cell r="DG482">
            <v>205512</v>
          </cell>
          <cell r="DH482">
            <v>200409</v>
          </cell>
          <cell r="DI482">
            <v>200409</v>
          </cell>
          <cell r="DJ482">
            <v>200409</v>
          </cell>
          <cell r="DK482">
            <v>220009</v>
          </cell>
        </row>
        <row r="483">
          <cell r="A483">
            <v>36812</v>
          </cell>
          <cell r="B483" t="str">
            <v>TECO @ Montgomery</v>
          </cell>
          <cell r="C483">
            <v>2</v>
          </cell>
          <cell r="D483" t="str">
            <v> D    </v>
          </cell>
          <cell r="E483">
            <v>334283</v>
          </cell>
          <cell r="F483">
            <v>1530</v>
          </cell>
          <cell r="G483">
            <v>2589</v>
          </cell>
          <cell r="H483">
            <v>2589</v>
          </cell>
          <cell r="I483">
            <v>1211</v>
          </cell>
          <cell r="J483">
            <v>1530</v>
          </cell>
          <cell r="K483">
            <v>1530</v>
          </cell>
          <cell r="L483">
            <v>1530</v>
          </cell>
          <cell r="M483">
            <v>1530</v>
          </cell>
          <cell r="N483">
            <v>1530</v>
          </cell>
          <cell r="O483">
            <v>1530</v>
          </cell>
          <cell r="P483">
            <v>1530</v>
          </cell>
          <cell r="Q483">
            <v>1530</v>
          </cell>
          <cell r="R483">
            <v>1530</v>
          </cell>
          <cell r="S483">
            <v>1530</v>
          </cell>
          <cell r="T483">
            <v>1530</v>
          </cell>
          <cell r="U483">
            <v>1211</v>
          </cell>
          <cell r="V483">
            <v>1211</v>
          </cell>
          <cell r="W483">
            <v>1211</v>
          </cell>
          <cell r="X483">
            <v>2205</v>
          </cell>
          <cell r="Y483">
            <v>1211</v>
          </cell>
          <cell r="Z483">
            <v>1211</v>
          </cell>
          <cell r="AA483">
            <v>1211</v>
          </cell>
          <cell r="AB483">
            <v>1211</v>
          </cell>
          <cell r="AC483">
            <v>50957</v>
          </cell>
          <cell r="AD483">
            <v>50957</v>
          </cell>
          <cell r="AE483">
            <v>1211</v>
          </cell>
          <cell r="AF483">
            <v>1211</v>
          </cell>
          <cell r="AG483">
            <v>1211</v>
          </cell>
          <cell r="AH483">
            <v>1211</v>
          </cell>
          <cell r="AI483">
            <v>1211</v>
          </cell>
          <cell r="AJ483">
            <v>1211</v>
          </cell>
          <cell r="AK483">
            <v>1211</v>
          </cell>
          <cell r="AL483">
            <v>1211</v>
          </cell>
          <cell r="AM483">
            <v>1211</v>
          </cell>
          <cell r="AN483">
            <v>1211</v>
          </cell>
          <cell r="AO483">
            <v>1211</v>
          </cell>
          <cell r="AP483">
            <v>1211</v>
          </cell>
          <cell r="AQ483">
            <v>1211</v>
          </cell>
          <cell r="AR483">
            <v>1211</v>
          </cell>
          <cell r="AS483">
            <v>1211</v>
          </cell>
          <cell r="AT483">
            <v>1211</v>
          </cell>
          <cell r="AU483">
            <v>1211</v>
          </cell>
          <cell r="AV483">
            <v>1211</v>
          </cell>
          <cell r="AW483">
            <v>1211</v>
          </cell>
          <cell r="AX483">
            <v>1211</v>
          </cell>
          <cell r="AY483">
            <v>35780</v>
          </cell>
          <cell r="AZ483">
            <v>35780</v>
          </cell>
          <cell r="BA483">
            <v>49181</v>
          </cell>
          <cell r="BB483">
            <v>53009</v>
          </cell>
          <cell r="BC483">
            <v>68852</v>
          </cell>
          <cell r="BD483">
            <v>68852</v>
          </cell>
          <cell r="BE483">
            <v>68852</v>
          </cell>
          <cell r="BF483">
            <v>68852</v>
          </cell>
          <cell r="BG483">
            <v>49181</v>
          </cell>
          <cell r="BH483">
            <v>49181</v>
          </cell>
          <cell r="BI483">
            <v>62152</v>
          </cell>
          <cell r="BJ483">
            <v>62152</v>
          </cell>
          <cell r="BK483">
            <v>62152</v>
          </cell>
          <cell r="BL483">
            <v>62152</v>
          </cell>
          <cell r="BM483">
            <v>62152</v>
          </cell>
          <cell r="BN483">
            <v>49181</v>
          </cell>
          <cell r="BO483">
            <v>49181</v>
          </cell>
          <cell r="BP483">
            <v>49092</v>
          </cell>
          <cell r="BQ483">
            <v>49092</v>
          </cell>
          <cell r="BR483">
            <v>49092</v>
          </cell>
          <cell r="BS483">
            <v>49092</v>
          </cell>
          <cell r="BT483">
            <v>49092</v>
          </cell>
          <cell r="BU483">
            <v>68763</v>
          </cell>
          <cell r="BV483">
            <v>68763</v>
          </cell>
          <cell r="BW483">
            <v>68763</v>
          </cell>
          <cell r="BX483">
            <v>68763</v>
          </cell>
          <cell r="BY483">
            <v>68763</v>
          </cell>
          <cell r="BZ483">
            <v>68763</v>
          </cell>
          <cell r="CA483">
            <v>68763</v>
          </cell>
          <cell r="CB483">
            <v>68763</v>
          </cell>
          <cell r="CC483">
            <v>68763</v>
          </cell>
          <cell r="CD483">
            <v>67074</v>
          </cell>
          <cell r="CE483">
            <v>67077</v>
          </cell>
          <cell r="CF483">
            <v>41694</v>
          </cell>
          <cell r="CG483">
            <v>41682</v>
          </cell>
          <cell r="CH483">
            <v>41684</v>
          </cell>
          <cell r="CI483">
            <v>67070</v>
          </cell>
          <cell r="CJ483">
            <v>67075</v>
          </cell>
          <cell r="CK483">
            <v>67083</v>
          </cell>
          <cell r="CL483">
            <v>67071</v>
          </cell>
          <cell r="CM483">
            <v>67069</v>
          </cell>
          <cell r="CN483">
            <v>67083</v>
          </cell>
          <cell r="CO483">
            <v>77090</v>
          </cell>
          <cell r="CP483">
            <v>55093</v>
          </cell>
          <cell r="CQ483">
            <v>55093</v>
          </cell>
          <cell r="CR483">
            <v>55090</v>
          </cell>
          <cell r="CS483">
            <v>55090</v>
          </cell>
          <cell r="CT483">
            <v>67071</v>
          </cell>
          <cell r="CU483">
            <v>67074</v>
          </cell>
          <cell r="CV483">
            <v>67071</v>
          </cell>
          <cell r="CW483">
            <v>55086</v>
          </cell>
          <cell r="CX483">
            <v>55069</v>
          </cell>
          <cell r="CY483">
            <v>55093</v>
          </cell>
          <cell r="CZ483">
            <v>67068</v>
          </cell>
          <cell r="DA483">
            <v>67062</v>
          </cell>
          <cell r="DB483">
            <v>67062</v>
          </cell>
          <cell r="DC483">
            <v>67062</v>
          </cell>
          <cell r="DD483">
            <v>67095</v>
          </cell>
          <cell r="DE483">
            <v>55120</v>
          </cell>
          <cell r="DF483">
            <v>55110</v>
          </cell>
          <cell r="DG483">
            <v>55101</v>
          </cell>
          <cell r="DH483">
            <v>67071</v>
          </cell>
          <cell r="DI483">
            <v>67071</v>
          </cell>
          <cell r="DJ483">
            <v>67071</v>
          </cell>
          <cell r="DK483">
            <v>74080</v>
          </cell>
        </row>
        <row r="484">
          <cell r="A484">
            <v>36814</v>
          </cell>
          <cell r="B484" t="str">
            <v>AGUA DULCE - Panola</v>
          </cell>
          <cell r="C484">
            <v>0</v>
          </cell>
          <cell r="D484" t="str">
            <v> R    </v>
          </cell>
          <cell r="E484">
            <v>390599</v>
          </cell>
          <cell r="F484">
            <v>0</v>
          </cell>
          <cell r="G484">
            <v>0</v>
          </cell>
          <cell r="H484">
            <v>0</v>
          </cell>
          <cell r="I484">
            <v>4444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9749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17356</v>
          </cell>
          <cell r="AC484">
            <v>17356</v>
          </cell>
          <cell r="AD484">
            <v>17356</v>
          </cell>
          <cell r="AE484">
            <v>7490</v>
          </cell>
          <cell r="AF484">
            <v>2356</v>
          </cell>
          <cell r="AG484">
            <v>10399</v>
          </cell>
          <cell r="AH484">
            <v>4436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4444</v>
          </cell>
          <cell r="AQ484">
            <v>4444</v>
          </cell>
          <cell r="AR484">
            <v>4444</v>
          </cell>
          <cell r="AS484">
            <v>0</v>
          </cell>
          <cell r="AT484">
            <v>1888</v>
          </cell>
          <cell r="AU484">
            <v>16458</v>
          </cell>
          <cell r="AV484">
            <v>3935</v>
          </cell>
          <cell r="AW484">
            <v>2686</v>
          </cell>
          <cell r="AX484">
            <v>2686</v>
          </cell>
          <cell r="AY484">
            <v>14414</v>
          </cell>
          <cell r="AZ484">
            <v>14414</v>
          </cell>
          <cell r="BA484">
            <v>9187</v>
          </cell>
          <cell r="BB484">
            <v>0</v>
          </cell>
          <cell r="BC484">
            <v>2118</v>
          </cell>
          <cell r="BD484">
            <v>0</v>
          </cell>
          <cell r="BE484">
            <v>0</v>
          </cell>
          <cell r="BF484">
            <v>0</v>
          </cell>
          <cell r="BG484">
            <v>8010</v>
          </cell>
          <cell r="BH484">
            <v>0</v>
          </cell>
          <cell r="BI484">
            <v>4001</v>
          </cell>
          <cell r="BJ484">
            <v>416</v>
          </cell>
          <cell r="BK484">
            <v>416</v>
          </cell>
          <cell r="BL484">
            <v>416</v>
          </cell>
          <cell r="BM484">
            <v>416</v>
          </cell>
          <cell r="BN484">
            <v>0</v>
          </cell>
          <cell r="BO484">
            <v>29019</v>
          </cell>
          <cell r="BP484">
            <v>447</v>
          </cell>
          <cell r="BQ484">
            <v>0</v>
          </cell>
          <cell r="BR484">
            <v>16564</v>
          </cell>
          <cell r="BS484">
            <v>16564</v>
          </cell>
          <cell r="BT484">
            <v>16564</v>
          </cell>
          <cell r="BU484">
            <v>8945</v>
          </cell>
          <cell r="BV484">
            <v>8564</v>
          </cell>
          <cell r="BW484">
            <v>0</v>
          </cell>
          <cell r="BX484">
            <v>77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12643</v>
          </cell>
          <cell r="CD484">
            <v>26896</v>
          </cell>
          <cell r="CE484">
            <v>7623</v>
          </cell>
          <cell r="CF484">
            <v>31642</v>
          </cell>
          <cell r="CG484">
            <v>31642</v>
          </cell>
          <cell r="CH484">
            <v>31642</v>
          </cell>
          <cell r="CI484">
            <v>28072</v>
          </cell>
          <cell r="CJ484">
            <v>6195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26351</v>
          </cell>
          <cell r="CQ484">
            <v>26351</v>
          </cell>
          <cell r="CR484">
            <v>9730</v>
          </cell>
          <cell r="CS484">
            <v>0</v>
          </cell>
          <cell r="CT484">
            <v>4840</v>
          </cell>
          <cell r="CU484">
            <v>4840</v>
          </cell>
          <cell r="CV484">
            <v>4840</v>
          </cell>
          <cell r="CW484">
            <v>1811</v>
          </cell>
          <cell r="CX484">
            <v>15402</v>
          </cell>
          <cell r="CY484">
            <v>51800</v>
          </cell>
          <cell r="CZ484">
            <v>7118</v>
          </cell>
          <cell r="DA484">
            <v>30010</v>
          </cell>
          <cell r="DB484">
            <v>30010</v>
          </cell>
          <cell r="DC484">
            <v>30010</v>
          </cell>
          <cell r="DD484">
            <v>576</v>
          </cell>
          <cell r="DE484">
            <v>3392</v>
          </cell>
          <cell r="DF484">
            <v>67538</v>
          </cell>
          <cell r="DG484">
            <v>37811</v>
          </cell>
          <cell r="DH484">
            <v>20312</v>
          </cell>
          <cell r="DI484">
            <v>20312</v>
          </cell>
          <cell r="DJ484">
            <v>20312</v>
          </cell>
          <cell r="DK484">
            <v>42363</v>
          </cell>
        </row>
        <row r="485">
          <cell r="A485">
            <v>36815</v>
          </cell>
          <cell r="B485" t="str">
            <v> NASHVILLE-NASHVILLE 2 TENN              </v>
          </cell>
          <cell r="C485">
            <v>1</v>
          </cell>
          <cell r="D485" t="str">
            <v> D    </v>
          </cell>
          <cell r="E485">
            <v>367914</v>
          </cell>
          <cell r="F485">
            <v>49468</v>
          </cell>
          <cell r="G485">
            <v>51168</v>
          </cell>
          <cell r="H485">
            <v>51168</v>
          </cell>
          <cell r="I485">
            <v>69856</v>
          </cell>
          <cell r="J485">
            <v>51168</v>
          </cell>
          <cell r="K485">
            <v>51168</v>
          </cell>
          <cell r="L485">
            <v>51168</v>
          </cell>
          <cell r="M485">
            <v>51180</v>
          </cell>
          <cell r="N485">
            <v>51180</v>
          </cell>
          <cell r="O485">
            <v>51180</v>
          </cell>
          <cell r="P485">
            <v>51180</v>
          </cell>
          <cell r="Q485">
            <v>51680</v>
          </cell>
          <cell r="R485">
            <v>51680</v>
          </cell>
          <cell r="S485">
            <v>51680</v>
          </cell>
          <cell r="T485">
            <v>51680</v>
          </cell>
          <cell r="U485">
            <v>60345</v>
          </cell>
          <cell r="V485">
            <v>60345</v>
          </cell>
          <cell r="W485">
            <v>34529</v>
          </cell>
          <cell r="X485">
            <v>59401</v>
          </cell>
          <cell r="Y485">
            <v>60856</v>
          </cell>
          <cell r="Z485">
            <v>61158</v>
          </cell>
          <cell r="AA485">
            <v>62951</v>
          </cell>
          <cell r="AB485">
            <v>62951</v>
          </cell>
          <cell r="AC485">
            <v>47951</v>
          </cell>
          <cell r="AD485">
            <v>47951</v>
          </cell>
          <cell r="AE485">
            <v>62951</v>
          </cell>
          <cell r="AF485">
            <v>62951</v>
          </cell>
          <cell r="AG485">
            <v>62951</v>
          </cell>
          <cell r="AH485">
            <v>68851</v>
          </cell>
          <cell r="AI485">
            <v>69877</v>
          </cell>
          <cell r="AJ485">
            <v>69875</v>
          </cell>
          <cell r="AK485">
            <v>69877</v>
          </cell>
          <cell r="AL485">
            <v>69877</v>
          </cell>
          <cell r="AM485">
            <v>44877</v>
          </cell>
          <cell r="AN485">
            <v>44874</v>
          </cell>
          <cell r="AO485">
            <v>69877</v>
          </cell>
          <cell r="AP485">
            <v>69856</v>
          </cell>
          <cell r="AQ485">
            <v>44873</v>
          </cell>
          <cell r="AR485">
            <v>44877</v>
          </cell>
          <cell r="AS485">
            <v>69877</v>
          </cell>
          <cell r="AT485">
            <v>69877</v>
          </cell>
          <cell r="AU485">
            <v>69877</v>
          </cell>
          <cell r="AV485">
            <v>69877</v>
          </cell>
          <cell r="AW485">
            <v>69877</v>
          </cell>
          <cell r="AX485">
            <v>69877</v>
          </cell>
          <cell r="AY485">
            <v>80912</v>
          </cell>
          <cell r="AZ485">
            <v>79381</v>
          </cell>
          <cell r="BA485">
            <v>80816</v>
          </cell>
          <cell r="BB485">
            <v>80912</v>
          </cell>
          <cell r="BC485">
            <v>80226</v>
          </cell>
          <cell r="BD485">
            <v>83072</v>
          </cell>
          <cell r="BE485">
            <v>83072</v>
          </cell>
          <cell r="BF485">
            <v>83072</v>
          </cell>
          <cell r="BG485">
            <v>83072</v>
          </cell>
          <cell r="BH485">
            <v>73263</v>
          </cell>
          <cell r="BI485">
            <v>83072</v>
          </cell>
          <cell r="BJ485">
            <v>83122</v>
          </cell>
          <cell r="BK485">
            <v>83122</v>
          </cell>
          <cell r="BL485">
            <v>83122</v>
          </cell>
          <cell r="BM485">
            <v>83122</v>
          </cell>
          <cell r="BN485">
            <v>83122</v>
          </cell>
          <cell r="BO485">
            <v>82122</v>
          </cell>
          <cell r="BP485">
            <v>83227</v>
          </cell>
          <cell r="BQ485">
            <v>83227</v>
          </cell>
          <cell r="BR485">
            <v>83227</v>
          </cell>
          <cell r="BS485">
            <v>83227</v>
          </cell>
          <cell r="BT485">
            <v>83227</v>
          </cell>
          <cell r="BU485">
            <v>83227</v>
          </cell>
          <cell r="BV485">
            <v>77936</v>
          </cell>
          <cell r="BW485">
            <v>83227</v>
          </cell>
          <cell r="BX485">
            <v>83227</v>
          </cell>
          <cell r="BY485">
            <v>83227</v>
          </cell>
          <cell r="BZ485">
            <v>83227</v>
          </cell>
          <cell r="CA485">
            <v>83227</v>
          </cell>
          <cell r="CB485">
            <v>83227</v>
          </cell>
          <cell r="CC485">
            <v>81134</v>
          </cell>
          <cell r="CD485">
            <v>88314</v>
          </cell>
          <cell r="CE485">
            <v>88314</v>
          </cell>
          <cell r="CF485">
            <v>88314</v>
          </cell>
          <cell r="CG485">
            <v>88314</v>
          </cell>
          <cell r="CH485">
            <v>88314</v>
          </cell>
          <cell r="CI485">
            <v>94864</v>
          </cell>
          <cell r="CJ485">
            <v>96468</v>
          </cell>
          <cell r="CK485">
            <v>91607</v>
          </cell>
          <cell r="CL485">
            <v>97968</v>
          </cell>
          <cell r="CM485">
            <v>97968</v>
          </cell>
          <cell r="CN485">
            <v>97968</v>
          </cell>
          <cell r="CO485">
            <v>98468</v>
          </cell>
          <cell r="CP485">
            <v>98718</v>
          </cell>
          <cell r="CQ485">
            <v>98718</v>
          </cell>
          <cell r="CR485">
            <v>100656</v>
          </cell>
          <cell r="CS485">
            <v>100656</v>
          </cell>
          <cell r="CT485">
            <v>100656</v>
          </cell>
          <cell r="CU485">
            <v>100656</v>
          </cell>
          <cell r="CV485">
            <v>100656</v>
          </cell>
          <cell r="CW485">
            <v>100656</v>
          </cell>
          <cell r="CX485">
            <v>100656</v>
          </cell>
          <cell r="CY485">
            <v>115756</v>
          </cell>
          <cell r="CZ485">
            <v>105847</v>
          </cell>
          <cell r="DA485">
            <v>115656</v>
          </cell>
          <cell r="DB485">
            <v>115656</v>
          </cell>
          <cell r="DC485">
            <v>115656</v>
          </cell>
          <cell r="DD485">
            <v>113156</v>
          </cell>
          <cell r="DE485">
            <v>108167</v>
          </cell>
          <cell r="DF485">
            <v>136485</v>
          </cell>
          <cell r="DG485">
            <v>136485</v>
          </cell>
          <cell r="DH485">
            <v>138985</v>
          </cell>
          <cell r="DI485">
            <v>138985</v>
          </cell>
          <cell r="DJ485">
            <v>138985</v>
          </cell>
          <cell r="DK485">
            <v>138484</v>
          </cell>
        </row>
        <row r="486">
          <cell r="A486">
            <v>36816</v>
          </cell>
          <cell r="B486" t="str">
            <v>ROSE HILL MISS.   (1-1320)              </v>
          </cell>
          <cell r="C486">
            <v>1</v>
          </cell>
          <cell r="D486" t="str">
            <v> D    </v>
          </cell>
          <cell r="E486">
            <v>200766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1437</v>
          </cell>
          <cell r="CG486">
            <v>1437</v>
          </cell>
          <cell r="CH486">
            <v>924</v>
          </cell>
          <cell r="CI486">
            <v>0</v>
          </cell>
          <cell r="CJ486">
            <v>0</v>
          </cell>
          <cell r="CK486">
            <v>0</v>
          </cell>
          <cell r="CL486">
            <v>513</v>
          </cell>
          <cell r="CM486">
            <v>513</v>
          </cell>
          <cell r="CN486">
            <v>513</v>
          </cell>
          <cell r="CO486">
            <v>513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718</v>
          </cell>
          <cell r="DE486">
            <v>718</v>
          </cell>
          <cell r="DF486">
            <v>0</v>
          </cell>
          <cell r="DG486">
            <v>3187</v>
          </cell>
          <cell r="DH486">
            <v>2187</v>
          </cell>
          <cell r="DI486">
            <v>2187</v>
          </cell>
          <cell r="DJ486">
            <v>2187</v>
          </cell>
          <cell r="DK486">
            <v>2187</v>
          </cell>
        </row>
        <row r="487">
          <cell r="A487">
            <v>36819</v>
          </cell>
          <cell r="B487" t="str">
            <v>TRANSCO @ WHARTON</v>
          </cell>
          <cell r="C487">
            <v>0</v>
          </cell>
          <cell r="D487" t="str">
            <v> R    </v>
          </cell>
          <cell r="E487">
            <v>197480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2454</v>
          </cell>
          <cell r="K487">
            <v>2354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4346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2731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2000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10000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2200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20000</v>
          </cell>
          <cell r="CZ487">
            <v>5000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30880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</row>
        <row r="488">
          <cell r="A488">
            <v>36881</v>
          </cell>
          <cell r="B488" t="str">
            <v> WESTERN-LANCASTER KY                    </v>
          </cell>
          <cell r="C488">
            <v>2</v>
          </cell>
          <cell r="D488" t="str">
            <v> D    </v>
          </cell>
          <cell r="E488">
            <v>5796</v>
          </cell>
          <cell r="F488">
            <v>1199</v>
          </cell>
          <cell r="G488">
            <v>1199</v>
          </cell>
          <cell r="H488">
            <v>1199</v>
          </cell>
          <cell r="I488">
            <v>1500</v>
          </cell>
          <cell r="J488">
            <v>1199</v>
          </cell>
          <cell r="K488">
            <v>1199</v>
          </cell>
          <cell r="L488">
            <v>1199</v>
          </cell>
          <cell r="M488">
            <v>1199</v>
          </cell>
          <cell r="N488">
            <v>1199</v>
          </cell>
          <cell r="O488">
            <v>1199</v>
          </cell>
          <cell r="P488">
            <v>1199</v>
          </cell>
          <cell r="Q488">
            <v>1199</v>
          </cell>
          <cell r="R488">
            <v>1199</v>
          </cell>
          <cell r="S488">
            <v>800</v>
          </cell>
          <cell r="T488">
            <v>800</v>
          </cell>
          <cell r="U488">
            <v>770</v>
          </cell>
          <cell r="V488">
            <v>770</v>
          </cell>
          <cell r="W488">
            <v>770</v>
          </cell>
          <cell r="X488">
            <v>756</v>
          </cell>
          <cell r="Y488">
            <v>1500</v>
          </cell>
          <cell r="Z488">
            <v>1500</v>
          </cell>
          <cell r="AA488">
            <v>1500</v>
          </cell>
          <cell r="AB488">
            <v>5978</v>
          </cell>
          <cell r="AC488">
            <v>5978</v>
          </cell>
          <cell r="AD488">
            <v>5978</v>
          </cell>
          <cell r="AE488">
            <v>1500</v>
          </cell>
          <cell r="AF488">
            <v>1500</v>
          </cell>
          <cell r="AG488">
            <v>1500</v>
          </cell>
          <cell r="AH488">
            <v>1500</v>
          </cell>
          <cell r="AI488">
            <v>5321</v>
          </cell>
          <cell r="AJ488">
            <v>5321</v>
          </cell>
          <cell r="AK488">
            <v>5321</v>
          </cell>
          <cell r="AL488">
            <v>5321</v>
          </cell>
          <cell r="AM488">
            <v>1500</v>
          </cell>
          <cell r="AN488">
            <v>1500</v>
          </cell>
          <cell r="AO488">
            <v>1500</v>
          </cell>
          <cell r="AP488">
            <v>1500</v>
          </cell>
          <cell r="AQ488">
            <v>1500</v>
          </cell>
          <cell r="AR488">
            <v>1500</v>
          </cell>
          <cell r="AS488">
            <v>1500</v>
          </cell>
          <cell r="AT488">
            <v>1500</v>
          </cell>
          <cell r="AU488">
            <v>1500</v>
          </cell>
          <cell r="AV488">
            <v>1500</v>
          </cell>
          <cell r="AW488">
            <v>1500</v>
          </cell>
          <cell r="AX488">
            <v>1500</v>
          </cell>
          <cell r="AY488">
            <v>1500</v>
          </cell>
          <cell r="AZ488">
            <v>1500</v>
          </cell>
          <cell r="BA488">
            <v>1500</v>
          </cell>
          <cell r="BB488">
            <v>1500</v>
          </cell>
          <cell r="BC488">
            <v>1500</v>
          </cell>
          <cell r="BD488">
            <v>1500</v>
          </cell>
          <cell r="BE488">
            <v>1500</v>
          </cell>
          <cell r="BF488">
            <v>1500</v>
          </cell>
          <cell r="BG488">
            <v>1500</v>
          </cell>
          <cell r="BH488">
            <v>1500</v>
          </cell>
          <cell r="BI488">
            <v>1500</v>
          </cell>
          <cell r="BJ488">
            <v>1500</v>
          </cell>
          <cell r="BK488">
            <v>1500</v>
          </cell>
          <cell r="BL488">
            <v>1500</v>
          </cell>
          <cell r="BM488">
            <v>1500</v>
          </cell>
          <cell r="BN488">
            <v>1500</v>
          </cell>
          <cell r="BO488">
            <v>1500</v>
          </cell>
          <cell r="BP488">
            <v>1500</v>
          </cell>
          <cell r="BQ488">
            <v>1500</v>
          </cell>
          <cell r="BR488">
            <v>1500</v>
          </cell>
          <cell r="BS488">
            <v>1500</v>
          </cell>
          <cell r="BT488">
            <v>1500</v>
          </cell>
          <cell r="BU488">
            <v>1500</v>
          </cell>
          <cell r="BV488">
            <v>1500</v>
          </cell>
          <cell r="BW488">
            <v>1500</v>
          </cell>
          <cell r="BX488">
            <v>1500</v>
          </cell>
          <cell r="BY488">
            <v>1500</v>
          </cell>
          <cell r="BZ488">
            <v>1500</v>
          </cell>
          <cell r="CA488">
            <v>1500</v>
          </cell>
          <cell r="CB488">
            <v>1500</v>
          </cell>
          <cell r="CC488">
            <v>1500</v>
          </cell>
          <cell r="CD488">
            <v>2225</v>
          </cell>
          <cell r="CE488">
            <v>2225</v>
          </cell>
          <cell r="CF488">
            <v>2225</v>
          </cell>
          <cell r="CG488">
            <v>2225</v>
          </cell>
          <cell r="CH488">
            <v>2225</v>
          </cell>
          <cell r="CI488">
            <v>2225</v>
          </cell>
          <cell r="CJ488">
            <v>2225</v>
          </cell>
          <cell r="CK488">
            <v>2225</v>
          </cell>
          <cell r="CL488">
            <v>2225</v>
          </cell>
          <cell r="CM488">
            <v>2225</v>
          </cell>
          <cell r="CN488">
            <v>2225</v>
          </cell>
          <cell r="CO488">
            <v>2225</v>
          </cell>
          <cell r="CP488">
            <v>2225</v>
          </cell>
          <cell r="CQ488">
            <v>2225</v>
          </cell>
          <cell r="CR488">
            <v>2225</v>
          </cell>
          <cell r="CS488">
            <v>2225</v>
          </cell>
          <cell r="CT488">
            <v>2225</v>
          </cell>
          <cell r="CU488">
            <v>2225</v>
          </cell>
          <cell r="CV488">
            <v>2225</v>
          </cell>
          <cell r="CW488">
            <v>2225</v>
          </cell>
          <cell r="CX488">
            <v>2225</v>
          </cell>
          <cell r="CY488">
            <v>2225</v>
          </cell>
          <cell r="CZ488">
            <v>2225</v>
          </cell>
          <cell r="DA488">
            <v>2225</v>
          </cell>
          <cell r="DB488">
            <v>2225</v>
          </cell>
          <cell r="DC488">
            <v>2225</v>
          </cell>
          <cell r="DD488">
            <v>2225</v>
          </cell>
          <cell r="DE488">
            <v>2225</v>
          </cell>
          <cell r="DF488">
            <v>2225</v>
          </cell>
          <cell r="DG488">
            <v>2225</v>
          </cell>
          <cell r="DH488">
            <v>2225</v>
          </cell>
          <cell r="DI488">
            <v>2225</v>
          </cell>
          <cell r="DJ488">
            <v>2225</v>
          </cell>
          <cell r="DK488">
            <v>2225</v>
          </cell>
        </row>
        <row r="489">
          <cell r="A489">
            <v>36883</v>
          </cell>
          <cell r="B489" t="str">
            <v> CABOT-LANE BRANCH W VA                  </v>
          </cell>
          <cell r="C489">
            <v>3</v>
          </cell>
          <cell r="D489" t="str">
            <v> D    </v>
          </cell>
          <cell r="E489">
            <v>27464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</row>
        <row r="490">
          <cell r="A490">
            <v>36884</v>
          </cell>
          <cell r="B490" t="str">
            <v>CNG @ Carroll</v>
          </cell>
          <cell r="C490">
            <v>4</v>
          </cell>
          <cell r="D490" t="str">
            <v> D    </v>
          </cell>
          <cell r="E490">
            <v>78648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</row>
        <row r="491">
          <cell r="A491">
            <v>36885</v>
          </cell>
          <cell r="B491" t="str">
            <v>BOSTON GAS @ Worcester</v>
          </cell>
          <cell r="C491">
            <v>6</v>
          </cell>
          <cell r="D491" t="str">
            <v> D    </v>
          </cell>
          <cell r="E491">
            <v>31329</v>
          </cell>
          <cell r="F491">
            <v>3647</v>
          </cell>
          <cell r="G491">
            <v>3405</v>
          </cell>
          <cell r="H491">
            <v>1956</v>
          </cell>
          <cell r="I491">
            <v>3624</v>
          </cell>
          <cell r="J491">
            <v>2046</v>
          </cell>
          <cell r="K491">
            <v>2476</v>
          </cell>
          <cell r="L491">
            <v>3198</v>
          </cell>
          <cell r="M491">
            <v>3078</v>
          </cell>
          <cell r="N491">
            <v>2980</v>
          </cell>
          <cell r="O491">
            <v>3845</v>
          </cell>
          <cell r="P491">
            <v>3669</v>
          </cell>
          <cell r="Q491">
            <v>2326</v>
          </cell>
          <cell r="R491">
            <v>2276</v>
          </cell>
          <cell r="S491">
            <v>2128</v>
          </cell>
          <cell r="T491">
            <v>2258</v>
          </cell>
          <cell r="U491">
            <v>2564</v>
          </cell>
          <cell r="V491">
            <v>2564</v>
          </cell>
          <cell r="W491">
            <v>3998</v>
          </cell>
          <cell r="X491">
            <v>3514</v>
          </cell>
          <cell r="Y491">
            <v>4412</v>
          </cell>
          <cell r="Z491">
            <v>4448</v>
          </cell>
          <cell r="AA491">
            <v>2743</v>
          </cell>
          <cell r="AB491">
            <v>2375</v>
          </cell>
          <cell r="AC491">
            <v>1697</v>
          </cell>
          <cell r="AD491">
            <v>2064</v>
          </cell>
          <cell r="AE491">
            <v>2802</v>
          </cell>
          <cell r="AF491">
            <v>4336</v>
          </cell>
          <cell r="AG491">
            <v>4877</v>
          </cell>
          <cell r="AH491">
            <v>3758</v>
          </cell>
          <cell r="AI491">
            <v>3358</v>
          </cell>
          <cell r="AJ491">
            <v>2821</v>
          </cell>
          <cell r="AK491">
            <v>3331</v>
          </cell>
          <cell r="AL491">
            <v>3172</v>
          </cell>
          <cell r="AM491">
            <v>3772</v>
          </cell>
          <cell r="AN491">
            <v>3963</v>
          </cell>
          <cell r="AO491">
            <v>3612</v>
          </cell>
          <cell r="AP491">
            <v>3624</v>
          </cell>
          <cell r="AQ491">
            <v>3727</v>
          </cell>
          <cell r="AR491">
            <v>3763</v>
          </cell>
          <cell r="AS491">
            <v>3820</v>
          </cell>
          <cell r="AT491">
            <v>3463</v>
          </cell>
          <cell r="AU491">
            <v>4714</v>
          </cell>
          <cell r="AV491">
            <v>4229</v>
          </cell>
          <cell r="AW491">
            <v>689</v>
          </cell>
          <cell r="AX491">
            <v>689</v>
          </cell>
          <cell r="AY491">
            <v>4630</v>
          </cell>
          <cell r="AZ491">
            <v>3760</v>
          </cell>
          <cell r="BA491">
            <v>3172</v>
          </cell>
          <cell r="BB491">
            <v>3359</v>
          </cell>
          <cell r="BC491">
            <v>3817</v>
          </cell>
          <cell r="BD491">
            <v>4042</v>
          </cell>
          <cell r="BE491">
            <v>5572</v>
          </cell>
          <cell r="BF491">
            <v>5134</v>
          </cell>
          <cell r="BG491">
            <v>3528</v>
          </cell>
          <cell r="BH491">
            <v>3707</v>
          </cell>
          <cell r="BI491">
            <v>3570</v>
          </cell>
          <cell r="BJ491">
            <v>3810</v>
          </cell>
          <cell r="BK491">
            <v>4145</v>
          </cell>
          <cell r="BL491">
            <v>4225</v>
          </cell>
          <cell r="BM491">
            <v>4559</v>
          </cell>
          <cell r="BN491">
            <v>3785</v>
          </cell>
          <cell r="BO491">
            <v>3457</v>
          </cell>
          <cell r="BP491">
            <v>3637</v>
          </cell>
          <cell r="BQ491">
            <v>3755</v>
          </cell>
          <cell r="BR491">
            <v>3991</v>
          </cell>
          <cell r="BS491">
            <v>4250</v>
          </cell>
          <cell r="BT491">
            <v>4330</v>
          </cell>
          <cell r="BU491">
            <v>4483</v>
          </cell>
          <cell r="BV491">
            <v>4534</v>
          </cell>
          <cell r="BW491">
            <v>4886</v>
          </cell>
          <cell r="BX491">
            <v>4971</v>
          </cell>
          <cell r="BY491">
            <v>4948</v>
          </cell>
          <cell r="BZ491">
            <v>5209</v>
          </cell>
          <cell r="CA491">
            <v>5645</v>
          </cell>
          <cell r="CB491">
            <v>2336</v>
          </cell>
          <cell r="CC491">
            <v>6744</v>
          </cell>
          <cell r="CD491">
            <v>6380</v>
          </cell>
          <cell r="CE491">
            <v>5339</v>
          </cell>
          <cell r="CF491">
            <v>5450</v>
          </cell>
          <cell r="CG491">
            <v>5287</v>
          </cell>
          <cell r="CH491">
            <v>5718</v>
          </cell>
          <cell r="CI491">
            <v>5752</v>
          </cell>
          <cell r="CJ491">
            <v>4199</v>
          </cell>
          <cell r="CK491">
            <v>5495</v>
          </cell>
          <cell r="CL491">
            <v>3946</v>
          </cell>
          <cell r="CM491">
            <v>4173</v>
          </cell>
          <cell r="CN491">
            <v>4199</v>
          </cell>
          <cell r="CO491">
            <v>4206</v>
          </cell>
          <cell r="CP491">
            <v>5513</v>
          </cell>
          <cell r="CQ491">
            <v>5513</v>
          </cell>
          <cell r="CR491">
            <v>5195</v>
          </cell>
          <cell r="CS491">
            <v>7439</v>
          </cell>
          <cell r="CT491">
            <v>6959</v>
          </cell>
          <cell r="CU491">
            <v>7956</v>
          </cell>
          <cell r="CV491">
            <v>6959</v>
          </cell>
          <cell r="CW491">
            <v>4770</v>
          </cell>
          <cell r="CX491">
            <v>5735</v>
          </cell>
          <cell r="CY491">
            <v>5913</v>
          </cell>
          <cell r="CZ491">
            <v>5799</v>
          </cell>
          <cell r="DA491">
            <v>5414</v>
          </cell>
          <cell r="DB491">
            <v>5414</v>
          </cell>
          <cell r="DC491">
            <v>5414</v>
          </cell>
          <cell r="DD491">
            <v>5987</v>
          </cell>
          <cell r="DE491">
            <v>5613</v>
          </cell>
          <cell r="DF491">
            <v>4913</v>
          </cell>
          <cell r="DG491">
            <v>4771</v>
          </cell>
          <cell r="DH491">
            <v>5697</v>
          </cell>
          <cell r="DI491">
            <v>5697</v>
          </cell>
          <cell r="DJ491">
            <v>5697</v>
          </cell>
          <cell r="DK491">
            <v>5903</v>
          </cell>
        </row>
        <row r="492">
          <cell r="A492">
            <v>36886</v>
          </cell>
          <cell r="B492" t="str">
            <v>Nat. Fuel Gas @ Niagara</v>
          </cell>
          <cell r="C492">
            <v>5</v>
          </cell>
          <cell r="D492" t="str">
            <v> D    </v>
          </cell>
          <cell r="E492">
            <v>42101</v>
          </cell>
          <cell r="F492">
            <v>3000</v>
          </cell>
          <cell r="G492">
            <v>3000</v>
          </cell>
          <cell r="H492">
            <v>3000</v>
          </cell>
          <cell r="I492">
            <v>3000</v>
          </cell>
          <cell r="J492">
            <v>3000</v>
          </cell>
          <cell r="K492">
            <v>3000</v>
          </cell>
          <cell r="L492">
            <v>3000</v>
          </cell>
          <cell r="M492">
            <v>3000</v>
          </cell>
          <cell r="N492">
            <v>3000</v>
          </cell>
          <cell r="O492">
            <v>3000</v>
          </cell>
          <cell r="P492">
            <v>3000</v>
          </cell>
          <cell r="Q492">
            <v>3000</v>
          </cell>
          <cell r="R492">
            <v>3000</v>
          </cell>
          <cell r="S492">
            <v>3000</v>
          </cell>
          <cell r="T492">
            <v>3000</v>
          </cell>
          <cell r="U492">
            <v>3000</v>
          </cell>
          <cell r="V492">
            <v>3000</v>
          </cell>
          <cell r="W492">
            <v>3000</v>
          </cell>
          <cell r="X492">
            <v>3000</v>
          </cell>
          <cell r="Y492">
            <v>3000</v>
          </cell>
          <cell r="Z492">
            <v>3000</v>
          </cell>
          <cell r="AA492">
            <v>3000</v>
          </cell>
          <cell r="AB492">
            <v>3000</v>
          </cell>
          <cell r="AC492">
            <v>3000</v>
          </cell>
          <cell r="AD492">
            <v>3000</v>
          </cell>
          <cell r="AE492">
            <v>3000</v>
          </cell>
          <cell r="AF492">
            <v>3000</v>
          </cell>
          <cell r="AG492">
            <v>3000</v>
          </cell>
          <cell r="AH492">
            <v>3000</v>
          </cell>
          <cell r="AI492">
            <v>3000</v>
          </cell>
          <cell r="AJ492">
            <v>3000</v>
          </cell>
          <cell r="AK492">
            <v>3000</v>
          </cell>
          <cell r="AL492">
            <v>3000</v>
          </cell>
          <cell r="AM492">
            <v>3000</v>
          </cell>
          <cell r="AN492">
            <v>3000</v>
          </cell>
          <cell r="AO492">
            <v>3000</v>
          </cell>
          <cell r="AP492">
            <v>3000</v>
          </cell>
          <cell r="AQ492">
            <v>3000</v>
          </cell>
          <cell r="AR492">
            <v>3000</v>
          </cell>
          <cell r="AS492">
            <v>3000</v>
          </cell>
          <cell r="AT492">
            <v>3000</v>
          </cell>
          <cell r="AU492">
            <v>3000</v>
          </cell>
          <cell r="AV492">
            <v>3000</v>
          </cell>
          <cell r="AW492">
            <v>3000</v>
          </cell>
          <cell r="AX492">
            <v>3000</v>
          </cell>
          <cell r="AY492">
            <v>4500</v>
          </cell>
          <cell r="AZ492">
            <v>4500</v>
          </cell>
          <cell r="BA492">
            <v>4500</v>
          </cell>
          <cell r="BB492">
            <v>4500</v>
          </cell>
          <cell r="BC492">
            <v>4500</v>
          </cell>
          <cell r="BD492">
            <v>4500</v>
          </cell>
          <cell r="BE492">
            <v>4500</v>
          </cell>
          <cell r="BF492">
            <v>4500</v>
          </cell>
          <cell r="BG492">
            <v>4500</v>
          </cell>
          <cell r="BH492">
            <v>4500</v>
          </cell>
          <cell r="BI492">
            <v>4500</v>
          </cell>
          <cell r="BJ492">
            <v>4500</v>
          </cell>
          <cell r="BK492">
            <v>4500</v>
          </cell>
          <cell r="BL492">
            <v>4500</v>
          </cell>
          <cell r="BM492">
            <v>4500</v>
          </cell>
          <cell r="BN492">
            <v>4500</v>
          </cell>
          <cell r="BO492">
            <v>4500</v>
          </cell>
          <cell r="BP492">
            <v>4500</v>
          </cell>
          <cell r="BQ492">
            <v>4500</v>
          </cell>
          <cell r="BR492">
            <v>4500</v>
          </cell>
          <cell r="BS492">
            <v>4500</v>
          </cell>
          <cell r="BT492">
            <v>4500</v>
          </cell>
          <cell r="BU492">
            <v>4500</v>
          </cell>
          <cell r="BV492">
            <v>4500</v>
          </cell>
          <cell r="BW492">
            <v>4500</v>
          </cell>
          <cell r="BX492">
            <v>5000</v>
          </cell>
          <cell r="BY492">
            <v>4275</v>
          </cell>
          <cell r="BZ492">
            <v>5000</v>
          </cell>
          <cell r="CA492">
            <v>5000</v>
          </cell>
          <cell r="CB492">
            <v>5000</v>
          </cell>
          <cell r="CC492">
            <v>5000</v>
          </cell>
          <cell r="CD492">
            <v>5000</v>
          </cell>
          <cell r="CE492">
            <v>5000</v>
          </cell>
          <cell r="CF492">
            <v>5000</v>
          </cell>
          <cell r="CG492">
            <v>5000</v>
          </cell>
          <cell r="CH492">
            <v>5000</v>
          </cell>
          <cell r="CI492">
            <v>5000</v>
          </cell>
          <cell r="CJ492">
            <v>5000</v>
          </cell>
          <cell r="CK492">
            <v>5000</v>
          </cell>
          <cell r="CL492">
            <v>5000</v>
          </cell>
          <cell r="CM492">
            <v>5000</v>
          </cell>
          <cell r="CN492">
            <v>5000</v>
          </cell>
          <cell r="CO492">
            <v>5000</v>
          </cell>
          <cell r="CP492">
            <v>5000</v>
          </cell>
          <cell r="CQ492">
            <v>5000</v>
          </cell>
          <cell r="CR492">
            <v>5000</v>
          </cell>
          <cell r="CS492">
            <v>5000</v>
          </cell>
          <cell r="CT492">
            <v>5000</v>
          </cell>
          <cell r="CU492">
            <v>5000</v>
          </cell>
          <cell r="CV492">
            <v>5000</v>
          </cell>
          <cell r="CW492">
            <v>5000</v>
          </cell>
          <cell r="CX492">
            <v>5000</v>
          </cell>
          <cell r="CY492">
            <v>5000</v>
          </cell>
          <cell r="CZ492">
            <v>5000</v>
          </cell>
          <cell r="DA492">
            <v>5000</v>
          </cell>
          <cell r="DB492">
            <v>5000</v>
          </cell>
          <cell r="DC492">
            <v>5000</v>
          </cell>
          <cell r="DD492">
            <v>5000</v>
          </cell>
          <cell r="DE492">
            <v>5000</v>
          </cell>
          <cell r="DF492">
            <v>5000</v>
          </cell>
          <cell r="DG492">
            <v>5000</v>
          </cell>
          <cell r="DH492">
            <v>5002</v>
          </cell>
          <cell r="DI492">
            <v>5002</v>
          </cell>
          <cell r="DJ492">
            <v>5002</v>
          </cell>
          <cell r="DK492">
            <v>5000</v>
          </cell>
        </row>
        <row r="493">
          <cell r="A493">
            <v>36887</v>
          </cell>
          <cell r="B493" t="str">
            <v>BOSTON GAS @ Middlesex</v>
          </cell>
          <cell r="C493">
            <v>6</v>
          </cell>
          <cell r="D493" t="str">
            <v> D    </v>
          </cell>
          <cell r="E493">
            <v>16262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</row>
        <row r="494">
          <cell r="A494">
            <v>36889</v>
          </cell>
          <cell r="B494" t="str">
            <v>BERKSHIRE GAS CO</v>
          </cell>
          <cell r="C494">
            <v>6</v>
          </cell>
          <cell r="D494" t="str">
            <v> D    </v>
          </cell>
          <cell r="E494">
            <v>50683</v>
          </cell>
          <cell r="F494">
            <v>4910</v>
          </cell>
          <cell r="G494">
            <v>4788</v>
          </cell>
          <cell r="H494">
            <v>4281</v>
          </cell>
          <cell r="I494">
            <v>7815</v>
          </cell>
          <cell r="J494">
            <v>4353</v>
          </cell>
          <cell r="K494">
            <v>4566</v>
          </cell>
          <cell r="L494">
            <v>4865</v>
          </cell>
          <cell r="M494">
            <v>4901</v>
          </cell>
          <cell r="N494">
            <v>4790</v>
          </cell>
          <cell r="O494">
            <v>4671</v>
          </cell>
          <cell r="P494">
            <v>4667</v>
          </cell>
          <cell r="Q494">
            <v>4500</v>
          </cell>
          <cell r="R494">
            <v>4549</v>
          </cell>
          <cell r="S494">
            <v>4574</v>
          </cell>
          <cell r="T494">
            <v>4580</v>
          </cell>
          <cell r="U494">
            <v>7541</v>
          </cell>
          <cell r="V494">
            <v>7541</v>
          </cell>
          <cell r="W494">
            <v>7527</v>
          </cell>
          <cell r="X494">
            <v>7441</v>
          </cell>
          <cell r="Y494">
            <v>3525</v>
          </cell>
          <cell r="Z494">
            <v>3835</v>
          </cell>
          <cell r="AA494">
            <v>3558</v>
          </cell>
          <cell r="AB494">
            <v>14078</v>
          </cell>
          <cell r="AC494">
            <v>13756</v>
          </cell>
          <cell r="AD494">
            <v>13699</v>
          </cell>
          <cell r="AE494">
            <v>13915</v>
          </cell>
          <cell r="AF494">
            <v>14513</v>
          </cell>
          <cell r="AG494">
            <v>14883</v>
          </cell>
          <cell r="AH494">
            <v>14256</v>
          </cell>
          <cell r="AI494">
            <v>10038</v>
          </cell>
          <cell r="AJ494">
            <v>9867</v>
          </cell>
          <cell r="AK494">
            <v>9619</v>
          </cell>
          <cell r="AL494">
            <v>9744</v>
          </cell>
          <cell r="AM494">
            <v>14257</v>
          </cell>
          <cell r="AN494">
            <v>14437</v>
          </cell>
          <cell r="AO494">
            <v>14388</v>
          </cell>
          <cell r="AP494">
            <v>7815</v>
          </cell>
          <cell r="AQ494">
            <v>9792</v>
          </cell>
          <cell r="AR494">
            <v>14109</v>
          </cell>
          <cell r="AS494">
            <v>14565</v>
          </cell>
          <cell r="AT494">
            <v>14780</v>
          </cell>
          <cell r="AU494">
            <v>14862</v>
          </cell>
          <cell r="AV494">
            <v>16666</v>
          </cell>
          <cell r="AW494">
            <v>17523</v>
          </cell>
          <cell r="AX494">
            <v>13225</v>
          </cell>
          <cell r="AY494">
            <v>7688</v>
          </cell>
          <cell r="AZ494">
            <v>8378</v>
          </cell>
          <cell r="BA494">
            <v>7727</v>
          </cell>
          <cell r="BB494">
            <v>7893</v>
          </cell>
          <cell r="BC494">
            <v>6739</v>
          </cell>
          <cell r="BD494">
            <v>7465</v>
          </cell>
          <cell r="BE494">
            <v>7243</v>
          </cell>
          <cell r="BF494">
            <v>6678</v>
          </cell>
          <cell r="BG494">
            <v>6984</v>
          </cell>
          <cell r="BH494">
            <v>7564</v>
          </cell>
          <cell r="BI494">
            <v>7454</v>
          </cell>
          <cell r="BJ494">
            <v>7582</v>
          </cell>
          <cell r="BK494">
            <v>8522</v>
          </cell>
          <cell r="BL494">
            <v>8269</v>
          </cell>
          <cell r="BM494">
            <v>7934</v>
          </cell>
          <cell r="BN494">
            <v>8002</v>
          </cell>
          <cell r="BO494">
            <v>8071</v>
          </cell>
          <cell r="BP494">
            <v>8486</v>
          </cell>
          <cell r="BQ494">
            <v>8337</v>
          </cell>
          <cell r="BR494">
            <v>7297</v>
          </cell>
          <cell r="BS494">
            <v>7354</v>
          </cell>
          <cell r="BT494">
            <v>7211</v>
          </cell>
          <cell r="BU494">
            <v>8283</v>
          </cell>
          <cell r="BV494">
            <v>8621</v>
          </cell>
          <cell r="BW494">
            <v>9404</v>
          </cell>
          <cell r="BX494">
            <v>9563</v>
          </cell>
          <cell r="BY494">
            <v>9327</v>
          </cell>
          <cell r="BZ494">
            <v>12551</v>
          </cell>
          <cell r="CA494">
            <v>12955</v>
          </cell>
          <cell r="CB494">
            <v>13256</v>
          </cell>
          <cell r="CC494">
            <v>13518</v>
          </cell>
          <cell r="CD494">
            <v>9602</v>
          </cell>
          <cell r="CE494">
            <v>9092</v>
          </cell>
          <cell r="CF494">
            <v>8760</v>
          </cell>
          <cell r="CG494">
            <v>8495</v>
          </cell>
          <cell r="CH494">
            <v>8648</v>
          </cell>
          <cell r="CI494">
            <v>10525</v>
          </cell>
          <cell r="CJ494">
            <v>9704</v>
          </cell>
          <cell r="CK494">
            <v>9977</v>
          </cell>
          <cell r="CL494">
            <v>10307</v>
          </cell>
          <cell r="CM494">
            <v>10384</v>
          </cell>
          <cell r="CN494">
            <v>10468</v>
          </cell>
          <cell r="CO494">
            <v>10269</v>
          </cell>
          <cell r="CP494">
            <v>10432</v>
          </cell>
          <cell r="CQ494">
            <v>10432</v>
          </cell>
          <cell r="CR494">
            <v>10379</v>
          </cell>
          <cell r="CS494">
            <v>10353</v>
          </cell>
          <cell r="CT494">
            <v>10335</v>
          </cell>
          <cell r="CU494">
            <v>10203</v>
          </cell>
          <cell r="CV494">
            <v>10335</v>
          </cell>
          <cell r="CW494">
            <v>7327</v>
          </cell>
          <cell r="CX494">
            <v>9360</v>
          </cell>
          <cell r="CY494">
            <v>9184</v>
          </cell>
          <cell r="CZ494">
            <v>9134</v>
          </cell>
          <cell r="DA494">
            <v>9316</v>
          </cell>
          <cell r="DB494">
            <v>9316</v>
          </cell>
          <cell r="DC494">
            <v>9316</v>
          </cell>
          <cell r="DD494">
            <v>9286</v>
          </cell>
          <cell r="DE494">
            <v>10346</v>
          </cell>
          <cell r="DF494">
            <v>8623</v>
          </cell>
          <cell r="DG494">
            <v>8403</v>
          </cell>
          <cell r="DH494">
            <v>10092</v>
          </cell>
          <cell r="DI494">
            <v>10092</v>
          </cell>
          <cell r="DJ494">
            <v>10092</v>
          </cell>
          <cell r="DK494">
            <v>9933</v>
          </cell>
        </row>
        <row r="495">
          <cell r="A495">
            <v>36890</v>
          </cell>
          <cell r="B495" t="str">
            <v>GRANITE-PLEASANT ST MASS                </v>
          </cell>
          <cell r="C495">
            <v>6</v>
          </cell>
          <cell r="D495" t="str">
            <v> D    </v>
          </cell>
          <cell r="E495">
            <v>47242</v>
          </cell>
          <cell r="F495">
            <v>10163</v>
          </cell>
          <cell r="G495">
            <v>9108</v>
          </cell>
          <cell r="H495">
            <v>7276</v>
          </cell>
          <cell r="I495">
            <v>25925</v>
          </cell>
          <cell r="J495">
            <v>13406</v>
          </cell>
          <cell r="K495">
            <v>13501</v>
          </cell>
          <cell r="L495">
            <v>8561</v>
          </cell>
          <cell r="M495">
            <v>8976</v>
          </cell>
          <cell r="N495">
            <v>9101</v>
          </cell>
          <cell r="O495">
            <v>8931</v>
          </cell>
          <cell r="P495">
            <v>8796</v>
          </cell>
          <cell r="Q495">
            <v>8671</v>
          </cell>
          <cell r="R495">
            <v>8896</v>
          </cell>
          <cell r="S495">
            <v>12468</v>
          </cell>
          <cell r="T495">
            <v>12553</v>
          </cell>
          <cell r="U495">
            <v>14983</v>
          </cell>
          <cell r="V495">
            <v>14983</v>
          </cell>
          <cell r="W495">
            <v>14598</v>
          </cell>
          <cell r="X495">
            <v>14393</v>
          </cell>
          <cell r="Y495">
            <v>15068</v>
          </cell>
          <cell r="Z495">
            <v>15018</v>
          </cell>
          <cell r="AA495">
            <v>19954</v>
          </cell>
          <cell r="AB495">
            <v>15038</v>
          </cell>
          <cell r="AC495">
            <v>14888</v>
          </cell>
          <cell r="AD495">
            <v>14603</v>
          </cell>
          <cell r="AE495">
            <v>17845</v>
          </cell>
          <cell r="AF495">
            <v>23810</v>
          </cell>
          <cell r="AG495">
            <v>33915</v>
          </cell>
          <cell r="AH495">
            <v>17265</v>
          </cell>
          <cell r="AI495">
            <v>18960</v>
          </cell>
          <cell r="AJ495">
            <v>16670</v>
          </cell>
          <cell r="AK495">
            <v>16285</v>
          </cell>
          <cell r="AL495">
            <v>18290</v>
          </cell>
          <cell r="AM495">
            <v>24180</v>
          </cell>
          <cell r="AN495">
            <v>25860</v>
          </cell>
          <cell r="AO495">
            <v>25605</v>
          </cell>
          <cell r="AP495">
            <v>25925</v>
          </cell>
          <cell r="AQ495">
            <v>25975</v>
          </cell>
          <cell r="AR495">
            <v>25815</v>
          </cell>
          <cell r="AS495">
            <v>25625</v>
          </cell>
          <cell r="AT495">
            <v>25860</v>
          </cell>
          <cell r="AU495">
            <v>34534</v>
          </cell>
          <cell r="AV495">
            <v>25930</v>
          </cell>
          <cell r="AW495">
            <v>26085</v>
          </cell>
          <cell r="AX495">
            <v>25202</v>
          </cell>
          <cell r="AY495">
            <v>35205</v>
          </cell>
          <cell r="AZ495">
            <v>36766</v>
          </cell>
          <cell r="BA495">
            <v>37746</v>
          </cell>
          <cell r="BB495">
            <v>38216</v>
          </cell>
          <cell r="BC495">
            <v>36559</v>
          </cell>
          <cell r="BD495">
            <v>37737</v>
          </cell>
          <cell r="BE495">
            <v>37237</v>
          </cell>
          <cell r="BF495">
            <v>36952</v>
          </cell>
          <cell r="BG495">
            <v>37306</v>
          </cell>
          <cell r="BH495">
            <v>37526</v>
          </cell>
          <cell r="BI495">
            <v>37416</v>
          </cell>
          <cell r="BJ495">
            <v>37990</v>
          </cell>
          <cell r="BK495">
            <v>38045</v>
          </cell>
          <cell r="BL495">
            <v>37650</v>
          </cell>
          <cell r="BM495">
            <v>37375</v>
          </cell>
          <cell r="BN495">
            <v>37650</v>
          </cell>
          <cell r="BO495">
            <v>37485</v>
          </cell>
          <cell r="BP495">
            <v>37570</v>
          </cell>
          <cell r="BQ495">
            <v>37445</v>
          </cell>
          <cell r="BR495">
            <v>37536</v>
          </cell>
          <cell r="BS495">
            <v>37466</v>
          </cell>
          <cell r="BT495">
            <v>37366</v>
          </cell>
          <cell r="BU495">
            <v>37281</v>
          </cell>
          <cell r="BV495">
            <v>37656</v>
          </cell>
          <cell r="BW495">
            <v>37901</v>
          </cell>
          <cell r="BX495">
            <v>35561</v>
          </cell>
          <cell r="BY495">
            <v>49953</v>
          </cell>
          <cell r="BZ495">
            <v>48314</v>
          </cell>
          <cell r="CA495">
            <v>50047</v>
          </cell>
          <cell r="CB495">
            <v>37181</v>
          </cell>
          <cell r="CC495">
            <v>49844</v>
          </cell>
          <cell r="CD495">
            <v>45913</v>
          </cell>
          <cell r="CE495">
            <v>36283</v>
          </cell>
          <cell r="CF495">
            <v>31331</v>
          </cell>
          <cell r="CG495">
            <v>32009</v>
          </cell>
          <cell r="CH495">
            <v>32009</v>
          </cell>
          <cell r="CI495">
            <v>34510</v>
          </cell>
          <cell r="CJ495">
            <v>32104</v>
          </cell>
          <cell r="CK495">
            <v>39028</v>
          </cell>
          <cell r="CL495">
            <v>38703</v>
          </cell>
          <cell r="CM495">
            <v>38057</v>
          </cell>
          <cell r="CN495">
            <v>40012</v>
          </cell>
          <cell r="CO495">
            <v>39512</v>
          </cell>
          <cell r="CP495">
            <v>47800</v>
          </cell>
          <cell r="CQ495">
            <v>47800</v>
          </cell>
          <cell r="CR495">
            <v>46971</v>
          </cell>
          <cell r="CS495">
            <v>34728</v>
          </cell>
          <cell r="CT495">
            <v>35118</v>
          </cell>
          <cell r="CU495">
            <v>35408</v>
          </cell>
          <cell r="CV495">
            <v>35118</v>
          </cell>
          <cell r="CW495">
            <v>47715</v>
          </cell>
          <cell r="CX495">
            <v>35203</v>
          </cell>
          <cell r="CY495">
            <v>34223</v>
          </cell>
          <cell r="CZ495">
            <v>33918</v>
          </cell>
          <cell r="DA495">
            <v>29611</v>
          </cell>
          <cell r="DB495">
            <v>29611</v>
          </cell>
          <cell r="DC495">
            <v>29611</v>
          </cell>
          <cell r="DD495">
            <v>29431</v>
          </cell>
          <cell r="DE495">
            <v>29551</v>
          </cell>
          <cell r="DF495">
            <v>34101</v>
          </cell>
          <cell r="DG495">
            <v>33841</v>
          </cell>
          <cell r="DH495">
            <v>33007</v>
          </cell>
          <cell r="DI495">
            <v>33007</v>
          </cell>
          <cell r="DJ495">
            <v>33007</v>
          </cell>
          <cell r="DK495">
            <v>32081</v>
          </cell>
        </row>
        <row r="496">
          <cell r="A496">
            <v>36891</v>
          </cell>
          <cell r="B496" t="str">
            <v>CONNECTICUT NATURAL GAS CORP</v>
          </cell>
          <cell r="C496">
            <v>6</v>
          </cell>
          <cell r="D496" t="str">
            <v> D    </v>
          </cell>
          <cell r="E496">
            <v>36831</v>
          </cell>
          <cell r="F496">
            <v>11981</v>
          </cell>
          <cell r="G496">
            <v>21981</v>
          </cell>
          <cell r="H496">
            <v>21981</v>
          </cell>
          <cell r="I496">
            <v>12467</v>
          </cell>
          <cell r="J496">
            <v>11981</v>
          </cell>
          <cell r="K496">
            <v>1981</v>
          </cell>
          <cell r="L496">
            <v>21981</v>
          </cell>
          <cell r="M496">
            <v>6981</v>
          </cell>
          <cell r="N496">
            <v>1981</v>
          </cell>
          <cell r="O496">
            <v>1981</v>
          </cell>
          <cell r="P496">
            <v>1981</v>
          </cell>
          <cell r="Q496">
            <v>1981</v>
          </cell>
          <cell r="R496">
            <v>1981</v>
          </cell>
          <cell r="S496">
            <v>3486</v>
          </cell>
          <cell r="T496">
            <v>11981</v>
          </cell>
          <cell r="U496">
            <v>3889</v>
          </cell>
          <cell r="V496">
            <v>3889</v>
          </cell>
          <cell r="W496">
            <v>3889</v>
          </cell>
          <cell r="X496">
            <v>1981</v>
          </cell>
          <cell r="Y496">
            <v>22184</v>
          </cell>
          <cell r="Z496">
            <v>1981</v>
          </cell>
          <cell r="AA496">
            <v>1981</v>
          </cell>
          <cell r="AB496">
            <v>11669</v>
          </cell>
          <cell r="AC496">
            <v>11669</v>
          </cell>
          <cell r="AD496">
            <v>14748</v>
          </cell>
          <cell r="AE496">
            <v>1981</v>
          </cell>
          <cell r="AF496">
            <v>17051</v>
          </cell>
          <cell r="AG496">
            <v>15551</v>
          </cell>
          <cell r="AH496">
            <v>35865</v>
          </cell>
          <cell r="AI496">
            <v>16981</v>
          </cell>
          <cell r="AJ496">
            <v>16981</v>
          </cell>
          <cell r="AK496">
            <v>16981</v>
          </cell>
          <cell r="AL496">
            <v>16981</v>
          </cell>
          <cell r="AM496">
            <v>16981</v>
          </cell>
          <cell r="AN496">
            <v>15865</v>
          </cell>
          <cell r="AO496">
            <v>15807</v>
          </cell>
          <cell r="AP496">
            <v>12467</v>
          </cell>
          <cell r="AQ496">
            <v>12467</v>
          </cell>
          <cell r="AR496">
            <v>12467</v>
          </cell>
          <cell r="AS496">
            <v>8578</v>
          </cell>
          <cell r="AT496">
            <v>9882</v>
          </cell>
          <cell r="AU496">
            <v>16981</v>
          </cell>
          <cell r="AV496">
            <v>6981</v>
          </cell>
          <cell r="AW496">
            <v>11981</v>
          </cell>
          <cell r="AX496">
            <v>11981</v>
          </cell>
          <cell r="AY496">
            <v>32091</v>
          </cell>
          <cell r="AZ496">
            <v>27091</v>
          </cell>
          <cell r="BA496">
            <v>14079</v>
          </cell>
          <cell r="BB496">
            <v>14079</v>
          </cell>
          <cell r="BC496">
            <v>14079</v>
          </cell>
          <cell r="BD496">
            <v>14830</v>
          </cell>
          <cell r="BE496">
            <v>14830</v>
          </cell>
          <cell r="BF496">
            <v>14830</v>
          </cell>
          <cell r="BG496">
            <v>14830</v>
          </cell>
          <cell r="BH496">
            <v>22478</v>
          </cell>
          <cell r="BI496">
            <v>14830</v>
          </cell>
          <cell r="BJ496">
            <v>14830</v>
          </cell>
          <cell r="BK496">
            <v>13630</v>
          </cell>
          <cell r="BL496">
            <v>13630</v>
          </cell>
          <cell r="BM496">
            <v>13630</v>
          </cell>
          <cell r="BN496">
            <v>13479</v>
          </cell>
          <cell r="BO496">
            <v>13479</v>
          </cell>
          <cell r="BP496">
            <v>13479</v>
          </cell>
          <cell r="BQ496">
            <v>13479</v>
          </cell>
          <cell r="BR496">
            <v>13479</v>
          </cell>
          <cell r="BS496">
            <v>13479</v>
          </cell>
          <cell r="BT496">
            <v>13479</v>
          </cell>
          <cell r="BU496">
            <v>13479</v>
          </cell>
          <cell r="BV496">
            <v>21127</v>
          </cell>
          <cell r="BW496">
            <v>25799</v>
          </cell>
          <cell r="BX496">
            <v>27629</v>
          </cell>
          <cell r="BY496">
            <v>21127</v>
          </cell>
          <cell r="BZ496">
            <v>22938</v>
          </cell>
          <cell r="CA496">
            <v>21278</v>
          </cell>
          <cell r="CB496">
            <v>26890</v>
          </cell>
          <cell r="CC496">
            <v>33254</v>
          </cell>
          <cell r="CD496">
            <v>32235</v>
          </cell>
          <cell r="CE496">
            <v>31052</v>
          </cell>
          <cell r="CF496">
            <v>33010</v>
          </cell>
          <cell r="CG496">
            <v>33010</v>
          </cell>
          <cell r="CH496">
            <v>33010</v>
          </cell>
          <cell r="CI496">
            <v>31788</v>
          </cell>
          <cell r="CJ496">
            <v>36788</v>
          </cell>
          <cell r="CK496">
            <v>42534</v>
          </cell>
          <cell r="CL496">
            <v>24105</v>
          </cell>
          <cell r="CM496">
            <v>26106</v>
          </cell>
          <cell r="CN496">
            <v>35536</v>
          </cell>
          <cell r="CO496">
            <v>37334</v>
          </cell>
          <cell r="CP496">
            <v>18904</v>
          </cell>
          <cell r="CQ496">
            <v>18904</v>
          </cell>
          <cell r="CR496">
            <v>33584</v>
          </cell>
          <cell r="CS496">
            <v>25371</v>
          </cell>
          <cell r="CT496">
            <v>30459</v>
          </cell>
          <cell r="CU496">
            <v>30360</v>
          </cell>
          <cell r="CV496">
            <v>30459</v>
          </cell>
          <cell r="CW496">
            <v>18485</v>
          </cell>
          <cell r="CX496">
            <v>20464</v>
          </cell>
          <cell r="CY496">
            <v>26627</v>
          </cell>
          <cell r="CZ496">
            <v>30727</v>
          </cell>
          <cell r="DA496">
            <v>25727</v>
          </cell>
          <cell r="DB496">
            <v>25727</v>
          </cell>
          <cell r="DC496">
            <v>25727</v>
          </cell>
          <cell r="DD496">
            <v>24964</v>
          </cell>
          <cell r="DE496">
            <v>27028</v>
          </cell>
          <cell r="DF496">
            <v>23122</v>
          </cell>
          <cell r="DG496">
            <v>23122</v>
          </cell>
          <cell r="DH496">
            <v>21663</v>
          </cell>
          <cell r="DI496">
            <v>21663</v>
          </cell>
          <cell r="DJ496">
            <v>21663</v>
          </cell>
          <cell r="DK496">
            <v>35500</v>
          </cell>
        </row>
        <row r="497">
          <cell r="A497">
            <v>36892</v>
          </cell>
          <cell r="B497" t="str">
            <v>Public Service El. &amp; Gas</v>
          </cell>
          <cell r="C497">
            <v>5</v>
          </cell>
          <cell r="D497" t="str">
            <v> D    </v>
          </cell>
          <cell r="E497">
            <v>50694</v>
          </cell>
          <cell r="F497">
            <v>1100</v>
          </cell>
          <cell r="G497">
            <v>1300</v>
          </cell>
          <cell r="H497">
            <v>1300</v>
          </cell>
          <cell r="I497">
            <v>7271</v>
          </cell>
          <cell r="J497">
            <v>1300</v>
          </cell>
          <cell r="K497">
            <v>1300</v>
          </cell>
          <cell r="L497">
            <v>900</v>
          </cell>
          <cell r="M497">
            <v>1500</v>
          </cell>
          <cell r="N497">
            <v>1400</v>
          </cell>
          <cell r="O497">
            <v>1400</v>
          </cell>
          <cell r="P497">
            <v>1500</v>
          </cell>
          <cell r="Q497">
            <v>1500</v>
          </cell>
          <cell r="R497">
            <v>1500</v>
          </cell>
          <cell r="S497">
            <v>1100</v>
          </cell>
          <cell r="T497">
            <v>1100</v>
          </cell>
          <cell r="U497">
            <v>8240</v>
          </cell>
          <cell r="V497">
            <v>8240</v>
          </cell>
          <cell r="W497">
            <v>8140</v>
          </cell>
          <cell r="X497">
            <v>8500</v>
          </cell>
          <cell r="Y497">
            <v>12272</v>
          </cell>
          <cell r="Z497">
            <v>9300</v>
          </cell>
          <cell r="AA497">
            <v>9000</v>
          </cell>
          <cell r="AB497">
            <v>9000</v>
          </cell>
          <cell r="AC497">
            <v>9000</v>
          </cell>
          <cell r="AD497">
            <v>8700</v>
          </cell>
          <cell r="AE497">
            <v>10503</v>
          </cell>
          <cell r="AF497">
            <v>13800</v>
          </cell>
          <cell r="AG497">
            <v>19400</v>
          </cell>
          <cell r="AH497">
            <v>18611</v>
          </cell>
          <cell r="AI497">
            <v>12600</v>
          </cell>
          <cell r="AJ497">
            <v>10100</v>
          </cell>
          <cell r="AK497">
            <v>9441</v>
          </cell>
          <cell r="AL497">
            <v>9000</v>
          </cell>
          <cell r="AM497">
            <v>13100</v>
          </cell>
          <cell r="AN497">
            <v>16000</v>
          </cell>
          <cell r="AO497">
            <v>10500</v>
          </cell>
          <cell r="AP497">
            <v>7271</v>
          </cell>
          <cell r="AQ497">
            <v>9671</v>
          </cell>
          <cell r="AR497">
            <v>12900</v>
          </cell>
          <cell r="AS497">
            <v>15600</v>
          </cell>
          <cell r="AT497">
            <v>20000</v>
          </cell>
          <cell r="AU497">
            <v>20000</v>
          </cell>
          <cell r="AV497">
            <v>25400</v>
          </cell>
          <cell r="AW497">
            <v>30000</v>
          </cell>
          <cell r="AX497">
            <v>27200</v>
          </cell>
          <cell r="AY497">
            <v>26600</v>
          </cell>
          <cell r="AZ497">
            <v>23900</v>
          </cell>
          <cell r="BA497">
            <v>21400</v>
          </cell>
          <cell r="BB497">
            <v>34386</v>
          </cell>
          <cell r="BC497">
            <v>34000</v>
          </cell>
          <cell r="BD497">
            <v>37800</v>
          </cell>
          <cell r="BE497">
            <v>37600</v>
          </cell>
          <cell r="BF497">
            <v>29800</v>
          </cell>
          <cell r="BG497">
            <v>20700</v>
          </cell>
          <cell r="BH497">
            <v>30600</v>
          </cell>
          <cell r="BI497">
            <v>30500</v>
          </cell>
          <cell r="BJ497">
            <v>28600</v>
          </cell>
          <cell r="BK497">
            <v>29000</v>
          </cell>
          <cell r="BL497">
            <v>28000</v>
          </cell>
          <cell r="BM497">
            <v>29000</v>
          </cell>
          <cell r="BN497">
            <v>28000</v>
          </cell>
          <cell r="BO497">
            <v>22900</v>
          </cell>
          <cell r="BP497">
            <v>26400</v>
          </cell>
          <cell r="BQ497">
            <v>25000</v>
          </cell>
          <cell r="BR497">
            <v>22500</v>
          </cell>
          <cell r="BS497">
            <v>23100</v>
          </cell>
          <cell r="BT497">
            <v>26000</v>
          </cell>
          <cell r="BU497">
            <v>32100</v>
          </cell>
          <cell r="BV497">
            <v>30000</v>
          </cell>
          <cell r="BW497">
            <v>33900</v>
          </cell>
          <cell r="BX497">
            <v>36799</v>
          </cell>
          <cell r="BY497">
            <v>33600</v>
          </cell>
          <cell r="BZ497">
            <v>34900</v>
          </cell>
          <cell r="CA497">
            <v>32799</v>
          </cell>
          <cell r="CB497">
            <v>36700</v>
          </cell>
          <cell r="CC497">
            <v>38600</v>
          </cell>
          <cell r="CD497">
            <v>41100</v>
          </cell>
          <cell r="CE497">
            <v>32300</v>
          </cell>
          <cell r="CF497">
            <v>33500</v>
          </cell>
          <cell r="CG497">
            <v>27700</v>
          </cell>
          <cell r="CH497">
            <v>32000</v>
          </cell>
          <cell r="CI497">
            <v>38300</v>
          </cell>
          <cell r="CJ497">
            <v>43500</v>
          </cell>
          <cell r="CK497">
            <v>43700</v>
          </cell>
          <cell r="CL497">
            <v>40000</v>
          </cell>
          <cell r="CM497">
            <v>39000</v>
          </cell>
          <cell r="CN497">
            <v>39000</v>
          </cell>
          <cell r="CO497">
            <v>38000</v>
          </cell>
          <cell r="CP497">
            <v>32599</v>
          </cell>
          <cell r="CQ497">
            <v>32599</v>
          </cell>
          <cell r="CR497">
            <v>28100</v>
          </cell>
          <cell r="CS497">
            <v>28000</v>
          </cell>
          <cell r="CT497">
            <v>38200</v>
          </cell>
          <cell r="CU497">
            <v>44200</v>
          </cell>
          <cell r="CV497">
            <v>38200</v>
          </cell>
          <cell r="CW497">
            <v>18900</v>
          </cell>
          <cell r="CX497">
            <v>30000</v>
          </cell>
          <cell r="CY497">
            <v>30000</v>
          </cell>
          <cell r="CZ497">
            <v>29000</v>
          </cell>
          <cell r="DA497">
            <v>33700</v>
          </cell>
          <cell r="DB497">
            <v>33700</v>
          </cell>
          <cell r="DC497">
            <v>33700</v>
          </cell>
          <cell r="DD497">
            <v>34600</v>
          </cell>
          <cell r="DE497">
            <v>33500</v>
          </cell>
          <cell r="DF497">
            <v>29000</v>
          </cell>
          <cell r="DG497">
            <v>24000</v>
          </cell>
          <cell r="DH497">
            <v>33700</v>
          </cell>
          <cell r="DI497">
            <v>33700</v>
          </cell>
          <cell r="DJ497">
            <v>33700</v>
          </cell>
          <cell r="DK497">
            <v>35900</v>
          </cell>
        </row>
        <row r="498">
          <cell r="A498">
            <v>36893</v>
          </cell>
          <cell r="B498" t="str">
            <v>Public Service El. &amp; Gas</v>
          </cell>
          <cell r="C498">
            <v>5</v>
          </cell>
          <cell r="D498" t="str">
            <v> D    </v>
          </cell>
          <cell r="E498">
            <v>22379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200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100</v>
          </cell>
          <cell r="AO498">
            <v>0</v>
          </cell>
          <cell r="AP498">
            <v>0</v>
          </cell>
          <cell r="AQ498">
            <v>2500</v>
          </cell>
          <cell r="AR498">
            <v>2800</v>
          </cell>
          <cell r="AS498">
            <v>3100</v>
          </cell>
          <cell r="AT498">
            <v>1000</v>
          </cell>
          <cell r="AU498">
            <v>1000</v>
          </cell>
          <cell r="AV498">
            <v>2300</v>
          </cell>
          <cell r="AW498">
            <v>3100</v>
          </cell>
          <cell r="AX498">
            <v>3000</v>
          </cell>
          <cell r="AY498">
            <v>2500</v>
          </cell>
          <cell r="AZ498">
            <v>3200</v>
          </cell>
          <cell r="BA498">
            <v>2700</v>
          </cell>
          <cell r="BB498">
            <v>2200</v>
          </cell>
          <cell r="BC498">
            <v>3900</v>
          </cell>
          <cell r="BD498">
            <v>2400</v>
          </cell>
          <cell r="BE498">
            <v>2400</v>
          </cell>
          <cell r="BF498">
            <v>2000</v>
          </cell>
          <cell r="BG498">
            <v>2000</v>
          </cell>
          <cell r="BH498">
            <v>3500</v>
          </cell>
          <cell r="BI498">
            <v>3300</v>
          </cell>
          <cell r="BJ498">
            <v>3400</v>
          </cell>
          <cell r="BK498">
            <v>3000</v>
          </cell>
          <cell r="BL498">
            <v>3000</v>
          </cell>
          <cell r="BM498">
            <v>3000</v>
          </cell>
          <cell r="BN498">
            <v>3000</v>
          </cell>
          <cell r="BO498">
            <v>2100</v>
          </cell>
          <cell r="BP498">
            <v>2700</v>
          </cell>
          <cell r="BQ498">
            <v>3000</v>
          </cell>
          <cell r="BR498">
            <v>2400</v>
          </cell>
          <cell r="BS498">
            <v>2500</v>
          </cell>
          <cell r="BT498">
            <v>2800</v>
          </cell>
          <cell r="BU498">
            <v>4700</v>
          </cell>
          <cell r="BV498">
            <v>3000</v>
          </cell>
          <cell r="BW498">
            <v>3300</v>
          </cell>
          <cell r="BX498">
            <v>3600</v>
          </cell>
          <cell r="BY498">
            <v>3300</v>
          </cell>
          <cell r="BZ498">
            <v>3400</v>
          </cell>
          <cell r="CA498">
            <v>3500</v>
          </cell>
          <cell r="CB498">
            <v>3800</v>
          </cell>
          <cell r="CC498">
            <v>5600</v>
          </cell>
          <cell r="CD498">
            <v>4400</v>
          </cell>
          <cell r="CE498">
            <v>4200</v>
          </cell>
          <cell r="CF498">
            <v>2800</v>
          </cell>
          <cell r="CG498">
            <v>2200</v>
          </cell>
          <cell r="CH498">
            <v>2500</v>
          </cell>
          <cell r="CI498">
            <v>4600</v>
          </cell>
          <cell r="CJ498">
            <v>4200</v>
          </cell>
          <cell r="CK498">
            <v>4900</v>
          </cell>
          <cell r="CL498">
            <v>3500</v>
          </cell>
          <cell r="CM498">
            <v>3500</v>
          </cell>
          <cell r="CN498">
            <v>3500</v>
          </cell>
          <cell r="CO498">
            <v>3500</v>
          </cell>
          <cell r="CP498">
            <v>4300</v>
          </cell>
          <cell r="CQ498">
            <v>4300</v>
          </cell>
          <cell r="CR498">
            <v>2700</v>
          </cell>
          <cell r="CS498">
            <v>3000</v>
          </cell>
          <cell r="CT498">
            <v>3800</v>
          </cell>
          <cell r="CU498">
            <v>4300</v>
          </cell>
          <cell r="CV498">
            <v>3800</v>
          </cell>
          <cell r="CW498">
            <v>2300</v>
          </cell>
          <cell r="CX498">
            <v>3500</v>
          </cell>
          <cell r="CY498">
            <v>3500</v>
          </cell>
          <cell r="CZ498">
            <v>2700</v>
          </cell>
          <cell r="DA498">
            <v>3800</v>
          </cell>
          <cell r="DB498">
            <v>3800</v>
          </cell>
          <cell r="DC498">
            <v>3800</v>
          </cell>
          <cell r="DD498">
            <v>3600</v>
          </cell>
          <cell r="DE498">
            <v>3800</v>
          </cell>
          <cell r="DF498">
            <v>3500</v>
          </cell>
          <cell r="DG498">
            <v>3100</v>
          </cell>
          <cell r="DH498">
            <v>3500</v>
          </cell>
          <cell r="DI498">
            <v>3500</v>
          </cell>
          <cell r="DJ498">
            <v>3500</v>
          </cell>
          <cell r="DK498">
            <v>4400</v>
          </cell>
        </row>
        <row r="499">
          <cell r="A499">
            <v>36894</v>
          </cell>
          <cell r="B499" t="str">
            <v> ENTEX-RULEVILLE MISS                    </v>
          </cell>
          <cell r="C499">
            <v>1</v>
          </cell>
          <cell r="D499" t="str">
            <v> D    </v>
          </cell>
          <cell r="E499">
            <v>6599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0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0</v>
          </cell>
          <cell r="S499">
            <v>0</v>
          </cell>
          <cell r="T499">
            <v>1</v>
          </cell>
          <cell r="U499">
            <v>900</v>
          </cell>
          <cell r="V499">
            <v>900</v>
          </cell>
          <cell r="W499">
            <v>900</v>
          </cell>
          <cell r="X499">
            <v>1</v>
          </cell>
          <cell r="Y499">
            <v>900</v>
          </cell>
          <cell r="Z499">
            <v>1</v>
          </cell>
          <cell r="AA499">
            <v>1</v>
          </cell>
          <cell r="AB499">
            <v>900</v>
          </cell>
          <cell r="AC499">
            <v>900</v>
          </cell>
          <cell r="AD499">
            <v>900</v>
          </cell>
          <cell r="AE499">
            <v>1</v>
          </cell>
          <cell r="AF499">
            <v>1</v>
          </cell>
          <cell r="AG499">
            <v>1</v>
          </cell>
          <cell r="AH499">
            <v>1</v>
          </cell>
          <cell r="AI499">
            <v>1</v>
          </cell>
          <cell r="AJ499">
            <v>1</v>
          </cell>
          <cell r="AK499">
            <v>1</v>
          </cell>
          <cell r="AL499">
            <v>1</v>
          </cell>
          <cell r="AM499">
            <v>900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T499">
            <v>900</v>
          </cell>
          <cell r="AU499">
            <v>900</v>
          </cell>
          <cell r="AV499">
            <v>1</v>
          </cell>
          <cell r="AW499">
            <v>900</v>
          </cell>
          <cell r="AX499">
            <v>900</v>
          </cell>
          <cell r="AY499">
            <v>1</v>
          </cell>
          <cell r="AZ499">
            <v>1</v>
          </cell>
          <cell r="BA499">
            <v>1</v>
          </cell>
          <cell r="BB499">
            <v>1</v>
          </cell>
          <cell r="BC499">
            <v>1251</v>
          </cell>
          <cell r="BD499">
            <v>1251</v>
          </cell>
          <cell r="BE499">
            <v>1251</v>
          </cell>
          <cell r="BF499">
            <v>1251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1</v>
          </cell>
          <cell r="BN499">
            <v>1251</v>
          </cell>
          <cell r="BO499">
            <v>1</v>
          </cell>
          <cell r="BP499">
            <v>1</v>
          </cell>
          <cell r="BQ499">
            <v>1</v>
          </cell>
          <cell r="BR499">
            <v>1</v>
          </cell>
          <cell r="BS499">
            <v>1</v>
          </cell>
          <cell r="BT499">
            <v>1</v>
          </cell>
          <cell r="BU499">
            <v>1</v>
          </cell>
          <cell r="BV499">
            <v>1251</v>
          </cell>
          <cell r="BW499">
            <v>1251</v>
          </cell>
          <cell r="BX499">
            <v>1</v>
          </cell>
          <cell r="BY499">
            <v>1</v>
          </cell>
          <cell r="BZ499">
            <v>1</v>
          </cell>
          <cell r="CA499">
            <v>1</v>
          </cell>
          <cell r="CB499">
            <v>1</v>
          </cell>
          <cell r="CC499">
            <v>1250</v>
          </cell>
          <cell r="CD499">
            <v>1478</v>
          </cell>
          <cell r="CE499">
            <v>1</v>
          </cell>
          <cell r="CF499">
            <v>1478</v>
          </cell>
          <cell r="CG499">
            <v>1478</v>
          </cell>
          <cell r="CH499">
            <v>1478</v>
          </cell>
          <cell r="CI499">
            <v>1</v>
          </cell>
          <cell r="CJ499">
            <v>1478</v>
          </cell>
          <cell r="CK499">
            <v>1</v>
          </cell>
          <cell r="CL499">
            <v>1</v>
          </cell>
          <cell r="CM499">
            <v>1</v>
          </cell>
          <cell r="CN499">
            <v>1</v>
          </cell>
          <cell r="CO499">
            <v>1</v>
          </cell>
          <cell r="CP499">
            <v>1</v>
          </cell>
          <cell r="CQ499">
            <v>1</v>
          </cell>
          <cell r="CR499">
            <v>1</v>
          </cell>
          <cell r="CS499">
            <v>1</v>
          </cell>
          <cell r="CT499">
            <v>1</v>
          </cell>
          <cell r="CU499">
            <v>1</v>
          </cell>
          <cell r="CV499">
            <v>1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1</v>
          </cell>
          <cell r="DG499">
            <v>1478</v>
          </cell>
          <cell r="DH499">
            <v>1</v>
          </cell>
          <cell r="DI499">
            <v>1</v>
          </cell>
          <cell r="DJ499">
            <v>1</v>
          </cell>
          <cell r="DK499">
            <v>1</v>
          </cell>
        </row>
        <row r="500">
          <cell r="A500">
            <v>36896</v>
          </cell>
          <cell r="B500" t="str">
            <v>CONSOLIDATED</v>
          </cell>
          <cell r="C500">
            <v>5</v>
          </cell>
          <cell r="D500" t="str">
            <v> D    </v>
          </cell>
          <cell r="E500">
            <v>51156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</row>
        <row r="501">
          <cell r="A501">
            <v>36899</v>
          </cell>
          <cell r="B501" t="str">
            <v> DELTA-SALT LICK KY                      </v>
          </cell>
          <cell r="C501">
            <v>2</v>
          </cell>
          <cell r="D501" t="str">
            <v> D    </v>
          </cell>
          <cell r="E501">
            <v>1052</v>
          </cell>
          <cell r="F501">
            <v>5</v>
          </cell>
          <cell r="G501">
            <v>5</v>
          </cell>
          <cell r="H501">
            <v>5</v>
          </cell>
          <cell r="I501">
            <v>10</v>
          </cell>
          <cell r="J501">
            <v>5</v>
          </cell>
          <cell r="K501">
            <v>5</v>
          </cell>
          <cell r="L501">
            <v>5</v>
          </cell>
          <cell r="M501">
            <v>5</v>
          </cell>
          <cell r="N501">
            <v>5</v>
          </cell>
          <cell r="O501">
            <v>5</v>
          </cell>
          <cell r="P501">
            <v>5</v>
          </cell>
          <cell r="Q501">
            <v>5</v>
          </cell>
          <cell r="R501">
            <v>5</v>
          </cell>
          <cell r="S501">
            <v>5</v>
          </cell>
          <cell r="T501">
            <v>5</v>
          </cell>
          <cell r="U501">
            <v>10</v>
          </cell>
          <cell r="V501">
            <v>10</v>
          </cell>
          <cell r="W501">
            <v>10</v>
          </cell>
          <cell r="X501">
            <v>10</v>
          </cell>
          <cell r="Y501">
            <v>10</v>
          </cell>
          <cell r="Z501">
            <v>10</v>
          </cell>
          <cell r="AA501">
            <v>10</v>
          </cell>
          <cell r="AB501">
            <v>10</v>
          </cell>
          <cell r="AC501">
            <v>9</v>
          </cell>
          <cell r="AD501">
            <v>10</v>
          </cell>
          <cell r="AE501">
            <v>10</v>
          </cell>
          <cell r="AF501">
            <v>10</v>
          </cell>
          <cell r="AG501">
            <v>10</v>
          </cell>
          <cell r="AH501">
            <v>10</v>
          </cell>
          <cell r="AI501">
            <v>10</v>
          </cell>
          <cell r="AJ501">
            <v>10</v>
          </cell>
          <cell r="AK501">
            <v>10</v>
          </cell>
          <cell r="AL501">
            <v>10</v>
          </cell>
          <cell r="AM501">
            <v>10</v>
          </cell>
          <cell r="AN501">
            <v>10</v>
          </cell>
          <cell r="AO501">
            <v>10</v>
          </cell>
          <cell r="AP501">
            <v>10</v>
          </cell>
          <cell r="AQ501">
            <v>10</v>
          </cell>
          <cell r="AR501">
            <v>10</v>
          </cell>
          <cell r="AS501">
            <v>10</v>
          </cell>
          <cell r="AT501">
            <v>10</v>
          </cell>
          <cell r="AU501">
            <v>10</v>
          </cell>
          <cell r="AV501">
            <v>10</v>
          </cell>
          <cell r="AW501">
            <v>10</v>
          </cell>
          <cell r="AX501">
            <v>10</v>
          </cell>
          <cell r="AY501">
            <v>5</v>
          </cell>
          <cell r="AZ501">
            <v>5</v>
          </cell>
          <cell r="BA501">
            <v>5</v>
          </cell>
          <cell r="BB501">
            <v>5</v>
          </cell>
          <cell r="BC501">
            <v>5</v>
          </cell>
          <cell r="BD501">
            <v>5</v>
          </cell>
          <cell r="BE501">
            <v>5</v>
          </cell>
          <cell r="BF501">
            <v>5</v>
          </cell>
          <cell r="BG501">
            <v>4</v>
          </cell>
          <cell r="BH501">
            <v>4</v>
          </cell>
          <cell r="BI501">
            <v>4</v>
          </cell>
          <cell r="BJ501">
            <v>4</v>
          </cell>
          <cell r="BK501">
            <v>4</v>
          </cell>
          <cell r="BL501">
            <v>4</v>
          </cell>
          <cell r="BM501">
            <v>4</v>
          </cell>
          <cell r="BN501">
            <v>4</v>
          </cell>
          <cell r="BO501">
            <v>4</v>
          </cell>
          <cell r="BP501">
            <v>4</v>
          </cell>
          <cell r="BQ501">
            <v>4</v>
          </cell>
          <cell r="BR501">
            <v>4</v>
          </cell>
          <cell r="BS501">
            <v>4</v>
          </cell>
          <cell r="BT501">
            <v>4</v>
          </cell>
          <cell r="BU501">
            <v>4</v>
          </cell>
          <cell r="BV501">
            <v>4</v>
          </cell>
          <cell r="BW501">
            <v>4</v>
          </cell>
          <cell r="BX501">
            <v>4</v>
          </cell>
          <cell r="BY501">
            <v>4</v>
          </cell>
          <cell r="BZ501">
            <v>4</v>
          </cell>
          <cell r="CA501">
            <v>4</v>
          </cell>
          <cell r="CB501">
            <v>4</v>
          </cell>
          <cell r="CC501">
            <v>4</v>
          </cell>
          <cell r="CD501">
            <v>15</v>
          </cell>
          <cell r="CE501">
            <v>15</v>
          </cell>
          <cell r="CF501">
            <v>15</v>
          </cell>
          <cell r="CG501">
            <v>15</v>
          </cell>
          <cell r="CH501">
            <v>15</v>
          </cell>
          <cell r="CI501">
            <v>15</v>
          </cell>
          <cell r="CJ501">
            <v>15</v>
          </cell>
          <cell r="CK501">
            <v>15</v>
          </cell>
          <cell r="CL501">
            <v>15</v>
          </cell>
          <cell r="CM501">
            <v>15</v>
          </cell>
          <cell r="CN501">
            <v>15</v>
          </cell>
          <cell r="CO501">
            <v>15</v>
          </cell>
          <cell r="CP501">
            <v>15</v>
          </cell>
          <cell r="CQ501">
            <v>15</v>
          </cell>
          <cell r="CR501">
            <v>15</v>
          </cell>
          <cell r="CS501">
            <v>15</v>
          </cell>
          <cell r="CT501">
            <v>15</v>
          </cell>
          <cell r="CU501">
            <v>15</v>
          </cell>
          <cell r="CV501">
            <v>15</v>
          </cell>
          <cell r="CW501">
            <v>15</v>
          </cell>
          <cell r="CX501">
            <v>15</v>
          </cell>
          <cell r="CY501">
            <v>15</v>
          </cell>
          <cell r="CZ501">
            <v>15</v>
          </cell>
          <cell r="DA501">
            <v>15</v>
          </cell>
          <cell r="DB501">
            <v>15</v>
          </cell>
          <cell r="DC501">
            <v>15</v>
          </cell>
          <cell r="DD501">
            <v>15</v>
          </cell>
          <cell r="DE501">
            <v>15</v>
          </cell>
          <cell r="DF501">
            <v>50</v>
          </cell>
          <cell r="DG501">
            <v>50</v>
          </cell>
          <cell r="DH501">
            <v>50</v>
          </cell>
          <cell r="DI501">
            <v>50</v>
          </cell>
          <cell r="DJ501">
            <v>50</v>
          </cell>
          <cell r="DK501">
            <v>50</v>
          </cell>
        </row>
        <row r="502">
          <cell r="A502">
            <v>36901</v>
          </cell>
          <cell r="B502" t="str">
            <v>Nat. Fuel Gas @ Chautauqua</v>
          </cell>
          <cell r="C502">
            <v>5</v>
          </cell>
          <cell r="D502" t="str">
            <v> D    </v>
          </cell>
          <cell r="E502">
            <v>4107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</row>
        <row r="503">
          <cell r="A503">
            <v>36902</v>
          </cell>
          <cell r="B503" t="str">
            <v>BOSTON GAS @ Worcester</v>
          </cell>
          <cell r="C503">
            <v>6</v>
          </cell>
          <cell r="D503" t="str">
            <v> D    </v>
          </cell>
          <cell r="E503">
            <v>14048</v>
          </cell>
          <cell r="F503">
            <v>234</v>
          </cell>
          <cell r="G503">
            <v>234</v>
          </cell>
          <cell r="H503">
            <v>234</v>
          </cell>
          <cell r="I503">
            <v>0</v>
          </cell>
          <cell r="J503">
            <v>234</v>
          </cell>
          <cell r="K503">
            <v>234</v>
          </cell>
          <cell r="L503">
            <v>234</v>
          </cell>
          <cell r="M503">
            <v>234</v>
          </cell>
          <cell r="N503">
            <v>234</v>
          </cell>
          <cell r="O503">
            <v>234</v>
          </cell>
          <cell r="P503">
            <v>234</v>
          </cell>
          <cell r="Q503">
            <v>234</v>
          </cell>
          <cell r="R503">
            <v>234</v>
          </cell>
          <cell r="S503">
            <v>234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</row>
        <row r="504">
          <cell r="A504">
            <v>36904</v>
          </cell>
          <cell r="B504" t="str">
            <v>BERKSHIRE GAS CO</v>
          </cell>
          <cell r="C504">
            <v>6</v>
          </cell>
          <cell r="D504" t="str">
            <v> D    </v>
          </cell>
          <cell r="E504">
            <v>11187</v>
          </cell>
          <cell r="F504">
            <v>2450</v>
          </cell>
          <cell r="G504">
            <v>2247</v>
          </cell>
          <cell r="H504">
            <v>2205</v>
          </cell>
          <cell r="I504">
            <v>1484</v>
          </cell>
          <cell r="J504">
            <v>2624</v>
          </cell>
          <cell r="K504">
            <v>2673</v>
          </cell>
          <cell r="L504">
            <v>2344</v>
          </cell>
          <cell r="M504">
            <v>2447</v>
          </cell>
          <cell r="N504">
            <v>2444</v>
          </cell>
          <cell r="O504">
            <v>2480</v>
          </cell>
          <cell r="P504">
            <v>2498</v>
          </cell>
          <cell r="Q504">
            <v>2510</v>
          </cell>
          <cell r="R504">
            <v>2404</v>
          </cell>
          <cell r="S504">
            <v>2230</v>
          </cell>
          <cell r="T504">
            <v>2230</v>
          </cell>
          <cell r="U504">
            <v>2292</v>
          </cell>
          <cell r="V504">
            <v>2292</v>
          </cell>
          <cell r="W504">
            <v>2338</v>
          </cell>
          <cell r="X504">
            <v>2329</v>
          </cell>
          <cell r="Y504">
            <v>2869</v>
          </cell>
          <cell r="Z504">
            <v>2875</v>
          </cell>
          <cell r="AA504">
            <v>2852</v>
          </cell>
          <cell r="AB504">
            <v>2658</v>
          </cell>
          <cell r="AC504">
            <v>2645</v>
          </cell>
          <cell r="AD504">
            <v>2658</v>
          </cell>
          <cell r="AE504">
            <v>2857</v>
          </cell>
          <cell r="AF504">
            <v>2895</v>
          </cell>
          <cell r="AG504">
            <v>2907</v>
          </cell>
          <cell r="AH504">
            <v>1948</v>
          </cell>
          <cell r="AI504">
            <v>2008</v>
          </cell>
          <cell r="AJ504">
            <v>1294</v>
          </cell>
          <cell r="AK504">
            <v>2035</v>
          </cell>
          <cell r="AL504">
            <v>2850</v>
          </cell>
          <cell r="AM504">
            <v>1905</v>
          </cell>
          <cell r="AN504">
            <v>1936</v>
          </cell>
          <cell r="AO504">
            <v>1786</v>
          </cell>
          <cell r="AP504">
            <v>1484</v>
          </cell>
          <cell r="AQ504">
            <v>1590</v>
          </cell>
          <cell r="AR504">
            <v>1702</v>
          </cell>
          <cell r="AS504">
            <v>2120</v>
          </cell>
          <cell r="AT504">
            <v>2115</v>
          </cell>
          <cell r="AU504">
            <v>325</v>
          </cell>
          <cell r="AV504">
            <v>2662</v>
          </cell>
          <cell r="AW504">
            <v>2733</v>
          </cell>
          <cell r="AX504">
            <v>2744</v>
          </cell>
          <cell r="AY504">
            <v>1270</v>
          </cell>
          <cell r="AZ504">
            <v>1503</v>
          </cell>
          <cell r="BA504">
            <v>1513</v>
          </cell>
          <cell r="BB504">
            <v>1464</v>
          </cell>
          <cell r="BC504">
            <v>1467</v>
          </cell>
          <cell r="BD504">
            <v>1513</v>
          </cell>
          <cell r="BE504">
            <v>1521</v>
          </cell>
          <cell r="BF504">
            <v>1511</v>
          </cell>
          <cell r="BG504">
            <v>1509</v>
          </cell>
          <cell r="BH504">
            <v>1529</v>
          </cell>
          <cell r="BI504">
            <v>1504</v>
          </cell>
          <cell r="BJ504">
            <v>1570</v>
          </cell>
          <cell r="BK504">
            <v>1556</v>
          </cell>
          <cell r="BL504">
            <v>1577</v>
          </cell>
          <cell r="BM504">
            <v>1592</v>
          </cell>
          <cell r="BN504">
            <v>1559</v>
          </cell>
          <cell r="BO504">
            <v>1550</v>
          </cell>
          <cell r="BP504">
            <v>1576</v>
          </cell>
          <cell r="BQ504">
            <v>1590</v>
          </cell>
          <cell r="BR504">
            <v>1555</v>
          </cell>
          <cell r="BS504">
            <v>1590</v>
          </cell>
          <cell r="BT504">
            <v>1932</v>
          </cell>
          <cell r="BU504">
            <v>1585</v>
          </cell>
          <cell r="BV504">
            <v>1597</v>
          </cell>
          <cell r="BW504">
            <v>1586</v>
          </cell>
          <cell r="BX504">
            <v>1604</v>
          </cell>
          <cell r="BY504">
            <v>1600</v>
          </cell>
          <cell r="BZ504">
            <v>1607</v>
          </cell>
          <cell r="CA504">
            <v>1645</v>
          </cell>
          <cell r="CB504">
            <v>1623</v>
          </cell>
          <cell r="CC504">
            <v>1613</v>
          </cell>
          <cell r="CD504">
            <v>2140</v>
          </cell>
          <cell r="CE504">
            <v>2094</v>
          </cell>
          <cell r="CF504">
            <v>2100</v>
          </cell>
          <cell r="CG504">
            <v>2090</v>
          </cell>
          <cell r="CH504">
            <v>2108</v>
          </cell>
          <cell r="CI504">
            <v>2114</v>
          </cell>
          <cell r="CJ504">
            <v>2105</v>
          </cell>
          <cell r="CK504">
            <v>2150</v>
          </cell>
          <cell r="CL504">
            <v>2079</v>
          </cell>
          <cell r="CM504">
            <v>2128</v>
          </cell>
          <cell r="CN504">
            <v>2127</v>
          </cell>
          <cell r="CO504">
            <v>2133</v>
          </cell>
          <cell r="CP504">
            <v>2073</v>
          </cell>
          <cell r="CQ504">
            <v>2073</v>
          </cell>
          <cell r="CR504">
            <v>2074</v>
          </cell>
          <cell r="CS504">
            <v>2061</v>
          </cell>
          <cell r="CT504">
            <v>2131</v>
          </cell>
          <cell r="CU504">
            <v>2147</v>
          </cell>
          <cell r="CV504">
            <v>2131</v>
          </cell>
          <cell r="CW504">
            <v>2017</v>
          </cell>
          <cell r="CX504">
            <v>2079</v>
          </cell>
          <cell r="CY504">
            <v>2080</v>
          </cell>
          <cell r="CZ504">
            <v>2038</v>
          </cell>
          <cell r="DA504">
            <v>2076</v>
          </cell>
          <cell r="DB504">
            <v>2076</v>
          </cell>
          <cell r="DC504">
            <v>2076</v>
          </cell>
          <cell r="DD504">
            <v>2153</v>
          </cell>
          <cell r="DE504">
            <v>2112</v>
          </cell>
          <cell r="DF504">
            <v>2053</v>
          </cell>
          <cell r="DG504">
            <v>2015</v>
          </cell>
          <cell r="DH504">
            <v>2034</v>
          </cell>
          <cell r="DI504">
            <v>2034</v>
          </cell>
          <cell r="DJ504">
            <v>2034</v>
          </cell>
          <cell r="DK504">
            <v>2050</v>
          </cell>
        </row>
        <row r="505">
          <cell r="A505">
            <v>36913</v>
          </cell>
          <cell r="B505" t="str">
            <v> ENTEX-SUMNER MISS                       </v>
          </cell>
          <cell r="C505">
            <v>1</v>
          </cell>
          <cell r="D505" t="str">
            <v> D    </v>
          </cell>
          <cell r="E505">
            <v>6188</v>
          </cell>
          <cell r="F505">
            <v>1</v>
          </cell>
          <cell r="G505">
            <v>1</v>
          </cell>
          <cell r="H505">
            <v>1</v>
          </cell>
          <cell r="I505">
            <v>173</v>
          </cell>
          <cell r="J505">
            <v>1</v>
          </cell>
          <cell r="K505">
            <v>1</v>
          </cell>
          <cell r="L505">
            <v>0</v>
          </cell>
          <cell r="M505">
            <v>300</v>
          </cell>
          <cell r="N505">
            <v>1</v>
          </cell>
          <cell r="O505">
            <v>1</v>
          </cell>
          <cell r="P505">
            <v>1</v>
          </cell>
          <cell r="Q505">
            <v>300</v>
          </cell>
          <cell r="R505">
            <v>300</v>
          </cell>
          <cell r="S505">
            <v>0</v>
          </cell>
          <cell r="T505">
            <v>300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450</v>
          </cell>
          <cell r="Z505">
            <v>1</v>
          </cell>
          <cell r="AA505">
            <v>1</v>
          </cell>
          <cell r="AB505">
            <v>450</v>
          </cell>
          <cell r="AC505">
            <v>450</v>
          </cell>
          <cell r="AD505">
            <v>450</v>
          </cell>
          <cell r="AE505">
            <v>1</v>
          </cell>
          <cell r="AF505">
            <v>1</v>
          </cell>
          <cell r="AG505">
            <v>450</v>
          </cell>
          <cell r="AH505">
            <v>1</v>
          </cell>
          <cell r="AI505">
            <v>1</v>
          </cell>
          <cell r="AJ505">
            <v>1</v>
          </cell>
          <cell r="AK505">
            <v>1</v>
          </cell>
          <cell r="AL505">
            <v>1</v>
          </cell>
          <cell r="AM505">
            <v>450</v>
          </cell>
          <cell r="AN505">
            <v>1</v>
          </cell>
          <cell r="AO505">
            <v>1</v>
          </cell>
          <cell r="AP505">
            <v>173</v>
          </cell>
          <cell r="AQ505">
            <v>173</v>
          </cell>
          <cell r="AR505">
            <v>173</v>
          </cell>
          <cell r="AS505">
            <v>1</v>
          </cell>
          <cell r="AT505">
            <v>450</v>
          </cell>
          <cell r="AU505">
            <v>450</v>
          </cell>
          <cell r="AV505">
            <v>1</v>
          </cell>
          <cell r="AW505">
            <v>450</v>
          </cell>
          <cell r="AX505">
            <v>450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600</v>
          </cell>
          <cell r="BE505">
            <v>600</v>
          </cell>
          <cell r="BF505">
            <v>600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600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590</v>
          </cell>
          <cell r="CE505">
            <v>590</v>
          </cell>
          <cell r="CF505">
            <v>590</v>
          </cell>
          <cell r="CG505">
            <v>590</v>
          </cell>
          <cell r="CH505">
            <v>590</v>
          </cell>
          <cell r="CI505">
            <v>590</v>
          </cell>
          <cell r="CJ505">
            <v>590</v>
          </cell>
          <cell r="CK505">
            <v>590</v>
          </cell>
          <cell r="CL505">
            <v>590</v>
          </cell>
          <cell r="CM505">
            <v>590</v>
          </cell>
          <cell r="CN505">
            <v>590</v>
          </cell>
          <cell r="CO505">
            <v>590</v>
          </cell>
          <cell r="CP505">
            <v>590</v>
          </cell>
          <cell r="CQ505">
            <v>590</v>
          </cell>
          <cell r="CR505">
            <v>590</v>
          </cell>
          <cell r="CS505">
            <v>590</v>
          </cell>
          <cell r="CT505">
            <v>590</v>
          </cell>
          <cell r="CU505">
            <v>590</v>
          </cell>
          <cell r="CV505">
            <v>590</v>
          </cell>
          <cell r="CW505">
            <v>590</v>
          </cell>
          <cell r="CX505">
            <v>590</v>
          </cell>
          <cell r="CY505">
            <v>590</v>
          </cell>
          <cell r="CZ505">
            <v>590</v>
          </cell>
          <cell r="DA505">
            <v>590</v>
          </cell>
          <cell r="DB505">
            <v>590</v>
          </cell>
          <cell r="DC505">
            <v>590</v>
          </cell>
          <cell r="DD505">
            <v>590</v>
          </cell>
          <cell r="DE505">
            <v>590</v>
          </cell>
          <cell r="DF505">
            <v>1</v>
          </cell>
          <cell r="DG505">
            <v>872</v>
          </cell>
          <cell r="DH505">
            <v>1</v>
          </cell>
          <cell r="DI505">
            <v>1</v>
          </cell>
          <cell r="DJ505">
            <v>1</v>
          </cell>
          <cell r="DK505">
            <v>1</v>
          </cell>
        </row>
        <row r="506">
          <cell r="A506">
            <v>36914</v>
          </cell>
          <cell r="B506" t="str">
            <v> NUI - SUSSEX N J                        </v>
          </cell>
          <cell r="C506">
            <v>5</v>
          </cell>
          <cell r="D506" t="str">
            <v> D    </v>
          </cell>
          <cell r="E506">
            <v>11187</v>
          </cell>
          <cell r="F506">
            <v>1033</v>
          </cell>
          <cell r="G506">
            <v>1033</v>
          </cell>
          <cell r="H506">
            <v>1033</v>
          </cell>
          <cell r="I506">
            <v>1554</v>
          </cell>
          <cell r="J506">
            <v>1033</v>
          </cell>
          <cell r="K506">
            <v>1033</v>
          </cell>
          <cell r="L506">
            <v>1033</v>
          </cell>
          <cell r="M506">
            <v>1033</v>
          </cell>
          <cell r="N506">
            <v>1033</v>
          </cell>
          <cell r="O506">
            <v>1033</v>
          </cell>
          <cell r="P506">
            <v>1033</v>
          </cell>
          <cell r="Q506">
            <v>1033</v>
          </cell>
          <cell r="R506">
            <v>1033</v>
          </cell>
          <cell r="S506">
            <v>1033</v>
          </cell>
          <cell r="T506">
            <v>1033</v>
          </cell>
          <cell r="U506">
            <v>1086</v>
          </cell>
          <cell r="V506">
            <v>1086</v>
          </cell>
          <cell r="W506">
            <v>1086</v>
          </cell>
          <cell r="X506">
            <v>1086</v>
          </cell>
          <cell r="Y506">
            <v>1086</v>
          </cell>
          <cell r="Z506">
            <v>1086</v>
          </cell>
          <cell r="AA506">
            <v>1086</v>
          </cell>
          <cell r="AB506">
            <v>1554</v>
          </cell>
          <cell r="AC506">
            <v>1554</v>
          </cell>
          <cell r="AD506">
            <v>1554</v>
          </cell>
          <cell r="AE506">
            <v>1554</v>
          </cell>
          <cell r="AF506">
            <v>2024</v>
          </cell>
          <cell r="AG506">
            <v>1837</v>
          </cell>
          <cell r="AH506">
            <v>2024</v>
          </cell>
          <cell r="AI506">
            <v>1554</v>
          </cell>
          <cell r="AJ506">
            <v>1554</v>
          </cell>
          <cell r="AK506">
            <v>1554</v>
          </cell>
          <cell r="AL506">
            <v>1554</v>
          </cell>
          <cell r="AM506">
            <v>1554</v>
          </cell>
          <cell r="AN506">
            <v>1554</v>
          </cell>
          <cell r="AO506">
            <v>1554</v>
          </cell>
          <cell r="AP506">
            <v>1554</v>
          </cell>
          <cell r="AQ506">
            <v>1554</v>
          </cell>
          <cell r="AR506">
            <v>1554</v>
          </cell>
          <cell r="AS506">
            <v>1554</v>
          </cell>
          <cell r="AT506">
            <v>2024</v>
          </cell>
          <cell r="AU506">
            <v>2024</v>
          </cell>
          <cell r="AV506">
            <v>2024</v>
          </cell>
          <cell r="AW506">
            <v>1554</v>
          </cell>
          <cell r="AX506">
            <v>1554</v>
          </cell>
          <cell r="AY506">
            <v>2023</v>
          </cell>
          <cell r="AZ506">
            <v>2023</v>
          </cell>
          <cell r="BA506">
            <v>2023</v>
          </cell>
          <cell r="BB506">
            <v>2023</v>
          </cell>
          <cell r="BC506">
            <v>1558</v>
          </cell>
          <cell r="BD506">
            <v>2023</v>
          </cell>
          <cell r="BE506">
            <v>2023</v>
          </cell>
          <cell r="BF506">
            <v>2023</v>
          </cell>
          <cell r="BG506">
            <v>2023</v>
          </cell>
          <cell r="BH506">
            <v>2023</v>
          </cell>
          <cell r="BI506">
            <v>2023</v>
          </cell>
          <cell r="BJ506">
            <v>2023</v>
          </cell>
          <cell r="BK506">
            <v>2023</v>
          </cell>
          <cell r="BL506">
            <v>2023</v>
          </cell>
          <cell r="BM506">
            <v>2023</v>
          </cell>
          <cell r="BN506">
            <v>2023</v>
          </cell>
          <cell r="BO506">
            <v>2023</v>
          </cell>
          <cell r="BP506">
            <v>2023</v>
          </cell>
          <cell r="BQ506">
            <v>2023</v>
          </cell>
          <cell r="BR506">
            <v>2023</v>
          </cell>
          <cell r="BS506">
            <v>2023</v>
          </cell>
          <cell r="BT506">
            <v>2023</v>
          </cell>
          <cell r="BU506">
            <v>3504</v>
          </cell>
          <cell r="BV506">
            <v>2023</v>
          </cell>
          <cell r="BW506">
            <v>2773</v>
          </cell>
          <cell r="BX506">
            <v>2023</v>
          </cell>
          <cell r="BY506">
            <v>2517</v>
          </cell>
          <cell r="BZ506">
            <v>2517</v>
          </cell>
          <cell r="CA506">
            <v>2517</v>
          </cell>
          <cell r="CB506">
            <v>2517</v>
          </cell>
          <cell r="CC506">
            <v>3010</v>
          </cell>
          <cell r="CD506">
            <v>3257</v>
          </cell>
          <cell r="CE506">
            <v>2023</v>
          </cell>
          <cell r="CF506">
            <v>2517</v>
          </cell>
          <cell r="CG506">
            <v>2517</v>
          </cell>
          <cell r="CH506">
            <v>3010</v>
          </cell>
          <cell r="CI506">
            <v>3010</v>
          </cell>
          <cell r="CJ506">
            <v>3010</v>
          </cell>
          <cell r="CK506">
            <v>3048</v>
          </cell>
          <cell r="CL506">
            <v>3010</v>
          </cell>
          <cell r="CM506">
            <v>3010</v>
          </cell>
          <cell r="CN506">
            <v>3010</v>
          </cell>
          <cell r="CO506">
            <v>3010</v>
          </cell>
          <cell r="CP506">
            <v>2023</v>
          </cell>
          <cell r="CQ506">
            <v>2023</v>
          </cell>
          <cell r="CR506">
            <v>2023</v>
          </cell>
          <cell r="CS506">
            <v>2023</v>
          </cell>
          <cell r="CT506">
            <v>3010</v>
          </cell>
          <cell r="CU506">
            <v>3010</v>
          </cell>
          <cell r="CV506">
            <v>3010</v>
          </cell>
          <cell r="CW506">
            <v>2023</v>
          </cell>
          <cell r="CX506">
            <v>2023</v>
          </cell>
          <cell r="CY506">
            <v>2023</v>
          </cell>
          <cell r="CZ506">
            <v>2517</v>
          </cell>
          <cell r="DA506">
            <v>2517</v>
          </cell>
          <cell r="DB506">
            <v>2517</v>
          </cell>
          <cell r="DC506">
            <v>2517</v>
          </cell>
          <cell r="DD506">
            <v>2023</v>
          </cell>
          <cell r="DE506">
            <v>2023</v>
          </cell>
          <cell r="DF506">
            <v>2023</v>
          </cell>
          <cell r="DG506">
            <v>2270</v>
          </cell>
          <cell r="DH506">
            <v>2517</v>
          </cell>
          <cell r="DI506">
            <v>2517</v>
          </cell>
          <cell r="DJ506">
            <v>2517</v>
          </cell>
          <cell r="DK506">
            <v>2517</v>
          </cell>
        </row>
        <row r="507">
          <cell r="A507">
            <v>36916</v>
          </cell>
          <cell r="B507" t="str">
            <v>COLONIAL GAS CO.- LOWELL DIV</v>
          </cell>
          <cell r="C507">
            <v>6</v>
          </cell>
          <cell r="D507" t="str">
            <v> D    </v>
          </cell>
          <cell r="E507">
            <v>118172</v>
          </cell>
          <cell r="F507">
            <v>50281</v>
          </cell>
          <cell r="G507">
            <v>50012</v>
          </cell>
          <cell r="H507">
            <v>24672</v>
          </cell>
          <cell r="I507">
            <v>62082</v>
          </cell>
          <cell r="J507">
            <v>25467</v>
          </cell>
          <cell r="K507">
            <v>31290</v>
          </cell>
          <cell r="L507">
            <v>26738</v>
          </cell>
          <cell r="M507">
            <v>26875</v>
          </cell>
          <cell r="N507">
            <v>51850</v>
          </cell>
          <cell r="O507">
            <v>67426</v>
          </cell>
          <cell r="P507">
            <v>61543</v>
          </cell>
          <cell r="Q507">
            <v>35729</v>
          </cell>
          <cell r="R507">
            <v>39914</v>
          </cell>
          <cell r="S507">
            <v>42494</v>
          </cell>
          <cell r="T507">
            <v>26548</v>
          </cell>
          <cell r="U507">
            <v>46593</v>
          </cell>
          <cell r="V507">
            <v>46593</v>
          </cell>
          <cell r="W507">
            <v>45400</v>
          </cell>
          <cell r="X507">
            <v>46857</v>
          </cell>
          <cell r="Y507">
            <v>47460</v>
          </cell>
          <cell r="Z507">
            <v>47343</v>
          </cell>
          <cell r="AA507">
            <v>34791</v>
          </cell>
          <cell r="AB507">
            <v>35135</v>
          </cell>
          <cell r="AC507">
            <v>33809</v>
          </cell>
          <cell r="AD507">
            <v>45007</v>
          </cell>
          <cell r="AE507">
            <v>49794</v>
          </cell>
          <cell r="AF507">
            <v>72836</v>
          </cell>
          <cell r="AG507">
            <v>73982</v>
          </cell>
          <cell r="AH507">
            <v>73041</v>
          </cell>
          <cell r="AI507">
            <v>49440</v>
          </cell>
          <cell r="AJ507">
            <v>56628</v>
          </cell>
          <cell r="AK507">
            <v>45944</v>
          </cell>
          <cell r="AL507">
            <v>46312</v>
          </cell>
          <cell r="AM507">
            <v>73566</v>
          </cell>
          <cell r="AN507">
            <v>73666</v>
          </cell>
          <cell r="AO507">
            <v>66515</v>
          </cell>
          <cell r="AP507">
            <v>62082</v>
          </cell>
          <cell r="AQ507">
            <v>67971</v>
          </cell>
          <cell r="AR507">
            <v>75728</v>
          </cell>
          <cell r="AS507">
            <v>85745</v>
          </cell>
          <cell r="AT507">
            <v>85218</v>
          </cell>
          <cell r="AU507">
            <v>85823</v>
          </cell>
          <cell r="AV507">
            <v>85823</v>
          </cell>
          <cell r="AW507">
            <v>88969</v>
          </cell>
          <cell r="AX507">
            <v>87839</v>
          </cell>
          <cell r="AY507">
            <v>70452</v>
          </cell>
          <cell r="AZ507">
            <v>90395</v>
          </cell>
          <cell r="BA507">
            <v>86511</v>
          </cell>
          <cell r="BB507">
            <v>75429</v>
          </cell>
          <cell r="BC507">
            <v>70523</v>
          </cell>
          <cell r="BD507">
            <v>86826</v>
          </cell>
          <cell r="BE507">
            <v>84535</v>
          </cell>
          <cell r="BF507">
            <v>85136</v>
          </cell>
          <cell r="BG507">
            <v>85405</v>
          </cell>
          <cell r="BH507">
            <v>85767</v>
          </cell>
          <cell r="BI507">
            <v>85617</v>
          </cell>
          <cell r="BJ507">
            <v>86254</v>
          </cell>
          <cell r="BK507">
            <v>101285</v>
          </cell>
          <cell r="BL507">
            <v>99719</v>
          </cell>
          <cell r="BM507">
            <v>99416</v>
          </cell>
          <cell r="BN507">
            <v>85369</v>
          </cell>
          <cell r="BO507">
            <v>85909</v>
          </cell>
          <cell r="BP507">
            <v>91944</v>
          </cell>
          <cell r="BQ507">
            <v>107607</v>
          </cell>
          <cell r="BR507">
            <v>100853</v>
          </cell>
          <cell r="BS507">
            <v>99959</v>
          </cell>
          <cell r="BT507">
            <v>100072</v>
          </cell>
          <cell r="BU507">
            <v>100425</v>
          </cell>
          <cell r="BV507">
            <v>106807</v>
          </cell>
          <cell r="BW507">
            <v>111227</v>
          </cell>
          <cell r="BX507">
            <v>98978</v>
          </cell>
          <cell r="BY507">
            <v>100188</v>
          </cell>
          <cell r="BZ507">
            <v>99999</v>
          </cell>
          <cell r="CA507">
            <v>100092</v>
          </cell>
          <cell r="CB507">
            <v>95401</v>
          </cell>
          <cell r="CC507">
            <v>96216</v>
          </cell>
          <cell r="CD507">
            <v>86742</v>
          </cell>
          <cell r="CE507">
            <v>86043</v>
          </cell>
          <cell r="CF507">
            <v>85214</v>
          </cell>
          <cell r="CG507">
            <v>76496</v>
          </cell>
          <cell r="CH507">
            <v>84550</v>
          </cell>
          <cell r="CI507">
            <v>85039</v>
          </cell>
          <cell r="CJ507">
            <v>85455</v>
          </cell>
          <cell r="CK507">
            <v>77420</v>
          </cell>
          <cell r="CL507">
            <v>81477</v>
          </cell>
          <cell r="CM507">
            <v>77672</v>
          </cell>
          <cell r="CN507">
            <v>75932</v>
          </cell>
          <cell r="CO507">
            <v>90630</v>
          </cell>
          <cell r="CP507">
            <v>60455</v>
          </cell>
          <cell r="CQ507">
            <v>60455</v>
          </cell>
          <cell r="CR507">
            <v>60904</v>
          </cell>
          <cell r="CS507">
            <v>60978</v>
          </cell>
          <cell r="CT507">
            <v>69441</v>
          </cell>
          <cell r="CU507">
            <v>69149</v>
          </cell>
          <cell r="CV507">
            <v>69441</v>
          </cell>
          <cell r="CW507">
            <v>67834</v>
          </cell>
          <cell r="CX507">
            <v>68762</v>
          </cell>
          <cell r="CY507">
            <v>83768</v>
          </cell>
          <cell r="CZ507">
            <v>80923</v>
          </cell>
          <cell r="DA507">
            <v>83570</v>
          </cell>
          <cell r="DB507">
            <v>83570</v>
          </cell>
          <cell r="DC507">
            <v>83570</v>
          </cell>
          <cell r="DD507">
            <v>75027</v>
          </cell>
          <cell r="DE507">
            <v>73745</v>
          </cell>
          <cell r="DF507">
            <v>109593</v>
          </cell>
          <cell r="DG507">
            <v>91486</v>
          </cell>
          <cell r="DH507">
            <v>102075</v>
          </cell>
          <cell r="DI507">
            <v>102075</v>
          </cell>
          <cell r="DJ507">
            <v>102075</v>
          </cell>
          <cell r="DK507">
            <v>101993</v>
          </cell>
        </row>
        <row r="508">
          <cell r="A508">
            <v>36918</v>
          </cell>
          <cell r="B508" t="str">
            <v> NORTH-WEST BINGHAM PA                   </v>
          </cell>
          <cell r="C508">
            <v>4</v>
          </cell>
          <cell r="D508" t="str">
            <v> D    </v>
          </cell>
          <cell r="E508">
            <v>52419</v>
          </cell>
          <cell r="F508">
            <v>2500</v>
          </cell>
          <cell r="G508">
            <v>2500</v>
          </cell>
          <cell r="H508">
            <v>2500</v>
          </cell>
          <cell r="I508">
            <v>2500</v>
          </cell>
          <cell r="J508">
            <v>2500</v>
          </cell>
          <cell r="K508">
            <v>2500</v>
          </cell>
          <cell r="L508">
            <v>2500</v>
          </cell>
          <cell r="M508">
            <v>2500</v>
          </cell>
          <cell r="N508">
            <v>2500</v>
          </cell>
          <cell r="O508">
            <v>2500</v>
          </cell>
          <cell r="P508">
            <v>2500</v>
          </cell>
          <cell r="Q508">
            <v>2500</v>
          </cell>
          <cell r="R508">
            <v>2500</v>
          </cell>
          <cell r="S508">
            <v>2500</v>
          </cell>
          <cell r="T508">
            <v>2500</v>
          </cell>
          <cell r="U508">
            <v>2500</v>
          </cell>
          <cell r="V508">
            <v>2500</v>
          </cell>
          <cell r="W508">
            <v>2500</v>
          </cell>
          <cell r="X508">
            <v>2500</v>
          </cell>
          <cell r="Y508">
            <v>2500</v>
          </cell>
          <cell r="Z508">
            <v>2500</v>
          </cell>
          <cell r="AA508">
            <v>2500</v>
          </cell>
          <cell r="AB508">
            <v>2500</v>
          </cell>
          <cell r="AC508">
            <v>2500</v>
          </cell>
          <cell r="AD508">
            <v>2500</v>
          </cell>
          <cell r="AE508">
            <v>2500</v>
          </cell>
          <cell r="AF508">
            <v>2500</v>
          </cell>
          <cell r="AG508">
            <v>2500</v>
          </cell>
          <cell r="AH508">
            <v>2500</v>
          </cell>
          <cell r="AI508">
            <v>2500</v>
          </cell>
          <cell r="AJ508">
            <v>2500</v>
          </cell>
          <cell r="AK508">
            <v>2500</v>
          </cell>
          <cell r="AL508">
            <v>2500</v>
          </cell>
          <cell r="AM508">
            <v>2500</v>
          </cell>
          <cell r="AN508">
            <v>2500</v>
          </cell>
          <cell r="AO508">
            <v>2500</v>
          </cell>
          <cell r="AP508">
            <v>2500</v>
          </cell>
          <cell r="AQ508">
            <v>2500</v>
          </cell>
          <cell r="AR508">
            <v>2500</v>
          </cell>
          <cell r="AS508">
            <v>2500</v>
          </cell>
          <cell r="AT508">
            <v>2500</v>
          </cell>
          <cell r="AU508">
            <v>2500</v>
          </cell>
          <cell r="AV508">
            <v>2500</v>
          </cell>
          <cell r="AW508">
            <v>2500</v>
          </cell>
          <cell r="AX508">
            <v>2500</v>
          </cell>
          <cell r="AY508">
            <v>2500</v>
          </cell>
          <cell r="AZ508">
            <v>2500</v>
          </cell>
          <cell r="BA508">
            <v>2500</v>
          </cell>
          <cell r="BB508">
            <v>2500</v>
          </cell>
          <cell r="BC508">
            <v>2500</v>
          </cell>
          <cell r="BD508">
            <v>2500</v>
          </cell>
          <cell r="BE508">
            <v>2500</v>
          </cell>
          <cell r="BF508">
            <v>2500</v>
          </cell>
          <cell r="BG508">
            <v>2500</v>
          </cell>
          <cell r="BH508">
            <v>2500</v>
          </cell>
          <cell r="BI508">
            <v>2500</v>
          </cell>
          <cell r="BJ508">
            <v>2500</v>
          </cell>
          <cell r="BK508">
            <v>2500</v>
          </cell>
          <cell r="BL508">
            <v>2500</v>
          </cell>
          <cell r="BM508">
            <v>2500</v>
          </cell>
          <cell r="BN508">
            <v>2500</v>
          </cell>
          <cell r="BO508">
            <v>2500</v>
          </cell>
          <cell r="BP508">
            <v>2500</v>
          </cell>
          <cell r="BQ508">
            <v>2500</v>
          </cell>
          <cell r="BR508">
            <v>2500</v>
          </cell>
          <cell r="BS508">
            <v>2500</v>
          </cell>
          <cell r="BT508">
            <v>2500</v>
          </cell>
          <cell r="BU508">
            <v>2500</v>
          </cell>
          <cell r="BV508">
            <v>2500</v>
          </cell>
          <cell r="BW508">
            <v>2500</v>
          </cell>
          <cell r="BX508">
            <v>2500</v>
          </cell>
          <cell r="BY508">
            <v>2500</v>
          </cell>
          <cell r="BZ508">
            <v>2500</v>
          </cell>
          <cell r="CA508">
            <v>2500</v>
          </cell>
          <cell r="CB508">
            <v>2500</v>
          </cell>
          <cell r="CC508">
            <v>2500</v>
          </cell>
          <cell r="CD508">
            <v>2500</v>
          </cell>
          <cell r="CE508">
            <v>2500</v>
          </cell>
          <cell r="CF508">
            <v>2500</v>
          </cell>
          <cell r="CG508">
            <v>2500</v>
          </cell>
          <cell r="CH508">
            <v>2500</v>
          </cell>
          <cell r="CI508">
            <v>2500</v>
          </cell>
          <cell r="CJ508">
            <v>2500</v>
          </cell>
          <cell r="CK508">
            <v>2500</v>
          </cell>
          <cell r="CL508">
            <v>2500</v>
          </cell>
          <cell r="CM508">
            <v>2500</v>
          </cell>
          <cell r="CN508">
            <v>2500</v>
          </cell>
          <cell r="CO508">
            <v>2500</v>
          </cell>
          <cell r="CP508">
            <v>2500</v>
          </cell>
          <cell r="CQ508">
            <v>2500</v>
          </cell>
          <cell r="CR508">
            <v>2500</v>
          </cell>
          <cell r="CS508">
            <v>2500</v>
          </cell>
          <cell r="CT508">
            <v>2500</v>
          </cell>
          <cell r="CU508">
            <v>2500</v>
          </cell>
          <cell r="CV508">
            <v>2500</v>
          </cell>
          <cell r="CW508">
            <v>2500</v>
          </cell>
          <cell r="CX508">
            <v>2500</v>
          </cell>
          <cell r="CY508">
            <v>2500</v>
          </cell>
          <cell r="CZ508">
            <v>2500</v>
          </cell>
          <cell r="DA508">
            <v>2500</v>
          </cell>
          <cell r="DB508">
            <v>2500</v>
          </cell>
          <cell r="DC508">
            <v>2500</v>
          </cell>
          <cell r="DD508">
            <v>2472</v>
          </cell>
          <cell r="DE508">
            <v>2500</v>
          </cell>
          <cell r="DF508">
            <v>2500</v>
          </cell>
          <cell r="DG508">
            <v>2500</v>
          </cell>
          <cell r="DH508">
            <v>2500</v>
          </cell>
          <cell r="DI508">
            <v>2500</v>
          </cell>
          <cell r="DJ508">
            <v>2500</v>
          </cell>
          <cell r="DK508">
            <v>2500</v>
          </cell>
        </row>
        <row r="509">
          <cell r="A509">
            <v>36920</v>
          </cell>
          <cell r="B509" t="str">
            <v>Public Service El. &amp; Gas</v>
          </cell>
          <cell r="C509">
            <v>5</v>
          </cell>
          <cell r="D509" t="str">
            <v> D    </v>
          </cell>
          <cell r="E509">
            <v>13014</v>
          </cell>
          <cell r="F509">
            <v>900</v>
          </cell>
          <cell r="G509">
            <v>700</v>
          </cell>
          <cell r="H509">
            <v>700</v>
          </cell>
          <cell r="I509">
            <v>1400</v>
          </cell>
          <cell r="J509">
            <v>700</v>
          </cell>
          <cell r="K509">
            <v>700</v>
          </cell>
          <cell r="L509">
            <v>1100</v>
          </cell>
          <cell r="M509">
            <v>500</v>
          </cell>
          <cell r="N509">
            <v>600</v>
          </cell>
          <cell r="O509">
            <v>600</v>
          </cell>
          <cell r="P509">
            <v>500</v>
          </cell>
          <cell r="Q509">
            <v>500</v>
          </cell>
          <cell r="R509">
            <v>500</v>
          </cell>
          <cell r="S509">
            <v>900</v>
          </cell>
          <cell r="T509">
            <v>900</v>
          </cell>
          <cell r="U509">
            <v>900</v>
          </cell>
          <cell r="V509">
            <v>900</v>
          </cell>
          <cell r="W509">
            <v>1000</v>
          </cell>
          <cell r="X509">
            <v>1500</v>
          </cell>
          <cell r="Y509">
            <v>700</v>
          </cell>
          <cell r="Z509">
            <v>700</v>
          </cell>
          <cell r="AA509">
            <v>1000</v>
          </cell>
          <cell r="AB509">
            <v>1000</v>
          </cell>
          <cell r="AC509">
            <v>1000</v>
          </cell>
          <cell r="AD509">
            <v>1300</v>
          </cell>
          <cell r="AE509">
            <v>1400</v>
          </cell>
          <cell r="AF509">
            <v>1900</v>
          </cell>
          <cell r="AG509">
            <v>2700</v>
          </cell>
          <cell r="AH509">
            <v>2400</v>
          </cell>
          <cell r="AI509">
            <v>2100</v>
          </cell>
          <cell r="AJ509">
            <v>1400</v>
          </cell>
          <cell r="AK509">
            <v>1400</v>
          </cell>
          <cell r="AL509">
            <v>1000</v>
          </cell>
          <cell r="AM509">
            <v>1600</v>
          </cell>
          <cell r="AN509">
            <v>1600</v>
          </cell>
          <cell r="AO509">
            <v>1300</v>
          </cell>
          <cell r="AP509">
            <v>1400</v>
          </cell>
          <cell r="AQ509">
            <v>1800</v>
          </cell>
          <cell r="AR509">
            <v>2000</v>
          </cell>
          <cell r="AS509">
            <v>2300</v>
          </cell>
          <cell r="AT509">
            <v>3000</v>
          </cell>
          <cell r="AU509">
            <v>3000</v>
          </cell>
          <cell r="AV509">
            <v>3100</v>
          </cell>
          <cell r="AW509">
            <v>3100</v>
          </cell>
          <cell r="AX509">
            <v>3000</v>
          </cell>
          <cell r="AY509">
            <v>2700</v>
          </cell>
          <cell r="AZ509">
            <v>3100</v>
          </cell>
          <cell r="BA509">
            <v>2700</v>
          </cell>
          <cell r="BB509">
            <v>3300</v>
          </cell>
          <cell r="BC509">
            <v>3600</v>
          </cell>
          <cell r="BD509">
            <v>3600</v>
          </cell>
          <cell r="BE509">
            <v>3500</v>
          </cell>
          <cell r="BF509">
            <v>2900</v>
          </cell>
          <cell r="BG509">
            <v>2500</v>
          </cell>
          <cell r="BH509">
            <v>2700</v>
          </cell>
          <cell r="BI509">
            <v>3000</v>
          </cell>
          <cell r="BJ509">
            <v>3300</v>
          </cell>
          <cell r="BK509">
            <v>4000</v>
          </cell>
          <cell r="BL509">
            <v>3000</v>
          </cell>
          <cell r="BM509">
            <v>4000</v>
          </cell>
          <cell r="BN509">
            <v>3000</v>
          </cell>
          <cell r="BO509">
            <v>1600</v>
          </cell>
          <cell r="BP509">
            <v>3100</v>
          </cell>
          <cell r="BQ509">
            <v>3000</v>
          </cell>
          <cell r="BR509">
            <v>2700</v>
          </cell>
          <cell r="BS509">
            <v>2800</v>
          </cell>
          <cell r="BT509">
            <v>3100</v>
          </cell>
          <cell r="BU509">
            <v>3700</v>
          </cell>
          <cell r="BV509">
            <v>3500</v>
          </cell>
          <cell r="BW509">
            <v>4000</v>
          </cell>
          <cell r="BX509">
            <v>4300</v>
          </cell>
          <cell r="BY509">
            <v>3900</v>
          </cell>
          <cell r="BZ509">
            <v>3800</v>
          </cell>
          <cell r="CA509">
            <v>3600</v>
          </cell>
          <cell r="CB509">
            <v>4300</v>
          </cell>
          <cell r="CC509">
            <v>4700</v>
          </cell>
          <cell r="CD509">
            <v>4500</v>
          </cell>
          <cell r="CE509">
            <v>4000</v>
          </cell>
          <cell r="CF509">
            <v>3600</v>
          </cell>
          <cell r="CG509">
            <v>2900</v>
          </cell>
          <cell r="CH509">
            <v>3500</v>
          </cell>
          <cell r="CI509">
            <v>4200</v>
          </cell>
          <cell r="CJ509">
            <v>4400</v>
          </cell>
          <cell r="CK509">
            <v>4400</v>
          </cell>
          <cell r="CL509">
            <v>3500</v>
          </cell>
          <cell r="CM509">
            <v>3500</v>
          </cell>
          <cell r="CN509">
            <v>3500</v>
          </cell>
          <cell r="CO509">
            <v>3500</v>
          </cell>
          <cell r="CP509">
            <v>4100</v>
          </cell>
          <cell r="CQ509">
            <v>4100</v>
          </cell>
          <cell r="CR509">
            <v>3200</v>
          </cell>
          <cell r="CS509">
            <v>3000</v>
          </cell>
          <cell r="CT509">
            <v>4400</v>
          </cell>
          <cell r="CU509">
            <v>5000</v>
          </cell>
          <cell r="CV509">
            <v>4400</v>
          </cell>
          <cell r="CW509">
            <v>2500</v>
          </cell>
          <cell r="CX509">
            <v>3500</v>
          </cell>
          <cell r="CY509">
            <v>3500</v>
          </cell>
          <cell r="CZ509">
            <v>3900</v>
          </cell>
          <cell r="DA509">
            <v>3500</v>
          </cell>
          <cell r="DB509">
            <v>3500</v>
          </cell>
          <cell r="DC509">
            <v>3500</v>
          </cell>
          <cell r="DD509">
            <v>3800</v>
          </cell>
          <cell r="DE509">
            <v>3600</v>
          </cell>
          <cell r="DF509">
            <v>3100</v>
          </cell>
          <cell r="DG509">
            <v>3500</v>
          </cell>
          <cell r="DH509">
            <v>3700</v>
          </cell>
          <cell r="DI509">
            <v>3700</v>
          </cell>
          <cell r="DJ509">
            <v>3700</v>
          </cell>
          <cell r="DK509">
            <v>4000</v>
          </cell>
        </row>
        <row r="510">
          <cell r="A510">
            <v>36921</v>
          </cell>
          <cell r="B510" t="str">
            <v>BERKSHIRE GAS CO</v>
          </cell>
          <cell r="C510">
            <v>6</v>
          </cell>
          <cell r="D510" t="str">
            <v> D    </v>
          </cell>
          <cell r="E510">
            <v>23044</v>
          </cell>
          <cell r="F510">
            <v>146</v>
          </cell>
          <cell r="G510">
            <v>134</v>
          </cell>
          <cell r="H510">
            <v>120</v>
          </cell>
          <cell r="I510">
            <v>334</v>
          </cell>
          <cell r="J510">
            <v>108</v>
          </cell>
          <cell r="K510">
            <v>116</v>
          </cell>
          <cell r="L510">
            <v>138</v>
          </cell>
          <cell r="M510">
            <v>137</v>
          </cell>
          <cell r="N510">
            <v>128</v>
          </cell>
          <cell r="O510">
            <v>153</v>
          </cell>
          <cell r="P510">
            <v>167</v>
          </cell>
          <cell r="Q510">
            <v>125</v>
          </cell>
          <cell r="R510">
            <v>124</v>
          </cell>
          <cell r="S510">
            <v>139</v>
          </cell>
          <cell r="T510">
            <v>143</v>
          </cell>
          <cell r="U510">
            <v>148</v>
          </cell>
          <cell r="V510">
            <v>148</v>
          </cell>
          <cell r="W510">
            <v>283</v>
          </cell>
          <cell r="X510">
            <v>244</v>
          </cell>
          <cell r="Y510">
            <v>294</v>
          </cell>
          <cell r="Z510">
            <v>347</v>
          </cell>
          <cell r="AA510">
            <v>242</v>
          </cell>
          <cell r="AB510">
            <v>257</v>
          </cell>
          <cell r="AC510">
            <v>235</v>
          </cell>
          <cell r="AD510">
            <v>256</v>
          </cell>
          <cell r="AE510">
            <v>310</v>
          </cell>
          <cell r="AF510">
            <v>427</v>
          </cell>
          <cell r="AG510">
            <v>480</v>
          </cell>
          <cell r="AH510">
            <v>314</v>
          </cell>
          <cell r="AI510">
            <v>377</v>
          </cell>
          <cell r="AJ510">
            <v>405</v>
          </cell>
          <cell r="AK510">
            <v>375</v>
          </cell>
          <cell r="AL510">
            <v>328</v>
          </cell>
          <cell r="AM510">
            <v>390</v>
          </cell>
          <cell r="AN510">
            <v>424</v>
          </cell>
          <cell r="AO510">
            <v>446</v>
          </cell>
          <cell r="AP510">
            <v>334</v>
          </cell>
          <cell r="AQ510">
            <v>372</v>
          </cell>
          <cell r="AR510">
            <v>437</v>
          </cell>
          <cell r="AS510">
            <v>512</v>
          </cell>
          <cell r="AT510">
            <v>512</v>
          </cell>
          <cell r="AU510">
            <v>529</v>
          </cell>
          <cell r="AV510">
            <v>552</v>
          </cell>
          <cell r="AW510">
            <v>547</v>
          </cell>
          <cell r="AX510">
            <v>537</v>
          </cell>
          <cell r="AY510">
            <v>2252</v>
          </cell>
          <cell r="AZ510">
            <v>2437</v>
          </cell>
          <cell r="BA510">
            <v>1502</v>
          </cell>
          <cell r="BB510">
            <v>1558</v>
          </cell>
          <cell r="BC510">
            <v>1592</v>
          </cell>
          <cell r="BD510">
            <v>1568</v>
          </cell>
          <cell r="BE510">
            <v>1562</v>
          </cell>
          <cell r="BF510">
            <v>1537</v>
          </cell>
          <cell r="BG510">
            <v>1535</v>
          </cell>
          <cell r="BH510">
            <v>1569</v>
          </cell>
          <cell r="BI510">
            <v>1547</v>
          </cell>
          <cell r="BJ510">
            <v>1569</v>
          </cell>
          <cell r="BK510">
            <v>1579</v>
          </cell>
          <cell r="BL510">
            <v>1605</v>
          </cell>
          <cell r="BM510">
            <v>1610</v>
          </cell>
          <cell r="BN510">
            <v>1563</v>
          </cell>
          <cell r="BO510">
            <v>1517</v>
          </cell>
          <cell r="BP510">
            <v>1592</v>
          </cell>
          <cell r="BQ510">
            <v>1602</v>
          </cell>
          <cell r="BR510">
            <v>1559</v>
          </cell>
          <cell r="BS510">
            <v>1588</v>
          </cell>
          <cell r="BT510">
            <v>1606</v>
          </cell>
          <cell r="BU510">
            <v>1651</v>
          </cell>
          <cell r="BV510">
            <v>1648</v>
          </cell>
          <cell r="BW510">
            <v>1662</v>
          </cell>
          <cell r="BX510">
            <v>1689</v>
          </cell>
          <cell r="BY510">
            <v>1640</v>
          </cell>
          <cell r="BZ510">
            <v>1678</v>
          </cell>
          <cell r="CA510">
            <v>1713</v>
          </cell>
          <cell r="CB510">
            <v>1721</v>
          </cell>
          <cell r="CC510">
            <v>1728</v>
          </cell>
          <cell r="CD510">
            <v>2264</v>
          </cell>
          <cell r="CE510">
            <v>2136</v>
          </cell>
          <cell r="CF510">
            <v>2064</v>
          </cell>
          <cell r="CG510">
            <v>2031</v>
          </cell>
          <cell r="CH510">
            <v>2106</v>
          </cell>
          <cell r="CI510">
            <v>2120</v>
          </cell>
          <cell r="CJ510">
            <v>2140</v>
          </cell>
          <cell r="CK510">
            <v>2211</v>
          </cell>
          <cell r="CL510">
            <v>2062</v>
          </cell>
          <cell r="CM510">
            <v>2116</v>
          </cell>
          <cell r="CN510">
            <v>2228</v>
          </cell>
          <cell r="CO510">
            <v>2206</v>
          </cell>
          <cell r="CP510">
            <v>2109</v>
          </cell>
          <cell r="CQ510">
            <v>2109</v>
          </cell>
          <cell r="CR510">
            <v>2030</v>
          </cell>
          <cell r="CS510">
            <v>2032</v>
          </cell>
          <cell r="CT510">
            <v>2092</v>
          </cell>
          <cell r="CU510">
            <v>2180</v>
          </cell>
          <cell r="CV510">
            <v>2092</v>
          </cell>
          <cell r="CW510">
            <v>1901</v>
          </cell>
          <cell r="CX510">
            <v>2015</v>
          </cell>
          <cell r="CY510">
            <v>2067</v>
          </cell>
          <cell r="CZ510">
            <v>2072</v>
          </cell>
          <cell r="DA510">
            <v>2070</v>
          </cell>
          <cell r="DB510">
            <v>2070</v>
          </cell>
          <cell r="DC510">
            <v>2070</v>
          </cell>
          <cell r="DD510">
            <v>2088</v>
          </cell>
          <cell r="DE510">
            <v>2054</v>
          </cell>
          <cell r="DF510">
            <v>2081</v>
          </cell>
          <cell r="DG510">
            <v>2059</v>
          </cell>
          <cell r="DH510">
            <v>2138</v>
          </cell>
          <cell r="DI510">
            <v>2138</v>
          </cell>
          <cell r="DJ510">
            <v>2138</v>
          </cell>
          <cell r="DK510">
            <v>2159</v>
          </cell>
        </row>
        <row r="511">
          <cell r="A511">
            <v>36922</v>
          </cell>
          <cell r="B511" t="str">
            <v>SOUTHERN CONNECTICUT GAS CO</v>
          </cell>
          <cell r="C511">
            <v>6</v>
          </cell>
          <cell r="D511" t="str">
            <v> D    </v>
          </cell>
          <cell r="E511">
            <v>50392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</row>
        <row r="512">
          <cell r="A512">
            <v>36923</v>
          </cell>
          <cell r="B512" t="str">
            <v> HUMPHREYS-WAVERLEY TENN                 </v>
          </cell>
          <cell r="C512">
            <v>1</v>
          </cell>
          <cell r="D512" t="str">
            <v> D    </v>
          </cell>
          <cell r="E512">
            <v>27683</v>
          </cell>
          <cell r="F512">
            <v>10400</v>
          </cell>
          <cell r="G512">
            <v>13000</v>
          </cell>
          <cell r="H512">
            <v>13000</v>
          </cell>
          <cell r="I512">
            <v>5900</v>
          </cell>
          <cell r="J512">
            <v>12500</v>
          </cell>
          <cell r="K512">
            <v>12500</v>
          </cell>
          <cell r="L512">
            <v>9900</v>
          </cell>
          <cell r="M512">
            <v>9500</v>
          </cell>
          <cell r="N512">
            <v>9500</v>
          </cell>
          <cell r="O512">
            <v>9500</v>
          </cell>
          <cell r="P512">
            <v>9500</v>
          </cell>
          <cell r="Q512">
            <v>9500</v>
          </cell>
          <cell r="R512">
            <v>9500</v>
          </cell>
          <cell r="S512">
            <v>9500</v>
          </cell>
          <cell r="T512">
            <v>9500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10500</v>
          </cell>
          <cell r="AA512">
            <v>10500</v>
          </cell>
          <cell r="AB512">
            <v>11000</v>
          </cell>
          <cell r="AC512">
            <v>11000</v>
          </cell>
          <cell r="AD512">
            <v>11000</v>
          </cell>
          <cell r="AE512">
            <v>11000</v>
          </cell>
          <cell r="AF512">
            <v>11000</v>
          </cell>
          <cell r="AG512">
            <v>11000</v>
          </cell>
          <cell r="AH512">
            <v>11000</v>
          </cell>
          <cell r="AI512">
            <v>11000</v>
          </cell>
          <cell r="AJ512">
            <v>11000</v>
          </cell>
          <cell r="AK512">
            <v>11000</v>
          </cell>
          <cell r="AL512">
            <v>11000</v>
          </cell>
          <cell r="AM512">
            <v>11000</v>
          </cell>
          <cell r="AN512">
            <v>11000</v>
          </cell>
          <cell r="AO512">
            <v>5000</v>
          </cell>
          <cell r="AP512">
            <v>5900</v>
          </cell>
          <cell r="AQ512">
            <v>9000</v>
          </cell>
          <cell r="AR512">
            <v>9000</v>
          </cell>
          <cell r="AS512">
            <v>9000</v>
          </cell>
          <cell r="AT512">
            <v>9000</v>
          </cell>
          <cell r="AU512">
            <v>9000</v>
          </cell>
          <cell r="AV512">
            <v>9000</v>
          </cell>
          <cell r="AW512">
            <v>9000</v>
          </cell>
          <cell r="AX512">
            <v>9000</v>
          </cell>
          <cell r="AY512">
            <v>10099</v>
          </cell>
          <cell r="AZ512">
            <v>10099</v>
          </cell>
          <cell r="BA512">
            <v>10099</v>
          </cell>
          <cell r="BB512">
            <v>6600</v>
          </cell>
          <cell r="BC512">
            <v>6600</v>
          </cell>
          <cell r="BD512">
            <v>6600</v>
          </cell>
          <cell r="BE512">
            <v>6600</v>
          </cell>
          <cell r="BF512">
            <v>6600</v>
          </cell>
          <cell r="BG512">
            <v>6600</v>
          </cell>
          <cell r="BH512">
            <v>11600</v>
          </cell>
          <cell r="BI512">
            <v>11600</v>
          </cell>
          <cell r="BJ512">
            <v>11600</v>
          </cell>
          <cell r="BK512">
            <v>11600</v>
          </cell>
          <cell r="BL512">
            <v>11600</v>
          </cell>
          <cell r="BM512">
            <v>11600</v>
          </cell>
          <cell r="BN512">
            <v>11600</v>
          </cell>
          <cell r="BO512">
            <v>11600</v>
          </cell>
          <cell r="BP512">
            <v>11600</v>
          </cell>
          <cell r="BQ512">
            <v>11600</v>
          </cell>
          <cell r="BR512">
            <v>11600</v>
          </cell>
          <cell r="BS512">
            <v>11600</v>
          </cell>
          <cell r="BT512">
            <v>11600</v>
          </cell>
          <cell r="BU512">
            <v>11600</v>
          </cell>
          <cell r="BV512">
            <v>11600</v>
          </cell>
          <cell r="BW512">
            <v>11600</v>
          </cell>
          <cell r="BX512">
            <v>11600</v>
          </cell>
          <cell r="BY512">
            <v>11600</v>
          </cell>
          <cell r="BZ512">
            <v>11600</v>
          </cell>
          <cell r="CA512">
            <v>11600</v>
          </cell>
          <cell r="CB512">
            <v>12600</v>
          </cell>
          <cell r="CC512">
            <v>11916</v>
          </cell>
          <cell r="CD512">
            <v>7364</v>
          </cell>
          <cell r="CE512">
            <v>7364</v>
          </cell>
          <cell r="CF512">
            <v>15364</v>
          </cell>
          <cell r="CG512">
            <v>15364</v>
          </cell>
          <cell r="CH512">
            <v>15364</v>
          </cell>
          <cell r="CI512">
            <v>15364</v>
          </cell>
          <cell r="CJ512">
            <v>15364</v>
          </cell>
          <cell r="CK512">
            <v>14364</v>
          </cell>
          <cell r="CL512">
            <v>14364</v>
          </cell>
          <cell r="CM512">
            <v>14364</v>
          </cell>
          <cell r="CN512">
            <v>14364</v>
          </cell>
          <cell r="CO512">
            <v>14364</v>
          </cell>
          <cell r="CP512">
            <v>14364</v>
          </cell>
          <cell r="CQ512">
            <v>14364</v>
          </cell>
          <cell r="CR512">
            <v>14364</v>
          </cell>
          <cell r="CS512">
            <v>13364</v>
          </cell>
          <cell r="CT512">
            <v>13364</v>
          </cell>
          <cell r="CU512">
            <v>13364</v>
          </cell>
          <cell r="CV512">
            <v>13364</v>
          </cell>
          <cell r="CW512">
            <v>13364</v>
          </cell>
          <cell r="CX512">
            <v>13364</v>
          </cell>
          <cell r="CY512">
            <v>13364</v>
          </cell>
          <cell r="CZ512">
            <v>9500</v>
          </cell>
          <cell r="DA512">
            <v>9500</v>
          </cell>
          <cell r="DB512">
            <v>9500</v>
          </cell>
          <cell r="DC512">
            <v>9500</v>
          </cell>
          <cell r="DD512">
            <v>9500</v>
          </cell>
          <cell r="DE512">
            <v>9500</v>
          </cell>
          <cell r="DF512">
            <v>16225</v>
          </cell>
          <cell r="DG512">
            <v>15695</v>
          </cell>
          <cell r="DH512">
            <v>14250</v>
          </cell>
          <cell r="DI512">
            <v>14250</v>
          </cell>
          <cell r="DJ512">
            <v>14250</v>
          </cell>
          <cell r="DK512">
            <v>14250</v>
          </cell>
        </row>
        <row r="513">
          <cell r="A513">
            <v>36924</v>
          </cell>
          <cell r="B513" t="str">
            <v> NORTH-WELLSBORO PENN                    </v>
          </cell>
          <cell r="C513">
            <v>4</v>
          </cell>
          <cell r="D513" t="str">
            <v> D    </v>
          </cell>
          <cell r="E513">
            <v>87788</v>
          </cell>
          <cell r="F513">
            <v>16465</v>
          </cell>
          <cell r="G513">
            <v>16724</v>
          </cell>
          <cell r="H513">
            <v>16271</v>
          </cell>
          <cell r="I513">
            <v>18059</v>
          </cell>
          <cell r="J513">
            <v>16652</v>
          </cell>
          <cell r="K513">
            <v>16595</v>
          </cell>
          <cell r="L513">
            <v>16243</v>
          </cell>
          <cell r="M513">
            <v>16303</v>
          </cell>
          <cell r="N513">
            <v>16254</v>
          </cell>
          <cell r="O513">
            <v>16034</v>
          </cell>
          <cell r="P513">
            <v>15940</v>
          </cell>
          <cell r="Q513">
            <v>16484</v>
          </cell>
          <cell r="R513">
            <v>17365</v>
          </cell>
          <cell r="S513">
            <v>17308</v>
          </cell>
          <cell r="T513">
            <v>16324</v>
          </cell>
          <cell r="U513">
            <v>17384</v>
          </cell>
          <cell r="V513">
            <v>17384</v>
          </cell>
          <cell r="W513">
            <v>16470</v>
          </cell>
          <cell r="X513">
            <v>17244</v>
          </cell>
          <cell r="Y513">
            <v>17524</v>
          </cell>
          <cell r="Z513">
            <v>17840</v>
          </cell>
          <cell r="AA513">
            <v>16487</v>
          </cell>
          <cell r="AB513">
            <v>17728</v>
          </cell>
          <cell r="AC513">
            <v>16977</v>
          </cell>
          <cell r="AD513">
            <v>16668</v>
          </cell>
          <cell r="AE513">
            <v>17995</v>
          </cell>
          <cell r="AF513">
            <v>17475</v>
          </cell>
          <cell r="AG513">
            <v>17478</v>
          </cell>
          <cell r="AH513">
            <v>17549</v>
          </cell>
          <cell r="AI513">
            <v>16349</v>
          </cell>
          <cell r="AJ513">
            <v>16430</v>
          </cell>
          <cell r="AK513">
            <v>16469</v>
          </cell>
          <cell r="AL513">
            <v>16469</v>
          </cell>
          <cell r="AM513">
            <v>16656</v>
          </cell>
          <cell r="AN513">
            <v>16440</v>
          </cell>
          <cell r="AO513">
            <v>18000</v>
          </cell>
          <cell r="AP513">
            <v>18059</v>
          </cell>
          <cell r="AQ513">
            <v>17642</v>
          </cell>
          <cell r="AR513">
            <v>17093</v>
          </cell>
          <cell r="AS513">
            <v>16581</v>
          </cell>
          <cell r="AT513">
            <v>16802</v>
          </cell>
          <cell r="AU513">
            <v>16223</v>
          </cell>
          <cell r="AV513">
            <v>16310</v>
          </cell>
          <cell r="AW513">
            <v>16476</v>
          </cell>
          <cell r="AX513">
            <v>16476</v>
          </cell>
          <cell r="AY513">
            <v>3427</v>
          </cell>
          <cell r="AZ513">
            <v>4166</v>
          </cell>
          <cell r="BA513">
            <v>4166</v>
          </cell>
          <cell r="BB513">
            <v>3416</v>
          </cell>
          <cell r="BC513">
            <v>3416</v>
          </cell>
          <cell r="BD513">
            <v>4163</v>
          </cell>
          <cell r="BE513">
            <v>4100</v>
          </cell>
          <cell r="BF513">
            <v>4025</v>
          </cell>
          <cell r="BG513">
            <v>3290</v>
          </cell>
          <cell r="BH513">
            <v>3277</v>
          </cell>
          <cell r="BI513">
            <v>3277</v>
          </cell>
          <cell r="BJ513">
            <v>3842</v>
          </cell>
          <cell r="BK513">
            <v>3442</v>
          </cell>
          <cell r="BL513">
            <v>3392</v>
          </cell>
          <cell r="BM513">
            <v>3392</v>
          </cell>
          <cell r="BN513">
            <v>3227</v>
          </cell>
          <cell r="BO513">
            <v>3514</v>
          </cell>
          <cell r="BP513">
            <v>3664</v>
          </cell>
          <cell r="BQ513">
            <v>3164</v>
          </cell>
          <cell r="BR513">
            <v>3063</v>
          </cell>
          <cell r="BS513">
            <v>3063</v>
          </cell>
          <cell r="BT513">
            <v>3063</v>
          </cell>
          <cell r="BU513">
            <v>3262</v>
          </cell>
          <cell r="BV513">
            <v>3262</v>
          </cell>
          <cell r="BW513">
            <v>3161</v>
          </cell>
          <cell r="BX513">
            <v>3110</v>
          </cell>
          <cell r="BY513">
            <v>3110</v>
          </cell>
          <cell r="BZ513">
            <v>3110</v>
          </cell>
          <cell r="CA513">
            <v>3110</v>
          </cell>
          <cell r="CB513">
            <v>3187</v>
          </cell>
          <cell r="CC513">
            <v>2146</v>
          </cell>
          <cell r="CD513">
            <v>6341</v>
          </cell>
          <cell r="CE513">
            <v>6474</v>
          </cell>
          <cell r="CF513">
            <v>6915</v>
          </cell>
          <cell r="CG513">
            <v>6976</v>
          </cell>
          <cell r="CH513">
            <v>6919</v>
          </cell>
          <cell r="CI513">
            <v>6596</v>
          </cell>
          <cell r="CJ513">
            <v>6872</v>
          </cell>
          <cell r="CK513">
            <v>6838</v>
          </cell>
          <cell r="CL513">
            <v>6484</v>
          </cell>
          <cell r="CM513">
            <v>6484</v>
          </cell>
          <cell r="CN513">
            <v>6469</v>
          </cell>
          <cell r="CO513">
            <v>6510</v>
          </cell>
          <cell r="CP513">
            <v>6179</v>
          </cell>
          <cell r="CQ513">
            <v>6179</v>
          </cell>
          <cell r="CR513">
            <v>6180</v>
          </cell>
          <cell r="CS513">
            <v>6205</v>
          </cell>
          <cell r="CT513">
            <v>6454</v>
          </cell>
          <cell r="CU513">
            <v>6426</v>
          </cell>
          <cell r="CV513">
            <v>6454</v>
          </cell>
          <cell r="CW513">
            <v>6370</v>
          </cell>
          <cell r="CX513">
            <v>6274</v>
          </cell>
          <cell r="CY513">
            <v>4960</v>
          </cell>
          <cell r="CZ513">
            <v>4960</v>
          </cell>
          <cell r="DA513">
            <v>4510</v>
          </cell>
          <cell r="DB513">
            <v>4510</v>
          </cell>
          <cell r="DC513">
            <v>4510</v>
          </cell>
          <cell r="DD513">
            <v>3084</v>
          </cell>
          <cell r="DE513">
            <v>2932</v>
          </cell>
          <cell r="DF513">
            <v>12585</v>
          </cell>
          <cell r="DG513">
            <v>12613</v>
          </cell>
          <cell r="DH513">
            <v>4237</v>
          </cell>
          <cell r="DI513">
            <v>4237</v>
          </cell>
          <cell r="DJ513">
            <v>4237</v>
          </cell>
          <cell r="DK513">
            <v>4247</v>
          </cell>
        </row>
        <row r="514">
          <cell r="A514">
            <v>36926</v>
          </cell>
          <cell r="B514" t="str">
            <v> NASHVILLE-WHITE HOUSE TENNSALES         </v>
          </cell>
          <cell r="C514">
            <v>1</v>
          </cell>
          <cell r="D514" t="str">
            <v> D    </v>
          </cell>
          <cell r="E514">
            <v>3370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</row>
        <row r="515">
          <cell r="A515">
            <v>36938</v>
          </cell>
          <cell r="B515" t="str">
            <v> WEST CAMERON  643                       </v>
          </cell>
          <cell r="C515" t="str">
            <v> 0L   </v>
          </cell>
          <cell r="D515" t="str">
            <v> R    </v>
          </cell>
          <cell r="E515">
            <v>104655</v>
          </cell>
          <cell r="F515">
            <v>7690</v>
          </cell>
          <cell r="G515">
            <v>7690</v>
          </cell>
          <cell r="H515">
            <v>7690</v>
          </cell>
          <cell r="I515">
            <v>7958</v>
          </cell>
          <cell r="J515">
            <v>7690</v>
          </cell>
          <cell r="K515">
            <v>7691</v>
          </cell>
          <cell r="L515">
            <v>7691</v>
          </cell>
          <cell r="M515">
            <v>7291</v>
          </cell>
          <cell r="N515">
            <v>7291</v>
          </cell>
          <cell r="O515">
            <v>7291</v>
          </cell>
          <cell r="P515">
            <v>7291</v>
          </cell>
          <cell r="Q515">
            <v>6721</v>
          </cell>
          <cell r="R515">
            <v>6721</v>
          </cell>
          <cell r="S515">
            <v>5145</v>
          </cell>
          <cell r="T515">
            <v>7616</v>
          </cell>
          <cell r="U515">
            <v>8409</v>
          </cell>
          <cell r="V515">
            <v>8409</v>
          </cell>
          <cell r="W515">
            <v>8409</v>
          </cell>
          <cell r="X515">
            <v>7509</v>
          </cell>
          <cell r="Y515">
            <v>7509</v>
          </cell>
          <cell r="Z515">
            <v>7509</v>
          </cell>
          <cell r="AA515">
            <v>7759</v>
          </cell>
          <cell r="AB515">
            <v>7759</v>
          </cell>
          <cell r="AC515">
            <v>7759</v>
          </cell>
          <cell r="AD515">
            <v>7759</v>
          </cell>
          <cell r="AE515">
            <v>4359</v>
          </cell>
          <cell r="AF515">
            <v>7958</v>
          </cell>
          <cell r="AG515">
            <v>7958</v>
          </cell>
          <cell r="AH515">
            <v>7958</v>
          </cell>
          <cell r="AI515">
            <v>7958</v>
          </cell>
          <cell r="AJ515">
            <v>7958</v>
          </cell>
          <cell r="AK515">
            <v>7958</v>
          </cell>
          <cell r="AL515">
            <v>7958</v>
          </cell>
          <cell r="AM515">
            <v>7958</v>
          </cell>
          <cell r="AN515">
            <v>7958</v>
          </cell>
          <cell r="AO515">
            <v>7958</v>
          </cell>
          <cell r="AP515">
            <v>7958</v>
          </cell>
          <cell r="AQ515">
            <v>7958</v>
          </cell>
          <cell r="AR515">
            <v>7958</v>
          </cell>
          <cell r="AS515">
            <v>7626</v>
          </cell>
          <cell r="AT515">
            <v>4726</v>
          </cell>
          <cell r="AU515">
            <v>10426</v>
          </cell>
          <cell r="AV515">
            <v>10426</v>
          </cell>
          <cell r="AW515">
            <v>8379</v>
          </cell>
          <cell r="AX515">
            <v>10426</v>
          </cell>
          <cell r="AY515">
            <v>8017</v>
          </cell>
          <cell r="AZ515">
            <v>8017</v>
          </cell>
          <cell r="BA515">
            <v>8017</v>
          </cell>
          <cell r="BB515">
            <v>8017</v>
          </cell>
          <cell r="BC515">
            <v>8017</v>
          </cell>
          <cell r="BD515">
            <v>8017</v>
          </cell>
          <cell r="BE515">
            <v>8017</v>
          </cell>
          <cell r="BF515">
            <v>8017</v>
          </cell>
          <cell r="BG515">
            <v>8917</v>
          </cell>
          <cell r="BH515">
            <v>8917</v>
          </cell>
          <cell r="BI515">
            <v>8917</v>
          </cell>
          <cell r="BJ515">
            <v>8917</v>
          </cell>
          <cell r="BK515">
            <v>8917</v>
          </cell>
          <cell r="BL515">
            <v>8917</v>
          </cell>
          <cell r="BM515">
            <v>8917</v>
          </cell>
          <cell r="BN515">
            <v>8917</v>
          </cell>
          <cell r="BO515">
            <v>8917</v>
          </cell>
          <cell r="BP515">
            <v>8917</v>
          </cell>
          <cell r="BQ515">
            <v>8917</v>
          </cell>
          <cell r="BR515">
            <v>8917</v>
          </cell>
          <cell r="BS515">
            <v>8917</v>
          </cell>
          <cell r="BT515">
            <v>8917</v>
          </cell>
          <cell r="BU515">
            <v>8917</v>
          </cell>
          <cell r="BV515">
            <v>8917</v>
          </cell>
          <cell r="BW515">
            <v>8917</v>
          </cell>
          <cell r="BX515">
            <v>8917</v>
          </cell>
          <cell r="BY515">
            <v>8917</v>
          </cell>
          <cell r="BZ515">
            <v>8917</v>
          </cell>
          <cell r="CA515">
            <v>8917</v>
          </cell>
          <cell r="CB515">
            <v>8917</v>
          </cell>
          <cell r="CC515">
            <v>8917</v>
          </cell>
          <cell r="CD515">
            <v>8859</v>
          </cell>
          <cell r="CE515">
            <v>8859</v>
          </cell>
          <cell r="CF515">
            <v>8859</v>
          </cell>
          <cell r="CG515">
            <v>8859</v>
          </cell>
          <cell r="CH515">
            <v>8859</v>
          </cell>
          <cell r="CI515">
            <v>8859</v>
          </cell>
          <cell r="CJ515">
            <v>8859</v>
          </cell>
          <cell r="CK515">
            <v>8859</v>
          </cell>
          <cell r="CL515">
            <v>9459</v>
          </cell>
          <cell r="CM515">
            <v>9459</v>
          </cell>
          <cell r="CN515">
            <v>9459</v>
          </cell>
          <cell r="CO515">
            <v>9459</v>
          </cell>
          <cell r="CP515">
            <v>8459</v>
          </cell>
          <cell r="CQ515">
            <v>8459</v>
          </cell>
          <cell r="CR515">
            <v>8459</v>
          </cell>
          <cell r="CS515">
            <v>8459</v>
          </cell>
          <cell r="CT515">
            <v>8459</v>
          </cell>
          <cell r="CU515">
            <v>8459</v>
          </cell>
          <cell r="CV515">
            <v>8459</v>
          </cell>
          <cell r="CW515">
            <v>8459</v>
          </cell>
          <cell r="CX515">
            <v>8459</v>
          </cell>
          <cell r="CY515">
            <v>9522</v>
          </cell>
          <cell r="CZ515">
            <v>9522</v>
          </cell>
          <cell r="DA515">
            <v>9522</v>
          </cell>
          <cell r="DB515">
            <v>9522</v>
          </cell>
          <cell r="DC515">
            <v>9522</v>
          </cell>
          <cell r="DD515">
            <v>9985</v>
          </cell>
          <cell r="DE515">
            <v>9059</v>
          </cell>
          <cell r="DF515">
            <v>9047</v>
          </cell>
          <cell r="DG515">
            <v>9047</v>
          </cell>
          <cell r="DH515">
            <v>9047</v>
          </cell>
          <cell r="DI515">
            <v>9047</v>
          </cell>
          <cell r="DJ515">
            <v>9047</v>
          </cell>
          <cell r="DK515">
            <v>9047</v>
          </cell>
        </row>
        <row r="516">
          <cell r="A516">
            <v>36969</v>
          </cell>
          <cell r="B516" t="str">
            <v> SHIP SHOAL 167                          </v>
          </cell>
          <cell r="C516" t="str">
            <v> 0L   </v>
          </cell>
          <cell r="D516" t="str">
            <v> R    </v>
          </cell>
          <cell r="E516">
            <v>30330</v>
          </cell>
          <cell r="F516">
            <v>14451</v>
          </cell>
          <cell r="G516">
            <v>14451</v>
          </cell>
          <cell r="H516">
            <v>14451</v>
          </cell>
          <cell r="I516">
            <v>17464</v>
          </cell>
          <cell r="J516">
            <v>14460</v>
          </cell>
          <cell r="K516">
            <v>14460</v>
          </cell>
          <cell r="L516">
            <v>14460</v>
          </cell>
          <cell r="M516">
            <v>16458</v>
          </cell>
          <cell r="N516">
            <v>16458</v>
          </cell>
          <cell r="O516">
            <v>16458</v>
          </cell>
          <cell r="P516">
            <v>16458</v>
          </cell>
          <cell r="Q516">
            <v>16458</v>
          </cell>
          <cell r="R516">
            <v>16458</v>
          </cell>
          <cell r="S516">
            <v>16504</v>
          </cell>
          <cell r="T516">
            <v>16503</v>
          </cell>
          <cell r="U516">
            <v>18563</v>
          </cell>
          <cell r="V516">
            <v>18563</v>
          </cell>
          <cell r="W516">
            <v>18563</v>
          </cell>
          <cell r="X516">
            <v>18616</v>
          </cell>
          <cell r="Y516">
            <v>18359</v>
          </cell>
          <cell r="Z516">
            <v>18563</v>
          </cell>
          <cell r="AA516">
            <v>18563</v>
          </cell>
          <cell r="AB516">
            <v>15665</v>
          </cell>
          <cell r="AC516">
            <v>15665</v>
          </cell>
          <cell r="AD516">
            <v>15665</v>
          </cell>
          <cell r="AE516">
            <v>15665</v>
          </cell>
          <cell r="AF516">
            <v>15665</v>
          </cell>
          <cell r="AG516">
            <v>15665</v>
          </cell>
          <cell r="AH516">
            <v>15603</v>
          </cell>
          <cell r="AI516">
            <v>15792</v>
          </cell>
          <cell r="AJ516">
            <v>15792</v>
          </cell>
          <cell r="AK516">
            <v>15792</v>
          </cell>
          <cell r="AL516">
            <v>15792</v>
          </cell>
          <cell r="AM516">
            <v>15603</v>
          </cell>
          <cell r="AN516">
            <v>15603</v>
          </cell>
          <cell r="AO516">
            <v>17207</v>
          </cell>
          <cell r="AP516">
            <v>17464</v>
          </cell>
          <cell r="AQ516">
            <v>17464</v>
          </cell>
          <cell r="AR516">
            <v>17464</v>
          </cell>
          <cell r="AS516">
            <v>17820</v>
          </cell>
          <cell r="AT516">
            <v>17820</v>
          </cell>
          <cell r="AU516">
            <v>17820</v>
          </cell>
          <cell r="AV516">
            <v>16269</v>
          </cell>
          <cell r="AW516">
            <v>17820</v>
          </cell>
          <cell r="AX516">
            <v>17820</v>
          </cell>
          <cell r="AY516">
            <v>15885</v>
          </cell>
          <cell r="AZ516">
            <v>15885</v>
          </cell>
          <cell r="BA516">
            <v>15885</v>
          </cell>
          <cell r="BB516">
            <v>15885</v>
          </cell>
          <cell r="BC516">
            <v>15811</v>
          </cell>
          <cell r="BD516">
            <v>16590</v>
          </cell>
          <cell r="BE516">
            <v>16590</v>
          </cell>
          <cell r="BF516">
            <v>16590</v>
          </cell>
          <cell r="BG516">
            <v>16590</v>
          </cell>
          <cell r="BH516">
            <v>16590</v>
          </cell>
          <cell r="BI516">
            <v>16453</v>
          </cell>
          <cell r="BJ516">
            <v>16453</v>
          </cell>
          <cell r="BK516">
            <v>16453</v>
          </cell>
          <cell r="BL516">
            <v>16453</v>
          </cell>
          <cell r="BM516">
            <v>16453</v>
          </cell>
          <cell r="BN516">
            <v>16453</v>
          </cell>
          <cell r="BO516">
            <v>16453</v>
          </cell>
          <cell r="BP516">
            <v>16453</v>
          </cell>
          <cell r="BQ516">
            <v>16453</v>
          </cell>
          <cell r="BR516">
            <v>16797</v>
          </cell>
          <cell r="BS516">
            <v>16797</v>
          </cell>
          <cell r="BT516">
            <v>16797</v>
          </cell>
          <cell r="BU516">
            <v>16797</v>
          </cell>
          <cell r="BV516">
            <v>18541</v>
          </cell>
          <cell r="BW516">
            <v>18541</v>
          </cell>
          <cell r="BX516">
            <v>18541</v>
          </cell>
          <cell r="BY516">
            <v>18541</v>
          </cell>
          <cell r="BZ516">
            <v>18541</v>
          </cell>
          <cell r="CA516">
            <v>18541</v>
          </cell>
          <cell r="CB516">
            <v>17805</v>
          </cell>
          <cell r="CC516">
            <v>17925</v>
          </cell>
          <cell r="CD516">
            <v>15328</v>
          </cell>
          <cell r="CE516">
            <v>15328</v>
          </cell>
          <cell r="CF516">
            <v>15328</v>
          </cell>
          <cell r="CG516">
            <v>15328</v>
          </cell>
          <cell r="CH516">
            <v>15328</v>
          </cell>
          <cell r="CI516">
            <v>15328</v>
          </cell>
          <cell r="CJ516">
            <v>15328</v>
          </cell>
          <cell r="CK516">
            <v>16329</v>
          </cell>
          <cell r="CL516">
            <v>17315</v>
          </cell>
          <cell r="CM516">
            <v>17337</v>
          </cell>
          <cell r="CN516">
            <v>17337</v>
          </cell>
          <cell r="CO516">
            <v>17337</v>
          </cell>
          <cell r="CP516">
            <v>17842</v>
          </cell>
          <cell r="CQ516">
            <v>17842</v>
          </cell>
          <cell r="CR516">
            <v>18712</v>
          </cell>
          <cell r="CS516">
            <v>18712</v>
          </cell>
          <cell r="CT516">
            <v>18864</v>
          </cell>
          <cell r="CU516">
            <v>18864</v>
          </cell>
          <cell r="CV516">
            <v>18864</v>
          </cell>
          <cell r="CW516">
            <v>18864</v>
          </cell>
          <cell r="CX516">
            <v>18864</v>
          </cell>
          <cell r="CY516">
            <v>20105</v>
          </cell>
          <cell r="CZ516">
            <v>20105</v>
          </cell>
          <cell r="DA516">
            <v>20105</v>
          </cell>
          <cell r="DB516">
            <v>20105</v>
          </cell>
          <cell r="DC516">
            <v>20105</v>
          </cell>
          <cell r="DD516">
            <v>18573</v>
          </cell>
          <cell r="DE516">
            <v>21906</v>
          </cell>
          <cell r="DF516">
            <v>220</v>
          </cell>
          <cell r="DG516">
            <v>20515</v>
          </cell>
          <cell r="DH516">
            <v>20515</v>
          </cell>
          <cell r="DI516">
            <v>20515</v>
          </cell>
          <cell r="DJ516">
            <v>20515</v>
          </cell>
          <cell r="DK516">
            <v>20515</v>
          </cell>
        </row>
        <row r="517">
          <cell r="A517">
            <v>36970</v>
          </cell>
          <cell r="B517" t="str">
            <v> FITE-CHEMARD LAKE DEHYD                 </v>
          </cell>
          <cell r="C517">
            <v>0</v>
          </cell>
          <cell r="D517" t="str">
            <v> R    </v>
          </cell>
          <cell r="E517">
            <v>11549</v>
          </cell>
          <cell r="F517">
            <v>800</v>
          </cell>
          <cell r="G517">
            <v>800</v>
          </cell>
          <cell r="H517">
            <v>800</v>
          </cell>
          <cell r="I517">
            <v>800</v>
          </cell>
          <cell r="J517">
            <v>800</v>
          </cell>
          <cell r="K517">
            <v>800</v>
          </cell>
          <cell r="L517">
            <v>800</v>
          </cell>
          <cell r="M517">
            <v>800</v>
          </cell>
          <cell r="N517">
            <v>800</v>
          </cell>
          <cell r="O517">
            <v>800</v>
          </cell>
          <cell r="P517">
            <v>800</v>
          </cell>
          <cell r="Q517">
            <v>800</v>
          </cell>
          <cell r="R517">
            <v>800</v>
          </cell>
          <cell r="S517">
            <v>800</v>
          </cell>
          <cell r="T517">
            <v>800</v>
          </cell>
          <cell r="U517">
            <v>800</v>
          </cell>
          <cell r="V517">
            <v>800</v>
          </cell>
          <cell r="W517">
            <v>800</v>
          </cell>
          <cell r="X517">
            <v>800</v>
          </cell>
          <cell r="Y517">
            <v>800</v>
          </cell>
          <cell r="Z517">
            <v>800</v>
          </cell>
          <cell r="AA517">
            <v>800</v>
          </cell>
          <cell r="AB517">
            <v>800</v>
          </cell>
          <cell r="AC517">
            <v>800</v>
          </cell>
          <cell r="AD517">
            <v>800</v>
          </cell>
          <cell r="AE517">
            <v>800</v>
          </cell>
          <cell r="AF517">
            <v>800</v>
          </cell>
          <cell r="AG517">
            <v>800</v>
          </cell>
          <cell r="AH517">
            <v>800</v>
          </cell>
          <cell r="AI517">
            <v>800</v>
          </cell>
          <cell r="AJ517">
            <v>800</v>
          </cell>
          <cell r="AK517">
            <v>800</v>
          </cell>
          <cell r="AL517">
            <v>800</v>
          </cell>
          <cell r="AM517">
            <v>800</v>
          </cell>
          <cell r="AN517">
            <v>800</v>
          </cell>
          <cell r="AO517">
            <v>800</v>
          </cell>
          <cell r="AP517">
            <v>800</v>
          </cell>
          <cell r="AQ517">
            <v>800</v>
          </cell>
          <cell r="AR517">
            <v>800</v>
          </cell>
          <cell r="AS517">
            <v>850</v>
          </cell>
          <cell r="AT517">
            <v>850</v>
          </cell>
          <cell r="AU517">
            <v>850</v>
          </cell>
          <cell r="AV517">
            <v>850</v>
          </cell>
          <cell r="AW517">
            <v>850</v>
          </cell>
          <cell r="AX517">
            <v>850</v>
          </cell>
          <cell r="AY517">
            <v>800</v>
          </cell>
          <cell r="AZ517">
            <v>800</v>
          </cell>
          <cell r="BA517">
            <v>800</v>
          </cell>
          <cell r="BB517">
            <v>500</v>
          </cell>
          <cell r="BC517">
            <v>500</v>
          </cell>
          <cell r="BD517">
            <v>500</v>
          </cell>
          <cell r="BE517">
            <v>500</v>
          </cell>
          <cell r="BF517">
            <v>500</v>
          </cell>
          <cell r="BG517">
            <v>500</v>
          </cell>
          <cell r="BH517">
            <v>500</v>
          </cell>
          <cell r="BI517">
            <v>500</v>
          </cell>
          <cell r="BJ517">
            <v>500</v>
          </cell>
          <cell r="BK517">
            <v>500</v>
          </cell>
          <cell r="BL517">
            <v>500</v>
          </cell>
          <cell r="BM517">
            <v>500</v>
          </cell>
          <cell r="BN517">
            <v>500</v>
          </cell>
          <cell r="BO517">
            <v>500</v>
          </cell>
          <cell r="BP517">
            <v>500</v>
          </cell>
          <cell r="BQ517">
            <v>500</v>
          </cell>
          <cell r="BR517">
            <v>500</v>
          </cell>
          <cell r="BS517">
            <v>500</v>
          </cell>
          <cell r="BT517">
            <v>500</v>
          </cell>
          <cell r="BU517">
            <v>500</v>
          </cell>
          <cell r="BV517">
            <v>500</v>
          </cell>
          <cell r="BW517">
            <v>500</v>
          </cell>
          <cell r="BX517">
            <v>500</v>
          </cell>
          <cell r="BY517">
            <v>500</v>
          </cell>
          <cell r="BZ517">
            <v>500</v>
          </cell>
          <cell r="CA517">
            <v>500</v>
          </cell>
          <cell r="CB517">
            <v>500</v>
          </cell>
          <cell r="CC517">
            <v>500</v>
          </cell>
          <cell r="CD517">
            <v>800</v>
          </cell>
          <cell r="CE517">
            <v>800</v>
          </cell>
          <cell r="CF517">
            <v>800</v>
          </cell>
          <cell r="CG517">
            <v>800</v>
          </cell>
          <cell r="CH517">
            <v>800</v>
          </cell>
          <cell r="CI517">
            <v>800</v>
          </cell>
          <cell r="CJ517">
            <v>800</v>
          </cell>
          <cell r="CK517">
            <v>800</v>
          </cell>
          <cell r="CL517">
            <v>800</v>
          </cell>
          <cell r="CM517">
            <v>800</v>
          </cell>
          <cell r="CN517">
            <v>800</v>
          </cell>
          <cell r="CO517">
            <v>800</v>
          </cell>
          <cell r="CP517">
            <v>800</v>
          </cell>
          <cell r="CQ517">
            <v>800</v>
          </cell>
          <cell r="CR517">
            <v>800</v>
          </cell>
          <cell r="CS517">
            <v>800</v>
          </cell>
          <cell r="CT517">
            <v>800</v>
          </cell>
          <cell r="CU517">
            <v>800</v>
          </cell>
          <cell r="CV517">
            <v>800</v>
          </cell>
          <cell r="CW517">
            <v>800</v>
          </cell>
          <cell r="CX517">
            <v>800</v>
          </cell>
          <cell r="CY517">
            <v>800</v>
          </cell>
          <cell r="CZ517">
            <v>800</v>
          </cell>
          <cell r="DA517">
            <v>800</v>
          </cell>
          <cell r="DB517">
            <v>800</v>
          </cell>
          <cell r="DC517">
            <v>800</v>
          </cell>
          <cell r="DD517">
            <v>800</v>
          </cell>
          <cell r="DE517">
            <v>800</v>
          </cell>
          <cell r="DF517">
            <v>800</v>
          </cell>
          <cell r="DG517">
            <v>800</v>
          </cell>
          <cell r="DH517">
            <v>800</v>
          </cell>
          <cell r="DI517">
            <v>800</v>
          </cell>
          <cell r="DJ517">
            <v>800</v>
          </cell>
          <cell r="DK517">
            <v>800</v>
          </cell>
        </row>
        <row r="518">
          <cell r="A518">
            <v>36971</v>
          </cell>
          <cell r="B518" t="str">
            <v> MID-LOWER MUD LAKE DEHYD                </v>
          </cell>
          <cell r="C518" t="str">
            <v> 0L   </v>
          </cell>
          <cell r="D518" t="str">
            <v> R    </v>
          </cell>
          <cell r="E518">
            <v>10292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</row>
        <row r="519">
          <cell r="A519">
            <v>36976</v>
          </cell>
          <cell r="B519" t="str">
            <v> SOUTHERN-ENTERPRISE MISS EXCH           </v>
          </cell>
          <cell r="C519">
            <v>1</v>
          </cell>
          <cell r="D519" t="str">
            <v> R    </v>
          </cell>
          <cell r="E519">
            <v>143240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</row>
        <row r="520">
          <cell r="A520">
            <v>36977</v>
          </cell>
          <cell r="B520" t="str">
            <v> SOUTHERN-LAKE WASH DEHYD EXCH           </v>
          </cell>
          <cell r="C520" t="str">
            <v> 0L   </v>
          </cell>
          <cell r="D520" t="str">
            <v> R    </v>
          </cell>
          <cell r="E520">
            <v>25014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</row>
        <row r="521">
          <cell r="A521">
            <v>36986</v>
          </cell>
          <cell r="B521" t="str">
            <v> SHIP SHOAL  91-B                        </v>
          </cell>
          <cell r="C521" t="str">
            <v> 0L   </v>
          </cell>
          <cell r="D521" t="str">
            <v> R    </v>
          </cell>
          <cell r="E521">
            <v>12448</v>
          </cell>
          <cell r="F521">
            <v>2994</v>
          </cell>
          <cell r="G521">
            <v>2994</v>
          </cell>
          <cell r="H521">
            <v>2994</v>
          </cell>
          <cell r="I521">
            <v>983</v>
          </cell>
          <cell r="J521">
            <v>2994</v>
          </cell>
          <cell r="K521">
            <v>2994</v>
          </cell>
          <cell r="L521">
            <v>2994</v>
          </cell>
          <cell r="M521">
            <v>920</v>
          </cell>
          <cell r="N521">
            <v>870</v>
          </cell>
          <cell r="O521">
            <v>870</v>
          </cell>
          <cell r="P521">
            <v>870</v>
          </cell>
          <cell r="Q521">
            <v>702</v>
          </cell>
          <cell r="R521">
            <v>702</v>
          </cell>
          <cell r="S521">
            <v>702</v>
          </cell>
          <cell r="T521">
            <v>702</v>
          </cell>
          <cell r="U521">
            <v>910</v>
          </cell>
          <cell r="V521">
            <v>910</v>
          </cell>
          <cell r="W521">
            <v>910</v>
          </cell>
          <cell r="X521">
            <v>907</v>
          </cell>
          <cell r="Y521">
            <v>867</v>
          </cell>
          <cell r="Z521">
            <v>857</v>
          </cell>
          <cell r="AA521">
            <v>857</v>
          </cell>
          <cell r="AB521">
            <v>857</v>
          </cell>
          <cell r="AC521">
            <v>857</v>
          </cell>
          <cell r="AD521">
            <v>857</v>
          </cell>
          <cell r="AE521">
            <v>857</v>
          </cell>
          <cell r="AF521">
            <v>857</v>
          </cell>
          <cell r="AG521">
            <v>857</v>
          </cell>
          <cell r="AH521">
            <v>858</v>
          </cell>
          <cell r="AI521">
            <v>983</v>
          </cell>
          <cell r="AJ521">
            <v>983</v>
          </cell>
          <cell r="AK521">
            <v>983</v>
          </cell>
          <cell r="AL521">
            <v>983</v>
          </cell>
          <cell r="AM521">
            <v>983</v>
          </cell>
          <cell r="AN521">
            <v>983</v>
          </cell>
          <cell r="AO521">
            <v>983</v>
          </cell>
          <cell r="AP521">
            <v>983</v>
          </cell>
          <cell r="AQ521">
            <v>983</v>
          </cell>
          <cell r="AR521">
            <v>983</v>
          </cell>
          <cell r="AS521">
            <v>566</v>
          </cell>
          <cell r="AT521">
            <v>566</v>
          </cell>
          <cell r="AU521">
            <v>566</v>
          </cell>
          <cell r="AV521">
            <v>566</v>
          </cell>
          <cell r="AW521">
            <v>566</v>
          </cell>
          <cell r="AX521">
            <v>566</v>
          </cell>
          <cell r="AY521">
            <v>509</v>
          </cell>
          <cell r="AZ521">
            <v>509</v>
          </cell>
          <cell r="BA521">
            <v>509</v>
          </cell>
          <cell r="BB521">
            <v>509</v>
          </cell>
          <cell r="BC521">
            <v>554</v>
          </cell>
          <cell r="BD521">
            <v>610</v>
          </cell>
          <cell r="BE521">
            <v>610</v>
          </cell>
          <cell r="BF521">
            <v>610</v>
          </cell>
          <cell r="BG521">
            <v>738</v>
          </cell>
          <cell r="BH521">
            <v>738</v>
          </cell>
          <cell r="BI521">
            <v>738</v>
          </cell>
          <cell r="BJ521">
            <v>738</v>
          </cell>
          <cell r="BK521">
            <v>738</v>
          </cell>
          <cell r="BL521">
            <v>738</v>
          </cell>
          <cell r="BM521">
            <v>738</v>
          </cell>
          <cell r="BN521">
            <v>738</v>
          </cell>
          <cell r="BO521">
            <v>738</v>
          </cell>
          <cell r="BP521">
            <v>738</v>
          </cell>
          <cell r="BQ521">
            <v>738</v>
          </cell>
          <cell r="BR521">
            <v>738</v>
          </cell>
          <cell r="BS521">
            <v>738</v>
          </cell>
          <cell r="BT521">
            <v>738</v>
          </cell>
          <cell r="BU521">
            <v>570</v>
          </cell>
          <cell r="BV521">
            <v>570</v>
          </cell>
          <cell r="BW521">
            <v>570</v>
          </cell>
          <cell r="BX521">
            <v>570</v>
          </cell>
          <cell r="BY521">
            <v>570</v>
          </cell>
          <cell r="BZ521">
            <v>570</v>
          </cell>
          <cell r="CA521">
            <v>570</v>
          </cell>
          <cell r="CB521">
            <v>570</v>
          </cell>
          <cell r="CC521">
            <v>570</v>
          </cell>
          <cell r="CD521">
            <v>1256</v>
          </cell>
          <cell r="CE521">
            <v>1059</v>
          </cell>
          <cell r="CF521">
            <v>1026</v>
          </cell>
          <cell r="CG521">
            <v>1026</v>
          </cell>
          <cell r="CH521">
            <v>1026</v>
          </cell>
          <cell r="CI521">
            <v>1026</v>
          </cell>
          <cell r="CJ521">
            <v>1026</v>
          </cell>
          <cell r="CK521">
            <v>2</v>
          </cell>
          <cell r="CL521">
            <v>1409</v>
          </cell>
          <cell r="CM521">
            <v>1409</v>
          </cell>
          <cell r="CN521">
            <v>1409</v>
          </cell>
          <cell r="CO521">
            <v>1409</v>
          </cell>
          <cell r="CP521">
            <v>1409</v>
          </cell>
          <cell r="CQ521">
            <v>1409</v>
          </cell>
          <cell r="CR521">
            <v>1409</v>
          </cell>
          <cell r="CS521">
            <v>1409</v>
          </cell>
          <cell r="CT521">
            <v>1409</v>
          </cell>
          <cell r="CU521">
            <v>1409</v>
          </cell>
          <cell r="CV521">
            <v>1409</v>
          </cell>
          <cell r="CW521">
            <v>1409</v>
          </cell>
          <cell r="CX521">
            <v>1227</v>
          </cell>
          <cell r="CY521">
            <v>1156</v>
          </cell>
          <cell r="CZ521">
            <v>1156</v>
          </cell>
          <cell r="DA521">
            <v>1156</v>
          </cell>
          <cell r="DB521">
            <v>1156</v>
          </cell>
          <cell r="DC521">
            <v>1156</v>
          </cell>
          <cell r="DD521">
            <v>1156</v>
          </cell>
          <cell r="DE521">
            <v>1156</v>
          </cell>
          <cell r="DF521">
            <v>13</v>
          </cell>
          <cell r="DG521">
            <v>37</v>
          </cell>
          <cell r="DH521">
            <v>112</v>
          </cell>
          <cell r="DI521">
            <v>112</v>
          </cell>
          <cell r="DJ521">
            <v>112</v>
          </cell>
          <cell r="DK521">
            <v>112</v>
          </cell>
        </row>
        <row r="522">
          <cell r="A522">
            <v>37005</v>
          </cell>
          <cell r="B522" t="str">
            <v> CONOCO-W CAMERON BLK 34 D               </v>
          </cell>
          <cell r="C522" t="str">
            <v> 0L   </v>
          </cell>
          <cell r="D522" t="str">
            <v> R    </v>
          </cell>
          <cell r="E522">
            <v>57058</v>
          </cell>
          <cell r="F522">
            <v>2</v>
          </cell>
          <cell r="G522">
            <v>2</v>
          </cell>
          <cell r="H522">
            <v>2</v>
          </cell>
          <cell r="I522">
            <v>2</v>
          </cell>
          <cell r="J522">
            <v>2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</v>
          </cell>
          <cell r="U522">
            <v>2</v>
          </cell>
          <cell r="V522">
            <v>2</v>
          </cell>
          <cell r="W522">
            <v>2</v>
          </cell>
          <cell r="X522">
            <v>2</v>
          </cell>
          <cell r="Y522">
            <v>2</v>
          </cell>
          <cell r="Z522">
            <v>2</v>
          </cell>
          <cell r="AA522">
            <v>2</v>
          </cell>
          <cell r="AB522">
            <v>2</v>
          </cell>
          <cell r="AC522">
            <v>2</v>
          </cell>
          <cell r="AD522">
            <v>2</v>
          </cell>
          <cell r="AE522">
            <v>2</v>
          </cell>
          <cell r="AF522">
            <v>2</v>
          </cell>
          <cell r="AG522">
            <v>2</v>
          </cell>
          <cell r="AH522">
            <v>2</v>
          </cell>
          <cell r="AI522">
            <v>2</v>
          </cell>
          <cell r="AJ522">
            <v>2</v>
          </cell>
          <cell r="AK522">
            <v>2</v>
          </cell>
          <cell r="AL522">
            <v>2</v>
          </cell>
          <cell r="AM522">
            <v>2</v>
          </cell>
          <cell r="AN522">
            <v>2</v>
          </cell>
          <cell r="AO522">
            <v>2</v>
          </cell>
          <cell r="AP522">
            <v>2</v>
          </cell>
          <cell r="AQ522">
            <v>2</v>
          </cell>
          <cell r="AR522">
            <v>2</v>
          </cell>
          <cell r="AS522">
            <v>2</v>
          </cell>
          <cell r="AT522">
            <v>2</v>
          </cell>
          <cell r="AU522">
            <v>2</v>
          </cell>
          <cell r="AV522">
            <v>2</v>
          </cell>
          <cell r="AW522">
            <v>2</v>
          </cell>
          <cell r="AX522">
            <v>2</v>
          </cell>
          <cell r="AY522">
            <v>11</v>
          </cell>
          <cell r="AZ522">
            <v>11</v>
          </cell>
          <cell r="BA522">
            <v>11</v>
          </cell>
          <cell r="BB522">
            <v>11</v>
          </cell>
          <cell r="BC522">
            <v>11</v>
          </cell>
          <cell r="BD522">
            <v>11</v>
          </cell>
          <cell r="BE522">
            <v>11</v>
          </cell>
          <cell r="BF522">
            <v>11</v>
          </cell>
          <cell r="BG522">
            <v>11</v>
          </cell>
          <cell r="BH522">
            <v>11</v>
          </cell>
          <cell r="BI522">
            <v>11</v>
          </cell>
          <cell r="BJ522">
            <v>11</v>
          </cell>
          <cell r="BK522">
            <v>11</v>
          </cell>
          <cell r="BL522">
            <v>11</v>
          </cell>
          <cell r="BM522">
            <v>11</v>
          </cell>
          <cell r="BN522">
            <v>11</v>
          </cell>
          <cell r="BO522">
            <v>11</v>
          </cell>
          <cell r="BP522">
            <v>11</v>
          </cell>
          <cell r="BQ522">
            <v>11</v>
          </cell>
          <cell r="BR522">
            <v>11</v>
          </cell>
          <cell r="BS522">
            <v>11</v>
          </cell>
          <cell r="BT522">
            <v>11</v>
          </cell>
          <cell r="BU522">
            <v>11</v>
          </cell>
          <cell r="BV522">
            <v>11</v>
          </cell>
          <cell r="BW522">
            <v>11</v>
          </cell>
          <cell r="BX522">
            <v>11</v>
          </cell>
          <cell r="BY522">
            <v>11</v>
          </cell>
          <cell r="BZ522">
            <v>11</v>
          </cell>
          <cell r="CA522">
            <v>11</v>
          </cell>
          <cell r="CB522">
            <v>11</v>
          </cell>
          <cell r="CC522">
            <v>11</v>
          </cell>
          <cell r="CD522">
            <v>2</v>
          </cell>
          <cell r="CE522">
            <v>2</v>
          </cell>
          <cell r="CF522">
            <v>2</v>
          </cell>
          <cell r="CG522">
            <v>2</v>
          </cell>
          <cell r="CH522">
            <v>2</v>
          </cell>
          <cell r="CI522">
            <v>2</v>
          </cell>
          <cell r="CJ522">
            <v>2</v>
          </cell>
          <cell r="CK522">
            <v>2</v>
          </cell>
          <cell r="CL522">
            <v>2</v>
          </cell>
          <cell r="CM522">
            <v>2</v>
          </cell>
          <cell r="CN522">
            <v>2</v>
          </cell>
          <cell r="CO522">
            <v>2</v>
          </cell>
          <cell r="CP522">
            <v>2</v>
          </cell>
          <cell r="CQ522">
            <v>2</v>
          </cell>
          <cell r="CR522">
            <v>2</v>
          </cell>
          <cell r="CS522">
            <v>2</v>
          </cell>
          <cell r="CT522">
            <v>2</v>
          </cell>
          <cell r="CU522">
            <v>2</v>
          </cell>
          <cell r="CV522">
            <v>2</v>
          </cell>
          <cell r="CW522">
            <v>2</v>
          </cell>
          <cell r="CX522">
            <v>2</v>
          </cell>
          <cell r="CY522">
            <v>2</v>
          </cell>
          <cell r="CZ522">
            <v>2</v>
          </cell>
          <cell r="DA522">
            <v>2</v>
          </cell>
          <cell r="DB522">
            <v>2</v>
          </cell>
          <cell r="DC522">
            <v>2</v>
          </cell>
          <cell r="DD522">
            <v>2</v>
          </cell>
          <cell r="DE522">
            <v>2</v>
          </cell>
          <cell r="DF522">
            <v>2</v>
          </cell>
          <cell r="DG522">
            <v>2</v>
          </cell>
          <cell r="DH522">
            <v>2</v>
          </cell>
          <cell r="DI522">
            <v>2</v>
          </cell>
          <cell r="DJ522">
            <v>2</v>
          </cell>
          <cell r="DK522">
            <v>2</v>
          </cell>
        </row>
        <row r="523">
          <cell r="A523">
            <v>37009</v>
          </cell>
          <cell r="B523" t="str">
            <v> CONOCO-W CAMERON BLK 66A                </v>
          </cell>
          <cell r="C523" t="str">
            <v> 0L   </v>
          </cell>
          <cell r="D523" t="str">
            <v> R    </v>
          </cell>
          <cell r="E523">
            <v>99913</v>
          </cell>
          <cell r="F523">
            <v>1708</v>
          </cell>
          <cell r="G523">
            <v>1708</v>
          </cell>
          <cell r="H523">
            <v>1708</v>
          </cell>
          <cell r="I523">
            <v>2143</v>
          </cell>
          <cell r="J523">
            <v>1358</v>
          </cell>
          <cell r="K523">
            <v>1248</v>
          </cell>
          <cell r="L523">
            <v>2459</v>
          </cell>
          <cell r="M523">
            <v>2459</v>
          </cell>
          <cell r="N523">
            <v>2459</v>
          </cell>
          <cell r="O523">
            <v>2459</v>
          </cell>
          <cell r="P523">
            <v>2459</v>
          </cell>
          <cell r="Q523">
            <v>2459</v>
          </cell>
          <cell r="R523">
            <v>2459</v>
          </cell>
          <cell r="S523">
            <v>2459</v>
          </cell>
          <cell r="T523">
            <v>2459</v>
          </cell>
          <cell r="U523">
            <v>1630</v>
          </cell>
          <cell r="V523">
            <v>1630</v>
          </cell>
          <cell r="W523">
            <v>1630</v>
          </cell>
          <cell r="X523">
            <v>1630</v>
          </cell>
          <cell r="Y523">
            <v>1630</v>
          </cell>
          <cell r="Z523">
            <v>1150</v>
          </cell>
          <cell r="AA523">
            <v>1150</v>
          </cell>
          <cell r="AB523">
            <v>1150</v>
          </cell>
          <cell r="AC523">
            <v>1150</v>
          </cell>
          <cell r="AD523">
            <v>1150</v>
          </cell>
          <cell r="AE523">
            <v>1700</v>
          </cell>
          <cell r="AF523">
            <v>1700</v>
          </cell>
          <cell r="AG523">
            <v>1700</v>
          </cell>
          <cell r="AH523">
            <v>1700</v>
          </cell>
          <cell r="AI523">
            <v>1700</v>
          </cell>
          <cell r="AJ523">
            <v>1700</v>
          </cell>
          <cell r="AK523">
            <v>1700</v>
          </cell>
          <cell r="AL523">
            <v>1700</v>
          </cell>
          <cell r="AM523">
            <v>2143</v>
          </cell>
          <cell r="AN523">
            <v>2143</v>
          </cell>
          <cell r="AO523">
            <v>2143</v>
          </cell>
          <cell r="AP523">
            <v>2143</v>
          </cell>
          <cell r="AQ523">
            <v>2143</v>
          </cell>
          <cell r="AR523">
            <v>2143</v>
          </cell>
          <cell r="AS523">
            <v>2862</v>
          </cell>
          <cell r="AT523">
            <v>2862</v>
          </cell>
          <cell r="AU523">
            <v>2862</v>
          </cell>
          <cell r="AV523">
            <v>2862</v>
          </cell>
          <cell r="AW523">
            <v>2862</v>
          </cell>
          <cell r="AX523">
            <v>2862</v>
          </cell>
          <cell r="AY523">
            <v>2020</v>
          </cell>
          <cell r="AZ523">
            <v>2020</v>
          </cell>
          <cell r="BA523">
            <v>2020</v>
          </cell>
          <cell r="BB523">
            <v>2020</v>
          </cell>
          <cell r="BC523">
            <v>2020</v>
          </cell>
          <cell r="BD523">
            <v>2020</v>
          </cell>
          <cell r="BE523">
            <v>2020</v>
          </cell>
          <cell r="BF523">
            <v>2020</v>
          </cell>
          <cell r="BG523">
            <v>2020</v>
          </cell>
          <cell r="BH523">
            <v>2020</v>
          </cell>
          <cell r="BI523">
            <v>2020</v>
          </cell>
          <cell r="BJ523">
            <v>2020</v>
          </cell>
          <cell r="BK523">
            <v>2020</v>
          </cell>
          <cell r="BL523">
            <v>2020</v>
          </cell>
          <cell r="BM523">
            <v>2020</v>
          </cell>
          <cell r="BN523">
            <v>2020</v>
          </cell>
          <cell r="BO523">
            <v>2020</v>
          </cell>
          <cell r="BP523">
            <v>2000</v>
          </cell>
          <cell r="BQ523">
            <v>2000</v>
          </cell>
          <cell r="BR523">
            <v>2000</v>
          </cell>
          <cell r="BS523">
            <v>2000</v>
          </cell>
          <cell r="BT523">
            <v>2000</v>
          </cell>
          <cell r="BU523">
            <v>2000</v>
          </cell>
          <cell r="BV523">
            <v>1857</v>
          </cell>
          <cell r="BW523">
            <v>1857</v>
          </cell>
          <cell r="BX523">
            <v>1857</v>
          </cell>
          <cell r="BY523">
            <v>1857</v>
          </cell>
          <cell r="BZ523">
            <v>1857</v>
          </cell>
          <cell r="CA523">
            <v>1857</v>
          </cell>
          <cell r="CB523">
            <v>1857</v>
          </cell>
          <cell r="CC523">
            <v>1857</v>
          </cell>
          <cell r="CD523">
            <v>748</v>
          </cell>
          <cell r="CE523">
            <v>748</v>
          </cell>
          <cell r="CF523">
            <v>748</v>
          </cell>
          <cell r="CG523">
            <v>748</v>
          </cell>
          <cell r="CH523">
            <v>748</v>
          </cell>
          <cell r="CI523">
            <v>748</v>
          </cell>
          <cell r="CJ523">
            <v>748</v>
          </cell>
          <cell r="CK523">
            <v>748</v>
          </cell>
          <cell r="CL523">
            <v>748</v>
          </cell>
          <cell r="CM523">
            <v>748</v>
          </cell>
          <cell r="CN523">
            <v>748</v>
          </cell>
          <cell r="CO523">
            <v>748</v>
          </cell>
          <cell r="CP523">
            <v>748</v>
          </cell>
          <cell r="CQ523">
            <v>748</v>
          </cell>
          <cell r="CR523">
            <v>748</v>
          </cell>
          <cell r="CS523">
            <v>748</v>
          </cell>
          <cell r="CT523">
            <v>748</v>
          </cell>
          <cell r="CU523">
            <v>748</v>
          </cell>
          <cell r="CV523">
            <v>748</v>
          </cell>
          <cell r="CW523">
            <v>748</v>
          </cell>
          <cell r="CX523">
            <v>748</v>
          </cell>
          <cell r="CY523">
            <v>748</v>
          </cell>
          <cell r="CZ523">
            <v>748</v>
          </cell>
          <cell r="DA523">
            <v>748</v>
          </cell>
          <cell r="DB523">
            <v>748</v>
          </cell>
          <cell r="DC523">
            <v>748</v>
          </cell>
          <cell r="DD523">
            <v>748</v>
          </cell>
          <cell r="DE523">
            <v>748</v>
          </cell>
          <cell r="DF523">
            <v>1600</v>
          </cell>
          <cell r="DG523">
            <v>1600</v>
          </cell>
          <cell r="DH523">
            <v>1600</v>
          </cell>
          <cell r="DI523">
            <v>1600</v>
          </cell>
          <cell r="DJ523">
            <v>1600</v>
          </cell>
          <cell r="DK523">
            <v>1201</v>
          </cell>
        </row>
        <row r="524">
          <cell r="A524">
            <v>37012</v>
          </cell>
          <cell r="B524" t="str">
            <v> CONOCO-WEST CAMERON BLK 66-E WELL       </v>
          </cell>
          <cell r="C524" t="str">
            <v> 0L   </v>
          </cell>
          <cell r="D524" t="str">
            <v> R    </v>
          </cell>
          <cell r="E524">
            <v>57068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</row>
        <row r="525">
          <cell r="A525">
            <v>37014</v>
          </cell>
          <cell r="B525" t="str">
            <v> ARCO-DONNA DEHYD                        </v>
          </cell>
          <cell r="C525">
            <v>0</v>
          </cell>
          <cell r="D525" t="str">
            <v> R    </v>
          </cell>
          <cell r="E525">
            <v>34649</v>
          </cell>
          <cell r="F525">
            <v>2182</v>
          </cell>
          <cell r="G525">
            <v>2182</v>
          </cell>
          <cell r="H525">
            <v>2182</v>
          </cell>
          <cell r="I525">
            <v>2171</v>
          </cell>
          <cell r="J525">
            <v>2182</v>
          </cell>
          <cell r="K525">
            <v>2182</v>
          </cell>
          <cell r="L525">
            <v>2182</v>
          </cell>
          <cell r="M525">
            <v>2182</v>
          </cell>
          <cell r="N525">
            <v>2182</v>
          </cell>
          <cell r="O525">
            <v>2182</v>
          </cell>
          <cell r="P525">
            <v>2182</v>
          </cell>
          <cell r="Q525">
            <v>2182</v>
          </cell>
          <cell r="R525">
            <v>2182</v>
          </cell>
          <cell r="S525">
            <v>2182</v>
          </cell>
          <cell r="T525">
            <v>2182</v>
          </cell>
          <cell r="U525">
            <v>2800</v>
          </cell>
          <cell r="V525">
            <v>2800</v>
          </cell>
          <cell r="W525">
            <v>2800</v>
          </cell>
          <cell r="X525">
            <v>2800</v>
          </cell>
          <cell r="Y525">
            <v>2700</v>
          </cell>
          <cell r="Z525">
            <v>2171</v>
          </cell>
          <cell r="AA525">
            <v>2171</v>
          </cell>
          <cell r="AB525">
            <v>1171</v>
          </cell>
          <cell r="AC525">
            <v>1171</v>
          </cell>
          <cell r="AD525">
            <v>1171</v>
          </cell>
          <cell r="AE525">
            <v>2171</v>
          </cell>
          <cell r="AF525">
            <v>2171</v>
          </cell>
          <cell r="AG525">
            <v>2406</v>
          </cell>
          <cell r="AH525">
            <v>2500</v>
          </cell>
          <cell r="AI525">
            <v>3171</v>
          </cell>
          <cell r="AJ525">
            <v>3171</v>
          </cell>
          <cell r="AK525">
            <v>3171</v>
          </cell>
          <cell r="AL525">
            <v>3171</v>
          </cell>
          <cell r="AM525">
            <v>1600</v>
          </cell>
          <cell r="AN525">
            <v>3771</v>
          </cell>
          <cell r="AO525">
            <v>2171</v>
          </cell>
          <cell r="AP525">
            <v>2171</v>
          </cell>
          <cell r="AQ525">
            <v>2171</v>
          </cell>
          <cell r="AR525">
            <v>2171</v>
          </cell>
          <cell r="AS525">
            <v>2171</v>
          </cell>
          <cell r="AT525">
            <v>2171</v>
          </cell>
          <cell r="AU525">
            <v>2171</v>
          </cell>
          <cell r="AV525">
            <v>2171</v>
          </cell>
          <cell r="AW525">
            <v>2171</v>
          </cell>
          <cell r="AX525">
            <v>2171</v>
          </cell>
          <cell r="AY525">
            <v>2242</v>
          </cell>
          <cell r="AZ525">
            <v>2242</v>
          </cell>
          <cell r="BA525">
            <v>2242</v>
          </cell>
          <cell r="BB525">
            <v>2242</v>
          </cell>
          <cell r="BC525">
            <v>2242</v>
          </cell>
          <cell r="BD525">
            <v>2242</v>
          </cell>
          <cell r="BE525">
            <v>2242</v>
          </cell>
          <cell r="BF525">
            <v>2242</v>
          </cell>
          <cell r="BG525">
            <v>2442</v>
          </cell>
          <cell r="BH525">
            <v>2242</v>
          </cell>
          <cell r="BI525">
            <v>2242</v>
          </cell>
          <cell r="BJ525">
            <v>2242</v>
          </cell>
          <cell r="BK525">
            <v>2242</v>
          </cell>
          <cell r="BL525">
            <v>2242</v>
          </cell>
          <cell r="BM525">
            <v>2242</v>
          </cell>
          <cell r="BN525">
            <v>2242</v>
          </cell>
          <cell r="BO525">
            <v>2242</v>
          </cell>
          <cell r="BP525">
            <v>2242</v>
          </cell>
          <cell r="BQ525">
            <v>2242</v>
          </cell>
          <cell r="BR525">
            <v>2242</v>
          </cell>
          <cell r="BS525">
            <v>2242</v>
          </cell>
          <cell r="BT525">
            <v>2242</v>
          </cell>
          <cell r="BU525">
            <v>2242</v>
          </cell>
          <cell r="BV525">
            <v>2242</v>
          </cell>
          <cell r="BW525">
            <v>2242</v>
          </cell>
          <cell r="BX525">
            <v>2242</v>
          </cell>
          <cell r="BY525">
            <v>2242</v>
          </cell>
          <cell r="BZ525">
            <v>2242</v>
          </cell>
          <cell r="CA525">
            <v>2242</v>
          </cell>
          <cell r="CB525">
            <v>2242</v>
          </cell>
          <cell r="CC525">
            <v>2242</v>
          </cell>
          <cell r="CD525">
            <v>2434</v>
          </cell>
          <cell r="CE525">
            <v>2434</v>
          </cell>
          <cell r="CF525">
            <v>2434</v>
          </cell>
          <cell r="CG525">
            <v>2434</v>
          </cell>
          <cell r="CH525">
            <v>2434</v>
          </cell>
          <cell r="CI525">
            <v>2434</v>
          </cell>
          <cell r="CJ525">
            <v>2434</v>
          </cell>
          <cell r="CK525">
            <v>2434</v>
          </cell>
          <cell r="CL525">
            <v>2434</v>
          </cell>
          <cell r="CM525">
            <v>2434</v>
          </cell>
          <cell r="CN525">
            <v>2434</v>
          </cell>
          <cell r="CO525">
            <v>2434</v>
          </cell>
          <cell r="CP525">
            <v>2434</v>
          </cell>
          <cell r="CQ525">
            <v>2434</v>
          </cell>
          <cell r="CR525">
            <v>2434</v>
          </cell>
          <cell r="CS525">
            <v>2434</v>
          </cell>
          <cell r="CT525">
            <v>2434</v>
          </cell>
          <cell r="CU525">
            <v>2434</v>
          </cell>
          <cell r="CV525">
            <v>2434</v>
          </cell>
          <cell r="CW525">
            <v>2434</v>
          </cell>
          <cell r="CX525">
            <v>2434</v>
          </cell>
          <cell r="CY525">
            <v>2434</v>
          </cell>
          <cell r="CZ525">
            <v>2434</v>
          </cell>
          <cell r="DA525">
            <v>2434</v>
          </cell>
          <cell r="DB525">
            <v>2434</v>
          </cell>
          <cell r="DC525">
            <v>2434</v>
          </cell>
          <cell r="DD525">
            <v>2434</v>
          </cell>
          <cell r="DE525">
            <v>2434</v>
          </cell>
          <cell r="DF525">
            <v>2484</v>
          </cell>
          <cell r="DG525">
            <v>2484</v>
          </cell>
          <cell r="DH525">
            <v>2484</v>
          </cell>
          <cell r="DI525">
            <v>2484</v>
          </cell>
          <cell r="DJ525">
            <v>2484</v>
          </cell>
          <cell r="DK525">
            <v>2484</v>
          </cell>
        </row>
        <row r="526">
          <cell r="A526">
            <v>37023</v>
          </cell>
          <cell r="B526" t="str">
            <v> SAMEDAN-WEST CAMERON BLK 66 (67A)       </v>
          </cell>
          <cell r="C526" t="str">
            <v> 0L   </v>
          </cell>
          <cell r="D526" t="str">
            <v> R    </v>
          </cell>
          <cell r="E526">
            <v>12619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</row>
        <row r="527">
          <cell r="A527">
            <v>37026</v>
          </cell>
          <cell r="B527" t="str">
            <v> KOCH-MOBIL-CAMERON LA EXCH              </v>
          </cell>
          <cell r="C527" t="str">
            <v> 0L   </v>
          </cell>
          <cell r="D527" t="str">
            <v> D    </v>
          </cell>
          <cell r="E527">
            <v>12546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</row>
        <row r="528">
          <cell r="A528">
            <v>37045</v>
          </cell>
          <cell r="B528" t="str">
            <v>SOUTHERN CONNECTICUT GAS CO</v>
          </cell>
          <cell r="C528">
            <v>6</v>
          </cell>
          <cell r="D528" t="str">
            <v> D    </v>
          </cell>
          <cell r="E528">
            <v>127946</v>
          </cell>
          <cell r="F528">
            <v>2921</v>
          </cell>
          <cell r="G528">
            <v>3117</v>
          </cell>
          <cell r="H528">
            <v>2370</v>
          </cell>
          <cell r="I528">
            <v>11189</v>
          </cell>
          <cell r="J528">
            <v>2302</v>
          </cell>
          <cell r="K528">
            <v>2537</v>
          </cell>
          <cell r="L528">
            <v>3052</v>
          </cell>
          <cell r="M528">
            <v>2792</v>
          </cell>
          <cell r="N528">
            <v>2695</v>
          </cell>
          <cell r="O528">
            <v>3526</v>
          </cell>
          <cell r="P528">
            <v>2449</v>
          </cell>
          <cell r="Q528">
            <v>2285</v>
          </cell>
          <cell r="R528">
            <v>2020</v>
          </cell>
          <cell r="S528">
            <v>2056</v>
          </cell>
          <cell r="T528">
            <v>2093</v>
          </cell>
          <cell r="U528">
            <v>4294</v>
          </cell>
          <cell r="V528">
            <v>4294</v>
          </cell>
          <cell r="W528">
            <v>5653</v>
          </cell>
          <cell r="X528">
            <v>5018</v>
          </cell>
          <cell r="Y528">
            <v>5516</v>
          </cell>
          <cell r="Z528">
            <v>5882</v>
          </cell>
          <cell r="AA528">
            <v>9393</v>
          </cell>
          <cell r="AB528">
            <v>9521</v>
          </cell>
          <cell r="AC528">
            <v>9144</v>
          </cell>
          <cell r="AD528">
            <v>9873</v>
          </cell>
          <cell r="AE528">
            <v>10631</v>
          </cell>
          <cell r="AF528">
            <v>26862</v>
          </cell>
          <cell r="AG528">
            <v>18096</v>
          </cell>
          <cell r="AH528">
            <v>14393</v>
          </cell>
          <cell r="AI528">
            <v>11577</v>
          </cell>
          <cell r="AJ528">
            <v>10890</v>
          </cell>
          <cell r="AK528">
            <v>10822</v>
          </cell>
          <cell r="AL528">
            <v>10500</v>
          </cell>
          <cell r="AM528">
            <v>11419</v>
          </cell>
          <cell r="AN528">
            <v>18277</v>
          </cell>
          <cell r="AO528">
            <v>10662</v>
          </cell>
          <cell r="AP528">
            <v>11189</v>
          </cell>
          <cell r="AQ528">
            <v>18536</v>
          </cell>
          <cell r="AR528">
            <v>12224</v>
          </cell>
          <cell r="AS528">
            <v>18982</v>
          </cell>
          <cell r="AT528">
            <v>19279</v>
          </cell>
          <cell r="AU528">
            <v>27799</v>
          </cell>
          <cell r="AV528">
            <v>22811</v>
          </cell>
          <cell r="AW528">
            <v>26480</v>
          </cell>
          <cell r="AX528">
            <v>20907</v>
          </cell>
          <cell r="AY528">
            <v>26063</v>
          </cell>
          <cell r="AZ528">
            <v>26973</v>
          </cell>
          <cell r="BA528">
            <v>25996</v>
          </cell>
          <cell r="BB528">
            <v>26920</v>
          </cell>
          <cell r="BC528">
            <v>32669</v>
          </cell>
          <cell r="BD528">
            <v>24854</v>
          </cell>
          <cell r="BE528">
            <v>25012</v>
          </cell>
          <cell r="BF528">
            <v>24259</v>
          </cell>
          <cell r="BG528">
            <v>20539</v>
          </cell>
          <cell r="BH528">
            <v>37693</v>
          </cell>
          <cell r="BI528">
            <v>21037</v>
          </cell>
          <cell r="BJ528">
            <v>26269</v>
          </cell>
          <cell r="BK528">
            <v>36634</v>
          </cell>
          <cell r="BL528">
            <v>36142</v>
          </cell>
          <cell r="BM528">
            <v>29789</v>
          </cell>
          <cell r="BN528">
            <v>34442</v>
          </cell>
          <cell r="BO528">
            <v>29195</v>
          </cell>
          <cell r="BP528">
            <v>32817</v>
          </cell>
          <cell r="BQ528">
            <v>34570</v>
          </cell>
          <cell r="BR528">
            <v>34011</v>
          </cell>
          <cell r="BS528">
            <v>34295</v>
          </cell>
          <cell r="BT528">
            <v>39958</v>
          </cell>
          <cell r="BU528">
            <v>40270</v>
          </cell>
          <cell r="BV528">
            <v>38511</v>
          </cell>
          <cell r="BW528">
            <v>37441</v>
          </cell>
          <cell r="BX528">
            <v>38118</v>
          </cell>
          <cell r="BY528">
            <v>36423</v>
          </cell>
          <cell r="BZ528">
            <v>37378</v>
          </cell>
          <cell r="CA528">
            <v>37486</v>
          </cell>
          <cell r="CB528">
            <v>36975</v>
          </cell>
          <cell r="CC528">
            <v>43790</v>
          </cell>
          <cell r="CD528">
            <v>46777</v>
          </cell>
          <cell r="CE528">
            <v>18609</v>
          </cell>
          <cell r="CF528">
            <v>34889</v>
          </cell>
          <cell r="CG528">
            <v>33348</v>
          </cell>
          <cell r="CH528">
            <v>33905</v>
          </cell>
          <cell r="CI528">
            <v>44889</v>
          </cell>
          <cell r="CJ528">
            <v>45899</v>
          </cell>
          <cell r="CK528">
            <v>45606</v>
          </cell>
          <cell r="CL528">
            <v>45183</v>
          </cell>
          <cell r="CM528">
            <v>45251</v>
          </cell>
          <cell r="CN528">
            <v>45110</v>
          </cell>
          <cell r="CO528">
            <v>45050</v>
          </cell>
          <cell r="CP528">
            <v>41114</v>
          </cell>
          <cell r="CQ528">
            <v>41114</v>
          </cell>
          <cell r="CR528">
            <v>40775</v>
          </cell>
          <cell r="CS528">
            <v>45816</v>
          </cell>
          <cell r="CT528">
            <v>47047</v>
          </cell>
          <cell r="CU528">
            <v>47639</v>
          </cell>
          <cell r="CV528">
            <v>47047</v>
          </cell>
          <cell r="CW528">
            <v>17509</v>
          </cell>
          <cell r="CX528">
            <v>28844</v>
          </cell>
          <cell r="CY528">
            <v>28511</v>
          </cell>
          <cell r="CZ528">
            <v>28892</v>
          </cell>
          <cell r="DA528">
            <v>33953</v>
          </cell>
          <cell r="DB528">
            <v>33953</v>
          </cell>
          <cell r="DC528">
            <v>33953</v>
          </cell>
          <cell r="DD528">
            <v>34872</v>
          </cell>
          <cell r="DE528">
            <v>34081</v>
          </cell>
          <cell r="DF528">
            <v>34881</v>
          </cell>
          <cell r="DG528">
            <v>29734</v>
          </cell>
          <cell r="DH528">
            <v>40061</v>
          </cell>
          <cell r="DI528">
            <v>40061</v>
          </cell>
          <cell r="DJ528">
            <v>40061</v>
          </cell>
          <cell r="DK528">
            <v>40820</v>
          </cell>
        </row>
        <row r="529">
          <cell r="A529">
            <v>37077</v>
          </cell>
          <cell r="B529" t="str">
            <v> SHIP SHOAL 168 B                        </v>
          </cell>
          <cell r="C529" t="str">
            <v> 0L   </v>
          </cell>
          <cell r="D529" t="str">
            <v> R    </v>
          </cell>
          <cell r="E529">
            <v>26066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</row>
        <row r="530">
          <cell r="A530">
            <v>37080</v>
          </cell>
          <cell r="B530" t="str">
            <v> HUGGS-FINCH #2                          </v>
          </cell>
          <cell r="C530" t="str">
            <v> 0L   </v>
          </cell>
          <cell r="D530" t="str">
            <v> R    </v>
          </cell>
          <cell r="E530">
            <v>11718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</row>
        <row r="531">
          <cell r="A531">
            <v>37085</v>
          </cell>
          <cell r="B531" t="str">
            <v> BEEM-CAMERON MEADOW #1 DEHYD            </v>
          </cell>
          <cell r="C531" t="str">
            <v> 0L   </v>
          </cell>
          <cell r="D531" t="str">
            <v> R    </v>
          </cell>
          <cell r="E531">
            <v>6990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</row>
        <row r="532">
          <cell r="A532">
            <v>37087</v>
          </cell>
          <cell r="B532" t="str">
            <v> SOUTH WEST JEFFERSON ISLE TRANSPORT     </v>
          </cell>
          <cell r="C532" t="str">
            <v> 0L   </v>
          </cell>
          <cell r="D532" t="str">
            <v> R    </v>
          </cell>
          <cell r="E532">
            <v>8348</v>
          </cell>
          <cell r="F532">
            <v>398</v>
          </cell>
          <cell r="G532">
            <v>0</v>
          </cell>
          <cell r="H532">
            <v>0</v>
          </cell>
          <cell r="I532">
            <v>432</v>
          </cell>
          <cell r="J532">
            <v>398</v>
          </cell>
          <cell r="K532">
            <v>398</v>
          </cell>
          <cell r="L532">
            <v>398</v>
          </cell>
          <cell r="M532">
            <v>398</v>
          </cell>
          <cell r="N532">
            <v>398</v>
          </cell>
          <cell r="O532">
            <v>398</v>
          </cell>
          <cell r="P532">
            <v>398</v>
          </cell>
          <cell r="Q532">
            <v>398</v>
          </cell>
          <cell r="R532">
            <v>398</v>
          </cell>
          <cell r="S532">
            <v>398</v>
          </cell>
          <cell r="T532">
            <v>398</v>
          </cell>
          <cell r="U532">
            <v>1450</v>
          </cell>
          <cell r="V532">
            <v>1450</v>
          </cell>
          <cell r="W532">
            <v>1450</v>
          </cell>
          <cell r="X532">
            <v>1450</v>
          </cell>
          <cell r="Y532">
            <v>1450</v>
          </cell>
          <cell r="Z532">
            <v>1450</v>
          </cell>
          <cell r="AA532">
            <v>432</v>
          </cell>
          <cell r="AB532">
            <v>432</v>
          </cell>
          <cell r="AC532">
            <v>432</v>
          </cell>
          <cell r="AD532">
            <v>432</v>
          </cell>
          <cell r="AE532">
            <v>432</v>
          </cell>
          <cell r="AF532">
            <v>432</v>
          </cell>
          <cell r="AG532">
            <v>432</v>
          </cell>
          <cell r="AH532">
            <v>432</v>
          </cell>
          <cell r="AI532">
            <v>432</v>
          </cell>
          <cell r="AJ532">
            <v>432</v>
          </cell>
          <cell r="AK532">
            <v>432</v>
          </cell>
          <cell r="AL532">
            <v>432</v>
          </cell>
          <cell r="AM532">
            <v>432</v>
          </cell>
          <cell r="AN532">
            <v>432</v>
          </cell>
          <cell r="AO532">
            <v>432</v>
          </cell>
          <cell r="AP532">
            <v>432</v>
          </cell>
          <cell r="AQ532">
            <v>432</v>
          </cell>
          <cell r="AR532">
            <v>432</v>
          </cell>
          <cell r="AS532">
            <v>432</v>
          </cell>
          <cell r="AT532">
            <v>432</v>
          </cell>
          <cell r="AU532">
            <v>432</v>
          </cell>
          <cell r="AV532">
            <v>432</v>
          </cell>
          <cell r="AW532">
            <v>432</v>
          </cell>
          <cell r="AX532">
            <v>432</v>
          </cell>
          <cell r="AY532">
            <v>150</v>
          </cell>
          <cell r="AZ532">
            <v>150</v>
          </cell>
          <cell r="BA532">
            <v>150</v>
          </cell>
          <cell r="BB532">
            <v>550</v>
          </cell>
          <cell r="BC532">
            <v>550</v>
          </cell>
          <cell r="BD532">
            <v>550</v>
          </cell>
          <cell r="BE532">
            <v>550</v>
          </cell>
          <cell r="BF532">
            <v>550</v>
          </cell>
          <cell r="BG532">
            <v>550</v>
          </cell>
          <cell r="BH532">
            <v>550</v>
          </cell>
          <cell r="BI532">
            <v>550</v>
          </cell>
          <cell r="BJ532">
            <v>550</v>
          </cell>
          <cell r="BK532">
            <v>350</v>
          </cell>
          <cell r="BL532">
            <v>350</v>
          </cell>
          <cell r="BM532">
            <v>350</v>
          </cell>
          <cell r="BN532">
            <v>350</v>
          </cell>
          <cell r="BO532">
            <v>350</v>
          </cell>
          <cell r="BP532">
            <v>350</v>
          </cell>
          <cell r="BQ532">
            <v>458</v>
          </cell>
          <cell r="BR532">
            <v>458</v>
          </cell>
          <cell r="BS532">
            <v>458</v>
          </cell>
          <cell r="BT532">
            <v>458</v>
          </cell>
          <cell r="BU532">
            <v>458</v>
          </cell>
          <cell r="BV532">
            <v>458</v>
          </cell>
          <cell r="BW532">
            <v>458</v>
          </cell>
          <cell r="BX532">
            <v>458</v>
          </cell>
          <cell r="BY532">
            <v>458</v>
          </cell>
          <cell r="BZ532">
            <v>458</v>
          </cell>
          <cell r="CA532">
            <v>458</v>
          </cell>
          <cell r="CB532">
            <v>458</v>
          </cell>
          <cell r="CC532">
            <v>458</v>
          </cell>
          <cell r="CD532">
            <v>1</v>
          </cell>
          <cell r="CE532">
            <v>1</v>
          </cell>
          <cell r="CF532">
            <v>1</v>
          </cell>
          <cell r="CG532">
            <v>1</v>
          </cell>
          <cell r="CH532">
            <v>1</v>
          </cell>
          <cell r="CI532">
            <v>900</v>
          </cell>
          <cell r="CJ532">
            <v>900</v>
          </cell>
          <cell r="CK532">
            <v>900</v>
          </cell>
          <cell r="CL532">
            <v>900</v>
          </cell>
          <cell r="CM532">
            <v>900</v>
          </cell>
          <cell r="CN532">
            <v>900</v>
          </cell>
          <cell r="CO532">
            <v>900</v>
          </cell>
          <cell r="CP532">
            <v>900</v>
          </cell>
          <cell r="CQ532">
            <v>900</v>
          </cell>
          <cell r="CR532">
            <v>900</v>
          </cell>
          <cell r="CS532">
            <v>700</v>
          </cell>
          <cell r="CT532">
            <v>700</v>
          </cell>
          <cell r="CU532">
            <v>700</v>
          </cell>
          <cell r="CV532">
            <v>700</v>
          </cell>
          <cell r="CW532">
            <v>700</v>
          </cell>
          <cell r="CX532">
            <v>170</v>
          </cell>
          <cell r="CY532">
            <v>170</v>
          </cell>
          <cell r="CZ532">
            <v>170</v>
          </cell>
          <cell r="DA532">
            <v>170</v>
          </cell>
          <cell r="DB532">
            <v>170</v>
          </cell>
          <cell r="DC532">
            <v>170</v>
          </cell>
          <cell r="DD532">
            <v>170</v>
          </cell>
          <cell r="DE532">
            <v>170</v>
          </cell>
          <cell r="DF532">
            <v>1</v>
          </cell>
          <cell r="DG532">
            <v>650</v>
          </cell>
          <cell r="DH532">
            <v>650</v>
          </cell>
          <cell r="DI532">
            <v>650</v>
          </cell>
          <cell r="DJ532">
            <v>650</v>
          </cell>
          <cell r="DK532">
            <v>650</v>
          </cell>
        </row>
        <row r="533">
          <cell r="A533">
            <v>37088</v>
          </cell>
          <cell r="B533" t="str">
            <v> VECTOR-TENNGASCO-EMILE BROUSSARD #1 TRAN</v>
          </cell>
          <cell r="C533" t="str">
            <v> 0L   </v>
          </cell>
          <cell r="D533" t="str">
            <v> R    </v>
          </cell>
          <cell r="E533">
            <v>6823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</row>
        <row r="534">
          <cell r="A534">
            <v>37089</v>
          </cell>
          <cell r="B534" t="str">
            <v> STANDARD-HOLMWOOD #2 DEHYD              </v>
          </cell>
          <cell r="C534" t="str">
            <v> 0L   </v>
          </cell>
          <cell r="D534" t="str">
            <v> R    </v>
          </cell>
          <cell r="E534">
            <v>6529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</row>
        <row r="535">
          <cell r="A535">
            <v>37092</v>
          </cell>
          <cell r="B535" t="str">
            <v> SMITH PRODUCTION-CAMERON                </v>
          </cell>
          <cell r="C535" t="str">
            <v> 0L   </v>
          </cell>
          <cell r="D535" t="str">
            <v> R    </v>
          </cell>
          <cell r="E535">
            <v>3231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</row>
        <row r="536">
          <cell r="A536">
            <v>37096</v>
          </cell>
          <cell r="B536" t="str">
            <v> FUTURE-SOUTH TIGRE LAGOON TRANSPORT     </v>
          </cell>
          <cell r="C536" t="str">
            <v> 0L   </v>
          </cell>
          <cell r="D536" t="str">
            <v> R    </v>
          </cell>
          <cell r="E536">
            <v>3101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</row>
        <row r="537">
          <cell r="A537">
            <v>37099</v>
          </cell>
          <cell r="B537" t="str">
            <v> WILLIAMS - DIXIE RICE #1                </v>
          </cell>
          <cell r="C537" t="str">
            <v> 0L   </v>
          </cell>
          <cell r="D537" t="str">
            <v> R    </v>
          </cell>
          <cell r="E537">
            <v>13780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</row>
        <row r="538">
          <cell r="A538">
            <v>37100</v>
          </cell>
          <cell r="B538" t="str">
            <v> WALTER-BISHOP LITTLE LAKE-S/L 11137 TRAN</v>
          </cell>
          <cell r="C538" t="str">
            <v> 0L   </v>
          </cell>
          <cell r="D538" t="str">
            <v> R    </v>
          </cell>
          <cell r="E538">
            <v>10451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</row>
        <row r="539">
          <cell r="A539">
            <v>37102</v>
          </cell>
          <cell r="B539" t="str">
            <v> VINTAGE-LITTLE TEMPLE DEHYD             </v>
          </cell>
          <cell r="C539" t="str">
            <v> 0L   </v>
          </cell>
          <cell r="D539" t="str">
            <v> R    </v>
          </cell>
          <cell r="E539">
            <v>14244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</row>
        <row r="540">
          <cell r="A540">
            <v>37104</v>
          </cell>
          <cell r="B540" t="str">
            <v> EXXON-BULLY CAMP 2 DEHYD                </v>
          </cell>
          <cell r="C540" t="str">
            <v> 0L   </v>
          </cell>
          <cell r="D540" t="str">
            <v> R    </v>
          </cell>
          <cell r="E540">
            <v>2702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</row>
        <row r="541">
          <cell r="A541">
            <v>37105</v>
          </cell>
          <cell r="B541" t="str">
            <v> BHP-BULLY CAMP DEHYD                    </v>
          </cell>
          <cell r="C541" t="str">
            <v> 0L   </v>
          </cell>
          <cell r="D541" t="str">
            <v> R    </v>
          </cell>
          <cell r="E541">
            <v>11595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</row>
        <row r="542">
          <cell r="A542">
            <v>37108</v>
          </cell>
          <cell r="B542" t="str">
            <v> CAILLOU ISLAND DEHYDRATION              </v>
          </cell>
          <cell r="C542" t="str">
            <v> 0L   </v>
          </cell>
          <cell r="D542" t="str">
            <v> R    </v>
          </cell>
          <cell r="E542">
            <v>12852</v>
          </cell>
          <cell r="F542">
            <v>6514</v>
          </cell>
          <cell r="G542">
            <v>5753</v>
          </cell>
          <cell r="H542">
            <v>5353</v>
          </cell>
          <cell r="I542">
            <v>5775</v>
          </cell>
          <cell r="J542">
            <v>5353</v>
          </cell>
          <cell r="K542">
            <v>5353</v>
          </cell>
          <cell r="L542">
            <v>5353</v>
          </cell>
          <cell r="M542">
            <v>5353</v>
          </cell>
          <cell r="N542">
            <v>5353</v>
          </cell>
          <cell r="O542">
            <v>5353</v>
          </cell>
          <cell r="P542">
            <v>5353</v>
          </cell>
          <cell r="Q542">
            <v>5353</v>
          </cell>
          <cell r="R542">
            <v>5353</v>
          </cell>
          <cell r="S542">
            <v>5353</v>
          </cell>
          <cell r="T542">
            <v>5353</v>
          </cell>
          <cell r="U542">
            <v>6465</v>
          </cell>
          <cell r="V542">
            <v>6465</v>
          </cell>
          <cell r="W542">
            <v>6465</v>
          </cell>
          <cell r="X542">
            <v>6465</v>
          </cell>
          <cell r="Y542">
            <v>5815</v>
          </cell>
          <cell r="Z542">
            <v>5815</v>
          </cell>
          <cell r="AA542">
            <v>5815</v>
          </cell>
          <cell r="AB542">
            <v>5815</v>
          </cell>
          <cell r="AC542">
            <v>5815</v>
          </cell>
          <cell r="AD542">
            <v>5815</v>
          </cell>
          <cell r="AE542">
            <v>5815</v>
          </cell>
          <cell r="AF542">
            <v>5815</v>
          </cell>
          <cell r="AG542">
            <v>5815</v>
          </cell>
          <cell r="AH542">
            <v>5815</v>
          </cell>
          <cell r="AI542">
            <v>5815</v>
          </cell>
          <cell r="AJ542">
            <v>5815</v>
          </cell>
          <cell r="AK542">
            <v>5815</v>
          </cell>
          <cell r="AL542">
            <v>5815</v>
          </cell>
          <cell r="AM542">
            <v>5815</v>
          </cell>
          <cell r="AN542">
            <v>5775</v>
          </cell>
          <cell r="AO542">
            <v>5775</v>
          </cell>
          <cell r="AP542">
            <v>5775</v>
          </cell>
          <cell r="AQ542">
            <v>5775</v>
          </cell>
          <cell r="AR542">
            <v>5775</v>
          </cell>
          <cell r="AS542">
            <v>5775</v>
          </cell>
          <cell r="AT542">
            <v>5775</v>
          </cell>
          <cell r="AU542">
            <v>5775</v>
          </cell>
          <cell r="AV542">
            <v>5775</v>
          </cell>
          <cell r="AW542">
            <v>5775</v>
          </cell>
          <cell r="AX542">
            <v>5775</v>
          </cell>
          <cell r="AY542">
            <v>6401</v>
          </cell>
          <cell r="AZ542">
            <v>6401</v>
          </cell>
          <cell r="BA542">
            <v>6401</v>
          </cell>
          <cell r="BB542">
            <v>6401</v>
          </cell>
          <cell r="BC542">
            <v>6401</v>
          </cell>
          <cell r="BD542">
            <v>6401</v>
          </cell>
          <cell r="BE542">
            <v>6401</v>
          </cell>
          <cell r="BF542">
            <v>6401</v>
          </cell>
          <cell r="BG542">
            <v>6401</v>
          </cell>
          <cell r="BH542">
            <v>6401</v>
          </cell>
          <cell r="BI542">
            <v>6401</v>
          </cell>
          <cell r="BJ542">
            <v>6401</v>
          </cell>
          <cell r="BK542">
            <v>6401</v>
          </cell>
          <cell r="BL542">
            <v>6401</v>
          </cell>
          <cell r="BM542">
            <v>6401</v>
          </cell>
          <cell r="BN542">
            <v>6401</v>
          </cell>
          <cell r="BO542">
            <v>6401</v>
          </cell>
          <cell r="BP542">
            <v>6401</v>
          </cell>
          <cell r="BQ542">
            <v>6401</v>
          </cell>
          <cell r="BR542">
            <v>6401</v>
          </cell>
          <cell r="BS542">
            <v>6401</v>
          </cell>
          <cell r="BT542">
            <v>6401</v>
          </cell>
          <cell r="BU542">
            <v>6401</v>
          </cell>
          <cell r="BV542">
            <v>6401</v>
          </cell>
          <cell r="BW542">
            <v>6401</v>
          </cell>
          <cell r="BX542">
            <v>6401</v>
          </cell>
          <cell r="BY542">
            <v>6144</v>
          </cell>
          <cell r="BZ542">
            <v>6144</v>
          </cell>
          <cell r="CA542">
            <v>6144</v>
          </cell>
          <cell r="CB542">
            <v>6144</v>
          </cell>
          <cell r="CC542">
            <v>6144</v>
          </cell>
          <cell r="CD542">
            <v>5947</v>
          </cell>
          <cell r="CE542">
            <v>5947</v>
          </cell>
          <cell r="CF542">
            <v>5947</v>
          </cell>
          <cell r="CG542">
            <v>5947</v>
          </cell>
          <cell r="CH542">
            <v>5947</v>
          </cell>
          <cell r="CI542">
            <v>5947</v>
          </cell>
          <cell r="CJ542">
            <v>5947</v>
          </cell>
          <cell r="CK542">
            <v>5947</v>
          </cell>
          <cell r="CL542">
            <v>5947</v>
          </cell>
          <cell r="CM542">
            <v>5947</v>
          </cell>
          <cell r="CN542">
            <v>5947</v>
          </cell>
          <cell r="CO542">
            <v>5947</v>
          </cell>
          <cell r="CP542">
            <v>5947</v>
          </cell>
          <cell r="CQ542">
            <v>5947</v>
          </cell>
          <cell r="CR542">
            <v>4447</v>
          </cell>
          <cell r="CS542">
            <v>4447</v>
          </cell>
          <cell r="CT542">
            <v>5947</v>
          </cell>
          <cell r="CU542">
            <v>5947</v>
          </cell>
          <cell r="CV542">
            <v>5947</v>
          </cell>
          <cell r="CW542">
            <v>5947</v>
          </cell>
          <cell r="CX542">
            <v>5947</v>
          </cell>
          <cell r="CY542">
            <v>5947</v>
          </cell>
          <cell r="CZ542">
            <v>5947</v>
          </cell>
          <cell r="DA542">
            <v>5947</v>
          </cell>
          <cell r="DB542">
            <v>5947</v>
          </cell>
          <cell r="DC542">
            <v>5947</v>
          </cell>
          <cell r="DD542">
            <v>5947</v>
          </cell>
          <cell r="DE542">
            <v>5947</v>
          </cell>
          <cell r="DF542">
            <v>5578</v>
          </cell>
          <cell r="DG542">
            <v>7578</v>
          </cell>
          <cell r="DH542">
            <v>7578</v>
          </cell>
          <cell r="DI542">
            <v>7578</v>
          </cell>
          <cell r="DJ542">
            <v>7578</v>
          </cell>
          <cell r="DK542">
            <v>7578</v>
          </cell>
        </row>
        <row r="543">
          <cell r="A543">
            <v>37114</v>
          </cell>
          <cell r="B543" t="str">
            <v> CHEVRON-SOUTH TIMBALIER IS              </v>
          </cell>
          <cell r="C543" t="str">
            <v> 0L   </v>
          </cell>
          <cell r="D543" t="str">
            <v> R    </v>
          </cell>
          <cell r="E543">
            <v>23695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</row>
        <row r="544">
          <cell r="A544">
            <v>37118</v>
          </cell>
          <cell r="B544" t="str">
            <v> TIMBALIER BAY                           </v>
          </cell>
          <cell r="C544" t="str">
            <v> 0L   </v>
          </cell>
          <cell r="D544" t="str">
            <v> R    </v>
          </cell>
          <cell r="E544">
            <v>12882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</row>
        <row r="545">
          <cell r="A545">
            <v>37120</v>
          </cell>
          <cell r="B545" t="str">
            <v> VINTAGE-LITTLE LAKE DEHYD               </v>
          </cell>
          <cell r="C545" t="str">
            <v> 0L   </v>
          </cell>
          <cell r="D545" t="str">
            <v> R    </v>
          </cell>
          <cell r="E545">
            <v>23104</v>
          </cell>
          <cell r="F545">
            <v>385</v>
          </cell>
          <cell r="G545">
            <v>385</v>
          </cell>
          <cell r="H545">
            <v>385</v>
          </cell>
          <cell r="I545">
            <v>261</v>
          </cell>
          <cell r="J545">
            <v>385</v>
          </cell>
          <cell r="K545">
            <v>385</v>
          </cell>
          <cell r="L545">
            <v>385</v>
          </cell>
          <cell r="M545">
            <v>385</v>
          </cell>
          <cell r="N545">
            <v>385</v>
          </cell>
          <cell r="O545">
            <v>385</v>
          </cell>
          <cell r="P545">
            <v>385</v>
          </cell>
          <cell r="Q545">
            <v>385</v>
          </cell>
          <cell r="R545">
            <v>385</v>
          </cell>
          <cell r="S545">
            <v>385</v>
          </cell>
          <cell r="T545">
            <v>385</v>
          </cell>
          <cell r="U545">
            <v>260</v>
          </cell>
          <cell r="V545">
            <v>260</v>
          </cell>
          <cell r="W545">
            <v>260</v>
          </cell>
          <cell r="X545">
            <v>260</v>
          </cell>
          <cell r="Y545">
            <v>260</v>
          </cell>
          <cell r="Z545">
            <v>260</v>
          </cell>
          <cell r="AA545">
            <v>288</v>
          </cell>
          <cell r="AB545">
            <v>288</v>
          </cell>
          <cell r="AC545">
            <v>288</v>
          </cell>
          <cell r="AD545">
            <v>288</v>
          </cell>
          <cell r="AE545">
            <v>288</v>
          </cell>
          <cell r="AF545">
            <v>288</v>
          </cell>
          <cell r="AG545">
            <v>288</v>
          </cell>
          <cell r="AH545">
            <v>288</v>
          </cell>
          <cell r="AI545">
            <v>288</v>
          </cell>
          <cell r="AJ545">
            <v>288</v>
          </cell>
          <cell r="AK545">
            <v>288</v>
          </cell>
          <cell r="AL545">
            <v>288</v>
          </cell>
          <cell r="AM545">
            <v>288</v>
          </cell>
          <cell r="AN545">
            <v>288</v>
          </cell>
          <cell r="AO545">
            <v>261</v>
          </cell>
          <cell r="AP545">
            <v>261</v>
          </cell>
          <cell r="AQ545">
            <v>261</v>
          </cell>
          <cell r="AR545">
            <v>261</v>
          </cell>
          <cell r="AS545">
            <v>261</v>
          </cell>
          <cell r="AT545">
            <v>261</v>
          </cell>
          <cell r="AU545">
            <v>205</v>
          </cell>
          <cell r="AV545">
            <v>205</v>
          </cell>
          <cell r="AW545">
            <v>205</v>
          </cell>
          <cell r="AX545">
            <v>205</v>
          </cell>
          <cell r="AY545">
            <v>70</v>
          </cell>
          <cell r="AZ545">
            <v>70</v>
          </cell>
          <cell r="BA545">
            <v>70</v>
          </cell>
          <cell r="BB545">
            <v>70</v>
          </cell>
          <cell r="BC545">
            <v>341</v>
          </cell>
          <cell r="BD545">
            <v>341</v>
          </cell>
          <cell r="BE545">
            <v>341</v>
          </cell>
          <cell r="BF545">
            <v>341</v>
          </cell>
          <cell r="BG545">
            <v>341</v>
          </cell>
          <cell r="BH545">
            <v>341</v>
          </cell>
          <cell r="BI545">
            <v>341</v>
          </cell>
          <cell r="BJ545">
            <v>450</v>
          </cell>
          <cell r="BK545">
            <v>450</v>
          </cell>
          <cell r="BL545">
            <v>450</v>
          </cell>
          <cell r="BM545">
            <v>450</v>
          </cell>
          <cell r="BN545">
            <v>450</v>
          </cell>
          <cell r="BO545">
            <v>450</v>
          </cell>
          <cell r="BP545">
            <v>124</v>
          </cell>
          <cell r="BQ545">
            <v>3</v>
          </cell>
          <cell r="BR545">
            <v>3</v>
          </cell>
          <cell r="BS545">
            <v>3</v>
          </cell>
          <cell r="BT545">
            <v>3</v>
          </cell>
          <cell r="BU545">
            <v>3</v>
          </cell>
          <cell r="BV545">
            <v>3</v>
          </cell>
          <cell r="BW545">
            <v>3</v>
          </cell>
          <cell r="BX545">
            <v>3</v>
          </cell>
          <cell r="BY545">
            <v>20</v>
          </cell>
          <cell r="BZ545">
            <v>20</v>
          </cell>
          <cell r="CA545">
            <v>20</v>
          </cell>
          <cell r="CB545">
            <v>20</v>
          </cell>
          <cell r="CC545">
            <v>20</v>
          </cell>
          <cell r="CD545">
            <v>25</v>
          </cell>
          <cell r="CE545">
            <v>25</v>
          </cell>
          <cell r="CF545">
            <v>25</v>
          </cell>
          <cell r="CG545">
            <v>25</v>
          </cell>
          <cell r="CH545">
            <v>25</v>
          </cell>
          <cell r="CI545">
            <v>25</v>
          </cell>
          <cell r="CJ545">
            <v>25</v>
          </cell>
          <cell r="CK545">
            <v>109</v>
          </cell>
          <cell r="CL545">
            <v>174</v>
          </cell>
          <cell r="CM545">
            <v>174</v>
          </cell>
          <cell r="CN545">
            <v>174</v>
          </cell>
          <cell r="CO545">
            <v>174</v>
          </cell>
          <cell r="CP545">
            <v>391</v>
          </cell>
          <cell r="CQ545">
            <v>391</v>
          </cell>
          <cell r="CR545">
            <v>500</v>
          </cell>
          <cell r="CS545">
            <v>500</v>
          </cell>
          <cell r="CT545">
            <v>228</v>
          </cell>
          <cell r="CU545">
            <v>228</v>
          </cell>
          <cell r="CV545">
            <v>228</v>
          </cell>
          <cell r="CW545">
            <v>228</v>
          </cell>
          <cell r="CX545">
            <v>228</v>
          </cell>
          <cell r="CY545">
            <v>228</v>
          </cell>
          <cell r="CZ545">
            <v>11</v>
          </cell>
          <cell r="DA545">
            <v>164</v>
          </cell>
          <cell r="DB545">
            <v>164</v>
          </cell>
          <cell r="DC545">
            <v>164</v>
          </cell>
          <cell r="DD545">
            <v>164</v>
          </cell>
          <cell r="DE545">
            <v>163</v>
          </cell>
          <cell r="DF545">
            <v>83</v>
          </cell>
          <cell r="DG545">
            <v>83</v>
          </cell>
          <cell r="DH545">
            <v>5</v>
          </cell>
          <cell r="DI545">
            <v>5</v>
          </cell>
          <cell r="DJ545">
            <v>5</v>
          </cell>
          <cell r="DK545">
            <v>5</v>
          </cell>
        </row>
        <row r="546">
          <cell r="A546">
            <v>37121</v>
          </cell>
          <cell r="B546" t="str">
            <v> WICHITA-RIVERWAY-LITTLE LAKE TRANS      </v>
          </cell>
          <cell r="C546" t="str">
            <v> 0L   </v>
          </cell>
          <cell r="D546" t="str">
            <v> R    </v>
          </cell>
          <cell r="E546">
            <v>6717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</row>
        <row r="547">
          <cell r="A547">
            <v>37126</v>
          </cell>
          <cell r="B547" t="str">
            <v> MAP DRILLING - LITTLE LAKE DEHY         </v>
          </cell>
          <cell r="C547" t="str">
            <v> 0L   </v>
          </cell>
          <cell r="D547" t="str">
            <v> R    </v>
          </cell>
          <cell r="E547">
            <v>6717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</row>
        <row r="548">
          <cell r="A548">
            <v>37144</v>
          </cell>
          <cell r="B548" t="str">
            <v> RESOURCES-LA ROSE DEHYD                 </v>
          </cell>
          <cell r="C548" t="str">
            <v> 0L   </v>
          </cell>
          <cell r="D548" t="str">
            <v> R    </v>
          </cell>
          <cell r="E548">
            <v>6006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</row>
        <row r="549">
          <cell r="A549">
            <v>37149</v>
          </cell>
          <cell r="B549" t="str">
            <v> SOUTH PASS DEHYD TRANSPORT              </v>
          </cell>
          <cell r="C549" t="str">
            <v> 0L   </v>
          </cell>
          <cell r="D549" t="str">
            <v> R    </v>
          </cell>
          <cell r="E549">
            <v>12008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</row>
        <row r="550">
          <cell r="A550">
            <v>37150</v>
          </cell>
          <cell r="B550" t="str">
            <v> SOUTH PASS BLOCK 6 DEHYDRATION          </v>
          </cell>
          <cell r="C550" t="str">
            <v> 0L   </v>
          </cell>
          <cell r="D550" t="str">
            <v> R    </v>
          </cell>
          <cell r="E550">
            <v>2892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</row>
        <row r="551">
          <cell r="A551">
            <v>37153</v>
          </cell>
          <cell r="B551" t="str">
            <v> MAIN PASS BLOCK35 EMPIRE DEHYD TRANSPORT</v>
          </cell>
          <cell r="C551" t="str">
            <v> 0L   </v>
          </cell>
          <cell r="D551" t="str">
            <v> R    </v>
          </cell>
          <cell r="E551">
            <v>2666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</row>
        <row r="552">
          <cell r="A552">
            <v>37157</v>
          </cell>
          <cell r="B552" t="str">
            <v> HUNT - LAKE WASHINGTON DEHYD            </v>
          </cell>
          <cell r="C552" t="str">
            <v> 0L   </v>
          </cell>
          <cell r="D552" t="str">
            <v> R    </v>
          </cell>
          <cell r="E552">
            <v>50557</v>
          </cell>
          <cell r="F552">
            <v>20</v>
          </cell>
          <cell r="G552">
            <v>20</v>
          </cell>
          <cell r="H552">
            <v>20</v>
          </cell>
          <cell r="I552">
            <v>20</v>
          </cell>
          <cell r="J552">
            <v>20</v>
          </cell>
          <cell r="K552">
            <v>20</v>
          </cell>
          <cell r="L552">
            <v>20</v>
          </cell>
          <cell r="M552">
            <v>20</v>
          </cell>
          <cell r="N552">
            <v>20</v>
          </cell>
          <cell r="O552">
            <v>20</v>
          </cell>
          <cell r="P552">
            <v>20</v>
          </cell>
          <cell r="Q552">
            <v>20</v>
          </cell>
          <cell r="R552">
            <v>20</v>
          </cell>
          <cell r="S552">
            <v>20</v>
          </cell>
          <cell r="T552">
            <v>20</v>
          </cell>
          <cell r="U552">
            <v>20</v>
          </cell>
          <cell r="V552">
            <v>20</v>
          </cell>
          <cell r="W552">
            <v>20</v>
          </cell>
          <cell r="X552">
            <v>20</v>
          </cell>
          <cell r="Y552">
            <v>20</v>
          </cell>
          <cell r="Z552">
            <v>20</v>
          </cell>
          <cell r="AA552">
            <v>20</v>
          </cell>
          <cell r="AB552">
            <v>20</v>
          </cell>
          <cell r="AC552">
            <v>20</v>
          </cell>
          <cell r="AD552">
            <v>20</v>
          </cell>
          <cell r="AE552">
            <v>20</v>
          </cell>
          <cell r="AF552">
            <v>20</v>
          </cell>
          <cell r="AG552">
            <v>20</v>
          </cell>
          <cell r="AH552">
            <v>20</v>
          </cell>
          <cell r="AI552">
            <v>20</v>
          </cell>
          <cell r="AJ552">
            <v>20</v>
          </cell>
          <cell r="AK552">
            <v>20</v>
          </cell>
          <cell r="AL552">
            <v>20</v>
          </cell>
          <cell r="AM552">
            <v>20</v>
          </cell>
          <cell r="AN552">
            <v>20</v>
          </cell>
          <cell r="AO552">
            <v>20</v>
          </cell>
          <cell r="AP552">
            <v>20</v>
          </cell>
          <cell r="AQ552">
            <v>20</v>
          </cell>
          <cell r="AR552">
            <v>20</v>
          </cell>
          <cell r="AS552">
            <v>20</v>
          </cell>
          <cell r="AT552">
            <v>20</v>
          </cell>
          <cell r="AU552">
            <v>20</v>
          </cell>
          <cell r="AV552">
            <v>20</v>
          </cell>
          <cell r="AW552">
            <v>20</v>
          </cell>
          <cell r="AX552">
            <v>20</v>
          </cell>
          <cell r="AY552">
            <v>1</v>
          </cell>
          <cell r="AZ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</v>
          </cell>
          <cell r="BN552">
            <v>1</v>
          </cell>
          <cell r="BO552">
            <v>1</v>
          </cell>
          <cell r="BP552">
            <v>1</v>
          </cell>
          <cell r="BQ552">
            <v>1</v>
          </cell>
          <cell r="BR552">
            <v>1</v>
          </cell>
          <cell r="BS552">
            <v>1</v>
          </cell>
          <cell r="BT552">
            <v>1</v>
          </cell>
          <cell r="BU552">
            <v>1</v>
          </cell>
          <cell r="BV552">
            <v>1</v>
          </cell>
          <cell r="BW552">
            <v>1</v>
          </cell>
          <cell r="BX552">
            <v>1</v>
          </cell>
          <cell r="BY552">
            <v>1</v>
          </cell>
          <cell r="BZ552">
            <v>1</v>
          </cell>
          <cell r="CA552">
            <v>1</v>
          </cell>
          <cell r="CB552">
            <v>1</v>
          </cell>
          <cell r="CC552">
            <v>1</v>
          </cell>
          <cell r="CD552">
            <v>1</v>
          </cell>
          <cell r="CE552">
            <v>1</v>
          </cell>
          <cell r="CF552">
            <v>1</v>
          </cell>
          <cell r="CG552">
            <v>1</v>
          </cell>
          <cell r="CH552">
            <v>1</v>
          </cell>
          <cell r="CI552">
            <v>1</v>
          </cell>
          <cell r="CJ552">
            <v>1</v>
          </cell>
          <cell r="CK552">
            <v>1</v>
          </cell>
          <cell r="CL552">
            <v>1</v>
          </cell>
          <cell r="CM552">
            <v>1</v>
          </cell>
          <cell r="CN552">
            <v>1</v>
          </cell>
          <cell r="CO552">
            <v>1</v>
          </cell>
          <cell r="CP552">
            <v>1</v>
          </cell>
          <cell r="CQ552">
            <v>1</v>
          </cell>
          <cell r="CR552">
            <v>1</v>
          </cell>
          <cell r="CS552">
            <v>1</v>
          </cell>
          <cell r="CT552">
            <v>1</v>
          </cell>
          <cell r="CU552">
            <v>1</v>
          </cell>
          <cell r="CV552">
            <v>1</v>
          </cell>
          <cell r="CW552">
            <v>1</v>
          </cell>
          <cell r="CX552">
            <v>1</v>
          </cell>
          <cell r="CY552">
            <v>1</v>
          </cell>
          <cell r="CZ552">
            <v>1</v>
          </cell>
          <cell r="DA552">
            <v>1</v>
          </cell>
          <cell r="DB552">
            <v>1</v>
          </cell>
          <cell r="DC552">
            <v>1</v>
          </cell>
          <cell r="DD552">
            <v>1</v>
          </cell>
          <cell r="DE552">
            <v>1</v>
          </cell>
          <cell r="DF552">
            <v>1</v>
          </cell>
          <cell r="DG552">
            <v>1</v>
          </cell>
          <cell r="DH552">
            <v>1</v>
          </cell>
          <cell r="DI552">
            <v>1</v>
          </cell>
          <cell r="DJ552">
            <v>1</v>
          </cell>
          <cell r="DK552">
            <v>1</v>
          </cell>
        </row>
        <row r="553">
          <cell r="A553">
            <v>37158</v>
          </cell>
          <cell r="B553" t="str">
            <v> EQUINOX-LAKE WASHINGTON DEHYD           </v>
          </cell>
          <cell r="C553" t="str">
            <v> 0L   </v>
          </cell>
          <cell r="D553" t="str">
            <v> R    </v>
          </cell>
          <cell r="E553">
            <v>14119</v>
          </cell>
          <cell r="F553">
            <v>301</v>
          </cell>
          <cell r="G553">
            <v>301</v>
          </cell>
          <cell r="H553">
            <v>301</v>
          </cell>
          <cell r="I553">
            <v>501</v>
          </cell>
          <cell r="J553">
            <v>301</v>
          </cell>
          <cell r="K553">
            <v>301</v>
          </cell>
          <cell r="L553">
            <v>301</v>
          </cell>
          <cell r="M553">
            <v>310</v>
          </cell>
          <cell r="N553">
            <v>310</v>
          </cell>
          <cell r="O553">
            <v>310</v>
          </cell>
          <cell r="P553">
            <v>310</v>
          </cell>
          <cell r="Q553">
            <v>310</v>
          </cell>
          <cell r="R553">
            <v>310</v>
          </cell>
          <cell r="S553">
            <v>310</v>
          </cell>
          <cell r="T553">
            <v>310</v>
          </cell>
          <cell r="U553">
            <v>565</v>
          </cell>
          <cell r="V553">
            <v>565</v>
          </cell>
          <cell r="W553">
            <v>565</v>
          </cell>
          <cell r="X553">
            <v>501</v>
          </cell>
          <cell r="Y553">
            <v>501</v>
          </cell>
          <cell r="Z553">
            <v>501</v>
          </cell>
          <cell r="AA553">
            <v>501</v>
          </cell>
          <cell r="AB553">
            <v>501</v>
          </cell>
          <cell r="AC553">
            <v>501</v>
          </cell>
          <cell r="AD553">
            <v>501</v>
          </cell>
          <cell r="AE553">
            <v>501</v>
          </cell>
          <cell r="AF553">
            <v>501</v>
          </cell>
          <cell r="AG553">
            <v>501</v>
          </cell>
          <cell r="AH553">
            <v>501</v>
          </cell>
          <cell r="AI553">
            <v>501</v>
          </cell>
          <cell r="AJ553">
            <v>501</v>
          </cell>
          <cell r="AK553">
            <v>501</v>
          </cell>
          <cell r="AL553">
            <v>501</v>
          </cell>
          <cell r="AM553">
            <v>501</v>
          </cell>
          <cell r="AN553">
            <v>501</v>
          </cell>
          <cell r="AO553">
            <v>501</v>
          </cell>
          <cell r="AP553">
            <v>501</v>
          </cell>
          <cell r="AQ553">
            <v>501</v>
          </cell>
          <cell r="AR553">
            <v>501</v>
          </cell>
          <cell r="AS553">
            <v>501</v>
          </cell>
          <cell r="AT553">
            <v>501</v>
          </cell>
          <cell r="AU553">
            <v>501</v>
          </cell>
          <cell r="AV553">
            <v>500</v>
          </cell>
          <cell r="AW553">
            <v>500</v>
          </cell>
          <cell r="AX553">
            <v>500</v>
          </cell>
          <cell r="AY553">
            <v>380</v>
          </cell>
          <cell r="AZ553">
            <v>380</v>
          </cell>
          <cell r="BA553">
            <v>380</v>
          </cell>
          <cell r="BB553">
            <v>380</v>
          </cell>
          <cell r="BC553">
            <v>380</v>
          </cell>
          <cell r="BD553">
            <v>380</v>
          </cell>
          <cell r="BE553">
            <v>380</v>
          </cell>
          <cell r="BF553">
            <v>380</v>
          </cell>
          <cell r="BG553">
            <v>380</v>
          </cell>
          <cell r="BH553">
            <v>380</v>
          </cell>
          <cell r="BI553">
            <v>10</v>
          </cell>
          <cell r="BJ553">
            <v>10</v>
          </cell>
          <cell r="BK553">
            <v>520</v>
          </cell>
          <cell r="BL553">
            <v>520</v>
          </cell>
          <cell r="BM553">
            <v>520</v>
          </cell>
          <cell r="BN553">
            <v>520</v>
          </cell>
          <cell r="BO553">
            <v>520</v>
          </cell>
          <cell r="BP553">
            <v>520</v>
          </cell>
          <cell r="BQ553">
            <v>520</v>
          </cell>
          <cell r="BR553">
            <v>520</v>
          </cell>
          <cell r="BS553">
            <v>520</v>
          </cell>
          <cell r="BT553">
            <v>520</v>
          </cell>
          <cell r="BU553">
            <v>520</v>
          </cell>
          <cell r="BV553">
            <v>520</v>
          </cell>
          <cell r="BW553">
            <v>520</v>
          </cell>
          <cell r="BX553">
            <v>520</v>
          </cell>
          <cell r="BY553">
            <v>220</v>
          </cell>
          <cell r="BZ553">
            <v>220</v>
          </cell>
          <cell r="CA553">
            <v>220</v>
          </cell>
          <cell r="CB553">
            <v>220</v>
          </cell>
          <cell r="CC553">
            <v>220</v>
          </cell>
          <cell r="CD553">
            <v>230</v>
          </cell>
          <cell r="CE553">
            <v>230</v>
          </cell>
          <cell r="CF553">
            <v>230</v>
          </cell>
          <cell r="CG553">
            <v>230</v>
          </cell>
          <cell r="CH553">
            <v>230</v>
          </cell>
          <cell r="CI553">
            <v>1</v>
          </cell>
          <cell r="CJ553">
            <v>1</v>
          </cell>
          <cell r="CK553">
            <v>1</v>
          </cell>
          <cell r="CL553">
            <v>1</v>
          </cell>
          <cell r="CM553">
            <v>1</v>
          </cell>
          <cell r="CN553">
            <v>1</v>
          </cell>
          <cell r="CO553">
            <v>1</v>
          </cell>
          <cell r="CP553">
            <v>1</v>
          </cell>
          <cell r="CQ553">
            <v>1</v>
          </cell>
          <cell r="CR553">
            <v>1</v>
          </cell>
          <cell r="CS553">
            <v>500</v>
          </cell>
          <cell r="CT553">
            <v>500</v>
          </cell>
          <cell r="CU553">
            <v>500</v>
          </cell>
          <cell r="CV553">
            <v>500</v>
          </cell>
          <cell r="CW553">
            <v>500</v>
          </cell>
          <cell r="CX553">
            <v>500</v>
          </cell>
          <cell r="CY553">
            <v>500</v>
          </cell>
          <cell r="CZ553">
            <v>500</v>
          </cell>
          <cell r="DA553">
            <v>500</v>
          </cell>
          <cell r="DB553">
            <v>500</v>
          </cell>
          <cell r="DC553">
            <v>500</v>
          </cell>
          <cell r="DD553">
            <v>500</v>
          </cell>
          <cell r="DE553">
            <v>500</v>
          </cell>
          <cell r="DF553">
            <v>550</v>
          </cell>
          <cell r="DG553">
            <v>550</v>
          </cell>
          <cell r="DH553">
            <v>550</v>
          </cell>
          <cell r="DI553">
            <v>550</v>
          </cell>
          <cell r="DJ553">
            <v>550</v>
          </cell>
          <cell r="DK553">
            <v>550</v>
          </cell>
        </row>
        <row r="554">
          <cell r="A554">
            <v>37160</v>
          </cell>
          <cell r="B554" t="str">
            <v>VENICE LOUISIANA TRANSPORT #2           </v>
          </cell>
          <cell r="C554" t="str">
            <v> 0L   </v>
          </cell>
          <cell r="D554" t="str">
            <v> D    </v>
          </cell>
          <cell r="E554">
            <v>250670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</row>
        <row r="555">
          <cell r="A555">
            <v>37165</v>
          </cell>
          <cell r="B555" t="str">
            <v> PATTERSON DEHYDRATION                   </v>
          </cell>
          <cell r="C555" t="str">
            <v> 0L   </v>
          </cell>
          <cell r="D555" t="str">
            <v> R    </v>
          </cell>
          <cell r="E555">
            <v>10934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</row>
        <row r="556">
          <cell r="A556">
            <v>37168</v>
          </cell>
          <cell r="B556" t="str">
            <v> BAYOU SALE DEHYDRATION                  </v>
          </cell>
          <cell r="C556" t="str">
            <v> 0L   </v>
          </cell>
          <cell r="D556" t="str">
            <v> R    </v>
          </cell>
          <cell r="E556">
            <v>57540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</row>
        <row r="557">
          <cell r="A557">
            <v>37172</v>
          </cell>
          <cell r="B557" t="str">
            <v> FRANKLIN DEHYDRATION EXCHANGE           </v>
          </cell>
          <cell r="C557" t="str">
            <v> 0L   </v>
          </cell>
          <cell r="D557" t="str">
            <v> R    </v>
          </cell>
          <cell r="E557">
            <v>2730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</row>
        <row r="558">
          <cell r="A558">
            <v>37175</v>
          </cell>
          <cell r="B558" t="str">
            <v> PHILLIPS BAYOU PENCHANT DEHYD           </v>
          </cell>
          <cell r="C558" t="str">
            <v> 0L   </v>
          </cell>
          <cell r="D558" t="str">
            <v> R    </v>
          </cell>
          <cell r="E558">
            <v>42410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</row>
        <row r="559">
          <cell r="A559">
            <v>37178</v>
          </cell>
          <cell r="B559" t="str">
            <v> U S OIL-BAY ST ELAINE EXCH              </v>
          </cell>
          <cell r="C559" t="str">
            <v> 0L   </v>
          </cell>
          <cell r="D559" t="str">
            <v> D    </v>
          </cell>
          <cell r="E559">
            <v>6363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</row>
        <row r="560">
          <cell r="A560">
            <v>37179</v>
          </cell>
          <cell r="B560" t="str">
            <v> BAY ST ELAINE EXCHANGE                  </v>
          </cell>
          <cell r="C560" t="str">
            <v> 0L   </v>
          </cell>
          <cell r="D560" t="str">
            <v> R    </v>
          </cell>
          <cell r="E560">
            <v>3100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</row>
        <row r="561">
          <cell r="A561">
            <v>37187</v>
          </cell>
          <cell r="B561" t="str">
            <v> MATRIX-W CAMERON BLK 192A               </v>
          </cell>
          <cell r="C561" t="str">
            <v> 0L   </v>
          </cell>
          <cell r="D561" t="str">
            <v> R    </v>
          </cell>
          <cell r="E561">
            <v>12633</v>
          </cell>
          <cell r="F561">
            <v>400</v>
          </cell>
          <cell r="G561">
            <v>400</v>
          </cell>
          <cell r="H561">
            <v>400</v>
          </cell>
          <cell r="I561">
            <v>1500</v>
          </cell>
          <cell r="J561">
            <v>400</v>
          </cell>
          <cell r="K561">
            <v>1500</v>
          </cell>
          <cell r="L561">
            <v>1500</v>
          </cell>
          <cell r="M561">
            <v>3000</v>
          </cell>
          <cell r="N561">
            <v>3000</v>
          </cell>
          <cell r="O561">
            <v>3000</v>
          </cell>
          <cell r="P561">
            <v>3000</v>
          </cell>
          <cell r="Q561">
            <v>3000</v>
          </cell>
          <cell r="R561">
            <v>3000</v>
          </cell>
          <cell r="S561">
            <v>3000</v>
          </cell>
          <cell r="T561">
            <v>3000</v>
          </cell>
          <cell r="U561">
            <v>1000</v>
          </cell>
          <cell r="V561">
            <v>1000</v>
          </cell>
          <cell r="W561">
            <v>1000</v>
          </cell>
          <cell r="X561">
            <v>1000</v>
          </cell>
          <cell r="Y561">
            <v>1250</v>
          </cell>
          <cell r="Z561">
            <v>1500</v>
          </cell>
          <cell r="AA561">
            <v>1500</v>
          </cell>
          <cell r="AB561">
            <v>1500</v>
          </cell>
          <cell r="AC561">
            <v>1500</v>
          </cell>
          <cell r="AD561">
            <v>1500</v>
          </cell>
          <cell r="AE561">
            <v>1500</v>
          </cell>
          <cell r="AF561">
            <v>1500</v>
          </cell>
          <cell r="AG561">
            <v>1500</v>
          </cell>
          <cell r="AH561">
            <v>1500</v>
          </cell>
          <cell r="AI561">
            <v>1500</v>
          </cell>
          <cell r="AJ561">
            <v>1500</v>
          </cell>
          <cell r="AK561">
            <v>1500</v>
          </cell>
          <cell r="AL561">
            <v>1500</v>
          </cell>
          <cell r="AM561">
            <v>1500</v>
          </cell>
          <cell r="AN561">
            <v>1500</v>
          </cell>
          <cell r="AO561">
            <v>1500</v>
          </cell>
          <cell r="AP561">
            <v>1500</v>
          </cell>
          <cell r="AQ561">
            <v>1500</v>
          </cell>
          <cell r="AR561">
            <v>1500</v>
          </cell>
          <cell r="AS561">
            <v>3000</v>
          </cell>
          <cell r="AT561">
            <v>3000</v>
          </cell>
          <cell r="AU561">
            <v>3000</v>
          </cell>
          <cell r="AV561">
            <v>3000</v>
          </cell>
          <cell r="AW561">
            <v>3000</v>
          </cell>
          <cell r="AX561">
            <v>3000</v>
          </cell>
          <cell r="AY561">
            <v>1603</v>
          </cell>
          <cell r="AZ561">
            <v>1603</v>
          </cell>
          <cell r="BA561">
            <v>1603</v>
          </cell>
          <cell r="BB561">
            <v>2550</v>
          </cell>
          <cell r="BC561">
            <v>2550</v>
          </cell>
          <cell r="BD561">
            <v>2550</v>
          </cell>
          <cell r="BE561">
            <v>2550</v>
          </cell>
          <cell r="BF561">
            <v>2550</v>
          </cell>
          <cell r="BG561">
            <v>2550</v>
          </cell>
          <cell r="BH561">
            <v>2550</v>
          </cell>
          <cell r="BI561">
            <v>3200</v>
          </cell>
          <cell r="BJ561">
            <v>3200</v>
          </cell>
          <cell r="BK561">
            <v>3200</v>
          </cell>
          <cell r="BL561">
            <v>3200</v>
          </cell>
          <cell r="BM561">
            <v>3200</v>
          </cell>
          <cell r="BN561">
            <v>3200</v>
          </cell>
          <cell r="BO561">
            <v>3200</v>
          </cell>
          <cell r="BP561">
            <v>3200</v>
          </cell>
          <cell r="BQ561">
            <v>3200</v>
          </cell>
          <cell r="BR561">
            <v>3200</v>
          </cell>
          <cell r="BS561">
            <v>3200</v>
          </cell>
          <cell r="BT561">
            <v>3200</v>
          </cell>
          <cell r="BU561">
            <v>3200</v>
          </cell>
          <cell r="BV561">
            <v>3200</v>
          </cell>
          <cell r="BW561">
            <v>3200</v>
          </cell>
          <cell r="BX561">
            <v>3200</v>
          </cell>
          <cell r="BY561">
            <v>3200</v>
          </cell>
          <cell r="BZ561">
            <v>3200</v>
          </cell>
          <cell r="CA561">
            <v>3200</v>
          </cell>
          <cell r="CB561">
            <v>3200</v>
          </cell>
          <cell r="CC561">
            <v>1601</v>
          </cell>
          <cell r="CD561">
            <v>2550</v>
          </cell>
          <cell r="CE561">
            <v>2550</v>
          </cell>
          <cell r="CF561">
            <v>2550</v>
          </cell>
          <cell r="CG561">
            <v>2550</v>
          </cell>
          <cell r="CH561">
            <v>2550</v>
          </cell>
          <cell r="CI561">
            <v>2550</v>
          </cell>
          <cell r="CJ561">
            <v>4400</v>
          </cell>
          <cell r="CK561">
            <v>4400</v>
          </cell>
          <cell r="CL561">
            <v>4400</v>
          </cell>
          <cell r="CM561">
            <v>4400</v>
          </cell>
          <cell r="CN561">
            <v>4400</v>
          </cell>
          <cell r="CO561">
            <v>4400</v>
          </cell>
          <cell r="CP561">
            <v>4400</v>
          </cell>
          <cell r="CQ561">
            <v>4400</v>
          </cell>
          <cell r="CR561">
            <v>4150</v>
          </cell>
          <cell r="CS561">
            <v>2400</v>
          </cell>
          <cell r="CT561">
            <v>2400</v>
          </cell>
          <cell r="CU561">
            <v>2400</v>
          </cell>
          <cell r="CV561">
            <v>2400</v>
          </cell>
          <cell r="CW561">
            <v>2400</v>
          </cell>
          <cell r="CX561">
            <v>2400</v>
          </cell>
          <cell r="CY561">
            <v>2400</v>
          </cell>
          <cell r="CZ561">
            <v>2400</v>
          </cell>
          <cell r="DA561">
            <v>2400</v>
          </cell>
          <cell r="DB561">
            <v>2400</v>
          </cell>
          <cell r="DC561">
            <v>2400</v>
          </cell>
          <cell r="DD561">
            <v>2400</v>
          </cell>
          <cell r="DE561">
            <v>2400</v>
          </cell>
          <cell r="DF561">
            <v>1001</v>
          </cell>
          <cell r="DG561">
            <v>2000</v>
          </cell>
          <cell r="DH561">
            <v>2000</v>
          </cell>
          <cell r="DI561">
            <v>2000</v>
          </cell>
          <cell r="DJ561">
            <v>2000</v>
          </cell>
          <cell r="DK561">
            <v>2000</v>
          </cell>
        </row>
        <row r="562">
          <cell r="A562">
            <v>37188</v>
          </cell>
          <cell r="B562" t="str">
            <v> MATRIX-W CAMERON BLK 192 B              </v>
          </cell>
          <cell r="C562" t="str">
            <v> 0L   </v>
          </cell>
          <cell r="D562" t="str">
            <v> R    </v>
          </cell>
          <cell r="E562">
            <v>54808</v>
          </cell>
          <cell r="F562">
            <v>4</v>
          </cell>
          <cell r="G562">
            <v>4</v>
          </cell>
          <cell r="H562">
            <v>4</v>
          </cell>
          <cell r="I562">
            <v>5100</v>
          </cell>
          <cell r="J562">
            <v>4</v>
          </cell>
          <cell r="K562">
            <v>2525</v>
          </cell>
          <cell r="L562">
            <v>2525</v>
          </cell>
          <cell r="M562">
            <v>5000</v>
          </cell>
          <cell r="N562">
            <v>5000</v>
          </cell>
          <cell r="O562">
            <v>5000</v>
          </cell>
          <cell r="P562">
            <v>5000</v>
          </cell>
          <cell r="Q562">
            <v>5000</v>
          </cell>
          <cell r="R562">
            <v>5000</v>
          </cell>
          <cell r="S562">
            <v>5000</v>
          </cell>
          <cell r="T562">
            <v>5000</v>
          </cell>
          <cell r="U562">
            <v>1502</v>
          </cell>
          <cell r="V562">
            <v>1502</v>
          </cell>
          <cell r="W562">
            <v>1502</v>
          </cell>
          <cell r="X562">
            <v>1502</v>
          </cell>
          <cell r="Y562">
            <v>2702</v>
          </cell>
          <cell r="Z562">
            <v>5100</v>
          </cell>
          <cell r="AA562">
            <v>5100</v>
          </cell>
          <cell r="AB562">
            <v>5100</v>
          </cell>
          <cell r="AC562">
            <v>5100</v>
          </cell>
          <cell r="AD562">
            <v>5100</v>
          </cell>
          <cell r="AE562">
            <v>5100</v>
          </cell>
          <cell r="AF562">
            <v>5100</v>
          </cell>
          <cell r="AG562">
            <v>5100</v>
          </cell>
          <cell r="AH562">
            <v>5100</v>
          </cell>
          <cell r="AI562">
            <v>5100</v>
          </cell>
          <cell r="AJ562">
            <v>5100</v>
          </cell>
          <cell r="AK562">
            <v>5100</v>
          </cell>
          <cell r="AL562">
            <v>5100</v>
          </cell>
          <cell r="AM562">
            <v>5100</v>
          </cell>
          <cell r="AN562">
            <v>5100</v>
          </cell>
          <cell r="AO562">
            <v>5100</v>
          </cell>
          <cell r="AP562">
            <v>5100</v>
          </cell>
          <cell r="AQ562">
            <v>5100</v>
          </cell>
          <cell r="AR562">
            <v>5100</v>
          </cell>
          <cell r="AS562">
            <v>6100</v>
          </cell>
          <cell r="AT562">
            <v>6100</v>
          </cell>
          <cell r="AU562">
            <v>6100</v>
          </cell>
          <cell r="AV562">
            <v>6100</v>
          </cell>
          <cell r="AW562">
            <v>6100</v>
          </cell>
          <cell r="AX562">
            <v>6100</v>
          </cell>
          <cell r="AY562">
            <v>4500</v>
          </cell>
          <cell r="AZ562">
            <v>4500</v>
          </cell>
          <cell r="BA562">
            <v>4500</v>
          </cell>
          <cell r="BB562">
            <v>5200</v>
          </cell>
          <cell r="BC562">
            <v>5200</v>
          </cell>
          <cell r="BD562">
            <v>5200</v>
          </cell>
          <cell r="BE562">
            <v>5200</v>
          </cell>
          <cell r="BF562">
            <v>5200</v>
          </cell>
          <cell r="BG562">
            <v>5200</v>
          </cell>
          <cell r="BH562">
            <v>5200</v>
          </cell>
          <cell r="BI562">
            <v>6000</v>
          </cell>
          <cell r="BJ562">
            <v>6000</v>
          </cell>
          <cell r="BK562">
            <v>6000</v>
          </cell>
          <cell r="BL562">
            <v>6000</v>
          </cell>
          <cell r="BM562">
            <v>6000</v>
          </cell>
          <cell r="BN562">
            <v>6000</v>
          </cell>
          <cell r="BO562">
            <v>6000</v>
          </cell>
          <cell r="BP562">
            <v>6000</v>
          </cell>
          <cell r="BQ562">
            <v>6000</v>
          </cell>
          <cell r="BR562">
            <v>6000</v>
          </cell>
          <cell r="BS562">
            <v>6000</v>
          </cell>
          <cell r="BT562">
            <v>6000</v>
          </cell>
          <cell r="BU562">
            <v>6000</v>
          </cell>
          <cell r="BV562">
            <v>6000</v>
          </cell>
          <cell r="BW562">
            <v>6000</v>
          </cell>
          <cell r="BX562">
            <v>6000</v>
          </cell>
          <cell r="BY562">
            <v>6000</v>
          </cell>
          <cell r="BZ562">
            <v>6000</v>
          </cell>
          <cell r="CA562">
            <v>6000</v>
          </cell>
          <cell r="CB562">
            <v>6000</v>
          </cell>
          <cell r="CC562">
            <v>4500</v>
          </cell>
          <cell r="CD562">
            <v>6400</v>
          </cell>
          <cell r="CE562">
            <v>6400</v>
          </cell>
          <cell r="CF562">
            <v>6400</v>
          </cell>
          <cell r="CG562">
            <v>6400</v>
          </cell>
          <cell r="CH562">
            <v>6400</v>
          </cell>
          <cell r="CI562">
            <v>6400</v>
          </cell>
          <cell r="CJ562">
            <v>6400</v>
          </cell>
          <cell r="CK562">
            <v>6400</v>
          </cell>
          <cell r="CL562">
            <v>6400</v>
          </cell>
          <cell r="CM562">
            <v>6400</v>
          </cell>
          <cell r="CN562">
            <v>6400</v>
          </cell>
          <cell r="CO562">
            <v>6400</v>
          </cell>
          <cell r="CP562">
            <v>6400</v>
          </cell>
          <cell r="CQ562">
            <v>6400</v>
          </cell>
          <cell r="CR562">
            <v>6400</v>
          </cell>
          <cell r="CS562">
            <v>6400</v>
          </cell>
          <cell r="CT562">
            <v>6400</v>
          </cell>
          <cell r="CU562">
            <v>6400</v>
          </cell>
          <cell r="CV562">
            <v>6400</v>
          </cell>
          <cell r="CW562">
            <v>6400</v>
          </cell>
          <cell r="CX562">
            <v>6400</v>
          </cell>
          <cell r="CY562">
            <v>6400</v>
          </cell>
          <cell r="CZ562">
            <v>6400</v>
          </cell>
          <cell r="DA562">
            <v>6400</v>
          </cell>
          <cell r="DB562">
            <v>6400</v>
          </cell>
          <cell r="DC562">
            <v>6400</v>
          </cell>
          <cell r="DD562">
            <v>6400</v>
          </cell>
          <cell r="DE562">
            <v>6400</v>
          </cell>
          <cell r="DF562">
            <v>5600</v>
          </cell>
          <cell r="DG562">
            <v>5600</v>
          </cell>
          <cell r="DH562">
            <v>5800</v>
          </cell>
          <cell r="DI562">
            <v>5800</v>
          </cell>
          <cell r="DJ562">
            <v>5800</v>
          </cell>
          <cell r="DK562">
            <v>6400</v>
          </cell>
        </row>
        <row r="563">
          <cell r="A563">
            <v>37195</v>
          </cell>
          <cell r="B563" t="str">
            <v> UMC-BRIDGELINE-WEST CAMERON BLK 202     </v>
          </cell>
          <cell r="C563" t="str">
            <v> 0L   </v>
          </cell>
          <cell r="D563" t="str">
            <v> R    </v>
          </cell>
          <cell r="E563">
            <v>57462</v>
          </cell>
          <cell r="F563">
            <v>1012</v>
          </cell>
          <cell r="G563">
            <v>1079</v>
          </cell>
          <cell r="H563">
            <v>1079</v>
          </cell>
          <cell r="I563">
            <v>2074</v>
          </cell>
          <cell r="J563">
            <v>1079</v>
          </cell>
          <cell r="K563">
            <v>1350</v>
          </cell>
          <cell r="L563">
            <v>2658</v>
          </cell>
          <cell r="M563">
            <v>2658</v>
          </cell>
          <cell r="N563">
            <v>2658</v>
          </cell>
          <cell r="O563">
            <v>2658</v>
          </cell>
          <cell r="P563">
            <v>2658</v>
          </cell>
          <cell r="Q563">
            <v>2658</v>
          </cell>
          <cell r="R563">
            <v>2658</v>
          </cell>
          <cell r="S563">
            <v>2658</v>
          </cell>
          <cell r="T563">
            <v>2658</v>
          </cell>
          <cell r="U563">
            <v>2203</v>
          </cell>
          <cell r="V563">
            <v>2203</v>
          </cell>
          <cell r="W563">
            <v>2203</v>
          </cell>
          <cell r="X563">
            <v>2203</v>
          </cell>
          <cell r="Y563">
            <v>2203</v>
          </cell>
          <cell r="Z563">
            <v>2303</v>
          </cell>
          <cell r="AA563">
            <v>2303</v>
          </cell>
          <cell r="AB563">
            <v>2303</v>
          </cell>
          <cell r="AC563">
            <v>2303</v>
          </cell>
          <cell r="AD563">
            <v>2303</v>
          </cell>
          <cell r="AE563">
            <v>2252</v>
          </cell>
          <cell r="AF563">
            <v>2252</v>
          </cell>
          <cell r="AG563">
            <v>2252</v>
          </cell>
          <cell r="AH563">
            <v>2252</v>
          </cell>
          <cell r="AI563">
            <v>2241</v>
          </cell>
          <cell r="AJ563">
            <v>2241</v>
          </cell>
          <cell r="AK563">
            <v>2241</v>
          </cell>
          <cell r="AL563">
            <v>2241</v>
          </cell>
          <cell r="AM563">
            <v>2074</v>
          </cell>
          <cell r="AN563">
            <v>2074</v>
          </cell>
          <cell r="AO563">
            <v>2074</v>
          </cell>
          <cell r="AP563">
            <v>2074</v>
          </cell>
          <cell r="AQ563">
            <v>2074</v>
          </cell>
          <cell r="AR563">
            <v>2074</v>
          </cell>
          <cell r="AS563">
            <v>1527</v>
          </cell>
          <cell r="AT563">
            <v>1527</v>
          </cell>
          <cell r="AU563">
            <v>1527</v>
          </cell>
          <cell r="AV563">
            <v>1527</v>
          </cell>
          <cell r="AW563">
            <v>1527</v>
          </cell>
          <cell r="AX563">
            <v>1527</v>
          </cell>
          <cell r="AY563">
            <v>1211</v>
          </cell>
          <cell r="AZ563">
            <v>1211</v>
          </cell>
          <cell r="BA563">
            <v>1211</v>
          </cell>
          <cell r="BB563">
            <v>1211</v>
          </cell>
          <cell r="BC563">
            <v>1211</v>
          </cell>
          <cell r="BD563">
            <v>1211</v>
          </cell>
          <cell r="BE563">
            <v>1211</v>
          </cell>
          <cell r="BF563">
            <v>1211</v>
          </cell>
          <cell r="BG563">
            <v>1211</v>
          </cell>
          <cell r="BH563">
            <v>1211</v>
          </cell>
          <cell r="BI563">
            <v>1211</v>
          </cell>
          <cell r="BJ563">
            <v>1211</v>
          </cell>
          <cell r="BK563">
            <v>1211</v>
          </cell>
          <cell r="BL563">
            <v>1211</v>
          </cell>
          <cell r="BM563">
            <v>1211</v>
          </cell>
          <cell r="BN563">
            <v>1211</v>
          </cell>
          <cell r="BO563">
            <v>1211</v>
          </cell>
          <cell r="BP563">
            <v>1257</v>
          </cell>
          <cell r="BQ563">
            <v>1650</v>
          </cell>
          <cell r="BR563">
            <v>1986</v>
          </cell>
          <cell r="BS563">
            <v>1986</v>
          </cell>
          <cell r="BT563">
            <v>1986</v>
          </cell>
          <cell r="BU563">
            <v>1986</v>
          </cell>
          <cell r="BV563">
            <v>1986</v>
          </cell>
          <cell r="BW563">
            <v>1986</v>
          </cell>
          <cell r="BX563">
            <v>1986</v>
          </cell>
          <cell r="BY563">
            <v>1986</v>
          </cell>
          <cell r="BZ563">
            <v>1986</v>
          </cell>
          <cell r="CA563">
            <v>1986</v>
          </cell>
          <cell r="CB563">
            <v>1986</v>
          </cell>
          <cell r="CC563">
            <v>1986</v>
          </cell>
          <cell r="CD563">
            <v>4</v>
          </cell>
          <cell r="CE563">
            <v>4</v>
          </cell>
          <cell r="CF563">
            <v>801</v>
          </cell>
          <cell r="CG563">
            <v>801</v>
          </cell>
          <cell r="CH563">
            <v>801</v>
          </cell>
          <cell r="CI563">
            <v>801</v>
          </cell>
          <cell r="CJ563">
            <v>801</v>
          </cell>
          <cell r="CK563">
            <v>2327</v>
          </cell>
          <cell r="CL563">
            <v>2327</v>
          </cell>
          <cell r="CM563">
            <v>2327</v>
          </cell>
          <cell r="CN563">
            <v>2327</v>
          </cell>
          <cell r="CO563">
            <v>2327</v>
          </cell>
          <cell r="CP563">
            <v>2327</v>
          </cell>
          <cell r="CQ563">
            <v>2327</v>
          </cell>
          <cell r="CR563">
            <v>2401</v>
          </cell>
          <cell r="CS563">
            <v>2401</v>
          </cell>
          <cell r="CT563">
            <v>2401</v>
          </cell>
          <cell r="CU563">
            <v>2401</v>
          </cell>
          <cell r="CV563">
            <v>2401</v>
          </cell>
          <cell r="CW563">
            <v>2401</v>
          </cell>
          <cell r="CX563">
            <v>2401</v>
          </cell>
          <cell r="CY563">
            <v>2401</v>
          </cell>
          <cell r="CZ563">
            <v>2401</v>
          </cell>
          <cell r="DA563">
            <v>2401</v>
          </cell>
          <cell r="DB563">
            <v>2401</v>
          </cell>
          <cell r="DC563">
            <v>2401</v>
          </cell>
          <cell r="DD563">
            <v>2401</v>
          </cell>
          <cell r="DE563">
            <v>2401</v>
          </cell>
          <cell r="DF563">
            <v>1373</v>
          </cell>
          <cell r="DG563">
            <v>1574</v>
          </cell>
          <cell r="DH563">
            <v>1574</v>
          </cell>
          <cell r="DI563">
            <v>1574</v>
          </cell>
          <cell r="DJ563">
            <v>1574</v>
          </cell>
          <cell r="DK563">
            <v>2806</v>
          </cell>
        </row>
        <row r="564">
          <cell r="A564">
            <v>37201</v>
          </cell>
          <cell r="B564" t="str">
            <v> CHEVRON-W CAMERON BLK 180 G DEHYD       </v>
          </cell>
          <cell r="C564" t="str">
            <v> 0L   </v>
          </cell>
          <cell r="D564" t="str">
            <v> R    </v>
          </cell>
          <cell r="E564">
            <v>46632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</row>
        <row r="565">
          <cell r="A565">
            <v>37205</v>
          </cell>
          <cell r="B565" t="str">
            <v> CHEVRON-W CAMERON BLK 173 H DEHYD       </v>
          </cell>
          <cell r="C565" t="str">
            <v> 0L   </v>
          </cell>
          <cell r="D565" t="str">
            <v> R    </v>
          </cell>
          <cell r="E565">
            <v>23316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</row>
        <row r="566">
          <cell r="A566">
            <v>37207</v>
          </cell>
          <cell r="B566" t="str">
            <v> E R T - WEST CAMERON BLK. 177A          </v>
          </cell>
          <cell r="C566" t="str">
            <v> 0L   </v>
          </cell>
          <cell r="D566" t="str">
            <v> R    </v>
          </cell>
          <cell r="E566">
            <v>28575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</row>
        <row r="567">
          <cell r="A567">
            <v>37208</v>
          </cell>
          <cell r="B567" t="str">
            <v> CONOCO-W CAMERON BLK 66B                </v>
          </cell>
          <cell r="C567" t="str">
            <v> 0L   </v>
          </cell>
          <cell r="D567" t="str">
            <v> R    </v>
          </cell>
          <cell r="E567">
            <v>57112</v>
          </cell>
          <cell r="F567">
            <v>39069</v>
          </cell>
          <cell r="G567">
            <v>39069</v>
          </cell>
          <cell r="H567">
            <v>39069</v>
          </cell>
          <cell r="I567">
            <v>67509</v>
          </cell>
          <cell r="J567">
            <v>36969</v>
          </cell>
          <cell r="K567">
            <v>28969</v>
          </cell>
          <cell r="L567">
            <v>40368</v>
          </cell>
          <cell r="M567">
            <v>40368</v>
          </cell>
          <cell r="N567">
            <v>40368</v>
          </cell>
          <cell r="O567">
            <v>40368</v>
          </cell>
          <cell r="P567">
            <v>40368</v>
          </cell>
          <cell r="Q567">
            <v>40368</v>
          </cell>
          <cell r="R567">
            <v>40368</v>
          </cell>
          <cell r="S567">
            <v>40368</v>
          </cell>
          <cell r="T567">
            <v>40368</v>
          </cell>
          <cell r="U567">
            <v>37600</v>
          </cell>
          <cell r="V567">
            <v>37600</v>
          </cell>
          <cell r="W567">
            <v>37600</v>
          </cell>
          <cell r="X567">
            <v>37600</v>
          </cell>
          <cell r="Y567">
            <v>43600</v>
          </cell>
          <cell r="Z567">
            <v>41228</v>
          </cell>
          <cell r="AA567">
            <v>49118</v>
          </cell>
          <cell r="AB567">
            <v>50118</v>
          </cell>
          <cell r="AC567">
            <v>50118</v>
          </cell>
          <cell r="AD567">
            <v>42449</v>
          </cell>
          <cell r="AE567">
            <v>50409</v>
          </cell>
          <cell r="AF567">
            <v>50409</v>
          </cell>
          <cell r="AG567">
            <v>47393</v>
          </cell>
          <cell r="AH567">
            <v>50409</v>
          </cell>
          <cell r="AI567">
            <v>50409</v>
          </cell>
          <cell r="AJ567">
            <v>50409</v>
          </cell>
          <cell r="AK567">
            <v>50409</v>
          </cell>
          <cell r="AL567">
            <v>50409</v>
          </cell>
          <cell r="AM567">
            <v>42444</v>
          </cell>
          <cell r="AN567">
            <v>28162</v>
          </cell>
          <cell r="AO567">
            <v>39671</v>
          </cell>
          <cell r="AP567">
            <v>67509</v>
          </cell>
          <cell r="AQ567">
            <v>70209</v>
          </cell>
          <cell r="AR567">
            <v>70209</v>
          </cell>
          <cell r="AS567">
            <v>29701</v>
          </cell>
          <cell r="AT567">
            <v>20400</v>
          </cell>
          <cell r="AU567">
            <v>34462</v>
          </cell>
          <cell r="AV567">
            <v>33087</v>
          </cell>
          <cell r="AW567">
            <v>30141</v>
          </cell>
          <cell r="AX567">
            <v>26609</v>
          </cell>
          <cell r="AY567">
            <v>40600</v>
          </cell>
          <cell r="AZ567">
            <v>40600</v>
          </cell>
          <cell r="BA567">
            <v>44600</v>
          </cell>
          <cell r="BB567">
            <v>44600</v>
          </cell>
          <cell r="BC567">
            <v>44600</v>
          </cell>
          <cell r="BD567">
            <v>44600</v>
          </cell>
          <cell r="BE567">
            <v>44600</v>
          </cell>
          <cell r="BF567">
            <v>44600</v>
          </cell>
          <cell r="BG567">
            <v>44600</v>
          </cell>
          <cell r="BH567">
            <v>44600</v>
          </cell>
          <cell r="BI567">
            <v>44600</v>
          </cell>
          <cell r="BJ567">
            <v>29600</v>
          </cell>
          <cell r="BK567">
            <v>39600</v>
          </cell>
          <cell r="BL567">
            <v>39600</v>
          </cell>
          <cell r="BM567">
            <v>39600</v>
          </cell>
          <cell r="BN567">
            <v>34600</v>
          </cell>
          <cell r="BO567">
            <v>49600</v>
          </cell>
          <cell r="BP567">
            <v>53600</v>
          </cell>
          <cell r="BQ567">
            <v>43600</v>
          </cell>
          <cell r="BR567">
            <v>66100</v>
          </cell>
          <cell r="BS567">
            <v>66100</v>
          </cell>
          <cell r="BT567">
            <v>66100</v>
          </cell>
          <cell r="BU567">
            <v>84153</v>
          </cell>
          <cell r="BV567">
            <v>33540</v>
          </cell>
          <cell r="BW567">
            <v>42540</v>
          </cell>
          <cell r="BX567">
            <v>33540</v>
          </cell>
          <cell r="BY567">
            <v>39890</v>
          </cell>
          <cell r="BZ567">
            <v>39890</v>
          </cell>
          <cell r="CA567">
            <v>34890</v>
          </cell>
          <cell r="CB567">
            <v>33540</v>
          </cell>
          <cell r="CC567">
            <v>33540</v>
          </cell>
          <cell r="CD567">
            <v>36413</v>
          </cell>
          <cell r="CE567">
            <v>36413</v>
          </cell>
          <cell r="CF567">
            <v>36413</v>
          </cell>
          <cell r="CG567">
            <v>36413</v>
          </cell>
          <cell r="CH567">
            <v>36413</v>
          </cell>
          <cell r="CI567">
            <v>36413</v>
          </cell>
          <cell r="CJ567">
            <v>36413</v>
          </cell>
          <cell r="CK567">
            <v>32671</v>
          </cell>
          <cell r="CL567">
            <v>57537</v>
          </cell>
          <cell r="CM567">
            <v>57537</v>
          </cell>
          <cell r="CN567">
            <v>57537</v>
          </cell>
          <cell r="CO567">
            <v>57537</v>
          </cell>
          <cell r="CP567">
            <v>36413</v>
          </cell>
          <cell r="CQ567">
            <v>36413</v>
          </cell>
          <cell r="CR567">
            <v>58217</v>
          </cell>
          <cell r="CS567">
            <v>36413</v>
          </cell>
          <cell r="CT567">
            <v>36413</v>
          </cell>
          <cell r="CU567">
            <v>36413</v>
          </cell>
          <cell r="CV567">
            <v>36413</v>
          </cell>
          <cell r="CW567">
            <v>32413</v>
          </cell>
          <cell r="CX567">
            <v>36413</v>
          </cell>
          <cell r="CY567">
            <v>35807</v>
          </cell>
          <cell r="CZ567">
            <v>37413</v>
          </cell>
          <cell r="DA567">
            <v>36413</v>
          </cell>
          <cell r="DB567">
            <v>36413</v>
          </cell>
          <cell r="DC567">
            <v>36413</v>
          </cell>
          <cell r="DD567">
            <v>36413</v>
          </cell>
          <cell r="DE567">
            <v>31513</v>
          </cell>
          <cell r="DF567">
            <v>36850</v>
          </cell>
          <cell r="DG567">
            <v>17050</v>
          </cell>
          <cell r="DH567">
            <v>27539</v>
          </cell>
          <cell r="DI567">
            <v>27539</v>
          </cell>
          <cell r="DJ567">
            <v>27539</v>
          </cell>
          <cell r="DK567">
            <v>31501</v>
          </cell>
        </row>
        <row r="568">
          <cell r="A568">
            <v>37209</v>
          </cell>
          <cell r="B568" t="str">
            <v> CONOCO-W CAMERON BLK 66 C               </v>
          </cell>
          <cell r="C568" t="str">
            <v> 0L   </v>
          </cell>
          <cell r="D568" t="str">
            <v> R    </v>
          </cell>
          <cell r="E568">
            <v>28515</v>
          </cell>
          <cell r="F568">
            <v>5885</v>
          </cell>
          <cell r="G568">
            <v>5885</v>
          </cell>
          <cell r="H568">
            <v>5885</v>
          </cell>
          <cell r="I568">
            <v>7163</v>
          </cell>
          <cell r="J568">
            <v>5885</v>
          </cell>
          <cell r="K568">
            <v>5885</v>
          </cell>
          <cell r="L568">
            <v>6264</v>
          </cell>
          <cell r="M568">
            <v>6264</v>
          </cell>
          <cell r="N568">
            <v>6264</v>
          </cell>
          <cell r="O568">
            <v>6264</v>
          </cell>
          <cell r="P568">
            <v>6264</v>
          </cell>
          <cell r="Q568">
            <v>6264</v>
          </cell>
          <cell r="R568">
            <v>6264</v>
          </cell>
          <cell r="S568">
            <v>6264</v>
          </cell>
          <cell r="T568">
            <v>6264</v>
          </cell>
          <cell r="U568">
            <v>7700</v>
          </cell>
          <cell r="V568">
            <v>7700</v>
          </cell>
          <cell r="W568">
            <v>7700</v>
          </cell>
          <cell r="X568">
            <v>7700</v>
          </cell>
          <cell r="Y568">
            <v>7700</v>
          </cell>
          <cell r="Z568">
            <v>7300</v>
          </cell>
          <cell r="AA568">
            <v>7300</v>
          </cell>
          <cell r="AB568">
            <v>7300</v>
          </cell>
          <cell r="AC568">
            <v>7300</v>
          </cell>
          <cell r="AD568">
            <v>7300</v>
          </cell>
          <cell r="AE568">
            <v>8100</v>
          </cell>
          <cell r="AF568">
            <v>8100</v>
          </cell>
          <cell r="AG568">
            <v>8100</v>
          </cell>
          <cell r="AH568">
            <v>8100</v>
          </cell>
          <cell r="AI568">
            <v>8100</v>
          </cell>
          <cell r="AJ568">
            <v>8100</v>
          </cell>
          <cell r="AK568">
            <v>8100</v>
          </cell>
          <cell r="AL568">
            <v>8100</v>
          </cell>
          <cell r="AM568">
            <v>7163</v>
          </cell>
          <cell r="AN568">
            <v>7163</v>
          </cell>
          <cell r="AO568">
            <v>7163</v>
          </cell>
          <cell r="AP568">
            <v>7163</v>
          </cell>
          <cell r="AQ568">
            <v>7163</v>
          </cell>
          <cell r="AR568">
            <v>7163</v>
          </cell>
          <cell r="AS568">
            <v>6761</v>
          </cell>
          <cell r="AT568">
            <v>6761</v>
          </cell>
          <cell r="AU568">
            <v>6761</v>
          </cell>
          <cell r="AV568">
            <v>6761</v>
          </cell>
          <cell r="AW568">
            <v>6761</v>
          </cell>
          <cell r="AX568">
            <v>6761</v>
          </cell>
          <cell r="AY568">
            <v>11411</v>
          </cell>
          <cell r="AZ568">
            <v>11411</v>
          </cell>
          <cell r="BA568">
            <v>11411</v>
          </cell>
          <cell r="BB568">
            <v>11411</v>
          </cell>
          <cell r="BC568">
            <v>7411</v>
          </cell>
          <cell r="BD568">
            <v>7411</v>
          </cell>
          <cell r="BE568">
            <v>7411</v>
          </cell>
          <cell r="BF568">
            <v>7411</v>
          </cell>
          <cell r="BG568">
            <v>7411</v>
          </cell>
          <cell r="BH568">
            <v>7411</v>
          </cell>
          <cell r="BI568">
            <v>7411</v>
          </cell>
          <cell r="BJ568">
            <v>7411</v>
          </cell>
          <cell r="BK568">
            <v>7411</v>
          </cell>
          <cell r="BL568">
            <v>7411</v>
          </cell>
          <cell r="BM568">
            <v>7411</v>
          </cell>
          <cell r="BN568">
            <v>8411</v>
          </cell>
          <cell r="BO568">
            <v>8411</v>
          </cell>
          <cell r="BP568">
            <v>11242</v>
          </cell>
          <cell r="BQ568">
            <v>7250</v>
          </cell>
          <cell r="BR568">
            <v>7250</v>
          </cell>
          <cell r="BS568">
            <v>7250</v>
          </cell>
          <cell r="BT568">
            <v>7250</v>
          </cell>
          <cell r="BU568">
            <v>7250</v>
          </cell>
          <cell r="BV568">
            <v>3020</v>
          </cell>
          <cell r="BW568">
            <v>7020</v>
          </cell>
          <cell r="BX568">
            <v>3020</v>
          </cell>
          <cell r="BY568">
            <v>3020</v>
          </cell>
          <cell r="BZ568">
            <v>3020</v>
          </cell>
          <cell r="CA568">
            <v>3020</v>
          </cell>
          <cell r="CB568">
            <v>3020</v>
          </cell>
          <cell r="CC568">
            <v>3020</v>
          </cell>
          <cell r="CD568">
            <v>3020</v>
          </cell>
          <cell r="CE568">
            <v>3020</v>
          </cell>
          <cell r="CF568">
            <v>6020</v>
          </cell>
          <cell r="CG568">
            <v>6020</v>
          </cell>
          <cell r="CH568">
            <v>6020</v>
          </cell>
          <cell r="CI568">
            <v>3020</v>
          </cell>
          <cell r="CJ568">
            <v>3020</v>
          </cell>
          <cell r="CK568">
            <v>3020</v>
          </cell>
          <cell r="CL568">
            <v>3020</v>
          </cell>
          <cell r="CM568">
            <v>3020</v>
          </cell>
          <cell r="CN568">
            <v>3020</v>
          </cell>
          <cell r="CO568">
            <v>3020</v>
          </cell>
          <cell r="CP568">
            <v>3020</v>
          </cell>
          <cell r="CQ568">
            <v>3020</v>
          </cell>
          <cell r="CR568">
            <v>6750</v>
          </cell>
          <cell r="CS568">
            <v>3020</v>
          </cell>
          <cell r="CT568">
            <v>3020</v>
          </cell>
          <cell r="CU568">
            <v>3020</v>
          </cell>
          <cell r="CV568">
            <v>3020</v>
          </cell>
          <cell r="CW568">
            <v>3020</v>
          </cell>
          <cell r="CX568">
            <v>3020</v>
          </cell>
          <cell r="CY568">
            <v>3020</v>
          </cell>
          <cell r="CZ568">
            <v>3020</v>
          </cell>
          <cell r="DA568">
            <v>3020</v>
          </cell>
          <cell r="DB568">
            <v>3020</v>
          </cell>
          <cell r="DC568">
            <v>3020</v>
          </cell>
          <cell r="DD568">
            <v>3020</v>
          </cell>
          <cell r="DE568">
            <v>3020</v>
          </cell>
          <cell r="DF568">
            <v>2</v>
          </cell>
          <cell r="DG568">
            <v>2</v>
          </cell>
          <cell r="DH568">
            <v>2</v>
          </cell>
          <cell r="DI568">
            <v>2</v>
          </cell>
          <cell r="DJ568">
            <v>2</v>
          </cell>
          <cell r="DK568">
            <v>2</v>
          </cell>
        </row>
        <row r="569">
          <cell r="A569">
            <v>37210</v>
          </cell>
          <cell r="B569" t="str">
            <v> MAXUS-W CAMERON BLK 64                  </v>
          </cell>
          <cell r="C569" t="str">
            <v> 0L   </v>
          </cell>
          <cell r="D569" t="str">
            <v> R    </v>
          </cell>
          <cell r="E569">
            <v>23259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</row>
        <row r="570">
          <cell r="A570">
            <v>37232</v>
          </cell>
          <cell r="B570" t="str">
            <v> MOBIL - EAST CAMERON BLK. 64 F          </v>
          </cell>
          <cell r="C570" t="str">
            <v> 0L   </v>
          </cell>
          <cell r="D570" t="str">
            <v> R    </v>
          </cell>
          <cell r="E570">
            <v>20636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</row>
        <row r="571">
          <cell r="A571">
            <v>37238</v>
          </cell>
          <cell r="B571" t="str">
            <v> NEWFIELD-E CAMERON BLK 48 I             </v>
          </cell>
          <cell r="C571" t="str">
            <v> 0L   </v>
          </cell>
          <cell r="D571" t="str">
            <v> R    </v>
          </cell>
          <cell r="E571">
            <v>78629</v>
          </cell>
          <cell r="F571">
            <v>4800</v>
          </cell>
          <cell r="G571">
            <v>4800</v>
          </cell>
          <cell r="H571">
            <v>4800</v>
          </cell>
          <cell r="I571">
            <v>5880</v>
          </cell>
          <cell r="J571">
            <v>6299</v>
          </cell>
          <cell r="K571">
            <v>6299</v>
          </cell>
          <cell r="L571">
            <v>6299</v>
          </cell>
          <cell r="M571">
            <v>6299</v>
          </cell>
          <cell r="N571">
            <v>6252</v>
          </cell>
          <cell r="O571">
            <v>6252</v>
          </cell>
          <cell r="P571">
            <v>6252</v>
          </cell>
          <cell r="Q571">
            <v>6000</v>
          </cell>
          <cell r="R571">
            <v>6000</v>
          </cell>
          <cell r="S571">
            <v>6000</v>
          </cell>
          <cell r="T571">
            <v>6000</v>
          </cell>
          <cell r="U571">
            <v>5015</v>
          </cell>
          <cell r="V571">
            <v>5015</v>
          </cell>
          <cell r="W571">
            <v>5015</v>
          </cell>
          <cell r="X571">
            <v>5015</v>
          </cell>
          <cell r="Y571">
            <v>5040</v>
          </cell>
          <cell r="Z571">
            <v>4910</v>
          </cell>
          <cell r="AA571">
            <v>4910</v>
          </cell>
          <cell r="AB571">
            <v>7128</v>
          </cell>
          <cell r="AC571">
            <v>7128</v>
          </cell>
          <cell r="AD571">
            <v>7128</v>
          </cell>
          <cell r="AE571">
            <v>7140</v>
          </cell>
          <cell r="AF571">
            <v>7140</v>
          </cell>
          <cell r="AG571">
            <v>7140</v>
          </cell>
          <cell r="AH571">
            <v>7140</v>
          </cell>
          <cell r="AI571">
            <v>7140</v>
          </cell>
          <cell r="AJ571">
            <v>7140</v>
          </cell>
          <cell r="AK571">
            <v>7140</v>
          </cell>
          <cell r="AL571">
            <v>7140</v>
          </cell>
          <cell r="AM571">
            <v>6180</v>
          </cell>
          <cell r="AN571">
            <v>6180</v>
          </cell>
          <cell r="AO571">
            <v>5880</v>
          </cell>
          <cell r="AP571">
            <v>5880</v>
          </cell>
          <cell r="AQ571">
            <v>5880</v>
          </cell>
          <cell r="AR571">
            <v>5880</v>
          </cell>
          <cell r="AS571">
            <v>4160</v>
          </cell>
          <cell r="AT571">
            <v>4160</v>
          </cell>
          <cell r="AU571">
            <v>4160</v>
          </cell>
          <cell r="AV571">
            <v>4160</v>
          </cell>
          <cell r="AW571">
            <v>4160</v>
          </cell>
          <cell r="AX571">
            <v>4160</v>
          </cell>
          <cell r="AY571">
            <v>6400</v>
          </cell>
          <cell r="AZ571">
            <v>6400</v>
          </cell>
          <cell r="BA571">
            <v>6400</v>
          </cell>
          <cell r="BB571">
            <v>6400</v>
          </cell>
          <cell r="BC571">
            <v>4300</v>
          </cell>
          <cell r="BD571">
            <v>4300</v>
          </cell>
          <cell r="BE571">
            <v>4300</v>
          </cell>
          <cell r="BF571">
            <v>4300</v>
          </cell>
          <cell r="BG571">
            <v>4300</v>
          </cell>
          <cell r="BH571">
            <v>4300</v>
          </cell>
          <cell r="BI571">
            <v>4300</v>
          </cell>
          <cell r="BJ571">
            <v>4300</v>
          </cell>
          <cell r="BK571">
            <v>4300</v>
          </cell>
          <cell r="BL571">
            <v>4300</v>
          </cell>
          <cell r="BM571">
            <v>4300</v>
          </cell>
          <cell r="BN571">
            <v>4300</v>
          </cell>
          <cell r="BO571">
            <v>4100</v>
          </cell>
          <cell r="BP571">
            <v>4125</v>
          </cell>
          <cell r="BQ571">
            <v>4125</v>
          </cell>
          <cell r="BR571">
            <v>4325</v>
          </cell>
          <cell r="BS571">
            <v>4325</v>
          </cell>
          <cell r="BT571">
            <v>4325</v>
          </cell>
          <cell r="BU571">
            <v>4325</v>
          </cell>
          <cell r="BV571">
            <v>4250</v>
          </cell>
          <cell r="BW571">
            <v>4250</v>
          </cell>
          <cell r="BX571">
            <v>4200</v>
          </cell>
          <cell r="BY571">
            <v>4200</v>
          </cell>
          <cell r="BZ571">
            <v>4200</v>
          </cell>
          <cell r="CA571">
            <v>4200</v>
          </cell>
          <cell r="CB571">
            <v>4200</v>
          </cell>
          <cell r="CC571">
            <v>4200</v>
          </cell>
          <cell r="CD571">
            <v>3831</v>
          </cell>
          <cell r="CE571">
            <v>3831</v>
          </cell>
          <cell r="CF571">
            <v>3781</v>
          </cell>
          <cell r="CG571">
            <v>3781</v>
          </cell>
          <cell r="CH571">
            <v>3781</v>
          </cell>
          <cell r="CI571">
            <v>3781</v>
          </cell>
          <cell r="CJ571">
            <v>3781</v>
          </cell>
          <cell r="CK571">
            <v>3781</v>
          </cell>
          <cell r="CL571">
            <v>3781</v>
          </cell>
          <cell r="CM571">
            <v>3781</v>
          </cell>
          <cell r="CN571">
            <v>3781</v>
          </cell>
          <cell r="CO571">
            <v>3781</v>
          </cell>
          <cell r="CP571">
            <v>4011</v>
          </cell>
          <cell r="CQ571">
            <v>4011</v>
          </cell>
          <cell r="CR571">
            <v>4011</v>
          </cell>
          <cell r="CS571">
            <v>4011</v>
          </cell>
          <cell r="CT571">
            <v>4344</v>
          </cell>
          <cell r="CU571">
            <v>4344</v>
          </cell>
          <cell r="CV571">
            <v>4344</v>
          </cell>
          <cell r="CW571">
            <v>3011</v>
          </cell>
          <cell r="CX571">
            <v>4006</v>
          </cell>
          <cell r="CY571">
            <v>4006</v>
          </cell>
          <cell r="CZ571">
            <v>4006</v>
          </cell>
          <cell r="DA571">
            <v>3841</v>
          </cell>
          <cell r="DB571">
            <v>3841</v>
          </cell>
          <cell r="DC571">
            <v>3841</v>
          </cell>
          <cell r="DD571">
            <v>3841</v>
          </cell>
          <cell r="DE571">
            <v>3841</v>
          </cell>
          <cell r="DF571">
            <v>3392</v>
          </cell>
          <cell r="DG571">
            <v>3517</v>
          </cell>
          <cell r="DH571">
            <v>3542</v>
          </cell>
          <cell r="DI571">
            <v>3542</v>
          </cell>
          <cell r="DJ571">
            <v>3542</v>
          </cell>
          <cell r="DK571">
            <v>3542</v>
          </cell>
        </row>
        <row r="572">
          <cell r="A572">
            <v>37240</v>
          </cell>
          <cell r="B572" t="str">
            <v> CONOCO-E CAMERON BLK 47                 </v>
          </cell>
          <cell r="C572" t="str">
            <v> 0L   </v>
          </cell>
          <cell r="D572" t="str">
            <v> R    </v>
          </cell>
          <cell r="E572">
            <v>44711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</row>
        <row r="573">
          <cell r="A573">
            <v>37247</v>
          </cell>
          <cell r="B573" t="str">
            <v> SONAT-E CAMERON 33 DEHYD                </v>
          </cell>
          <cell r="C573" t="str">
            <v> 0L   </v>
          </cell>
          <cell r="D573" t="str">
            <v> R    </v>
          </cell>
          <cell r="E573">
            <v>57088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</row>
        <row r="574">
          <cell r="A574">
            <v>37256</v>
          </cell>
          <cell r="B574" t="str">
            <v> EAST CAMERON  272 A                     </v>
          </cell>
          <cell r="C574" t="str">
            <v> 0L   </v>
          </cell>
          <cell r="D574" t="str">
            <v> R    </v>
          </cell>
          <cell r="E574">
            <v>35631</v>
          </cell>
          <cell r="F574">
            <v>5100</v>
          </cell>
          <cell r="G574">
            <v>5800</v>
          </cell>
          <cell r="H574">
            <v>5800</v>
          </cell>
          <cell r="I574">
            <v>9040</v>
          </cell>
          <cell r="J574">
            <v>5800</v>
          </cell>
          <cell r="K574">
            <v>5800</v>
          </cell>
          <cell r="L574">
            <v>5800</v>
          </cell>
          <cell r="M574">
            <v>5800</v>
          </cell>
          <cell r="N574">
            <v>5200</v>
          </cell>
          <cell r="O574">
            <v>5200</v>
          </cell>
          <cell r="P574">
            <v>5200</v>
          </cell>
          <cell r="Q574">
            <v>5200</v>
          </cell>
          <cell r="R574">
            <v>5200</v>
          </cell>
          <cell r="S574">
            <v>5200</v>
          </cell>
          <cell r="T574">
            <v>5200</v>
          </cell>
          <cell r="U574">
            <v>6392</v>
          </cell>
          <cell r="V574">
            <v>6392</v>
          </cell>
          <cell r="W574">
            <v>6392</v>
          </cell>
          <cell r="X574">
            <v>6392</v>
          </cell>
          <cell r="Y574">
            <v>6392</v>
          </cell>
          <cell r="Z574">
            <v>4225</v>
          </cell>
          <cell r="AA574">
            <v>4225</v>
          </cell>
          <cell r="AB574">
            <v>4225</v>
          </cell>
          <cell r="AC574">
            <v>4225</v>
          </cell>
          <cell r="AD574">
            <v>4225</v>
          </cell>
          <cell r="AE574">
            <v>6185</v>
          </cell>
          <cell r="AF574">
            <v>5185</v>
          </cell>
          <cell r="AG574">
            <v>5185</v>
          </cell>
          <cell r="AH574">
            <v>5185</v>
          </cell>
          <cell r="AI574">
            <v>6585</v>
          </cell>
          <cell r="AJ574">
            <v>7585</v>
          </cell>
          <cell r="AK574">
            <v>7585</v>
          </cell>
          <cell r="AL574">
            <v>7585</v>
          </cell>
          <cell r="AM574">
            <v>7585</v>
          </cell>
          <cell r="AN574">
            <v>7185</v>
          </cell>
          <cell r="AO574">
            <v>9040</v>
          </cell>
          <cell r="AP574">
            <v>9040</v>
          </cell>
          <cell r="AQ574">
            <v>9040</v>
          </cell>
          <cell r="AR574">
            <v>9040</v>
          </cell>
          <cell r="AS574">
            <v>7740</v>
          </cell>
          <cell r="AT574">
            <v>6240</v>
          </cell>
          <cell r="AU574">
            <v>6240</v>
          </cell>
          <cell r="AV574">
            <v>6240</v>
          </cell>
          <cell r="AW574">
            <v>6240</v>
          </cell>
          <cell r="AX574">
            <v>6240</v>
          </cell>
          <cell r="AY574">
            <v>6026</v>
          </cell>
          <cell r="AZ574">
            <v>6026</v>
          </cell>
          <cell r="BA574">
            <v>6026</v>
          </cell>
          <cell r="BB574">
            <v>6026</v>
          </cell>
          <cell r="BC574">
            <v>6026</v>
          </cell>
          <cell r="BD574">
            <v>4701</v>
          </cell>
          <cell r="BE574">
            <v>4701</v>
          </cell>
          <cell r="BF574">
            <v>4701</v>
          </cell>
          <cell r="BG574">
            <v>4701</v>
          </cell>
          <cell r="BH574">
            <v>4701</v>
          </cell>
          <cell r="BI574">
            <v>4701</v>
          </cell>
          <cell r="BJ574">
            <v>5256</v>
          </cell>
          <cell r="BK574">
            <v>5256</v>
          </cell>
          <cell r="BL574">
            <v>5256</v>
          </cell>
          <cell r="BM574">
            <v>5256</v>
          </cell>
          <cell r="BN574">
            <v>5256</v>
          </cell>
          <cell r="BO574">
            <v>5256</v>
          </cell>
          <cell r="BP574">
            <v>5418</v>
          </cell>
          <cell r="BQ574">
            <v>4618</v>
          </cell>
          <cell r="BR574">
            <v>4618</v>
          </cell>
          <cell r="BS574">
            <v>4618</v>
          </cell>
          <cell r="BT574">
            <v>4618</v>
          </cell>
          <cell r="BU574">
            <v>6618</v>
          </cell>
          <cell r="BV574">
            <v>7018</v>
          </cell>
          <cell r="BW574">
            <v>6318</v>
          </cell>
          <cell r="BX574">
            <v>6318</v>
          </cell>
          <cell r="BY574">
            <v>6274</v>
          </cell>
          <cell r="BZ574">
            <v>6274</v>
          </cell>
          <cell r="CA574">
            <v>6274</v>
          </cell>
          <cell r="CB574">
            <v>6274</v>
          </cell>
          <cell r="CC574">
            <v>6274</v>
          </cell>
          <cell r="CD574">
            <v>9475</v>
          </cell>
          <cell r="CE574">
            <v>4631</v>
          </cell>
          <cell r="CF574">
            <v>6952</v>
          </cell>
          <cell r="CG574">
            <v>6952</v>
          </cell>
          <cell r="CH574">
            <v>6952</v>
          </cell>
          <cell r="CI574">
            <v>6952</v>
          </cell>
          <cell r="CJ574">
            <v>5952</v>
          </cell>
          <cell r="CK574">
            <v>5952</v>
          </cell>
          <cell r="CL574">
            <v>6027</v>
          </cell>
          <cell r="CM574">
            <v>6027</v>
          </cell>
          <cell r="CN574">
            <v>6027</v>
          </cell>
          <cell r="CO574">
            <v>6027</v>
          </cell>
          <cell r="CP574">
            <v>6027</v>
          </cell>
          <cell r="CQ574">
            <v>6027</v>
          </cell>
          <cell r="CR574">
            <v>6527</v>
          </cell>
          <cell r="CS574">
            <v>6527</v>
          </cell>
          <cell r="CT574">
            <v>6027</v>
          </cell>
          <cell r="CU574">
            <v>6027</v>
          </cell>
          <cell r="CV574">
            <v>6027</v>
          </cell>
          <cell r="CW574">
            <v>6027</v>
          </cell>
          <cell r="CX574">
            <v>6027</v>
          </cell>
          <cell r="CY574">
            <v>7027</v>
          </cell>
          <cell r="CZ574">
            <v>7027</v>
          </cell>
          <cell r="DA574">
            <v>7427</v>
          </cell>
          <cell r="DB574">
            <v>7427</v>
          </cell>
          <cell r="DC574">
            <v>7427</v>
          </cell>
          <cell r="DD574">
            <v>7427</v>
          </cell>
          <cell r="DE574">
            <v>7427</v>
          </cell>
          <cell r="DF574">
            <v>7701</v>
          </cell>
          <cell r="DG574">
            <v>7701</v>
          </cell>
          <cell r="DH574">
            <v>7701</v>
          </cell>
          <cell r="DI574">
            <v>7701</v>
          </cell>
          <cell r="DJ574">
            <v>7701</v>
          </cell>
          <cell r="DK574">
            <v>7701</v>
          </cell>
        </row>
        <row r="575">
          <cell r="A575">
            <v>37266</v>
          </cell>
          <cell r="B575" t="str">
            <v> VERMILION  191-C                        </v>
          </cell>
          <cell r="C575" t="str">
            <v> 0L   </v>
          </cell>
          <cell r="D575" t="str">
            <v> R    </v>
          </cell>
          <cell r="E575">
            <v>63965</v>
          </cell>
          <cell r="F575">
            <v>1300</v>
          </cell>
          <cell r="G575">
            <v>1300</v>
          </cell>
          <cell r="H575">
            <v>1300</v>
          </cell>
          <cell r="I575">
            <v>1380</v>
          </cell>
          <cell r="J575">
            <v>549</v>
          </cell>
          <cell r="K575">
            <v>1300</v>
          </cell>
          <cell r="L575">
            <v>1300</v>
          </cell>
          <cell r="M575">
            <v>1300</v>
          </cell>
          <cell r="N575">
            <v>1300</v>
          </cell>
          <cell r="O575">
            <v>1300</v>
          </cell>
          <cell r="P575">
            <v>1300</v>
          </cell>
          <cell r="Q575">
            <v>1300</v>
          </cell>
          <cell r="R575">
            <v>1300</v>
          </cell>
          <cell r="S575">
            <v>1300</v>
          </cell>
          <cell r="T575">
            <v>1290</v>
          </cell>
          <cell r="U575">
            <v>12</v>
          </cell>
          <cell r="V575">
            <v>12</v>
          </cell>
          <cell r="W575">
            <v>12</v>
          </cell>
          <cell r="X575">
            <v>12</v>
          </cell>
          <cell r="Y575">
            <v>12</v>
          </cell>
          <cell r="Z575">
            <v>12</v>
          </cell>
          <cell r="AA575">
            <v>12</v>
          </cell>
          <cell r="AB575">
            <v>12</v>
          </cell>
          <cell r="AC575">
            <v>12</v>
          </cell>
          <cell r="AD575">
            <v>12</v>
          </cell>
          <cell r="AE575">
            <v>12</v>
          </cell>
          <cell r="AF575">
            <v>12</v>
          </cell>
          <cell r="AG575">
            <v>1391</v>
          </cell>
          <cell r="AH575">
            <v>1391</v>
          </cell>
          <cell r="AI575">
            <v>1392</v>
          </cell>
          <cell r="AJ575">
            <v>1392</v>
          </cell>
          <cell r="AK575">
            <v>1392</v>
          </cell>
          <cell r="AL575">
            <v>1392</v>
          </cell>
          <cell r="AM575">
            <v>1380</v>
          </cell>
          <cell r="AN575">
            <v>1380</v>
          </cell>
          <cell r="AO575">
            <v>1380</v>
          </cell>
          <cell r="AP575">
            <v>1380</v>
          </cell>
          <cell r="AQ575">
            <v>1380</v>
          </cell>
          <cell r="AR575">
            <v>1380</v>
          </cell>
          <cell r="AS575">
            <v>893</v>
          </cell>
          <cell r="AT575">
            <v>893</v>
          </cell>
          <cell r="AU575">
            <v>893</v>
          </cell>
          <cell r="AV575">
            <v>893</v>
          </cell>
          <cell r="AW575">
            <v>893</v>
          </cell>
          <cell r="AX575">
            <v>893</v>
          </cell>
          <cell r="AY575">
            <v>1405</v>
          </cell>
          <cell r="AZ575">
            <v>1405</v>
          </cell>
          <cell r="BA575">
            <v>1405</v>
          </cell>
          <cell r="BB575">
            <v>1405</v>
          </cell>
          <cell r="BC575">
            <v>1405</v>
          </cell>
          <cell r="BD575">
            <v>1055</v>
          </cell>
          <cell r="BE575">
            <v>1055</v>
          </cell>
          <cell r="BF575">
            <v>1055</v>
          </cell>
          <cell r="BG575">
            <v>1055</v>
          </cell>
          <cell r="BH575">
            <v>1055</v>
          </cell>
          <cell r="BI575">
            <v>1055</v>
          </cell>
          <cell r="BJ575">
            <v>1180</v>
          </cell>
          <cell r="BK575">
            <v>1180</v>
          </cell>
          <cell r="BL575">
            <v>1180</v>
          </cell>
          <cell r="BM575">
            <v>1180</v>
          </cell>
          <cell r="BN575">
            <v>1005</v>
          </cell>
          <cell r="BO575">
            <v>1005</v>
          </cell>
          <cell r="BP575">
            <v>1005</v>
          </cell>
          <cell r="BQ575">
            <v>1005</v>
          </cell>
          <cell r="BR575">
            <v>1005</v>
          </cell>
          <cell r="BS575">
            <v>1005</v>
          </cell>
          <cell r="BT575">
            <v>1005</v>
          </cell>
          <cell r="BU575">
            <v>1005</v>
          </cell>
          <cell r="BV575">
            <v>650</v>
          </cell>
          <cell r="BW575">
            <v>650</v>
          </cell>
          <cell r="BX575">
            <v>650</v>
          </cell>
          <cell r="BY575">
            <v>650</v>
          </cell>
          <cell r="BZ575">
            <v>650</v>
          </cell>
          <cell r="CA575">
            <v>650</v>
          </cell>
          <cell r="CB575">
            <v>650</v>
          </cell>
          <cell r="CC575">
            <v>650</v>
          </cell>
          <cell r="CD575">
            <v>1305</v>
          </cell>
          <cell r="CE575">
            <v>1305</v>
          </cell>
          <cell r="CF575">
            <v>1305</v>
          </cell>
          <cell r="CG575">
            <v>1305</v>
          </cell>
          <cell r="CH575">
            <v>1305</v>
          </cell>
          <cell r="CI575">
            <v>1305</v>
          </cell>
          <cell r="CJ575">
            <v>1305</v>
          </cell>
          <cell r="CK575">
            <v>1305</v>
          </cell>
          <cell r="CL575">
            <v>1305</v>
          </cell>
          <cell r="CM575">
            <v>1305</v>
          </cell>
          <cell r="CN575">
            <v>1305</v>
          </cell>
          <cell r="CO575">
            <v>1305</v>
          </cell>
          <cell r="CP575">
            <v>905</v>
          </cell>
          <cell r="CQ575">
            <v>905</v>
          </cell>
          <cell r="CR575">
            <v>905</v>
          </cell>
          <cell r="CS575">
            <v>905</v>
          </cell>
          <cell r="CT575">
            <v>905</v>
          </cell>
          <cell r="CU575">
            <v>905</v>
          </cell>
          <cell r="CV575">
            <v>905</v>
          </cell>
          <cell r="CW575">
            <v>905</v>
          </cell>
          <cell r="CX575">
            <v>905</v>
          </cell>
          <cell r="CY575">
            <v>650</v>
          </cell>
          <cell r="CZ575">
            <v>650</v>
          </cell>
          <cell r="DA575">
            <v>650</v>
          </cell>
          <cell r="DB575">
            <v>650</v>
          </cell>
          <cell r="DC575">
            <v>650</v>
          </cell>
          <cell r="DD575">
            <v>650</v>
          </cell>
          <cell r="DE575">
            <v>650</v>
          </cell>
          <cell r="DF575">
            <v>784</v>
          </cell>
          <cell r="DG575">
            <v>784</v>
          </cell>
          <cell r="DH575">
            <v>401</v>
          </cell>
          <cell r="DI575">
            <v>401</v>
          </cell>
          <cell r="DJ575">
            <v>401</v>
          </cell>
          <cell r="DK575">
            <v>401</v>
          </cell>
        </row>
        <row r="576">
          <cell r="A576">
            <v>37274</v>
          </cell>
          <cell r="B576" t="str">
            <v> VERMILION  246 D                        </v>
          </cell>
          <cell r="C576" t="str">
            <v> 0L   </v>
          </cell>
          <cell r="D576" t="str">
            <v> R    </v>
          </cell>
          <cell r="E576">
            <v>40275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1592</v>
          </cell>
          <cell r="BR576">
            <v>1592</v>
          </cell>
          <cell r="BS576">
            <v>1592</v>
          </cell>
          <cell r="BT576">
            <v>1592</v>
          </cell>
          <cell r="BU576">
            <v>1592</v>
          </cell>
          <cell r="BV576">
            <v>1592</v>
          </cell>
          <cell r="BW576">
            <v>1592</v>
          </cell>
          <cell r="BX576">
            <v>1592</v>
          </cell>
          <cell r="BY576">
            <v>1592</v>
          </cell>
          <cell r="BZ576">
            <v>1592</v>
          </cell>
          <cell r="CA576">
            <v>1592</v>
          </cell>
          <cell r="CB576">
            <v>1592</v>
          </cell>
          <cell r="CC576">
            <v>1592</v>
          </cell>
          <cell r="CD576">
            <v>1592</v>
          </cell>
          <cell r="CE576">
            <v>1592</v>
          </cell>
          <cell r="CF576">
            <v>1592</v>
          </cell>
          <cell r="CG576">
            <v>1592</v>
          </cell>
          <cell r="CH576">
            <v>1592</v>
          </cell>
          <cell r="CI576">
            <v>1592</v>
          </cell>
          <cell r="CJ576">
            <v>1592</v>
          </cell>
          <cell r="CK576">
            <v>592</v>
          </cell>
          <cell r="CL576">
            <v>592</v>
          </cell>
          <cell r="CM576">
            <v>592</v>
          </cell>
          <cell r="CN576">
            <v>592</v>
          </cell>
          <cell r="CO576">
            <v>592</v>
          </cell>
          <cell r="CP576">
            <v>1592</v>
          </cell>
          <cell r="CQ576">
            <v>1592</v>
          </cell>
          <cell r="CR576">
            <v>1592</v>
          </cell>
          <cell r="CS576">
            <v>1592</v>
          </cell>
          <cell r="CT576">
            <v>1592</v>
          </cell>
          <cell r="CU576">
            <v>1592</v>
          </cell>
          <cell r="CV576">
            <v>1592</v>
          </cell>
          <cell r="CW576">
            <v>1592</v>
          </cell>
          <cell r="CX576">
            <v>1592</v>
          </cell>
          <cell r="CY576">
            <v>1592</v>
          </cell>
          <cell r="CZ576">
            <v>1592</v>
          </cell>
          <cell r="DA576">
            <v>1592</v>
          </cell>
          <cell r="DB576">
            <v>1592</v>
          </cell>
          <cell r="DC576">
            <v>1592</v>
          </cell>
          <cell r="DD576">
            <v>1592</v>
          </cell>
          <cell r="DE576">
            <v>1592</v>
          </cell>
          <cell r="DF576">
            <v>2589</v>
          </cell>
          <cell r="DG576">
            <v>2589</v>
          </cell>
          <cell r="DH576">
            <v>589</v>
          </cell>
          <cell r="DI576">
            <v>589</v>
          </cell>
          <cell r="DJ576">
            <v>589</v>
          </cell>
          <cell r="DK576">
            <v>589</v>
          </cell>
        </row>
        <row r="577">
          <cell r="A577">
            <v>37275</v>
          </cell>
          <cell r="B577" t="str">
            <v> VERMILION  245 E                        </v>
          </cell>
          <cell r="C577" t="str">
            <v> 0L   </v>
          </cell>
          <cell r="D577" t="str">
            <v> R    </v>
          </cell>
          <cell r="E577">
            <v>120562</v>
          </cell>
          <cell r="F577">
            <v>4672</v>
          </cell>
          <cell r="G577">
            <v>4672</v>
          </cell>
          <cell r="H577">
            <v>4672</v>
          </cell>
          <cell r="I577">
            <v>5675</v>
          </cell>
          <cell r="J577">
            <v>4672</v>
          </cell>
          <cell r="K577">
            <v>3672</v>
          </cell>
          <cell r="L577">
            <v>3672</v>
          </cell>
          <cell r="M577">
            <v>3672</v>
          </cell>
          <cell r="N577">
            <v>4672</v>
          </cell>
          <cell r="O577">
            <v>4672</v>
          </cell>
          <cell r="P577">
            <v>4672</v>
          </cell>
          <cell r="Q577">
            <v>4672</v>
          </cell>
          <cell r="R577">
            <v>4672</v>
          </cell>
          <cell r="S577">
            <v>3672</v>
          </cell>
          <cell r="T577">
            <v>3672</v>
          </cell>
          <cell r="U577">
            <v>5000</v>
          </cell>
          <cell r="V577">
            <v>5000</v>
          </cell>
          <cell r="W577">
            <v>5000</v>
          </cell>
          <cell r="X577">
            <v>5000</v>
          </cell>
          <cell r="Y577">
            <v>5000</v>
          </cell>
          <cell r="Z577">
            <v>5000</v>
          </cell>
          <cell r="AA577">
            <v>5000</v>
          </cell>
          <cell r="AB577">
            <v>5000</v>
          </cell>
          <cell r="AC577">
            <v>5000</v>
          </cell>
          <cell r="AD577">
            <v>5000</v>
          </cell>
          <cell r="AE577">
            <v>4675</v>
          </cell>
          <cell r="AF577">
            <v>4675</v>
          </cell>
          <cell r="AG577">
            <v>4675</v>
          </cell>
          <cell r="AH577">
            <v>4675</v>
          </cell>
          <cell r="AI577">
            <v>1675</v>
          </cell>
          <cell r="AJ577">
            <v>1675</v>
          </cell>
          <cell r="AK577">
            <v>1675</v>
          </cell>
          <cell r="AL577">
            <v>1675</v>
          </cell>
          <cell r="AM577">
            <v>1675</v>
          </cell>
          <cell r="AN577">
            <v>1675</v>
          </cell>
          <cell r="AO577">
            <v>5675</v>
          </cell>
          <cell r="AP577">
            <v>5675</v>
          </cell>
          <cell r="AQ577">
            <v>5675</v>
          </cell>
          <cell r="AR577">
            <v>5675</v>
          </cell>
          <cell r="AS577">
            <v>5675</v>
          </cell>
          <cell r="AT577">
            <v>5675</v>
          </cell>
          <cell r="AU577">
            <v>3675</v>
          </cell>
          <cell r="AV577">
            <v>3675</v>
          </cell>
          <cell r="AW577">
            <v>3675</v>
          </cell>
          <cell r="AX577">
            <v>3675</v>
          </cell>
          <cell r="AY577">
            <v>6200</v>
          </cell>
          <cell r="AZ577">
            <v>6200</v>
          </cell>
          <cell r="BA577">
            <v>6200</v>
          </cell>
          <cell r="BB577">
            <v>6200</v>
          </cell>
          <cell r="BC577">
            <v>6200</v>
          </cell>
          <cell r="BD577">
            <v>6200</v>
          </cell>
          <cell r="BE577">
            <v>6200</v>
          </cell>
          <cell r="BF577">
            <v>6200</v>
          </cell>
          <cell r="BG577">
            <v>6200</v>
          </cell>
          <cell r="BH577">
            <v>6200</v>
          </cell>
          <cell r="BI577">
            <v>4200</v>
          </cell>
          <cell r="BJ577">
            <v>4200</v>
          </cell>
          <cell r="BK577">
            <v>3200</v>
          </cell>
          <cell r="BL577">
            <v>3200</v>
          </cell>
          <cell r="BM577">
            <v>3200</v>
          </cell>
          <cell r="BN577">
            <v>3200</v>
          </cell>
          <cell r="BO577">
            <v>6200</v>
          </cell>
          <cell r="BP577">
            <v>6200</v>
          </cell>
          <cell r="BQ577">
            <v>4200</v>
          </cell>
          <cell r="BR577">
            <v>4200</v>
          </cell>
          <cell r="BS577">
            <v>4200</v>
          </cell>
          <cell r="BT577">
            <v>4200</v>
          </cell>
          <cell r="BU577">
            <v>4200</v>
          </cell>
          <cell r="BV577">
            <v>4200</v>
          </cell>
          <cell r="BW577">
            <v>4200</v>
          </cell>
          <cell r="BX577">
            <v>4200</v>
          </cell>
          <cell r="BY577">
            <v>4200</v>
          </cell>
          <cell r="BZ577">
            <v>4200</v>
          </cell>
          <cell r="CA577">
            <v>4200</v>
          </cell>
          <cell r="CB577">
            <v>4200</v>
          </cell>
          <cell r="CC577">
            <v>4200</v>
          </cell>
          <cell r="CD577">
            <v>5548</v>
          </cell>
          <cell r="CE577">
            <v>5548</v>
          </cell>
          <cell r="CF577">
            <v>5548</v>
          </cell>
          <cell r="CG577">
            <v>5548</v>
          </cell>
          <cell r="CH577">
            <v>5548</v>
          </cell>
          <cell r="CI577">
            <v>5548</v>
          </cell>
          <cell r="CJ577">
            <v>5548</v>
          </cell>
          <cell r="CK577">
            <v>5548</v>
          </cell>
          <cell r="CL577">
            <v>4048</v>
          </cell>
          <cell r="CM577">
            <v>4048</v>
          </cell>
          <cell r="CN577">
            <v>4048</v>
          </cell>
          <cell r="CO577">
            <v>4048</v>
          </cell>
          <cell r="CP577">
            <v>5048</v>
          </cell>
          <cell r="CQ577">
            <v>5048</v>
          </cell>
          <cell r="CR577">
            <v>5048</v>
          </cell>
          <cell r="CS577">
            <v>5048</v>
          </cell>
          <cell r="CT577">
            <v>5048</v>
          </cell>
          <cell r="CU577">
            <v>5048</v>
          </cell>
          <cell r="CV577">
            <v>5048</v>
          </cell>
          <cell r="CW577">
            <v>5048</v>
          </cell>
          <cell r="CX577">
            <v>5048</v>
          </cell>
          <cell r="CY577">
            <v>5048</v>
          </cell>
          <cell r="CZ577">
            <v>5048</v>
          </cell>
          <cell r="DA577">
            <v>5048</v>
          </cell>
          <cell r="DB577">
            <v>5048</v>
          </cell>
          <cell r="DC577">
            <v>5048</v>
          </cell>
          <cell r="DD577">
            <v>3048</v>
          </cell>
          <cell r="DE577">
            <v>3048</v>
          </cell>
          <cell r="DF577">
            <v>6091</v>
          </cell>
          <cell r="DG577">
            <v>6091</v>
          </cell>
          <cell r="DH577">
            <v>6091</v>
          </cell>
          <cell r="DI577">
            <v>6091</v>
          </cell>
          <cell r="DJ577">
            <v>6091</v>
          </cell>
          <cell r="DK577">
            <v>6091</v>
          </cell>
        </row>
        <row r="578">
          <cell r="A578">
            <v>37277</v>
          </cell>
          <cell r="B578" t="str">
            <v> VERMILION  245B                         </v>
          </cell>
          <cell r="C578" t="str">
            <v> 0L   </v>
          </cell>
          <cell r="D578" t="str">
            <v> R    </v>
          </cell>
          <cell r="E578">
            <v>28356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</row>
        <row r="579">
          <cell r="A579">
            <v>37281</v>
          </cell>
          <cell r="B579" t="str">
            <v> VERMILION  245 F                        </v>
          </cell>
          <cell r="C579" t="str">
            <v> 0L   </v>
          </cell>
          <cell r="D579" t="str">
            <v> R    </v>
          </cell>
          <cell r="E579">
            <v>56392</v>
          </cell>
          <cell r="F579">
            <v>11940</v>
          </cell>
          <cell r="G579">
            <v>11340</v>
          </cell>
          <cell r="H579">
            <v>11340</v>
          </cell>
          <cell r="I579">
            <v>13121</v>
          </cell>
          <cell r="J579">
            <v>11340</v>
          </cell>
          <cell r="K579">
            <v>11340</v>
          </cell>
          <cell r="L579">
            <v>12340</v>
          </cell>
          <cell r="M579">
            <v>12340</v>
          </cell>
          <cell r="N579">
            <v>12340</v>
          </cell>
          <cell r="O579">
            <v>12340</v>
          </cell>
          <cell r="P579">
            <v>12340</v>
          </cell>
          <cell r="Q579">
            <v>12340</v>
          </cell>
          <cell r="R579">
            <v>12340</v>
          </cell>
          <cell r="S579">
            <v>12340</v>
          </cell>
          <cell r="T579">
            <v>12340</v>
          </cell>
          <cell r="U579">
            <v>12001</v>
          </cell>
          <cell r="V579">
            <v>12001</v>
          </cell>
          <cell r="W579">
            <v>12001</v>
          </cell>
          <cell r="X579">
            <v>12001</v>
          </cell>
          <cell r="Y579">
            <v>12001</v>
          </cell>
          <cell r="Z579">
            <v>12001</v>
          </cell>
          <cell r="AA579">
            <v>12001</v>
          </cell>
          <cell r="AB579">
            <v>12001</v>
          </cell>
          <cell r="AC579">
            <v>12001</v>
          </cell>
          <cell r="AD579">
            <v>12001</v>
          </cell>
          <cell r="AE579">
            <v>12001</v>
          </cell>
          <cell r="AF579">
            <v>12001</v>
          </cell>
          <cell r="AG579">
            <v>12001</v>
          </cell>
          <cell r="AH579">
            <v>12001</v>
          </cell>
          <cell r="AI579">
            <v>13521</v>
          </cell>
          <cell r="AJ579">
            <v>13521</v>
          </cell>
          <cell r="AK579">
            <v>13521</v>
          </cell>
          <cell r="AL579">
            <v>13521</v>
          </cell>
          <cell r="AM579">
            <v>13521</v>
          </cell>
          <cell r="AN579">
            <v>13521</v>
          </cell>
          <cell r="AO579">
            <v>13121</v>
          </cell>
          <cell r="AP579">
            <v>13121</v>
          </cell>
          <cell r="AQ579">
            <v>13121</v>
          </cell>
          <cell r="AR579">
            <v>13121</v>
          </cell>
          <cell r="AS579">
            <v>13121</v>
          </cell>
          <cell r="AT579">
            <v>13121</v>
          </cell>
          <cell r="AU579">
            <v>13121</v>
          </cell>
          <cell r="AV579">
            <v>13121</v>
          </cell>
          <cell r="AW579">
            <v>9121</v>
          </cell>
          <cell r="AX579">
            <v>9121</v>
          </cell>
          <cell r="AY579">
            <v>12500</v>
          </cell>
          <cell r="AZ579">
            <v>8500</v>
          </cell>
          <cell r="BA579">
            <v>8500</v>
          </cell>
          <cell r="BB579">
            <v>11000</v>
          </cell>
          <cell r="BC579">
            <v>11000</v>
          </cell>
          <cell r="BD579">
            <v>11000</v>
          </cell>
          <cell r="BE579">
            <v>11000</v>
          </cell>
          <cell r="BF579">
            <v>11000</v>
          </cell>
          <cell r="BG579">
            <v>13427</v>
          </cell>
          <cell r="BH579">
            <v>13427</v>
          </cell>
          <cell r="BI579">
            <v>13427</v>
          </cell>
          <cell r="BJ579">
            <v>11427</v>
          </cell>
          <cell r="BK579">
            <v>9427</v>
          </cell>
          <cell r="BL579">
            <v>9427</v>
          </cell>
          <cell r="BM579">
            <v>9427</v>
          </cell>
          <cell r="BN579">
            <v>7427</v>
          </cell>
          <cell r="BO579">
            <v>7427</v>
          </cell>
          <cell r="BP579">
            <v>7427</v>
          </cell>
          <cell r="BQ579">
            <v>7427</v>
          </cell>
          <cell r="BR579">
            <v>7427</v>
          </cell>
          <cell r="BS579">
            <v>7427</v>
          </cell>
          <cell r="BT579">
            <v>7427</v>
          </cell>
          <cell r="BU579">
            <v>7427</v>
          </cell>
          <cell r="BV579">
            <v>9427</v>
          </cell>
          <cell r="BW579">
            <v>9427</v>
          </cell>
          <cell r="BX579">
            <v>9427</v>
          </cell>
          <cell r="BY579">
            <v>7427</v>
          </cell>
          <cell r="BZ579">
            <v>7427</v>
          </cell>
          <cell r="CA579">
            <v>7427</v>
          </cell>
          <cell r="CB579">
            <v>7427</v>
          </cell>
          <cell r="CC579">
            <v>7427</v>
          </cell>
          <cell r="CD579">
            <v>13004</v>
          </cell>
          <cell r="CE579">
            <v>13004</v>
          </cell>
          <cell r="CF579">
            <v>3004</v>
          </cell>
          <cell r="CG579">
            <v>3004</v>
          </cell>
          <cell r="CH579">
            <v>3004</v>
          </cell>
          <cell r="CI579">
            <v>704</v>
          </cell>
          <cell r="CJ579">
            <v>704</v>
          </cell>
          <cell r="CK579">
            <v>704</v>
          </cell>
          <cell r="CL579">
            <v>7004</v>
          </cell>
          <cell r="CM579">
            <v>7004</v>
          </cell>
          <cell r="CN579">
            <v>7004</v>
          </cell>
          <cell r="CO579">
            <v>7004</v>
          </cell>
          <cell r="CP579">
            <v>7504</v>
          </cell>
          <cell r="CQ579">
            <v>7504</v>
          </cell>
          <cell r="CR579">
            <v>7504</v>
          </cell>
          <cell r="CS579">
            <v>7504</v>
          </cell>
          <cell r="CT579">
            <v>8004</v>
          </cell>
          <cell r="CU579">
            <v>8004</v>
          </cell>
          <cell r="CV579">
            <v>8004</v>
          </cell>
          <cell r="CW579">
            <v>8004</v>
          </cell>
          <cell r="CX579">
            <v>8004</v>
          </cell>
          <cell r="CY579">
            <v>9104</v>
          </cell>
          <cell r="CZ579">
            <v>9104</v>
          </cell>
          <cell r="DA579">
            <v>9104</v>
          </cell>
          <cell r="DB579">
            <v>9104</v>
          </cell>
          <cell r="DC579">
            <v>9104</v>
          </cell>
          <cell r="DD579">
            <v>9104</v>
          </cell>
          <cell r="DE579">
            <v>9104</v>
          </cell>
          <cell r="DF579">
            <v>8052</v>
          </cell>
          <cell r="DG579">
            <v>8052</v>
          </cell>
          <cell r="DH579">
            <v>8052</v>
          </cell>
          <cell r="DI579">
            <v>8052</v>
          </cell>
          <cell r="DJ579">
            <v>8052</v>
          </cell>
          <cell r="DK579">
            <v>8052</v>
          </cell>
        </row>
        <row r="580">
          <cell r="A580">
            <v>37365</v>
          </cell>
          <cell r="B580" t="str">
            <v> SOUTH MARSH ISLAND 61 B                 </v>
          </cell>
          <cell r="C580" t="str">
            <v> 0L   </v>
          </cell>
          <cell r="D580" t="str">
            <v> R    </v>
          </cell>
          <cell r="E580">
            <v>182170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</row>
        <row r="581">
          <cell r="A581">
            <v>37367</v>
          </cell>
          <cell r="B581" t="str">
            <v> CHEVRON-SOUTH MARSH ISLAND 61 D         </v>
          </cell>
          <cell r="C581" t="str">
            <v> 0L   </v>
          </cell>
          <cell r="D581" t="str">
            <v> R    </v>
          </cell>
          <cell r="E581">
            <v>111575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</row>
        <row r="582">
          <cell r="A582">
            <v>37384</v>
          </cell>
          <cell r="B582" t="str">
            <v> SOUTH MARSH ISLAND 260                  </v>
          </cell>
          <cell r="C582" t="str">
            <v> 0L   </v>
          </cell>
          <cell r="D582" t="str">
            <v> R    </v>
          </cell>
          <cell r="E582">
            <v>52329</v>
          </cell>
          <cell r="F582">
            <v>1516</v>
          </cell>
          <cell r="G582">
            <v>1516</v>
          </cell>
          <cell r="H582">
            <v>1516</v>
          </cell>
          <cell r="I582">
            <v>1516</v>
          </cell>
          <cell r="J582">
            <v>1516</v>
          </cell>
          <cell r="K582">
            <v>1191</v>
          </cell>
          <cell r="L582">
            <v>1191</v>
          </cell>
          <cell r="M582">
            <v>1191</v>
          </cell>
          <cell r="N582">
            <v>1191</v>
          </cell>
          <cell r="O582">
            <v>1191</v>
          </cell>
          <cell r="P582">
            <v>1191</v>
          </cell>
          <cell r="Q582">
            <v>1191</v>
          </cell>
          <cell r="R582">
            <v>1191</v>
          </cell>
          <cell r="S582">
            <v>1191</v>
          </cell>
          <cell r="T582">
            <v>1191</v>
          </cell>
          <cell r="U582">
            <v>1254</v>
          </cell>
          <cell r="V582">
            <v>1254</v>
          </cell>
          <cell r="W582">
            <v>1254</v>
          </cell>
          <cell r="X582">
            <v>1254</v>
          </cell>
          <cell r="Y582">
            <v>778</v>
          </cell>
          <cell r="Z582">
            <v>778</v>
          </cell>
          <cell r="AA582">
            <v>1636</v>
          </cell>
          <cell r="AB582">
            <v>1636</v>
          </cell>
          <cell r="AC582">
            <v>1636</v>
          </cell>
          <cell r="AD582">
            <v>1636</v>
          </cell>
          <cell r="AE582">
            <v>1636</v>
          </cell>
          <cell r="AF582">
            <v>1636</v>
          </cell>
          <cell r="AG582">
            <v>1636</v>
          </cell>
          <cell r="AH582">
            <v>1636</v>
          </cell>
          <cell r="AI582">
            <v>1636</v>
          </cell>
          <cell r="AJ582">
            <v>1636</v>
          </cell>
          <cell r="AK582">
            <v>1636</v>
          </cell>
          <cell r="AL582">
            <v>1636</v>
          </cell>
          <cell r="AM582">
            <v>1463</v>
          </cell>
          <cell r="AN582">
            <v>1516</v>
          </cell>
          <cell r="AO582">
            <v>1516</v>
          </cell>
          <cell r="AP582">
            <v>1516</v>
          </cell>
          <cell r="AQ582">
            <v>1516</v>
          </cell>
          <cell r="AR582">
            <v>1516</v>
          </cell>
          <cell r="AS582">
            <v>1516</v>
          </cell>
          <cell r="AT582">
            <v>1516</v>
          </cell>
          <cell r="AU582">
            <v>667</v>
          </cell>
          <cell r="AV582">
            <v>1516</v>
          </cell>
          <cell r="AW582">
            <v>1516</v>
          </cell>
          <cell r="AX582">
            <v>1516</v>
          </cell>
          <cell r="AY582">
            <v>2</v>
          </cell>
          <cell r="AZ582">
            <v>2</v>
          </cell>
          <cell r="BA582">
            <v>2</v>
          </cell>
          <cell r="BB582">
            <v>194</v>
          </cell>
          <cell r="BC582">
            <v>2543</v>
          </cell>
          <cell r="BD582">
            <v>2543</v>
          </cell>
          <cell r="BE582">
            <v>2543</v>
          </cell>
          <cell r="BF582">
            <v>2543</v>
          </cell>
          <cell r="BG582">
            <v>2543</v>
          </cell>
          <cell r="BH582">
            <v>2543</v>
          </cell>
          <cell r="BI582">
            <v>2543</v>
          </cell>
          <cell r="BJ582">
            <v>2543</v>
          </cell>
          <cell r="BK582">
            <v>2543</v>
          </cell>
          <cell r="BL582">
            <v>2543</v>
          </cell>
          <cell r="BM582">
            <v>2543</v>
          </cell>
          <cell r="BN582">
            <v>2543</v>
          </cell>
          <cell r="BO582">
            <v>1948</v>
          </cell>
          <cell r="BP582">
            <v>1948</v>
          </cell>
          <cell r="BQ582">
            <v>1948</v>
          </cell>
          <cell r="BR582">
            <v>1948</v>
          </cell>
          <cell r="BS582">
            <v>1948</v>
          </cell>
          <cell r="BT582">
            <v>1948</v>
          </cell>
          <cell r="BU582">
            <v>1948</v>
          </cell>
          <cell r="BV582">
            <v>2597</v>
          </cell>
          <cell r="BW582">
            <v>2597</v>
          </cell>
          <cell r="BX582">
            <v>2597</v>
          </cell>
          <cell r="BY582">
            <v>2597</v>
          </cell>
          <cell r="BZ582">
            <v>2597</v>
          </cell>
          <cell r="CA582">
            <v>2597</v>
          </cell>
          <cell r="CB582">
            <v>2597</v>
          </cell>
          <cell r="CC582">
            <v>2597</v>
          </cell>
          <cell r="CD582">
            <v>3246</v>
          </cell>
          <cell r="CE582">
            <v>3246</v>
          </cell>
          <cell r="CF582">
            <v>3246</v>
          </cell>
          <cell r="CG582">
            <v>3246</v>
          </cell>
          <cell r="CH582">
            <v>3246</v>
          </cell>
          <cell r="CI582">
            <v>3246</v>
          </cell>
          <cell r="CJ582">
            <v>3246</v>
          </cell>
          <cell r="CK582">
            <v>3246</v>
          </cell>
          <cell r="CL582">
            <v>3246</v>
          </cell>
          <cell r="CM582">
            <v>3246</v>
          </cell>
          <cell r="CN582">
            <v>3246</v>
          </cell>
          <cell r="CO582">
            <v>3246</v>
          </cell>
          <cell r="CP582">
            <v>3246</v>
          </cell>
          <cell r="CQ582">
            <v>3246</v>
          </cell>
          <cell r="CR582">
            <v>3246</v>
          </cell>
          <cell r="CS582">
            <v>3246</v>
          </cell>
          <cell r="CT582">
            <v>3246</v>
          </cell>
          <cell r="CU582">
            <v>3246</v>
          </cell>
          <cell r="CV582">
            <v>3246</v>
          </cell>
          <cell r="CW582">
            <v>3246</v>
          </cell>
          <cell r="CX582">
            <v>3246</v>
          </cell>
          <cell r="CY582">
            <v>3246</v>
          </cell>
          <cell r="CZ582">
            <v>3246</v>
          </cell>
          <cell r="DA582">
            <v>3246</v>
          </cell>
          <cell r="DB582">
            <v>3246</v>
          </cell>
          <cell r="DC582">
            <v>3246</v>
          </cell>
          <cell r="DD582">
            <v>3246</v>
          </cell>
          <cell r="DE582">
            <v>3246</v>
          </cell>
          <cell r="DF582">
            <v>7801</v>
          </cell>
          <cell r="DG582">
            <v>7801</v>
          </cell>
          <cell r="DH582">
            <v>7801</v>
          </cell>
          <cell r="DI582">
            <v>7801</v>
          </cell>
          <cell r="DJ582">
            <v>7801</v>
          </cell>
          <cell r="DK582">
            <v>7801</v>
          </cell>
        </row>
        <row r="583">
          <cell r="A583">
            <v>37386</v>
          </cell>
          <cell r="B583" t="str">
            <v> SOUTH MARSH ISLAND 261                  </v>
          </cell>
          <cell r="C583" t="str">
            <v> 0L   </v>
          </cell>
          <cell r="D583" t="str">
            <v> R    </v>
          </cell>
          <cell r="E583">
            <v>23092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</row>
        <row r="584">
          <cell r="A584">
            <v>37387</v>
          </cell>
          <cell r="B584" t="str">
            <v> SOUTH MARSH ISLAND  243C                </v>
          </cell>
          <cell r="C584" t="str">
            <v> 0L   </v>
          </cell>
          <cell r="D584" t="str">
            <v> R    </v>
          </cell>
          <cell r="E584">
            <v>115455</v>
          </cell>
          <cell r="F584">
            <v>8864</v>
          </cell>
          <cell r="G584">
            <v>8864</v>
          </cell>
          <cell r="H584">
            <v>8864</v>
          </cell>
          <cell r="I584">
            <v>10183</v>
          </cell>
          <cell r="J584">
            <v>8864</v>
          </cell>
          <cell r="K584">
            <v>8864</v>
          </cell>
          <cell r="L584">
            <v>8864</v>
          </cell>
          <cell r="M584">
            <v>10660</v>
          </cell>
          <cell r="N584">
            <v>10826</v>
          </cell>
          <cell r="O584">
            <v>10826</v>
          </cell>
          <cell r="P584">
            <v>10826</v>
          </cell>
          <cell r="Q584">
            <v>10826</v>
          </cell>
          <cell r="R584">
            <v>8872</v>
          </cell>
          <cell r="S584">
            <v>8872</v>
          </cell>
          <cell r="T584">
            <v>8872</v>
          </cell>
          <cell r="U584">
            <v>11156</v>
          </cell>
          <cell r="V584">
            <v>11156</v>
          </cell>
          <cell r="W584">
            <v>11156</v>
          </cell>
          <cell r="X584">
            <v>11156</v>
          </cell>
          <cell r="Y584">
            <v>9112</v>
          </cell>
          <cell r="Z584">
            <v>9112</v>
          </cell>
          <cell r="AA584">
            <v>9112</v>
          </cell>
          <cell r="AB584">
            <v>9112</v>
          </cell>
          <cell r="AC584">
            <v>9112</v>
          </cell>
          <cell r="AD584">
            <v>9112</v>
          </cell>
          <cell r="AE584">
            <v>9790</v>
          </cell>
          <cell r="AF584">
            <v>9790</v>
          </cell>
          <cell r="AG584">
            <v>9790</v>
          </cell>
          <cell r="AH584">
            <v>9790</v>
          </cell>
          <cell r="AI584">
            <v>9790</v>
          </cell>
          <cell r="AJ584">
            <v>9790</v>
          </cell>
          <cell r="AK584">
            <v>9790</v>
          </cell>
          <cell r="AL584">
            <v>9790</v>
          </cell>
          <cell r="AM584">
            <v>9790</v>
          </cell>
          <cell r="AN584">
            <v>10066</v>
          </cell>
          <cell r="AO584">
            <v>10183</v>
          </cell>
          <cell r="AP584">
            <v>10183</v>
          </cell>
          <cell r="AQ584">
            <v>10183</v>
          </cell>
          <cell r="AR584">
            <v>10183</v>
          </cell>
          <cell r="AS584">
            <v>8793</v>
          </cell>
          <cell r="AT584">
            <v>8793</v>
          </cell>
          <cell r="AU584">
            <v>8641</v>
          </cell>
          <cell r="AV584">
            <v>8793</v>
          </cell>
          <cell r="AW584">
            <v>8793</v>
          </cell>
          <cell r="AX584">
            <v>8793</v>
          </cell>
          <cell r="AY584">
            <v>9441</v>
          </cell>
          <cell r="AZ584">
            <v>9441</v>
          </cell>
          <cell r="BA584">
            <v>9441</v>
          </cell>
          <cell r="BB584">
            <v>9441</v>
          </cell>
          <cell r="BC584">
            <v>9441</v>
          </cell>
          <cell r="BD584">
            <v>9483</v>
          </cell>
          <cell r="BE584">
            <v>9483</v>
          </cell>
          <cell r="BF584">
            <v>9483</v>
          </cell>
          <cell r="BG584">
            <v>9483</v>
          </cell>
          <cell r="BH584">
            <v>9483</v>
          </cell>
          <cell r="BI584">
            <v>9483</v>
          </cell>
          <cell r="BJ584">
            <v>9483</v>
          </cell>
          <cell r="BK584">
            <v>9483</v>
          </cell>
          <cell r="BL584">
            <v>9483</v>
          </cell>
          <cell r="BM584">
            <v>9483</v>
          </cell>
          <cell r="BN584">
            <v>9541</v>
          </cell>
          <cell r="BO584">
            <v>9541</v>
          </cell>
          <cell r="BP584">
            <v>9483</v>
          </cell>
          <cell r="BQ584">
            <v>9483</v>
          </cell>
          <cell r="BR584">
            <v>9483</v>
          </cell>
          <cell r="BS584">
            <v>9483</v>
          </cell>
          <cell r="BT584">
            <v>9483</v>
          </cell>
          <cell r="BU584">
            <v>9441</v>
          </cell>
          <cell r="BV584">
            <v>8821</v>
          </cell>
          <cell r="BW584">
            <v>8413</v>
          </cell>
          <cell r="BX584">
            <v>8413</v>
          </cell>
          <cell r="BY584">
            <v>8413</v>
          </cell>
          <cell r="BZ584">
            <v>8413</v>
          </cell>
          <cell r="CA584">
            <v>8413</v>
          </cell>
          <cell r="CB584">
            <v>8413</v>
          </cell>
          <cell r="CC584">
            <v>8413</v>
          </cell>
          <cell r="CD584">
            <v>7047</v>
          </cell>
          <cell r="CE584">
            <v>7047</v>
          </cell>
          <cell r="CF584">
            <v>7047</v>
          </cell>
          <cell r="CG584">
            <v>7047</v>
          </cell>
          <cell r="CH584">
            <v>7047</v>
          </cell>
          <cell r="CI584">
            <v>7616</v>
          </cell>
          <cell r="CJ584">
            <v>7616</v>
          </cell>
          <cell r="CK584">
            <v>7616</v>
          </cell>
          <cell r="CL584">
            <v>7391</v>
          </cell>
          <cell r="CM584">
            <v>7391</v>
          </cell>
          <cell r="CN584">
            <v>7391</v>
          </cell>
          <cell r="CO584">
            <v>7391</v>
          </cell>
          <cell r="CP584">
            <v>6539</v>
          </cell>
          <cell r="CQ584">
            <v>6539</v>
          </cell>
          <cell r="CR584">
            <v>6539</v>
          </cell>
          <cell r="CS584">
            <v>5718</v>
          </cell>
          <cell r="CT584">
            <v>5718</v>
          </cell>
          <cell r="CU584">
            <v>5718</v>
          </cell>
          <cell r="CV584">
            <v>5718</v>
          </cell>
          <cell r="CW584">
            <v>5718</v>
          </cell>
          <cell r="CX584">
            <v>5718</v>
          </cell>
          <cell r="CY584">
            <v>5718</v>
          </cell>
          <cell r="CZ584">
            <v>5718</v>
          </cell>
          <cell r="DA584">
            <v>5718</v>
          </cell>
          <cell r="DB584">
            <v>5718</v>
          </cell>
          <cell r="DC584">
            <v>5718</v>
          </cell>
          <cell r="DD584">
            <v>5718</v>
          </cell>
          <cell r="DE584">
            <v>6347</v>
          </cell>
          <cell r="DF584">
            <v>5397</v>
          </cell>
          <cell r="DG584">
            <v>5397</v>
          </cell>
          <cell r="DH584">
            <v>5397</v>
          </cell>
          <cell r="DI584">
            <v>5397</v>
          </cell>
          <cell r="DJ584">
            <v>5397</v>
          </cell>
          <cell r="DK584">
            <v>5397</v>
          </cell>
        </row>
        <row r="585">
          <cell r="A585">
            <v>37389</v>
          </cell>
          <cell r="B585" t="str">
            <v> SOUTH MARSH ISLAND  243                 </v>
          </cell>
          <cell r="C585" t="str">
            <v> 0L   </v>
          </cell>
          <cell r="D585" t="str">
            <v> R    </v>
          </cell>
          <cell r="E585">
            <v>65838</v>
          </cell>
          <cell r="F585">
            <v>1093</v>
          </cell>
          <cell r="G585">
            <v>1093</v>
          </cell>
          <cell r="H585">
            <v>1093</v>
          </cell>
          <cell r="I585">
            <v>1142</v>
          </cell>
          <cell r="J585">
            <v>993</v>
          </cell>
          <cell r="K585">
            <v>993</v>
          </cell>
          <cell r="L585">
            <v>993</v>
          </cell>
          <cell r="M585">
            <v>1156</v>
          </cell>
          <cell r="N585">
            <v>1151</v>
          </cell>
          <cell r="O585">
            <v>1151</v>
          </cell>
          <cell r="P585">
            <v>1151</v>
          </cell>
          <cell r="Q585">
            <v>1151</v>
          </cell>
          <cell r="R585">
            <v>1142</v>
          </cell>
          <cell r="S585">
            <v>1142</v>
          </cell>
          <cell r="T585">
            <v>1142</v>
          </cell>
          <cell r="U585">
            <v>1148</v>
          </cell>
          <cell r="V585">
            <v>1148</v>
          </cell>
          <cell r="W585">
            <v>1148</v>
          </cell>
          <cell r="X585">
            <v>1163</v>
          </cell>
          <cell r="Y585">
            <v>1163</v>
          </cell>
          <cell r="Z585">
            <v>1163</v>
          </cell>
          <cell r="AA585">
            <v>1163</v>
          </cell>
          <cell r="AB585">
            <v>1163</v>
          </cell>
          <cell r="AC585">
            <v>1163</v>
          </cell>
          <cell r="AD585">
            <v>1163</v>
          </cell>
          <cell r="AE585">
            <v>1345</v>
          </cell>
          <cell r="AF585">
            <v>1345</v>
          </cell>
          <cell r="AG585">
            <v>1345</v>
          </cell>
          <cell r="AH585">
            <v>1345</v>
          </cell>
          <cell r="AI585">
            <v>1345</v>
          </cell>
          <cell r="AJ585">
            <v>1345</v>
          </cell>
          <cell r="AK585">
            <v>1345</v>
          </cell>
          <cell r="AL585">
            <v>1345</v>
          </cell>
          <cell r="AM585">
            <v>1345</v>
          </cell>
          <cell r="AN585">
            <v>1326</v>
          </cell>
          <cell r="AO585">
            <v>1168</v>
          </cell>
          <cell r="AP585">
            <v>1142</v>
          </cell>
          <cell r="AQ585">
            <v>1142</v>
          </cell>
          <cell r="AR585">
            <v>1142</v>
          </cell>
          <cell r="AS585">
            <v>1142</v>
          </cell>
          <cell r="AT585">
            <v>1142</v>
          </cell>
          <cell r="AU585">
            <v>1115</v>
          </cell>
          <cell r="AV585">
            <v>1115</v>
          </cell>
          <cell r="AW585">
            <v>1115</v>
          </cell>
          <cell r="AX585">
            <v>1115</v>
          </cell>
          <cell r="AY585">
            <v>1234</v>
          </cell>
          <cell r="AZ585">
            <v>1234</v>
          </cell>
          <cell r="BA585">
            <v>1234</v>
          </cell>
          <cell r="BB585">
            <v>1234</v>
          </cell>
          <cell r="BC585">
            <v>1234</v>
          </cell>
          <cell r="BD585">
            <v>1234</v>
          </cell>
          <cell r="BE585">
            <v>1234</v>
          </cell>
          <cell r="BF585">
            <v>1234</v>
          </cell>
          <cell r="BG585">
            <v>1234</v>
          </cell>
          <cell r="BH585">
            <v>1234</v>
          </cell>
          <cell r="BI585">
            <v>1234</v>
          </cell>
          <cell r="BJ585">
            <v>1246</v>
          </cell>
          <cell r="BK585">
            <v>1246</v>
          </cell>
          <cell r="BL585">
            <v>1246</v>
          </cell>
          <cell r="BM585">
            <v>1246</v>
          </cell>
          <cell r="BN585">
            <v>1274</v>
          </cell>
          <cell r="BO585">
            <v>1274</v>
          </cell>
          <cell r="BP585">
            <v>1224</v>
          </cell>
          <cell r="BQ585">
            <v>1224</v>
          </cell>
          <cell r="BR585">
            <v>1224</v>
          </cell>
          <cell r="BS585">
            <v>1224</v>
          </cell>
          <cell r="BT585">
            <v>1224</v>
          </cell>
          <cell r="BU585">
            <v>1224</v>
          </cell>
          <cell r="BV585">
            <v>1224</v>
          </cell>
          <cell r="BW585">
            <v>1246</v>
          </cell>
          <cell r="BX585">
            <v>1246</v>
          </cell>
          <cell r="BY585">
            <v>1246</v>
          </cell>
          <cell r="BZ585">
            <v>1246</v>
          </cell>
          <cell r="CA585">
            <v>1246</v>
          </cell>
          <cell r="CB585">
            <v>1246</v>
          </cell>
          <cell r="CC585">
            <v>1246</v>
          </cell>
          <cell r="CD585">
            <v>1227</v>
          </cell>
          <cell r="CE585">
            <v>1227</v>
          </cell>
          <cell r="CF585">
            <v>1227</v>
          </cell>
          <cell r="CG585">
            <v>1227</v>
          </cell>
          <cell r="CH585">
            <v>1227</v>
          </cell>
          <cell r="CI585">
            <v>1227</v>
          </cell>
          <cell r="CJ585">
            <v>1227</v>
          </cell>
          <cell r="CK585">
            <v>1227</v>
          </cell>
          <cell r="CL585">
            <v>1227</v>
          </cell>
          <cell r="CM585">
            <v>1227</v>
          </cell>
          <cell r="CN585">
            <v>1227</v>
          </cell>
          <cell r="CO585">
            <v>1227</v>
          </cell>
          <cell r="CP585">
            <v>1227</v>
          </cell>
          <cell r="CQ585">
            <v>1227</v>
          </cell>
          <cell r="CR585">
            <v>1227</v>
          </cell>
          <cell r="CS585">
            <v>1227</v>
          </cell>
          <cell r="CT585">
            <v>1227</v>
          </cell>
          <cell r="CU585">
            <v>1227</v>
          </cell>
          <cell r="CV585">
            <v>1227</v>
          </cell>
          <cell r="CW585">
            <v>1227</v>
          </cell>
          <cell r="CX585">
            <v>1227</v>
          </cell>
          <cell r="CY585">
            <v>1227</v>
          </cell>
          <cell r="CZ585">
            <v>1227</v>
          </cell>
          <cell r="DA585">
            <v>1227</v>
          </cell>
          <cell r="DB585">
            <v>1227</v>
          </cell>
          <cell r="DC585">
            <v>1227</v>
          </cell>
          <cell r="DD585">
            <v>1227</v>
          </cell>
          <cell r="DE585">
            <v>1227</v>
          </cell>
          <cell r="DF585">
            <v>1427</v>
          </cell>
          <cell r="DG585">
            <v>1427</v>
          </cell>
          <cell r="DH585">
            <v>1352</v>
          </cell>
          <cell r="DI585">
            <v>1352</v>
          </cell>
          <cell r="DJ585">
            <v>1352</v>
          </cell>
          <cell r="DK585">
            <v>1352</v>
          </cell>
        </row>
        <row r="586">
          <cell r="A586">
            <v>37396</v>
          </cell>
          <cell r="B586" t="str">
            <v> EUGENE ISLAND 257 C                     </v>
          </cell>
          <cell r="C586" t="str">
            <v> 0L   </v>
          </cell>
          <cell r="D586" t="str">
            <v> R    </v>
          </cell>
          <cell r="E586">
            <v>81329</v>
          </cell>
          <cell r="F586">
            <v>3290</v>
          </cell>
          <cell r="G586">
            <v>3290</v>
          </cell>
          <cell r="H586">
            <v>3290</v>
          </cell>
          <cell r="I586">
            <v>4350</v>
          </cell>
          <cell r="J586">
            <v>3290</v>
          </cell>
          <cell r="K586">
            <v>3290</v>
          </cell>
          <cell r="L586">
            <v>3840</v>
          </cell>
          <cell r="M586">
            <v>3840</v>
          </cell>
          <cell r="N586">
            <v>3840</v>
          </cell>
          <cell r="O586">
            <v>3840</v>
          </cell>
          <cell r="P586">
            <v>3840</v>
          </cell>
          <cell r="Q586">
            <v>3840</v>
          </cell>
          <cell r="R586">
            <v>3840</v>
          </cell>
          <cell r="S586">
            <v>3840</v>
          </cell>
          <cell r="T586">
            <v>3840</v>
          </cell>
          <cell r="U586">
            <v>3900</v>
          </cell>
          <cell r="V586">
            <v>3900</v>
          </cell>
          <cell r="W586">
            <v>3900</v>
          </cell>
          <cell r="X586">
            <v>3900</v>
          </cell>
          <cell r="Y586">
            <v>3900</v>
          </cell>
          <cell r="Z586">
            <v>3400</v>
          </cell>
          <cell r="AA586">
            <v>3400</v>
          </cell>
          <cell r="AB586">
            <v>4350</v>
          </cell>
          <cell r="AC586">
            <v>4350</v>
          </cell>
          <cell r="AD586">
            <v>4350</v>
          </cell>
          <cell r="AE586">
            <v>4350</v>
          </cell>
          <cell r="AF586">
            <v>4350</v>
          </cell>
          <cell r="AG586">
            <v>4350</v>
          </cell>
          <cell r="AH586">
            <v>4350</v>
          </cell>
          <cell r="AI586">
            <v>4350</v>
          </cell>
          <cell r="AJ586">
            <v>4350</v>
          </cell>
          <cell r="AK586">
            <v>4350</v>
          </cell>
          <cell r="AL586">
            <v>4350</v>
          </cell>
          <cell r="AM586">
            <v>4350</v>
          </cell>
          <cell r="AN586">
            <v>4350</v>
          </cell>
          <cell r="AO586">
            <v>4350</v>
          </cell>
          <cell r="AP586">
            <v>4350</v>
          </cell>
          <cell r="AQ586">
            <v>4350</v>
          </cell>
          <cell r="AR586">
            <v>4350</v>
          </cell>
          <cell r="AS586">
            <v>4350</v>
          </cell>
          <cell r="AT586">
            <v>4350</v>
          </cell>
          <cell r="AU586">
            <v>4150</v>
          </cell>
          <cell r="AV586">
            <v>4150</v>
          </cell>
          <cell r="AW586">
            <v>4150</v>
          </cell>
          <cell r="AX586">
            <v>4150</v>
          </cell>
          <cell r="AY586">
            <v>3450</v>
          </cell>
          <cell r="AZ586">
            <v>4450</v>
          </cell>
          <cell r="BA586">
            <v>4450</v>
          </cell>
          <cell r="BB586">
            <v>4450</v>
          </cell>
          <cell r="BC586">
            <v>4450</v>
          </cell>
          <cell r="BD586">
            <v>4450</v>
          </cell>
          <cell r="BE586">
            <v>4450</v>
          </cell>
          <cell r="BF586">
            <v>4450</v>
          </cell>
          <cell r="BG586">
            <v>4450</v>
          </cell>
          <cell r="BH586">
            <v>4450</v>
          </cell>
          <cell r="BI586">
            <v>4450</v>
          </cell>
          <cell r="BJ586">
            <v>4450</v>
          </cell>
          <cell r="BK586">
            <v>3950</v>
          </cell>
          <cell r="BL586">
            <v>3950</v>
          </cell>
          <cell r="BM586">
            <v>3950</v>
          </cell>
          <cell r="BN586">
            <v>3950</v>
          </cell>
          <cell r="BO586">
            <v>3950</v>
          </cell>
          <cell r="BP586">
            <v>3950</v>
          </cell>
          <cell r="BQ586">
            <v>4350</v>
          </cell>
          <cell r="BR586">
            <v>4350</v>
          </cell>
          <cell r="BS586">
            <v>4350</v>
          </cell>
          <cell r="BT586">
            <v>4350</v>
          </cell>
          <cell r="BU586">
            <v>4350</v>
          </cell>
          <cell r="BV586">
            <v>4350</v>
          </cell>
          <cell r="BW586">
            <v>4150</v>
          </cell>
          <cell r="BX586">
            <v>4150</v>
          </cell>
          <cell r="BY586">
            <v>4150</v>
          </cell>
          <cell r="BZ586">
            <v>4150</v>
          </cell>
          <cell r="CA586">
            <v>4150</v>
          </cell>
          <cell r="CB586">
            <v>4150</v>
          </cell>
          <cell r="CC586">
            <v>4150</v>
          </cell>
          <cell r="CD586">
            <v>3980</v>
          </cell>
          <cell r="CE586">
            <v>3980</v>
          </cell>
          <cell r="CF586">
            <v>3980</v>
          </cell>
          <cell r="CG586">
            <v>3980</v>
          </cell>
          <cell r="CH586">
            <v>3980</v>
          </cell>
          <cell r="CI586">
            <v>3980</v>
          </cell>
          <cell r="CJ586">
            <v>4380</v>
          </cell>
          <cell r="CK586">
            <v>4380</v>
          </cell>
          <cell r="CL586">
            <v>4380</v>
          </cell>
          <cell r="CM586">
            <v>4380</v>
          </cell>
          <cell r="CN586">
            <v>4380</v>
          </cell>
          <cell r="CO586">
            <v>4380</v>
          </cell>
          <cell r="CP586">
            <v>4380</v>
          </cell>
          <cell r="CQ586">
            <v>4380</v>
          </cell>
          <cell r="CR586">
            <v>4380</v>
          </cell>
          <cell r="CS586">
            <v>4380</v>
          </cell>
          <cell r="CT586">
            <v>4380</v>
          </cell>
          <cell r="CU586">
            <v>4380</v>
          </cell>
          <cell r="CV586">
            <v>4380</v>
          </cell>
          <cell r="CW586">
            <v>4380</v>
          </cell>
          <cell r="CX586">
            <v>4380</v>
          </cell>
          <cell r="CY586">
            <v>4380</v>
          </cell>
          <cell r="CZ586">
            <v>4530</v>
          </cell>
          <cell r="DA586">
            <v>4530</v>
          </cell>
          <cell r="DB586">
            <v>4530</v>
          </cell>
          <cell r="DC586">
            <v>4530</v>
          </cell>
          <cell r="DD586">
            <v>4530</v>
          </cell>
          <cell r="DE586">
            <v>4530</v>
          </cell>
          <cell r="DF586">
            <v>3905</v>
          </cell>
          <cell r="DG586">
            <v>3905</v>
          </cell>
          <cell r="DH586">
            <v>3905</v>
          </cell>
          <cell r="DI586">
            <v>3905</v>
          </cell>
          <cell r="DJ586">
            <v>3905</v>
          </cell>
          <cell r="DK586">
            <v>3905</v>
          </cell>
        </row>
        <row r="587">
          <cell r="A587">
            <v>37397</v>
          </cell>
          <cell r="B587" t="str">
            <v> EUGENE ISLAND 257 D                     </v>
          </cell>
          <cell r="C587" t="str">
            <v> 0L   </v>
          </cell>
          <cell r="D587" t="str">
            <v> R    </v>
          </cell>
          <cell r="E587">
            <v>59082</v>
          </cell>
          <cell r="F587">
            <v>210</v>
          </cell>
          <cell r="G587">
            <v>190</v>
          </cell>
          <cell r="H587">
            <v>190</v>
          </cell>
          <cell r="I587">
            <v>555</v>
          </cell>
          <cell r="J587">
            <v>190</v>
          </cell>
          <cell r="K587">
            <v>190</v>
          </cell>
          <cell r="L587">
            <v>460</v>
          </cell>
          <cell r="M587">
            <v>480</v>
          </cell>
          <cell r="N587">
            <v>460</v>
          </cell>
          <cell r="O587">
            <v>460</v>
          </cell>
          <cell r="P587">
            <v>460</v>
          </cell>
          <cell r="Q587">
            <v>460</v>
          </cell>
          <cell r="R587">
            <v>460</v>
          </cell>
          <cell r="S587">
            <v>460</v>
          </cell>
          <cell r="T587">
            <v>460</v>
          </cell>
          <cell r="U587">
            <v>355</v>
          </cell>
          <cell r="V587">
            <v>355</v>
          </cell>
          <cell r="W587">
            <v>355</v>
          </cell>
          <cell r="X587">
            <v>355</v>
          </cell>
          <cell r="Y587">
            <v>355</v>
          </cell>
          <cell r="Z587">
            <v>355</v>
          </cell>
          <cell r="AA587">
            <v>405</v>
          </cell>
          <cell r="AB587">
            <v>405</v>
          </cell>
          <cell r="AC587">
            <v>405</v>
          </cell>
          <cell r="AD587">
            <v>405</v>
          </cell>
          <cell r="AE587">
            <v>405</v>
          </cell>
          <cell r="AF587">
            <v>405</v>
          </cell>
          <cell r="AG587">
            <v>405</v>
          </cell>
          <cell r="AH587">
            <v>405</v>
          </cell>
          <cell r="AI587">
            <v>405</v>
          </cell>
          <cell r="AJ587">
            <v>405</v>
          </cell>
          <cell r="AK587">
            <v>405</v>
          </cell>
          <cell r="AL587">
            <v>405</v>
          </cell>
          <cell r="AM587">
            <v>405</v>
          </cell>
          <cell r="AN587">
            <v>405</v>
          </cell>
          <cell r="AO587">
            <v>555</v>
          </cell>
          <cell r="AP587">
            <v>555</v>
          </cell>
          <cell r="AQ587">
            <v>555</v>
          </cell>
          <cell r="AR587">
            <v>555</v>
          </cell>
          <cell r="AS587">
            <v>555</v>
          </cell>
          <cell r="AT587">
            <v>555</v>
          </cell>
          <cell r="AU587">
            <v>555</v>
          </cell>
          <cell r="AV587">
            <v>555</v>
          </cell>
          <cell r="AW587">
            <v>555</v>
          </cell>
          <cell r="AX587">
            <v>555</v>
          </cell>
          <cell r="AY587">
            <v>681</v>
          </cell>
          <cell r="AZ587">
            <v>681</v>
          </cell>
          <cell r="BA587">
            <v>681</v>
          </cell>
          <cell r="BB587">
            <v>681</v>
          </cell>
          <cell r="BC587">
            <v>681</v>
          </cell>
          <cell r="BD587">
            <v>681</v>
          </cell>
          <cell r="BE587">
            <v>681</v>
          </cell>
          <cell r="BF587">
            <v>681</v>
          </cell>
          <cell r="BG587">
            <v>681</v>
          </cell>
          <cell r="BH587">
            <v>681</v>
          </cell>
          <cell r="BI587">
            <v>645</v>
          </cell>
          <cell r="BJ587">
            <v>645</v>
          </cell>
          <cell r="BK587">
            <v>645</v>
          </cell>
          <cell r="BL587">
            <v>645</v>
          </cell>
          <cell r="BM587">
            <v>645</v>
          </cell>
          <cell r="BN587">
            <v>645</v>
          </cell>
          <cell r="BO587">
            <v>645</v>
          </cell>
          <cell r="BP587">
            <v>645</v>
          </cell>
          <cell r="BQ587">
            <v>545</v>
          </cell>
          <cell r="BR587">
            <v>545</v>
          </cell>
          <cell r="BS587">
            <v>545</v>
          </cell>
          <cell r="BT587">
            <v>545</v>
          </cell>
          <cell r="BU587">
            <v>545</v>
          </cell>
          <cell r="BV587">
            <v>535</v>
          </cell>
          <cell r="BW587">
            <v>535</v>
          </cell>
          <cell r="BX587">
            <v>535</v>
          </cell>
          <cell r="BY587">
            <v>535</v>
          </cell>
          <cell r="BZ587">
            <v>535</v>
          </cell>
          <cell r="CA587">
            <v>535</v>
          </cell>
          <cell r="CB587">
            <v>535</v>
          </cell>
          <cell r="CC587">
            <v>535</v>
          </cell>
          <cell r="CD587">
            <v>620</v>
          </cell>
          <cell r="CE587">
            <v>620</v>
          </cell>
          <cell r="CF587">
            <v>620</v>
          </cell>
          <cell r="CG587">
            <v>620</v>
          </cell>
          <cell r="CH587">
            <v>620</v>
          </cell>
          <cell r="CI587">
            <v>620</v>
          </cell>
          <cell r="CJ587">
            <v>620</v>
          </cell>
          <cell r="CK587">
            <v>620</v>
          </cell>
          <cell r="CL587">
            <v>535</v>
          </cell>
          <cell r="CM587">
            <v>535</v>
          </cell>
          <cell r="CN587">
            <v>535</v>
          </cell>
          <cell r="CO587">
            <v>535</v>
          </cell>
          <cell r="CP587">
            <v>535</v>
          </cell>
          <cell r="CQ587">
            <v>535</v>
          </cell>
          <cell r="CR587">
            <v>535</v>
          </cell>
          <cell r="CS587">
            <v>535</v>
          </cell>
          <cell r="CT587">
            <v>535</v>
          </cell>
          <cell r="CU587">
            <v>535</v>
          </cell>
          <cell r="CV587">
            <v>535</v>
          </cell>
          <cell r="CW587">
            <v>535</v>
          </cell>
          <cell r="CX587">
            <v>535</v>
          </cell>
          <cell r="CY587">
            <v>535</v>
          </cell>
          <cell r="CZ587">
            <v>585</v>
          </cell>
          <cell r="DA587">
            <v>585</v>
          </cell>
          <cell r="DB587">
            <v>585</v>
          </cell>
          <cell r="DC587">
            <v>585</v>
          </cell>
          <cell r="DD587">
            <v>585</v>
          </cell>
          <cell r="DE587">
            <v>585</v>
          </cell>
          <cell r="DF587">
            <v>571</v>
          </cell>
          <cell r="DG587">
            <v>571</v>
          </cell>
          <cell r="DH587">
            <v>571</v>
          </cell>
          <cell r="DI587">
            <v>571</v>
          </cell>
          <cell r="DJ587">
            <v>571</v>
          </cell>
          <cell r="DK587">
            <v>571</v>
          </cell>
        </row>
        <row r="588">
          <cell r="A588">
            <v>37403</v>
          </cell>
          <cell r="B588" t="str">
            <v> EUGENE ISLAND BLOCK 24                  </v>
          </cell>
          <cell r="C588" t="str">
            <v> 0L   </v>
          </cell>
          <cell r="D588" t="str">
            <v> R    </v>
          </cell>
          <cell r="E588">
            <v>102758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</row>
        <row r="589">
          <cell r="A589">
            <v>37413</v>
          </cell>
          <cell r="B589" t="str">
            <v> EUGENE ISLAND 343 B                     </v>
          </cell>
          <cell r="C589" t="str">
            <v> 0L   </v>
          </cell>
          <cell r="D589" t="str">
            <v> R    </v>
          </cell>
          <cell r="E589">
            <v>162839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</row>
        <row r="590">
          <cell r="A590">
            <v>37414</v>
          </cell>
          <cell r="B590" t="str">
            <v> EUGENE ISLAND 322 A                     </v>
          </cell>
          <cell r="C590" t="str">
            <v> 0L   </v>
          </cell>
          <cell r="D590" t="str">
            <v> R    </v>
          </cell>
          <cell r="E590">
            <v>59223</v>
          </cell>
          <cell r="F590">
            <v>1815</v>
          </cell>
          <cell r="G590">
            <v>1815</v>
          </cell>
          <cell r="H590">
            <v>1815</v>
          </cell>
          <cell r="I590">
            <v>2023</v>
          </cell>
          <cell r="J590">
            <v>1815</v>
          </cell>
          <cell r="K590">
            <v>1815</v>
          </cell>
          <cell r="L590">
            <v>1815</v>
          </cell>
          <cell r="M590">
            <v>1815</v>
          </cell>
          <cell r="N590">
            <v>1815</v>
          </cell>
          <cell r="O590">
            <v>1815</v>
          </cell>
          <cell r="P590">
            <v>1815</v>
          </cell>
          <cell r="Q590">
            <v>1815</v>
          </cell>
          <cell r="R590">
            <v>1815</v>
          </cell>
          <cell r="S590">
            <v>1815</v>
          </cell>
          <cell r="T590">
            <v>1815</v>
          </cell>
          <cell r="U590">
            <v>2023</v>
          </cell>
          <cell r="V590">
            <v>2023</v>
          </cell>
          <cell r="W590">
            <v>2023</v>
          </cell>
          <cell r="X590">
            <v>2023</v>
          </cell>
          <cell r="Y590">
            <v>2537</v>
          </cell>
          <cell r="Z590">
            <v>2023</v>
          </cell>
          <cell r="AA590">
            <v>2023</v>
          </cell>
          <cell r="AB590">
            <v>2023</v>
          </cell>
          <cell r="AC590">
            <v>2023</v>
          </cell>
          <cell r="AD590">
            <v>2023</v>
          </cell>
          <cell r="AE590">
            <v>2023</v>
          </cell>
          <cell r="AF590">
            <v>2023</v>
          </cell>
          <cell r="AG590">
            <v>2023</v>
          </cell>
          <cell r="AH590">
            <v>2023</v>
          </cell>
          <cell r="AI590">
            <v>2023</v>
          </cell>
          <cell r="AJ590">
            <v>2023</v>
          </cell>
          <cell r="AK590">
            <v>2023</v>
          </cell>
          <cell r="AL590">
            <v>2023</v>
          </cell>
          <cell r="AM590">
            <v>2023</v>
          </cell>
          <cell r="AN590">
            <v>2023</v>
          </cell>
          <cell r="AO590">
            <v>2023</v>
          </cell>
          <cell r="AP590">
            <v>2023</v>
          </cell>
          <cell r="AQ590">
            <v>2023</v>
          </cell>
          <cell r="AR590">
            <v>2023</v>
          </cell>
          <cell r="AS590">
            <v>2023</v>
          </cell>
          <cell r="AT590">
            <v>2023</v>
          </cell>
          <cell r="AU590">
            <v>2023</v>
          </cell>
          <cell r="AV590">
            <v>2023</v>
          </cell>
          <cell r="AW590">
            <v>2023</v>
          </cell>
          <cell r="AX590">
            <v>2023</v>
          </cell>
          <cell r="AY590">
            <v>2292</v>
          </cell>
          <cell r="AZ590">
            <v>2292</v>
          </cell>
          <cell r="BA590">
            <v>2292</v>
          </cell>
          <cell r="BB590">
            <v>2292</v>
          </cell>
          <cell r="BC590">
            <v>2292</v>
          </cell>
          <cell r="BD590">
            <v>2292</v>
          </cell>
          <cell r="BE590">
            <v>2292</v>
          </cell>
          <cell r="BF590">
            <v>2292</v>
          </cell>
          <cell r="BG590">
            <v>2292</v>
          </cell>
          <cell r="BH590">
            <v>2292</v>
          </cell>
          <cell r="BI590">
            <v>2292</v>
          </cell>
          <cell r="BJ590">
            <v>2292</v>
          </cell>
          <cell r="BK590">
            <v>2292</v>
          </cell>
          <cell r="BL590">
            <v>2292</v>
          </cell>
          <cell r="BM590">
            <v>2292</v>
          </cell>
          <cell r="BN590">
            <v>2292</v>
          </cell>
          <cell r="BO590">
            <v>4148</v>
          </cell>
          <cell r="BP590">
            <v>4148</v>
          </cell>
          <cell r="BQ590">
            <v>4148</v>
          </cell>
          <cell r="BR590">
            <v>4148</v>
          </cell>
          <cell r="BS590">
            <v>4148</v>
          </cell>
          <cell r="BT590">
            <v>4148</v>
          </cell>
          <cell r="BU590">
            <v>4148</v>
          </cell>
          <cell r="BV590">
            <v>4148</v>
          </cell>
          <cell r="BW590">
            <v>4148</v>
          </cell>
          <cell r="BX590">
            <v>4148</v>
          </cell>
          <cell r="BY590">
            <v>4148</v>
          </cell>
          <cell r="BZ590">
            <v>4148</v>
          </cell>
          <cell r="CA590">
            <v>4148</v>
          </cell>
          <cell r="CB590">
            <v>4148</v>
          </cell>
          <cell r="CC590">
            <v>4148</v>
          </cell>
          <cell r="CD590">
            <v>2178</v>
          </cell>
          <cell r="CE590">
            <v>2178</v>
          </cell>
          <cell r="CF590">
            <v>2178</v>
          </cell>
          <cell r="CG590">
            <v>2178</v>
          </cell>
          <cell r="CH590">
            <v>2178</v>
          </cell>
          <cell r="CI590">
            <v>2178</v>
          </cell>
          <cell r="CJ590">
            <v>2178</v>
          </cell>
          <cell r="CK590">
            <v>2178</v>
          </cell>
          <cell r="CL590">
            <v>2178</v>
          </cell>
          <cell r="CM590">
            <v>2178</v>
          </cell>
          <cell r="CN590">
            <v>2178</v>
          </cell>
          <cell r="CO590">
            <v>2178</v>
          </cell>
          <cell r="CP590">
            <v>2178</v>
          </cell>
          <cell r="CQ590">
            <v>2178</v>
          </cell>
          <cell r="CR590">
            <v>2178</v>
          </cell>
          <cell r="CS590">
            <v>2178</v>
          </cell>
          <cell r="CT590">
            <v>2178</v>
          </cell>
          <cell r="CU590">
            <v>2178</v>
          </cell>
          <cell r="CV590">
            <v>2178</v>
          </cell>
          <cell r="CW590">
            <v>2178</v>
          </cell>
          <cell r="CX590">
            <v>2178</v>
          </cell>
          <cell r="CY590">
            <v>2178</v>
          </cell>
          <cell r="CZ590">
            <v>2178</v>
          </cell>
          <cell r="DA590">
            <v>2178</v>
          </cell>
          <cell r="DB590">
            <v>2178</v>
          </cell>
          <cell r="DC590">
            <v>2178</v>
          </cell>
          <cell r="DD590">
            <v>2178</v>
          </cell>
          <cell r="DE590">
            <v>2178</v>
          </cell>
          <cell r="DF590">
            <v>2072</v>
          </cell>
          <cell r="DG590">
            <v>2072</v>
          </cell>
          <cell r="DH590">
            <v>2072</v>
          </cell>
          <cell r="DI590">
            <v>2072</v>
          </cell>
          <cell r="DJ590">
            <v>2072</v>
          </cell>
          <cell r="DK590">
            <v>2072</v>
          </cell>
        </row>
        <row r="591">
          <cell r="A591">
            <v>37430</v>
          </cell>
          <cell r="B591" t="str">
            <v> EUGENE ISLAND 342-B                     </v>
          </cell>
          <cell r="C591" t="str">
            <v> 0L   </v>
          </cell>
          <cell r="D591" t="str">
            <v> R    </v>
          </cell>
          <cell r="E591">
            <v>7520</v>
          </cell>
          <cell r="F591">
            <v>2050</v>
          </cell>
          <cell r="G591">
            <v>1800</v>
          </cell>
          <cell r="H591">
            <v>1800</v>
          </cell>
          <cell r="I591">
            <v>850</v>
          </cell>
          <cell r="J591">
            <v>1800</v>
          </cell>
          <cell r="K591">
            <v>1800</v>
          </cell>
          <cell r="L591">
            <v>1653</v>
          </cell>
          <cell r="M591">
            <v>1653</v>
          </cell>
          <cell r="N591">
            <v>1653</v>
          </cell>
          <cell r="O591">
            <v>1653</v>
          </cell>
          <cell r="P591">
            <v>1653</v>
          </cell>
          <cell r="Q591">
            <v>1653</v>
          </cell>
          <cell r="R591">
            <v>1653</v>
          </cell>
          <cell r="S591">
            <v>1653</v>
          </cell>
          <cell r="T591">
            <v>763</v>
          </cell>
          <cell r="U591">
            <v>1757</v>
          </cell>
          <cell r="V591">
            <v>1757</v>
          </cell>
          <cell r="W591">
            <v>1757</v>
          </cell>
          <cell r="X591">
            <v>1757</v>
          </cell>
          <cell r="Y591">
            <v>1757</v>
          </cell>
          <cell r="Z591">
            <v>1856</v>
          </cell>
          <cell r="AA591">
            <v>1856</v>
          </cell>
          <cell r="AB591">
            <v>1856</v>
          </cell>
          <cell r="AC591">
            <v>1856</v>
          </cell>
          <cell r="AD591">
            <v>1856</v>
          </cell>
          <cell r="AE591">
            <v>1856</v>
          </cell>
          <cell r="AF591">
            <v>1856</v>
          </cell>
          <cell r="AG591">
            <v>1856</v>
          </cell>
          <cell r="AH591">
            <v>1856</v>
          </cell>
          <cell r="AI591">
            <v>1700</v>
          </cell>
          <cell r="AJ591">
            <v>1700</v>
          </cell>
          <cell r="AK591">
            <v>1700</v>
          </cell>
          <cell r="AL591">
            <v>1700</v>
          </cell>
          <cell r="AM591">
            <v>2500</v>
          </cell>
          <cell r="AN591">
            <v>1300</v>
          </cell>
          <cell r="AO591">
            <v>1300</v>
          </cell>
          <cell r="AP591">
            <v>850</v>
          </cell>
          <cell r="AQ591">
            <v>850</v>
          </cell>
          <cell r="AR591">
            <v>850</v>
          </cell>
          <cell r="AS591">
            <v>850</v>
          </cell>
          <cell r="AT591">
            <v>425</v>
          </cell>
          <cell r="AU591">
            <v>425</v>
          </cell>
          <cell r="AV591">
            <v>948</v>
          </cell>
          <cell r="AW591">
            <v>948</v>
          </cell>
          <cell r="AX591">
            <v>948</v>
          </cell>
          <cell r="AY591">
            <v>2</v>
          </cell>
          <cell r="AZ591">
            <v>575</v>
          </cell>
          <cell r="BA591">
            <v>575</v>
          </cell>
          <cell r="BB591">
            <v>575</v>
          </cell>
          <cell r="BC591">
            <v>575</v>
          </cell>
          <cell r="BD591">
            <v>575</v>
          </cell>
          <cell r="BE591">
            <v>575</v>
          </cell>
          <cell r="BF591">
            <v>575</v>
          </cell>
          <cell r="BG591">
            <v>575</v>
          </cell>
          <cell r="BH591">
            <v>575</v>
          </cell>
          <cell r="BI591">
            <v>600</v>
          </cell>
          <cell r="BJ591">
            <v>600</v>
          </cell>
          <cell r="BK591">
            <v>1015</v>
          </cell>
          <cell r="BL591">
            <v>1015</v>
          </cell>
          <cell r="BM591">
            <v>1015</v>
          </cell>
          <cell r="BN591">
            <v>1015</v>
          </cell>
          <cell r="BO591">
            <v>1015</v>
          </cell>
          <cell r="BP591">
            <v>1015</v>
          </cell>
          <cell r="BQ591">
            <v>1015</v>
          </cell>
          <cell r="BR591">
            <v>1015</v>
          </cell>
          <cell r="BS591">
            <v>1015</v>
          </cell>
          <cell r="BT591">
            <v>1015</v>
          </cell>
          <cell r="BU591">
            <v>1015</v>
          </cell>
          <cell r="BV591">
            <v>1015</v>
          </cell>
          <cell r="BW591">
            <v>1015</v>
          </cell>
          <cell r="BX591">
            <v>1015</v>
          </cell>
          <cell r="BY591">
            <v>1015</v>
          </cell>
          <cell r="BZ591">
            <v>1015</v>
          </cell>
          <cell r="CA591">
            <v>1015</v>
          </cell>
          <cell r="CB591">
            <v>1335</v>
          </cell>
          <cell r="CC591">
            <v>1335</v>
          </cell>
          <cell r="CD591">
            <v>800</v>
          </cell>
          <cell r="CE591">
            <v>800</v>
          </cell>
          <cell r="CF591">
            <v>800</v>
          </cell>
          <cell r="CG591">
            <v>800</v>
          </cell>
          <cell r="CH591">
            <v>800</v>
          </cell>
          <cell r="CI591">
            <v>800</v>
          </cell>
          <cell r="CJ591">
            <v>1900</v>
          </cell>
          <cell r="CK591">
            <v>1900</v>
          </cell>
          <cell r="CL591">
            <v>1900</v>
          </cell>
          <cell r="CM591">
            <v>1900</v>
          </cell>
          <cell r="CN591">
            <v>1900</v>
          </cell>
          <cell r="CO591">
            <v>1900</v>
          </cell>
          <cell r="CP591">
            <v>825</v>
          </cell>
          <cell r="CQ591">
            <v>825</v>
          </cell>
          <cell r="CR591">
            <v>825</v>
          </cell>
          <cell r="CS591">
            <v>1100</v>
          </cell>
          <cell r="CT591">
            <v>1100</v>
          </cell>
          <cell r="CU591">
            <v>1100</v>
          </cell>
          <cell r="CV591">
            <v>1100</v>
          </cell>
          <cell r="CW591">
            <v>1100</v>
          </cell>
          <cell r="CX591">
            <v>1100</v>
          </cell>
          <cell r="CY591">
            <v>1100</v>
          </cell>
          <cell r="CZ591">
            <v>1100</v>
          </cell>
          <cell r="DA591">
            <v>1100</v>
          </cell>
          <cell r="DB591">
            <v>1100</v>
          </cell>
          <cell r="DC591">
            <v>1100</v>
          </cell>
          <cell r="DD591">
            <v>1100</v>
          </cell>
          <cell r="DE591">
            <v>674</v>
          </cell>
          <cell r="DF591">
            <v>1200</v>
          </cell>
          <cell r="DG591">
            <v>1200</v>
          </cell>
          <cell r="DH591">
            <v>900</v>
          </cell>
          <cell r="DI591">
            <v>900</v>
          </cell>
          <cell r="DJ591">
            <v>900</v>
          </cell>
          <cell r="DK591">
            <v>900</v>
          </cell>
        </row>
        <row r="592">
          <cell r="A592">
            <v>37432</v>
          </cell>
          <cell r="B592" t="str">
            <v> SHIP SHOAL 135                          </v>
          </cell>
          <cell r="C592" t="str">
            <v> 0L   </v>
          </cell>
          <cell r="D592" t="str">
            <v> R    </v>
          </cell>
          <cell r="E592">
            <v>23045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</row>
        <row r="593">
          <cell r="A593">
            <v>37433</v>
          </cell>
          <cell r="B593" t="str">
            <v> SHIP SHOAL 168-D                        </v>
          </cell>
          <cell r="C593" t="str">
            <v> 0L   </v>
          </cell>
          <cell r="D593" t="str">
            <v> R    </v>
          </cell>
          <cell r="E593">
            <v>57632</v>
          </cell>
          <cell r="F593">
            <v>5300</v>
          </cell>
          <cell r="G593">
            <v>5300</v>
          </cell>
          <cell r="H593">
            <v>5300</v>
          </cell>
          <cell r="I593">
            <v>4419</v>
          </cell>
          <cell r="J593">
            <v>5300</v>
          </cell>
          <cell r="K593">
            <v>4644</v>
          </cell>
          <cell r="L593">
            <v>4644</v>
          </cell>
          <cell r="M593">
            <v>4644</v>
          </cell>
          <cell r="N593">
            <v>4644</v>
          </cell>
          <cell r="O593">
            <v>4644</v>
          </cell>
          <cell r="P593">
            <v>4644</v>
          </cell>
          <cell r="Q593">
            <v>4644</v>
          </cell>
          <cell r="R593">
            <v>4644</v>
          </cell>
          <cell r="S593">
            <v>4644</v>
          </cell>
          <cell r="T593">
            <v>4644</v>
          </cell>
          <cell r="U593">
            <v>5794</v>
          </cell>
          <cell r="V593">
            <v>5794</v>
          </cell>
          <cell r="W593">
            <v>5794</v>
          </cell>
          <cell r="X593">
            <v>5794</v>
          </cell>
          <cell r="Y593">
            <v>5794</v>
          </cell>
          <cell r="Z593">
            <v>5794</v>
          </cell>
          <cell r="AA593">
            <v>5794</v>
          </cell>
          <cell r="AB593">
            <v>5794</v>
          </cell>
          <cell r="AC593">
            <v>5794</v>
          </cell>
          <cell r="AD593">
            <v>5794</v>
          </cell>
          <cell r="AE593">
            <v>5794</v>
          </cell>
          <cell r="AF593">
            <v>5794</v>
          </cell>
          <cell r="AG593">
            <v>5794</v>
          </cell>
          <cell r="AH593">
            <v>5794</v>
          </cell>
          <cell r="AI593">
            <v>5794</v>
          </cell>
          <cell r="AJ593">
            <v>5794</v>
          </cell>
          <cell r="AK593">
            <v>5794</v>
          </cell>
          <cell r="AL593">
            <v>5794</v>
          </cell>
          <cell r="AM593">
            <v>4419</v>
          </cell>
          <cell r="AN593">
            <v>4419</v>
          </cell>
          <cell r="AO593">
            <v>4419</v>
          </cell>
          <cell r="AP593">
            <v>4419</v>
          </cell>
          <cell r="AQ593">
            <v>4419</v>
          </cell>
          <cell r="AR593">
            <v>4419</v>
          </cell>
          <cell r="AS593">
            <v>4419</v>
          </cell>
          <cell r="AT593">
            <v>4419</v>
          </cell>
          <cell r="AU593">
            <v>4649</v>
          </cell>
          <cell r="AV593">
            <v>4649</v>
          </cell>
          <cell r="AW593">
            <v>4649</v>
          </cell>
          <cell r="AX593">
            <v>4649</v>
          </cell>
          <cell r="AY593">
            <v>3456</v>
          </cell>
          <cell r="AZ593">
            <v>3456</v>
          </cell>
          <cell r="BA593">
            <v>3456</v>
          </cell>
          <cell r="BB593">
            <v>5239</v>
          </cell>
          <cell r="BC593">
            <v>5239</v>
          </cell>
          <cell r="BD593">
            <v>5239</v>
          </cell>
          <cell r="BE593">
            <v>5239</v>
          </cell>
          <cell r="BF593">
            <v>5239</v>
          </cell>
          <cell r="BG593">
            <v>5239</v>
          </cell>
          <cell r="BH593">
            <v>5239</v>
          </cell>
          <cell r="BI593">
            <v>5239</v>
          </cell>
          <cell r="BJ593">
            <v>5239</v>
          </cell>
          <cell r="BK593">
            <v>5239</v>
          </cell>
          <cell r="BL593">
            <v>5239</v>
          </cell>
          <cell r="BM593">
            <v>5239</v>
          </cell>
          <cell r="BN593">
            <v>5239</v>
          </cell>
          <cell r="BO593">
            <v>5239</v>
          </cell>
          <cell r="BP593">
            <v>5239</v>
          </cell>
          <cell r="BQ593">
            <v>5239</v>
          </cell>
          <cell r="BR593">
            <v>5239</v>
          </cell>
          <cell r="BS593">
            <v>5239</v>
          </cell>
          <cell r="BT593">
            <v>5239</v>
          </cell>
          <cell r="BU593">
            <v>5239</v>
          </cell>
          <cell r="BV593">
            <v>5239</v>
          </cell>
          <cell r="BW593">
            <v>5239</v>
          </cell>
          <cell r="BX593">
            <v>5239</v>
          </cell>
          <cell r="BY593">
            <v>5239</v>
          </cell>
          <cell r="BZ593">
            <v>5239</v>
          </cell>
          <cell r="CA593">
            <v>5239</v>
          </cell>
          <cell r="CB593">
            <v>5239</v>
          </cell>
          <cell r="CC593">
            <v>5239</v>
          </cell>
          <cell r="CD593">
            <v>6316</v>
          </cell>
          <cell r="CE593">
            <v>6316</v>
          </cell>
          <cell r="CF593">
            <v>6316</v>
          </cell>
          <cell r="CG593">
            <v>6316</v>
          </cell>
          <cell r="CH593">
            <v>6316</v>
          </cell>
          <cell r="CI593">
            <v>6316</v>
          </cell>
          <cell r="CJ593">
            <v>6316</v>
          </cell>
          <cell r="CK593">
            <v>6316</v>
          </cell>
          <cell r="CL593">
            <v>5577</v>
          </cell>
          <cell r="CM593">
            <v>5577</v>
          </cell>
          <cell r="CN593">
            <v>5577</v>
          </cell>
          <cell r="CO593">
            <v>5577</v>
          </cell>
          <cell r="CP593">
            <v>5577</v>
          </cell>
          <cell r="CQ593">
            <v>5577</v>
          </cell>
          <cell r="CR593">
            <v>5577</v>
          </cell>
          <cell r="CS593">
            <v>4535</v>
          </cell>
          <cell r="CT593">
            <v>4535</v>
          </cell>
          <cell r="CU593">
            <v>4535</v>
          </cell>
          <cell r="CV593">
            <v>4535</v>
          </cell>
          <cell r="CW593">
            <v>4535</v>
          </cell>
          <cell r="CX593">
            <v>4535</v>
          </cell>
          <cell r="CY593">
            <v>4535</v>
          </cell>
          <cell r="CZ593">
            <v>4535</v>
          </cell>
          <cell r="DA593">
            <v>4535</v>
          </cell>
          <cell r="DB593">
            <v>4535</v>
          </cell>
          <cell r="DC593">
            <v>4535</v>
          </cell>
          <cell r="DD593">
            <v>4535</v>
          </cell>
          <cell r="DE593">
            <v>4535</v>
          </cell>
          <cell r="DF593">
            <v>2965</v>
          </cell>
          <cell r="DG593">
            <v>2965</v>
          </cell>
          <cell r="DH593">
            <v>2965</v>
          </cell>
          <cell r="DI593">
            <v>2965</v>
          </cell>
          <cell r="DJ593">
            <v>2965</v>
          </cell>
          <cell r="DK593">
            <v>2965</v>
          </cell>
        </row>
        <row r="594">
          <cell r="A594">
            <v>37437</v>
          </cell>
          <cell r="B594" t="str">
            <v> SHIP SHOAL 145-D                        </v>
          </cell>
          <cell r="C594" t="str">
            <v> 0L   </v>
          </cell>
          <cell r="D594" t="str">
            <v> R    </v>
          </cell>
          <cell r="E594">
            <v>28553</v>
          </cell>
          <cell r="F594">
            <v>528</v>
          </cell>
          <cell r="G594">
            <v>528</v>
          </cell>
          <cell r="H594">
            <v>528</v>
          </cell>
          <cell r="I594">
            <v>390</v>
          </cell>
          <cell r="J594">
            <v>528</v>
          </cell>
          <cell r="K594">
            <v>528</v>
          </cell>
          <cell r="L594">
            <v>528</v>
          </cell>
          <cell r="M594">
            <v>528</v>
          </cell>
          <cell r="N594">
            <v>528</v>
          </cell>
          <cell r="O594">
            <v>528</v>
          </cell>
          <cell r="P594">
            <v>528</v>
          </cell>
          <cell r="Q594">
            <v>528</v>
          </cell>
          <cell r="R594">
            <v>528</v>
          </cell>
          <cell r="S594">
            <v>528</v>
          </cell>
          <cell r="T594">
            <v>528</v>
          </cell>
          <cell r="U594">
            <v>408</v>
          </cell>
          <cell r="V594">
            <v>408</v>
          </cell>
          <cell r="W594">
            <v>408</v>
          </cell>
          <cell r="X594">
            <v>408</v>
          </cell>
          <cell r="Y594">
            <v>408</v>
          </cell>
          <cell r="Z594">
            <v>408</v>
          </cell>
          <cell r="AA594">
            <v>408</v>
          </cell>
          <cell r="AB594">
            <v>408</v>
          </cell>
          <cell r="AC594">
            <v>408</v>
          </cell>
          <cell r="AD594">
            <v>408</v>
          </cell>
          <cell r="AE594">
            <v>408</v>
          </cell>
          <cell r="AF594">
            <v>408</v>
          </cell>
          <cell r="AG594">
            <v>408</v>
          </cell>
          <cell r="AH594">
            <v>408</v>
          </cell>
          <cell r="AI594">
            <v>408</v>
          </cell>
          <cell r="AJ594">
            <v>408</v>
          </cell>
          <cell r="AK594">
            <v>408</v>
          </cell>
          <cell r="AL594">
            <v>408</v>
          </cell>
          <cell r="AM594">
            <v>390</v>
          </cell>
          <cell r="AN594">
            <v>390</v>
          </cell>
          <cell r="AO594">
            <v>390</v>
          </cell>
          <cell r="AP594">
            <v>390</v>
          </cell>
          <cell r="AQ594">
            <v>390</v>
          </cell>
          <cell r="AR594">
            <v>390</v>
          </cell>
          <cell r="AS594">
            <v>390</v>
          </cell>
          <cell r="AT594">
            <v>390</v>
          </cell>
          <cell r="AU594">
            <v>390</v>
          </cell>
          <cell r="AV594">
            <v>390</v>
          </cell>
          <cell r="AW594">
            <v>390</v>
          </cell>
          <cell r="AX594">
            <v>390</v>
          </cell>
          <cell r="AY594">
            <v>652</v>
          </cell>
          <cell r="AZ594">
            <v>652</v>
          </cell>
          <cell r="BA594">
            <v>652</v>
          </cell>
          <cell r="BB594">
            <v>652</v>
          </cell>
          <cell r="BC594">
            <v>480</v>
          </cell>
          <cell r="BD594">
            <v>480</v>
          </cell>
          <cell r="BE594">
            <v>480</v>
          </cell>
          <cell r="BF594">
            <v>480</v>
          </cell>
          <cell r="BG594">
            <v>480</v>
          </cell>
          <cell r="BH594">
            <v>480</v>
          </cell>
          <cell r="BI594">
            <v>480</v>
          </cell>
          <cell r="BJ594">
            <v>480</v>
          </cell>
          <cell r="BK594">
            <v>480</v>
          </cell>
          <cell r="BL594">
            <v>480</v>
          </cell>
          <cell r="BM594">
            <v>480</v>
          </cell>
          <cell r="BN594">
            <v>480</v>
          </cell>
          <cell r="BO594">
            <v>480</v>
          </cell>
          <cell r="BP594">
            <v>480</v>
          </cell>
          <cell r="BQ594">
            <v>480</v>
          </cell>
          <cell r="BR594">
            <v>480</v>
          </cell>
          <cell r="BS594">
            <v>480</v>
          </cell>
          <cell r="BT594">
            <v>480</v>
          </cell>
          <cell r="BU594">
            <v>480</v>
          </cell>
          <cell r="BV594">
            <v>480</v>
          </cell>
          <cell r="BW594">
            <v>480</v>
          </cell>
          <cell r="BX594">
            <v>480</v>
          </cell>
          <cell r="BY594">
            <v>480</v>
          </cell>
          <cell r="BZ594">
            <v>480</v>
          </cell>
          <cell r="CA594">
            <v>480</v>
          </cell>
          <cell r="CB594">
            <v>480</v>
          </cell>
          <cell r="CC594">
            <v>480</v>
          </cell>
          <cell r="CD594">
            <v>502</v>
          </cell>
          <cell r="CE594">
            <v>502</v>
          </cell>
          <cell r="CF594">
            <v>502</v>
          </cell>
          <cell r="CG594">
            <v>502</v>
          </cell>
          <cell r="CH594">
            <v>502</v>
          </cell>
          <cell r="CI594">
            <v>502</v>
          </cell>
          <cell r="CJ594">
            <v>502</v>
          </cell>
          <cell r="CK594">
            <v>502</v>
          </cell>
          <cell r="CL594">
            <v>502</v>
          </cell>
          <cell r="CM594">
            <v>502</v>
          </cell>
          <cell r="CN594">
            <v>502</v>
          </cell>
          <cell r="CO594">
            <v>502</v>
          </cell>
          <cell r="CP594">
            <v>502</v>
          </cell>
          <cell r="CQ594">
            <v>502</v>
          </cell>
          <cell r="CR594">
            <v>502</v>
          </cell>
          <cell r="CS594">
            <v>502</v>
          </cell>
          <cell r="CT594">
            <v>502</v>
          </cell>
          <cell r="CU594">
            <v>502</v>
          </cell>
          <cell r="CV594">
            <v>502</v>
          </cell>
          <cell r="CW594">
            <v>502</v>
          </cell>
          <cell r="CX594">
            <v>502</v>
          </cell>
          <cell r="CY594">
            <v>502</v>
          </cell>
          <cell r="CZ594">
            <v>502</v>
          </cell>
          <cell r="DA594">
            <v>502</v>
          </cell>
          <cell r="DB594">
            <v>502</v>
          </cell>
          <cell r="DC594">
            <v>502</v>
          </cell>
          <cell r="DD594">
            <v>502</v>
          </cell>
          <cell r="DE594">
            <v>502</v>
          </cell>
          <cell r="DF594">
            <v>503</v>
          </cell>
          <cell r="DG594">
            <v>503</v>
          </cell>
          <cell r="DH594">
            <v>503</v>
          </cell>
          <cell r="DI594">
            <v>503</v>
          </cell>
          <cell r="DJ594">
            <v>503</v>
          </cell>
          <cell r="DK594">
            <v>503</v>
          </cell>
        </row>
        <row r="595">
          <cell r="A595">
            <v>37439</v>
          </cell>
          <cell r="B595" t="str">
            <v> SHIP SHOAL 198-J                        </v>
          </cell>
          <cell r="C595" t="str">
            <v> 0L   </v>
          </cell>
          <cell r="D595" t="str">
            <v> R    </v>
          </cell>
          <cell r="E595">
            <v>101999</v>
          </cell>
          <cell r="F595">
            <v>341</v>
          </cell>
          <cell r="G595">
            <v>341</v>
          </cell>
          <cell r="H595">
            <v>341</v>
          </cell>
          <cell r="I595">
            <v>482</v>
          </cell>
          <cell r="J595">
            <v>341</v>
          </cell>
          <cell r="K595">
            <v>341</v>
          </cell>
          <cell r="L595">
            <v>341</v>
          </cell>
          <cell r="M595">
            <v>341</v>
          </cell>
          <cell r="N595">
            <v>341</v>
          </cell>
          <cell r="O595">
            <v>341</v>
          </cell>
          <cell r="P595">
            <v>341</v>
          </cell>
          <cell r="Q595">
            <v>341</v>
          </cell>
          <cell r="R595">
            <v>341</v>
          </cell>
          <cell r="S595">
            <v>341</v>
          </cell>
          <cell r="T595">
            <v>341</v>
          </cell>
          <cell r="U595">
            <v>391</v>
          </cell>
          <cell r="V595">
            <v>391</v>
          </cell>
          <cell r="W595">
            <v>391</v>
          </cell>
          <cell r="X595">
            <v>391</v>
          </cell>
          <cell r="Y595">
            <v>391</v>
          </cell>
          <cell r="Z595">
            <v>261</v>
          </cell>
          <cell r="AA595">
            <v>261</v>
          </cell>
          <cell r="AB595">
            <v>261</v>
          </cell>
          <cell r="AC595">
            <v>261</v>
          </cell>
          <cell r="AD595">
            <v>261</v>
          </cell>
          <cell r="AE595">
            <v>261</v>
          </cell>
          <cell r="AF595">
            <v>261</v>
          </cell>
          <cell r="AG595">
            <v>261</v>
          </cell>
          <cell r="AH595">
            <v>267</v>
          </cell>
          <cell r="AI595">
            <v>267</v>
          </cell>
          <cell r="AJ595">
            <v>267</v>
          </cell>
          <cell r="AK595">
            <v>267</v>
          </cell>
          <cell r="AL595">
            <v>267</v>
          </cell>
          <cell r="AM595">
            <v>441</v>
          </cell>
          <cell r="AN595">
            <v>482</v>
          </cell>
          <cell r="AO595">
            <v>482</v>
          </cell>
          <cell r="AP595">
            <v>482</v>
          </cell>
          <cell r="AQ595">
            <v>482</v>
          </cell>
          <cell r="AR595">
            <v>482</v>
          </cell>
          <cell r="AS595">
            <v>506</v>
          </cell>
          <cell r="AT595">
            <v>506</v>
          </cell>
          <cell r="AU595">
            <v>506</v>
          </cell>
          <cell r="AV595">
            <v>506</v>
          </cell>
          <cell r="AW595">
            <v>506</v>
          </cell>
          <cell r="AX595">
            <v>506</v>
          </cell>
          <cell r="AY595">
            <v>658</v>
          </cell>
          <cell r="AZ595">
            <v>658</v>
          </cell>
          <cell r="BA595">
            <v>658</v>
          </cell>
          <cell r="BB595">
            <v>658</v>
          </cell>
          <cell r="BC595">
            <v>658</v>
          </cell>
          <cell r="BD595">
            <v>658</v>
          </cell>
          <cell r="BE595">
            <v>658</v>
          </cell>
          <cell r="BF595">
            <v>658</v>
          </cell>
          <cell r="BG595">
            <v>658</v>
          </cell>
          <cell r="BH595">
            <v>658</v>
          </cell>
          <cell r="BI595">
            <v>140</v>
          </cell>
          <cell r="BJ595">
            <v>140</v>
          </cell>
          <cell r="BK595">
            <v>140</v>
          </cell>
          <cell r="BL595">
            <v>140</v>
          </cell>
          <cell r="BM595">
            <v>140</v>
          </cell>
          <cell r="BN595">
            <v>140</v>
          </cell>
          <cell r="BO595">
            <v>140</v>
          </cell>
          <cell r="BP595">
            <v>140</v>
          </cell>
          <cell r="BQ595">
            <v>140</v>
          </cell>
          <cell r="BR595">
            <v>140</v>
          </cell>
          <cell r="BS595">
            <v>140</v>
          </cell>
          <cell r="BT595">
            <v>140</v>
          </cell>
          <cell r="BU595">
            <v>140</v>
          </cell>
          <cell r="BV595">
            <v>140</v>
          </cell>
          <cell r="BW595">
            <v>140</v>
          </cell>
          <cell r="BX595">
            <v>125</v>
          </cell>
          <cell r="BY595">
            <v>125</v>
          </cell>
          <cell r="BZ595">
            <v>125</v>
          </cell>
          <cell r="CA595">
            <v>125</v>
          </cell>
          <cell r="CB595">
            <v>125</v>
          </cell>
          <cell r="CC595">
            <v>125</v>
          </cell>
          <cell r="CD595">
            <v>128</v>
          </cell>
          <cell r="CE595">
            <v>128</v>
          </cell>
          <cell r="CF595">
            <v>128</v>
          </cell>
          <cell r="CG595">
            <v>128</v>
          </cell>
          <cell r="CH595">
            <v>128</v>
          </cell>
          <cell r="CI595">
            <v>128</v>
          </cell>
          <cell r="CJ595">
            <v>128</v>
          </cell>
          <cell r="CK595">
            <v>128</v>
          </cell>
          <cell r="CL595">
            <v>128</v>
          </cell>
          <cell r="CM595">
            <v>128</v>
          </cell>
          <cell r="CN595">
            <v>128</v>
          </cell>
          <cell r="CO595">
            <v>128</v>
          </cell>
          <cell r="CP595">
            <v>478</v>
          </cell>
          <cell r="CQ595">
            <v>478</v>
          </cell>
          <cell r="CR595">
            <v>478</v>
          </cell>
          <cell r="CS595">
            <v>904</v>
          </cell>
          <cell r="CT595">
            <v>904</v>
          </cell>
          <cell r="CU595">
            <v>904</v>
          </cell>
          <cell r="CV595">
            <v>904</v>
          </cell>
          <cell r="CW595">
            <v>904</v>
          </cell>
          <cell r="CX595">
            <v>904</v>
          </cell>
          <cell r="CY595">
            <v>904</v>
          </cell>
          <cell r="CZ595">
            <v>904</v>
          </cell>
          <cell r="DA595">
            <v>553</v>
          </cell>
          <cell r="DB595">
            <v>553</v>
          </cell>
          <cell r="DC595">
            <v>553</v>
          </cell>
          <cell r="DD595">
            <v>553</v>
          </cell>
          <cell r="DE595">
            <v>553</v>
          </cell>
          <cell r="DF595">
            <v>1074</v>
          </cell>
          <cell r="DG595">
            <v>1074</v>
          </cell>
          <cell r="DH595">
            <v>1074</v>
          </cell>
          <cell r="DI595">
            <v>1074</v>
          </cell>
          <cell r="DJ595">
            <v>1074</v>
          </cell>
          <cell r="DK595">
            <v>1074</v>
          </cell>
        </row>
        <row r="596">
          <cell r="A596">
            <v>37449</v>
          </cell>
          <cell r="B596" t="str">
            <v> SHIP SHOAL  198 G                       </v>
          </cell>
          <cell r="C596" t="str">
            <v> 0L   </v>
          </cell>
          <cell r="D596" t="str">
            <v> R    </v>
          </cell>
          <cell r="E596">
            <v>80190</v>
          </cell>
          <cell r="F596">
            <v>291</v>
          </cell>
          <cell r="G596">
            <v>291</v>
          </cell>
          <cell r="H596">
            <v>291</v>
          </cell>
          <cell r="I596">
            <v>549</v>
          </cell>
          <cell r="J596">
            <v>291</v>
          </cell>
          <cell r="K596">
            <v>291</v>
          </cell>
          <cell r="L596">
            <v>291</v>
          </cell>
          <cell r="M596">
            <v>291</v>
          </cell>
          <cell r="N596">
            <v>291</v>
          </cell>
          <cell r="O596">
            <v>291</v>
          </cell>
          <cell r="P596">
            <v>291</v>
          </cell>
          <cell r="Q596">
            <v>211</v>
          </cell>
          <cell r="R596">
            <v>211</v>
          </cell>
          <cell r="S596">
            <v>211</v>
          </cell>
          <cell r="T596">
            <v>211</v>
          </cell>
          <cell r="U596">
            <v>451</v>
          </cell>
          <cell r="V596">
            <v>451</v>
          </cell>
          <cell r="W596">
            <v>301</v>
          </cell>
          <cell r="X596">
            <v>301</v>
          </cell>
          <cell r="Y596">
            <v>301</v>
          </cell>
          <cell r="Z596">
            <v>3</v>
          </cell>
          <cell r="AA596">
            <v>3</v>
          </cell>
          <cell r="AB596">
            <v>3</v>
          </cell>
          <cell r="AC596">
            <v>3</v>
          </cell>
          <cell r="AD596">
            <v>3</v>
          </cell>
          <cell r="AE596">
            <v>3</v>
          </cell>
          <cell r="AF596">
            <v>3</v>
          </cell>
          <cell r="AG596">
            <v>3</v>
          </cell>
          <cell r="AH596">
            <v>3</v>
          </cell>
          <cell r="AI596">
            <v>3</v>
          </cell>
          <cell r="AJ596">
            <v>3</v>
          </cell>
          <cell r="AK596">
            <v>3</v>
          </cell>
          <cell r="AL596">
            <v>3</v>
          </cell>
          <cell r="AM596">
            <v>121</v>
          </cell>
          <cell r="AN596">
            <v>255</v>
          </cell>
          <cell r="AO596">
            <v>255</v>
          </cell>
          <cell r="AP596">
            <v>549</v>
          </cell>
          <cell r="AQ596">
            <v>549</v>
          </cell>
          <cell r="AR596">
            <v>549</v>
          </cell>
          <cell r="AS596">
            <v>141</v>
          </cell>
          <cell r="AT596">
            <v>141</v>
          </cell>
          <cell r="AU596">
            <v>801</v>
          </cell>
          <cell r="AV596">
            <v>801</v>
          </cell>
          <cell r="AW596">
            <v>801</v>
          </cell>
          <cell r="AX596">
            <v>801</v>
          </cell>
          <cell r="AY596">
            <v>54</v>
          </cell>
          <cell r="AZ596">
            <v>100</v>
          </cell>
          <cell r="BA596">
            <v>100</v>
          </cell>
          <cell r="BB596">
            <v>100</v>
          </cell>
          <cell r="BC596">
            <v>100</v>
          </cell>
          <cell r="BD596">
            <v>824</v>
          </cell>
          <cell r="BE596">
            <v>824</v>
          </cell>
          <cell r="BF596">
            <v>824</v>
          </cell>
          <cell r="BG596">
            <v>824</v>
          </cell>
          <cell r="BH596">
            <v>824</v>
          </cell>
          <cell r="BI596">
            <v>1705</v>
          </cell>
          <cell r="BJ596">
            <v>1705</v>
          </cell>
          <cell r="BK596">
            <v>1705</v>
          </cell>
          <cell r="BL596">
            <v>1705</v>
          </cell>
          <cell r="BM596">
            <v>1705</v>
          </cell>
          <cell r="BN596">
            <v>1705</v>
          </cell>
          <cell r="BO596">
            <v>903</v>
          </cell>
          <cell r="BP596">
            <v>1053</v>
          </cell>
          <cell r="BQ596">
            <v>1053</v>
          </cell>
          <cell r="BR596">
            <v>1053</v>
          </cell>
          <cell r="BS596">
            <v>1053</v>
          </cell>
          <cell r="BT596">
            <v>1053</v>
          </cell>
          <cell r="BU596">
            <v>1534</v>
          </cell>
          <cell r="BV596">
            <v>1534</v>
          </cell>
          <cell r="BW596">
            <v>1534</v>
          </cell>
          <cell r="BX596">
            <v>1828</v>
          </cell>
          <cell r="BY596">
            <v>3000</v>
          </cell>
          <cell r="BZ596">
            <v>3000</v>
          </cell>
          <cell r="CA596">
            <v>3000</v>
          </cell>
          <cell r="CB596">
            <v>3000</v>
          </cell>
          <cell r="CC596">
            <v>3000</v>
          </cell>
          <cell r="CD596">
            <v>1310</v>
          </cell>
          <cell r="CE596">
            <v>1310</v>
          </cell>
          <cell r="CF596">
            <v>1551</v>
          </cell>
          <cell r="CG596">
            <v>1551</v>
          </cell>
          <cell r="CH596">
            <v>1551</v>
          </cell>
          <cell r="CI596">
            <v>1551</v>
          </cell>
          <cell r="CJ596">
            <v>1551</v>
          </cell>
          <cell r="CK596">
            <v>2164</v>
          </cell>
          <cell r="CL596">
            <v>2342</v>
          </cell>
          <cell r="CM596">
            <v>2342</v>
          </cell>
          <cell r="CN596">
            <v>2342</v>
          </cell>
          <cell r="CO596">
            <v>2342</v>
          </cell>
          <cell r="CP596">
            <v>2342</v>
          </cell>
          <cell r="CQ596">
            <v>2342</v>
          </cell>
          <cell r="CR596">
            <v>2342</v>
          </cell>
          <cell r="CS596">
            <v>2342</v>
          </cell>
          <cell r="CT596">
            <v>2342</v>
          </cell>
          <cell r="CU596">
            <v>2342</v>
          </cell>
          <cell r="CV596">
            <v>2342</v>
          </cell>
          <cell r="CW596">
            <v>2501</v>
          </cell>
          <cell r="CX596">
            <v>2501</v>
          </cell>
          <cell r="CY596">
            <v>2501</v>
          </cell>
          <cell r="CZ596">
            <v>2501</v>
          </cell>
          <cell r="DA596">
            <v>2501</v>
          </cell>
          <cell r="DB596">
            <v>2501</v>
          </cell>
          <cell r="DC596">
            <v>2501</v>
          </cell>
          <cell r="DD596">
            <v>2501</v>
          </cell>
          <cell r="DE596">
            <v>2523</v>
          </cell>
          <cell r="DF596">
            <v>2188</v>
          </cell>
          <cell r="DG596">
            <v>1796</v>
          </cell>
          <cell r="DH596">
            <v>2318</v>
          </cell>
          <cell r="DI596">
            <v>2318</v>
          </cell>
          <cell r="DJ596">
            <v>2318</v>
          </cell>
          <cell r="DK596">
            <v>2318</v>
          </cell>
        </row>
        <row r="597">
          <cell r="A597">
            <v>37451</v>
          </cell>
          <cell r="B597" t="str">
            <v> CHEVRON-BAY MARCHAND BLK 24 DEHYD LA ROS</v>
          </cell>
          <cell r="C597" t="str">
            <v> 0L   </v>
          </cell>
          <cell r="D597" t="str">
            <v> R    </v>
          </cell>
          <cell r="E597">
            <v>84735</v>
          </cell>
          <cell r="F597">
            <v>12316</v>
          </cell>
          <cell r="G597">
            <v>21055</v>
          </cell>
          <cell r="H597">
            <v>21055</v>
          </cell>
          <cell r="I597">
            <v>18649</v>
          </cell>
          <cell r="J597">
            <v>21055</v>
          </cell>
          <cell r="K597">
            <v>19054</v>
          </cell>
          <cell r="L597">
            <v>19054</v>
          </cell>
          <cell r="M597">
            <v>14054</v>
          </cell>
          <cell r="N597">
            <v>14054</v>
          </cell>
          <cell r="O597">
            <v>14054</v>
          </cell>
          <cell r="P597">
            <v>14054</v>
          </cell>
          <cell r="Q597">
            <v>14054</v>
          </cell>
          <cell r="R597">
            <v>14054</v>
          </cell>
          <cell r="S597">
            <v>14054</v>
          </cell>
          <cell r="T597">
            <v>14054</v>
          </cell>
          <cell r="U597">
            <v>15998</v>
          </cell>
          <cell r="V597">
            <v>15998</v>
          </cell>
          <cell r="W597">
            <v>15998</v>
          </cell>
          <cell r="X597">
            <v>14698</v>
          </cell>
          <cell r="Y597">
            <v>14698</v>
          </cell>
          <cell r="Z597">
            <v>11699</v>
          </cell>
          <cell r="AA597">
            <v>15699</v>
          </cell>
          <cell r="AB597">
            <v>20699</v>
          </cell>
          <cell r="AC597">
            <v>20699</v>
          </cell>
          <cell r="AD597">
            <v>20699</v>
          </cell>
          <cell r="AE597">
            <v>20699</v>
          </cell>
          <cell r="AF597">
            <v>22699</v>
          </cell>
          <cell r="AG597">
            <v>18699</v>
          </cell>
          <cell r="AH597">
            <v>18699</v>
          </cell>
          <cell r="AI597">
            <v>14698</v>
          </cell>
          <cell r="AJ597">
            <v>14698</v>
          </cell>
          <cell r="AK597">
            <v>14698</v>
          </cell>
          <cell r="AL597">
            <v>14698</v>
          </cell>
          <cell r="AM597">
            <v>19699</v>
          </cell>
          <cell r="AN597">
            <v>19699</v>
          </cell>
          <cell r="AO597">
            <v>17698</v>
          </cell>
          <cell r="AP597">
            <v>18649</v>
          </cell>
          <cell r="AQ597">
            <v>18649</v>
          </cell>
          <cell r="AR597">
            <v>18649</v>
          </cell>
          <cell r="AS597">
            <v>10648</v>
          </cell>
          <cell r="AT597">
            <v>10648</v>
          </cell>
          <cell r="AU597">
            <v>10571</v>
          </cell>
          <cell r="AV597">
            <v>6571</v>
          </cell>
          <cell r="AW597">
            <v>8571</v>
          </cell>
          <cell r="AX597">
            <v>8571</v>
          </cell>
          <cell r="AY597">
            <v>23631</v>
          </cell>
          <cell r="AZ597">
            <v>23631</v>
          </cell>
          <cell r="BA597">
            <v>23631</v>
          </cell>
          <cell r="BB597">
            <v>23631</v>
          </cell>
          <cell r="BC597">
            <v>15631</v>
          </cell>
          <cell r="BD597">
            <v>11631</v>
          </cell>
          <cell r="BE597">
            <v>11631</v>
          </cell>
          <cell r="BF597">
            <v>11631</v>
          </cell>
          <cell r="BG597">
            <v>8631</v>
          </cell>
          <cell r="BH597">
            <v>8631</v>
          </cell>
          <cell r="BI597">
            <v>7631</v>
          </cell>
          <cell r="BJ597">
            <v>7631</v>
          </cell>
          <cell r="BK597">
            <v>9001</v>
          </cell>
          <cell r="BL597">
            <v>9001</v>
          </cell>
          <cell r="BM597">
            <v>9001</v>
          </cell>
          <cell r="BN597">
            <v>9001</v>
          </cell>
          <cell r="BO597">
            <v>10501</v>
          </cell>
          <cell r="BP597">
            <v>10501</v>
          </cell>
          <cell r="BQ597">
            <v>10501</v>
          </cell>
          <cell r="BR597">
            <v>10501</v>
          </cell>
          <cell r="BS597">
            <v>10501</v>
          </cell>
          <cell r="BT597">
            <v>10501</v>
          </cell>
          <cell r="BU597">
            <v>10501</v>
          </cell>
          <cell r="BV597">
            <v>10501</v>
          </cell>
          <cell r="BW597">
            <v>10501</v>
          </cell>
          <cell r="BX597">
            <v>7501</v>
          </cell>
          <cell r="BY597">
            <v>7501</v>
          </cell>
          <cell r="BZ597">
            <v>7501</v>
          </cell>
          <cell r="CA597">
            <v>7501</v>
          </cell>
          <cell r="CB597">
            <v>7501</v>
          </cell>
          <cell r="CC597">
            <v>7501</v>
          </cell>
          <cell r="CD597">
            <v>51</v>
          </cell>
          <cell r="CE597">
            <v>51</v>
          </cell>
          <cell r="CF597">
            <v>7625</v>
          </cell>
          <cell r="CG597">
            <v>7625</v>
          </cell>
          <cell r="CH597">
            <v>7625</v>
          </cell>
          <cell r="CI597">
            <v>11675</v>
          </cell>
          <cell r="CJ597">
            <v>11675</v>
          </cell>
          <cell r="CK597">
            <v>11675</v>
          </cell>
          <cell r="CL597">
            <v>10675</v>
          </cell>
          <cell r="CM597">
            <v>10675</v>
          </cell>
          <cell r="CN597">
            <v>10675</v>
          </cell>
          <cell r="CO597">
            <v>10675</v>
          </cell>
          <cell r="CP597">
            <v>8675</v>
          </cell>
          <cell r="CQ597">
            <v>8675</v>
          </cell>
          <cell r="CR597">
            <v>8675</v>
          </cell>
          <cell r="CS597">
            <v>1476</v>
          </cell>
          <cell r="CT597">
            <v>1476</v>
          </cell>
          <cell r="CU597">
            <v>1476</v>
          </cell>
          <cell r="CV597">
            <v>1476</v>
          </cell>
          <cell r="CW597">
            <v>10476</v>
          </cell>
          <cell r="CX597">
            <v>10476</v>
          </cell>
          <cell r="CY597">
            <v>10476</v>
          </cell>
          <cell r="CZ597">
            <v>6477</v>
          </cell>
          <cell r="DA597">
            <v>6477</v>
          </cell>
          <cell r="DB597">
            <v>6477</v>
          </cell>
          <cell r="DC597">
            <v>6477</v>
          </cell>
          <cell r="DD597">
            <v>6477</v>
          </cell>
          <cell r="DE597">
            <v>6477</v>
          </cell>
          <cell r="DF597">
            <v>5160</v>
          </cell>
          <cell r="DG597">
            <v>5166</v>
          </cell>
          <cell r="DH597">
            <v>12166</v>
          </cell>
          <cell r="DI597">
            <v>12166</v>
          </cell>
          <cell r="DJ597">
            <v>12166</v>
          </cell>
          <cell r="DK597">
            <v>10166</v>
          </cell>
        </row>
        <row r="598">
          <cell r="A598">
            <v>37452</v>
          </cell>
          <cell r="B598" t="str">
            <v> GULF-SOUTH TIMBALIER BLK 37 C           </v>
          </cell>
          <cell r="C598" t="str">
            <v> 0L   </v>
          </cell>
          <cell r="D598" t="str">
            <v> R    </v>
          </cell>
          <cell r="E598">
            <v>47582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</row>
        <row r="599">
          <cell r="A599">
            <v>37453</v>
          </cell>
          <cell r="B599" t="str">
            <v> KERR-SOUTH TIMBALIER BLK 34             </v>
          </cell>
          <cell r="C599" t="str">
            <v> 0L   </v>
          </cell>
          <cell r="D599" t="str">
            <v> R    </v>
          </cell>
          <cell r="E599">
            <v>51072</v>
          </cell>
          <cell r="F599">
            <v>1700</v>
          </cell>
          <cell r="G599">
            <v>1700</v>
          </cell>
          <cell r="H599">
            <v>1700</v>
          </cell>
          <cell r="I599">
            <v>1800</v>
          </cell>
          <cell r="J599">
            <v>1700</v>
          </cell>
          <cell r="K599">
            <v>1700</v>
          </cell>
          <cell r="L599">
            <v>1600</v>
          </cell>
          <cell r="M599">
            <v>1600</v>
          </cell>
          <cell r="N599">
            <v>1600</v>
          </cell>
          <cell r="O599">
            <v>1600</v>
          </cell>
          <cell r="P599">
            <v>1600</v>
          </cell>
          <cell r="Q599">
            <v>1600</v>
          </cell>
          <cell r="R599">
            <v>1600</v>
          </cell>
          <cell r="S599">
            <v>1600</v>
          </cell>
          <cell r="T599">
            <v>1600</v>
          </cell>
          <cell r="U599">
            <v>1800</v>
          </cell>
          <cell r="V599">
            <v>1800</v>
          </cell>
          <cell r="W599">
            <v>1800</v>
          </cell>
          <cell r="X599">
            <v>1800</v>
          </cell>
          <cell r="Y599">
            <v>1800</v>
          </cell>
          <cell r="Z599">
            <v>1800</v>
          </cell>
          <cell r="AA599">
            <v>1800</v>
          </cell>
          <cell r="AB599">
            <v>1800</v>
          </cell>
          <cell r="AC599">
            <v>1800</v>
          </cell>
          <cell r="AD599">
            <v>1800</v>
          </cell>
          <cell r="AE599">
            <v>1800</v>
          </cell>
          <cell r="AF599">
            <v>1800</v>
          </cell>
          <cell r="AG599">
            <v>1800</v>
          </cell>
          <cell r="AH599">
            <v>1800</v>
          </cell>
          <cell r="AI599">
            <v>1800</v>
          </cell>
          <cell r="AJ599">
            <v>1800</v>
          </cell>
          <cell r="AK599">
            <v>1800</v>
          </cell>
          <cell r="AL599">
            <v>1800</v>
          </cell>
          <cell r="AM599">
            <v>1800</v>
          </cell>
          <cell r="AN599">
            <v>1800</v>
          </cell>
          <cell r="AO599">
            <v>1800</v>
          </cell>
          <cell r="AP599">
            <v>1800</v>
          </cell>
          <cell r="AQ599">
            <v>1800</v>
          </cell>
          <cell r="AR599">
            <v>1800</v>
          </cell>
          <cell r="AS599">
            <v>1800</v>
          </cell>
          <cell r="AT599">
            <v>1800</v>
          </cell>
          <cell r="AU599">
            <v>1800</v>
          </cell>
          <cell r="AV599">
            <v>1800</v>
          </cell>
          <cell r="AW599">
            <v>1800</v>
          </cell>
          <cell r="AX599">
            <v>1800</v>
          </cell>
          <cell r="AY599">
            <v>1800</v>
          </cell>
          <cell r="AZ599">
            <v>1800</v>
          </cell>
          <cell r="BA599">
            <v>1800</v>
          </cell>
          <cell r="BB599">
            <v>1800</v>
          </cell>
          <cell r="BC599">
            <v>4696</v>
          </cell>
          <cell r="BD599">
            <v>1800</v>
          </cell>
          <cell r="BE599">
            <v>1800</v>
          </cell>
          <cell r="BF599">
            <v>1800</v>
          </cell>
          <cell r="BG599">
            <v>1800</v>
          </cell>
          <cell r="BH599">
            <v>1800</v>
          </cell>
          <cell r="BI599">
            <v>1800</v>
          </cell>
          <cell r="BJ599">
            <v>1800</v>
          </cell>
          <cell r="BK599">
            <v>1800</v>
          </cell>
          <cell r="BL599">
            <v>1800</v>
          </cell>
          <cell r="BM599">
            <v>1800</v>
          </cell>
          <cell r="BN599">
            <v>1800</v>
          </cell>
          <cell r="BO599">
            <v>1800</v>
          </cell>
          <cell r="BP599">
            <v>1800</v>
          </cell>
          <cell r="BQ599">
            <v>1800</v>
          </cell>
          <cell r="BR599">
            <v>1800</v>
          </cell>
          <cell r="BS599">
            <v>1800</v>
          </cell>
          <cell r="BT599">
            <v>1800</v>
          </cell>
          <cell r="BU599">
            <v>1800</v>
          </cell>
          <cell r="BV599">
            <v>5000</v>
          </cell>
          <cell r="BW599">
            <v>1800</v>
          </cell>
          <cell r="BX599">
            <v>1800</v>
          </cell>
          <cell r="BY599">
            <v>1800</v>
          </cell>
          <cell r="BZ599">
            <v>1800</v>
          </cell>
          <cell r="CA599">
            <v>1800</v>
          </cell>
          <cell r="CB599">
            <v>1800</v>
          </cell>
          <cell r="CC599">
            <v>1800</v>
          </cell>
          <cell r="CD599">
            <v>2000</v>
          </cell>
          <cell r="CE599">
            <v>2000</v>
          </cell>
          <cell r="CF599">
            <v>2000</v>
          </cell>
          <cell r="CG599">
            <v>2000</v>
          </cell>
          <cell r="CH599">
            <v>2000</v>
          </cell>
          <cell r="CI599">
            <v>2000</v>
          </cell>
          <cell r="CJ599">
            <v>2000</v>
          </cell>
          <cell r="CK599">
            <v>2000</v>
          </cell>
          <cell r="CL599">
            <v>2000</v>
          </cell>
          <cell r="CM599">
            <v>2000</v>
          </cell>
          <cell r="CN599">
            <v>2000</v>
          </cell>
          <cell r="CO599">
            <v>2000</v>
          </cell>
          <cell r="CP599">
            <v>2000</v>
          </cell>
          <cell r="CQ599">
            <v>2000</v>
          </cell>
          <cell r="CR599">
            <v>2000</v>
          </cell>
          <cell r="CS599">
            <v>2000</v>
          </cell>
          <cell r="CT599">
            <v>2000</v>
          </cell>
          <cell r="CU599">
            <v>2000</v>
          </cell>
          <cell r="CV599">
            <v>2000</v>
          </cell>
          <cell r="CW599">
            <v>2000</v>
          </cell>
          <cell r="CX599">
            <v>6000</v>
          </cell>
          <cell r="CY599">
            <v>2000</v>
          </cell>
          <cell r="CZ599">
            <v>2000</v>
          </cell>
          <cell r="DA599">
            <v>2000</v>
          </cell>
          <cell r="DB599">
            <v>2000</v>
          </cell>
          <cell r="DC599">
            <v>2000</v>
          </cell>
          <cell r="DD599">
            <v>2000</v>
          </cell>
          <cell r="DE599">
            <v>2000</v>
          </cell>
          <cell r="DF599">
            <v>2400</v>
          </cell>
          <cell r="DG599">
            <v>2400</v>
          </cell>
          <cell r="DH599">
            <v>2400</v>
          </cell>
          <cell r="DI599">
            <v>2400</v>
          </cell>
          <cell r="DJ599">
            <v>2400</v>
          </cell>
          <cell r="DK599">
            <v>2400</v>
          </cell>
        </row>
        <row r="600">
          <cell r="A600">
            <v>37458</v>
          </cell>
          <cell r="B600" t="str">
            <v> WEST DELTA BLOCK 58C DEHYDRATION        </v>
          </cell>
          <cell r="C600" t="str">
            <v> 0L   </v>
          </cell>
          <cell r="D600" t="str">
            <v> R    </v>
          </cell>
          <cell r="E600">
            <v>65619</v>
          </cell>
          <cell r="F600">
            <v>13670</v>
          </cell>
          <cell r="G600">
            <v>13500</v>
          </cell>
          <cell r="H600">
            <v>13500</v>
          </cell>
          <cell r="I600">
            <v>14594</v>
          </cell>
          <cell r="J600">
            <v>13154</v>
          </cell>
          <cell r="K600">
            <v>13554</v>
          </cell>
          <cell r="L600">
            <v>13528</v>
          </cell>
          <cell r="M600">
            <v>13528</v>
          </cell>
          <cell r="N600">
            <v>13528</v>
          </cell>
          <cell r="O600">
            <v>13528</v>
          </cell>
          <cell r="P600">
            <v>13528</v>
          </cell>
          <cell r="Q600">
            <v>13528</v>
          </cell>
          <cell r="R600">
            <v>10674</v>
          </cell>
          <cell r="S600">
            <v>10674</v>
          </cell>
          <cell r="T600">
            <v>16173</v>
          </cell>
          <cell r="U600">
            <v>16423</v>
          </cell>
          <cell r="V600">
            <v>16423</v>
          </cell>
          <cell r="W600">
            <v>16401</v>
          </cell>
          <cell r="X600">
            <v>14387</v>
          </cell>
          <cell r="Y600">
            <v>14700</v>
          </cell>
          <cell r="Z600">
            <v>15055</v>
          </cell>
          <cell r="AA600">
            <v>13055</v>
          </cell>
          <cell r="AB600">
            <v>13027</v>
          </cell>
          <cell r="AC600">
            <v>13027</v>
          </cell>
          <cell r="AD600">
            <v>13027</v>
          </cell>
          <cell r="AE600">
            <v>13213</v>
          </cell>
          <cell r="AF600">
            <v>13289</v>
          </cell>
          <cell r="AG600">
            <v>13289</v>
          </cell>
          <cell r="AH600">
            <v>12114</v>
          </cell>
          <cell r="AI600">
            <v>12114</v>
          </cell>
          <cell r="AJ600">
            <v>12114</v>
          </cell>
          <cell r="AK600">
            <v>12114</v>
          </cell>
          <cell r="AL600">
            <v>12114</v>
          </cell>
          <cell r="AM600">
            <v>11750</v>
          </cell>
          <cell r="AN600">
            <v>11865</v>
          </cell>
          <cell r="AO600">
            <v>3778</v>
          </cell>
          <cell r="AP600">
            <v>14594</v>
          </cell>
          <cell r="AQ600">
            <v>14594</v>
          </cell>
          <cell r="AR600">
            <v>14594</v>
          </cell>
          <cell r="AS600">
            <v>15913</v>
          </cell>
          <cell r="AT600">
            <v>5913</v>
          </cell>
          <cell r="AU600">
            <v>15913</v>
          </cell>
          <cell r="AV600">
            <v>15913</v>
          </cell>
          <cell r="AW600">
            <v>14500</v>
          </cell>
          <cell r="AX600">
            <v>14500</v>
          </cell>
          <cell r="AY600">
            <v>14650</v>
          </cell>
          <cell r="AZ600">
            <v>14700</v>
          </cell>
          <cell r="BA600">
            <v>14700</v>
          </cell>
          <cell r="BB600">
            <v>14800</v>
          </cell>
          <cell r="BC600">
            <v>14800</v>
          </cell>
          <cell r="BD600">
            <v>14800</v>
          </cell>
          <cell r="BE600">
            <v>14800</v>
          </cell>
          <cell r="BF600">
            <v>14800</v>
          </cell>
          <cell r="BG600">
            <v>14800</v>
          </cell>
          <cell r="BH600">
            <v>15000</v>
          </cell>
          <cell r="BI600">
            <v>15000</v>
          </cell>
          <cell r="BJ600">
            <v>15000</v>
          </cell>
          <cell r="BK600">
            <v>15000</v>
          </cell>
          <cell r="BL600">
            <v>15000</v>
          </cell>
          <cell r="BM600">
            <v>15000</v>
          </cell>
          <cell r="BN600">
            <v>15000</v>
          </cell>
          <cell r="BO600">
            <v>15000</v>
          </cell>
          <cell r="BP600">
            <v>14500</v>
          </cell>
          <cell r="BQ600">
            <v>14500</v>
          </cell>
          <cell r="BR600">
            <v>14500</v>
          </cell>
          <cell r="BS600">
            <v>14500</v>
          </cell>
          <cell r="BT600">
            <v>14500</v>
          </cell>
          <cell r="BU600">
            <v>14500</v>
          </cell>
          <cell r="BV600">
            <v>14500</v>
          </cell>
          <cell r="BW600">
            <v>14500</v>
          </cell>
          <cell r="BX600">
            <v>14500</v>
          </cell>
          <cell r="BY600">
            <v>14500</v>
          </cell>
          <cell r="BZ600">
            <v>14500</v>
          </cell>
          <cell r="CA600">
            <v>14500</v>
          </cell>
          <cell r="CB600">
            <v>14500</v>
          </cell>
          <cell r="CC600">
            <v>14500</v>
          </cell>
          <cell r="CD600">
            <v>8801</v>
          </cell>
          <cell r="CE600">
            <v>11500</v>
          </cell>
          <cell r="CF600">
            <v>15850</v>
          </cell>
          <cell r="CG600">
            <v>15850</v>
          </cell>
          <cell r="CH600">
            <v>15850</v>
          </cell>
          <cell r="CI600">
            <v>15500</v>
          </cell>
          <cell r="CJ600">
            <v>15500</v>
          </cell>
          <cell r="CK600">
            <v>14000</v>
          </cell>
          <cell r="CL600">
            <v>14000</v>
          </cell>
          <cell r="CM600">
            <v>14000</v>
          </cell>
          <cell r="CN600">
            <v>14000</v>
          </cell>
          <cell r="CO600">
            <v>14000</v>
          </cell>
          <cell r="CP600">
            <v>15500</v>
          </cell>
          <cell r="CQ600">
            <v>15500</v>
          </cell>
          <cell r="CR600">
            <v>15500</v>
          </cell>
          <cell r="CS600">
            <v>14450</v>
          </cell>
          <cell r="CT600">
            <v>14450</v>
          </cell>
          <cell r="CU600">
            <v>14450</v>
          </cell>
          <cell r="CV600">
            <v>14450</v>
          </cell>
          <cell r="CW600">
            <v>14450</v>
          </cell>
          <cell r="CX600">
            <v>14450</v>
          </cell>
          <cell r="CY600">
            <v>14450</v>
          </cell>
          <cell r="CZ600">
            <v>14450</v>
          </cell>
          <cell r="DA600">
            <v>14450</v>
          </cell>
          <cell r="DB600">
            <v>14450</v>
          </cell>
          <cell r="DC600">
            <v>14450</v>
          </cell>
          <cell r="DD600">
            <v>14450</v>
          </cell>
          <cell r="DE600">
            <v>14450</v>
          </cell>
          <cell r="DF600">
            <v>5300</v>
          </cell>
          <cell r="DG600">
            <v>15300</v>
          </cell>
          <cell r="DH600">
            <v>15300</v>
          </cell>
          <cell r="DI600">
            <v>15300</v>
          </cell>
          <cell r="DJ600">
            <v>15300</v>
          </cell>
          <cell r="DK600">
            <v>15300</v>
          </cell>
        </row>
        <row r="601">
          <cell r="A601">
            <v>37459</v>
          </cell>
          <cell r="B601" t="str">
            <v> PAN - WEST DELTA BLK 58D                </v>
          </cell>
          <cell r="C601" t="str">
            <v> 0L   </v>
          </cell>
          <cell r="D601" t="str">
            <v> R    </v>
          </cell>
          <cell r="E601">
            <v>71758</v>
          </cell>
          <cell r="F601">
            <v>7151</v>
          </cell>
          <cell r="G601">
            <v>7151</v>
          </cell>
          <cell r="H601">
            <v>7151</v>
          </cell>
          <cell r="I601">
            <v>7003</v>
          </cell>
          <cell r="J601">
            <v>7151</v>
          </cell>
          <cell r="K601">
            <v>6251</v>
          </cell>
          <cell r="L601">
            <v>6251</v>
          </cell>
          <cell r="M601">
            <v>6251</v>
          </cell>
          <cell r="N601">
            <v>6760</v>
          </cell>
          <cell r="O601">
            <v>6760</v>
          </cell>
          <cell r="P601">
            <v>6760</v>
          </cell>
          <cell r="Q601">
            <v>6760</v>
          </cell>
          <cell r="R601">
            <v>4760</v>
          </cell>
          <cell r="S601">
            <v>4760</v>
          </cell>
          <cell r="T601">
            <v>4760</v>
          </cell>
          <cell r="U601">
            <v>3330</v>
          </cell>
          <cell r="V601">
            <v>3330</v>
          </cell>
          <cell r="W601">
            <v>3330</v>
          </cell>
          <cell r="X601">
            <v>3330</v>
          </cell>
          <cell r="Y601">
            <v>3330</v>
          </cell>
          <cell r="Z601">
            <v>380</v>
          </cell>
          <cell r="AA601">
            <v>3330</v>
          </cell>
          <cell r="AB601">
            <v>3330</v>
          </cell>
          <cell r="AC601">
            <v>3330</v>
          </cell>
          <cell r="AD601">
            <v>3330</v>
          </cell>
          <cell r="AE601">
            <v>3330</v>
          </cell>
          <cell r="AF601">
            <v>4830</v>
          </cell>
          <cell r="AG601">
            <v>4830</v>
          </cell>
          <cell r="AH601">
            <v>8330</v>
          </cell>
          <cell r="AI601">
            <v>8330</v>
          </cell>
          <cell r="AJ601">
            <v>8330</v>
          </cell>
          <cell r="AK601">
            <v>8330</v>
          </cell>
          <cell r="AL601">
            <v>8330</v>
          </cell>
          <cell r="AM601">
            <v>8330</v>
          </cell>
          <cell r="AN601">
            <v>8330</v>
          </cell>
          <cell r="AO601">
            <v>8330</v>
          </cell>
          <cell r="AP601">
            <v>7003</v>
          </cell>
          <cell r="AQ601">
            <v>7003</v>
          </cell>
          <cell r="AR601">
            <v>4</v>
          </cell>
          <cell r="AS601">
            <v>4</v>
          </cell>
          <cell r="AT601">
            <v>4</v>
          </cell>
          <cell r="AU601">
            <v>8170</v>
          </cell>
          <cell r="AV601">
            <v>8170</v>
          </cell>
          <cell r="AW601">
            <v>8170</v>
          </cell>
          <cell r="AX601">
            <v>8170</v>
          </cell>
          <cell r="AY601">
            <v>2610</v>
          </cell>
          <cell r="AZ601">
            <v>2610</v>
          </cell>
          <cell r="BA601">
            <v>2610</v>
          </cell>
          <cell r="BB601">
            <v>2610</v>
          </cell>
          <cell r="BC601">
            <v>6610</v>
          </cell>
          <cell r="BD601">
            <v>6610</v>
          </cell>
          <cell r="BE601">
            <v>6610</v>
          </cell>
          <cell r="BF601">
            <v>6610</v>
          </cell>
          <cell r="BG601">
            <v>6610</v>
          </cell>
          <cell r="BH601">
            <v>6610</v>
          </cell>
          <cell r="BI601">
            <v>6435</v>
          </cell>
          <cell r="BJ601">
            <v>7435</v>
          </cell>
          <cell r="BK601">
            <v>8135</v>
          </cell>
          <cell r="BL601">
            <v>8135</v>
          </cell>
          <cell r="BM601">
            <v>8135</v>
          </cell>
          <cell r="BN601">
            <v>8135</v>
          </cell>
          <cell r="BO601">
            <v>8135</v>
          </cell>
          <cell r="BP601">
            <v>8135</v>
          </cell>
          <cell r="BQ601">
            <v>9485</v>
          </cell>
          <cell r="BR601">
            <v>9395</v>
          </cell>
          <cell r="BS601">
            <v>9395</v>
          </cell>
          <cell r="BT601">
            <v>9395</v>
          </cell>
          <cell r="BU601">
            <v>9395</v>
          </cell>
          <cell r="BV601">
            <v>8860</v>
          </cell>
          <cell r="BW601">
            <v>8860</v>
          </cell>
          <cell r="BX601">
            <v>8860</v>
          </cell>
          <cell r="BY601">
            <v>10510</v>
          </cell>
          <cell r="BZ601">
            <v>10510</v>
          </cell>
          <cell r="CA601">
            <v>10510</v>
          </cell>
          <cell r="CB601">
            <v>10510</v>
          </cell>
          <cell r="CC601">
            <v>10510</v>
          </cell>
          <cell r="CD601">
            <v>5620</v>
          </cell>
          <cell r="CE601">
            <v>5620</v>
          </cell>
          <cell r="CF601">
            <v>5620</v>
          </cell>
          <cell r="CG601">
            <v>5620</v>
          </cell>
          <cell r="CH601">
            <v>5620</v>
          </cell>
          <cell r="CI601">
            <v>6620</v>
          </cell>
          <cell r="CJ601">
            <v>6620</v>
          </cell>
          <cell r="CK601">
            <v>6620</v>
          </cell>
          <cell r="CL601">
            <v>12270</v>
          </cell>
          <cell r="CM601">
            <v>12270</v>
          </cell>
          <cell r="CN601">
            <v>12270</v>
          </cell>
          <cell r="CO601">
            <v>12270</v>
          </cell>
          <cell r="CP601">
            <v>12270</v>
          </cell>
          <cell r="CQ601">
            <v>12270</v>
          </cell>
          <cell r="CR601">
            <v>11420</v>
          </cell>
          <cell r="CS601">
            <v>11790</v>
          </cell>
          <cell r="CT601">
            <v>11790</v>
          </cell>
          <cell r="CU601">
            <v>11790</v>
          </cell>
          <cell r="CV601">
            <v>11790</v>
          </cell>
          <cell r="CW601">
            <v>12736</v>
          </cell>
          <cell r="CX601">
            <v>12736</v>
          </cell>
          <cell r="CY601">
            <v>12736</v>
          </cell>
          <cell r="CZ601">
            <v>12736</v>
          </cell>
          <cell r="DA601">
            <v>12736</v>
          </cell>
          <cell r="DB601">
            <v>12736</v>
          </cell>
          <cell r="DC601">
            <v>12736</v>
          </cell>
          <cell r="DD601">
            <v>12736</v>
          </cell>
          <cell r="DE601">
            <v>12736</v>
          </cell>
          <cell r="DF601">
            <v>6395</v>
          </cell>
          <cell r="DG601">
            <v>6395</v>
          </cell>
          <cell r="DH601">
            <v>6395</v>
          </cell>
          <cell r="DI601">
            <v>6395</v>
          </cell>
          <cell r="DJ601">
            <v>6395</v>
          </cell>
          <cell r="DK601">
            <v>6395</v>
          </cell>
        </row>
        <row r="602">
          <cell r="A602">
            <v>37461</v>
          </cell>
          <cell r="B602" t="str">
            <v> UNION-S PASS BLK 49 DEHYD               </v>
          </cell>
          <cell r="C602" t="str">
            <v> 0L   </v>
          </cell>
          <cell r="D602" t="str">
            <v> R    </v>
          </cell>
          <cell r="E602">
            <v>35591</v>
          </cell>
          <cell r="F602">
            <v>1812</v>
          </cell>
          <cell r="G602">
            <v>1812</v>
          </cell>
          <cell r="H602">
            <v>1812</v>
          </cell>
          <cell r="I602">
            <v>1812</v>
          </cell>
          <cell r="J602">
            <v>1812</v>
          </cell>
          <cell r="K602">
            <v>1812</v>
          </cell>
          <cell r="L602">
            <v>1812</v>
          </cell>
          <cell r="M602">
            <v>1812</v>
          </cell>
          <cell r="N602">
            <v>1812</v>
          </cell>
          <cell r="O602">
            <v>1812</v>
          </cell>
          <cell r="P602">
            <v>1812</v>
          </cell>
          <cell r="Q602">
            <v>1812</v>
          </cell>
          <cell r="R602">
            <v>1812</v>
          </cell>
          <cell r="S602">
            <v>1812</v>
          </cell>
          <cell r="T602">
            <v>1812</v>
          </cell>
          <cell r="U602">
            <v>1936</v>
          </cell>
          <cell r="V602">
            <v>1936</v>
          </cell>
          <cell r="W602">
            <v>1936</v>
          </cell>
          <cell r="X602">
            <v>1936</v>
          </cell>
          <cell r="Y602">
            <v>1936</v>
          </cell>
          <cell r="Z602">
            <v>1936</v>
          </cell>
          <cell r="AA602">
            <v>1936</v>
          </cell>
          <cell r="AB602">
            <v>1936</v>
          </cell>
          <cell r="AC602">
            <v>1936</v>
          </cell>
          <cell r="AD602">
            <v>1936</v>
          </cell>
          <cell r="AE602">
            <v>1936</v>
          </cell>
          <cell r="AF602">
            <v>1936</v>
          </cell>
          <cell r="AG602">
            <v>1732</v>
          </cell>
          <cell r="AH602">
            <v>2140</v>
          </cell>
          <cell r="AI602">
            <v>2140</v>
          </cell>
          <cell r="AJ602">
            <v>2140</v>
          </cell>
          <cell r="AK602">
            <v>2140</v>
          </cell>
          <cell r="AL602">
            <v>2140</v>
          </cell>
          <cell r="AM602">
            <v>2140</v>
          </cell>
          <cell r="AN602">
            <v>2140</v>
          </cell>
          <cell r="AO602">
            <v>2140</v>
          </cell>
          <cell r="AP602">
            <v>1812</v>
          </cell>
          <cell r="AQ602">
            <v>1812</v>
          </cell>
          <cell r="AR602">
            <v>1812</v>
          </cell>
          <cell r="AS602">
            <v>1812</v>
          </cell>
          <cell r="AT602">
            <v>1812</v>
          </cell>
          <cell r="AU602">
            <v>1812</v>
          </cell>
          <cell r="AV602">
            <v>1812</v>
          </cell>
          <cell r="AW602">
            <v>1812</v>
          </cell>
          <cell r="AX602">
            <v>1812</v>
          </cell>
          <cell r="AY602">
            <v>8690</v>
          </cell>
          <cell r="AZ602">
            <v>1390</v>
          </cell>
          <cell r="BA602">
            <v>1390</v>
          </cell>
          <cell r="BB602">
            <v>1390</v>
          </cell>
          <cell r="BC602">
            <v>1390</v>
          </cell>
          <cell r="BD602">
            <v>1390</v>
          </cell>
          <cell r="BE602">
            <v>1390</v>
          </cell>
          <cell r="BF602">
            <v>1390</v>
          </cell>
          <cell r="BG602">
            <v>2281</v>
          </cell>
          <cell r="BH602">
            <v>2281</v>
          </cell>
          <cell r="BI602">
            <v>2281</v>
          </cell>
          <cell r="BJ602">
            <v>1508</v>
          </cell>
          <cell r="BK602">
            <v>1508</v>
          </cell>
          <cell r="BL602">
            <v>1508</v>
          </cell>
          <cell r="BM602">
            <v>1508</v>
          </cell>
          <cell r="BN602">
            <v>1508</v>
          </cell>
          <cell r="BO602">
            <v>1508</v>
          </cell>
          <cell r="BP602">
            <v>2152</v>
          </cell>
          <cell r="BQ602">
            <v>2152</v>
          </cell>
          <cell r="BR602">
            <v>2152</v>
          </cell>
          <cell r="BS602">
            <v>2152</v>
          </cell>
          <cell r="BT602">
            <v>2152</v>
          </cell>
          <cell r="BU602">
            <v>2152</v>
          </cell>
          <cell r="BV602">
            <v>2152</v>
          </cell>
          <cell r="BW602">
            <v>2152</v>
          </cell>
          <cell r="BX602">
            <v>2152</v>
          </cell>
          <cell r="BY602">
            <v>2152</v>
          </cell>
          <cell r="BZ602">
            <v>2152</v>
          </cell>
          <cell r="CA602">
            <v>2152</v>
          </cell>
          <cell r="CB602">
            <v>2152</v>
          </cell>
          <cell r="CC602">
            <v>2690</v>
          </cell>
          <cell r="CD602">
            <v>1458</v>
          </cell>
          <cell r="CE602">
            <v>1458</v>
          </cell>
          <cell r="CF602">
            <v>1946</v>
          </cell>
          <cell r="CG602">
            <v>1946</v>
          </cell>
          <cell r="CH602">
            <v>1946</v>
          </cell>
          <cell r="CI602">
            <v>1946</v>
          </cell>
          <cell r="CJ602">
            <v>1946</v>
          </cell>
          <cell r="CK602">
            <v>1946</v>
          </cell>
          <cell r="CL602">
            <v>1946</v>
          </cell>
          <cell r="CM602">
            <v>1946</v>
          </cell>
          <cell r="CN602">
            <v>1946</v>
          </cell>
          <cell r="CO602">
            <v>1946</v>
          </cell>
          <cell r="CP602">
            <v>1946</v>
          </cell>
          <cell r="CQ602">
            <v>1946</v>
          </cell>
          <cell r="CR602">
            <v>2174</v>
          </cell>
          <cell r="CS602">
            <v>2174</v>
          </cell>
          <cell r="CT602">
            <v>2174</v>
          </cell>
          <cell r="CU602">
            <v>2174</v>
          </cell>
          <cell r="CV602">
            <v>2174</v>
          </cell>
          <cell r="CW602">
            <v>2174</v>
          </cell>
          <cell r="CX602">
            <v>2174</v>
          </cell>
          <cell r="CY602">
            <v>2174</v>
          </cell>
          <cell r="CZ602">
            <v>2174</v>
          </cell>
          <cell r="DA602">
            <v>2174</v>
          </cell>
          <cell r="DB602">
            <v>2174</v>
          </cell>
          <cell r="DC602">
            <v>2174</v>
          </cell>
          <cell r="DD602">
            <v>2174</v>
          </cell>
          <cell r="DE602">
            <v>2174</v>
          </cell>
          <cell r="DF602">
            <v>1198</v>
          </cell>
          <cell r="DG602">
            <v>1198</v>
          </cell>
          <cell r="DH602">
            <v>2394</v>
          </cell>
          <cell r="DI602">
            <v>2394</v>
          </cell>
          <cell r="DJ602">
            <v>2394</v>
          </cell>
          <cell r="DK602">
            <v>2394</v>
          </cell>
        </row>
        <row r="603">
          <cell r="A603">
            <v>37462</v>
          </cell>
          <cell r="B603" t="str">
            <v> BURRWOOD DEHYDRATION                    </v>
          </cell>
          <cell r="C603" t="str">
            <v> 0L   </v>
          </cell>
          <cell r="D603" t="str">
            <v> R    </v>
          </cell>
          <cell r="E603">
            <v>2871</v>
          </cell>
          <cell r="F603">
            <v>50</v>
          </cell>
          <cell r="G603">
            <v>50</v>
          </cell>
          <cell r="H603">
            <v>50</v>
          </cell>
          <cell r="I603">
            <v>1</v>
          </cell>
          <cell r="J603">
            <v>50</v>
          </cell>
          <cell r="K603">
            <v>50</v>
          </cell>
          <cell r="L603">
            <v>50</v>
          </cell>
          <cell r="M603">
            <v>50</v>
          </cell>
          <cell r="N603">
            <v>50</v>
          </cell>
          <cell r="O603">
            <v>50</v>
          </cell>
          <cell r="P603">
            <v>50</v>
          </cell>
          <cell r="Q603">
            <v>50</v>
          </cell>
          <cell r="R603">
            <v>50</v>
          </cell>
          <cell r="S603">
            <v>50</v>
          </cell>
          <cell r="T603">
            <v>50</v>
          </cell>
          <cell r="U603">
            <v>90</v>
          </cell>
          <cell r="V603">
            <v>90</v>
          </cell>
          <cell r="W603">
            <v>90</v>
          </cell>
          <cell r="X603">
            <v>90</v>
          </cell>
          <cell r="Y603">
            <v>90</v>
          </cell>
          <cell r="Z603">
            <v>90</v>
          </cell>
          <cell r="AA603">
            <v>90</v>
          </cell>
          <cell r="AB603">
            <v>90</v>
          </cell>
          <cell r="AC603">
            <v>90</v>
          </cell>
          <cell r="AD603">
            <v>90</v>
          </cell>
          <cell r="AE603">
            <v>90</v>
          </cell>
          <cell r="AF603">
            <v>1</v>
          </cell>
          <cell r="AG603">
            <v>1</v>
          </cell>
          <cell r="AH603">
            <v>1</v>
          </cell>
          <cell r="AI603">
            <v>1</v>
          </cell>
          <cell r="AJ603">
            <v>1</v>
          </cell>
          <cell r="AK603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500</v>
          </cell>
          <cell r="AT603">
            <v>500</v>
          </cell>
          <cell r="AU603">
            <v>500</v>
          </cell>
          <cell r="AV603">
            <v>500</v>
          </cell>
          <cell r="AW603">
            <v>500</v>
          </cell>
          <cell r="AX603">
            <v>500</v>
          </cell>
          <cell r="AY603">
            <v>250</v>
          </cell>
          <cell r="AZ603">
            <v>250</v>
          </cell>
          <cell r="BA603">
            <v>250</v>
          </cell>
          <cell r="BB603">
            <v>250</v>
          </cell>
          <cell r="BC603">
            <v>250</v>
          </cell>
          <cell r="BD603">
            <v>250</v>
          </cell>
          <cell r="BE603">
            <v>250</v>
          </cell>
          <cell r="BF603">
            <v>250</v>
          </cell>
          <cell r="BG603">
            <v>250</v>
          </cell>
          <cell r="BH603">
            <v>250</v>
          </cell>
          <cell r="BI603">
            <v>250</v>
          </cell>
          <cell r="BJ603">
            <v>250</v>
          </cell>
          <cell r="BK603">
            <v>250</v>
          </cell>
          <cell r="BL603">
            <v>250</v>
          </cell>
          <cell r="BM603">
            <v>250</v>
          </cell>
          <cell r="BN603">
            <v>250</v>
          </cell>
          <cell r="BO603">
            <v>250</v>
          </cell>
          <cell r="BP603">
            <v>250</v>
          </cell>
          <cell r="BQ603">
            <v>1</v>
          </cell>
          <cell r="BR603">
            <v>1</v>
          </cell>
          <cell r="BS603">
            <v>1</v>
          </cell>
          <cell r="BT603">
            <v>1</v>
          </cell>
          <cell r="BU603">
            <v>1</v>
          </cell>
          <cell r="BV603">
            <v>3054</v>
          </cell>
          <cell r="BW603">
            <v>3054</v>
          </cell>
          <cell r="BX603">
            <v>3054</v>
          </cell>
          <cell r="BY603">
            <v>3054</v>
          </cell>
          <cell r="BZ603">
            <v>3054</v>
          </cell>
          <cell r="CA603">
            <v>3054</v>
          </cell>
          <cell r="CB603">
            <v>3054</v>
          </cell>
          <cell r="CC603">
            <v>3054</v>
          </cell>
          <cell r="CD603">
            <v>2150</v>
          </cell>
          <cell r="CE603">
            <v>2150</v>
          </cell>
          <cell r="CF603">
            <v>2150</v>
          </cell>
          <cell r="CG603">
            <v>2150</v>
          </cell>
          <cell r="CH603">
            <v>2150</v>
          </cell>
          <cell r="CI603">
            <v>2150</v>
          </cell>
          <cell r="CJ603">
            <v>2150</v>
          </cell>
          <cell r="CK603">
            <v>2150</v>
          </cell>
          <cell r="CL603">
            <v>2150</v>
          </cell>
          <cell r="CM603">
            <v>2150</v>
          </cell>
          <cell r="CN603">
            <v>2150</v>
          </cell>
          <cell r="CO603">
            <v>2150</v>
          </cell>
          <cell r="CP603">
            <v>2150</v>
          </cell>
          <cell r="CQ603">
            <v>2150</v>
          </cell>
          <cell r="CR603">
            <v>2150</v>
          </cell>
          <cell r="CS603">
            <v>2150</v>
          </cell>
          <cell r="CT603">
            <v>2150</v>
          </cell>
          <cell r="CU603">
            <v>2150</v>
          </cell>
          <cell r="CV603">
            <v>2150</v>
          </cell>
          <cell r="CW603">
            <v>2150</v>
          </cell>
          <cell r="CX603">
            <v>2150</v>
          </cell>
          <cell r="CY603">
            <v>2150</v>
          </cell>
          <cell r="CZ603">
            <v>2150</v>
          </cell>
          <cell r="DA603">
            <v>2150</v>
          </cell>
          <cell r="DB603">
            <v>2150</v>
          </cell>
          <cell r="DC603">
            <v>2150</v>
          </cell>
          <cell r="DD603">
            <v>2150</v>
          </cell>
          <cell r="DE603">
            <v>2150</v>
          </cell>
          <cell r="DF603">
            <v>1800</v>
          </cell>
          <cell r="DG603">
            <v>1800</v>
          </cell>
          <cell r="DH603">
            <v>1800</v>
          </cell>
          <cell r="DI603">
            <v>1800</v>
          </cell>
          <cell r="DJ603">
            <v>1800</v>
          </cell>
          <cell r="DK603">
            <v>1800</v>
          </cell>
        </row>
        <row r="604">
          <cell r="A604">
            <v>37463</v>
          </cell>
          <cell r="B604" t="str">
            <v> ENERGY - W BURRWOOD DEHYD               </v>
          </cell>
          <cell r="C604" t="str">
            <v> 0L   </v>
          </cell>
          <cell r="D604" t="str">
            <v> R    </v>
          </cell>
          <cell r="E604">
            <v>6924</v>
          </cell>
          <cell r="F604">
            <v>101</v>
          </cell>
          <cell r="G604">
            <v>101</v>
          </cell>
          <cell r="H604">
            <v>101</v>
          </cell>
          <cell r="I604">
            <v>1</v>
          </cell>
          <cell r="J604">
            <v>101</v>
          </cell>
          <cell r="K604">
            <v>101</v>
          </cell>
          <cell r="L604">
            <v>101</v>
          </cell>
          <cell r="M604">
            <v>101</v>
          </cell>
          <cell r="N604">
            <v>101</v>
          </cell>
          <cell r="O604">
            <v>101</v>
          </cell>
          <cell r="P604">
            <v>101</v>
          </cell>
          <cell r="Q604">
            <v>100</v>
          </cell>
          <cell r="R604">
            <v>100</v>
          </cell>
          <cell r="S604">
            <v>100</v>
          </cell>
          <cell r="T604">
            <v>100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1</v>
          </cell>
          <cell r="AC604">
            <v>1</v>
          </cell>
          <cell r="AD604">
            <v>1</v>
          </cell>
          <cell r="AE604">
            <v>1</v>
          </cell>
          <cell r="AF604">
            <v>1</v>
          </cell>
          <cell r="AG604">
            <v>1</v>
          </cell>
          <cell r="AH604">
            <v>1</v>
          </cell>
          <cell r="AI604">
            <v>1</v>
          </cell>
          <cell r="AJ604">
            <v>1</v>
          </cell>
          <cell r="AK604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500</v>
          </cell>
          <cell r="AT604">
            <v>500</v>
          </cell>
          <cell r="AU604">
            <v>500</v>
          </cell>
          <cell r="AV604">
            <v>500</v>
          </cell>
          <cell r="AW604">
            <v>500</v>
          </cell>
          <cell r="AX604">
            <v>500</v>
          </cell>
          <cell r="AY604">
            <v>100</v>
          </cell>
          <cell r="AZ604">
            <v>100</v>
          </cell>
          <cell r="BA604">
            <v>100</v>
          </cell>
          <cell r="BB604">
            <v>100</v>
          </cell>
          <cell r="BC604">
            <v>100</v>
          </cell>
          <cell r="BD604">
            <v>100</v>
          </cell>
          <cell r="BE604">
            <v>100</v>
          </cell>
          <cell r="BF604">
            <v>100</v>
          </cell>
          <cell r="BG604">
            <v>100</v>
          </cell>
          <cell r="BH604">
            <v>500</v>
          </cell>
          <cell r="BI604">
            <v>500</v>
          </cell>
          <cell r="BJ604">
            <v>500</v>
          </cell>
          <cell r="BK604">
            <v>900</v>
          </cell>
          <cell r="BL604">
            <v>900</v>
          </cell>
          <cell r="BM604">
            <v>900</v>
          </cell>
          <cell r="BN604">
            <v>900</v>
          </cell>
          <cell r="BO604">
            <v>900</v>
          </cell>
          <cell r="BP604">
            <v>900</v>
          </cell>
          <cell r="BQ604">
            <v>900</v>
          </cell>
          <cell r="BR604">
            <v>700</v>
          </cell>
          <cell r="BS604">
            <v>700</v>
          </cell>
          <cell r="BT604">
            <v>700</v>
          </cell>
          <cell r="BU604">
            <v>700</v>
          </cell>
          <cell r="BV604">
            <v>600</v>
          </cell>
          <cell r="BW604">
            <v>600</v>
          </cell>
          <cell r="BX604">
            <v>900</v>
          </cell>
          <cell r="BY604">
            <v>900</v>
          </cell>
          <cell r="BZ604">
            <v>900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</row>
        <row r="605">
          <cell r="A605">
            <v>37464</v>
          </cell>
          <cell r="B605" t="str">
            <v> SOUTH PASS BLOCK 24 2 DEHYDRATION HALTER</v>
          </cell>
          <cell r="C605" t="str">
            <v> 0L   </v>
          </cell>
          <cell r="D605" t="str">
            <v> R    </v>
          </cell>
          <cell r="E605">
            <v>234552</v>
          </cell>
          <cell r="F605">
            <v>38050</v>
          </cell>
          <cell r="G605">
            <v>38050</v>
          </cell>
          <cell r="H605">
            <v>38050</v>
          </cell>
          <cell r="I605">
            <v>41350</v>
          </cell>
          <cell r="J605">
            <v>38050</v>
          </cell>
          <cell r="K605">
            <v>38050</v>
          </cell>
          <cell r="L605">
            <v>38050</v>
          </cell>
          <cell r="M605">
            <v>38050</v>
          </cell>
          <cell r="N605">
            <v>38050</v>
          </cell>
          <cell r="O605">
            <v>38050</v>
          </cell>
          <cell r="P605">
            <v>38050</v>
          </cell>
          <cell r="Q605">
            <v>38050</v>
          </cell>
          <cell r="R605">
            <v>38750</v>
          </cell>
          <cell r="S605">
            <v>38750</v>
          </cell>
          <cell r="T605">
            <v>38750</v>
          </cell>
          <cell r="U605">
            <v>41100</v>
          </cell>
          <cell r="V605">
            <v>41100</v>
          </cell>
          <cell r="W605">
            <v>41100</v>
          </cell>
          <cell r="X605">
            <v>33650</v>
          </cell>
          <cell r="Y605">
            <v>28900</v>
          </cell>
          <cell r="Z605">
            <v>28900</v>
          </cell>
          <cell r="AA605">
            <v>34625</v>
          </cell>
          <cell r="AB605">
            <v>34625</v>
          </cell>
          <cell r="AC605">
            <v>34625</v>
          </cell>
          <cell r="AD605">
            <v>34625</v>
          </cell>
          <cell r="AE605">
            <v>34625</v>
          </cell>
          <cell r="AF605">
            <v>36250</v>
          </cell>
          <cell r="AG605">
            <v>36250</v>
          </cell>
          <cell r="AH605">
            <v>36250</v>
          </cell>
          <cell r="AI605">
            <v>41350</v>
          </cell>
          <cell r="AJ605">
            <v>41350</v>
          </cell>
          <cell r="AK605">
            <v>41350</v>
          </cell>
          <cell r="AL605">
            <v>41350</v>
          </cell>
          <cell r="AM605">
            <v>41350</v>
          </cell>
          <cell r="AN605">
            <v>41350</v>
          </cell>
          <cell r="AO605">
            <v>41350</v>
          </cell>
          <cell r="AP605">
            <v>41350</v>
          </cell>
          <cell r="AQ605">
            <v>41350</v>
          </cell>
          <cell r="AR605">
            <v>41350</v>
          </cell>
          <cell r="AS605">
            <v>41350</v>
          </cell>
          <cell r="AT605">
            <v>41350</v>
          </cell>
          <cell r="AU605">
            <v>35850</v>
          </cell>
          <cell r="AV605">
            <v>35850</v>
          </cell>
          <cell r="AW605">
            <v>35850</v>
          </cell>
          <cell r="AX605">
            <v>35850</v>
          </cell>
          <cell r="AY605">
            <v>41400</v>
          </cell>
          <cell r="AZ605">
            <v>41400</v>
          </cell>
          <cell r="BA605">
            <v>41400</v>
          </cell>
          <cell r="BB605">
            <v>35300</v>
          </cell>
          <cell r="BC605">
            <v>35300</v>
          </cell>
          <cell r="BD605">
            <v>35300</v>
          </cell>
          <cell r="BE605">
            <v>35300</v>
          </cell>
          <cell r="BF605">
            <v>35300</v>
          </cell>
          <cell r="BG605">
            <v>35300</v>
          </cell>
          <cell r="BH605">
            <v>37500</v>
          </cell>
          <cell r="BI605">
            <v>37500</v>
          </cell>
          <cell r="BJ605">
            <v>37500</v>
          </cell>
          <cell r="BK605">
            <v>36400</v>
          </cell>
          <cell r="BL605">
            <v>36400</v>
          </cell>
          <cell r="BM605">
            <v>36400</v>
          </cell>
          <cell r="BN605">
            <v>36400</v>
          </cell>
          <cell r="BO605">
            <v>36400</v>
          </cell>
          <cell r="BP605">
            <v>36400</v>
          </cell>
          <cell r="BQ605">
            <v>36400</v>
          </cell>
          <cell r="BR605">
            <v>41400</v>
          </cell>
          <cell r="BS605">
            <v>41400</v>
          </cell>
          <cell r="BT605">
            <v>41400</v>
          </cell>
          <cell r="BU605">
            <v>43163</v>
          </cell>
          <cell r="BV605">
            <v>43163</v>
          </cell>
          <cell r="BW605">
            <v>43163</v>
          </cell>
          <cell r="BX605">
            <v>43163</v>
          </cell>
          <cell r="BY605">
            <v>43163</v>
          </cell>
          <cell r="BZ605">
            <v>43163</v>
          </cell>
          <cell r="CA605">
            <v>43163</v>
          </cell>
          <cell r="CB605">
            <v>43163</v>
          </cell>
          <cell r="CC605">
            <v>43163</v>
          </cell>
          <cell r="CD605">
            <v>20711</v>
          </cell>
          <cell r="CE605">
            <v>23915</v>
          </cell>
          <cell r="CF605">
            <v>23915</v>
          </cell>
          <cell r="CG605">
            <v>23915</v>
          </cell>
          <cell r="CH605">
            <v>23915</v>
          </cell>
          <cell r="CI605">
            <v>23915</v>
          </cell>
          <cell r="CJ605">
            <v>56465</v>
          </cell>
          <cell r="CK605">
            <v>56465</v>
          </cell>
          <cell r="CL605">
            <v>56465</v>
          </cell>
          <cell r="CM605">
            <v>56465</v>
          </cell>
          <cell r="CN605">
            <v>56465</v>
          </cell>
          <cell r="CO605">
            <v>56465</v>
          </cell>
          <cell r="CP605">
            <v>49715</v>
          </cell>
          <cell r="CQ605">
            <v>49715</v>
          </cell>
          <cell r="CR605">
            <v>49715</v>
          </cell>
          <cell r="CS605">
            <v>50015</v>
          </cell>
          <cell r="CT605">
            <v>50015</v>
          </cell>
          <cell r="CU605">
            <v>50015</v>
          </cell>
          <cell r="CV605">
            <v>50015</v>
          </cell>
          <cell r="CW605">
            <v>50015</v>
          </cell>
          <cell r="CX605">
            <v>40300</v>
          </cell>
          <cell r="CY605">
            <v>40300</v>
          </cell>
          <cell r="CZ605">
            <v>40300</v>
          </cell>
          <cell r="DA605">
            <v>40300</v>
          </cell>
          <cell r="DB605">
            <v>40300</v>
          </cell>
          <cell r="DC605">
            <v>40300</v>
          </cell>
          <cell r="DD605">
            <v>39753</v>
          </cell>
          <cell r="DE605">
            <v>39753</v>
          </cell>
          <cell r="DF605">
            <v>27251</v>
          </cell>
          <cell r="DG605">
            <v>39601</v>
          </cell>
          <cell r="DH605">
            <v>39601</v>
          </cell>
          <cell r="DI605">
            <v>39601</v>
          </cell>
          <cell r="DJ605">
            <v>39601</v>
          </cell>
          <cell r="DK605">
            <v>39601</v>
          </cell>
        </row>
        <row r="606">
          <cell r="A606">
            <v>37466</v>
          </cell>
          <cell r="B606" t="str">
            <v> SOUTH PASS BLOCK 24 DEHYDRATION         </v>
          </cell>
          <cell r="C606" t="str">
            <v> 0L   </v>
          </cell>
          <cell r="D606" t="str">
            <v> R    </v>
          </cell>
          <cell r="E606">
            <v>11970</v>
          </cell>
          <cell r="F606">
            <v>4523</v>
          </cell>
          <cell r="G606">
            <v>4523</v>
          </cell>
          <cell r="H606">
            <v>4523</v>
          </cell>
          <cell r="I606">
            <v>4420</v>
          </cell>
          <cell r="J606">
            <v>4523</v>
          </cell>
          <cell r="K606">
            <v>4523</v>
          </cell>
          <cell r="L606">
            <v>4523</v>
          </cell>
          <cell r="M606">
            <v>4523</v>
          </cell>
          <cell r="N606">
            <v>4523</v>
          </cell>
          <cell r="O606">
            <v>4523</v>
          </cell>
          <cell r="P606">
            <v>4523</v>
          </cell>
          <cell r="Q606">
            <v>4523</v>
          </cell>
          <cell r="R606">
            <v>4523</v>
          </cell>
          <cell r="S606">
            <v>4523</v>
          </cell>
          <cell r="T606">
            <v>4523</v>
          </cell>
          <cell r="U606">
            <v>420</v>
          </cell>
          <cell r="V606">
            <v>420</v>
          </cell>
          <cell r="W606">
            <v>4420</v>
          </cell>
          <cell r="X606">
            <v>4420</v>
          </cell>
          <cell r="Y606">
            <v>4420</v>
          </cell>
          <cell r="Z606">
            <v>4420</v>
          </cell>
          <cell r="AA606">
            <v>4420</v>
          </cell>
          <cell r="AB606">
            <v>4420</v>
          </cell>
          <cell r="AC606">
            <v>4420</v>
          </cell>
          <cell r="AD606">
            <v>4420</v>
          </cell>
          <cell r="AE606">
            <v>4420</v>
          </cell>
          <cell r="AF606">
            <v>4420</v>
          </cell>
          <cell r="AG606">
            <v>4420</v>
          </cell>
          <cell r="AH606">
            <v>4420</v>
          </cell>
          <cell r="AI606">
            <v>4420</v>
          </cell>
          <cell r="AJ606">
            <v>4420</v>
          </cell>
          <cell r="AK606">
            <v>4420</v>
          </cell>
          <cell r="AL606">
            <v>4420</v>
          </cell>
          <cell r="AM606">
            <v>4420</v>
          </cell>
          <cell r="AN606">
            <v>4420</v>
          </cell>
          <cell r="AO606">
            <v>4420</v>
          </cell>
          <cell r="AP606">
            <v>4420</v>
          </cell>
          <cell r="AQ606">
            <v>4420</v>
          </cell>
          <cell r="AR606">
            <v>4420</v>
          </cell>
          <cell r="AS606">
            <v>4420</v>
          </cell>
          <cell r="AT606">
            <v>4420</v>
          </cell>
          <cell r="AU606">
            <v>4420</v>
          </cell>
          <cell r="AV606">
            <v>4420</v>
          </cell>
          <cell r="AW606">
            <v>4420</v>
          </cell>
          <cell r="AX606">
            <v>4420</v>
          </cell>
          <cell r="AY606">
            <v>4700</v>
          </cell>
          <cell r="AZ606">
            <v>4700</v>
          </cell>
          <cell r="BA606">
            <v>4700</v>
          </cell>
          <cell r="BB606">
            <v>4700</v>
          </cell>
          <cell r="BC606">
            <v>4700</v>
          </cell>
          <cell r="BD606">
            <v>4700</v>
          </cell>
          <cell r="BE606">
            <v>4700</v>
          </cell>
          <cell r="BF606">
            <v>4700</v>
          </cell>
          <cell r="BG606">
            <v>4700</v>
          </cell>
          <cell r="BH606">
            <v>4700</v>
          </cell>
          <cell r="BI606">
            <v>4700</v>
          </cell>
          <cell r="BJ606">
            <v>4700</v>
          </cell>
          <cell r="BK606">
            <v>4700</v>
          </cell>
          <cell r="BL606">
            <v>4700</v>
          </cell>
          <cell r="BM606">
            <v>4700</v>
          </cell>
          <cell r="BN606">
            <v>4700</v>
          </cell>
          <cell r="BO606">
            <v>4700</v>
          </cell>
          <cell r="BP606">
            <v>4700</v>
          </cell>
          <cell r="BQ606">
            <v>5100</v>
          </cell>
          <cell r="BR606">
            <v>5100</v>
          </cell>
          <cell r="BS606">
            <v>5100</v>
          </cell>
          <cell r="BT606">
            <v>5100</v>
          </cell>
          <cell r="BU606">
            <v>5100</v>
          </cell>
          <cell r="BV606">
            <v>5100</v>
          </cell>
          <cell r="BW606">
            <v>5100</v>
          </cell>
          <cell r="BX606">
            <v>5100</v>
          </cell>
          <cell r="BY606">
            <v>5100</v>
          </cell>
          <cell r="BZ606">
            <v>5100</v>
          </cell>
          <cell r="CA606">
            <v>5100</v>
          </cell>
          <cell r="CB606">
            <v>5100</v>
          </cell>
          <cell r="CC606">
            <v>5100</v>
          </cell>
          <cell r="CD606">
            <v>5300</v>
          </cell>
          <cell r="CE606">
            <v>5300</v>
          </cell>
          <cell r="CF606">
            <v>5300</v>
          </cell>
          <cell r="CG606">
            <v>5300</v>
          </cell>
          <cell r="CH606">
            <v>5300</v>
          </cell>
          <cell r="CI606">
            <v>4800</v>
          </cell>
          <cell r="CJ606">
            <v>4800</v>
          </cell>
          <cell r="CK606">
            <v>4800</v>
          </cell>
          <cell r="CL606">
            <v>4800</v>
          </cell>
          <cell r="CM606">
            <v>4800</v>
          </cell>
          <cell r="CN606">
            <v>4800</v>
          </cell>
          <cell r="CO606">
            <v>4800</v>
          </cell>
          <cell r="CP606">
            <v>4800</v>
          </cell>
          <cell r="CQ606">
            <v>4800</v>
          </cell>
          <cell r="CR606">
            <v>4800</v>
          </cell>
          <cell r="CS606">
            <v>5100</v>
          </cell>
          <cell r="CT606">
            <v>5100</v>
          </cell>
          <cell r="CU606">
            <v>5100</v>
          </cell>
          <cell r="CV606">
            <v>5100</v>
          </cell>
          <cell r="CW606">
            <v>5100</v>
          </cell>
          <cell r="CX606">
            <v>5100</v>
          </cell>
          <cell r="CY606">
            <v>5100</v>
          </cell>
          <cell r="CZ606">
            <v>5100</v>
          </cell>
          <cell r="DA606">
            <v>5100</v>
          </cell>
          <cell r="DB606">
            <v>5100</v>
          </cell>
          <cell r="DC606">
            <v>5100</v>
          </cell>
          <cell r="DD606">
            <v>5100</v>
          </cell>
          <cell r="DE606">
            <v>5100</v>
          </cell>
          <cell r="DF606">
            <v>4310</v>
          </cell>
          <cell r="DG606">
            <v>4310</v>
          </cell>
          <cell r="DH606">
            <v>4310</v>
          </cell>
          <cell r="DI606">
            <v>4310</v>
          </cell>
          <cell r="DJ606">
            <v>4310</v>
          </cell>
          <cell r="DK606">
            <v>4310</v>
          </cell>
        </row>
        <row r="607">
          <cell r="A607">
            <v>37471</v>
          </cell>
          <cell r="B607" t="str">
            <v> CHEVRON-SOUTH PASS BLK 77 A             </v>
          </cell>
          <cell r="C607" t="str">
            <v> 0L   </v>
          </cell>
          <cell r="D607" t="str">
            <v> R    </v>
          </cell>
          <cell r="E607">
            <v>278372</v>
          </cell>
          <cell r="F607">
            <v>60179</v>
          </cell>
          <cell r="G607">
            <v>60140</v>
          </cell>
          <cell r="H607">
            <v>60140</v>
          </cell>
          <cell r="I607">
            <v>65627</v>
          </cell>
          <cell r="J607">
            <v>60125</v>
          </cell>
          <cell r="K607">
            <v>58850</v>
          </cell>
          <cell r="L607">
            <v>60125</v>
          </cell>
          <cell r="M607">
            <v>60125</v>
          </cell>
          <cell r="N607">
            <v>60126</v>
          </cell>
          <cell r="O607">
            <v>60126</v>
          </cell>
          <cell r="P607">
            <v>60126</v>
          </cell>
          <cell r="Q607">
            <v>60126</v>
          </cell>
          <cell r="R607">
            <v>64937</v>
          </cell>
          <cell r="S607">
            <v>64938</v>
          </cell>
          <cell r="T607">
            <v>45145</v>
          </cell>
          <cell r="U607">
            <v>63863</v>
          </cell>
          <cell r="V607">
            <v>63863</v>
          </cell>
          <cell r="W607">
            <v>58834</v>
          </cell>
          <cell r="X607">
            <v>73918</v>
          </cell>
          <cell r="Y607">
            <v>64767</v>
          </cell>
          <cell r="Z607">
            <v>64767</v>
          </cell>
          <cell r="AA607">
            <v>66223</v>
          </cell>
          <cell r="AB607">
            <v>48166</v>
          </cell>
          <cell r="AC607">
            <v>48166</v>
          </cell>
          <cell r="AD607">
            <v>48166</v>
          </cell>
          <cell r="AE607">
            <v>48166</v>
          </cell>
          <cell r="AF607">
            <v>66166</v>
          </cell>
          <cell r="AG607">
            <v>48166</v>
          </cell>
          <cell r="AH607">
            <v>59649</v>
          </cell>
          <cell r="AI607">
            <v>59650</v>
          </cell>
          <cell r="AJ607">
            <v>59650</v>
          </cell>
          <cell r="AK607">
            <v>59650</v>
          </cell>
          <cell r="AL607">
            <v>50652</v>
          </cell>
          <cell r="AM607">
            <v>50652</v>
          </cell>
          <cell r="AN607">
            <v>56957</v>
          </cell>
          <cell r="AO607">
            <v>65630</v>
          </cell>
          <cell r="AP607">
            <v>65627</v>
          </cell>
          <cell r="AQ607">
            <v>65627</v>
          </cell>
          <cell r="AR607">
            <v>66150</v>
          </cell>
          <cell r="AS607">
            <v>51657</v>
          </cell>
          <cell r="AT607">
            <v>52373</v>
          </cell>
          <cell r="AU607">
            <v>56873</v>
          </cell>
          <cell r="AV607">
            <v>62873</v>
          </cell>
          <cell r="AW607">
            <v>25728</v>
          </cell>
          <cell r="AX607">
            <v>60650</v>
          </cell>
          <cell r="AY607">
            <v>80047</v>
          </cell>
          <cell r="AZ607">
            <v>80047</v>
          </cell>
          <cell r="BA607">
            <v>80050</v>
          </cell>
          <cell r="BB607">
            <v>62549</v>
          </cell>
          <cell r="BC607">
            <v>62549</v>
          </cell>
          <cell r="BD607">
            <v>64641</v>
          </cell>
          <cell r="BE607">
            <v>64641</v>
          </cell>
          <cell r="BF607">
            <v>64641</v>
          </cell>
          <cell r="BG607">
            <v>64641</v>
          </cell>
          <cell r="BH607">
            <v>64641</v>
          </cell>
          <cell r="BI607">
            <v>64641</v>
          </cell>
          <cell r="BJ607">
            <v>63633</v>
          </cell>
          <cell r="BK607">
            <v>55433</v>
          </cell>
          <cell r="BL607">
            <v>55433</v>
          </cell>
          <cell r="BM607">
            <v>55433</v>
          </cell>
          <cell r="BN607">
            <v>45429</v>
          </cell>
          <cell r="BO607">
            <v>45433</v>
          </cell>
          <cell r="BP607">
            <v>45433</v>
          </cell>
          <cell r="BQ607">
            <v>45433</v>
          </cell>
          <cell r="BR607">
            <v>60661</v>
          </cell>
          <cell r="BS607">
            <v>60661</v>
          </cell>
          <cell r="BT607">
            <v>60661</v>
          </cell>
          <cell r="BU607">
            <v>46608</v>
          </cell>
          <cell r="BV607">
            <v>71719</v>
          </cell>
          <cell r="BW607">
            <v>71719</v>
          </cell>
          <cell r="BX607">
            <v>71469</v>
          </cell>
          <cell r="BY607">
            <v>88188</v>
          </cell>
          <cell r="BZ607">
            <v>88188</v>
          </cell>
          <cell r="CA607">
            <v>90134</v>
          </cell>
          <cell r="CB607">
            <v>72757</v>
          </cell>
          <cell r="CC607">
            <v>90719</v>
          </cell>
          <cell r="CD607">
            <v>90552</v>
          </cell>
          <cell r="CE607">
            <v>68765</v>
          </cell>
          <cell r="CF607">
            <v>67265</v>
          </cell>
          <cell r="CG607">
            <v>67265</v>
          </cell>
          <cell r="CH607">
            <v>67265</v>
          </cell>
          <cell r="CI607">
            <v>81515</v>
          </cell>
          <cell r="CJ607">
            <v>88515</v>
          </cell>
          <cell r="CK607">
            <v>88515</v>
          </cell>
          <cell r="CL607">
            <v>81515</v>
          </cell>
          <cell r="CM607">
            <v>81515</v>
          </cell>
          <cell r="CN607">
            <v>86515</v>
          </cell>
          <cell r="CO607">
            <v>86515</v>
          </cell>
          <cell r="CP607">
            <v>86736</v>
          </cell>
          <cell r="CQ607">
            <v>86736</v>
          </cell>
          <cell r="CR607">
            <v>95479</v>
          </cell>
          <cell r="CS607">
            <v>105432</v>
          </cell>
          <cell r="CT607">
            <v>93432</v>
          </cell>
          <cell r="CU607">
            <v>92432</v>
          </cell>
          <cell r="CV607">
            <v>93432</v>
          </cell>
          <cell r="CW607">
            <v>95212</v>
          </cell>
          <cell r="CX607">
            <v>103037</v>
          </cell>
          <cell r="CY607">
            <v>100346</v>
          </cell>
          <cell r="CZ607">
            <v>95146</v>
          </cell>
          <cell r="DA607">
            <v>98624</v>
          </cell>
          <cell r="DB607">
            <v>98624</v>
          </cell>
          <cell r="DC607">
            <v>98624</v>
          </cell>
          <cell r="DD607">
            <v>89146</v>
          </cell>
          <cell r="DE607">
            <v>95047</v>
          </cell>
          <cell r="DF607">
            <v>68698</v>
          </cell>
          <cell r="DG607">
            <v>92271</v>
          </cell>
          <cell r="DH607">
            <v>95471</v>
          </cell>
          <cell r="DI607">
            <v>95471</v>
          </cell>
          <cell r="DJ607">
            <v>95471</v>
          </cell>
          <cell r="DK607">
            <v>90271</v>
          </cell>
        </row>
        <row r="608">
          <cell r="A608">
            <v>37476</v>
          </cell>
          <cell r="B608" t="str">
            <v> CONOCO - SOUTH PASS BLK 75A/55          </v>
          </cell>
          <cell r="C608" t="str">
            <v> 0L   </v>
          </cell>
          <cell r="D608" t="str">
            <v> R    </v>
          </cell>
          <cell r="E608">
            <v>268400</v>
          </cell>
          <cell r="F608">
            <v>5852</v>
          </cell>
          <cell r="G608">
            <v>5902</v>
          </cell>
          <cell r="H608">
            <v>5902</v>
          </cell>
          <cell r="I608">
            <v>6643</v>
          </cell>
          <cell r="J608">
            <v>5927</v>
          </cell>
          <cell r="K608">
            <v>5927</v>
          </cell>
          <cell r="L608">
            <v>5927</v>
          </cell>
          <cell r="M608">
            <v>5927</v>
          </cell>
          <cell r="N608">
            <v>5927</v>
          </cell>
          <cell r="O608">
            <v>5927</v>
          </cell>
          <cell r="P608">
            <v>5927</v>
          </cell>
          <cell r="Q608">
            <v>6015</v>
          </cell>
          <cell r="R608">
            <v>6015</v>
          </cell>
          <cell r="S608">
            <v>6015</v>
          </cell>
          <cell r="T608">
            <v>6015</v>
          </cell>
          <cell r="U608">
            <v>7877</v>
          </cell>
          <cell r="V608">
            <v>7877</v>
          </cell>
          <cell r="W608">
            <v>6278</v>
          </cell>
          <cell r="X608">
            <v>6278</v>
          </cell>
          <cell r="Y608">
            <v>6278</v>
          </cell>
          <cell r="Z608">
            <v>5216</v>
          </cell>
          <cell r="AA608">
            <v>5216</v>
          </cell>
          <cell r="AB608">
            <v>5433</v>
          </cell>
          <cell r="AC608">
            <v>5433</v>
          </cell>
          <cell r="AD608">
            <v>5433</v>
          </cell>
          <cell r="AE608">
            <v>5618</v>
          </cell>
          <cell r="AF608">
            <v>5618</v>
          </cell>
          <cell r="AG608">
            <v>5618</v>
          </cell>
          <cell r="AH608">
            <v>5909</v>
          </cell>
          <cell r="AI608">
            <v>6118</v>
          </cell>
          <cell r="AJ608">
            <v>6118</v>
          </cell>
          <cell r="AK608">
            <v>6118</v>
          </cell>
          <cell r="AL608">
            <v>6118</v>
          </cell>
          <cell r="AM608">
            <v>6118</v>
          </cell>
          <cell r="AN608">
            <v>6118</v>
          </cell>
          <cell r="AO608">
            <v>6643</v>
          </cell>
          <cell r="AP608">
            <v>6643</v>
          </cell>
          <cell r="AQ608">
            <v>6643</v>
          </cell>
          <cell r="AR608">
            <v>6643</v>
          </cell>
          <cell r="AS608">
            <v>6543</v>
          </cell>
          <cell r="AT608">
            <v>6543</v>
          </cell>
          <cell r="AU608">
            <v>6543</v>
          </cell>
          <cell r="AV608">
            <v>6543</v>
          </cell>
          <cell r="AW608">
            <v>10519</v>
          </cell>
          <cell r="AX608">
            <v>10519</v>
          </cell>
          <cell r="AY608">
            <v>5987</v>
          </cell>
          <cell r="AZ608">
            <v>5987</v>
          </cell>
          <cell r="BA608">
            <v>5987</v>
          </cell>
          <cell r="BB608">
            <v>5987</v>
          </cell>
          <cell r="BC608">
            <v>5787</v>
          </cell>
          <cell r="BD608">
            <v>6337</v>
          </cell>
          <cell r="BE608">
            <v>6337</v>
          </cell>
          <cell r="BF608">
            <v>6337</v>
          </cell>
          <cell r="BG608">
            <v>6400</v>
          </cell>
          <cell r="BH608">
            <v>6400</v>
          </cell>
          <cell r="BI608">
            <v>6400</v>
          </cell>
          <cell r="BJ608">
            <v>6400</v>
          </cell>
          <cell r="BK608">
            <v>6400</v>
          </cell>
          <cell r="BL608">
            <v>6400</v>
          </cell>
          <cell r="BM608">
            <v>6400</v>
          </cell>
          <cell r="BN608">
            <v>6400</v>
          </cell>
          <cell r="BO608">
            <v>6400</v>
          </cell>
          <cell r="BP608">
            <v>6400</v>
          </cell>
          <cell r="BQ608">
            <v>6400</v>
          </cell>
          <cell r="BR608">
            <v>6400</v>
          </cell>
          <cell r="BS608">
            <v>6400</v>
          </cell>
          <cell r="BT608">
            <v>6400</v>
          </cell>
          <cell r="BU608">
            <v>6400</v>
          </cell>
          <cell r="BV608">
            <v>6400</v>
          </cell>
          <cell r="BW608">
            <v>6400</v>
          </cell>
          <cell r="BX608">
            <v>6400</v>
          </cell>
          <cell r="BY608">
            <v>6400</v>
          </cell>
          <cell r="BZ608">
            <v>6400</v>
          </cell>
          <cell r="CA608">
            <v>6400</v>
          </cell>
          <cell r="CB608">
            <v>6400</v>
          </cell>
          <cell r="CC608">
            <v>6400</v>
          </cell>
          <cell r="CD608">
            <v>6412</v>
          </cell>
          <cell r="CE608">
            <v>6412</v>
          </cell>
          <cell r="CF608">
            <v>6437</v>
          </cell>
          <cell r="CG608">
            <v>6437</v>
          </cell>
          <cell r="CH608">
            <v>6437</v>
          </cell>
          <cell r="CI608">
            <v>6437</v>
          </cell>
          <cell r="CJ608">
            <v>6437</v>
          </cell>
          <cell r="CK608">
            <v>6437</v>
          </cell>
          <cell r="CL608">
            <v>6587</v>
          </cell>
          <cell r="CM608">
            <v>6587</v>
          </cell>
          <cell r="CN608">
            <v>6587</v>
          </cell>
          <cell r="CO608">
            <v>6587</v>
          </cell>
          <cell r="CP608">
            <v>6587</v>
          </cell>
          <cell r="CQ608">
            <v>6587</v>
          </cell>
          <cell r="CR608">
            <v>6587</v>
          </cell>
          <cell r="CS608">
            <v>6587</v>
          </cell>
          <cell r="CT608">
            <v>6285</v>
          </cell>
          <cell r="CU608">
            <v>6285</v>
          </cell>
          <cell r="CV608">
            <v>6285</v>
          </cell>
          <cell r="CW608">
            <v>6285</v>
          </cell>
          <cell r="CX608">
            <v>6285</v>
          </cell>
          <cell r="CY608">
            <v>6285</v>
          </cell>
          <cell r="CZ608">
            <v>6285</v>
          </cell>
          <cell r="DA608">
            <v>6285</v>
          </cell>
          <cell r="DB608">
            <v>6285</v>
          </cell>
          <cell r="DC608">
            <v>6285</v>
          </cell>
          <cell r="DD608">
            <v>6285</v>
          </cell>
          <cell r="DE608">
            <v>6285</v>
          </cell>
          <cell r="DF608">
            <v>6170</v>
          </cell>
          <cell r="DG608">
            <v>6170</v>
          </cell>
          <cell r="DH608">
            <v>6287</v>
          </cell>
          <cell r="DI608">
            <v>6287</v>
          </cell>
          <cell r="DJ608">
            <v>6287</v>
          </cell>
          <cell r="DK608">
            <v>6511</v>
          </cell>
        </row>
        <row r="609">
          <cell r="A609">
            <v>37487</v>
          </cell>
          <cell r="B609" t="str">
            <v> GULF - RAPHAEL PASS DEHYD               </v>
          </cell>
          <cell r="C609" t="str">
            <v> 0L   </v>
          </cell>
          <cell r="D609" t="str">
            <v> R    </v>
          </cell>
          <cell r="E609">
            <v>3244</v>
          </cell>
          <cell r="F609">
            <v>4125</v>
          </cell>
          <cell r="G609">
            <v>4000</v>
          </cell>
          <cell r="H609">
            <v>4000</v>
          </cell>
          <cell r="I609">
            <v>1850</v>
          </cell>
          <cell r="J609">
            <v>4000</v>
          </cell>
          <cell r="K609">
            <v>4000</v>
          </cell>
          <cell r="L609">
            <v>4000</v>
          </cell>
          <cell r="M609">
            <v>3400</v>
          </cell>
          <cell r="N609">
            <v>3400</v>
          </cell>
          <cell r="O609">
            <v>3400</v>
          </cell>
          <cell r="P609">
            <v>3400</v>
          </cell>
          <cell r="Q609">
            <v>3400</v>
          </cell>
          <cell r="R609">
            <v>3400</v>
          </cell>
          <cell r="S609">
            <v>3400</v>
          </cell>
          <cell r="T609">
            <v>3400</v>
          </cell>
          <cell r="U609">
            <v>4900</v>
          </cell>
          <cell r="V609">
            <v>4900</v>
          </cell>
          <cell r="W609">
            <v>4900</v>
          </cell>
          <cell r="X609">
            <v>4700</v>
          </cell>
          <cell r="Y609">
            <v>4700</v>
          </cell>
          <cell r="Z609">
            <v>5160</v>
          </cell>
          <cell r="AA609">
            <v>4750</v>
          </cell>
          <cell r="AB609">
            <v>4750</v>
          </cell>
          <cell r="AC609">
            <v>4750</v>
          </cell>
          <cell r="AD609">
            <v>4750</v>
          </cell>
          <cell r="AE609">
            <v>4485</v>
          </cell>
          <cell r="AF609">
            <v>4485</v>
          </cell>
          <cell r="AG609">
            <v>4350</v>
          </cell>
          <cell r="AH609">
            <v>3250</v>
          </cell>
          <cell r="AI609">
            <v>3250</v>
          </cell>
          <cell r="AJ609">
            <v>3250</v>
          </cell>
          <cell r="AK609">
            <v>3250</v>
          </cell>
          <cell r="AL609">
            <v>3250</v>
          </cell>
          <cell r="AM609">
            <v>3250</v>
          </cell>
          <cell r="AN609">
            <v>3250</v>
          </cell>
          <cell r="AO609">
            <v>1850</v>
          </cell>
          <cell r="AP609">
            <v>1850</v>
          </cell>
          <cell r="AQ609">
            <v>1850</v>
          </cell>
          <cell r="AR609">
            <v>1850</v>
          </cell>
          <cell r="AS609">
            <v>1850</v>
          </cell>
          <cell r="AT609">
            <v>1850</v>
          </cell>
          <cell r="AU609">
            <v>1850</v>
          </cell>
          <cell r="AV609">
            <v>1850</v>
          </cell>
          <cell r="AW609">
            <v>1850</v>
          </cell>
          <cell r="AX609">
            <v>1850</v>
          </cell>
          <cell r="AY609">
            <v>1000</v>
          </cell>
          <cell r="AZ609">
            <v>1000</v>
          </cell>
          <cell r="BA609">
            <v>2000</v>
          </cell>
          <cell r="BB609">
            <v>3085</v>
          </cell>
          <cell r="BC609">
            <v>2800</v>
          </cell>
          <cell r="BD609">
            <v>2800</v>
          </cell>
          <cell r="BE609">
            <v>2800</v>
          </cell>
          <cell r="BF609">
            <v>2800</v>
          </cell>
          <cell r="BG609">
            <v>2600</v>
          </cell>
          <cell r="BH609">
            <v>2600</v>
          </cell>
          <cell r="BI609">
            <v>1865</v>
          </cell>
          <cell r="BJ609">
            <v>1350</v>
          </cell>
          <cell r="BK609">
            <v>1350</v>
          </cell>
          <cell r="BL609">
            <v>1350</v>
          </cell>
          <cell r="BM609">
            <v>1350</v>
          </cell>
          <cell r="BN609">
            <v>1350</v>
          </cell>
          <cell r="BO609">
            <v>1200</v>
          </cell>
          <cell r="BP609">
            <v>1200</v>
          </cell>
          <cell r="BQ609">
            <v>1200</v>
          </cell>
          <cell r="BR609">
            <v>1200</v>
          </cell>
          <cell r="BS609">
            <v>1200</v>
          </cell>
          <cell r="BT609">
            <v>1200</v>
          </cell>
          <cell r="BU609">
            <v>2500</v>
          </cell>
          <cell r="BV609">
            <v>2500</v>
          </cell>
          <cell r="BW609">
            <v>2500</v>
          </cell>
          <cell r="BX609">
            <v>2500</v>
          </cell>
          <cell r="BY609">
            <v>2750</v>
          </cell>
          <cell r="BZ609">
            <v>2750</v>
          </cell>
          <cell r="CA609">
            <v>2750</v>
          </cell>
          <cell r="CB609">
            <v>2750</v>
          </cell>
          <cell r="CC609">
            <v>2750</v>
          </cell>
          <cell r="CD609">
            <v>4000</v>
          </cell>
          <cell r="CE609">
            <v>4000</v>
          </cell>
          <cell r="CF609">
            <v>3335</v>
          </cell>
          <cell r="CG609">
            <v>3335</v>
          </cell>
          <cell r="CH609">
            <v>3335</v>
          </cell>
          <cell r="CI609">
            <v>3335</v>
          </cell>
          <cell r="CJ609">
            <v>3335</v>
          </cell>
          <cell r="CK609">
            <v>2260</v>
          </cell>
          <cell r="CL609">
            <v>1850</v>
          </cell>
          <cell r="CM609">
            <v>2850</v>
          </cell>
          <cell r="CN609">
            <v>2850</v>
          </cell>
          <cell r="CO609">
            <v>2850</v>
          </cell>
          <cell r="CP609">
            <v>2450</v>
          </cell>
          <cell r="CQ609">
            <v>2450</v>
          </cell>
          <cell r="CR609">
            <v>2450</v>
          </cell>
          <cell r="CS609">
            <v>2450</v>
          </cell>
          <cell r="CT609">
            <v>2500</v>
          </cell>
          <cell r="CU609">
            <v>2500</v>
          </cell>
          <cell r="CV609">
            <v>2500</v>
          </cell>
          <cell r="CW609">
            <v>1000</v>
          </cell>
          <cell r="CX609">
            <v>1000</v>
          </cell>
          <cell r="CY609">
            <v>1000</v>
          </cell>
          <cell r="CZ609">
            <v>1000</v>
          </cell>
          <cell r="DA609">
            <v>1000</v>
          </cell>
          <cell r="DB609">
            <v>1000</v>
          </cell>
          <cell r="DC609">
            <v>1000</v>
          </cell>
          <cell r="DD609">
            <v>1000</v>
          </cell>
          <cell r="DE609">
            <v>1000</v>
          </cell>
          <cell r="DF609">
            <v>6000</v>
          </cell>
          <cell r="DG609">
            <v>2000</v>
          </cell>
          <cell r="DH609">
            <v>1</v>
          </cell>
          <cell r="DI609">
            <v>1</v>
          </cell>
          <cell r="DJ609">
            <v>1</v>
          </cell>
          <cell r="DK609">
            <v>1</v>
          </cell>
        </row>
        <row r="610">
          <cell r="A610">
            <v>37488</v>
          </cell>
          <cell r="B610" t="str">
            <v> MAIN PASS BLK69-B DEHYD HALTER ISLAND   </v>
          </cell>
          <cell r="C610" t="str">
            <v> 0L   </v>
          </cell>
          <cell r="D610" t="str">
            <v> R    </v>
          </cell>
          <cell r="E610">
            <v>53689</v>
          </cell>
          <cell r="F610">
            <v>13888</v>
          </cell>
          <cell r="G610">
            <v>14388</v>
          </cell>
          <cell r="H610">
            <v>14388</v>
          </cell>
          <cell r="I610">
            <v>14565</v>
          </cell>
          <cell r="J610">
            <v>13388</v>
          </cell>
          <cell r="K610">
            <v>13388</v>
          </cell>
          <cell r="L610">
            <v>13388</v>
          </cell>
          <cell r="M610">
            <v>13388</v>
          </cell>
          <cell r="N610">
            <v>14388</v>
          </cell>
          <cell r="O610">
            <v>14388</v>
          </cell>
          <cell r="P610">
            <v>14388</v>
          </cell>
          <cell r="Q610">
            <v>14388</v>
          </cell>
          <cell r="R610">
            <v>13388</v>
          </cell>
          <cell r="S610">
            <v>13388</v>
          </cell>
          <cell r="T610">
            <v>13388</v>
          </cell>
          <cell r="U610">
            <v>12500</v>
          </cell>
          <cell r="V610">
            <v>12500</v>
          </cell>
          <cell r="W610">
            <v>12500</v>
          </cell>
          <cell r="X610">
            <v>12500</v>
          </cell>
          <cell r="Y610">
            <v>12500</v>
          </cell>
          <cell r="Z610">
            <v>12500</v>
          </cell>
          <cell r="AA610">
            <v>9904</v>
          </cell>
          <cell r="AB610">
            <v>9904</v>
          </cell>
          <cell r="AC610">
            <v>9904</v>
          </cell>
          <cell r="AD610">
            <v>9904</v>
          </cell>
          <cell r="AE610">
            <v>9904</v>
          </cell>
          <cell r="AF610">
            <v>9904</v>
          </cell>
          <cell r="AG610">
            <v>9904</v>
          </cell>
          <cell r="AH610">
            <v>14565</v>
          </cell>
          <cell r="AI610">
            <v>14565</v>
          </cell>
          <cell r="AJ610">
            <v>14565</v>
          </cell>
          <cell r="AK610">
            <v>14565</v>
          </cell>
          <cell r="AL610">
            <v>14565</v>
          </cell>
          <cell r="AM610">
            <v>14565</v>
          </cell>
          <cell r="AN610">
            <v>14565</v>
          </cell>
          <cell r="AO610">
            <v>14565</v>
          </cell>
          <cell r="AP610">
            <v>14565</v>
          </cell>
          <cell r="AQ610">
            <v>14565</v>
          </cell>
          <cell r="AR610">
            <v>14565</v>
          </cell>
          <cell r="AS610">
            <v>14565</v>
          </cell>
          <cell r="AT610">
            <v>14565</v>
          </cell>
          <cell r="AU610">
            <v>14565</v>
          </cell>
          <cell r="AV610">
            <v>14565</v>
          </cell>
          <cell r="AW610">
            <v>14565</v>
          </cell>
          <cell r="AX610">
            <v>14565</v>
          </cell>
          <cell r="AY610">
            <v>14000</v>
          </cell>
          <cell r="AZ610">
            <v>14000</v>
          </cell>
          <cell r="BA610">
            <v>14000</v>
          </cell>
          <cell r="BB610">
            <v>14000</v>
          </cell>
          <cell r="BC610">
            <v>14000</v>
          </cell>
          <cell r="BD610">
            <v>14000</v>
          </cell>
          <cell r="BE610">
            <v>14000</v>
          </cell>
          <cell r="BF610">
            <v>14000</v>
          </cell>
          <cell r="BG610">
            <v>14000</v>
          </cell>
          <cell r="BH610">
            <v>14000</v>
          </cell>
          <cell r="BI610">
            <v>14000</v>
          </cell>
          <cell r="BJ610">
            <v>14000</v>
          </cell>
          <cell r="BK610">
            <v>14000</v>
          </cell>
          <cell r="BL610">
            <v>14000</v>
          </cell>
          <cell r="BM610">
            <v>14000</v>
          </cell>
          <cell r="BN610">
            <v>14000</v>
          </cell>
          <cell r="BO610">
            <v>14000</v>
          </cell>
          <cell r="BP610">
            <v>14000</v>
          </cell>
          <cell r="BQ610">
            <v>14000</v>
          </cell>
          <cell r="BR610">
            <v>14000</v>
          </cell>
          <cell r="BS610">
            <v>14000</v>
          </cell>
          <cell r="BT610">
            <v>14000</v>
          </cell>
          <cell r="BU610">
            <v>14000</v>
          </cell>
          <cell r="BV610">
            <v>15851</v>
          </cell>
          <cell r="BW610">
            <v>15851</v>
          </cell>
          <cell r="BX610">
            <v>15851</v>
          </cell>
          <cell r="BY610">
            <v>15851</v>
          </cell>
          <cell r="BZ610">
            <v>15851</v>
          </cell>
          <cell r="CA610">
            <v>15851</v>
          </cell>
          <cell r="CB610">
            <v>15851</v>
          </cell>
          <cell r="CC610">
            <v>15851</v>
          </cell>
          <cell r="CD610">
            <v>15001</v>
          </cell>
          <cell r="CE610">
            <v>15001</v>
          </cell>
          <cell r="CF610">
            <v>15001</v>
          </cell>
          <cell r="CG610">
            <v>15001</v>
          </cell>
          <cell r="CH610">
            <v>15001</v>
          </cell>
          <cell r="CI610">
            <v>15001</v>
          </cell>
          <cell r="CJ610">
            <v>15001</v>
          </cell>
          <cell r="CK610">
            <v>15001</v>
          </cell>
          <cell r="CL610">
            <v>15001</v>
          </cell>
          <cell r="CM610">
            <v>15001</v>
          </cell>
          <cell r="CN610">
            <v>15001</v>
          </cell>
          <cell r="CO610">
            <v>15001</v>
          </cell>
          <cell r="CP610">
            <v>16173</v>
          </cell>
          <cell r="CQ610">
            <v>16173</v>
          </cell>
          <cell r="CR610">
            <v>16173</v>
          </cell>
          <cell r="CS610">
            <v>16173</v>
          </cell>
          <cell r="CT610">
            <v>16173</v>
          </cell>
          <cell r="CU610">
            <v>16173</v>
          </cell>
          <cell r="CV610">
            <v>16173</v>
          </cell>
          <cell r="CW610">
            <v>16173</v>
          </cell>
          <cell r="CX610">
            <v>16173</v>
          </cell>
          <cell r="CY610">
            <v>16173</v>
          </cell>
          <cell r="CZ610">
            <v>16173</v>
          </cell>
          <cell r="DA610">
            <v>16173</v>
          </cell>
          <cell r="DB610">
            <v>16173</v>
          </cell>
          <cell r="DC610">
            <v>16173</v>
          </cell>
          <cell r="DD610">
            <v>16173</v>
          </cell>
          <cell r="DE610">
            <v>16173</v>
          </cell>
          <cell r="DF610">
            <v>17216</v>
          </cell>
          <cell r="DG610">
            <v>17216</v>
          </cell>
          <cell r="DH610">
            <v>17216</v>
          </cell>
          <cell r="DI610">
            <v>17216</v>
          </cell>
          <cell r="DJ610">
            <v>17216</v>
          </cell>
          <cell r="DK610">
            <v>17216</v>
          </cell>
        </row>
        <row r="611">
          <cell r="A611">
            <v>37492</v>
          </cell>
          <cell r="B611" t="str">
            <v> TEXACO-MAIN PASS BLK 75 DEHYD           </v>
          </cell>
          <cell r="C611" t="str">
            <v> 0L   </v>
          </cell>
          <cell r="D611" t="str">
            <v> R    </v>
          </cell>
          <cell r="E611">
            <v>11062</v>
          </cell>
          <cell r="F611">
            <v>7455</v>
          </cell>
          <cell r="G611">
            <v>7433</v>
          </cell>
          <cell r="H611">
            <v>7583</v>
          </cell>
          <cell r="I611">
            <v>7536</v>
          </cell>
          <cell r="J611">
            <v>6658</v>
          </cell>
          <cell r="K611">
            <v>6139</v>
          </cell>
          <cell r="L611">
            <v>6139</v>
          </cell>
          <cell r="M611">
            <v>6139</v>
          </cell>
          <cell r="N611">
            <v>6139</v>
          </cell>
          <cell r="O611">
            <v>6139</v>
          </cell>
          <cell r="P611">
            <v>6139</v>
          </cell>
          <cell r="Q611">
            <v>6139</v>
          </cell>
          <cell r="R611">
            <v>8375</v>
          </cell>
          <cell r="S611">
            <v>8375</v>
          </cell>
          <cell r="T611">
            <v>8375</v>
          </cell>
          <cell r="U611">
            <v>8813</v>
          </cell>
          <cell r="V611">
            <v>8813</v>
          </cell>
          <cell r="W611">
            <v>8813</v>
          </cell>
          <cell r="X611">
            <v>8813</v>
          </cell>
          <cell r="Y611">
            <v>8813</v>
          </cell>
          <cell r="Z611">
            <v>8413</v>
          </cell>
          <cell r="AA611">
            <v>8413</v>
          </cell>
          <cell r="AB611">
            <v>8413</v>
          </cell>
          <cell r="AC611">
            <v>8413</v>
          </cell>
          <cell r="AD611">
            <v>8413</v>
          </cell>
          <cell r="AE611">
            <v>8413</v>
          </cell>
          <cell r="AF611">
            <v>8413</v>
          </cell>
          <cell r="AG611">
            <v>8413</v>
          </cell>
          <cell r="AH611">
            <v>8504</v>
          </cell>
          <cell r="AI611">
            <v>8504</v>
          </cell>
          <cell r="AJ611">
            <v>8504</v>
          </cell>
          <cell r="AK611">
            <v>8504</v>
          </cell>
          <cell r="AL611">
            <v>8504</v>
          </cell>
          <cell r="AM611">
            <v>8504</v>
          </cell>
          <cell r="AN611">
            <v>8504</v>
          </cell>
          <cell r="AO611">
            <v>8504</v>
          </cell>
          <cell r="AP611">
            <v>7536</v>
          </cell>
          <cell r="AQ611">
            <v>7536</v>
          </cell>
          <cell r="AR611">
            <v>7536</v>
          </cell>
          <cell r="AS611">
            <v>8348</v>
          </cell>
          <cell r="AT611">
            <v>8348</v>
          </cell>
          <cell r="AU611">
            <v>8348</v>
          </cell>
          <cell r="AV611">
            <v>8401</v>
          </cell>
          <cell r="AW611">
            <v>8401</v>
          </cell>
          <cell r="AX611">
            <v>8401</v>
          </cell>
          <cell r="AY611">
            <v>8575</v>
          </cell>
          <cell r="AZ611">
            <v>8575</v>
          </cell>
          <cell r="BA611">
            <v>8575</v>
          </cell>
          <cell r="BB611">
            <v>8575</v>
          </cell>
          <cell r="BC611">
            <v>8575</v>
          </cell>
          <cell r="BD611">
            <v>8575</v>
          </cell>
          <cell r="BE611">
            <v>8575</v>
          </cell>
          <cell r="BF611">
            <v>8575</v>
          </cell>
          <cell r="BG611">
            <v>7875</v>
          </cell>
          <cell r="BH611">
            <v>7843</v>
          </cell>
          <cell r="BI611">
            <v>7843</v>
          </cell>
          <cell r="BJ611">
            <v>7843</v>
          </cell>
          <cell r="BK611">
            <v>7843</v>
          </cell>
          <cell r="BL611">
            <v>7843</v>
          </cell>
          <cell r="BM611">
            <v>7843</v>
          </cell>
          <cell r="BN611">
            <v>7843</v>
          </cell>
          <cell r="BO611">
            <v>6022</v>
          </cell>
          <cell r="BP611">
            <v>6010</v>
          </cell>
          <cell r="BQ611">
            <v>6010</v>
          </cell>
          <cell r="BR611">
            <v>111</v>
          </cell>
          <cell r="BS611">
            <v>111</v>
          </cell>
          <cell r="BT611">
            <v>111</v>
          </cell>
          <cell r="BU611">
            <v>111</v>
          </cell>
          <cell r="BV611">
            <v>111</v>
          </cell>
          <cell r="BW611">
            <v>5138</v>
          </cell>
          <cell r="BX611">
            <v>5138</v>
          </cell>
          <cell r="BY611">
            <v>5138</v>
          </cell>
          <cell r="BZ611">
            <v>5138</v>
          </cell>
          <cell r="CA611">
            <v>5138</v>
          </cell>
          <cell r="CB611">
            <v>5138</v>
          </cell>
          <cell r="CC611">
            <v>5138</v>
          </cell>
          <cell r="CD611">
            <v>7345</v>
          </cell>
          <cell r="CE611">
            <v>7345</v>
          </cell>
          <cell r="CF611">
            <v>3570</v>
          </cell>
          <cell r="CG611">
            <v>3570</v>
          </cell>
          <cell r="CH611">
            <v>3570</v>
          </cell>
          <cell r="CI611">
            <v>67</v>
          </cell>
          <cell r="CJ611">
            <v>67</v>
          </cell>
          <cell r="CK611">
            <v>67</v>
          </cell>
          <cell r="CL611">
            <v>67</v>
          </cell>
          <cell r="CM611">
            <v>67</v>
          </cell>
          <cell r="CN611">
            <v>67</v>
          </cell>
          <cell r="CO611">
            <v>67</v>
          </cell>
          <cell r="CP611">
            <v>67</v>
          </cell>
          <cell r="CQ611">
            <v>67</v>
          </cell>
          <cell r="CR611">
            <v>67</v>
          </cell>
          <cell r="CS611">
            <v>67</v>
          </cell>
          <cell r="CT611">
            <v>67</v>
          </cell>
          <cell r="CU611">
            <v>67</v>
          </cell>
          <cell r="CV611">
            <v>67</v>
          </cell>
          <cell r="CW611">
            <v>67</v>
          </cell>
          <cell r="CX611">
            <v>67</v>
          </cell>
          <cell r="CY611">
            <v>67</v>
          </cell>
          <cell r="CZ611">
            <v>67</v>
          </cell>
          <cell r="DA611">
            <v>67</v>
          </cell>
          <cell r="DB611">
            <v>67</v>
          </cell>
          <cell r="DC611">
            <v>67</v>
          </cell>
          <cell r="DD611">
            <v>67</v>
          </cell>
          <cell r="DE611">
            <v>67</v>
          </cell>
          <cell r="DF611">
            <v>192</v>
          </cell>
          <cell r="DG611">
            <v>192</v>
          </cell>
          <cell r="DH611">
            <v>130</v>
          </cell>
          <cell r="DI611">
            <v>130</v>
          </cell>
          <cell r="DJ611">
            <v>130</v>
          </cell>
          <cell r="DK611">
            <v>130</v>
          </cell>
        </row>
        <row r="612">
          <cell r="A612">
            <v>37495</v>
          </cell>
          <cell r="B612" t="str">
            <v> MAIN PASS BLK 35 DEHYD HALTER ISLAND    </v>
          </cell>
          <cell r="C612" t="str">
            <v> 0L   </v>
          </cell>
          <cell r="D612" t="str">
            <v> R    </v>
          </cell>
          <cell r="E612">
            <v>13976</v>
          </cell>
          <cell r="F612">
            <v>1000</v>
          </cell>
          <cell r="G612">
            <v>500</v>
          </cell>
          <cell r="H612">
            <v>500</v>
          </cell>
          <cell r="I612">
            <v>7000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1000</v>
          </cell>
          <cell r="R612">
            <v>1000</v>
          </cell>
          <cell r="S612">
            <v>1000</v>
          </cell>
          <cell r="T612">
            <v>1</v>
          </cell>
          <cell r="U612">
            <v>1000</v>
          </cell>
          <cell r="V612">
            <v>1000</v>
          </cell>
          <cell r="W612">
            <v>1000</v>
          </cell>
          <cell r="X612">
            <v>1000</v>
          </cell>
          <cell r="Y612">
            <v>1000</v>
          </cell>
          <cell r="Z612">
            <v>1000</v>
          </cell>
          <cell r="AA612">
            <v>1000</v>
          </cell>
          <cell r="AB612">
            <v>1</v>
          </cell>
          <cell r="AC612">
            <v>1</v>
          </cell>
          <cell r="AD612">
            <v>1</v>
          </cell>
          <cell r="AE612">
            <v>1</v>
          </cell>
          <cell r="AF612">
            <v>1</v>
          </cell>
          <cell r="AG612">
            <v>3000</v>
          </cell>
          <cell r="AH612">
            <v>2000</v>
          </cell>
          <cell r="AI612">
            <v>3000</v>
          </cell>
          <cell r="AJ612">
            <v>3000</v>
          </cell>
          <cell r="AK612">
            <v>3000</v>
          </cell>
          <cell r="AL612">
            <v>3000</v>
          </cell>
          <cell r="AM612">
            <v>1</v>
          </cell>
          <cell r="AN612">
            <v>1</v>
          </cell>
          <cell r="AO612">
            <v>1</v>
          </cell>
          <cell r="AP612">
            <v>7000</v>
          </cell>
          <cell r="AQ612">
            <v>7000</v>
          </cell>
          <cell r="AR612">
            <v>7000</v>
          </cell>
          <cell r="AS612">
            <v>1</v>
          </cell>
          <cell r="AT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AZ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1</v>
          </cell>
          <cell r="BN612">
            <v>1</v>
          </cell>
          <cell r="BO612">
            <v>1</v>
          </cell>
          <cell r="BP612">
            <v>1</v>
          </cell>
          <cell r="BQ612">
            <v>1</v>
          </cell>
          <cell r="BR612">
            <v>1</v>
          </cell>
          <cell r="BS612">
            <v>1</v>
          </cell>
          <cell r="BT612">
            <v>1</v>
          </cell>
          <cell r="BU612">
            <v>1</v>
          </cell>
          <cell r="BV612">
            <v>1</v>
          </cell>
          <cell r="BW612">
            <v>1</v>
          </cell>
          <cell r="BX612">
            <v>1</v>
          </cell>
          <cell r="BY612">
            <v>1</v>
          </cell>
          <cell r="BZ612">
            <v>1</v>
          </cell>
          <cell r="CA612">
            <v>1</v>
          </cell>
          <cell r="CB612">
            <v>0</v>
          </cell>
          <cell r="CC612">
            <v>0</v>
          </cell>
          <cell r="CD612">
            <v>1</v>
          </cell>
          <cell r="CE612">
            <v>1</v>
          </cell>
          <cell r="CF612">
            <v>1</v>
          </cell>
          <cell r="CG612">
            <v>1</v>
          </cell>
          <cell r="CH612">
            <v>1</v>
          </cell>
          <cell r="CI612">
            <v>1200</v>
          </cell>
          <cell r="CJ612">
            <v>1200</v>
          </cell>
          <cell r="CK612">
            <v>1200</v>
          </cell>
          <cell r="CL612">
            <v>1</v>
          </cell>
          <cell r="CM612">
            <v>1</v>
          </cell>
          <cell r="CN612">
            <v>1</v>
          </cell>
          <cell r="CO612">
            <v>1</v>
          </cell>
          <cell r="CP612">
            <v>1000</v>
          </cell>
          <cell r="CQ612">
            <v>1000</v>
          </cell>
          <cell r="CR612">
            <v>1000</v>
          </cell>
          <cell r="CS612">
            <v>1000</v>
          </cell>
          <cell r="CT612">
            <v>1</v>
          </cell>
          <cell r="CU612">
            <v>1</v>
          </cell>
          <cell r="CV612">
            <v>1</v>
          </cell>
          <cell r="CW612">
            <v>1</v>
          </cell>
          <cell r="CX612">
            <v>1</v>
          </cell>
          <cell r="CY612">
            <v>1</v>
          </cell>
          <cell r="CZ612">
            <v>1</v>
          </cell>
          <cell r="DA612">
            <v>1</v>
          </cell>
          <cell r="DB612">
            <v>1</v>
          </cell>
          <cell r="DC612">
            <v>1</v>
          </cell>
          <cell r="DD612">
            <v>1</v>
          </cell>
          <cell r="DE612">
            <v>1</v>
          </cell>
          <cell r="DF612">
            <v>1</v>
          </cell>
          <cell r="DG612">
            <v>1</v>
          </cell>
          <cell r="DH612">
            <v>1</v>
          </cell>
          <cell r="DI612">
            <v>1</v>
          </cell>
          <cell r="DJ612">
            <v>1</v>
          </cell>
          <cell r="DK612">
            <v>500</v>
          </cell>
        </row>
        <row r="613">
          <cell r="A613">
            <v>37496</v>
          </cell>
          <cell r="B613" t="str">
            <v> MAIN PASS BLOCK 35 DEHYDRATION LA ROSE  </v>
          </cell>
          <cell r="C613" t="str">
            <v> 0L   </v>
          </cell>
          <cell r="D613" t="str">
            <v> R    </v>
          </cell>
          <cell r="E613">
            <v>28644</v>
          </cell>
          <cell r="F613">
            <v>4859</v>
          </cell>
          <cell r="G613">
            <v>4859</v>
          </cell>
          <cell r="H613">
            <v>4859</v>
          </cell>
          <cell r="I613">
            <v>5424</v>
          </cell>
          <cell r="J613">
            <v>4859</v>
          </cell>
          <cell r="K613">
            <v>5319</v>
          </cell>
          <cell r="L613">
            <v>5319</v>
          </cell>
          <cell r="M613">
            <v>5319</v>
          </cell>
          <cell r="N613">
            <v>5319</v>
          </cell>
          <cell r="O613">
            <v>5319</v>
          </cell>
          <cell r="P613">
            <v>5319</v>
          </cell>
          <cell r="Q613">
            <v>5319</v>
          </cell>
          <cell r="R613">
            <v>5319</v>
          </cell>
          <cell r="S613">
            <v>5159</v>
          </cell>
          <cell r="T613">
            <v>5159</v>
          </cell>
          <cell r="U613">
            <v>5445</v>
          </cell>
          <cell r="V613">
            <v>5445</v>
          </cell>
          <cell r="W613">
            <v>5445</v>
          </cell>
          <cell r="X613">
            <v>6445</v>
          </cell>
          <cell r="Y613">
            <v>6445</v>
          </cell>
          <cell r="Z613">
            <v>6132</v>
          </cell>
          <cell r="AA613">
            <v>4632</v>
          </cell>
          <cell r="AB613">
            <v>4894</v>
          </cell>
          <cell r="AC613">
            <v>4894</v>
          </cell>
          <cell r="AD613">
            <v>4894</v>
          </cell>
          <cell r="AE613">
            <v>4894</v>
          </cell>
          <cell r="AF613">
            <v>4875</v>
          </cell>
          <cell r="AG613">
            <v>5875</v>
          </cell>
          <cell r="AH613">
            <v>4924</v>
          </cell>
          <cell r="AI613">
            <v>4924</v>
          </cell>
          <cell r="AJ613">
            <v>4924</v>
          </cell>
          <cell r="AK613">
            <v>4924</v>
          </cell>
          <cell r="AL613">
            <v>4924</v>
          </cell>
          <cell r="AM613">
            <v>4924</v>
          </cell>
          <cell r="AN613">
            <v>6424</v>
          </cell>
          <cell r="AO613">
            <v>6424</v>
          </cell>
          <cell r="AP613">
            <v>5424</v>
          </cell>
          <cell r="AQ613">
            <v>5424</v>
          </cell>
          <cell r="AR613">
            <v>5424</v>
          </cell>
          <cell r="AS613">
            <v>5424</v>
          </cell>
          <cell r="AT613">
            <v>5424</v>
          </cell>
          <cell r="AU613">
            <v>5424</v>
          </cell>
          <cell r="AV613">
            <v>5424</v>
          </cell>
          <cell r="AW613">
            <v>5424</v>
          </cell>
          <cell r="AX613">
            <v>5424</v>
          </cell>
          <cell r="AY613">
            <v>9928</v>
          </cell>
          <cell r="AZ613">
            <v>9928</v>
          </cell>
          <cell r="BA613">
            <v>9928</v>
          </cell>
          <cell r="BB613">
            <v>5868</v>
          </cell>
          <cell r="BC613">
            <v>5868</v>
          </cell>
          <cell r="BD613">
            <v>5649</v>
          </cell>
          <cell r="BE613">
            <v>5649</v>
          </cell>
          <cell r="BF613">
            <v>5649</v>
          </cell>
          <cell r="BG613">
            <v>5649</v>
          </cell>
          <cell r="BH613">
            <v>5649</v>
          </cell>
          <cell r="BI613">
            <v>5649</v>
          </cell>
          <cell r="BJ613">
            <v>5617</v>
          </cell>
          <cell r="BK613">
            <v>5617</v>
          </cell>
          <cell r="BL613">
            <v>5617</v>
          </cell>
          <cell r="BM613">
            <v>5617</v>
          </cell>
          <cell r="BN613">
            <v>5617</v>
          </cell>
          <cell r="BO613">
            <v>5936</v>
          </cell>
          <cell r="BP613">
            <v>5936</v>
          </cell>
          <cell r="BQ613">
            <v>5936</v>
          </cell>
          <cell r="BR613">
            <v>5936</v>
          </cell>
          <cell r="BS613">
            <v>5936</v>
          </cell>
          <cell r="BT613">
            <v>5936</v>
          </cell>
          <cell r="BU613">
            <v>5936</v>
          </cell>
          <cell r="BV613">
            <v>5356</v>
          </cell>
          <cell r="BW613">
            <v>5356</v>
          </cell>
          <cell r="BX613">
            <v>1454</v>
          </cell>
          <cell r="BY613">
            <v>1454</v>
          </cell>
          <cell r="BZ613">
            <v>1454</v>
          </cell>
          <cell r="CA613">
            <v>1454</v>
          </cell>
          <cell r="CB613">
            <v>4503</v>
          </cell>
          <cell r="CC613">
            <v>4503</v>
          </cell>
          <cell r="CD613">
            <v>3959</v>
          </cell>
          <cell r="CE613">
            <v>3959</v>
          </cell>
          <cell r="CF613">
            <v>3959</v>
          </cell>
          <cell r="CG613">
            <v>3959</v>
          </cell>
          <cell r="CH613">
            <v>3959</v>
          </cell>
          <cell r="CI613">
            <v>3959</v>
          </cell>
          <cell r="CJ613">
            <v>5589</v>
          </cell>
          <cell r="CK613">
            <v>5589</v>
          </cell>
          <cell r="CL613">
            <v>5272</v>
          </cell>
          <cell r="CM613">
            <v>5272</v>
          </cell>
          <cell r="CN613">
            <v>5272</v>
          </cell>
          <cell r="CO613">
            <v>2073</v>
          </cell>
          <cell r="CP613">
            <v>73</v>
          </cell>
          <cell r="CQ613">
            <v>73</v>
          </cell>
          <cell r="CR613">
            <v>73</v>
          </cell>
          <cell r="CS613">
            <v>73</v>
          </cell>
          <cell r="CT613">
            <v>73</v>
          </cell>
          <cell r="CU613">
            <v>73</v>
          </cell>
          <cell r="CV613">
            <v>73</v>
          </cell>
          <cell r="CW613">
            <v>73</v>
          </cell>
          <cell r="CX613">
            <v>73</v>
          </cell>
          <cell r="CY613">
            <v>2</v>
          </cell>
          <cell r="CZ613">
            <v>222</v>
          </cell>
          <cell r="DA613">
            <v>222</v>
          </cell>
          <cell r="DB613">
            <v>222</v>
          </cell>
          <cell r="DC613">
            <v>222</v>
          </cell>
          <cell r="DD613">
            <v>222</v>
          </cell>
          <cell r="DE613">
            <v>222</v>
          </cell>
          <cell r="DF613">
            <v>3</v>
          </cell>
          <cell r="DG613">
            <v>183</v>
          </cell>
          <cell r="DH613">
            <v>20</v>
          </cell>
          <cell r="DI613">
            <v>20</v>
          </cell>
          <cell r="DJ613">
            <v>20</v>
          </cell>
          <cell r="DK613">
            <v>20</v>
          </cell>
        </row>
        <row r="614">
          <cell r="A614">
            <v>37508</v>
          </cell>
          <cell r="B614" t="str">
            <v>BOSTON GAS @ Middlesex</v>
          </cell>
          <cell r="C614">
            <v>6</v>
          </cell>
          <cell r="D614" t="str">
            <v> D    </v>
          </cell>
          <cell r="E614">
            <v>104111</v>
          </cell>
          <cell r="F614">
            <v>0</v>
          </cell>
          <cell r="G614">
            <v>0</v>
          </cell>
          <cell r="H614">
            <v>0</v>
          </cell>
          <cell r="I614">
            <v>5538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536</v>
          </cell>
          <cell r="V614">
            <v>536</v>
          </cell>
          <cell r="W614">
            <v>3064</v>
          </cell>
          <cell r="X614">
            <v>1975</v>
          </cell>
          <cell r="Y614">
            <v>0</v>
          </cell>
          <cell r="Z614">
            <v>2564</v>
          </cell>
          <cell r="AA614">
            <v>7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30566</v>
          </cell>
          <cell r="AH614">
            <v>6543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47417</v>
          </cell>
          <cell r="AN614">
            <v>27472</v>
          </cell>
          <cell r="AO614">
            <v>12258</v>
          </cell>
          <cell r="AP614">
            <v>5538</v>
          </cell>
          <cell r="AQ614">
            <v>31347</v>
          </cell>
          <cell r="AR614">
            <v>53121</v>
          </cell>
          <cell r="AS614">
            <v>41008</v>
          </cell>
          <cell r="AT614">
            <v>41895</v>
          </cell>
          <cell r="AU614">
            <v>41591</v>
          </cell>
          <cell r="AV614">
            <v>36487</v>
          </cell>
          <cell r="AW614">
            <v>24746</v>
          </cell>
          <cell r="AX614">
            <v>24786</v>
          </cell>
          <cell r="AY614">
            <v>27955</v>
          </cell>
          <cell r="AZ614">
            <v>13944</v>
          </cell>
          <cell r="BA614">
            <v>18663</v>
          </cell>
          <cell r="BB614">
            <v>19172</v>
          </cell>
          <cell r="BC614">
            <v>57071</v>
          </cell>
          <cell r="BD614">
            <v>52779</v>
          </cell>
          <cell r="BE614">
            <v>40240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39177</v>
          </cell>
          <cell r="BO614">
            <v>38730</v>
          </cell>
          <cell r="BP614">
            <v>41612</v>
          </cell>
          <cell r="BQ614">
            <v>49042</v>
          </cell>
          <cell r="BR614">
            <v>50039</v>
          </cell>
          <cell r="BS614">
            <v>75138</v>
          </cell>
          <cell r="BT614">
            <v>75545</v>
          </cell>
          <cell r="BU614">
            <v>75456</v>
          </cell>
          <cell r="BV614">
            <v>75706</v>
          </cell>
          <cell r="BW614">
            <v>75947</v>
          </cell>
          <cell r="BX614">
            <v>146191</v>
          </cell>
          <cell r="BY614">
            <v>60819</v>
          </cell>
          <cell r="BZ614">
            <v>86810</v>
          </cell>
          <cell r="CA614">
            <v>100592</v>
          </cell>
          <cell r="CB614">
            <v>126467</v>
          </cell>
          <cell r="CC614">
            <v>69992</v>
          </cell>
          <cell r="CD614">
            <v>66907</v>
          </cell>
          <cell r="CE614">
            <v>62332</v>
          </cell>
          <cell r="CF614">
            <v>60302</v>
          </cell>
          <cell r="CG614">
            <v>55152</v>
          </cell>
          <cell r="CH614">
            <v>70723</v>
          </cell>
          <cell r="CI614">
            <v>141273</v>
          </cell>
          <cell r="CJ614">
            <v>63803</v>
          </cell>
          <cell r="CK614">
            <v>27682</v>
          </cell>
          <cell r="CL614">
            <v>62248</v>
          </cell>
          <cell r="CM614">
            <v>61963</v>
          </cell>
          <cell r="CN614">
            <v>74606</v>
          </cell>
          <cell r="CO614">
            <v>82354</v>
          </cell>
          <cell r="CP614">
            <v>66407</v>
          </cell>
          <cell r="CQ614">
            <v>66407</v>
          </cell>
          <cell r="CR614">
            <v>51467</v>
          </cell>
          <cell r="CS614">
            <v>31487</v>
          </cell>
          <cell r="CT614">
            <v>95883</v>
          </cell>
          <cell r="CU614">
            <v>96371</v>
          </cell>
          <cell r="CV614">
            <v>95883</v>
          </cell>
          <cell r="CW614">
            <v>0</v>
          </cell>
          <cell r="CX614">
            <v>21016</v>
          </cell>
          <cell r="CY614">
            <v>42683</v>
          </cell>
          <cell r="CZ614">
            <v>47373</v>
          </cell>
          <cell r="DA614">
            <v>26693</v>
          </cell>
          <cell r="DB614">
            <v>26693</v>
          </cell>
          <cell r="DC614">
            <v>26693</v>
          </cell>
          <cell r="DD614">
            <v>35079</v>
          </cell>
          <cell r="DE614">
            <v>35508</v>
          </cell>
          <cell r="DF614">
            <v>30057</v>
          </cell>
          <cell r="DG614">
            <v>67868</v>
          </cell>
          <cell r="DH614">
            <v>41072</v>
          </cell>
          <cell r="DI614">
            <v>41072</v>
          </cell>
          <cell r="DJ614">
            <v>41072</v>
          </cell>
          <cell r="DK614">
            <v>118964</v>
          </cell>
        </row>
        <row r="615">
          <cell r="A615">
            <v>37510</v>
          </cell>
          <cell r="B615" t="str">
            <v>BOSTON GAS @ Middlesex</v>
          </cell>
          <cell r="C615">
            <v>6</v>
          </cell>
          <cell r="D615" t="str">
            <v> D    </v>
          </cell>
          <cell r="E615">
            <v>31339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</row>
        <row r="616">
          <cell r="A616">
            <v>37512</v>
          </cell>
          <cell r="B616" t="str">
            <v>ESSEX COUNTY GAS CO</v>
          </cell>
          <cell r="C616">
            <v>6</v>
          </cell>
          <cell r="D616" t="str">
            <v> D    </v>
          </cell>
          <cell r="E616">
            <v>3305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</row>
        <row r="617">
          <cell r="A617">
            <v>37513</v>
          </cell>
          <cell r="B617" t="str">
            <v>BOSTON GAS @ Essex</v>
          </cell>
          <cell r="C617">
            <v>6</v>
          </cell>
          <cell r="D617" t="str">
            <v> D    </v>
          </cell>
          <cell r="E617">
            <v>25554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</row>
        <row r="618">
          <cell r="A618">
            <v>37515</v>
          </cell>
          <cell r="B618" t="str">
            <v>ESSEX COUNTY GAS CO</v>
          </cell>
          <cell r="C618">
            <v>6</v>
          </cell>
          <cell r="D618" t="str">
            <v> D    </v>
          </cell>
          <cell r="E618">
            <v>11627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</row>
        <row r="619">
          <cell r="A619">
            <v>37516</v>
          </cell>
          <cell r="B619" t="str">
            <v>BOSTON GAS @ Middlesex</v>
          </cell>
          <cell r="C619">
            <v>6</v>
          </cell>
          <cell r="D619" t="str">
            <v> D    </v>
          </cell>
          <cell r="E619">
            <v>47708</v>
          </cell>
          <cell r="F619">
            <v>20</v>
          </cell>
          <cell r="G619">
            <v>18</v>
          </cell>
          <cell r="H619">
            <v>10</v>
          </cell>
          <cell r="I619">
            <v>20</v>
          </cell>
          <cell r="J619">
            <v>10</v>
          </cell>
          <cell r="K619">
            <v>10</v>
          </cell>
          <cell r="L619">
            <v>16</v>
          </cell>
          <cell r="M619">
            <v>14</v>
          </cell>
          <cell r="N619">
            <v>13</v>
          </cell>
          <cell r="O619">
            <v>22</v>
          </cell>
          <cell r="P619">
            <v>21</v>
          </cell>
          <cell r="Q619">
            <v>10</v>
          </cell>
          <cell r="R619">
            <v>10</v>
          </cell>
          <cell r="S619">
            <v>10</v>
          </cell>
          <cell r="T619">
            <v>10</v>
          </cell>
          <cell r="U619">
            <v>11</v>
          </cell>
          <cell r="V619">
            <v>11</v>
          </cell>
          <cell r="W619">
            <v>24</v>
          </cell>
          <cell r="X619">
            <v>19</v>
          </cell>
          <cell r="Y619">
            <v>23</v>
          </cell>
          <cell r="Z619">
            <v>24</v>
          </cell>
          <cell r="AA619">
            <v>10</v>
          </cell>
          <cell r="AB619">
            <v>16</v>
          </cell>
          <cell r="AC619">
            <v>12</v>
          </cell>
          <cell r="AD619">
            <v>15</v>
          </cell>
          <cell r="AE619">
            <v>20</v>
          </cell>
          <cell r="AF619">
            <v>27</v>
          </cell>
          <cell r="AG619">
            <v>33</v>
          </cell>
          <cell r="AH619">
            <v>26</v>
          </cell>
          <cell r="AI619">
            <v>28</v>
          </cell>
          <cell r="AJ619">
            <v>24</v>
          </cell>
          <cell r="AK619">
            <v>24</v>
          </cell>
          <cell r="AL619">
            <v>20</v>
          </cell>
          <cell r="AM619">
            <v>30</v>
          </cell>
          <cell r="AN619">
            <v>30</v>
          </cell>
          <cell r="AO619">
            <v>27</v>
          </cell>
          <cell r="AP619">
            <v>20</v>
          </cell>
          <cell r="AQ619">
            <v>28</v>
          </cell>
          <cell r="AR619">
            <v>33</v>
          </cell>
          <cell r="AS619">
            <v>30</v>
          </cell>
          <cell r="AT619">
            <v>27</v>
          </cell>
          <cell r="AU619">
            <v>32</v>
          </cell>
          <cell r="AV619">
            <v>32</v>
          </cell>
          <cell r="AW619">
            <v>32</v>
          </cell>
          <cell r="AX619">
            <v>32</v>
          </cell>
          <cell r="AY619">
            <v>0</v>
          </cell>
          <cell r="AZ619">
            <v>33</v>
          </cell>
          <cell r="BA619">
            <v>31</v>
          </cell>
          <cell r="BB619">
            <v>32</v>
          </cell>
          <cell r="BC619">
            <v>34</v>
          </cell>
          <cell r="BD619">
            <v>37</v>
          </cell>
          <cell r="BE619">
            <v>36</v>
          </cell>
          <cell r="BF619">
            <v>33</v>
          </cell>
          <cell r="BG619">
            <v>32</v>
          </cell>
          <cell r="BH619">
            <v>32</v>
          </cell>
          <cell r="BI619">
            <v>34</v>
          </cell>
          <cell r="BJ619">
            <v>36</v>
          </cell>
          <cell r="BK619">
            <v>36</v>
          </cell>
          <cell r="BL619">
            <v>39</v>
          </cell>
          <cell r="BM619">
            <v>38</v>
          </cell>
          <cell r="BN619">
            <v>36</v>
          </cell>
          <cell r="BO619">
            <v>33</v>
          </cell>
          <cell r="BP619">
            <v>34</v>
          </cell>
          <cell r="BQ619">
            <v>34</v>
          </cell>
          <cell r="BR619">
            <v>33</v>
          </cell>
          <cell r="BS619">
            <v>36</v>
          </cell>
          <cell r="BT619">
            <v>40</v>
          </cell>
          <cell r="BU619">
            <v>40</v>
          </cell>
          <cell r="BV619">
            <v>40</v>
          </cell>
          <cell r="BW619">
            <v>39</v>
          </cell>
          <cell r="BX619">
            <v>41</v>
          </cell>
          <cell r="BY619">
            <v>37</v>
          </cell>
          <cell r="BZ619">
            <v>42</v>
          </cell>
          <cell r="CA619">
            <v>47</v>
          </cell>
          <cell r="CB619">
            <v>52</v>
          </cell>
          <cell r="CC619">
            <v>52</v>
          </cell>
          <cell r="CD619">
            <v>50</v>
          </cell>
          <cell r="CE619">
            <v>42</v>
          </cell>
          <cell r="CF619">
            <v>40</v>
          </cell>
          <cell r="CG619">
            <v>35</v>
          </cell>
          <cell r="CH619">
            <v>43</v>
          </cell>
          <cell r="CI619">
            <v>43</v>
          </cell>
          <cell r="CJ619">
            <v>49</v>
          </cell>
          <cell r="CK619">
            <v>47</v>
          </cell>
          <cell r="CL619">
            <v>45</v>
          </cell>
          <cell r="CM619">
            <v>45</v>
          </cell>
          <cell r="CN619">
            <v>48</v>
          </cell>
          <cell r="CO619">
            <v>48</v>
          </cell>
          <cell r="CP619">
            <v>42</v>
          </cell>
          <cell r="CQ619">
            <v>42</v>
          </cell>
          <cell r="CR619">
            <v>39</v>
          </cell>
          <cell r="CS619">
            <v>40</v>
          </cell>
          <cell r="CT619">
            <v>48</v>
          </cell>
          <cell r="CU619">
            <v>59</v>
          </cell>
          <cell r="CV619">
            <v>48</v>
          </cell>
          <cell r="CW619">
            <v>28</v>
          </cell>
          <cell r="CX619">
            <v>39</v>
          </cell>
          <cell r="CY619">
            <v>43</v>
          </cell>
          <cell r="CZ619">
            <v>42</v>
          </cell>
          <cell r="DA619">
            <v>40</v>
          </cell>
          <cell r="DB619">
            <v>40</v>
          </cell>
          <cell r="DC619">
            <v>40</v>
          </cell>
          <cell r="DD619">
            <v>45</v>
          </cell>
          <cell r="DE619">
            <v>42</v>
          </cell>
          <cell r="DF619">
            <v>39</v>
          </cell>
          <cell r="DG619">
            <v>31</v>
          </cell>
          <cell r="DH619">
            <v>44</v>
          </cell>
          <cell r="DI619">
            <v>44</v>
          </cell>
          <cell r="DJ619">
            <v>44</v>
          </cell>
          <cell r="DK619">
            <v>44</v>
          </cell>
        </row>
        <row r="620">
          <cell r="A620">
            <v>37517</v>
          </cell>
          <cell r="B620" t="str">
            <v>BOSTON GAS @ Essex</v>
          </cell>
          <cell r="C620">
            <v>6</v>
          </cell>
          <cell r="D620" t="str">
            <v> D    </v>
          </cell>
          <cell r="E620">
            <v>65551</v>
          </cell>
          <cell r="F620">
            <v>13410</v>
          </cell>
          <cell r="G620">
            <v>11603</v>
          </cell>
          <cell r="H620">
            <v>6307</v>
          </cell>
          <cell r="I620">
            <v>14738</v>
          </cell>
          <cell r="J620">
            <v>4716</v>
          </cell>
          <cell r="K620">
            <v>8303</v>
          </cell>
          <cell r="L620">
            <v>10707</v>
          </cell>
          <cell r="M620">
            <v>10586</v>
          </cell>
          <cell r="N620">
            <v>10075</v>
          </cell>
          <cell r="O620">
            <v>12343</v>
          </cell>
          <cell r="P620">
            <v>11465</v>
          </cell>
          <cell r="Q620">
            <v>7813</v>
          </cell>
          <cell r="R620">
            <v>8366</v>
          </cell>
          <cell r="S620">
            <v>7516</v>
          </cell>
          <cell r="T620">
            <v>9045</v>
          </cell>
          <cell r="U620">
            <v>10500</v>
          </cell>
          <cell r="V620">
            <v>10500</v>
          </cell>
          <cell r="W620">
            <v>13306</v>
          </cell>
          <cell r="X620">
            <v>11641</v>
          </cell>
          <cell r="Y620">
            <v>14344</v>
          </cell>
          <cell r="Z620">
            <v>15076</v>
          </cell>
          <cell r="AA620">
            <v>7101</v>
          </cell>
          <cell r="AB620">
            <v>11768</v>
          </cell>
          <cell r="AC620">
            <v>9053</v>
          </cell>
          <cell r="AD620">
            <v>9173</v>
          </cell>
          <cell r="AE620">
            <v>12676</v>
          </cell>
          <cell r="AF620">
            <v>16552</v>
          </cell>
          <cell r="AG620">
            <v>19018</v>
          </cell>
          <cell r="AH620">
            <v>16092</v>
          </cell>
          <cell r="AI620">
            <v>16383</v>
          </cell>
          <cell r="AJ620">
            <v>14228</v>
          </cell>
          <cell r="AK620">
            <v>12764</v>
          </cell>
          <cell r="AL620">
            <v>12630</v>
          </cell>
          <cell r="AM620">
            <v>17791</v>
          </cell>
          <cell r="AN620">
            <v>17946</v>
          </cell>
          <cell r="AO620">
            <v>16727</v>
          </cell>
          <cell r="AP620">
            <v>14738</v>
          </cell>
          <cell r="AQ620">
            <v>16147</v>
          </cell>
          <cell r="AR620">
            <v>17052</v>
          </cell>
          <cell r="AS620">
            <v>17906</v>
          </cell>
          <cell r="AT620">
            <v>17481</v>
          </cell>
          <cell r="AU620">
            <v>20523</v>
          </cell>
          <cell r="AV620">
            <v>13076</v>
          </cell>
          <cell r="AW620">
            <v>20369</v>
          </cell>
          <cell r="AX620">
            <v>19069</v>
          </cell>
          <cell r="AY620">
            <v>26720</v>
          </cell>
          <cell r="AZ620">
            <v>28108</v>
          </cell>
          <cell r="BA620">
            <v>25212</v>
          </cell>
          <cell r="BB620">
            <v>29612</v>
          </cell>
          <cell r="BC620">
            <v>30478</v>
          </cell>
          <cell r="BD620">
            <v>28177</v>
          </cell>
          <cell r="BE620">
            <v>28393</v>
          </cell>
          <cell r="BF620">
            <v>26440</v>
          </cell>
          <cell r="BG620">
            <v>28082</v>
          </cell>
          <cell r="BH620">
            <v>29453</v>
          </cell>
          <cell r="BI620">
            <v>29465</v>
          </cell>
          <cell r="BJ620">
            <v>31768</v>
          </cell>
          <cell r="BK620">
            <v>31504</v>
          </cell>
          <cell r="BL620">
            <v>30275</v>
          </cell>
          <cell r="BM620">
            <v>28084</v>
          </cell>
          <cell r="BN620">
            <v>29126</v>
          </cell>
          <cell r="BO620">
            <v>29487</v>
          </cell>
          <cell r="BP620">
            <v>29282</v>
          </cell>
          <cell r="BQ620">
            <v>29434</v>
          </cell>
          <cell r="BR620">
            <v>28928</v>
          </cell>
          <cell r="BS620">
            <v>27360</v>
          </cell>
          <cell r="BT620">
            <v>27307</v>
          </cell>
          <cell r="BU620">
            <v>29356</v>
          </cell>
          <cell r="BV620">
            <v>30962</v>
          </cell>
          <cell r="BW620">
            <v>30888</v>
          </cell>
          <cell r="BX620">
            <v>31179</v>
          </cell>
          <cell r="BY620">
            <v>30183</v>
          </cell>
          <cell r="BZ620">
            <v>29565</v>
          </cell>
          <cell r="CA620">
            <v>29922</v>
          </cell>
          <cell r="CB620">
            <v>30660</v>
          </cell>
          <cell r="CC620">
            <v>31123</v>
          </cell>
          <cell r="CD620">
            <v>24349</v>
          </cell>
          <cell r="CE620">
            <v>21439</v>
          </cell>
          <cell r="CF620">
            <v>20526</v>
          </cell>
          <cell r="CG620">
            <v>17573</v>
          </cell>
          <cell r="CH620">
            <v>20000</v>
          </cell>
          <cell r="CI620">
            <v>21655</v>
          </cell>
          <cell r="CJ620">
            <v>21036</v>
          </cell>
          <cell r="CK620">
            <v>23239</v>
          </cell>
          <cell r="CL620">
            <v>18889</v>
          </cell>
          <cell r="CM620">
            <v>18989</v>
          </cell>
          <cell r="CN620">
            <v>22251</v>
          </cell>
          <cell r="CO620">
            <v>21500</v>
          </cell>
          <cell r="CP620">
            <v>20554</v>
          </cell>
          <cell r="CQ620">
            <v>20554</v>
          </cell>
          <cell r="CR620">
            <v>19550</v>
          </cell>
          <cell r="CS620">
            <v>19781</v>
          </cell>
          <cell r="CT620">
            <v>17467</v>
          </cell>
          <cell r="CU620">
            <v>19878</v>
          </cell>
          <cell r="CV620">
            <v>17467</v>
          </cell>
          <cell r="CW620">
            <v>14871</v>
          </cell>
          <cell r="CX620">
            <v>19792</v>
          </cell>
          <cell r="CY620">
            <v>21354</v>
          </cell>
          <cell r="CZ620">
            <v>20973</v>
          </cell>
          <cell r="DA620">
            <v>20239</v>
          </cell>
          <cell r="DB620">
            <v>20239</v>
          </cell>
          <cell r="DC620">
            <v>20239</v>
          </cell>
          <cell r="DD620">
            <v>20954</v>
          </cell>
          <cell r="DE620">
            <v>21557</v>
          </cell>
          <cell r="DF620">
            <v>19529</v>
          </cell>
          <cell r="DG620">
            <v>17185</v>
          </cell>
          <cell r="DH620">
            <v>21590</v>
          </cell>
          <cell r="DI620">
            <v>21590</v>
          </cell>
          <cell r="DJ620">
            <v>21590</v>
          </cell>
          <cell r="DK620">
            <v>20821</v>
          </cell>
        </row>
        <row r="621">
          <cell r="A621">
            <v>37518</v>
          </cell>
          <cell r="B621" t="str">
            <v>BOSTON GAS @ Middlesex</v>
          </cell>
          <cell r="C621">
            <v>6</v>
          </cell>
          <cell r="D621" t="str">
            <v> D    </v>
          </cell>
          <cell r="E621">
            <v>37029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75</v>
          </cell>
          <cell r="AC621">
            <v>75</v>
          </cell>
          <cell r="AD621">
            <v>75</v>
          </cell>
          <cell r="AE621">
            <v>75</v>
          </cell>
          <cell r="AF621">
            <v>75</v>
          </cell>
          <cell r="AG621">
            <v>75</v>
          </cell>
          <cell r="AH621">
            <v>75</v>
          </cell>
          <cell r="AI621">
            <v>75</v>
          </cell>
          <cell r="AJ621">
            <v>75</v>
          </cell>
          <cell r="AK621">
            <v>0</v>
          </cell>
          <cell r="AL621">
            <v>0</v>
          </cell>
          <cell r="AM621">
            <v>75</v>
          </cell>
          <cell r="AN621">
            <v>75</v>
          </cell>
          <cell r="AO621">
            <v>75</v>
          </cell>
          <cell r="AP621">
            <v>0</v>
          </cell>
          <cell r="AQ621">
            <v>54</v>
          </cell>
          <cell r="AR621">
            <v>75</v>
          </cell>
          <cell r="AS621">
            <v>75</v>
          </cell>
          <cell r="AT621">
            <v>75</v>
          </cell>
          <cell r="AU621">
            <v>0</v>
          </cell>
          <cell r="AV621">
            <v>75</v>
          </cell>
          <cell r="AW621">
            <v>75</v>
          </cell>
          <cell r="AX621">
            <v>75</v>
          </cell>
          <cell r="AY621">
            <v>13</v>
          </cell>
          <cell r="AZ621">
            <v>13</v>
          </cell>
          <cell r="BA621">
            <v>94</v>
          </cell>
          <cell r="BB621">
            <v>94</v>
          </cell>
          <cell r="BC621">
            <v>94</v>
          </cell>
          <cell r="BD621">
            <v>94</v>
          </cell>
          <cell r="BE621">
            <v>13</v>
          </cell>
          <cell r="BF621">
            <v>13</v>
          </cell>
          <cell r="BG621">
            <v>94</v>
          </cell>
          <cell r="BH621">
            <v>94</v>
          </cell>
          <cell r="BI621">
            <v>94</v>
          </cell>
          <cell r="BJ621">
            <v>94</v>
          </cell>
          <cell r="BK621">
            <v>13</v>
          </cell>
          <cell r="BL621">
            <v>13</v>
          </cell>
          <cell r="BM621">
            <v>13</v>
          </cell>
          <cell r="BN621">
            <v>13</v>
          </cell>
          <cell r="BO621">
            <v>13</v>
          </cell>
          <cell r="BP621">
            <v>13</v>
          </cell>
          <cell r="BQ621">
            <v>13</v>
          </cell>
          <cell r="BR621">
            <v>13</v>
          </cell>
          <cell r="BS621">
            <v>13</v>
          </cell>
          <cell r="BT621">
            <v>13</v>
          </cell>
          <cell r="BU621">
            <v>13</v>
          </cell>
          <cell r="BV621">
            <v>13</v>
          </cell>
          <cell r="BW621">
            <v>13</v>
          </cell>
          <cell r="BX621">
            <v>13</v>
          </cell>
          <cell r="BY621">
            <v>13</v>
          </cell>
          <cell r="BZ621">
            <v>13</v>
          </cell>
          <cell r="CA621">
            <v>13</v>
          </cell>
          <cell r="CB621">
            <v>13</v>
          </cell>
          <cell r="CC621">
            <v>0</v>
          </cell>
          <cell r="CD621">
            <v>102</v>
          </cell>
          <cell r="CE621">
            <v>102</v>
          </cell>
          <cell r="CF621">
            <v>102</v>
          </cell>
          <cell r="CG621">
            <v>102</v>
          </cell>
          <cell r="CH621">
            <v>102</v>
          </cell>
          <cell r="CI621">
            <v>102</v>
          </cell>
          <cell r="CJ621">
            <v>102</v>
          </cell>
          <cell r="CK621">
            <v>102</v>
          </cell>
          <cell r="CL621">
            <v>111</v>
          </cell>
          <cell r="CM621">
            <v>111</v>
          </cell>
          <cell r="CN621">
            <v>111</v>
          </cell>
          <cell r="CO621">
            <v>111</v>
          </cell>
          <cell r="CP621">
            <v>111</v>
          </cell>
          <cell r="CQ621">
            <v>111</v>
          </cell>
          <cell r="CR621">
            <v>111</v>
          </cell>
          <cell r="CS621">
            <v>111</v>
          </cell>
          <cell r="CT621">
            <v>111</v>
          </cell>
          <cell r="CU621">
            <v>111</v>
          </cell>
          <cell r="CV621">
            <v>111</v>
          </cell>
          <cell r="CW621">
            <v>111</v>
          </cell>
          <cell r="CX621">
            <v>111</v>
          </cell>
          <cell r="CY621">
            <v>111</v>
          </cell>
          <cell r="CZ621">
            <v>111</v>
          </cell>
          <cell r="DA621">
            <v>111</v>
          </cell>
          <cell r="DB621">
            <v>111</v>
          </cell>
          <cell r="DC621">
            <v>111</v>
          </cell>
          <cell r="DD621">
            <v>111</v>
          </cell>
          <cell r="DE621">
            <v>111</v>
          </cell>
          <cell r="DF621">
            <v>280</v>
          </cell>
          <cell r="DG621">
            <v>280</v>
          </cell>
          <cell r="DH621">
            <v>280</v>
          </cell>
          <cell r="DI621">
            <v>280</v>
          </cell>
          <cell r="DJ621">
            <v>280</v>
          </cell>
          <cell r="DK621">
            <v>281</v>
          </cell>
        </row>
        <row r="622">
          <cell r="A622">
            <v>37519</v>
          </cell>
          <cell r="B622" t="str">
            <v>BOSTON GAS @ Essex</v>
          </cell>
          <cell r="C622">
            <v>6</v>
          </cell>
          <cell r="D622" t="str">
            <v> D    </v>
          </cell>
          <cell r="E622">
            <v>49036</v>
          </cell>
          <cell r="F622">
            <v>8000</v>
          </cell>
          <cell r="G622">
            <v>8000</v>
          </cell>
          <cell r="H622">
            <v>5200</v>
          </cell>
          <cell r="I622">
            <v>9500</v>
          </cell>
          <cell r="J622">
            <v>7500</v>
          </cell>
          <cell r="K622">
            <v>7000</v>
          </cell>
          <cell r="L622">
            <v>7000</v>
          </cell>
          <cell r="M622">
            <v>7000</v>
          </cell>
          <cell r="N622">
            <v>7000</v>
          </cell>
          <cell r="O622">
            <v>5200</v>
          </cell>
          <cell r="P622">
            <v>5200</v>
          </cell>
          <cell r="Q622">
            <v>7000</v>
          </cell>
          <cell r="R622">
            <v>7923</v>
          </cell>
          <cell r="S622">
            <v>7000</v>
          </cell>
          <cell r="T622">
            <v>7000</v>
          </cell>
          <cell r="U622">
            <v>7200</v>
          </cell>
          <cell r="V622">
            <v>7200</v>
          </cell>
          <cell r="W622">
            <v>5000</v>
          </cell>
          <cell r="X622">
            <v>7200</v>
          </cell>
          <cell r="Y622">
            <v>7200</v>
          </cell>
          <cell r="Z622">
            <v>7200</v>
          </cell>
          <cell r="AA622">
            <v>8000</v>
          </cell>
          <cell r="AB622">
            <v>10500</v>
          </cell>
          <cell r="AC622">
            <v>6200</v>
          </cell>
          <cell r="AD622">
            <v>7700</v>
          </cell>
          <cell r="AE622">
            <v>10500</v>
          </cell>
          <cell r="AF622">
            <v>10000</v>
          </cell>
          <cell r="AG622">
            <v>8700</v>
          </cell>
          <cell r="AH622">
            <v>9000</v>
          </cell>
          <cell r="AI622">
            <v>8700</v>
          </cell>
          <cell r="AJ622">
            <v>5500</v>
          </cell>
          <cell r="AK622">
            <v>6500</v>
          </cell>
          <cell r="AL622">
            <v>10000</v>
          </cell>
          <cell r="AM622">
            <v>10000</v>
          </cell>
          <cell r="AN622">
            <v>8500</v>
          </cell>
          <cell r="AO622">
            <v>10000</v>
          </cell>
          <cell r="AP622">
            <v>9500</v>
          </cell>
          <cell r="AQ622">
            <v>6200</v>
          </cell>
          <cell r="AR622">
            <v>8000</v>
          </cell>
          <cell r="AS622">
            <v>9000</v>
          </cell>
          <cell r="AT622">
            <v>10000</v>
          </cell>
          <cell r="AU622">
            <v>10000</v>
          </cell>
          <cell r="AV622">
            <v>10000</v>
          </cell>
          <cell r="AW622">
            <v>6022</v>
          </cell>
          <cell r="AX622">
            <v>5000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</row>
        <row r="623">
          <cell r="A623">
            <v>37520</v>
          </cell>
          <cell r="B623" t="str">
            <v>BOSTON GAS @ Middlesex</v>
          </cell>
          <cell r="C623">
            <v>6</v>
          </cell>
          <cell r="D623" t="str">
            <v> D    </v>
          </cell>
          <cell r="E623">
            <v>58239</v>
          </cell>
          <cell r="F623">
            <v>199</v>
          </cell>
          <cell r="G623">
            <v>199</v>
          </cell>
          <cell r="H623">
            <v>199</v>
          </cell>
          <cell r="I623">
            <v>167</v>
          </cell>
          <cell r="J623">
            <v>199</v>
          </cell>
          <cell r="K623">
            <v>199</v>
          </cell>
          <cell r="L623">
            <v>199</v>
          </cell>
          <cell r="M623">
            <v>199</v>
          </cell>
          <cell r="N623">
            <v>199</v>
          </cell>
          <cell r="O623">
            <v>199</v>
          </cell>
          <cell r="P623">
            <v>199</v>
          </cell>
          <cell r="Q623">
            <v>199</v>
          </cell>
          <cell r="R623">
            <v>199</v>
          </cell>
          <cell r="S623">
            <v>199</v>
          </cell>
          <cell r="T623">
            <v>199</v>
          </cell>
          <cell r="U623">
            <v>167</v>
          </cell>
          <cell r="V623">
            <v>167</v>
          </cell>
          <cell r="W623">
            <v>167</v>
          </cell>
          <cell r="X623">
            <v>167</v>
          </cell>
          <cell r="Y623">
            <v>167</v>
          </cell>
          <cell r="Z623">
            <v>167</v>
          </cell>
          <cell r="AA623">
            <v>167</v>
          </cell>
          <cell r="AB623">
            <v>167</v>
          </cell>
          <cell r="AC623">
            <v>167</v>
          </cell>
          <cell r="AD623">
            <v>167</v>
          </cell>
          <cell r="AE623">
            <v>167</v>
          </cell>
          <cell r="AF623">
            <v>167</v>
          </cell>
          <cell r="AG623">
            <v>167</v>
          </cell>
          <cell r="AH623">
            <v>167</v>
          </cell>
          <cell r="AI623">
            <v>167</v>
          </cell>
          <cell r="AJ623">
            <v>167</v>
          </cell>
          <cell r="AK623">
            <v>167</v>
          </cell>
          <cell r="AL623">
            <v>167</v>
          </cell>
          <cell r="AM623">
            <v>167</v>
          </cell>
          <cell r="AN623">
            <v>167</v>
          </cell>
          <cell r="AO623">
            <v>167</v>
          </cell>
          <cell r="AP623">
            <v>167</v>
          </cell>
          <cell r="AQ623">
            <v>167</v>
          </cell>
          <cell r="AR623">
            <v>167</v>
          </cell>
          <cell r="AS623">
            <v>167</v>
          </cell>
          <cell r="AT623">
            <v>167</v>
          </cell>
          <cell r="AU623">
            <v>167</v>
          </cell>
          <cell r="AV623">
            <v>167</v>
          </cell>
          <cell r="AW623">
            <v>167</v>
          </cell>
          <cell r="AX623">
            <v>167</v>
          </cell>
          <cell r="AY623">
            <v>190</v>
          </cell>
          <cell r="AZ623">
            <v>190</v>
          </cell>
          <cell r="BA623">
            <v>190</v>
          </cell>
          <cell r="BB623">
            <v>190</v>
          </cell>
          <cell r="BC623">
            <v>190</v>
          </cell>
          <cell r="BD623">
            <v>190</v>
          </cell>
          <cell r="BE623">
            <v>190</v>
          </cell>
          <cell r="BF623">
            <v>189</v>
          </cell>
          <cell r="BG623">
            <v>189</v>
          </cell>
          <cell r="BH623">
            <v>189</v>
          </cell>
          <cell r="BI623">
            <v>189</v>
          </cell>
          <cell r="BJ623">
            <v>189</v>
          </cell>
          <cell r="BK623">
            <v>890</v>
          </cell>
          <cell r="BL623">
            <v>890</v>
          </cell>
          <cell r="BM623">
            <v>890</v>
          </cell>
          <cell r="BN623">
            <v>891</v>
          </cell>
          <cell r="BO623">
            <v>890</v>
          </cell>
          <cell r="BP623">
            <v>883</v>
          </cell>
          <cell r="BQ623">
            <v>883</v>
          </cell>
          <cell r="BR623">
            <v>182</v>
          </cell>
          <cell r="BS623">
            <v>182</v>
          </cell>
          <cell r="BT623">
            <v>182</v>
          </cell>
          <cell r="BU623">
            <v>883</v>
          </cell>
          <cell r="BV623">
            <v>883</v>
          </cell>
          <cell r="BW623">
            <v>883</v>
          </cell>
          <cell r="BX623">
            <v>883</v>
          </cell>
          <cell r="BY623">
            <v>802</v>
          </cell>
          <cell r="BZ623">
            <v>182</v>
          </cell>
          <cell r="CA623">
            <v>883</v>
          </cell>
          <cell r="CB623">
            <v>883</v>
          </cell>
          <cell r="CC623">
            <v>864</v>
          </cell>
          <cell r="CD623">
            <v>887</v>
          </cell>
          <cell r="CE623">
            <v>887</v>
          </cell>
          <cell r="CF623">
            <v>887</v>
          </cell>
          <cell r="CG623">
            <v>887</v>
          </cell>
          <cell r="CH623">
            <v>887</v>
          </cell>
          <cell r="CI623">
            <v>887</v>
          </cell>
          <cell r="CJ623">
            <v>887</v>
          </cell>
          <cell r="CK623">
            <v>887</v>
          </cell>
          <cell r="CL623">
            <v>887</v>
          </cell>
          <cell r="CM623">
            <v>887</v>
          </cell>
          <cell r="CN623">
            <v>887</v>
          </cell>
          <cell r="CO623">
            <v>887</v>
          </cell>
          <cell r="CP623">
            <v>887</v>
          </cell>
          <cell r="CQ623">
            <v>887</v>
          </cell>
          <cell r="CR623">
            <v>887</v>
          </cell>
          <cell r="CS623">
            <v>887</v>
          </cell>
          <cell r="CT623">
            <v>887</v>
          </cell>
          <cell r="CU623">
            <v>887</v>
          </cell>
          <cell r="CV623">
            <v>887</v>
          </cell>
          <cell r="CW623">
            <v>887</v>
          </cell>
          <cell r="CX623">
            <v>888</v>
          </cell>
          <cell r="CY623">
            <v>888</v>
          </cell>
          <cell r="CZ623">
            <v>888</v>
          </cell>
          <cell r="DA623">
            <v>889</v>
          </cell>
          <cell r="DB623">
            <v>889</v>
          </cell>
          <cell r="DC623">
            <v>889</v>
          </cell>
          <cell r="DD623">
            <v>890</v>
          </cell>
          <cell r="DE623">
            <v>890</v>
          </cell>
          <cell r="DF623">
            <v>867</v>
          </cell>
          <cell r="DG623">
            <v>867</v>
          </cell>
          <cell r="DH623">
            <v>867</v>
          </cell>
          <cell r="DI623">
            <v>867</v>
          </cell>
          <cell r="DJ623">
            <v>867</v>
          </cell>
          <cell r="DK623">
            <v>867</v>
          </cell>
        </row>
        <row r="624">
          <cell r="A624">
            <v>37521</v>
          </cell>
          <cell r="B624" t="str">
            <v>BOSTON GAS @ Middlesex</v>
          </cell>
          <cell r="C624">
            <v>6</v>
          </cell>
          <cell r="D624" t="str">
            <v> D    </v>
          </cell>
          <cell r="E624">
            <v>7246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</row>
        <row r="625">
          <cell r="A625">
            <v>37522</v>
          </cell>
          <cell r="B625" t="str">
            <v>BOSTON GAS @ Essex</v>
          </cell>
          <cell r="C625">
            <v>6</v>
          </cell>
          <cell r="D625" t="str">
            <v> D    </v>
          </cell>
          <cell r="E625">
            <v>14397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</row>
        <row r="626">
          <cell r="A626">
            <v>37523</v>
          </cell>
          <cell r="B626" t="str">
            <v>COLONIAL GAS CO.- LOWELL DIV</v>
          </cell>
          <cell r="C626">
            <v>6</v>
          </cell>
          <cell r="D626" t="str">
            <v> D    </v>
          </cell>
          <cell r="E626">
            <v>34304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</row>
        <row r="627">
          <cell r="A627">
            <v>37562</v>
          </cell>
          <cell r="B627" t="str">
            <v> EUGENE ISLAND 349 B                     </v>
          </cell>
          <cell r="C627" t="str">
            <v> 0L   </v>
          </cell>
          <cell r="D627" t="str">
            <v> R    </v>
          </cell>
          <cell r="E627">
            <v>12282</v>
          </cell>
          <cell r="F627">
            <v>200</v>
          </cell>
          <cell r="G627">
            <v>200</v>
          </cell>
          <cell r="H627">
            <v>200</v>
          </cell>
          <cell r="I627">
            <v>100</v>
          </cell>
          <cell r="J627">
            <v>200</v>
          </cell>
          <cell r="K627">
            <v>200</v>
          </cell>
          <cell r="L627">
            <v>200</v>
          </cell>
          <cell r="M627">
            <v>200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300</v>
          </cell>
          <cell r="T627">
            <v>300</v>
          </cell>
          <cell r="U627">
            <v>500</v>
          </cell>
          <cell r="V627">
            <v>500</v>
          </cell>
          <cell r="W627">
            <v>500</v>
          </cell>
          <cell r="X627">
            <v>500</v>
          </cell>
          <cell r="Y627">
            <v>500</v>
          </cell>
          <cell r="Z627">
            <v>500</v>
          </cell>
          <cell r="AA627">
            <v>500</v>
          </cell>
          <cell r="AB627">
            <v>500</v>
          </cell>
          <cell r="AC627">
            <v>500</v>
          </cell>
          <cell r="AD627">
            <v>500</v>
          </cell>
          <cell r="AE627">
            <v>500</v>
          </cell>
          <cell r="AF627">
            <v>500</v>
          </cell>
          <cell r="AG627">
            <v>500</v>
          </cell>
          <cell r="AH627">
            <v>250</v>
          </cell>
          <cell r="AI627">
            <v>250</v>
          </cell>
          <cell r="AJ627">
            <v>250</v>
          </cell>
          <cell r="AK627">
            <v>250</v>
          </cell>
          <cell r="AL627">
            <v>250</v>
          </cell>
          <cell r="AM627">
            <v>250</v>
          </cell>
          <cell r="AN627">
            <v>250</v>
          </cell>
          <cell r="AO627">
            <v>250</v>
          </cell>
          <cell r="AP627">
            <v>100</v>
          </cell>
          <cell r="AQ627">
            <v>100</v>
          </cell>
          <cell r="AR627">
            <v>100</v>
          </cell>
          <cell r="AS627">
            <v>100</v>
          </cell>
          <cell r="AT627">
            <v>100</v>
          </cell>
          <cell r="AU627">
            <v>100</v>
          </cell>
          <cell r="AV627">
            <v>100</v>
          </cell>
          <cell r="AW627">
            <v>100</v>
          </cell>
          <cell r="AX627">
            <v>100</v>
          </cell>
          <cell r="AY627">
            <v>101</v>
          </cell>
          <cell r="AZ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130</v>
          </cell>
          <cell r="BO627">
            <v>130</v>
          </cell>
          <cell r="BP627">
            <v>130</v>
          </cell>
          <cell r="BQ627">
            <v>200</v>
          </cell>
          <cell r="BR627">
            <v>200</v>
          </cell>
          <cell r="BS627">
            <v>200</v>
          </cell>
          <cell r="BT627">
            <v>200</v>
          </cell>
          <cell r="BU627">
            <v>200</v>
          </cell>
          <cell r="BV627">
            <v>200</v>
          </cell>
          <cell r="BW627">
            <v>200</v>
          </cell>
          <cell r="BX627">
            <v>350</v>
          </cell>
          <cell r="BY627">
            <v>350</v>
          </cell>
          <cell r="BZ627">
            <v>350</v>
          </cell>
          <cell r="CA627">
            <v>350</v>
          </cell>
          <cell r="CB627">
            <v>350</v>
          </cell>
          <cell r="CC627">
            <v>350</v>
          </cell>
          <cell r="CD627">
            <v>2</v>
          </cell>
          <cell r="CE627">
            <v>2</v>
          </cell>
          <cell r="CF627">
            <v>92</v>
          </cell>
          <cell r="CG627">
            <v>477</v>
          </cell>
          <cell r="CH627">
            <v>477</v>
          </cell>
          <cell r="CI627">
            <v>477</v>
          </cell>
          <cell r="CJ627">
            <v>477</v>
          </cell>
          <cell r="CK627">
            <v>477</v>
          </cell>
          <cell r="CL627">
            <v>477</v>
          </cell>
          <cell r="CM627">
            <v>642</v>
          </cell>
          <cell r="CN627">
            <v>642</v>
          </cell>
          <cell r="CO627">
            <v>642</v>
          </cell>
          <cell r="CP627">
            <v>642</v>
          </cell>
          <cell r="CQ627">
            <v>642</v>
          </cell>
          <cell r="CR627">
            <v>450</v>
          </cell>
          <cell r="CS627">
            <v>450</v>
          </cell>
          <cell r="CT627">
            <v>450</v>
          </cell>
          <cell r="CU627">
            <v>450</v>
          </cell>
          <cell r="CV627">
            <v>450</v>
          </cell>
          <cell r="CW627">
            <v>450</v>
          </cell>
          <cell r="CX627">
            <v>270</v>
          </cell>
          <cell r="CY627">
            <v>240</v>
          </cell>
          <cell r="CZ627">
            <v>240</v>
          </cell>
          <cell r="DA627">
            <v>240</v>
          </cell>
          <cell r="DB627">
            <v>240</v>
          </cell>
          <cell r="DC627">
            <v>240</v>
          </cell>
          <cell r="DD627">
            <v>240</v>
          </cell>
          <cell r="DE627">
            <v>240</v>
          </cell>
          <cell r="DF627">
            <v>100</v>
          </cell>
          <cell r="DG627">
            <v>100</v>
          </cell>
          <cell r="DH627">
            <v>100</v>
          </cell>
          <cell r="DI627">
            <v>100</v>
          </cell>
          <cell r="DJ627">
            <v>100</v>
          </cell>
          <cell r="DK627">
            <v>100</v>
          </cell>
        </row>
        <row r="628">
          <cell r="A628">
            <v>37574</v>
          </cell>
          <cell r="B628" t="str">
            <v> AMERICAN-RIVERSIDE O'NEIL WELL          </v>
          </cell>
          <cell r="C628">
            <v>0</v>
          </cell>
          <cell r="D628" t="str">
            <v> R    </v>
          </cell>
          <cell r="E628">
            <v>6014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</row>
        <row r="629">
          <cell r="A629">
            <v>37575</v>
          </cell>
          <cell r="B629" t="str">
            <v> DAVIS-ROBSTOWN PLT DEHYD                </v>
          </cell>
          <cell r="C629">
            <v>0</v>
          </cell>
          <cell r="D629" t="str">
            <v> R    </v>
          </cell>
          <cell r="E629">
            <v>50474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</row>
        <row r="630">
          <cell r="A630">
            <v>37576</v>
          </cell>
          <cell r="B630" t="str">
            <v> TEXACO-SANTELLANA DEHYD                 </v>
          </cell>
          <cell r="C630">
            <v>0</v>
          </cell>
          <cell r="D630" t="str">
            <v> R    </v>
          </cell>
          <cell r="E630">
            <v>54116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</row>
        <row r="631">
          <cell r="A631">
            <v>37577</v>
          </cell>
          <cell r="B631" t="str">
            <v> FORCE - HALTER ISLAND DEHYD             </v>
          </cell>
          <cell r="C631" t="str">
            <v> 0L   </v>
          </cell>
          <cell r="D631" t="str">
            <v> R    </v>
          </cell>
          <cell r="E631">
            <v>27373</v>
          </cell>
          <cell r="F631">
            <v>3850</v>
          </cell>
          <cell r="G631">
            <v>3850</v>
          </cell>
          <cell r="H631">
            <v>3850</v>
          </cell>
          <cell r="I631">
            <v>3869</v>
          </cell>
          <cell r="J631">
            <v>3850</v>
          </cell>
          <cell r="K631">
            <v>3850</v>
          </cell>
          <cell r="L631">
            <v>3850</v>
          </cell>
          <cell r="M631">
            <v>3850</v>
          </cell>
          <cell r="N631">
            <v>3850</v>
          </cell>
          <cell r="O631">
            <v>3850</v>
          </cell>
          <cell r="P631">
            <v>3743</v>
          </cell>
          <cell r="Q631">
            <v>3743</v>
          </cell>
          <cell r="R631">
            <v>3743</v>
          </cell>
          <cell r="S631">
            <v>3743</v>
          </cell>
          <cell r="T631">
            <v>3743</v>
          </cell>
          <cell r="U631">
            <v>3869</v>
          </cell>
          <cell r="V631">
            <v>3869</v>
          </cell>
          <cell r="W631">
            <v>3869</v>
          </cell>
          <cell r="X631">
            <v>3869</v>
          </cell>
          <cell r="Y631">
            <v>3869</v>
          </cell>
          <cell r="Z631">
            <v>3869</v>
          </cell>
          <cell r="AA631">
            <v>3869</v>
          </cell>
          <cell r="AB631">
            <v>3869</v>
          </cell>
          <cell r="AC631">
            <v>3869</v>
          </cell>
          <cell r="AD631">
            <v>3869</v>
          </cell>
          <cell r="AE631">
            <v>3869</v>
          </cell>
          <cell r="AF631">
            <v>3869</v>
          </cell>
          <cell r="AG631">
            <v>3869</v>
          </cell>
          <cell r="AH631">
            <v>3869</v>
          </cell>
          <cell r="AI631">
            <v>3869</v>
          </cell>
          <cell r="AJ631">
            <v>3869</v>
          </cell>
          <cell r="AK631">
            <v>3869</v>
          </cell>
          <cell r="AL631">
            <v>3869</v>
          </cell>
          <cell r="AM631">
            <v>3869</v>
          </cell>
          <cell r="AN631">
            <v>3869</v>
          </cell>
          <cell r="AO631">
            <v>3869</v>
          </cell>
          <cell r="AP631">
            <v>3869</v>
          </cell>
          <cell r="AQ631">
            <v>3869</v>
          </cell>
          <cell r="AR631">
            <v>3869</v>
          </cell>
          <cell r="AS631">
            <v>3869</v>
          </cell>
          <cell r="AT631">
            <v>3772</v>
          </cell>
          <cell r="AU631">
            <v>3772</v>
          </cell>
          <cell r="AV631">
            <v>3772</v>
          </cell>
          <cell r="AW631">
            <v>3772</v>
          </cell>
          <cell r="AX631">
            <v>3772</v>
          </cell>
          <cell r="AY631">
            <v>3841</v>
          </cell>
          <cell r="AZ631">
            <v>3841</v>
          </cell>
          <cell r="BA631">
            <v>3841</v>
          </cell>
          <cell r="BB631">
            <v>3841</v>
          </cell>
          <cell r="BC631">
            <v>3841</v>
          </cell>
          <cell r="BD631">
            <v>3841</v>
          </cell>
          <cell r="BE631">
            <v>3841</v>
          </cell>
          <cell r="BF631">
            <v>3841</v>
          </cell>
          <cell r="BG631">
            <v>3841</v>
          </cell>
          <cell r="BH631">
            <v>3841</v>
          </cell>
          <cell r="BI631">
            <v>3841</v>
          </cell>
          <cell r="BJ631">
            <v>3841</v>
          </cell>
          <cell r="BK631">
            <v>3841</v>
          </cell>
          <cell r="BL631">
            <v>3841</v>
          </cell>
          <cell r="BM631">
            <v>4106</v>
          </cell>
          <cell r="BN631">
            <v>4106</v>
          </cell>
          <cell r="BO631">
            <v>4106</v>
          </cell>
          <cell r="BP631">
            <v>4574</v>
          </cell>
          <cell r="BQ631">
            <v>4574</v>
          </cell>
          <cell r="BR631">
            <v>4574</v>
          </cell>
          <cell r="BS631">
            <v>4574</v>
          </cell>
          <cell r="BT631">
            <v>4574</v>
          </cell>
          <cell r="BU631">
            <v>4574</v>
          </cell>
          <cell r="BV631">
            <v>4454</v>
          </cell>
          <cell r="BW631">
            <v>4454</v>
          </cell>
          <cell r="BX631">
            <v>4454</v>
          </cell>
          <cell r="BY631">
            <v>4454</v>
          </cell>
          <cell r="BZ631">
            <v>4454</v>
          </cell>
          <cell r="CA631">
            <v>4454</v>
          </cell>
          <cell r="CB631">
            <v>4454</v>
          </cell>
          <cell r="CC631">
            <v>4454</v>
          </cell>
          <cell r="CD631">
            <v>4520</v>
          </cell>
          <cell r="CE631">
            <v>4520</v>
          </cell>
          <cell r="CF631">
            <v>4520</v>
          </cell>
          <cell r="CG631">
            <v>4520</v>
          </cell>
          <cell r="CH631">
            <v>4520</v>
          </cell>
          <cell r="CI631">
            <v>4520</v>
          </cell>
          <cell r="CJ631">
            <v>4520</v>
          </cell>
          <cell r="CK631">
            <v>4520</v>
          </cell>
          <cell r="CL631">
            <v>4690</v>
          </cell>
          <cell r="CM631">
            <v>4690</v>
          </cell>
          <cell r="CN631">
            <v>4690</v>
          </cell>
          <cell r="CO631">
            <v>4690</v>
          </cell>
          <cell r="CP631">
            <v>4690</v>
          </cell>
          <cell r="CQ631">
            <v>4690</v>
          </cell>
          <cell r="CR631">
            <v>4690</v>
          </cell>
          <cell r="CS631">
            <v>4690</v>
          </cell>
          <cell r="CT631">
            <v>4690</v>
          </cell>
          <cell r="CU631">
            <v>4690</v>
          </cell>
          <cell r="CV631">
            <v>4690</v>
          </cell>
          <cell r="CW631">
            <v>4690</v>
          </cell>
          <cell r="CX631">
            <v>4690</v>
          </cell>
          <cell r="CY631">
            <v>4547</v>
          </cell>
          <cell r="CZ631">
            <v>4510</v>
          </cell>
          <cell r="DA631">
            <v>4510</v>
          </cell>
          <cell r="DB631">
            <v>4510</v>
          </cell>
          <cell r="DC631">
            <v>4510</v>
          </cell>
          <cell r="DD631">
            <v>4510</v>
          </cell>
          <cell r="DE631">
            <v>4510</v>
          </cell>
          <cell r="DF631">
            <v>5409</v>
          </cell>
          <cell r="DG631">
            <v>5409</v>
          </cell>
          <cell r="DH631">
            <v>5409</v>
          </cell>
          <cell r="DI631">
            <v>5409</v>
          </cell>
          <cell r="DJ631">
            <v>5409</v>
          </cell>
          <cell r="DK631">
            <v>4259</v>
          </cell>
        </row>
        <row r="632">
          <cell r="A632">
            <v>37591</v>
          </cell>
          <cell r="B632" t="str">
            <v> SEVARG-GLENMORA DEHYD                   </v>
          </cell>
          <cell r="C632" t="str">
            <v> 0L   </v>
          </cell>
          <cell r="D632" t="str">
            <v> R    </v>
          </cell>
          <cell r="E632">
            <v>5966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</row>
        <row r="633">
          <cell r="A633">
            <v>37598</v>
          </cell>
          <cell r="B633" t="str">
            <v> H AND M - TWIN BASIN DEHYD 2            </v>
          </cell>
          <cell r="C633">
            <v>0</v>
          </cell>
          <cell r="D633" t="str">
            <v> R    </v>
          </cell>
          <cell r="E633">
            <v>10276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</row>
        <row r="634">
          <cell r="A634">
            <v>37646</v>
          </cell>
          <cell r="B634" t="str">
            <v> PRESIDIO-GRAND CHENIER DEHYD            </v>
          </cell>
          <cell r="C634" t="str">
            <v> 0L   </v>
          </cell>
          <cell r="D634" t="str">
            <v> R    </v>
          </cell>
          <cell r="E634">
            <v>25828</v>
          </cell>
          <cell r="F634">
            <v>825</v>
          </cell>
          <cell r="G634">
            <v>825</v>
          </cell>
          <cell r="H634">
            <v>825</v>
          </cell>
          <cell r="I634">
            <v>830</v>
          </cell>
          <cell r="J634">
            <v>825</v>
          </cell>
          <cell r="K634">
            <v>825</v>
          </cell>
          <cell r="L634">
            <v>825</v>
          </cell>
          <cell r="M634">
            <v>825</v>
          </cell>
          <cell r="N634">
            <v>825</v>
          </cell>
          <cell r="O634">
            <v>825</v>
          </cell>
          <cell r="P634">
            <v>825</v>
          </cell>
          <cell r="Q634">
            <v>825</v>
          </cell>
          <cell r="R634">
            <v>825</v>
          </cell>
          <cell r="S634">
            <v>825</v>
          </cell>
          <cell r="T634">
            <v>825</v>
          </cell>
          <cell r="U634">
            <v>830</v>
          </cell>
          <cell r="V634">
            <v>830</v>
          </cell>
          <cell r="W634">
            <v>830</v>
          </cell>
          <cell r="X634">
            <v>830</v>
          </cell>
          <cell r="Y634">
            <v>830</v>
          </cell>
          <cell r="Z634">
            <v>830</v>
          </cell>
          <cell r="AA634">
            <v>830</v>
          </cell>
          <cell r="AB634">
            <v>830</v>
          </cell>
          <cell r="AC634">
            <v>830</v>
          </cell>
          <cell r="AD634">
            <v>830</v>
          </cell>
          <cell r="AE634">
            <v>830</v>
          </cell>
          <cell r="AF634">
            <v>830</v>
          </cell>
          <cell r="AG634">
            <v>830</v>
          </cell>
          <cell r="AH634">
            <v>830</v>
          </cell>
          <cell r="AI634">
            <v>830</v>
          </cell>
          <cell r="AJ634">
            <v>830</v>
          </cell>
          <cell r="AK634">
            <v>830</v>
          </cell>
          <cell r="AL634">
            <v>830</v>
          </cell>
          <cell r="AM634">
            <v>830</v>
          </cell>
          <cell r="AN634">
            <v>830</v>
          </cell>
          <cell r="AO634">
            <v>830</v>
          </cell>
          <cell r="AP634">
            <v>830</v>
          </cell>
          <cell r="AQ634">
            <v>830</v>
          </cell>
          <cell r="AR634">
            <v>830</v>
          </cell>
          <cell r="AS634">
            <v>830</v>
          </cell>
          <cell r="AT634">
            <v>830</v>
          </cell>
          <cell r="AU634">
            <v>830</v>
          </cell>
          <cell r="AV634">
            <v>830</v>
          </cell>
          <cell r="AW634">
            <v>830</v>
          </cell>
          <cell r="AX634">
            <v>830</v>
          </cell>
          <cell r="AY634">
            <v>1034</v>
          </cell>
          <cell r="AZ634">
            <v>1034</v>
          </cell>
          <cell r="BA634">
            <v>1034</v>
          </cell>
          <cell r="BB634">
            <v>1034</v>
          </cell>
          <cell r="BC634">
            <v>1034</v>
          </cell>
          <cell r="BD634">
            <v>1034</v>
          </cell>
          <cell r="BE634">
            <v>1034</v>
          </cell>
          <cell r="BF634">
            <v>1034</v>
          </cell>
          <cell r="BG634">
            <v>1034</v>
          </cell>
          <cell r="BH634">
            <v>1034</v>
          </cell>
          <cell r="BI634">
            <v>1034</v>
          </cell>
          <cell r="BJ634">
            <v>1034</v>
          </cell>
          <cell r="BK634">
            <v>1034</v>
          </cell>
          <cell r="BL634">
            <v>1034</v>
          </cell>
          <cell r="BM634">
            <v>1034</v>
          </cell>
          <cell r="BN634">
            <v>1034</v>
          </cell>
          <cell r="BO634">
            <v>1034</v>
          </cell>
          <cell r="BP634">
            <v>1034</v>
          </cell>
          <cell r="BQ634">
            <v>1034</v>
          </cell>
          <cell r="BR634">
            <v>1034</v>
          </cell>
          <cell r="BS634">
            <v>1034</v>
          </cell>
          <cell r="BT634">
            <v>1034</v>
          </cell>
          <cell r="BU634">
            <v>1034</v>
          </cell>
          <cell r="BV634">
            <v>1034</v>
          </cell>
          <cell r="BW634">
            <v>1034</v>
          </cell>
          <cell r="BX634">
            <v>1034</v>
          </cell>
          <cell r="BY634">
            <v>1034</v>
          </cell>
          <cell r="BZ634">
            <v>1034</v>
          </cell>
          <cell r="CA634">
            <v>1034</v>
          </cell>
          <cell r="CB634">
            <v>1034</v>
          </cell>
          <cell r="CC634">
            <v>1034</v>
          </cell>
          <cell r="CD634">
            <v>974</v>
          </cell>
          <cell r="CE634">
            <v>974</v>
          </cell>
          <cell r="CF634">
            <v>974</v>
          </cell>
          <cell r="CG634">
            <v>974</v>
          </cell>
          <cell r="CH634">
            <v>974</v>
          </cell>
          <cell r="CI634">
            <v>974</v>
          </cell>
          <cell r="CJ634">
            <v>974</v>
          </cell>
          <cell r="CK634">
            <v>974</v>
          </cell>
          <cell r="CL634">
            <v>974</v>
          </cell>
          <cell r="CM634">
            <v>974</v>
          </cell>
          <cell r="CN634">
            <v>974</v>
          </cell>
          <cell r="CO634">
            <v>974</v>
          </cell>
          <cell r="CP634">
            <v>974</v>
          </cell>
          <cell r="CQ634">
            <v>974</v>
          </cell>
          <cell r="CR634">
            <v>974</v>
          </cell>
          <cell r="CS634">
            <v>974</v>
          </cell>
          <cell r="CT634">
            <v>974</v>
          </cell>
          <cell r="CU634">
            <v>974</v>
          </cell>
          <cell r="CV634">
            <v>974</v>
          </cell>
          <cell r="CW634">
            <v>974</v>
          </cell>
          <cell r="CX634">
            <v>974</v>
          </cell>
          <cell r="CY634">
            <v>974</v>
          </cell>
          <cell r="CZ634">
            <v>974</v>
          </cell>
          <cell r="DA634">
            <v>1474</v>
          </cell>
          <cell r="DB634">
            <v>1474</v>
          </cell>
          <cell r="DC634">
            <v>1474</v>
          </cell>
          <cell r="DD634">
            <v>974</v>
          </cell>
          <cell r="DE634">
            <v>974</v>
          </cell>
          <cell r="DF634">
            <v>974</v>
          </cell>
          <cell r="DG634">
            <v>974</v>
          </cell>
          <cell r="DH634">
            <v>974</v>
          </cell>
          <cell r="DI634">
            <v>974</v>
          </cell>
          <cell r="DJ634">
            <v>974</v>
          </cell>
          <cell r="DK634">
            <v>974</v>
          </cell>
        </row>
        <row r="635">
          <cell r="A635">
            <v>37648</v>
          </cell>
          <cell r="B635" t="str">
            <v> LAC BLANC #2                            </v>
          </cell>
          <cell r="C635" t="str">
            <v> 0L   </v>
          </cell>
          <cell r="D635" t="str">
            <v> R    </v>
          </cell>
          <cell r="E635">
            <v>109704</v>
          </cell>
          <cell r="F635">
            <v>2400</v>
          </cell>
          <cell r="G635">
            <v>2400</v>
          </cell>
          <cell r="H635">
            <v>2400</v>
          </cell>
          <cell r="I635">
            <v>0</v>
          </cell>
          <cell r="J635">
            <v>2400</v>
          </cell>
          <cell r="K635">
            <v>2400</v>
          </cell>
          <cell r="L635">
            <v>2400</v>
          </cell>
          <cell r="M635">
            <v>2400</v>
          </cell>
          <cell r="N635">
            <v>2750</v>
          </cell>
          <cell r="O635">
            <v>2750</v>
          </cell>
          <cell r="P635">
            <v>2750</v>
          </cell>
          <cell r="Q635">
            <v>3300</v>
          </cell>
          <cell r="R635">
            <v>3376</v>
          </cell>
          <cell r="S635">
            <v>3300</v>
          </cell>
          <cell r="T635">
            <v>2200</v>
          </cell>
          <cell r="U635">
            <v>2200</v>
          </cell>
          <cell r="V635">
            <v>2200</v>
          </cell>
          <cell r="W635">
            <v>2200</v>
          </cell>
          <cell r="X635">
            <v>2200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</row>
        <row r="636">
          <cell r="A636">
            <v>37649</v>
          </cell>
          <cell r="B636" t="str">
            <v> LINDER - GRAND CHENIER NUNEZ #2         </v>
          </cell>
          <cell r="C636" t="str">
            <v> 0L   </v>
          </cell>
          <cell r="D636" t="str">
            <v> R    </v>
          </cell>
          <cell r="E636">
            <v>6637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</row>
        <row r="637">
          <cell r="A637">
            <v>37654</v>
          </cell>
          <cell r="B637" t="str">
            <v> STANDARD-GRAND CHENIER #2 DEHYD         </v>
          </cell>
          <cell r="C637" t="str">
            <v> 0L   </v>
          </cell>
          <cell r="D637" t="str">
            <v> R    </v>
          </cell>
          <cell r="E637">
            <v>6629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</row>
        <row r="638">
          <cell r="A638">
            <v>37657</v>
          </cell>
          <cell r="B638" t="str">
            <v> TEJAS-CHATHAM DEHYD                     </v>
          </cell>
          <cell r="C638">
            <v>1</v>
          </cell>
          <cell r="D638" t="str">
            <v> R    </v>
          </cell>
          <cell r="E638">
            <v>10078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</row>
        <row r="639">
          <cell r="A639">
            <v>37658</v>
          </cell>
          <cell r="B639" t="str">
            <v> SWIFT - CHATHAM DEHYD                   </v>
          </cell>
          <cell r="C639">
            <v>1</v>
          </cell>
          <cell r="D639" t="str">
            <v> R    </v>
          </cell>
          <cell r="E639">
            <v>10083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</row>
        <row r="640">
          <cell r="A640">
            <v>37659</v>
          </cell>
          <cell r="B640" t="str">
            <v> TEJAS - CHATHAM DEHYD #2                </v>
          </cell>
          <cell r="C640">
            <v>1</v>
          </cell>
          <cell r="D640" t="str">
            <v> R    </v>
          </cell>
          <cell r="E640">
            <v>10078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</row>
        <row r="641">
          <cell r="A641">
            <v>37660</v>
          </cell>
          <cell r="B641" t="str">
            <v> STONE - CLOVELLY DEHYD                  </v>
          </cell>
          <cell r="C641" t="str">
            <v> 0L   </v>
          </cell>
          <cell r="D641" t="str">
            <v> R    </v>
          </cell>
          <cell r="E641">
            <v>26174</v>
          </cell>
          <cell r="F641">
            <v>1700</v>
          </cell>
          <cell r="G641">
            <v>1100</v>
          </cell>
          <cell r="H641">
            <v>1100</v>
          </cell>
          <cell r="I641">
            <v>1000</v>
          </cell>
          <cell r="J641">
            <v>1100</v>
          </cell>
          <cell r="K641">
            <v>800</v>
          </cell>
          <cell r="L641">
            <v>800</v>
          </cell>
          <cell r="M641">
            <v>800</v>
          </cell>
          <cell r="N641">
            <v>1100</v>
          </cell>
          <cell r="O641">
            <v>1100</v>
          </cell>
          <cell r="P641">
            <v>1100</v>
          </cell>
          <cell r="Q641">
            <v>1700</v>
          </cell>
          <cell r="R641">
            <v>1700</v>
          </cell>
          <cell r="S641">
            <v>1700</v>
          </cell>
          <cell r="T641">
            <v>1500</v>
          </cell>
          <cell r="U641">
            <v>1800</v>
          </cell>
          <cell r="V641">
            <v>1800</v>
          </cell>
          <cell r="W641">
            <v>1800</v>
          </cell>
          <cell r="X641">
            <v>1800</v>
          </cell>
          <cell r="Y641">
            <v>1800</v>
          </cell>
          <cell r="Z641">
            <v>1500</v>
          </cell>
          <cell r="AA641">
            <v>1500</v>
          </cell>
          <cell r="AB641">
            <v>1500</v>
          </cell>
          <cell r="AC641">
            <v>1500</v>
          </cell>
          <cell r="AD641">
            <v>1500</v>
          </cell>
          <cell r="AE641">
            <v>1500</v>
          </cell>
          <cell r="AF641">
            <v>1000</v>
          </cell>
          <cell r="AG641">
            <v>1000</v>
          </cell>
          <cell r="AH641">
            <v>1000</v>
          </cell>
          <cell r="AI641">
            <v>2308</v>
          </cell>
          <cell r="AJ641">
            <v>2308</v>
          </cell>
          <cell r="AK641">
            <v>2308</v>
          </cell>
          <cell r="AL641">
            <v>2308</v>
          </cell>
          <cell r="AM641">
            <v>2500</v>
          </cell>
          <cell r="AN641">
            <v>2500</v>
          </cell>
          <cell r="AO641">
            <v>2500</v>
          </cell>
          <cell r="AP641">
            <v>1000</v>
          </cell>
          <cell r="AQ641">
            <v>1000</v>
          </cell>
          <cell r="AR641">
            <v>1000</v>
          </cell>
          <cell r="AS641">
            <v>1000</v>
          </cell>
          <cell r="AT641">
            <v>1000</v>
          </cell>
          <cell r="AU641">
            <v>1000</v>
          </cell>
          <cell r="AV641">
            <v>1000</v>
          </cell>
          <cell r="AW641">
            <v>1000</v>
          </cell>
          <cell r="AX641">
            <v>1000</v>
          </cell>
          <cell r="AY641">
            <v>1</v>
          </cell>
          <cell r="AZ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900</v>
          </cell>
          <cell r="BE641">
            <v>900</v>
          </cell>
          <cell r="BF641">
            <v>900</v>
          </cell>
          <cell r="BG641">
            <v>900</v>
          </cell>
          <cell r="BH641">
            <v>900</v>
          </cell>
          <cell r="BI641">
            <v>900</v>
          </cell>
          <cell r="BJ641">
            <v>900</v>
          </cell>
          <cell r="BK641">
            <v>900</v>
          </cell>
          <cell r="BL641">
            <v>900</v>
          </cell>
          <cell r="BM641">
            <v>900</v>
          </cell>
          <cell r="BN641">
            <v>900</v>
          </cell>
          <cell r="BO641">
            <v>900</v>
          </cell>
          <cell r="BP641">
            <v>900</v>
          </cell>
          <cell r="BQ641">
            <v>900</v>
          </cell>
          <cell r="BR641">
            <v>1225</v>
          </cell>
          <cell r="BS641">
            <v>1225</v>
          </cell>
          <cell r="BT641">
            <v>1225</v>
          </cell>
          <cell r="BU641">
            <v>1400</v>
          </cell>
          <cell r="BV641">
            <v>1400</v>
          </cell>
          <cell r="BW641">
            <v>1400</v>
          </cell>
          <cell r="BX641">
            <v>1400</v>
          </cell>
          <cell r="BY641">
            <v>1400</v>
          </cell>
          <cell r="BZ641">
            <v>1400</v>
          </cell>
          <cell r="CA641">
            <v>1400</v>
          </cell>
          <cell r="CB641">
            <v>1400</v>
          </cell>
          <cell r="CC641">
            <v>1400</v>
          </cell>
          <cell r="CD641">
            <v>1400</v>
          </cell>
          <cell r="CE641">
            <v>1400</v>
          </cell>
          <cell r="CF641">
            <v>1400</v>
          </cell>
          <cell r="CG641">
            <v>1400</v>
          </cell>
          <cell r="CH641">
            <v>1400</v>
          </cell>
          <cell r="CI641">
            <v>1400</v>
          </cell>
          <cell r="CJ641">
            <v>1400</v>
          </cell>
          <cell r="CK641">
            <v>1400</v>
          </cell>
          <cell r="CL641">
            <v>1400</v>
          </cell>
          <cell r="CM641">
            <v>1400</v>
          </cell>
          <cell r="CN641">
            <v>1400</v>
          </cell>
          <cell r="CO641">
            <v>1400</v>
          </cell>
          <cell r="CP641">
            <v>1400</v>
          </cell>
          <cell r="CQ641">
            <v>1400</v>
          </cell>
          <cell r="CR641">
            <v>1400</v>
          </cell>
          <cell r="CS641">
            <v>500</v>
          </cell>
          <cell r="CT641">
            <v>500</v>
          </cell>
          <cell r="CU641">
            <v>500</v>
          </cell>
          <cell r="CV641">
            <v>500</v>
          </cell>
          <cell r="CW641">
            <v>1600</v>
          </cell>
          <cell r="CX641">
            <v>1800</v>
          </cell>
          <cell r="CY641">
            <v>1800</v>
          </cell>
          <cell r="CZ641">
            <v>1800</v>
          </cell>
          <cell r="DA641">
            <v>2000</v>
          </cell>
          <cell r="DB641">
            <v>2000</v>
          </cell>
          <cell r="DC641">
            <v>2000</v>
          </cell>
          <cell r="DD641">
            <v>2000</v>
          </cell>
          <cell r="DE641">
            <v>2000</v>
          </cell>
          <cell r="DF641">
            <v>1</v>
          </cell>
          <cell r="DG641">
            <v>1000</v>
          </cell>
          <cell r="DH641">
            <v>2000</v>
          </cell>
          <cell r="DI641">
            <v>2000</v>
          </cell>
          <cell r="DJ641">
            <v>2000</v>
          </cell>
          <cell r="DK641">
            <v>2000</v>
          </cell>
        </row>
        <row r="642">
          <cell r="A642">
            <v>37664</v>
          </cell>
          <cell r="B642" t="str">
            <v> COCKRELL-PATTERSON LA DEHYD             </v>
          </cell>
          <cell r="C642" t="str">
            <v> 0L   </v>
          </cell>
          <cell r="D642" t="str">
            <v> R    </v>
          </cell>
          <cell r="E642">
            <v>30330</v>
          </cell>
          <cell r="F642">
            <v>9952</v>
          </cell>
          <cell r="G642">
            <v>9952</v>
          </cell>
          <cell r="H642">
            <v>9952</v>
          </cell>
          <cell r="I642">
            <v>9920</v>
          </cell>
          <cell r="J642">
            <v>9952</v>
          </cell>
          <cell r="K642">
            <v>9952</v>
          </cell>
          <cell r="L642">
            <v>9952</v>
          </cell>
          <cell r="M642">
            <v>9952</v>
          </cell>
          <cell r="N642">
            <v>9952</v>
          </cell>
          <cell r="O642">
            <v>9952</v>
          </cell>
          <cell r="P642">
            <v>9952</v>
          </cell>
          <cell r="Q642">
            <v>9952</v>
          </cell>
          <cell r="R642">
            <v>9952</v>
          </cell>
          <cell r="S642">
            <v>9952</v>
          </cell>
          <cell r="T642">
            <v>9952</v>
          </cell>
          <cell r="U642">
            <v>11600</v>
          </cell>
          <cell r="V642">
            <v>11600</v>
          </cell>
          <cell r="W642">
            <v>11600</v>
          </cell>
          <cell r="X642">
            <v>11600</v>
          </cell>
          <cell r="Y642">
            <v>11600</v>
          </cell>
          <cell r="Z642">
            <v>7120</v>
          </cell>
          <cell r="AA642">
            <v>7120</v>
          </cell>
          <cell r="AB642">
            <v>7120</v>
          </cell>
          <cell r="AC642">
            <v>7120</v>
          </cell>
          <cell r="AD642">
            <v>7120</v>
          </cell>
          <cell r="AE642">
            <v>7120</v>
          </cell>
          <cell r="AF642">
            <v>7120</v>
          </cell>
          <cell r="AG642">
            <v>7120</v>
          </cell>
          <cell r="AH642">
            <v>7120</v>
          </cell>
          <cell r="AI642">
            <v>11672</v>
          </cell>
          <cell r="AJ642">
            <v>11672</v>
          </cell>
          <cell r="AK642">
            <v>11672</v>
          </cell>
          <cell r="AL642">
            <v>11672</v>
          </cell>
          <cell r="AM642">
            <v>9920</v>
          </cell>
          <cell r="AN642">
            <v>9920</v>
          </cell>
          <cell r="AO642">
            <v>9920</v>
          </cell>
          <cell r="AP642">
            <v>9920</v>
          </cell>
          <cell r="AQ642">
            <v>9920</v>
          </cell>
          <cell r="AR642">
            <v>9920</v>
          </cell>
          <cell r="AS642">
            <v>10139</v>
          </cell>
          <cell r="AT642">
            <v>10139</v>
          </cell>
          <cell r="AU642">
            <v>10139</v>
          </cell>
          <cell r="AV642">
            <v>10139</v>
          </cell>
          <cell r="AW642">
            <v>10139</v>
          </cell>
          <cell r="AX642">
            <v>10139</v>
          </cell>
          <cell r="AY642">
            <v>10734</v>
          </cell>
          <cell r="AZ642">
            <v>10734</v>
          </cell>
          <cell r="BA642">
            <v>10734</v>
          </cell>
          <cell r="BB642">
            <v>10734</v>
          </cell>
          <cell r="BC642">
            <v>10734</v>
          </cell>
          <cell r="BD642">
            <v>10734</v>
          </cell>
          <cell r="BE642">
            <v>10734</v>
          </cell>
          <cell r="BF642">
            <v>10734</v>
          </cell>
          <cell r="BG642">
            <v>10734</v>
          </cell>
          <cell r="BH642">
            <v>10734</v>
          </cell>
          <cell r="BI642">
            <v>10734</v>
          </cell>
          <cell r="BJ642">
            <v>10734</v>
          </cell>
          <cell r="BK642">
            <v>10734</v>
          </cell>
          <cell r="BL642">
            <v>10734</v>
          </cell>
          <cell r="BM642">
            <v>10734</v>
          </cell>
          <cell r="BN642">
            <v>8700</v>
          </cell>
          <cell r="BO642">
            <v>8700</v>
          </cell>
          <cell r="BP642">
            <v>8700</v>
          </cell>
          <cell r="BQ642">
            <v>8700</v>
          </cell>
          <cell r="BR642">
            <v>8700</v>
          </cell>
          <cell r="BS642">
            <v>8700</v>
          </cell>
          <cell r="BT642">
            <v>8700</v>
          </cell>
          <cell r="BU642">
            <v>8700</v>
          </cell>
          <cell r="BV642">
            <v>8700</v>
          </cell>
          <cell r="BW642">
            <v>8700</v>
          </cell>
          <cell r="BX642">
            <v>8700</v>
          </cell>
          <cell r="BY642">
            <v>8700</v>
          </cell>
          <cell r="BZ642">
            <v>8700</v>
          </cell>
          <cell r="CA642">
            <v>8700</v>
          </cell>
          <cell r="CB642">
            <v>8700</v>
          </cell>
          <cell r="CC642">
            <v>8700</v>
          </cell>
          <cell r="CD642">
            <v>8700</v>
          </cell>
          <cell r="CE642">
            <v>8700</v>
          </cell>
          <cell r="CF642">
            <v>8700</v>
          </cell>
          <cell r="CG642">
            <v>8700</v>
          </cell>
          <cell r="CH642">
            <v>8700</v>
          </cell>
          <cell r="CI642">
            <v>8700</v>
          </cell>
          <cell r="CJ642">
            <v>8700</v>
          </cell>
          <cell r="CK642">
            <v>8700</v>
          </cell>
          <cell r="CL642">
            <v>8700</v>
          </cell>
          <cell r="CM642">
            <v>8700</v>
          </cell>
          <cell r="CN642">
            <v>8700</v>
          </cell>
          <cell r="CO642">
            <v>8700</v>
          </cell>
          <cell r="CP642">
            <v>13194</v>
          </cell>
          <cell r="CQ642">
            <v>13194</v>
          </cell>
          <cell r="CR642">
            <v>13194</v>
          </cell>
          <cell r="CS642">
            <v>13194</v>
          </cell>
          <cell r="CT642">
            <v>13194</v>
          </cell>
          <cell r="CU642">
            <v>13194</v>
          </cell>
          <cell r="CV642">
            <v>13194</v>
          </cell>
          <cell r="CW642">
            <v>13194</v>
          </cell>
          <cell r="CX642">
            <v>13194</v>
          </cell>
          <cell r="CY642">
            <v>16280</v>
          </cell>
          <cell r="CZ642">
            <v>16280</v>
          </cell>
          <cell r="DA642">
            <v>16280</v>
          </cell>
          <cell r="DB642">
            <v>16280</v>
          </cell>
          <cell r="DC642">
            <v>16280</v>
          </cell>
          <cell r="DD642">
            <v>16280</v>
          </cell>
          <cell r="DE642">
            <v>16280</v>
          </cell>
          <cell r="DF642">
            <v>16280</v>
          </cell>
          <cell r="DG642">
            <v>16280</v>
          </cell>
          <cell r="DH642">
            <v>16280</v>
          </cell>
          <cell r="DI642">
            <v>16280</v>
          </cell>
          <cell r="DJ642">
            <v>16280</v>
          </cell>
          <cell r="DK642">
            <v>16280</v>
          </cell>
        </row>
        <row r="643">
          <cell r="A643">
            <v>37665</v>
          </cell>
          <cell r="B643" t="str">
            <v> BETA - BISHOP CHARENTON - PARRO #2      </v>
          </cell>
          <cell r="C643" t="str">
            <v> 0L   </v>
          </cell>
          <cell r="D643" t="str">
            <v> R    </v>
          </cell>
          <cell r="E643">
            <v>3101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</row>
        <row r="644">
          <cell r="A644">
            <v>37671</v>
          </cell>
          <cell r="B644" t="str">
            <v> PLACID-LAPEYROUSE PLT DEHYD             </v>
          </cell>
          <cell r="C644" t="str">
            <v> 0L   </v>
          </cell>
          <cell r="D644" t="str">
            <v> R    </v>
          </cell>
          <cell r="E644">
            <v>51626</v>
          </cell>
          <cell r="F644">
            <v>889</v>
          </cell>
          <cell r="G644">
            <v>889</v>
          </cell>
          <cell r="H644">
            <v>889</v>
          </cell>
          <cell r="I644">
            <v>785</v>
          </cell>
          <cell r="J644">
            <v>889</v>
          </cell>
          <cell r="K644">
            <v>889</v>
          </cell>
          <cell r="L644">
            <v>889</v>
          </cell>
          <cell r="M644">
            <v>889</v>
          </cell>
          <cell r="N644">
            <v>889</v>
          </cell>
          <cell r="O644">
            <v>889</v>
          </cell>
          <cell r="P644">
            <v>889</v>
          </cell>
          <cell r="Q644">
            <v>889</v>
          </cell>
          <cell r="R644">
            <v>889</v>
          </cell>
          <cell r="S644">
            <v>889</v>
          </cell>
          <cell r="T644">
            <v>889</v>
          </cell>
          <cell r="U644">
            <v>682</v>
          </cell>
          <cell r="V644">
            <v>682</v>
          </cell>
          <cell r="W644">
            <v>770</v>
          </cell>
          <cell r="X644">
            <v>770</v>
          </cell>
          <cell r="Y644">
            <v>770</v>
          </cell>
          <cell r="Z644">
            <v>770</v>
          </cell>
          <cell r="AA644">
            <v>770</v>
          </cell>
          <cell r="AB644">
            <v>785</v>
          </cell>
          <cell r="AC644">
            <v>785</v>
          </cell>
          <cell r="AD644">
            <v>785</v>
          </cell>
          <cell r="AE644">
            <v>785</v>
          </cell>
          <cell r="AF644">
            <v>785</v>
          </cell>
          <cell r="AG644">
            <v>785</v>
          </cell>
          <cell r="AH644">
            <v>785</v>
          </cell>
          <cell r="AI644">
            <v>785</v>
          </cell>
          <cell r="AJ644">
            <v>785</v>
          </cell>
          <cell r="AK644">
            <v>785</v>
          </cell>
          <cell r="AL644">
            <v>785</v>
          </cell>
          <cell r="AM644">
            <v>785</v>
          </cell>
          <cell r="AN644">
            <v>885</v>
          </cell>
          <cell r="AO644">
            <v>885</v>
          </cell>
          <cell r="AP644">
            <v>785</v>
          </cell>
          <cell r="AQ644">
            <v>785</v>
          </cell>
          <cell r="AR644">
            <v>885</v>
          </cell>
          <cell r="AS644">
            <v>1150</v>
          </cell>
          <cell r="AT644">
            <v>1148</v>
          </cell>
          <cell r="AU644">
            <v>1150</v>
          </cell>
          <cell r="AV644">
            <v>1150</v>
          </cell>
          <cell r="AW644">
            <v>1150</v>
          </cell>
          <cell r="AX644">
            <v>1150</v>
          </cell>
          <cell r="AY644">
            <v>1024</v>
          </cell>
          <cell r="AZ644">
            <v>1024</v>
          </cell>
          <cell r="BA644">
            <v>1024</v>
          </cell>
          <cell r="BB644">
            <v>1024</v>
          </cell>
          <cell r="BC644">
            <v>1024</v>
          </cell>
          <cell r="BD644">
            <v>1024</v>
          </cell>
          <cell r="BE644">
            <v>1024</v>
          </cell>
          <cell r="BF644">
            <v>1024</v>
          </cell>
          <cell r="BG644">
            <v>1024</v>
          </cell>
          <cell r="BH644">
            <v>1024</v>
          </cell>
          <cell r="BI644">
            <v>1024</v>
          </cell>
          <cell r="BJ644">
            <v>1024</v>
          </cell>
          <cell r="BK644">
            <v>1024</v>
          </cell>
          <cell r="BL644">
            <v>1024</v>
          </cell>
          <cell r="BM644">
            <v>1024</v>
          </cell>
          <cell r="BN644">
            <v>1024</v>
          </cell>
          <cell r="BO644">
            <v>849</v>
          </cell>
          <cell r="BP644">
            <v>849</v>
          </cell>
          <cell r="BQ644">
            <v>849</v>
          </cell>
          <cell r="BR644">
            <v>849</v>
          </cell>
          <cell r="BS644">
            <v>849</v>
          </cell>
          <cell r="BT644">
            <v>849</v>
          </cell>
          <cell r="BU644">
            <v>849</v>
          </cell>
          <cell r="BV644">
            <v>849</v>
          </cell>
          <cell r="BW644">
            <v>849</v>
          </cell>
          <cell r="BX644">
            <v>849</v>
          </cell>
          <cell r="BY644">
            <v>849</v>
          </cell>
          <cell r="BZ644">
            <v>849</v>
          </cell>
          <cell r="CA644">
            <v>849</v>
          </cell>
          <cell r="CB644">
            <v>849</v>
          </cell>
          <cell r="CC644">
            <v>849</v>
          </cell>
          <cell r="CD644">
            <v>573</v>
          </cell>
          <cell r="CE644">
            <v>573</v>
          </cell>
          <cell r="CF644">
            <v>573</v>
          </cell>
          <cell r="CG644">
            <v>573</v>
          </cell>
          <cell r="CH644">
            <v>573</v>
          </cell>
          <cell r="CI644">
            <v>573</v>
          </cell>
          <cell r="CJ644">
            <v>574</v>
          </cell>
          <cell r="CK644">
            <v>748</v>
          </cell>
          <cell r="CL644">
            <v>748</v>
          </cell>
          <cell r="CM644">
            <v>748</v>
          </cell>
          <cell r="CN644">
            <v>748</v>
          </cell>
          <cell r="CO644">
            <v>748</v>
          </cell>
          <cell r="CP644">
            <v>748</v>
          </cell>
          <cell r="CQ644">
            <v>748</v>
          </cell>
          <cell r="CR644">
            <v>748</v>
          </cell>
          <cell r="CS644">
            <v>748</v>
          </cell>
          <cell r="CT644">
            <v>748</v>
          </cell>
          <cell r="CU644">
            <v>748</v>
          </cell>
          <cell r="CV644">
            <v>748</v>
          </cell>
          <cell r="CW644">
            <v>748</v>
          </cell>
          <cell r="CX644">
            <v>748</v>
          </cell>
          <cell r="CY644">
            <v>748</v>
          </cell>
          <cell r="CZ644">
            <v>1073</v>
          </cell>
          <cell r="DA644">
            <v>1073</v>
          </cell>
          <cell r="DB644">
            <v>1073</v>
          </cell>
          <cell r="DC644">
            <v>1073</v>
          </cell>
          <cell r="DD644">
            <v>1073</v>
          </cell>
          <cell r="DE644">
            <v>1073</v>
          </cell>
          <cell r="DF644">
            <v>927</v>
          </cell>
          <cell r="DG644">
            <v>927</v>
          </cell>
          <cell r="DH644">
            <v>927</v>
          </cell>
          <cell r="DI644">
            <v>927</v>
          </cell>
          <cell r="DJ644">
            <v>927</v>
          </cell>
          <cell r="DK644">
            <v>927</v>
          </cell>
        </row>
        <row r="645">
          <cell r="A645">
            <v>37677</v>
          </cell>
          <cell r="B645" t="str">
            <v> EAST CAMERON 48-C                       </v>
          </cell>
          <cell r="C645" t="str">
            <v> 0L   </v>
          </cell>
          <cell r="D645" t="str">
            <v> R    </v>
          </cell>
          <cell r="E645">
            <v>44711</v>
          </cell>
          <cell r="F645">
            <v>4360</v>
          </cell>
          <cell r="G645">
            <v>4360</v>
          </cell>
          <cell r="H645">
            <v>4360</v>
          </cell>
          <cell r="I645">
            <v>4360</v>
          </cell>
          <cell r="J645">
            <v>4360</v>
          </cell>
          <cell r="K645">
            <v>4360</v>
          </cell>
          <cell r="L645">
            <v>4360</v>
          </cell>
          <cell r="M645">
            <v>4360</v>
          </cell>
          <cell r="N645">
            <v>4360</v>
          </cell>
          <cell r="O645">
            <v>4360</v>
          </cell>
          <cell r="P645">
            <v>4360</v>
          </cell>
          <cell r="Q645">
            <v>4360</v>
          </cell>
          <cell r="R645">
            <v>4360</v>
          </cell>
          <cell r="S645">
            <v>4360</v>
          </cell>
          <cell r="T645">
            <v>4360</v>
          </cell>
          <cell r="U645">
            <v>6544</v>
          </cell>
          <cell r="V645">
            <v>6544</v>
          </cell>
          <cell r="W645">
            <v>6544</v>
          </cell>
          <cell r="X645">
            <v>6244</v>
          </cell>
          <cell r="Y645">
            <v>6134</v>
          </cell>
          <cell r="Z645">
            <v>6270</v>
          </cell>
          <cell r="AA645">
            <v>4360</v>
          </cell>
          <cell r="AB645">
            <v>4360</v>
          </cell>
          <cell r="AC645">
            <v>4360</v>
          </cell>
          <cell r="AD645">
            <v>4360</v>
          </cell>
          <cell r="AE645">
            <v>4360</v>
          </cell>
          <cell r="AF645">
            <v>4360</v>
          </cell>
          <cell r="AG645">
            <v>4360</v>
          </cell>
          <cell r="AH645">
            <v>4360</v>
          </cell>
          <cell r="AI645">
            <v>4360</v>
          </cell>
          <cell r="AJ645">
            <v>4360</v>
          </cell>
          <cell r="AK645">
            <v>4360</v>
          </cell>
          <cell r="AL645">
            <v>4360</v>
          </cell>
          <cell r="AM645">
            <v>4360</v>
          </cell>
          <cell r="AN645">
            <v>4360</v>
          </cell>
          <cell r="AO645">
            <v>4360</v>
          </cell>
          <cell r="AP645">
            <v>4360</v>
          </cell>
          <cell r="AQ645">
            <v>4360</v>
          </cell>
          <cell r="AR645">
            <v>4360</v>
          </cell>
          <cell r="AS645">
            <v>4360</v>
          </cell>
          <cell r="AT645">
            <v>4360</v>
          </cell>
          <cell r="AU645">
            <v>4360</v>
          </cell>
          <cell r="AV645">
            <v>4360</v>
          </cell>
          <cell r="AW645">
            <v>4360</v>
          </cell>
          <cell r="AX645">
            <v>4360</v>
          </cell>
          <cell r="AY645">
            <v>4140</v>
          </cell>
          <cell r="AZ645">
            <v>4140</v>
          </cell>
          <cell r="BA645">
            <v>4140</v>
          </cell>
          <cell r="BB645">
            <v>4140</v>
          </cell>
          <cell r="BC645">
            <v>4130</v>
          </cell>
          <cell r="BD645">
            <v>4130</v>
          </cell>
          <cell r="BE645">
            <v>4130</v>
          </cell>
          <cell r="BF645">
            <v>4130</v>
          </cell>
          <cell r="BG645">
            <v>4130</v>
          </cell>
          <cell r="BH645">
            <v>4130</v>
          </cell>
          <cell r="BI645">
            <v>4130</v>
          </cell>
          <cell r="BJ645">
            <v>4130</v>
          </cell>
          <cell r="BK645">
            <v>4130</v>
          </cell>
          <cell r="BL645">
            <v>4130</v>
          </cell>
          <cell r="BM645">
            <v>4130</v>
          </cell>
          <cell r="BN645">
            <v>4130</v>
          </cell>
          <cell r="BO645">
            <v>4130</v>
          </cell>
          <cell r="BP645">
            <v>4130</v>
          </cell>
          <cell r="BQ645">
            <v>4130</v>
          </cell>
          <cell r="BR645">
            <v>4130</v>
          </cell>
          <cell r="BS645">
            <v>4130</v>
          </cell>
          <cell r="BT645">
            <v>4130</v>
          </cell>
          <cell r="BU645">
            <v>4130</v>
          </cell>
          <cell r="BV645">
            <v>4130</v>
          </cell>
          <cell r="BW645">
            <v>4130</v>
          </cell>
          <cell r="BX645">
            <v>4130</v>
          </cell>
          <cell r="BY645">
            <v>4130</v>
          </cell>
          <cell r="BZ645">
            <v>4130</v>
          </cell>
          <cell r="CA645">
            <v>4130</v>
          </cell>
          <cell r="CB645">
            <v>4130</v>
          </cell>
          <cell r="CC645">
            <v>4130</v>
          </cell>
          <cell r="CD645">
            <v>4160</v>
          </cell>
          <cell r="CE645">
            <v>4160</v>
          </cell>
          <cell r="CF645">
            <v>4160</v>
          </cell>
          <cell r="CG645">
            <v>4160</v>
          </cell>
          <cell r="CH645">
            <v>4160</v>
          </cell>
          <cell r="CI645">
            <v>4160</v>
          </cell>
          <cell r="CJ645">
            <v>4160</v>
          </cell>
          <cell r="CK645">
            <v>4160</v>
          </cell>
          <cell r="CL645">
            <v>4160</v>
          </cell>
          <cell r="CM645">
            <v>4160</v>
          </cell>
          <cell r="CN645">
            <v>4160</v>
          </cell>
          <cell r="CO645">
            <v>4160</v>
          </cell>
          <cell r="CP645">
            <v>4160</v>
          </cell>
          <cell r="CQ645">
            <v>4160</v>
          </cell>
          <cell r="CR645">
            <v>4160</v>
          </cell>
          <cell r="CS645">
            <v>4160</v>
          </cell>
          <cell r="CT645">
            <v>4160</v>
          </cell>
          <cell r="CU645">
            <v>4160</v>
          </cell>
          <cell r="CV645">
            <v>4160</v>
          </cell>
          <cell r="CW645">
            <v>4160</v>
          </cell>
          <cell r="CX645">
            <v>4160</v>
          </cell>
          <cell r="CY645">
            <v>4160</v>
          </cell>
          <cell r="CZ645">
            <v>4160</v>
          </cell>
          <cell r="DA645">
            <v>4160</v>
          </cell>
          <cell r="DB645">
            <v>4160</v>
          </cell>
          <cell r="DC645">
            <v>4160</v>
          </cell>
          <cell r="DD645">
            <v>4160</v>
          </cell>
          <cell r="DE645">
            <v>4160</v>
          </cell>
          <cell r="DF645">
            <v>4281</v>
          </cell>
          <cell r="DG645">
            <v>4281</v>
          </cell>
          <cell r="DH645">
            <v>4255</v>
          </cell>
          <cell r="DI645">
            <v>4255</v>
          </cell>
          <cell r="DJ645">
            <v>4255</v>
          </cell>
          <cell r="DK645">
            <v>4255</v>
          </cell>
        </row>
        <row r="646">
          <cell r="A646">
            <v>37679</v>
          </cell>
          <cell r="B646" t="str">
            <v> EAST CAMERON BLOCK 33D                  </v>
          </cell>
          <cell r="C646" t="str">
            <v> 0L   </v>
          </cell>
          <cell r="D646" t="str">
            <v> R    </v>
          </cell>
          <cell r="E646">
            <v>28549</v>
          </cell>
          <cell r="F646">
            <v>10000</v>
          </cell>
          <cell r="G646">
            <v>10000</v>
          </cell>
          <cell r="H646">
            <v>10000</v>
          </cell>
          <cell r="I646">
            <v>8745</v>
          </cell>
          <cell r="J646">
            <v>10000</v>
          </cell>
          <cell r="K646">
            <v>10000</v>
          </cell>
          <cell r="L646">
            <v>10000</v>
          </cell>
          <cell r="M646">
            <v>10000</v>
          </cell>
          <cell r="N646">
            <v>10000</v>
          </cell>
          <cell r="O646">
            <v>10000</v>
          </cell>
          <cell r="P646">
            <v>10000</v>
          </cell>
          <cell r="Q646">
            <v>10000</v>
          </cell>
          <cell r="R646">
            <v>10000</v>
          </cell>
          <cell r="S646">
            <v>10000</v>
          </cell>
          <cell r="T646">
            <v>10000</v>
          </cell>
          <cell r="U646">
            <v>11000</v>
          </cell>
          <cell r="V646">
            <v>11000</v>
          </cell>
          <cell r="W646">
            <v>11000</v>
          </cell>
          <cell r="X646">
            <v>11000</v>
          </cell>
          <cell r="Y646">
            <v>11000</v>
          </cell>
          <cell r="Z646">
            <v>9715</v>
          </cell>
          <cell r="AA646">
            <v>9715</v>
          </cell>
          <cell r="AB646">
            <v>9715</v>
          </cell>
          <cell r="AC646">
            <v>9715</v>
          </cell>
          <cell r="AD646">
            <v>9715</v>
          </cell>
          <cell r="AE646">
            <v>9715</v>
          </cell>
          <cell r="AF646">
            <v>9715</v>
          </cell>
          <cell r="AG646">
            <v>9715</v>
          </cell>
          <cell r="AH646">
            <v>9715</v>
          </cell>
          <cell r="AI646">
            <v>9715</v>
          </cell>
          <cell r="AJ646">
            <v>9715</v>
          </cell>
          <cell r="AK646">
            <v>9715</v>
          </cell>
          <cell r="AL646">
            <v>9715</v>
          </cell>
          <cell r="AM646">
            <v>9715</v>
          </cell>
          <cell r="AN646">
            <v>8745</v>
          </cell>
          <cell r="AO646">
            <v>8745</v>
          </cell>
          <cell r="AP646">
            <v>8745</v>
          </cell>
          <cell r="AQ646">
            <v>8745</v>
          </cell>
          <cell r="AR646">
            <v>8745</v>
          </cell>
          <cell r="AS646">
            <v>11500</v>
          </cell>
          <cell r="AT646">
            <v>11500</v>
          </cell>
          <cell r="AU646">
            <v>11500</v>
          </cell>
          <cell r="AV646">
            <v>11500</v>
          </cell>
          <cell r="AW646">
            <v>11500</v>
          </cell>
          <cell r="AX646">
            <v>11500</v>
          </cell>
          <cell r="AY646">
            <v>8944</v>
          </cell>
          <cell r="AZ646">
            <v>8944</v>
          </cell>
          <cell r="BA646">
            <v>9194</v>
          </cell>
          <cell r="BB646">
            <v>10361</v>
          </cell>
          <cell r="BC646">
            <v>10361</v>
          </cell>
          <cell r="BD646">
            <v>10361</v>
          </cell>
          <cell r="BE646">
            <v>10361</v>
          </cell>
          <cell r="BF646">
            <v>10361</v>
          </cell>
          <cell r="BG646">
            <v>10361</v>
          </cell>
          <cell r="BH646">
            <v>10361</v>
          </cell>
          <cell r="BI646">
            <v>10875</v>
          </cell>
          <cell r="BJ646">
            <v>10875</v>
          </cell>
          <cell r="BK646">
            <v>10875</v>
          </cell>
          <cell r="BL646">
            <v>10875</v>
          </cell>
          <cell r="BM646">
            <v>10875</v>
          </cell>
          <cell r="BN646">
            <v>12001</v>
          </cell>
          <cell r="BO646">
            <v>12001</v>
          </cell>
          <cell r="BP646">
            <v>12001</v>
          </cell>
          <cell r="BQ646">
            <v>12001</v>
          </cell>
          <cell r="BR646">
            <v>12001</v>
          </cell>
          <cell r="BS646">
            <v>12001</v>
          </cell>
          <cell r="BT646">
            <v>12001</v>
          </cell>
          <cell r="BU646">
            <v>12001</v>
          </cell>
          <cell r="BV646">
            <v>12001</v>
          </cell>
          <cell r="BW646">
            <v>12001</v>
          </cell>
          <cell r="BX646">
            <v>12001</v>
          </cell>
          <cell r="BY646">
            <v>12001</v>
          </cell>
          <cell r="BZ646">
            <v>12001</v>
          </cell>
          <cell r="CA646">
            <v>12001</v>
          </cell>
          <cell r="CB646">
            <v>12001</v>
          </cell>
          <cell r="CC646">
            <v>12001</v>
          </cell>
          <cell r="CD646">
            <v>16000</v>
          </cell>
          <cell r="CE646">
            <v>16000</v>
          </cell>
          <cell r="CF646">
            <v>16000</v>
          </cell>
          <cell r="CG646">
            <v>16000</v>
          </cell>
          <cell r="CH646">
            <v>16000</v>
          </cell>
          <cell r="CI646">
            <v>14963</v>
          </cell>
          <cell r="CJ646">
            <v>12001</v>
          </cell>
          <cell r="CK646">
            <v>12001</v>
          </cell>
          <cell r="CL646">
            <v>12001</v>
          </cell>
          <cell r="CM646">
            <v>12001</v>
          </cell>
          <cell r="CN646">
            <v>12001</v>
          </cell>
          <cell r="CO646">
            <v>12001</v>
          </cell>
          <cell r="CP646">
            <v>12001</v>
          </cell>
          <cell r="CQ646">
            <v>12001</v>
          </cell>
          <cell r="CR646">
            <v>12001</v>
          </cell>
          <cell r="CS646">
            <v>9900</v>
          </cell>
          <cell r="CT646">
            <v>9900</v>
          </cell>
          <cell r="CU646">
            <v>9900</v>
          </cell>
          <cell r="CV646">
            <v>9900</v>
          </cell>
          <cell r="CW646">
            <v>9900</v>
          </cell>
          <cell r="CX646">
            <v>9900</v>
          </cell>
          <cell r="CY646">
            <v>9900</v>
          </cell>
          <cell r="CZ646">
            <v>9900</v>
          </cell>
          <cell r="DA646">
            <v>9900</v>
          </cell>
          <cell r="DB646">
            <v>9900</v>
          </cell>
          <cell r="DC646">
            <v>9900</v>
          </cell>
          <cell r="DD646">
            <v>9900</v>
          </cell>
          <cell r="DE646">
            <v>9900</v>
          </cell>
          <cell r="DF646">
            <v>6400</v>
          </cell>
          <cell r="DG646">
            <v>9600</v>
          </cell>
          <cell r="DH646">
            <v>9600</v>
          </cell>
          <cell r="DI646">
            <v>9600</v>
          </cell>
          <cell r="DJ646">
            <v>9600</v>
          </cell>
          <cell r="DK646">
            <v>9600</v>
          </cell>
        </row>
        <row r="647">
          <cell r="A647">
            <v>37690</v>
          </cell>
          <cell r="B647" t="str">
            <v> EUGENE ISLAND 215 B                     </v>
          </cell>
          <cell r="C647" t="str">
            <v> 0L   </v>
          </cell>
          <cell r="D647" t="str">
            <v> R    </v>
          </cell>
          <cell r="E647">
            <v>49596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2</v>
          </cell>
          <cell r="CE647">
            <v>2</v>
          </cell>
          <cell r="CF647">
            <v>2</v>
          </cell>
          <cell r="CG647">
            <v>2</v>
          </cell>
          <cell r="CH647">
            <v>2</v>
          </cell>
          <cell r="CI647">
            <v>2</v>
          </cell>
          <cell r="CJ647">
            <v>2</v>
          </cell>
          <cell r="CK647">
            <v>2</v>
          </cell>
          <cell r="CL647">
            <v>2</v>
          </cell>
          <cell r="CM647">
            <v>2</v>
          </cell>
          <cell r="CN647">
            <v>2</v>
          </cell>
          <cell r="CO647">
            <v>2</v>
          </cell>
          <cell r="CP647">
            <v>2</v>
          </cell>
          <cell r="CQ647">
            <v>2</v>
          </cell>
          <cell r="CR647">
            <v>2</v>
          </cell>
          <cell r="CS647">
            <v>2</v>
          </cell>
          <cell r="CT647">
            <v>2</v>
          </cell>
          <cell r="CU647">
            <v>2</v>
          </cell>
          <cell r="CV647">
            <v>2</v>
          </cell>
          <cell r="CW647">
            <v>2</v>
          </cell>
          <cell r="CX647">
            <v>2</v>
          </cell>
          <cell r="CY647">
            <v>2</v>
          </cell>
          <cell r="CZ647">
            <v>2</v>
          </cell>
          <cell r="DA647">
            <v>2</v>
          </cell>
          <cell r="DB647">
            <v>2</v>
          </cell>
          <cell r="DC647">
            <v>2</v>
          </cell>
          <cell r="DD647">
            <v>2</v>
          </cell>
          <cell r="DE647">
            <v>2</v>
          </cell>
          <cell r="DF647">
            <v>55</v>
          </cell>
          <cell r="DG647">
            <v>55</v>
          </cell>
          <cell r="DH647">
            <v>55</v>
          </cell>
          <cell r="DI647">
            <v>55</v>
          </cell>
          <cell r="DJ647">
            <v>55</v>
          </cell>
          <cell r="DK647">
            <v>55</v>
          </cell>
        </row>
        <row r="648">
          <cell r="A648">
            <v>37691</v>
          </cell>
          <cell r="B648" t="str">
            <v> EUGENE ISLAND 215 C                     </v>
          </cell>
          <cell r="C648" t="str">
            <v> 0L   </v>
          </cell>
          <cell r="D648" t="str">
            <v> R    </v>
          </cell>
          <cell r="E648">
            <v>54902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</row>
        <row r="649">
          <cell r="A649">
            <v>37696</v>
          </cell>
          <cell r="B649" t="str">
            <v> SHIP SHOAL 168 B 2                      </v>
          </cell>
          <cell r="C649" t="str">
            <v> 0L   </v>
          </cell>
          <cell r="D649" t="str">
            <v> R    </v>
          </cell>
          <cell r="E649">
            <v>6677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</row>
        <row r="650">
          <cell r="A650">
            <v>37718</v>
          </cell>
          <cell r="B650" t="str">
            <v> BLUE GUT-PILOT HILL FIELD DEHYDRATION   </v>
          </cell>
          <cell r="C650">
            <v>1</v>
          </cell>
          <cell r="D650" t="str">
            <v> R    </v>
          </cell>
          <cell r="E650">
            <v>12485</v>
          </cell>
          <cell r="F650">
            <v>523</v>
          </cell>
          <cell r="G650">
            <v>523</v>
          </cell>
          <cell r="H650">
            <v>523</v>
          </cell>
          <cell r="I650">
            <v>558</v>
          </cell>
          <cell r="J650">
            <v>523</v>
          </cell>
          <cell r="K650">
            <v>523</v>
          </cell>
          <cell r="L650">
            <v>523</v>
          </cell>
          <cell r="M650">
            <v>523</v>
          </cell>
          <cell r="N650">
            <v>523</v>
          </cell>
          <cell r="O650">
            <v>523</v>
          </cell>
          <cell r="P650">
            <v>523</v>
          </cell>
          <cell r="Q650">
            <v>523</v>
          </cell>
          <cell r="R650">
            <v>523</v>
          </cell>
          <cell r="S650">
            <v>523</v>
          </cell>
          <cell r="T650">
            <v>523</v>
          </cell>
          <cell r="U650">
            <v>508</v>
          </cell>
          <cell r="V650">
            <v>508</v>
          </cell>
          <cell r="W650">
            <v>508</v>
          </cell>
          <cell r="X650">
            <v>508</v>
          </cell>
          <cell r="Y650">
            <v>508</v>
          </cell>
          <cell r="Z650">
            <v>558</v>
          </cell>
          <cell r="AA650">
            <v>558</v>
          </cell>
          <cell r="AB650">
            <v>558</v>
          </cell>
          <cell r="AC650">
            <v>558</v>
          </cell>
          <cell r="AD650">
            <v>558</v>
          </cell>
          <cell r="AE650">
            <v>558</v>
          </cell>
          <cell r="AF650">
            <v>558</v>
          </cell>
          <cell r="AG650">
            <v>558</v>
          </cell>
          <cell r="AH650">
            <v>558</v>
          </cell>
          <cell r="AI650">
            <v>558</v>
          </cell>
          <cell r="AJ650">
            <v>558</v>
          </cell>
          <cell r="AK650">
            <v>558</v>
          </cell>
          <cell r="AL650">
            <v>558</v>
          </cell>
          <cell r="AM650">
            <v>558</v>
          </cell>
          <cell r="AN650">
            <v>558</v>
          </cell>
          <cell r="AO650">
            <v>558</v>
          </cell>
          <cell r="AP650">
            <v>558</v>
          </cell>
          <cell r="AQ650">
            <v>558</v>
          </cell>
          <cell r="AR650">
            <v>558</v>
          </cell>
          <cell r="AS650">
            <v>558</v>
          </cell>
          <cell r="AT650">
            <v>558</v>
          </cell>
          <cell r="AU650">
            <v>558</v>
          </cell>
          <cell r="AV650">
            <v>558</v>
          </cell>
          <cell r="AW650">
            <v>558</v>
          </cell>
          <cell r="AX650">
            <v>558</v>
          </cell>
          <cell r="AY650">
            <v>548</v>
          </cell>
          <cell r="AZ650">
            <v>548</v>
          </cell>
          <cell r="BA650">
            <v>548</v>
          </cell>
          <cell r="BB650">
            <v>548</v>
          </cell>
          <cell r="BC650">
            <v>548</v>
          </cell>
          <cell r="BD650">
            <v>548</v>
          </cell>
          <cell r="BE650">
            <v>548</v>
          </cell>
          <cell r="BF650">
            <v>548</v>
          </cell>
          <cell r="BG650">
            <v>548</v>
          </cell>
          <cell r="BH650">
            <v>548</v>
          </cell>
          <cell r="BI650">
            <v>548</v>
          </cell>
          <cell r="BJ650">
            <v>548</v>
          </cell>
          <cell r="BK650">
            <v>548</v>
          </cell>
          <cell r="BL650">
            <v>548</v>
          </cell>
          <cell r="BM650">
            <v>548</v>
          </cell>
          <cell r="BN650">
            <v>548</v>
          </cell>
          <cell r="BO650">
            <v>548</v>
          </cell>
          <cell r="BP650">
            <v>548</v>
          </cell>
          <cell r="BQ650">
            <v>548</v>
          </cell>
          <cell r="BR650">
            <v>548</v>
          </cell>
          <cell r="BS650">
            <v>548</v>
          </cell>
          <cell r="BT650">
            <v>548</v>
          </cell>
          <cell r="BU650">
            <v>548</v>
          </cell>
          <cell r="BV650">
            <v>548</v>
          </cell>
          <cell r="BW650">
            <v>548</v>
          </cell>
          <cell r="BX650">
            <v>548</v>
          </cell>
          <cell r="BY650">
            <v>548</v>
          </cell>
          <cell r="BZ650">
            <v>548</v>
          </cell>
          <cell r="CA650">
            <v>548</v>
          </cell>
          <cell r="CB650">
            <v>548</v>
          </cell>
          <cell r="CC650">
            <v>548</v>
          </cell>
          <cell r="CD650">
            <v>572</v>
          </cell>
          <cell r="CE650">
            <v>572</v>
          </cell>
          <cell r="CF650">
            <v>572</v>
          </cell>
          <cell r="CG650">
            <v>572</v>
          </cell>
          <cell r="CH650">
            <v>572</v>
          </cell>
          <cell r="CI650">
            <v>572</v>
          </cell>
          <cell r="CJ650">
            <v>572</v>
          </cell>
          <cell r="CK650">
            <v>572</v>
          </cell>
          <cell r="CL650">
            <v>572</v>
          </cell>
          <cell r="CM650">
            <v>572</v>
          </cell>
          <cell r="CN650">
            <v>572</v>
          </cell>
          <cell r="CO650">
            <v>572</v>
          </cell>
          <cell r="CP650">
            <v>572</v>
          </cell>
          <cell r="CQ650">
            <v>572</v>
          </cell>
          <cell r="CR650">
            <v>572</v>
          </cell>
          <cell r="CS650">
            <v>572</v>
          </cell>
          <cell r="CT650">
            <v>572</v>
          </cell>
          <cell r="CU650">
            <v>572</v>
          </cell>
          <cell r="CV650">
            <v>572</v>
          </cell>
          <cell r="CW650">
            <v>572</v>
          </cell>
          <cell r="CX650">
            <v>572</v>
          </cell>
          <cell r="CY650">
            <v>572</v>
          </cell>
          <cell r="CZ650">
            <v>572</v>
          </cell>
          <cell r="DA650">
            <v>572</v>
          </cell>
          <cell r="DB650">
            <v>572</v>
          </cell>
          <cell r="DC650">
            <v>572</v>
          </cell>
          <cell r="DD650">
            <v>572</v>
          </cell>
          <cell r="DE650">
            <v>572</v>
          </cell>
          <cell r="DF650">
            <v>548</v>
          </cell>
          <cell r="DG650">
            <v>548</v>
          </cell>
          <cell r="DH650">
            <v>548</v>
          </cell>
          <cell r="DI650">
            <v>548</v>
          </cell>
          <cell r="DJ650">
            <v>548</v>
          </cell>
          <cell r="DK650">
            <v>548</v>
          </cell>
        </row>
        <row r="651">
          <cell r="A651">
            <v>37720</v>
          </cell>
          <cell r="B651" t="str">
            <v> FLARE-SPLUNGE PUCKET 18-8               </v>
          </cell>
          <cell r="C651">
            <v>1</v>
          </cell>
          <cell r="D651" t="str">
            <v> R    </v>
          </cell>
          <cell r="E651">
            <v>6522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</row>
        <row r="652">
          <cell r="A652">
            <v>37724</v>
          </cell>
          <cell r="B652" t="str">
            <v>SOUTHERN CONNECTICUT GAS CO</v>
          </cell>
          <cell r="C652">
            <v>6</v>
          </cell>
          <cell r="D652" t="str">
            <v> D    </v>
          </cell>
          <cell r="E652">
            <v>20328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</row>
        <row r="653">
          <cell r="A653">
            <v>37725</v>
          </cell>
          <cell r="B653" t="str">
            <v> DELTA-FARMERS KY                        </v>
          </cell>
          <cell r="C653">
            <v>2</v>
          </cell>
          <cell r="D653" t="str">
            <v> D    </v>
          </cell>
          <cell r="E653">
            <v>2059</v>
          </cell>
          <cell r="F653">
            <v>215</v>
          </cell>
          <cell r="G653">
            <v>215</v>
          </cell>
          <cell r="H653">
            <v>215</v>
          </cell>
          <cell r="I653">
            <v>400</v>
          </cell>
          <cell r="J653">
            <v>215</v>
          </cell>
          <cell r="K653">
            <v>215</v>
          </cell>
          <cell r="L653">
            <v>215</v>
          </cell>
          <cell r="M653">
            <v>215</v>
          </cell>
          <cell r="N653">
            <v>215</v>
          </cell>
          <cell r="O653">
            <v>215</v>
          </cell>
          <cell r="P653">
            <v>215</v>
          </cell>
          <cell r="Q653">
            <v>215</v>
          </cell>
          <cell r="R653">
            <v>215</v>
          </cell>
          <cell r="S653">
            <v>215</v>
          </cell>
          <cell r="T653">
            <v>215</v>
          </cell>
          <cell r="U653">
            <v>415</v>
          </cell>
          <cell r="V653">
            <v>415</v>
          </cell>
          <cell r="W653">
            <v>415</v>
          </cell>
          <cell r="X653">
            <v>415</v>
          </cell>
          <cell r="Y653">
            <v>415</v>
          </cell>
          <cell r="Z653">
            <v>415</v>
          </cell>
          <cell r="AA653">
            <v>415</v>
          </cell>
          <cell r="AB653">
            <v>415</v>
          </cell>
          <cell r="AC653">
            <v>415</v>
          </cell>
          <cell r="AD653">
            <v>415</v>
          </cell>
          <cell r="AE653">
            <v>415</v>
          </cell>
          <cell r="AF653">
            <v>415</v>
          </cell>
          <cell r="AG653">
            <v>415</v>
          </cell>
          <cell r="AH653">
            <v>415</v>
          </cell>
          <cell r="AI653">
            <v>415</v>
          </cell>
          <cell r="AJ653">
            <v>415</v>
          </cell>
          <cell r="AK653">
            <v>415</v>
          </cell>
          <cell r="AL653">
            <v>415</v>
          </cell>
          <cell r="AM653">
            <v>415</v>
          </cell>
          <cell r="AN653">
            <v>415</v>
          </cell>
          <cell r="AO653">
            <v>415</v>
          </cell>
          <cell r="AP653">
            <v>400</v>
          </cell>
          <cell r="AQ653">
            <v>400</v>
          </cell>
          <cell r="AR653">
            <v>400</v>
          </cell>
          <cell r="AS653">
            <v>400</v>
          </cell>
          <cell r="AT653">
            <v>400</v>
          </cell>
          <cell r="AU653">
            <v>400</v>
          </cell>
          <cell r="AV653">
            <v>400</v>
          </cell>
          <cell r="AW653">
            <v>400</v>
          </cell>
          <cell r="AX653">
            <v>400</v>
          </cell>
          <cell r="AY653">
            <v>492</v>
          </cell>
          <cell r="AZ653">
            <v>492</v>
          </cell>
          <cell r="BA653">
            <v>492</v>
          </cell>
          <cell r="BB653">
            <v>492</v>
          </cell>
          <cell r="BC653">
            <v>492</v>
          </cell>
          <cell r="BD653">
            <v>491</v>
          </cell>
          <cell r="BE653">
            <v>491</v>
          </cell>
          <cell r="BF653">
            <v>491</v>
          </cell>
          <cell r="BG653">
            <v>493</v>
          </cell>
          <cell r="BH653">
            <v>493</v>
          </cell>
          <cell r="BI653">
            <v>493</v>
          </cell>
          <cell r="BJ653">
            <v>493</v>
          </cell>
          <cell r="BK653">
            <v>493</v>
          </cell>
          <cell r="BL653">
            <v>493</v>
          </cell>
          <cell r="BM653">
            <v>493</v>
          </cell>
          <cell r="BN653">
            <v>493</v>
          </cell>
          <cell r="BO653">
            <v>493</v>
          </cell>
          <cell r="BP653">
            <v>493</v>
          </cell>
          <cell r="BQ653">
            <v>493</v>
          </cell>
          <cell r="BR653">
            <v>493</v>
          </cell>
          <cell r="BS653">
            <v>493</v>
          </cell>
          <cell r="BT653">
            <v>493</v>
          </cell>
          <cell r="BU653">
            <v>493</v>
          </cell>
          <cell r="BV653">
            <v>493</v>
          </cell>
          <cell r="BW653">
            <v>493</v>
          </cell>
          <cell r="BX653">
            <v>493</v>
          </cell>
          <cell r="BY653">
            <v>493</v>
          </cell>
          <cell r="BZ653">
            <v>493</v>
          </cell>
          <cell r="CA653">
            <v>493</v>
          </cell>
          <cell r="CB653">
            <v>493</v>
          </cell>
          <cell r="CC653">
            <v>493</v>
          </cell>
          <cell r="CD653">
            <v>700</v>
          </cell>
          <cell r="CE653">
            <v>700</v>
          </cell>
          <cell r="CF653">
            <v>700</v>
          </cell>
          <cell r="CG653">
            <v>700</v>
          </cell>
          <cell r="CH653">
            <v>700</v>
          </cell>
          <cell r="CI653">
            <v>700</v>
          </cell>
          <cell r="CJ653">
            <v>700</v>
          </cell>
          <cell r="CK653">
            <v>700</v>
          </cell>
          <cell r="CL653">
            <v>700</v>
          </cell>
          <cell r="CM653">
            <v>700</v>
          </cell>
          <cell r="CN653">
            <v>700</v>
          </cell>
          <cell r="CO653">
            <v>700</v>
          </cell>
          <cell r="CP653">
            <v>700</v>
          </cell>
          <cell r="CQ653">
            <v>700</v>
          </cell>
          <cell r="CR653">
            <v>700</v>
          </cell>
          <cell r="CS653">
            <v>700</v>
          </cell>
          <cell r="CT653">
            <v>700</v>
          </cell>
          <cell r="CU653">
            <v>700</v>
          </cell>
          <cell r="CV653">
            <v>700</v>
          </cell>
          <cell r="CW653">
            <v>700</v>
          </cell>
          <cell r="CX653">
            <v>700</v>
          </cell>
          <cell r="CY653">
            <v>700</v>
          </cell>
          <cell r="CZ653">
            <v>700</v>
          </cell>
          <cell r="DA653">
            <v>700</v>
          </cell>
          <cell r="DB653">
            <v>700</v>
          </cell>
          <cell r="DC653">
            <v>700</v>
          </cell>
          <cell r="DD653">
            <v>700</v>
          </cell>
          <cell r="DE653">
            <v>700</v>
          </cell>
          <cell r="DF653">
            <v>700</v>
          </cell>
          <cell r="DG653">
            <v>700</v>
          </cell>
          <cell r="DH653">
            <v>700</v>
          </cell>
          <cell r="DI653">
            <v>700</v>
          </cell>
          <cell r="DJ653">
            <v>700</v>
          </cell>
          <cell r="DK653">
            <v>700</v>
          </cell>
        </row>
        <row r="654">
          <cell r="A654">
            <v>37729</v>
          </cell>
          <cell r="B654" t="str">
            <v> MAVITY KENTUCKY                         </v>
          </cell>
          <cell r="C654">
            <v>2</v>
          </cell>
          <cell r="D654" t="str">
            <v> D    </v>
          </cell>
          <cell r="E654">
            <v>52702</v>
          </cell>
          <cell r="F654">
            <v>14508</v>
          </cell>
          <cell r="G654">
            <v>9508</v>
          </cell>
          <cell r="H654">
            <v>9508</v>
          </cell>
          <cell r="I654">
            <v>9480</v>
          </cell>
          <cell r="J654">
            <v>9508</v>
          </cell>
          <cell r="K654">
            <v>9508</v>
          </cell>
          <cell r="L654">
            <v>9508</v>
          </cell>
          <cell r="M654">
            <v>9508</v>
          </cell>
          <cell r="N654">
            <v>9508</v>
          </cell>
          <cell r="O654">
            <v>9508</v>
          </cell>
          <cell r="P654">
            <v>9508</v>
          </cell>
          <cell r="Q654">
            <v>9508</v>
          </cell>
          <cell r="R654">
            <v>9508</v>
          </cell>
          <cell r="S654">
            <v>9508</v>
          </cell>
          <cell r="T654">
            <v>8449</v>
          </cell>
          <cell r="U654">
            <v>7980</v>
          </cell>
          <cell r="V654">
            <v>7980</v>
          </cell>
          <cell r="W654">
            <v>7980</v>
          </cell>
          <cell r="X654">
            <v>10480</v>
          </cell>
          <cell r="Y654">
            <v>6480</v>
          </cell>
          <cell r="Z654">
            <v>10480</v>
          </cell>
          <cell r="AA654">
            <v>10480</v>
          </cell>
          <cell r="AB654">
            <v>9480</v>
          </cell>
          <cell r="AC654">
            <v>9480</v>
          </cell>
          <cell r="AD654">
            <v>4480</v>
          </cell>
          <cell r="AE654">
            <v>4480</v>
          </cell>
          <cell r="AF654">
            <v>4480</v>
          </cell>
          <cell r="AG654">
            <v>4480</v>
          </cell>
          <cell r="AH654">
            <v>4480</v>
          </cell>
          <cell r="AI654">
            <v>4480</v>
          </cell>
          <cell r="AJ654">
            <v>4480</v>
          </cell>
          <cell r="AK654">
            <v>4480</v>
          </cell>
          <cell r="AL654">
            <v>4480</v>
          </cell>
          <cell r="AM654">
            <v>4480</v>
          </cell>
          <cell r="AN654">
            <v>9480</v>
          </cell>
          <cell r="AO654">
            <v>9480</v>
          </cell>
          <cell r="AP654">
            <v>9480</v>
          </cell>
          <cell r="AQ654">
            <v>9480</v>
          </cell>
          <cell r="AR654">
            <v>9480</v>
          </cell>
          <cell r="AS654">
            <v>9480</v>
          </cell>
          <cell r="AT654">
            <v>9480</v>
          </cell>
          <cell r="AU654">
            <v>9480</v>
          </cell>
          <cell r="AV654">
            <v>9480</v>
          </cell>
          <cell r="AW654">
            <v>9480</v>
          </cell>
          <cell r="AX654">
            <v>9480</v>
          </cell>
          <cell r="AY654">
            <v>9235</v>
          </cell>
          <cell r="AZ654">
            <v>9235</v>
          </cell>
          <cell r="BA654">
            <v>9235</v>
          </cell>
          <cell r="BB654">
            <v>9235</v>
          </cell>
          <cell r="BC654">
            <v>9235</v>
          </cell>
          <cell r="BD654">
            <v>9235</v>
          </cell>
          <cell r="BE654">
            <v>9235</v>
          </cell>
          <cell r="BF654">
            <v>9235</v>
          </cell>
          <cell r="BG654">
            <v>9235</v>
          </cell>
          <cell r="BH654">
            <v>9235</v>
          </cell>
          <cell r="BI654">
            <v>9235</v>
          </cell>
          <cell r="BJ654">
            <v>9235</v>
          </cell>
          <cell r="BK654">
            <v>9235</v>
          </cell>
          <cell r="BL654">
            <v>9235</v>
          </cell>
          <cell r="BM654">
            <v>9235</v>
          </cell>
          <cell r="BN654">
            <v>9235</v>
          </cell>
          <cell r="BO654">
            <v>10735</v>
          </cell>
          <cell r="BP654">
            <v>5735</v>
          </cell>
          <cell r="BQ654">
            <v>5735</v>
          </cell>
          <cell r="BR654">
            <v>5735</v>
          </cell>
          <cell r="BS654">
            <v>5735</v>
          </cell>
          <cell r="BT654">
            <v>5735</v>
          </cell>
          <cell r="BU654">
            <v>5735</v>
          </cell>
          <cell r="BV654">
            <v>5735</v>
          </cell>
          <cell r="BW654">
            <v>5735</v>
          </cell>
          <cell r="BX654">
            <v>5735</v>
          </cell>
          <cell r="BY654">
            <v>5735</v>
          </cell>
          <cell r="BZ654">
            <v>5735</v>
          </cell>
          <cell r="CA654">
            <v>5735</v>
          </cell>
          <cell r="CB654">
            <v>5735</v>
          </cell>
          <cell r="CC654">
            <v>5735</v>
          </cell>
          <cell r="CD654">
            <v>7868</v>
          </cell>
          <cell r="CE654">
            <v>7868</v>
          </cell>
          <cell r="CF654">
            <v>7868</v>
          </cell>
          <cell r="CG654">
            <v>7868</v>
          </cell>
          <cell r="CH654">
            <v>7868</v>
          </cell>
          <cell r="CI654">
            <v>7868</v>
          </cell>
          <cell r="CJ654">
            <v>7868</v>
          </cell>
          <cell r="CK654">
            <v>7868</v>
          </cell>
          <cell r="CL654">
            <v>7868</v>
          </cell>
          <cell r="CM654">
            <v>7868</v>
          </cell>
          <cell r="CN654">
            <v>7868</v>
          </cell>
          <cell r="CO654">
            <v>7868</v>
          </cell>
          <cell r="CP654">
            <v>7868</v>
          </cell>
          <cell r="CQ654">
            <v>7868</v>
          </cell>
          <cell r="CR654">
            <v>7868</v>
          </cell>
          <cell r="CS654">
            <v>7868</v>
          </cell>
          <cell r="CT654">
            <v>7868</v>
          </cell>
          <cell r="CU654">
            <v>7868</v>
          </cell>
          <cell r="CV654">
            <v>7868</v>
          </cell>
          <cell r="CW654">
            <v>7868</v>
          </cell>
          <cell r="CX654">
            <v>7868</v>
          </cell>
          <cell r="CY654">
            <v>7868</v>
          </cell>
          <cell r="CZ654">
            <v>7868</v>
          </cell>
          <cell r="DA654">
            <v>7868</v>
          </cell>
          <cell r="DB654">
            <v>7868</v>
          </cell>
          <cell r="DC654">
            <v>7868</v>
          </cell>
          <cell r="DD654">
            <v>7868</v>
          </cell>
          <cell r="DE654">
            <v>8168</v>
          </cell>
          <cell r="DF654">
            <v>10000</v>
          </cell>
          <cell r="DG654">
            <v>15631</v>
          </cell>
          <cell r="DH654">
            <v>8900</v>
          </cell>
          <cell r="DI654">
            <v>8900</v>
          </cell>
          <cell r="DJ654">
            <v>8900</v>
          </cell>
          <cell r="DK654">
            <v>8200</v>
          </cell>
        </row>
        <row r="655">
          <cell r="A655">
            <v>37731</v>
          </cell>
          <cell r="B655" t="str">
            <v> OLIVE-KY SALES                          </v>
          </cell>
          <cell r="C655">
            <v>2</v>
          </cell>
          <cell r="D655" t="str">
            <v> D    </v>
          </cell>
          <cell r="E655">
            <v>5914</v>
          </cell>
          <cell r="F655">
            <v>199</v>
          </cell>
          <cell r="G655">
            <v>199</v>
          </cell>
          <cell r="H655">
            <v>199</v>
          </cell>
          <cell r="I655">
            <v>264</v>
          </cell>
          <cell r="J655">
            <v>199</v>
          </cell>
          <cell r="K655">
            <v>199</v>
          </cell>
          <cell r="L655">
            <v>199</v>
          </cell>
          <cell r="M655">
            <v>199</v>
          </cell>
          <cell r="N655">
            <v>199</v>
          </cell>
          <cell r="O655">
            <v>199</v>
          </cell>
          <cell r="P655">
            <v>199</v>
          </cell>
          <cell r="Q655">
            <v>199</v>
          </cell>
          <cell r="R655">
            <v>199</v>
          </cell>
          <cell r="S655">
            <v>199</v>
          </cell>
          <cell r="T655">
            <v>199</v>
          </cell>
          <cell r="U655">
            <v>264</v>
          </cell>
          <cell r="V655">
            <v>264</v>
          </cell>
          <cell r="W655">
            <v>264</v>
          </cell>
          <cell r="X655">
            <v>264</v>
          </cell>
          <cell r="Y655">
            <v>264</v>
          </cell>
          <cell r="Z655">
            <v>264</v>
          </cell>
          <cell r="AA655">
            <v>264</v>
          </cell>
          <cell r="AB655">
            <v>264</v>
          </cell>
          <cell r="AC655">
            <v>264</v>
          </cell>
          <cell r="AD655">
            <v>264</v>
          </cell>
          <cell r="AE655">
            <v>264</v>
          </cell>
          <cell r="AF655">
            <v>264</v>
          </cell>
          <cell r="AG655">
            <v>264</v>
          </cell>
          <cell r="AH655">
            <v>264</v>
          </cell>
          <cell r="AI655">
            <v>264</v>
          </cell>
          <cell r="AJ655">
            <v>264</v>
          </cell>
          <cell r="AK655">
            <v>264</v>
          </cell>
          <cell r="AL655">
            <v>264</v>
          </cell>
          <cell r="AM655">
            <v>264</v>
          </cell>
          <cell r="AN655">
            <v>264</v>
          </cell>
          <cell r="AO655">
            <v>264</v>
          </cell>
          <cell r="AP655">
            <v>264</v>
          </cell>
          <cell r="AQ655">
            <v>264</v>
          </cell>
          <cell r="AR655">
            <v>264</v>
          </cell>
          <cell r="AS655">
            <v>264</v>
          </cell>
          <cell r="AT655">
            <v>264</v>
          </cell>
          <cell r="AU655">
            <v>264</v>
          </cell>
          <cell r="AV655">
            <v>457</v>
          </cell>
          <cell r="AW655">
            <v>264</v>
          </cell>
          <cell r="AX655">
            <v>264</v>
          </cell>
          <cell r="AY655">
            <v>337</v>
          </cell>
          <cell r="AZ655">
            <v>528</v>
          </cell>
          <cell r="BA655">
            <v>624</v>
          </cell>
          <cell r="BB655">
            <v>1007</v>
          </cell>
          <cell r="BC655">
            <v>337</v>
          </cell>
          <cell r="BD655">
            <v>145</v>
          </cell>
          <cell r="BE655">
            <v>145</v>
          </cell>
          <cell r="BF655">
            <v>145</v>
          </cell>
          <cell r="BG655">
            <v>145</v>
          </cell>
          <cell r="BH655">
            <v>145</v>
          </cell>
          <cell r="BI655">
            <v>145</v>
          </cell>
          <cell r="BJ655">
            <v>145</v>
          </cell>
          <cell r="BK655">
            <v>145</v>
          </cell>
          <cell r="BL655">
            <v>145</v>
          </cell>
          <cell r="BM655">
            <v>145</v>
          </cell>
          <cell r="BN655">
            <v>145</v>
          </cell>
          <cell r="BO655">
            <v>145</v>
          </cell>
          <cell r="BP655">
            <v>145</v>
          </cell>
          <cell r="BQ655">
            <v>145</v>
          </cell>
          <cell r="BR655">
            <v>145</v>
          </cell>
          <cell r="BS655">
            <v>145</v>
          </cell>
          <cell r="BT655">
            <v>145</v>
          </cell>
          <cell r="BU655">
            <v>145</v>
          </cell>
          <cell r="BV655">
            <v>145</v>
          </cell>
          <cell r="BW655">
            <v>145</v>
          </cell>
          <cell r="BX655">
            <v>145</v>
          </cell>
          <cell r="BY655">
            <v>145</v>
          </cell>
          <cell r="BZ655">
            <v>145</v>
          </cell>
          <cell r="CA655">
            <v>145</v>
          </cell>
          <cell r="CB655">
            <v>145</v>
          </cell>
          <cell r="CC655">
            <v>145</v>
          </cell>
          <cell r="CD655">
            <v>308</v>
          </cell>
          <cell r="CE655">
            <v>308</v>
          </cell>
          <cell r="CF655">
            <v>308</v>
          </cell>
          <cell r="CG655">
            <v>308</v>
          </cell>
          <cell r="CH655">
            <v>308</v>
          </cell>
          <cell r="CI655">
            <v>308</v>
          </cell>
          <cell r="CJ655">
            <v>308</v>
          </cell>
          <cell r="CK655">
            <v>308</v>
          </cell>
          <cell r="CL655">
            <v>308</v>
          </cell>
          <cell r="CM655">
            <v>308</v>
          </cell>
          <cell r="CN655">
            <v>308</v>
          </cell>
          <cell r="CO655">
            <v>308</v>
          </cell>
          <cell r="CP655">
            <v>308</v>
          </cell>
          <cell r="CQ655">
            <v>308</v>
          </cell>
          <cell r="CR655">
            <v>308</v>
          </cell>
          <cell r="CS655">
            <v>308</v>
          </cell>
          <cell r="CT655">
            <v>308</v>
          </cell>
          <cell r="CU655">
            <v>308</v>
          </cell>
          <cell r="CV655">
            <v>308</v>
          </cell>
          <cell r="CW655">
            <v>308</v>
          </cell>
          <cell r="CX655">
            <v>308</v>
          </cell>
          <cell r="CY655">
            <v>308</v>
          </cell>
          <cell r="CZ655">
            <v>308</v>
          </cell>
          <cell r="DA655">
            <v>308</v>
          </cell>
          <cell r="DB655">
            <v>308</v>
          </cell>
          <cell r="DC655">
            <v>308</v>
          </cell>
          <cell r="DD655">
            <v>308</v>
          </cell>
          <cell r="DE655">
            <v>308</v>
          </cell>
          <cell r="DF655">
            <v>766</v>
          </cell>
          <cell r="DG655">
            <v>766</v>
          </cell>
          <cell r="DH655">
            <v>766</v>
          </cell>
          <cell r="DI655">
            <v>766</v>
          </cell>
          <cell r="DJ655">
            <v>766</v>
          </cell>
          <cell r="DK655">
            <v>766</v>
          </cell>
        </row>
        <row r="656">
          <cell r="A656">
            <v>37740</v>
          </cell>
          <cell r="B656" t="str">
            <v> ARCO-ACADIA EGAN PLT DEHYD              </v>
          </cell>
          <cell r="C656" t="str">
            <v> 0L   </v>
          </cell>
          <cell r="D656" t="str">
            <v> R    </v>
          </cell>
          <cell r="E656">
            <v>11655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</row>
        <row r="657">
          <cell r="A657">
            <v>37763</v>
          </cell>
          <cell r="B657" t="str">
            <v> LEBLANC FIELD DEHYDRATION TRANSPORT     </v>
          </cell>
          <cell r="C657" t="str">
            <v> 0L   </v>
          </cell>
          <cell r="D657" t="str">
            <v> R    </v>
          </cell>
          <cell r="E657">
            <v>12689</v>
          </cell>
          <cell r="F657">
            <v>200</v>
          </cell>
          <cell r="G657">
            <v>200</v>
          </cell>
          <cell r="H657">
            <v>200</v>
          </cell>
          <cell r="I657">
            <v>200</v>
          </cell>
          <cell r="J657">
            <v>200</v>
          </cell>
          <cell r="K657">
            <v>200</v>
          </cell>
          <cell r="L657">
            <v>200</v>
          </cell>
          <cell r="M657">
            <v>200</v>
          </cell>
          <cell r="N657">
            <v>200</v>
          </cell>
          <cell r="O657">
            <v>200</v>
          </cell>
          <cell r="P657">
            <v>200</v>
          </cell>
          <cell r="Q657">
            <v>200</v>
          </cell>
          <cell r="R657">
            <v>200</v>
          </cell>
          <cell r="S657">
            <v>200</v>
          </cell>
          <cell r="T657">
            <v>200</v>
          </cell>
          <cell r="U657">
            <v>200</v>
          </cell>
          <cell r="V657">
            <v>200</v>
          </cell>
          <cell r="W657">
            <v>200</v>
          </cell>
          <cell r="X657">
            <v>200</v>
          </cell>
          <cell r="Y657">
            <v>200</v>
          </cell>
          <cell r="Z657">
            <v>200</v>
          </cell>
          <cell r="AA657">
            <v>200</v>
          </cell>
          <cell r="AB657">
            <v>200</v>
          </cell>
          <cell r="AC657">
            <v>200</v>
          </cell>
          <cell r="AD657">
            <v>200</v>
          </cell>
          <cell r="AE657">
            <v>200</v>
          </cell>
          <cell r="AF657">
            <v>200</v>
          </cell>
          <cell r="AG657">
            <v>200</v>
          </cell>
          <cell r="AH657">
            <v>200</v>
          </cell>
          <cell r="AI657">
            <v>200</v>
          </cell>
          <cell r="AJ657">
            <v>200</v>
          </cell>
          <cell r="AK657">
            <v>200</v>
          </cell>
          <cell r="AL657">
            <v>200</v>
          </cell>
          <cell r="AM657">
            <v>200</v>
          </cell>
          <cell r="AN657">
            <v>200</v>
          </cell>
          <cell r="AO657">
            <v>200</v>
          </cell>
          <cell r="AP657">
            <v>200</v>
          </cell>
          <cell r="AQ657">
            <v>200</v>
          </cell>
          <cell r="AR657">
            <v>200</v>
          </cell>
          <cell r="AS657">
            <v>200</v>
          </cell>
          <cell r="AT657">
            <v>200</v>
          </cell>
          <cell r="AU657">
            <v>200</v>
          </cell>
          <cell r="AV657">
            <v>200</v>
          </cell>
          <cell r="AW657">
            <v>200</v>
          </cell>
          <cell r="AX657">
            <v>200</v>
          </cell>
          <cell r="AY657">
            <v>200</v>
          </cell>
          <cell r="AZ657">
            <v>200</v>
          </cell>
          <cell r="BA657">
            <v>200</v>
          </cell>
          <cell r="BB657">
            <v>200</v>
          </cell>
          <cell r="BC657">
            <v>200</v>
          </cell>
          <cell r="BD657">
            <v>200</v>
          </cell>
          <cell r="BE657">
            <v>200</v>
          </cell>
          <cell r="BF657">
            <v>200</v>
          </cell>
          <cell r="BG657">
            <v>200</v>
          </cell>
          <cell r="BH657">
            <v>200</v>
          </cell>
          <cell r="BI657">
            <v>200</v>
          </cell>
          <cell r="BJ657">
            <v>200</v>
          </cell>
          <cell r="BK657">
            <v>200</v>
          </cell>
          <cell r="BL657">
            <v>200</v>
          </cell>
          <cell r="BM657">
            <v>200</v>
          </cell>
          <cell r="BN657">
            <v>200</v>
          </cell>
          <cell r="BO657">
            <v>200</v>
          </cell>
          <cell r="BP657">
            <v>200</v>
          </cell>
          <cell r="BQ657">
            <v>200</v>
          </cell>
          <cell r="BR657">
            <v>200</v>
          </cell>
          <cell r="BS657">
            <v>200</v>
          </cell>
          <cell r="BT657">
            <v>200</v>
          </cell>
          <cell r="BU657">
            <v>200</v>
          </cell>
          <cell r="BV657">
            <v>200</v>
          </cell>
          <cell r="BW657">
            <v>200</v>
          </cell>
          <cell r="BX657">
            <v>200</v>
          </cell>
          <cell r="BY657">
            <v>200</v>
          </cell>
          <cell r="BZ657">
            <v>200</v>
          </cell>
          <cell r="CA657">
            <v>200</v>
          </cell>
          <cell r="CB657">
            <v>200</v>
          </cell>
          <cell r="CC657">
            <v>200</v>
          </cell>
          <cell r="CD657">
            <v>200</v>
          </cell>
          <cell r="CE657">
            <v>200</v>
          </cell>
          <cell r="CF657">
            <v>200</v>
          </cell>
          <cell r="CG657">
            <v>200</v>
          </cell>
          <cell r="CH657">
            <v>200</v>
          </cell>
          <cell r="CI657">
            <v>200</v>
          </cell>
          <cell r="CJ657">
            <v>200</v>
          </cell>
          <cell r="CK657">
            <v>200</v>
          </cell>
          <cell r="CL657">
            <v>200</v>
          </cell>
          <cell r="CM657">
            <v>200</v>
          </cell>
          <cell r="CN657">
            <v>200</v>
          </cell>
          <cell r="CO657">
            <v>200</v>
          </cell>
          <cell r="CP657">
            <v>200</v>
          </cell>
          <cell r="CQ657">
            <v>200</v>
          </cell>
          <cell r="CR657">
            <v>200</v>
          </cell>
          <cell r="CS657">
            <v>200</v>
          </cell>
          <cell r="CT657">
            <v>200</v>
          </cell>
          <cell r="CU657">
            <v>200</v>
          </cell>
          <cell r="CV657">
            <v>200</v>
          </cell>
          <cell r="CW657">
            <v>200</v>
          </cell>
          <cell r="CX657">
            <v>200</v>
          </cell>
          <cell r="CY657">
            <v>200</v>
          </cell>
          <cell r="CZ657">
            <v>200</v>
          </cell>
          <cell r="DA657">
            <v>200</v>
          </cell>
          <cell r="DB657">
            <v>200</v>
          </cell>
          <cell r="DC657">
            <v>200</v>
          </cell>
          <cell r="DD657">
            <v>200</v>
          </cell>
          <cell r="DE657">
            <v>0</v>
          </cell>
          <cell r="DF657">
            <v>200</v>
          </cell>
          <cell r="DG657">
            <v>200</v>
          </cell>
          <cell r="DH657">
            <v>200</v>
          </cell>
          <cell r="DI657">
            <v>200</v>
          </cell>
          <cell r="DJ657">
            <v>200</v>
          </cell>
          <cell r="DK657">
            <v>200</v>
          </cell>
        </row>
        <row r="658">
          <cell r="A658">
            <v>37764</v>
          </cell>
          <cell r="B658" t="str">
            <v> NRG-NORTHWEST CHALKLEY FIELD            </v>
          </cell>
          <cell r="C658" t="str">
            <v> 0L   </v>
          </cell>
          <cell r="D658" t="str">
            <v> R    </v>
          </cell>
          <cell r="E658">
            <v>11273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</row>
        <row r="659">
          <cell r="A659">
            <v>37767</v>
          </cell>
          <cell r="B659" t="str">
            <v> SHUFFLIN - SAN MIGUEL CREEK FIELD       </v>
          </cell>
          <cell r="C659">
            <v>0</v>
          </cell>
          <cell r="D659" t="str">
            <v> R    </v>
          </cell>
          <cell r="E659">
            <v>11506</v>
          </cell>
          <cell r="F659">
            <v>250</v>
          </cell>
          <cell r="G659">
            <v>250</v>
          </cell>
          <cell r="H659">
            <v>250</v>
          </cell>
          <cell r="I659">
            <v>240</v>
          </cell>
          <cell r="J659">
            <v>250</v>
          </cell>
          <cell r="K659">
            <v>250</v>
          </cell>
          <cell r="L659">
            <v>250</v>
          </cell>
          <cell r="M659">
            <v>250</v>
          </cell>
          <cell r="N659">
            <v>250</v>
          </cell>
          <cell r="O659">
            <v>250</v>
          </cell>
          <cell r="P659">
            <v>250</v>
          </cell>
          <cell r="Q659">
            <v>250</v>
          </cell>
          <cell r="R659">
            <v>250</v>
          </cell>
          <cell r="S659">
            <v>250</v>
          </cell>
          <cell r="T659">
            <v>250</v>
          </cell>
          <cell r="U659">
            <v>240</v>
          </cell>
          <cell r="V659">
            <v>240</v>
          </cell>
          <cell r="W659">
            <v>240</v>
          </cell>
          <cell r="X659">
            <v>240</v>
          </cell>
          <cell r="Y659">
            <v>240</v>
          </cell>
          <cell r="Z659">
            <v>240</v>
          </cell>
          <cell r="AA659">
            <v>240</v>
          </cell>
          <cell r="AB659">
            <v>240</v>
          </cell>
          <cell r="AC659">
            <v>240</v>
          </cell>
          <cell r="AD659">
            <v>240</v>
          </cell>
          <cell r="AE659">
            <v>240</v>
          </cell>
          <cell r="AF659">
            <v>240</v>
          </cell>
          <cell r="AG659">
            <v>240</v>
          </cell>
          <cell r="AH659">
            <v>240</v>
          </cell>
          <cell r="AI659">
            <v>240</v>
          </cell>
          <cell r="AJ659">
            <v>240</v>
          </cell>
          <cell r="AK659">
            <v>240</v>
          </cell>
          <cell r="AL659">
            <v>240</v>
          </cell>
          <cell r="AM659">
            <v>240</v>
          </cell>
          <cell r="AN659">
            <v>240</v>
          </cell>
          <cell r="AO659">
            <v>240</v>
          </cell>
          <cell r="AP659">
            <v>240</v>
          </cell>
          <cell r="AQ659">
            <v>240</v>
          </cell>
          <cell r="AR659">
            <v>240</v>
          </cell>
          <cell r="AS659">
            <v>240</v>
          </cell>
          <cell r="AT659">
            <v>240</v>
          </cell>
          <cell r="AU659">
            <v>240</v>
          </cell>
          <cell r="AV659">
            <v>240</v>
          </cell>
          <cell r="AW659">
            <v>240</v>
          </cell>
          <cell r="AX659">
            <v>240</v>
          </cell>
          <cell r="AY659">
            <v>1</v>
          </cell>
          <cell r="AZ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</v>
          </cell>
          <cell r="BN659">
            <v>1</v>
          </cell>
          <cell r="BO659">
            <v>1</v>
          </cell>
          <cell r="BP659">
            <v>1</v>
          </cell>
          <cell r="BQ659">
            <v>1</v>
          </cell>
          <cell r="BR659">
            <v>500</v>
          </cell>
          <cell r="BS659">
            <v>500</v>
          </cell>
          <cell r="BT659">
            <v>500</v>
          </cell>
          <cell r="BU659">
            <v>500</v>
          </cell>
          <cell r="BV659">
            <v>500</v>
          </cell>
          <cell r="BW659">
            <v>500</v>
          </cell>
          <cell r="BX659">
            <v>500</v>
          </cell>
          <cell r="BY659">
            <v>500</v>
          </cell>
          <cell r="BZ659">
            <v>500</v>
          </cell>
          <cell r="CA659">
            <v>500</v>
          </cell>
          <cell r="CB659">
            <v>500</v>
          </cell>
          <cell r="CC659">
            <v>500</v>
          </cell>
          <cell r="CD659">
            <v>500</v>
          </cell>
          <cell r="CE659">
            <v>500</v>
          </cell>
          <cell r="CF659">
            <v>500</v>
          </cell>
          <cell r="CG659">
            <v>500</v>
          </cell>
          <cell r="CH659">
            <v>500</v>
          </cell>
          <cell r="CI659">
            <v>500</v>
          </cell>
          <cell r="CJ659">
            <v>500</v>
          </cell>
          <cell r="CK659">
            <v>500</v>
          </cell>
          <cell r="CL659">
            <v>500</v>
          </cell>
          <cell r="CM659">
            <v>500</v>
          </cell>
          <cell r="CN659">
            <v>500</v>
          </cell>
          <cell r="CO659">
            <v>500</v>
          </cell>
          <cell r="CP659">
            <v>500</v>
          </cell>
          <cell r="CQ659">
            <v>500</v>
          </cell>
          <cell r="CR659">
            <v>500</v>
          </cell>
          <cell r="CS659">
            <v>500</v>
          </cell>
          <cell r="CT659">
            <v>500</v>
          </cell>
          <cell r="CU659">
            <v>500</v>
          </cell>
          <cell r="CV659">
            <v>500</v>
          </cell>
          <cell r="CW659">
            <v>500</v>
          </cell>
          <cell r="CX659">
            <v>500</v>
          </cell>
          <cell r="CY659">
            <v>500</v>
          </cell>
          <cell r="CZ659">
            <v>500</v>
          </cell>
          <cell r="DA659">
            <v>500</v>
          </cell>
          <cell r="DB659">
            <v>500</v>
          </cell>
          <cell r="DC659">
            <v>500</v>
          </cell>
          <cell r="DD659">
            <v>500</v>
          </cell>
          <cell r="DE659">
            <v>500</v>
          </cell>
          <cell r="DF659">
            <v>500</v>
          </cell>
          <cell r="DG659">
            <v>500</v>
          </cell>
          <cell r="DH659">
            <v>500</v>
          </cell>
          <cell r="DI659">
            <v>500</v>
          </cell>
          <cell r="DJ659">
            <v>500</v>
          </cell>
          <cell r="DK659">
            <v>500</v>
          </cell>
        </row>
        <row r="660">
          <cell r="A660">
            <v>37771</v>
          </cell>
          <cell r="B660" t="str">
            <v> FORMAN-CADEVILLE DEHYD EMERGENCY        </v>
          </cell>
          <cell r="C660">
            <v>1</v>
          </cell>
          <cell r="D660" t="str">
            <v> R    </v>
          </cell>
          <cell r="E660">
            <v>4998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</row>
        <row r="661">
          <cell r="A661">
            <v>37772</v>
          </cell>
          <cell r="B661" t="str">
            <v> TEXACO-QUEEN BESS IS DEHYD LAKE WASH    </v>
          </cell>
          <cell r="C661" t="str">
            <v> 0L   </v>
          </cell>
          <cell r="D661" t="str">
            <v> R    </v>
          </cell>
          <cell r="E661">
            <v>52120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</row>
        <row r="662">
          <cell r="A662">
            <v>37775</v>
          </cell>
          <cell r="B662" t="str">
            <v> CONOCO-GRAND ISLE DEHYD                 </v>
          </cell>
          <cell r="C662" t="str">
            <v> 0L   </v>
          </cell>
          <cell r="D662" t="str">
            <v> R    </v>
          </cell>
          <cell r="E662">
            <v>21894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</row>
        <row r="663">
          <cell r="A663">
            <v>37777</v>
          </cell>
          <cell r="B663" t="str">
            <v> BORDER-AVILA DEHYD                      </v>
          </cell>
          <cell r="C663">
            <v>0</v>
          </cell>
          <cell r="D663" t="str">
            <v> R    </v>
          </cell>
          <cell r="E663">
            <v>188766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</row>
        <row r="664">
          <cell r="A664">
            <v>37780</v>
          </cell>
          <cell r="B664" t="str">
            <v> ESPERANZA LOS TORRITOS DEHYD            </v>
          </cell>
          <cell r="C664">
            <v>0</v>
          </cell>
          <cell r="D664" t="str">
            <v> R    </v>
          </cell>
          <cell r="E664">
            <v>7254</v>
          </cell>
          <cell r="F664">
            <v>10</v>
          </cell>
          <cell r="G664">
            <v>10</v>
          </cell>
          <cell r="H664">
            <v>10</v>
          </cell>
          <cell r="I664">
            <v>0</v>
          </cell>
          <cell r="J664">
            <v>10</v>
          </cell>
          <cell r="K664">
            <v>10</v>
          </cell>
          <cell r="L664">
            <v>10</v>
          </cell>
          <cell r="M664">
            <v>10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</row>
        <row r="665">
          <cell r="A665">
            <v>37795</v>
          </cell>
          <cell r="B665" t="str">
            <v> B AND P-S GABRYSCH DEHYD                </v>
          </cell>
          <cell r="C665">
            <v>0</v>
          </cell>
          <cell r="D665" t="str">
            <v> R    </v>
          </cell>
          <cell r="E665">
            <v>6226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</row>
        <row r="666">
          <cell r="A666">
            <v>37796</v>
          </cell>
          <cell r="B666" t="str">
            <v> SUMMIT-HIGH STAR FRCO DEHYD #2          </v>
          </cell>
          <cell r="C666">
            <v>0</v>
          </cell>
          <cell r="D666" t="str">
            <v> R    </v>
          </cell>
          <cell r="E666">
            <v>2817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</row>
        <row r="667">
          <cell r="A667">
            <v>37797</v>
          </cell>
          <cell r="B667" t="str">
            <v> BRUSCATO-SECLUSION DEHYD                </v>
          </cell>
          <cell r="C667">
            <v>0</v>
          </cell>
          <cell r="D667" t="str">
            <v> R    </v>
          </cell>
          <cell r="E667">
            <v>10528</v>
          </cell>
          <cell r="F667">
            <v>210</v>
          </cell>
          <cell r="G667">
            <v>210</v>
          </cell>
          <cell r="H667">
            <v>210</v>
          </cell>
          <cell r="I667">
            <v>210</v>
          </cell>
          <cell r="J667">
            <v>210</v>
          </cell>
          <cell r="K667">
            <v>210</v>
          </cell>
          <cell r="L667">
            <v>210</v>
          </cell>
          <cell r="M667">
            <v>210</v>
          </cell>
          <cell r="N667">
            <v>210</v>
          </cell>
          <cell r="O667">
            <v>210</v>
          </cell>
          <cell r="P667">
            <v>210</v>
          </cell>
          <cell r="Q667">
            <v>210</v>
          </cell>
          <cell r="R667">
            <v>210</v>
          </cell>
          <cell r="S667">
            <v>210</v>
          </cell>
          <cell r="T667">
            <v>210</v>
          </cell>
          <cell r="U667">
            <v>210</v>
          </cell>
          <cell r="V667">
            <v>210</v>
          </cell>
          <cell r="W667">
            <v>210</v>
          </cell>
          <cell r="X667">
            <v>210</v>
          </cell>
          <cell r="Y667">
            <v>210</v>
          </cell>
          <cell r="Z667">
            <v>210</v>
          </cell>
          <cell r="AA667">
            <v>210</v>
          </cell>
          <cell r="AB667">
            <v>210</v>
          </cell>
          <cell r="AC667">
            <v>210</v>
          </cell>
          <cell r="AD667">
            <v>210</v>
          </cell>
          <cell r="AE667">
            <v>210</v>
          </cell>
          <cell r="AF667">
            <v>210</v>
          </cell>
          <cell r="AG667">
            <v>210</v>
          </cell>
          <cell r="AH667">
            <v>210</v>
          </cell>
          <cell r="AI667">
            <v>210</v>
          </cell>
          <cell r="AJ667">
            <v>210</v>
          </cell>
          <cell r="AK667">
            <v>210</v>
          </cell>
          <cell r="AL667">
            <v>210</v>
          </cell>
          <cell r="AM667">
            <v>210</v>
          </cell>
          <cell r="AN667">
            <v>210</v>
          </cell>
          <cell r="AO667">
            <v>210</v>
          </cell>
          <cell r="AP667">
            <v>210</v>
          </cell>
          <cell r="AQ667">
            <v>210</v>
          </cell>
          <cell r="AR667">
            <v>210</v>
          </cell>
          <cell r="AS667">
            <v>210</v>
          </cell>
          <cell r="AT667">
            <v>210</v>
          </cell>
          <cell r="AU667">
            <v>210</v>
          </cell>
          <cell r="AV667">
            <v>210</v>
          </cell>
          <cell r="AW667">
            <v>210</v>
          </cell>
          <cell r="AX667">
            <v>210</v>
          </cell>
          <cell r="AY667">
            <v>210</v>
          </cell>
          <cell r="AZ667">
            <v>210</v>
          </cell>
          <cell r="BA667">
            <v>210</v>
          </cell>
          <cell r="BB667">
            <v>210</v>
          </cell>
          <cell r="BC667">
            <v>210</v>
          </cell>
          <cell r="BD667">
            <v>210</v>
          </cell>
          <cell r="BE667">
            <v>210</v>
          </cell>
          <cell r="BF667">
            <v>210</v>
          </cell>
          <cell r="BG667">
            <v>210</v>
          </cell>
          <cell r="BH667">
            <v>210</v>
          </cell>
          <cell r="BI667">
            <v>210</v>
          </cell>
          <cell r="BJ667">
            <v>210</v>
          </cell>
          <cell r="BK667">
            <v>210</v>
          </cell>
          <cell r="BL667">
            <v>210</v>
          </cell>
          <cell r="BM667">
            <v>210</v>
          </cell>
          <cell r="BN667">
            <v>210</v>
          </cell>
          <cell r="BO667">
            <v>210</v>
          </cell>
          <cell r="BP667">
            <v>210</v>
          </cell>
          <cell r="BQ667">
            <v>210</v>
          </cell>
          <cell r="BR667">
            <v>210</v>
          </cell>
          <cell r="BS667">
            <v>210</v>
          </cell>
          <cell r="BT667">
            <v>210</v>
          </cell>
          <cell r="BU667">
            <v>210</v>
          </cell>
          <cell r="BV667">
            <v>210</v>
          </cell>
          <cell r="BW667">
            <v>210</v>
          </cell>
          <cell r="BX667">
            <v>210</v>
          </cell>
          <cell r="BY667">
            <v>210</v>
          </cell>
          <cell r="BZ667">
            <v>210</v>
          </cell>
          <cell r="CA667">
            <v>210</v>
          </cell>
          <cell r="CB667">
            <v>210</v>
          </cell>
          <cell r="CC667">
            <v>210</v>
          </cell>
          <cell r="CD667">
            <v>210</v>
          </cell>
          <cell r="CE667">
            <v>210</v>
          </cell>
          <cell r="CF667">
            <v>210</v>
          </cell>
          <cell r="CG667">
            <v>210</v>
          </cell>
          <cell r="CH667">
            <v>210</v>
          </cell>
          <cell r="CI667">
            <v>210</v>
          </cell>
          <cell r="CJ667">
            <v>210</v>
          </cell>
          <cell r="CK667">
            <v>210</v>
          </cell>
          <cell r="CL667">
            <v>210</v>
          </cell>
          <cell r="CM667">
            <v>210</v>
          </cell>
          <cell r="CN667">
            <v>210</v>
          </cell>
          <cell r="CO667">
            <v>210</v>
          </cell>
          <cell r="CP667">
            <v>210</v>
          </cell>
          <cell r="CQ667">
            <v>210</v>
          </cell>
          <cell r="CR667">
            <v>210</v>
          </cell>
          <cell r="CS667">
            <v>210</v>
          </cell>
          <cell r="CT667">
            <v>210</v>
          </cell>
          <cell r="CU667">
            <v>210</v>
          </cell>
          <cell r="CV667">
            <v>210</v>
          </cell>
          <cell r="CW667">
            <v>210</v>
          </cell>
          <cell r="CX667">
            <v>210</v>
          </cell>
          <cell r="CY667">
            <v>210</v>
          </cell>
          <cell r="CZ667">
            <v>210</v>
          </cell>
          <cell r="DA667">
            <v>210</v>
          </cell>
          <cell r="DB667">
            <v>210</v>
          </cell>
          <cell r="DC667">
            <v>210</v>
          </cell>
          <cell r="DD667">
            <v>210</v>
          </cell>
          <cell r="DE667">
            <v>210</v>
          </cell>
          <cell r="DF667">
            <v>210</v>
          </cell>
          <cell r="DG667">
            <v>210</v>
          </cell>
          <cell r="DH667">
            <v>210</v>
          </cell>
          <cell r="DI667">
            <v>210</v>
          </cell>
          <cell r="DJ667">
            <v>210</v>
          </cell>
          <cell r="DK667">
            <v>210</v>
          </cell>
        </row>
        <row r="668">
          <cell r="A668">
            <v>37798</v>
          </cell>
          <cell r="B668" t="str">
            <v> CAMMERON-MORALE ROSE LEASE #1           </v>
          </cell>
          <cell r="C668">
            <v>0</v>
          </cell>
          <cell r="D668" t="str">
            <v> R    </v>
          </cell>
          <cell r="E668">
            <v>2776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</row>
        <row r="669">
          <cell r="A669">
            <v>37803</v>
          </cell>
          <cell r="B669" t="str">
            <v> L.H.C.- W DELTA BLK 52 DEHYD            </v>
          </cell>
          <cell r="C669" t="str">
            <v> 0L   </v>
          </cell>
          <cell r="D669" t="str">
            <v> R    </v>
          </cell>
          <cell r="E669">
            <v>12301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</row>
        <row r="670">
          <cell r="A670">
            <v>37804</v>
          </cell>
          <cell r="B670" t="str">
            <v> DALLAS - EAST CORDELE HARRISON #1       </v>
          </cell>
          <cell r="C670">
            <v>0</v>
          </cell>
          <cell r="D670" t="str">
            <v> R    </v>
          </cell>
          <cell r="E670">
            <v>10485</v>
          </cell>
          <cell r="F670">
            <v>175</v>
          </cell>
          <cell r="G670">
            <v>175</v>
          </cell>
          <cell r="H670">
            <v>175</v>
          </cell>
          <cell r="I670">
            <v>180</v>
          </cell>
          <cell r="J670">
            <v>175</v>
          </cell>
          <cell r="K670">
            <v>175</v>
          </cell>
          <cell r="L670">
            <v>175</v>
          </cell>
          <cell r="M670">
            <v>175</v>
          </cell>
          <cell r="N670">
            <v>175</v>
          </cell>
          <cell r="O670">
            <v>175</v>
          </cell>
          <cell r="P670">
            <v>175</v>
          </cell>
          <cell r="Q670">
            <v>175</v>
          </cell>
          <cell r="R670">
            <v>175</v>
          </cell>
          <cell r="S670">
            <v>175</v>
          </cell>
          <cell r="T670">
            <v>175</v>
          </cell>
          <cell r="U670">
            <v>180</v>
          </cell>
          <cell r="V670">
            <v>180</v>
          </cell>
          <cell r="W670">
            <v>180</v>
          </cell>
          <cell r="X670">
            <v>180</v>
          </cell>
          <cell r="Y670">
            <v>180</v>
          </cell>
          <cell r="Z670">
            <v>180</v>
          </cell>
          <cell r="AA670">
            <v>180</v>
          </cell>
          <cell r="AB670">
            <v>180</v>
          </cell>
          <cell r="AC670">
            <v>180</v>
          </cell>
          <cell r="AD670">
            <v>180</v>
          </cell>
          <cell r="AE670">
            <v>180</v>
          </cell>
          <cell r="AF670">
            <v>180</v>
          </cell>
          <cell r="AG670">
            <v>180</v>
          </cell>
          <cell r="AH670">
            <v>180</v>
          </cell>
          <cell r="AI670">
            <v>180</v>
          </cell>
          <cell r="AJ670">
            <v>180</v>
          </cell>
          <cell r="AK670">
            <v>180</v>
          </cell>
          <cell r="AL670">
            <v>180</v>
          </cell>
          <cell r="AM670">
            <v>180</v>
          </cell>
          <cell r="AN670">
            <v>180</v>
          </cell>
          <cell r="AO670">
            <v>180</v>
          </cell>
          <cell r="AP670">
            <v>180</v>
          </cell>
          <cell r="AQ670">
            <v>180</v>
          </cell>
          <cell r="AR670">
            <v>180</v>
          </cell>
          <cell r="AS670">
            <v>180</v>
          </cell>
          <cell r="AT670">
            <v>180</v>
          </cell>
          <cell r="AU670">
            <v>180</v>
          </cell>
          <cell r="AV670">
            <v>180</v>
          </cell>
          <cell r="AW670">
            <v>180</v>
          </cell>
          <cell r="AX670">
            <v>180</v>
          </cell>
          <cell r="AY670">
            <v>190</v>
          </cell>
          <cell r="AZ670">
            <v>190</v>
          </cell>
          <cell r="BA670">
            <v>190</v>
          </cell>
          <cell r="BB670">
            <v>190</v>
          </cell>
          <cell r="BC670">
            <v>190</v>
          </cell>
          <cell r="BD670">
            <v>190</v>
          </cell>
          <cell r="BE670">
            <v>190</v>
          </cell>
          <cell r="BF670">
            <v>190</v>
          </cell>
          <cell r="BG670">
            <v>190</v>
          </cell>
          <cell r="BH670">
            <v>190</v>
          </cell>
          <cell r="BI670">
            <v>190</v>
          </cell>
          <cell r="BJ670">
            <v>190</v>
          </cell>
          <cell r="BK670">
            <v>190</v>
          </cell>
          <cell r="BL670">
            <v>190</v>
          </cell>
          <cell r="BM670">
            <v>190</v>
          </cell>
          <cell r="BN670">
            <v>190</v>
          </cell>
          <cell r="BO670">
            <v>190</v>
          </cell>
          <cell r="BP670">
            <v>190</v>
          </cell>
          <cell r="BQ670">
            <v>190</v>
          </cell>
          <cell r="BR670">
            <v>190</v>
          </cell>
          <cell r="BS670">
            <v>190</v>
          </cell>
          <cell r="BT670">
            <v>190</v>
          </cell>
          <cell r="BU670">
            <v>190</v>
          </cell>
          <cell r="BV670">
            <v>190</v>
          </cell>
          <cell r="BW670">
            <v>190</v>
          </cell>
          <cell r="BX670">
            <v>190</v>
          </cell>
          <cell r="BY670">
            <v>190</v>
          </cell>
          <cell r="BZ670">
            <v>190</v>
          </cell>
          <cell r="CA670">
            <v>190</v>
          </cell>
          <cell r="CB670">
            <v>190</v>
          </cell>
          <cell r="CC670">
            <v>190</v>
          </cell>
          <cell r="CD670">
            <v>200</v>
          </cell>
          <cell r="CE670">
            <v>200</v>
          </cell>
          <cell r="CF670">
            <v>200</v>
          </cell>
          <cell r="CG670">
            <v>200</v>
          </cell>
          <cell r="CH670">
            <v>200</v>
          </cell>
          <cell r="CI670">
            <v>200</v>
          </cell>
          <cell r="CJ670">
            <v>200</v>
          </cell>
          <cell r="CK670">
            <v>200</v>
          </cell>
          <cell r="CL670">
            <v>200</v>
          </cell>
          <cell r="CM670">
            <v>200</v>
          </cell>
          <cell r="CN670">
            <v>200</v>
          </cell>
          <cell r="CO670">
            <v>200</v>
          </cell>
          <cell r="CP670">
            <v>200</v>
          </cell>
          <cell r="CQ670">
            <v>200</v>
          </cell>
          <cell r="CR670">
            <v>200</v>
          </cell>
          <cell r="CS670">
            <v>200</v>
          </cell>
          <cell r="CT670">
            <v>200</v>
          </cell>
          <cell r="CU670">
            <v>200</v>
          </cell>
          <cell r="CV670">
            <v>200</v>
          </cell>
          <cell r="CW670">
            <v>200</v>
          </cell>
          <cell r="CX670">
            <v>200</v>
          </cell>
          <cell r="CY670">
            <v>200</v>
          </cell>
          <cell r="CZ670">
            <v>200</v>
          </cell>
          <cell r="DA670">
            <v>200</v>
          </cell>
          <cell r="DB670">
            <v>200</v>
          </cell>
          <cell r="DC670">
            <v>200</v>
          </cell>
          <cell r="DD670">
            <v>200</v>
          </cell>
          <cell r="DE670">
            <v>200</v>
          </cell>
          <cell r="DF670">
            <v>200</v>
          </cell>
          <cell r="DG670">
            <v>200</v>
          </cell>
          <cell r="DH670">
            <v>200</v>
          </cell>
          <cell r="DI670">
            <v>200</v>
          </cell>
          <cell r="DJ670">
            <v>200</v>
          </cell>
          <cell r="DK670">
            <v>200</v>
          </cell>
        </row>
        <row r="671">
          <cell r="A671">
            <v>37807</v>
          </cell>
          <cell r="B671" t="str">
            <v> W DIXON BAY DEHYD LA ROSE               </v>
          </cell>
          <cell r="C671" t="str">
            <v> 0L   </v>
          </cell>
          <cell r="D671" t="str">
            <v> R    </v>
          </cell>
          <cell r="E671">
            <v>11970</v>
          </cell>
          <cell r="F671">
            <v>3550</v>
          </cell>
          <cell r="G671">
            <v>3550</v>
          </cell>
          <cell r="H671">
            <v>3550</v>
          </cell>
          <cell r="I671">
            <v>4000</v>
          </cell>
          <cell r="J671">
            <v>3550</v>
          </cell>
          <cell r="K671">
            <v>3000</v>
          </cell>
          <cell r="L671">
            <v>3000</v>
          </cell>
          <cell r="M671">
            <v>3000</v>
          </cell>
          <cell r="N671">
            <v>3000</v>
          </cell>
          <cell r="O671">
            <v>3000</v>
          </cell>
          <cell r="P671">
            <v>3000</v>
          </cell>
          <cell r="Q671">
            <v>3000</v>
          </cell>
          <cell r="R671">
            <v>3000</v>
          </cell>
          <cell r="S671">
            <v>3000</v>
          </cell>
          <cell r="T671">
            <v>3000</v>
          </cell>
          <cell r="U671">
            <v>3200</v>
          </cell>
          <cell r="V671">
            <v>3200</v>
          </cell>
          <cell r="W671">
            <v>3200</v>
          </cell>
          <cell r="X671">
            <v>3200</v>
          </cell>
          <cell r="Y671">
            <v>3200</v>
          </cell>
          <cell r="Z671">
            <v>3000</v>
          </cell>
          <cell r="AA671">
            <v>3000</v>
          </cell>
          <cell r="AB671">
            <v>3000</v>
          </cell>
          <cell r="AC671">
            <v>3000</v>
          </cell>
          <cell r="AD671">
            <v>3000</v>
          </cell>
          <cell r="AE671">
            <v>3000</v>
          </cell>
          <cell r="AF671">
            <v>3000</v>
          </cell>
          <cell r="AG671">
            <v>3000</v>
          </cell>
          <cell r="AH671">
            <v>4000</v>
          </cell>
          <cell r="AI671">
            <v>4000</v>
          </cell>
          <cell r="AJ671">
            <v>4000</v>
          </cell>
          <cell r="AK671">
            <v>4000</v>
          </cell>
          <cell r="AL671">
            <v>4000</v>
          </cell>
          <cell r="AM671">
            <v>4000</v>
          </cell>
          <cell r="AN671">
            <v>4000</v>
          </cell>
          <cell r="AO671">
            <v>4000</v>
          </cell>
          <cell r="AP671">
            <v>4000</v>
          </cell>
          <cell r="AQ671">
            <v>4000</v>
          </cell>
          <cell r="AR671">
            <v>4000</v>
          </cell>
          <cell r="AS671">
            <v>4000</v>
          </cell>
          <cell r="AT671">
            <v>4000</v>
          </cell>
          <cell r="AU671">
            <v>4000</v>
          </cell>
          <cell r="AV671">
            <v>4000</v>
          </cell>
          <cell r="AW671">
            <v>4000</v>
          </cell>
          <cell r="AX671">
            <v>4000</v>
          </cell>
          <cell r="AY671">
            <v>4600</v>
          </cell>
          <cell r="AZ671">
            <v>4600</v>
          </cell>
          <cell r="BA671">
            <v>4600</v>
          </cell>
          <cell r="BB671">
            <v>4600</v>
          </cell>
          <cell r="BC671">
            <v>4600</v>
          </cell>
          <cell r="BD671">
            <v>4600</v>
          </cell>
          <cell r="BE671">
            <v>4600</v>
          </cell>
          <cell r="BF671">
            <v>4600</v>
          </cell>
          <cell r="BG671">
            <v>4600</v>
          </cell>
          <cell r="BH671">
            <v>4600</v>
          </cell>
          <cell r="BI671">
            <v>4600</v>
          </cell>
          <cell r="BJ671">
            <v>4600</v>
          </cell>
          <cell r="BK671">
            <v>4600</v>
          </cell>
          <cell r="BL671">
            <v>4600</v>
          </cell>
          <cell r="BM671">
            <v>4600</v>
          </cell>
          <cell r="BN671">
            <v>4600</v>
          </cell>
          <cell r="BO671">
            <v>4600</v>
          </cell>
          <cell r="BP671">
            <v>4600</v>
          </cell>
          <cell r="BQ671">
            <v>4600</v>
          </cell>
          <cell r="BR671">
            <v>4004</v>
          </cell>
          <cell r="BS671">
            <v>4004</v>
          </cell>
          <cell r="BT671">
            <v>4004</v>
          </cell>
          <cell r="BU671">
            <v>4004</v>
          </cell>
          <cell r="BV671">
            <v>4004</v>
          </cell>
          <cell r="BW671">
            <v>4004</v>
          </cell>
          <cell r="BX671">
            <v>4004</v>
          </cell>
          <cell r="BY671">
            <v>4004</v>
          </cell>
          <cell r="BZ671">
            <v>4004</v>
          </cell>
          <cell r="CA671">
            <v>4004</v>
          </cell>
          <cell r="CB671">
            <v>4004</v>
          </cell>
          <cell r="CC671">
            <v>4004</v>
          </cell>
          <cell r="CD671">
            <v>3500</v>
          </cell>
          <cell r="CE671">
            <v>3500</v>
          </cell>
          <cell r="CF671">
            <v>3500</v>
          </cell>
          <cell r="CG671">
            <v>3500</v>
          </cell>
          <cell r="CH671">
            <v>3500</v>
          </cell>
          <cell r="CI671">
            <v>3500</v>
          </cell>
          <cell r="CJ671">
            <v>3500</v>
          </cell>
          <cell r="CK671">
            <v>3500</v>
          </cell>
          <cell r="CL671">
            <v>3500</v>
          </cell>
          <cell r="CM671">
            <v>3500</v>
          </cell>
          <cell r="CN671">
            <v>3500</v>
          </cell>
          <cell r="CO671">
            <v>3500</v>
          </cell>
          <cell r="CP671">
            <v>4500</v>
          </cell>
          <cell r="CQ671">
            <v>4500</v>
          </cell>
          <cell r="CR671">
            <v>4500</v>
          </cell>
          <cell r="CS671">
            <v>4500</v>
          </cell>
          <cell r="CT671">
            <v>4500</v>
          </cell>
          <cell r="CU671">
            <v>4500</v>
          </cell>
          <cell r="CV671">
            <v>4500</v>
          </cell>
          <cell r="CW671">
            <v>4500</v>
          </cell>
          <cell r="CX671">
            <v>4500</v>
          </cell>
          <cell r="CY671">
            <v>4500</v>
          </cell>
          <cell r="CZ671">
            <v>4500</v>
          </cell>
          <cell r="DA671">
            <v>4500</v>
          </cell>
          <cell r="DB671">
            <v>4500</v>
          </cell>
          <cell r="DC671">
            <v>4500</v>
          </cell>
          <cell r="DD671">
            <v>4500</v>
          </cell>
          <cell r="DE671">
            <v>4500</v>
          </cell>
          <cell r="DF671">
            <v>2247</v>
          </cell>
          <cell r="DG671">
            <v>17663</v>
          </cell>
          <cell r="DH671">
            <v>2247</v>
          </cell>
          <cell r="DI671">
            <v>2247</v>
          </cell>
          <cell r="DJ671">
            <v>2247</v>
          </cell>
          <cell r="DK671">
            <v>2247</v>
          </cell>
        </row>
        <row r="672">
          <cell r="A672">
            <v>37809</v>
          </cell>
          <cell r="B672" t="str">
            <v> WEST DELTA BLOCK 86 EXCHANGE DEHYDRATION</v>
          </cell>
          <cell r="C672" t="str">
            <v> 0L   </v>
          </cell>
          <cell r="D672" t="str">
            <v> R    </v>
          </cell>
          <cell r="E672">
            <v>153171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</row>
        <row r="673">
          <cell r="A673">
            <v>37810</v>
          </cell>
          <cell r="B673" t="str">
            <v> ELIZABETH-OAKDALE DETENTIN SALES        </v>
          </cell>
          <cell r="C673" t="str">
            <v> 0L   </v>
          </cell>
          <cell r="D673" t="str">
            <v> D    </v>
          </cell>
          <cell r="E673">
            <v>5756</v>
          </cell>
          <cell r="F673">
            <v>125</v>
          </cell>
          <cell r="G673">
            <v>125</v>
          </cell>
          <cell r="H673">
            <v>125</v>
          </cell>
          <cell r="I673">
            <v>350</v>
          </cell>
          <cell r="J673">
            <v>125</v>
          </cell>
          <cell r="K673">
            <v>125</v>
          </cell>
          <cell r="L673">
            <v>125</v>
          </cell>
          <cell r="M673">
            <v>125</v>
          </cell>
          <cell r="N673">
            <v>125</v>
          </cell>
          <cell r="O673">
            <v>125</v>
          </cell>
          <cell r="P673">
            <v>125</v>
          </cell>
          <cell r="Q673">
            <v>125</v>
          </cell>
          <cell r="R673">
            <v>125</v>
          </cell>
          <cell r="S673">
            <v>125</v>
          </cell>
          <cell r="T673">
            <v>125</v>
          </cell>
          <cell r="U673">
            <v>110</v>
          </cell>
          <cell r="V673">
            <v>110</v>
          </cell>
          <cell r="W673">
            <v>110</v>
          </cell>
          <cell r="X673">
            <v>110</v>
          </cell>
          <cell r="Y673">
            <v>110</v>
          </cell>
          <cell r="Z673">
            <v>110</v>
          </cell>
          <cell r="AA673">
            <v>110</v>
          </cell>
          <cell r="AB673">
            <v>110</v>
          </cell>
          <cell r="AC673">
            <v>110</v>
          </cell>
          <cell r="AD673">
            <v>110</v>
          </cell>
          <cell r="AE673">
            <v>110</v>
          </cell>
          <cell r="AF673">
            <v>110</v>
          </cell>
          <cell r="AG673">
            <v>110</v>
          </cell>
          <cell r="AH673">
            <v>110</v>
          </cell>
          <cell r="AI673">
            <v>110</v>
          </cell>
          <cell r="AJ673">
            <v>110</v>
          </cell>
          <cell r="AK673">
            <v>110</v>
          </cell>
          <cell r="AL673">
            <v>110</v>
          </cell>
          <cell r="AM673">
            <v>110</v>
          </cell>
          <cell r="AN673">
            <v>110</v>
          </cell>
          <cell r="AO673">
            <v>350</v>
          </cell>
          <cell r="AP673">
            <v>350</v>
          </cell>
          <cell r="AQ673">
            <v>350</v>
          </cell>
          <cell r="AR673">
            <v>150</v>
          </cell>
          <cell r="AS673">
            <v>150</v>
          </cell>
          <cell r="AT673">
            <v>150</v>
          </cell>
          <cell r="AU673">
            <v>150</v>
          </cell>
          <cell r="AV673">
            <v>150</v>
          </cell>
          <cell r="AW673">
            <v>150</v>
          </cell>
          <cell r="AX673">
            <v>150</v>
          </cell>
          <cell r="AY673">
            <v>240</v>
          </cell>
          <cell r="AZ673">
            <v>240</v>
          </cell>
          <cell r="BA673">
            <v>240</v>
          </cell>
          <cell r="BB673">
            <v>240</v>
          </cell>
          <cell r="BC673">
            <v>240</v>
          </cell>
          <cell r="BD673">
            <v>240</v>
          </cell>
          <cell r="BE673">
            <v>240</v>
          </cell>
          <cell r="BF673">
            <v>240</v>
          </cell>
          <cell r="BG673">
            <v>240</v>
          </cell>
          <cell r="BH673">
            <v>240</v>
          </cell>
          <cell r="BI673">
            <v>240</v>
          </cell>
          <cell r="BJ673">
            <v>240</v>
          </cell>
          <cell r="BK673">
            <v>240</v>
          </cell>
          <cell r="BL673">
            <v>240</v>
          </cell>
          <cell r="BM673">
            <v>240</v>
          </cell>
          <cell r="BN673">
            <v>240</v>
          </cell>
          <cell r="BO673">
            <v>240</v>
          </cell>
          <cell r="BP673">
            <v>240</v>
          </cell>
          <cell r="BQ673">
            <v>240</v>
          </cell>
          <cell r="BR673">
            <v>240</v>
          </cell>
          <cell r="BS673">
            <v>240</v>
          </cell>
          <cell r="BT673">
            <v>240</v>
          </cell>
          <cell r="BU673">
            <v>240</v>
          </cell>
          <cell r="BV673">
            <v>240</v>
          </cell>
          <cell r="BW673">
            <v>240</v>
          </cell>
          <cell r="BX673">
            <v>240</v>
          </cell>
          <cell r="BY673">
            <v>240</v>
          </cell>
          <cell r="BZ673">
            <v>240</v>
          </cell>
          <cell r="CA673">
            <v>240</v>
          </cell>
          <cell r="CB673">
            <v>240</v>
          </cell>
          <cell r="CC673">
            <v>240</v>
          </cell>
          <cell r="CD673">
            <v>425</v>
          </cell>
          <cell r="CE673">
            <v>425</v>
          </cell>
          <cell r="CF673">
            <v>425</v>
          </cell>
          <cell r="CG673">
            <v>425</v>
          </cell>
          <cell r="CH673">
            <v>425</v>
          </cell>
          <cell r="CI673">
            <v>425</v>
          </cell>
          <cell r="CJ673">
            <v>425</v>
          </cell>
          <cell r="CK673">
            <v>425</v>
          </cell>
          <cell r="CL673">
            <v>425</v>
          </cell>
          <cell r="CM673">
            <v>425</v>
          </cell>
          <cell r="CN673">
            <v>425</v>
          </cell>
          <cell r="CO673">
            <v>425</v>
          </cell>
          <cell r="CP673">
            <v>150</v>
          </cell>
          <cell r="CQ673">
            <v>150</v>
          </cell>
          <cell r="CR673">
            <v>150</v>
          </cell>
          <cell r="CS673">
            <v>150</v>
          </cell>
          <cell r="CT673">
            <v>150</v>
          </cell>
          <cell r="CU673">
            <v>150</v>
          </cell>
          <cell r="CV673">
            <v>150</v>
          </cell>
          <cell r="CW673">
            <v>150</v>
          </cell>
          <cell r="CX673">
            <v>150</v>
          </cell>
          <cell r="CY673">
            <v>108</v>
          </cell>
          <cell r="CZ673">
            <v>108</v>
          </cell>
          <cell r="DA673">
            <v>108</v>
          </cell>
          <cell r="DB673">
            <v>108</v>
          </cell>
          <cell r="DC673">
            <v>108</v>
          </cell>
          <cell r="DD673">
            <v>108</v>
          </cell>
          <cell r="DE673">
            <v>108</v>
          </cell>
          <cell r="DF673">
            <v>108</v>
          </cell>
          <cell r="DG673">
            <v>108</v>
          </cell>
          <cell r="DH673">
            <v>108</v>
          </cell>
          <cell r="DI673">
            <v>108</v>
          </cell>
          <cell r="DJ673">
            <v>108</v>
          </cell>
          <cell r="DK673">
            <v>108</v>
          </cell>
        </row>
        <row r="674">
          <cell r="A674">
            <v>37813</v>
          </cell>
          <cell r="B674" t="str">
            <v> PLACID-LEEVILLE DEHYD                   </v>
          </cell>
          <cell r="C674" t="str">
            <v> 0L   </v>
          </cell>
          <cell r="D674" t="str">
            <v> R    </v>
          </cell>
          <cell r="E674">
            <v>11556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</row>
        <row r="675">
          <cell r="A675">
            <v>37816</v>
          </cell>
          <cell r="B675" t="str">
            <v> LAKE RACCOURCI DEHYDRATION              </v>
          </cell>
          <cell r="C675" t="str">
            <v> 0L   </v>
          </cell>
          <cell r="D675" t="str">
            <v> R    </v>
          </cell>
          <cell r="E675">
            <v>26315</v>
          </cell>
          <cell r="F675">
            <v>1048</v>
          </cell>
          <cell r="G675">
            <v>1048</v>
          </cell>
          <cell r="H675">
            <v>1048</v>
          </cell>
          <cell r="I675">
            <v>998</v>
          </cell>
          <cell r="J675">
            <v>1048</v>
          </cell>
          <cell r="K675">
            <v>1048</v>
          </cell>
          <cell r="L675">
            <v>1048</v>
          </cell>
          <cell r="M675">
            <v>1048</v>
          </cell>
          <cell r="N675">
            <v>1048</v>
          </cell>
          <cell r="O675">
            <v>1048</v>
          </cell>
          <cell r="P675">
            <v>1048</v>
          </cell>
          <cell r="Q675">
            <v>1048</v>
          </cell>
          <cell r="R675">
            <v>1048</v>
          </cell>
          <cell r="S675">
            <v>1048</v>
          </cell>
          <cell r="T675">
            <v>1048</v>
          </cell>
          <cell r="U675">
            <v>800</v>
          </cell>
          <cell r="V675">
            <v>800</v>
          </cell>
          <cell r="W675">
            <v>800</v>
          </cell>
          <cell r="X675">
            <v>800</v>
          </cell>
          <cell r="Y675">
            <v>800</v>
          </cell>
          <cell r="Z675">
            <v>750</v>
          </cell>
          <cell r="AA675">
            <v>750</v>
          </cell>
          <cell r="AB675">
            <v>750</v>
          </cell>
          <cell r="AC675">
            <v>750</v>
          </cell>
          <cell r="AD675">
            <v>750</v>
          </cell>
          <cell r="AE675">
            <v>750</v>
          </cell>
          <cell r="AF675">
            <v>750</v>
          </cell>
          <cell r="AG675">
            <v>750</v>
          </cell>
          <cell r="AH675">
            <v>750</v>
          </cell>
          <cell r="AI675">
            <v>750</v>
          </cell>
          <cell r="AJ675">
            <v>750</v>
          </cell>
          <cell r="AK675">
            <v>750</v>
          </cell>
          <cell r="AL675">
            <v>750</v>
          </cell>
          <cell r="AM675">
            <v>1098</v>
          </cell>
          <cell r="AN675">
            <v>1098</v>
          </cell>
          <cell r="AO675">
            <v>1098</v>
          </cell>
          <cell r="AP675">
            <v>998</v>
          </cell>
          <cell r="AQ675">
            <v>998</v>
          </cell>
          <cell r="AR675">
            <v>998</v>
          </cell>
          <cell r="AS675">
            <v>998</v>
          </cell>
          <cell r="AT675">
            <v>998</v>
          </cell>
          <cell r="AU675">
            <v>998</v>
          </cell>
          <cell r="AV675">
            <v>998</v>
          </cell>
          <cell r="AW675">
            <v>998</v>
          </cell>
          <cell r="AX675">
            <v>998</v>
          </cell>
          <cell r="AY675">
            <v>515</v>
          </cell>
          <cell r="AZ675">
            <v>515</v>
          </cell>
          <cell r="BA675">
            <v>515</v>
          </cell>
          <cell r="BB675">
            <v>515</v>
          </cell>
          <cell r="BC675">
            <v>515</v>
          </cell>
          <cell r="BD675">
            <v>515</v>
          </cell>
          <cell r="BE675">
            <v>515</v>
          </cell>
          <cell r="BF675">
            <v>515</v>
          </cell>
          <cell r="BG675">
            <v>515</v>
          </cell>
          <cell r="BH675">
            <v>715</v>
          </cell>
          <cell r="BI675">
            <v>715</v>
          </cell>
          <cell r="BJ675">
            <v>715</v>
          </cell>
          <cell r="BK675">
            <v>715</v>
          </cell>
          <cell r="BL675">
            <v>715</v>
          </cell>
          <cell r="BM675">
            <v>715</v>
          </cell>
          <cell r="BN675">
            <v>715</v>
          </cell>
          <cell r="BO675">
            <v>1163</v>
          </cell>
          <cell r="BP675">
            <v>1163</v>
          </cell>
          <cell r="BQ675">
            <v>1163</v>
          </cell>
          <cell r="BR675">
            <v>1163</v>
          </cell>
          <cell r="BS675">
            <v>1163</v>
          </cell>
          <cell r="BT675">
            <v>1163</v>
          </cell>
          <cell r="BU675">
            <v>1163</v>
          </cell>
          <cell r="BV675">
            <v>1163</v>
          </cell>
          <cell r="BW675">
            <v>1163</v>
          </cell>
          <cell r="BX675">
            <v>1163</v>
          </cell>
          <cell r="BY675">
            <v>1163</v>
          </cell>
          <cell r="BZ675">
            <v>1163</v>
          </cell>
          <cell r="CA675">
            <v>1163</v>
          </cell>
          <cell r="CB675">
            <v>1163</v>
          </cell>
          <cell r="CC675">
            <v>1163</v>
          </cell>
          <cell r="CD675">
            <v>1063</v>
          </cell>
          <cell r="CE675">
            <v>1063</v>
          </cell>
          <cell r="CF675">
            <v>1063</v>
          </cell>
          <cell r="CG675">
            <v>1063</v>
          </cell>
          <cell r="CH675">
            <v>1063</v>
          </cell>
          <cell r="CI675">
            <v>1063</v>
          </cell>
          <cell r="CJ675">
            <v>1063</v>
          </cell>
          <cell r="CK675">
            <v>1063</v>
          </cell>
          <cell r="CL675">
            <v>1063</v>
          </cell>
          <cell r="CM675">
            <v>1063</v>
          </cell>
          <cell r="CN675">
            <v>1063</v>
          </cell>
          <cell r="CO675">
            <v>1063</v>
          </cell>
          <cell r="CP675">
            <v>1063</v>
          </cell>
          <cell r="CQ675">
            <v>1063</v>
          </cell>
          <cell r="CR675">
            <v>1063</v>
          </cell>
          <cell r="CS675">
            <v>1063</v>
          </cell>
          <cell r="CT675">
            <v>1063</v>
          </cell>
          <cell r="CU675">
            <v>1063</v>
          </cell>
          <cell r="CV675">
            <v>1063</v>
          </cell>
          <cell r="CW675">
            <v>1063</v>
          </cell>
          <cell r="CX675">
            <v>1063</v>
          </cell>
          <cell r="CY675">
            <v>1063</v>
          </cell>
          <cell r="CZ675">
            <v>1063</v>
          </cell>
          <cell r="DA675">
            <v>1063</v>
          </cell>
          <cell r="DB675">
            <v>1063</v>
          </cell>
          <cell r="DC675">
            <v>1063</v>
          </cell>
          <cell r="DD675">
            <v>1063</v>
          </cell>
          <cell r="DE675">
            <v>1063</v>
          </cell>
          <cell r="DF675">
            <v>11</v>
          </cell>
          <cell r="DG675">
            <v>11</v>
          </cell>
          <cell r="DH675">
            <v>11</v>
          </cell>
          <cell r="DI675">
            <v>11</v>
          </cell>
          <cell r="DJ675">
            <v>11</v>
          </cell>
          <cell r="DK675">
            <v>11</v>
          </cell>
        </row>
        <row r="676">
          <cell r="A676">
            <v>37821</v>
          </cell>
          <cell r="B676" t="str">
            <v> BP - GAS SYS NETWORK W CAMERON BLK143   </v>
          </cell>
          <cell r="C676" t="str">
            <v> 0L   </v>
          </cell>
          <cell r="D676" t="str">
            <v> R    </v>
          </cell>
          <cell r="E676">
            <v>25223</v>
          </cell>
          <cell r="F676">
            <v>6300</v>
          </cell>
          <cell r="G676">
            <v>6000</v>
          </cell>
          <cell r="H676">
            <v>6000</v>
          </cell>
          <cell r="I676">
            <v>7500</v>
          </cell>
          <cell r="J676">
            <v>6000</v>
          </cell>
          <cell r="K676">
            <v>6000</v>
          </cell>
          <cell r="L676">
            <v>6000</v>
          </cell>
          <cell r="M676">
            <v>6000</v>
          </cell>
          <cell r="N676">
            <v>6000</v>
          </cell>
          <cell r="O676">
            <v>6000</v>
          </cell>
          <cell r="P676">
            <v>6000</v>
          </cell>
          <cell r="Q676">
            <v>6000</v>
          </cell>
          <cell r="R676">
            <v>6000</v>
          </cell>
          <cell r="S676">
            <v>6000</v>
          </cell>
          <cell r="T676">
            <v>6000</v>
          </cell>
          <cell r="U676">
            <v>6800</v>
          </cell>
          <cell r="V676">
            <v>6800</v>
          </cell>
          <cell r="W676">
            <v>6800</v>
          </cell>
          <cell r="X676">
            <v>6800</v>
          </cell>
          <cell r="Y676">
            <v>6900</v>
          </cell>
          <cell r="Z676">
            <v>6350</v>
          </cell>
          <cell r="AA676">
            <v>6350</v>
          </cell>
          <cell r="AB676">
            <v>6350</v>
          </cell>
          <cell r="AC676">
            <v>6350</v>
          </cell>
          <cell r="AD676">
            <v>6350</v>
          </cell>
          <cell r="AE676">
            <v>6350</v>
          </cell>
          <cell r="AF676">
            <v>7000</v>
          </cell>
          <cell r="AG676">
            <v>7000</v>
          </cell>
          <cell r="AH676">
            <v>7000</v>
          </cell>
          <cell r="AI676">
            <v>7000</v>
          </cell>
          <cell r="AJ676">
            <v>7000</v>
          </cell>
          <cell r="AK676">
            <v>7000</v>
          </cell>
          <cell r="AL676">
            <v>7000</v>
          </cell>
          <cell r="AM676">
            <v>7000</v>
          </cell>
          <cell r="AN676">
            <v>7000</v>
          </cell>
          <cell r="AO676">
            <v>7500</v>
          </cell>
          <cell r="AP676">
            <v>7500</v>
          </cell>
          <cell r="AQ676">
            <v>4990</v>
          </cell>
          <cell r="AR676">
            <v>4990</v>
          </cell>
          <cell r="AS676">
            <v>4990</v>
          </cell>
          <cell r="AT676">
            <v>4990</v>
          </cell>
          <cell r="AU676">
            <v>4990</v>
          </cell>
          <cell r="AV676">
            <v>4990</v>
          </cell>
          <cell r="AW676">
            <v>4990</v>
          </cell>
          <cell r="AX676">
            <v>4990</v>
          </cell>
          <cell r="AY676">
            <v>9500</v>
          </cell>
          <cell r="AZ676">
            <v>9500</v>
          </cell>
          <cell r="BA676">
            <v>5520</v>
          </cell>
          <cell r="BB676">
            <v>5520</v>
          </cell>
          <cell r="BC676">
            <v>5520</v>
          </cell>
          <cell r="BD676">
            <v>5520</v>
          </cell>
          <cell r="BE676">
            <v>5520</v>
          </cell>
          <cell r="BF676">
            <v>5520</v>
          </cell>
          <cell r="BG676">
            <v>5520</v>
          </cell>
          <cell r="BH676">
            <v>5520</v>
          </cell>
          <cell r="BI676">
            <v>5520</v>
          </cell>
          <cell r="BJ676">
            <v>5520</v>
          </cell>
          <cell r="BK676">
            <v>5520</v>
          </cell>
          <cell r="BL676">
            <v>5520</v>
          </cell>
          <cell r="BM676">
            <v>5520</v>
          </cell>
          <cell r="BN676">
            <v>5520</v>
          </cell>
          <cell r="BO676">
            <v>5520</v>
          </cell>
          <cell r="BP676">
            <v>5520</v>
          </cell>
          <cell r="BQ676">
            <v>5520</v>
          </cell>
          <cell r="BR676">
            <v>5520</v>
          </cell>
          <cell r="BS676">
            <v>5520</v>
          </cell>
          <cell r="BT676">
            <v>5520</v>
          </cell>
          <cell r="BU676">
            <v>5520</v>
          </cell>
          <cell r="BV676">
            <v>5520</v>
          </cell>
          <cell r="BW676">
            <v>5520</v>
          </cell>
          <cell r="BX676">
            <v>5520</v>
          </cell>
          <cell r="BY676">
            <v>5520</v>
          </cell>
          <cell r="BZ676">
            <v>5520</v>
          </cell>
          <cell r="CA676">
            <v>5520</v>
          </cell>
          <cell r="CB676">
            <v>5520</v>
          </cell>
          <cell r="CC676">
            <v>5520</v>
          </cell>
          <cell r="CD676">
            <v>8500</v>
          </cell>
          <cell r="CE676">
            <v>8500</v>
          </cell>
          <cell r="CF676">
            <v>3200</v>
          </cell>
          <cell r="CG676">
            <v>3200</v>
          </cell>
          <cell r="CH676">
            <v>3200</v>
          </cell>
          <cell r="CI676">
            <v>6450</v>
          </cell>
          <cell r="CJ676">
            <v>6450</v>
          </cell>
          <cell r="CK676">
            <v>6450</v>
          </cell>
          <cell r="CL676">
            <v>6450</v>
          </cell>
          <cell r="CM676">
            <v>6450</v>
          </cell>
          <cell r="CN676">
            <v>6450</v>
          </cell>
          <cell r="CO676">
            <v>6450</v>
          </cell>
          <cell r="CP676">
            <v>6450</v>
          </cell>
          <cell r="CQ676">
            <v>6450</v>
          </cell>
          <cell r="CR676">
            <v>6450</v>
          </cell>
          <cell r="CS676">
            <v>6450</v>
          </cell>
          <cell r="CT676">
            <v>6450</v>
          </cell>
          <cell r="CU676">
            <v>6450</v>
          </cell>
          <cell r="CV676">
            <v>6450</v>
          </cell>
          <cell r="CW676">
            <v>6450</v>
          </cell>
          <cell r="CX676">
            <v>6450</v>
          </cell>
          <cell r="CY676">
            <v>6450</v>
          </cell>
          <cell r="CZ676">
            <v>6450</v>
          </cell>
          <cell r="DA676">
            <v>6450</v>
          </cell>
          <cell r="DB676">
            <v>6450</v>
          </cell>
          <cell r="DC676">
            <v>6450</v>
          </cell>
          <cell r="DD676">
            <v>6450</v>
          </cell>
          <cell r="DE676">
            <v>6450</v>
          </cell>
          <cell r="DF676">
            <v>0</v>
          </cell>
          <cell r="DG676">
            <v>0</v>
          </cell>
          <cell r="DH676">
            <v>3000</v>
          </cell>
          <cell r="DI676">
            <v>3000</v>
          </cell>
          <cell r="DJ676">
            <v>3000</v>
          </cell>
          <cell r="DK676">
            <v>6500</v>
          </cell>
        </row>
        <row r="677">
          <cell r="A677">
            <v>37826</v>
          </cell>
          <cell r="B677" t="str">
            <v> CONQUEST-ESPERANZA-SAMUEL LUSK DEHYD    </v>
          </cell>
          <cell r="C677">
            <v>0</v>
          </cell>
          <cell r="D677" t="str">
            <v> R    </v>
          </cell>
          <cell r="E677">
            <v>11227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</row>
        <row r="678">
          <cell r="A678">
            <v>37830</v>
          </cell>
          <cell r="B678" t="str">
            <v> EAST CAMERON  254 B                     </v>
          </cell>
          <cell r="C678" t="str">
            <v> 0L   </v>
          </cell>
          <cell r="D678" t="str">
            <v> R    </v>
          </cell>
          <cell r="E678">
            <v>58134</v>
          </cell>
          <cell r="F678">
            <v>2802</v>
          </cell>
          <cell r="G678">
            <v>2802</v>
          </cell>
          <cell r="H678">
            <v>2802</v>
          </cell>
          <cell r="I678">
            <v>3202</v>
          </cell>
          <cell r="J678">
            <v>2802</v>
          </cell>
          <cell r="K678">
            <v>2802</v>
          </cell>
          <cell r="L678">
            <v>2802</v>
          </cell>
          <cell r="M678">
            <v>2802</v>
          </cell>
          <cell r="N678">
            <v>2738</v>
          </cell>
          <cell r="O678">
            <v>2738</v>
          </cell>
          <cell r="P678">
            <v>2738</v>
          </cell>
          <cell r="Q678">
            <v>2738</v>
          </cell>
          <cell r="R678">
            <v>2738</v>
          </cell>
          <cell r="S678">
            <v>2738</v>
          </cell>
          <cell r="T678">
            <v>2738</v>
          </cell>
          <cell r="U678">
            <v>2712</v>
          </cell>
          <cell r="V678">
            <v>2712</v>
          </cell>
          <cell r="W678">
            <v>2712</v>
          </cell>
          <cell r="X678">
            <v>2727</v>
          </cell>
          <cell r="Y678">
            <v>2727</v>
          </cell>
          <cell r="Z678">
            <v>2797</v>
          </cell>
          <cell r="AA678">
            <v>2797</v>
          </cell>
          <cell r="AB678">
            <v>2797</v>
          </cell>
          <cell r="AC678">
            <v>2797</v>
          </cell>
          <cell r="AD678">
            <v>2797</v>
          </cell>
          <cell r="AE678">
            <v>2838</v>
          </cell>
          <cell r="AF678">
            <v>2838</v>
          </cell>
          <cell r="AG678">
            <v>2838</v>
          </cell>
          <cell r="AH678">
            <v>2838</v>
          </cell>
          <cell r="AI678">
            <v>3068</v>
          </cell>
          <cell r="AJ678">
            <v>3068</v>
          </cell>
          <cell r="AK678">
            <v>3068</v>
          </cell>
          <cell r="AL678">
            <v>3068</v>
          </cell>
          <cell r="AM678">
            <v>4152</v>
          </cell>
          <cell r="AN678">
            <v>3168</v>
          </cell>
          <cell r="AO678">
            <v>3168</v>
          </cell>
          <cell r="AP678">
            <v>3202</v>
          </cell>
          <cell r="AQ678">
            <v>3202</v>
          </cell>
          <cell r="AR678">
            <v>3202</v>
          </cell>
          <cell r="AS678">
            <v>2141</v>
          </cell>
          <cell r="AT678">
            <v>2141</v>
          </cell>
          <cell r="AU678">
            <v>2141</v>
          </cell>
          <cell r="AV678">
            <v>2141</v>
          </cell>
          <cell r="AW678">
            <v>2141</v>
          </cell>
          <cell r="AX678">
            <v>2141</v>
          </cell>
          <cell r="AY678">
            <v>2766</v>
          </cell>
          <cell r="AZ678">
            <v>6066</v>
          </cell>
          <cell r="BA678">
            <v>6566</v>
          </cell>
          <cell r="BB678">
            <v>4368</v>
          </cell>
          <cell r="BC678">
            <v>4368</v>
          </cell>
          <cell r="BD678">
            <v>4368</v>
          </cell>
          <cell r="BE678">
            <v>4368</v>
          </cell>
          <cell r="BF678">
            <v>4368</v>
          </cell>
          <cell r="BG678">
            <v>4368</v>
          </cell>
          <cell r="BH678">
            <v>4668</v>
          </cell>
          <cell r="BI678">
            <v>2068</v>
          </cell>
          <cell r="BJ678">
            <v>1780</v>
          </cell>
          <cell r="BK678">
            <v>1780</v>
          </cell>
          <cell r="BL678">
            <v>1780</v>
          </cell>
          <cell r="BM678">
            <v>1780</v>
          </cell>
          <cell r="BN678">
            <v>1780</v>
          </cell>
          <cell r="BO678">
            <v>1780</v>
          </cell>
          <cell r="BP678">
            <v>1780</v>
          </cell>
          <cell r="BQ678">
            <v>1780</v>
          </cell>
          <cell r="BR678">
            <v>1780</v>
          </cell>
          <cell r="BS678">
            <v>1780</v>
          </cell>
          <cell r="BT678">
            <v>1780</v>
          </cell>
          <cell r="BU678">
            <v>1780</v>
          </cell>
          <cell r="BV678">
            <v>1780</v>
          </cell>
          <cell r="BW678">
            <v>1780</v>
          </cell>
          <cell r="BX678">
            <v>1712</v>
          </cell>
          <cell r="BY678">
            <v>1712</v>
          </cell>
          <cell r="BZ678">
            <v>1712</v>
          </cell>
          <cell r="CA678">
            <v>1712</v>
          </cell>
          <cell r="CB678">
            <v>1712</v>
          </cell>
          <cell r="CC678">
            <v>1712</v>
          </cell>
          <cell r="CD678">
            <v>2379</v>
          </cell>
          <cell r="CE678">
            <v>2379</v>
          </cell>
          <cell r="CF678">
            <v>2379</v>
          </cell>
          <cell r="CG678">
            <v>2379</v>
          </cell>
          <cell r="CH678">
            <v>2379</v>
          </cell>
          <cell r="CI678">
            <v>2379</v>
          </cell>
          <cell r="CJ678">
            <v>2379</v>
          </cell>
          <cell r="CK678">
            <v>2499</v>
          </cell>
          <cell r="CL678">
            <v>2352</v>
          </cell>
          <cell r="CM678">
            <v>2352</v>
          </cell>
          <cell r="CN678">
            <v>2352</v>
          </cell>
          <cell r="CO678">
            <v>2352</v>
          </cell>
          <cell r="CP678">
            <v>2352</v>
          </cell>
          <cell r="CQ678">
            <v>2352</v>
          </cell>
          <cell r="CR678">
            <v>2352</v>
          </cell>
          <cell r="CS678">
            <v>2423</v>
          </cell>
          <cell r="CT678">
            <v>2423</v>
          </cell>
          <cell r="CU678">
            <v>2423</v>
          </cell>
          <cell r="CV678">
            <v>2423</v>
          </cell>
          <cell r="CW678">
            <v>2456</v>
          </cell>
          <cell r="CX678">
            <v>2456</v>
          </cell>
          <cell r="CY678">
            <v>2456</v>
          </cell>
          <cell r="CZ678">
            <v>2456</v>
          </cell>
          <cell r="DA678">
            <v>2782</v>
          </cell>
          <cell r="DB678">
            <v>2782</v>
          </cell>
          <cell r="DC678">
            <v>2782</v>
          </cell>
          <cell r="DD678">
            <v>2782</v>
          </cell>
          <cell r="DE678">
            <v>2782</v>
          </cell>
          <cell r="DF678">
            <v>2468</v>
          </cell>
          <cell r="DG678">
            <v>2468</v>
          </cell>
          <cell r="DH678">
            <v>2668</v>
          </cell>
          <cell r="DI678">
            <v>2668</v>
          </cell>
          <cell r="DJ678">
            <v>2668</v>
          </cell>
          <cell r="DK678">
            <v>2668</v>
          </cell>
        </row>
        <row r="679">
          <cell r="A679">
            <v>37832</v>
          </cell>
          <cell r="B679" t="str">
            <v> VERMILION  28-A                         </v>
          </cell>
          <cell r="C679" t="str">
            <v> 0L   </v>
          </cell>
          <cell r="D679" t="str">
            <v> R    </v>
          </cell>
          <cell r="E679">
            <v>31970</v>
          </cell>
          <cell r="F679">
            <v>1700</v>
          </cell>
          <cell r="G679">
            <v>1700</v>
          </cell>
          <cell r="H679">
            <v>1700</v>
          </cell>
          <cell r="I679">
            <v>3300</v>
          </cell>
          <cell r="J679">
            <v>1700</v>
          </cell>
          <cell r="K679">
            <v>1700</v>
          </cell>
          <cell r="L679">
            <v>1700</v>
          </cell>
          <cell r="M679">
            <v>1700</v>
          </cell>
          <cell r="N679">
            <v>2000</v>
          </cell>
          <cell r="O679">
            <v>2000</v>
          </cell>
          <cell r="P679">
            <v>2000</v>
          </cell>
          <cell r="Q679">
            <v>2000</v>
          </cell>
          <cell r="R679">
            <v>2000</v>
          </cell>
          <cell r="S679">
            <v>2000</v>
          </cell>
          <cell r="T679">
            <v>2000</v>
          </cell>
          <cell r="U679">
            <v>1728</v>
          </cell>
          <cell r="V679">
            <v>1728</v>
          </cell>
          <cell r="W679">
            <v>1728</v>
          </cell>
          <cell r="X679">
            <v>1728</v>
          </cell>
          <cell r="Y679">
            <v>1728</v>
          </cell>
          <cell r="Z679">
            <v>2800</v>
          </cell>
          <cell r="AA679">
            <v>2800</v>
          </cell>
          <cell r="AB679">
            <v>2800</v>
          </cell>
          <cell r="AC679">
            <v>2800</v>
          </cell>
          <cell r="AD679">
            <v>2800</v>
          </cell>
          <cell r="AE679">
            <v>2800</v>
          </cell>
          <cell r="AF679">
            <v>2800</v>
          </cell>
          <cell r="AG679">
            <v>2800</v>
          </cell>
          <cell r="AH679">
            <v>3300</v>
          </cell>
          <cell r="AI679">
            <v>3300</v>
          </cell>
          <cell r="AJ679">
            <v>3300</v>
          </cell>
          <cell r="AK679">
            <v>3300</v>
          </cell>
          <cell r="AL679">
            <v>3300</v>
          </cell>
          <cell r="AM679">
            <v>3300</v>
          </cell>
          <cell r="AN679">
            <v>3300</v>
          </cell>
          <cell r="AO679">
            <v>3300</v>
          </cell>
          <cell r="AP679">
            <v>3300</v>
          </cell>
          <cell r="AQ679">
            <v>3300</v>
          </cell>
          <cell r="AR679">
            <v>3300</v>
          </cell>
          <cell r="AS679">
            <v>2500</v>
          </cell>
          <cell r="AT679">
            <v>2500</v>
          </cell>
          <cell r="AU679">
            <v>2500</v>
          </cell>
          <cell r="AV679">
            <v>2500</v>
          </cell>
          <cell r="AW679">
            <v>2500</v>
          </cell>
          <cell r="AX679">
            <v>2500</v>
          </cell>
          <cell r="AY679">
            <v>2300</v>
          </cell>
          <cell r="AZ679">
            <v>2300</v>
          </cell>
          <cell r="BA679">
            <v>2300</v>
          </cell>
          <cell r="BB679">
            <v>2300</v>
          </cell>
          <cell r="BC679">
            <v>2300</v>
          </cell>
          <cell r="BD679">
            <v>2300</v>
          </cell>
          <cell r="BE679">
            <v>2300</v>
          </cell>
          <cell r="BF679">
            <v>2300</v>
          </cell>
          <cell r="BG679">
            <v>2300</v>
          </cell>
          <cell r="BH679">
            <v>3464</v>
          </cell>
          <cell r="BI679">
            <v>1500</v>
          </cell>
          <cell r="BJ679">
            <v>1500</v>
          </cell>
          <cell r="BK679">
            <v>1500</v>
          </cell>
          <cell r="BL679">
            <v>1500</v>
          </cell>
          <cell r="BM679">
            <v>1500</v>
          </cell>
          <cell r="BN679">
            <v>1500</v>
          </cell>
          <cell r="BO679">
            <v>1500</v>
          </cell>
          <cell r="BP679">
            <v>1500</v>
          </cell>
          <cell r="BQ679">
            <v>1500</v>
          </cell>
          <cell r="BR679">
            <v>1500</v>
          </cell>
          <cell r="BS679">
            <v>1500</v>
          </cell>
          <cell r="BT679">
            <v>1500</v>
          </cell>
          <cell r="BU679">
            <v>1500</v>
          </cell>
          <cell r="BV679">
            <v>1500</v>
          </cell>
          <cell r="BW679">
            <v>1500</v>
          </cell>
          <cell r="BX679">
            <v>1500</v>
          </cell>
          <cell r="BY679">
            <v>1500</v>
          </cell>
          <cell r="BZ679">
            <v>1500</v>
          </cell>
          <cell r="CA679">
            <v>1500</v>
          </cell>
          <cell r="CB679">
            <v>1500</v>
          </cell>
          <cell r="CC679">
            <v>1500</v>
          </cell>
          <cell r="CD679">
            <v>1500</v>
          </cell>
          <cell r="CE679">
            <v>1500</v>
          </cell>
          <cell r="CF679">
            <v>1500</v>
          </cell>
          <cell r="CG679">
            <v>1500</v>
          </cell>
          <cell r="CH679">
            <v>1500</v>
          </cell>
          <cell r="CI679">
            <v>1500</v>
          </cell>
          <cell r="CJ679">
            <v>1500</v>
          </cell>
          <cell r="CK679">
            <v>1500</v>
          </cell>
          <cell r="CL679">
            <v>2900</v>
          </cell>
          <cell r="CM679">
            <v>2900</v>
          </cell>
          <cell r="CN679">
            <v>2900</v>
          </cell>
          <cell r="CO679">
            <v>2900</v>
          </cell>
          <cell r="CP679">
            <v>2900</v>
          </cell>
          <cell r="CQ679">
            <v>2900</v>
          </cell>
          <cell r="CR679">
            <v>2900</v>
          </cell>
          <cell r="CS679">
            <v>1500</v>
          </cell>
          <cell r="CT679">
            <v>1500</v>
          </cell>
          <cell r="CU679">
            <v>1500</v>
          </cell>
          <cell r="CV679">
            <v>1500</v>
          </cell>
          <cell r="CW679">
            <v>1500</v>
          </cell>
          <cell r="CX679">
            <v>1500</v>
          </cell>
          <cell r="CY679">
            <v>1500</v>
          </cell>
          <cell r="CZ679">
            <v>2000</v>
          </cell>
          <cell r="DA679">
            <v>2000</v>
          </cell>
          <cell r="DB679">
            <v>2000</v>
          </cell>
          <cell r="DC679">
            <v>2000</v>
          </cell>
          <cell r="DD679">
            <v>2000</v>
          </cell>
          <cell r="DE679">
            <v>2000</v>
          </cell>
          <cell r="DF679">
            <v>1000</v>
          </cell>
          <cell r="DG679">
            <v>1000</v>
          </cell>
          <cell r="DH679">
            <v>1000</v>
          </cell>
          <cell r="DI679">
            <v>1000</v>
          </cell>
          <cell r="DJ679">
            <v>1000</v>
          </cell>
          <cell r="DK679">
            <v>1000</v>
          </cell>
        </row>
        <row r="680">
          <cell r="A680">
            <v>37844</v>
          </cell>
          <cell r="B680" t="str">
            <v> HOUSTON - BUNDICK LAKE DEHYD            </v>
          </cell>
          <cell r="C680">
            <v>0</v>
          </cell>
          <cell r="D680" t="str">
            <v> R    </v>
          </cell>
          <cell r="E680">
            <v>5855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</row>
        <row r="681">
          <cell r="A681">
            <v>37846</v>
          </cell>
          <cell r="B681" t="str">
            <v> VERMILION  65(67B)                      </v>
          </cell>
          <cell r="C681" t="str">
            <v> 0L   </v>
          </cell>
          <cell r="D681" t="str">
            <v> R    </v>
          </cell>
          <cell r="E681">
            <v>46646</v>
          </cell>
          <cell r="F681">
            <v>31</v>
          </cell>
          <cell r="G681">
            <v>31</v>
          </cell>
          <cell r="H681">
            <v>31</v>
          </cell>
          <cell r="I681">
            <v>989</v>
          </cell>
          <cell r="J681">
            <v>31</v>
          </cell>
          <cell r="K681">
            <v>31</v>
          </cell>
          <cell r="L681">
            <v>31</v>
          </cell>
          <cell r="M681">
            <v>31</v>
          </cell>
          <cell r="N681">
            <v>31</v>
          </cell>
          <cell r="O681">
            <v>31</v>
          </cell>
          <cell r="P681">
            <v>31</v>
          </cell>
          <cell r="Q681">
            <v>1370</v>
          </cell>
          <cell r="R681">
            <v>1370</v>
          </cell>
          <cell r="S681">
            <v>1370</v>
          </cell>
          <cell r="T681">
            <v>1370</v>
          </cell>
          <cell r="U681">
            <v>1346</v>
          </cell>
          <cell r="V681">
            <v>1346</v>
          </cell>
          <cell r="W681">
            <v>1346</v>
          </cell>
          <cell r="X681">
            <v>1346</v>
          </cell>
          <cell r="Y681">
            <v>1486</v>
          </cell>
          <cell r="Z681">
            <v>1486</v>
          </cell>
          <cell r="AA681">
            <v>1486</v>
          </cell>
          <cell r="AB681">
            <v>1486</v>
          </cell>
          <cell r="AC681">
            <v>1486</v>
          </cell>
          <cell r="AD681">
            <v>1486</v>
          </cell>
          <cell r="AE681">
            <v>1138</v>
          </cell>
          <cell r="AF681">
            <v>989</v>
          </cell>
          <cell r="AG681">
            <v>989</v>
          </cell>
          <cell r="AH681">
            <v>989</v>
          </cell>
          <cell r="AI681">
            <v>989</v>
          </cell>
          <cell r="AJ681">
            <v>989</v>
          </cell>
          <cell r="AK681">
            <v>989</v>
          </cell>
          <cell r="AL681">
            <v>989</v>
          </cell>
          <cell r="AM681">
            <v>989</v>
          </cell>
          <cell r="AN681">
            <v>989</v>
          </cell>
          <cell r="AO681">
            <v>989</v>
          </cell>
          <cell r="AP681">
            <v>989</v>
          </cell>
          <cell r="AQ681">
            <v>989</v>
          </cell>
          <cell r="AR681">
            <v>989</v>
          </cell>
          <cell r="AS681">
            <v>989</v>
          </cell>
          <cell r="AT681">
            <v>989</v>
          </cell>
          <cell r="AU681">
            <v>989</v>
          </cell>
          <cell r="AV681">
            <v>989</v>
          </cell>
          <cell r="AW681">
            <v>989</v>
          </cell>
          <cell r="AX681">
            <v>989</v>
          </cell>
          <cell r="AY681">
            <v>1359</v>
          </cell>
          <cell r="AZ681">
            <v>1359</v>
          </cell>
          <cell r="BA681">
            <v>1359</v>
          </cell>
          <cell r="BB681">
            <v>1359</v>
          </cell>
          <cell r="BC681">
            <v>1359</v>
          </cell>
          <cell r="BD681">
            <v>1359</v>
          </cell>
          <cell r="BE681">
            <v>1359</v>
          </cell>
          <cell r="BF681">
            <v>1359</v>
          </cell>
          <cell r="BG681">
            <v>1359</v>
          </cell>
          <cell r="BH681">
            <v>1359</v>
          </cell>
          <cell r="BI681">
            <v>1359</v>
          </cell>
          <cell r="BJ681">
            <v>1359</v>
          </cell>
          <cell r="BK681">
            <v>1441</v>
          </cell>
          <cell r="BL681">
            <v>1441</v>
          </cell>
          <cell r="BM681">
            <v>1441</v>
          </cell>
          <cell r="BN681">
            <v>1441</v>
          </cell>
          <cell r="BO681">
            <v>1441</v>
          </cell>
          <cell r="BP681">
            <v>1441</v>
          </cell>
          <cell r="BQ681">
            <v>1441</v>
          </cell>
          <cell r="BR681">
            <v>1441</v>
          </cell>
          <cell r="BS681">
            <v>1441</v>
          </cell>
          <cell r="BT681">
            <v>1441</v>
          </cell>
          <cell r="BU681">
            <v>1441</v>
          </cell>
          <cell r="BV681">
            <v>1441</v>
          </cell>
          <cell r="BW681">
            <v>1441</v>
          </cell>
          <cell r="BX681">
            <v>1441</v>
          </cell>
          <cell r="BY681">
            <v>1441</v>
          </cell>
          <cell r="BZ681">
            <v>1441</v>
          </cell>
          <cell r="CA681">
            <v>1441</v>
          </cell>
          <cell r="CB681">
            <v>1441</v>
          </cell>
          <cell r="CC681">
            <v>1441</v>
          </cell>
          <cell r="CD681">
            <v>1344</v>
          </cell>
          <cell r="CE681">
            <v>1344</v>
          </cell>
          <cell r="CF681">
            <v>1344</v>
          </cell>
          <cell r="CG681">
            <v>1344</v>
          </cell>
          <cell r="CH681">
            <v>1344</v>
          </cell>
          <cell r="CI681">
            <v>1344</v>
          </cell>
          <cell r="CJ681">
            <v>1344</v>
          </cell>
          <cell r="CK681">
            <v>1344</v>
          </cell>
          <cell r="CL681">
            <v>1344</v>
          </cell>
          <cell r="CM681">
            <v>1344</v>
          </cell>
          <cell r="CN681">
            <v>1344</v>
          </cell>
          <cell r="CO681">
            <v>1344</v>
          </cell>
          <cell r="CP681">
            <v>1592</v>
          </cell>
          <cell r="CQ681">
            <v>1592</v>
          </cell>
          <cell r="CR681">
            <v>1592</v>
          </cell>
          <cell r="CS681">
            <v>1592</v>
          </cell>
          <cell r="CT681">
            <v>1592</v>
          </cell>
          <cell r="CU681">
            <v>1592</v>
          </cell>
          <cell r="CV681">
            <v>1592</v>
          </cell>
          <cell r="CW681">
            <v>1592</v>
          </cell>
          <cell r="CX681">
            <v>1592</v>
          </cell>
          <cell r="CY681">
            <v>1592</v>
          </cell>
          <cell r="CZ681">
            <v>1592</v>
          </cell>
          <cell r="DA681">
            <v>1592</v>
          </cell>
          <cell r="DB681">
            <v>1592</v>
          </cell>
          <cell r="DC681">
            <v>1592</v>
          </cell>
          <cell r="DD681">
            <v>1592</v>
          </cell>
          <cell r="DE681">
            <v>1521</v>
          </cell>
          <cell r="DF681">
            <v>1623</v>
          </cell>
          <cell r="DG681">
            <v>1623</v>
          </cell>
          <cell r="DH681">
            <v>1623</v>
          </cell>
          <cell r="DI681">
            <v>1623</v>
          </cell>
          <cell r="DJ681">
            <v>1623</v>
          </cell>
          <cell r="DK681">
            <v>1545</v>
          </cell>
        </row>
        <row r="682">
          <cell r="A682">
            <v>37849</v>
          </cell>
          <cell r="B682" t="str">
            <v> COKINOS-COLD SPRINGS DEHYD              </v>
          </cell>
          <cell r="C682">
            <v>0</v>
          </cell>
          <cell r="D682" t="str">
            <v> R    </v>
          </cell>
          <cell r="E682">
            <v>11047</v>
          </cell>
          <cell r="F682">
            <v>1500</v>
          </cell>
          <cell r="G682">
            <v>1500</v>
          </cell>
          <cell r="H682">
            <v>1500</v>
          </cell>
          <cell r="I682">
            <v>1900</v>
          </cell>
          <cell r="J682">
            <v>1500</v>
          </cell>
          <cell r="K682">
            <v>1500</v>
          </cell>
          <cell r="L682">
            <v>1500</v>
          </cell>
          <cell r="M682">
            <v>1500</v>
          </cell>
          <cell r="N682">
            <v>1500</v>
          </cell>
          <cell r="O682">
            <v>1500</v>
          </cell>
          <cell r="P682">
            <v>1500</v>
          </cell>
          <cell r="Q682">
            <v>1500</v>
          </cell>
          <cell r="R682">
            <v>1500</v>
          </cell>
          <cell r="S682">
            <v>1500</v>
          </cell>
          <cell r="T682">
            <v>1500</v>
          </cell>
          <cell r="U682">
            <v>1900</v>
          </cell>
          <cell r="V682">
            <v>1900</v>
          </cell>
          <cell r="W682">
            <v>1900</v>
          </cell>
          <cell r="X682">
            <v>1900</v>
          </cell>
          <cell r="Y682">
            <v>1900</v>
          </cell>
          <cell r="Z682">
            <v>1900</v>
          </cell>
          <cell r="AA682">
            <v>1900</v>
          </cell>
          <cell r="AB682">
            <v>1900</v>
          </cell>
          <cell r="AC682">
            <v>1900</v>
          </cell>
          <cell r="AD682">
            <v>1900</v>
          </cell>
          <cell r="AE682">
            <v>1900</v>
          </cell>
          <cell r="AF682">
            <v>1900</v>
          </cell>
          <cell r="AG682">
            <v>1900</v>
          </cell>
          <cell r="AH682">
            <v>1900</v>
          </cell>
          <cell r="AI682">
            <v>1900</v>
          </cell>
          <cell r="AJ682">
            <v>1900</v>
          </cell>
          <cell r="AK682">
            <v>1900</v>
          </cell>
          <cell r="AL682">
            <v>1900</v>
          </cell>
          <cell r="AM682">
            <v>1900</v>
          </cell>
          <cell r="AN682">
            <v>1900</v>
          </cell>
          <cell r="AO682">
            <v>1900</v>
          </cell>
          <cell r="AP682">
            <v>1900</v>
          </cell>
          <cell r="AQ682">
            <v>1900</v>
          </cell>
          <cell r="AR682">
            <v>1900</v>
          </cell>
          <cell r="AS682">
            <v>1900</v>
          </cell>
          <cell r="AT682">
            <v>1900</v>
          </cell>
          <cell r="AU682">
            <v>1900</v>
          </cell>
          <cell r="AV682">
            <v>1900</v>
          </cell>
          <cell r="AW682">
            <v>1900</v>
          </cell>
          <cell r="AX682">
            <v>1900</v>
          </cell>
          <cell r="AY682">
            <v>1800</v>
          </cell>
          <cell r="AZ682">
            <v>1800</v>
          </cell>
          <cell r="BA682">
            <v>1800</v>
          </cell>
          <cell r="BB682">
            <v>1800</v>
          </cell>
          <cell r="BC682">
            <v>1800</v>
          </cell>
          <cell r="BD682">
            <v>1800</v>
          </cell>
          <cell r="BE682">
            <v>1800</v>
          </cell>
          <cell r="BF682">
            <v>1800</v>
          </cell>
          <cell r="BG682">
            <v>1800</v>
          </cell>
          <cell r="BH682">
            <v>1800</v>
          </cell>
          <cell r="BI682">
            <v>1800</v>
          </cell>
          <cell r="BJ682">
            <v>1800</v>
          </cell>
          <cell r="BK682">
            <v>1800</v>
          </cell>
          <cell r="BL682">
            <v>1800</v>
          </cell>
          <cell r="BM682">
            <v>1800</v>
          </cell>
          <cell r="BN682">
            <v>1800</v>
          </cell>
          <cell r="BO682">
            <v>1800</v>
          </cell>
          <cell r="BP682">
            <v>1800</v>
          </cell>
          <cell r="BQ682">
            <v>1800</v>
          </cell>
          <cell r="BR682">
            <v>1800</v>
          </cell>
          <cell r="BS682">
            <v>1800</v>
          </cell>
          <cell r="BT682">
            <v>1800</v>
          </cell>
          <cell r="BU682">
            <v>1800</v>
          </cell>
          <cell r="BV682">
            <v>1800</v>
          </cell>
          <cell r="BW682">
            <v>1800</v>
          </cell>
          <cell r="BX682">
            <v>1800</v>
          </cell>
          <cell r="BY682">
            <v>1800</v>
          </cell>
          <cell r="BZ682">
            <v>1800</v>
          </cell>
          <cell r="CA682">
            <v>1800</v>
          </cell>
          <cell r="CB682">
            <v>1800</v>
          </cell>
          <cell r="CC682">
            <v>1800</v>
          </cell>
          <cell r="CD682">
            <v>1800</v>
          </cell>
          <cell r="CE682">
            <v>1800</v>
          </cell>
          <cell r="CF682">
            <v>1800</v>
          </cell>
          <cell r="CG682">
            <v>1800</v>
          </cell>
          <cell r="CH682">
            <v>1800</v>
          </cell>
          <cell r="CI682">
            <v>1800</v>
          </cell>
          <cell r="CJ682">
            <v>1800</v>
          </cell>
          <cell r="CK682">
            <v>1800</v>
          </cell>
          <cell r="CL682">
            <v>1800</v>
          </cell>
          <cell r="CM682">
            <v>1800</v>
          </cell>
          <cell r="CN682">
            <v>1800</v>
          </cell>
          <cell r="CO682">
            <v>1800</v>
          </cell>
          <cell r="CP682">
            <v>1800</v>
          </cell>
          <cell r="CQ682">
            <v>1800</v>
          </cell>
          <cell r="CR682">
            <v>1800</v>
          </cell>
          <cell r="CS682">
            <v>1800</v>
          </cell>
          <cell r="CT682">
            <v>1800</v>
          </cell>
          <cell r="CU682">
            <v>1800</v>
          </cell>
          <cell r="CV682">
            <v>1800</v>
          </cell>
          <cell r="CW682">
            <v>1800</v>
          </cell>
          <cell r="CX682">
            <v>1800</v>
          </cell>
          <cell r="CY682">
            <v>1800</v>
          </cell>
          <cell r="CZ682">
            <v>1800</v>
          </cell>
          <cell r="DA682">
            <v>1800</v>
          </cell>
          <cell r="DB682">
            <v>1800</v>
          </cell>
          <cell r="DC682">
            <v>1800</v>
          </cell>
          <cell r="DD682">
            <v>1800</v>
          </cell>
          <cell r="DE682">
            <v>1800</v>
          </cell>
          <cell r="DF682">
            <v>1000</v>
          </cell>
          <cell r="DG682">
            <v>1000</v>
          </cell>
          <cell r="DH682">
            <v>1000</v>
          </cell>
          <cell r="DI682">
            <v>1000</v>
          </cell>
          <cell r="DJ682">
            <v>1000</v>
          </cell>
          <cell r="DK682">
            <v>1000</v>
          </cell>
        </row>
        <row r="683">
          <cell r="A683">
            <v>37850</v>
          </cell>
          <cell r="B683" t="str">
            <v> HAWTHORNE- DUKE #1A                     </v>
          </cell>
          <cell r="C683">
            <v>0</v>
          </cell>
          <cell r="D683" t="str">
            <v> R    </v>
          </cell>
          <cell r="E683">
            <v>10635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</row>
        <row r="684">
          <cell r="A684">
            <v>37851</v>
          </cell>
          <cell r="B684" t="str">
            <v> VERMILION BLK 218B                      </v>
          </cell>
          <cell r="C684" t="str">
            <v> 0L   </v>
          </cell>
          <cell r="D684" t="str">
            <v> R    </v>
          </cell>
          <cell r="E684">
            <v>34681</v>
          </cell>
          <cell r="F684">
            <v>1181</v>
          </cell>
          <cell r="G684">
            <v>1181</v>
          </cell>
          <cell r="H684">
            <v>1181</v>
          </cell>
          <cell r="I684">
            <v>0</v>
          </cell>
          <cell r="J684">
            <v>1181</v>
          </cell>
          <cell r="K684">
            <v>1181</v>
          </cell>
          <cell r="L684">
            <v>1181</v>
          </cell>
          <cell r="M684">
            <v>1181</v>
          </cell>
          <cell r="N684">
            <v>1181</v>
          </cell>
          <cell r="O684">
            <v>1181</v>
          </cell>
          <cell r="P684">
            <v>1181</v>
          </cell>
          <cell r="Q684">
            <v>1181</v>
          </cell>
          <cell r="R684">
            <v>1181</v>
          </cell>
          <cell r="S684">
            <v>1181</v>
          </cell>
          <cell r="T684">
            <v>1181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1</v>
          </cell>
          <cell r="AZ684">
            <v>1</v>
          </cell>
          <cell r="BA684">
            <v>1</v>
          </cell>
          <cell r="BB684">
            <v>1</v>
          </cell>
          <cell r="BC684">
            <v>1</v>
          </cell>
          <cell r="BD684">
            <v>1</v>
          </cell>
          <cell r="BE684">
            <v>1</v>
          </cell>
          <cell r="BF684">
            <v>1</v>
          </cell>
          <cell r="BG684">
            <v>1350</v>
          </cell>
          <cell r="BH684">
            <v>1350</v>
          </cell>
          <cell r="BI684">
            <v>1350</v>
          </cell>
          <cell r="BJ684">
            <v>1350</v>
          </cell>
          <cell r="BK684">
            <v>1350</v>
          </cell>
          <cell r="BL684">
            <v>1350</v>
          </cell>
          <cell r="BM684">
            <v>1350</v>
          </cell>
          <cell r="BN684">
            <v>1350</v>
          </cell>
          <cell r="BO684">
            <v>1350</v>
          </cell>
          <cell r="BP684">
            <v>1350</v>
          </cell>
          <cell r="BQ684">
            <v>1350</v>
          </cell>
          <cell r="BR684">
            <v>1350</v>
          </cell>
          <cell r="BS684">
            <v>1350</v>
          </cell>
          <cell r="BT684">
            <v>1350</v>
          </cell>
          <cell r="BU684">
            <v>1350</v>
          </cell>
          <cell r="BV684">
            <v>1350</v>
          </cell>
          <cell r="BW684">
            <v>1350</v>
          </cell>
          <cell r="BX684">
            <v>645</v>
          </cell>
          <cell r="BY684">
            <v>322</v>
          </cell>
          <cell r="BZ684">
            <v>645</v>
          </cell>
          <cell r="CA684">
            <v>645</v>
          </cell>
          <cell r="CB684">
            <v>900</v>
          </cell>
          <cell r="CC684">
            <v>645</v>
          </cell>
          <cell r="CD684">
            <v>600</v>
          </cell>
          <cell r="CE684">
            <v>600</v>
          </cell>
          <cell r="CF684">
            <v>600</v>
          </cell>
          <cell r="CG684">
            <v>600</v>
          </cell>
          <cell r="CH684">
            <v>600</v>
          </cell>
          <cell r="CI684">
            <v>1000</v>
          </cell>
          <cell r="CJ684">
            <v>632</v>
          </cell>
          <cell r="CK684">
            <v>1</v>
          </cell>
          <cell r="CL684">
            <v>632</v>
          </cell>
          <cell r="CM684">
            <v>632</v>
          </cell>
          <cell r="CN684">
            <v>632</v>
          </cell>
          <cell r="CO684">
            <v>632</v>
          </cell>
          <cell r="CP684">
            <v>400</v>
          </cell>
          <cell r="CQ684">
            <v>400</v>
          </cell>
          <cell r="CR684">
            <v>400</v>
          </cell>
          <cell r="CS684">
            <v>662</v>
          </cell>
          <cell r="CT684">
            <v>662</v>
          </cell>
          <cell r="CU684">
            <v>662</v>
          </cell>
          <cell r="CV684">
            <v>662</v>
          </cell>
          <cell r="CW684">
            <v>662</v>
          </cell>
          <cell r="CX684">
            <v>662</v>
          </cell>
          <cell r="CY684">
            <v>662</v>
          </cell>
          <cell r="CZ684">
            <v>662</v>
          </cell>
          <cell r="DA684">
            <v>662</v>
          </cell>
          <cell r="DB684">
            <v>662</v>
          </cell>
          <cell r="DC684">
            <v>662</v>
          </cell>
          <cell r="DD684">
            <v>662</v>
          </cell>
          <cell r="DE684">
            <v>662</v>
          </cell>
          <cell r="DF684">
            <v>1000</v>
          </cell>
          <cell r="DG684">
            <v>1000</v>
          </cell>
          <cell r="DH684">
            <v>1000</v>
          </cell>
          <cell r="DI684">
            <v>1000</v>
          </cell>
          <cell r="DJ684">
            <v>1000</v>
          </cell>
          <cell r="DK684">
            <v>1000</v>
          </cell>
        </row>
        <row r="685">
          <cell r="A685">
            <v>37852</v>
          </cell>
          <cell r="B685" t="str">
            <v> WHITING - NEW ACE DEHYD.                </v>
          </cell>
          <cell r="C685">
            <v>0</v>
          </cell>
          <cell r="D685" t="str">
            <v> R    </v>
          </cell>
          <cell r="E685">
            <v>10635</v>
          </cell>
          <cell r="F685">
            <v>5301</v>
          </cell>
          <cell r="G685">
            <v>5301</v>
          </cell>
          <cell r="H685">
            <v>5301</v>
          </cell>
          <cell r="I685">
            <v>6000</v>
          </cell>
          <cell r="J685">
            <v>5500</v>
          </cell>
          <cell r="K685">
            <v>5500</v>
          </cell>
          <cell r="L685">
            <v>5500</v>
          </cell>
          <cell r="M685">
            <v>5900</v>
          </cell>
          <cell r="N685">
            <v>5900</v>
          </cell>
          <cell r="O685">
            <v>5900</v>
          </cell>
          <cell r="P685">
            <v>5900</v>
          </cell>
          <cell r="Q685">
            <v>5900</v>
          </cell>
          <cell r="R685">
            <v>5900</v>
          </cell>
          <cell r="S685">
            <v>5900</v>
          </cell>
          <cell r="T685">
            <v>5900</v>
          </cell>
          <cell r="U685">
            <v>5897</v>
          </cell>
          <cell r="V685">
            <v>5897</v>
          </cell>
          <cell r="W685">
            <v>5897</v>
          </cell>
          <cell r="X685">
            <v>5897</v>
          </cell>
          <cell r="Y685">
            <v>5898</v>
          </cell>
          <cell r="Z685">
            <v>5885</v>
          </cell>
          <cell r="AA685">
            <v>5885</v>
          </cell>
          <cell r="AB685">
            <v>6025</v>
          </cell>
          <cell r="AC685">
            <v>6025</v>
          </cell>
          <cell r="AD685">
            <v>6025</v>
          </cell>
          <cell r="AE685">
            <v>6260</v>
          </cell>
          <cell r="AF685">
            <v>6260</v>
          </cell>
          <cell r="AG685">
            <v>6260</v>
          </cell>
          <cell r="AH685">
            <v>6260</v>
          </cell>
          <cell r="AI685">
            <v>6260</v>
          </cell>
          <cell r="AJ685">
            <v>6260</v>
          </cell>
          <cell r="AK685">
            <v>6260</v>
          </cell>
          <cell r="AL685">
            <v>6260</v>
          </cell>
          <cell r="AM685">
            <v>6260</v>
          </cell>
          <cell r="AN685">
            <v>6260</v>
          </cell>
          <cell r="AO685">
            <v>6260</v>
          </cell>
          <cell r="AP685">
            <v>6000</v>
          </cell>
          <cell r="AQ685">
            <v>6000</v>
          </cell>
          <cell r="AR685">
            <v>6000</v>
          </cell>
          <cell r="AS685">
            <v>5100</v>
          </cell>
          <cell r="AT685">
            <v>5100</v>
          </cell>
          <cell r="AU685">
            <v>5100</v>
          </cell>
          <cell r="AV685">
            <v>5100</v>
          </cell>
          <cell r="AW685">
            <v>5100</v>
          </cell>
          <cell r="AX685">
            <v>5100</v>
          </cell>
          <cell r="AY685">
            <v>8969</v>
          </cell>
          <cell r="AZ685">
            <v>8969</v>
          </cell>
          <cell r="BA685">
            <v>9500</v>
          </cell>
          <cell r="BB685">
            <v>4100</v>
          </cell>
          <cell r="BC685">
            <v>4000</v>
          </cell>
          <cell r="BD685">
            <v>3500</v>
          </cell>
          <cell r="BE685">
            <v>3500</v>
          </cell>
          <cell r="BF685">
            <v>3500</v>
          </cell>
          <cell r="BG685">
            <v>3000</v>
          </cell>
          <cell r="BH685">
            <v>3000</v>
          </cell>
          <cell r="BI685">
            <v>3000</v>
          </cell>
          <cell r="BJ685">
            <v>3000</v>
          </cell>
          <cell r="BK685">
            <v>3565</v>
          </cell>
          <cell r="BL685">
            <v>3565</v>
          </cell>
          <cell r="BM685">
            <v>3565</v>
          </cell>
          <cell r="BN685">
            <v>3565</v>
          </cell>
          <cell r="BO685">
            <v>2970</v>
          </cell>
          <cell r="BP685">
            <v>3160</v>
          </cell>
          <cell r="BQ685">
            <v>3565</v>
          </cell>
          <cell r="BR685">
            <v>3565</v>
          </cell>
          <cell r="BS685">
            <v>3565</v>
          </cell>
          <cell r="BT685">
            <v>3565</v>
          </cell>
          <cell r="BU685">
            <v>3565</v>
          </cell>
          <cell r="BV685">
            <v>3565</v>
          </cell>
          <cell r="BW685">
            <v>3565</v>
          </cell>
          <cell r="BX685">
            <v>3565</v>
          </cell>
          <cell r="BY685">
            <v>3565</v>
          </cell>
          <cell r="BZ685">
            <v>3565</v>
          </cell>
          <cell r="CA685">
            <v>3565</v>
          </cell>
          <cell r="CB685">
            <v>3565</v>
          </cell>
          <cell r="CC685">
            <v>3565</v>
          </cell>
          <cell r="CD685">
            <v>3000</v>
          </cell>
          <cell r="CE685">
            <v>3500</v>
          </cell>
          <cell r="CF685">
            <v>3800</v>
          </cell>
          <cell r="CG685">
            <v>3800</v>
          </cell>
          <cell r="CH685">
            <v>3800</v>
          </cell>
          <cell r="CI685">
            <v>3000</v>
          </cell>
          <cell r="CJ685">
            <v>2800</v>
          </cell>
          <cell r="CK685">
            <v>2105</v>
          </cell>
          <cell r="CL685">
            <v>3650</v>
          </cell>
          <cell r="CM685">
            <v>3650</v>
          </cell>
          <cell r="CN685">
            <v>3650</v>
          </cell>
          <cell r="CO685">
            <v>3650</v>
          </cell>
          <cell r="CP685">
            <v>3650</v>
          </cell>
          <cell r="CQ685">
            <v>3650</v>
          </cell>
          <cell r="CR685">
            <v>3650</v>
          </cell>
          <cell r="CS685">
            <v>3650</v>
          </cell>
          <cell r="CT685">
            <v>3000</v>
          </cell>
          <cell r="CU685">
            <v>3000</v>
          </cell>
          <cell r="CV685">
            <v>3000</v>
          </cell>
          <cell r="CW685">
            <v>3000</v>
          </cell>
          <cell r="CX685">
            <v>3600</v>
          </cell>
          <cell r="CY685">
            <v>3600</v>
          </cell>
          <cell r="CZ685">
            <v>4100</v>
          </cell>
          <cell r="DA685">
            <v>4100</v>
          </cell>
          <cell r="DB685">
            <v>4100</v>
          </cell>
          <cell r="DC685">
            <v>4100</v>
          </cell>
          <cell r="DD685">
            <v>4100</v>
          </cell>
          <cell r="DE685">
            <v>4100</v>
          </cell>
          <cell r="DF685">
            <v>3498</v>
          </cell>
          <cell r="DG685">
            <v>3300</v>
          </cell>
          <cell r="DH685">
            <v>2015</v>
          </cell>
          <cell r="DI685">
            <v>2015</v>
          </cell>
          <cell r="DJ685">
            <v>2015</v>
          </cell>
          <cell r="DK685">
            <v>2015</v>
          </cell>
        </row>
        <row r="686">
          <cell r="A686">
            <v>37853</v>
          </cell>
          <cell r="B686" t="str">
            <v> VERMILION  217                          </v>
          </cell>
          <cell r="C686" t="str">
            <v> 0L   </v>
          </cell>
          <cell r="D686" t="str">
            <v> R    </v>
          </cell>
          <cell r="E686">
            <v>34687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1127</v>
          </cell>
          <cell r="AV686">
            <v>1127</v>
          </cell>
          <cell r="AW686">
            <v>1127</v>
          </cell>
          <cell r="AX686">
            <v>1127</v>
          </cell>
          <cell r="AY686">
            <v>1</v>
          </cell>
          <cell r="AZ686">
            <v>1</v>
          </cell>
          <cell r="BA686">
            <v>1</v>
          </cell>
          <cell r="BB686">
            <v>1</v>
          </cell>
          <cell r="BC686">
            <v>1</v>
          </cell>
          <cell r="BD686">
            <v>1</v>
          </cell>
          <cell r="BE686">
            <v>1</v>
          </cell>
          <cell r="BF686">
            <v>1</v>
          </cell>
          <cell r="BG686">
            <v>1</v>
          </cell>
          <cell r="BH686">
            <v>1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1</v>
          </cell>
          <cell r="BN686">
            <v>1</v>
          </cell>
          <cell r="BO686">
            <v>1</v>
          </cell>
          <cell r="BP686">
            <v>1</v>
          </cell>
          <cell r="BQ686">
            <v>1</v>
          </cell>
          <cell r="BR686">
            <v>1</v>
          </cell>
          <cell r="BS686">
            <v>1</v>
          </cell>
          <cell r="BT686">
            <v>1</v>
          </cell>
          <cell r="BU686">
            <v>1</v>
          </cell>
          <cell r="BV686">
            <v>562</v>
          </cell>
          <cell r="BW686">
            <v>1</v>
          </cell>
          <cell r="BX686">
            <v>644</v>
          </cell>
          <cell r="BY686">
            <v>322</v>
          </cell>
          <cell r="BZ686">
            <v>644</v>
          </cell>
          <cell r="CA686">
            <v>644</v>
          </cell>
          <cell r="CB686">
            <v>800</v>
          </cell>
          <cell r="CC686">
            <v>644</v>
          </cell>
          <cell r="CD686">
            <v>600</v>
          </cell>
          <cell r="CE686">
            <v>600</v>
          </cell>
          <cell r="CF686">
            <v>600</v>
          </cell>
          <cell r="CG686">
            <v>600</v>
          </cell>
          <cell r="CH686">
            <v>600</v>
          </cell>
          <cell r="CI686">
            <v>1000</v>
          </cell>
          <cell r="CJ686">
            <v>663</v>
          </cell>
          <cell r="CK686">
            <v>650</v>
          </cell>
          <cell r="CL686">
            <v>663</v>
          </cell>
          <cell r="CM686">
            <v>663</v>
          </cell>
          <cell r="CN686">
            <v>663</v>
          </cell>
          <cell r="CO686">
            <v>663</v>
          </cell>
          <cell r="CP686">
            <v>663</v>
          </cell>
          <cell r="CQ686">
            <v>663</v>
          </cell>
          <cell r="CR686">
            <v>663</v>
          </cell>
          <cell r="CS686">
            <v>663</v>
          </cell>
          <cell r="CT686">
            <v>663</v>
          </cell>
          <cell r="CU686">
            <v>663</v>
          </cell>
          <cell r="CV686">
            <v>663</v>
          </cell>
          <cell r="CW686">
            <v>663</v>
          </cell>
          <cell r="CX686">
            <v>663</v>
          </cell>
          <cell r="CY686">
            <v>663</v>
          </cell>
          <cell r="CZ686">
            <v>663</v>
          </cell>
          <cell r="DA686">
            <v>663</v>
          </cell>
          <cell r="DB686">
            <v>663</v>
          </cell>
          <cell r="DC686">
            <v>663</v>
          </cell>
          <cell r="DD686">
            <v>663</v>
          </cell>
          <cell r="DE686">
            <v>663</v>
          </cell>
          <cell r="DF686">
            <v>2693</v>
          </cell>
          <cell r="DG686">
            <v>2693</v>
          </cell>
          <cell r="DH686">
            <v>2693</v>
          </cell>
          <cell r="DI686">
            <v>2693</v>
          </cell>
          <cell r="DJ686">
            <v>2693</v>
          </cell>
          <cell r="DK686">
            <v>2693</v>
          </cell>
        </row>
        <row r="687">
          <cell r="A687">
            <v>37854</v>
          </cell>
          <cell r="B687" t="str">
            <v> CORPUS - NORTH ODEM TRANSPORT           </v>
          </cell>
          <cell r="C687">
            <v>0</v>
          </cell>
          <cell r="D687" t="str">
            <v> R    </v>
          </cell>
          <cell r="E687">
            <v>2790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</row>
        <row r="688">
          <cell r="A688">
            <v>37857</v>
          </cell>
          <cell r="B688" t="str">
            <v> VERMILION  251 D                        </v>
          </cell>
          <cell r="C688" t="str">
            <v> 0L   </v>
          </cell>
          <cell r="D688" t="str">
            <v> R    </v>
          </cell>
          <cell r="E688">
            <v>103742</v>
          </cell>
          <cell r="F688">
            <v>1</v>
          </cell>
          <cell r="G688">
            <v>1</v>
          </cell>
          <cell r="H688">
            <v>1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</v>
          </cell>
          <cell r="U688">
            <v>1</v>
          </cell>
          <cell r="V688">
            <v>1</v>
          </cell>
          <cell r="W688">
            <v>1</v>
          </cell>
          <cell r="X688">
            <v>1</v>
          </cell>
          <cell r="Y688">
            <v>1</v>
          </cell>
          <cell r="Z688">
            <v>1</v>
          </cell>
          <cell r="AA688">
            <v>1</v>
          </cell>
          <cell r="AB688">
            <v>1</v>
          </cell>
          <cell r="AC688">
            <v>1</v>
          </cell>
          <cell r="AD688">
            <v>1</v>
          </cell>
          <cell r="AE688">
            <v>1</v>
          </cell>
          <cell r="AF688">
            <v>1</v>
          </cell>
          <cell r="AG688">
            <v>1</v>
          </cell>
          <cell r="AH688">
            <v>1</v>
          </cell>
          <cell r="AI688">
            <v>1</v>
          </cell>
          <cell r="AJ688">
            <v>1</v>
          </cell>
          <cell r="AK688">
            <v>1</v>
          </cell>
          <cell r="AL688">
            <v>1</v>
          </cell>
          <cell r="AM688">
            <v>1</v>
          </cell>
          <cell r="AN688">
            <v>1</v>
          </cell>
          <cell r="AO688">
            <v>1</v>
          </cell>
          <cell r="AP688">
            <v>1</v>
          </cell>
          <cell r="AQ688">
            <v>1</v>
          </cell>
          <cell r="AR688">
            <v>1</v>
          </cell>
          <cell r="AS688">
            <v>1</v>
          </cell>
          <cell r="AT688">
            <v>1</v>
          </cell>
          <cell r="AU688">
            <v>1</v>
          </cell>
          <cell r="AV688">
            <v>1</v>
          </cell>
          <cell r="AW688">
            <v>1</v>
          </cell>
          <cell r="AX688">
            <v>1</v>
          </cell>
          <cell r="AY688">
            <v>1</v>
          </cell>
          <cell r="AZ688">
            <v>1</v>
          </cell>
          <cell r="BA688">
            <v>1</v>
          </cell>
          <cell r="BB688">
            <v>1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1</v>
          </cell>
          <cell r="BN688">
            <v>1</v>
          </cell>
          <cell r="BO688">
            <v>1</v>
          </cell>
          <cell r="BP688">
            <v>1</v>
          </cell>
          <cell r="BQ688">
            <v>1</v>
          </cell>
          <cell r="BR688">
            <v>1</v>
          </cell>
          <cell r="BS688">
            <v>1</v>
          </cell>
          <cell r="BT688">
            <v>1</v>
          </cell>
          <cell r="BU688">
            <v>1</v>
          </cell>
          <cell r="BV688">
            <v>1</v>
          </cell>
          <cell r="BW688">
            <v>1</v>
          </cell>
          <cell r="BX688">
            <v>1</v>
          </cell>
          <cell r="BY688">
            <v>1</v>
          </cell>
          <cell r="BZ688">
            <v>1</v>
          </cell>
          <cell r="CA688">
            <v>1</v>
          </cell>
          <cell r="CB688">
            <v>1</v>
          </cell>
          <cell r="CC688">
            <v>1</v>
          </cell>
          <cell r="CD688">
            <v>1</v>
          </cell>
          <cell r="CE688">
            <v>1</v>
          </cell>
          <cell r="CF688">
            <v>1</v>
          </cell>
          <cell r="CG688">
            <v>1</v>
          </cell>
          <cell r="CH688">
            <v>1</v>
          </cell>
          <cell r="CI688">
            <v>1</v>
          </cell>
          <cell r="CJ688">
            <v>1</v>
          </cell>
          <cell r="CK688">
            <v>1</v>
          </cell>
          <cell r="CL688">
            <v>1</v>
          </cell>
          <cell r="CM688">
            <v>1</v>
          </cell>
          <cell r="CN688">
            <v>1</v>
          </cell>
          <cell r="CO688">
            <v>1</v>
          </cell>
          <cell r="CP688">
            <v>1</v>
          </cell>
          <cell r="CQ688">
            <v>1</v>
          </cell>
          <cell r="CR688">
            <v>1</v>
          </cell>
          <cell r="CS688">
            <v>1</v>
          </cell>
          <cell r="CT688">
            <v>1</v>
          </cell>
          <cell r="CU688">
            <v>1</v>
          </cell>
          <cell r="CV688">
            <v>1</v>
          </cell>
          <cell r="CW688">
            <v>1</v>
          </cell>
          <cell r="CX688">
            <v>1</v>
          </cell>
          <cell r="CY688">
            <v>1</v>
          </cell>
          <cell r="CZ688">
            <v>1</v>
          </cell>
          <cell r="DA688">
            <v>1</v>
          </cell>
          <cell r="DB688">
            <v>1</v>
          </cell>
          <cell r="DC688">
            <v>1</v>
          </cell>
          <cell r="DD688">
            <v>1</v>
          </cell>
          <cell r="DE688">
            <v>1</v>
          </cell>
          <cell r="DF688">
            <v>1</v>
          </cell>
          <cell r="DG688">
            <v>1</v>
          </cell>
          <cell r="DH688">
            <v>1</v>
          </cell>
          <cell r="DI688">
            <v>1</v>
          </cell>
          <cell r="DJ688">
            <v>1</v>
          </cell>
          <cell r="DK688">
            <v>1</v>
          </cell>
        </row>
        <row r="689">
          <cell r="A689">
            <v>37858</v>
          </cell>
          <cell r="B689" t="str">
            <v> VERMILION  250 C                        </v>
          </cell>
          <cell r="C689" t="str">
            <v> 0L   </v>
          </cell>
          <cell r="D689" t="str">
            <v> R    </v>
          </cell>
          <cell r="E689">
            <v>119925</v>
          </cell>
          <cell r="F689">
            <v>737</v>
          </cell>
          <cell r="G689">
            <v>737</v>
          </cell>
          <cell r="H689">
            <v>737</v>
          </cell>
          <cell r="I689">
            <v>3275</v>
          </cell>
          <cell r="J689">
            <v>737</v>
          </cell>
          <cell r="K689">
            <v>737</v>
          </cell>
          <cell r="L689">
            <v>1593</v>
          </cell>
          <cell r="M689">
            <v>2093</v>
          </cell>
          <cell r="N689">
            <v>2093</v>
          </cell>
          <cell r="O689">
            <v>2093</v>
          </cell>
          <cell r="P689">
            <v>2093</v>
          </cell>
          <cell r="Q689">
            <v>2093</v>
          </cell>
          <cell r="R689">
            <v>2048</v>
          </cell>
          <cell r="S689">
            <v>1993</v>
          </cell>
          <cell r="T689">
            <v>1993</v>
          </cell>
          <cell r="U689">
            <v>2184</v>
          </cell>
          <cell r="V689">
            <v>2184</v>
          </cell>
          <cell r="W689">
            <v>2184</v>
          </cell>
          <cell r="X689">
            <v>2184</v>
          </cell>
          <cell r="Y689">
            <v>2184</v>
          </cell>
          <cell r="Z689">
            <v>2184</v>
          </cell>
          <cell r="AA689">
            <v>2184</v>
          </cell>
          <cell r="AB689">
            <v>2184</v>
          </cell>
          <cell r="AC689">
            <v>2184</v>
          </cell>
          <cell r="AD689">
            <v>2184</v>
          </cell>
          <cell r="AE689">
            <v>2184</v>
          </cell>
          <cell r="AF689">
            <v>3275</v>
          </cell>
          <cell r="AG689">
            <v>3275</v>
          </cell>
          <cell r="AH689">
            <v>3275</v>
          </cell>
          <cell r="AI689">
            <v>3275</v>
          </cell>
          <cell r="AJ689">
            <v>3275</v>
          </cell>
          <cell r="AK689">
            <v>3275</v>
          </cell>
          <cell r="AL689">
            <v>3275</v>
          </cell>
          <cell r="AM689">
            <v>3275</v>
          </cell>
          <cell r="AN689">
            <v>3275</v>
          </cell>
          <cell r="AO689">
            <v>3275</v>
          </cell>
          <cell r="AP689">
            <v>3275</v>
          </cell>
          <cell r="AQ689">
            <v>3275</v>
          </cell>
          <cell r="AR689">
            <v>3275</v>
          </cell>
          <cell r="AS689">
            <v>3275</v>
          </cell>
          <cell r="AT689">
            <v>3275</v>
          </cell>
          <cell r="AU689">
            <v>3275</v>
          </cell>
          <cell r="AV689">
            <v>3275</v>
          </cell>
          <cell r="AW689">
            <v>3275</v>
          </cell>
          <cell r="AX689">
            <v>3275</v>
          </cell>
          <cell r="AY689">
            <v>1882</v>
          </cell>
          <cell r="AZ689">
            <v>1882</v>
          </cell>
          <cell r="BA689">
            <v>1882</v>
          </cell>
          <cell r="BB689">
            <v>1882</v>
          </cell>
          <cell r="BC689">
            <v>1882</v>
          </cell>
          <cell r="BD689">
            <v>1882</v>
          </cell>
          <cell r="BE689">
            <v>1882</v>
          </cell>
          <cell r="BF689">
            <v>1882</v>
          </cell>
          <cell r="BG689">
            <v>1882</v>
          </cell>
          <cell r="BH689">
            <v>1882</v>
          </cell>
          <cell r="BI689">
            <v>1882</v>
          </cell>
          <cell r="BJ689">
            <v>1882</v>
          </cell>
          <cell r="BK689">
            <v>1882</v>
          </cell>
          <cell r="BL689">
            <v>1882</v>
          </cell>
          <cell r="BM689">
            <v>1882</v>
          </cell>
          <cell r="BN689">
            <v>1996</v>
          </cell>
          <cell r="BO689">
            <v>1996</v>
          </cell>
          <cell r="BP689">
            <v>1996</v>
          </cell>
          <cell r="BQ689">
            <v>1996</v>
          </cell>
          <cell r="BR689">
            <v>1996</v>
          </cell>
          <cell r="BS689">
            <v>1996</v>
          </cell>
          <cell r="BT689">
            <v>1996</v>
          </cell>
          <cell r="BU689">
            <v>2196</v>
          </cell>
          <cell r="BV689">
            <v>2196</v>
          </cell>
          <cell r="BW689">
            <v>2269</v>
          </cell>
          <cell r="BX689">
            <v>3804</v>
          </cell>
          <cell r="BY689">
            <v>5338</v>
          </cell>
          <cell r="BZ689">
            <v>5338</v>
          </cell>
          <cell r="CA689">
            <v>5338</v>
          </cell>
          <cell r="CB689">
            <v>5338</v>
          </cell>
          <cell r="CC689">
            <v>5338</v>
          </cell>
          <cell r="CD689">
            <v>5044</v>
          </cell>
          <cell r="CE689">
            <v>5044</v>
          </cell>
          <cell r="CF689">
            <v>6004</v>
          </cell>
          <cell r="CG689">
            <v>6004</v>
          </cell>
          <cell r="CH689">
            <v>6004</v>
          </cell>
          <cell r="CI689">
            <v>6070</v>
          </cell>
          <cell r="CJ689">
            <v>6070</v>
          </cell>
          <cell r="CK689">
            <v>6070</v>
          </cell>
          <cell r="CL689">
            <v>6070</v>
          </cell>
          <cell r="CM689">
            <v>6070</v>
          </cell>
          <cell r="CN689">
            <v>6070</v>
          </cell>
          <cell r="CO689">
            <v>6070</v>
          </cell>
          <cell r="CP689">
            <v>6070</v>
          </cell>
          <cell r="CQ689">
            <v>6070</v>
          </cell>
          <cell r="CR689">
            <v>6070</v>
          </cell>
          <cell r="CS689">
            <v>6165</v>
          </cell>
          <cell r="CT689">
            <v>6165</v>
          </cell>
          <cell r="CU689">
            <v>6165</v>
          </cell>
          <cell r="CV689">
            <v>6165</v>
          </cell>
          <cell r="CW689">
            <v>6165</v>
          </cell>
          <cell r="CX689">
            <v>4919</v>
          </cell>
          <cell r="CY689">
            <v>4919</v>
          </cell>
          <cell r="CZ689">
            <v>4919</v>
          </cell>
          <cell r="DA689">
            <v>4919</v>
          </cell>
          <cell r="DB689">
            <v>4919</v>
          </cell>
          <cell r="DC689">
            <v>4919</v>
          </cell>
          <cell r="DD689">
            <v>4919</v>
          </cell>
          <cell r="DE689">
            <v>4824</v>
          </cell>
          <cell r="DF689">
            <v>5257</v>
          </cell>
          <cell r="DG689">
            <v>5257</v>
          </cell>
          <cell r="DH689">
            <v>5257</v>
          </cell>
          <cell r="DI689">
            <v>5257</v>
          </cell>
          <cell r="DJ689">
            <v>5257</v>
          </cell>
          <cell r="DK689">
            <v>5198</v>
          </cell>
        </row>
        <row r="690">
          <cell r="A690">
            <v>37859</v>
          </cell>
          <cell r="B690" t="str">
            <v> SMITH - PLYMOUTH DEHYD                  </v>
          </cell>
          <cell r="C690">
            <v>0</v>
          </cell>
          <cell r="D690" t="str">
            <v> R    </v>
          </cell>
          <cell r="E690">
            <v>6065</v>
          </cell>
          <cell r="F690">
            <v>500</v>
          </cell>
          <cell r="G690">
            <v>500</v>
          </cell>
          <cell r="H690">
            <v>500</v>
          </cell>
          <cell r="I690">
            <v>500</v>
          </cell>
          <cell r="J690">
            <v>500</v>
          </cell>
          <cell r="K690">
            <v>500</v>
          </cell>
          <cell r="L690">
            <v>500</v>
          </cell>
          <cell r="M690">
            <v>500</v>
          </cell>
          <cell r="N690">
            <v>500</v>
          </cell>
          <cell r="O690">
            <v>500</v>
          </cell>
          <cell r="P690">
            <v>500</v>
          </cell>
          <cell r="Q690">
            <v>500</v>
          </cell>
          <cell r="R690">
            <v>500</v>
          </cell>
          <cell r="S690">
            <v>500</v>
          </cell>
          <cell r="T690">
            <v>500</v>
          </cell>
          <cell r="U690">
            <v>500</v>
          </cell>
          <cell r="V690">
            <v>500</v>
          </cell>
          <cell r="W690">
            <v>500</v>
          </cell>
          <cell r="X690">
            <v>500</v>
          </cell>
          <cell r="Y690">
            <v>500</v>
          </cell>
          <cell r="Z690">
            <v>500</v>
          </cell>
          <cell r="AA690">
            <v>500</v>
          </cell>
          <cell r="AB690">
            <v>500</v>
          </cell>
          <cell r="AC690">
            <v>500</v>
          </cell>
          <cell r="AD690">
            <v>500</v>
          </cell>
          <cell r="AE690">
            <v>500</v>
          </cell>
          <cell r="AF690">
            <v>500</v>
          </cell>
          <cell r="AG690">
            <v>500</v>
          </cell>
          <cell r="AH690">
            <v>500</v>
          </cell>
          <cell r="AI690">
            <v>500</v>
          </cell>
          <cell r="AJ690">
            <v>500</v>
          </cell>
          <cell r="AK690">
            <v>500</v>
          </cell>
          <cell r="AL690">
            <v>500</v>
          </cell>
          <cell r="AM690">
            <v>500</v>
          </cell>
          <cell r="AN690">
            <v>500</v>
          </cell>
          <cell r="AO690">
            <v>500</v>
          </cell>
          <cell r="AP690">
            <v>500</v>
          </cell>
          <cell r="AQ690">
            <v>500</v>
          </cell>
          <cell r="AR690">
            <v>500</v>
          </cell>
          <cell r="AS690">
            <v>500</v>
          </cell>
          <cell r="AT690">
            <v>500</v>
          </cell>
          <cell r="AU690">
            <v>500</v>
          </cell>
          <cell r="AV690">
            <v>500</v>
          </cell>
          <cell r="AW690">
            <v>500</v>
          </cell>
          <cell r="AX690">
            <v>500</v>
          </cell>
          <cell r="AY690">
            <v>500</v>
          </cell>
          <cell r="AZ690">
            <v>500</v>
          </cell>
          <cell r="BA690">
            <v>500</v>
          </cell>
          <cell r="BB690">
            <v>500</v>
          </cell>
          <cell r="BC690">
            <v>500</v>
          </cell>
          <cell r="BD690">
            <v>500</v>
          </cell>
          <cell r="BE690">
            <v>500</v>
          </cell>
          <cell r="BF690">
            <v>500</v>
          </cell>
          <cell r="BG690">
            <v>500</v>
          </cell>
          <cell r="BH690">
            <v>500</v>
          </cell>
          <cell r="BI690">
            <v>500</v>
          </cell>
          <cell r="BJ690">
            <v>500</v>
          </cell>
          <cell r="BK690">
            <v>500</v>
          </cell>
          <cell r="BL690">
            <v>500</v>
          </cell>
          <cell r="BM690">
            <v>500</v>
          </cell>
          <cell r="BN690">
            <v>500</v>
          </cell>
          <cell r="BO690">
            <v>500</v>
          </cell>
          <cell r="BP690">
            <v>500</v>
          </cell>
          <cell r="BQ690">
            <v>500</v>
          </cell>
          <cell r="BR690">
            <v>500</v>
          </cell>
          <cell r="BS690">
            <v>500</v>
          </cell>
          <cell r="BT690">
            <v>500</v>
          </cell>
          <cell r="BU690">
            <v>500</v>
          </cell>
          <cell r="BV690">
            <v>500</v>
          </cell>
          <cell r="BW690">
            <v>500</v>
          </cell>
          <cell r="BX690">
            <v>500</v>
          </cell>
          <cell r="BY690">
            <v>500</v>
          </cell>
          <cell r="BZ690">
            <v>500</v>
          </cell>
          <cell r="CA690">
            <v>500</v>
          </cell>
          <cell r="CB690">
            <v>500</v>
          </cell>
          <cell r="CC690">
            <v>500</v>
          </cell>
          <cell r="CD690">
            <v>500</v>
          </cell>
          <cell r="CE690">
            <v>500</v>
          </cell>
          <cell r="CF690">
            <v>500</v>
          </cell>
          <cell r="CG690">
            <v>500</v>
          </cell>
          <cell r="CH690">
            <v>500</v>
          </cell>
          <cell r="CI690">
            <v>500</v>
          </cell>
          <cell r="CJ690">
            <v>500</v>
          </cell>
          <cell r="CK690">
            <v>500</v>
          </cell>
          <cell r="CL690">
            <v>500</v>
          </cell>
          <cell r="CM690">
            <v>500</v>
          </cell>
          <cell r="CN690">
            <v>500</v>
          </cell>
          <cell r="CO690">
            <v>500</v>
          </cell>
          <cell r="CP690">
            <v>500</v>
          </cell>
          <cell r="CQ690">
            <v>500</v>
          </cell>
          <cell r="CR690">
            <v>500</v>
          </cell>
          <cell r="CS690">
            <v>500</v>
          </cell>
          <cell r="CT690">
            <v>500</v>
          </cell>
          <cell r="CU690">
            <v>500</v>
          </cell>
          <cell r="CV690">
            <v>500</v>
          </cell>
          <cell r="CW690">
            <v>500</v>
          </cell>
          <cell r="CX690">
            <v>500</v>
          </cell>
          <cell r="CY690">
            <v>500</v>
          </cell>
          <cell r="CZ690">
            <v>500</v>
          </cell>
          <cell r="DA690">
            <v>500</v>
          </cell>
          <cell r="DB690">
            <v>500</v>
          </cell>
          <cell r="DC690">
            <v>500</v>
          </cell>
          <cell r="DD690">
            <v>500</v>
          </cell>
          <cell r="DE690">
            <v>500</v>
          </cell>
          <cell r="DF690">
            <v>500</v>
          </cell>
          <cell r="DG690">
            <v>500</v>
          </cell>
          <cell r="DH690">
            <v>500</v>
          </cell>
          <cell r="DI690">
            <v>500</v>
          </cell>
          <cell r="DJ690">
            <v>500</v>
          </cell>
          <cell r="DK690">
            <v>500</v>
          </cell>
        </row>
        <row r="691">
          <cell r="A691">
            <v>37861</v>
          </cell>
          <cell r="B691" t="str">
            <v> INTERCITY-PLYMOUTH DEHYD                </v>
          </cell>
          <cell r="C691">
            <v>0</v>
          </cell>
          <cell r="D691" t="str">
            <v> R    </v>
          </cell>
          <cell r="E691">
            <v>23631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</row>
        <row r="692">
          <cell r="A692">
            <v>37862</v>
          </cell>
          <cell r="B692" t="str">
            <v> TEJAS-PLYMOUTH AND SPARTAN DEHYD        </v>
          </cell>
          <cell r="C692">
            <v>0</v>
          </cell>
          <cell r="D692" t="str">
            <v> R    </v>
          </cell>
          <cell r="E692">
            <v>6065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</row>
        <row r="693">
          <cell r="A693">
            <v>37864</v>
          </cell>
          <cell r="B693" t="str">
            <v> SULLIVAN CITY DEHYDRATION               </v>
          </cell>
          <cell r="C693">
            <v>0</v>
          </cell>
          <cell r="D693" t="str">
            <v> R    </v>
          </cell>
          <cell r="E693">
            <v>12339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</row>
        <row r="694">
          <cell r="A694">
            <v>37865</v>
          </cell>
          <cell r="B694" t="str">
            <v> VERMILION  46-2 WELL                    </v>
          </cell>
          <cell r="C694" t="str">
            <v> 0L   </v>
          </cell>
          <cell r="D694" t="str">
            <v> R    </v>
          </cell>
          <cell r="E694">
            <v>12632</v>
          </cell>
          <cell r="F694">
            <v>12500</v>
          </cell>
          <cell r="G694">
            <v>12500</v>
          </cell>
          <cell r="H694">
            <v>12500</v>
          </cell>
          <cell r="I694">
            <v>7383</v>
          </cell>
          <cell r="J694">
            <v>12500</v>
          </cell>
          <cell r="K694">
            <v>35838</v>
          </cell>
          <cell r="L694">
            <v>5874</v>
          </cell>
          <cell r="M694">
            <v>27098</v>
          </cell>
          <cell r="N694">
            <v>7500</v>
          </cell>
          <cell r="O694">
            <v>7500</v>
          </cell>
          <cell r="P694">
            <v>7500</v>
          </cell>
          <cell r="Q694">
            <v>7500</v>
          </cell>
          <cell r="R694">
            <v>53256</v>
          </cell>
          <cell r="S694">
            <v>19423</v>
          </cell>
          <cell r="T694">
            <v>13644</v>
          </cell>
          <cell r="U694">
            <v>13000</v>
          </cell>
          <cell r="V694">
            <v>13000</v>
          </cell>
          <cell r="W694">
            <v>13000</v>
          </cell>
          <cell r="X694">
            <v>8000</v>
          </cell>
          <cell r="Y694">
            <v>13000</v>
          </cell>
          <cell r="Z694">
            <v>8000</v>
          </cell>
          <cell r="AA694">
            <v>11694</v>
          </cell>
          <cell r="AB694">
            <v>8000</v>
          </cell>
          <cell r="AC694">
            <v>8000</v>
          </cell>
          <cell r="AD694">
            <v>8000</v>
          </cell>
          <cell r="AE694">
            <v>16954</v>
          </cell>
          <cell r="AF694">
            <v>43000</v>
          </cell>
          <cell r="AG694">
            <v>39714</v>
          </cell>
          <cell r="AH694">
            <v>22581</v>
          </cell>
          <cell r="AI694">
            <v>10081</v>
          </cell>
          <cell r="AJ694">
            <v>9440</v>
          </cell>
          <cell r="AK694">
            <v>9898</v>
          </cell>
          <cell r="AL694">
            <v>15725</v>
          </cell>
          <cell r="AM694">
            <v>8347</v>
          </cell>
          <cell r="AN694">
            <v>8000</v>
          </cell>
          <cell r="AO694">
            <v>8000</v>
          </cell>
          <cell r="AP694">
            <v>7383</v>
          </cell>
          <cell r="AQ694">
            <v>7383</v>
          </cell>
          <cell r="AR694">
            <v>7383</v>
          </cell>
          <cell r="AS694">
            <v>11719</v>
          </cell>
          <cell r="AT694">
            <v>11012</v>
          </cell>
          <cell r="AU694">
            <v>6014</v>
          </cell>
          <cell r="AV694">
            <v>16017</v>
          </cell>
          <cell r="AW694">
            <v>14315</v>
          </cell>
          <cell r="AX694">
            <v>5096</v>
          </cell>
          <cell r="AY694">
            <v>7500</v>
          </cell>
          <cell r="AZ694">
            <v>7500</v>
          </cell>
          <cell r="BA694">
            <v>7500</v>
          </cell>
          <cell r="BB694">
            <v>7500</v>
          </cell>
          <cell r="BC694">
            <v>8000</v>
          </cell>
          <cell r="BD694">
            <v>8000</v>
          </cell>
          <cell r="BE694">
            <v>8000</v>
          </cell>
          <cell r="BF694">
            <v>8000</v>
          </cell>
          <cell r="BG694">
            <v>8000</v>
          </cell>
          <cell r="BH694">
            <v>8000</v>
          </cell>
          <cell r="BI694">
            <v>8000</v>
          </cell>
          <cell r="BJ694">
            <v>8200</v>
          </cell>
          <cell r="BK694">
            <v>8200</v>
          </cell>
          <cell r="BL694">
            <v>8200</v>
          </cell>
          <cell r="BM694">
            <v>8200</v>
          </cell>
          <cell r="BN694">
            <v>8200</v>
          </cell>
          <cell r="BO694">
            <v>8200</v>
          </cell>
          <cell r="BP694">
            <v>8200</v>
          </cell>
          <cell r="BQ694">
            <v>8200</v>
          </cell>
          <cell r="BR694">
            <v>8200</v>
          </cell>
          <cell r="BS694">
            <v>8200</v>
          </cell>
          <cell r="BT694">
            <v>8200</v>
          </cell>
          <cell r="BU694">
            <v>8200</v>
          </cell>
          <cell r="BV694">
            <v>8200</v>
          </cell>
          <cell r="BW694">
            <v>8200</v>
          </cell>
          <cell r="BX694">
            <v>8200</v>
          </cell>
          <cell r="BY694">
            <v>8200</v>
          </cell>
          <cell r="BZ694">
            <v>8200</v>
          </cell>
          <cell r="CA694">
            <v>8200</v>
          </cell>
          <cell r="CB694">
            <v>8200</v>
          </cell>
          <cell r="CC694">
            <v>8200</v>
          </cell>
          <cell r="CD694">
            <v>8200</v>
          </cell>
          <cell r="CE694">
            <v>8200</v>
          </cell>
          <cell r="CF694">
            <v>8200</v>
          </cell>
          <cell r="CG694">
            <v>8200</v>
          </cell>
          <cell r="CH694">
            <v>8200</v>
          </cell>
          <cell r="CI694">
            <v>8200</v>
          </cell>
          <cell r="CJ694">
            <v>8200</v>
          </cell>
          <cell r="CK694">
            <v>8200</v>
          </cell>
          <cell r="CL694">
            <v>8200</v>
          </cell>
          <cell r="CM694">
            <v>8200</v>
          </cell>
          <cell r="CN694">
            <v>8200</v>
          </cell>
          <cell r="CO694">
            <v>8200</v>
          </cell>
          <cell r="CP694">
            <v>8200</v>
          </cell>
          <cell r="CQ694">
            <v>8200</v>
          </cell>
          <cell r="CR694">
            <v>8200</v>
          </cell>
          <cell r="CS694">
            <v>8200</v>
          </cell>
          <cell r="CT694">
            <v>8200</v>
          </cell>
          <cell r="CU694">
            <v>8200</v>
          </cell>
          <cell r="CV694">
            <v>8200</v>
          </cell>
          <cell r="CW694">
            <v>8200</v>
          </cell>
          <cell r="CX694">
            <v>8200</v>
          </cell>
          <cell r="CY694">
            <v>8200</v>
          </cell>
          <cell r="CZ694">
            <v>8200</v>
          </cell>
          <cell r="DA694">
            <v>8200</v>
          </cell>
          <cell r="DB694">
            <v>8200</v>
          </cell>
          <cell r="DC694">
            <v>8200</v>
          </cell>
          <cell r="DD694">
            <v>8200</v>
          </cell>
          <cell r="DE694">
            <v>8200</v>
          </cell>
          <cell r="DF694">
            <v>8500</v>
          </cell>
          <cell r="DG694">
            <v>8500</v>
          </cell>
          <cell r="DH694">
            <v>8500</v>
          </cell>
          <cell r="DI694">
            <v>8500</v>
          </cell>
          <cell r="DJ694">
            <v>8500</v>
          </cell>
          <cell r="DK694">
            <v>8500</v>
          </cell>
        </row>
        <row r="695">
          <cell r="A695">
            <v>37867</v>
          </cell>
          <cell r="B695" t="str">
            <v> PHYLKO - COLETO CREEK DEHYD             </v>
          </cell>
          <cell r="C695">
            <v>0</v>
          </cell>
          <cell r="D695" t="str">
            <v> R    </v>
          </cell>
          <cell r="E695">
            <v>9861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</row>
        <row r="696">
          <cell r="A696">
            <v>37869</v>
          </cell>
          <cell r="B696" t="str">
            <v> PHYLKO - BATTLE FIELD DEHYD             </v>
          </cell>
          <cell r="C696">
            <v>0</v>
          </cell>
          <cell r="D696" t="str">
            <v> R    </v>
          </cell>
          <cell r="E696">
            <v>9876</v>
          </cell>
          <cell r="F696">
            <v>140</v>
          </cell>
          <cell r="G696">
            <v>140</v>
          </cell>
          <cell r="H696">
            <v>140</v>
          </cell>
          <cell r="I696">
            <v>150</v>
          </cell>
          <cell r="J696">
            <v>140</v>
          </cell>
          <cell r="K696">
            <v>140</v>
          </cell>
          <cell r="L696">
            <v>140</v>
          </cell>
          <cell r="M696">
            <v>140</v>
          </cell>
          <cell r="N696">
            <v>140</v>
          </cell>
          <cell r="O696">
            <v>140</v>
          </cell>
          <cell r="P696">
            <v>140</v>
          </cell>
          <cell r="Q696">
            <v>140</v>
          </cell>
          <cell r="R696">
            <v>140</v>
          </cell>
          <cell r="S696">
            <v>140</v>
          </cell>
          <cell r="T696">
            <v>140</v>
          </cell>
          <cell r="U696">
            <v>150</v>
          </cell>
          <cell r="V696">
            <v>150</v>
          </cell>
          <cell r="W696">
            <v>150</v>
          </cell>
          <cell r="X696">
            <v>150</v>
          </cell>
          <cell r="Y696">
            <v>150</v>
          </cell>
          <cell r="Z696">
            <v>150</v>
          </cell>
          <cell r="AA696">
            <v>150</v>
          </cell>
          <cell r="AB696">
            <v>150</v>
          </cell>
          <cell r="AC696">
            <v>150</v>
          </cell>
          <cell r="AD696">
            <v>150</v>
          </cell>
          <cell r="AE696">
            <v>150</v>
          </cell>
          <cell r="AF696">
            <v>150</v>
          </cell>
          <cell r="AG696">
            <v>150</v>
          </cell>
          <cell r="AH696">
            <v>150</v>
          </cell>
          <cell r="AI696">
            <v>150</v>
          </cell>
          <cell r="AJ696">
            <v>150</v>
          </cell>
          <cell r="AK696">
            <v>150</v>
          </cell>
          <cell r="AL696">
            <v>150</v>
          </cell>
          <cell r="AM696">
            <v>150</v>
          </cell>
          <cell r="AN696">
            <v>150</v>
          </cell>
          <cell r="AO696">
            <v>150</v>
          </cell>
          <cell r="AP696">
            <v>150</v>
          </cell>
          <cell r="AQ696">
            <v>150</v>
          </cell>
          <cell r="AR696">
            <v>150</v>
          </cell>
          <cell r="AS696">
            <v>150</v>
          </cell>
          <cell r="AT696">
            <v>150</v>
          </cell>
          <cell r="AU696">
            <v>150</v>
          </cell>
          <cell r="AV696">
            <v>150</v>
          </cell>
          <cell r="AW696">
            <v>150</v>
          </cell>
          <cell r="AX696">
            <v>150</v>
          </cell>
          <cell r="AY696">
            <v>200</v>
          </cell>
          <cell r="AZ696">
            <v>200</v>
          </cell>
          <cell r="BA696">
            <v>200</v>
          </cell>
          <cell r="BB696">
            <v>200</v>
          </cell>
          <cell r="BC696">
            <v>200</v>
          </cell>
          <cell r="BD696">
            <v>200</v>
          </cell>
          <cell r="BE696">
            <v>200</v>
          </cell>
          <cell r="BF696">
            <v>200</v>
          </cell>
          <cell r="BG696">
            <v>200</v>
          </cell>
          <cell r="BH696">
            <v>200</v>
          </cell>
          <cell r="BI696">
            <v>200</v>
          </cell>
          <cell r="BJ696">
            <v>200</v>
          </cell>
          <cell r="BK696">
            <v>200</v>
          </cell>
          <cell r="BL696">
            <v>200</v>
          </cell>
          <cell r="BM696">
            <v>200</v>
          </cell>
          <cell r="BN696">
            <v>200</v>
          </cell>
          <cell r="BO696">
            <v>200</v>
          </cell>
          <cell r="BP696">
            <v>200</v>
          </cell>
          <cell r="BQ696">
            <v>200</v>
          </cell>
          <cell r="BR696">
            <v>200</v>
          </cell>
          <cell r="BS696">
            <v>200</v>
          </cell>
          <cell r="BT696">
            <v>200</v>
          </cell>
          <cell r="BU696">
            <v>200</v>
          </cell>
          <cell r="BV696">
            <v>200</v>
          </cell>
          <cell r="BW696">
            <v>200</v>
          </cell>
          <cell r="BX696">
            <v>200</v>
          </cell>
          <cell r="BY696">
            <v>200</v>
          </cell>
          <cell r="BZ696">
            <v>200</v>
          </cell>
          <cell r="CA696">
            <v>200</v>
          </cell>
          <cell r="CB696">
            <v>200</v>
          </cell>
          <cell r="CC696">
            <v>200</v>
          </cell>
          <cell r="CD696">
            <v>180</v>
          </cell>
          <cell r="CE696">
            <v>180</v>
          </cell>
          <cell r="CF696">
            <v>180</v>
          </cell>
          <cell r="CG696">
            <v>180</v>
          </cell>
          <cell r="CH696">
            <v>180</v>
          </cell>
          <cell r="CI696">
            <v>180</v>
          </cell>
          <cell r="CJ696">
            <v>180</v>
          </cell>
          <cell r="CK696">
            <v>180</v>
          </cell>
          <cell r="CL696">
            <v>180</v>
          </cell>
          <cell r="CM696">
            <v>180</v>
          </cell>
          <cell r="CN696">
            <v>180</v>
          </cell>
          <cell r="CO696">
            <v>180</v>
          </cell>
          <cell r="CP696">
            <v>180</v>
          </cell>
          <cell r="CQ696">
            <v>180</v>
          </cell>
          <cell r="CR696">
            <v>180</v>
          </cell>
          <cell r="CS696">
            <v>180</v>
          </cell>
          <cell r="CT696">
            <v>180</v>
          </cell>
          <cell r="CU696">
            <v>180</v>
          </cell>
          <cell r="CV696">
            <v>180</v>
          </cell>
          <cell r="CW696">
            <v>180</v>
          </cell>
          <cell r="CX696">
            <v>180</v>
          </cell>
          <cell r="CY696">
            <v>180</v>
          </cell>
          <cell r="CZ696">
            <v>180</v>
          </cell>
          <cell r="DA696">
            <v>180</v>
          </cell>
          <cell r="DB696">
            <v>180</v>
          </cell>
          <cell r="DC696">
            <v>180</v>
          </cell>
          <cell r="DD696">
            <v>180</v>
          </cell>
          <cell r="DE696">
            <v>180</v>
          </cell>
          <cell r="DF696">
            <v>155</v>
          </cell>
          <cell r="DG696">
            <v>155</v>
          </cell>
          <cell r="DH696">
            <v>155</v>
          </cell>
          <cell r="DI696">
            <v>155</v>
          </cell>
          <cell r="DJ696">
            <v>155</v>
          </cell>
          <cell r="DK696">
            <v>155</v>
          </cell>
        </row>
        <row r="697">
          <cell r="A697">
            <v>37870</v>
          </cell>
          <cell r="B697" t="str">
            <v> VERMILION  119-G                        </v>
          </cell>
          <cell r="C697" t="str">
            <v> 0L   </v>
          </cell>
          <cell r="D697" t="str">
            <v> R    </v>
          </cell>
          <cell r="E697">
            <v>66404</v>
          </cell>
          <cell r="F697">
            <v>8361</v>
          </cell>
          <cell r="G697">
            <v>8361</v>
          </cell>
          <cell r="H697">
            <v>8361</v>
          </cell>
          <cell r="I697">
            <v>11468</v>
          </cell>
          <cell r="J697">
            <v>7361</v>
          </cell>
          <cell r="K697">
            <v>7361</v>
          </cell>
          <cell r="L697">
            <v>7361</v>
          </cell>
          <cell r="M697">
            <v>7361</v>
          </cell>
          <cell r="N697">
            <v>7361</v>
          </cell>
          <cell r="O697">
            <v>7361</v>
          </cell>
          <cell r="P697">
            <v>7361</v>
          </cell>
          <cell r="Q697">
            <v>7361</v>
          </cell>
          <cell r="R697">
            <v>7861</v>
          </cell>
          <cell r="S697">
            <v>8433</v>
          </cell>
          <cell r="T697">
            <v>8433</v>
          </cell>
          <cell r="U697">
            <v>10254</v>
          </cell>
          <cell r="V697">
            <v>10254</v>
          </cell>
          <cell r="W697">
            <v>10254</v>
          </cell>
          <cell r="X697">
            <v>10994</v>
          </cell>
          <cell r="Y697">
            <v>8842</v>
          </cell>
          <cell r="Z697">
            <v>9256</v>
          </cell>
          <cell r="AA697">
            <v>9256</v>
          </cell>
          <cell r="AB697">
            <v>9256</v>
          </cell>
          <cell r="AC697">
            <v>9256</v>
          </cell>
          <cell r="AD697">
            <v>9731</v>
          </cell>
          <cell r="AE697">
            <v>9731</v>
          </cell>
          <cell r="AF697">
            <v>9969</v>
          </cell>
          <cell r="AG697">
            <v>9869</v>
          </cell>
          <cell r="AH697">
            <v>8169</v>
          </cell>
          <cell r="AI697">
            <v>8169</v>
          </cell>
          <cell r="AJ697">
            <v>8169</v>
          </cell>
          <cell r="AK697">
            <v>8169</v>
          </cell>
          <cell r="AL697">
            <v>8169</v>
          </cell>
          <cell r="AM697">
            <v>11168</v>
          </cell>
          <cell r="AN697">
            <v>11168</v>
          </cell>
          <cell r="AO697">
            <v>11468</v>
          </cell>
          <cell r="AP697">
            <v>11468</v>
          </cell>
          <cell r="AQ697">
            <v>11468</v>
          </cell>
          <cell r="AR697">
            <v>11468</v>
          </cell>
          <cell r="AS697">
            <v>10468</v>
          </cell>
          <cell r="AT697">
            <v>10468</v>
          </cell>
          <cell r="AU697">
            <v>11374</v>
          </cell>
          <cell r="AV697">
            <v>11374</v>
          </cell>
          <cell r="AW697">
            <v>11374</v>
          </cell>
          <cell r="AX697">
            <v>11374</v>
          </cell>
          <cell r="AY697">
            <v>11395</v>
          </cell>
          <cell r="AZ697">
            <v>11395</v>
          </cell>
          <cell r="BA697">
            <v>11395</v>
          </cell>
          <cell r="BB697">
            <v>12273</v>
          </cell>
          <cell r="BC697">
            <v>12273</v>
          </cell>
          <cell r="BD697">
            <v>12273</v>
          </cell>
          <cell r="BE697">
            <v>12273</v>
          </cell>
          <cell r="BF697">
            <v>12273</v>
          </cell>
          <cell r="BG697">
            <v>13773</v>
          </cell>
          <cell r="BH697">
            <v>13773</v>
          </cell>
          <cell r="BI697">
            <v>13773</v>
          </cell>
          <cell r="BJ697">
            <v>15193</v>
          </cell>
          <cell r="BK697">
            <v>15193</v>
          </cell>
          <cell r="BL697">
            <v>15193</v>
          </cell>
          <cell r="BM697">
            <v>15193</v>
          </cell>
          <cell r="BN697">
            <v>15193</v>
          </cell>
          <cell r="BO697">
            <v>15193</v>
          </cell>
          <cell r="BP697">
            <v>15193</v>
          </cell>
          <cell r="BQ697">
            <v>15193</v>
          </cell>
          <cell r="BR697">
            <v>15193</v>
          </cell>
          <cell r="BS697">
            <v>15193</v>
          </cell>
          <cell r="BT697">
            <v>15193</v>
          </cell>
          <cell r="BU697">
            <v>15193</v>
          </cell>
          <cell r="BV697">
            <v>15193</v>
          </cell>
          <cell r="BW697">
            <v>15193</v>
          </cell>
          <cell r="BX697">
            <v>15193</v>
          </cell>
          <cell r="BY697">
            <v>15193</v>
          </cell>
          <cell r="BZ697">
            <v>15193</v>
          </cell>
          <cell r="CA697">
            <v>15193</v>
          </cell>
          <cell r="CB697">
            <v>15193</v>
          </cell>
          <cell r="CC697">
            <v>15193</v>
          </cell>
          <cell r="CD697">
            <v>9920</v>
          </cell>
          <cell r="CE697">
            <v>9920</v>
          </cell>
          <cell r="CF697">
            <v>9920</v>
          </cell>
          <cell r="CG697">
            <v>9920</v>
          </cell>
          <cell r="CH697">
            <v>9920</v>
          </cell>
          <cell r="CI697">
            <v>9920</v>
          </cell>
          <cell r="CJ697">
            <v>9920</v>
          </cell>
          <cell r="CK697">
            <v>9920</v>
          </cell>
          <cell r="CL697">
            <v>9920</v>
          </cell>
          <cell r="CM697">
            <v>9920</v>
          </cell>
          <cell r="CN697">
            <v>9920</v>
          </cell>
          <cell r="CO697">
            <v>9920</v>
          </cell>
          <cell r="CP697">
            <v>12920</v>
          </cell>
          <cell r="CQ697">
            <v>12920</v>
          </cell>
          <cell r="CR697">
            <v>12920</v>
          </cell>
          <cell r="CS697">
            <v>12920</v>
          </cell>
          <cell r="CT697">
            <v>10920</v>
          </cell>
          <cell r="CU697">
            <v>10920</v>
          </cell>
          <cell r="CV697">
            <v>10920</v>
          </cell>
          <cell r="CW697">
            <v>10920</v>
          </cell>
          <cell r="CX697">
            <v>13013</v>
          </cell>
          <cell r="CY697">
            <v>13013</v>
          </cell>
          <cell r="CZ697">
            <v>13013</v>
          </cell>
          <cell r="DA697">
            <v>14513</v>
          </cell>
          <cell r="DB697">
            <v>14513</v>
          </cell>
          <cell r="DC697">
            <v>14513</v>
          </cell>
          <cell r="DD697">
            <v>14513</v>
          </cell>
          <cell r="DE697">
            <v>14513</v>
          </cell>
          <cell r="DF697">
            <v>14348</v>
          </cell>
          <cell r="DG697">
            <v>14348</v>
          </cell>
          <cell r="DH697">
            <v>9917</v>
          </cell>
          <cell r="DI697">
            <v>9917</v>
          </cell>
          <cell r="DJ697">
            <v>9917</v>
          </cell>
          <cell r="DK697">
            <v>9917</v>
          </cell>
        </row>
        <row r="698">
          <cell r="A698">
            <v>37871</v>
          </cell>
          <cell r="B698" t="str">
            <v> VARNADORE-COLOGNE FIELD DEHYD           </v>
          </cell>
          <cell r="C698">
            <v>0</v>
          </cell>
          <cell r="D698" t="str">
            <v> R    </v>
          </cell>
          <cell r="E698">
            <v>2610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</row>
        <row r="699">
          <cell r="A699">
            <v>37873</v>
          </cell>
          <cell r="B699" t="str">
            <v> KLOTZMAN-TENNGASCO-FIDELITY DEHYD T&amp;E   </v>
          </cell>
          <cell r="C699">
            <v>0</v>
          </cell>
          <cell r="D699" t="str">
            <v> R    </v>
          </cell>
          <cell r="E699">
            <v>5746</v>
          </cell>
          <cell r="F699">
            <v>1100</v>
          </cell>
          <cell r="G699">
            <v>1100</v>
          </cell>
          <cell r="H699">
            <v>1100</v>
          </cell>
          <cell r="I699">
            <v>1100</v>
          </cell>
          <cell r="J699">
            <v>1100</v>
          </cell>
          <cell r="K699">
            <v>1100</v>
          </cell>
          <cell r="L699">
            <v>1100</v>
          </cell>
          <cell r="M699">
            <v>1100</v>
          </cell>
          <cell r="N699">
            <v>1100</v>
          </cell>
          <cell r="O699">
            <v>1100</v>
          </cell>
          <cell r="P699">
            <v>1100</v>
          </cell>
          <cell r="Q699">
            <v>1100</v>
          </cell>
          <cell r="R699">
            <v>1100</v>
          </cell>
          <cell r="S699">
            <v>1100</v>
          </cell>
          <cell r="T699">
            <v>1100</v>
          </cell>
          <cell r="U699">
            <v>1100</v>
          </cell>
          <cell r="V699">
            <v>1100</v>
          </cell>
          <cell r="W699">
            <v>1100</v>
          </cell>
          <cell r="X699">
            <v>1100</v>
          </cell>
          <cell r="Y699">
            <v>1100</v>
          </cell>
          <cell r="Z699">
            <v>1100</v>
          </cell>
          <cell r="AA699">
            <v>1100</v>
          </cell>
          <cell r="AB699">
            <v>1100</v>
          </cell>
          <cell r="AC699">
            <v>1100</v>
          </cell>
          <cell r="AD699">
            <v>1100</v>
          </cell>
          <cell r="AE699">
            <v>1100</v>
          </cell>
          <cell r="AF699">
            <v>1100</v>
          </cell>
          <cell r="AG699">
            <v>1100</v>
          </cell>
          <cell r="AH699">
            <v>1100</v>
          </cell>
          <cell r="AI699">
            <v>1100</v>
          </cell>
          <cell r="AJ699">
            <v>1100</v>
          </cell>
          <cell r="AK699">
            <v>1100</v>
          </cell>
          <cell r="AL699">
            <v>1100</v>
          </cell>
          <cell r="AM699">
            <v>1100</v>
          </cell>
          <cell r="AN699">
            <v>1100</v>
          </cell>
          <cell r="AO699">
            <v>1100</v>
          </cell>
          <cell r="AP699">
            <v>1100</v>
          </cell>
          <cell r="AQ699">
            <v>1100</v>
          </cell>
          <cell r="AR699">
            <v>1100</v>
          </cell>
          <cell r="AS699">
            <v>1100</v>
          </cell>
          <cell r="AT699">
            <v>1100</v>
          </cell>
          <cell r="AU699">
            <v>1100</v>
          </cell>
          <cell r="AV699">
            <v>1100</v>
          </cell>
          <cell r="AW699">
            <v>1100</v>
          </cell>
          <cell r="AX699">
            <v>1100</v>
          </cell>
          <cell r="AY699">
            <v>1200</v>
          </cell>
          <cell r="AZ699">
            <v>1200</v>
          </cell>
          <cell r="BA699">
            <v>1200</v>
          </cell>
          <cell r="BB699">
            <v>1200</v>
          </cell>
          <cell r="BC699">
            <v>1200</v>
          </cell>
          <cell r="BD699">
            <v>1200</v>
          </cell>
          <cell r="BE699">
            <v>1200</v>
          </cell>
          <cell r="BF699">
            <v>1200</v>
          </cell>
          <cell r="BG699">
            <v>1200</v>
          </cell>
          <cell r="BH699">
            <v>1200</v>
          </cell>
          <cell r="BI699">
            <v>1200</v>
          </cell>
          <cell r="BJ699">
            <v>1200</v>
          </cell>
          <cell r="BK699">
            <v>1200</v>
          </cell>
          <cell r="BL699">
            <v>1200</v>
          </cell>
          <cell r="BM699">
            <v>1200</v>
          </cell>
          <cell r="BN699">
            <v>1200</v>
          </cell>
          <cell r="BO699">
            <v>1200</v>
          </cell>
          <cell r="BP699">
            <v>1200</v>
          </cell>
          <cell r="BQ699">
            <v>1200</v>
          </cell>
          <cell r="BR699">
            <v>1200</v>
          </cell>
          <cell r="BS699">
            <v>1200</v>
          </cell>
          <cell r="BT699">
            <v>1200</v>
          </cell>
          <cell r="BU699">
            <v>1200</v>
          </cell>
          <cell r="BV699">
            <v>1200</v>
          </cell>
          <cell r="BW699">
            <v>1200</v>
          </cell>
          <cell r="BX699">
            <v>1200</v>
          </cell>
          <cell r="BY699">
            <v>1200</v>
          </cell>
          <cell r="BZ699">
            <v>1200</v>
          </cell>
          <cell r="CA699">
            <v>1200</v>
          </cell>
          <cell r="CB699">
            <v>1200</v>
          </cell>
          <cell r="CC699">
            <v>1200</v>
          </cell>
          <cell r="CD699">
            <v>200</v>
          </cell>
          <cell r="CE699">
            <v>200</v>
          </cell>
          <cell r="CF699">
            <v>200</v>
          </cell>
          <cell r="CG699">
            <v>200</v>
          </cell>
          <cell r="CH699">
            <v>200</v>
          </cell>
          <cell r="CI699">
            <v>200</v>
          </cell>
          <cell r="CJ699">
            <v>1000</v>
          </cell>
          <cell r="CK699">
            <v>1350</v>
          </cell>
          <cell r="CL699">
            <v>1350</v>
          </cell>
          <cell r="CM699">
            <v>1350</v>
          </cell>
          <cell r="CN699">
            <v>1350</v>
          </cell>
          <cell r="CO699">
            <v>1350</v>
          </cell>
          <cell r="CP699">
            <v>1350</v>
          </cell>
          <cell r="CQ699">
            <v>1350</v>
          </cell>
          <cell r="CR699">
            <v>1350</v>
          </cell>
          <cell r="CS699">
            <v>1350</v>
          </cell>
          <cell r="CT699">
            <v>1350</v>
          </cell>
          <cell r="CU699">
            <v>1350</v>
          </cell>
          <cell r="CV699">
            <v>1350</v>
          </cell>
          <cell r="CW699">
            <v>1350</v>
          </cell>
          <cell r="CX699">
            <v>1350</v>
          </cell>
          <cell r="CY699">
            <v>1350</v>
          </cell>
          <cell r="CZ699">
            <v>1350</v>
          </cell>
          <cell r="DA699">
            <v>1350</v>
          </cell>
          <cell r="DB699">
            <v>1350</v>
          </cell>
          <cell r="DC699">
            <v>1350</v>
          </cell>
          <cell r="DD699">
            <v>1350</v>
          </cell>
          <cell r="DE699">
            <v>1350</v>
          </cell>
          <cell r="DF699">
            <v>1450</v>
          </cell>
          <cell r="DG699">
            <v>1450</v>
          </cell>
          <cell r="DH699">
            <v>1450</v>
          </cell>
          <cell r="DI699">
            <v>1450</v>
          </cell>
          <cell r="DJ699">
            <v>1450</v>
          </cell>
          <cell r="DK699">
            <v>1450</v>
          </cell>
        </row>
        <row r="700">
          <cell r="A700">
            <v>37876</v>
          </cell>
          <cell r="B700" t="str">
            <v> KLOTZMAN-COLOGNE WELL                   </v>
          </cell>
          <cell r="C700">
            <v>0</v>
          </cell>
          <cell r="D700" t="str">
            <v> R    </v>
          </cell>
          <cell r="E700">
            <v>2607</v>
          </cell>
          <cell r="F700">
            <v>300</v>
          </cell>
          <cell r="G700">
            <v>300</v>
          </cell>
          <cell r="H700">
            <v>300</v>
          </cell>
          <cell r="I700">
            <v>0</v>
          </cell>
          <cell r="J700">
            <v>300</v>
          </cell>
          <cell r="K700">
            <v>300</v>
          </cell>
          <cell r="L700">
            <v>300</v>
          </cell>
          <cell r="M700">
            <v>300</v>
          </cell>
          <cell r="N700">
            <v>300</v>
          </cell>
          <cell r="O700">
            <v>300</v>
          </cell>
          <cell r="P700">
            <v>300</v>
          </cell>
          <cell r="Q700">
            <v>300</v>
          </cell>
          <cell r="R700">
            <v>300</v>
          </cell>
          <cell r="S700">
            <v>250</v>
          </cell>
          <cell r="T700">
            <v>250</v>
          </cell>
          <cell r="U700">
            <v>250</v>
          </cell>
          <cell r="V700">
            <v>250</v>
          </cell>
          <cell r="W700">
            <v>250</v>
          </cell>
          <cell r="X700">
            <v>250</v>
          </cell>
          <cell r="Y700">
            <v>250</v>
          </cell>
          <cell r="Z700">
            <v>250</v>
          </cell>
          <cell r="AA700">
            <v>250</v>
          </cell>
          <cell r="AB700">
            <v>250</v>
          </cell>
          <cell r="AC700">
            <v>250</v>
          </cell>
          <cell r="AD700">
            <v>250</v>
          </cell>
          <cell r="AE700">
            <v>250</v>
          </cell>
          <cell r="AF700">
            <v>250</v>
          </cell>
          <cell r="AG700">
            <v>250</v>
          </cell>
          <cell r="AH700">
            <v>250</v>
          </cell>
          <cell r="AI700">
            <v>250</v>
          </cell>
          <cell r="AJ700">
            <v>250</v>
          </cell>
          <cell r="AK700">
            <v>250</v>
          </cell>
          <cell r="AL700">
            <v>250</v>
          </cell>
          <cell r="AM700">
            <v>250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200</v>
          </cell>
          <cell r="BE700">
            <v>200</v>
          </cell>
          <cell r="BF700">
            <v>200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</row>
        <row r="701">
          <cell r="A701">
            <v>37877</v>
          </cell>
          <cell r="B701" t="str">
            <v> MG NATURAL - WEST ELOISE DEHYD          </v>
          </cell>
          <cell r="C701">
            <v>0</v>
          </cell>
          <cell r="D701" t="str">
            <v> R    </v>
          </cell>
          <cell r="E701">
            <v>11049</v>
          </cell>
          <cell r="F701">
            <v>101</v>
          </cell>
          <cell r="G701">
            <v>101</v>
          </cell>
          <cell r="H701">
            <v>101</v>
          </cell>
          <cell r="I701">
            <v>101</v>
          </cell>
          <cell r="J701">
            <v>101</v>
          </cell>
          <cell r="K701">
            <v>101</v>
          </cell>
          <cell r="L701">
            <v>101</v>
          </cell>
          <cell r="M701">
            <v>101</v>
          </cell>
          <cell r="N701">
            <v>101</v>
          </cell>
          <cell r="O701">
            <v>101</v>
          </cell>
          <cell r="P701">
            <v>101</v>
          </cell>
          <cell r="Q701">
            <v>101</v>
          </cell>
          <cell r="R701">
            <v>101</v>
          </cell>
          <cell r="S701">
            <v>101</v>
          </cell>
          <cell r="T701">
            <v>101</v>
          </cell>
          <cell r="U701">
            <v>101</v>
          </cell>
          <cell r="V701">
            <v>101</v>
          </cell>
          <cell r="W701">
            <v>101</v>
          </cell>
          <cell r="X701">
            <v>101</v>
          </cell>
          <cell r="Y701">
            <v>101</v>
          </cell>
          <cell r="Z701">
            <v>101</v>
          </cell>
          <cell r="AA701">
            <v>101</v>
          </cell>
          <cell r="AB701">
            <v>101</v>
          </cell>
          <cell r="AC701">
            <v>101</v>
          </cell>
          <cell r="AD701">
            <v>101</v>
          </cell>
          <cell r="AE701">
            <v>101</v>
          </cell>
          <cell r="AF701">
            <v>101</v>
          </cell>
          <cell r="AG701">
            <v>101</v>
          </cell>
          <cell r="AH701">
            <v>101</v>
          </cell>
          <cell r="AI701">
            <v>101</v>
          </cell>
          <cell r="AJ701">
            <v>101</v>
          </cell>
          <cell r="AK701">
            <v>101</v>
          </cell>
          <cell r="AL701">
            <v>101</v>
          </cell>
          <cell r="AM701">
            <v>101</v>
          </cell>
          <cell r="AN701">
            <v>101</v>
          </cell>
          <cell r="AO701">
            <v>101</v>
          </cell>
          <cell r="AP701">
            <v>101</v>
          </cell>
          <cell r="AQ701">
            <v>101</v>
          </cell>
          <cell r="AR701">
            <v>101</v>
          </cell>
          <cell r="AS701">
            <v>101</v>
          </cell>
          <cell r="AT701">
            <v>101</v>
          </cell>
          <cell r="AU701">
            <v>101</v>
          </cell>
          <cell r="AV701">
            <v>101</v>
          </cell>
          <cell r="AW701">
            <v>101</v>
          </cell>
          <cell r="AX701">
            <v>101</v>
          </cell>
          <cell r="AY701">
            <v>101</v>
          </cell>
          <cell r="AZ701">
            <v>101</v>
          </cell>
          <cell r="BA701">
            <v>101</v>
          </cell>
          <cell r="BB701">
            <v>101</v>
          </cell>
          <cell r="BC701">
            <v>101</v>
          </cell>
          <cell r="BD701">
            <v>101</v>
          </cell>
          <cell r="BE701">
            <v>101</v>
          </cell>
          <cell r="BF701">
            <v>101</v>
          </cell>
          <cell r="BG701">
            <v>101</v>
          </cell>
          <cell r="BH701">
            <v>101</v>
          </cell>
          <cell r="BI701">
            <v>101</v>
          </cell>
          <cell r="BJ701">
            <v>101</v>
          </cell>
          <cell r="BK701">
            <v>101</v>
          </cell>
          <cell r="BL701">
            <v>101</v>
          </cell>
          <cell r="BM701">
            <v>101</v>
          </cell>
          <cell r="BN701">
            <v>101</v>
          </cell>
          <cell r="BO701">
            <v>101</v>
          </cell>
          <cell r="BP701">
            <v>101</v>
          </cell>
          <cell r="BQ701">
            <v>101</v>
          </cell>
          <cell r="BR701">
            <v>101</v>
          </cell>
          <cell r="BS701">
            <v>101</v>
          </cell>
          <cell r="BT701">
            <v>101</v>
          </cell>
          <cell r="BU701">
            <v>101</v>
          </cell>
          <cell r="BV701">
            <v>101</v>
          </cell>
          <cell r="BW701">
            <v>101</v>
          </cell>
          <cell r="BX701">
            <v>101</v>
          </cell>
          <cell r="BY701">
            <v>101</v>
          </cell>
          <cell r="BZ701">
            <v>101</v>
          </cell>
          <cell r="CA701">
            <v>101</v>
          </cell>
          <cell r="CB701">
            <v>101</v>
          </cell>
          <cell r="CC701">
            <v>101</v>
          </cell>
          <cell r="CD701">
            <v>101</v>
          </cell>
          <cell r="CE701">
            <v>101</v>
          </cell>
          <cell r="CF701">
            <v>101</v>
          </cell>
          <cell r="CG701">
            <v>101</v>
          </cell>
          <cell r="CH701">
            <v>101</v>
          </cell>
          <cell r="CI701">
            <v>101</v>
          </cell>
          <cell r="CJ701">
            <v>101</v>
          </cell>
          <cell r="CK701">
            <v>101</v>
          </cell>
          <cell r="CL701">
            <v>101</v>
          </cell>
          <cell r="CM701">
            <v>101</v>
          </cell>
          <cell r="CN701">
            <v>101</v>
          </cell>
          <cell r="CO701">
            <v>101</v>
          </cell>
          <cell r="CP701">
            <v>101</v>
          </cell>
          <cell r="CQ701">
            <v>101</v>
          </cell>
          <cell r="CR701">
            <v>101</v>
          </cell>
          <cell r="CS701">
            <v>101</v>
          </cell>
          <cell r="CT701">
            <v>101</v>
          </cell>
          <cell r="CU701">
            <v>101</v>
          </cell>
          <cell r="CV701">
            <v>101</v>
          </cell>
          <cell r="CW701">
            <v>101</v>
          </cell>
          <cell r="CX701">
            <v>101</v>
          </cell>
          <cell r="CY701">
            <v>101</v>
          </cell>
          <cell r="CZ701">
            <v>101</v>
          </cell>
          <cell r="DA701">
            <v>101</v>
          </cell>
          <cell r="DB701">
            <v>101</v>
          </cell>
          <cell r="DC701">
            <v>101</v>
          </cell>
          <cell r="DD701">
            <v>101</v>
          </cell>
          <cell r="DE701">
            <v>101</v>
          </cell>
          <cell r="DF701">
            <v>101</v>
          </cell>
          <cell r="DG701">
            <v>101</v>
          </cell>
          <cell r="DH701">
            <v>101</v>
          </cell>
          <cell r="DI701">
            <v>101</v>
          </cell>
          <cell r="DJ701">
            <v>101</v>
          </cell>
          <cell r="DK701">
            <v>101</v>
          </cell>
        </row>
        <row r="702">
          <cell r="A702">
            <v>37878</v>
          </cell>
          <cell r="B702" t="str">
            <v> GREAT - SOUTH MARSH ISLAND 79B          </v>
          </cell>
          <cell r="C702" t="str">
            <v> 0L   </v>
          </cell>
          <cell r="D702" t="str">
            <v> R    </v>
          </cell>
          <cell r="E702">
            <v>63234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</row>
        <row r="703">
          <cell r="A703">
            <v>37880</v>
          </cell>
          <cell r="B703" t="str">
            <v> MITCHELL-N KEERAN WELL                  </v>
          </cell>
          <cell r="C703">
            <v>0</v>
          </cell>
          <cell r="D703" t="str">
            <v> R    </v>
          </cell>
          <cell r="E703">
            <v>10967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</row>
        <row r="704">
          <cell r="A704">
            <v>37881</v>
          </cell>
          <cell r="B704" t="str">
            <v> SOUTHERN-SAWGRASS FIELD DEHYD           </v>
          </cell>
          <cell r="C704">
            <v>0</v>
          </cell>
          <cell r="D704" t="str">
            <v> R    </v>
          </cell>
          <cell r="E704">
            <v>2911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1</v>
          </cell>
          <cell r="DI704">
            <v>1</v>
          </cell>
          <cell r="DJ704">
            <v>1</v>
          </cell>
          <cell r="DK704">
            <v>1</v>
          </cell>
        </row>
        <row r="705">
          <cell r="A705">
            <v>37885</v>
          </cell>
          <cell r="B705" t="str">
            <v> ATCHAFALAYA BAY SL 4801 #2 DEHYD        </v>
          </cell>
          <cell r="C705" t="str">
            <v> 0L   </v>
          </cell>
          <cell r="D705" t="str">
            <v> R    </v>
          </cell>
          <cell r="E705">
            <v>6520</v>
          </cell>
          <cell r="F705">
            <v>180</v>
          </cell>
          <cell r="G705">
            <v>180</v>
          </cell>
          <cell r="H705">
            <v>180</v>
          </cell>
          <cell r="I705">
            <v>165</v>
          </cell>
          <cell r="J705">
            <v>180</v>
          </cell>
          <cell r="K705">
            <v>180</v>
          </cell>
          <cell r="L705">
            <v>180</v>
          </cell>
          <cell r="M705">
            <v>180</v>
          </cell>
          <cell r="N705">
            <v>180</v>
          </cell>
          <cell r="O705">
            <v>180</v>
          </cell>
          <cell r="P705">
            <v>180</v>
          </cell>
          <cell r="Q705">
            <v>180</v>
          </cell>
          <cell r="R705">
            <v>180</v>
          </cell>
          <cell r="S705">
            <v>180</v>
          </cell>
          <cell r="T705">
            <v>180</v>
          </cell>
          <cell r="U705">
            <v>165</v>
          </cell>
          <cell r="V705">
            <v>165</v>
          </cell>
          <cell r="W705">
            <v>165</v>
          </cell>
          <cell r="X705">
            <v>165</v>
          </cell>
          <cell r="Y705">
            <v>165</v>
          </cell>
          <cell r="Z705">
            <v>165</v>
          </cell>
          <cell r="AA705">
            <v>165</v>
          </cell>
          <cell r="AB705">
            <v>165</v>
          </cell>
          <cell r="AC705">
            <v>165</v>
          </cell>
          <cell r="AD705">
            <v>165</v>
          </cell>
          <cell r="AE705">
            <v>165</v>
          </cell>
          <cell r="AF705">
            <v>165</v>
          </cell>
          <cell r="AG705">
            <v>165</v>
          </cell>
          <cell r="AH705">
            <v>165</v>
          </cell>
          <cell r="AI705">
            <v>165</v>
          </cell>
          <cell r="AJ705">
            <v>165</v>
          </cell>
          <cell r="AK705">
            <v>165</v>
          </cell>
          <cell r="AL705">
            <v>165</v>
          </cell>
          <cell r="AM705">
            <v>165</v>
          </cell>
          <cell r="AN705">
            <v>165</v>
          </cell>
          <cell r="AO705">
            <v>165</v>
          </cell>
          <cell r="AP705">
            <v>165</v>
          </cell>
          <cell r="AQ705">
            <v>165</v>
          </cell>
          <cell r="AR705">
            <v>165</v>
          </cell>
          <cell r="AS705">
            <v>165</v>
          </cell>
          <cell r="AT705">
            <v>1</v>
          </cell>
          <cell r="AU705">
            <v>0</v>
          </cell>
          <cell r="AV705">
            <v>165</v>
          </cell>
          <cell r="AW705">
            <v>165</v>
          </cell>
          <cell r="AX705">
            <v>165</v>
          </cell>
          <cell r="AY705">
            <v>170</v>
          </cell>
          <cell r="AZ705">
            <v>170</v>
          </cell>
          <cell r="BA705">
            <v>170</v>
          </cell>
          <cell r="BB705">
            <v>170</v>
          </cell>
          <cell r="BC705">
            <v>170</v>
          </cell>
          <cell r="BD705">
            <v>170</v>
          </cell>
          <cell r="BE705">
            <v>170</v>
          </cell>
          <cell r="BF705">
            <v>170</v>
          </cell>
          <cell r="BG705">
            <v>170</v>
          </cell>
          <cell r="BH705">
            <v>170</v>
          </cell>
          <cell r="BI705">
            <v>170</v>
          </cell>
          <cell r="BJ705">
            <v>170</v>
          </cell>
          <cell r="BK705">
            <v>170</v>
          </cell>
          <cell r="BL705">
            <v>170</v>
          </cell>
          <cell r="BM705">
            <v>170</v>
          </cell>
          <cell r="BN705">
            <v>170</v>
          </cell>
          <cell r="BO705">
            <v>170</v>
          </cell>
          <cell r="BP705">
            <v>170</v>
          </cell>
          <cell r="BQ705">
            <v>170</v>
          </cell>
          <cell r="BR705">
            <v>170</v>
          </cell>
          <cell r="BS705">
            <v>170</v>
          </cell>
          <cell r="BT705">
            <v>170</v>
          </cell>
          <cell r="BU705">
            <v>170</v>
          </cell>
          <cell r="BV705">
            <v>170</v>
          </cell>
          <cell r="BW705">
            <v>170</v>
          </cell>
          <cell r="BX705">
            <v>170</v>
          </cell>
          <cell r="BY705">
            <v>170</v>
          </cell>
          <cell r="BZ705">
            <v>170</v>
          </cell>
          <cell r="CA705">
            <v>170</v>
          </cell>
          <cell r="CB705">
            <v>170</v>
          </cell>
          <cell r="CC705">
            <v>170</v>
          </cell>
          <cell r="CD705">
            <v>180</v>
          </cell>
          <cell r="CE705">
            <v>180</v>
          </cell>
          <cell r="CF705">
            <v>180</v>
          </cell>
          <cell r="CG705">
            <v>180</v>
          </cell>
          <cell r="CH705">
            <v>180</v>
          </cell>
          <cell r="CI705">
            <v>180</v>
          </cell>
          <cell r="CJ705">
            <v>180</v>
          </cell>
          <cell r="CK705">
            <v>180</v>
          </cell>
          <cell r="CL705">
            <v>180</v>
          </cell>
          <cell r="CM705">
            <v>180</v>
          </cell>
          <cell r="CN705">
            <v>180</v>
          </cell>
          <cell r="CO705">
            <v>180</v>
          </cell>
          <cell r="CP705">
            <v>180</v>
          </cell>
          <cell r="CQ705">
            <v>180</v>
          </cell>
          <cell r="CR705">
            <v>180</v>
          </cell>
          <cell r="CS705">
            <v>180</v>
          </cell>
          <cell r="CT705">
            <v>180</v>
          </cell>
          <cell r="CU705">
            <v>180</v>
          </cell>
          <cell r="CV705">
            <v>180</v>
          </cell>
          <cell r="CW705">
            <v>180</v>
          </cell>
          <cell r="CX705">
            <v>180</v>
          </cell>
          <cell r="CY705">
            <v>180</v>
          </cell>
          <cell r="CZ705">
            <v>180</v>
          </cell>
          <cell r="DA705">
            <v>180</v>
          </cell>
          <cell r="DB705">
            <v>180</v>
          </cell>
          <cell r="DC705">
            <v>180</v>
          </cell>
          <cell r="DD705">
            <v>180</v>
          </cell>
          <cell r="DE705">
            <v>180</v>
          </cell>
          <cell r="DF705">
            <v>600</v>
          </cell>
          <cell r="DG705">
            <v>600</v>
          </cell>
          <cell r="DH705">
            <v>600</v>
          </cell>
          <cell r="DI705">
            <v>600</v>
          </cell>
          <cell r="DJ705">
            <v>600</v>
          </cell>
          <cell r="DK705">
            <v>600</v>
          </cell>
        </row>
        <row r="706">
          <cell r="A706">
            <v>37886</v>
          </cell>
          <cell r="B706" t="str">
            <v> WWF-ATCHAFALAYA BAY SL 4801 #3 DEHYD    </v>
          </cell>
          <cell r="C706" t="str">
            <v> 0L   </v>
          </cell>
          <cell r="D706" t="str">
            <v> R    </v>
          </cell>
          <cell r="E706">
            <v>6495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</row>
        <row r="707">
          <cell r="A707">
            <v>37891</v>
          </cell>
          <cell r="B707" t="str">
            <v> WWF-ATCHAFALAYA BAY SL 1593 #1          </v>
          </cell>
          <cell r="C707" t="str">
            <v> 0L   </v>
          </cell>
          <cell r="D707" t="str">
            <v> R    </v>
          </cell>
          <cell r="E707">
            <v>5813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</row>
        <row r="708">
          <cell r="A708">
            <v>37892</v>
          </cell>
          <cell r="B708" t="str">
            <v> WWF-ATCHAFALAYA BAY SL 4801 #6          </v>
          </cell>
          <cell r="C708" t="str">
            <v> 0L   </v>
          </cell>
          <cell r="D708" t="str">
            <v> R    </v>
          </cell>
          <cell r="E708">
            <v>5805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</row>
        <row r="709">
          <cell r="A709">
            <v>37893</v>
          </cell>
          <cell r="B709" t="str">
            <v> HOME-ATCHAFALAYA BAY FIELD DEHYD        </v>
          </cell>
          <cell r="C709" t="str">
            <v> 0L   </v>
          </cell>
          <cell r="D709" t="str">
            <v> R    </v>
          </cell>
          <cell r="E709">
            <v>10078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</row>
        <row r="710">
          <cell r="A710">
            <v>37894</v>
          </cell>
          <cell r="B710" t="str">
            <v> WWF-ATCHAFALAYA BAY SL 1593 #3 DEHYD    </v>
          </cell>
          <cell r="C710" t="str">
            <v> 0L   </v>
          </cell>
          <cell r="D710" t="str">
            <v> R    </v>
          </cell>
          <cell r="E710">
            <v>5805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</row>
        <row r="711">
          <cell r="A711">
            <v>37900</v>
          </cell>
          <cell r="B711" t="str">
            <v> NORTHERN - SW BELLE IS DEHYD            </v>
          </cell>
          <cell r="C711" t="str">
            <v> 0L   </v>
          </cell>
          <cell r="D711" t="str">
            <v> R    </v>
          </cell>
          <cell r="E711">
            <v>6504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</row>
        <row r="712">
          <cell r="A712">
            <v>37902</v>
          </cell>
          <cell r="B712" t="str">
            <v> H AND M - TWIN BASIN DEHYD              </v>
          </cell>
          <cell r="C712">
            <v>0</v>
          </cell>
          <cell r="D712" t="str">
            <v> R    </v>
          </cell>
          <cell r="E712">
            <v>10292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</row>
        <row r="713">
          <cell r="A713">
            <v>37904</v>
          </cell>
          <cell r="B713" t="str">
            <v> CARR - DUFFY WELL                       </v>
          </cell>
          <cell r="C713">
            <v>0</v>
          </cell>
          <cell r="D713" t="str">
            <v> R    </v>
          </cell>
          <cell r="E713">
            <v>2719</v>
          </cell>
          <cell r="F713">
            <v>50</v>
          </cell>
          <cell r="G713">
            <v>50</v>
          </cell>
          <cell r="H713">
            <v>50</v>
          </cell>
          <cell r="I713">
            <v>50</v>
          </cell>
          <cell r="J713">
            <v>50</v>
          </cell>
          <cell r="K713">
            <v>50</v>
          </cell>
          <cell r="L713">
            <v>50</v>
          </cell>
          <cell r="M713">
            <v>50</v>
          </cell>
          <cell r="N713">
            <v>50</v>
          </cell>
          <cell r="O713">
            <v>50</v>
          </cell>
          <cell r="P713">
            <v>50</v>
          </cell>
          <cell r="Q713">
            <v>50</v>
          </cell>
          <cell r="R713">
            <v>50</v>
          </cell>
          <cell r="S713">
            <v>50</v>
          </cell>
          <cell r="T713">
            <v>50</v>
          </cell>
          <cell r="U713">
            <v>50</v>
          </cell>
          <cell r="V713">
            <v>50</v>
          </cell>
          <cell r="W713">
            <v>50</v>
          </cell>
          <cell r="X713">
            <v>50</v>
          </cell>
          <cell r="Y713">
            <v>50</v>
          </cell>
          <cell r="Z713">
            <v>50</v>
          </cell>
          <cell r="AA713">
            <v>50</v>
          </cell>
          <cell r="AB713">
            <v>50</v>
          </cell>
          <cell r="AC713">
            <v>50</v>
          </cell>
          <cell r="AD713">
            <v>50</v>
          </cell>
          <cell r="AE713">
            <v>50</v>
          </cell>
          <cell r="AF713">
            <v>50</v>
          </cell>
          <cell r="AG713">
            <v>50</v>
          </cell>
          <cell r="AH713">
            <v>50</v>
          </cell>
          <cell r="AI713">
            <v>50</v>
          </cell>
          <cell r="AJ713">
            <v>50</v>
          </cell>
          <cell r="AK713">
            <v>50</v>
          </cell>
          <cell r="AL713">
            <v>50</v>
          </cell>
          <cell r="AM713">
            <v>50</v>
          </cell>
          <cell r="AN713">
            <v>50</v>
          </cell>
          <cell r="AO713">
            <v>50</v>
          </cell>
          <cell r="AP713">
            <v>50</v>
          </cell>
          <cell r="AQ713">
            <v>50</v>
          </cell>
          <cell r="AR713">
            <v>50</v>
          </cell>
          <cell r="AS713">
            <v>50</v>
          </cell>
          <cell r="AT713">
            <v>50</v>
          </cell>
          <cell r="AU713">
            <v>50</v>
          </cell>
          <cell r="AV713">
            <v>50</v>
          </cell>
          <cell r="AW713">
            <v>50</v>
          </cell>
          <cell r="AX713">
            <v>50</v>
          </cell>
          <cell r="AY713">
            <v>50</v>
          </cell>
          <cell r="AZ713">
            <v>50</v>
          </cell>
          <cell r="BA713">
            <v>50</v>
          </cell>
          <cell r="BB713">
            <v>50</v>
          </cell>
          <cell r="BC713">
            <v>50</v>
          </cell>
          <cell r="BD713">
            <v>50</v>
          </cell>
          <cell r="BE713">
            <v>50</v>
          </cell>
          <cell r="BF713">
            <v>50</v>
          </cell>
          <cell r="BG713">
            <v>50</v>
          </cell>
          <cell r="BH713">
            <v>50</v>
          </cell>
          <cell r="BI713">
            <v>50</v>
          </cell>
          <cell r="BJ713">
            <v>50</v>
          </cell>
          <cell r="BK713">
            <v>50</v>
          </cell>
          <cell r="BL713">
            <v>50</v>
          </cell>
          <cell r="BM713">
            <v>50</v>
          </cell>
          <cell r="BN713">
            <v>50</v>
          </cell>
          <cell r="BO713">
            <v>50</v>
          </cell>
          <cell r="BP713">
            <v>50</v>
          </cell>
          <cell r="BQ713">
            <v>50</v>
          </cell>
          <cell r="BR713">
            <v>50</v>
          </cell>
          <cell r="BS713">
            <v>50</v>
          </cell>
          <cell r="BT713">
            <v>50</v>
          </cell>
          <cell r="BU713">
            <v>50</v>
          </cell>
          <cell r="BV713">
            <v>50</v>
          </cell>
          <cell r="BW713">
            <v>50</v>
          </cell>
          <cell r="BX713">
            <v>50</v>
          </cell>
          <cell r="BY713">
            <v>50</v>
          </cell>
          <cell r="BZ713">
            <v>50</v>
          </cell>
          <cell r="CA713">
            <v>50</v>
          </cell>
          <cell r="CB713">
            <v>50</v>
          </cell>
          <cell r="CC713">
            <v>50</v>
          </cell>
          <cell r="CD713">
            <v>50</v>
          </cell>
          <cell r="CE713">
            <v>50</v>
          </cell>
          <cell r="CF713">
            <v>50</v>
          </cell>
          <cell r="CG713">
            <v>50</v>
          </cell>
          <cell r="CH713">
            <v>50</v>
          </cell>
          <cell r="CI713">
            <v>50</v>
          </cell>
          <cell r="CJ713">
            <v>50</v>
          </cell>
          <cell r="CK713">
            <v>50</v>
          </cell>
          <cell r="CL713">
            <v>50</v>
          </cell>
          <cell r="CM713">
            <v>50</v>
          </cell>
          <cell r="CN713">
            <v>50</v>
          </cell>
          <cell r="CO713">
            <v>50</v>
          </cell>
          <cell r="CP713">
            <v>50</v>
          </cell>
          <cell r="CQ713">
            <v>50</v>
          </cell>
          <cell r="CR713">
            <v>50</v>
          </cell>
          <cell r="CS713">
            <v>50</v>
          </cell>
          <cell r="CT713">
            <v>50</v>
          </cell>
          <cell r="CU713">
            <v>50</v>
          </cell>
          <cell r="CV713">
            <v>50</v>
          </cell>
          <cell r="CW713">
            <v>50</v>
          </cell>
          <cell r="CX713">
            <v>50</v>
          </cell>
          <cell r="CY713">
            <v>50</v>
          </cell>
          <cell r="CZ713">
            <v>50</v>
          </cell>
          <cell r="DA713">
            <v>50</v>
          </cell>
          <cell r="DB713">
            <v>50</v>
          </cell>
          <cell r="DC713">
            <v>50</v>
          </cell>
          <cell r="DD713">
            <v>50</v>
          </cell>
          <cell r="DE713">
            <v>50</v>
          </cell>
          <cell r="DF713">
            <v>50</v>
          </cell>
          <cell r="DG713">
            <v>50</v>
          </cell>
          <cell r="DH713">
            <v>50</v>
          </cell>
          <cell r="DI713">
            <v>50</v>
          </cell>
          <cell r="DJ713">
            <v>50</v>
          </cell>
          <cell r="DK713">
            <v>50</v>
          </cell>
        </row>
        <row r="714">
          <cell r="A714">
            <v>37906</v>
          </cell>
          <cell r="B714" t="str">
            <v> WWF-ATCHAFALAYA BAY SL 1593 #2          </v>
          </cell>
          <cell r="C714" t="str">
            <v> 0L   </v>
          </cell>
          <cell r="D714" t="str">
            <v> R    </v>
          </cell>
          <cell r="E714">
            <v>5813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</row>
        <row r="715">
          <cell r="A715">
            <v>37908</v>
          </cell>
          <cell r="B715" t="str">
            <v> SOUTHWEST BELLE ISLE SL 4852 #1 DEHYD   </v>
          </cell>
          <cell r="C715" t="str">
            <v> 0L   </v>
          </cell>
          <cell r="D715" t="str">
            <v> R    </v>
          </cell>
          <cell r="E715">
            <v>6504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</row>
        <row r="716">
          <cell r="A716">
            <v>37910</v>
          </cell>
          <cell r="B716" t="str">
            <v> ATCHAFALAYA BAY SL1595-2D&amp;4801#1DEHY    </v>
          </cell>
          <cell r="C716" t="str">
            <v> 0L   </v>
          </cell>
          <cell r="D716" t="str">
            <v> R    </v>
          </cell>
          <cell r="E716">
            <v>6504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</v>
          </cell>
          <cell r="U716">
            <v>1</v>
          </cell>
          <cell r="V716">
            <v>1</v>
          </cell>
          <cell r="W716">
            <v>1</v>
          </cell>
          <cell r="X716">
            <v>1</v>
          </cell>
          <cell r="Y716">
            <v>1</v>
          </cell>
          <cell r="Z716">
            <v>1</v>
          </cell>
          <cell r="AA716">
            <v>1</v>
          </cell>
          <cell r="AB716">
            <v>1</v>
          </cell>
          <cell r="AC716">
            <v>1</v>
          </cell>
          <cell r="AD716">
            <v>1</v>
          </cell>
          <cell r="AE716">
            <v>1</v>
          </cell>
          <cell r="AF716">
            <v>1</v>
          </cell>
          <cell r="AG716">
            <v>1</v>
          </cell>
          <cell r="AH716">
            <v>1</v>
          </cell>
          <cell r="AI716">
            <v>1</v>
          </cell>
          <cell r="AJ716">
            <v>1</v>
          </cell>
          <cell r="AK716">
            <v>1</v>
          </cell>
          <cell r="AL716">
            <v>1</v>
          </cell>
          <cell r="AM716">
            <v>1</v>
          </cell>
          <cell r="AN716">
            <v>1</v>
          </cell>
          <cell r="AO716">
            <v>1</v>
          </cell>
          <cell r="AP716">
            <v>1</v>
          </cell>
          <cell r="AQ716">
            <v>1</v>
          </cell>
          <cell r="AR716">
            <v>1</v>
          </cell>
          <cell r="AS716">
            <v>1</v>
          </cell>
          <cell r="AT716">
            <v>1</v>
          </cell>
          <cell r="AU716">
            <v>1</v>
          </cell>
          <cell r="AV716">
            <v>1</v>
          </cell>
          <cell r="AW716">
            <v>1</v>
          </cell>
          <cell r="AX716">
            <v>1</v>
          </cell>
          <cell r="AY716">
            <v>1</v>
          </cell>
          <cell r="AZ716">
            <v>1</v>
          </cell>
          <cell r="BA716">
            <v>1</v>
          </cell>
          <cell r="BB716">
            <v>1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1</v>
          </cell>
          <cell r="BN716">
            <v>1</v>
          </cell>
          <cell r="BO716">
            <v>1</v>
          </cell>
          <cell r="BP716">
            <v>1</v>
          </cell>
          <cell r="BQ716">
            <v>1</v>
          </cell>
          <cell r="BR716">
            <v>1</v>
          </cell>
          <cell r="BS716">
            <v>1</v>
          </cell>
          <cell r="BT716">
            <v>1</v>
          </cell>
          <cell r="BU716">
            <v>1</v>
          </cell>
          <cell r="BV716">
            <v>1</v>
          </cell>
          <cell r="BW716">
            <v>1</v>
          </cell>
          <cell r="BX716">
            <v>1</v>
          </cell>
          <cell r="BY716">
            <v>1</v>
          </cell>
          <cell r="BZ716">
            <v>1</v>
          </cell>
          <cell r="CA716">
            <v>1</v>
          </cell>
          <cell r="CB716">
            <v>1</v>
          </cell>
          <cell r="CC716">
            <v>1</v>
          </cell>
          <cell r="CD716">
            <v>1</v>
          </cell>
          <cell r="CE716">
            <v>1</v>
          </cell>
          <cell r="CF716">
            <v>1</v>
          </cell>
          <cell r="CG716">
            <v>1</v>
          </cell>
          <cell r="CH716">
            <v>1</v>
          </cell>
          <cell r="CI716">
            <v>1</v>
          </cell>
          <cell r="CJ716">
            <v>1</v>
          </cell>
          <cell r="CK716">
            <v>1</v>
          </cell>
          <cell r="CL716">
            <v>1</v>
          </cell>
          <cell r="CM716">
            <v>1</v>
          </cell>
          <cell r="CN716">
            <v>1</v>
          </cell>
          <cell r="CO716">
            <v>1</v>
          </cell>
          <cell r="CP716">
            <v>1</v>
          </cell>
          <cell r="CQ716">
            <v>1</v>
          </cell>
          <cell r="CR716">
            <v>1</v>
          </cell>
          <cell r="CS716">
            <v>1</v>
          </cell>
          <cell r="CT716">
            <v>1</v>
          </cell>
          <cell r="CU716">
            <v>1</v>
          </cell>
          <cell r="CV716">
            <v>1</v>
          </cell>
          <cell r="CW716">
            <v>1</v>
          </cell>
          <cell r="CX716">
            <v>1</v>
          </cell>
          <cell r="CY716">
            <v>1</v>
          </cell>
          <cell r="CZ716">
            <v>1</v>
          </cell>
          <cell r="DA716">
            <v>1</v>
          </cell>
          <cell r="DB716">
            <v>1</v>
          </cell>
          <cell r="DC716">
            <v>1</v>
          </cell>
          <cell r="DD716">
            <v>1</v>
          </cell>
          <cell r="DE716">
            <v>1</v>
          </cell>
          <cell r="DF716">
            <v>600</v>
          </cell>
          <cell r="DG716">
            <v>600</v>
          </cell>
          <cell r="DH716">
            <v>600</v>
          </cell>
          <cell r="DI716">
            <v>600</v>
          </cell>
          <cell r="DJ716">
            <v>600</v>
          </cell>
          <cell r="DK716">
            <v>600</v>
          </cell>
        </row>
        <row r="717">
          <cell r="A717">
            <v>37911</v>
          </cell>
          <cell r="B717" t="str">
            <v> SOUTHWEST BELLE ISLE SL 1595-3 D DEHY   </v>
          </cell>
          <cell r="C717" t="str">
            <v> 0L   </v>
          </cell>
          <cell r="D717" t="str">
            <v> R    </v>
          </cell>
          <cell r="E717">
            <v>6504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</row>
        <row r="718">
          <cell r="A718">
            <v>37916</v>
          </cell>
          <cell r="B718" t="str">
            <v> EUGENE ISLAND  257 E                    </v>
          </cell>
          <cell r="C718" t="str">
            <v> 0L   </v>
          </cell>
          <cell r="D718" t="str">
            <v> R    </v>
          </cell>
          <cell r="E718">
            <v>58762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</row>
        <row r="719">
          <cell r="A719">
            <v>37917</v>
          </cell>
          <cell r="B719" t="str">
            <v> HOLYOKE-MASS 2                          </v>
          </cell>
          <cell r="C719">
            <v>6</v>
          </cell>
          <cell r="D719" t="str">
            <v> D    </v>
          </cell>
          <cell r="E719">
            <v>21916</v>
          </cell>
          <cell r="F719">
            <v>3500</v>
          </cell>
          <cell r="G719">
            <v>3500</v>
          </cell>
          <cell r="H719">
            <v>3500</v>
          </cell>
          <cell r="I719">
            <v>5800</v>
          </cell>
          <cell r="J719">
            <v>3500</v>
          </cell>
          <cell r="K719">
            <v>3500</v>
          </cell>
          <cell r="L719">
            <v>3500</v>
          </cell>
          <cell r="M719">
            <v>3500</v>
          </cell>
          <cell r="N719">
            <v>3500</v>
          </cell>
          <cell r="O719">
            <v>3500</v>
          </cell>
          <cell r="P719">
            <v>3500</v>
          </cell>
          <cell r="Q719">
            <v>3500</v>
          </cell>
          <cell r="R719">
            <v>3500</v>
          </cell>
          <cell r="S719">
            <v>3500</v>
          </cell>
          <cell r="T719">
            <v>3500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5800</v>
          </cell>
          <cell r="AA719">
            <v>5800</v>
          </cell>
          <cell r="AB719">
            <v>5800</v>
          </cell>
          <cell r="AC719">
            <v>5800</v>
          </cell>
          <cell r="AD719">
            <v>5800</v>
          </cell>
          <cell r="AE719">
            <v>5800</v>
          </cell>
          <cell r="AF719">
            <v>5800</v>
          </cell>
          <cell r="AG719">
            <v>0</v>
          </cell>
          <cell r="AH719">
            <v>5800</v>
          </cell>
          <cell r="AI719">
            <v>5800</v>
          </cell>
          <cell r="AJ719">
            <v>5800</v>
          </cell>
          <cell r="AK719">
            <v>5800</v>
          </cell>
          <cell r="AL719">
            <v>5800</v>
          </cell>
          <cell r="AM719">
            <v>5800</v>
          </cell>
          <cell r="AN719">
            <v>5800</v>
          </cell>
          <cell r="AO719">
            <v>5800</v>
          </cell>
          <cell r="AP719">
            <v>5800</v>
          </cell>
          <cell r="AQ719">
            <v>5800</v>
          </cell>
          <cell r="AR719">
            <v>5800</v>
          </cell>
          <cell r="AS719">
            <v>5800</v>
          </cell>
          <cell r="AT719">
            <v>5800</v>
          </cell>
          <cell r="AU719">
            <v>5800</v>
          </cell>
          <cell r="AV719">
            <v>5800</v>
          </cell>
          <cell r="AW719">
            <v>5800</v>
          </cell>
          <cell r="AX719">
            <v>5800</v>
          </cell>
          <cell r="AY719">
            <v>6481</v>
          </cell>
          <cell r="AZ719">
            <v>5919</v>
          </cell>
          <cell r="BA719">
            <v>9700</v>
          </cell>
          <cell r="BB719">
            <v>9700</v>
          </cell>
          <cell r="BC719">
            <v>0</v>
          </cell>
          <cell r="BD719">
            <v>9700</v>
          </cell>
          <cell r="BE719">
            <v>9700</v>
          </cell>
          <cell r="BF719">
            <v>9700</v>
          </cell>
          <cell r="BG719">
            <v>0</v>
          </cell>
          <cell r="BH719">
            <v>9700</v>
          </cell>
          <cell r="BI719">
            <v>9700</v>
          </cell>
          <cell r="BJ719">
            <v>0</v>
          </cell>
          <cell r="BK719">
            <v>4367</v>
          </cell>
          <cell r="BL719">
            <v>4367</v>
          </cell>
          <cell r="BM719">
            <v>4367</v>
          </cell>
          <cell r="BN719">
            <v>9700</v>
          </cell>
          <cell r="BO719">
            <v>9700</v>
          </cell>
          <cell r="BP719">
            <v>9700</v>
          </cell>
          <cell r="BQ719">
            <v>9700</v>
          </cell>
          <cell r="BR719">
            <v>9700</v>
          </cell>
          <cell r="BS719">
            <v>9700</v>
          </cell>
          <cell r="BT719">
            <v>9700</v>
          </cell>
          <cell r="BU719">
            <v>9700</v>
          </cell>
          <cell r="BV719">
            <v>9700</v>
          </cell>
          <cell r="BW719">
            <v>9700</v>
          </cell>
          <cell r="BX719">
            <v>9700</v>
          </cell>
          <cell r="BY719">
            <v>9700</v>
          </cell>
          <cell r="BZ719">
            <v>9700</v>
          </cell>
          <cell r="CA719">
            <v>9700</v>
          </cell>
          <cell r="CB719">
            <v>9700</v>
          </cell>
          <cell r="CC719">
            <v>9700</v>
          </cell>
          <cell r="CD719">
            <v>12100</v>
          </cell>
          <cell r="CE719">
            <v>12100</v>
          </cell>
          <cell r="CF719">
            <v>10423</v>
          </cell>
          <cell r="CG719">
            <v>12100</v>
          </cell>
          <cell r="CH719">
            <v>12100</v>
          </cell>
          <cell r="CI719">
            <v>12100</v>
          </cell>
          <cell r="CJ719">
            <v>12100</v>
          </cell>
          <cell r="CK719">
            <v>12100</v>
          </cell>
          <cell r="CL719">
            <v>12100</v>
          </cell>
          <cell r="CM719">
            <v>12100</v>
          </cell>
          <cell r="CN719">
            <v>12100</v>
          </cell>
          <cell r="CO719">
            <v>12100</v>
          </cell>
          <cell r="CP719">
            <v>2100</v>
          </cell>
          <cell r="CQ719">
            <v>2100</v>
          </cell>
          <cell r="CR719">
            <v>12100</v>
          </cell>
          <cell r="CS719">
            <v>12100</v>
          </cell>
          <cell r="CT719">
            <v>12100</v>
          </cell>
          <cell r="CU719">
            <v>12100</v>
          </cell>
          <cell r="CV719">
            <v>12100</v>
          </cell>
          <cell r="CW719">
            <v>0</v>
          </cell>
          <cell r="CX719">
            <v>12100</v>
          </cell>
          <cell r="CY719">
            <v>12100</v>
          </cell>
          <cell r="CZ719">
            <v>12100</v>
          </cell>
          <cell r="DA719">
            <v>12100</v>
          </cell>
          <cell r="DB719">
            <v>12100</v>
          </cell>
          <cell r="DC719">
            <v>12100</v>
          </cell>
          <cell r="DD719">
            <v>12100</v>
          </cell>
          <cell r="DE719">
            <v>12100</v>
          </cell>
          <cell r="DF719">
            <v>1</v>
          </cell>
          <cell r="DG719">
            <v>5000</v>
          </cell>
          <cell r="DH719">
            <v>5000</v>
          </cell>
          <cell r="DI719">
            <v>5000</v>
          </cell>
          <cell r="DJ719">
            <v>5000</v>
          </cell>
          <cell r="DK719">
            <v>10000</v>
          </cell>
        </row>
        <row r="720">
          <cell r="A720">
            <v>37918</v>
          </cell>
          <cell r="B720" t="str">
            <v>BOSTON GAS @ Worcester</v>
          </cell>
          <cell r="C720">
            <v>6</v>
          </cell>
          <cell r="D720" t="str">
            <v> D    </v>
          </cell>
          <cell r="E720">
            <v>14322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</row>
        <row r="721">
          <cell r="A721">
            <v>37919</v>
          </cell>
          <cell r="B721" t="str">
            <v> ENTEX-SHAW MISS                         </v>
          </cell>
          <cell r="C721">
            <v>1</v>
          </cell>
          <cell r="D721" t="str">
            <v> D    </v>
          </cell>
          <cell r="E721">
            <v>1244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0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0</v>
          </cell>
          <cell r="S721">
            <v>0</v>
          </cell>
          <cell r="T721">
            <v>1</v>
          </cell>
          <cell r="U721">
            <v>1</v>
          </cell>
          <cell r="V721">
            <v>1</v>
          </cell>
          <cell r="W721">
            <v>1</v>
          </cell>
          <cell r="X721">
            <v>1</v>
          </cell>
          <cell r="Y721">
            <v>344</v>
          </cell>
          <cell r="Z721">
            <v>1</v>
          </cell>
          <cell r="AA721">
            <v>1</v>
          </cell>
          <cell r="AB721">
            <v>344</v>
          </cell>
          <cell r="AC721">
            <v>344</v>
          </cell>
          <cell r="AD721">
            <v>344</v>
          </cell>
          <cell r="AE721">
            <v>1</v>
          </cell>
          <cell r="AF721">
            <v>1</v>
          </cell>
          <cell r="AG721">
            <v>1</v>
          </cell>
          <cell r="AH721">
            <v>1</v>
          </cell>
          <cell r="AI721">
            <v>1</v>
          </cell>
          <cell r="AJ721">
            <v>1</v>
          </cell>
          <cell r="AK721">
            <v>1</v>
          </cell>
          <cell r="AL721">
            <v>1</v>
          </cell>
          <cell r="AM721">
            <v>344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T721">
            <v>344</v>
          </cell>
          <cell r="AU721">
            <v>344</v>
          </cell>
          <cell r="AV721">
            <v>1</v>
          </cell>
          <cell r="AW721">
            <v>344</v>
          </cell>
          <cell r="AX721">
            <v>344</v>
          </cell>
          <cell r="AY721">
            <v>1</v>
          </cell>
          <cell r="AZ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1</v>
          </cell>
          <cell r="BN721">
            <v>1</v>
          </cell>
          <cell r="BO721">
            <v>1</v>
          </cell>
          <cell r="BP721">
            <v>1</v>
          </cell>
          <cell r="BQ721">
            <v>1</v>
          </cell>
          <cell r="BR721">
            <v>1</v>
          </cell>
          <cell r="BS721">
            <v>1</v>
          </cell>
          <cell r="BT721">
            <v>1</v>
          </cell>
          <cell r="BU721">
            <v>1</v>
          </cell>
          <cell r="BV721">
            <v>431</v>
          </cell>
          <cell r="BW721">
            <v>431</v>
          </cell>
          <cell r="BX721">
            <v>1</v>
          </cell>
          <cell r="BY721">
            <v>1</v>
          </cell>
          <cell r="BZ721">
            <v>1</v>
          </cell>
          <cell r="CA721">
            <v>1</v>
          </cell>
          <cell r="CB721">
            <v>1</v>
          </cell>
          <cell r="CC721">
            <v>430</v>
          </cell>
          <cell r="CD721">
            <v>1</v>
          </cell>
          <cell r="CE721">
            <v>1</v>
          </cell>
          <cell r="CF721">
            <v>400</v>
          </cell>
          <cell r="CG721">
            <v>400</v>
          </cell>
          <cell r="CH721">
            <v>400</v>
          </cell>
          <cell r="CI721">
            <v>1</v>
          </cell>
          <cell r="CJ721">
            <v>618</v>
          </cell>
          <cell r="CK721">
            <v>1</v>
          </cell>
          <cell r="CL721">
            <v>1</v>
          </cell>
          <cell r="CM721">
            <v>1</v>
          </cell>
          <cell r="CN721">
            <v>1</v>
          </cell>
          <cell r="CO721">
            <v>1</v>
          </cell>
          <cell r="CP721">
            <v>1</v>
          </cell>
          <cell r="CQ721">
            <v>1</v>
          </cell>
          <cell r="CR721">
            <v>1</v>
          </cell>
          <cell r="CS721">
            <v>1</v>
          </cell>
          <cell r="CT721">
            <v>1</v>
          </cell>
          <cell r="CU721">
            <v>1</v>
          </cell>
          <cell r="CV721">
            <v>1</v>
          </cell>
          <cell r="CW721">
            <v>1</v>
          </cell>
          <cell r="CX721">
            <v>1</v>
          </cell>
          <cell r="CY721">
            <v>1</v>
          </cell>
          <cell r="CZ721">
            <v>1</v>
          </cell>
          <cell r="DA721">
            <v>1</v>
          </cell>
          <cell r="DB721">
            <v>1</v>
          </cell>
          <cell r="DC721">
            <v>1</v>
          </cell>
          <cell r="DD721">
            <v>1</v>
          </cell>
          <cell r="DE721">
            <v>1</v>
          </cell>
          <cell r="DF721">
            <v>1</v>
          </cell>
          <cell r="DG721">
            <v>618</v>
          </cell>
          <cell r="DH721">
            <v>1</v>
          </cell>
          <cell r="DI721">
            <v>1</v>
          </cell>
          <cell r="DJ721">
            <v>1</v>
          </cell>
          <cell r="DK721">
            <v>1</v>
          </cell>
        </row>
        <row r="722">
          <cell r="A722">
            <v>37920</v>
          </cell>
          <cell r="B722" t="str">
            <v> ENDEVCO SUNRISE SALES                   </v>
          </cell>
          <cell r="C722">
            <v>1</v>
          </cell>
          <cell r="D722" t="str">
            <v> D    </v>
          </cell>
          <cell r="E722">
            <v>25522</v>
          </cell>
          <cell r="F722">
            <v>2450</v>
          </cell>
          <cell r="G722">
            <v>2450</v>
          </cell>
          <cell r="H722">
            <v>2450</v>
          </cell>
          <cell r="I722">
            <v>2450</v>
          </cell>
          <cell r="J722">
            <v>2450</v>
          </cell>
          <cell r="K722">
            <v>2450</v>
          </cell>
          <cell r="L722">
            <v>2450</v>
          </cell>
          <cell r="M722">
            <v>2450</v>
          </cell>
          <cell r="N722">
            <v>2450</v>
          </cell>
          <cell r="O722">
            <v>2450</v>
          </cell>
          <cell r="P722">
            <v>2450</v>
          </cell>
          <cell r="Q722">
            <v>1790</v>
          </cell>
          <cell r="R722">
            <v>2304</v>
          </cell>
          <cell r="S722">
            <v>2450</v>
          </cell>
          <cell r="T722">
            <v>1060</v>
          </cell>
          <cell r="U722">
            <v>2450</v>
          </cell>
          <cell r="V722">
            <v>2450</v>
          </cell>
          <cell r="W722">
            <v>2450</v>
          </cell>
          <cell r="X722">
            <v>2450</v>
          </cell>
          <cell r="Y722">
            <v>2450</v>
          </cell>
          <cell r="Z722">
            <v>2450</v>
          </cell>
          <cell r="AA722">
            <v>2450</v>
          </cell>
          <cell r="AB722">
            <v>2450</v>
          </cell>
          <cell r="AC722">
            <v>2450</v>
          </cell>
          <cell r="AD722">
            <v>2450</v>
          </cell>
          <cell r="AE722">
            <v>2450</v>
          </cell>
          <cell r="AF722">
            <v>2450</v>
          </cell>
          <cell r="AG722">
            <v>2450</v>
          </cell>
          <cell r="AH722">
            <v>2450</v>
          </cell>
          <cell r="AI722">
            <v>2450</v>
          </cell>
          <cell r="AJ722">
            <v>2450</v>
          </cell>
          <cell r="AK722">
            <v>2450</v>
          </cell>
          <cell r="AL722">
            <v>2450</v>
          </cell>
          <cell r="AM722">
            <v>2450</v>
          </cell>
          <cell r="AN722">
            <v>2450</v>
          </cell>
          <cell r="AO722">
            <v>2450</v>
          </cell>
          <cell r="AP722">
            <v>2450</v>
          </cell>
          <cell r="AQ722">
            <v>2450</v>
          </cell>
          <cell r="AR722">
            <v>2450</v>
          </cell>
          <cell r="AS722">
            <v>2450</v>
          </cell>
          <cell r="AT722">
            <v>2450</v>
          </cell>
          <cell r="AU722">
            <v>2450</v>
          </cell>
          <cell r="AV722">
            <v>2450</v>
          </cell>
          <cell r="AW722">
            <v>2450</v>
          </cell>
          <cell r="AX722">
            <v>2450</v>
          </cell>
          <cell r="AY722">
            <v>3250</v>
          </cell>
          <cell r="AZ722">
            <v>3250</v>
          </cell>
          <cell r="BA722">
            <v>3250</v>
          </cell>
          <cell r="BB722">
            <v>2250</v>
          </cell>
          <cell r="BC722">
            <v>2250</v>
          </cell>
          <cell r="BD722">
            <v>2250</v>
          </cell>
          <cell r="BE722">
            <v>2250</v>
          </cell>
          <cell r="BF722">
            <v>2250</v>
          </cell>
          <cell r="BG722">
            <v>2250</v>
          </cell>
          <cell r="BH722">
            <v>2250</v>
          </cell>
          <cell r="BI722">
            <v>2250</v>
          </cell>
          <cell r="BJ722">
            <v>2250</v>
          </cell>
          <cell r="BK722">
            <v>2250</v>
          </cell>
          <cell r="BL722">
            <v>2250</v>
          </cell>
          <cell r="BM722">
            <v>2250</v>
          </cell>
          <cell r="BN722">
            <v>2250</v>
          </cell>
          <cell r="BO722">
            <v>2250</v>
          </cell>
          <cell r="BP722">
            <v>2250</v>
          </cell>
          <cell r="BQ722">
            <v>2250</v>
          </cell>
          <cell r="BR722">
            <v>2250</v>
          </cell>
          <cell r="BS722">
            <v>2250</v>
          </cell>
          <cell r="BT722">
            <v>2250</v>
          </cell>
          <cell r="BU722">
            <v>2250</v>
          </cell>
          <cell r="BV722">
            <v>2250</v>
          </cell>
          <cell r="BW722">
            <v>2250</v>
          </cell>
          <cell r="BX722">
            <v>109</v>
          </cell>
          <cell r="BY722">
            <v>2250</v>
          </cell>
          <cell r="BZ722">
            <v>2250</v>
          </cell>
          <cell r="CA722">
            <v>2250</v>
          </cell>
          <cell r="CB722">
            <v>2250</v>
          </cell>
          <cell r="CC722">
            <v>2250</v>
          </cell>
          <cell r="CD722">
            <v>0</v>
          </cell>
          <cell r="CE722">
            <v>0</v>
          </cell>
          <cell r="CF722">
            <v>1600</v>
          </cell>
          <cell r="CG722">
            <v>1600</v>
          </cell>
          <cell r="CH722">
            <v>1600</v>
          </cell>
          <cell r="CI722">
            <v>1600</v>
          </cell>
          <cell r="CJ722">
            <v>1600</v>
          </cell>
          <cell r="CK722">
            <v>1600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2450</v>
          </cell>
          <cell r="CT722">
            <v>2450</v>
          </cell>
          <cell r="CU722">
            <v>2450</v>
          </cell>
          <cell r="CV722">
            <v>2450</v>
          </cell>
          <cell r="CW722">
            <v>2450</v>
          </cell>
          <cell r="CX722">
            <v>2450</v>
          </cell>
          <cell r="CY722">
            <v>2450</v>
          </cell>
          <cell r="CZ722">
            <v>2450</v>
          </cell>
          <cell r="DA722">
            <v>2450</v>
          </cell>
          <cell r="DB722">
            <v>2450</v>
          </cell>
          <cell r="DC722">
            <v>2450</v>
          </cell>
          <cell r="DD722">
            <v>2450</v>
          </cell>
          <cell r="DE722">
            <v>2450</v>
          </cell>
          <cell r="DF722">
            <v>15600</v>
          </cell>
          <cell r="DG722">
            <v>4450</v>
          </cell>
          <cell r="DH722">
            <v>4450</v>
          </cell>
          <cell r="DI722">
            <v>4450</v>
          </cell>
          <cell r="DJ722">
            <v>4450</v>
          </cell>
          <cell r="DK722">
            <v>4450</v>
          </cell>
        </row>
        <row r="723">
          <cell r="A723">
            <v>37921</v>
          </cell>
          <cell r="B723" t="str">
            <v> HUGHES-MOLLY RICHARDS #1 DEHYD          </v>
          </cell>
          <cell r="C723">
            <v>1</v>
          </cell>
          <cell r="D723" t="str">
            <v> R    </v>
          </cell>
          <cell r="E723">
            <v>12133</v>
          </cell>
          <cell r="F723">
            <v>70</v>
          </cell>
          <cell r="G723">
            <v>70</v>
          </cell>
          <cell r="H723">
            <v>70</v>
          </cell>
          <cell r="I723">
            <v>70</v>
          </cell>
          <cell r="J723">
            <v>70</v>
          </cell>
          <cell r="K723">
            <v>70</v>
          </cell>
          <cell r="L723">
            <v>70</v>
          </cell>
          <cell r="M723">
            <v>70</v>
          </cell>
          <cell r="N723">
            <v>70</v>
          </cell>
          <cell r="O723">
            <v>70</v>
          </cell>
          <cell r="P723">
            <v>70</v>
          </cell>
          <cell r="Q723">
            <v>70</v>
          </cell>
          <cell r="R723">
            <v>70</v>
          </cell>
          <cell r="S723">
            <v>70</v>
          </cell>
          <cell r="T723">
            <v>70</v>
          </cell>
          <cell r="U723">
            <v>70</v>
          </cell>
          <cell r="V723">
            <v>70</v>
          </cell>
          <cell r="W723">
            <v>70</v>
          </cell>
          <cell r="X723">
            <v>70</v>
          </cell>
          <cell r="Y723">
            <v>70</v>
          </cell>
          <cell r="Z723">
            <v>70</v>
          </cell>
          <cell r="AA723">
            <v>70</v>
          </cell>
          <cell r="AB723">
            <v>70</v>
          </cell>
          <cell r="AC723">
            <v>70</v>
          </cell>
          <cell r="AD723">
            <v>70</v>
          </cell>
          <cell r="AE723">
            <v>70</v>
          </cell>
          <cell r="AF723">
            <v>70</v>
          </cell>
          <cell r="AG723">
            <v>70</v>
          </cell>
          <cell r="AH723">
            <v>70</v>
          </cell>
          <cell r="AI723">
            <v>70</v>
          </cell>
          <cell r="AJ723">
            <v>70</v>
          </cell>
          <cell r="AK723">
            <v>70</v>
          </cell>
          <cell r="AL723">
            <v>70</v>
          </cell>
          <cell r="AM723">
            <v>70</v>
          </cell>
          <cell r="AN723">
            <v>70</v>
          </cell>
          <cell r="AO723">
            <v>70</v>
          </cell>
          <cell r="AP723">
            <v>70</v>
          </cell>
          <cell r="AQ723">
            <v>70</v>
          </cell>
          <cell r="AR723">
            <v>70</v>
          </cell>
          <cell r="AS723">
            <v>70</v>
          </cell>
          <cell r="AT723">
            <v>70</v>
          </cell>
          <cell r="AU723">
            <v>70</v>
          </cell>
          <cell r="AV723">
            <v>70</v>
          </cell>
          <cell r="AW723">
            <v>70</v>
          </cell>
          <cell r="AX723">
            <v>70</v>
          </cell>
          <cell r="AY723">
            <v>70</v>
          </cell>
          <cell r="AZ723">
            <v>70</v>
          </cell>
          <cell r="BA723">
            <v>70</v>
          </cell>
          <cell r="BB723">
            <v>70</v>
          </cell>
          <cell r="BC723">
            <v>70</v>
          </cell>
          <cell r="BD723">
            <v>70</v>
          </cell>
          <cell r="BE723">
            <v>70</v>
          </cell>
          <cell r="BF723">
            <v>70</v>
          </cell>
          <cell r="BG723">
            <v>70</v>
          </cell>
          <cell r="BH723">
            <v>70</v>
          </cell>
          <cell r="BI723">
            <v>70</v>
          </cell>
          <cell r="BJ723">
            <v>70</v>
          </cell>
          <cell r="BK723">
            <v>70</v>
          </cell>
          <cell r="BL723">
            <v>70</v>
          </cell>
          <cell r="BM723">
            <v>70</v>
          </cell>
          <cell r="BN723">
            <v>70</v>
          </cell>
          <cell r="BO723">
            <v>70</v>
          </cell>
          <cell r="BP723">
            <v>70</v>
          </cell>
          <cell r="BQ723">
            <v>70</v>
          </cell>
          <cell r="BR723">
            <v>70</v>
          </cell>
          <cell r="BS723">
            <v>70</v>
          </cell>
          <cell r="BT723">
            <v>70</v>
          </cell>
          <cell r="BU723">
            <v>70</v>
          </cell>
          <cell r="BV723">
            <v>70</v>
          </cell>
          <cell r="BW723">
            <v>70</v>
          </cell>
          <cell r="BX723">
            <v>70</v>
          </cell>
          <cell r="BY723">
            <v>70</v>
          </cell>
          <cell r="BZ723">
            <v>70</v>
          </cell>
          <cell r="CA723">
            <v>70</v>
          </cell>
          <cell r="CB723">
            <v>70</v>
          </cell>
          <cell r="CC723">
            <v>70</v>
          </cell>
          <cell r="CD723">
            <v>70</v>
          </cell>
          <cell r="CE723">
            <v>70</v>
          </cell>
          <cell r="CF723">
            <v>70</v>
          </cell>
          <cell r="CG723">
            <v>70</v>
          </cell>
          <cell r="CH723">
            <v>70</v>
          </cell>
          <cell r="CI723">
            <v>70</v>
          </cell>
          <cell r="CJ723">
            <v>70</v>
          </cell>
          <cell r="CK723">
            <v>70</v>
          </cell>
          <cell r="CL723">
            <v>70</v>
          </cell>
          <cell r="CM723">
            <v>70</v>
          </cell>
          <cell r="CN723">
            <v>70</v>
          </cell>
          <cell r="CO723">
            <v>70</v>
          </cell>
          <cell r="CP723">
            <v>70</v>
          </cell>
          <cell r="CQ723">
            <v>70</v>
          </cell>
          <cell r="CR723">
            <v>70</v>
          </cell>
          <cell r="CS723">
            <v>70</v>
          </cell>
          <cell r="CT723">
            <v>70</v>
          </cell>
          <cell r="CU723">
            <v>70</v>
          </cell>
          <cell r="CV723">
            <v>70</v>
          </cell>
          <cell r="CW723">
            <v>70</v>
          </cell>
          <cell r="CX723">
            <v>70</v>
          </cell>
          <cell r="CY723">
            <v>70</v>
          </cell>
          <cell r="CZ723">
            <v>70</v>
          </cell>
          <cell r="DA723">
            <v>70</v>
          </cell>
          <cell r="DB723">
            <v>70</v>
          </cell>
          <cell r="DC723">
            <v>70</v>
          </cell>
          <cell r="DD723">
            <v>70</v>
          </cell>
          <cell r="DE723">
            <v>70</v>
          </cell>
          <cell r="DF723">
            <v>70</v>
          </cell>
          <cell r="DG723">
            <v>70</v>
          </cell>
          <cell r="DH723">
            <v>70</v>
          </cell>
          <cell r="DI723">
            <v>70</v>
          </cell>
          <cell r="DJ723">
            <v>70</v>
          </cell>
          <cell r="DK723">
            <v>70</v>
          </cell>
        </row>
        <row r="724">
          <cell r="A724">
            <v>37923</v>
          </cell>
          <cell r="B724" t="str">
            <v> MOLLY FUNDERBURK DEHYDRATION            </v>
          </cell>
          <cell r="C724">
            <v>1</v>
          </cell>
          <cell r="D724" t="str">
            <v> R    </v>
          </cell>
          <cell r="E724">
            <v>12400</v>
          </cell>
          <cell r="F724">
            <v>60</v>
          </cell>
          <cell r="G724">
            <v>60</v>
          </cell>
          <cell r="H724">
            <v>60</v>
          </cell>
          <cell r="I724">
            <v>60</v>
          </cell>
          <cell r="J724">
            <v>60</v>
          </cell>
          <cell r="K724">
            <v>60</v>
          </cell>
          <cell r="L724">
            <v>60</v>
          </cell>
          <cell r="M724">
            <v>60</v>
          </cell>
          <cell r="N724">
            <v>60</v>
          </cell>
          <cell r="O724">
            <v>60</v>
          </cell>
          <cell r="P724">
            <v>60</v>
          </cell>
          <cell r="Q724">
            <v>60</v>
          </cell>
          <cell r="R724">
            <v>60</v>
          </cell>
          <cell r="S724">
            <v>60</v>
          </cell>
          <cell r="T724">
            <v>60</v>
          </cell>
          <cell r="U724">
            <v>60</v>
          </cell>
          <cell r="V724">
            <v>60</v>
          </cell>
          <cell r="W724">
            <v>60</v>
          </cell>
          <cell r="X724">
            <v>60</v>
          </cell>
          <cell r="Y724">
            <v>60</v>
          </cell>
          <cell r="Z724">
            <v>60</v>
          </cell>
          <cell r="AA724">
            <v>60</v>
          </cell>
          <cell r="AB724">
            <v>60</v>
          </cell>
          <cell r="AC724">
            <v>60</v>
          </cell>
          <cell r="AD724">
            <v>60</v>
          </cell>
          <cell r="AE724">
            <v>60</v>
          </cell>
          <cell r="AF724">
            <v>60</v>
          </cell>
          <cell r="AG724">
            <v>60</v>
          </cell>
          <cell r="AH724">
            <v>60</v>
          </cell>
          <cell r="AI724">
            <v>60</v>
          </cell>
          <cell r="AJ724">
            <v>60</v>
          </cell>
          <cell r="AK724">
            <v>60</v>
          </cell>
          <cell r="AL724">
            <v>60</v>
          </cell>
          <cell r="AM724">
            <v>60</v>
          </cell>
          <cell r="AN724">
            <v>60</v>
          </cell>
          <cell r="AO724">
            <v>60</v>
          </cell>
          <cell r="AP724">
            <v>60</v>
          </cell>
          <cell r="AQ724">
            <v>60</v>
          </cell>
          <cell r="AR724">
            <v>60</v>
          </cell>
          <cell r="AS724">
            <v>60</v>
          </cell>
          <cell r="AT724">
            <v>60</v>
          </cell>
          <cell r="AU724">
            <v>60</v>
          </cell>
          <cell r="AV724">
            <v>60</v>
          </cell>
          <cell r="AW724">
            <v>60</v>
          </cell>
          <cell r="AX724">
            <v>60</v>
          </cell>
          <cell r="AY724">
            <v>60</v>
          </cell>
          <cell r="AZ724">
            <v>60</v>
          </cell>
          <cell r="BA724">
            <v>60</v>
          </cell>
          <cell r="BB724">
            <v>60</v>
          </cell>
          <cell r="BC724">
            <v>60</v>
          </cell>
          <cell r="BD724">
            <v>60</v>
          </cell>
          <cell r="BE724">
            <v>60</v>
          </cell>
          <cell r="BF724">
            <v>60</v>
          </cell>
          <cell r="BG724">
            <v>60</v>
          </cell>
          <cell r="BH724">
            <v>60</v>
          </cell>
          <cell r="BI724">
            <v>60</v>
          </cell>
          <cell r="BJ724">
            <v>60</v>
          </cell>
          <cell r="BK724">
            <v>60</v>
          </cell>
          <cell r="BL724">
            <v>60</v>
          </cell>
          <cell r="BM724">
            <v>60</v>
          </cell>
          <cell r="BN724">
            <v>60</v>
          </cell>
          <cell r="BO724">
            <v>60</v>
          </cell>
          <cell r="BP724">
            <v>60</v>
          </cell>
          <cell r="BQ724">
            <v>60</v>
          </cell>
          <cell r="BR724">
            <v>60</v>
          </cell>
          <cell r="BS724">
            <v>60</v>
          </cell>
          <cell r="BT724">
            <v>60</v>
          </cell>
          <cell r="BU724">
            <v>60</v>
          </cell>
          <cell r="BV724">
            <v>60</v>
          </cell>
          <cell r="BW724">
            <v>60</v>
          </cell>
          <cell r="BX724">
            <v>60</v>
          </cell>
          <cell r="BY724">
            <v>60</v>
          </cell>
          <cell r="BZ724">
            <v>60</v>
          </cell>
          <cell r="CA724">
            <v>60</v>
          </cell>
          <cell r="CB724">
            <v>60</v>
          </cell>
          <cell r="CC724">
            <v>60</v>
          </cell>
          <cell r="CD724">
            <v>60</v>
          </cell>
          <cell r="CE724">
            <v>60</v>
          </cell>
          <cell r="CF724">
            <v>60</v>
          </cell>
          <cell r="CG724">
            <v>60</v>
          </cell>
          <cell r="CH724">
            <v>60</v>
          </cell>
          <cell r="CI724">
            <v>60</v>
          </cell>
          <cell r="CJ724">
            <v>60</v>
          </cell>
          <cell r="CK724">
            <v>60</v>
          </cell>
          <cell r="CL724">
            <v>60</v>
          </cell>
          <cell r="CM724">
            <v>60</v>
          </cell>
          <cell r="CN724">
            <v>60</v>
          </cell>
          <cell r="CO724">
            <v>60</v>
          </cell>
          <cell r="CP724">
            <v>60</v>
          </cell>
          <cell r="CQ724">
            <v>60</v>
          </cell>
          <cell r="CR724">
            <v>60</v>
          </cell>
          <cell r="CS724">
            <v>60</v>
          </cell>
          <cell r="CT724">
            <v>60</v>
          </cell>
          <cell r="CU724">
            <v>60</v>
          </cell>
          <cell r="CV724">
            <v>60</v>
          </cell>
          <cell r="CW724">
            <v>60</v>
          </cell>
          <cell r="CX724">
            <v>60</v>
          </cell>
          <cell r="CY724">
            <v>60</v>
          </cell>
          <cell r="CZ724">
            <v>60</v>
          </cell>
          <cell r="DA724">
            <v>60</v>
          </cell>
          <cell r="DB724">
            <v>60</v>
          </cell>
          <cell r="DC724">
            <v>60</v>
          </cell>
          <cell r="DD724">
            <v>60</v>
          </cell>
          <cell r="DE724">
            <v>60</v>
          </cell>
          <cell r="DF724">
            <v>60</v>
          </cell>
          <cell r="DG724">
            <v>60</v>
          </cell>
          <cell r="DH724">
            <v>60</v>
          </cell>
          <cell r="DI724">
            <v>60</v>
          </cell>
          <cell r="DJ724">
            <v>60</v>
          </cell>
          <cell r="DK724">
            <v>60</v>
          </cell>
        </row>
        <row r="725">
          <cell r="A725">
            <v>37926</v>
          </cell>
          <cell r="B725" t="str">
            <v> PRUET-STAR DEHYD                        </v>
          </cell>
          <cell r="C725">
            <v>1</v>
          </cell>
          <cell r="D725" t="str">
            <v> R    </v>
          </cell>
          <cell r="E725">
            <v>27411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</row>
        <row r="726">
          <cell r="A726">
            <v>37935</v>
          </cell>
          <cell r="B726" t="str">
            <v> ENTEX-OXFORD MISS                       </v>
          </cell>
          <cell r="C726">
            <v>1</v>
          </cell>
          <cell r="D726" t="str">
            <v> D    </v>
          </cell>
          <cell r="E726">
            <v>26456</v>
          </cell>
          <cell r="F726">
            <v>26</v>
          </cell>
          <cell r="G726">
            <v>2</v>
          </cell>
          <cell r="H726">
            <v>2</v>
          </cell>
          <cell r="I726">
            <v>7803</v>
          </cell>
          <cell r="J726">
            <v>2</v>
          </cell>
          <cell r="K726">
            <v>2</v>
          </cell>
          <cell r="L726">
            <v>0</v>
          </cell>
          <cell r="M726">
            <v>1096</v>
          </cell>
          <cell r="N726">
            <v>1</v>
          </cell>
          <cell r="O726">
            <v>1</v>
          </cell>
          <cell r="P726">
            <v>1</v>
          </cell>
          <cell r="Q726">
            <v>1096</v>
          </cell>
          <cell r="R726">
            <v>1095</v>
          </cell>
          <cell r="S726">
            <v>0</v>
          </cell>
          <cell r="T726">
            <v>1096</v>
          </cell>
          <cell r="U726">
            <v>6708</v>
          </cell>
          <cell r="V726">
            <v>6708</v>
          </cell>
          <cell r="W726">
            <v>6708</v>
          </cell>
          <cell r="X726">
            <v>1001</v>
          </cell>
          <cell r="Y726">
            <v>7803</v>
          </cell>
          <cell r="Z726">
            <v>47</v>
          </cell>
          <cell r="AA726">
            <v>1</v>
          </cell>
          <cell r="AB726">
            <v>7803</v>
          </cell>
          <cell r="AC726">
            <v>7803</v>
          </cell>
          <cell r="AD726">
            <v>7803</v>
          </cell>
          <cell r="AE726">
            <v>7400</v>
          </cell>
          <cell r="AF726">
            <v>5051</v>
          </cell>
          <cell r="AG726">
            <v>1096</v>
          </cell>
          <cell r="AH726">
            <v>1</v>
          </cell>
          <cell r="AI726">
            <v>1</v>
          </cell>
          <cell r="AJ726">
            <v>1</v>
          </cell>
          <cell r="AK726">
            <v>1</v>
          </cell>
          <cell r="AL726">
            <v>1</v>
          </cell>
          <cell r="AM726">
            <v>7803</v>
          </cell>
          <cell r="AN726">
            <v>1</v>
          </cell>
          <cell r="AO726">
            <v>1</v>
          </cell>
          <cell r="AP726">
            <v>7803</v>
          </cell>
          <cell r="AQ726">
            <v>7803</v>
          </cell>
          <cell r="AR726">
            <v>7803</v>
          </cell>
          <cell r="AS726">
            <v>3389</v>
          </cell>
          <cell r="AT726">
            <v>7803</v>
          </cell>
          <cell r="AU726">
            <v>7803</v>
          </cell>
          <cell r="AV726">
            <v>7803</v>
          </cell>
          <cell r="AW726">
            <v>7803</v>
          </cell>
          <cell r="AX726">
            <v>7803</v>
          </cell>
          <cell r="AY726">
            <v>4904</v>
          </cell>
          <cell r="AZ726">
            <v>0</v>
          </cell>
          <cell r="BA726">
            <v>0</v>
          </cell>
          <cell r="BB726">
            <v>0</v>
          </cell>
          <cell r="BC726">
            <v>8553</v>
          </cell>
          <cell r="BD726">
            <v>8553</v>
          </cell>
          <cell r="BE726">
            <v>8553</v>
          </cell>
          <cell r="BF726">
            <v>8553</v>
          </cell>
          <cell r="BG726">
            <v>0</v>
          </cell>
          <cell r="BH726">
            <v>0</v>
          </cell>
          <cell r="BI726">
            <v>0</v>
          </cell>
          <cell r="BJ726">
            <v>1095</v>
          </cell>
          <cell r="BK726">
            <v>0</v>
          </cell>
          <cell r="BL726">
            <v>0</v>
          </cell>
          <cell r="BM726">
            <v>0</v>
          </cell>
          <cell r="BN726">
            <v>7598</v>
          </cell>
          <cell r="BO726">
            <v>0</v>
          </cell>
          <cell r="BP726">
            <v>9673</v>
          </cell>
          <cell r="BQ726">
            <v>2292</v>
          </cell>
          <cell r="BR726">
            <v>8087</v>
          </cell>
          <cell r="BS726">
            <v>8087</v>
          </cell>
          <cell r="BT726">
            <v>6992</v>
          </cell>
          <cell r="BU726">
            <v>8552</v>
          </cell>
          <cell r="BV726">
            <v>8553</v>
          </cell>
          <cell r="BW726">
            <v>8553</v>
          </cell>
          <cell r="BX726">
            <v>8553</v>
          </cell>
          <cell r="BY726">
            <v>1</v>
          </cell>
          <cell r="BZ726">
            <v>1</v>
          </cell>
          <cell r="CA726">
            <v>1</v>
          </cell>
          <cell r="CB726">
            <v>1</v>
          </cell>
          <cell r="CC726">
            <v>8553</v>
          </cell>
          <cell r="CD726">
            <v>10208</v>
          </cell>
          <cell r="CE726">
            <v>2</v>
          </cell>
          <cell r="CF726">
            <v>5208</v>
          </cell>
          <cell r="CG726">
            <v>5208</v>
          </cell>
          <cell r="CH726">
            <v>5208</v>
          </cell>
          <cell r="CI726">
            <v>10002</v>
          </cell>
          <cell r="CJ726">
            <v>10208</v>
          </cell>
          <cell r="CK726">
            <v>2</v>
          </cell>
          <cell r="CL726">
            <v>2</v>
          </cell>
          <cell r="CM726">
            <v>2</v>
          </cell>
          <cell r="CN726">
            <v>2</v>
          </cell>
          <cell r="CO726">
            <v>2</v>
          </cell>
          <cell r="CP726">
            <v>2</v>
          </cell>
          <cell r="CQ726">
            <v>2</v>
          </cell>
          <cell r="CR726">
            <v>2</v>
          </cell>
          <cell r="CS726">
            <v>2</v>
          </cell>
          <cell r="CT726">
            <v>6901</v>
          </cell>
          <cell r="CU726">
            <v>6901</v>
          </cell>
          <cell r="CV726">
            <v>6901</v>
          </cell>
          <cell r="CW726">
            <v>2</v>
          </cell>
          <cell r="CX726">
            <v>2</v>
          </cell>
          <cell r="CY726">
            <v>2</v>
          </cell>
          <cell r="CZ726">
            <v>2</v>
          </cell>
          <cell r="DA726">
            <v>2</v>
          </cell>
          <cell r="DB726">
            <v>2</v>
          </cell>
          <cell r="DC726">
            <v>2</v>
          </cell>
          <cell r="DD726">
            <v>2</v>
          </cell>
          <cell r="DE726">
            <v>2</v>
          </cell>
          <cell r="DF726">
            <v>1</v>
          </cell>
          <cell r="DG726">
            <v>11302</v>
          </cell>
          <cell r="DH726">
            <v>1</v>
          </cell>
          <cell r="DI726">
            <v>1</v>
          </cell>
          <cell r="DJ726">
            <v>1</v>
          </cell>
          <cell r="DK726">
            <v>10208</v>
          </cell>
        </row>
        <row r="727">
          <cell r="A727">
            <v>37937</v>
          </cell>
          <cell r="B727" t="str">
            <v> NEW-COTTON PLANT MISS                   </v>
          </cell>
          <cell r="C727">
            <v>1</v>
          </cell>
          <cell r="D727" t="str">
            <v> D    </v>
          </cell>
          <cell r="E727">
            <v>16565</v>
          </cell>
          <cell r="F727">
            <v>413</v>
          </cell>
          <cell r="G727">
            <v>413</v>
          </cell>
          <cell r="H727">
            <v>413</v>
          </cell>
          <cell r="I727">
            <v>401</v>
          </cell>
          <cell r="J727">
            <v>413</v>
          </cell>
          <cell r="K727">
            <v>413</v>
          </cell>
          <cell r="L727">
            <v>413</v>
          </cell>
          <cell r="M727">
            <v>1150</v>
          </cell>
          <cell r="N727">
            <v>413</v>
          </cell>
          <cell r="O727">
            <v>413</v>
          </cell>
          <cell r="P727">
            <v>413</v>
          </cell>
          <cell r="Q727">
            <v>413</v>
          </cell>
          <cell r="R727">
            <v>413</v>
          </cell>
          <cell r="S727">
            <v>413</v>
          </cell>
          <cell r="T727">
            <v>413</v>
          </cell>
          <cell r="U727">
            <v>829</v>
          </cell>
          <cell r="V727">
            <v>829</v>
          </cell>
          <cell r="W727">
            <v>819</v>
          </cell>
          <cell r="X727">
            <v>499</v>
          </cell>
          <cell r="Y727">
            <v>204</v>
          </cell>
          <cell r="Z727">
            <v>499</v>
          </cell>
          <cell r="AA727">
            <v>499</v>
          </cell>
          <cell r="AB727">
            <v>499</v>
          </cell>
          <cell r="AC727">
            <v>499</v>
          </cell>
          <cell r="AD727">
            <v>499</v>
          </cell>
          <cell r="AE727">
            <v>499</v>
          </cell>
          <cell r="AF727">
            <v>499</v>
          </cell>
          <cell r="AG727">
            <v>499</v>
          </cell>
          <cell r="AH727">
            <v>499</v>
          </cell>
          <cell r="AI727">
            <v>499</v>
          </cell>
          <cell r="AJ727">
            <v>499</v>
          </cell>
          <cell r="AK727">
            <v>499</v>
          </cell>
          <cell r="AL727">
            <v>499</v>
          </cell>
          <cell r="AM727">
            <v>499</v>
          </cell>
          <cell r="AN727">
            <v>499</v>
          </cell>
          <cell r="AO727">
            <v>499</v>
          </cell>
          <cell r="AP727">
            <v>401</v>
          </cell>
          <cell r="AQ727">
            <v>401</v>
          </cell>
          <cell r="AR727">
            <v>401</v>
          </cell>
          <cell r="AS727">
            <v>499</v>
          </cell>
          <cell r="AT727">
            <v>499</v>
          </cell>
          <cell r="AU727">
            <v>499</v>
          </cell>
          <cell r="AV727">
            <v>499</v>
          </cell>
          <cell r="AW727">
            <v>499</v>
          </cell>
          <cell r="AX727">
            <v>499</v>
          </cell>
          <cell r="AY727">
            <v>490</v>
          </cell>
          <cell r="AZ727">
            <v>490</v>
          </cell>
          <cell r="BA727">
            <v>981</v>
          </cell>
          <cell r="BB727">
            <v>1471</v>
          </cell>
          <cell r="BC727">
            <v>490</v>
          </cell>
          <cell r="BD727">
            <v>490</v>
          </cell>
          <cell r="BE727">
            <v>490</v>
          </cell>
          <cell r="BF727">
            <v>490</v>
          </cell>
          <cell r="BG727">
            <v>1471</v>
          </cell>
          <cell r="BH727">
            <v>490</v>
          </cell>
          <cell r="BI727">
            <v>833</v>
          </cell>
          <cell r="BJ727">
            <v>833</v>
          </cell>
          <cell r="BK727">
            <v>490</v>
          </cell>
          <cell r="BL727">
            <v>490</v>
          </cell>
          <cell r="BM727">
            <v>490</v>
          </cell>
          <cell r="BN727">
            <v>882</v>
          </cell>
          <cell r="BO727">
            <v>490</v>
          </cell>
          <cell r="BP727">
            <v>490</v>
          </cell>
          <cell r="BQ727">
            <v>1226</v>
          </cell>
          <cell r="BR727">
            <v>686</v>
          </cell>
          <cell r="BS727">
            <v>686</v>
          </cell>
          <cell r="BT727">
            <v>686</v>
          </cell>
          <cell r="BU727">
            <v>1471</v>
          </cell>
          <cell r="BV727">
            <v>980</v>
          </cell>
          <cell r="BW727">
            <v>785</v>
          </cell>
          <cell r="BX727">
            <v>490</v>
          </cell>
          <cell r="BY727">
            <v>784</v>
          </cell>
          <cell r="BZ727">
            <v>784</v>
          </cell>
          <cell r="CA727">
            <v>784</v>
          </cell>
          <cell r="CB727">
            <v>490</v>
          </cell>
          <cell r="CC727">
            <v>490</v>
          </cell>
          <cell r="CD727">
            <v>490</v>
          </cell>
          <cell r="CE727">
            <v>490</v>
          </cell>
          <cell r="CF727">
            <v>490</v>
          </cell>
          <cell r="CG727">
            <v>490</v>
          </cell>
          <cell r="CH727">
            <v>490</v>
          </cell>
          <cell r="CI727">
            <v>490</v>
          </cell>
          <cell r="CJ727">
            <v>490</v>
          </cell>
          <cell r="CK727">
            <v>2724</v>
          </cell>
          <cell r="CL727">
            <v>490</v>
          </cell>
          <cell r="CM727">
            <v>490</v>
          </cell>
          <cell r="CN727">
            <v>490</v>
          </cell>
          <cell r="CO727">
            <v>490</v>
          </cell>
          <cell r="CP727">
            <v>490</v>
          </cell>
          <cell r="CQ727">
            <v>490</v>
          </cell>
          <cell r="CR727">
            <v>490</v>
          </cell>
          <cell r="CS727">
            <v>490</v>
          </cell>
          <cell r="CT727">
            <v>490</v>
          </cell>
          <cell r="CU727">
            <v>490</v>
          </cell>
          <cell r="CV727">
            <v>490</v>
          </cell>
          <cell r="CW727">
            <v>490</v>
          </cell>
          <cell r="CX727">
            <v>490</v>
          </cell>
          <cell r="CY727">
            <v>1743</v>
          </cell>
          <cell r="CZ727">
            <v>490</v>
          </cell>
          <cell r="DA727">
            <v>490</v>
          </cell>
          <cell r="DB727">
            <v>490</v>
          </cell>
          <cell r="DC727">
            <v>490</v>
          </cell>
          <cell r="DD727">
            <v>2724</v>
          </cell>
          <cell r="DE727">
            <v>2724</v>
          </cell>
          <cell r="DF727">
            <v>413</v>
          </cell>
          <cell r="DG727">
            <v>413</v>
          </cell>
          <cell r="DH727">
            <v>413</v>
          </cell>
          <cell r="DI727">
            <v>413</v>
          </cell>
          <cell r="DJ727">
            <v>413</v>
          </cell>
          <cell r="DK727">
            <v>413</v>
          </cell>
        </row>
        <row r="728">
          <cell r="A728">
            <v>37938</v>
          </cell>
          <cell r="B728" t="str">
            <v> HARDY STA MISS                          </v>
          </cell>
          <cell r="C728">
            <v>1</v>
          </cell>
          <cell r="D728" t="str">
            <v> D    </v>
          </cell>
          <cell r="E728">
            <v>12295</v>
          </cell>
          <cell r="F728">
            <v>2500</v>
          </cell>
          <cell r="G728">
            <v>1500</v>
          </cell>
          <cell r="H728">
            <v>1500</v>
          </cell>
          <cell r="I728">
            <v>250</v>
          </cell>
          <cell r="J728">
            <v>250</v>
          </cell>
          <cell r="K728">
            <v>250</v>
          </cell>
          <cell r="L728">
            <v>250</v>
          </cell>
          <cell r="M728">
            <v>250</v>
          </cell>
          <cell r="N728">
            <v>250</v>
          </cell>
          <cell r="O728">
            <v>250</v>
          </cell>
          <cell r="P728">
            <v>250</v>
          </cell>
          <cell r="Q728">
            <v>250</v>
          </cell>
          <cell r="R728">
            <v>250</v>
          </cell>
          <cell r="S728">
            <v>250</v>
          </cell>
          <cell r="T728">
            <v>250</v>
          </cell>
          <cell r="U728">
            <v>250</v>
          </cell>
          <cell r="V728">
            <v>250</v>
          </cell>
          <cell r="W728">
            <v>250</v>
          </cell>
          <cell r="X728">
            <v>250</v>
          </cell>
          <cell r="Y728">
            <v>250</v>
          </cell>
          <cell r="Z728">
            <v>250</v>
          </cell>
          <cell r="AA728">
            <v>250</v>
          </cell>
          <cell r="AB728">
            <v>250</v>
          </cell>
          <cell r="AC728">
            <v>250</v>
          </cell>
          <cell r="AD728">
            <v>250</v>
          </cell>
          <cell r="AE728">
            <v>250</v>
          </cell>
          <cell r="AF728">
            <v>500</v>
          </cell>
          <cell r="AG728">
            <v>500</v>
          </cell>
          <cell r="AH728">
            <v>500</v>
          </cell>
          <cell r="AI728">
            <v>250</v>
          </cell>
          <cell r="AJ728">
            <v>250</v>
          </cell>
          <cell r="AK728">
            <v>250</v>
          </cell>
          <cell r="AL728">
            <v>250</v>
          </cell>
          <cell r="AM728">
            <v>250</v>
          </cell>
          <cell r="AN728">
            <v>250</v>
          </cell>
          <cell r="AO728">
            <v>250</v>
          </cell>
          <cell r="AP728">
            <v>250</v>
          </cell>
          <cell r="AQ728">
            <v>250</v>
          </cell>
          <cell r="AR728">
            <v>250</v>
          </cell>
          <cell r="AS728">
            <v>500</v>
          </cell>
          <cell r="AT728">
            <v>500</v>
          </cell>
          <cell r="AU728">
            <v>1000</v>
          </cell>
          <cell r="AV728">
            <v>2179</v>
          </cell>
          <cell r="AW728">
            <v>2179</v>
          </cell>
          <cell r="AX728">
            <v>2179</v>
          </cell>
          <cell r="AY728">
            <v>2000</v>
          </cell>
          <cell r="AZ728">
            <v>2000</v>
          </cell>
          <cell r="BA728">
            <v>2000</v>
          </cell>
          <cell r="BB728">
            <v>2000</v>
          </cell>
          <cell r="BC728">
            <v>2000</v>
          </cell>
          <cell r="BD728">
            <v>3159</v>
          </cell>
          <cell r="BE728">
            <v>3159</v>
          </cell>
          <cell r="BF728">
            <v>3159</v>
          </cell>
          <cell r="BG728">
            <v>3159</v>
          </cell>
          <cell r="BH728">
            <v>3159</v>
          </cell>
          <cell r="BI728">
            <v>3159</v>
          </cell>
          <cell r="BJ728">
            <v>3159</v>
          </cell>
          <cell r="BK728">
            <v>2500</v>
          </cell>
          <cell r="BL728">
            <v>2500</v>
          </cell>
          <cell r="BM728">
            <v>2500</v>
          </cell>
          <cell r="BN728">
            <v>2500</v>
          </cell>
          <cell r="BO728">
            <v>2500</v>
          </cell>
          <cell r="BP728">
            <v>3159</v>
          </cell>
          <cell r="BQ728">
            <v>3159</v>
          </cell>
          <cell r="BR728">
            <v>3159</v>
          </cell>
          <cell r="BS728">
            <v>3159</v>
          </cell>
          <cell r="BT728">
            <v>3159</v>
          </cell>
          <cell r="BU728">
            <v>4500</v>
          </cell>
          <cell r="BV728">
            <v>5908</v>
          </cell>
          <cell r="BW728">
            <v>4159</v>
          </cell>
          <cell r="BX728">
            <v>3159</v>
          </cell>
          <cell r="BY728">
            <v>2000</v>
          </cell>
          <cell r="BZ728">
            <v>1250</v>
          </cell>
          <cell r="CA728">
            <v>1250</v>
          </cell>
          <cell r="CB728">
            <v>2000</v>
          </cell>
          <cell r="CC728">
            <v>2000</v>
          </cell>
          <cell r="CD728">
            <v>1000</v>
          </cell>
          <cell r="CE728">
            <v>1000</v>
          </cell>
          <cell r="CF728">
            <v>2000</v>
          </cell>
          <cell r="CG728">
            <v>2000</v>
          </cell>
          <cell r="CH728">
            <v>2000</v>
          </cell>
          <cell r="CI728">
            <v>2000</v>
          </cell>
          <cell r="CJ728">
            <v>3159</v>
          </cell>
          <cell r="CK728">
            <v>3159</v>
          </cell>
          <cell r="CL728">
            <v>2000</v>
          </cell>
          <cell r="CM728">
            <v>2000</v>
          </cell>
          <cell r="CN728">
            <v>2000</v>
          </cell>
          <cell r="CO728">
            <v>2000</v>
          </cell>
          <cell r="CP728">
            <v>2500</v>
          </cell>
          <cell r="CQ728">
            <v>2500</v>
          </cell>
          <cell r="CR728">
            <v>2500</v>
          </cell>
          <cell r="CS728">
            <v>2500</v>
          </cell>
          <cell r="CT728">
            <v>2500</v>
          </cell>
          <cell r="CU728">
            <v>2000</v>
          </cell>
          <cell r="CV728">
            <v>2500</v>
          </cell>
          <cell r="CW728">
            <v>2000</v>
          </cell>
          <cell r="CX728">
            <v>2000</v>
          </cell>
          <cell r="CY728">
            <v>2249</v>
          </cell>
          <cell r="CZ728">
            <v>2000</v>
          </cell>
          <cell r="DA728">
            <v>3500</v>
          </cell>
          <cell r="DB728">
            <v>3500</v>
          </cell>
          <cell r="DC728">
            <v>3500</v>
          </cell>
          <cell r="DD728">
            <v>3500</v>
          </cell>
          <cell r="DE728">
            <v>3500</v>
          </cell>
          <cell r="DF728">
            <v>4251</v>
          </cell>
          <cell r="DG728">
            <v>2251</v>
          </cell>
          <cell r="DH728">
            <v>4000</v>
          </cell>
          <cell r="DI728">
            <v>4000</v>
          </cell>
          <cell r="DJ728">
            <v>4000</v>
          </cell>
          <cell r="DK728">
            <v>4500</v>
          </cell>
        </row>
        <row r="729">
          <cell r="A729">
            <v>37941</v>
          </cell>
          <cell r="B729" t="str">
            <v>CONCORD NATURAL GAS CORP</v>
          </cell>
          <cell r="C729">
            <v>6</v>
          </cell>
          <cell r="D729" t="str">
            <v> D    </v>
          </cell>
          <cell r="E729">
            <v>1210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</row>
        <row r="730">
          <cell r="A730">
            <v>37942</v>
          </cell>
          <cell r="B730" t="str">
            <v> ENERGY-CONCORD NH                       </v>
          </cell>
          <cell r="C730">
            <v>6</v>
          </cell>
          <cell r="D730" t="str">
            <v> D    </v>
          </cell>
          <cell r="E730">
            <v>11047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</row>
        <row r="731">
          <cell r="A731">
            <v>37943</v>
          </cell>
          <cell r="B731" t="str">
            <v>ORANGE &amp; Rockland Utilities</v>
          </cell>
          <cell r="C731">
            <v>5</v>
          </cell>
          <cell r="D731" t="str">
            <v> D    </v>
          </cell>
          <cell r="E731">
            <v>50678</v>
          </cell>
          <cell r="F731">
            <v>9946</v>
          </cell>
          <cell r="G731">
            <v>9087</v>
          </cell>
          <cell r="H731">
            <v>8994</v>
          </cell>
          <cell r="I731">
            <v>9310</v>
          </cell>
          <cell r="J731">
            <v>9887</v>
          </cell>
          <cell r="K731">
            <v>10123</v>
          </cell>
          <cell r="L731">
            <v>10129</v>
          </cell>
          <cell r="M731">
            <v>10139</v>
          </cell>
          <cell r="N731">
            <v>10145</v>
          </cell>
          <cell r="O731">
            <v>10145</v>
          </cell>
          <cell r="P731">
            <v>9807</v>
          </cell>
          <cell r="Q731">
            <v>14636</v>
          </cell>
          <cell r="R731">
            <v>10053</v>
          </cell>
          <cell r="S731">
            <v>10349</v>
          </cell>
          <cell r="T731">
            <v>9241</v>
          </cell>
          <cell r="U731">
            <v>11935</v>
          </cell>
          <cell r="V731">
            <v>11935</v>
          </cell>
          <cell r="W731">
            <v>11830</v>
          </cell>
          <cell r="X731">
            <v>9789</v>
          </cell>
          <cell r="Y731">
            <v>9040</v>
          </cell>
          <cell r="Z731">
            <v>9040</v>
          </cell>
          <cell r="AA731">
            <v>13965</v>
          </cell>
          <cell r="AB731">
            <v>13950</v>
          </cell>
          <cell r="AC731">
            <v>14487</v>
          </cell>
          <cell r="AD731">
            <v>13935</v>
          </cell>
          <cell r="AE731">
            <v>9140</v>
          </cell>
          <cell r="AF731">
            <v>9280</v>
          </cell>
          <cell r="AG731">
            <v>9310</v>
          </cell>
          <cell r="AH731">
            <v>9080</v>
          </cell>
          <cell r="AI731">
            <v>9085</v>
          </cell>
          <cell r="AJ731">
            <v>9060</v>
          </cell>
          <cell r="AK731">
            <v>8970</v>
          </cell>
          <cell r="AL731">
            <v>9085</v>
          </cell>
          <cell r="AM731">
            <v>9085</v>
          </cell>
          <cell r="AN731">
            <v>9235</v>
          </cell>
          <cell r="AO731">
            <v>9310</v>
          </cell>
          <cell r="AP731">
            <v>9310</v>
          </cell>
          <cell r="AQ731">
            <v>9150</v>
          </cell>
          <cell r="AR731">
            <v>9010</v>
          </cell>
          <cell r="AS731">
            <v>9310</v>
          </cell>
          <cell r="AT731">
            <v>9325</v>
          </cell>
          <cell r="AU731">
            <v>9325</v>
          </cell>
          <cell r="AV731">
            <v>9325</v>
          </cell>
          <cell r="AW731">
            <v>9325</v>
          </cell>
          <cell r="AX731">
            <v>9325</v>
          </cell>
          <cell r="AY731">
            <v>9675</v>
          </cell>
          <cell r="AZ731">
            <v>9675</v>
          </cell>
          <cell r="BA731">
            <v>9675</v>
          </cell>
          <cell r="BB731">
            <v>9675</v>
          </cell>
          <cell r="BC731">
            <v>9675</v>
          </cell>
          <cell r="BD731">
            <v>9611</v>
          </cell>
          <cell r="BE731">
            <v>9470</v>
          </cell>
          <cell r="BF731">
            <v>9324</v>
          </cell>
          <cell r="BG731">
            <v>9630</v>
          </cell>
          <cell r="BH731">
            <v>9650</v>
          </cell>
          <cell r="BI731">
            <v>9635</v>
          </cell>
          <cell r="BJ731">
            <v>9635</v>
          </cell>
          <cell r="BK731">
            <v>9349</v>
          </cell>
          <cell r="BL731">
            <v>9495</v>
          </cell>
          <cell r="BM731">
            <v>9349</v>
          </cell>
          <cell r="BN731">
            <v>9630</v>
          </cell>
          <cell r="BO731">
            <v>9675</v>
          </cell>
          <cell r="BP731">
            <v>9675</v>
          </cell>
          <cell r="BQ731">
            <v>9675</v>
          </cell>
          <cell r="BR731">
            <v>9715</v>
          </cell>
          <cell r="BS731">
            <v>9575</v>
          </cell>
          <cell r="BT731">
            <v>9525</v>
          </cell>
          <cell r="BU731">
            <v>9657</v>
          </cell>
          <cell r="BV731">
            <v>9657</v>
          </cell>
          <cell r="BW731">
            <v>9657</v>
          </cell>
          <cell r="BX731">
            <v>9657</v>
          </cell>
          <cell r="BY731">
            <v>9657</v>
          </cell>
          <cell r="BZ731">
            <v>9657</v>
          </cell>
          <cell r="CA731">
            <v>9657</v>
          </cell>
          <cell r="CB731">
            <v>9657</v>
          </cell>
          <cell r="CC731">
            <v>9657</v>
          </cell>
          <cell r="CD731">
            <v>24641</v>
          </cell>
          <cell r="CE731">
            <v>24611</v>
          </cell>
          <cell r="CF731">
            <v>24641</v>
          </cell>
          <cell r="CG731">
            <v>24511</v>
          </cell>
          <cell r="CH731">
            <v>24511</v>
          </cell>
          <cell r="CI731">
            <v>24641</v>
          </cell>
          <cell r="CJ731">
            <v>24641</v>
          </cell>
          <cell r="CK731">
            <v>24641</v>
          </cell>
          <cell r="CL731">
            <v>24631</v>
          </cell>
          <cell r="CM731">
            <v>24631</v>
          </cell>
          <cell r="CN731">
            <v>24571</v>
          </cell>
          <cell r="CO731">
            <v>24336</v>
          </cell>
          <cell r="CP731">
            <v>24501</v>
          </cell>
          <cell r="CQ731">
            <v>24501</v>
          </cell>
          <cell r="CR731">
            <v>24771</v>
          </cell>
          <cell r="CS731">
            <v>24781</v>
          </cell>
          <cell r="CT731">
            <v>24481</v>
          </cell>
          <cell r="CU731">
            <v>24361</v>
          </cell>
          <cell r="CV731">
            <v>24481</v>
          </cell>
          <cell r="CW731">
            <v>24281</v>
          </cell>
          <cell r="CX731">
            <v>24301</v>
          </cell>
          <cell r="CY731">
            <v>24311</v>
          </cell>
          <cell r="CZ731">
            <v>24311</v>
          </cell>
          <cell r="DA731">
            <v>24316</v>
          </cell>
          <cell r="DB731">
            <v>24316</v>
          </cell>
          <cell r="DC731">
            <v>24316</v>
          </cell>
          <cell r="DD731">
            <v>24311</v>
          </cell>
          <cell r="DE731">
            <v>24263</v>
          </cell>
          <cell r="DF731">
            <v>13525</v>
          </cell>
          <cell r="DG731">
            <v>13540</v>
          </cell>
          <cell r="DH731">
            <v>13550</v>
          </cell>
          <cell r="DI731">
            <v>13550</v>
          </cell>
          <cell r="DJ731">
            <v>13550</v>
          </cell>
          <cell r="DK731">
            <v>13575</v>
          </cell>
        </row>
        <row r="732">
          <cell r="A732">
            <v>37944</v>
          </cell>
          <cell r="B732" t="str">
            <v>NEW-CLINTON ROADS SALES                 </v>
          </cell>
          <cell r="C732">
            <v>5</v>
          </cell>
          <cell r="D732" t="str">
            <v> D    </v>
          </cell>
          <cell r="E732">
            <v>16121</v>
          </cell>
          <cell r="F732">
            <v>5000</v>
          </cell>
          <cell r="G732">
            <v>5000</v>
          </cell>
          <cell r="H732">
            <v>5000</v>
          </cell>
          <cell r="I732">
            <v>8000</v>
          </cell>
          <cell r="J732">
            <v>5000</v>
          </cell>
          <cell r="K732">
            <v>5000</v>
          </cell>
          <cell r="L732">
            <v>5000</v>
          </cell>
          <cell r="M732">
            <v>5000</v>
          </cell>
          <cell r="N732">
            <v>6000</v>
          </cell>
          <cell r="O732">
            <v>6000</v>
          </cell>
          <cell r="P732">
            <v>6000</v>
          </cell>
          <cell r="Q732">
            <v>5000</v>
          </cell>
          <cell r="R732">
            <v>5000</v>
          </cell>
          <cell r="S732">
            <v>5000</v>
          </cell>
          <cell r="T732">
            <v>5000</v>
          </cell>
          <cell r="U732">
            <v>5000</v>
          </cell>
          <cell r="V732">
            <v>5000</v>
          </cell>
          <cell r="W732">
            <v>10000</v>
          </cell>
          <cell r="X732">
            <v>8000</v>
          </cell>
          <cell r="Y732">
            <v>12000</v>
          </cell>
          <cell r="Z732">
            <v>12000</v>
          </cell>
          <cell r="AA732">
            <v>3600</v>
          </cell>
          <cell r="AB732">
            <v>6000</v>
          </cell>
          <cell r="AC732">
            <v>6000</v>
          </cell>
          <cell r="AD732">
            <v>6000</v>
          </cell>
          <cell r="AE732">
            <v>8000</v>
          </cell>
          <cell r="AF732">
            <v>12000</v>
          </cell>
          <cell r="AG732">
            <v>14918</v>
          </cell>
          <cell r="AH732">
            <v>12447</v>
          </cell>
          <cell r="AI732">
            <v>8000</v>
          </cell>
          <cell r="AJ732">
            <v>8000</v>
          </cell>
          <cell r="AK732">
            <v>8000</v>
          </cell>
          <cell r="AL732">
            <v>8000</v>
          </cell>
          <cell r="AM732">
            <v>8000</v>
          </cell>
          <cell r="AN732">
            <v>8000</v>
          </cell>
          <cell r="AO732">
            <v>8000</v>
          </cell>
          <cell r="AP732">
            <v>8000</v>
          </cell>
          <cell r="AQ732">
            <v>8000</v>
          </cell>
          <cell r="AR732">
            <v>8000</v>
          </cell>
          <cell r="AS732">
            <v>11953</v>
          </cell>
          <cell r="AT732">
            <v>12942</v>
          </cell>
          <cell r="AU732">
            <v>15000</v>
          </cell>
          <cell r="AV732">
            <v>17389</v>
          </cell>
          <cell r="AW732">
            <v>15000</v>
          </cell>
          <cell r="AX732">
            <v>15000</v>
          </cell>
          <cell r="AY732">
            <v>11551</v>
          </cell>
          <cell r="AZ732">
            <v>11551</v>
          </cell>
          <cell r="BA732">
            <v>11546</v>
          </cell>
          <cell r="BB732">
            <v>11651</v>
          </cell>
          <cell r="BC732">
            <v>15896</v>
          </cell>
          <cell r="BD732">
            <v>15796</v>
          </cell>
          <cell r="BE732">
            <v>15796</v>
          </cell>
          <cell r="BF732">
            <v>15796</v>
          </cell>
          <cell r="BG732">
            <v>15796</v>
          </cell>
          <cell r="BH732">
            <v>15796</v>
          </cell>
          <cell r="BI732">
            <v>15596</v>
          </cell>
          <cell r="BJ732">
            <v>15596</v>
          </cell>
          <cell r="BK732">
            <v>15596</v>
          </cell>
          <cell r="BL732">
            <v>15896</v>
          </cell>
          <cell r="BM732">
            <v>15896</v>
          </cell>
          <cell r="BN732">
            <v>15596</v>
          </cell>
          <cell r="BO732">
            <v>15596</v>
          </cell>
          <cell r="BP732">
            <v>15396</v>
          </cell>
          <cell r="BQ732">
            <v>15396</v>
          </cell>
          <cell r="BR732">
            <v>15396</v>
          </cell>
          <cell r="BS732">
            <v>15396</v>
          </cell>
          <cell r="BT732">
            <v>15396</v>
          </cell>
          <cell r="BU732">
            <v>15396</v>
          </cell>
          <cell r="BV732">
            <v>15396</v>
          </cell>
          <cell r="BW732">
            <v>15396</v>
          </cell>
          <cell r="BX732">
            <v>15396</v>
          </cell>
          <cell r="BY732">
            <v>15396</v>
          </cell>
          <cell r="BZ732">
            <v>15396</v>
          </cell>
          <cell r="CA732">
            <v>15396</v>
          </cell>
          <cell r="CB732">
            <v>13967</v>
          </cell>
          <cell r="CC732">
            <v>10766</v>
          </cell>
          <cell r="CD732">
            <v>11996</v>
          </cell>
          <cell r="CE732">
            <v>13896</v>
          </cell>
          <cell r="CF732">
            <v>13896</v>
          </cell>
          <cell r="CG732">
            <v>13896</v>
          </cell>
          <cell r="CH732">
            <v>13896</v>
          </cell>
          <cell r="CI732">
            <v>13896</v>
          </cell>
          <cell r="CJ732">
            <v>13896</v>
          </cell>
          <cell r="CK732">
            <v>13896</v>
          </cell>
          <cell r="CL732">
            <v>13896</v>
          </cell>
          <cell r="CM732">
            <v>13896</v>
          </cell>
          <cell r="CN732">
            <v>13896</v>
          </cell>
          <cell r="CO732">
            <v>13896</v>
          </cell>
          <cell r="CP732">
            <v>13896</v>
          </cell>
          <cell r="CQ732">
            <v>13896</v>
          </cell>
          <cell r="CR732">
            <v>13896</v>
          </cell>
          <cell r="CS732">
            <v>13896</v>
          </cell>
          <cell r="CT732">
            <v>13896</v>
          </cell>
          <cell r="CU732">
            <v>13896</v>
          </cell>
          <cell r="CV732">
            <v>13896</v>
          </cell>
          <cell r="CW732">
            <v>13896</v>
          </cell>
          <cell r="CX732">
            <v>13896</v>
          </cell>
          <cell r="CY732">
            <v>13896</v>
          </cell>
          <cell r="CZ732">
            <v>13896</v>
          </cell>
          <cell r="DA732">
            <v>13896</v>
          </cell>
          <cell r="DB732">
            <v>13896</v>
          </cell>
          <cell r="DC732">
            <v>13896</v>
          </cell>
          <cell r="DD732">
            <v>10766</v>
          </cell>
          <cell r="DE732">
            <v>13896</v>
          </cell>
          <cell r="DF732">
            <v>14022</v>
          </cell>
          <cell r="DG732">
            <v>15022</v>
          </cell>
          <cell r="DH732">
            <v>15024</v>
          </cell>
          <cell r="DI732">
            <v>15024</v>
          </cell>
          <cell r="DJ732">
            <v>15024</v>
          </cell>
          <cell r="DK732">
            <v>15024</v>
          </cell>
        </row>
        <row r="733">
          <cell r="A733">
            <v>37946</v>
          </cell>
          <cell r="B733" t="str">
            <v> TXG-LAKE SHORE DEHYD                    </v>
          </cell>
          <cell r="C733">
            <v>5</v>
          </cell>
          <cell r="D733" t="str">
            <v> R    </v>
          </cell>
          <cell r="E733">
            <v>9387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</row>
        <row r="734">
          <cell r="A734">
            <v>37948</v>
          </cell>
          <cell r="B734" t="str">
            <v>CONSOLIDATED</v>
          </cell>
          <cell r="C734">
            <v>5</v>
          </cell>
          <cell r="D734" t="str">
            <v> D    </v>
          </cell>
          <cell r="E734">
            <v>50669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</row>
        <row r="735">
          <cell r="A735">
            <v>37949</v>
          </cell>
          <cell r="B735" t="str">
            <v>CONNECTICUT NATURAL GAS CORP</v>
          </cell>
          <cell r="C735">
            <v>6</v>
          </cell>
          <cell r="D735" t="str">
            <v> D    </v>
          </cell>
          <cell r="E735">
            <v>22374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1548</v>
          </cell>
          <cell r="AZ735">
            <v>1548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3588</v>
          </cell>
          <cell r="BX735">
            <v>3588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3588</v>
          </cell>
          <cell r="CD735">
            <v>3588</v>
          </cell>
          <cell r="CE735">
            <v>3588</v>
          </cell>
          <cell r="CF735">
            <v>3588</v>
          </cell>
          <cell r="CG735">
            <v>3588</v>
          </cell>
          <cell r="CH735">
            <v>3588</v>
          </cell>
          <cell r="CI735">
            <v>3588</v>
          </cell>
          <cell r="CJ735">
            <v>3588</v>
          </cell>
          <cell r="CK735">
            <v>3588</v>
          </cell>
          <cell r="CL735">
            <v>0</v>
          </cell>
          <cell r="CM735">
            <v>0</v>
          </cell>
          <cell r="CN735">
            <v>0</v>
          </cell>
          <cell r="CO735">
            <v>3588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3588</v>
          </cell>
          <cell r="CU735">
            <v>3588</v>
          </cell>
          <cell r="CV735">
            <v>3588</v>
          </cell>
          <cell r="CW735">
            <v>0</v>
          </cell>
          <cell r="CX735">
            <v>3588</v>
          </cell>
          <cell r="CY735">
            <v>3588</v>
          </cell>
          <cell r="CZ735">
            <v>3588</v>
          </cell>
          <cell r="DA735">
            <v>3588</v>
          </cell>
          <cell r="DB735">
            <v>3588</v>
          </cell>
          <cell r="DC735">
            <v>3588</v>
          </cell>
          <cell r="DD735">
            <v>3588</v>
          </cell>
          <cell r="DE735">
            <v>3588</v>
          </cell>
          <cell r="DF735">
            <v>0</v>
          </cell>
          <cell r="DG735">
            <v>0</v>
          </cell>
          <cell r="DH735">
            <v>3588</v>
          </cell>
          <cell r="DI735">
            <v>3588</v>
          </cell>
          <cell r="DJ735">
            <v>3588</v>
          </cell>
          <cell r="DK735">
            <v>3588</v>
          </cell>
        </row>
        <row r="736">
          <cell r="A736">
            <v>37952</v>
          </cell>
          <cell r="B736" t="str">
            <v> COLUMBIA-OF R501 OHIO EMER              </v>
          </cell>
          <cell r="C736">
            <v>4</v>
          </cell>
          <cell r="D736" t="str">
            <v> D    </v>
          </cell>
          <cell r="E736">
            <v>61932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</row>
        <row r="737">
          <cell r="A737">
            <v>37954</v>
          </cell>
          <cell r="B737" t="str">
            <v>PG Energy @ Susquehanna</v>
          </cell>
          <cell r="C737">
            <v>4</v>
          </cell>
          <cell r="D737" t="str">
            <v> D    </v>
          </cell>
          <cell r="E737">
            <v>25347</v>
          </cell>
          <cell r="F737">
            <v>22942</v>
          </cell>
          <cell r="G737">
            <v>22942</v>
          </cell>
          <cell r="H737">
            <v>22942</v>
          </cell>
          <cell r="I737">
            <v>16884</v>
          </cell>
          <cell r="J737">
            <v>22942</v>
          </cell>
          <cell r="K737">
            <v>22942</v>
          </cell>
          <cell r="L737">
            <v>21993</v>
          </cell>
          <cell r="M737">
            <v>22942</v>
          </cell>
          <cell r="N737">
            <v>21993</v>
          </cell>
          <cell r="O737">
            <v>21993</v>
          </cell>
          <cell r="P737">
            <v>21993</v>
          </cell>
          <cell r="Q737">
            <v>21993</v>
          </cell>
          <cell r="R737">
            <v>21993</v>
          </cell>
          <cell r="S737">
            <v>22488</v>
          </cell>
          <cell r="T737">
            <v>22983</v>
          </cell>
          <cell r="U737">
            <v>22304</v>
          </cell>
          <cell r="V737">
            <v>22304</v>
          </cell>
          <cell r="W737">
            <v>22007</v>
          </cell>
          <cell r="X737">
            <v>21512</v>
          </cell>
          <cell r="Y737">
            <v>19334</v>
          </cell>
          <cell r="Z737">
            <v>21809</v>
          </cell>
          <cell r="AA737">
            <v>24779</v>
          </cell>
          <cell r="AB737">
            <v>24779</v>
          </cell>
          <cell r="AC737">
            <v>24779</v>
          </cell>
          <cell r="AD737">
            <v>24779</v>
          </cell>
          <cell r="AE737">
            <v>23294</v>
          </cell>
          <cell r="AF737">
            <v>21512</v>
          </cell>
          <cell r="AG737">
            <v>21512</v>
          </cell>
          <cell r="AH737">
            <v>23789</v>
          </cell>
          <cell r="AI737">
            <v>11535</v>
          </cell>
          <cell r="AJ737">
            <v>756</v>
          </cell>
          <cell r="AK737">
            <v>8956</v>
          </cell>
          <cell r="AL737">
            <v>15495</v>
          </cell>
          <cell r="AM737">
            <v>15934</v>
          </cell>
          <cell r="AN737">
            <v>16884</v>
          </cell>
          <cell r="AO737">
            <v>16884</v>
          </cell>
          <cell r="AP737">
            <v>16884</v>
          </cell>
          <cell r="AQ737">
            <v>16884</v>
          </cell>
          <cell r="AR737">
            <v>16884</v>
          </cell>
          <cell r="AS737">
            <v>17234</v>
          </cell>
          <cell r="AT737">
            <v>22305</v>
          </cell>
          <cell r="AU737">
            <v>22304</v>
          </cell>
          <cell r="AV737">
            <v>23591</v>
          </cell>
          <cell r="AW737">
            <v>23192</v>
          </cell>
          <cell r="AX737">
            <v>23192</v>
          </cell>
          <cell r="AY737">
            <v>24467</v>
          </cell>
          <cell r="AZ737">
            <v>25604</v>
          </cell>
          <cell r="BA737">
            <v>25456</v>
          </cell>
          <cell r="BB737">
            <v>23329</v>
          </cell>
          <cell r="BC737">
            <v>19448</v>
          </cell>
          <cell r="BD737">
            <v>22637</v>
          </cell>
          <cell r="BE737">
            <v>18128</v>
          </cell>
          <cell r="BF737">
            <v>22637</v>
          </cell>
          <cell r="BG737">
            <v>22192</v>
          </cell>
          <cell r="BH737">
            <v>21248</v>
          </cell>
          <cell r="BI737">
            <v>22340</v>
          </cell>
          <cell r="BJ737">
            <v>25330</v>
          </cell>
          <cell r="BK737">
            <v>23972</v>
          </cell>
          <cell r="BL737">
            <v>23428</v>
          </cell>
          <cell r="BM737">
            <v>23428</v>
          </cell>
          <cell r="BN737">
            <v>24120</v>
          </cell>
          <cell r="BO737">
            <v>21371</v>
          </cell>
          <cell r="BP737">
            <v>20971</v>
          </cell>
          <cell r="BQ737">
            <v>21771</v>
          </cell>
          <cell r="BR737">
            <v>21371</v>
          </cell>
          <cell r="BS737">
            <v>24471</v>
          </cell>
          <cell r="BT737">
            <v>24471</v>
          </cell>
          <cell r="BU737">
            <v>20871</v>
          </cell>
          <cell r="BV737">
            <v>22171</v>
          </cell>
          <cell r="BW737">
            <v>18471</v>
          </cell>
          <cell r="BX737">
            <v>1587</v>
          </cell>
          <cell r="BY737">
            <v>16609</v>
          </cell>
          <cell r="BZ737">
            <v>25460</v>
          </cell>
          <cell r="CA737">
            <v>18671</v>
          </cell>
          <cell r="CB737">
            <v>23170</v>
          </cell>
          <cell r="CC737">
            <v>22119</v>
          </cell>
          <cell r="CD737">
            <v>25262</v>
          </cell>
          <cell r="CE737">
            <v>25559</v>
          </cell>
          <cell r="CF737">
            <v>25163</v>
          </cell>
          <cell r="CG737">
            <v>23021</v>
          </cell>
          <cell r="CH737">
            <v>22271</v>
          </cell>
          <cell r="CI737">
            <v>25361</v>
          </cell>
          <cell r="CJ737">
            <v>25163</v>
          </cell>
          <cell r="CK737">
            <v>25064</v>
          </cell>
          <cell r="CL737">
            <v>25658</v>
          </cell>
          <cell r="CM737">
            <v>26053</v>
          </cell>
          <cell r="CN737">
            <v>26053</v>
          </cell>
          <cell r="CO737">
            <v>26053</v>
          </cell>
          <cell r="CP737">
            <v>24471</v>
          </cell>
          <cell r="CQ737">
            <v>24471</v>
          </cell>
          <cell r="CR737">
            <v>24866</v>
          </cell>
          <cell r="CS737">
            <v>25336</v>
          </cell>
          <cell r="CT737">
            <v>24471</v>
          </cell>
          <cell r="CU737">
            <v>23906</v>
          </cell>
          <cell r="CV737">
            <v>24471</v>
          </cell>
          <cell r="CW737">
            <v>25460</v>
          </cell>
          <cell r="CX737">
            <v>24471</v>
          </cell>
          <cell r="CY737">
            <v>24471</v>
          </cell>
          <cell r="CZ737">
            <v>24471</v>
          </cell>
          <cell r="DA737">
            <v>24471</v>
          </cell>
          <cell r="DB737">
            <v>24471</v>
          </cell>
          <cell r="DC737">
            <v>24471</v>
          </cell>
          <cell r="DD737">
            <v>16356</v>
          </cell>
          <cell r="DE737">
            <v>22875</v>
          </cell>
          <cell r="DF737">
            <v>25284</v>
          </cell>
          <cell r="DG737">
            <v>23701</v>
          </cell>
          <cell r="DH737">
            <v>23701</v>
          </cell>
          <cell r="DI737">
            <v>23701</v>
          </cell>
          <cell r="DJ737">
            <v>23701</v>
          </cell>
          <cell r="DK737">
            <v>24690</v>
          </cell>
        </row>
        <row r="738">
          <cell r="A738">
            <v>37955</v>
          </cell>
          <cell r="B738" t="str">
            <v>Nat. Fuel @ Crawford</v>
          </cell>
          <cell r="C738">
            <v>4</v>
          </cell>
          <cell r="D738" t="str">
            <v> D    </v>
          </cell>
          <cell r="E738">
            <v>7080</v>
          </cell>
          <cell r="F738">
            <v>50</v>
          </cell>
          <cell r="G738">
            <v>50</v>
          </cell>
          <cell r="H738">
            <v>50</v>
          </cell>
          <cell r="I738">
            <v>50</v>
          </cell>
          <cell r="J738">
            <v>50</v>
          </cell>
          <cell r="K738">
            <v>50</v>
          </cell>
          <cell r="L738">
            <v>50</v>
          </cell>
          <cell r="M738">
            <v>50</v>
          </cell>
          <cell r="N738">
            <v>50</v>
          </cell>
          <cell r="O738">
            <v>50</v>
          </cell>
          <cell r="P738">
            <v>50</v>
          </cell>
          <cell r="Q738">
            <v>50</v>
          </cell>
          <cell r="R738">
            <v>50</v>
          </cell>
          <cell r="S738">
            <v>50</v>
          </cell>
          <cell r="T738">
            <v>50</v>
          </cell>
          <cell r="U738">
            <v>50</v>
          </cell>
          <cell r="V738">
            <v>50</v>
          </cell>
          <cell r="W738">
            <v>50</v>
          </cell>
          <cell r="X738">
            <v>50</v>
          </cell>
          <cell r="Y738">
            <v>50</v>
          </cell>
          <cell r="Z738">
            <v>50</v>
          </cell>
          <cell r="AA738">
            <v>50</v>
          </cell>
          <cell r="AB738">
            <v>50</v>
          </cell>
          <cell r="AC738">
            <v>50</v>
          </cell>
          <cell r="AD738">
            <v>50</v>
          </cell>
          <cell r="AE738">
            <v>50</v>
          </cell>
          <cell r="AF738">
            <v>50</v>
          </cell>
          <cell r="AG738">
            <v>50</v>
          </cell>
          <cell r="AH738">
            <v>50</v>
          </cell>
          <cell r="AI738">
            <v>50</v>
          </cell>
          <cell r="AJ738">
            <v>50</v>
          </cell>
          <cell r="AK738">
            <v>50</v>
          </cell>
          <cell r="AL738">
            <v>50</v>
          </cell>
          <cell r="AM738">
            <v>50</v>
          </cell>
          <cell r="AN738">
            <v>50</v>
          </cell>
          <cell r="AO738">
            <v>50</v>
          </cell>
          <cell r="AP738">
            <v>50</v>
          </cell>
          <cell r="AQ738">
            <v>50</v>
          </cell>
          <cell r="AR738">
            <v>50</v>
          </cell>
          <cell r="AS738">
            <v>50</v>
          </cell>
          <cell r="AT738">
            <v>50</v>
          </cell>
          <cell r="AU738">
            <v>50</v>
          </cell>
          <cell r="AV738">
            <v>50</v>
          </cell>
          <cell r="AW738">
            <v>50</v>
          </cell>
          <cell r="AX738">
            <v>50</v>
          </cell>
          <cell r="AY738">
            <v>200</v>
          </cell>
          <cell r="AZ738">
            <v>200</v>
          </cell>
          <cell r="BA738">
            <v>200</v>
          </cell>
          <cell r="BB738">
            <v>200</v>
          </cell>
          <cell r="BC738">
            <v>200</v>
          </cell>
          <cell r="BD738">
            <v>200</v>
          </cell>
          <cell r="BE738">
            <v>200</v>
          </cell>
          <cell r="BF738">
            <v>200</v>
          </cell>
          <cell r="BG738">
            <v>200</v>
          </cell>
          <cell r="BH738">
            <v>200</v>
          </cell>
          <cell r="BI738">
            <v>200</v>
          </cell>
          <cell r="BJ738">
            <v>200</v>
          </cell>
          <cell r="BK738">
            <v>200</v>
          </cell>
          <cell r="BL738">
            <v>200</v>
          </cell>
          <cell r="BM738">
            <v>200</v>
          </cell>
          <cell r="BN738">
            <v>200</v>
          </cell>
          <cell r="BO738">
            <v>200</v>
          </cell>
          <cell r="BP738">
            <v>200</v>
          </cell>
          <cell r="BQ738">
            <v>200</v>
          </cell>
          <cell r="BR738">
            <v>200</v>
          </cell>
          <cell r="BS738">
            <v>200</v>
          </cell>
          <cell r="BT738">
            <v>200</v>
          </cell>
          <cell r="BU738">
            <v>200</v>
          </cell>
          <cell r="BV738">
            <v>200</v>
          </cell>
          <cell r="BW738">
            <v>200</v>
          </cell>
          <cell r="BX738">
            <v>200</v>
          </cell>
          <cell r="BY738">
            <v>200</v>
          </cell>
          <cell r="BZ738">
            <v>200</v>
          </cell>
          <cell r="CA738">
            <v>200</v>
          </cell>
          <cell r="CB738">
            <v>200</v>
          </cell>
          <cell r="CC738">
            <v>200</v>
          </cell>
          <cell r="CD738">
            <v>250</v>
          </cell>
          <cell r="CE738">
            <v>250</v>
          </cell>
          <cell r="CF738">
            <v>250</v>
          </cell>
          <cell r="CG738">
            <v>250</v>
          </cell>
          <cell r="CH738">
            <v>250</v>
          </cell>
          <cell r="CI738">
            <v>250</v>
          </cell>
          <cell r="CJ738">
            <v>250</v>
          </cell>
          <cell r="CK738">
            <v>250</v>
          </cell>
          <cell r="CL738">
            <v>250</v>
          </cell>
          <cell r="CM738">
            <v>250</v>
          </cell>
          <cell r="CN738">
            <v>250</v>
          </cell>
          <cell r="CO738">
            <v>250</v>
          </cell>
          <cell r="CP738">
            <v>250</v>
          </cell>
          <cell r="CQ738">
            <v>250</v>
          </cell>
          <cell r="CR738">
            <v>250</v>
          </cell>
          <cell r="CS738">
            <v>250</v>
          </cell>
          <cell r="CT738">
            <v>250</v>
          </cell>
          <cell r="CU738">
            <v>250</v>
          </cell>
          <cell r="CV738">
            <v>250</v>
          </cell>
          <cell r="CW738">
            <v>250</v>
          </cell>
          <cell r="CX738">
            <v>250</v>
          </cell>
          <cell r="CY738">
            <v>250</v>
          </cell>
          <cell r="CZ738">
            <v>250</v>
          </cell>
          <cell r="DA738">
            <v>250</v>
          </cell>
          <cell r="DB738">
            <v>250</v>
          </cell>
          <cell r="DC738">
            <v>250</v>
          </cell>
          <cell r="DD738">
            <v>250</v>
          </cell>
          <cell r="DE738">
            <v>50</v>
          </cell>
          <cell r="DF738">
            <v>300</v>
          </cell>
          <cell r="DG738">
            <v>300</v>
          </cell>
          <cell r="DH738">
            <v>300</v>
          </cell>
          <cell r="DI738">
            <v>300</v>
          </cell>
          <cell r="DJ738">
            <v>300</v>
          </cell>
          <cell r="DK738">
            <v>300</v>
          </cell>
        </row>
        <row r="739">
          <cell r="A739">
            <v>37958</v>
          </cell>
          <cell r="B739" t="str">
            <v> WALNUT-MISS                             </v>
          </cell>
          <cell r="C739">
            <v>1</v>
          </cell>
          <cell r="D739" t="str">
            <v> D    </v>
          </cell>
          <cell r="E739">
            <v>2060</v>
          </cell>
          <cell r="F739">
            <v>29</v>
          </cell>
          <cell r="G739">
            <v>29</v>
          </cell>
          <cell r="H739">
            <v>29</v>
          </cell>
          <cell r="I739">
            <v>0</v>
          </cell>
          <cell r="J739">
            <v>29</v>
          </cell>
          <cell r="K739">
            <v>29</v>
          </cell>
          <cell r="L739">
            <v>29</v>
          </cell>
          <cell r="M739">
            <v>29</v>
          </cell>
          <cell r="N739">
            <v>29</v>
          </cell>
          <cell r="O739">
            <v>29</v>
          </cell>
          <cell r="P739">
            <v>29</v>
          </cell>
          <cell r="Q739">
            <v>29</v>
          </cell>
          <cell r="R739">
            <v>29</v>
          </cell>
          <cell r="S739">
            <v>29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664</v>
          </cell>
          <cell r="CE739">
            <v>664</v>
          </cell>
          <cell r="CF739">
            <v>664</v>
          </cell>
          <cell r="CG739">
            <v>664</v>
          </cell>
          <cell r="CH739">
            <v>664</v>
          </cell>
          <cell r="CI739">
            <v>664</v>
          </cell>
          <cell r="CJ739">
            <v>664</v>
          </cell>
          <cell r="CK739">
            <v>664</v>
          </cell>
          <cell r="CL739">
            <v>664</v>
          </cell>
          <cell r="CM739">
            <v>664</v>
          </cell>
          <cell r="CN739">
            <v>664</v>
          </cell>
          <cell r="CO739">
            <v>664</v>
          </cell>
          <cell r="CP739">
            <v>664</v>
          </cell>
          <cell r="CQ739">
            <v>664</v>
          </cell>
          <cell r="CR739">
            <v>664</v>
          </cell>
          <cell r="CS739">
            <v>664</v>
          </cell>
          <cell r="CT739">
            <v>664</v>
          </cell>
          <cell r="CU739">
            <v>664</v>
          </cell>
          <cell r="CV739">
            <v>664</v>
          </cell>
          <cell r="CW739">
            <v>0</v>
          </cell>
          <cell r="CX739">
            <v>664</v>
          </cell>
          <cell r="CY739">
            <v>664</v>
          </cell>
          <cell r="CZ739">
            <v>664</v>
          </cell>
          <cell r="DA739">
            <v>0</v>
          </cell>
          <cell r="DB739">
            <v>0</v>
          </cell>
          <cell r="DC739">
            <v>0</v>
          </cell>
          <cell r="DD739">
            <v>664</v>
          </cell>
          <cell r="DE739">
            <v>664</v>
          </cell>
          <cell r="DF739">
            <v>664</v>
          </cell>
          <cell r="DG739">
            <v>664</v>
          </cell>
          <cell r="DH739">
            <v>664</v>
          </cell>
          <cell r="DI739">
            <v>664</v>
          </cell>
          <cell r="DJ739">
            <v>664</v>
          </cell>
          <cell r="DK739">
            <v>664</v>
          </cell>
        </row>
        <row r="740">
          <cell r="A740">
            <v>37962</v>
          </cell>
          <cell r="B740" t="str">
            <v> CABOT-BIG SANDY DEHYD                   </v>
          </cell>
          <cell r="C740">
            <v>4</v>
          </cell>
          <cell r="D740" t="str">
            <v> R    </v>
          </cell>
          <cell r="E740">
            <v>26677</v>
          </cell>
          <cell r="F740">
            <v>3807</v>
          </cell>
          <cell r="G740">
            <v>3807</v>
          </cell>
          <cell r="H740">
            <v>3807</v>
          </cell>
          <cell r="I740">
            <v>3941</v>
          </cell>
          <cell r="J740">
            <v>3807</v>
          </cell>
          <cell r="K740">
            <v>3807</v>
          </cell>
          <cell r="L740">
            <v>3807</v>
          </cell>
          <cell r="M740">
            <v>3684</v>
          </cell>
          <cell r="N740">
            <v>4187</v>
          </cell>
          <cell r="O740">
            <v>4187</v>
          </cell>
          <cell r="P740">
            <v>4187</v>
          </cell>
          <cell r="Q740">
            <v>4187</v>
          </cell>
          <cell r="R740">
            <v>4187</v>
          </cell>
          <cell r="S740">
            <v>4187</v>
          </cell>
          <cell r="T740">
            <v>4187</v>
          </cell>
          <cell r="U740">
            <v>3941</v>
          </cell>
          <cell r="V740">
            <v>3941</v>
          </cell>
          <cell r="W740">
            <v>3941</v>
          </cell>
          <cell r="X740">
            <v>3840</v>
          </cell>
          <cell r="Y740">
            <v>3840</v>
          </cell>
          <cell r="Z740">
            <v>3840</v>
          </cell>
          <cell r="AA740">
            <v>3840</v>
          </cell>
          <cell r="AB740">
            <v>3287</v>
          </cell>
          <cell r="AC740">
            <v>3287</v>
          </cell>
          <cell r="AD740">
            <v>3287</v>
          </cell>
          <cell r="AE740">
            <v>3287</v>
          </cell>
          <cell r="AF740">
            <v>3287</v>
          </cell>
          <cell r="AG740">
            <v>3287</v>
          </cell>
          <cell r="AH740">
            <v>3287</v>
          </cell>
          <cell r="AI740">
            <v>3287</v>
          </cell>
          <cell r="AJ740">
            <v>3287</v>
          </cell>
          <cell r="AK740">
            <v>3287</v>
          </cell>
          <cell r="AL740">
            <v>3287</v>
          </cell>
          <cell r="AM740">
            <v>3549</v>
          </cell>
          <cell r="AN740">
            <v>3549</v>
          </cell>
          <cell r="AO740">
            <v>3941</v>
          </cell>
          <cell r="AP740">
            <v>3941</v>
          </cell>
          <cell r="AQ740">
            <v>3941</v>
          </cell>
          <cell r="AR740">
            <v>3941</v>
          </cell>
          <cell r="AS740">
            <v>3941</v>
          </cell>
          <cell r="AT740">
            <v>4178</v>
          </cell>
          <cell r="AU740">
            <v>3941</v>
          </cell>
          <cell r="AV740">
            <v>3941</v>
          </cell>
          <cell r="AW740">
            <v>3941</v>
          </cell>
          <cell r="AX740">
            <v>3941</v>
          </cell>
          <cell r="AY740">
            <v>3686</v>
          </cell>
          <cell r="AZ740">
            <v>3686</v>
          </cell>
          <cell r="BA740">
            <v>3686</v>
          </cell>
          <cell r="BB740">
            <v>3686</v>
          </cell>
          <cell r="BC740">
            <v>3686</v>
          </cell>
          <cell r="BD740">
            <v>3686</v>
          </cell>
          <cell r="BE740">
            <v>3686</v>
          </cell>
          <cell r="BF740">
            <v>3686</v>
          </cell>
          <cell r="BG740">
            <v>3924</v>
          </cell>
          <cell r="BH740">
            <v>3686</v>
          </cell>
          <cell r="BI740">
            <v>3510</v>
          </cell>
          <cell r="BJ740">
            <v>3686</v>
          </cell>
          <cell r="BK740">
            <v>3686</v>
          </cell>
          <cell r="BL740">
            <v>3686</v>
          </cell>
          <cell r="BM740">
            <v>3686</v>
          </cell>
          <cell r="BN740">
            <v>3924</v>
          </cell>
          <cell r="BO740">
            <v>3686</v>
          </cell>
          <cell r="BP740">
            <v>3133</v>
          </cell>
          <cell r="BQ740">
            <v>3133</v>
          </cell>
          <cell r="BR740">
            <v>3133</v>
          </cell>
          <cell r="BS740">
            <v>3133</v>
          </cell>
          <cell r="BT740">
            <v>3133</v>
          </cell>
          <cell r="BU740">
            <v>3133</v>
          </cell>
          <cell r="BV740">
            <v>3133</v>
          </cell>
          <cell r="BW740">
            <v>3133</v>
          </cell>
          <cell r="BX740">
            <v>3133</v>
          </cell>
          <cell r="BY740">
            <v>3133</v>
          </cell>
          <cell r="BZ740">
            <v>3133</v>
          </cell>
          <cell r="CA740">
            <v>3133</v>
          </cell>
          <cell r="CB740">
            <v>3133</v>
          </cell>
          <cell r="CC740">
            <v>3133</v>
          </cell>
          <cell r="CD740">
            <v>4313</v>
          </cell>
          <cell r="CE740">
            <v>4313</v>
          </cell>
          <cell r="CF740">
            <v>4313</v>
          </cell>
          <cell r="CG740">
            <v>4313</v>
          </cell>
          <cell r="CH740">
            <v>4313</v>
          </cell>
          <cell r="CI740">
            <v>4551</v>
          </cell>
          <cell r="CJ740">
            <v>4188</v>
          </cell>
          <cell r="CK740">
            <v>4188</v>
          </cell>
          <cell r="CL740">
            <v>4426</v>
          </cell>
          <cell r="CM740">
            <v>4188</v>
          </cell>
          <cell r="CN740">
            <v>4188</v>
          </cell>
          <cell r="CO740">
            <v>4188</v>
          </cell>
          <cell r="CP740">
            <v>4112</v>
          </cell>
          <cell r="CQ740">
            <v>4112</v>
          </cell>
          <cell r="CR740">
            <v>4112</v>
          </cell>
          <cell r="CS740">
            <v>4112</v>
          </cell>
          <cell r="CT740">
            <v>4112</v>
          </cell>
          <cell r="CU740">
            <v>4112</v>
          </cell>
          <cell r="CV740">
            <v>4112</v>
          </cell>
          <cell r="CW740">
            <v>4112</v>
          </cell>
          <cell r="CX740">
            <v>4112</v>
          </cell>
          <cell r="CY740">
            <v>3783</v>
          </cell>
          <cell r="CZ740">
            <v>3783</v>
          </cell>
          <cell r="DA740">
            <v>3783</v>
          </cell>
          <cell r="DB740">
            <v>3783</v>
          </cell>
          <cell r="DC740">
            <v>3783</v>
          </cell>
          <cell r="DD740">
            <v>3783</v>
          </cell>
          <cell r="DE740">
            <v>4024</v>
          </cell>
          <cell r="DF740">
            <v>6777</v>
          </cell>
          <cell r="DG740">
            <v>6777</v>
          </cell>
          <cell r="DH740">
            <v>6777</v>
          </cell>
          <cell r="DI740">
            <v>6777</v>
          </cell>
          <cell r="DJ740">
            <v>6777</v>
          </cell>
          <cell r="DK740">
            <v>4022</v>
          </cell>
        </row>
        <row r="741">
          <cell r="A741">
            <v>37963</v>
          </cell>
          <cell r="B741" t="str">
            <v>Nat. Fuel @ Crawford</v>
          </cell>
          <cell r="C741">
            <v>4</v>
          </cell>
          <cell r="D741" t="str">
            <v> D    </v>
          </cell>
          <cell r="E741">
            <v>53354</v>
          </cell>
          <cell r="F741">
            <v>2000</v>
          </cell>
          <cell r="G741">
            <v>2000</v>
          </cell>
          <cell r="H741">
            <v>2000</v>
          </cell>
          <cell r="I741">
            <v>3500</v>
          </cell>
          <cell r="J741">
            <v>2000</v>
          </cell>
          <cell r="K741">
            <v>2000</v>
          </cell>
          <cell r="L741">
            <v>2000</v>
          </cell>
          <cell r="M741">
            <v>2000</v>
          </cell>
          <cell r="N741">
            <v>2000</v>
          </cell>
          <cell r="O741">
            <v>2000</v>
          </cell>
          <cell r="P741">
            <v>2000</v>
          </cell>
          <cell r="Q741">
            <v>2000</v>
          </cell>
          <cell r="R741">
            <v>2000</v>
          </cell>
          <cell r="S741">
            <v>2000</v>
          </cell>
          <cell r="T741">
            <v>2000</v>
          </cell>
          <cell r="U741">
            <v>3500</v>
          </cell>
          <cell r="V741">
            <v>3500</v>
          </cell>
          <cell r="W741">
            <v>3500</v>
          </cell>
          <cell r="X741">
            <v>3500</v>
          </cell>
          <cell r="Y741">
            <v>3500</v>
          </cell>
          <cell r="Z741">
            <v>3500</v>
          </cell>
          <cell r="AA741">
            <v>3500</v>
          </cell>
          <cell r="AB741">
            <v>3500</v>
          </cell>
          <cell r="AC741">
            <v>3500</v>
          </cell>
          <cell r="AD741">
            <v>3500</v>
          </cell>
          <cell r="AE741">
            <v>3500</v>
          </cell>
          <cell r="AF741">
            <v>3500</v>
          </cell>
          <cell r="AG741">
            <v>3500</v>
          </cell>
          <cell r="AH741">
            <v>3500</v>
          </cell>
          <cell r="AI741">
            <v>3500</v>
          </cell>
          <cell r="AJ741">
            <v>3500</v>
          </cell>
          <cell r="AK741">
            <v>3500</v>
          </cell>
          <cell r="AL741">
            <v>3500</v>
          </cell>
          <cell r="AM741">
            <v>3500</v>
          </cell>
          <cell r="AN741">
            <v>3500</v>
          </cell>
          <cell r="AO741">
            <v>3500</v>
          </cell>
          <cell r="AP741">
            <v>3500</v>
          </cell>
          <cell r="AQ741">
            <v>3500</v>
          </cell>
          <cell r="AR741">
            <v>3500</v>
          </cell>
          <cell r="AS741">
            <v>3500</v>
          </cell>
          <cell r="AT741">
            <v>3500</v>
          </cell>
          <cell r="AU741">
            <v>3500</v>
          </cell>
          <cell r="AV741">
            <v>3500</v>
          </cell>
          <cell r="AW741">
            <v>3500</v>
          </cell>
          <cell r="AX741">
            <v>3500</v>
          </cell>
          <cell r="AY741">
            <v>8501</v>
          </cell>
          <cell r="AZ741">
            <v>8501</v>
          </cell>
          <cell r="BA741">
            <v>8501</v>
          </cell>
          <cell r="BB741">
            <v>8501</v>
          </cell>
          <cell r="BC741">
            <v>8501</v>
          </cell>
          <cell r="BD741">
            <v>8501</v>
          </cell>
          <cell r="BE741">
            <v>8501</v>
          </cell>
          <cell r="BF741">
            <v>8501</v>
          </cell>
          <cell r="BG741">
            <v>8501</v>
          </cell>
          <cell r="BH741">
            <v>8501</v>
          </cell>
          <cell r="BI741">
            <v>8501</v>
          </cell>
          <cell r="BJ741">
            <v>8501</v>
          </cell>
          <cell r="BK741">
            <v>8501</v>
          </cell>
          <cell r="BL741">
            <v>8501</v>
          </cell>
          <cell r="BM741">
            <v>8501</v>
          </cell>
          <cell r="BN741">
            <v>6001</v>
          </cell>
          <cell r="BO741">
            <v>6001</v>
          </cell>
          <cell r="BP741">
            <v>6001</v>
          </cell>
          <cell r="BQ741">
            <v>6001</v>
          </cell>
          <cell r="BR741">
            <v>6001</v>
          </cell>
          <cell r="BS741">
            <v>6001</v>
          </cell>
          <cell r="BT741">
            <v>6001</v>
          </cell>
          <cell r="BU741">
            <v>6001</v>
          </cell>
          <cell r="BV741">
            <v>6001</v>
          </cell>
          <cell r="BW741">
            <v>6001</v>
          </cell>
          <cell r="BX741">
            <v>6001</v>
          </cell>
          <cell r="BY741">
            <v>3692</v>
          </cell>
          <cell r="BZ741">
            <v>4000</v>
          </cell>
          <cell r="CA741">
            <v>4000</v>
          </cell>
          <cell r="CB741">
            <v>4000</v>
          </cell>
          <cell r="CC741">
            <v>4000</v>
          </cell>
          <cell r="CD741">
            <v>9000</v>
          </cell>
          <cell r="CE741">
            <v>9000</v>
          </cell>
          <cell r="CF741">
            <v>9000</v>
          </cell>
          <cell r="CG741">
            <v>9000</v>
          </cell>
          <cell r="CH741">
            <v>9000</v>
          </cell>
          <cell r="CI741">
            <v>9000</v>
          </cell>
          <cell r="CJ741">
            <v>9000</v>
          </cell>
          <cell r="CK741">
            <v>9000</v>
          </cell>
          <cell r="CL741">
            <v>9000</v>
          </cell>
          <cell r="CM741">
            <v>9000</v>
          </cell>
          <cell r="CN741">
            <v>9000</v>
          </cell>
          <cell r="CO741">
            <v>9000</v>
          </cell>
          <cell r="CP741">
            <v>9000</v>
          </cell>
          <cell r="CQ741">
            <v>9000</v>
          </cell>
          <cell r="CR741">
            <v>9000</v>
          </cell>
          <cell r="CS741">
            <v>9000</v>
          </cell>
          <cell r="CT741">
            <v>9000</v>
          </cell>
          <cell r="CU741">
            <v>9000</v>
          </cell>
          <cell r="CV741">
            <v>9000</v>
          </cell>
          <cell r="CW741">
            <v>9000</v>
          </cell>
          <cell r="CX741">
            <v>9000</v>
          </cell>
          <cell r="CY741">
            <v>9000</v>
          </cell>
          <cell r="CZ741">
            <v>9000</v>
          </cell>
          <cell r="DA741">
            <v>9000</v>
          </cell>
          <cell r="DB741">
            <v>9000</v>
          </cell>
          <cell r="DC741">
            <v>9000</v>
          </cell>
          <cell r="DD741">
            <v>9000</v>
          </cell>
          <cell r="DE741">
            <v>9000</v>
          </cell>
          <cell r="DF741">
            <v>11000</v>
          </cell>
          <cell r="DG741">
            <v>11000</v>
          </cell>
          <cell r="DH741">
            <v>11000</v>
          </cell>
          <cell r="DI741">
            <v>11000</v>
          </cell>
          <cell r="DJ741">
            <v>11000</v>
          </cell>
          <cell r="DK741">
            <v>9000</v>
          </cell>
        </row>
        <row r="742">
          <cell r="A742">
            <v>37964</v>
          </cell>
          <cell r="B742" t="str">
            <v>NY state El. And Gas</v>
          </cell>
          <cell r="C742">
            <v>5</v>
          </cell>
          <cell r="D742" t="str">
            <v> D    </v>
          </cell>
          <cell r="E742">
            <v>4124</v>
          </cell>
          <cell r="F742">
            <v>143</v>
          </cell>
          <cell r="G742">
            <v>143</v>
          </cell>
          <cell r="H742">
            <v>143</v>
          </cell>
          <cell r="I742">
            <v>340</v>
          </cell>
          <cell r="J742">
            <v>143</v>
          </cell>
          <cell r="K742">
            <v>143</v>
          </cell>
          <cell r="L742">
            <v>143</v>
          </cell>
          <cell r="M742">
            <v>143</v>
          </cell>
          <cell r="N742">
            <v>143</v>
          </cell>
          <cell r="O742">
            <v>143</v>
          </cell>
          <cell r="P742">
            <v>143</v>
          </cell>
          <cell r="Q742">
            <v>143</v>
          </cell>
          <cell r="R742">
            <v>143</v>
          </cell>
          <cell r="S742">
            <v>143</v>
          </cell>
          <cell r="T742">
            <v>143</v>
          </cell>
          <cell r="U742">
            <v>340</v>
          </cell>
          <cell r="V742">
            <v>340</v>
          </cell>
          <cell r="W742">
            <v>340</v>
          </cell>
          <cell r="X742">
            <v>340</v>
          </cell>
          <cell r="Y742">
            <v>340</v>
          </cell>
          <cell r="Z742">
            <v>340</v>
          </cell>
          <cell r="AA742">
            <v>340</v>
          </cell>
          <cell r="AB742">
            <v>340</v>
          </cell>
          <cell r="AC742">
            <v>340</v>
          </cell>
          <cell r="AD742">
            <v>340</v>
          </cell>
          <cell r="AE742">
            <v>340</v>
          </cell>
          <cell r="AF742">
            <v>340</v>
          </cell>
          <cell r="AG742">
            <v>340</v>
          </cell>
          <cell r="AH742">
            <v>340</v>
          </cell>
          <cell r="AI742">
            <v>340</v>
          </cell>
          <cell r="AJ742">
            <v>340</v>
          </cell>
          <cell r="AK742">
            <v>340</v>
          </cell>
          <cell r="AL742">
            <v>340</v>
          </cell>
          <cell r="AM742">
            <v>340</v>
          </cell>
          <cell r="AN742">
            <v>340</v>
          </cell>
          <cell r="AO742">
            <v>340</v>
          </cell>
          <cell r="AP742">
            <v>340</v>
          </cell>
          <cell r="AQ742">
            <v>340</v>
          </cell>
          <cell r="AR742">
            <v>340</v>
          </cell>
          <cell r="AS742">
            <v>340</v>
          </cell>
          <cell r="AT742">
            <v>340</v>
          </cell>
          <cell r="AU742">
            <v>340</v>
          </cell>
          <cell r="AV742">
            <v>340</v>
          </cell>
          <cell r="AW742">
            <v>340</v>
          </cell>
          <cell r="AX742">
            <v>340</v>
          </cell>
          <cell r="AY742">
            <v>407</v>
          </cell>
          <cell r="AZ742">
            <v>407</v>
          </cell>
          <cell r="BA742">
            <v>407</v>
          </cell>
          <cell r="BB742">
            <v>407</v>
          </cell>
          <cell r="BC742">
            <v>407</v>
          </cell>
          <cell r="BD742">
            <v>407</v>
          </cell>
          <cell r="BE742">
            <v>407</v>
          </cell>
          <cell r="BF742">
            <v>407</v>
          </cell>
          <cell r="BG742">
            <v>407</v>
          </cell>
          <cell r="BH742">
            <v>407</v>
          </cell>
          <cell r="BI742">
            <v>407</v>
          </cell>
          <cell r="BJ742">
            <v>407</v>
          </cell>
          <cell r="BK742">
            <v>407</v>
          </cell>
          <cell r="BL742">
            <v>407</v>
          </cell>
          <cell r="BM742">
            <v>407</v>
          </cell>
          <cell r="BN742">
            <v>407</v>
          </cell>
          <cell r="BO742">
            <v>407</v>
          </cell>
          <cell r="BP742">
            <v>407</v>
          </cell>
          <cell r="BQ742">
            <v>407</v>
          </cell>
          <cell r="BR742">
            <v>407</v>
          </cell>
          <cell r="BS742">
            <v>407</v>
          </cell>
          <cell r="BT742">
            <v>407</v>
          </cell>
          <cell r="BU742">
            <v>407</v>
          </cell>
          <cell r="BV742">
            <v>407</v>
          </cell>
          <cell r="BW742">
            <v>407</v>
          </cell>
          <cell r="BX742">
            <v>407</v>
          </cell>
          <cell r="BY742">
            <v>407</v>
          </cell>
          <cell r="BZ742">
            <v>407</v>
          </cell>
          <cell r="CA742">
            <v>407</v>
          </cell>
          <cell r="CB742">
            <v>407</v>
          </cell>
          <cell r="CC742">
            <v>407</v>
          </cell>
          <cell r="CD742">
            <v>556</v>
          </cell>
          <cell r="CE742">
            <v>556</v>
          </cell>
          <cell r="CF742">
            <v>556</v>
          </cell>
          <cell r="CG742">
            <v>556</v>
          </cell>
          <cell r="CH742">
            <v>556</v>
          </cell>
          <cell r="CI742">
            <v>556</v>
          </cell>
          <cell r="CJ742">
            <v>556</v>
          </cell>
          <cell r="CK742">
            <v>556</v>
          </cell>
          <cell r="CL742">
            <v>556</v>
          </cell>
          <cell r="CM742">
            <v>556</v>
          </cell>
          <cell r="CN742">
            <v>556</v>
          </cell>
          <cell r="CO742">
            <v>556</v>
          </cell>
          <cell r="CP742">
            <v>556</v>
          </cell>
          <cell r="CQ742">
            <v>556</v>
          </cell>
          <cell r="CR742">
            <v>556</v>
          </cell>
          <cell r="CS742">
            <v>556</v>
          </cell>
          <cell r="CT742">
            <v>556</v>
          </cell>
          <cell r="CU742">
            <v>556</v>
          </cell>
          <cell r="CV742">
            <v>556</v>
          </cell>
          <cell r="CW742">
            <v>556</v>
          </cell>
          <cell r="CX742">
            <v>556</v>
          </cell>
          <cell r="CY742">
            <v>556</v>
          </cell>
          <cell r="CZ742">
            <v>556</v>
          </cell>
          <cell r="DA742">
            <v>556</v>
          </cell>
          <cell r="DB742">
            <v>556</v>
          </cell>
          <cell r="DC742">
            <v>556</v>
          </cell>
          <cell r="DD742">
            <v>556</v>
          </cell>
          <cell r="DE742">
            <v>556</v>
          </cell>
          <cell r="DF742">
            <v>637</v>
          </cell>
          <cell r="DG742">
            <v>637</v>
          </cell>
          <cell r="DH742">
            <v>637</v>
          </cell>
          <cell r="DI742">
            <v>637</v>
          </cell>
          <cell r="DJ742">
            <v>637</v>
          </cell>
          <cell r="DK742">
            <v>637</v>
          </cell>
        </row>
        <row r="743">
          <cell r="A743">
            <v>37966</v>
          </cell>
          <cell r="B743" t="str">
            <v> HONESDALE-SALES                         </v>
          </cell>
          <cell r="C743">
            <v>4</v>
          </cell>
          <cell r="D743" t="str">
            <v> D    </v>
          </cell>
          <cell r="E743">
            <v>6505</v>
          </cell>
          <cell r="F743">
            <v>1126</v>
          </cell>
          <cell r="G743">
            <v>1126</v>
          </cell>
          <cell r="H743">
            <v>1126</v>
          </cell>
          <cell r="I743">
            <v>1450</v>
          </cell>
          <cell r="J743">
            <v>1126</v>
          </cell>
          <cell r="K743">
            <v>1126</v>
          </cell>
          <cell r="L743">
            <v>1126</v>
          </cell>
          <cell r="M743">
            <v>1126</v>
          </cell>
          <cell r="N743">
            <v>1126</v>
          </cell>
          <cell r="O743">
            <v>1126</v>
          </cell>
          <cell r="P743">
            <v>1126</v>
          </cell>
          <cell r="Q743">
            <v>1126</v>
          </cell>
          <cell r="R743">
            <v>1126</v>
          </cell>
          <cell r="S743">
            <v>1126</v>
          </cell>
          <cell r="T743">
            <v>1126</v>
          </cell>
          <cell r="U743">
            <v>1450</v>
          </cell>
          <cell r="V743">
            <v>1450</v>
          </cell>
          <cell r="W743">
            <v>1450</v>
          </cell>
          <cell r="X743">
            <v>1450</v>
          </cell>
          <cell r="Y743">
            <v>1450</v>
          </cell>
          <cell r="Z743">
            <v>1450</v>
          </cell>
          <cell r="AA743">
            <v>1450</v>
          </cell>
          <cell r="AB743">
            <v>1450</v>
          </cell>
          <cell r="AC743">
            <v>1450</v>
          </cell>
          <cell r="AD743">
            <v>1450</v>
          </cell>
          <cell r="AE743">
            <v>1450</v>
          </cell>
          <cell r="AF743">
            <v>1450</v>
          </cell>
          <cell r="AG743">
            <v>1450</v>
          </cell>
          <cell r="AH743">
            <v>1450</v>
          </cell>
          <cell r="AI743">
            <v>1450</v>
          </cell>
          <cell r="AJ743">
            <v>1450</v>
          </cell>
          <cell r="AK743">
            <v>1450</v>
          </cell>
          <cell r="AL743">
            <v>1450</v>
          </cell>
          <cell r="AM743">
            <v>1450</v>
          </cell>
          <cell r="AN743">
            <v>1450</v>
          </cell>
          <cell r="AO743">
            <v>1450</v>
          </cell>
          <cell r="AP743">
            <v>1450</v>
          </cell>
          <cell r="AQ743">
            <v>1450</v>
          </cell>
          <cell r="AR743">
            <v>1450</v>
          </cell>
          <cell r="AS743">
            <v>1450</v>
          </cell>
          <cell r="AT743">
            <v>1450</v>
          </cell>
          <cell r="AU743">
            <v>1450</v>
          </cell>
          <cell r="AV743">
            <v>1437</v>
          </cell>
          <cell r="AW743">
            <v>1437</v>
          </cell>
          <cell r="AX743">
            <v>1437</v>
          </cell>
          <cell r="AY743">
            <v>2200</v>
          </cell>
          <cell r="AZ743">
            <v>2200</v>
          </cell>
          <cell r="BA743">
            <v>2200</v>
          </cell>
          <cell r="BB743">
            <v>2200</v>
          </cell>
          <cell r="BC743">
            <v>2200</v>
          </cell>
          <cell r="BD743">
            <v>2200</v>
          </cell>
          <cell r="BE743">
            <v>2200</v>
          </cell>
          <cell r="BF743">
            <v>2200</v>
          </cell>
          <cell r="BG743">
            <v>2200</v>
          </cell>
          <cell r="BH743">
            <v>2200</v>
          </cell>
          <cell r="BI743">
            <v>2200</v>
          </cell>
          <cell r="BJ743">
            <v>2200</v>
          </cell>
          <cell r="BK743">
            <v>2200</v>
          </cell>
          <cell r="BL743">
            <v>2200</v>
          </cell>
          <cell r="BM743">
            <v>2200</v>
          </cell>
          <cell r="BN743">
            <v>2200</v>
          </cell>
          <cell r="BO743">
            <v>2200</v>
          </cell>
          <cell r="BP743">
            <v>2200</v>
          </cell>
          <cell r="BQ743">
            <v>2200</v>
          </cell>
          <cell r="BR743">
            <v>2200</v>
          </cell>
          <cell r="BS743">
            <v>2200</v>
          </cell>
          <cell r="BT743">
            <v>2200</v>
          </cell>
          <cell r="BU743">
            <v>2200</v>
          </cell>
          <cell r="BV743">
            <v>2200</v>
          </cell>
          <cell r="BW743">
            <v>2200</v>
          </cell>
          <cell r="BX743">
            <v>2200</v>
          </cell>
          <cell r="BY743">
            <v>2200</v>
          </cell>
          <cell r="BZ743">
            <v>2200</v>
          </cell>
          <cell r="CA743">
            <v>2200</v>
          </cell>
          <cell r="CB743">
            <v>2200</v>
          </cell>
          <cell r="CC743">
            <v>2184</v>
          </cell>
          <cell r="CD743">
            <v>2887</v>
          </cell>
          <cell r="CE743">
            <v>2887</v>
          </cell>
          <cell r="CF743">
            <v>2887</v>
          </cell>
          <cell r="CG743">
            <v>2887</v>
          </cell>
          <cell r="CH743">
            <v>2887</v>
          </cell>
          <cell r="CI743">
            <v>2887</v>
          </cell>
          <cell r="CJ743">
            <v>2887</v>
          </cell>
          <cell r="CK743">
            <v>2887</v>
          </cell>
          <cell r="CL743">
            <v>2887</v>
          </cell>
          <cell r="CM743">
            <v>2887</v>
          </cell>
          <cell r="CN743">
            <v>2887</v>
          </cell>
          <cell r="CO743">
            <v>2887</v>
          </cell>
          <cell r="CP743">
            <v>2887</v>
          </cell>
          <cell r="CQ743">
            <v>2887</v>
          </cell>
          <cell r="CR743">
            <v>2887</v>
          </cell>
          <cell r="CS743">
            <v>2887</v>
          </cell>
          <cell r="CT743">
            <v>2887</v>
          </cell>
          <cell r="CU743">
            <v>2887</v>
          </cell>
          <cell r="CV743">
            <v>2887</v>
          </cell>
          <cell r="CW743">
            <v>2887</v>
          </cell>
          <cell r="CX743">
            <v>2887</v>
          </cell>
          <cell r="CY743">
            <v>2887</v>
          </cell>
          <cell r="CZ743">
            <v>2887</v>
          </cell>
          <cell r="DA743">
            <v>2887</v>
          </cell>
          <cell r="DB743">
            <v>2887</v>
          </cell>
          <cell r="DC743">
            <v>2887</v>
          </cell>
          <cell r="DD743">
            <v>2887</v>
          </cell>
          <cell r="DE743">
            <v>2887</v>
          </cell>
          <cell r="DF743">
            <v>2694</v>
          </cell>
          <cell r="DG743">
            <v>2694</v>
          </cell>
          <cell r="DH743">
            <v>2694</v>
          </cell>
          <cell r="DI743">
            <v>2694</v>
          </cell>
          <cell r="DJ743">
            <v>2694</v>
          </cell>
          <cell r="DK743">
            <v>2694</v>
          </cell>
        </row>
        <row r="744">
          <cell r="A744">
            <v>37967</v>
          </cell>
          <cell r="B744" t="str">
            <v> CENTERVILLE - ONLY -TENN SALES          </v>
          </cell>
          <cell r="C744">
            <v>1</v>
          </cell>
          <cell r="D744" t="str">
            <v> D    </v>
          </cell>
          <cell r="E744">
            <v>1842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</row>
        <row r="745">
          <cell r="A745">
            <v>37968</v>
          </cell>
          <cell r="B745" t="str">
            <v> WEST-SARDIS TENN                        </v>
          </cell>
          <cell r="C745">
            <v>1</v>
          </cell>
          <cell r="D745" t="str">
            <v> D    </v>
          </cell>
          <cell r="E745">
            <v>21668</v>
          </cell>
          <cell r="F745">
            <v>5213</v>
          </cell>
          <cell r="G745">
            <v>6258</v>
          </cell>
          <cell r="H745">
            <v>6258</v>
          </cell>
          <cell r="I745">
            <v>6372</v>
          </cell>
          <cell r="J745">
            <v>5213</v>
          </cell>
          <cell r="K745">
            <v>5409</v>
          </cell>
          <cell r="L745">
            <v>5409</v>
          </cell>
          <cell r="M745">
            <v>5409</v>
          </cell>
          <cell r="N745">
            <v>6883</v>
          </cell>
          <cell r="O745">
            <v>6883</v>
          </cell>
          <cell r="P745">
            <v>6883</v>
          </cell>
          <cell r="Q745">
            <v>5409</v>
          </cell>
          <cell r="R745">
            <v>4721</v>
          </cell>
          <cell r="S745">
            <v>4721</v>
          </cell>
          <cell r="T745">
            <v>4721</v>
          </cell>
          <cell r="U745">
            <v>6372</v>
          </cell>
          <cell r="V745">
            <v>6372</v>
          </cell>
          <cell r="W745">
            <v>6372</v>
          </cell>
          <cell r="X745">
            <v>6372</v>
          </cell>
          <cell r="Y745">
            <v>6372</v>
          </cell>
          <cell r="Z745">
            <v>6372</v>
          </cell>
          <cell r="AA745">
            <v>6372</v>
          </cell>
          <cell r="AB745">
            <v>8338</v>
          </cell>
          <cell r="AC745">
            <v>8338</v>
          </cell>
          <cell r="AD745">
            <v>8338</v>
          </cell>
          <cell r="AE745">
            <v>6372</v>
          </cell>
          <cell r="AF745">
            <v>6372</v>
          </cell>
          <cell r="AG745">
            <v>6372</v>
          </cell>
          <cell r="AH745">
            <v>6372</v>
          </cell>
          <cell r="AI745">
            <v>6372</v>
          </cell>
          <cell r="AJ745">
            <v>6372</v>
          </cell>
          <cell r="AK745">
            <v>6372</v>
          </cell>
          <cell r="AL745">
            <v>6372</v>
          </cell>
          <cell r="AM745">
            <v>5488</v>
          </cell>
          <cell r="AN745">
            <v>5488</v>
          </cell>
          <cell r="AO745">
            <v>5488</v>
          </cell>
          <cell r="AP745">
            <v>6372</v>
          </cell>
          <cell r="AQ745">
            <v>6372</v>
          </cell>
          <cell r="AR745">
            <v>6372</v>
          </cell>
          <cell r="AS745">
            <v>6372</v>
          </cell>
          <cell r="AT745">
            <v>5488</v>
          </cell>
          <cell r="AU745">
            <v>6372</v>
          </cell>
          <cell r="AV745">
            <v>6372</v>
          </cell>
          <cell r="AW745">
            <v>6372</v>
          </cell>
          <cell r="AX745">
            <v>6372</v>
          </cell>
          <cell r="AY745">
            <v>5852</v>
          </cell>
          <cell r="AZ745">
            <v>5852</v>
          </cell>
          <cell r="BA745">
            <v>5852</v>
          </cell>
          <cell r="BB745">
            <v>5852</v>
          </cell>
          <cell r="BC745">
            <v>5852</v>
          </cell>
          <cell r="BD745">
            <v>5852</v>
          </cell>
          <cell r="BE745">
            <v>5852</v>
          </cell>
          <cell r="BF745">
            <v>5852</v>
          </cell>
          <cell r="BG745">
            <v>5852</v>
          </cell>
          <cell r="BH745">
            <v>5852</v>
          </cell>
          <cell r="BI745">
            <v>5852</v>
          </cell>
          <cell r="BJ745">
            <v>5852</v>
          </cell>
          <cell r="BK745">
            <v>5852</v>
          </cell>
          <cell r="BL745">
            <v>5852</v>
          </cell>
          <cell r="BM745">
            <v>5852</v>
          </cell>
          <cell r="BN745">
            <v>6833</v>
          </cell>
          <cell r="BO745">
            <v>5852</v>
          </cell>
          <cell r="BP745">
            <v>5852</v>
          </cell>
          <cell r="BQ745">
            <v>5852</v>
          </cell>
          <cell r="BR745">
            <v>5852</v>
          </cell>
          <cell r="BS745">
            <v>5852</v>
          </cell>
          <cell r="BT745">
            <v>5852</v>
          </cell>
          <cell r="BU745">
            <v>5852</v>
          </cell>
          <cell r="BV745">
            <v>5852</v>
          </cell>
          <cell r="BW745">
            <v>5852</v>
          </cell>
          <cell r="BX745">
            <v>5852</v>
          </cell>
          <cell r="BY745">
            <v>5852</v>
          </cell>
          <cell r="BZ745">
            <v>5852</v>
          </cell>
          <cell r="CA745">
            <v>5852</v>
          </cell>
          <cell r="CB745">
            <v>5852</v>
          </cell>
          <cell r="CC745">
            <v>5852</v>
          </cell>
          <cell r="CD745">
            <v>8880</v>
          </cell>
          <cell r="CE745">
            <v>8880</v>
          </cell>
          <cell r="CF745">
            <v>8880</v>
          </cell>
          <cell r="CG745">
            <v>8880</v>
          </cell>
          <cell r="CH745">
            <v>8880</v>
          </cell>
          <cell r="CI745">
            <v>8880</v>
          </cell>
          <cell r="CJ745">
            <v>8880</v>
          </cell>
          <cell r="CK745">
            <v>8880</v>
          </cell>
          <cell r="CL745">
            <v>6231</v>
          </cell>
          <cell r="CM745">
            <v>8880</v>
          </cell>
          <cell r="CN745">
            <v>8880</v>
          </cell>
          <cell r="CO745">
            <v>8880</v>
          </cell>
          <cell r="CP745">
            <v>8880</v>
          </cell>
          <cell r="CQ745">
            <v>8880</v>
          </cell>
          <cell r="CR745">
            <v>8880</v>
          </cell>
          <cell r="CS745">
            <v>8880</v>
          </cell>
          <cell r="CT745">
            <v>8880</v>
          </cell>
          <cell r="CU745">
            <v>8880</v>
          </cell>
          <cell r="CV745">
            <v>8880</v>
          </cell>
          <cell r="CW745">
            <v>8880</v>
          </cell>
          <cell r="CX745">
            <v>8880</v>
          </cell>
          <cell r="CY745">
            <v>8880</v>
          </cell>
          <cell r="CZ745">
            <v>8880</v>
          </cell>
          <cell r="DA745">
            <v>8880</v>
          </cell>
          <cell r="DB745">
            <v>8880</v>
          </cell>
          <cell r="DC745">
            <v>8880</v>
          </cell>
          <cell r="DD745">
            <v>8880</v>
          </cell>
          <cell r="DE745">
            <v>8880</v>
          </cell>
          <cell r="DF745">
            <v>10501</v>
          </cell>
          <cell r="DG745">
            <v>10501</v>
          </cell>
          <cell r="DH745">
            <v>10501</v>
          </cell>
          <cell r="DI745">
            <v>10501</v>
          </cell>
          <cell r="DJ745">
            <v>10501</v>
          </cell>
          <cell r="DK745">
            <v>10501</v>
          </cell>
        </row>
        <row r="746">
          <cell r="A746">
            <v>37973</v>
          </cell>
          <cell r="B746" t="str">
            <v> WASHINGTON - BEAURLINE DEHYD            </v>
          </cell>
          <cell r="C746">
            <v>0</v>
          </cell>
          <cell r="D746" t="str">
            <v> R    </v>
          </cell>
          <cell r="E746">
            <v>31955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</row>
        <row r="747">
          <cell r="A747">
            <v>37975</v>
          </cell>
          <cell r="B747" t="str">
            <v> LEXINGTON-TENN                          </v>
          </cell>
          <cell r="C747">
            <v>1</v>
          </cell>
          <cell r="D747" t="str">
            <v> D    </v>
          </cell>
          <cell r="E747">
            <v>10773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</row>
        <row r="748">
          <cell r="A748">
            <v>38096</v>
          </cell>
          <cell r="B748" t="str">
            <v> PENNZOIL-SABINE PASS 18                 </v>
          </cell>
          <cell r="C748" t="str">
            <v> 0L   </v>
          </cell>
          <cell r="D748" t="str">
            <v> R    </v>
          </cell>
          <cell r="E748">
            <v>158998</v>
          </cell>
          <cell r="F748">
            <v>8467</v>
          </cell>
          <cell r="G748">
            <v>8467</v>
          </cell>
          <cell r="H748">
            <v>8467</v>
          </cell>
          <cell r="I748">
            <v>7550</v>
          </cell>
          <cell r="J748">
            <v>8467</v>
          </cell>
          <cell r="K748">
            <v>8467</v>
          </cell>
          <cell r="L748">
            <v>8467</v>
          </cell>
          <cell r="M748">
            <v>8467</v>
          </cell>
          <cell r="N748">
            <v>8467</v>
          </cell>
          <cell r="O748">
            <v>8467</v>
          </cell>
          <cell r="P748">
            <v>8467</v>
          </cell>
          <cell r="Q748">
            <v>8467</v>
          </cell>
          <cell r="R748">
            <v>8467</v>
          </cell>
          <cell r="S748">
            <v>8467</v>
          </cell>
          <cell r="T748">
            <v>6858</v>
          </cell>
          <cell r="U748">
            <v>7550</v>
          </cell>
          <cell r="V748">
            <v>7550</v>
          </cell>
          <cell r="W748">
            <v>7550</v>
          </cell>
          <cell r="X748">
            <v>7550</v>
          </cell>
          <cell r="Y748">
            <v>7550</v>
          </cell>
          <cell r="Z748">
            <v>7550</v>
          </cell>
          <cell r="AA748">
            <v>7550</v>
          </cell>
          <cell r="AB748">
            <v>7550</v>
          </cell>
          <cell r="AC748">
            <v>7550</v>
          </cell>
          <cell r="AD748">
            <v>7550</v>
          </cell>
          <cell r="AE748">
            <v>7550</v>
          </cell>
          <cell r="AF748">
            <v>7550</v>
          </cell>
          <cell r="AG748">
            <v>7550</v>
          </cell>
          <cell r="AH748">
            <v>7550</v>
          </cell>
          <cell r="AI748">
            <v>7550</v>
          </cell>
          <cell r="AJ748">
            <v>7550</v>
          </cell>
          <cell r="AK748">
            <v>7550</v>
          </cell>
          <cell r="AL748">
            <v>7550</v>
          </cell>
          <cell r="AM748">
            <v>7550</v>
          </cell>
          <cell r="AN748">
            <v>7550</v>
          </cell>
          <cell r="AO748">
            <v>7550</v>
          </cell>
          <cell r="AP748">
            <v>7550</v>
          </cell>
          <cell r="AQ748">
            <v>7550</v>
          </cell>
          <cell r="AR748">
            <v>7550</v>
          </cell>
          <cell r="AS748">
            <v>7550</v>
          </cell>
          <cell r="AT748">
            <v>14692</v>
          </cell>
          <cell r="AU748">
            <v>2381</v>
          </cell>
          <cell r="AV748">
            <v>3169</v>
          </cell>
          <cell r="AW748">
            <v>7858</v>
          </cell>
          <cell r="AX748">
            <v>7858</v>
          </cell>
          <cell r="AY748">
            <v>7713</v>
          </cell>
          <cell r="AZ748">
            <v>7713</v>
          </cell>
          <cell r="BA748">
            <v>7713</v>
          </cell>
          <cell r="BB748">
            <v>7713</v>
          </cell>
          <cell r="BC748">
            <v>7713</v>
          </cell>
          <cell r="BD748">
            <v>7713</v>
          </cell>
          <cell r="BE748">
            <v>7713</v>
          </cell>
          <cell r="BF748">
            <v>7713</v>
          </cell>
          <cell r="BG748">
            <v>7713</v>
          </cell>
          <cell r="BH748">
            <v>7713</v>
          </cell>
          <cell r="BI748">
            <v>7713</v>
          </cell>
          <cell r="BJ748">
            <v>7713</v>
          </cell>
          <cell r="BK748">
            <v>7713</v>
          </cell>
          <cell r="BL748">
            <v>7713</v>
          </cell>
          <cell r="BM748">
            <v>7713</v>
          </cell>
          <cell r="BN748">
            <v>7713</v>
          </cell>
          <cell r="BO748">
            <v>7713</v>
          </cell>
          <cell r="BP748">
            <v>7713</v>
          </cell>
          <cell r="BQ748">
            <v>7713</v>
          </cell>
          <cell r="BR748">
            <v>7713</v>
          </cell>
          <cell r="BS748">
            <v>7713</v>
          </cell>
          <cell r="BT748">
            <v>7713</v>
          </cell>
          <cell r="BU748">
            <v>7713</v>
          </cell>
          <cell r="BV748">
            <v>7713</v>
          </cell>
          <cell r="BW748">
            <v>8517</v>
          </cell>
          <cell r="BX748">
            <v>8517</v>
          </cell>
          <cell r="BY748">
            <v>8517</v>
          </cell>
          <cell r="BZ748">
            <v>8517</v>
          </cell>
          <cell r="CA748">
            <v>8517</v>
          </cell>
          <cell r="CB748">
            <v>8517</v>
          </cell>
          <cell r="CC748">
            <v>8517</v>
          </cell>
          <cell r="CD748">
            <v>7502</v>
          </cell>
          <cell r="CE748">
            <v>7502</v>
          </cell>
          <cell r="CF748">
            <v>7502</v>
          </cell>
          <cell r="CG748">
            <v>7502</v>
          </cell>
          <cell r="CH748">
            <v>7502</v>
          </cell>
          <cell r="CI748">
            <v>7502</v>
          </cell>
          <cell r="CJ748">
            <v>7502</v>
          </cell>
          <cell r="CK748">
            <v>7502</v>
          </cell>
          <cell r="CL748">
            <v>7502</v>
          </cell>
          <cell r="CM748">
            <v>7502</v>
          </cell>
          <cell r="CN748">
            <v>7502</v>
          </cell>
          <cell r="CO748">
            <v>7502</v>
          </cell>
          <cell r="CP748">
            <v>10002</v>
          </cell>
          <cell r="CQ748">
            <v>10002</v>
          </cell>
          <cell r="CR748">
            <v>10002</v>
          </cell>
          <cell r="CS748">
            <v>10002</v>
          </cell>
          <cell r="CT748">
            <v>10002</v>
          </cell>
          <cell r="CU748">
            <v>10002</v>
          </cell>
          <cell r="CV748">
            <v>10002</v>
          </cell>
          <cell r="CW748">
            <v>10002</v>
          </cell>
          <cell r="CX748">
            <v>13002</v>
          </cell>
          <cell r="CY748">
            <v>13002</v>
          </cell>
          <cell r="CZ748">
            <v>11002</v>
          </cell>
          <cell r="DA748">
            <v>4971</v>
          </cell>
          <cell r="DB748">
            <v>4971</v>
          </cell>
          <cell r="DC748">
            <v>4971</v>
          </cell>
          <cell r="DD748">
            <v>4150</v>
          </cell>
          <cell r="DE748">
            <v>16190</v>
          </cell>
          <cell r="DF748">
            <v>6557</v>
          </cell>
          <cell r="DG748">
            <v>9557</v>
          </cell>
          <cell r="DH748">
            <v>11557</v>
          </cell>
          <cell r="DI748">
            <v>11557</v>
          </cell>
          <cell r="DJ748">
            <v>11557</v>
          </cell>
          <cell r="DK748">
            <v>11557</v>
          </cell>
        </row>
        <row r="749">
          <cell r="A749">
            <v>38100</v>
          </cell>
          <cell r="B749" t="str">
            <v> PENNZOIL-SABINE PASS BLK 18-B           </v>
          </cell>
          <cell r="C749" t="str">
            <v> 0L   </v>
          </cell>
          <cell r="D749" t="str">
            <v> R    </v>
          </cell>
          <cell r="E749">
            <v>51884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</row>
        <row r="750">
          <cell r="A750">
            <v>38153</v>
          </cell>
          <cell r="B750" t="str">
            <v> WOODVILLE-TEX                           </v>
          </cell>
          <cell r="C750">
            <v>0</v>
          </cell>
          <cell r="D750" t="str">
            <v> D    </v>
          </cell>
          <cell r="E750">
            <v>6376</v>
          </cell>
          <cell r="F750">
            <v>992</v>
          </cell>
          <cell r="G750">
            <v>992</v>
          </cell>
          <cell r="H750">
            <v>992</v>
          </cell>
          <cell r="I750">
            <v>794</v>
          </cell>
          <cell r="J750">
            <v>992</v>
          </cell>
          <cell r="K750">
            <v>992</v>
          </cell>
          <cell r="L750">
            <v>992</v>
          </cell>
          <cell r="M750">
            <v>992</v>
          </cell>
          <cell r="N750">
            <v>992</v>
          </cell>
          <cell r="O750">
            <v>992</v>
          </cell>
          <cell r="P750">
            <v>992</v>
          </cell>
          <cell r="Q750">
            <v>992</v>
          </cell>
          <cell r="R750">
            <v>992</v>
          </cell>
          <cell r="S750">
            <v>992</v>
          </cell>
          <cell r="T750">
            <v>992</v>
          </cell>
          <cell r="U750">
            <v>992</v>
          </cell>
          <cell r="V750">
            <v>992</v>
          </cell>
          <cell r="W750">
            <v>595</v>
          </cell>
          <cell r="X750">
            <v>992</v>
          </cell>
          <cell r="Y750">
            <v>992</v>
          </cell>
          <cell r="Z750">
            <v>297</v>
          </cell>
          <cell r="AA750">
            <v>297</v>
          </cell>
          <cell r="AB750">
            <v>297</v>
          </cell>
          <cell r="AC750">
            <v>297</v>
          </cell>
          <cell r="AD750">
            <v>297</v>
          </cell>
          <cell r="AE750">
            <v>802</v>
          </cell>
          <cell r="AF750">
            <v>604</v>
          </cell>
          <cell r="AG750">
            <v>149</v>
          </cell>
          <cell r="AH750">
            <v>149</v>
          </cell>
          <cell r="AI750">
            <v>149</v>
          </cell>
          <cell r="AJ750">
            <v>149</v>
          </cell>
          <cell r="AK750">
            <v>149</v>
          </cell>
          <cell r="AL750">
            <v>149</v>
          </cell>
          <cell r="AM750">
            <v>149</v>
          </cell>
          <cell r="AN750">
            <v>794</v>
          </cell>
          <cell r="AO750">
            <v>794</v>
          </cell>
          <cell r="AP750">
            <v>794</v>
          </cell>
          <cell r="AQ750">
            <v>794</v>
          </cell>
          <cell r="AR750">
            <v>794</v>
          </cell>
          <cell r="AS750">
            <v>794</v>
          </cell>
          <cell r="AT750">
            <v>794</v>
          </cell>
          <cell r="AU750">
            <v>794</v>
          </cell>
          <cell r="AV750">
            <v>794</v>
          </cell>
          <cell r="AW750">
            <v>794</v>
          </cell>
          <cell r="AX750">
            <v>794</v>
          </cell>
          <cell r="AY750">
            <v>1500</v>
          </cell>
          <cell r="AZ750">
            <v>1500</v>
          </cell>
          <cell r="BA750">
            <v>500</v>
          </cell>
          <cell r="BB750">
            <v>500</v>
          </cell>
          <cell r="BC750">
            <v>500</v>
          </cell>
          <cell r="BD750">
            <v>1500</v>
          </cell>
          <cell r="BE750">
            <v>1500</v>
          </cell>
          <cell r="BF750">
            <v>1500</v>
          </cell>
          <cell r="BG750">
            <v>500</v>
          </cell>
          <cell r="BH750">
            <v>500</v>
          </cell>
          <cell r="BI750">
            <v>500</v>
          </cell>
          <cell r="BJ750">
            <v>500</v>
          </cell>
          <cell r="BK750">
            <v>500</v>
          </cell>
          <cell r="BL750">
            <v>500</v>
          </cell>
          <cell r="BM750">
            <v>500</v>
          </cell>
          <cell r="BN750">
            <v>1500</v>
          </cell>
          <cell r="BO750">
            <v>1500</v>
          </cell>
          <cell r="BP750">
            <v>1500</v>
          </cell>
          <cell r="BQ750">
            <v>500</v>
          </cell>
          <cell r="BR750">
            <v>500</v>
          </cell>
          <cell r="BS750">
            <v>500</v>
          </cell>
          <cell r="BT750">
            <v>500</v>
          </cell>
          <cell r="BU750">
            <v>500</v>
          </cell>
          <cell r="BV750">
            <v>500</v>
          </cell>
          <cell r="BW750">
            <v>500</v>
          </cell>
          <cell r="BX750">
            <v>500</v>
          </cell>
          <cell r="BY750">
            <v>500</v>
          </cell>
          <cell r="BZ750">
            <v>500</v>
          </cell>
          <cell r="CA750">
            <v>500</v>
          </cell>
          <cell r="CB750">
            <v>500</v>
          </cell>
          <cell r="CC750">
            <v>0</v>
          </cell>
          <cell r="CD750">
            <v>500</v>
          </cell>
          <cell r="CE750">
            <v>500</v>
          </cell>
          <cell r="CF750">
            <v>500</v>
          </cell>
          <cell r="CG750">
            <v>500</v>
          </cell>
          <cell r="CH750">
            <v>500</v>
          </cell>
          <cell r="CI750">
            <v>500</v>
          </cell>
          <cell r="CJ750">
            <v>500</v>
          </cell>
          <cell r="CK750">
            <v>500</v>
          </cell>
          <cell r="CL750">
            <v>500</v>
          </cell>
          <cell r="CM750">
            <v>500</v>
          </cell>
          <cell r="CN750">
            <v>500</v>
          </cell>
          <cell r="CO750">
            <v>500</v>
          </cell>
          <cell r="CP750">
            <v>1000</v>
          </cell>
          <cell r="CQ750">
            <v>1000</v>
          </cell>
          <cell r="CR750">
            <v>1000</v>
          </cell>
          <cell r="CS750">
            <v>1000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500</v>
          </cell>
          <cell r="DE750">
            <v>500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</row>
        <row r="751">
          <cell r="A751">
            <v>38184</v>
          </cell>
          <cell r="B751" t="str">
            <v> HANSON- GARWOOD- CASON #1&amp;2 DEHYD       </v>
          </cell>
          <cell r="C751">
            <v>0</v>
          </cell>
          <cell r="D751" t="str">
            <v> R    </v>
          </cell>
          <cell r="E751">
            <v>2684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</row>
        <row r="752">
          <cell r="A752">
            <v>38185</v>
          </cell>
          <cell r="B752" t="str">
            <v> SHORLINE-BONUS DEHYD                    </v>
          </cell>
          <cell r="C752">
            <v>0</v>
          </cell>
          <cell r="D752" t="str">
            <v> R    </v>
          </cell>
          <cell r="E752">
            <v>2648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</row>
        <row r="753">
          <cell r="A753">
            <v>38193</v>
          </cell>
          <cell r="B753" t="str">
            <v> MITCHELL-NADA DEHYD                     </v>
          </cell>
          <cell r="C753">
            <v>0</v>
          </cell>
          <cell r="D753" t="str">
            <v> R    </v>
          </cell>
          <cell r="E753">
            <v>6075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</row>
        <row r="754">
          <cell r="A754">
            <v>38198</v>
          </cell>
          <cell r="B754" t="str">
            <v> HAMILTON EASTER DEHYDRATION             </v>
          </cell>
          <cell r="C754">
            <v>0</v>
          </cell>
          <cell r="D754" t="str">
            <v> R    </v>
          </cell>
          <cell r="E754">
            <v>10170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</row>
        <row r="755">
          <cell r="A755">
            <v>38206</v>
          </cell>
          <cell r="B755" t="str">
            <v> MUSTANG ISLAND BLOCK 774                </v>
          </cell>
          <cell r="C755">
            <v>0</v>
          </cell>
          <cell r="D755" t="str">
            <v> R    </v>
          </cell>
          <cell r="E755">
            <v>21139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</row>
        <row r="756">
          <cell r="A756">
            <v>38207</v>
          </cell>
          <cell r="B756" t="str">
            <v> MUSTANG ISLE BLOCK 797L                 </v>
          </cell>
          <cell r="C756">
            <v>0</v>
          </cell>
          <cell r="D756" t="str">
            <v> R    </v>
          </cell>
          <cell r="E756">
            <v>23441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</row>
        <row r="757">
          <cell r="A757">
            <v>38231</v>
          </cell>
          <cell r="B757" t="str">
            <v>TRANSCO @ Acadia</v>
          </cell>
          <cell r="C757" t="str">
            <v> 0L   </v>
          </cell>
          <cell r="D757" t="str">
            <v> D    </v>
          </cell>
          <cell r="E757">
            <v>424214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</row>
        <row r="758">
          <cell r="A758">
            <v>38297</v>
          </cell>
          <cell r="B758" t="str">
            <v>LOUISIANA - LIRETTE TRANS               </v>
          </cell>
          <cell r="C758" t="str">
            <v> 0L   </v>
          </cell>
          <cell r="D758" t="str">
            <v> D    </v>
          </cell>
          <cell r="E758">
            <v>48823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</row>
        <row r="759">
          <cell r="A759">
            <v>38312</v>
          </cell>
          <cell r="B759" t="str">
            <v> BASTIAN BAY DEHYDRATION                 </v>
          </cell>
          <cell r="C759" t="str">
            <v> 0L   </v>
          </cell>
          <cell r="D759" t="str">
            <v> R    </v>
          </cell>
          <cell r="E759">
            <v>276880</v>
          </cell>
          <cell r="F759">
            <v>4300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V759">
            <v>1</v>
          </cell>
          <cell r="W759">
            <v>1</v>
          </cell>
          <cell r="X759">
            <v>1</v>
          </cell>
          <cell r="Y759">
            <v>1</v>
          </cell>
          <cell r="Z759">
            <v>1</v>
          </cell>
          <cell r="AA759">
            <v>1</v>
          </cell>
          <cell r="AB759">
            <v>1</v>
          </cell>
          <cell r="AC759">
            <v>1</v>
          </cell>
          <cell r="AD759">
            <v>1</v>
          </cell>
          <cell r="AE759">
            <v>1</v>
          </cell>
          <cell r="AF759">
            <v>1</v>
          </cell>
          <cell r="AG759">
            <v>3000</v>
          </cell>
          <cell r="AH759">
            <v>1</v>
          </cell>
          <cell r="AI759">
            <v>500</v>
          </cell>
          <cell r="AJ759">
            <v>500</v>
          </cell>
          <cell r="AK759">
            <v>500</v>
          </cell>
          <cell r="AL759">
            <v>500</v>
          </cell>
          <cell r="AM759">
            <v>800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T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AZ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1000</v>
          </cell>
          <cell r="BJ759">
            <v>1</v>
          </cell>
          <cell r="BK759">
            <v>1</v>
          </cell>
          <cell r="BL759">
            <v>1</v>
          </cell>
          <cell r="BM759">
            <v>1</v>
          </cell>
          <cell r="BN759">
            <v>1</v>
          </cell>
          <cell r="BO759">
            <v>1000</v>
          </cell>
          <cell r="BP759">
            <v>1</v>
          </cell>
          <cell r="BQ759">
            <v>1</v>
          </cell>
          <cell r="BR759">
            <v>1</v>
          </cell>
          <cell r="BS759">
            <v>1</v>
          </cell>
          <cell r="BT759">
            <v>1</v>
          </cell>
          <cell r="BU759">
            <v>1000</v>
          </cell>
          <cell r="BV759">
            <v>1000</v>
          </cell>
          <cell r="BW759">
            <v>1</v>
          </cell>
          <cell r="BX759">
            <v>1</v>
          </cell>
          <cell r="BY759">
            <v>1</v>
          </cell>
          <cell r="BZ759">
            <v>1</v>
          </cell>
          <cell r="CA759">
            <v>1</v>
          </cell>
          <cell r="CB759">
            <v>1</v>
          </cell>
          <cell r="CC759">
            <v>0</v>
          </cell>
          <cell r="CD759">
            <v>2000</v>
          </cell>
          <cell r="CE759">
            <v>2000</v>
          </cell>
          <cell r="CF759">
            <v>1</v>
          </cell>
          <cell r="CG759">
            <v>1</v>
          </cell>
          <cell r="CH759">
            <v>1</v>
          </cell>
          <cell r="CI759">
            <v>1000</v>
          </cell>
          <cell r="CJ759">
            <v>1000</v>
          </cell>
          <cell r="CK759">
            <v>1</v>
          </cell>
          <cell r="CL759">
            <v>1</v>
          </cell>
          <cell r="CM759">
            <v>1</v>
          </cell>
          <cell r="CN759">
            <v>1</v>
          </cell>
          <cell r="CO759">
            <v>1</v>
          </cell>
          <cell r="CP759">
            <v>1</v>
          </cell>
          <cell r="CQ759">
            <v>1</v>
          </cell>
          <cell r="CR759">
            <v>1</v>
          </cell>
          <cell r="CS759">
            <v>1</v>
          </cell>
          <cell r="CT759">
            <v>1</v>
          </cell>
          <cell r="CU759">
            <v>1</v>
          </cell>
          <cell r="CV759">
            <v>1</v>
          </cell>
          <cell r="CW759">
            <v>1</v>
          </cell>
          <cell r="CX759">
            <v>500</v>
          </cell>
          <cell r="CY759">
            <v>1000</v>
          </cell>
          <cell r="CZ759">
            <v>1000</v>
          </cell>
          <cell r="DA759">
            <v>1</v>
          </cell>
          <cell r="DB759">
            <v>1</v>
          </cell>
          <cell r="DC759">
            <v>1</v>
          </cell>
          <cell r="DD759">
            <v>1</v>
          </cell>
          <cell r="DE759">
            <v>1</v>
          </cell>
          <cell r="DF759">
            <v>1000</v>
          </cell>
          <cell r="DG759">
            <v>1000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</row>
        <row r="760">
          <cell r="A760">
            <v>38322</v>
          </cell>
          <cell r="B760" t="str">
            <v> YSCLOSKEY LOUISIANA  (1-5361  DUAL)     </v>
          </cell>
          <cell r="C760" t="str">
            <v> 0L   </v>
          </cell>
          <cell r="D760" t="str">
            <v> D    </v>
          </cell>
          <cell r="E760">
            <v>172058</v>
          </cell>
          <cell r="F760">
            <v>21464</v>
          </cell>
          <cell r="G760">
            <v>29079</v>
          </cell>
          <cell r="H760">
            <v>30095</v>
          </cell>
          <cell r="I760">
            <v>17214</v>
          </cell>
          <cell r="J760">
            <v>31687</v>
          </cell>
          <cell r="K760">
            <v>40092</v>
          </cell>
          <cell r="L760">
            <v>22180</v>
          </cell>
          <cell r="M760">
            <v>18477</v>
          </cell>
          <cell r="N760">
            <v>15010</v>
          </cell>
          <cell r="O760">
            <v>15010</v>
          </cell>
          <cell r="P760">
            <v>13625</v>
          </cell>
          <cell r="Q760">
            <v>16710</v>
          </cell>
          <cell r="R760">
            <v>28931</v>
          </cell>
          <cell r="S760">
            <v>20919</v>
          </cell>
          <cell r="T760">
            <v>21452</v>
          </cell>
          <cell r="U760">
            <v>27714</v>
          </cell>
          <cell r="V760">
            <v>27714</v>
          </cell>
          <cell r="W760">
            <v>28012</v>
          </cell>
          <cell r="X760">
            <v>26564</v>
          </cell>
          <cell r="Y760">
            <v>26564</v>
          </cell>
          <cell r="Z760">
            <v>36787</v>
          </cell>
          <cell r="AA760">
            <v>36787</v>
          </cell>
          <cell r="AB760">
            <v>46283</v>
          </cell>
          <cell r="AC760">
            <v>46283</v>
          </cell>
          <cell r="AD760">
            <v>46283</v>
          </cell>
          <cell r="AE760">
            <v>46784</v>
          </cell>
          <cell r="AF760">
            <v>34289</v>
          </cell>
          <cell r="AG760">
            <v>33624</v>
          </cell>
          <cell r="AH760">
            <v>23105</v>
          </cell>
          <cell r="AI760">
            <v>28451</v>
          </cell>
          <cell r="AJ760">
            <v>28451</v>
          </cell>
          <cell r="AK760">
            <v>28451</v>
          </cell>
          <cell r="AL760">
            <v>28451</v>
          </cell>
          <cell r="AM760">
            <v>27519</v>
          </cell>
          <cell r="AN760">
            <v>21477</v>
          </cell>
          <cell r="AO760">
            <v>17214</v>
          </cell>
          <cell r="AP760">
            <v>17214</v>
          </cell>
          <cell r="AQ760">
            <v>17214</v>
          </cell>
          <cell r="AR760">
            <v>17214</v>
          </cell>
          <cell r="AS760">
            <v>12214</v>
          </cell>
          <cell r="AT760">
            <v>17382</v>
          </cell>
          <cell r="AU760">
            <v>17691</v>
          </cell>
          <cell r="AV760">
            <v>17807</v>
          </cell>
          <cell r="AW760">
            <v>23619</v>
          </cell>
          <cell r="AX760">
            <v>23619</v>
          </cell>
          <cell r="AY760">
            <v>3619</v>
          </cell>
          <cell r="AZ760">
            <v>15119</v>
          </cell>
          <cell r="BA760">
            <v>13953</v>
          </cell>
          <cell r="BB760">
            <v>9619</v>
          </cell>
          <cell r="BC760">
            <v>9619</v>
          </cell>
          <cell r="BD760">
            <v>16989</v>
          </cell>
          <cell r="BE760">
            <v>16989</v>
          </cell>
          <cell r="BF760">
            <v>16989</v>
          </cell>
          <cell r="BG760">
            <v>24514</v>
          </cell>
          <cell r="BH760">
            <v>17181</v>
          </cell>
          <cell r="BI760">
            <v>19464</v>
          </cell>
          <cell r="BJ760">
            <v>32119</v>
          </cell>
          <cell r="BK760">
            <v>11119</v>
          </cell>
          <cell r="BL760">
            <v>11119</v>
          </cell>
          <cell r="BM760">
            <v>11119</v>
          </cell>
          <cell r="BN760">
            <v>16619</v>
          </cell>
          <cell r="BO760">
            <v>11619</v>
          </cell>
          <cell r="BP760">
            <v>11619</v>
          </cell>
          <cell r="BQ760">
            <v>11619</v>
          </cell>
          <cell r="BR760">
            <v>16319</v>
          </cell>
          <cell r="BS760">
            <v>16319</v>
          </cell>
          <cell r="BT760">
            <v>16319</v>
          </cell>
          <cell r="BU760">
            <v>11619</v>
          </cell>
          <cell r="BV760">
            <v>11619</v>
          </cell>
          <cell r="BW760">
            <v>15152</v>
          </cell>
          <cell r="BX760">
            <v>16568</v>
          </cell>
          <cell r="BY760">
            <v>11619</v>
          </cell>
          <cell r="BZ760">
            <v>11619</v>
          </cell>
          <cell r="CA760">
            <v>11619</v>
          </cell>
          <cell r="CB760">
            <v>11619</v>
          </cell>
          <cell r="CC760">
            <v>14350</v>
          </cell>
          <cell r="CD760">
            <v>46619</v>
          </cell>
          <cell r="CE760">
            <v>26319</v>
          </cell>
          <cell r="CF760">
            <v>30519</v>
          </cell>
          <cell r="CG760">
            <v>30519</v>
          </cell>
          <cell r="CH760">
            <v>30519</v>
          </cell>
          <cell r="CI760">
            <v>26187</v>
          </cell>
          <cell r="CJ760">
            <v>20519</v>
          </cell>
          <cell r="CK760">
            <v>13309</v>
          </cell>
          <cell r="CL760">
            <v>4619</v>
          </cell>
          <cell r="CM760">
            <v>4619</v>
          </cell>
          <cell r="CN760">
            <v>4619</v>
          </cell>
          <cell r="CO760">
            <v>4619</v>
          </cell>
          <cell r="CP760">
            <v>3287</v>
          </cell>
          <cell r="CQ760">
            <v>3287</v>
          </cell>
          <cell r="CR760">
            <v>5003</v>
          </cell>
          <cell r="CS760">
            <v>16468</v>
          </cell>
          <cell r="CT760">
            <v>16468</v>
          </cell>
          <cell r="CU760">
            <v>16468</v>
          </cell>
          <cell r="CV760">
            <v>16468</v>
          </cell>
          <cell r="CW760">
            <v>11519</v>
          </cell>
          <cell r="CX760">
            <v>16468</v>
          </cell>
          <cell r="CY760">
            <v>10389</v>
          </cell>
          <cell r="CZ760">
            <v>21014</v>
          </cell>
          <cell r="DA760">
            <v>10620</v>
          </cell>
          <cell r="DB760">
            <v>10620</v>
          </cell>
          <cell r="DC760">
            <v>10620</v>
          </cell>
          <cell r="DD760">
            <v>14810</v>
          </cell>
          <cell r="DE760">
            <v>14809</v>
          </cell>
          <cell r="DF760">
            <v>20019</v>
          </cell>
          <cell r="DG760">
            <v>12019</v>
          </cell>
          <cell r="DH760">
            <v>21888</v>
          </cell>
          <cell r="DI760">
            <v>21888</v>
          </cell>
          <cell r="DJ760">
            <v>21888</v>
          </cell>
          <cell r="DK760">
            <v>24066</v>
          </cell>
        </row>
        <row r="761">
          <cell r="A761">
            <v>38323</v>
          </cell>
          <cell r="B761" t="str">
            <v> TOCA EXCHANGE   (Bi  1-1488)            </v>
          </cell>
          <cell r="C761" t="str">
            <v> 0L   </v>
          </cell>
          <cell r="D761" t="str">
            <v> D    </v>
          </cell>
          <cell r="E761">
            <v>292592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3494</v>
          </cell>
          <cell r="S761">
            <v>10000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10000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9701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1500</v>
          </cell>
          <cell r="CU761">
            <v>500</v>
          </cell>
          <cell r="CV761">
            <v>1500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12196</v>
          </cell>
          <cell r="DB761">
            <v>12196</v>
          </cell>
          <cell r="DC761">
            <v>12196</v>
          </cell>
          <cell r="DD761">
            <v>13591</v>
          </cell>
          <cell r="DE761">
            <v>13230</v>
          </cell>
          <cell r="DF761">
            <v>100660</v>
          </cell>
          <cell r="DG761">
            <v>97950</v>
          </cell>
          <cell r="DH761">
            <v>69519</v>
          </cell>
          <cell r="DI761">
            <v>69519</v>
          </cell>
          <cell r="DJ761">
            <v>69519</v>
          </cell>
          <cell r="DK761">
            <v>76341</v>
          </cell>
        </row>
        <row r="762">
          <cell r="A762">
            <v>38535</v>
          </cell>
          <cell r="B762" t="str">
            <v> SHELL - SHERIDAN PLANT DEHYD            </v>
          </cell>
          <cell r="C762">
            <v>0</v>
          </cell>
          <cell r="D762" t="str">
            <v> R    </v>
          </cell>
          <cell r="E762">
            <v>61460</v>
          </cell>
          <cell r="F762">
            <v>1</v>
          </cell>
          <cell r="G762">
            <v>1</v>
          </cell>
          <cell r="H762">
            <v>1</v>
          </cell>
          <cell r="I762">
            <v>40190</v>
          </cell>
          <cell r="J762">
            <v>1</v>
          </cell>
          <cell r="K762">
            <v>1</v>
          </cell>
          <cell r="L762">
            <v>1</v>
          </cell>
          <cell r="M762">
            <v>1</v>
          </cell>
          <cell r="N762">
            <v>1</v>
          </cell>
          <cell r="O762">
            <v>1</v>
          </cell>
          <cell r="P762">
            <v>1</v>
          </cell>
          <cell r="Q762">
            <v>1</v>
          </cell>
          <cell r="R762">
            <v>1</v>
          </cell>
          <cell r="S762">
            <v>1</v>
          </cell>
          <cell r="T762">
            <v>1</v>
          </cell>
          <cell r="U762">
            <v>40190</v>
          </cell>
          <cell r="V762">
            <v>40190</v>
          </cell>
          <cell r="W762">
            <v>40190</v>
          </cell>
          <cell r="X762">
            <v>40190</v>
          </cell>
          <cell r="Y762">
            <v>40190</v>
          </cell>
          <cell r="Z762">
            <v>40190</v>
          </cell>
          <cell r="AA762">
            <v>40190</v>
          </cell>
          <cell r="AB762">
            <v>40190</v>
          </cell>
          <cell r="AC762">
            <v>40190</v>
          </cell>
          <cell r="AD762">
            <v>40190</v>
          </cell>
          <cell r="AE762">
            <v>40190</v>
          </cell>
          <cell r="AF762">
            <v>40190</v>
          </cell>
          <cell r="AG762">
            <v>40190</v>
          </cell>
          <cell r="AH762">
            <v>42190</v>
          </cell>
          <cell r="AI762">
            <v>40190</v>
          </cell>
          <cell r="AJ762">
            <v>40190</v>
          </cell>
          <cell r="AK762">
            <v>40190</v>
          </cell>
          <cell r="AL762">
            <v>40190</v>
          </cell>
          <cell r="AM762">
            <v>40190</v>
          </cell>
          <cell r="AN762">
            <v>40190</v>
          </cell>
          <cell r="AO762">
            <v>40190</v>
          </cell>
          <cell r="AP762">
            <v>40190</v>
          </cell>
          <cell r="AQ762">
            <v>40190</v>
          </cell>
          <cell r="AR762">
            <v>40190</v>
          </cell>
          <cell r="AS762">
            <v>40190</v>
          </cell>
          <cell r="AT762">
            <v>40190</v>
          </cell>
          <cell r="AU762">
            <v>40190</v>
          </cell>
          <cell r="AV762">
            <v>40190</v>
          </cell>
          <cell r="AW762">
            <v>40190</v>
          </cell>
          <cell r="AX762">
            <v>40190</v>
          </cell>
          <cell r="AY762">
            <v>6601</v>
          </cell>
          <cell r="AZ762">
            <v>6601</v>
          </cell>
          <cell r="BA762">
            <v>9793</v>
          </cell>
          <cell r="BB762">
            <v>8696</v>
          </cell>
          <cell r="BC762">
            <v>7955</v>
          </cell>
          <cell r="BD762">
            <v>6601</v>
          </cell>
          <cell r="BE762">
            <v>6601</v>
          </cell>
          <cell r="BF762">
            <v>6601</v>
          </cell>
          <cell r="BG762">
            <v>6601</v>
          </cell>
          <cell r="BH762">
            <v>6601</v>
          </cell>
          <cell r="BI762">
            <v>6601</v>
          </cell>
          <cell r="BJ762">
            <v>6601</v>
          </cell>
          <cell r="BK762">
            <v>6601</v>
          </cell>
          <cell r="BL762">
            <v>6601</v>
          </cell>
          <cell r="BM762">
            <v>6601</v>
          </cell>
          <cell r="BN762">
            <v>6601</v>
          </cell>
          <cell r="BO762">
            <v>6601</v>
          </cell>
          <cell r="BP762">
            <v>6601</v>
          </cell>
          <cell r="BQ762">
            <v>6601</v>
          </cell>
          <cell r="BR762">
            <v>6601</v>
          </cell>
          <cell r="BS762">
            <v>6601</v>
          </cell>
          <cell r="BT762">
            <v>6601</v>
          </cell>
          <cell r="BU762">
            <v>6601</v>
          </cell>
          <cell r="BV762">
            <v>6601</v>
          </cell>
          <cell r="BW762">
            <v>6601</v>
          </cell>
          <cell r="BX762">
            <v>6601</v>
          </cell>
          <cell r="BY762">
            <v>6601</v>
          </cell>
          <cell r="BZ762">
            <v>6601</v>
          </cell>
          <cell r="CA762">
            <v>6601</v>
          </cell>
          <cell r="CB762">
            <v>6601</v>
          </cell>
          <cell r="CC762">
            <v>6601</v>
          </cell>
          <cell r="CD762">
            <v>9286</v>
          </cell>
          <cell r="CE762">
            <v>9252</v>
          </cell>
          <cell r="CF762">
            <v>10015</v>
          </cell>
          <cell r="CG762">
            <v>10015</v>
          </cell>
          <cell r="CH762">
            <v>10015</v>
          </cell>
          <cell r="CI762">
            <v>9354</v>
          </cell>
          <cell r="CJ762">
            <v>6643</v>
          </cell>
          <cell r="CK762">
            <v>6687</v>
          </cell>
          <cell r="CL762">
            <v>6871</v>
          </cell>
          <cell r="CM762">
            <v>6871</v>
          </cell>
          <cell r="CN762">
            <v>6871</v>
          </cell>
          <cell r="CO762">
            <v>6871</v>
          </cell>
          <cell r="CP762">
            <v>6975</v>
          </cell>
          <cell r="CQ762">
            <v>6975</v>
          </cell>
          <cell r="CR762">
            <v>6695</v>
          </cell>
          <cell r="CS762">
            <v>7298</v>
          </cell>
          <cell r="CT762">
            <v>2524</v>
          </cell>
          <cell r="CU762">
            <v>2524</v>
          </cell>
          <cell r="CV762">
            <v>2524</v>
          </cell>
          <cell r="CW762">
            <v>3561</v>
          </cell>
          <cell r="CX762">
            <v>4136</v>
          </cell>
          <cell r="CY762">
            <v>11352</v>
          </cell>
          <cell r="CZ762">
            <v>4127</v>
          </cell>
          <cell r="DA762">
            <v>23170</v>
          </cell>
          <cell r="DB762">
            <v>23170</v>
          </cell>
          <cell r="DC762">
            <v>23170</v>
          </cell>
          <cell r="DD762">
            <v>4064</v>
          </cell>
          <cell r="DE762">
            <v>7245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</row>
        <row r="763">
          <cell r="A763">
            <v>38568</v>
          </cell>
          <cell r="B763" t="str">
            <v> SONAT - WEST BERNARD DEHYD              </v>
          </cell>
          <cell r="C763">
            <v>0</v>
          </cell>
          <cell r="D763" t="str">
            <v> R    </v>
          </cell>
          <cell r="E763">
            <v>7041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</row>
        <row r="764">
          <cell r="A764">
            <v>38631</v>
          </cell>
          <cell r="B764" t="str">
            <v> FINA-SHELL-MCALLEN SAN RAMON DEHYD      </v>
          </cell>
          <cell r="C764">
            <v>0</v>
          </cell>
          <cell r="D764" t="str">
            <v> R    </v>
          </cell>
          <cell r="E764">
            <v>34485</v>
          </cell>
          <cell r="F764">
            <v>500</v>
          </cell>
          <cell r="G764">
            <v>500</v>
          </cell>
          <cell r="H764">
            <v>500</v>
          </cell>
          <cell r="I764">
            <v>7000</v>
          </cell>
          <cell r="J764">
            <v>500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7000</v>
          </cell>
          <cell r="V764">
            <v>7000</v>
          </cell>
          <cell r="W764">
            <v>7000</v>
          </cell>
          <cell r="X764">
            <v>7000</v>
          </cell>
          <cell r="Y764">
            <v>7000</v>
          </cell>
          <cell r="Z764">
            <v>7000</v>
          </cell>
          <cell r="AA764">
            <v>7000</v>
          </cell>
          <cell r="AB764">
            <v>7000</v>
          </cell>
          <cell r="AC764">
            <v>7000</v>
          </cell>
          <cell r="AD764">
            <v>7000</v>
          </cell>
          <cell r="AE764">
            <v>7000</v>
          </cell>
          <cell r="AF764">
            <v>7000</v>
          </cell>
          <cell r="AG764">
            <v>7000</v>
          </cell>
          <cell r="AH764">
            <v>7000</v>
          </cell>
          <cell r="AI764">
            <v>7000</v>
          </cell>
          <cell r="AJ764">
            <v>7000</v>
          </cell>
          <cell r="AK764">
            <v>7000</v>
          </cell>
          <cell r="AL764">
            <v>7000</v>
          </cell>
          <cell r="AM764">
            <v>7000</v>
          </cell>
          <cell r="AN764">
            <v>7000</v>
          </cell>
          <cell r="AO764">
            <v>7000</v>
          </cell>
          <cell r="AP764">
            <v>7000</v>
          </cell>
          <cell r="AQ764">
            <v>7000</v>
          </cell>
          <cell r="AR764">
            <v>7000</v>
          </cell>
          <cell r="AS764">
            <v>7000</v>
          </cell>
          <cell r="AT764">
            <v>7000</v>
          </cell>
          <cell r="AU764">
            <v>7000</v>
          </cell>
          <cell r="AV764">
            <v>7000</v>
          </cell>
          <cell r="AW764">
            <v>7000</v>
          </cell>
          <cell r="AX764">
            <v>7000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9000</v>
          </cell>
          <cell r="CE764">
            <v>9000</v>
          </cell>
          <cell r="CF764">
            <v>9000</v>
          </cell>
          <cell r="CG764">
            <v>9000</v>
          </cell>
          <cell r="CH764">
            <v>9000</v>
          </cell>
          <cell r="CI764">
            <v>7000</v>
          </cell>
          <cell r="CJ764">
            <v>7000</v>
          </cell>
          <cell r="CK764">
            <v>7000</v>
          </cell>
          <cell r="CL764">
            <v>7000</v>
          </cell>
          <cell r="CM764">
            <v>7000</v>
          </cell>
          <cell r="CN764">
            <v>7000</v>
          </cell>
          <cell r="CO764">
            <v>7000</v>
          </cell>
          <cell r="CP764">
            <v>7000</v>
          </cell>
          <cell r="CQ764">
            <v>7000</v>
          </cell>
          <cell r="CR764">
            <v>7000</v>
          </cell>
          <cell r="CS764">
            <v>7000</v>
          </cell>
          <cell r="CT764">
            <v>7000</v>
          </cell>
          <cell r="CU764">
            <v>7000</v>
          </cell>
          <cell r="CV764">
            <v>7000</v>
          </cell>
          <cell r="CW764">
            <v>7000</v>
          </cell>
          <cell r="CX764">
            <v>7000</v>
          </cell>
          <cell r="CY764">
            <v>7000</v>
          </cell>
          <cell r="CZ764">
            <v>7000</v>
          </cell>
          <cell r="DA764">
            <v>7000</v>
          </cell>
          <cell r="DB764">
            <v>7000</v>
          </cell>
          <cell r="DC764">
            <v>7000</v>
          </cell>
          <cell r="DD764">
            <v>7000</v>
          </cell>
          <cell r="DE764">
            <v>7000</v>
          </cell>
          <cell r="DF764">
            <v>7800</v>
          </cell>
          <cell r="DG764">
            <v>7800</v>
          </cell>
          <cell r="DH764">
            <v>7800</v>
          </cell>
          <cell r="DI764">
            <v>7800</v>
          </cell>
          <cell r="DJ764">
            <v>7800</v>
          </cell>
          <cell r="DK764">
            <v>7800</v>
          </cell>
        </row>
        <row r="765">
          <cell r="A765">
            <v>38778</v>
          </cell>
          <cell r="B765" t="str">
            <v> ZIM DEHYDRATION                         </v>
          </cell>
          <cell r="C765">
            <v>0</v>
          </cell>
          <cell r="D765" t="str">
            <v> R    </v>
          </cell>
          <cell r="E765">
            <v>100166</v>
          </cell>
          <cell r="F765">
            <v>20</v>
          </cell>
          <cell r="G765">
            <v>20</v>
          </cell>
          <cell r="H765">
            <v>20</v>
          </cell>
          <cell r="I765">
            <v>15069</v>
          </cell>
          <cell r="J765">
            <v>20</v>
          </cell>
          <cell r="K765">
            <v>20</v>
          </cell>
          <cell r="L765">
            <v>20</v>
          </cell>
          <cell r="M765">
            <v>20</v>
          </cell>
          <cell r="N765">
            <v>20</v>
          </cell>
          <cell r="O765">
            <v>20</v>
          </cell>
          <cell r="P765">
            <v>20</v>
          </cell>
          <cell r="Q765">
            <v>20</v>
          </cell>
          <cell r="R765">
            <v>20</v>
          </cell>
          <cell r="S765">
            <v>20</v>
          </cell>
          <cell r="T765">
            <v>20</v>
          </cell>
          <cell r="U765">
            <v>20</v>
          </cell>
          <cell r="V765">
            <v>20</v>
          </cell>
          <cell r="W765">
            <v>20</v>
          </cell>
          <cell r="X765">
            <v>18820</v>
          </cell>
          <cell r="Y765">
            <v>11820</v>
          </cell>
          <cell r="Z765">
            <v>14805</v>
          </cell>
          <cell r="AA765">
            <v>13820</v>
          </cell>
          <cell r="AB765">
            <v>10320</v>
          </cell>
          <cell r="AC765">
            <v>10320</v>
          </cell>
          <cell r="AD765">
            <v>10320</v>
          </cell>
          <cell r="AE765">
            <v>13820</v>
          </cell>
          <cell r="AF765">
            <v>6820</v>
          </cell>
          <cell r="AG765">
            <v>18020</v>
          </cell>
          <cell r="AH765">
            <v>15946</v>
          </cell>
          <cell r="AI765">
            <v>11620</v>
          </cell>
          <cell r="AJ765">
            <v>11620</v>
          </cell>
          <cell r="AK765">
            <v>11620</v>
          </cell>
          <cell r="AL765">
            <v>11620</v>
          </cell>
          <cell r="AM765">
            <v>3020</v>
          </cell>
          <cell r="AN765">
            <v>3020</v>
          </cell>
          <cell r="AO765">
            <v>3020</v>
          </cell>
          <cell r="AP765">
            <v>15069</v>
          </cell>
          <cell r="AQ765">
            <v>15069</v>
          </cell>
          <cell r="AR765">
            <v>15069</v>
          </cell>
          <cell r="AS765">
            <v>13720</v>
          </cell>
          <cell r="AT765">
            <v>20</v>
          </cell>
          <cell r="AU765">
            <v>20</v>
          </cell>
          <cell r="AV765">
            <v>20</v>
          </cell>
          <cell r="AW765">
            <v>12520</v>
          </cell>
          <cell r="AX765">
            <v>12520</v>
          </cell>
          <cell r="AY765">
            <v>18020</v>
          </cell>
          <cell r="AZ765">
            <v>18020</v>
          </cell>
          <cell r="BA765">
            <v>18020</v>
          </cell>
          <cell r="BB765">
            <v>20</v>
          </cell>
          <cell r="BC765">
            <v>20</v>
          </cell>
          <cell r="BD765">
            <v>10020</v>
          </cell>
          <cell r="BE765">
            <v>10020</v>
          </cell>
          <cell r="BF765">
            <v>10020</v>
          </cell>
          <cell r="BG765">
            <v>20</v>
          </cell>
          <cell r="BH765">
            <v>20</v>
          </cell>
          <cell r="BI765">
            <v>20</v>
          </cell>
          <cell r="BJ765">
            <v>20</v>
          </cell>
          <cell r="BK765">
            <v>10020</v>
          </cell>
          <cell r="BL765">
            <v>10020</v>
          </cell>
          <cell r="BM765">
            <v>10020</v>
          </cell>
          <cell r="BN765">
            <v>10020</v>
          </cell>
          <cell r="BO765">
            <v>8320</v>
          </cell>
          <cell r="BP765">
            <v>5020</v>
          </cell>
          <cell r="BQ765">
            <v>5020</v>
          </cell>
          <cell r="BR765">
            <v>24025</v>
          </cell>
          <cell r="BS765">
            <v>24025</v>
          </cell>
          <cell r="BT765">
            <v>24025</v>
          </cell>
          <cell r="BU765">
            <v>10020</v>
          </cell>
          <cell r="BV765">
            <v>10020</v>
          </cell>
          <cell r="BW765">
            <v>10120</v>
          </cell>
          <cell r="BX765">
            <v>25020</v>
          </cell>
          <cell r="BY765">
            <v>12020</v>
          </cell>
          <cell r="BZ765">
            <v>12020</v>
          </cell>
          <cell r="CA765">
            <v>12020</v>
          </cell>
          <cell r="CB765">
            <v>12020</v>
          </cell>
          <cell r="CC765">
            <v>7405</v>
          </cell>
          <cell r="CD765">
            <v>32895</v>
          </cell>
          <cell r="CE765">
            <v>17895</v>
          </cell>
          <cell r="CF765">
            <v>17895</v>
          </cell>
          <cell r="CG765">
            <v>17895</v>
          </cell>
          <cell r="CH765">
            <v>17895</v>
          </cell>
          <cell r="CI765">
            <v>17895</v>
          </cell>
          <cell r="CJ765">
            <v>24016</v>
          </cell>
          <cell r="CK765">
            <v>17895</v>
          </cell>
          <cell r="CL765">
            <v>17895</v>
          </cell>
          <cell r="CM765">
            <v>17895</v>
          </cell>
          <cell r="CN765">
            <v>17895</v>
          </cell>
          <cell r="CO765">
            <v>17895</v>
          </cell>
          <cell r="CP765">
            <v>17895</v>
          </cell>
          <cell r="CQ765">
            <v>17895</v>
          </cell>
          <cell r="CR765">
            <v>17895</v>
          </cell>
          <cell r="CS765">
            <v>17895</v>
          </cell>
          <cell r="CT765">
            <v>17895</v>
          </cell>
          <cell r="CU765">
            <v>17895</v>
          </cell>
          <cell r="CV765">
            <v>17895</v>
          </cell>
          <cell r="CW765">
            <v>17895</v>
          </cell>
          <cell r="CX765">
            <v>17895</v>
          </cell>
          <cell r="CY765">
            <v>17895</v>
          </cell>
          <cell r="CZ765">
            <v>23395</v>
          </cell>
          <cell r="DA765">
            <v>43290</v>
          </cell>
          <cell r="DB765">
            <v>43290</v>
          </cell>
          <cell r="DC765">
            <v>43290</v>
          </cell>
          <cell r="DD765">
            <v>33395</v>
          </cell>
          <cell r="DE765">
            <v>22820</v>
          </cell>
          <cell r="DF765">
            <v>67637</v>
          </cell>
          <cell r="DG765">
            <v>25637</v>
          </cell>
          <cell r="DH765">
            <v>37137</v>
          </cell>
          <cell r="DI765">
            <v>37137</v>
          </cell>
          <cell r="DJ765">
            <v>37137</v>
          </cell>
          <cell r="DK765">
            <v>42137</v>
          </cell>
        </row>
        <row r="766">
          <cell r="A766">
            <v>39480</v>
          </cell>
          <cell r="B766" t="str">
            <v> ENERGY-HPL-DECKER PRAIRIE               </v>
          </cell>
          <cell r="C766">
            <v>0</v>
          </cell>
          <cell r="D766" t="str">
            <v> R    </v>
          </cell>
          <cell r="E766">
            <v>2751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</row>
        <row r="767">
          <cell r="A767">
            <v>39482</v>
          </cell>
          <cell r="B767" t="str">
            <v> SCHOENFIELD DEHYDRATION #1              </v>
          </cell>
          <cell r="C767">
            <v>0</v>
          </cell>
          <cell r="D767" t="str">
            <v> R    </v>
          </cell>
          <cell r="E767">
            <v>7405</v>
          </cell>
          <cell r="F767">
            <v>1000</v>
          </cell>
          <cell r="G767">
            <v>1000</v>
          </cell>
          <cell r="H767">
            <v>1000</v>
          </cell>
          <cell r="I767">
            <v>1000</v>
          </cell>
          <cell r="J767">
            <v>1000</v>
          </cell>
          <cell r="K767">
            <v>1000</v>
          </cell>
          <cell r="L767">
            <v>1000</v>
          </cell>
          <cell r="M767">
            <v>1000</v>
          </cell>
          <cell r="N767">
            <v>1000</v>
          </cell>
          <cell r="O767">
            <v>1000</v>
          </cell>
          <cell r="P767">
            <v>1000</v>
          </cell>
          <cell r="Q767">
            <v>1000</v>
          </cell>
          <cell r="R767">
            <v>1000</v>
          </cell>
          <cell r="S767">
            <v>1000</v>
          </cell>
          <cell r="T767">
            <v>1000</v>
          </cell>
          <cell r="U767">
            <v>1500</v>
          </cell>
          <cell r="V767">
            <v>1500</v>
          </cell>
          <cell r="W767">
            <v>1500</v>
          </cell>
          <cell r="X767">
            <v>1500</v>
          </cell>
          <cell r="Y767">
            <v>1500</v>
          </cell>
          <cell r="Z767">
            <v>1000</v>
          </cell>
          <cell r="AA767">
            <v>1000</v>
          </cell>
          <cell r="AB767">
            <v>1000</v>
          </cell>
          <cell r="AC767">
            <v>1000</v>
          </cell>
          <cell r="AD767">
            <v>1000</v>
          </cell>
          <cell r="AE767">
            <v>100</v>
          </cell>
          <cell r="AF767">
            <v>500</v>
          </cell>
          <cell r="AG767">
            <v>500</v>
          </cell>
          <cell r="AH767">
            <v>500</v>
          </cell>
          <cell r="AI767">
            <v>500</v>
          </cell>
          <cell r="AJ767">
            <v>500</v>
          </cell>
          <cell r="AK767">
            <v>500</v>
          </cell>
          <cell r="AL767">
            <v>500</v>
          </cell>
          <cell r="AM767">
            <v>500</v>
          </cell>
          <cell r="AN767">
            <v>1000</v>
          </cell>
          <cell r="AO767">
            <v>1000</v>
          </cell>
          <cell r="AP767">
            <v>1000</v>
          </cell>
          <cell r="AQ767">
            <v>1000</v>
          </cell>
          <cell r="AR767">
            <v>1000</v>
          </cell>
          <cell r="AS767">
            <v>500</v>
          </cell>
          <cell r="AT767">
            <v>1000</v>
          </cell>
          <cell r="AU767">
            <v>1000</v>
          </cell>
          <cell r="AV767">
            <v>1000</v>
          </cell>
          <cell r="AW767">
            <v>1000</v>
          </cell>
          <cell r="AX767">
            <v>1000</v>
          </cell>
          <cell r="AY767">
            <v>500</v>
          </cell>
          <cell r="AZ767">
            <v>500</v>
          </cell>
          <cell r="BA767">
            <v>500</v>
          </cell>
          <cell r="BB767">
            <v>500</v>
          </cell>
          <cell r="BC767">
            <v>1000</v>
          </cell>
          <cell r="BD767">
            <v>1000</v>
          </cell>
          <cell r="BE767">
            <v>1000</v>
          </cell>
          <cell r="BF767">
            <v>1000</v>
          </cell>
          <cell r="BG767">
            <v>1000</v>
          </cell>
          <cell r="BH767">
            <v>1000</v>
          </cell>
          <cell r="BI767">
            <v>1000</v>
          </cell>
          <cell r="BJ767">
            <v>1000</v>
          </cell>
          <cell r="BK767">
            <v>1000</v>
          </cell>
          <cell r="BL767">
            <v>1000</v>
          </cell>
          <cell r="BM767">
            <v>1000</v>
          </cell>
          <cell r="BN767">
            <v>1000</v>
          </cell>
          <cell r="BO767">
            <v>1000</v>
          </cell>
          <cell r="BP767">
            <v>800</v>
          </cell>
          <cell r="BQ767">
            <v>800</v>
          </cell>
          <cell r="BR767">
            <v>800</v>
          </cell>
          <cell r="BS767">
            <v>800</v>
          </cell>
          <cell r="BT767">
            <v>800</v>
          </cell>
          <cell r="BU767">
            <v>800</v>
          </cell>
          <cell r="BV767">
            <v>1000</v>
          </cell>
          <cell r="BW767">
            <v>1000</v>
          </cell>
          <cell r="BX767">
            <v>1000</v>
          </cell>
          <cell r="BY767">
            <v>1000</v>
          </cell>
          <cell r="BZ767">
            <v>1000</v>
          </cell>
          <cell r="CA767">
            <v>1000</v>
          </cell>
          <cell r="CB767">
            <v>1000</v>
          </cell>
          <cell r="CC767">
            <v>1000</v>
          </cell>
          <cell r="CD767">
            <v>600</v>
          </cell>
          <cell r="CE767">
            <v>600</v>
          </cell>
          <cell r="CF767">
            <v>600</v>
          </cell>
          <cell r="CG767">
            <v>600</v>
          </cell>
          <cell r="CH767">
            <v>600</v>
          </cell>
          <cell r="CI767">
            <v>600</v>
          </cell>
          <cell r="CJ767">
            <v>600</v>
          </cell>
          <cell r="CK767">
            <v>600</v>
          </cell>
          <cell r="CL767">
            <v>600</v>
          </cell>
          <cell r="CM767">
            <v>600</v>
          </cell>
          <cell r="CN767">
            <v>600</v>
          </cell>
          <cell r="CO767">
            <v>600</v>
          </cell>
          <cell r="CP767">
            <v>600</v>
          </cell>
          <cell r="CQ767">
            <v>600</v>
          </cell>
          <cell r="CR767">
            <v>600</v>
          </cell>
          <cell r="CS767">
            <v>600</v>
          </cell>
          <cell r="CT767">
            <v>600</v>
          </cell>
          <cell r="CU767">
            <v>600</v>
          </cell>
          <cell r="CV767">
            <v>600</v>
          </cell>
          <cell r="CW767">
            <v>600</v>
          </cell>
          <cell r="CX767">
            <v>600</v>
          </cell>
          <cell r="CY767">
            <v>600</v>
          </cell>
          <cell r="CZ767">
            <v>600</v>
          </cell>
          <cell r="DA767">
            <v>1100</v>
          </cell>
          <cell r="DB767">
            <v>1100</v>
          </cell>
          <cell r="DC767">
            <v>1100</v>
          </cell>
          <cell r="DD767">
            <v>1100</v>
          </cell>
          <cell r="DE767">
            <v>1</v>
          </cell>
          <cell r="DF767">
            <v>1000</v>
          </cell>
          <cell r="DG767">
            <v>1</v>
          </cell>
          <cell r="DH767">
            <v>400</v>
          </cell>
          <cell r="DI767">
            <v>400</v>
          </cell>
          <cell r="DJ767">
            <v>400</v>
          </cell>
          <cell r="DK767">
            <v>400</v>
          </cell>
        </row>
        <row r="768">
          <cell r="A768">
            <v>39483</v>
          </cell>
          <cell r="B768" t="str">
            <v> MITCHELL-PINEHURST DEHYD                </v>
          </cell>
          <cell r="C768">
            <v>0</v>
          </cell>
          <cell r="D768" t="str">
            <v> R    </v>
          </cell>
          <cell r="E768">
            <v>10394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</row>
        <row r="769">
          <cell r="A769">
            <v>39484</v>
          </cell>
          <cell r="B769" t="str">
            <v> AIKINS-DECKER PRAIRIE DEHYD             </v>
          </cell>
          <cell r="C769">
            <v>0</v>
          </cell>
          <cell r="D769" t="str">
            <v> R    </v>
          </cell>
          <cell r="E769">
            <v>10393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</row>
        <row r="770">
          <cell r="A770">
            <v>39487</v>
          </cell>
          <cell r="B770" t="str">
            <v> SUN-DECKERS PRAIRIE DEHYD               </v>
          </cell>
          <cell r="C770">
            <v>0</v>
          </cell>
          <cell r="D770" t="str">
            <v> R    </v>
          </cell>
          <cell r="E770">
            <v>10430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</row>
        <row r="771">
          <cell r="A771">
            <v>39518</v>
          </cell>
          <cell r="B771" t="str">
            <v> MITCHELL - PINEHURST DEHYD              </v>
          </cell>
          <cell r="C771">
            <v>0</v>
          </cell>
          <cell r="D771" t="str">
            <v> R    </v>
          </cell>
          <cell r="E771">
            <v>6044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</row>
        <row r="772">
          <cell r="A772">
            <v>39519</v>
          </cell>
          <cell r="B772" t="str">
            <v> DELTA - TEX STAR- WINSLOW #1 DEHYD      </v>
          </cell>
          <cell r="C772">
            <v>0</v>
          </cell>
          <cell r="D772" t="str">
            <v> R    </v>
          </cell>
          <cell r="E772">
            <v>6036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</row>
        <row r="773">
          <cell r="A773">
            <v>39520</v>
          </cell>
          <cell r="B773" t="str">
            <v> FREDCO - NORTH LOUISE DEHYD             </v>
          </cell>
          <cell r="C773">
            <v>0</v>
          </cell>
          <cell r="D773" t="str">
            <v> R    </v>
          </cell>
          <cell r="E773">
            <v>7450</v>
          </cell>
          <cell r="F773">
            <v>195</v>
          </cell>
          <cell r="G773">
            <v>195</v>
          </cell>
          <cell r="H773">
            <v>195</v>
          </cell>
          <cell r="I773">
            <v>190</v>
          </cell>
          <cell r="J773">
            <v>195</v>
          </cell>
          <cell r="K773">
            <v>195</v>
          </cell>
          <cell r="L773">
            <v>195</v>
          </cell>
          <cell r="M773">
            <v>195</v>
          </cell>
          <cell r="N773">
            <v>195</v>
          </cell>
          <cell r="O773">
            <v>195</v>
          </cell>
          <cell r="P773">
            <v>195</v>
          </cell>
          <cell r="Q773">
            <v>195</v>
          </cell>
          <cell r="R773">
            <v>195</v>
          </cell>
          <cell r="S773">
            <v>195</v>
          </cell>
          <cell r="T773">
            <v>195</v>
          </cell>
          <cell r="U773">
            <v>190</v>
          </cell>
          <cell r="V773">
            <v>190</v>
          </cell>
          <cell r="W773">
            <v>190</v>
          </cell>
          <cell r="X773">
            <v>190</v>
          </cell>
          <cell r="Y773">
            <v>190</v>
          </cell>
          <cell r="Z773">
            <v>190</v>
          </cell>
          <cell r="AA773">
            <v>190</v>
          </cell>
          <cell r="AB773">
            <v>190</v>
          </cell>
          <cell r="AC773">
            <v>190</v>
          </cell>
          <cell r="AD773">
            <v>190</v>
          </cell>
          <cell r="AE773">
            <v>190</v>
          </cell>
          <cell r="AF773">
            <v>190</v>
          </cell>
          <cell r="AG773">
            <v>190</v>
          </cell>
          <cell r="AH773">
            <v>190</v>
          </cell>
          <cell r="AI773">
            <v>190</v>
          </cell>
          <cell r="AJ773">
            <v>190</v>
          </cell>
          <cell r="AK773">
            <v>190</v>
          </cell>
          <cell r="AL773">
            <v>190</v>
          </cell>
          <cell r="AM773">
            <v>190</v>
          </cell>
          <cell r="AN773">
            <v>190</v>
          </cell>
          <cell r="AO773">
            <v>190</v>
          </cell>
          <cell r="AP773">
            <v>190</v>
          </cell>
          <cell r="AQ773">
            <v>190</v>
          </cell>
          <cell r="AR773">
            <v>190</v>
          </cell>
          <cell r="AS773">
            <v>190</v>
          </cell>
          <cell r="AT773">
            <v>190</v>
          </cell>
          <cell r="AU773">
            <v>190</v>
          </cell>
          <cell r="AV773">
            <v>190</v>
          </cell>
          <cell r="AW773">
            <v>190</v>
          </cell>
          <cell r="AX773">
            <v>190</v>
          </cell>
          <cell r="AY773">
            <v>190</v>
          </cell>
          <cell r="AZ773">
            <v>190</v>
          </cell>
          <cell r="BA773">
            <v>190</v>
          </cell>
          <cell r="BB773">
            <v>190</v>
          </cell>
          <cell r="BC773">
            <v>190</v>
          </cell>
          <cell r="BD773">
            <v>190</v>
          </cell>
          <cell r="BE773">
            <v>190</v>
          </cell>
          <cell r="BF773">
            <v>190</v>
          </cell>
          <cell r="BG773">
            <v>190</v>
          </cell>
          <cell r="BH773">
            <v>190</v>
          </cell>
          <cell r="BI773">
            <v>190</v>
          </cell>
          <cell r="BJ773">
            <v>190</v>
          </cell>
          <cell r="BK773">
            <v>190</v>
          </cell>
          <cell r="BL773">
            <v>190</v>
          </cell>
          <cell r="BM773">
            <v>190</v>
          </cell>
          <cell r="BN773">
            <v>190</v>
          </cell>
          <cell r="BO773">
            <v>190</v>
          </cell>
          <cell r="BP773">
            <v>190</v>
          </cell>
          <cell r="BQ773">
            <v>190</v>
          </cell>
          <cell r="BR773">
            <v>190</v>
          </cell>
          <cell r="BS773">
            <v>190</v>
          </cell>
          <cell r="BT773">
            <v>190</v>
          </cell>
          <cell r="BU773">
            <v>190</v>
          </cell>
          <cell r="BV773">
            <v>190</v>
          </cell>
          <cell r="BW773">
            <v>190</v>
          </cell>
          <cell r="BX773">
            <v>190</v>
          </cell>
          <cell r="BY773">
            <v>190</v>
          </cell>
          <cell r="BZ773">
            <v>190</v>
          </cell>
          <cell r="CA773">
            <v>190</v>
          </cell>
          <cell r="CB773">
            <v>190</v>
          </cell>
          <cell r="CC773">
            <v>190</v>
          </cell>
          <cell r="CD773">
            <v>200</v>
          </cell>
          <cell r="CE773">
            <v>200</v>
          </cell>
          <cell r="CF773">
            <v>200</v>
          </cell>
          <cell r="CG773">
            <v>200</v>
          </cell>
          <cell r="CH773">
            <v>200</v>
          </cell>
          <cell r="CI773">
            <v>200</v>
          </cell>
          <cell r="CJ773">
            <v>200</v>
          </cell>
          <cell r="CK773">
            <v>200</v>
          </cell>
          <cell r="CL773">
            <v>200</v>
          </cell>
          <cell r="CM773">
            <v>200</v>
          </cell>
          <cell r="CN773">
            <v>200</v>
          </cell>
          <cell r="CO773">
            <v>200</v>
          </cell>
          <cell r="CP773">
            <v>200</v>
          </cell>
          <cell r="CQ773">
            <v>200</v>
          </cell>
          <cell r="CR773">
            <v>200</v>
          </cell>
          <cell r="CS773">
            <v>200</v>
          </cell>
          <cell r="CT773">
            <v>200</v>
          </cell>
          <cell r="CU773">
            <v>200</v>
          </cell>
          <cell r="CV773">
            <v>200</v>
          </cell>
          <cell r="CW773">
            <v>200</v>
          </cell>
          <cell r="CX773">
            <v>200</v>
          </cell>
          <cell r="CY773">
            <v>200</v>
          </cell>
          <cell r="CZ773">
            <v>200</v>
          </cell>
          <cell r="DA773">
            <v>200</v>
          </cell>
          <cell r="DB773">
            <v>200</v>
          </cell>
          <cell r="DC773">
            <v>200</v>
          </cell>
          <cell r="DD773">
            <v>200</v>
          </cell>
          <cell r="DE773">
            <v>200</v>
          </cell>
          <cell r="DF773">
            <v>200</v>
          </cell>
          <cell r="DG773">
            <v>200</v>
          </cell>
          <cell r="DH773">
            <v>200</v>
          </cell>
          <cell r="DI773">
            <v>200</v>
          </cell>
          <cell r="DJ773">
            <v>200</v>
          </cell>
          <cell r="DK773">
            <v>200</v>
          </cell>
        </row>
        <row r="774">
          <cell r="A774">
            <v>39522</v>
          </cell>
          <cell r="B774" t="str">
            <v> HAMILL-NW SINTON DEHYD                  </v>
          </cell>
          <cell r="C774">
            <v>0</v>
          </cell>
          <cell r="D774" t="str">
            <v> R    </v>
          </cell>
          <cell r="E774">
            <v>10583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</row>
        <row r="775">
          <cell r="A775">
            <v>39767</v>
          </cell>
          <cell r="B775" t="str">
            <v> MERCY GU #1                             </v>
          </cell>
          <cell r="C775">
            <v>0</v>
          </cell>
          <cell r="D775" t="str">
            <v> R    </v>
          </cell>
          <cell r="E775">
            <v>2941</v>
          </cell>
          <cell r="F775">
            <v>220</v>
          </cell>
          <cell r="G775">
            <v>220</v>
          </cell>
          <cell r="H775">
            <v>220</v>
          </cell>
          <cell r="I775">
            <v>200</v>
          </cell>
          <cell r="J775">
            <v>220</v>
          </cell>
          <cell r="K775">
            <v>220</v>
          </cell>
          <cell r="L775">
            <v>220</v>
          </cell>
          <cell r="M775">
            <v>220</v>
          </cell>
          <cell r="N775">
            <v>220</v>
          </cell>
          <cell r="O775">
            <v>220</v>
          </cell>
          <cell r="P775">
            <v>220</v>
          </cell>
          <cell r="Q775">
            <v>220</v>
          </cell>
          <cell r="R775">
            <v>220</v>
          </cell>
          <cell r="S775">
            <v>220</v>
          </cell>
          <cell r="T775">
            <v>220</v>
          </cell>
          <cell r="U775">
            <v>400</v>
          </cell>
          <cell r="V775">
            <v>400</v>
          </cell>
          <cell r="W775">
            <v>400</v>
          </cell>
          <cell r="X775">
            <v>400</v>
          </cell>
          <cell r="Y775">
            <v>400</v>
          </cell>
          <cell r="Z775">
            <v>400</v>
          </cell>
          <cell r="AA775">
            <v>400</v>
          </cell>
          <cell r="AB775">
            <v>400</v>
          </cell>
          <cell r="AC775">
            <v>400</v>
          </cell>
          <cell r="AD775">
            <v>400</v>
          </cell>
          <cell r="AE775">
            <v>200</v>
          </cell>
          <cell r="AF775">
            <v>200</v>
          </cell>
          <cell r="AG775">
            <v>200</v>
          </cell>
          <cell r="AH775">
            <v>200</v>
          </cell>
          <cell r="AI775">
            <v>200</v>
          </cell>
          <cell r="AJ775">
            <v>200</v>
          </cell>
          <cell r="AK775">
            <v>200</v>
          </cell>
          <cell r="AL775">
            <v>200</v>
          </cell>
          <cell r="AM775">
            <v>200</v>
          </cell>
          <cell r="AN775">
            <v>200</v>
          </cell>
          <cell r="AO775">
            <v>200</v>
          </cell>
          <cell r="AP775">
            <v>200</v>
          </cell>
          <cell r="AQ775">
            <v>200</v>
          </cell>
          <cell r="AR775">
            <v>200</v>
          </cell>
          <cell r="AS775">
            <v>200</v>
          </cell>
          <cell r="AT775">
            <v>200</v>
          </cell>
          <cell r="AU775">
            <v>200</v>
          </cell>
          <cell r="AV775">
            <v>200</v>
          </cell>
          <cell r="AW775">
            <v>200</v>
          </cell>
          <cell r="AX775">
            <v>200</v>
          </cell>
          <cell r="AY775">
            <v>100</v>
          </cell>
          <cell r="AZ775">
            <v>100</v>
          </cell>
          <cell r="BA775">
            <v>100</v>
          </cell>
          <cell r="BB775">
            <v>100</v>
          </cell>
          <cell r="BC775">
            <v>100</v>
          </cell>
          <cell r="BD775">
            <v>100</v>
          </cell>
          <cell r="BE775">
            <v>100</v>
          </cell>
          <cell r="BF775">
            <v>100</v>
          </cell>
          <cell r="BG775">
            <v>100</v>
          </cell>
          <cell r="BH775">
            <v>100</v>
          </cell>
          <cell r="BI775">
            <v>100</v>
          </cell>
          <cell r="BJ775">
            <v>100</v>
          </cell>
          <cell r="BK775">
            <v>100</v>
          </cell>
          <cell r="BL775">
            <v>100</v>
          </cell>
          <cell r="BM775">
            <v>100</v>
          </cell>
          <cell r="BN775">
            <v>100</v>
          </cell>
          <cell r="BO775">
            <v>100</v>
          </cell>
          <cell r="BP775">
            <v>200</v>
          </cell>
          <cell r="BQ775">
            <v>200</v>
          </cell>
          <cell r="BR775">
            <v>200</v>
          </cell>
          <cell r="BS775">
            <v>200</v>
          </cell>
          <cell r="BT775">
            <v>200</v>
          </cell>
          <cell r="BU775">
            <v>200</v>
          </cell>
          <cell r="BV775">
            <v>200</v>
          </cell>
          <cell r="BW775">
            <v>200</v>
          </cell>
          <cell r="BX775">
            <v>200</v>
          </cell>
          <cell r="BY775">
            <v>200</v>
          </cell>
          <cell r="BZ775">
            <v>200</v>
          </cell>
          <cell r="CA775">
            <v>200</v>
          </cell>
          <cell r="CB775">
            <v>200</v>
          </cell>
          <cell r="CC775">
            <v>200</v>
          </cell>
          <cell r="CD775">
            <v>300</v>
          </cell>
          <cell r="CE775">
            <v>300</v>
          </cell>
          <cell r="CF775">
            <v>300</v>
          </cell>
          <cell r="CG775">
            <v>300</v>
          </cell>
          <cell r="CH775">
            <v>300</v>
          </cell>
          <cell r="CI775">
            <v>300</v>
          </cell>
          <cell r="CJ775">
            <v>300</v>
          </cell>
          <cell r="CK775">
            <v>300</v>
          </cell>
          <cell r="CL775">
            <v>300</v>
          </cell>
          <cell r="CM775">
            <v>300</v>
          </cell>
          <cell r="CN775">
            <v>300</v>
          </cell>
          <cell r="CO775">
            <v>300</v>
          </cell>
          <cell r="CP775">
            <v>300</v>
          </cell>
          <cell r="CQ775">
            <v>300</v>
          </cell>
          <cell r="CR775">
            <v>300</v>
          </cell>
          <cell r="CS775">
            <v>300</v>
          </cell>
          <cell r="CT775">
            <v>300</v>
          </cell>
          <cell r="CU775">
            <v>300</v>
          </cell>
          <cell r="CV775">
            <v>300</v>
          </cell>
          <cell r="CW775">
            <v>300</v>
          </cell>
          <cell r="CX775">
            <v>300</v>
          </cell>
          <cell r="CY775">
            <v>300</v>
          </cell>
          <cell r="CZ775">
            <v>300</v>
          </cell>
          <cell r="DA775">
            <v>300</v>
          </cell>
          <cell r="DB775">
            <v>300</v>
          </cell>
          <cell r="DC775">
            <v>300</v>
          </cell>
          <cell r="DD775">
            <v>300</v>
          </cell>
          <cell r="DE775">
            <v>300</v>
          </cell>
          <cell r="DF775">
            <v>200</v>
          </cell>
          <cell r="DG775">
            <v>200</v>
          </cell>
          <cell r="DH775">
            <v>200</v>
          </cell>
          <cell r="DI775">
            <v>200</v>
          </cell>
          <cell r="DJ775">
            <v>200</v>
          </cell>
          <cell r="DK775">
            <v>200</v>
          </cell>
        </row>
        <row r="776">
          <cell r="A776">
            <v>39769</v>
          </cell>
          <cell r="B776" t="str">
            <v> CONOCO-RINCON PLANT DEHYD               </v>
          </cell>
          <cell r="C776">
            <v>0</v>
          </cell>
          <cell r="D776" t="str">
            <v> R    </v>
          </cell>
          <cell r="E776">
            <v>28889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</row>
        <row r="777">
          <cell r="A777">
            <v>39770</v>
          </cell>
          <cell r="B777" t="str">
            <v> BENGAIL-ROSS DEHYD                      </v>
          </cell>
          <cell r="C777">
            <v>0</v>
          </cell>
          <cell r="D777" t="str">
            <v> R    </v>
          </cell>
          <cell r="E777">
            <v>7421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</row>
        <row r="778">
          <cell r="A778">
            <v>39777</v>
          </cell>
          <cell r="B778" t="str">
            <v> MOUNTAINEER-CABELL SALES TRANSPORT      </v>
          </cell>
          <cell r="C778">
            <v>3</v>
          </cell>
          <cell r="D778" t="str">
            <v> D    </v>
          </cell>
          <cell r="E778">
            <v>30913</v>
          </cell>
          <cell r="F778">
            <v>5000</v>
          </cell>
          <cell r="G778">
            <v>5000</v>
          </cell>
          <cell r="H778">
            <v>5000</v>
          </cell>
          <cell r="I778">
            <v>5366</v>
          </cell>
          <cell r="J778">
            <v>5000</v>
          </cell>
          <cell r="K778">
            <v>5000</v>
          </cell>
          <cell r="L778">
            <v>5000</v>
          </cell>
          <cell r="M778">
            <v>4983</v>
          </cell>
          <cell r="N778">
            <v>5000</v>
          </cell>
          <cell r="O778">
            <v>2000</v>
          </cell>
          <cell r="P778">
            <v>2000</v>
          </cell>
          <cell r="Q778">
            <v>5092</v>
          </cell>
          <cell r="R778">
            <v>4000</v>
          </cell>
          <cell r="S778">
            <v>4000</v>
          </cell>
          <cell r="T778">
            <v>4000</v>
          </cell>
          <cell r="U778">
            <v>4166</v>
          </cell>
          <cell r="V778">
            <v>4166</v>
          </cell>
          <cell r="W778">
            <v>4166</v>
          </cell>
          <cell r="X778">
            <v>4166</v>
          </cell>
          <cell r="Y778">
            <v>4166</v>
          </cell>
          <cell r="Z778">
            <v>4166</v>
          </cell>
          <cell r="AA778">
            <v>4866</v>
          </cell>
          <cell r="AB778">
            <v>4866</v>
          </cell>
          <cell r="AC778">
            <v>4866</v>
          </cell>
          <cell r="AD778">
            <v>4866</v>
          </cell>
          <cell r="AE778">
            <v>4866</v>
          </cell>
          <cell r="AF778">
            <v>4866</v>
          </cell>
          <cell r="AG778">
            <v>4866</v>
          </cell>
          <cell r="AH778">
            <v>4866</v>
          </cell>
          <cell r="AI778">
            <v>4866</v>
          </cell>
          <cell r="AJ778">
            <v>4866</v>
          </cell>
          <cell r="AK778">
            <v>4866</v>
          </cell>
          <cell r="AL778">
            <v>4866</v>
          </cell>
          <cell r="AM778">
            <v>5366</v>
          </cell>
          <cell r="AN778">
            <v>5366</v>
          </cell>
          <cell r="AO778">
            <v>5366</v>
          </cell>
          <cell r="AP778">
            <v>5366</v>
          </cell>
          <cell r="AQ778">
            <v>5366</v>
          </cell>
          <cell r="AR778">
            <v>5366</v>
          </cell>
          <cell r="AS778">
            <v>6366</v>
          </cell>
          <cell r="AT778">
            <v>6370</v>
          </cell>
          <cell r="AU778">
            <v>6370</v>
          </cell>
          <cell r="AV778">
            <v>6370</v>
          </cell>
          <cell r="AW778">
            <v>6370</v>
          </cell>
          <cell r="AX778">
            <v>6370</v>
          </cell>
          <cell r="AY778">
            <v>5558</v>
          </cell>
          <cell r="AZ778">
            <v>5558</v>
          </cell>
          <cell r="BA778">
            <v>5558</v>
          </cell>
          <cell r="BB778">
            <v>5558</v>
          </cell>
          <cell r="BC778">
            <v>5558</v>
          </cell>
          <cell r="BD778">
            <v>5558</v>
          </cell>
          <cell r="BE778">
            <v>5558</v>
          </cell>
          <cell r="BF778">
            <v>5558</v>
          </cell>
          <cell r="BG778">
            <v>7358</v>
          </cell>
          <cell r="BH778">
            <v>7358</v>
          </cell>
          <cell r="BI778">
            <v>6558</v>
          </cell>
          <cell r="BJ778">
            <v>6558</v>
          </cell>
          <cell r="BK778">
            <v>6558</v>
          </cell>
          <cell r="BL778">
            <v>6558</v>
          </cell>
          <cell r="BM778">
            <v>6558</v>
          </cell>
          <cell r="BN778">
            <v>7303</v>
          </cell>
          <cell r="BO778">
            <v>7303</v>
          </cell>
          <cell r="BP778">
            <v>7303</v>
          </cell>
          <cell r="BQ778">
            <v>7303</v>
          </cell>
          <cell r="BR778">
            <v>7303</v>
          </cell>
          <cell r="BS778">
            <v>7303</v>
          </cell>
          <cell r="BT778">
            <v>7303</v>
          </cell>
          <cell r="BU778">
            <v>6803</v>
          </cell>
          <cell r="BV778">
            <v>6803</v>
          </cell>
          <cell r="BW778">
            <v>6803</v>
          </cell>
          <cell r="BX778">
            <v>6803</v>
          </cell>
          <cell r="BY778">
            <v>6803</v>
          </cell>
          <cell r="BZ778">
            <v>6803</v>
          </cell>
          <cell r="CA778">
            <v>6803</v>
          </cell>
          <cell r="CB778">
            <v>6803</v>
          </cell>
          <cell r="CC778">
            <v>6805</v>
          </cell>
          <cell r="CD778">
            <v>4857</v>
          </cell>
          <cell r="CE778">
            <v>4857</v>
          </cell>
          <cell r="CF778">
            <v>4857</v>
          </cell>
          <cell r="CG778">
            <v>4857</v>
          </cell>
          <cell r="CH778">
            <v>4857</v>
          </cell>
          <cell r="CI778">
            <v>4857</v>
          </cell>
          <cell r="CJ778">
            <v>4857</v>
          </cell>
          <cell r="CK778">
            <v>6857</v>
          </cell>
          <cell r="CL778">
            <v>6857</v>
          </cell>
          <cell r="CM778">
            <v>6857</v>
          </cell>
          <cell r="CN778">
            <v>6506</v>
          </cell>
          <cell r="CO778">
            <v>6857</v>
          </cell>
          <cell r="CP778">
            <v>6857</v>
          </cell>
          <cell r="CQ778">
            <v>6857</v>
          </cell>
          <cell r="CR778">
            <v>6857</v>
          </cell>
          <cell r="CS778">
            <v>6857</v>
          </cell>
          <cell r="CT778">
            <v>6857</v>
          </cell>
          <cell r="CU778">
            <v>6857</v>
          </cell>
          <cell r="CV778">
            <v>6857</v>
          </cell>
          <cell r="CW778">
            <v>7857</v>
          </cell>
          <cell r="CX778">
            <v>7857</v>
          </cell>
          <cell r="CY778">
            <v>7857</v>
          </cell>
          <cell r="CZ778">
            <v>7857</v>
          </cell>
          <cell r="DA778">
            <v>7857</v>
          </cell>
          <cell r="DB778">
            <v>7857</v>
          </cell>
          <cell r="DC778">
            <v>7857</v>
          </cell>
          <cell r="DD778">
            <v>7857</v>
          </cell>
          <cell r="DE778">
            <v>7861</v>
          </cell>
          <cell r="DF778">
            <v>7770</v>
          </cell>
          <cell r="DG778">
            <v>5830</v>
          </cell>
          <cell r="DH778">
            <v>5830</v>
          </cell>
          <cell r="DI778">
            <v>5830</v>
          </cell>
          <cell r="DJ778">
            <v>5830</v>
          </cell>
          <cell r="DK778">
            <v>5830</v>
          </cell>
        </row>
        <row r="779">
          <cell r="A779">
            <v>39781</v>
          </cell>
          <cell r="B779" t="str">
            <v> VASTAR-MISS CANYON BLK 148 A            </v>
          </cell>
          <cell r="C779" t="str">
            <v> 0L   </v>
          </cell>
          <cell r="D779" t="str">
            <v> R    </v>
          </cell>
          <cell r="E779">
            <v>193531</v>
          </cell>
          <cell r="F779">
            <v>2740</v>
          </cell>
          <cell r="G779">
            <v>2740</v>
          </cell>
          <cell r="H779">
            <v>2740</v>
          </cell>
          <cell r="I779">
            <v>5757</v>
          </cell>
          <cell r="J779">
            <v>2740</v>
          </cell>
          <cell r="K779">
            <v>2740</v>
          </cell>
          <cell r="L779">
            <v>2740</v>
          </cell>
          <cell r="M779">
            <v>2740</v>
          </cell>
          <cell r="N779">
            <v>2740</v>
          </cell>
          <cell r="O779">
            <v>2740</v>
          </cell>
          <cell r="P779">
            <v>2740</v>
          </cell>
          <cell r="Q779">
            <v>2740</v>
          </cell>
          <cell r="R779">
            <v>4390</v>
          </cell>
          <cell r="S779">
            <v>4390</v>
          </cell>
          <cell r="T779">
            <v>4390</v>
          </cell>
          <cell r="U779">
            <v>5357</v>
          </cell>
          <cell r="V779">
            <v>5357</v>
          </cell>
          <cell r="W779">
            <v>5357</v>
          </cell>
          <cell r="X779">
            <v>5357</v>
          </cell>
          <cell r="Y779">
            <v>5357</v>
          </cell>
          <cell r="Z779">
            <v>5357</v>
          </cell>
          <cell r="AA779">
            <v>5357</v>
          </cell>
          <cell r="AB779">
            <v>5357</v>
          </cell>
          <cell r="AC779">
            <v>5357</v>
          </cell>
          <cell r="AD779">
            <v>5357</v>
          </cell>
          <cell r="AE779">
            <v>5357</v>
          </cell>
          <cell r="AF779">
            <v>5357</v>
          </cell>
          <cell r="AG779">
            <v>5357</v>
          </cell>
          <cell r="AH779">
            <v>5757</v>
          </cell>
          <cell r="AI779">
            <v>5757</v>
          </cell>
          <cell r="AJ779">
            <v>5757</v>
          </cell>
          <cell r="AK779">
            <v>5757</v>
          </cell>
          <cell r="AL779">
            <v>5757</v>
          </cell>
          <cell r="AM779">
            <v>5757</v>
          </cell>
          <cell r="AN779">
            <v>5757</v>
          </cell>
          <cell r="AO779">
            <v>5757</v>
          </cell>
          <cell r="AP779">
            <v>5757</v>
          </cell>
          <cell r="AQ779">
            <v>5757</v>
          </cell>
          <cell r="AR779">
            <v>5757</v>
          </cell>
          <cell r="AS779">
            <v>6982</v>
          </cell>
          <cell r="AT779">
            <v>6982</v>
          </cell>
          <cell r="AU779">
            <v>6982</v>
          </cell>
          <cell r="AV779">
            <v>6982</v>
          </cell>
          <cell r="AW779">
            <v>6982</v>
          </cell>
          <cell r="AX779">
            <v>6982</v>
          </cell>
          <cell r="AY779">
            <v>6150</v>
          </cell>
          <cell r="AZ779">
            <v>6150</v>
          </cell>
          <cell r="BA779">
            <v>6150</v>
          </cell>
          <cell r="BB779">
            <v>6150</v>
          </cell>
          <cell r="BC779">
            <v>7150</v>
          </cell>
          <cell r="BD779">
            <v>7150</v>
          </cell>
          <cell r="BE779">
            <v>7150</v>
          </cell>
          <cell r="BF779">
            <v>7150</v>
          </cell>
          <cell r="BG779">
            <v>7150</v>
          </cell>
          <cell r="BH779">
            <v>7150</v>
          </cell>
          <cell r="BI779">
            <v>7150</v>
          </cell>
          <cell r="BJ779">
            <v>7150</v>
          </cell>
          <cell r="BK779">
            <v>7150</v>
          </cell>
          <cell r="BL779">
            <v>7150</v>
          </cell>
          <cell r="BM779">
            <v>7150</v>
          </cell>
          <cell r="BN779">
            <v>7150</v>
          </cell>
          <cell r="BO779">
            <v>7150</v>
          </cell>
          <cell r="BP779">
            <v>8685</v>
          </cell>
          <cell r="BQ779">
            <v>8685</v>
          </cell>
          <cell r="BR779">
            <v>8685</v>
          </cell>
          <cell r="BS779">
            <v>8685</v>
          </cell>
          <cell r="BT779">
            <v>8685</v>
          </cell>
          <cell r="BU779">
            <v>9160</v>
          </cell>
          <cell r="BV779">
            <v>9160</v>
          </cell>
          <cell r="BW779">
            <v>9160</v>
          </cell>
          <cell r="BX779">
            <v>9160</v>
          </cell>
          <cell r="BY779">
            <v>9160</v>
          </cell>
          <cell r="BZ779">
            <v>9160</v>
          </cell>
          <cell r="CA779">
            <v>9160</v>
          </cell>
          <cell r="CB779">
            <v>9160</v>
          </cell>
          <cell r="CC779">
            <v>9160</v>
          </cell>
          <cell r="CD779">
            <v>11000</v>
          </cell>
          <cell r="CE779">
            <v>11000</v>
          </cell>
          <cell r="CF779">
            <v>11000</v>
          </cell>
          <cell r="CG779">
            <v>11000</v>
          </cell>
          <cell r="CH779">
            <v>11000</v>
          </cell>
          <cell r="CI779">
            <v>11000</v>
          </cell>
          <cell r="CJ779">
            <v>11000</v>
          </cell>
          <cell r="CK779">
            <v>12213</v>
          </cell>
          <cell r="CL779">
            <v>12213</v>
          </cell>
          <cell r="CM779">
            <v>12213</v>
          </cell>
          <cell r="CN779">
            <v>12213</v>
          </cell>
          <cell r="CO779">
            <v>12213</v>
          </cell>
          <cell r="CP779">
            <v>12213</v>
          </cell>
          <cell r="CQ779">
            <v>12213</v>
          </cell>
          <cell r="CR779">
            <v>12213</v>
          </cell>
          <cell r="CS779">
            <v>10713</v>
          </cell>
          <cell r="CT779">
            <v>10713</v>
          </cell>
          <cell r="CU779">
            <v>10713</v>
          </cell>
          <cell r="CV779">
            <v>10713</v>
          </cell>
          <cell r="CW779">
            <v>10713</v>
          </cell>
          <cell r="CX779">
            <v>10713</v>
          </cell>
          <cell r="CY779">
            <v>10713</v>
          </cell>
          <cell r="CZ779">
            <v>10713</v>
          </cell>
          <cell r="DA779">
            <v>10713</v>
          </cell>
          <cell r="DB779">
            <v>10713</v>
          </cell>
          <cell r="DC779">
            <v>10713</v>
          </cell>
          <cell r="DD779">
            <v>10713</v>
          </cell>
          <cell r="DE779">
            <v>8713</v>
          </cell>
          <cell r="DF779">
            <v>12943</v>
          </cell>
          <cell r="DG779">
            <v>12943</v>
          </cell>
          <cell r="DH779">
            <v>12943</v>
          </cell>
          <cell r="DI779">
            <v>12943</v>
          </cell>
          <cell r="DJ779">
            <v>12943</v>
          </cell>
          <cell r="DK779">
            <v>12943</v>
          </cell>
        </row>
        <row r="780">
          <cell r="A780">
            <v>39808</v>
          </cell>
          <cell r="B780" t="str">
            <v> PATTERSON DEHYDRATION                   </v>
          </cell>
          <cell r="C780" t="str">
            <v> 0L   </v>
          </cell>
          <cell r="D780" t="str">
            <v> R    </v>
          </cell>
          <cell r="E780">
            <v>12081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</row>
        <row r="781">
          <cell r="A781">
            <v>40277</v>
          </cell>
          <cell r="B781" t="str">
            <v>KOCH @ Victoria</v>
          </cell>
          <cell r="C781">
            <v>0</v>
          </cell>
          <cell r="D781" t="str">
            <v> D    </v>
          </cell>
          <cell r="E781">
            <v>12430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</row>
        <row r="782">
          <cell r="A782">
            <v>40799</v>
          </cell>
          <cell r="B782" t="str">
            <v>NGPL @ Cameron</v>
          </cell>
          <cell r="C782" t="str">
            <v> 0L   </v>
          </cell>
          <cell r="D782" t="str">
            <v> R    </v>
          </cell>
          <cell r="E782">
            <v>93637</v>
          </cell>
          <cell r="F782">
            <v>9804</v>
          </cell>
          <cell r="G782">
            <v>9804</v>
          </cell>
          <cell r="H782">
            <v>9804</v>
          </cell>
          <cell r="I782">
            <v>0</v>
          </cell>
          <cell r="J782">
            <v>9804</v>
          </cell>
          <cell r="K782">
            <v>9804</v>
          </cell>
          <cell r="L782">
            <v>9804</v>
          </cell>
          <cell r="M782">
            <v>9804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19608</v>
          </cell>
          <cell r="V782">
            <v>19608</v>
          </cell>
          <cell r="W782">
            <v>19608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9000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30000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10000</v>
          </cell>
          <cell r="CM782">
            <v>10000</v>
          </cell>
          <cell r="CN782">
            <v>10000</v>
          </cell>
          <cell r="CO782">
            <v>10000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10000</v>
          </cell>
          <cell r="CU782">
            <v>10000</v>
          </cell>
          <cell r="CV782">
            <v>10000</v>
          </cell>
          <cell r="CW782">
            <v>0</v>
          </cell>
          <cell r="CX782">
            <v>0</v>
          </cell>
          <cell r="CY782">
            <v>2000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</row>
        <row r="783">
          <cell r="A783">
            <v>40814</v>
          </cell>
          <cell r="B783" t="str">
            <v> EXXON-HEYSER PLT DEHYD                  </v>
          </cell>
          <cell r="C783">
            <v>0</v>
          </cell>
          <cell r="D783" t="str">
            <v> R    </v>
          </cell>
          <cell r="E783">
            <v>97425</v>
          </cell>
          <cell r="F783">
            <v>970</v>
          </cell>
          <cell r="G783">
            <v>970</v>
          </cell>
          <cell r="H783">
            <v>970</v>
          </cell>
          <cell r="I783">
            <v>1065</v>
          </cell>
          <cell r="J783">
            <v>970</v>
          </cell>
          <cell r="K783">
            <v>970</v>
          </cell>
          <cell r="L783">
            <v>970</v>
          </cell>
          <cell r="M783">
            <v>970</v>
          </cell>
          <cell r="N783">
            <v>970</v>
          </cell>
          <cell r="O783">
            <v>970</v>
          </cell>
          <cell r="P783">
            <v>970</v>
          </cell>
          <cell r="Q783">
            <v>970</v>
          </cell>
          <cell r="R783">
            <v>970</v>
          </cell>
          <cell r="S783">
            <v>970</v>
          </cell>
          <cell r="T783">
            <v>970</v>
          </cell>
          <cell r="U783">
            <v>960</v>
          </cell>
          <cell r="V783">
            <v>960</v>
          </cell>
          <cell r="W783">
            <v>960</v>
          </cell>
          <cell r="X783">
            <v>960</v>
          </cell>
          <cell r="Y783">
            <v>938</v>
          </cell>
          <cell r="Z783">
            <v>938</v>
          </cell>
          <cell r="AA783">
            <v>938</v>
          </cell>
          <cell r="AB783">
            <v>938</v>
          </cell>
          <cell r="AC783">
            <v>938</v>
          </cell>
          <cell r="AD783">
            <v>938</v>
          </cell>
          <cell r="AE783">
            <v>938</v>
          </cell>
          <cell r="AF783">
            <v>1065</v>
          </cell>
          <cell r="AG783">
            <v>1065</v>
          </cell>
          <cell r="AH783">
            <v>1065</v>
          </cell>
          <cell r="AI783">
            <v>1065</v>
          </cell>
          <cell r="AJ783">
            <v>1065</v>
          </cell>
          <cell r="AK783">
            <v>1065</v>
          </cell>
          <cell r="AL783">
            <v>1065</v>
          </cell>
          <cell r="AM783">
            <v>1065</v>
          </cell>
          <cell r="AN783">
            <v>1065</v>
          </cell>
          <cell r="AO783">
            <v>1065</v>
          </cell>
          <cell r="AP783">
            <v>1065</v>
          </cell>
          <cell r="AQ783">
            <v>1065</v>
          </cell>
          <cell r="AR783">
            <v>1065</v>
          </cell>
          <cell r="AS783">
            <v>1065</v>
          </cell>
          <cell r="AT783">
            <v>1065</v>
          </cell>
          <cell r="AU783">
            <v>1065</v>
          </cell>
          <cell r="AV783">
            <v>1065</v>
          </cell>
          <cell r="AW783">
            <v>1065</v>
          </cell>
          <cell r="AX783">
            <v>1065</v>
          </cell>
          <cell r="AY783">
            <v>963</v>
          </cell>
          <cell r="AZ783">
            <v>906</v>
          </cell>
          <cell r="BA783">
            <v>906</v>
          </cell>
          <cell r="BB783">
            <v>906</v>
          </cell>
          <cell r="BC783">
            <v>906</v>
          </cell>
          <cell r="BD783">
            <v>977</v>
          </cell>
          <cell r="BE783">
            <v>977</v>
          </cell>
          <cell r="BF783">
            <v>977</v>
          </cell>
          <cell r="BG783">
            <v>977</v>
          </cell>
          <cell r="BH783">
            <v>977</v>
          </cell>
          <cell r="BI783">
            <v>977</v>
          </cell>
          <cell r="BJ783">
            <v>977</v>
          </cell>
          <cell r="BK783">
            <v>977</v>
          </cell>
          <cell r="BL783">
            <v>977</v>
          </cell>
          <cell r="BM783">
            <v>977</v>
          </cell>
          <cell r="BN783">
            <v>977</v>
          </cell>
          <cell r="BO783">
            <v>977</v>
          </cell>
          <cell r="BP783">
            <v>977</v>
          </cell>
          <cell r="BQ783">
            <v>977</v>
          </cell>
          <cell r="BR783">
            <v>958</v>
          </cell>
          <cell r="BS783">
            <v>958</v>
          </cell>
          <cell r="BT783">
            <v>958</v>
          </cell>
          <cell r="BU783">
            <v>958</v>
          </cell>
          <cell r="BV783">
            <v>958</v>
          </cell>
          <cell r="BW783">
            <v>958</v>
          </cell>
          <cell r="BX783">
            <v>1010</v>
          </cell>
          <cell r="BY783">
            <v>1010</v>
          </cell>
          <cell r="BZ783">
            <v>1010</v>
          </cell>
          <cell r="CA783">
            <v>1010</v>
          </cell>
          <cell r="CB783">
            <v>1010</v>
          </cell>
          <cell r="CC783">
            <v>1010</v>
          </cell>
          <cell r="CD783">
            <v>998</v>
          </cell>
          <cell r="CE783">
            <v>998</v>
          </cell>
          <cell r="CF783">
            <v>998</v>
          </cell>
          <cell r="CG783">
            <v>998</v>
          </cell>
          <cell r="CH783">
            <v>998</v>
          </cell>
          <cell r="CI783">
            <v>998</v>
          </cell>
          <cell r="CJ783">
            <v>998</v>
          </cell>
          <cell r="CK783">
            <v>998</v>
          </cell>
          <cell r="CL783">
            <v>998</v>
          </cell>
          <cell r="CM783">
            <v>1038</v>
          </cell>
          <cell r="CN783">
            <v>1038</v>
          </cell>
          <cell r="CO783">
            <v>1038</v>
          </cell>
          <cell r="CP783">
            <v>1038</v>
          </cell>
          <cell r="CQ783">
            <v>1038</v>
          </cell>
          <cell r="CR783">
            <v>1038</v>
          </cell>
          <cell r="CS783">
            <v>1038</v>
          </cell>
          <cell r="CT783">
            <v>1038</v>
          </cell>
          <cell r="CU783">
            <v>1038</v>
          </cell>
          <cell r="CV783">
            <v>1038</v>
          </cell>
          <cell r="CW783">
            <v>1052</v>
          </cell>
          <cell r="CX783">
            <v>1052</v>
          </cell>
          <cell r="CY783">
            <v>1052</v>
          </cell>
          <cell r="CZ783">
            <v>965</v>
          </cell>
          <cell r="DA783">
            <v>965</v>
          </cell>
          <cell r="DB783">
            <v>965</v>
          </cell>
          <cell r="DC783">
            <v>965</v>
          </cell>
          <cell r="DD783">
            <v>965</v>
          </cell>
          <cell r="DE783">
            <v>965</v>
          </cell>
          <cell r="DF783">
            <v>893</v>
          </cell>
          <cell r="DG783">
            <v>893</v>
          </cell>
          <cell r="DH783">
            <v>893</v>
          </cell>
          <cell r="DI783">
            <v>893</v>
          </cell>
          <cell r="DJ783">
            <v>893</v>
          </cell>
          <cell r="DK783">
            <v>893</v>
          </cell>
        </row>
        <row r="784">
          <cell r="A784">
            <v>40866</v>
          </cell>
          <cell r="B784" t="str">
            <v> VALERO-SUN PLANT DEHYD                  </v>
          </cell>
          <cell r="C784">
            <v>0</v>
          </cell>
          <cell r="D784" t="str">
            <v> R    </v>
          </cell>
          <cell r="E784">
            <v>101668</v>
          </cell>
          <cell r="F784">
            <v>105820</v>
          </cell>
          <cell r="G784">
            <v>104020</v>
          </cell>
          <cell r="H784">
            <v>104020</v>
          </cell>
          <cell r="I784">
            <v>113200</v>
          </cell>
          <cell r="J784">
            <v>105020</v>
          </cell>
          <cell r="K784">
            <v>105020</v>
          </cell>
          <cell r="L784">
            <v>108520</v>
          </cell>
          <cell r="M784">
            <v>108520</v>
          </cell>
          <cell r="N784">
            <v>108520</v>
          </cell>
          <cell r="O784">
            <v>108520</v>
          </cell>
          <cell r="P784">
            <v>108520</v>
          </cell>
          <cell r="Q784">
            <v>108520</v>
          </cell>
          <cell r="R784">
            <v>108520</v>
          </cell>
          <cell r="S784">
            <v>108520</v>
          </cell>
          <cell r="T784">
            <v>103459</v>
          </cell>
          <cell r="U784">
            <v>106133</v>
          </cell>
          <cell r="V784">
            <v>106133</v>
          </cell>
          <cell r="W784">
            <v>106133</v>
          </cell>
          <cell r="X784">
            <v>117600</v>
          </cell>
          <cell r="Y784">
            <v>123036</v>
          </cell>
          <cell r="Z784">
            <v>116600</v>
          </cell>
          <cell r="AA784">
            <v>116600</v>
          </cell>
          <cell r="AB784">
            <v>116350</v>
          </cell>
          <cell r="AC784">
            <v>116350</v>
          </cell>
          <cell r="AD784">
            <v>116350</v>
          </cell>
          <cell r="AE784">
            <v>111900</v>
          </cell>
          <cell r="AF784">
            <v>109400</v>
          </cell>
          <cell r="AG784">
            <v>111400</v>
          </cell>
          <cell r="AH784">
            <v>105200</v>
          </cell>
          <cell r="AI784">
            <v>112626</v>
          </cell>
          <cell r="AJ784">
            <v>112626</v>
          </cell>
          <cell r="AK784">
            <v>112626</v>
          </cell>
          <cell r="AL784">
            <v>112626</v>
          </cell>
          <cell r="AM784">
            <v>107728</v>
          </cell>
          <cell r="AN784">
            <v>105773</v>
          </cell>
          <cell r="AO784">
            <v>95130</v>
          </cell>
          <cell r="AP784">
            <v>113200</v>
          </cell>
          <cell r="AQ784">
            <v>113200</v>
          </cell>
          <cell r="AR784">
            <v>113200</v>
          </cell>
          <cell r="AS784">
            <v>97020</v>
          </cell>
          <cell r="AT784">
            <v>101892</v>
          </cell>
          <cell r="AU784">
            <v>102005</v>
          </cell>
          <cell r="AV784">
            <v>92005</v>
          </cell>
          <cell r="AW784">
            <v>80460</v>
          </cell>
          <cell r="AX784">
            <v>80460</v>
          </cell>
          <cell r="AY784">
            <v>75222</v>
          </cell>
          <cell r="AZ784">
            <v>75222</v>
          </cell>
          <cell r="BA784">
            <v>99566</v>
          </cell>
          <cell r="BB784">
            <v>100202</v>
          </cell>
          <cell r="BC784">
            <v>101338</v>
          </cell>
          <cell r="BD784">
            <v>97202</v>
          </cell>
          <cell r="BE784">
            <v>97202</v>
          </cell>
          <cell r="BF784">
            <v>97202</v>
          </cell>
          <cell r="BG784">
            <v>99717</v>
          </cell>
          <cell r="BH784">
            <v>97217</v>
          </cell>
          <cell r="BI784">
            <v>97217</v>
          </cell>
          <cell r="BJ784">
            <v>97217</v>
          </cell>
          <cell r="BK784">
            <v>104317</v>
          </cell>
          <cell r="BL784">
            <v>101817</v>
          </cell>
          <cell r="BM784">
            <v>101817</v>
          </cell>
          <cell r="BN784">
            <v>101317</v>
          </cell>
          <cell r="BO784">
            <v>104317</v>
          </cell>
          <cell r="BP784">
            <v>104317</v>
          </cell>
          <cell r="BQ784">
            <v>102317</v>
          </cell>
          <cell r="BR784">
            <v>107517</v>
          </cell>
          <cell r="BS784">
            <v>107517</v>
          </cell>
          <cell r="BT784">
            <v>107517</v>
          </cell>
          <cell r="BU784">
            <v>107517</v>
          </cell>
          <cell r="BV784">
            <v>107517</v>
          </cell>
          <cell r="BW784">
            <v>107517</v>
          </cell>
          <cell r="BX784">
            <v>108517</v>
          </cell>
          <cell r="BY784">
            <v>106517</v>
          </cell>
          <cell r="BZ784">
            <v>106517</v>
          </cell>
          <cell r="CA784">
            <v>106517</v>
          </cell>
          <cell r="CB784">
            <v>88702</v>
          </cell>
          <cell r="CC784">
            <v>90702</v>
          </cell>
          <cell r="CD784">
            <v>134473</v>
          </cell>
          <cell r="CE784">
            <v>131473</v>
          </cell>
          <cell r="CF784">
            <v>125323</v>
          </cell>
          <cell r="CG784">
            <v>125323</v>
          </cell>
          <cell r="CH784">
            <v>125323</v>
          </cell>
          <cell r="CI784">
            <v>111603</v>
          </cell>
          <cell r="CJ784">
            <v>111603</v>
          </cell>
          <cell r="CK784">
            <v>111603</v>
          </cell>
          <cell r="CL784">
            <v>111603</v>
          </cell>
          <cell r="CM784">
            <v>111603</v>
          </cell>
          <cell r="CN784">
            <v>111603</v>
          </cell>
          <cell r="CO784">
            <v>111603</v>
          </cell>
          <cell r="CP784">
            <v>112058</v>
          </cell>
          <cell r="CQ784">
            <v>112058</v>
          </cell>
          <cell r="CR784">
            <v>108716</v>
          </cell>
          <cell r="CS784">
            <v>110058</v>
          </cell>
          <cell r="CT784">
            <v>109833</v>
          </cell>
          <cell r="CU784">
            <v>109833</v>
          </cell>
          <cell r="CV784">
            <v>109833</v>
          </cell>
          <cell r="CW784">
            <v>109833</v>
          </cell>
          <cell r="CX784">
            <v>109833</v>
          </cell>
          <cell r="CY784">
            <v>109833</v>
          </cell>
          <cell r="CZ784">
            <v>108394</v>
          </cell>
          <cell r="DA784">
            <v>87956</v>
          </cell>
          <cell r="DB784">
            <v>87956</v>
          </cell>
          <cell r="DC784">
            <v>87956</v>
          </cell>
          <cell r="DD784">
            <v>89456</v>
          </cell>
          <cell r="DE784">
            <v>106333</v>
          </cell>
          <cell r="DF784">
            <v>70369</v>
          </cell>
          <cell r="DG784">
            <v>96369</v>
          </cell>
          <cell r="DH784">
            <v>109524</v>
          </cell>
          <cell r="DI784">
            <v>109524</v>
          </cell>
          <cell r="DJ784">
            <v>109524</v>
          </cell>
          <cell r="DK784">
            <v>109219</v>
          </cell>
        </row>
        <row r="785">
          <cell r="A785">
            <v>40939</v>
          </cell>
          <cell r="B785" t="str">
            <v> WESTERN-BLACK LAKE DEHYD TRANS          </v>
          </cell>
          <cell r="C785">
            <v>1</v>
          </cell>
          <cell r="D785" t="str">
            <v> R    </v>
          </cell>
          <cell r="E785">
            <v>152088</v>
          </cell>
          <cell r="F785">
            <v>0</v>
          </cell>
          <cell r="G785">
            <v>4000</v>
          </cell>
          <cell r="H785">
            <v>4000</v>
          </cell>
          <cell r="I785">
            <v>2920</v>
          </cell>
          <cell r="J785">
            <v>5175</v>
          </cell>
          <cell r="K785">
            <v>4175</v>
          </cell>
          <cell r="L785">
            <v>4175</v>
          </cell>
          <cell r="M785">
            <v>0</v>
          </cell>
          <cell r="N785">
            <v>4175</v>
          </cell>
          <cell r="O785">
            <v>4175</v>
          </cell>
          <cell r="P785">
            <v>4175</v>
          </cell>
          <cell r="Q785">
            <v>0</v>
          </cell>
          <cell r="R785">
            <v>4000</v>
          </cell>
          <cell r="S785">
            <v>4000</v>
          </cell>
          <cell r="T785">
            <v>0</v>
          </cell>
          <cell r="U785">
            <v>4450</v>
          </cell>
          <cell r="V785">
            <v>4450</v>
          </cell>
          <cell r="W785">
            <v>4450</v>
          </cell>
          <cell r="X785">
            <v>2700</v>
          </cell>
          <cell r="Y785">
            <v>2700</v>
          </cell>
          <cell r="Z785">
            <v>2900</v>
          </cell>
          <cell r="AA785">
            <v>2700</v>
          </cell>
          <cell r="AB785">
            <v>2700</v>
          </cell>
          <cell r="AC785">
            <v>2700</v>
          </cell>
          <cell r="AD785">
            <v>2700</v>
          </cell>
          <cell r="AE785">
            <v>2700</v>
          </cell>
          <cell r="AF785">
            <v>2700</v>
          </cell>
          <cell r="AG785">
            <v>2700</v>
          </cell>
          <cell r="AH785">
            <v>2700</v>
          </cell>
          <cell r="AI785">
            <v>2700</v>
          </cell>
          <cell r="AJ785">
            <v>2700</v>
          </cell>
          <cell r="AK785">
            <v>2700</v>
          </cell>
          <cell r="AL785">
            <v>2700</v>
          </cell>
          <cell r="AM785">
            <v>2700</v>
          </cell>
          <cell r="AN785">
            <v>2920</v>
          </cell>
          <cell r="AO785">
            <v>2920</v>
          </cell>
          <cell r="AP785">
            <v>2920</v>
          </cell>
          <cell r="AQ785">
            <v>2920</v>
          </cell>
          <cell r="AR785">
            <v>2920</v>
          </cell>
          <cell r="AS785">
            <v>2700</v>
          </cell>
          <cell r="AT785">
            <v>2700</v>
          </cell>
          <cell r="AU785">
            <v>2700</v>
          </cell>
          <cell r="AV785">
            <v>2700</v>
          </cell>
          <cell r="AW785">
            <v>2700</v>
          </cell>
          <cell r="AX785">
            <v>2700</v>
          </cell>
          <cell r="AY785">
            <v>3300</v>
          </cell>
          <cell r="AZ785">
            <v>3300</v>
          </cell>
          <cell r="BA785">
            <v>3300</v>
          </cell>
          <cell r="BB785">
            <v>2800</v>
          </cell>
          <cell r="BC785">
            <v>2760</v>
          </cell>
          <cell r="BD785">
            <v>2760</v>
          </cell>
          <cell r="BE785">
            <v>2760</v>
          </cell>
          <cell r="BF785">
            <v>2760</v>
          </cell>
          <cell r="BG785">
            <v>2760</v>
          </cell>
          <cell r="BH785">
            <v>2760</v>
          </cell>
          <cell r="BI785">
            <v>2760</v>
          </cell>
          <cell r="BJ785">
            <v>2700</v>
          </cell>
          <cell r="BK785">
            <v>2700</v>
          </cell>
          <cell r="BL785">
            <v>2700</v>
          </cell>
          <cell r="BM785">
            <v>2700</v>
          </cell>
          <cell r="BN785">
            <v>2700</v>
          </cell>
          <cell r="BO785">
            <v>2700</v>
          </cell>
          <cell r="BP785">
            <v>2700</v>
          </cell>
          <cell r="BQ785">
            <v>2700</v>
          </cell>
          <cell r="BR785">
            <v>2700</v>
          </cell>
          <cell r="BS785">
            <v>2700</v>
          </cell>
          <cell r="BT785">
            <v>2700</v>
          </cell>
          <cell r="BU785">
            <v>2700</v>
          </cell>
          <cell r="BV785">
            <v>2700</v>
          </cell>
          <cell r="BW785">
            <v>2700</v>
          </cell>
          <cell r="BX785">
            <v>2700</v>
          </cell>
          <cell r="BY785">
            <v>2700</v>
          </cell>
          <cell r="BZ785">
            <v>2700</v>
          </cell>
          <cell r="CA785">
            <v>2700</v>
          </cell>
          <cell r="CB785">
            <v>2700</v>
          </cell>
          <cell r="CC785">
            <v>2700</v>
          </cell>
          <cell r="CD785">
            <v>3205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2400</v>
          </cell>
          <cell r="DA785">
            <v>2400</v>
          </cell>
          <cell r="DB785">
            <v>2400</v>
          </cell>
          <cell r="DC785">
            <v>2400</v>
          </cell>
          <cell r="DD785">
            <v>2400</v>
          </cell>
          <cell r="DE785">
            <v>2400</v>
          </cell>
          <cell r="DF785">
            <v>710</v>
          </cell>
          <cell r="DG785">
            <v>2510</v>
          </cell>
          <cell r="DH785">
            <v>2510</v>
          </cell>
          <cell r="DI785">
            <v>2510</v>
          </cell>
          <cell r="DJ785">
            <v>2510</v>
          </cell>
          <cell r="DK785">
            <v>2510</v>
          </cell>
        </row>
        <row r="786">
          <cell r="A786">
            <v>41356</v>
          </cell>
          <cell r="B786" t="str">
            <v> TEXACO-PORTILLA DEHYD                   </v>
          </cell>
          <cell r="C786">
            <v>0</v>
          </cell>
          <cell r="D786" t="str">
            <v> R    </v>
          </cell>
          <cell r="E786">
            <v>2760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</row>
        <row r="787">
          <cell r="A787">
            <v>41824</v>
          </cell>
          <cell r="B787" t="str">
            <v>TRUNKLINE @ Hidalgo</v>
          </cell>
          <cell r="C787">
            <v>0</v>
          </cell>
          <cell r="D787" t="str">
            <v> R    </v>
          </cell>
          <cell r="E787">
            <v>53554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</row>
        <row r="788">
          <cell r="A788">
            <v>41846</v>
          </cell>
          <cell r="B788" t="str">
            <v> TRANSCO - SECOND BAYOU DEHYD            </v>
          </cell>
          <cell r="C788" t="str">
            <v> 0L   </v>
          </cell>
          <cell r="D788" t="str">
            <v> R    </v>
          </cell>
          <cell r="E788">
            <v>129479</v>
          </cell>
          <cell r="F788">
            <v>8945</v>
          </cell>
          <cell r="G788">
            <v>8945</v>
          </cell>
          <cell r="H788">
            <v>8945</v>
          </cell>
          <cell r="I788">
            <v>10072</v>
          </cell>
          <cell r="J788">
            <v>8945</v>
          </cell>
          <cell r="K788">
            <v>8945</v>
          </cell>
          <cell r="L788">
            <v>8945</v>
          </cell>
          <cell r="M788">
            <v>12945</v>
          </cell>
          <cell r="N788">
            <v>8945</v>
          </cell>
          <cell r="O788">
            <v>8945</v>
          </cell>
          <cell r="P788">
            <v>8945</v>
          </cell>
          <cell r="Q788">
            <v>8945</v>
          </cell>
          <cell r="R788">
            <v>8945</v>
          </cell>
          <cell r="S788">
            <v>8945</v>
          </cell>
          <cell r="T788">
            <v>15775</v>
          </cell>
          <cell r="U788">
            <v>8688</v>
          </cell>
          <cell r="V788">
            <v>8688</v>
          </cell>
          <cell r="W788">
            <v>8688</v>
          </cell>
          <cell r="X788">
            <v>8688</v>
          </cell>
          <cell r="Y788">
            <v>8688</v>
          </cell>
          <cell r="Z788">
            <v>8688</v>
          </cell>
          <cell r="AA788">
            <v>8763</v>
          </cell>
          <cell r="AB788">
            <v>8763</v>
          </cell>
          <cell r="AC788">
            <v>8763</v>
          </cell>
          <cell r="AD788">
            <v>8763</v>
          </cell>
          <cell r="AE788">
            <v>8763</v>
          </cell>
          <cell r="AF788">
            <v>8763</v>
          </cell>
          <cell r="AG788">
            <v>11128</v>
          </cell>
          <cell r="AH788">
            <v>8763</v>
          </cell>
          <cell r="AI788">
            <v>7680</v>
          </cell>
          <cell r="AJ788">
            <v>7680</v>
          </cell>
          <cell r="AK788">
            <v>7680</v>
          </cell>
          <cell r="AL788">
            <v>7680</v>
          </cell>
          <cell r="AM788">
            <v>7680</v>
          </cell>
          <cell r="AN788">
            <v>25410</v>
          </cell>
          <cell r="AO788">
            <v>7680</v>
          </cell>
          <cell r="AP788">
            <v>10072</v>
          </cell>
          <cell r="AQ788">
            <v>10072</v>
          </cell>
          <cell r="AR788">
            <v>10072</v>
          </cell>
          <cell r="AS788">
            <v>10072</v>
          </cell>
          <cell r="AT788">
            <v>10072</v>
          </cell>
          <cell r="AU788">
            <v>29787</v>
          </cell>
          <cell r="AV788">
            <v>315</v>
          </cell>
          <cell r="AW788">
            <v>9270</v>
          </cell>
          <cell r="AX788">
            <v>9270</v>
          </cell>
          <cell r="AY788">
            <v>15437</v>
          </cell>
          <cell r="AZ788">
            <v>12200</v>
          </cell>
          <cell r="BA788">
            <v>12200</v>
          </cell>
          <cell r="BB788">
            <v>12200</v>
          </cell>
          <cell r="BC788">
            <v>9200</v>
          </cell>
          <cell r="BD788">
            <v>9400</v>
          </cell>
          <cell r="BE788">
            <v>9400</v>
          </cell>
          <cell r="BF788">
            <v>9400</v>
          </cell>
          <cell r="BG788">
            <v>9400</v>
          </cell>
          <cell r="BH788">
            <v>9400</v>
          </cell>
          <cell r="BI788">
            <v>9400</v>
          </cell>
          <cell r="BJ788">
            <v>2500</v>
          </cell>
          <cell r="BK788">
            <v>2500</v>
          </cell>
          <cell r="BL788">
            <v>2500</v>
          </cell>
          <cell r="BM788">
            <v>2500</v>
          </cell>
          <cell r="BN788">
            <v>3500</v>
          </cell>
          <cell r="BO788">
            <v>10000</v>
          </cell>
          <cell r="BP788">
            <v>10000</v>
          </cell>
          <cell r="BQ788">
            <v>10000</v>
          </cell>
          <cell r="BR788">
            <v>10000</v>
          </cell>
          <cell r="BS788">
            <v>10000</v>
          </cell>
          <cell r="BT788">
            <v>10000</v>
          </cell>
          <cell r="BU788">
            <v>7500</v>
          </cell>
          <cell r="BV788">
            <v>7500</v>
          </cell>
          <cell r="BW788">
            <v>7500</v>
          </cell>
          <cell r="BX788">
            <v>10500</v>
          </cell>
          <cell r="BY788">
            <v>10500</v>
          </cell>
          <cell r="BZ788">
            <v>10500</v>
          </cell>
          <cell r="CA788">
            <v>10500</v>
          </cell>
          <cell r="CB788">
            <v>10500</v>
          </cell>
          <cell r="CC788">
            <v>10500</v>
          </cell>
          <cell r="CD788">
            <v>19400</v>
          </cell>
          <cell r="CE788">
            <v>41100</v>
          </cell>
          <cell r="CF788">
            <v>29700</v>
          </cell>
          <cell r="CG788">
            <v>29700</v>
          </cell>
          <cell r="CH788">
            <v>29300</v>
          </cell>
          <cell r="CI788">
            <v>36300</v>
          </cell>
          <cell r="CJ788">
            <v>36700</v>
          </cell>
          <cell r="CK788">
            <v>25300</v>
          </cell>
          <cell r="CL788">
            <v>35300</v>
          </cell>
          <cell r="CM788">
            <v>35300</v>
          </cell>
          <cell r="CN788">
            <v>35300</v>
          </cell>
          <cell r="CO788">
            <v>35300</v>
          </cell>
          <cell r="CP788">
            <v>0</v>
          </cell>
          <cell r="CQ788">
            <v>0</v>
          </cell>
          <cell r="CR788">
            <v>10000</v>
          </cell>
          <cell r="CS788">
            <v>0</v>
          </cell>
          <cell r="CT788">
            <v>1000</v>
          </cell>
          <cell r="CU788">
            <v>1000</v>
          </cell>
          <cell r="CV788">
            <v>1000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500</v>
          </cell>
          <cell r="DB788">
            <v>500</v>
          </cell>
          <cell r="DC788">
            <v>500</v>
          </cell>
          <cell r="DD788">
            <v>300</v>
          </cell>
          <cell r="DE788">
            <v>300</v>
          </cell>
          <cell r="DF788">
            <v>4050</v>
          </cell>
          <cell r="DG788">
            <v>15001</v>
          </cell>
          <cell r="DH788">
            <v>15001</v>
          </cell>
          <cell r="DI788">
            <v>15001</v>
          </cell>
          <cell r="DJ788">
            <v>15001</v>
          </cell>
          <cell r="DK788">
            <v>1</v>
          </cell>
        </row>
        <row r="789">
          <cell r="A789">
            <v>41905</v>
          </cell>
          <cell r="B789" t="str">
            <v> COLUMBIA GULF @ Acadia</v>
          </cell>
          <cell r="C789" t="str">
            <v> 0L   </v>
          </cell>
          <cell r="D789" t="str">
            <v> R    </v>
          </cell>
          <cell r="E789">
            <v>412236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49652</v>
          </cell>
          <cell r="AX789">
            <v>46474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</row>
        <row r="790">
          <cell r="A790">
            <v>41924</v>
          </cell>
          <cell r="B790" t="str">
            <v>Southern Natural @ St. Bernard</v>
          </cell>
          <cell r="C790" t="str">
            <v> 0L   </v>
          </cell>
          <cell r="D790" t="str">
            <v> R    </v>
          </cell>
          <cell r="E790">
            <v>313675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</row>
        <row r="791">
          <cell r="A791">
            <v>42162</v>
          </cell>
          <cell r="B791" t="str">
            <v> SOUTH MARSH ISLAND 243B                 </v>
          </cell>
          <cell r="C791" t="str">
            <v> 0L   </v>
          </cell>
          <cell r="D791" t="str">
            <v> R    </v>
          </cell>
          <cell r="E791">
            <v>65986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</row>
        <row r="792">
          <cell r="A792">
            <v>42171</v>
          </cell>
          <cell r="B792" t="str">
            <v> VERMILION  271                          </v>
          </cell>
          <cell r="C792" t="str">
            <v> 0L   </v>
          </cell>
          <cell r="D792" t="str">
            <v> R    </v>
          </cell>
          <cell r="E792">
            <v>64275</v>
          </cell>
          <cell r="F792">
            <v>100</v>
          </cell>
          <cell r="G792">
            <v>100</v>
          </cell>
          <cell r="H792">
            <v>100</v>
          </cell>
          <cell r="I792">
            <v>100</v>
          </cell>
          <cell r="J792">
            <v>100</v>
          </cell>
          <cell r="K792">
            <v>100</v>
          </cell>
          <cell r="L792">
            <v>100</v>
          </cell>
          <cell r="M792">
            <v>100</v>
          </cell>
          <cell r="N792">
            <v>100</v>
          </cell>
          <cell r="O792">
            <v>100</v>
          </cell>
          <cell r="P792">
            <v>100</v>
          </cell>
          <cell r="Q792">
            <v>100</v>
          </cell>
          <cell r="R792">
            <v>100</v>
          </cell>
          <cell r="S792">
            <v>100</v>
          </cell>
          <cell r="T792">
            <v>100</v>
          </cell>
          <cell r="U792">
            <v>900</v>
          </cell>
          <cell r="V792">
            <v>900</v>
          </cell>
          <cell r="W792">
            <v>900</v>
          </cell>
          <cell r="X792">
            <v>900</v>
          </cell>
          <cell r="Y792">
            <v>900</v>
          </cell>
          <cell r="Z792">
            <v>900</v>
          </cell>
          <cell r="AA792">
            <v>900</v>
          </cell>
          <cell r="AB792">
            <v>900</v>
          </cell>
          <cell r="AC792">
            <v>900</v>
          </cell>
          <cell r="AD792">
            <v>900</v>
          </cell>
          <cell r="AE792">
            <v>100</v>
          </cell>
          <cell r="AF792">
            <v>100</v>
          </cell>
          <cell r="AG792">
            <v>100</v>
          </cell>
          <cell r="AH792">
            <v>100</v>
          </cell>
          <cell r="AI792">
            <v>100</v>
          </cell>
          <cell r="AJ792">
            <v>100</v>
          </cell>
          <cell r="AK792">
            <v>100</v>
          </cell>
          <cell r="AL792">
            <v>100</v>
          </cell>
          <cell r="AM792">
            <v>100</v>
          </cell>
          <cell r="AN792">
            <v>100</v>
          </cell>
          <cell r="AO792">
            <v>100</v>
          </cell>
          <cell r="AP792">
            <v>100</v>
          </cell>
          <cell r="AQ792">
            <v>100</v>
          </cell>
          <cell r="AR792">
            <v>100</v>
          </cell>
          <cell r="AS792">
            <v>100</v>
          </cell>
          <cell r="AT792">
            <v>100</v>
          </cell>
          <cell r="AU792">
            <v>100</v>
          </cell>
          <cell r="AV792">
            <v>100</v>
          </cell>
          <cell r="AW792">
            <v>100</v>
          </cell>
          <cell r="AX792">
            <v>100</v>
          </cell>
          <cell r="AY792">
            <v>1000</v>
          </cell>
          <cell r="AZ792">
            <v>1000</v>
          </cell>
          <cell r="BA792">
            <v>1000</v>
          </cell>
          <cell r="BB792">
            <v>75</v>
          </cell>
          <cell r="BC792">
            <v>75</v>
          </cell>
          <cell r="BD792">
            <v>75</v>
          </cell>
          <cell r="BE792">
            <v>75</v>
          </cell>
          <cell r="BF792">
            <v>75</v>
          </cell>
          <cell r="BG792">
            <v>4</v>
          </cell>
          <cell r="BH792">
            <v>4</v>
          </cell>
          <cell r="BI792">
            <v>4</v>
          </cell>
          <cell r="BJ792">
            <v>4</v>
          </cell>
          <cell r="BK792">
            <v>4</v>
          </cell>
          <cell r="BL792">
            <v>4</v>
          </cell>
          <cell r="BM792">
            <v>4</v>
          </cell>
          <cell r="BN792">
            <v>4</v>
          </cell>
          <cell r="BO792">
            <v>4</v>
          </cell>
          <cell r="BP792">
            <v>4</v>
          </cell>
          <cell r="BQ792">
            <v>4</v>
          </cell>
          <cell r="BR792">
            <v>4</v>
          </cell>
          <cell r="BS792">
            <v>4</v>
          </cell>
          <cell r="BT792">
            <v>4</v>
          </cell>
          <cell r="BU792">
            <v>4</v>
          </cell>
          <cell r="BV792">
            <v>100</v>
          </cell>
          <cell r="BW792">
            <v>100</v>
          </cell>
          <cell r="BX792">
            <v>100</v>
          </cell>
          <cell r="BY792">
            <v>100</v>
          </cell>
          <cell r="BZ792">
            <v>100</v>
          </cell>
          <cell r="CA792">
            <v>100</v>
          </cell>
          <cell r="CB792">
            <v>100</v>
          </cell>
          <cell r="CC792">
            <v>100</v>
          </cell>
          <cell r="CD792">
            <v>600</v>
          </cell>
          <cell r="CE792">
            <v>600</v>
          </cell>
          <cell r="CF792">
            <v>600</v>
          </cell>
          <cell r="CG792">
            <v>600</v>
          </cell>
          <cell r="CH792">
            <v>600</v>
          </cell>
          <cell r="CI792">
            <v>600</v>
          </cell>
          <cell r="CJ792">
            <v>600</v>
          </cell>
          <cell r="CK792">
            <v>600</v>
          </cell>
          <cell r="CL792">
            <v>151</v>
          </cell>
          <cell r="CM792">
            <v>151</v>
          </cell>
          <cell r="CN792">
            <v>151</v>
          </cell>
          <cell r="CO792">
            <v>151</v>
          </cell>
          <cell r="CP792">
            <v>151</v>
          </cell>
          <cell r="CQ792">
            <v>151</v>
          </cell>
          <cell r="CR792">
            <v>151</v>
          </cell>
          <cell r="CS792">
            <v>151</v>
          </cell>
          <cell r="CT792">
            <v>151</v>
          </cell>
          <cell r="CU792">
            <v>151</v>
          </cell>
          <cell r="CV792">
            <v>151</v>
          </cell>
          <cell r="CW792">
            <v>151</v>
          </cell>
          <cell r="CX792">
            <v>151</v>
          </cell>
          <cell r="CY792">
            <v>151</v>
          </cell>
          <cell r="CZ792">
            <v>151</v>
          </cell>
          <cell r="DA792">
            <v>151</v>
          </cell>
          <cell r="DB792">
            <v>151</v>
          </cell>
          <cell r="DC792">
            <v>151</v>
          </cell>
          <cell r="DD792">
            <v>151</v>
          </cell>
          <cell r="DE792">
            <v>151</v>
          </cell>
          <cell r="DF792">
            <v>151</v>
          </cell>
          <cell r="DG792">
            <v>151</v>
          </cell>
          <cell r="DH792">
            <v>151</v>
          </cell>
          <cell r="DI792">
            <v>151</v>
          </cell>
          <cell r="DJ792">
            <v>151</v>
          </cell>
          <cell r="DK792">
            <v>151</v>
          </cell>
        </row>
        <row r="793">
          <cell r="A793">
            <v>42192</v>
          </cell>
          <cell r="B793" t="str">
            <v> WEST CAMERON 645                        </v>
          </cell>
          <cell r="C793" t="str">
            <v> 0L   </v>
          </cell>
          <cell r="D793" t="str">
            <v> R    </v>
          </cell>
          <cell r="E793">
            <v>104656</v>
          </cell>
          <cell r="F793">
            <v>20463</v>
          </cell>
          <cell r="G793">
            <v>20463</v>
          </cell>
          <cell r="H793">
            <v>21000</v>
          </cell>
          <cell r="I793">
            <v>21000</v>
          </cell>
          <cell r="J793">
            <v>20463</v>
          </cell>
          <cell r="K793">
            <v>23000</v>
          </cell>
          <cell r="L793">
            <v>20463</v>
          </cell>
          <cell r="M793">
            <v>26463</v>
          </cell>
          <cell r="N793">
            <v>18630</v>
          </cell>
          <cell r="O793">
            <v>18630</v>
          </cell>
          <cell r="P793">
            <v>18630</v>
          </cell>
          <cell r="Q793">
            <v>21989</v>
          </cell>
          <cell r="R793">
            <v>23900</v>
          </cell>
          <cell r="S793">
            <v>15500</v>
          </cell>
          <cell r="T793">
            <v>20463</v>
          </cell>
          <cell r="U793">
            <v>19200</v>
          </cell>
          <cell r="V793">
            <v>19200</v>
          </cell>
          <cell r="W793">
            <v>19200</v>
          </cell>
          <cell r="X793">
            <v>16000</v>
          </cell>
          <cell r="Y793">
            <v>15000</v>
          </cell>
          <cell r="Z793">
            <v>16000</v>
          </cell>
          <cell r="AA793">
            <v>22209</v>
          </cell>
          <cell r="AB793">
            <v>23000</v>
          </cell>
          <cell r="AC793">
            <v>23000</v>
          </cell>
          <cell r="AD793">
            <v>23000</v>
          </cell>
          <cell r="AE793">
            <v>20389</v>
          </cell>
          <cell r="AF793">
            <v>21500</v>
          </cell>
          <cell r="AG793">
            <v>22232</v>
          </cell>
          <cell r="AH793">
            <v>21126</v>
          </cell>
          <cell r="AI793">
            <v>22394</v>
          </cell>
          <cell r="AJ793">
            <v>22394</v>
          </cell>
          <cell r="AK793">
            <v>22394</v>
          </cell>
          <cell r="AL793">
            <v>22394</v>
          </cell>
          <cell r="AM793">
            <v>21000</v>
          </cell>
          <cell r="AN793">
            <v>21000</v>
          </cell>
          <cell r="AO793">
            <v>21000</v>
          </cell>
          <cell r="AP793">
            <v>21000</v>
          </cell>
          <cell r="AQ793">
            <v>21000</v>
          </cell>
          <cell r="AR793">
            <v>21000</v>
          </cell>
          <cell r="AS793">
            <v>21000</v>
          </cell>
          <cell r="AT793">
            <v>21000</v>
          </cell>
          <cell r="AU793">
            <v>21000</v>
          </cell>
          <cell r="AV793">
            <v>22314</v>
          </cell>
          <cell r="AW793">
            <v>0</v>
          </cell>
          <cell r="AX793">
            <v>22314</v>
          </cell>
          <cell r="AY793">
            <v>22328</v>
          </cell>
          <cell r="AZ793">
            <v>12328</v>
          </cell>
          <cell r="BA793">
            <v>22328</v>
          </cell>
          <cell r="BB793">
            <v>22328</v>
          </cell>
          <cell r="BC793">
            <v>22328</v>
          </cell>
          <cell r="BD793">
            <v>22328</v>
          </cell>
          <cell r="BE793">
            <v>22328</v>
          </cell>
          <cell r="BF793">
            <v>22328</v>
          </cell>
          <cell r="BG793">
            <v>22328</v>
          </cell>
          <cell r="BH793">
            <v>22328</v>
          </cell>
          <cell r="BI793">
            <v>22328</v>
          </cell>
          <cell r="BJ793">
            <v>22328</v>
          </cell>
          <cell r="BK793">
            <v>22328</v>
          </cell>
          <cell r="BL793">
            <v>22328</v>
          </cell>
          <cell r="BM793">
            <v>22328</v>
          </cell>
          <cell r="BN793">
            <v>22328</v>
          </cell>
          <cell r="BO793">
            <v>22328</v>
          </cell>
          <cell r="BP793">
            <v>22328</v>
          </cell>
          <cell r="BQ793">
            <v>22328</v>
          </cell>
          <cell r="BR793">
            <v>22328</v>
          </cell>
          <cell r="BS793">
            <v>22328</v>
          </cell>
          <cell r="BT793">
            <v>22328</v>
          </cell>
          <cell r="BU793">
            <v>22328</v>
          </cell>
          <cell r="BV793">
            <v>22328</v>
          </cell>
          <cell r="BW793">
            <v>22328</v>
          </cell>
          <cell r="BX793">
            <v>22328</v>
          </cell>
          <cell r="BY793">
            <v>24500</v>
          </cell>
          <cell r="BZ793">
            <v>24500</v>
          </cell>
          <cell r="CA793">
            <v>24500</v>
          </cell>
          <cell r="CB793">
            <v>22328</v>
          </cell>
          <cell r="CC793">
            <v>22328</v>
          </cell>
          <cell r="CD793">
            <v>23000</v>
          </cell>
          <cell r="CE793">
            <v>24700</v>
          </cell>
          <cell r="CF793">
            <v>23000</v>
          </cell>
          <cell r="CG793">
            <v>23000</v>
          </cell>
          <cell r="CH793">
            <v>23000</v>
          </cell>
          <cell r="CI793">
            <v>24700</v>
          </cell>
          <cell r="CJ793">
            <v>24675</v>
          </cell>
          <cell r="CK793">
            <v>23000</v>
          </cell>
          <cell r="CL793">
            <v>23000</v>
          </cell>
          <cell r="CM793">
            <v>23000</v>
          </cell>
          <cell r="CN793">
            <v>23000</v>
          </cell>
          <cell r="CO793">
            <v>23000</v>
          </cell>
          <cell r="CP793">
            <v>24000</v>
          </cell>
          <cell r="CQ793">
            <v>24000</v>
          </cell>
          <cell r="CR793">
            <v>23000</v>
          </cell>
          <cell r="CS793">
            <v>24500</v>
          </cell>
          <cell r="CT793">
            <v>24865</v>
          </cell>
          <cell r="CU793">
            <v>24865</v>
          </cell>
          <cell r="CV793">
            <v>24865</v>
          </cell>
          <cell r="CW793">
            <v>20000</v>
          </cell>
          <cell r="CX793">
            <v>22695</v>
          </cell>
          <cell r="CY793">
            <v>24695</v>
          </cell>
          <cell r="CZ793">
            <v>24695</v>
          </cell>
          <cell r="DA793">
            <v>24695</v>
          </cell>
          <cell r="DB793">
            <v>24695</v>
          </cell>
          <cell r="DC793">
            <v>24695</v>
          </cell>
          <cell r="DD793">
            <v>24695</v>
          </cell>
          <cell r="DE793">
            <v>24695</v>
          </cell>
          <cell r="DF793">
            <v>24000</v>
          </cell>
          <cell r="DG793">
            <v>24000</v>
          </cell>
          <cell r="DH793">
            <v>24000</v>
          </cell>
          <cell r="DI793">
            <v>24000</v>
          </cell>
          <cell r="DJ793">
            <v>24000</v>
          </cell>
          <cell r="DK793">
            <v>24000</v>
          </cell>
        </row>
        <row r="794">
          <cell r="A794">
            <v>42396</v>
          </cell>
          <cell r="B794" t="str">
            <v>TEXAS-EGAN D                            </v>
          </cell>
          <cell r="C794" t="str">
            <v> 0L   </v>
          </cell>
          <cell r="D794" t="str">
            <v> D    </v>
          </cell>
          <cell r="E794">
            <v>285761</v>
          </cell>
          <cell r="F794">
            <v>0</v>
          </cell>
          <cell r="G794">
            <v>2833</v>
          </cell>
          <cell r="H794">
            <v>2833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20037</v>
          </cell>
          <cell r="AC794">
            <v>20037</v>
          </cell>
          <cell r="AD794">
            <v>20037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15000</v>
          </cell>
          <cell r="AJ794">
            <v>15000</v>
          </cell>
          <cell r="AK794">
            <v>15000</v>
          </cell>
          <cell r="AL794">
            <v>15000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6929</v>
          </cell>
          <cell r="AX794">
            <v>6929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1944</v>
          </cell>
          <cell r="BD794">
            <v>0</v>
          </cell>
          <cell r="BE794">
            <v>0</v>
          </cell>
          <cell r="BF794">
            <v>0</v>
          </cell>
          <cell r="BG794">
            <v>7000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6000</v>
          </cell>
          <cell r="BZ794">
            <v>6000</v>
          </cell>
          <cell r="CA794">
            <v>6000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1426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5000</v>
          </cell>
          <cell r="CS794">
            <v>5000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10000</v>
          </cell>
          <cell r="CZ794">
            <v>0</v>
          </cell>
          <cell r="DA794">
            <v>46775</v>
          </cell>
          <cell r="DB794">
            <v>46775</v>
          </cell>
          <cell r="DC794">
            <v>46775</v>
          </cell>
          <cell r="DD794">
            <v>596</v>
          </cell>
          <cell r="DE794">
            <v>15312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</row>
        <row r="795">
          <cell r="A795">
            <v>42475</v>
          </cell>
          <cell r="B795" t="str">
            <v>TETCO @ Plaquemines</v>
          </cell>
          <cell r="C795" t="str">
            <v> 0L   </v>
          </cell>
          <cell r="D795" t="str">
            <v> D    </v>
          </cell>
          <cell r="E795">
            <v>107850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</row>
        <row r="796">
          <cell r="A796">
            <v>42654</v>
          </cell>
          <cell r="B796" t="str">
            <v> WYALUSING SALES                         </v>
          </cell>
          <cell r="C796">
            <v>4</v>
          </cell>
          <cell r="D796" t="str">
            <v> D    </v>
          </cell>
          <cell r="E796">
            <v>6505</v>
          </cell>
          <cell r="F796">
            <v>54</v>
          </cell>
          <cell r="G796">
            <v>741</v>
          </cell>
          <cell r="H796">
            <v>741</v>
          </cell>
          <cell r="I796">
            <v>701</v>
          </cell>
          <cell r="J796">
            <v>200</v>
          </cell>
          <cell r="K796">
            <v>200</v>
          </cell>
          <cell r="L796">
            <v>200</v>
          </cell>
          <cell r="M796">
            <v>200</v>
          </cell>
          <cell r="N796">
            <v>200</v>
          </cell>
          <cell r="O796">
            <v>200</v>
          </cell>
          <cell r="P796">
            <v>200</v>
          </cell>
          <cell r="Q796">
            <v>200</v>
          </cell>
          <cell r="R796">
            <v>200</v>
          </cell>
          <cell r="S796">
            <v>200</v>
          </cell>
          <cell r="T796">
            <v>200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503</v>
          </cell>
          <cell r="AH796">
            <v>503</v>
          </cell>
          <cell r="AI796">
            <v>503</v>
          </cell>
          <cell r="AJ796">
            <v>503</v>
          </cell>
          <cell r="AK796">
            <v>508</v>
          </cell>
          <cell r="AL796">
            <v>503</v>
          </cell>
          <cell r="AM796">
            <v>503</v>
          </cell>
          <cell r="AN796">
            <v>503</v>
          </cell>
          <cell r="AO796">
            <v>503</v>
          </cell>
          <cell r="AP796">
            <v>701</v>
          </cell>
          <cell r="AQ796">
            <v>701</v>
          </cell>
          <cell r="AR796">
            <v>701</v>
          </cell>
          <cell r="AS796">
            <v>701</v>
          </cell>
          <cell r="AT796">
            <v>701</v>
          </cell>
          <cell r="AU796">
            <v>701</v>
          </cell>
          <cell r="AV796">
            <v>400</v>
          </cell>
          <cell r="AW796">
            <v>701</v>
          </cell>
          <cell r="AX796">
            <v>701</v>
          </cell>
          <cell r="AY796">
            <v>900</v>
          </cell>
          <cell r="AZ796">
            <v>900</v>
          </cell>
          <cell r="BA796">
            <v>900</v>
          </cell>
          <cell r="BB796">
            <v>900</v>
          </cell>
          <cell r="BC796">
            <v>599</v>
          </cell>
          <cell r="BD796">
            <v>599</v>
          </cell>
          <cell r="BE796">
            <v>1099</v>
          </cell>
          <cell r="BF796">
            <v>1928</v>
          </cell>
          <cell r="BG796">
            <v>599</v>
          </cell>
          <cell r="BH796">
            <v>609</v>
          </cell>
          <cell r="BI796">
            <v>609</v>
          </cell>
          <cell r="BJ796">
            <v>559</v>
          </cell>
          <cell r="BK796">
            <v>559</v>
          </cell>
          <cell r="BL796">
            <v>709</v>
          </cell>
          <cell r="BM796">
            <v>709</v>
          </cell>
          <cell r="BN796">
            <v>552</v>
          </cell>
          <cell r="BO796">
            <v>883</v>
          </cell>
          <cell r="BP796">
            <v>883</v>
          </cell>
          <cell r="BQ796">
            <v>883</v>
          </cell>
          <cell r="BR796">
            <v>883</v>
          </cell>
          <cell r="BS796">
            <v>883</v>
          </cell>
          <cell r="BT796">
            <v>883</v>
          </cell>
          <cell r="BU796">
            <v>883</v>
          </cell>
          <cell r="BV796">
            <v>883</v>
          </cell>
          <cell r="BW796">
            <v>883</v>
          </cell>
          <cell r="BX796">
            <v>872</v>
          </cell>
          <cell r="BY796">
            <v>872</v>
          </cell>
          <cell r="BZ796">
            <v>872</v>
          </cell>
          <cell r="CA796">
            <v>872</v>
          </cell>
          <cell r="CB796">
            <v>872</v>
          </cell>
          <cell r="CC796">
            <v>872</v>
          </cell>
          <cell r="CD796">
            <v>548</v>
          </cell>
          <cell r="CE796">
            <v>548</v>
          </cell>
          <cell r="CF796">
            <v>548</v>
          </cell>
          <cell r="CG796">
            <v>628</v>
          </cell>
          <cell r="CH796">
            <v>548</v>
          </cell>
          <cell r="CI796">
            <v>598</v>
          </cell>
          <cell r="CJ796">
            <v>598</v>
          </cell>
          <cell r="CK796">
            <v>598</v>
          </cell>
          <cell r="CL796">
            <v>598</v>
          </cell>
          <cell r="CM796">
            <v>598</v>
          </cell>
          <cell r="CN796">
            <v>598</v>
          </cell>
          <cell r="CO796">
            <v>598</v>
          </cell>
          <cell r="CP796">
            <v>598</v>
          </cell>
          <cell r="CQ796">
            <v>598</v>
          </cell>
          <cell r="CR796">
            <v>1698</v>
          </cell>
          <cell r="CS796">
            <v>998</v>
          </cell>
          <cell r="CT796">
            <v>598</v>
          </cell>
          <cell r="CU796">
            <v>598</v>
          </cell>
          <cell r="CV796">
            <v>598</v>
          </cell>
          <cell r="CW796">
            <v>647</v>
          </cell>
          <cell r="CX796">
            <v>647</v>
          </cell>
          <cell r="CY796">
            <v>647</v>
          </cell>
          <cell r="CZ796">
            <v>647</v>
          </cell>
          <cell r="DA796">
            <v>947</v>
          </cell>
          <cell r="DB796">
            <v>947</v>
          </cell>
          <cell r="DC796">
            <v>947</v>
          </cell>
          <cell r="DD796">
            <v>647</v>
          </cell>
          <cell r="DE796">
            <v>647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</row>
        <row r="797">
          <cell r="A797">
            <v>42657</v>
          </cell>
          <cell r="B797" t="str">
            <v>Nat. Fuel @ Potter</v>
          </cell>
          <cell r="C797">
            <v>4</v>
          </cell>
          <cell r="D797" t="str">
            <v> D    </v>
          </cell>
          <cell r="E797">
            <v>139286</v>
          </cell>
          <cell r="F797">
            <v>18162</v>
          </cell>
          <cell r="G797">
            <v>18125</v>
          </cell>
          <cell r="H797">
            <v>18162</v>
          </cell>
          <cell r="I797">
            <v>10273</v>
          </cell>
          <cell r="J797">
            <v>18162</v>
          </cell>
          <cell r="K797">
            <v>18162</v>
          </cell>
          <cell r="L797">
            <v>18162</v>
          </cell>
          <cell r="M797">
            <v>18162</v>
          </cell>
          <cell r="N797">
            <v>18162</v>
          </cell>
          <cell r="O797">
            <v>18162</v>
          </cell>
          <cell r="P797">
            <v>18162</v>
          </cell>
          <cell r="Q797">
            <v>18162</v>
          </cell>
          <cell r="R797">
            <v>18162</v>
          </cell>
          <cell r="S797">
            <v>18162</v>
          </cell>
          <cell r="T797">
            <v>18162</v>
          </cell>
          <cell r="U797">
            <v>17014</v>
          </cell>
          <cell r="V797">
            <v>17014</v>
          </cell>
          <cell r="W797">
            <v>17014</v>
          </cell>
          <cell r="X797">
            <v>10194</v>
          </cell>
          <cell r="Y797">
            <v>6814</v>
          </cell>
          <cell r="Z797">
            <v>6814</v>
          </cell>
          <cell r="AA797">
            <v>4523</v>
          </cell>
          <cell r="AB797">
            <v>10194</v>
          </cell>
          <cell r="AC797">
            <v>10194</v>
          </cell>
          <cell r="AD797">
            <v>10194</v>
          </cell>
          <cell r="AE797">
            <v>6814</v>
          </cell>
          <cell r="AF797">
            <v>6814</v>
          </cell>
          <cell r="AG797">
            <v>6814</v>
          </cell>
          <cell r="AH797">
            <v>7758</v>
          </cell>
          <cell r="AI797">
            <v>10194</v>
          </cell>
          <cell r="AJ797">
            <v>10194</v>
          </cell>
          <cell r="AK797">
            <v>10194</v>
          </cell>
          <cell r="AL797">
            <v>10194</v>
          </cell>
          <cell r="AM797">
            <v>10194</v>
          </cell>
          <cell r="AN797">
            <v>10190</v>
          </cell>
          <cell r="AO797">
            <v>3814</v>
          </cell>
          <cell r="AP797">
            <v>10273</v>
          </cell>
          <cell r="AQ797">
            <v>9749</v>
          </cell>
          <cell r="AR797">
            <v>6786</v>
          </cell>
          <cell r="AS797">
            <v>6742</v>
          </cell>
          <cell r="AT797">
            <v>4523</v>
          </cell>
          <cell r="AU797">
            <v>4523</v>
          </cell>
          <cell r="AV797">
            <v>4523</v>
          </cell>
          <cell r="AW797">
            <v>4523</v>
          </cell>
          <cell r="AX797">
            <v>4523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</row>
        <row r="798">
          <cell r="A798">
            <v>42659</v>
          </cell>
          <cell r="B798" t="str">
            <v>KOCH Gateway @ Cameron</v>
          </cell>
          <cell r="C798" t="str">
            <v> 0L   </v>
          </cell>
          <cell r="D798" t="str">
            <v> D    </v>
          </cell>
          <cell r="E798">
            <v>82474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</row>
        <row r="799">
          <cell r="A799">
            <v>42660</v>
          </cell>
          <cell r="B799" t="str">
            <v>TETCO @ Jackson</v>
          </cell>
          <cell r="C799">
            <v>0</v>
          </cell>
          <cell r="D799" t="str">
            <v> R    </v>
          </cell>
          <cell r="E799">
            <v>91775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</row>
        <row r="800">
          <cell r="A800">
            <v>42763</v>
          </cell>
          <cell r="B800" t="str">
            <v>NY state El. And Gas</v>
          </cell>
          <cell r="C800">
            <v>5</v>
          </cell>
          <cell r="D800" t="str">
            <v> D    </v>
          </cell>
          <cell r="E800">
            <v>4243</v>
          </cell>
          <cell r="F800">
            <v>46</v>
          </cell>
          <cell r="G800">
            <v>46</v>
          </cell>
          <cell r="H800">
            <v>46</v>
          </cell>
          <cell r="I800">
            <v>120</v>
          </cell>
          <cell r="J800">
            <v>46</v>
          </cell>
          <cell r="K800">
            <v>46</v>
          </cell>
          <cell r="L800">
            <v>46</v>
          </cell>
          <cell r="M800">
            <v>46</v>
          </cell>
          <cell r="N800">
            <v>46</v>
          </cell>
          <cell r="O800">
            <v>46</v>
          </cell>
          <cell r="P800">
            <v>46</v>
          </cell>
          <cell r="Q800">
            <v>46</v>
          </cell>
          <cell r="R800">
            <v>46</v>
          </cell>
          <cell r="S800">
            <v>46</v>
          </cell>
          <cell r="T800">
            <v>46</v>
          </cell>
          <cell r="U800">
            <v>120</v>
          </cell>
          <cell r="V800">
            <v>120</v>
          </cell>
          <cell r="W800">
            <v>120</v>
          </cell>
          <cell r="X800">
            <v>120</v>
          </cell>
          <cell r="Y800">
            <v>120</v>
          </cell>
          <cell r="Z800">
            <v>120</v>
          </cell>
          <cell r="AA800">
            <v>120</v>
          </cell>
          <cell r="AB800">
            <v>120</v>
          </cell>
          <cell r="AC800">
            <v>120</v>
          </cell>
          <cell r="AD800">
            <v>120</v>
          </cell>
          <cell r="AE800">
            <v>120</v>
          </cell>
          <cell r="AF800">
            <v>120</v>
          </cell>
          <cell r="AG800">
            <v>120</v>
          </cell>
          <cell r="AH800">
            <v>120</v>
          </cell>
          <cell r="AI800">
            <v>120</v>
          </cell>
          <cell r="AJ800">
            <v>120</v>
          </cell>
          <cell r="AK800">
            <v>120</v>
          </cell>
          <cell r="AL800">
            <v>120</v>
          </cell>
          <cell r="AM800">
            <v>120</v>
          </cell>
          <cell r="AN800">
            <v>120</v>
          </cell>
          <cell r="AO800">
            <v>120</v>
          </cell>
          <cell r="AP800">
            <v>120</v>
          </cell>
          <cell r="AQ800">
            <v>120</v>
          </cell>
          <cell r="AR800">
            <v>120</v>
          </cell>
          <cell r="AS800">
            <v>120</v>
          </cell>
          <cell r="AT800">
            <v>120</v>
          </cell>
          <cell r="AU800">
            <v>120</v>
          </cell>
          <cell r="AV800">
            <v>120</v>
          </cell>
          <cell r="AW800">
            <v>120</v>
          </cell>
          <cell r="AX800">
            <v>120</v>
          </cell>
          <cell r="AY800">
            <v>160</v>
          </cell>
          <cell r="AZ800">
            <v>160</v>
          </cell>
          <cell r="BA800">
            <v>160</v>
          </cell>
          <cell r="BB800">
            <v>160</v>
          </cell>
          <cell r="BC800">
            <v>160</v>
          </cell>
          <cell r="BD800">
            <v>160</v>
          </cell>
          <cell r="BE800">
            <v>160</v>
          </cell>
          <cell r="BF800">
            <v>160</v>
          </cell>
          <cell r="BG800">
            <v>160</v>
          </cell>
          <cell r="BH800">
            <v>160</v>
          </cell>
          <cell r="BI800">
            <v>160</v>
          </cell>
          <cell r="BJ800">
            <v>160</v>
          </cell>
          <cell r="BK800">
            <v>160</v>
          </cell>
          <cell r="BL800">
            <v>160</v>
          </cell>
          <cell r="BM800">
            <v>160</v>
          </cell>
          <cell r="BN800">
            <v>160</v>
          </cell>
          <cell r="BO800">
            <v>160</v>
          </cell>
          <cell r="BP800">
            <v>160</v>
          </cell>
          <cell r="BQ800">
            <v>160</v>
          </cell>
          <cell r="BR800">
            <v>160</v>
          </cell>
          <cell r="BS800">
            <v>160</v>
          </cell>
          <cell r="BT800">
            <v>160</v>
          </cell>
          <cell r="BU800">
            <v>160</v>
          </cell>
          <cell r="BV800">
            <v>160</v>
          </cell>
          <cell r="BW800">
            <v>160</v>
          </cell>
          <cell r="BX800">
            <v>160</v>
          </cell>
          <cell r="BY800">
            <v>160</v>
          </cell>
          <cell r="BZ800">
            <v>160</v>
          </cell>
          <cell r="CA800">
            <v>160</v>
          </cell>
          <cell r="CB800">
            <v>160</v>
          </cell>
          <cell r="CC800">
            <v>160</v>
          </cell>
          <cell r="CD800">
            <v>211</v>
          </cell>
          <cell r="CE800">
            <v>211</v>
          </cell>
          <cell r="CF800">
            <v>211</v>
          </cell>
          <cell r="CG800">
            <v>211</v>
          </cell>
          <cell r="CH800">
            <v>211</v>
          </cell>
          <cell r="CI800">
            <v>211</v>
          </cell>
          <cell r="CJ800">
            <v>211</v>
          </cell>
          <cell r="CK800">
            <v>211</v>
          </cell>
          <cell r="CL800">
            <v>211</v>
          </cell>
          <cell r="CM800">
            <v>211</v>
          </cell>
          <cell r="CN800">
            <v>211</v>
          </cell>
          <cell r="CO800">
            <v>211</v>
          </cell>
          <cell r="CP800">
            <v>211</v>
          </cell>
          <cell r="CQ800">
            <v>211</v>
          </cell>
          <cell r="CR800">
            <v>211</v>
          </cell>
          <cell r="CS800">
            <v>211</v>
          </cell>
          <cell r="CT800">
            <v>211</v>
          </cell>
          <cell r="CU800">
            <v>211</v>
          </cell>
          <cell r="CV800">
            <v>211</v>
          </cell>
          <cell r="CW800">
            <v>211</v>
          </cell>
          <cell r="CX800">
            <v>211</v>
          </cell>
          <cell r="CY800">
            <v>211</v>
          </cell>
          <cell r="CZ800">
            <v>211</v>
          </cell>
          <cell r="DA800">
            <v>211</v>
          </cell>
          <cell r="DB800">
            <v>211</v>
          </cell>
          <cell r="DC800">
            <v>211</v>
          </cell>
          <cell r="DD800">
            <v>211</v>
          </cell>
          <cell r="DE800">
            <v>211</v>
          </cell>
          <cell r="DF800">
            <v>240</v>
          </cell>
          <cell r="DG800">
            <v>240</v>
          </cell>
          <cell r="DH800">
            <v>240</v>
          </cell>
          <cell r="DI800">
            <v>240</v>
          </cell>
          <cell r="DJ800">
            <v>240</v>
          </cell>
          <cell r="DK800">
            <v>240</v>
          </cell>
        </row>
        <row r="801">
          <cell r="A801">
            <v>42911</v>
          </cell>
          <cell r="B801" t="str">
            <v> LIBERTY HILL                            </v>
          </cell>
          <cell r="C801">
            <v>1</v>
          </cell>
          <cell r="D801" t="str">
            <v> R    </v>
          </cell>
          <cell r="E801">
            <v>102352</v>
          </cell>
          <cell r="F801">
            <v>0</v>
          </cell>
          <cell r="G801">
            <v>0</v>
          </cell>
          <cell r="H801">
            <v>0</v>
          </cell>
          <cell r="I801">
            <v>15000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10000</v>
          </cell>
          <cell r="V801">
            <v>10000</v>
          </cell>
          <cell r="W801">
            <v>10000</v>
          </cell>
          <cell r="X801">
            <v>10000</v>
          </cell>
          <cell r="Y801">
            <v>10000</v>
          </cell>
          <cell r="Z801">
            <v>10000</v>
          </cell>
          <cell r="AA801">
            <v>10000</v>
          </cell>
          <cell r="AB801">
            <v>10000</v>
          </cell>
          <cell r="AC801">
            <v>10000</v>
          </cell>
          <cell r="AD801">
            <v>10000</v>
          </cell>
          <cell r="AE801">
            <v>10000</v>
          </cell>
          <cell r="AF801">
            <v>15000</v>
          </cell>
          <cell r="AG801">
            <v>15000</v>
          </cell>
          <cell r="AH801">
            <v>15000</v>
          </cell>
          <cell r="AI801">
            <v>20000</v>
          </cell>
          <cell r="AJ801">
            <v>20000</v>
          </cell>
          <cell r="AK801">
            <v>20000</v>
          </cell>
          <cell r="AL801">
            <v>20000</v>
          </cell>
          <cell r="AM801">
            <v>30000</v>
          </cell>
          <cell r="AN801">
            <v>30000</v>
          </cell>
          <cell r="AO801">
            <v>25000</v>
          </cell>
          <cell r="AP801">
            <v>15000</v>
          </cell>
          <cell r="AQ801">
            <v>15000</v>
          </cell>
          <cell r="AR801">
            <v>15000</v>
          </cell>
          <cell r="AS801">
            <v>10000</v>
          </cell>
          <cell r="AT801">
            <v>10000</v>
          </cell>
          <cell r="AU801">
            <v>10000</v>
          </cell>
          <cell r="AV801">
            <v>10000</v>
          </cell>
          <cell r="AW801">
            <v>5000</v>
          </cell>
          <cell r="AX801">
            <v>5000</v>
          </cell>
          <cell r="AY801">
            <v>26000</v>
          </cell>
          <cell r="AZ801">
            <v>26000</v>
          </cell>
          <cell r="BA801">
            <v>26000</v>
          </cell>
          <cell r="BB801">
            <v>31000</v>
          </cell>
          <cell r="BC801">
            <v>31000</v>
          </cell>
          <cell r="BD801">
            <v>31000</v>
          </cell>
          <cell r="BE801">
            <v>31000</v>
          </cell>
          <cell r="BF801">
            <v>31000</v>
          </cell>
          <cell r="BG801">
            <v>31000</v>
          </cell>
          <cell r="BH801">
            <v>31000</v>
          </cell>
          <cell r="BI801">
            <v>25700</v>
          </cell>
          <cell r="BJ801">
            <v>25000</v>
          </cell>
          <cell r="BK801">
            <v>13500</v>
          </cell>
          <cell r="BL801">
            <v>13500</v>
          </cell>
          <cell r="BM801">
            <v>13500</v>
          </cell>
          <cell r="BN801">
            <v>10000</v>
          </cell>
          <cell r="BO801">
            <v>21500</v>
          </cell>
          <cell r="BP801">
            <v>29000</v>
          </cell>
          <cell r="BQ801">
            <v>29000</v>
          </cell>
          <cell r="BR801">
            <v>36500</v>
          </cell>
          <cell r="BS801">
            <v>36500</v>
          </cell>
          <cell r="BT801">
            <v>36500</v>
          </cell>
          <cell r="BU801">
            <v>46700</v>
          </cell>
          <cell r="BV801">
            <v>25000</v>
          </cell>
          <cell r="BW801">
            <v>27346</v>
          </cell>
          <cell r="BX801">
            <v>15000</v>
          </cell>
          <cell r="BY801">
            <v>10000</v>
          </cell>
          <cell r="BZ801">
            <v>10000</v>
          </cell>
          <cell r="CA801">
            <v>10000</v>
          </cell>
          <cell r="CB801">
            <v>10000</v>
          </cell>
          <cell r="CC801">
            <v>10000</v>
          </cell>
          <cell r="CD801">
            <v>44811</v>
          </cell>
          <cell r="CE801">
            <v>23811</v>
          </cell>
          <cell r="CF801">
            <v>23811</v>
          </cell>
          <cell r="CG801">
            <v>23811</v>
          </cell>
          <cell r="CH801">
            <v>23811</v>
          </cell>
          <cell r="CI801">
            <v>5000</v>
          </cell>
          <cell r="CJ801">
            <v>5000</v>
          </cell>
          <cell r="CK801">
            <v>5000</v>
          </cell>
          <cell r="CL801">
            <v>5000</v>
          </cell>
          <cell r="CM801">
            <v>5000</v>
          </cell>
          <cell r="CN801">
            <v>5000</v>
          </cell>
          <cell r="CO801">
            <v>5000</v>
          </cell>
          <cell r="CP801">
            <v>5000</v>
          </cell>
          <cell r="CQ801">
            <v>5000</v>
          </cell>
          <cell r="CR801">
            <v>5000</v>
          </cell>
          <cell r="CS801">
            <v>5000</v>
          </cell>
          <cell r="CT801">
            <v>5000</v>
          </cell>
          <cell r="CU801">
            <v>5000</v>
          </cell>
          <cell r="CV801">
            <v>5000</v>
          </cell>
          <cell r="CW801">
            <v>5000</v>
          </cell>
          <cell r="CX801">
            <v>5000</v>
          </cell>
          <cell r="CY801">
            <v>5000</v>
          </cell>
          <cell r="CZ801">
            <v>5000</v>
          </cell>
          <cell r="DA801">
            <v>5000</v>
          </cell>
          <cell r="DB801">
            <v>5000</v>
          </cell>
          <cell r="DC801">
            <v>5000</v>
          </cell>
          <cell r="DD801">
            <v>5000</v>
          </cell>
          <cell r="DE801">
            <v>5000</v>
          </cell>
          <cell r="DF801">
            <v>5000</v>
          </cell>
          <cell r="DG801">
            <v>5000</v>
          </cell>
          <cell r="DH801">
            <v>5000</v>
          </cell>
          <cell r="DI801">
            <v>5000</v>
          </cell>
          <cell r="DJ801">
            <v>5000</v>
          </cell>
          <cell r="DK801">
            <v>5000</v>
          </cell>
        </row>
        <row r="802">
          <cell r="A802">
            <v>43369</v>
          </cell>
          <cell r="B802" t="str">
            <v> ELIZABETH - ALLEN PARISH PRISON SALES   </v>
          </cell>
          <cell r="C802" t="str">
            <v> 0L   </v>
          </cell>
          <cell r="D802" t="str">
            <v> D    </v>
          </cell>
          <cell r="E802">
            <v>4526</v>
          </cell>
          <cell r="F802">
            <v>50</v>
          </cell>
          <cell r="G802">
            <v>50</v>
          </cell>
          <cell r="H802">
            <v>50</v>
          </cell>
          <cell r="I802">
            <v>290</v>
          </cell>
          <cell r="J802">
            <v>50</v>
          </cell>
          <cell r="K802">
            <v>50</v>
          </cell>
          <cell r="L802">
            <v>50</v>
          </cell>
          <cell r="M802">
            <v>50</v>
          </cell>
          <cell r="N802">
            <v>50</v>
          </cell>
          <cell r="O802">
            <v>50</v>
          </cell>
          <cell r="P802">
            <v>50</v>
          </cell>
          <cell r="Q802">
            <v>50</v>
          </cell>
          <cell r="R802">
            <v>50</v>
          </cell>
          <cell r="S802">
            <v>50</v>
          </cell>
          <cell r="T802">
            <v>50</v>
          </cell>
          <cell r="U802">
            <v>50</v>
          </cell>
          <cell r="V802">
            <v>50</v>
          </cell>
          <cell r="W802">
            <v>50</v>
          </cell>
          <cell r="X802">
            <v>50</v>
          </cell>
          <cell r="Y802">
            <v>50</v>
          </cell>
          <cell r="Z802">
            <v>50</v>
          </cell>
          <cell r="AA802">
            <v>50</v>
          </cell>
          <cell r="AB802">
            <v>50</v>
          </cell>
          <cell r="AC802">
            <v>50</v>
          </cell>
          <cell r="AD802">
            <v>50</v>
          </cell>
          <cell r="AE802">
            <v>50</v>
          </cell>
          <cell r="AF802">
            <v>50</v>
          </cell>
          <cell r="AG802">
            <v>50</v>
          </cell>
          <cell r="AH802">
            <v>50</v>
          </cell>
          <cell r="AI802">
            <v>50</v>
          </cell>
          <cell r="AJ802">
            <v>50</v>
          </cell>
          <cell r="AK802">
            <v>50</v>
          </cell>
          <cell r="AL802">
            <v>50</v>
          </cell>
          <cell r="AM802">
            <v>50</v>
          </cell>
          <cell r="AN802">
            <v>50</v>
          </cell>
          <cell r="AO802">
            <v>290</v>
          </cell>
          <cell r="AP802">
            <v>290</v>
          </cell>
          <cell r="AQ802">
            <v>290</v>
          </cell>
          <cell r="AR802">
            <v>90</v>
          </cell>
          <cell r="AS802">
            <v>90</v>
          </cell>
          <cell r="AT802">
            <v>90</v>
          </cell>
          <cell r="AU802">
            <v>90</v>
          </cell>
          <cell r="AV802">
            <v>90</v>
          </cell>
          <cell r="AW802">
            <v>90</v>
          </cell>
          <cell r="AX802">
            <v>90</v>
          </cell>
          <cell r="AY802">
            <v>120</v>
          </cell>
          <cell r="AZ802">
            <v>120</v>
          </cell>
          <cell r="BA802">
            <v>120</v>
          </cell>
          <cell r="BB802">
            <v>120</v>
          </cell>
          <cell r="BC802">
            <v>120</v>
          </cell>
          <cell r="BD802">
            <v>120</v>
          </cell>
          <cell r="BE802">
            <v>120</v>
          </cell>
          <cell r="BF802">
            <v>120</v>
          </cell>
          <cell r="BG802">
            <v>120</v>
          </cell>
          <cell r="BH802">
            <v>120</v>
          </cell>
          <cell r="BI802">
            <v>120</v>
          </cell>
          <cell r="BJ802">
            <v>120</v>
          </cell>
          <cell r="BK802">
            <v>120</v>
          </cell>
          <cell r="BL802">
            <v>120</v>
          </cell>
          <cell r="BM802">
            <v>120</v>
          </cell>
          <cell r="BN802">
            <v>120</v>
          </cell>
          <cell r="BO802">
            <v>120</v>
          </cell>
          <cell r="BP802">
            <v>120</v>
          </cell>
          <cell r="BQ802">
            <v>120</v>
          </cell>
          <cell r="BR802">
            <v>120</v>
          </cell>
          <cell r="BS802">
            <v>120</v>
          </cell>
          <cell r="BT802">
            <v>120</v>
          </cell>
          <cell r="BU802">
            <v>120</v>
          </cell>
          <cell r="BV802">
            <v>120</v>
          </cell>
          <cell r="BW802">
            <v>120</v>
          </cell>
          <cell r="BX802">
            <v>120</v>
          </cell>
          <cell r="BY802">
            <v>120</v>
          </cell>
          <cell r="BZ802">
            <v>120</v>
          </cell>
          <cell r="CA802">
            <v>120</v>
          </cell>
          <cell r="CB802">
            <v>120</v>
          </cell>
          <cell r="CC802">
            <v>120</v>
          </cell>
          <cell r="CD802">
            <v>200</v>
          </cell>
          <cell r="CE802">
            <v>200</v>
          </cell>
          <cell r="CF802">
            <v>200</v>
          </cell>
          <cell r="CG802">
            <v>200</v>
          </cell>
          <cell r="CH802">
            <v>200</v>
          </cell>
          <cell r="CI802">
            <v>200</v>
          </cell>
          <cell r="CJ802">
            <v>200</v>
          </cell>
          <cell r="CK802">
            <v>200</v>
          </cell>
          <cell r="CL802">
            <v>200</v>
          </cell>
          <cell r="CM802">
            <v>200</v>
          </cell>
          <cell r="CN802">
            <v>200</v>
          </cell>
          <cell r="CO802">
            <v>200</v>
          </cell>
          <cell r="CP802">
            <v>50</v>
          </cell>
          <cell r="CQ802">
            <v>50</v>
          </cell>
          <cell r="CR802">
            <v>50</v>
          </cell>
          <cell r="CS802">
            <v>50</v>
          </cell>
          <cell r="CT802">
            <v>50</v>
          </cell>
          <cell r="CU802">
            <v>50</v>
          </cell>
          <cell r="CV802">
            <v>50</v>
          </cell>
          <cell r="CW802">
            <v>50</v>
          </cell>
          <cell r="CX802">
            <v>50</v>
          </cell>
          <cell r="CY802">
            <v>108</v>
          </cell>
          <cell r="CZ802">
            <v>108</v>
          </cell>
          <cell r="DA802">
            <v>108</v>
          </cell>
          <cell r="DB802">
            <v>108</v>
          </cell>
          <cell r="DC802">
            <v>108</v>
          </cell>
          <cell r="DD802">
            <v>108</v>
          </cell>
          <cell r="DE802">
            <v>108</v>
          </cell>
          <cell r="DF802">
            <v>108</v>
          </cell>
          <cell r="DG802">
            <v>108</v>
          </cell>
          <cell r="DH802">
            <v>108</v>
          </cell>
          <cell r="DI802">
            <v>108</v>
          </cell>
          <cell r="DJ802">
            <v>108</v>
          </cell>
          <cell r="DK802">
            <v>108</v>
          </cell>
        </row>
        <row r="803">
          <cell r="A803">
            <v>43593</v>
          </cell>
          <cell r="B803" t="str">
            <v>TETCO @ Scioto</v>
          </cell>
          <cell r="C803">
            <v>4</v>
          </cell>
          <cell r="D803" t="str">
            <v> R    </v>
          </cell>
          <cell r="E803">
            <v>69362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</row>
        <row r="804">
          <cell r="A804">
            <v>43936</v>
          </cell>
          <cell r="B804" t="str">
            <v>KOCH GATEWAY @ Jefferson Davis</v>
          </cell>
          <cell r="C804" t="str">
            <v> 0L   </v>
          </cell>
          <cell r="D804" t="str">
            <v> D    </v>
          </cell>
          <cell r="E804">
            <v>228340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</row>
        <row r="805">
          <cell r="A805">
            <v>43993</v>
          </cell>
          <cell r="B805" t="str">
            <v>TRUNKLINE @ St. Mary</v>
          </cell>
          <cell r="C805" t="str">
            <v> 0L   </v>
          </cell>
          <cell r="D805" t="str">
            <v> R    </v>
          </cell>
          <cell r="E805">
            <v>434545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10000</v>
          </cell>
          <cell r="V805">
            <v>10000</v>
          </cell>
          <cell r="W805">
            <v>10000</v>
          </cell>
          <cell r="X805">
            <v>9530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454591</v>
          </cell>
          <cell r="BI805">
            <v>454591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17073</v>
          </cell>
          <cell r="DG805">
            <v>35515</v>
          </cell>
          <cell r="DH805">
            <v>37567</v>
          </cell>
          <cell r="DI805">
            <v>37567</v>
          </cell>
          <cell r="DJ805">
            <v>37567</v>
          </cell>
          <cell r="DK805">
            <v>3430</v>
          </cell>
        </row>
        <row r="806">
          <cell r="A806">
            <v>44438</v>
          </cell>
          <cell r="B806" t="str">
            <v> RGBI                                    </v>
          </cell>
          <cell r="C806">
            <v>0</v>
          </cell>
          <cell r="D806" t="str">
            <v> R    </v>
          </cell>
          <cell r="E806">
            <v>7132</v>
          </cell>
          <cell r="F806">
            <v>100</v>
          </cell>
          <cell r="G806">
            <v>100</v>
          </cell>
          <cell r="H806">
            <v>100</v>
          </cell>
          <cell r="I806">
            <v>100</v>
          </cell>
          <cell r="J806">
            <v>100</v>
          </cell>
          <cell r="K806">
            <v>100</v>
          </cell>
          <cell r="L806">
            <v>100</v>
          </cell>
          <cell r="M806">
            <v>100</v>
          </cell>
          <cell r="N806">
            <v>100</v>
          </cell>
          <cell r="O806">
            <v>100</v>
          </cell>
          <cell r="P806">
            <v>100</v>
          </cell>
          <cell r="Q806">
            <v>100</v>
          </cell>
          <cell r="R806">
            <v>100</v>
          </cell>
          <cell r="S806">
            <v>100</v>
          </cell>
          <cell r="T806">
            <v>100</v>
          </cell>
          <cell r="U806">
            <v>100</v>
          </cell>
          <cell r="V806">
            <v>100</v>
          </cell>
          <cell r="W806">
            <v>100</v>
          </cell>
          <cell r="X806">
            <v>100</v>
          </cell>
          <cell r="Y806">
            <v>100</v>
          </cell>
          <cell r="Z806">
            <v>100</v>
          </cell>
          <cell r="AA806">
            <v>100</v>
          </cell>
          <cell r="AB806">
            <v>100</v>
          </cell>
          <cell r="AC806">
            <v>100</v>
          </cell>
          <cell r="AD806">
            <v>100</v>
          </cell>
          <cell r="AE806">
            <v>100</v>
          </cell>
          <cell r="AF806">
            <v>100</v>
          </cell>
          <cell r="AG806">
            <v>100</v>
          </cell>
          <cell r="AH806">
            <v>100</v>
          </cell>
          <cell r="AI806">
            <v>100</v>
          </cell>
          <cell r="AJ806">
            <v>100</v>
          </cell>
          <cell r="AK806">
            <v>100</v>
          </cell>
          <cell r="AL806">
            <v>100</v>
          </cell>
          <cell r="AM806">
            <v>100</v>
          </cell>
          <cell r="AN806">
            <v>100</v>
          </cell>
          <cell r="AO806">
            <v>100</v>
          </cell>
          <cell r="AP806">
            <v>100</v>
          </cell>
          <cell r="AQ806">
            <v>100</v>
          </cell>
          <cell r="AR806">
            <v>100</v>
          </cell>
          <cell r="AS806">
            <v>100</v>
          </cell>
          <cell r="AT806">
            <v>100</v>
          </cell>
          <cell r="AU806">
            <v>100</v>
          </cell>
          <cell r="AV806">
            <v>100</v>
          </cell>
          <cell r="AW806">
            <v>100</v>
          </cell>
          <cell r="AX806">
            <v>100</v>
          </cell>
          <cell r="AY806">
            <v>90</v>
          </cell>
          <cell r="AZ806">
            <v>90</v>
          </cell>
          <cell r="BA806">
            <v>90</v>
          </cell>
          <cell r="BB806">
            <v>90</v>
          </cell>
          <cell r="BC806">
            <v>90</v>
          </cell>
          <cell r="BD806">
            <v>90</v>
          </cell>
          <cell r="BE806">
            <v>90</v>
          </cell>
          <cell r="BF806">
            <v>90</v>
          </cell>
          <cell r="BG806">
            <v>90</v>
          </cell>
          <cell r="BH806">
            <v>90</v>
          </cell>
          <cell r="BI806">
            <v>90</v>
          </cell>
          <cell r="BJ806">
            <v>90</v>
          </cell>
          <cell r="BK806">
            <v>90</v>
          </cell>
          <cell r="BL806">
            <v>90</v>
          </cell>
          <cell r="BM806">
            <v>90</v>
          </cell>
          <cell r="BN806">
            <v>90</v>
          </cell>
          <cell r="BO806">
            <v>90</v>
          </cell>
          <cell r="BP806">
            <v>90</v>
          </cell>
          <cell r="BQ806">
            <v>90</v>
          </cell>
          <cell r="BR806">
            <v>90</v>
          </cell>
          <cell r="BS806">
            <v>90</v>
          </cell>
          <cell r="BT806">
            <v>90</v>
          </cell>
          <cell r="BU806">
            <v>90</v>
          </cell>
          <cell r="BV806">
            <v>90</v>
          </cell>
          <cell r="BW806">
            <v>90</v>
          </cell>
          <cell r="BX806">
            <v>90</v>
          </cell>
          <cell r="BY806">
            <v>90</v>
          </cell>
          <cell r="BZ806">
            <v>90</v>
          </cell>
          <cell r="CA806">
            <v>90</v>
          </cell>
          <cell r="CB806">
            <v>90</v>
          </cell>
          <cell r="CC806">
            <v>90</v>
          </cell>
          <cell r="CD806">
            <v>125</v>
          </cell>
          <cell r="CE806">
            <v>125</v>
          </cell>
          <cell r="CF806">
            <v>125</v>
          </cell>
          <cell r="CG806">
            <v>125</v>
          </cell>
          <cell r="CH806">
            <v>125</v>
          </cell>
          <cell r="CI806">
            <v>125</v>
          </cell>
          <cell r="CJ806">
            <v>86</v>
          </cell>
          <cell r="CK806">
            <v>87</v>
          </cell>
          <cell r="CL806">
            <v>125</v>
          </cell>
          <cell r="CM806">
            <v>125</v>
          </cell>
          <cell r="CN806">
            <v>125</v>
          </cell>
          <cell r="CO806">
            <v>125</v>
          </cell>
          <cell r="CP806">
            <v>125</v>
          </cell>
          <cell r="CQ806">
            <v>125</v>
          </cell>
          <cell r="CR806">
            <v>125</v>
          </cell>
          <cell r="CS806">
            <v>125</v>
          </cell>
          <cell r="CT806">
            <v>125</v>
          </cell>
          <cell r="CU806">
            <v>125</v>
          </cell>
          <cell r="CV806">
            <v>125</v>
          </cell>
          <cell r="CW806">
            <v>125</v>
          </cell>
          <cell r="CX806">
            <v>125</v>
          </cell>
          <cell r="CY806">
            <v>125</v>
          </cell>
          <cell r="CZ806">
            <v>125</v>
          </cell>
          <cell r="DA806">
            <v>125</v>
          </cell>
          <cell r="DB806">
            <v>125</v>
          </cell>
          <cell r="DC806">
            <v>125</v>
          </cell>
          <cell r="DD806">
            <v>125</v>
          </cell>
          <cell r="DE806">
            <v>125</v>
          </cell>
          <cell r="DF806">
            <v>250</v>
          </cell>
          <cell r="DG806">
            <v>250</v>
          </cell>
          <cell r="DH806">
            <v>250</v>
          </cell>
          <cell r="DI806">
            <v>250</v>
          </cell>
          <cell r="DJ806">
            <v>250</v>
          </cell>
          <cell r="DK806">
            <v>250</v>
          </cell>
        </row>
        <row r="807">
          <cell r="A807">
            <v>44439</v>
          </cell>
          <cell r="B807" t="str">
            <v> COLBERT ALA. EXCHANGE  (BI 2-0667)      </v>
          </cell>
          <cell r="C807">
            <v>1</v>
          </cell>
          <cell r="D807" t="str">
            <v> R    </v>
          </cell>
          <cell r="E807">
            <v>179916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</row>
        <row r="808">
          <cell r="A808">
            <v>44440</v>
          </cell>
          <cell r="B808" t="str">
            <v>COLBERT ALABAMA  (Bi  1-1984)           </v>
          </cell>
          <cell r="C808">
            <v>1</v>
          </cell>
          <cell r="D808" t="str">
            <v> D    </v>
          </cell>
          <cell r="E808">
            <v>203547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10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</row>
        <row r="809">
          <cell r="A809">
            <v>44441</v>
          </cell>
          <cell r="B809" t="str">
            <v>YANKEE GAS SERVICE CO</v>
          </cell>
          <cell r="C809">
            <v>6</v>
          </cell>
          <cell r="D809" t="str">
            <v> D    </v>
          </cell>
          <cell r="E809">
            <v>85116</v>
          </cell>
          <cell r="F809">
            <v>7767</v>
          </cell>
          <cell r="G809">
            <v>5852</v>
          </cell>
          <cell r="H809">
            <v>4711</v>
          </cell>
          <cell r="I809">
            <v>10876</v>
          </cell>
          <cell r="J809">
            <v>5660</v>
          </cell>
          <cell r="K809">
            <v>6918</v>
          </cell>
          <cell r="L809">
            <v>6917</v>
          </cell>
          <cell r="M809">
            <v>4897</v>
          </cell>
          <cell r="N809">
            <v>4897</v>
          </cell>
          <cell r="O809">
            <v>4899</v>
          </cell>
          <cell r="P809">
            <v>4879</v>
          </cell>
          <cell r="Q809">
            <v>5800</v>
          </cell>
          <cell r="R809">
            <v>5760</v>
          </cell>
          <cell r="S809">
            <v>5653</v>
          </cell>
          <cell r="T809">
            <v>6648</v>
          </cell>
          <cell r="U809">
            <v>7457</v>
          </cell>
          <cell r="V809">
            <v>7457</v>
          </cell>
          <cell r="W809">
            <v>6661</v>
          </cell>
          <cell r="X809">
            <v>4606</v>
          </cell>
          <cell r="Y809">
            <v>9834</v>
          </cell>
          <cell r="Z809">
            <v>8074</v>
          </cell>
          <cell r="AA809">
            <v>4760</v>
          </cell>
          <cell r="AB809">
            <v>4760</v>
          </cell>
          <cell r="AC809">
            <v>4777</v>
          </cell>
          <cell r="AD809">
            <v>4837</v>
          </cell>
          <cell r="AE809">
            <v>8017</v>
          </cell>
          <cell r="AF809">
            <v>13693</v>
          </cell>
          <cell r="AG809">
            <v>13932</v>
          </cell>
          <cell r="AH809">
            <v>11059</v>
          </cell>
          <cell r="AI809">
            <v>8225</v>
          </cell>
          <cell r="AJ809">
            <v>8080</v>
          </cell>
          <cell r="AK809">
            <v>8120</v>
          </cell>
          <cell r="AL809">
            <v>8083</v>
          </cell>
          <cell r="AM809">
            <v>9194</v>
          </cell>
          <cell r="AN809">
            <v>11028</v>
          </cell>
          <cell r="AO809">
            <v>10976</v>
          </cell>
          <cell r="AP809">
            <v>10876</v>
          </cell>
          <cell r="AQ809">
            <v>10993</v>
          </cell>
          <cell r="AR809">
            <v>11073</v>
          </cell>
          <cell r="AS809">
            <v>11136</v>
          </cell>
          <cell r="AT809">
            <v>12675</v>
          </cell>
          <cell r="AU809">
            <v>14057</v>
          </cell>
          <cell r="AV809">
            <v>13606</v>
          </cell>
          <cell r="AW809">
            <v>19452</v>
          </cell>
          <cell r="AX809">
            <v>8855</v>
          </cell>
          <cell r="AY809">
            <v>4659</v>
          </cell>
          <cell r="AZ809">
            <v>6418</v>
          </cell>
          <cell r="BA809">
            <v>5285</v>
          </cell>
          <cell r="BB809">
            <v>5360</v>
          </cell>
          <cell r="BC809">
            <v>5452</v>
          </cell>
          <cell r="BD809">
            <v>5390</v>
          </cell>
          <cell r="BE809">
            <v>5428</v>
          </cell>
          <cell r="BF809">
            <v>5345</v>
          </cell>
          <cell r="BG809">
            <v>5446</v>
          </cell>
          <cell r="BH809">
            <v>9534</v>
          </cell>
          <cell r="BI809">
            <v>9423</v>
          </cell>
          <cell r="BJ809">
            <v>9432</v>
          </cell>
          <cell r="BK809">
            <v>9491</v>
          </cell>
          <cell r="BL809">
            <v>9527</v>
          </cell>
          <cell r="BM809">
            <v>9527</v>
          </cell>
          <cell r="BN809">
            <v>9492</v>
          </cell>
          <cell r="BO809">
            <v>10964</v>
          </cell>
          <cell r="BP809">
            <v>9442</v>
          </cell>
          <cell r="BQ809">
            <v>9491</v>
          </cell>
          <cell r="BR809">
            <v>9442</v>
          </cell>
          <cell r="BS809">
            <v>11667</v>
          </cell>
          <cell r="BT809">
            <v>11852</v>
          </cell>
          <cell r="BU809">
            <v>11812</v>
          </cell>
          <cell r="BV809">
            <v>11771</v>
          </cell>
          <cell r="BW809">
            <v>12693</v>
          </cell>
          <cell r="BX809">
            <v>12785</v>
          </cell>
          <cell r="BY809">
            <v>12161</v>
          </cell>
          <cell r="BZ809">
            <v>10740</v>
          </cell>
          <cell r="CA809">
            <v>11905</v>
          </cell>
          <cell r="CB809">
            <v>12907</v>
          </cell>
          <cell r="CC809">
            <v>12928</v>
          </cell>
          <cell r="CD809">
            <v>14096</v>
          </cell>
          <cell r="CE809">
            <v>13207</v>
          </cell>
          <cell r="CF809">
            <v>10964</v>
          </cell>
          <cell r="CG809">
            <v>10815</v>
          </cell>
          <cell r="CH809">
            <v>10898</v>
          </cell>
          <cell r="CI809">
            <v>13288</v>
          </cell>
          <cell r="CJ809">
            <v>13350</v>
          </cell>
          <cell r="CK809">
            <v>13404</v>
          </cell>
          <cell r="CL809">
            <v>10241</v>
          </cell>
          <cell r="CM809">
            <v>10199</v>
          </cell>
          <cell r="CN809">
            <v>13322</v>
          </cell>
          <cell r="CO809">
            <v>13428</v>
          </cell>
          <cell r="CP809">
            <v>13211</v>
          </cell>
          <cell r="CQ809">
            <v>13211</v>
          </cell>
          <cell r="CR809">
            <v>13167</v>
          </cell>
          <cell r="CS809">
            <v>10494</v>
          </cell>
          <cell r="CT809">
            <v>14893</v>
          </cell>
          <cell r="CU809">
            <v>14985</v>
          </cell>
          <cell r="CV809">
            <v>14893</v>
          </cell>
          <cell r="CW809">
            <v>12369</v>
          </cell>
          <cell r="CX809">
            <v>12440</v>
          </cell>
          <cell r="CY809">
            <v>19539</v>
          </cell>
          <cell r="CZ809">
            <v>15079</v>
          </cell>
          <cell r="DA809">
            <v>12573</v>
          </cell>
          <cell r="DB809">
            <v>12573</v>
          </cell>
          <cell r="DC809">
            <v>12573</v>
          </cell>
          <cell r="DD809">
            <v>10559</v>
          </cell>
          <cell r="DE809">
            <v>13089</v>
          </cell>
          <cell r="DF809">
            <v>13135</v>
          </cell>
          <cell r="DG809">
            <v>10695</v>
          </cell>
          <cell r="DH809">
            <v>10253</v>
          </cell>
          <cell r="DI809">
            <v>10253</v>
          </cell>
          <cell r="DJ809">
            <v>10253</v>
          </cell>
          <cell r="DK809">
            <v>17310</v>
          </cell>
        </row>
        <row r="810">
          <cell r="A810">
            <v>44446</v>
          </cell>
          <cell r="B810" t="str">
            <v>COLUMBIA GULF @ LAFourche</v>
          </cell>
          <cell r="C810" t="str">
            <v> 0L   </v>
          </cell>
          <cell r="D810" t="str">
            <v> R    </v>
          </cell>
          <cell r="E810">
            <v>159488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</row>
        <row r="811">
          <cell r="A811">
            <v>44447</v>
          </cell>
          <cell r="B811" t="str">
            <v> MISSISSIPPI - LAUDERDALE COUNTY TRANSP  </v>
          </cell>
          <cell r="C811">
            <v>1</v>
          </cell>
          <cell r="D811" t="str">
            <v> D    </v>
          </cell>
          <cell r="E811">
            <v>12838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</row>
        <row r="812">
          <cell r="A812">
            <v>44591</v>
          </cell>
          <cell r="B812" t="str">
            <v> GARDEN BANK 236                         </v>
          </cell>
          <cell r="C812" t="str">
            <v> 0L   </v>
          </cell>
          <cell r="D812" t="str">
            <v> R    </v>
          </cell>
          <cell r="E812">
            <v>164570</v>
          </cell>
          <cell r="F812">
            <v>42403</v>
          </cell>
          <cell r="G812">
            <v>42450</v>
          </cell>
          <cell r="H812">
            <v>42450</v>
          </cell>
          <cell r="I812">
            <v>45112</v>
          </cell>
          <cell r="J812">
            <v>42450</v>
          </cell>
          <cell r="K812">
            <v>42450</v>
          </cell>
          <cell r="L812">
            <v>42450</v>
          </cell>
          <cell r="M812">
            <v>42450</v>
          </cell>
          <cell r="N812">
            <v>42450</v>
          </cell>
          <cell r="O812">
            <v>42450</v>
          </cell>
          <cell r="P812">
            <v>42450</v>
          </cell>
          <cell r="Q812">
            <v>40049</v>
          </cell>
          <cell r="R812">
            <v>40399</v>
          </cell>
          <cell r="S812">
            <v>41312</v>
          </cell>
          <cell r="T812">
            <v>32799</v>
          </cell>
          <cell r="U812">
            <v>42517</v>
          </cell>
          <cell r="V812">
            <v>42517</v>
          </cell>
          <cell r="W812">
            <v>42517</v>
          </cell>
          <cell r="X812">
            <v>44317</v>
          </cell>
          <cell r="Y812">
            <v>44317</v>
          </cell>
          <cell r="Z812">
            <v>45517</v>
          </cell>
          <cell r="AA812">
            <v>45517</v>
          </cell>
          <cell r="AB812">
            <v>45517</v>
          </cell>
          <cell r="AC812">
            <v>45517</v>
          </cell>
          <cell r="AD812">
            <v>45517</v>
          </cell>
          <cell r="AE812">
            <v>45517</v>
          </cell>
          <cell r="AF812">
            <v>45617</v>
          </cell>
          <cell r="AG812">
            <v>45617</v>
          </cell>
          <cell r="AH812">
            <v>45617</v>
          </cell>
          <cell r="AI812">
            <v>45617</v>
          </cell>
          <cell r="AJ812">
            <v>45617</v>
          </cell>
          <cell r="AK812">
            <v>45617</v>
          </cell>
          <cell r="AL812">
            <v>45617</v>
          </cell>
          <cell r="AM812">
            <v>45617</v>
          </cell>
          <cell r="AN812">
            <v>45112</v>
          </cell>
          <cell r="AO812">
            <v>45112</v>
          </cell>
          <cell r="AP812">
            <v>45112</v>
          </cell>
          <cell r="AQ812">
            <v>45112</v>
          </cell>
          <cell r="AR812">
            <v>45112</v>
          </cell>
          <cell r="AS812">
            <v>45112</v>
          </cell>
          <cell r="AT812">
            <v>45112</v>
          </cell>
          <cell r="AU812">
            <v>45112</v>
          </cell>
          <cell r="AV812">
            <v>45863</v>
          </cell>
          <cell r="AW812">
            <v>0</v>
          </cell>
          <cell r="AX812">
            <v>45863</v>
          </cell>
          <cell r="AY812">
            <v>43828</v>
          </cell>
          <cell r="AZ812">
            <v>43828</v>
          </cell>
          <cell r="BA812">
            <v>43828</v>
          </cell>
          <cell r="BB812">
            <v>45728</v>
          </cell>
          <cell r="BC812">
            <v>45194</v>
          </cell>
          <cell r="BD812">
            <v>45194</v>
          </cell>
          <cell r="BE812">
            <v>45194</v>
          </cell>
          <cell r="BF812">
            <v>45194</v>
          </cell>
          <cell r="BG812">
            <v>45194</v>
          </cell>
          <cell r="BH812">
            <v>45251</v>
          </cell>
          <cell r="BI812">
            <v>46250</v>
          </cell>
          <cell r="BJ812">
            <v>46250</v>
          </cell>
          <cell r="BK812">
            <v>46250</v>
          </cell>
          <cell r="BL812">
            <v>46250</v>
          </cell>
          <cell r="BM812">
            <v>46250</v>
          </cell>
          <cell r="BN812">
            <v>46082</v>
          </cell>
          <cell r="BO812">
            <v>46096</v>
          </cell>
          <cell r="BP812">
            <v>46250</v>
          </cell>
          <cell r="BQ812">
            <v>46250</v>
          </cell>
          <cell r="BR812">
            <v>45250</v>
          </cell>
          <cell r="BS812">
            <v>45250</v>
          </cell>
          <cell r="BT812">
            <v>45250</v>
          </cell>
          <cell r="BU812">
            <v>44550</v>
          </cell>
          <cell r="BV812">
            <v>44550</v>
          </cell>
          <cell r="BW812">
            <v>44550</v>
          </cell>
          <cell r="BX812">
            <v>44550</v>
          </cell>
          <cell r="BY812">
            <v>46250</v>
          </cell>
          <cell r="BZ812">
            <v>46250</v>
          </cell>
          <cell r="CA812">
            <v>44535</v>
          </cell>
          <cell r="CB812">
            <v>46493</v>
          </cell>
          <cell r="CC812">
            <v>46651</v>
          </cell>
          <cell r="CD812">
            <v>49493</v>
          </cell>
          <cell r="CE812">
            <v>49493</v>
          </cell>
          <cell r="CF812">
            <v>48991</v>
          </cell>
          <cell r="CG812">
            <v>49420</v>
          </cell>
          <cell r="CH812">
            <v>49420</v>
          </cell>
          <cell r="CI812">
            <v>57086</v>
          </cell>
          <cell r="CJ812">
            <v>50106</v>
          </cell>
          <cell r="CK812">
            <v>50106</v>
          </cell>
          <cell r="CL812">
            <v>50106</v>
          </cell>
          <cell r="CM812">
            <v>50106</v>
          </cell>
          <cell r="CN812">
            <v>50106</v>
          </cell>
          <cell r="CO812">
            <v>50106</v>
          </cell>
          <cell r="CP812">
            <v>47109</v>
          </cell>
          <cell r="CQ812">
            <v>47109</v>
          </cell>
          <cell r="CR812">
            <v>47109</v>
          </cell>
          <cell r="CS812">
            <v>47107</v>
          </cell>
          <cell r="CT812">
            <v>17115</v>
          </cell>
          <cell r="CU812">
            <v>17115</v>
          </cell>
          <cell r="CV812">
            <v>17115</v>
          </cell>
          <cell r="CW812">
            <v>17114</v>
          </cell>
          <cell r="CX812">
            <v>17416</v>
          </cell>
          <cell r="CY812">
            <v>17416</v>
          </cell>
          <cell r="CZ812">
            <v>17416</v>
          </cell>
          <cell r="DA812">
            <v>17416</v>
          </cell>
          <cell r="DB812">
            <v>17416</v>
          </cell>
          <cell r="DC812">
            <v>17416</v>
          </cell>
          <cell r="DD812">
            <v>17416</v>
          </cell>
          <cell r="DE812">
            <v>15417</v>
          </cell>
          <cell r="DF812">
            <v>19232</v>
          </cell>
          <cell r="DG812">
            <v>20697</v>
          </cell>
          <cell r="DH812">
            <v>20697</v>
          </cell>
          <cell r="DI812">
            <v>20697</v>
          </cell>
          <cell r="DJ812">
            <v>20697</v>
          </cell>
          <cell r="DK812">
            <v>16100</v>
          </cell>
        </row>
        <row r="813">
          <cell r="A813">
            <v>44939</v>
          </cell>
          <cell r="B813" t="str">
            <v> TENNESSEE - BARTON TRANSPORT            </v>
          </cell>
          <cell r="C813">
            <v>1</v>
          </cell>
          <cell r="D813" t="str">
            <v> D    </v>
          </cell>
          <cell r="E813">
            <v>57626</v>
          </cell>
          <cell r="F813">
            <v>13125</v>
          </cell>
          <cell r="G813">
            <v>13125</v>
          </cell>
          <cell r="H813">
            <v>13125</v>
          </cell>
          <cell r="I813">
            <v>17000</v>
          </cell>
          <cell r="J813">
            <v>13125</v>
          </cell>
          <cell r="K813">
            <v>13125</v>
          </cell>
          <cell r="L813">
            <v>13125</v>
          </cell>
          <cell r="M813">
            <v>13125</v>
          </cell>
          <cell r="N813">
            <v>13125</v>
          </cell>
          <cell r="O813">
            <v>13125</v>
          </cell>
          <cell r="P813">
            <v>13125</v>
          </cell>
          <cell r="Q813">
            <v>12564</v>
          </cell>
          <cell r="R813">
            <v>13125</v>
          </cell>
          <cell r="S813">
            <v>13125</v>
          </cell>
          <cell r="T813">
            <v>13125</v>
          </cell>
          <cell r="U813">
            <v>16949</v>
          </cell>
          <cell r="V813">
            <v>16949</v>
          </cell>
          <cell r="W813">
            <v>14000</v>
          </cell>
          <cell r="X813">
            <v>17000</v>
          </cell>
          <cell r="Y813">
            <v>17000</v>
          </cell>
          <cell r="Z813">
            <v>17000</v>
          </cell>
          <cell r="AA813">
            <v>17000</v>
          </cell>
          <cell r="AB813">
            <v>17000</v>
          </cell>
          <cell r="AC813">
            <v>17000</v>
          </cell>
          <cell r="AD813">
            <v>16183</v>
          </cell>
          <cell r="AE813">
            <v>16183</v>
          </cell>
          <cell r="AF813">
            <v>13000</v>
          </cell>
          <cell r="AG813">
            <v>13000</v>
          </cell>
          <cell r="AH813">
            <v>10000</v>
          </cell>
          <cell r="AI813">
            <v>17000</v>
          </cell>
          <cell r="AJ813">
            <v>17000</v>
          </cell>
          <cell r="AK813">
            <v>17000</v>
          </cell>
          <cell r="AL813">
            <v>17000</v>
          </cell>
          <cell r="AM813">
            <v>17000</v>
          </cell>
          <cell r="AN813">
            <v>17000</v>
          </cell>
          <cell r="AO813">
            <v>17000</v>
          </cell>
          <cell r="AP813">
            <v>17000</v>
          </cell>
          <cell r="AQ813">
            <v>17000</v>
          </cell>
          <cell r="AR813">
            <v>17000</v>
          </cell>
          <cell r="AS813">
            <v>17000</v>
          </cell>
          <cell r="AT813">
            <v>17000</v>
          </cell>
          <cell r="AU813">
            <v>17000</v>
          </cell>
          <cell r="AV813">
            <v>17000</v>
          </cell>
          <cell r="AW813">
            <v>17000</v>
          </cell>
          <cell r="AX813">
            <v>17000</v>
          </cell>
          <cell r="AY813">
            <v>15700</v>
          </cell>
          <cell r="AZ813">
            <v>21833</v>
          </cell>
          <cell r="BA813">
            <v>24300</v>
          </cell>
          <cell r="BB813">
            <v>20300</v>
          </cell>
          <cell r="BC813">
            <v>20300</v>
          </cell>
          <cell r="BD813">
            <v>20300</v>
          </cell>
          <cell r="BE813">
            <v>20300</v>
          </cell>
          <cell r="BF813">
            <v>20300</v>
          </cell>
          <cell r="BG813">
            <v>20300</v>
          </cell>
          <cell r="BH813">
            <v>20300</v>
          </cell>
          <cell r="BI813">
            <v>20300</v>
          </cell>
          <cell r="BJ813">
            <v>20300</v>
          </cell>
          <cell r="BK813">
            <v>20300</v>
          </cell>
          <cell r="BL813">
            <v>20300</v>
          </cell>
          <cell r="BM813">
            <v>20300</v>
          </cell>
          <cell r="BN813">
            <v>20300</v>
          </cell>
          <cell r="BO813">
            <v>20300</v>
          </cell>
          <cell r="BP813">
            <v>20300</v>
          </cell>
          <cell r="BQ813">
            <v>20300</v>
          </cell>
          <cell r="BR813">
            <v>20300</v>
          </cell>
          <cell r="BS813">
            <v>20300</v>
          </cell>
          <cell r="BT813">
            <v>20300</v>
          </cell>
          <cell r="BU813">
            <v>20300</v>
          </cell>
          <cell r="BV813">
            <v>20300</v>
          </cell>
          <cell r="BW813">
            <v>20300</v>
          </cell>
          <cell r="BX813">
            <v>20300</v>
          </cell>
          <cell r="BY813">
            <v>20300</v>
          </cell>
          <cell r="BZ813">
            <v>20300</v>
          </cell>
          <cell r="CA813">
            <v>20300</v>
          </cell>
          <cell r="CB813">
            <v>20300</v>
          </cell>
          <cell r="CC813">
            <v>18000</v>
          </cell>
          <cell r="CD813">
            <v>23000</v>
          </cell>
          <cell r="CE813">
            <v>18000</v>
          </cell>
          <cell r="CF813">
            <v>33324</v>
          </cell>
          <cell r="CG813">
            <v>33324</v>
          </cell>
          <cell r="CH813">
            <v>33324</v>
          </cell>
          <cell r="CI813">
            <v>42152</v>
          </cell>
          <cell r="CJ813">
            <v>42152</v>
          </cell>
          <cell r="CK813">
            <v>42152</v>
          </cell>
          <cell r="CL813">
            <v>37321</v>
          </cell>
          <cell r="CM813">
            <v>37321</v>
          </cell>
          <cell r="CN813">
            <v>37321</v>
          </cell>
          <cell r="CO813">
            <v>37321</v>
          </cell>
          <cell r="CP813">
            <v>29600</v>
          </cell>
          <cell r="CQ813">
            <v>29600</v>
          </cell>
          <cell r="CR813">
            <v>29600</v>
          </cell>
          <cell r="CS813">
            <v>19600</v>
          </cell>
          <cell r="CT813">
            <v>19600</v>
          </cell>
          <cell r="CU813">
            <v>19600</v>
          </cell>
          <cell r="CV813">
            <v>19600</v>
          </cell>
          <cell r="CW813">
            <v>19600</v>
          </cell>
          <cell r="CX813">
            <v>19600</v>
          </cell>
          <cell r="CY813">
            <v>19600</v>
          </cell>
          <cell r="CZ813">
            <v>19600</v>
          </cell>
          <cell r="DA813">
            <v>19600</v>
          </cell>
          <cell r="DB813">
            <v>19600</v>
          </cell>
          <cell r="DC813">
            <v>19600</v>
          </cell>
          <cell r="DD813">
            <v>19600</v>
          </cell>
          <cell r="DE813">
            <v>18000</v>
          </cell>
          <cell r="DF813">
            <v>33275</v>
          </cell>
          <cell r="DG813">
            <v>24575</v>
          </cell>
          <cell r="DH813">
            <v>27000</v>
          </cell>
          <cell r="DI813">
            <v>27000</v>
          </cell>
          <cell r="DJ813">
            <v>27000</v>
          </cell>
          <cell r="DK813">
            <v>27000</v>
          </cell>
        </row>
        <row r="814">
          <cell r="A814">
            <v>44940</v>
          </cell>
          <cell r="B814" t="str">
            <v> NORTH-CHEROKEE ALA                      </v>
          </cell>
          <cell r="C814">
            <v>1</v>
          </cell>
          <cell r="D814" t="str">
            <v> D    </v>
          </cell>
          <cell r="E814">
            <v>10354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</row>
        <row r="815">
          <cell r="A815">
            <v>44941</v>
          </cell>
          <cell r="B815" t="str">
            <v> FLARE - WESLEY CHAPEL DEHYDRATION       </v>
          </cell>
          <cell r="C815">
            <v>1</v>
          </cell>
          <cell r="D815" t="str">
            <v> R    </v>
          </cell>
          <cell r="E815">
            <v>5850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</row>
        <row r="816">
          <cell r="A816">
            <v>45065</v>
          </cell>
          <cell r="B816" t="str">
            <v>SONAT @ Lamar</v>
          </cell>
          <cell r="C816">
            <v>1</v>
          </cell>
          <cell r="D816" t="str">
            <v> R    </v>
          </cell>
          <cell r="E816">
            <v>27252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</row>
        <row r="817">
          <cell r="A817">
            <v>45071</v>
          </cell>
          <cell r="B817" t="str">
            <v> HAWKEYE - WATTS CREEK DEHY              </v>
          </cell>
          <cell r="C817">
            <v>1</v>
          </cell>
          <cell r="D817" t="str">
            <v> R    </v>
          </cell>
          <cell r="E817">
            <v>10780</v>
          </cell>
          <cell r="F817">
            <v>85</v>
          </cell>
          <cell r="G817">
            <v>85</v>
          </cell>
          <cell r="H817">
            <v>85</v>
          </cell>
          <cell r="I817">
            <v>65</v>
          </cell>
          <cell r="J817">
            <v>85</v>
          </cell>
          <cell r="K817">
            <v>85</v>
          </cell>
          <cell r="L817">
            <v>85</v>
          </cell>
          <cell r="M817">
            <v>85</v>
          </cell>
          <cell r="N817">
            <v>85</v>
          </cell>
          <cell r="O817">
            <v>85</v>
          </cell>
          <cell r="P817">
            <v>85</v>
          </cell>
          <cell r="Q817">
            <v>85</v>
          </cell>
          <cell r="R817">
            <v>85</v>
          </cell>
          <cell r="S817">
            <v>85</v>
          </cell>
          <cell r="T817">
            <v>85</v>
          </cell>
          <cell r="U817">
            <v>65</v>
          </cell>
          <cell r="V817">
            <v>65</v>
          </cell>
          <cell r="W817">
            <v>65</v>
          </cell>
          <cell r="X817">
            <v>65</v>
          </cell>
          <cell r="Y817">
            <v>65</v>
          </cell>
          <cell r="Z817">
            <v>65</v>
          </cell>
          <cell r="AA817">
            <v>65</v>
          </cell>
          <cell r="AB817">
            <v>65</v>
          </cell>
          <cell r="AC817">
            <v>65</v>
          </cell>
          <cell r="AD817">
            <v>65</v>
          </cell>
          <cell r="AE817">
            <v>65</v>
          </cell>
          <cell r="AF817">
            <v>65</v>
          </cell>
          <cell r="AG817">
            <v>65</v>
          </cell>
          <cell r="AH817">
            <v>65</v>
          </cell>
          <cell r="AI817">
            <v>65</v>
          </cell>
          <cell r="AJ817">
            <v>65</v>
          </cell>
          <cell r="AK817">
            <v>65</v>
          </cell>
          <cell r="AL817">
            <v>65</v>
          </cell>
          <cell r="AM817">
            <v>65</v>
          </cell>
          <cell r="AN817">
            <v>65</v>
          </cell>
          <cell r="AO817">
            <v>65</v>
          </cell>
          <cell r="AP817">
            <v>65</v>
          </cell>
          <cell r="AQ817">
            <v>65</v>
          </cell>
          <cell r="AR817">
            <v>65</v>
          </cell>
          <cell r="AS817">
            <v>65</v>
          </cell>
          <cell r="AT817">
            <v>65</v>
          </cell>
          <cell r="AU817">
            <v>65</v>
          </cell>
          <cell r="AV817">
            <v>65</v>
          </cell>
          <cell r="AW817">
            <v>65</v>
          </cell>
          <cell r="AX817">
            <v>65</v>
          </cell>
          <cell r="AY817">
            <v>75</v>
          </cell>
          <cell r="AZ817">
            <v>75</v>
          </cell>
          <cell r="BA817">
            <v>75</v>
          </cell>
          <cell r="BB817">
            <v>75</v>
          </cell>
          <cell r="BC817">
            <v>75</v>
          </cell>
          <cell r="BD817">
            <v>75</v>
          </cell>
          <cell r="BE817">
            <v>75</v>
          </cell>
          <cell r="BF817">
            <v>75</v>
          </cell>
          <cell r="BG817">
            <v>75</v>
          </cell>
          <cell r="BH817">
            <v>75</v>
          </cell>
          <cell r="BI817">
            <v>75</v>
          </cell>
          <cell r="BJ817">
            <v>75</v>
          </cell>
          <cell r="BK817">
            <v>75</v>
          </cell>
          <cell r="BL817">
            <v>75</v>
          </cell>
          <cell r="BM817">
            <v>75</v>
          </cell>
          <cell r="BN817">
            <v>75</v>
          </cell>
          <cell r="BO817">
            <v>75</v>
          </cell>
          <cell r="BP817">
            <v>75</v>
          </cell>
          <cell r="BQ817">
            <v>75</v>
          </cell>
          <cell r="BR817">
            <v>75</v>
          </cell>
          <cell r="BS817">
            <v>75</v>
          </cell>
          <cell r="BT817">
            <v>75</v>
          </cell>
          <cell r="BU817">
            <v>75</v>
          </cell>
          <cell r="BV817">
            <v>75</v>
          </cell>
          <cell r="BW817">
            <v>75</v>
          </cell>
          <cell r="BX817">
            <v>75</v>
          </cell>
          <cell r="BY817">
            <v>75</v>
          </cell>
          <cell r="BZ817">
            <v>75</v>
          </cell>
          <cell r="CA817">
            <v>75</v>
          </cell>
          <cell r="CB817">
            <v>75</v>
          </cell>
          <cell r="CC817">
            <v>75</v>
          </cell>
          <cell r="CD817">
            <v>65</v>
          </cell>
          <cell r="CE817">
            <v>65</v>
          </cell>
          <cell r="CF817">
            <v>65</v>
          </cell>
          <cell r="CG817">
            <v>65</v>
          </cell>
          <cell r="CH817">
            <v>65</v>
          </cell>
          <cell r="CI817">
            <v>65</v>
          </cell>
          <cell r="CJ817">
            <v>65</v>
          </cell>
          <cell r="CK817">
            <v>65</v>
          </cell>
          <cell r="CL817">
            <v>65</v>
          </cell>
          <cell r="CM817">
            <v>65</v>
          </cell>
          <cell r="CN817">
            <v>65</v>
          </cell>
          <cell r="CO817">
            <v>65</v>
          </cell>
          <cell r="CP817">
            <v>65</v>
          </cell>
          <cell r="CQ817">
            <v>65</v>
          </cell>
          <cell r="CR817">
            <v>65</v>
          </cell>
          <cell r="CS817">
            <v>65</v>
          </cell>
          <cell r="CT817">
            <v>65</v>
          </cell>
          <cell r="CU817">
            <v>65</v>
          </cell>
          <cell r="CV817">
            <v>65</v>
          </cell>
          <cell r="CW817">
            <v>65</v>
          </cell>
          <cell r="CX817">
            <v>65</v>
          </cell>
          <cell r="CY817">
            <v>65</v>
          </cell>
          <cell r="CZ817">
            <v>65</v>
          </cell>
          <cell r="DA817">
            <v>65</v>
          </cell>
          <cell r="DB817">
            <v>65</v>
          </cell>
          <cell r="DC817">
            <v>65</v>
          </cell>
          <cell r="DD817">
            <v>65</v>
          </cell>
          <cell r="DE817">
            <v>65</v>
          </cell>
          <cell r="DF817">
            <v>50</v>
          </cell>
          <cell r="DG817">
            <v>50</v>
          </cell>
          <cell r="DH817">
            <v>50</v>
          </cell>
          <cell r="DI817">
            <v>50</v>
          </cell>
          <cell r="DJ817">
            <v>50</v>
          </cell>
          <cell r="DK817">
            <v>50</v>
          </cell>
        </row>
        <row r="818">
          <cell r="A818">
            <v>45075</v>
          </cell>
          <cell r="B818" t="str">
            <v> HUGGS - CHICOT ARK SALES                </v>
          </cell>
          <cell r="C818">
            <v>1</v>
          </cell>
          <cell r="D818" t="str">
            <v> D    </v>
          </cell>
          <cell r="E818">
            <v>2395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</row>
        <row r="819">
          <cell r="A819">
            <v>45076</v>
          </cell>
          <cell r="B819" t="str">
            <v> BLUEGRASS -GLASS FIELD PURCHASE         </v>
          </cell>
          <cell r="C819">
            <v>2</v>
          </cell>
          <cell r="D819" t="str">
            <v> R    </v>
          </cell>
          <cell r="E819">
            <v>292459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</row>
        <row r="820">
          <cell r="A820">
            <v>45082</v>
          </cell>
          <cell r="B820" t="str">
            <v> GREAT - CROWLEY DEHYD                   </v>
          </cell>
          <cell r="C820" t="str">
            <v> 0L   </v>
          </cell>
          <cell r="D820" t="str">
            <v> R    </v>
          </cell>
          <cell r="E820">
            <v>3104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</row>
        <row r="821">
          <cell r="A821">
            <v>45083</v>
          </cell>
          <cell r="B821" t="str">
            <v> SOUTH HARMONY CHURCH TRANSPORT          </v>
          </cell>
          <cell r="C821" t="str">
            <v> 0L   </v>
          </cell>
          <cell r="D821" t="str">
            <v> R    </v>
          </cell>
          <cell r="E821">
            <v>7378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</row>
        <row r="822">
          <cell r="A822">
            <v>45084</v>
          </cell>
          <cell r="B822" t="str">
            <v> UNOCAL - STARKS - HANKAMER #1           </v>
          </cell>
          <cell r="C822" t="str">
            <v> 0L   </v>
          </cell>
          <cell r="D822" t="str">
            <v> R    </v>
          </cell>
          <cell r="E822">
            <v>28538</v>
          </cell>
          <cell r="F822">
            <v>1900</v>
          </cell>
          <cell r="G822">
            <v>1900</v>
          </cell>
          <cell r="H822">
            <v>1900</v>
          </cell>
          <cell r="I822">
            <v>1900</v>
          </cell>
          <cell r="J822">
            <v>1900</v>
          </cell>
          <cell r="K822">
            <v>1900</v>
          </cell>
          <cell r="L822">
            <v>1900</v>
          </cell>
          <cell r="M822">
            <v>1900</v>
          </cell>
          <cell r="N822">
            <v>1900</v>
          </cell>
          <cell r="O822">
            <v>1900</v>
          </cell>
          <cell r="P822">
            <v>1900</v>
          </cell>
          <cell r="Q822">
            <v>1900</v>
          </cell>
          <cell r="R822">
            <v>1900</v>
          </cell>
          <cell r="S822">
            <v>1900</v>
          </cell>
          <cell r="T822">
            <v>1900</v>
          </cell>
          <cell r="U822">
            <v>1900</v>
          </cell>
          <cell r="V822">
            <v>1900</v>
          </cell>
          <cell r="W822">
            <v>1900</v>
          </cell>
          <cell r="X822">
            <v>1900</v>
          </cell>
          <cell r="Y822">
            <v>1900</v>
          </cell>
          <cell r="Z822">
            <v>1900</v>
          </cell>
          <cell r="AA822">
            <v>1900</v>
          </cell>
          <cell r="AB822">
            <v>1900</v>
          </cell>
          <cell r="AC822">
            <v>1900</v>
          </cell>
          <cell r="AD822">
            <v>1900</v>
          </cell>
          <cell r="AE822">
            <v>1900</v>
          </cell>
          <cell r="AF822">
            <v>1900</v>
          </cell>
          <cell r="AG822">
            <v>1900</v>
          </cell>
          <cell r="AH822">
            <v>1900</v>
          </cell>
          <cell r="AI822">
            <v>1900</v>
          </cell>
          <cell r="AJ822">
            <v>1900</v>
          </cell>
          <cell r="AK822">
            <v>1900</v>
          </cell>
          <cell r="AL822">
            <v>1900</v>
          </cell>
          <cell r="AM822">
            <v>1900</v>
          </cell>
          <cell r="AN822">
            <v>1900</v>
          </cell>
          <cell r="AO822">
            <v>1900</v>
          </cell>
          <cell r="AP822">
            <v>1900</v>
          </cell>
          <cell r="AQ822">
            <v>1900</v>
          </cell>
          <cell r="AR822">
            <v>1900</v>
          </cell>
          <cell r="AS822">
            <v>1900</v>
          </cell>
          <cell r="AT822">
            <v>1900</v>
          </cell>
          <cell r="AU822">
            <v>1900</v>
          </cell>
          <cell r="AV822">
            <v>1900</v>
          </cell>
          <cell r="AW822">
            <v>1900</v>
          </cell>
          <cell r="AX822">
            <v>1900</v>
          </cell>
          <cell r="AY822">
            <v>1450</v>
          </cell>
          <cell r="AZ822">
            <v>1450</v>
          </cell>
          <cell r="BA822">
            <v>1450</v>
          </cell>
          <cell r="BB822">
            <v>2450</v>
          </cell>
          <cell r="BC822">
            <v>2900</v>
          </cell>
          <cell r="BD822">
            <v>3900</v>
          </cell>
          <cell r="BE822">
            <v>3900</v>
          </cell>
          <cell r="BF822">
            <v>3900</v>
          </cell>
          <cell r="BG822">
            <v>2900</v>
          </cell>
          <cell r="BH822">
            <v>2900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1</v>
          </cell>
          <cell r="BN822">
            <v>1</v>
          </cell>
          <cell r="BO822">
            <v>1</v>
          </cell>
          <cell r="BP822">
            <v>1</v>
          </cell>
          <cell r="BQ822">
            <v>1</v>
          </cell>
          <cell r="BR822">
            <v>1900</v>
          </cell>
          <cell r="BS822">
            <v>1900</v>
          </cell>
          <cell r="BT822">
            <v>1900</v>
          </cell>
          <cell r="BU822">
            <v>1900</v>
          </cell>
          <cell r="BV822">
            <v>1900</v>
          </cell>
          <cell r="BW822">
            <v>1900</v>
          </cell>
          <cell r="BX822">
            <v>1900</v>
          </cell>
          <cell r="BY822">
            <v>1900</v>
          </cell>
          <cell r="BZ822">
            <v>1900</v>
          </cell>
          <cell r="CA822">
            <v>1900</v>
          </cell>
          <cell r="CB822">
            <v>1900</v>
          </cell>
          <cell r="CC822">
            <v>1900</v>
          </cell>
          <cell r="CD822">
            <v>1900</v>
          </cell>
          <cell r="CE822">
            <v>1900</v>
          </cell>
          <cell r="CF822">
            <v>1900</v>
          </cell>
          <cell r="CG822">
            <v>1900</v>
          </cell>
          <cell r="CH822">
            <v>1900</v>
          </cell>
          <cell r="CI822">
            <v>1900</v>
          </cell>
          <cell r="CJ822">
            <v>1900</v>
          </cell>
          <cell r="CK822">
            <v>1900</v>
          </cell>
          <cell r="CL822">
            <v>1900</v>
          </cell>
          <cell r="CM822">
            <v>1900</v>
          </cell>
          <cell r="CN822">
            <v>1900</v>
          </cell>
          <cell r="CO822">
            <v>1900</v>
          </cell>
          <cell r="CP822">
            <v>1900</v>
          </cell>
          <cell r="CQ822">
            <v>1900</v>
          </cell>
          <cell r="CR822">
            <v>1900</v>
          </cell>
          <cell r="CS822">
            <v>1900</v>
          </cell>
          <cell r="CT822">
            <v>1900</v>
          </cell>
          <cell r="CU822">
            <v>1900</v>
          </cell>
          <cell r="CV822">
            <v>1900</v>
          </cell>
          <cell r="CW822">
            <v>1900</v>
          </cell>
          <cell r="CX822">
            <v>1900</v>
          </cell>
          <cell r="CY822">
            <v>1900</v>
          </cell>
          <cell r="CZ822">
            <v>1900</v>
          </cell>
          <cell r="DA822">
            <v>1900</v>
          </cell>
          <cell r="DB822">
            <v>1900</v>
          </cell>
          <cell r="DC822">
            <v>1900</v>
          </cell>
          <cell r="DD822">
            <v>1900</v>
          </cell>
          <cell r="DE822">
            <v>1900</v>
          </cell>
          <cell r="DF822">
            <v>2000</v>
          </cell>
          <cell r="DG822">
            <v>2000</v>
          </cell>
          <cell r="DH822">
            <v>2000</v>
          </cell>
          <cell r="DI822">
            <v>2000</v>
          </cell>
          <cell r="DJ822">
            <v>2000</v>
          </cell>
          <cell r="DK822">
            <v>2000</v>
          </cell>
        </row>
        <row r="823">
          <cell r="A823">
            <v>45089</v>
          </cell>
          <cell r="B823" t="str">
            <v> STARKS - LOUISIANA DEHYDRATION          </v>
          </cell>
          <cell r="C823" t="str">
            <v> 0L   </v>
          </cell>
          <cell r="D823" t="str">
            <v> R    </v>
          </cell>
          <cell r="E823">
            <v>5303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</row>
        <row r="824">
          <cell r="A824">
            <v>45098</v>
          </cell>
          <cell r="B824" t="str">
            <v> NASSER - GRAND CHENIER DEHYDRATION      </v>
          </cell>
          <cell r="C824" t="str">
            <v> 0L   </v>
          </cell>
          <cell r="D824" t="str">
            <v> R    </v>
          </cell>
          <cell r="E824">
            <v>3015</v>
          </cell>
          <cell r="F824">
            <v>20</v>
          </cell>
          <cell r="G824">
            <v>20</v>
          </cell>
          <cell r="H824">
            <v>20</v>
          </cell>
          <cell r="I824">
            <v>20</v>
          </cell>
          <cell r="J824">
            <v>20</v>
          </cell>
          <cell r="K824">
            <v>20</v>
          </cell>
          <cell r="L824">
            <v>20</v>
          </cell>
          <cell r="M824">
            <v>20</v>
          </cell>
          <cell r="N824">
            <v>20</v>
          </cell>
          <cell r="O824">
            <v>20</v>
          </cell>
          <cell r="P824">
            <v>20</v>
          </cell>
          <cell r="Q824">
            <v>20</v>
          </cell>
          <cell r="R824">
            <v>20</v>
          </cell>
          <cell r="S824">
            <v>20</v>
          </cell>
          <cell r="T824">
            <v>20</v>
          </cell>
          <cell r="U824">
            <v>20</v>
          </cell>
          <cell r="V824">
            <v>20</v>
          </cell>
          <cell r="W824">
            <v>20</v>
          </cell>
          <cell r="X824">
            <v>20</v>
          </cell>
          <cell r="Y824">
            <v>20</v>
          </cell>
          <cell r="Z824">
            <v>20</v>
          </cell>
          <cell r="AA824">
            <v>20</v>
          </cell>
          <cell r="AB824">
            <v>20</v>
          </cell>
          <cell r="AC824">
            <v>20</v>
          </cell>
          <cell r="AD824">
            <v>20</v>
          </cell>
          <cell r="AE824">
            <v>20</v>
          </cell>
          <cell r="AF824">
            <v>20</v>
          </cell>
          <cell r="AG824">
            <v>20</v>
          </cell>
          <cell r="AH824">
            <v>20</v>
          </cell>
          <cell r="AI824">
            <v>20</v>
          </cell>
          <cell r="AJ824">
            <v>20</v>
          </cell>
          <cell r="AK824">
            <v>20</v>
          </cell>
          <cell r="AL824">
            <v>20</v>
          </cell>
          <cell r="AM824">
            <v>20</v>
          </cell>
          <cell r="AN824">
            <v>20</v>
          </cell>
          <cell r="AO824">
            <v>20</v>
          </cell>
          <cell r="AP824">
            <v>20</v>
          </cell>
          <cell r="AQ824">
            <v>20</v>
          </cell>
          <cell r="AR824">
            <v>20</v>
          </cell>
          <cell r="AS824">
            <v>20</v>
          </cell>
          <cell r="AT824">
            <v>20</v>
          </cell>
          <cell r="AU824">
            <v>20</v>
          </cell>
          <cell r="AV824">
            <v>20</v>
          </cell>
          <cell r="AW824">
            <v>20</v>
          </cell>
          <cell r="AX824">
            <v>20</v>
          </cell>
          <cell r="AY824">
            <v>20</v>
          </cell>
          <cell r="AZ824">
            <v>20</v>
          </cell>
          <cell r="BA824">
            <v>20</v>
          </cell>
          <cell r="BB824">
            <v>20</v>
          </cell>
          <cell r="BC824">
            <v>20</v>
          </cell>
          <cell r="BD824">
            <v>20</v>
          </cell>
          <cell r="BE824">
            <v>20</v>
          </cell>
          <cell r="BF824">
            <v>20</v>
          </cell>
          <cell r="BG824">
            <v>20</v>
          </cell>
          <cell r="BH824">
            <v>20</v>
          </cell>
          <cell r="BI824">
            <v>20</v>
          </cell>
          <cell r="BJ824">
            <v>20</v>
          </cell>
          <cell r="BK824">
            <v>20</v>
          </cell>
          <cell r="BL824">
            <v>20</v>
          </cell>
          <cell r="BM824">
            <v>20</v>
          </cell>
          <cell r="BN824">
            <v>20</v>
          </cell>
          <cell r="BO824">
            <v>20</v>
          </cell>
          <cell r="BP824">
            <v>20</v>
          </cell>
          <cell r="BQ824">
            <v>20</v>
          </cell>
          <cell r="BR824">
            <v>20</v>
          </cell>
          <cell r="BS824">
            <v>20</v>
          </cell>
          <cell r="BT824">
            <v>20</v>
          </cell>
          <cell r="BU824">
            <v>20</v>
          </cell>
          <cell r="BV824">
            <v>20</v>
          </cell>
          <cell r="BW824">
            <v>20</v>
          </cell>
          <cell r="BX824">
            <v>20</v>
          </cell>
          <cell r="BY824">
            <v>20</v>
          </cell>
          <cell r="BZ824">
            <v>20</v>
          </cell>
          <cell r="CA824">
            <v>20</v>
          </cell>
          <cell r="CB824">
            <v>20</v>
          </cell>
          <cell r="CC824">
            <v>20</v>
          </cell>
          <cell r="CD824">
            <v>20</v>
          </cell>
          <cell r="CE824">
            <v>20</v>
          </cell>
          <cell r="CF824">
            <v>20</v>
          </cell>
          <cell r="CG824">
            <v>20</v>
          </cell>
          <cell r="CH824">
            <v>20</v>
          </cell>
          <cell r="CI824">
            <v>20</v>
          </cell>
          <cell r="CJ824">
            <v>20</v>
          </cell>
          <cell r="CK824">
            <v>20</v>
          </cell>
          <cell r="CL824">
            <v>20</v>
          </cell>
          <cell r="CM824">
            <v>20</v>
          </cell>
          <cell r="CN824">
            <v>20</v>
          </cell>
          <cell r="CO824">
            <v>20</v>
          </cell>
          <cell r="CP824">
            <v>20</v>
          </cell>
          <cell r="CQ824">
            <v>20</v>
          </cell>
          <cell r="CR824">
            <v>20</v>
          </cell>
          <cell r="CS824">
            <v>20</v>
          </cell>
          <cell r="CT824">
            <v>20</v>
          </cell>
          <cell r="CU824">
            <v>20</v>
          </cell>
          <cell r="CV824">
            <v>20</v>
          </cell>
          <cell r="CW824">
            <v>20</v>
          </cell>
          <cell r="CX824">
            <v>20</v>
          </cell>
          <cell r="CY824">
            <v>20</v>
          </cell>
          <cell r="CZ824">
            <v>20</v>
          </cell>
          <cell r="DA824">
            <v>20</v>
          </cell>
          <cell r="DB824">
            <v>20</v>
          </cell>
          <cell r="DC824">
            <v>20</v>
          </cell>
          <cell r="DD824">
            <v>20</v>
          </cell>
          <cell r="DE824">
            <v>20</v>
          </cell>
          <cell r="DF824">
            <v>20</v>
          </cell>
          <cell r="DG824">
            <v>20</v>
          </cell>
          <cell r="DH824">
            <v>20</v>
          </cell>
          <cell r="DI824">
            <v>20</v>
          </cell>
          <cell r="DJ824">
            <v>20</v>
          </cell>
          <cell r="DK824">
            <v>20</v>
          </cell>
        </row>
        <row r="825">
          <cell r="A825">
            <v>45099</v>
          </cell>
          <cell r="B825" t="str">
            <v> AMERADA - GRAND CHENIER DEHYD           </v>
          </cell>
          <cell r="C825" t="str">
            <v> 0L   </v>
          </cell>
          <cell r="D825" t="str">
            <v> R    </v>
          </cell>
          <cell r="E825">
            <v>6627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</row>
        <row r="826">
          <cell r="A826">
            <v>45100</v>
          </cell>
          <cell r="B826" t="str">
            <v> CONOCO -GRAND CHENIER FLASH GAS 1       </v>
          </cell>
          <cell r="C826" t="str">
            <v> 0L   </v>
          </cell>
          <cell r="D826" t="str">
            <v> R    </v>
          </cell>
          <cell r="E826">
            <v>11389</v>
          </cell>
          <cell r="F826">
            <v>700</v>
          </cell>
          <cell r="G826">
            <v>700</v>
          </cell>
          <cell r="H826">
            <v>700</v>
          </cell>
          <cell r="I826">
            <v>469</v>
          </cell>
          <cell r="J826">
            <v>700</v>
          </cell>
          <cell r="K826">
            <v>700</v>
          </cell>
          <cell r="L826">
            <v>700</v>
          </cell>
          <cell r="M826">
            <v>700</v>
          </cell>
          <cell r="N826">
            <v>700</v>
          </cell>
          <cell r="O826">
            <v>700</v>
          </cell>
          <cell r="P826">
            <v>700</v>
          </cell>
          <cell r="Q826">
            <v>700</v>
          </cell>
          <cell r="R826">
            <v>700</v>
          </cell>
          <cell r="S826">
            <v>700</v>
          </cell>
          <cell r="T826">
            <v>700</v>
          </cell>
          <cell r="U826">
            <v>800</v>
          </cell>
          <cell r="V826">
            <v>800</v>
          </cell>
          <cell r="W826">
            <v>800</v>
          </cell>
          <cell r="X826">
            <v>800</v>
          </cell>
          <cell r="Y826">
            <v>800</v>
          </cell>
          <cell r="Z826">
            <v>469</v>
          </cell>
          <cell r="AA826">
            <v>469</v>
          </cell>
          <cell r="AB826">
            <v>469</v>
          </cell>
          <cell r="AC826">
            <v>469</v>
          </cell>
          <cell r="AD826">
            <v>469</v>
          </cell>
          <cell r="AE826">
            <v>469</v>
          </cell>
          <cell r="AF826">
            <v>469</v>
          </cell>
          <cell r="AG826">
            <v>469</v>
          </cell>
          <cell r="AH826">
            <v>469</v>
          </cell>
          <cell r="AI826">
            <v>469</v>
          </cell>
          <cell r="AJ826">
            <v>469</v>
          </cell>
          <cell r="AK826">
            <v>469</v>
          </cell>
          <cell r="AL826">
            <v>469</v>
          </cell>
          <cell r="AM826">
            <v>469</v>
          </cell>
          <cell r="AN826">
            <v>469</v>
          </cell>
          <cell r="AO826">
            <v>469</v>
          </cell>
          <cell r="AP826">
            <v>469</v>
          </cell>
          <cell r="AQ826">
            <v>469</v>
          </cell>
          <cell r="AR826">
            <v>469</v>
          </cell>
          <cell r="AS826">
            <v>469</v>
          </cell>
          <cell r="AT826">
            <v>469</v>
          </cell>
          <cell r="AU826">
            <v>469</v>
          </cell>
          <cell r="AV826">
            <v>469</v>
          </cell>
          <cell r="AW826">
            <v>469</v>
          </cell>
          <cell r="AX826">
            <v>469</v>
          </cell>
          <cell r="AY826">
            <v>469</v>
          </cell>
          <cell r="AZ826">
            <v>469</v>
          </cell>
          <cell r="BA826">
            <v>469</v>
          </cell>
          <cell r="BB826">
            <v>469</v>
          </cell>
          <cell r="BC826">
            <v>469</v>
          </cell>
          <cell r="BD826">
            <v>469</v>
          </cell>
          <cell r="BE826">
            <v>469</v>
          </cell>
          <cell r="BF826">
            <v>469</v>
          </cell>
          <cell r="BG826">
            <v>469</v>
          </cell>
          <cell r="BH826">
            <v>469</v>
          </cell>
          <cell r="BI826">
            <v>469</v>
          </cell>
          <cell r="BJ826">
            <v>469</v>
          </cell>
          <cell r="BK826">
            <v>469</v>
          </cell>
          <cell r="BL826">
            <v>469</v>
          </cell>
          <cell r="BM826">
            <v>469</v>
          </cell>
          <cell r="BN826">
            <v>469</v>
          </cell>
          <cell r="BO826">
            <v>469</v>
          </cell>
          <cell r="BP826">
            <v>469</v>
          </cell>
          <cell r="BQ826">
            <v>469</v>
          </cell>
          <cell r="BR826">
            <v>469</v>
          </cell>
          <cell r="BS826">
            <v>469</v>
          </cell>
          <cell r="BT826">
            <v>469</v>
          </cell>
          <cell r="BU826">
            <v>469</v>
          </cell>
          <cell r="BV826">
            <v>469</v>
          </cell>
          <cell r="BW826">
            <v>469</v>
          </cell>
          <cell r="BX826">
            <v>469</v>
          </cell>
          <cell r="BY826">
            <v>469</v>
          </cell>
          <cell r="BZ826">
            <v>469</v>
          </cell>
          <cell r="CA826">
            <v>469</v>
          </cell>
          <cell r="CB826">
            <v>469</v>
          </cell>
          <cell r="CC826">
            <v>469</v>
          </cell>
          <cell r="CD826">
            <v>469</v>
          </cell>
          <cell r="CE826">
            <v>469</v>
          </cell>
          <cell r="CF826">
            <v>469</v>
          </cell>
          <cell r="CG826">
            <v>469</v>
          </cell>
          <cell r="CH826">
            <v>469</v>
          </cell>
          <cell r="CI826">
            <v>469</v>
          </cell>
          <cell r="CJ826">
            <v>469</v>
          </cell>
          <cell r="CK826">
            <v>469</v>
          </cell>
          <cell r="CL826">
            <v>469</v>
          </cell>
          <cell r="CM826">
            <v>469</v>
          </cell>
          <cell r="CN826">
            <v>469</v>
          </cell>
          <cell r="CO826">
            <v>469</v>
          </cell>
          <cell r="CP826">
            <v>469</v>
          </cell>
          <cell r="CQ826">
            <v>469</v>
          </cell>
          <cell r="CR826">
            <v>469</v>
          </cell>
          <cell r="CS826">
            <v>469</v>
          </cell>
          <cell r="CT826">
            <v>469</v>
          </cell>
          <cell r="CU826">
            <v>469</v>
          </cell>
          <cell r="CV826">
            <v>469</v>
          </cell>
          <cell r="CW826">
            <v>469</v>
          </cell>
          <cell r="CX826">
            <v>469</v>
          </cell>
          <cell r="CY826">
            <v>469</v>
          </cell>
          <cell r="CZ826">
            <v>469</v>
          </cell>
          <cell r="DA826">
            <v>469</v>
          </cell>
          <cell r="DB826">
            <v>469</v>
          </cell>
          <cell r="DC826">
            <v>469</v>
          </cell>
          <cell r="DD826">
            <v>469</v>
          </cell>
          <cell r="DE826">
            <v>469</v>
          </cell>
          <cell r="DF826">
            <v>474</v>
          </cell>
          <cell r="DG826">
            <v>474</v>
          </cell>
          <cell r="DH826">
            <v>474</v>
          </cell>
          <cell r="DI826">
            <v>474</v>
          </cell>
          <cell r="DJ826">
            <v>474</v>
          </cell>
          <cell r="DK826">
            <v>474</v>
          </cell>
        </row>
        <row r="827">
          <cell r="A827">
            <v>45104</v>
          </cell>
          <cell r="B827" t="str">
            <v> PKV - CREOLE SOUTH FIELD                </v>
          </cell>
          <cell r="C827" t="str">
            <v> 0L   </v>
          </cell>
          <cell r="D827" t="str">
            <v> R    </v>
          </cell>
          <cell r="E827">
            <v>10273</v>
          </cell>
          <cell r="F827">
            <v>0</v>
          </cell>
          <cell r="G827">
            <v>0</v>
          </cell>
          <cell r="H827">
            <v>0</v>
          </cell>
          <cell r="I827">
            <v>212</v>
          </cell>
          <cell r="J827">
            <v>0</v>
          </cell>
          <cell r="K827">
            <v>200</v>
          </cell>
          <cell r="L827">
            <v>200</v>
          </cell>
          <cell r="M827">
            <v>200</v>
          </cell>
          <cell r="N827">
            <v>200</v>
          </cell>
          <cell r="O827">
            <v>200</v>
          </cell>
          <cell r="P827">
            <v>200</v>
          </cell>
          <cell r="Q827">
            <v>200</v>
          </cell>
          <cell r="R827">
            <v>200</v>
          </cell>
          <cell r="S827">
            <v>200</v>
          </cell>
          <cell r="T827">
            <v>200</v>
          </cell>
          <cell r="U827">
            <v>212</v>
          </cell>
          <cell r="V827">
            <v>212</v>
          </cell>
          <cell r="W827">
            <v>212</v>
          </cell>
          <cell r="X827">
            <v>212</v>
          </cell>
          <cell r="Y827">
            <v>212</v>
          </cell>
          <cell r="Z827">
            <v>212</v>
          </cell>
          <cell r="AA827">
            <v>212</v>
          </cell>
          <cell r="AB827">
            <v>212</v>
          </cell>
          <cell r="AC827">
            <v>212</v>
          </cell>
          <cell r="AD827">
            <v>212</v>
          </cell>
          <cell r="AE827">
            <v>212</v>
          </cell>
          <cell r="AF827">
            <v>212</v>
          </cell>
          <cell r="AG827">
            <v>212</v>
          </cell>
          <cell r="AH827">
            <v>212</v>
          </cell>
          <cell r="AI827">
            <v>212</v>
          </cell>
          <cell r="AJ827">
            <v>212</v>
          </cell>
          <cell r="AK827">
            <v>212</v>
          </cell>
          <cell r="AL827">
            <v>212</v>
          </cell>
          <cell r="AM827">
            <v>212</v>
          </cell>
          <cell r="AN827">
            <v>212</v>
          </cell>
          <cell r="AO827">
            <v>212</v>
          </cell>
          <cell r="AP827">
            <v>212</v>
          </cell>
          <cell r="AQ827">
            <v>212</v>
          </cell>
          <cell r="AR827">
            <v>212</v>
          </cell>
          <cell r="AS827">
            <v>212</v>
          </cell>
          <cell r="AT827">
            <v>212</v>
          </cell>
          <cell r="AU827">
            <v>212</v>
          </cell>
          <cell r="AV827">
            <v>212</v>
          </cell>
          <cell r="AW827">
            <v>212</v>
          </cell>
          <cell r="AX827">
            <v>212</v>
          </cell>
          <cell r="AY827">
            <v>350</v>
          </cell>
          <cell r="AZ827">
            <v>350</v>
          </cell>
          <cell r="BA827">
            <v>350</v>
          </cell>
          <cell r="BB827">
            <v>350</v>
          </cell>
          <cell r="BC827">
            <v>350</v>
          </cell>
          <cell r="BD827">
            <v>350</v>
          </cell>
          <cell r="BE827">
            <v>350</v>
          </cell>
          <cell r="BF827">
            <v>350</v>
          </cell>
          <cell r="BG827">
            <v>350</v>
          </cell>
          <cell r="BH827">
            <v>350</v>
          </cell>
          <cell r="BI827">
            <v>350</v>
          </cell>
          <cell r="BJ827">
            <v>350</v>
          </cell>
          <cell r="BK827">
            <v>350</v>
          </cell>
          <cell r="BL827">
            <v>350</v>
          </cell>
          <cell r="BM827">
            <v>350</v>
          </cell>
          <cell r="BN827">
            <v>350</v>
          </cell>
          <cell r="BO827">
            <v>350</v>
          </cell>
          <cell r="BP827">
            <v>350</v>
          </cell>
          <cell r="BQ827">
            <v>350</v>
          </cell>
          <cell r="BR827">
            <v>350</v>
          </cell>
          <cell r="BS827">
            <v>350</v>
          </cell>
          <cell r="BT827">
            <v>350</v>
          </cell>
          <cell r="BU827">
            <v>350</v>
          </cell>
          <cell r="BV827">
            <v>350</v>
          </cell>
          <cell r="BW827">
            <v>350</v>
          </cell>
          <cell r="BX827">
            <v>350</v>
          </cell>
          <cell r="BY827">
            <v>350</v>
          </cell>
          <cell r="BZ827">
            <v>350</v>
          </cell>
          <cell r="CA827">
            <v>350</v>
          </cell>
          <cell r="CB827">
            <v>212</v>
          </cell>
          <cell r="CC827">
            <v>212</v>
          </cell>
          <cell r="CD827">
            <v>212</v>
          </cell>
          <cell r="CE827">
            <v>212</v>
          </cell>
          <cell r="CF827">
            <v>212</v>
          </cell>
          <cell r="CG827">
            <v>212</v>
          </cell>
          <cell r="CH827">
            <v>212</v>
          </cell>
          <cell r="CI827">
            <v>212</v>
          </cell>
          <cell r="CJ827">
            <v>212</v>
          </cell>
          <cell r="CK827">
            <v>212</v>
          </cell>
          <cell r="CL827">
            <v>212</v>
          </cell>
          <cell r="CM827">
            <v>212</v>
          </cell>
          <cell r="CN827">
            <v>212</v>
          </cell>
          <cell r="CO827">
            <v>212</v>
          </cell>
          <cell r="CP827">
            <v>212</v>
          </cell>
          <cell r="CQ827">
            <v>212</v>
          </cell>
          <cell r="CR827">
            <v>212</v>
          </cell>
          <cell r="CS827">
            <v>212</v>
          </cell>
          <cell r="CT827">
            <v>212</v>
          </cell>
          <cell r="CU827">
            <v>212</v>
          </cell>
          <cell r="CV827">
            <v>212</v>
          </cell>
          <cell r="CW827">
            <v>212</v>
          </cell>
          <cell r="CX827">
            <v>212</v>
          </cell>
          <cell r="CY827">
            <v>212</v>
          </cell>
          <cell r="CZ827">
            <v>212</v>
          </cell>
          <cell r="DA827">
            <v>212</v>
          </cell>
          <cell r="DB827">
            <v>212</v>
          </cell>
          <cell r="DC827">
            <v>212</v>
          </cell>
          <cell r="DD827">
            <v>212</v>
          </cell>
          <cell r="DE827">
            <v>212</v>
          </cell>
          <cell r="DF827">
            <v>250</v>
          </cell>
          <cell r="DG827">
            <v>250</v>
          </cell>
          <cell r="DH827">
            <v>250</v>
          </cell>
          <cell r="DI827">
            <v>250</v>
          </cell>
          <cell r="DJ827">
            <v>250</v>
          </cell>
          <cell r="DK827">
            <v>250</v>
          </cell>
        </row>
        <row r="828">
          <cell r="A828">
            <v>45106</v>
          </cell>
          <cell r="B828" t="str">
            <v> TENNECO-N W CHALKLEY DEHYD              </v>
          </cell>
          <cell r="C828" t="str">
            <v> 0L   </v>
          </cell>
          <cell r="D828" t="str">
            <v> R    </v>
          </cell>
          <cell r="E828">
            <v>11273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</row>
        <row r="829">
          <cell r="A829">
            <v>45107</v>
          </cell>
          <cell r="B829" t="str">
            <v> SMITH - GRAND CANE                      </v>
          </cell>
          <cell r="C829">
            <v>0</v>
          </cell>
          <cell r="D829" t="str">
            <v> R    </v>
          </cell>
          <cell r="E829">
            <v>3116</v>
          </cell>
          <cell r="F829">
            <v>75</v>
          </cell>
          <cell r="G829">
            <v>75</v>
          </cell>
          <cell r="H829">
            <v>75</v>
          </cell>
          <cell r="I829">
            <v>79</v>
          </cell>
          <cell r="J829">
            <v>75</v>
          </cell>
          <cell r="K829">
            <v>75</v>
          </cell>
          <cell r="L829">
            <v>75</v>
          </cell>
          <cell r="M829">
            <v>75</v>
          </cell>
          <cell r="N829">
            <v>75</v>
          </cell>
          <cell r="O829">
            <v>75</v>
          </cell>
          <cell r="P829">
            <v>75</v>
          </cell>
          <cell r="Q829">
            <v>75</v>
          </cell>
          <cell r="R829">
            <v>75</v>
          </cell>
          <cell r="S829">
            <v>75</v>
          </cell>
          <cell r="T829">
            <v>75</v>
          </cell>
          <cell r="U829">
            <v>79</v>
          </cell>
          <cell r="V829">
            <v>79</v>
          </cell>
          <cell r="W829">
            <v>79</v>
          </cell>
          <cell r="X829">
            <v>79</v>
          </cell>
          <cell r="Y829">
            <v>79</v>
          </cell>
          <cell r="Z829">
            <v>79</v>
          </cell>
          <cell r="AA829">
            <v>79</v>
          </cell>
          <cell r="AB829">
            <v>79</v>
          </cell>
          <cell r="AC829">
            <v>79</v>
          </cell>
          <cell r="AD829">
            <v>79</v>
          </cell>
          <cell r="AE829">
            <v>79</v>
          </cell>
          <cell r="AF829">
            <v>79</v>
          </cell>
          <cell r="AG829">
            <v>79</v>
          </cell>
          <cell r="AH829">
            <v>79</v>
          </cell>
          <cell r="AI829">
            <v>79</v>
          </cell>
          <cell r="AJ829">
            <v>79</v>
          </cell>
          <cell r="AK829">
            <v>79</v>
          </cell>
          <cell r="AL829">
            <v>79</v>
          </cell>
          <cell r="AM829">
            <v>79</v>
          </cell>
          <cell r="AN829">
            <v>79</v>
          </cell>
          <cell r="AO829">
            <v>79</v>
          </cell>
          <cell r="AP829">
            <v>79</v>
          </cell>
          <cell r="AQ829">
            <v>79</v>
          </cell>
          <cell r="AR829">
            <v>79</v>
          </cell>
          <cell r="AS829">
            <v>79</v>
          </cell>
          <cell r="AT829">
            <v>79</v>
          </cell>
          <cell r="AU829">
            <v>79</v>
          </cell>
          <cell r="AV829">
            <v>79</v>
          </cell>
          <cell r="AW829">
            <v>79</v>
          </cell>
          <cell r="AX829">
            <v>79</v>
          </cell>
          <cell r="AY829">
            <v>80</v>
          </cell>
          <cell r="AZ829">
            <v>80</v>
          </cell>
          <cell r="BA829">
            <v>80</v>
          </cell>
          <cell r="BB829">
            <v>80</v>
          </cell>
          <cell r="BC829">
            <v>80</v>
          </cell>
          <cell r="BD829">
            <v>80</v>
          </cell>
          <cell r="BE829">
            <v>80</v>
          </cell>
          <cell r="BF829">
            <v>80</v>
          </cell>
          <cell r="BG829">
            <v>80</v>
          </cell>
          <cell r="BH829">
            <v>80</v>
          </cell>
          <cell r="BI829">
            <v>80</v>
          </cell>
          <cell r="BJ829">
            <v>80</v>
          </cell>
          <cell r="BK829">
            <v>80</v>
          </cell>
          <cell r="BL829">
            <v>80</v>
          </cell>
          <cell r="BM829">
            <v>80</v>
          </cell>
          <cell r="BN829">
            <v>80</v>
          </cell>
          <cell r="BO829">
            <v>80</v>
          </cell>
          <cell r="BP829">
            <v>80</v>
          </cell>
          <cell r="BQ829">
            <v>80</v>
          </cell>
          <cell r="BR829">
            <v>80</v>
          </cell>
          <cell r="BS829">
            <v>80</v>
          </cell>
          <cell r="BT829">
            <v>80</v>
          </cell>
          <cell r="BU829">
            <v>80</v>
          </cell>
          <cell r="BV829">
            <v>80</v>
          </cell>
          <cell r="BW829">
            <v>80</v>
          </cell>
          <cell r="BX829">
            <v>80</v>
          </cell>
          <cell r="BY829">
            <v>80</v>
          </cell>
          <cell r="BZ829">
            <v>80</v>
          </cell>
          <cell r="CA829">
            <v>80</v>
          </cell>
          <cell r="CB829">
            <v>80</v>
          </cell>
          <cell r="CC829">
            <v>80</v>
          </cell>
          <cell r="CD829">
            <v>1</v>
          </cell>
          <cell r="CE829">
            <v>1</v>
          </cell>
          <cell r="CF829">
            <v>1</v>
          </cell>
          <cell r="CG829">
            <v>1</v>
          </cell>
          <cell r="CH829">
            <v>1</v>
          </cell>
          <cell r="CI829">
            <v>1</v>
          </cell>
          <cell r="CJ829">
            <v>1</v>
          </cell>
          <cell r="CK829">
            <v>1</v>
          </cell>
          <cell r="CL829">
            <v>1</v>
          </cell>
          <cell r="CM829">
            <v>1</v>
          </cell>
          <cell r="CN829">
            <v>1</v>
          </cell>
          <cell r="CO829">
            <v>1</v>
          </cell>
          <cell r="CP829">
            <v>1</v>
          </cell>
          <cell r="CQ829">
            <v>1</v>
          </cell>
          <cell r="CR829">
            <v>1</v>
          </cell>
          <cell r="CS829">
            <v>1</v>
          </cell>
          <cell r="CT829">
            <v>1</v>
          </cell>
          <cell r="CU829">
            <v>1</v>
          </cell>
          <cell r="CV829">
            <v>1</v>
          </cell>
          <cell r="CW829">
            <v>1</v>
          </cell>
          <cell r="CX829">
            <v>1</v>
          </cell>
          <cell r="CY829">
            <v>1</v>
          </cell>
          <cell r="CZ829">
            <v>1</v>
          </cell>
          <cell r="DA829">
            <v>1</v>
          </cell>
          <cell r="DB829">
            <v>1</v>
          </cell>
          <cell r="DC829">
            <v>1</v>
          </cell>
          <cell r="DD829">
            <v>1</v>
          </cell>
          <cell r="DE829">
            <v>1</v>
          </cell>
          <cell r="DF829">
            <v>1</v>
          </cell>
          <cell r="DG829">
            <v>1</v>
          </cell>
          <cell r="DH829">
            <v>1</v>
          </cell>
          <cell r="DI829">
            <v>1</v>
          </cell>
          <cell r="DJ829">
            <v>1</v>
          </cell>
          <cell r="DK829">
            <v>1</v>
          </cell>
        </row>
        <row r="830">
          <cell r="A830">
            <v>45108</v>
          </cell>
          <cell r="B830" t="str">
            <v> HALLWOOD - BETHANY LONGSTREET FIELD     </v>
          </cell>
          <cell r="C830">
            <v>0</v>
          </cell>
          <cell r="D830" t="str">
            <v> R    </v>
          </cell>
          <cell r="E830">
            <v>32674</v>
          </cell>
          <cell r="F830">
            <v>12300</v>
          </cell>
          <cell r="G830">
            <v>12300</v>
          </cell>
          <cell r="H830">
            <v>12300</v>
          </cell>
          <cell r="I830">
            <v>15290</v>
          </cell>
          <cell r="J830">
            <v>11300</v>
          </cell>
          <cell r="K830">
            <v>11300</v>
          </cell>
          <cell r="L830">
            <v>11300</v>
          </cell>
          <cell r="M830">
            <v>11300</v>
          </cell>
          <cell r="N830">
            <v>14964</v>
          </cell>
          <cell r="O830">
            <v>14964</v>
          </cell>
          <cell r="P830">
            <v>14964</v>
          </cell>
          <cell r="Q830">
            <v>14964</v>
          </cell>
          <cell r="R830">
            <v>14964</v>
          </cell>
          <cell r="S830">
            <v>14964</v>
          </cell>
          <cell r="T830">
            <v>14964</v>
          </cell>
          <cell r="U830">
            <v>14370</v>
          </cell>
          <cell r="V830">
            <v>14370</v>
          </cell>
          <cell r="W830">
            <v>14370</v>
          </cell>
          <cell r="X830">
            <v>14170</v>
          </cell>
          <cell r="Y830">
            <v>14370</v>
          </cell>
          <cell r="Z830">
            <v>14370</v>
          </cell>
          <cell r="AA830">
            <v>11370</v>
          </cell>
          <cell r="AB830">
            <v>11370</v>
          </cell>
          <cell r="AC830">
            <v>11370</v>
          </cell>
          <cell r="AD830">
            <v>11370</v>
          </cell>
          <cell r="AE830">
            <v>14290</v>
          </cell>
          <cell r="AF830">
            <v>14290</v>
          </cell>
          <cell r="AG830">
            <v>14290</v>
          </cell>
          <cell r="AH830">
            <v>14290</v>
          </cell>
          <cell r="AI830">
            <v>14290</v>
          </cell>
          <cell r="AJ830">
            <v>14290</v>
          </cell>
          <cell r="AK830">
            <v>14290</v>
          </cell>
          <cell r="AL830">
            <v>14290</v>
          </cell>
          <cell r="AM830">
            <v>14290</v>
          </cell>
          <cell r="AN830">
            <v>14290</v>
          </cell>
          <cell r="AO830">
            <v>14290</v>
          </cell>
          <cell r="AP830">
            <v>15290</v>
          </cell>
          <cell r="AQ830">
            <v>15290</v>
          </cell>
          <cell r="AR830">
            <v>15290</v>
          </cell>
          <cell r="AS830">
            <v>14290</v>
          </cell>
          <cell r="AT830">
            <v>12290</v>
          </cell>
          <cell r="AU830">
            <v>12290</v>
          </cell>
          <cell r="AV830">
            <v>12290</v>
          </cell>
          <cell r="AW830">
            <v>12290</v>
          </cell>
          <cell r="AX830">
            <v>12290</v>
          </cell>
          <cell r="AY830">
            <v>13445</v>
          </cell>
          <cell r="AZ830">
            <v>13445</v>
          </cell>
          <cell r="BA830">
            <v>13445</v>
          </cell>
          <cell r="BB830">
            <v>13445</v>
          </cell>
          <cell r="BC830">
            <v>13445</v>
          </cell>
          <cell r="BD830">
            <v>23045</v>
          </cell>
          <cell r="BE830">
            <v>13445</v>
          </cell>
          <cell r="BF830">
            <v>13445</v>
          </cell>
          <cell r="BG830">
            <v>13445</v>
          </cell>
          <cell r="BH830">
            <v>13445</v>
          </cell>
          <cell r="BI830">
            <v>13445</v>
          </cell>
          <cell r="BJ830">
            <v>13445</v>
          </cell>
          <cell r="BK830">
            <v>9445</v>
          </cell>
          <cell r="BL830">
            <v>9445</v>
          </cell>
          <cell r="BM830">
            <v>9445</v>
          </cell>
          <cell r="BN830">
            <v>16174</v>
          </cell>
          <cell r="BO830">
            <v>16174</v>
          </cell>
          <cell r="BP830">
            <v>16174</v>
          </cell>
          <cell r="BQ830">
            <v>16174</v>
          </cell>
          <cell r="BR830">
            <v>12174</v>
          </cell>
          <cell r="BS830">
            <v>12174</v>
          </cell>
          <cell r="BT830">
            <v>12174</v>
          </cell>
          <cell r="BU830">
            <v>12174</v>
          </cell>
          <cell r="BV830">
            <v>12174</v>
          </cell>
          <cell r="BW830">
            <v>12174</v>
          </cell>
          <cell r="BX830">
            <v>12174</v>
          </cell>
          <cell r="BY830">
            <v>12174</v>
          </cell>
          <cell r="BZ830">
            <v>12174</v>
          </cell>
          <cell r="CA830">
            <v>12174</v>
          </cell>
          <cell r="CB830">
            <v>11545</v>
          </cell>
          <cell r="CC830">
            <v>12174</v>
          </cell>
          <cell r="CD830">
            <v>11600</v>
          </cell>
          <cell r="CE830">
            <v>11600</v>
          </cell>
          <cell r="CF830">
            <v>11600</v>
          </cell>
          <cell r="CG830">
            <v>11600</v>
          </cell>
          <cell r="CH830">
            <v>11600</v>
          </cell>
          <cell r="CI830">
            <v>11600</v>
          </cell>
          <cell r="CJ830">
            <v>14600</v>
          </cell>
          <cell r="CK830">
            <v>14600</v>
          </cell>
          <cell r="CL830">
            <v>14600</v>
          </cell>
          <cell r="CM830">
            <v>14600</v>
          </cell>
          <cell r="CN830">
            <v>14600</v>
          </cell>
          <cell r="CO830">
            <v>14600</v>
          </cell>
          <cell r="CP830">
            <v>14600</v>
          </cell>
          <cell r="CQ830">
            <v>14600</v>
          </cell>
          <cell r="CR830">
            <v>14600</v>
          </cell>
          <cell r="CS830">
            <v>14600</v>
          </cell>
          <cell r="CT830">
            <v>14600</v>
          </cell>
          <cell r="CU830">
            <v>14600</v>
          </cell>
          <cell r="CV830">
            <v>14600</v>
          </cell>
          <cell r="CW830">
            <v>14600</v>
          </cell>
          <cell r="CX830">
            <v>7845</v>
          </cell>
          <cell r="CY830">
            <v>8145</v>
          </cell>
          <cell r="CZ830">
            <v>8100</v>
          </cell>
          <cell r="DA830">
            <v>9100</v>
          </cell>
          <cell r="DB830">
            <v>9100</v>
          </cell>
          <cell r="DC830">
            <v>9100</v>
          </cell>
          <cell r="DD830">
            <v>13299</v>
          </cell>
          <cell r="DE830">
            <v>13299</v>
          </cell>
          <cell r="DF830">
            <v>11220</v>
          </cell>
          <cell r="DG830">
            <v>11220</v>
          </cell>
          <cell r="DH830">
            <v>13220</v>
          </cell>
          <cell r="DI830">
            <v>13220</v>
          </cell>
          <cell r="DJ830">
            <v>13220</v>
          </cell>
          <cell r="DK830">
            <v>13220</v>
          </cell>
        </row>
        <row r="831">
          <cell r="A831">
            <v>45113</v>
          </cell>
          <cell r="B831" t="str">
            <v> BACA - WELSH SALES TRANSPORT            </v>
          </cell>
          <cell r="C831" t="str">
            <v> 0L   </v>
          </cell>
          <cell r="D831" t="str">
            <v> D    </v>
          </cell>
          <cell r="E831">
            <v>2741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</row>
        <row r="832">
          <cell r="A832">
            <v>45114</v>
          </cell>
          <cell r="B832" t="str">
            <v> J-O'B - LAKE ARTHUR DEHYD.              </v>
          </cell>
          <cell r="C832" t="str">
            <v> 0L   </v>
          </cell>
          <cell r="D832" t="str">
            <v> R    </v>
          </cell>
          <cell r="E832">
            <v>6520</v>
          </cell>
          <cell r="F832">
            <v>100</v>
          </cell>
          <cell r="G832">
            <v>100</v>
          </cell>
          <cell r="H832">
            <v>100</v>
          </cell>
          <cell r="I832">
            <v>1</v>
          </cell>
          <cell r="J832">
            <v>100</v>
          </cell>
          <cell r="K832">
            <v>100</v>
          </cell>
          <cell r="L832">
            <v>100</v>
          </cell>
          <cell r="M832">
            <v>100</v>
          </cell>
          <cell r="N832">
            <v>100</v>
          </cell>
          <cell r="O832">
            <v>100</v>
          </cell>
          <cell r="P832">
            <v>100</v>
          </cell>
          <cell r="Q832">
            <v>100</v>
          </cell>
          <cell r="R832">
            <v>100</v>
          </cell>
          <cell r="S832">
            <v>100</v>
          </cell>
          <cell r="T832">
            <v>100</v>
          </cell>
          <cell r="U832">
            <v>250</v>
          </cell>
          <cell r="V832">
            <v>250</v>
          </cell>
          <cell r="W832">
            <v>250</v>
          </cell>
          <cell r="X832">
            <v>250</v>
          </cell>
          <cell r="Y832">
            <v>250</v>
          </cell>
          <cell r="Z832">
            <v>1</v>
          </cell>
          <cell r="AA832">
            <v>1</v>
          </cell>
          <cell r="AB832">
            <v>1</v>
          </cell>
          <cell r="AC832">
            <v>1</v>
          </cell>
          <cell r="AD832">
            <v>1</v>
          </cell>
          <cell r="AE832">
            <v>1</v>
          </cell>
          <cell r="AF832">
            <v>1</v>
          </cell>
          <cell r="AG832">
            <v>1</v>
          </cell>
          <cell r="AH832">
            <v>1</v>
          </cell>
          <cell r="AI832">
            <v>1</v>
          </cell>
          <cell r="AJ832">
            <v>1</v>
          </cell>
          <cell r="AK832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T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700</v>
          </cell>
          <cell r="AZ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</v>
          </cell>
          <cell r="BN832">
            <v>1</v>
          </cell>
          <cell r="BO832">
            <v>1</v>
          </cell>
          <cell r="BP832">
            <v>1</v>
          </cell>
          <cell r="BQ832">
            <v>1</v>
          </cell>
          <cell r="BR832">
            <v>1</v>
          </cell>
          <cell r="BS832">
            <v>1</v>
          </cell>
          <cell r="BT832">
            <v>1</v>
          </cell>
          <cell r="BU832">
            <v>1</v>
          </cell>
          <cell r="BV832">
            <v>1</v>
          </cell>
          <cell r="BW832">
            <v>1</v>
          </cell>
          <cell r="BX832">
            <v>1</v>
          </cell>
          <cell r="BY832">
            <v>1</v>
          </cell>
          <cell r="BZ832">
            <v>1</v>
          </cell>
          <cell r="CA832">
            <v>1</v>
          </cell>
          <cell r="CB832">
            <v>1</v>
          </cell>
          <cell r="CC832">
            <v>1</v>
          </cell>
          <cell r="CD832">
            <v>10</v>
          </cell>
          <cell r="CE832">
            <v>10</v>
          </cell>
          <cell r="CF832">
            <v>10</v>
          </cell>
          <cell r="CG832">
            <v>10</v>
          </cell>
          <cell r="CH832">
            <v>10</v>
          </cell>
          <cell r="CI832">
            <v>10</v>
          </cell>
          <cell r="CJ832">
            <v>10</v>
          </cell>
          <cell r="CK832">
            <v>10</v>
          </cell>
          <cell r="CL832">
            <v>10</v>
          </cell>
          <cell r="CM832">
            <v>10</v>
          </cell>
          <cell r="CN832">
            <v>10</v>
          </cell>
          <cell r="CO832">
            <v>10</v>
          </cell>
          <cell r="CP832">
            <v>10</v>
          </cell>
          <cell r="CQ832">
            <v>10</v>
          </cell>
          <cell r="CR832">
            <v>10</v>
          </cell>
          <cell r="CS832">
            <v>10</v>
          </cell>
          <cell r="CT832">
            <v>10</v>
          </cell>
          <cell r="CU832">
            <v>10</v>
          </cell>
          <cell r="CV832">
            <v>10</v>
          </cell>
          <cell r="CW832">
            <v>10</v>
          </cell>
          <cell r="CX832">
            <v>10</v>
          </cell>
          <cell r="CY832">
            <v>10</v>
          </cell>
          <cell r="CZ832">
            <v>10</v>
          </cell>
          <cell r="DA832">
            <v>10</v>
          </cell>
          <cell r="DB832">
            <v>10</v>
          </cell>
          <cell r="DC832">
            <v>10</v>
          </cell>
          <cell r="DD832">
            <v>10</v>
          </cell>
          <cell r="DE832">
            <v>10</v>
          </cell>
          <cell r="DF832">
            <v>10</v>
          </cell>
          <cell r="DG832">
            <v>10</v>
          </cell>
          <cell r="DH832">
            <v>10</v>
          </cell>
          <cell r="DI832">
            <v>10</v>
          </cell>
          <cell r="DJ832">
            <v>10</v>
          </cell>
          <cell r="DK832">
            <v>10</v>
          </cell>
        </row>
        <row r="833">
          <cell r="A833">
            <v>45116</v>
          </cell>
          <cell r="B833" t="str">
            <v> HUNT - NORTH LAKE ARTHUR DEHYD.         </v>
          </cell>
          <cell r="C833" t="str">
            <v> 0L   </v>
          </cell>
          <cell r="D833" t="str">
            <v> R    </v>
          </cell>
          <cell r="E833">
            <v>25427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</row>
        <row r="834">
          <cell r="A834">
            <v>45120</v>
          </cell>
          <cell r="B834" t="str">
            <v> STONE - CUT OFF LA START-UP GAS SALES   </v>
          </cell>
          <cell r="C834" t="str">
            <v> 0L   </v>
          </cell>
          <cell r="D834" t="str">
            <v> D    </v>
          </cell>
          <cell r="E834">
            <v>5558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</row>
        <row r="835">
          <cell r="A835">
            <v>45122</v>
          </cell>
          <cell r="B835" t="str">
            <v> BULLY CAMP DEHYDRATION                  </v>
          </cell>
          <cell r="C835" t="str">
            <v> 0L   </v>
          </cell>
          <cell r="D835" t="str">
            <v> R    </v>
          </cell>
          <cell r="E835">
            <v>14205</v>
          </cell>
          <cell r="F835">
            <v>880</v>
          </cell>
          <cell r="G835">
            <v>880</v>
          </cell>
          <cell r="H835">
            <v>880</v>
          </cell>
          <cell r="I835">
            <v>550</v>
          </cell>
          <cell r="J835">
            <v>880</v>
          </cell>
          <cell r="K835">
            <v>660</v>
          </cell>
          <cell r="L835">
            <v>640</v>
          </cell>
          <cell r="M835">
            <v>640</v>
          </cell>
          <cell r="N835">
            <v>640</v>
          </cell>
          <cell r="O835">
            <v>640</v>
          </cell>
          <cell r="P835">
            <v>640</v>
          </cell>
          <cell r="Q835">
            <v>640</v>
          </cell>
          <cell r="R835">
            <v>640</v>
          </cell>
          <cell r="S835">
            <v>540</v>
          </cell>
          <cell r="T835">
            <v>540</v>
          </cell>
          <cell r="U835">
            <v>1025</v>
          </cell>
          <cell r="V835">
            <v>1025</v>
          </cell>
          <cell r="W835">
            <v>1025</v>
          </cell>
          <cell r="X835">
            <v>1025</v>
          </cell>
          <cell r="Y835">
            <v>125</v>
          </cell>
          <cell r="Z835">
            <v>125</v>
          </cell>
          <cell r="AA835">
            <v>100</v>
          </cell>
          <cell r="AB835">
            <v>100</v>
          </cell>
          <cell r="AC835">
            <v>100</v>
          </cell>
          <cell r="AD835">
            <v>100</v>
          </cell>
          <cell r="AE835">
            <v>100</v>
          </cell>
          <cell r="AF835">
            <v>100</v>
          </cell>
          <cell r="AG835">
            <v>380</v>
          </cell>
          <cell r="AH835">
            <v>380</v>
          </cell>
          <cell r="AI835">
            <v>380</v>
          </cell>
          <cell r="AJ835">
            <v>380</v>
          </cell>
          <cell r="AK835">
            <v>380</v>
          </cell>
          <cell r="AL835">
            <v>380</v>
          </cell>
          <cell r="AM835">
            <v>380</v>
          </cell>
          <cell r="AN835">
            <v>550</v>
          </cell>
          <cell r="AO835">
            <v>550</v>
          </cell>
          <cell r="AP835">
            <v>550</v>
          </cell>
          <cell r="AQ835">
            <v>550</v>
          </cell>
          <cell r="AR835">
            <v>550</v>
          </cell>
          <cell r="AS835">
            <v>550</v>
          </cell>
          <cell r="AT835">
            <v>550</v>
          </cell>
          <cell r="AU835">
            <v>550</v>
          </cell>
          <cell r="AV835">
            <v>500</v>
          </cell>
          <cell r="AW835">
            <v>500</v>
          </cell>
          <cell r="AX835">
            <v>500</v>
          </cell>
          <cell r="AY835">
            <v>1225</v>
          </cell>
          <cell r="AZ835">
            <v>1225</v>
          </cell>
          <cell r="BA835">
            <v>1225</v>
          </cell>
          <cell r="BB835">
            <v>1225</v>
          </cell>
          <cell r="BC835">
            <v>1225</v>
          </cell>
          <cell r="BD835">
            <v>535</v>
          </cell>
          <cell r="BE835">
            <v>535</v>
          </cell>
          <cell r="BF835">
            <v>535</v>
          </cell>
          <cell r="BG835">
            <v>535</v>
          </cell>
          <cell r="BH835">
            <v>535</v>
          </cell>
          <cell r="BI835">
            <v>535</v>
          </cell>
          <cell r="BJ835">
            <v>535</v>
          </cell>
          <cell r="BK835">
            <v>535</v>
          </cell>
          <cell r="BL835">
            <v>535</v>
          </cell>
          <cell r="BM835">
            <v>535</v>
          </cell>
          <cell r="BN835">
            <v>535</v>
          </cell>
          <cell r="BO835">
            <v>535</v>
          </cell>
          <cell r="BP835">
            <v>535</v>
          </cell>
          <cell r="BQ835">
            <v>535</v>
          </cell>
          <cell r="BR835">
            <v>535</v>
          </cell>
          <cell r="BS835">
            <v>535</v>
          </cell>
          <cell r="BT835">
            <v>535</v>
          </cell>
          <cell r="BU835">
            <v>535</v>
          </cell>
          <cell r="BV835">
            <v>535</v>
          </cell>
          <cell r="BW835">
            <v>535</v>
          </cell>
          <cell r="BX835">
            <v>535</v>
          </cell>
          <cell r="BY835">
            <v>535</v>
          </cell>
          <cell r="BZ835">
            <v>535</v>
          </cell>
          <cell r="CA835">
            <v>535</v>
          </cell>
          <cell r="CB835">
            <v>535</v>
          </cell>
          <cell r="CC835">
            <v>535</v>
          </cell>
          <cell r="CD835">
            <v>835</v>
          </cell>
          <cell r="CE835">
            <v>835</v>
          </cell>
          <cell r="CF835">
            <v>435</v>
          </cell>
          <cell r="CG835">
            <v>435</v>
          </cell>
          <cell r="CH835">
            <v>435</v>
          </cell>
          <cell r="CI835">
            <v>435</v>
          </cell>
          <cell r="CJ835">
            <v>435</v>
          </cell>
          <cell r="CK835">
            <v>435</v>
          </cell>
          <cell r="CL835">
            <v>435</v>
          </cell>
          <cell r="CM835">
            <v>435</v>
          </cell>
          <cell r="CN835">
            <v>435</v>
          </cell>
          <cell r="CO835">
            <v>435</v>
          </cell>
          <cell r="CP835">
            <v>540</v>
          </cell>
          <cell r="CQ835">
            <v>540</v>
          </cell>
          <cell r="CR835">
            <v>540</v>
          </cell>
          <cell r="CS835">
            <v>540</v>
          </cell>
          <cell r="CT835">
            <v>540</v>
          </cell>
          <cell r="CU835">
            <v>540</v>
          </cell>
          <cell r="CV835">
            <v>540</v>
          </cell>
          <cell r="CW835">
            <v>540</v>
          </cell>
          <cell r="CX835">
            <v>540</v>
          </cell>
          <cell r="CY835">
            <v>540</v>
          </cell>
          <cell r="CZ835">
            <v>540</v>
          </cell>
          <cell r="DA835">
            <v>540</v>
          </cell>
          <cell r="DB835">
            <v>540</v>
          </cell>
          <cell r="DC835">
            <v>540</v>
          </cell>
          <cell r="DD835">
            <v>540</v>
          </cell>
          <cell r="DE835">
            <v>540</v>
          </cell>
          <cell r="DF835">
            <v>41</v>
          </cell>
          <cell r="DG835">
            <v>41</v>
          </cell>
          <cell r="DH835">
            <v>41</v>
          </cell>
          <cell r="DI835">
            <v>41</v>
          </cell>
          <cell r="DJ835">
            <v>41</v>
          </cell>
          <cell r="DK835">
            <v>525</v>
          </cell>
        </row>
        <row r="836">
          <cell r="A836">
            <v>45123</v>
          </cell>
          <cell r="B836" t="str">
            <v> HUNT - NEBO HEMPHILL GAS PLANT          </v>
          </cell>
          <cell r="C836" t="str">
            <v> 0L   </v>
          </cell>
          <cell r="D836" t="str">
            <v> R    </v>
          </cell>
          <cell r="E836">
            <v>11448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</row>
        <row r="837">
          <cell r="A837">
            <v>45124</v>
          </cell>
          <cell r="B837" t="str">
            <v> QUEST - GROGAN FIELD                    </v>
          </cell>
          <cell r="C837">
            <v>0</v>
          </cell>
          <cell r="D837" t="str">
            <v> R    </v>
          </cell>
          <cell r="E837">
            <v>3059</v>
          </cell>
          <cell r="F837">
            <v>150</v>
          </cell>
          <cell r="G837">
            <v>150</v>
          </cell>
          <cell r="H837">
            <v>150</v>
          </cell>
          <cell r="I837">
            <v>300</v>
          </cell>
          <cell r="J837">
            <v>150</v>
          </cell>
          <cell r="K837">
            <v>150</v>
          </cell>
          <cell r="L837">
            <v>150</v>
          </cell>
          <cell r="M837">
            <v>150</v>
          </cell>
          <cell r="N837">
            <v>150</v>
          </cell>
          <cell r="O837">
            <v>150</v>
          </cell>
          <cell r="P837">
            <v>150</v>
          </cell>
          <cell r="Q837">
            <v>150</v>
          </cell>
          <cell r="R837">
            <v>150</v>
          </cell>
          <cell r="S837">
            <v>150</v>
          </cell>
          <cell r="T837">
            <v>500</v>
          </cell>
          <cell r="U837">
            <v>150</v>
          </cell>
          <cell r="V837">
            <v>150</v>
          </cell>
          <cell r="W837">
            <v>150</v>
          </cell>
          <cell r="X837">
            <v>150</v>
          </cell>
          <cell r="Y837">
            <v>150</v>
          </cell>
          <cell r="Z837">
            <v>150</v>
          </cell>
          <cell r="AA837">
            <v>150</v>
          </cell>
          <cell r="AB837">
            <v>150</v>
          </cell>
          <cell r="AC837">
            <v>150</v>
          </cell>
          <cell r="AD837">
            <v>150</v>
          </cell>
          <cell r="AE837">
            <v>300</v>
          </cell>
          <cell r="AF837">
            <v>300</v>
          </cell>
          <cell r="AG837">
            <v>300</v>
          </cell>
          <cell r="AH837">
            <v>300</v>
          </cell>
          <cell r="AI837">
            <v>300</v>
          </cell>
          <cell r="AJ837">
            <v>300</v>
          </cell>
          <cell r="AK837">
            <v>300</v>
          </cell>
          <cell r="AL837">
            <v>300</v>
          </cell>
          <cell r="AM837">
            <v>300</v>
          </cell>
          <cell r="AN837">
            <v>300</v>
          </cell>
          <cell r="AO837">
            <v>300</v>
          </cell>
          <cell r="AP837">
            <v>300</v>
          </cell>
          <cell r="AQ837">
            <v>300</v>
          </cell>
          <cell r="AR837">
            <v>300</v>
          </cell>
          <cell r="AS837">
            <v>300</v>
          </cell>
          <cell r="AT837">
            <v>300</v>
          </cell>
          <cell r="AU837">
            <v>300</v>
          </cell>
          <cell r="AV837">
            <v>300</v>
          </cell>
          <cell r="AW837">
            <v>300</v>
          </cell>
          <cell r="AX837">
            <v>300</v>
          </cell>
          <cell r="AY837">
            <v>150</v>
          </cell>
          <cell r="AZ837">
            <v>150</v>
          </cell>
          <cell r="BA837">
            <v>350</v>
          </cell>
          <cell r="BB837">
            <v>150</v>
          </cell>
          <cell r="BC837">
            <v>150</v>
          </cell>
          <cell r="BD837">
            <v>150</v>
          </cell>
          <cell r="BE837">
            <v>150</v>
          </cell>
          <cell r="BF837">
            <v>150</v>
          </cell>
          <cell r="BG837">
            <v>150</v>
          </cell>
          <cell r="BH837">
            <v>150</v>
          </cell>
          <cell r="BI837">
            <v>150</v>
          </cell>
          <cell r="BJ837">
            <v>150</v>
          </cell>
          <cell r="BK837">
            <v>150</v>
          </cell>
          <cell r="BL837">
            <v>150</v>
          </cell>
          <cell r="BM837">
            <v>150</v>
          </cell>
          <cell r="BN837">
            <v>150</v>
          </cell>
          <cell r="BO837">
            <v>150</v>
          </cell>
          <cell r="BP837">
            <v>150</v>
          </cell>
          <cell r="BQ837">
            <v>150</v>
          </cell>
          <cell r="BR837">
            <v>150</v>
          </cell>
          <cell r="BS837">
            <v>150</v>
          </cell>
          <cell r="BT837">
            <v>150</v>
          </cell>
          <cell r="BU837">
            <v>350</v>
          </cell>
          <cell r="BV837">
            <v>350</v>
          </cell>
          <cell r="BW837">
            <v>350</v>
          </cell>
          <cell r="BX837">
            <v>350</v>
          </cell>
          <cell r="BY837">
            <v>150</v>
          </cell>
          <cell r="BZ837">
            <v>150</v>
          </cell>
          <cell r="CA837">
            <v>150</v>
          </cell>
          <cell r="CB837">
            <v>150</v>
          </cell>
          <cell r="CC837">
            <v>150</v>
          </cell>
          <cell r="CD837">
            <v>150</v>
          </cell>
          <cell r="CE837">
            <v>150</v>
          </cell>
          <cell r="CF837">
            <v>150</v>
          </cell>
          <cell r="CG837">
            <v>150</v>
          </cell>
          <cell r="CH837">
            <v>150</v>
          </cell>
          <cell r="CI837">
            <v>150</v>
          </cell>
          <cell r="CJ837">
            <v>150</v>
          </cell>
          <cell r="CK837">
            <v>150</v>
          </cell>
          <cell r="CL837">
            <v>150</v>
          </cell>
          <cell r="CM837">
            <v>150</v>
          </cell>
          <cell r="CN837">
            <v>150</v>
          </cell>
          <cell r="CO837">
            <v>150</v>
          </cell>
          <cell r="CP837">
            <v>0</v>
          </cell>
          <cell r="CQ837">
            <v>0</v>
          </cell>
          <cell r="CR837">
            <v>0</v>
          </cell>
          <cell r="CS837">
            <v>150</v>
          </cell>
          <cell r="CT837">
            <v>150</v>
          </cell>
          <cell r="CU837">
            <v>150</v>
          </cell>
          <cell r="CV837">
            <v>150</v>
          </cell>
          <cell r="CW837">
            <v>150</v>
          </cell>
          <cell r="CX837">
            <v>150</v>
          </cell>
          <cell r="CY837">
            <v>150</v>
          </cell>
          <cell r="CZ837">
            <v>150</v>
          </cell>
          <cell r="DA837">
            <v>150</v>
          </cell>
          <cell r="DB837">
            <v>150</v>
          </cell>
          <cell r="DC837">
            <v>150</v>
          </cell>
          <cell r="DD837">
            <v>150</v>
          </cell>
          <cell r="DE837">
            <v>150</v>
          </cell>
          <cell r="DF837">
            <v>150</v>
          </cell>
          <cell r="DG837">
            <v>150</v>
          </cell>
          <cell r="DH837">
            <v>150</v>
          </cell>
          <cell r="DI837">
            <v>150</v>
          </cell>
          <cell r="DJ837">
            <v>150</v>
          </cell>
          <cell r="DK837">
            <v>150</v>
          </cell>
        </row>
        <row r="838">
          <cell r="A838">
            <v>45126</v>
          </cell>
          <cell r="B838" t="str">
            <v> LOUISIANA - BAY BATISTE DEHYD           </v>
          </cell>
          <cell r="C838" t="str">
            <v> 0L   </v>
          </cell>
          <cell r="D838" t="str">
            <v> R    </v>
          </cell>
          <cell r="E838">
            <v>6459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1</v>
          </cell>
          <cell r="U838">
            <v>1</v>
          </cell>
          <cell r="V838">
            <v>1</v>
          </cell>
          <cell r="W838">
            <v>1</v>
          </cell>
          <cell r="X838">
            <v>1</v>
          </cell>
          <cell r="Y838">
            <v>1</v>
          </cell>
          <cell r="Z838">
            <v>1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</v>
          </cell>
          <cell r="AH838">
            <v>1</v>
          </cell>
          <cell r="AI838">
            <v>1</v>
          </cell>
          <cell r="AJ838">
            <v>1</v>
          </cell>
          <cell r="AK838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T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AZ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1</v>
          </cell>
          <cell r="BN838">
            <v>1</v>
          </cell>
          <cell r="BO838">
            <v>1</v>
          </cell>
          <cell r="BP838">
            <v>1</v>
          </cell>
          <cell r="BQ838">
            <v>1</v>
          </cell>
          <cell r="BR838">
            <v>1</v>
          </cell>
          <cell r="BS838">
            <v>1</v>
          </cell>
          <cell r="BT838">
            <v>1</v>
          </cell>
          <cell r="BU838">
            <v>1</v>
          </cell>
          <cell r="BV838">
            <v>1</v>
          </cell>
          <cell r="BW838">
            <v>1</v>
          </cell>
          <cell r="BX838">
            <v>1</v>
          </cell>
          <cell r="BY838">
            <v>1</v>
          </cell>
          <cell r="BZ838">
            <v>1</v>
          </cell>
          <cell r="CA838">
            <v>1</v>
          </cell>
          <cell r="CB838">
            <v>1</v>
          </cell>
          <cell r="CC838">
            <v>1</v>
          </cell>
          <cell r="CD838">
            <v>10</v>
          </cell>
          <cell r="CE838">
            <v>10</v>
          </cell>
          <cell r="CF838">
            <v>10</v>
          </cell>
          <cell r="CG838">
            <v>10</v>
          </cell>
          <cell r="CH838">
            <v>10</v>
          </cell>
          <cell r="CI838">
            <v>10</v>
          </cell>
          <cell r="CJ838">
            <v>10</v>
          </cell>
          <cell r="CK838">
            <v>10</v>
          </cell>
          <cell r="CL838">
            <v>10</v>
          </cell>
          <cell r="CM838">
            <v>10</v>
          </cell>
          <cell r="CN838">
            <v>10</v>
          </cell>
          <cell r="CO838">
            <v>10</v>
          </cell>
          <cell r="CP838">
            <v>10</v>
          </cell>
          <cell r="CQ838">
            <v>10</v>
          </cell>
          <cell r="CR838">
            <v>10</v>
          </cell>
          <cell r="CS838">
            <v>10</v>
          </cell>
          <cell r="CT838">
            <v>10</v>
          </cell>
          <cell r="CU838">
            <v>10</v>
          </cell>
          <cell r="CV838">
            <v>10</v>
          </cell>
          <cell r="CW838">
            <v>10</v>
          </cell>
          <cell r="CX838">
            <v>10</v>
          </cell>
          <cell r="CY838">
            <v>10</v>
          </cell>
          <cell r="CZ838">
            <v>10</v>
          </cell>
          <cell r="DA838">
            <v>10</v>
          </cell>
          <cell r="DB838">
            <v>10</v>
          </cell>
          <cell r="DC838">
            <v>10</v>
          </cell>
          <cell r="DD838">
            <v>10</v>
          </cell>
          <cell r="DE838">
            <v>10</v>
          </cell>
          <cell r="DF838">
            <v>10</v>
          </cell>
          <cell r="DG838">
            <v>10</v>
          </cell>
          <cell r="DH838">
            <v>10</v>
          </cell>
          <cell r="DI838">
            <v>10</v>
          </cell>
          <cell r="DJ838">
            <v>10</v>
          </cell>
          <cell r="DK838">
            <v>10</v>
          </cell>
        </row>
        <row r="839">
          <cell r="A839">
            <v>45129</v>
          </cell>
          <cell r="B839" t="str">
            <v> DELTA DUCK TRANSPORT                    </v>
          </cell>
          <cell r="C839" t="str">
            <v> 0L   </v>
          </cell>
          <cell r="D839" t="str">
            <v> D    </v>
          </cell>
          <cell r="E839">
            <v>23471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</row>
        <row r="840">
          <cell r="A840">
            <v>45130</v>
          </cell>
          <cell r="B840" t="str">
            <v> VINTAGE - RED FISH BAY TRANSPORT        </v>
          </cell>
          <cell r="C840" t="str">
            <v> 0L   </v>
          </cell>
          <cell r="D840" t="str">
            <v> R    </v>
          </cell>
          <cell r="E840">
            <v>8786</v>
          </cell>
          <cell r="F840">
            <v>2</v>
          </cell>
          <cell r="G840">
            <v>2</v>
          </cell>
          <cell r="H840">
            <v>2</v>
          </cell>
          <cell r="I840">
            <v>2</v>
          </cell>
          <cell r="J840">
            <v>2</v>
          </cell>
          <cell r="K840">
            <v>2</v>
          </cell>
          <cell r="L840">
            <v>2</v>
          </cell>
          <cell r="M840">
            <v>2</v>
          </cell>
          <cell r="N840">
            <v>2</v>
          </cell>
          <cell r="O840">
            <v>2</v>
          </cell>
          <cell r="P840">
            <v>2</v>
          </cell>
          <cell r="Q840">
            <v>2</v>
          </cell>
          <cell r="R840">
            <v>2</v>
          </cell>
          <cell r="S840">
            <v>2</v>
          </cell>
          <cell r="T840">
            <v>2</v>
          </cell>
          <cell r="U840">
            <v>2</v>
          </cell>
          <cell r="V840">
            <v>2</v>
          </cell>
          <cell r="W840">
            <v>2</v>
          </cell>
          <cell r="X840">
            <v>2</v>
          </cell>
          <cell r="Y840">
            <v>2</v>
          </cell>
          <cell r="Z840">
            <v>2</v>
          </cell>
          <cell r="AA840">
            <v>2</v>
          </cell>
          <cell r="AB840">
            <v>2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2</v>
          </cell>
          <cell r="AI840">
            <v>2</v>
          </cell>
          <cell r="AJ840">
            <v>2</v>
          </cell>
          <cell r="AK840">
            <v>2</v>
          </cell>
          <cell r="AL840">
            <v>2</v>
          </cell>
          <cell r="AM840">
            <v>2</v>
          </cell>
          <cell r="AN840">
            <v>2</v>
          </cell>
          <cell r="AO840">
            <v>2</v>
          </cell>
          <cell r="AP840">
            <v>2</v>
          </cell>
          <cell r="AQ840">
            <v>2</v>
          </cell>
          <cell r="AR840">
            <v>2</v>
          </cell>
          <cell r="AS840">
            <v>2</v>
          </cell>
          <cell r="AT840">
            <v>2</v>
          </cell>
          <cell r="AU840">
            <v>2</v>
          </cell>
          <cell r="AV840">
            <v>2</v>
          </cell>
          <cell r="AW840">
            <v>2</v>
          </cell>
          <cell r="AX840">
            <v>2</v>
          </cell>
          <cell r="AY840">
            <v>2</v>
          </cell>
          <cell r="AZ840">
            <v>2</v>
          </cell>
          <cell r="BA840">
            <v>2</v>
          </cell>
          <cell r="BB840">
            <v>2</v>
          </cell>
          <cell r="BC840">
            <v>2</v>
          </cell>
          <cell r="BD840">
            <v>2</v>
          </cell>
          <cell r="BE840">
            <v>2</v>
          </cell>
          <cell r="BF840">
            <v>2</v>
          </cell>
          <cell r="BG840">
            <v>2</v>
          </cell>
          <cell r="BH840">
            <v>2</v>
          </cell>
          <cell r="BI840">
            <v>2</v>
          </cell>
          <cell r="BJ840">
            <v>2</v>
          </cell>
          <cell r="BK840">
            <v>2</v>
          </cell>
          <cell r="BL840">
            <v>2</v>
          </cell>
          <cell r="BM840">
            <v>2</v>
          </cell>
          <cell r="BN840">
            <v>2</v>
          </cell>
          <cell r="BO840">
            <v>2</v>
          </cell>
          <cell r="BP840">
            <v>2</v>
          </cell>
          <cell r="BQ840">
            <v>2</v>
          </cell>
          <cell r="BR840">
            <v>2</v>
          </cell>
          <cell r="BS840">
            <v>2</v>
          </cell>
          <cell r="BT840">
            <v>2</v>
          </cell>
          <cell r="BU840">
            <v>2</v>
          </cell>
          <cell r="BV840">
            <v>2</v>
          </cell>
          <cell r="BW840">
            <v>2</v>
          </cell>
          <cell r="BX840">
            <v>2</v>
          </cell>
          <cell r="BY840">
            <v>2</v>
          </cell>
          <cell r="BZ840">
            <v>2</v>
          </cell>
          <cell r="CA840">
            <v>2</v>
          </cell>
          <cell r="CB840">
            <v>2</v>
          </cell>
          <cell r="CC840">
            <v>2</v>
          </cell>
          <cell r="CD840">
            <v>2</v>
          </cell>
          <cell r="CE840">
            <v>2</v>
          </cell>
          <cell r="CF840">
            <v>2</v>
          </cell>
          <cell r="CG840">
            <v>2</v>
          </cell>
          <cell r="CH840">
            <v>2</v>
          </cell>
          <cell r="CI840">
            <v>2</v>
          </cell>
          <cell r="CJ840">
            <v>2</v>
          </cell>
          <cell r="CK840">
            <v>2</v>
          </cell>
          <cell r="CL840">
            <v>2</v>
          </cell>
          <cell r="CM840">
            <v>2</v>
          </cell>
          <cell r="CN840">
            <v>2</v>
          </cell>
          <cell r="CO840">
            <v>2</v>
          </cell>
          <cell r="CP840">
            <v>2</v>
          </cell>
          <cell r="CQ840">
            <v>2</v>
          </cell>
          <cell r="CR840">
            <v>2</v>
          </cell>
          <cell r="CS840">
            <v>2</v>
          </cell>
          <cell r="CT840">
            <v>2</v>
          </cell>
          <cell r="CU840">
            <v>2</v>
          </cell>
          <cell r="CV840">
            <v>2</v>
          </cell>
          <cell r="CW840">
            <v>2</v>
          </cell>
          <cell r="CX840">
            <v>2</v>
          </cell>
          <cell r="CY840">
            <v>2</v>
          </cell>
          <cell r="CZ840">
            <v>2</v>
          </cell>
          <cell r="DA840">
            <v>2</v>
          </cell>
          <cell r="DB840">
            <v>2</v>
          </cell>
          <cell r="DC840">
            <v>2</v>
          </cell>
          <cell r="DD840">
            <v>2</v>
          </cell>
          <cell r="DE840">
            <v>2</v>
          </cell>
          <cell r="DF840">
            <v>2</v>
          </cell>
          <cell r="DG840">
            <v>2</v>
          </cell>
          <cell r="DH840">
            <v>2</v>
          </cell>
          <cell r="DI840">
            <v>2</v>
          </cell>
          <cell r="DJ840">
            <v>2</v>
          </cell>
          <cell r="DK840">
            <v>2</v>
          </cell>
        </row>
        <row r="841">
          <cell r="A841">
            <v>45141</v>
          </cell>
          <cell r="B841" t="str">
            <v> JUNE - EAST EMPIRE GAS LIFT             </v>
          </cell>
          <cell r="C841" t="str">
            <v> 0L   </v>
          </cell>
          <cell r="D841" t="str">
            <v> D    </v>
          </cell>
          <cell r="E841">
            <v>2466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</row>
        <row r="842">
          <cell r="A842">
            <v>45148</v>
          </cell>
          <cell r="B842" t="str">
            <v> FAULCONER-CHARENTON SOUTH COAST CORP#1  </v>
          </cell>
          <cell r="C842" t="str">
            <v> 0L   </v>
          </cell>
          <cell r="D842" t="str">
            <v> R    </v>
          </cell>
          <cell r="E842">
            <v>3095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</row>
        <row r="843">
          <cell r="A843">
            <v>45150</v>
          </cell>
          <cell r="B843" t="str">
            <v> PACIFIC  -  KENT BAYOU FIELD            </v>
          </cell>
          <cell r="C843" t="str">
            <v> 0L   </v>
          </cell>
          <cell r="D843" t="str">
            <v> R    </v>
          </cell>
          <cell r="E843">
            <v>30353</v>
          </cell>
          <cell r="F843">
            <v>20185</v>
          </cell>
          <cell r="G843">
            <v>19901</v>
          </cell>
          <cell r="H843">
            <v>19901</v>
          </cell>
          <cell r="I843">
            <v>19329</v>
          </cell>
          <cell r="J843">
            <v>19901</v>
          </cell>
          <cell r="K843">
            <v>19901</v>
          </cell>
          <cell r="L843">
            <v>19901</v>
          </cell>
          <cell r="M843">
            <v>19901</v>
          </cell>
          <cell r="N843">
            <v>19901</v>
          </cell>
          <cell r="O843">
            <v>19901</v>
          </cell>
          <cell r="P843">
            <v>19901</v>
          </cell>
          <cell r="Q843">
            <v>19901</v>
          </cell>
          <cell r="R843">
            <v>19901</v>
          </cell>
          <cell r="S843">
            <v>19901</v>
          </cell>
          <cell r="T843">
            <v>19901</v>
          </cell>
          <cell r="U843">
            <v>20000</v>
          </cell>
          <cell r="V843">
            <v>20000</v>
          </cell>
          <cell r="W843">
            <v>20000</v>
          </cell>
          <cell r="X843">
            <v>20000</v>
          </cell>
          <cell r="Y843">
            <v>20000</v>
          </cell>
          <cell r="Z843">
            <v>20000</v>
          </cell>
          <cell r="AA843">
            <v>20000</v>
          </cell>
          <cell r="AB843">
            <v>20000</v>
          </cell>
          <cell r="AC843">
            <v>20000</v>
          </cell>
          <cell r="AD843">
            <v>20000</v>
          </cell>
          <cell r="AE843">
            <v>20000</v>
          </cell>
          <cell r="AF843">
            <v>20000</v>
          </cell>
          <cell r="AG843">
            <v>21045</v>
          </cell>
          <cell r="AH843">
            <v>21045</v>
          </cell>
          <cell r="AI843">
            <v>21045</v>
          </cell>
          <cell r="AJ843">
            <v>21045</v>
          </cell>
          <cell r="AK843">
            <v>21045</v>
          </cell>
          <cell r="AL843">
            <v>21045</v>
          </cell>
          <cell r="AM843">
            <v>21045</v>
          </cell>
          <cell r="AN843">
            <v>21045</v>
          </cell>
          <cell r="AO843">
            <v>20945</v>
          </cell>
          <cell r="AP843">
            <v>19329</v>
          </cell>
          <cell r="AQ843">
            <v>19329</v>
          </cell>
          <cell r="AR843">
            <v>19329</v>
          </cell>
          <cell r="AS843">
            <v>19329</v>
          </cell>
          <cell r="AT843">
            <v>18829</v>
          </cell>
          <cell r="AU843">
            <v>18829</v>
          </cell>
          <cell r="AV843">
            <v>18829</v>
          </cell>
          <cell r="AW843">
            <v>18829</v>
          </cell>
          <cell r="AX843">
            <v>18829</v>
          </cell>
          <cell r="AY843">
            <v>15500</v>
          </cell>
          <cell r="AZ843">
            <v>15500</v>
          </cell>
          <cell r="BA843">
            <v>15500</v>
          </cell>
          <cell r="BB843">
            <v>19500</v>
          </cell>
          <cell r="BC843">
            <v>19500</v>
          </cell>
          <cell r="BD843">
            <v>19500</v>
          </cell>
          <cell r="BE843">
            <v>19500</v>
          </cell>
          <cell r="BF843">
            <v>19500</v>
          </cell>
          <cell r="BG843">
            <v>19500</v>
          </cell>
          <cell r="BH843">
            <v>19500</v>
          </cell>
          <cell r="BI843">
            <v>20000</v>
          </cell>
          <cell r="BJ843">
            <v>20000</v>
          </cell>
          <cell r="BK843">
            <v>20000</v>
          </cell>
          <cell r="BL843">
            <v>20000</v>
          </cell>
          <cell r="BM843">
            <v>20000</v>
          </cell>
          <cell r="BN843">
            <v>20000</v>
          </cell>
          <cell r="BO843">
            <v>20000</v>
          </cell>
          <cell r="BP843">
            <v>20152</v>
          </cell>
          <cell r="BQ843">
            <v>20152</v>
          </cell>
          <cell r="BR843">
            <v>20152</v>
          </cell>
          <cell r="BS843">
            <v>20152</v>
          </cell>
          <cell r="BT843">
            <v>20152</v>
          </cell>
          <cell r="BU843">
            <v>20152</v>
          </cell>
          <cell r="BV843">
            <v>20152</v>
          </cell>
          <cell r="BW843">
            <v>20152</v>
          </cell>
          <cell r="BX843">
            <v>20152</v>
          </cell>
          <cell r="BY843">
            <v>20152</v>
          </cell>
          <cell r="BZ843">
            <v>20152</v>
          </cell>
          <cell r="CA843">
            <v>20152</v>
          </cell>
          <cell r="CB843">
            <v>20152</v>
          </cell>
          <cell r="CC843">
            <v>20152</v>
          </cell>
          <cell r="CD843">
            <v>21200</v>
          </cell>
          <cell r="CE843">
            <v>21200</v>
          </cell>
          <cell r="CF843">
            <v>21200</v>
          </cell>
          <cell r="CG843">
            <v>21200</v>
          </cell>
          <cell r="CH843">
            <v>21200</v>
          </cell>
          <cell r="CI843">
            <v>21200</v>
          </cell>
          <cell r="CJ843">
            <v>21200</v>
          </cell>
          <cell r="CK843">
            <v>19900</v>
          </cell>
          <cell r="CL843">
            <v>19900</v>
          </cell>
          <cell r="CM843">
            <v>19900</v>
          </cell>
          <cell r="CN843">
            <v>19900</v>
          </cell>
          <cell r="CO843">
            <v>19900</v>
          </cell>
          <cell r="CP843">
            <v>19900</v>
          </cell>
          <cell r="CQ843">
            <v>19900</v>
          </cell>
          <cell r="CR843">
            <v>19900</v>
          </cell>
          <cell r="CS843">
            <v>19900</v>
          </cell>
          <cell r="CT843">
            <v>19900</v>
          </cell>
          <cell r="CU843">
            <v>19900</v>
          </cell>
          <cell r="CV843">
            <v>19900</v>
          </cell>
          <cell r="CW843">
            <v>19900</v>
          </cell>
          <cell r="CX843">
            <v>19900</v>
          </cell>
          <cell r="CY843">
            <v>19900</v>
          </cell>
          <cell r="CZ843">
            <v>19900</v>
          </cell>
          <cell r="DA843">
            <v>19900</v>
          </cell>
          <cell r="DB843">
            <v>19900</v>
          </cell>
          <cell r="DC843">
            <v>19900</v>
          </cell>
          <cell r="DD843">
            <v>19900</v>
          </cell>
          <cell r="DE843">
            <v>19900</v>
          </cell>
          <cell r="DF843">
            <v>20000</v>
          </cell>
          <cell r="DG843">
            <v>20000</v>
          </cell>
          <cell r="DH843">
            <v>20000</v>
          </cell>
          <cell r="DI843">
            <v>20000</v>
          </cell>
          <cell r="DJ843">
            <v>20000</v>
          </cell>
          <cell r="DK843">
            <v>20000</v>
          </cell>
        </row>
        <row r="844">
          <cell r="A844">
            <v>45151</v>
          </cell>
          <cell r="B844" t="str">
            <v> WESTLAND - LA. NATURAL - L. PICARD      </v>
          </cell>
          <cell r="C844" t="str">
            <v> 0L   </v>
          </cell>
          <cell r="D844" t="str">
            <v> R    </v>
          </cell>
          <cell r="E844">
            <v>3101</v>
          </cell>
          <cell r="F844">
            <v>700</v>
          </cell>
          <cell r="G844">
            <v>700</v>
          </cell>
          <cell r="H844">
            <v>700</v>
          </cell>
          <cell r="I844">
            <v>600</v>
          </cell>
          <cell r="J844">
            <v>500</v>
          </cell>
          <cell r="K844">
            <v>500</v>
          </cell>
          <cell r="L844">
            <v>500</v>
          </cell>
          <cell r="M844">
            <v>500</v>
          </cell>
          <cell r="N844">
            <v>500</v>
          </cell>
          <cell r="O844">
            <v>500</v>
          </cell>
          <cell r="P844">
            <v>500</v>
          </cell>
          <cell r="Q844">
            <v>500</v>
          </cell>
          <cell r="R844">
            <v>500</v>
          </cell>
          <cell r="S844">
            <v>500</v>
          </cell>
          <cell r="T844">
            <v>500</v>
          </cell>
          <cell r="U844">
            <v>700</v>
          </cell>
          <cell r="V844">
            <v>700</v>
          </cell>
          <cell r="W844">
            <v>700</v>
          </cell>
          <cell r="X844">
            <v>0</v>
          </cell>
          <cell r="Y844">
            <v>0</v>
          </cell>
          <cell r="Z844">
            <v>0</v>
          </cell>
          <cell r="AA844">
            <v>800</v>
          </cell>
          <cell r="AB844">
            <v>800</v>
          </cell>
          <cell r="AC844">
            <v>800</v>
          </cell>
          <cell r="AD844">
            <v>800</v>
          </cell>
          <cell r="AE844">
            <v>800</v>
          </cell>
          <cell r="AF844">
            <v>800</v>
          </cell>
          <cell r="AG844">
            <v>600</v>
          </cell>
          <cell r="AH844">
            <v>600</v>
          </cell>
          <cell r="AI844">
            <v>600</v>
          </cell>
          <cell r="AJ844">
            <v>600</v>
          </cell>
          <cell r="AK844">
            <v>600</v>
          </cell>
          <cell r="AL844">
            <v>600</v>
          </cell>
          <cell r="AM844">
            <v>600</v>
          </cell>
          <cell r="AN844">
            <v>600</v>
          </cell>
          <cell r="AO844">
            <v>600</v>
          </cell>
          <cell r="AP844">
            <v>600</v>
          </cell>
          <cell r="AQ844">
            <v>600</v>
          </cell>
          <cell r="AR844">
            <v>600</v>
          </cell>
          <cell r="AS844">
            <v>600</v>
          </cell>
          <cell r="AT844">
            <v>600</v>
          </cell>
          <cell r="AU844">
            <v>600</v>
          </cell>
          <cell r="AV844">
            <v>600</v>
          </cell>
          <cell r="AW844">
            <v>600</v>
          </cell>
          <cell r="AX844">
            <v>600</v>
          </cell>
          <cell r="AY844">
            <v>600</v>
          </cell>
          <cell r="AZ844">
            <v>600</v>
          </cell>
          <cell r="BA844">
            <v>600</v>
          </cell>
          <cell r="BB844">
            <v>600</v>
          </cell>
          <cell r="BC844">
            <v>600</v>
          </cell>
          <cell r="BD844">
            <v>600</v>
          </cell>
          <cell r="BE844">
            <v>600</v>
          </cell>
          <cell r="BF844">
            <v>600</v>
          </cell>
          <cell r="BG844">
            <v>600</v>
          </cell>
          <cell r="BH844">
            <v>600</v>
          </cell>
          <cell r="BI844">
            <v>600</v>
          </cell>
          <cell r="BJ844">
            <v>600</v>
          </cell>
          <cell r="BK844">
            <v>600</v>
          </cell>
          <cell r="BL844">
            <v>600</v>
          </cell>
          <cell r="BM844">
            <v>600</v>
          </cell>
          <cell r="BN844">
            <v>600</v>
          </cell>
          <cell r="BO844">
            <v>600</v>
          </cell>
          <cell r="BP844">
            <v>600</v>
          </cell>
          <cell r="BQ844">
            <v>600</v>
          </cell>
          <cell r="BR844">
            <v>600</v>
          </cell>
          <cell r="BS844">
            <v>600</v>
          </cell>
          <cell r="BT844">
            <v>600</v>
          </cell>
          <cell r="BU844">
            <v>600</v>
          </cell>
          <cell r="BV844">
            <v>600</v>
          </cell>
          <cell r="BW844">
            <v>600</v>
          </cell>
          <cell r="BX844">
            <v>600</v>
          </cell>
          <cell r="BY844">
            <v>600</v>
          </cell>
          <cell r="BZ844">
            <v>600</v>
          </cell>
          <cell r="CA844">
            <v>600</v>
          </cell>
          <cell r="CB844">
            <v>600</v>
          </cell>
          <cell r="CC844">
            <v>600</v>
          </cell>
          <cell r="CD844">
            <v>600</v>
          </cell>
          <cell r="CE844">
            <v>600</v>
          </cell>
          <cell r="CF844">
            <v>600</v>
          </cell>
          <cell r="CG844">
            <v>600</v>
          </cell>
          <cell r="CH844">
            <v>600</v>
          </cell>
          <cell r="CI844">
            <v>600</v>
          </cell>
          <cell r="CJ844">
            <v>600</v>
          </cell>
          <cell r="CK844">
            <v>600</v>
          </cell>
          <cell r="CL844">
            <v>600</v>
          </cell>
          <cell r="CM844">
            <v>600</v>
          </cell>
          <cell r="CN844">
            <v>600</v>
          </cell>
          <cell r="CO844">
            <v>600</v>
          </cell>
          <cell r="CP844">
            <v>600</v>
          </cell>
          <cell r="CQ844">
            <v>600</v>
          </cell>
          <cell r="CR844">
            <v>600</v>
          </cell>
          <cell r="CS844">
            <v>600</v>
          </cell>
          <cell r="CT844">
            <v>600</v>
          </cell>
          <cell r="CU844">
            <v>600</v>
          </cell>
          <cell r="CV844">
            <v>600</v>
          </cell>
          <cell r="CW844">
            <v>600</v>
          </cell>
          <cell r="CX844">
            <v>600</v>
          </cell>
          <cell r="CY844">
            <v>600</v>
          </cell>
          <cell r="CZ844">
            <v>600</v>
          </cell>
          <cell r="DA844">
            <v>600</v>
          </cell>
          <cell r="DB844">
            <v>600</v>
          </cell>
          <cell r="DC844">
            <v>600</v>
          </cell>
          <cell r="DD844">
            <v>600</v>
          </cell>
          <cell r="DE844">
            <v>600</v>
          </cell>
          <cell r="DF844">
            <v>700</v>
          </cell>
          <cell r="DG844">
            <v>700</v>
          </cell>
          <cell r="DH844">
            <v>700</v>
          </cell>
          <cell r="DI844">
            <v>700</v>
          </cell>
          <cell r="DJ844">
            <v>700</v>
          </cell>
          <cell r="DK844">
            <v>700</v>
          </cell>
        </row>
        <row r="845">
          <cell r="A845">
            <v>45153</v>
          </cell>
          <cell r="B845" t="str">
            <v> REESE - TIGRE LAGOON                    </v>
          </cell>
          <cell r="C845" t="str">
            <v> 0L   </v>
          </cell>
          <cell r="D845" t="str">
            <v> R    </v>
          </cell>
          <cell r="E845">
            <v>11712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</row>
        <row r="846">
          <cell r="A846">
            <v>45154</v>
          </cell>
          <cell r="B846" t="str">
            <v> AMERICAN-GRAND CHENIER SOUTH FIELD      </v>
          </cell>
          <cell r="C846" t="str">
            <v> 0L   </v>
          </cell>
          <cell r="D846" t="str">
            <v> R    </v>
          </cell>
          <cell r="E846">
            <v>11459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</row>
        <row r="847">
          <cell r="A847">
            <v>45160</v>
          </cell>
          <cell r="B847" t="str">
            <v> VASTAR - E. CAM. BLK. 60                </v>
          </cell>
          <cell r="C847" t="str">
            <v> 0L   </v>
          </cell>
          <cell r="D847" t="str">
            <v> R    </v>
          </cell>
          <cell r="E847">
            <v>100128</v>
          </cell>
          <cell r="F847">
            <v>1144</v>
          </cell>
          <cell r="G847">
            <v>1164</v>
          </cell>
          <cell r="H847">
            <v>1164</v>
          </cell>
          <cell r="I847">
            <v>1011</v>
          </cell>
          <cell r="J847">
            <v>1164</v>
          </cell>
          <cell r="K847">
            <v>1164</v>
          </cell>
          <cell r="L847">
            <v>1334</v>
          </cell>
          <cell r="M847">
            <v>1334</v>
          </cell>
          <cell r="N847">
            <v>1354</v>
          </cell>
          <cell r="O847">
            <v>1354</v>
          </cell>
          <cell r="P847">
            <v>1354</v>
          </cell>
          <cell r="Q847">
            <v>1437</v>
          </cell>
          <cell r="R847">
            <v>1437</v>
          </cell>
          <cell r="S847">
            <v>1437</v>
          </cell>
          <cell r="T847">
            <v>1437</v>
          </cell>
          <cell r="U847">
            <v>1453</v>
          </cell>
          <cell r="V847">
            <v>1453</v>
          </cell>
          <cell r="W847">
            <v>1453</v>
          </cell>
          <cell r="X847">
            <v>1453</v>
          </cell>
          <cell r="Y847">
            <v>1453</v>
          </cell>
          <cell r="Z847">
            <v>1383</v>
          </cell>
          <cell r="AA847">
            <v>1383</v>
          </cell>
          <cell r="AB847">
            <v>1413</v>
          </cell>
          <cell r="AC847">
            <v>1413</v>
          </cell>
          <cell r="AD847">
            <v>1413</v>
          </cell>
          <cell r="AE847">
            <v>1533</v>
          </cell>
          <cell r="AF847">
            <v>1533</v>
          </cell>
          <cell r="AG847">
            <v>1533</v>
          </cell>
          <cell r="AH847">
            <v>1533</v>
          </cell>
          <cell r="AI847">
            <v>1533</v>
          </cell>
          <cell r="AJ847">
            <v>1533</v>
          </cell>
          <cell r="AK847">
            <v>1533</v>
          </cell>
          <cell r="AL847">
            <v>1533</v>
          </cell>
          <cell r="AM847">
            <v>1086</v>
          </cell>
          <cell r="AN847">
            <v>1086</v>
          </cell>
          <cell r="AO847">
            <v>1011</v>
          </cell>
          <cell r="AP847">
            <v>1011</v>
          </cell>
          <cell r="AQ847">
            <v>1011</v>
          </cell>
          <cell r="AR847">
            <v>1011</v>
          </cell>
          <cell r="AS847">
            <v>970</v>
          </cell>
          <cell r="AT847">
            <v>970</v>
          </cell>
          <cell r="AU847">
            <v>970</v>
          </cell>
          <cell r="AV847">
            <v>970</v>
          </cell>
          <cell r="AW847">
            <v>970</v>
          </cell>
          <cell r="AX847">
            <v>970</v>
          </cell>
          <cell r="AY847">
            <v>1633</v>
          </cell>
          <cell r="AZ847">
            <v>1633</v>
          </cell>
          <cell r="BA847">
            <v>1633</v>
          </cell>
          <cell r="BB847">
            <v>1633</v>
          </cell>
          <cell r="BC847">
            <v>1613</v>
          </cell>
          <cell r="BD847">
            <v>1613</v>
          </cell>
          <cell r="BE847">
            <v>1613</v>
          </cell>
          <cell r="BF847">
            <v>1613</v>
          </cell>
          <cell r="BG847">
            <v>1613</v>
          </cell>
          <cell r="BH847">
            <v>1613</v>
          </cell>
          <cell r="BI847">
            <v>1613</v>
          </cell>
          <cell r="BJ847">
            <v>1613</v>
          </cell>
          <cell r="BK847">
            <v>1603</v>
          </cell>
          <cell r="BL847">
            <v>1603</v>
          </cell>
          <cell r="BM847">
            <v>1603</v>
          </cell>
          <cell r="BN847">
            <v>1503</v>
          </cell>
          <cell r="BO847">
            <v>1493</v>
          </cell>
          <cell r="BP847">
            <v>1493</v>
          </cell>
          <cell r="BQ847">
            <v>1493</v>
          </cell>
          <cell r="BR847">
            <v>1453</v>
          </cell>
          <cell r="BS847">
            <v>1453</v>
          </cell>
          <cell r="BT847">
            <v>1453</v>
          </cell>
          <cell r="BU847">
            <v>1453</v>
          </cell>
          <cell r="BV847">
            <v>1006</v>
          </cell>
          <cell r="BW847">
            <v>1006</v>
          </cell>
          <cell r="BX847">
            <v>970</v>
          </cell>
          <cell r="BY847">
            <v>970</v>
          </cell>
          <cell r="BZ847">
            <v>970</v>
          </cell>
          <cell r="CA847">
            <v>970</v>
          </cell>
          <cell r="CB847">
            <v>970</v>
          </cell>
          <cell r="CC847">
            <v>970</v>
          </cell>
          <cell r="CD847">
            <v>128</v>
          </cell>
          <cell r="CE847">
            <v>128</v>
          </cell>
          <cell r="CF847">
            <v>1626</v>
          </cell>
          <cell r="CG847">
            <v>1626</v>
          </cell>
          <cell r="CH847">
            <v>1626</v>
          </cell>
          <cell r="CI847">
            <v>1626</v>
          </cell>
          <cell r="CJ847">
            <v>1626</v>
          </cell>
          <cell r="CK847">
            <v>1626</v>
          </cell>
          <cell r="CL847">
            <v>1626</v>
          </cell>
          <cell r="CM847">
            <v>1626</v>
          </cell>
          <cell r="CN847">
            <v>1626</v>
          </cell>
          <cell r="CO847">
            <v>1626</v>
          </cell>
          <cell r="CP847">
            <v>1626</v>
          </cell>
          <cell r="CQ847">
            <v>1626</v>
          </cell>
          <cell r="CR847">
            <v>1626</v>
          </cell>
          <cell r="CS847">
            <v>1626</v>
          </cell>
          <cell r="CT847">
            <v>1692</v>
          </cell>
          <cell r="CU847">
            <v>1692</v>
          </cell>
          <cell r="CV847">
            <v>1692</v>
          </cell>
          <cell r="CW847">
            <v>1426</v>
          </cell>
          <cell r="CX847">
            <v>1511</v>
          </cell>
          <cell r="CY847">
            <v>1511</v>
          </cell>
          <cell r="CZ847">
            <v>1511</v>
          </cell>
          <cell r="DA847">
            <v>1511</v>
          </cell>
          <cell r="DB847">
            <v>1511</v>
          </cell>
          <cell r="DC847">
            <v>1511</v>
          </cell>
          <cell r="DD847">
            <v>1511</v>
          </cell>
          <cell r="DE847">
            <v>1511</v>
          </cell>
          <cell r="DF847">
            <v>6560</v>
          </cell>
          <cell r="DG847">
            <v>6860</v>
          </cell>
          <cell r="DH847">
            <v>7010</v>
          </cell>
          <cell r="DI847">
            <v>7010</v>
          </cell>
          <cell r="DJ847">
            <v>7010</v>
          </cell>
          <cell r="DK847">
            <v>7010</v>
          </cell>
        </row>
        <row r="848">
          <cell r="A848">
            <v>45164</v>
          </cell>
          <cell r="B848" t="str">
            <v> VERMILION 117 (119G)                    </v>
          </cell>
          <cell r="C848" t="str">
            <v> 0L   </v>
          </cell>
          <cell r="D848" t="str">
            <v> R    </v>
          </cell>
          <cell r="E848">
            <v>53964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</row>
        <row r="849">
          <cell r="A849">
            <v>45166</v>
          </cell>
          <cell r="B849" t="str">
            <v> MERIDIAN - GRAND ISLE BLK 25 ( S. T. 24)</v>
          </cell>
          <cell r="C849" t="str">
            <v> 0L   </v>
          </cell>
          <cell r="D849" t="str">
            <v> R    </v>
          </cell>
          <cell r="E849">
            <v>96752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</row>
        <row r="850">
          <cell r="A850">
            <v>45168</v>
          </cell>
          <cell r="B850" t="str">
            <v> VERMILION 249-A                         </v>
          </cell>
          <cell r="C850" t="str">
            <v> 0L   </v>
          </cell>
          <cell r="D850" t="str">
            <v> R    </v>
          </cell>
          <cell r="E850">
            <v>14172</v>
          </cell>
          <cell r="F850">
            <v>8250</v>
          </cell>
          <cell r="G850">
            <v>8250</v>
          </cell>
          <cell r="H850">
            <v>9000</v>
          </cell>
          <cell r="I850">
            <v>10250</v>
          </cell>
          <cell r="J850">
            <v>9000</v>
          </cell>
          <cell r="K850">
            <v>9000</v>
          </cell>
          <cell r="L850">
            <v>9000</v>
          </cell>
          <cell r="M850">
            <v>10000</v>
          </cell>
          <cell r="N850">
            <v>10000</v>
          </cell>
          <cell r="O850">
            <v>10000</v>
          </cell>
          <cell r="P850">
            <v>10000</v>
          </cell>
          <cell r="Q850">
            <v>10000</v>
          </cell>
          <cell r="R850">
            <v>10000</v>
          </cell>
          <cell r="S850">
            <v>10325</v>
          </cell>
          <cell r="T850">
            <v>10325</v>
          </cell>
          <cell r="U850">
            <v>11250</v>
          </cell>
          <cell r="V850">
            <v>11250</v>
          </cell>
          <cell r="W850">
            <v>11250</v>
          </cell>
          <cell r="X850">
            <v>11250</v>
          </cell>
          <cell r="Y850">
            <v>11250</v>
          </cell>
          <cell r="Z850">
            <v>11250</v>
          </cell>
          <cell r="AA850">
            <v>5250</v>
          </cell>
          <cell r="AB850">
            <v>5250</v>
          </cell>
          <cell r="AC850">
            <v>5250</v>
          </cell>
          <cell r="AD850">
            <v>5250</v>
          </cell>
          <cell r="AE850">
            <v>5250</v>
          </cell>
          <cell r="AF850">
            <v>5250</v>
          </cell>
          <cell r="AG850">
            <v>5250</v>
          </cell>
          <cell r="AH850">
            <v>4950</v>
          </cell>
          <cell r="AI850">
            <v>10250</v>
          </cell>
          <cell r="AJ850">
            <v>10250</v>
          </cell>
          <cell r="AK850">
            <v>10250</v>
          </cell>
          <cell r="AL850">
            <v>10250</v>
          </cell>
          <cell r="AM850">
            <v>10250</v>
          </cell>
          <cell r="AN850">
            <v>10250</v>
          </cell>
          <cell r="AO850">
            <v>10250</v>
          </cell>
          <cell r="AP850">
            <v>10250</v>
          </cell>
          <cell r="AQ850">
            <v>10250</v>
          </cell>
          <cell r="AR850">
            <v>10250</v>
          </cell>
          <cell r="AS850">
            <v>10250</v>
          </cell>
          <cell r="AT850">
            <v>10250</v>
          </cell>
          <cell r="AU850">
            <v>10250</v>
          </cell>
          <cell r="AV850">
            <v>10250</v>
          </cell>
          <cell r="AW850">
            <v>10250</v>
          </cell>
          <cell r="AX850">
            <v>10250</v>
          </cell>
          <cell r="AY850">
            <v>3026</v>
          </cell>
          <cell r="AZ850">
            <v>5025</v>
          </cell>
          <cell r="BA850">
            <v>5025</v>
          </cell>
          <cell r="BB850">
            <v>4980</v>
          </cell>
          <cell r="BC850">
            <v>4980</v>
          </cell>
          <cell r="BD850">
            <v>7200</v>
          </cell>
          <cell r="BE850">
            <v>7200</v>
          </cell>
          <cell r="BF850">
            <v>7200</v>
          </cell>
          <cell r="BG850">
            <v>7200</v>
          </cell>
          <cell r="BH850">
            <v>7200</v>
          </cell>
          <cell r="BI850">
            <v>7200</v>
          </cell>
          <cell r="BJ850">
            <v>7200</v>
          </cell>
          <cell r="BK850">
            <v>9740</v>
          </cell>
          <cell r="BL850">
            <v>9740</v>
          </cell>
          <cell r="BM850">
            <v>9740</v>
          </cell>
          <cell r="BN850">
            <v>9740</v>
          </cell>
          <cell r="BO850">
            <v>9850</v>
          </cell>
          <cell r="BP850">
            <v>9850</v>
          </cell>
          <cell r="BQ850">
            <v>9850</v>
          </cell>
          <cell r="BR850">
            <v>9850</v>
          </cell>
          <cell r="BS850">
            <v>9850</v>
          </cell>
          <cell r="BT850">
            <v>9850</v>
          </cell>
          <cell r="BU850">
            <v>9850</v>
          </cell>
          <cell r="BV850">
            <v>9850</v>
          </cell>
          <cell r="BW850">
            <v>9850</v>
          </cell>
          <cell r="BX850">
            <v>9850</v>
          </cell>
          <cell r="BY850">
            <v>9850</v>
          </cell>
          <cell r="BZ850">
            <v>9850</v>
          </cell>
          <cell r="CA850">
            <v>9850</v>
          </cell>
          <cell r="CB850">
            <v>9850</v>
          </cell>
          <cell r="CC850">
            <v>9850</v>
          </cell>
          <cell r="CD850">
            <v>8750</v>
          </cell>
          <cell r="CE850">
            <v>8750</v>
          </cell>
          <cell r="CF850">
            <v>8750</v>
          </cell>
          <cell r="CG850">
            <v>8750</v>
          </cell>
          <cell r="CH850">
            <v>8750</v>
          </cell>
          <cell r="CI850">
            <v>8750</v>
          </cell>
          <cell r="CJ850">
            <v>9750</v>
          </cell>
          <cell r="CK850">
            <v>9750</v>
          </cell>
          <cell r="CL850">
            <v>9750</v>
          </cell>
          <cell r="CM850">
            <v>9750</v>
          </cell>
          <cell r="CN850">
            <v>9750</v>
          </cell>
          <cell r="CO850">
            <v>9750</v>
          </cell>
          <cell r="CP850">
            <v>9950</v>
          </cell>
          <cell r="CQ850">
            <v>9950</v>
          </cell>
          <cell r="CR850">
            <v>9950</v>
          </cell>
          <cell r="CS850">
            <v>9950</v>
          </cell>
          <cell r="CT850">
            <v>9950</v>
          </cell>
          <cell r="CU850">
            <v>9950</v>
          </cell>
          <cell r="CV850">
            <v>9950</v>
          </cell>
          <cell r="CW850">
            <v>9950</v>
          </cell>
          <cell r="CX850">
            <v>9950</v>
          </cell>
          <cell r="CY850">
            <v>9950</v>
          </cell>
          <cell r="CZ850">
            <v>9950</v>
          </cell>
          <cell r="DA850">
            <v>9950</v>
          </cell>
          <cell r="DB850">
            <v>9950</v>
          </cell>
          <cell r="DC850">
            <v>9950</v>
          </cell>
          <cell r="DD850">
            <v>9950</v>
          </cell>
          <cell r="DE850">
            <v>9950</v>
          </cell>
          <cell r="DF850">
            <v>9150</v>
          </cell>
          <cell r="DG850">
            <v>9150</v>
          </cell>
          <cell r="DH850">
            <v>9150</v>
          </cell>
          <cell r="DI850">
            <v>9150</v>
          </cell>
          <cell r="DJ850">
            <v>9150</v>
          </cell>
          <cell r="DK850">
            <v>9150</v>
          </cell>
        </row>
        <row r="851">
          <cell r="A851">
            <v>45170</v>
          </cell>
          <cell r="B851" t="str">
            <v> EUGENE ISLAND  172                      </v>
          </cell>
          <cell r="C851" t="str">
            <v> 0L   </v>
          </cell>
          <cell r="D851" t="str">
            <v> R    </v>
          </cell>
          <cell r="E851">
            <v>61481</v>
          </cell>
          <cell r="F851">
            <v>4026</v>
          </cell>
          <cell r="G851">
            <v>4026</v>
          </cell>
          <cell r="H851">
            <v>4026</v>
          </cell>
          <cell r="I851">
            <v>4442</v>
          </cell>
          <cell r="J851">
            <v>4026</v>
          </cell>
          <cell r="K851">
            <v>4026</v>
          </cell>
          <cell r="L851">
            <v>4026</v>
          </cell>
          <cell r="M851">
            <v>4026</v>
          </cell>
          <cell r="N851">
            <v>4026</v>
          </cell>
          <cell r="O851">
            <v>4026</v>
          </cell>
          <cell r="P851">
            <v>4026</v>
          </cell>
          <cell r="Q851">
            <v>4026</v>
          </cell>
          <cell r="R851">
            <v>4026</v>
          </cell>
          <cell r="S851">
            <v>4026</v>
          </cell>
          <cell r="T851">
            <v>4026</v>
          </cell>
          <cell r="U851">
            <v>4808</v>
          </cell>
          <cell r="V851">
            <v>4808</v>
          </cell>
          <cell r="W851">
            <v>4758</v>
          </cell>
          <cell r="X851">
            <v>4758</v>
          </cell>
          <cell r="Y851">
            <v>4758</v>
          </cell>
          <cell r="Z851">
            <v>4758</v>
          </cell>
          <cell r="AA851">
            <v>4758</v>
          </cell>
          <cell r="AB851">
            <v>4758</v>
          </cell>
          <cell r="AC851">
            <v>4758</v>
          </cell>
          <cell r="AD851">
            <v>4758</v>
          </cell>
          <cell r="AE851">
            <v>4758</v>
          </cell>
          <cell r="AF851">
            <v>4758</v>
          </cell>
          <cell r="AG851">
            <v>4758</v>
          </cell>
          <cell r="AH851">
            <v>4758</v>
          </cell>
          <cell r="AI851">
            <v>4758</v>
          </cell>
          <cell r="AJ851">
            <v>4758</v>
          </cell>
          <cell r="AK851">
            <v>4758</v>
          </cell>
          <cell r="AL851">
            <v>4758</v>
          </cell>
          <cell r="AM851">
            <v>4442</v>
          </cell>
          <cell r="AN851">
            <v>4442</v>
          </cell>
          <cell r="AO851">
            <v>4442</v>
          </cell>
          <cell r="AP851">
            <v>4442</v>
          </cell>
          <cell r="AQ851">
            <v>4442</v>
          </cell>
          <cell r="AR851">
            <v>4442</v>
          </cell>
          <cell r="AS851">
            <v>3942</v>
          </cell>
          <cell r="AT851">
            <v>3942</v>
          </cell>
          <cell r="AU851">
            <v>3942</v>
          </cell>
          <cell r="AV851">
            <v>3942</v>
          </cell>
          <cell r="AW851">
            <v>3942</v>
          </cell>
          <cell r="AX851">
            <v>3942</v>
          </cell>
          <cell r="AY851">
            <v>7150</v>
          </cell>
          <cell r="AZ851">
            <v>7650</v>
          </cell>
          <cell r="BA851">
            <v>4400</v>
          </cell>
          <cell r="BB851">
            <v>7650</v>
          </cell>
          <cell r="BC851">
            <v>4400</v>
          </cell>
          <cell r="BD851">
            <v>4400</v>
          </cell>
          <cell r="BE851">
            <v>4400</v>
          </cell>
          <cell r="BF851">
            <v>4400</v>
          </cell>
          <cell r="BG851">
            <v>4400</v>
          </cell>
          <cell r="BH851">
            <v>4400</v>
          </cell>
          <cell r="BI851">
            <v>6400</v>
          </cell>
          <cell r="BJ851">
            <v>6400</v>
          </cell>
          <cell r="BK851">
            <v>4950</v>
          </cell>
          <cell r="BL851">
            <v>4950</v>
          </cell>
          <cell r="BM851">
            <v>4950</v>
          </cell>
          <cell r="BN851">
            <v>4950</v>
          </cell>
          <cell r="BO851">
            <v>4950</v>
          </cell>
          <cell r="BP851">
            <v>4950</v>
          </cell>
          <cell r="BQ851">
            <v>4950</v>
          </cell>
          <cell r="BR851">
            <v>4950</v>
          </cell>
          <cell r="BS851">
            <v>4950</v>
          </cell>
          <cell r="BT851">
            <v>4950</v>
          </cell>
          <cell r="BU851">
            <v>4950</v>
          </cell>
          <cell r="BV851">
            <v>4950</v>
          </cell>
          <cell r="BW851">
            <v>4950</v>
          </cell>
          <cell r="BX851">
            <v>4950</v>
          </cell>
          <cell r="BY851">
            <v>4950</v>
          </cell>
          <cell r="BZ851">
            <v>4950</v>
          </cell>
          <cell r="CA851">
            <v>4950</v>
          </cell>
          <cell r="CB851">
            <v>4950</v>
          </cell>
          <cell r="CC851">
            <v>4950</v>
          </cell>
          <cell r="CD851">
            <v>5515</v>
          </cell>
          <cell r="CE851">
            <v>5515</v>
          </cell>
          <cell r="CF851">
            <v>5515</v>
          </cell>
          <cell r="CG851">
            <v>5515</v>
          </cell>
          <cell r="CH851">
            <v>5515</v>
          </cell>
          <cell r="CI851">
            <v>5515</v>
          </cell>
          <cell r="CJ851">
            <v>5515</v>
          </cell>
          <cell r="CK851">
            <v>4515</v>
          </cell>
          <cell r="CL851">
            <v>4515</v>
          </cell>
          <cell r="CM851">
            <v>4515</v>
          </cell>
          <cell r="CN851">
            <v>5515</v>
          </cell>
          <cell r="CO851">
            <v>4515</v>
          </cell>
          <cell r="CP851">
            <v>4515</v>
          </cell>
          <cell r="CQ851">
            <v>4515</v>
          </cell>
          <cell r="CR851">
            <v>4515</v>
          </cell>
          <cell r="CS851">
            <v>4515</v>
          </cell>
          <cell r="CT851">
            <v>4515</v>
          </cell>
          <cell r="CU851">
            <v>4515</v>
          </cell>
          <cell r="CV851">
            <v>4515</v>
          </cell>
          <cell r="CW851">
            <v>4515</v>
          </cell>
          <cell r="CX851">
            <v>5515</v>
          </cell>
          <cell r="CY851">
            <v>5515</v>
          </cell>
          <cell r="CZ851">
            <v>5515</v>
          </cell>
          <cell r="DA851">
            <v>5515</v>
          </cell>
          <cell r="DB851">
            <v>5515</v>
          </cell>
          <cell r="DC851">
            <v>5515</v>
          </cell>
          <cell r="DD851">
            <v>5515</v>
          </cell>
          <cell r="DE851">
            <v>5615</v>
          </cell>
          <cell r="DF851">
            <v>4011</v>
          </cell>
          <cell r="DG851">
            <v>4011</v>
          </cell>
          <cell r="DH851">
            <v>4011</v>
          </cell>
          <cell r="DI851">
            <v>4011</v>
          </cell>
          <cell r="DJ851">
            <v>4011</v>
          </cell>
          <cell r="DK851">
            <v>4011</v>
          </cell>
        </row>
        <row r="852">
          <cell r="A852">
            <v>45171</v>
          </cell>
          <cell r="B852" t="str">
            <v> EXXON-S T 54 FIELD (55-E)               </v>
          </cell>
          <cell r="C852" t="str">
            <v> 0L   </v>
          </cell>
          <cell r="D852" t="str">
            <v> R    </v>
          </cell>
          <cell r="E852">
            <v>159326</v>
          </cell>
          <cell r="F852">
            <v>26500</v>
          </cell>
          <cell r="G852">
            <v>27500</v>
          </cell>
          <cell r="H852">
            <v>27500</v>
          </cell>
          <cell r="I852">
            <v>27500</v>
          </cell>
          <cell r="J852">
            <v>27500</v>
          </cell>
          <cell r="K852">
            <v>27500</v>
          </cell>
          <cell r="L852">
            <v>27500</v>
          </cell>
          <cell r="M852">
            <v>27500</v>
          </cell>
          <cell r="N852">
            <v>28000</v>
          </cell>
          <cell r="O852">
            <v>28000</v>
          </cell>
          <cell r="P852">
            <v>27000</v>
          </cell>
          <cell r="Q852">
            <v>24072</v>
          </cell>
          <cell r="R852">
            <v>23072</v>
          </cell>
          <cell r="S852">
            <v>25072</v>
          </cell>
          <cell r="T852">
            <v>28000</v>
          </cell>
          <cell r="U852">
            <v>28500</v>
          </cell>
          <cell r="V852">
            <v>28500</v>
          </cell>
          <cell r="W852">
            <v>28500</v>
          </cell>
          <cell r="X852">
            <v>28500</v>
          </cell>
          <cell r="Y852">
            <v>28400</v>
          </cell>
          <cell r="Z852">
            <v>24000</v>
          </cell>
          <cell r="AA852">
            <v>24000</v>
          </cell>
          <cell r="AB852">
            <v>24000</v>
          </cell>
          <cell r="AC852">
            <v>24000</v>
          </cell>
          <cell r="AD852">
            <v>24000</v>
          </cell>
          <cell r="AE852">
            <v>28000</v>
          </cell>
          <cell r="AF852">
            <v>27500</v>
          </cell>
          <cell r="AG852">
            <v>28000</v>
          </cell>
          <cell r="AH852">
            <v>28000</v>
          </cell>
          <cell r="AI852">
            <v>28000</v>
          </cell>
          <cell r="AJ852">
            <v>28000</v>
          </cell>
          <cell r="AK852">
            <v>28000</v>
          </cell>
          <cell r="AL852">
            <v>28000</v>
          </cell>
          <cell r="AM852">
            <v>28000</v>
          </cell>
          <cell r="AN852">
            <v>28500</v>
          </cell>
          <cell r="AO852">
            <v>29000</v>
          </cell>
          <cell r="AP852">
            <v>27500</v>
          </cell>
          <cell r="AQ852">
            <v>27500</v>
          </cell>
          <cell r="AR852">
            <v>27500</v>
          </cell>
          <cell r="AS852">
            <v>29500</v>
          </cell>
          <cell r="AT852">
            <v>29500</v>
          </cell>
          <cell r="AU852">
            <v>22500</v>
          </cell>
          <cell r="AV852">
            <v>22500</v>
          </cell>
          <cell r="AW852">
            <v>28000</v>
          </cell>
          <cell r="AX852">
            <v>28000</v>
          </cell>
          <cell r="AY852">
            <v>30000</v>
          </cell>
          <cell r="AZ852">
            <v>31000</v>
          </cell>
          <cell r="BA852">
            <v>29500</v>
          </cell>
          <cell r="BB852">
            <v>26500</v>
          </cell>
          <cell r="BC852">
            <v>25500</v>
          </cell>
          <cell r="BD852">
            <v>25000</v>
          </cell>
          <cell r="BE852">
            <v>25000</v>
          </cell>
          <cell r="BF852">
            <v>25000</v>
          </cell>
          <cell r="BG852">
            <v>28000</v>
          </cell>
          <cell r="BH852">
            <v>24500</v>
          </cell>
          <cell r="BI852">
            <v>26000</v>
          </cell>
          <cell r="BJ852">
            <v>29000</v>
          </cell>
          <cell r="BK852">
            <v>30000</v>
          </cell>
          <cell r="BL852">
            <v>30000</v>
          </cell>
          <cell r="BM852">
            <v>30000</v>
          </cell>
          <cell r="BN852">
            <v>30000</v>
          </cell>
          <cell r="BO852">
            <v>30000</v>
          </cell>
          <cell r="BP852">
            <v>27750</v>
          </cell>
          <cell r="BQ852">
            <v>26381</v>
          </cell>
          <cell r="BR852">
            <v>28000</v>
          </cell>
          <cell r="BS852">
            <v>28000</v>
          </cell>
          <cell r="BT852">
            <v>28000</v>
          </cell>
          <cell r="BU852">
            <v>28000</v>
          </cell>
          <cell r="BV852">
            <v>28000</v>
          </cell>
          <cell r="BW852">
            <v>27500</v>
          </cell>
          <cell r="BX852">
            <v>27201</v>
          </cell>
          <cell r="BY852">
            <v>27500</v>
          </cell>
          <cell r="BZ852">
            <v>27500</v>
          </cell>
          <cell r="CA852">
            <v>27500</v>
          </cell>
          <cell r="CB852">
            <v>27500</v>
          </cell>
          <cell r="CC852">
            <v>27500</v>
          </cell>
          <cell r="CD852">
            <v>26000</v>
          </cell>
          <cell r="CE852">
            <v>26000</v>
          </cell>
          <cell r="CF852">
            <v>28000</v>
          </cell>
          <cell r="CG852">
            <v>28000</v>
          </cell>
          <cell r="CH852">
            <v>28000</v>
          </cell>
          <cell r="CI852">
            <v>28000</v>
          </cell>
          <cell r="CJ852">
            <v>26960</v>
          </cell>
          <cell r="CK852">
            <v>25854</v>
          </cell>
          <cell r="CL852">
            <v>26450</v>
          </cell>
          <cell r="CM852">
            <v>26450</v>
          </cell>
          <cell r="CN852">
            <v>26450</v>
          </cell>
          <cell r="CO852">
            <v>26450</v>
          </cell>
          <cell r="CP852">
            <v>26750</v>
          </cell>
          <cell r="CQ852">
            <v>26750</v>
          </cell>
          <cell r="CR852">
            <v>24250</v>
          </cell>
          <cell r="CS852">
            <v>23250</v>
          </cell>
          <cell r="CT852">
            <v>26700</v>
          </cell>
          <cell r="CU852">
            <v>26700</v>
          </cell>
          <cell r="CV852">
            <v>26700</v>
          </cell>
          <cell r="CW852">
            <v>26400</v>
          </cell>
          <cell r="CX852">
            <v>25504</v>
          </cell>
          <cell r="CY852">
            <v>24550</v>
          </cell>
          <cell r="CZ852">
            <v>26550</v>
          </cell>
          <cell r="DA852">
            <v>27400</v>
          </cell>
          <cell r="DB852">
            <v>27400</v>
          </cell>
          <cell r="DC852">
            <v>27400</v>
          </cell>
          <cell r="DD852">
            <v>27000</v>
          </cell>
          <cell r="DE852">
            <v>27000</v>
          </cell>
          <cell r="DF852">
            <v>27123</v>
          </cell>
          <cell r="DG852">
            <v>27123</v>
          </cell>
          <cell r="DH852">
            <v>28618</v>
          </cell>
          <cell r="DI852">
            <v>28618</v>
          </cell>
          <cell r="DJ852">
            <v>28618</v>
          </cell>
          <cell r="DK852">
            <v>29498</v>
          </cell>
        </row>
        <row r="853">
          <cell r="A853">
            <v>45178</v>
          </cell>
          <cell r="B853" t="str">
            <v> SHIP SHOAL  160                         </v>
          </cell>
          <cell r="C853" t="str">
            <v> 0L   </v>
          </cell>
          <cell r="D853" t="str">
            <v> R    </v>
          </cell>
          <cell r="E853">
            <v>8586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</row>
        <row r="854">
          <cell r="A854">
            <v>45182</v>
          </cell>
          <cell r="B854" t="str">
            <v> GREAT - EAST CAMERON 297A               </v>
          </cell>
          <cell r="C854" t="str">
            <v> 0L   </v>
          </cell>
          <cell r="D854" t="str">
            <v> R    </v>
          </cell>
          <cell r="E854">
            <v>207151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</row>
        <row r="855">
          <cell r="A855">
            <v>45205</v>
          </cell>
          <cell r="B855" t="str">
            <v> OXY - SOUTH PASS BLK.45A                </v>
          </cell>
          <cell r="C855" t="str">
            <v> 0L   </v>
          </cell>
          <cell r="D855" t="str">
            <v> R    </v>
          </cell>
          <cell r="E855">
            <v>108082</v>
          </cell>
          <cell r="F855">
            <v>1681</v>
          </cell>
          <cell r="G855">
            <v>1681</v>
          </cell>
          <cell r="H855">
            <v>1681</v>
          </cell>
          <cell r="I855">
            <v>1524</v>
          </cell>
          <cell r="J855">
            <v>1691</v>
          </cell>
          <cell r="K855">
            <v>1691</v>
          </cell>
          <cell r="L855">
            <v>1731</v>
          </cell>
          <cell r="M855">
            <v>1731</v>
          </cell>
          <cell r="N855">
            <v>1731</v>
          </cell>
          <cell r="O855">
            <v>1731</v>
          </cell>
          <cell r="P855">
            <v>1731</v>
          </cell>
          <cell r="Q855">
            <v>1845</v>
          </cell>
          <cell r="R855">
            <v>1845</v>
          </cell>
          <cell r="S855">
            <v>1845</v>
          </cell>
          <cell r="T855">
            <v>1845</v>
          </cell>
          <cell r="U855">
            <v>1824</v>
          </cell>
          <cell r="V855">
            <v>1824</v>
          </cell>
          <cell r="W855">
            <v>1824</v>
          </cell>
          <cell r="X855">
            <v>1824</v>
          </cell>
          <cell r="Y855">
            <v>1874</v>
          </cell>
          <cell r="Z855">
            <v>1874</v>
          </cell>
          <cell r="AA855">
            <v>1874</v>
          </cell>
          <cell r="AB855">
            <v>1874</v>
          </cell>
          <cell r="AC855">
            <v>1874</v>
          </cell>
          <cell r="AD855">
            <v>1874</v>
          </cell>
          <cell r="AE855">
            <v>1824</v>
          </cell>
          <cell r="AF855">
            <v>1824</v>
          </cell>
          <cell r="AG855">
            <v>1824</v>
          </cell>
          <cell r="AH855">
            <v>1824</v>
          </cell>
          <cell r="AI855">
            <v>1499</v>
          </cell>
          <cell r="AJ855">
            <v>1499</v>
          </cell>
          <cell r="AK855">
            <v>1499</v>
          </cell>
          <cell r="AL855">
            <v>1499</v>
          </cell>
          <cell r="AM855">
            <v>1499</v>
          </cell>
          <cell r="AN855">
            <v>1499</v>
          </cell>
          <cell r="AO855">
            <v>1499</v>
          </cell>
          <cell r="AP855">
            <v>1524</v>
          </cell>
          <cell r="AQ855">
            <v>1524</v>
          </cell>
          <cell r="AR855">
            <v>1524</v>
          </cell>
          <cell r="AS855">
            <v>1434</v>
          </cell>
          <cell r="AT855">
            <v>1434</v>
          </cell>
          <cell r="AU855">
            <v>1907</v>
          </cell>
          <cell r="AV855">
            <v>1907</v>
          </cell>
          <cell r="AW855">
            <v>1907</v>
          </cell>
          <cell r="AX855">
            <v>1907</v>
          </cell>
          <cell r="AY855">
            <v>1732</v>
          </cell>
          <cell r="AZ855">
            <v>1732</v>
          </cell>
          <cell r="BA855">
            <v>1732</v>
          </cell>
          <cell r="BB855">
            <v>1732</v>
          </cell>
          <cell r="BC855">
            <v>1732</v>
          </cell>
          <cell r="BD855">
            <v>1782</v>
          </cell>
          <cell r="BE855">
            <v>1782</v>
          </cell>
          <cell r="BF855">
            <v>1782</v>
          </cell>
          <cell r="BG855">
            <v>1782</v>
          </cell>
          <cell r="BH855">
            <v>1782</v>
          </cell>
          <cell r="BI855">
            <v>1782</v>
          </cell>
          <cell r="BJ855">
            <v>1782</v>
          </cell>
          <cell r="BK855">
            <v>1858</v>
          </cell>
          <cell r="BL855">
            <v>1858</v>
          </cell>
          <cell r="BM855">
            <v>1858</v>
          </cell>
          <cell r="BN855">
            <v>1858</v>
          </cell>
          <cell r="BO855">
            <v>1833</v>
          </cell>
          <cell r="BP855">
            <v>1833</v>
          </cell>
          <cell r="BQ855">
            <v>1833</v>
          </cell>
          <cell r="BR855">
            <v>1845</v>
          </cell>
          <cell r="BS855">
            <v>1845</v>
          </cell>
          <cell r="BT855">
            <v>1845</v>
          </cell>
          <cell r="BU855">
            <v>1845</v>
          </cell>
          <cell r="BV855">
            <v>1845</v>
          </cell>
          <cell r="BW855">
            <v>1845</v>
          </cell>
          <cell r="BX855">
            <v>1845</v>
          </cell>
          <cell r="BY855">
            <v>1845</v>
          </cell>
          <cell r="BZ855">
            <v>1845</v>
          </cell>
          <cell r="CA855">
            <v>1845</v>
          </cell>
          <cell r="CB855">
            <v>1845</v>
          </cell>
          <cell r="CC855">
            <v>1845</v>
          </cell>
          <cell r="CD855">
            <v>1838</v>
          </cell>
          <cell r="CE855">
            <v>1838</v>
          </cell>
          <cell r="CF855">
            <v>2138</v>
          </cell>
          <cell r="CG855">
            <v>2138</v>
          </cell>
          <cell r="CH855">
            <v>2138</v>
          </cell>
          <cell r="CI855">
            <v>2238</v>
          </cell>
          <cell r="CJ855">
            <v>2238</v>
          </cell>
          <cell r="CK855">
            <v>2238</v>
          </cell>
          <cell r="CL855">
            <v>2238</v>
          </cell>
          <cell r="CM855">
            <v>2238</v>
          </cell>
          <cell r="CN855">
            <v>2238</v>
          </cell>
          <cell r="CO855">
            <v>2238</v>
          </cell>
          <cell r="CP855">
            <v>2238</v>
          </cell>
          <cell r="CQ855">
            <v>2238</v>
          </cell>
          <cell r="CR855">
            <v>2138</v>
          </cell>
          <cell r="CS855">
            <v>2138</v>
          </cell>
          <cell r="CT855">
            <v>2033</v>
          </cell>
          <cell r="CU855">
            <v>2033</v>
          </cell>
          <cell r="CV855">
            <v>2033</v>
          </cell>
          <cell r="CW855">
            <v>2033</v>
          </cell>
          <cell r="CX855">
            <v>1833</v>
          </cell>
          <cell r="CY855">
            <v>1833</v>
          </cell>
          <cell r="CZ855">
            <v>1833</v>
          </cell>
          <cell r="DA855">
            <v>465</v>
          </cell>
          <cell r="DB855">
            <v>465</v>
          </cell>
          <cell r="DC855">
            <v>465</v>
          </cell>
          <cell r="DD855">
            <v>465</v>
          </cell>
          <cell r="DE855">
            <v>465</v>
          </cell>
          <cell r="DF855">
            <v>1634</v>
          </cell>
          <cell r="DG855">
            <v>1634</v>
          </cell>
          <cell r="DH855">
            <v>1834</v>
          </cell>
          <cell r="DI855">
            <v>1834</v>
          </cell>
          <cell r="DJ855">
            <v>1834</v>
          </cell>
          <cell r="DK855">
            <v>2134</v>
          </cell>
        </row>
        <row r="856">
          <cell r="A856">
            <v>45206</v>
          </cell>
          <cell r="B856" t="str">
            <v> SAMSON - PRAIRIE-EAST CAMERON BLK 17    </v>
          </cell>
          <cell r="C856" t="str">
            <v> 0L   </v>
          </cell>
          <cell r="D856" t="str">
            <v> R    </v>
          </cell>
          <cell r="E856">
            <v>28559</v>
          </cell>
          <cell r="F856">
            <v>1000</v>
          </cell>
          <cell r="G856">
            <v>1000</v>
          </cell>
          <cell r="H856">
            <v>1000</v>
          </cell>
          <cell r="I856">
            <v>2275</v>
          </cell>
          <cell r="J856">
            <v>1899</v>
          </cell>
          <cell r="K856">
            <v>1899</v>
          </cell>
          <cell r="L856">
            <v>1899</v>
          </cell>
          <cell r="M856">
            <v>1899</v>
          </cell>
          <cell r="N856">
            <v>1900</v>
          </cell>
          <cell r="O856">
            <v>1900</v>
          </cell>
          <cell r="P856">
            <v>1900</v>
          </cell>
          <cell r="Q856">
            <v>1900</v>
          </cell>
          <cell r="R856">
            <v>2200</v>
          </cell>
          <cell r="S856">
            <v>2200</v>
          </cell>
          <cell r="T856">
            <v>2200</v>
          </cell>
          <cell r="U856">
            <v>2325</v>
          </cell>
          <cell r="V856">
            <v>2325</v>
          </cell>
          <cell r="W856">
            <v>2325</v>
          </cell>
          <cell r="X856">
            <v>2325</v>
          </cell>
          <cell r="Y856">
            <v>2325</v>
          </cell>
          <cell r="Z856">
            <v>1850</v>
          </cell>
          <cell r="AA856">
            <v>1850</v>
          </cell>
          <cell r="AB856">
            <v>2325</v>
          </cell>
          <cell r="AC856">
            <v>2325</v>
          </cell>
          <cell r="AD856">
            <v>2325</v>
          </cell>
          <cell r="AE856">
            <v>2325</v>
          </cell>
          <cell r="AF856">
            <v>2550</v>
          </cell>
          <cell r="AG856">
            <v>2550</v>
          </cell>
          <cell r="AH856">
            <v>2550</v>
          </cell>
          <cell r="AI856">
            <v>2550</v>
          </cell>
          <cell r="AJ856">
            <v>2550</v>
          </cell>
          <cell r="AK856">
            <v>2550</v>
          </cell>
          <cell r="AL856">
            <v>2550</v>
          </cell>
          <cell r="AM856">
            <v>2550</v>
          </cell>
          <cell r="AN856">
            <v>2550</v>
          </cell>
          <cell r="AO856">
            <v>2550</v>
          </cell>
          <cell r="AP856">
            <v>2275</v>
          </cell>
          <cell r="AQ856">
            <v>2275</v>
          </cell>
          <cell r="AR856">
            <v>2275</v>
          </cell>
          <cell r="AS856">
            <v>2075</v>
          </cell>
          <cell r="AT856">
            <v>2075</v>
          </cell>
          <cell r="AU856">
            <v>1955</v>
          </cell>
          <cell r="AV856">
            <v>2075</v>
          </cell>
          <cell r="AW856">
            <v>1955</v>
          </cell>
          <cell r="AX856">
            <v>1955</v>
          </cell>
          <cell r="AY856">
            <v>875</v>
          </cell>
          <cell r="AZ856">
            <v>875</v>
          </cell>
          <cell r="BA856">
            <v>1805</v>
          </cell>
          <cell r="BB856">
            <v>1805</v>
          </cell>
          <cell r="BC856">
            <v>2530</v>
          </cell>
          <cell r="BD856">
            <v>2530</v>
          </cell>
          <cell r="BE856">
            <v>2530</v>
          </cell>
          <cell r="BF856">
            <v>2530</v>
          </cell>
          <cell r="BG856">
            <v>2530</v>
          </cell>
          <cell r="BH856">
            <v>2530</v>
          </cell>
          <cell r="BI856">
            <v>2300</v>
          </cell>
          <cell r="BJ856">
            <v>2300</v>
          </cell>
          <cell r="BK856">
            <v>2300</v>
          </cell>
          <cell r="BL856">
            <v>2300</v>
          </cell>
          <cell r="BM856">
            <v>2300</v>
          </cell>
          <cell r="BN856">
            <v>2300</v>
          </cell>
          <cell r="BO856">
            <v>2300</v>
          </cell>
          <cell r="BP856">
            <v>2300</v>
          </cell>
          <cell r="BQ856">
            <v>1770</v>
          </cell>
          <cell r="BR856">
            <v>1770</v>
          </cell>
          <cell r="BS856">
            <v>1770</v>
          </cell>
          <cell r="BT856">
            <v>1770</v>
          </cell>
          <cell r="BU856">
            <v>1770</v>
          </cell>
          <cell r="BV856">
            <v>1770</v>
          </cell>
          <cell r="BW856">
            <v>1770</v>
          </cell>
          <cell r="BX856">
            <v>1770</v>
          </cell>
          <cell r="BY856">
            <v>1770</v>
          </cell>
          <cell r="BZ856">
            <v>1770</v>
          </cell>
          <cell r="CA856">
            <v>1770</v>
          </cell>
          <cell r="CB856">
            <v>1770</v>
          </cell>
          <cell r="CC856">
            <v>1770</v>
          </cell>
          <cell r="CD856">
            <v>6</v>
          </cell>
          <cell r="CE856">
            <v>6</v>
          </cell>
          <cell r="CF856">
            <v>1590</v>
          </cell>
          <cell r="CG856">
            <v>1590</v>
          </cell>
          <cell r="CH856">
            <v>1590</v>
          </cell>
          <cell r="CI856">
            <v>1590</v>
          </cell>
          <cell r="CJ856">
            <v>1590</v>
          </cell>
          <cell r="CK856">
            <v>1590</v>
          </cell>
          <cell r="CL856">
            <v>2260</v>
          </cell>
          <cell r="CM856">
            <v>2260</v>
          </cell>
          <cell r="CN856">
            <v>2260</v>
          </cell>
          <cell r="CO856">
            <v>2290</v>
          </cell>
          <cell r="CP856">
            <v>2311</v>
          </cell>
          <cell r="CQ856">
            <v>2311</v>
          </cell>
          <cell r="CR856">
            <v>2311</v>
          </cell>
          <cell r="CS856">
            <v>2311</v>
          </cell>
          <cell r="CT856">
            <v>2200</v>
          </cell>
          <cell r="CU856">
            <v>2200</v>
          </cell>
          <cell r="CV856">
            <v>2200</v>
          </cell>
          <cell r="CW856">
            <v>2200</v>
          </cell>
          <cell r="CX856">
            <v>2200</v>
          </cell>
          <cell r="CY856">
            <v>1921</v>
          </cell>
          <cell r="CZ856">
            <v>1921</v>
          </cell>
          <cell r="DA856">
            <v>1921</v>
          </cell>
          <cell r="DB856">
            <v>1921</v>
          </cell>
          <cell r="DC856">
            <v>1921</v>
          </cell>
          <cell r="DD856">
            <v>1921</v>
          </cell>
          <cell r="DE856">
            <v>1921</v>
          </cell>
          <cell r="DF856">
            <v>1170</v>
          </cell>
          <cell r="DG856">
            <v>1170</v>
          </cell>
          <cell r="DH856">
            <v>1912</v>
          </cell>
          <cell r="DI856">
            <v>1912</v>
          </cell>
          <cell r="DJ856">
            <v>1912</v>
          </cell>
          <cell r="DK856">
            <v>1912</v>
          </cell>
        </row>
        <row r="857">
          <cell r="A857">
            <v>45207</v>
          </cell>
          <cell r="B857" t="str">
            <v> HOUSTON - EAST CAMERON BLOCK 82/83      </v>
          </cell>
          <cell r="C857" t="str">
            <v> 0L   </v>
          </cell>
          <cell r="D857" t="str">
            <v> R    </v>
          </cell>
          <cell r="E857">
            <v>57064</v>
          </cell>
          <cell r="F857">
            <v>16000</v>
          </cell>
          <cell r="G857">
            <v>17000</v>
          </cell>
          <cell r="H857">
            <v>17000</v>
          </cell>
          <cell r="I857">
            <v>15000</v>
          </cell>
          <cell r="J857">
            <v>15000</v>
          </cell>
          <cell r="K857">
            <v>18000</v>
          </cell>
          <cell r="L857">
            <v>18000</v>
          </cell>
          <cell r="M857">
            <v>18000</v>
          </cell>
          <cell r="N857">
            <v>18000</v>
          </cell>
          <cell r="O857">
            <v>18000</v>
          </cell>
          <cell r="P857">
            <v>18000</v>
          </cell>
          <cell r="Q857">
            <v>18000</v>
          </cell>
          <cell r="R857">
            <v>18000</v>
          </cell>
          <cell r="S857">
            <v>18000</v>
          </cell>
          <cell r="T857">
            <v>18000</v>
          </cell>
          <cell r="U857">
            <v>19300</v>
          </cell>
          <cell r="V857">
            <v>19300</v>
          </cell>
          <cell r="W857">
            <v>19300</v>
          </cell>
          <cell r="X857">
            <v>19300</v>
          </cell>
          <cell r="Y857">
            <v>23300</v>
          </cell>
          <cell r="Z857">
            <v>8001</v>
          </cell>
          <cell r="AA857">
            <v>8001</v>
          </cell>
          <cell r="AB857">
            <v>2001</v>
          </cell>
          <cell r="AC857">
            <v>2001</v>
          </cell>
          <cell r="AD857">
            <v>2001</v>
          </cell>
          <cell r="AE857">
            <v>2001</v>
          </cell>
          <cell r="AF857">
            <v>2001</v>
          </cell>
          <cell r="AG857">
            <v>2001</v>
          </cell>
          <cell r="AH857">
            <v>6000</v>
          </cell>
          <cell r="AI857">
            <v>14000</v>
          </cell>
          <cell r="AJ857">
            <v>14000</v>
          </cell>
          <cell r="AK857">
            <v>14000</v>
          </cell>
          <cell r="AL857">
            <v>2000</v>
          </cell>
          <cell r="AM857">
            <v>2000</v>
          </cell>
          <cell r="AN857">
            <v>2000</v>
          </cell>
          <cell r="AO857">
            <v>2000</v>
          </cell>
          <cell r="AP857">
            <v>15000</v>
          </cell>
          <cell r="AQ857">
            <v>15000</v>
          </cell>
          <cell r="AR857">
            <v>15000</v>
          </cell>
          <cell r="AS857">
            <v>12000</v>
          </cell>
          <cell r="AT857">
            <v>12000</v>
          </cell>
          <cell r="AU857">
            <v>12000</v>
          </cell>
          <cell r="AV857">
            <v>17000</v>
          </cell>
          <cell r="AW857">
            <v>17000</v>
          </cell>
          <cell r="AX857">
            <v>17000</v>
          </cell>
          <cell r="AY857">
            <v>18000</v>
          </cell>
          <cell r="AZ857">
            <v>18000</v>
          </cell>
          <cell r="BA857">
            <v>14000</v>
          </cell>
          <cell r="BB857">
            <v>14000</v>
          </cell>
          <cell r="BC857">
            <v>14000</v>
          </cell>
          <cell r="BD857">
            <v>14000</v>
          </cell>
          <cell r="BE857">
            <v>14000</v>
          </cell>
          <cell r="BF857">
            <v>14000</v>
          </cell>
          <cell r="BG857">
            <v>14000</v>
          </cell>
          <cell r="BH857">
            <v>11000</v>
          </cell>
          <cell r="BI857">
            <v>11000</v>
          </cell>
          <cell r="BJ857">
            <v>11000</v>
          </cell>
          <cell r="BK857">
            <v>11000</v>
          </cell>
          <cell r="BL857">
            <v>11000</v>
          </cell>
          <cell r="BM857">
            <v>11000</v>
          </cell>
          <cell r="BN857">
            <v>11000</v>
          </cell>
          <cell r="BO857">
            <v>11000</v>
          </cell>
          <cell r="BP857">
            <v>11000</v>
          </cell>
          <cell r="BQ857">
            <v>11000</v>
          </cell>
          <cell r="BR857">
            <v>11000</v>
          </cell>
          <cell r="BS857">
            <v>11000</v>
          </cell>
          <cell r="BT857">
            <v>11000</v>
          </cell>
          <cell r="BU857">
            <v>10000</v>
          </cell>
          <cell r="BV857">
            <v>10000</v>
          </cell>
          <cell r="BW857">
            <v>10000</v>
          </cell>
          <cell r="BX857">
            <v>10000</v>
          </cell>
          <cell r="BY857">
            <v>10000</v>
          </cell>
          <cell r="BZ857">
            <v>10000</v>
          </cell>
          <cell r="CA857">
            <v>10000</v>
          </cell>
          <cell r="CB857">
            <v>10000</v>
          </cell>
          <cell r="CC857">
            <v>10000</v>
          </cell>
          <cell r="CD857">
            <v>12000</v>
          </cell>
          <cell r="CE857">
            <v>12000</v>
          </cell>
          <cell r="CF857">
            <v>12000</v>
          </cell>
          <cell r="CG857">
            <v>12000</v>
          </cell>
          <cell r="CH857">
            <v>12000</v>
          </cell>
          <cell r="CI857">
            <v>12000</v>
          </cell>
          <cell r="CJ857">
            <v>9000</v>
          </cell>
          <cell r="CK857">
            <v>9000</v>
          </cell>
          <cell r="CL857">
            <v>9000</v>
          </cell>
          <cell r="CM857">
            <v>9000</v>
          </cell>
          <cell r="CN857">
            <v>9000</v>
          </cell>
          <cell r="CO857">
            <v>9000</v>
          </cell>
          <cell r="CP857">
            <v>11000</v>
          </cell>
          <cell r="CQ857">
            <v>11000</v>
          </cell>
          <cell r="CR857">
            <v>11000</v>
          </cell>
          <cell r="CS857">
            <v>11000</v>
          </cell>
          <cell r="CT857">
            <v>11000</v>
          </cell>
          <cell r="CU857">
            <v>11000</v>
          </cell>
          <cell r="CV857">
            <v>11000</v>
          </cell>
          <cell r="CW857">
            <v>11000</v>
          </cell>
          <cell r="CX857">
            <v>11000</v>
          </cell>
          <cell r="CY857">
            <v>11000</v>
          </cell>
          <cell r="CZ857">
            <v>10000</v>
          </cell>
          <cell r="DA857">
            <v>10000</v>
          </cell>
          <cell r="DB857">
            <v>10000</v>
          </cell>
          <cell r="DC857">
            <v>10000</v>
          </cell>
          <cell r="DD857">
            <v>10000</v>
          </cell>
          <cell r="DE857">
            <v>10000</v>
          </cell>
          <cell r="DF857">
            <v>12000</v>
          </cell>
          <cell r="DG857">
            <v>12000</v>
          </cell>
          <cell r="DH857">
            <v>12000</v>
          </cell>
          <cell r="DI857">
            <v>12000</v>
          </cell>
          <cell r="DJ857">
            <v>12000</v>
          </cell>
          <cell r="DK857">
            <v>12000</v>
          </cell>
        </row>
        <row r="858">
          <cell r="A858">
            <v>45208</v>
          </cell>
          <cell r="B858" t="str">
            <v> WEST DELTA BLOCK 52                     </v>
          </cell>
          <cell r="C858" t="str">
            <v> 0L   </v>
          </cell>
          <cell r="D858" t="str">
            <v> R    </v>
          </cell>
          <cell r="E858">
            <v>34603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</row>
        <row r="859">
          <cell r="A859">
            <v>45209</v>
          </cell>
          <cell r="B859" t="str">
            <v> SHIP SHOAL  202A                        </v>
          </cell>
          <cell r="C859" t="str">
            <v> 0L   </v>
          </cell>
          <cell r="D859" t="str">
            <v> R    </v>
          </cell>
          <cell r="E859">
            <v>3321</v>
          </cell>
          <cell r="F859">
            <v>2</v>
          </cell>
          <cell r="G859">
            <v>2</v>
          </cell>
          <cell r="H859">
            <v>2</v>
          </cell>
          <cell r="I859">
            <v>2</v>
          </cell>
          <cell r="J859">
            <v>2</v>
          </cell>
          <cell r="K859">
            <v>2</v>
          </cell>
          <cell r="L859">
            <v>2</v>
          </cell>
          <cell r="M859">
            <v>2</v>
          </cell>
          <cell r="N859">
            <v>2</v>
          </cell>
          <cell r="O859">
            <v>2</v>
          </cell>
          <cell r="P859">
            <v>2</v>
          </cell>
          <cell r="Q859">
            <v>2</v>
          </cell>
          <cell r="R859">
            <v>2</v>
          </cell>
          <cell r="S859">
            <v>2</v>
          </cell>
          <cell r="T859">
            <v>2</v>
          </cell>
          <cell r="U859">
            <v>2</v>
          </cell>
          <cell r="V859">
            <v>2</v>
          </cell>
          <cell r="W859">
            <v>2</v>
          </cell>
          <cell r="X859">
            <v>2</v>
          </cell>
          <cell r="Y859">
            <v>2</v>
          </cell>
          <cell r="Z859">
            <v>2</v>
          </cell>
          <cell r="AA859">
            <v>2</v>
          </cell>
          <cell r="AB859">
            <v>2</v>
          </cell>
          <cell r="AC859">
            <v>2</v>
          </cell>
          <cell r="AD859">
            <v>2</v>
          </cell>
          <cell r="AE859">
            <v>2</v>
          </cell>
          <cell r="AF859">
            <v>2</v>
          </cell>
          <cell r="AG859">
            <v>2</v>
          </cell>
          <cell r="AH859">
            <v>2</v>
          </cell>
          <cell r="AI859">
            <v>2</v>
          </cell>
          <cell r="AJ859">
            <v>2</v>
          </cell>
          <cell r="AK859">
            <v>2</v>
          </cell>
          <cell r="AL859">
            <v>2</v>
          </cell>
          <cell r="AM859">
            <v>2</v>
          </cell>
          <cell r="AN859">
            <v>2</v>
          </cell>
          <cell r="AO859">
            <v>2</v>
          </cell>
          <cell r="AP859">
            <v>2</v>
          </cell>
          <cell r="AQ859">
            <v>2</v>
          </cell>
          <cell r="AR859">
            <v>2</v>
          </cell>
          <cell r="AS859">
            <v>2</v>
          </cell>
          <cell r="AT859">
            <v>2</v>
          </cell>
          <cell r="AU859">
            <v>2</v>
          </cell>
          <cell r="AV859">
            <v>2</v>
          </cell>
          <cell r="AW859">
            <v>2</v>
          </cell>
          <cell r="AX859">
            <v>2</v>
          </cell>
          <cell r="AY859">
            <v>2</v>
          </cell>
          <cell r="AZ859">
            <v>2</v>
          </cell>
          <cell r="BA859">
            <v>2</v>
          </cell>
          <cell r="BB859">
            <v>2</v>
          </cell>
          <cell r="BC859">
            <v>2</v>
          </cell>
          <cell r="BD859">
            <v>2</v>
          </cell>
          <cell r="BE859">
            <v>2</v>
          </cell>
          <cell r="BF859">
            <v>2</v>
          </cell>
          <cell r="BG859">
            <v>2</v>
          </cell>
          <cell r="BH859">
            <v>2</v>
          </cell>
          <cell r="BI859">
            <v>2</v>
          </cell>
          <cell r="BJ859">
            <v>2</v>
          </cell>
          <cell r="BK859">
            <v>2</v>
          </cell>
          <cell r="BL859">
            <v>2</v>
          </cell>
          <cell r="BM859">
            <v>2</v>
          </cell>
          <cell r="BN859">
            <v>2</v>
          </cell>
          <cell r="BO859">
            <v>2</v>
          </cell>
          <cell r="BP859">
            <v>2</v>
          </cell>
          <cell r="BQ859">
            <v>2</v>
          </cell>
          <cell r="BR859">
            <v>2</v>
          </cell>
          <cell r="BS859">
            <v>2</v>
          </cell>
          <cell r="BT859">
            <v>2</v>
          </cell>
          <cell r="BU859">
            <v>25</v>
          </cell>
          <cell r="BV859">
            <v>25</v>
          </cell>
          <cell r="BW859">
            <v>25</v>
          </cell>
          <cell r="BX859">
            <v>25</v>
          </cell>
          <cell r="BY859">
            <v>25</v>
          </cell>
          <cell r="BZ859">
            <v>25</v>
          </cell>
          <cell r="CA859">
            <v>25</v>
          </cell>
          <cell r="CB859">
            <v>25</v>
          </cell>
          <cell r="CC859">
            <v>25</v>
          </cell>
          <cell r="CD859">
            <v>104</v>
          </cell>
          <cell r="CE859">
            <v>104</v>
          </cell>
          <cell r="CF859">
            <v>104</v>
          </cell>
          <cell r="CG859">
            <v>104</v>
          </cell>
          <cell r="CH859">
            <v>104</v>
          </cell>
          <cell r="CI859">
            <v>104</v>
          </cell>
          <cell r="CJ859">
            <v>104</v>
          </cell>
          <cell r="CK859">
            <v>104</v>
          </cell>
          <cell r="CL859">
            <v>104</v>
          </cell>
          <cell r="CM859">
            <v>104</v>
          </cell>
          <cell r="CN859">
            <v>104</v>
          </cell>
          <cell r="CO859">
            <v>104</v>
          </cell>
          <cell r="CP859">
            <v>104</v>
          </cell>
          <cell r="CQ859">
            <v>104</v>
          </cell>
          <cell r="CR859">
            <v>104</v>
          </cell>
          <cell r="CS859">
            <v>104</v>
          </cell>
          <cell r="CT859">
            <v>104</v>
          </cell>
          <cell r="CU859">
            <v>104</v>
          </cell>
          <cell r="CV859">
            <v>104</v>
          </cell>
          <cell r="CW859">
            <v>104</v>
          </cell>
          <cell r="CX859">
            <v>127</v>
          </cell>
          <cell r="CY859">
            <v>127</v>
          </cell>
          <cell r="CZ859">
            <v>127</v>
          </cell>
          <cell r="DA859">
            <v>127</v>
          </cell>
          <cell r="DB859">
            <v>127</v>
          </cell>
          <cell r="DC859">
            <v>127</v>
          </cell>
          <cell r="DD859">
            <v>127</v>
          </cell>
          <cell r="DE859">
            <v>104</v>
          </cell>
          <cell r="DF859">
            <v>108</v>
          </cell>
          <cell r="DG859">
            <v>108</v>
          </cell>
          <cell r="DH859">
            <v>109</v>
          </cell>
          <cell r="DI859">
            <v>109</v>
          </cell>
          <cell r="DJ859">
            <v>109</v>
          </cell>
          <cell r="DK859">
            <v>114</v>
          </cell>
        </row>
        <row r="860">
          <cell r="A860">
            <v>45210</v>
          </cell>
          <cell r="B860" t="str">
            <v> EUGENE ISLAND  224A                     </v>
          </cell>
          <cell r="C860" t="str">
            <v> 0L   </v>
          </cell>
          <cell r="D860" t="str">
            <v> R    </v>
          </cell>
          <cell r="E860">
            <v>89620</v>
          </cell>
          <cell r="F860">
            <v>80390</v>
          </cell>
          <cell r="G860">
            <v>78390</v>
          </cell>
          <cell r="H860">
            <v>78390</v>
          </cell>
          <cell r="I860">
            <v>82920</v>
          </cell>
          <cell r="J860">
            <v>78390</v>
          </cell>
          <cell r="K860">
            <v>71890</v>
          </cell>
          <cell r="L860">
            <v>77390</v>
          </cell>
          <cell r="M860">
            <v>87390</v>
          </cell>
          <cell r="N860">
            <v>78790</v>
          </cell>
          <cell r="O860">
            <v>78790</v>
          </cell>
          <cell r="P860">
            <v>78790</v>
          </cell>
          <cell r="Q860">
            <v>66890</v>
          </cell>
          <cell r="R860">
            <v>91890</v>
          </cell>
          <cell r="S860">
            <v>63390</v>
          </cell>
          <cell r="T860">
            <v>81390</v>
          </cell>
          <cell r="U860">
            <v>78563</v>
          </cell>
          <cell r="V860">
            <v>78563</v>
          </cell>
          <cell r="W860">
            <v>76430</v>
          </cell>
          <cell r="X860">
            <v>93430</v>
          </cell>
          <cell r="Y860">
            <v>79529</v>
          </cell>
          <cell r="Z860">
            <v>47357</v>
          </cell>
          <cell r="AA860">
            <v>46680</v>
          </cell>
          <cell r="AB860">
            <v>83361</v>
          </cell>
          <cell r="AC860">
            <v>83361</v>
          </cell>
          <cell r="AD860">
            <v>88389</v>
          </cell>
          <cell r="AE860">
            <v>77858</v>
          </cell>
          <cell r="AF860">
            <v>77751</v>
          </cell>
          <cell r="AG860">
            <v>77858</v>
          </cell>
          <cell r="AH860">
            <v>77858</v>
          </cell>
          <cell r="AI860">
            <v>78922</v>
          </cell>
          <cell r="AJ860">
            <v>78922</v>
          </cell>
          <cell r="AK860">
            <v>78922</v>
          </cell>
          <cell r="AL860">
            <v>78922</v>
          </cell>
          <cell r="AM860">
            <v>68809</v>
          </cell>
          <cell r="AN860">
            <v>72847</v>
          </cell>
          <cell r="AO860">
            <v>70853</v>
          </cell>
          <cell r="AP860">
            <v>82920</v>
          </cell>
          <cell r="AQ860">
            <v>82920</v>
          </cell>
          <cell r="AR860">
            <v>82920</v>
          </cell>
          <cell r="AS860">
            <v>77858</v>
          </cell>
          <cell r="AT860">
            <v>40111</v>
          </cell>
          <cell r="AU860">
            <v>78630</v>
          </cell>
          <cell r="AV860">
            <v>78322</v>
          </cell>
          <cell r="AW860">
            <v>3654</v>
          </cell>
          <cell r="AX860">
            <v>80398</v>
          </cell>
          <cell r="AY860">
            <v>62786</v>
          </cell>
          <cell r="AZ860">
            <v>59503</v>
          </cell>
          <cell r="BA860">
            <v>65541</v>
          </cell>
          <cell r="BB860">
            <v>66274</v>
          </cell>
          <cell r="BC860">
            <v>66871</v>
          </cell>
          <cell r="BD860">
            <v>77902</v>
          </cell>
          <cell r="BE860">
            <v>77902</v>
          </cell>
          <cell r="BF860">
            <v>77803</v>
          </cell>
          <cell r="BG860">
            <v>56909</v>
          </cell>
          <cell r="BH860">
            <v>68341</v>
          </cell>
          <cell r="BI860">
            <v>68047</v>
          </cell>
          <cell r="BJ860">
            <v>78451</v>
          </cell>
          <cell r="BK860">
            <v>78329</v>
          </cell>
          <cell r="BL860">
            <v>78329</v>
          </cell>
          <cell r="BM860">
            <v>78329</v>
          </cell>
          <cell r="BN860">
            <v>84679</v>
          </cell>
          <cell r="BO860">
            <v>61164</v>
          </cell>
          <cell r="BP860">
            <v>75841</v>
          </cell>
          <cell r="BQ860">
            <v>67980</v>
          </cell>
          <cell r="BR860">
            <v>74796</v>
          </cell>
          <cell r="BS860">
            <v>74796</v>
          </cell>
          <cell r="BT860">
            <v>74796</v>
          </cell>
          <cell r="BU860">
            <v>67254</v>
          </cell>
          <cell r="BV860">
            <v>75929</v>
          </cell>
          <cell r="BW860">
            <v>73316</v>
          </cell>
          <cell r="BX860">
            <v>78272</v>
          </cell>
          <cell r="BY860">
            <v>74192</v>
          </cell>
          <cell r="BZ860">
            <v>74192</v>
          </cell>
          <cell r="CA860">
            <v>74192</v>
          </cell>
          <cell r="CB860">
            <v>78901</v>
          </cell>
          <cell r="CC860">
            <v>78990</v>
          </cell>
          <cell r="CD860">
            <v>73185</v>
          </cell>
          <cell r="CE860">
            <v>69030</v>
          </cell>
          <cell r="CF860">
            <v>79925</v>
          </cell>
          <cell r="CG860">
            <v>80897</v>
          </cell>
          <cell r="CH860">
            <v>76441</v>
          </cell>
          <cell r="CI860">
            <v>86460</v>
          </cell>
          <cell r="CJ860">
            <v>92576</v>
          </cell>
          <cell r="CK860">
            <v>82958</v>
          </cell>
          <cell r="CL860">
            <v>78111</v>
          </cell>
          <cell r="CM860">
            <v>78111</v>
          </cell>
          <cell r="CN860">
            <v>78111</v>
          </cell>
          <cell r="CO860">
            <v>86611</v>
          </cell>
          <cell r="CP860">
            <v>82610</v>
          </cell>
          <cell r="CQ860">
            <v>82610</v>
          </cell>
          <cell r="CR860">
            <v>70955</v>
          </cell>
          <cell r="CS860">
            <v>84113</v>
          </cell>
          <cell r="CT860">
            <v>83622</v>
          </cell>
          <cell r="CU860">
            <v>83622</v>
          </cell>
          <cell r="CV860">
            <v>83622</v>
          </cell>
          <cell r="CW860">
            <v>70490</v>
          </cell>
          <cell r="CX860">
            <v>77903</v>
          </cell>
          <cell r="CY860">
            <v>84090</v>
          </cell>
          <cell r="CZ860">
            <v>66018</v>
          </cell>
          <cell r="DA860">
            <v>77878</v>
          </cell>
          <cell r="DB860">
            <v>77878</v>
          </cell>
          <cell r="DC860">
            <v>77878</v>
          </cell>
          <cell r="DD860">
            <v>65999</v>
          </cell>
          <cell r="DE860">
            <v>81602</v>
          </cell>
          <cell r="DF860">
            <v>58072</v>
          </cell>
          <cell r="DG860">
            <v>47667</v>
          </cell>
          <cell r="DH860">
            <v>59898</v>
          </cell>
          <cell r="DI860">
            <v>59898</v>
          </cell>
          <cell r="DJ860">
            <v>59898</v>
          </cell>
          <cell r="DK860">
            <v>58391</v>
          </cell>
        </row>
        <row r="861">
          <cell r="A861">
            <v>45211</v>
          </cell>
          <cell r="B861" t="str">
            <v> CHEVRON - SOUTH MARSH ISLAND 275        </v>
          </cell>
          <cell r="C861" t="str">
            <v> 0L   </v>
          </cell>
          <cell r="D861" t="str">
            <v> R    </v>
          </cell>
          <cell r="E861">
            <v>66330</v>
          </cell>
          <cell r="F861">
            <v>3600</v>
          </cell>
          <cell r="G861">
            <v>3600</v>
          </cell>
          <cell r="H861">
            <v>3600</v>
          </cell>
          <cell r="I861">
            <v>3600</v>
          </cell>
          <cell r="J861">
            <v>3600</v>
          </cell>
          <cell r="K861">
            <v>3600</v>
          </cell>
          <cell r="L861">
            <v>3600</v>
          </cell>
          <cell r="M861">
            <v>3600</v>
          </cell>
          <cell r="N861">
            <v>3600</v>
          </cell>
          <cell r="O861">
            <v>3600</v>
          </cell>
          <cell r="P861">
            <v>3600</v>
          </cell>
          <cell r="Q861">
            <v>3600</v>
          </cell>
          <cell r="R861">
            <v>3600</v>
          </cell>
          <cell r="S861">
            <v>3600</v>
          </cell>
          <cell r="T861">
            <v>3600</v>
          </cell>
          <cell r="U861">
            <v>3300</v>
          </cell>
          <cell r="V861">
            <v>3300</v>
          </cell>
          <cell r="W861">
            <v>3300</v>
          </cell>
          <cell r="X861">
            <v>3300</v>
          </cell>
          <cell r="Y861">
            <v>3300</v>
          </cell>
          <cell r="Z861">
            <v>3600</v>
          </cell>
          <cell r="AA861">
            <v>3600</v>
          </cell>
          <cell r="AB861">
            <v>3600</v>
          </cell>
          <cell r="AC861">
            <v>3600</v>
          </cell>
          <cell r="AD861">
            <v>3600</v>
          </cell>
          <cell r="AE861">
            <v>3600</v>
          </cell>
          <cell r="AF861">
            <v>3600</v>
          </cell>
          <cell r="AG861">
            <v>3600</v>
          </cell>
          <cell r="AH861">
            <v>3600</v>
          </cell>
          <cell r="AI861">
            <v>3600</v>
          </cell>
          <cell r="AJ861">
            <v>3600</v>
          </cell>
          <cell r="AK861">
            <v>3600</v>
          </cell>
          <cell r="AL861">
            <v>3600</v>
          </cell>
          <cell r="AM861">
            <v>3600</v>
          </cell>
          <cell r="AN861">
            <v>3600</v>
          </cell>
          <cell r="AO861">
            <v>3600</v>
          </cell>
          <cell r="AP861">
            <v>3600</v>
          </cell>
          <cell r="AQ861">
            <v>3600</v>
          </cell>
          <cell r="AR861">
            <v>3600</v>
          </cell>
          <cell r="AS861">
            <v>3600</v>
          </cell>
          <cell r="AT861">
            <v>3600</v>
          </cell>
          <cell r="AU861">
            <v>3600</v>
          </cell>
          <cell r="AV861">
            <v>3600</v>
          </cell>
          <cell r="AW861">
            <v>3600</v>
          </cell>
          <cell r="AX861">
            <v>3600</v>
          </cell>
          <cell r="AY861">
            <v>3600</v>
          </cell>
          <cell r="AZ861">
            <v>3600</v>
          </cell>
          <cell r="BA861">
            <v>3600</v>
          </cell>
          <cell r="BB861">
            <v>3600</v>
          </cell>
          <cell r="BC861">
            <v>3600</v>
          </cell>
          <cell r="BD861">
            <v>3600</v>
          </cell>
          <cell r="BE861">
            <v>3600</v>
          </cell>
          <cell r="BF861">
            <v>3600</v>
          </cell>
          <cell r="BG861">
            <v>3600</v>
          </cell>
          <cell r="BH861">
            <v>3600</v>
          </cell>
          <cell r="BI861">
            <v>3600</v>
          </cell>
          <cell r="BJ861">
            <v>3600</v>
          </cell>
          <cell r="BK861">
            <v>3600</v>
          </cell>
          <cell r="BL861">
            <v>3600</v>
          </cell>
          <cell r="BM861">
            <v>3600</v>
          </cell>
          <cell r="BN861">
            <v>3600</v>
          </cell>
          <cell r="BO861">
            <v>3600</v>
          </cell>
          <cell r="BP861">
            <v>3600</v>
          </cell>
          <cell r="BQ861">
            <v>3600</v>
          </cell>
          <cell r="BR861">
            <v>3600</v>
          </cell>
          <cell r="BS861">
            <v>3600</v>
          </cell>
          <cell r="BT861">
            <v>3600</v>
          </cell>
          <cell r="BU861">
            <v>3600</v>
          </cell>
          <cell r="BV861">
            <v>3600</v>
          </cell>
          <cell r="BW861">
            <v>3600</v>
          </cell>
          <cell r="BX861">
            <v>3600</v>
          </cell>
          <cell r="BY861">
            <v>3600</v>
          </cell>
          <cell r="BZ861">
            <v>3600</v>
          </cell>
          <cell r="CA861">
            <v>3600</v>
          </cell>
          <cell r="CB861">
            <v>3600</v>
          </cell>
          <cell r="CC861">
            <v>2700</v>
          </cell>
          <cell r="CD861">
            <v>3600</v>
          </cell>
          <cell r="CE861">
            <v>3600</v>
          </cell>
          <cell r="CF861">
            <v>3600</v>
          </cell>
          <cell r="CG861">
            <v>3600</v>
          </cell>
          <cell r="CH861">
            <v>3600</v>
          </cell>
          <cell r="CI861">
            <v>3600</v>
          </cell>
          <cell r="CJ861">
            <v>3600</v>
          </cell>
          <cell r="CK861">
            <v>3600</v>
          </cell>
          <cell r="CL861">
            <v>3600</v>
          </cell>
          <cell r="CM861">
            <v>3600</v>
          </cell>
          <cell r="CN861">
            <v>3600</v>
          </cell>
          <cell r="CO861">
            <v>3600</v>
          </cell>
          <cell r="CP861">
            <v>3600</v>
          </cell>
          <cell r="CQ861">
            <v>3600</v>
          </cell>
          <cell r="CR861">
            <v>3600</v>
          </cell>
          <cell r="CS861">
            <v>3600</v>
          </cell>
          <cell r="CT861">
            <v>3600</v>
          </cell>
          <cell r="CU861">
            <v>3600</v>
          </cell>
          <cell r="CV861">
            <v>3600</v>
          </cell>
          <cell r="CW861">
            <v>3600</v>
          </cell>
          <cell r="CX861">
            <v>3600</v>
          </cell>
          <cell r="CY861">
            <v>3600</v>
          </cell>
          <cell r="CZ861">
            <v>3600</v>
          </cell>
          <cell r="DA861">
            <v>3600</v>
          </cell>
          <cell r="DB861">
            <v>3600</v>
          </cell>
          <cell r="DC861">
            <v>3600</v>
          </cell>
          <cell r="DD861">
            <v>3600</v>
          </cell>
          <cell r="DE861">
            <v>3600</v>
          </cell>
          <cell r="DF861">
            <v>3696</v>
          </cell>
          <cell r="DG861">
            <v>3696</v>
          </cell>
          <cell r="DH861">
            <v>3696</v>
          </cell>
          <cell r="DI861">
            <v>3696</v>
          </cell>
          <cell r="DJ861">
            <v>3696</v>
          </cell>
          <cell r="DK861">
            <v>3704</v>
          </cell>
        </row>
        <row r="862">
          <cell r="A862">
            <v>45212</v>
          </cell>
          <cell r="B862" t="str">
            <v> BROOKLYN - SOUTH MARSH ISLAND 253A      </v>
          </cell>
          <cell r="C862" t="str">
            <v> 0L   </v>
          </cell>
          <cell r="D862" t="str">
            <v> R    </v>
          </cell>
          <cell r="E862">
            <v>66039</v>
          </cell>
          <cell r="F862">
            <v>3700</v>
          </cell>
          <cell r="G862">
            <v>3700</v>
          </cell>
          <cell r="H862">
            <v>3700</v>
          </cell>
          <cell r="I862">
            <v>1</v>
          </cell>
          <cell r="J862">
            <v>3700</v>
          </cell>
          <cell r="K862">
            <v>3700</v>
          </cell>
          <cell r="L862">
            <v>3700</v>
          </cell>
          <cell r="M862">
            <v>3700</v>
          </cell>
          <cell r="N862">
            <v>3700</v>
          </cell>
          <cell r="O862">
            <v>3700</v>
          </cell>
          <cell r="P862">
            <v>3700</v>
          </cell>
          <cell r="Q862">
            <v>1500</v>
          </cell>
          <cell r="R862">
            <v>1500</v>
          </cell>
          <cell r="S862">
            <v>1500</v>
          </cell>
          <cell r="T862">
            <v>1500</v>
          </cell>
          <cell r="U862">
            <v>3500</v>
          </cell>
          <cell r="V862">
            <v>3500</v>
          </cell>
          <cell r="W862">
            <v>3500</v>
          </cell>
          <cell r="X862">
            <v>3000</v>
          </cell>
          <cell r="Y862">
            <v>3000</v>
          </cell>
          <cell r="Z862">
            <v>1</v>
          </cell>
          <cell r="AA862">
            <v>1</v>
          </cell>
          <cell r="AB862">
            <v>1</v>
          </cell>
          <cell r="AC862">
            <v>1</v>
          </cell>
          <cell r="AD862">
            <v>1</v>
          </cell>
          <cell r="AE862">
            <v>1</v>
          </cell>
          <cell r="AF862">
            <v>1</v>
          </cell>
          <cell r="AG862">
            <v>1</v>
          </cell>
          <cell r="AH862">
            <v>1</v>
          </cell>
          <cell r="AI862">
            <v>1</v>
          </cell>
          <cell r="AJ862">
            <v>1</v>
          </cell>
          <cell r="AK862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T862">
            <v>500</v>
          </cell>
          <cell r="AU862">
            <v>500</v>
          </cell>
          <cell r="AV862">
            <v>500</v>
          </cell>
          <cell r="AW862">
            <v>500</v>
          </cell>
          <cell r="AX862">
            <v>500</v>
          </cell>
          <cell r="AY862">
            <v>1001</v>
          </cell>
          <cell r="AZ862">
            <v>1001</v>
          </cell>
          <cell r="BA862">
            <v>1001</v>
          </cell>
          <cell r="BB862">
            <v>1001</v>
          </cell>
          <cell r="BC862">
            <v>1650</v>
          </cell>
          <cell r="BD862">
            <v>1650</v>
          </cell>
          <cell r="BE862">
            <v>1650</v>
          </cell>
          <cell r="BF862">
            <v>1650</v>
          </cell>
          <cell r="BG862">
            <v>650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1</v>
          </cell>
          <cell r="BN862">
            <v>1</v>
          </cell>
          <cell r="BO862">
            <v>1</v>
          </cell>
          <cell r="BP862">
            <v>1</v>
          </cell>
          <cell r="BQ862">
            <v>1</v>
          </cell>
          <cell r="BR862">
            <v>1</v>
          </cell>
          <cell r="BS862">
            <v>1</v>
          </cell>
          <cell r="BT862">
            <v>1</v>
          </cell>
          <cell r="BU862">
            <v>1</v>
          </cell>
          <cell r="BV862">
            <v>100</v>
          </cell>
          <cell r="BW862">
            <v>100</v>
          </cell>
          <cell r="BX862">
            <v>500</v>
          </cell>
          <cell r="BY862">
            <v>500</v>
          </cell>
          <cell r="BZ862">
            <v>500</v>
          </cell>
          <cell r="CA862">
            <v>500</v>
          </cell>
          <cell r="CB862">
            <v>500</v>
          </cell>
          <cell r="CC862">
            <v>500</v>
          </cell>
          <cell r="CD862">
            <v>150</v>
          </cell>
          <cell r="CE862">
            <v>150</v>
          </cell>
          <cell r="CF862">
            <v>150</v>
          </cell>
          <cell r="CG862">
            <v>150</v>
          </cell>
          <cell r="CH862">
            <v>150</v>
          </cell>
          <cell r="CI862">
            <v>150</v>
          </cell>
          <cell r="CJ862">
            <v>150</v>
          </cell>
          <cell r="CK862">
            <v>150</v>
          </cell>
          <cell r="CL862">
            <v>650</v>
          </cell>
          <cell r="CM862">
            <v>650</v>
          </cell>
          <cell r="CN862">
            <v>650</v>
          </cell>
          <cell r="CO862">
            <v>650</v>
          </cell>
          <cell r="CP862">
            <v>650</v>
          </cell>
          <cell r="CQ862">
            <v>650</v>
          </cell>
          <cell r="CR862">
            <v>750</v>
          </cell>
          <cell r="CS862">
            <v>750</v>
          </cell>
          <cell r="CT862">
            <v>750</v>
          </cell>
          <cell r="CU862">
            <v>750</v>
          </cell>
          <cell r="CV862">
            <v>750</v>
          </cell>
          <cell r="CW862">
            <v>515</v>
          </cell>
          <cell r="CX862">
            <v>515</v>
          </cell>
          <cell r="CY862">
            <v>515</v>
          </cell>
          <cell r="CZ862">
            <v>515</v>
          </cell>
          <cell r="DA862">
            <v>515</v>
          </cell>
          <cell r="DB862">
            <v>515</v>
          </cell>
          <cell r="DC862">
            <v>515</v>
          </cell>
          <cell r="DD862">
            <v>515</v>
          </cell>
          <cell r="DE862">
            <v>515</v>
          </cell>
          <cell r="DF862">
            <v>4380</v>
          </cell>
          <cell r="DG862">
            <v>1</v>
          </cell>
          <cell r="DH862">
            <v>1</v>
          </cell>
          <cell r="DI862">
            <v>1</v>
          </cell>
          <cell r="DJ862">
            <v>1</v>
          </cell>
          <cell r="DK862">
            <v>1</v>
          </cell>
        </row>
        <row r="863">
          <cell r="A863">
            <v>45213</v>
          </cell>
          <cell r="B863" t="str">
            <v> DELMAR - SOUTH MARSH ISLAND 235         </v>
          </cell>
          <cell r="C863" t="str">
            <v> 0L   </v>
          </cell>
          <cell r="D863" t="str">
            <v> R    </v>
          </cell>
          <cell r="E863">
            <v>13963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</row>
        <row r="864">
          <cell r="A864">
            <v>45214</v>
          </cell>
          <cell r="B864" t="str">
            <v> EUGENE ISLAND  338 A                    </v>
          </cell>
          <cell r="C864" t="str">
            <v> 0L   </v>
          </cell>
          <cell r="D864" t="str">
            <v> R    </v>
          </cell>
          <cell r="E864">
            <v>69494</v>
          </cell>
          <cell r="F864">
            <v>7932</v>
          </cell>
          <cell r="G864">
            <v>7932</v>
          </cell>
          <cell r="H864">
            <v>7932</v>
          </cell>
          <cell r="I864">
            <v>8114</v>
          </cell>
          <cell r="J864">
            <v>7932</v>
          </cell>
          <cell r="K864">
            <v>7932</v>
          </cell>
          <cell r="L864">
            <v>7932</v>
          </cell>
          <cell r="M864">
            <v>6696</v>
          </cell>
          <cell r="N864">
            <v>7582</v>
          </cell>
          <cell r="O864">
            <v>7582</v>
          </cell>
          <cell r="P864">
            <v>7582</v>
          </cell>
          <cell r="Q864">
            <v>6696</v>
          </cell>
          <cell r="R864">
            <v>6696</v>
          </cell>
          <cell r="S864">
            <v>6696</v>
          </cell>
          <cell r="T864">
            <v>6696</v>
          </cell>
          <cell r="U864">
            <v>7664</v>
          </cell>
          <cell r="V864">
            <v>7664</v>
          </cell>
          <cell r="W864">
            <v>7664</v>
          </cell>
          <cell r="X864">
            <v>7864</v>
          </cell>
          <cell r="Y864">
            <v>8364</v>
          </cell>
          <cell r="Z864">
            <v>6764</v>
          </cell>
          <cell r="AA864">
            <v>6764</v>
          </cell>
          <cell r="AB864">
            <v>8264</v>
          </cell>
          <cell r="AC864">
            <v>8264</v>
          </cell>
          <cell r="AD864">
            <v>8264</v>
          </cell>
          <cell r="AE864">
            <v>8264</v>
          </cell>
          <cell r="AF864">
            <v>8264</v>
          </cell>
          <cell r="AG864">
            <v>8764</v>
          </cell>
          <cell r="AH864">
            <v>8764</v>
          </cell>
          <cell r="AI864">
            <v>8764</v>
          </cell>
          <cell r="AJ864">
            <v>8764</v>
          </cell>
          <cell r="AK864">
            <v>8764</v>
          </cell>
          <cell r="AL864">
            <v>8764</v>
          </cell>
          <cell r="AM864">
            <v>8764</v>
          </cell>
          <cell r="AN864">
            <v>8764</v>
          </cell>
          <cell r="AO864">
            <v>8764</v>
          </cell>
          <cell r="AP864">
            <v>8114</v>
          </cell>
          <cell r="AQ864">
            <v>8114</v>
          </cell>
          <cell r="AR864">
            <v>8114</v>
          </cell>
          <cell r="AS864">
            <v>8114</v>
          </cell>
          <cell r="AT864">
            <v>8114</v>
          </cell>
          <cell r="AU864">
            <v>8114</v>
          </cell>
          <cell r="AV864">
            <v>8114</v>
          </cell>
          <cell r="AW864">
            <v>8114</v>
          </cell>
          <cell r="AX864">
            <v>8114</v>
          </cell>
          <cell r="AY864">
            <v>8524</v>
          </cell>
          <cell r="AZ864">
            <v>8524</v>
          </cell>
          <cell r="BA864">
            <v>8424</v>
          </cell>
          <cell r="BB864">
            <v>8424</v>
          </cell>
          <cell r="BC864">
            <v>8424</v>
          </cell>
          <cell r="BD864">
            <v>8924</v>
          </cell>
          <cell r="BE864">
            <v>8924</v>
          </cell>
          <cell r="BF864">
            <v>8924</v>
          </cell>
          <cell r="BG864">
            <v>8924</v>
          </cell>
          <cell r="BH864">
            <v>8924</v>
          </cell>
          <cell r="BI864">
            <v>10224</v>
          </cell>
          <cell r="BJ864">
            <v>10224</v>
          </cell>
          <cell r="BK864">
            <v>10224</v>
          </cell>
          <cell r="BL864">
            <v>10224</v>
          </cell>
          <cell r="BM864">
            <v>10224</v>
          </cell>
          <cell r="BN864">
            <v>10224</v>
          </cell>
          <cell r="BO864">
            <v>10224</v>
          </cell>
          <cell r="BP864">
            <v>8824</v>
          </cell>
          <cell r="BQ864">
            <v>8824</v>
          </cell>
          <cell r="BR864">
            <v>8824</v>
          </cell>
          <cell r="BS864">
            <v>8824</v>
          </cell>
          <cell r="BT864">
            <v>8824</v>
          </cell>
          <cell r="BU864">
            <v>8824</v>
          </cell>
          <cell r="BV864">
            <v>8824</v>
          </cell>
          <cell r="BW864">
            <v>9340</v>
          </cell>
          <cell r="BX864">
            <v>5824</v>
          </cell>
          <cell r="BY864">
            <v>5824</v>
          </cell>
          <cell r="BZ864">
            <v>5824</v>
          </cell>
          <cell r="CA864">
            <v>5824</v>
          </cell>
          <cell r="CB864">
            <v>5824</v>
          </cell>
          <cell r="CC864">
            <v>5824</v>
          </cell>
          <cell r="CD864">
            <v>7018</v>
          </cell>
          <cell r="CE864">
            <v>7018</v>
          </cell>
          <cell r="CF864">
            <v>7018</v>
          </cell>
          <cell r="CG864">
            <v>7018</v>
          </cell>
          <cell r="CH864">
            <v>7018</v>
          </cell>
          <cell r="CI864">
            <v>8018</v>
          </cell>
          <cell r="CJ864">
            <v>8018</v>
          </cell>
          <cell r="CK864">
            <v>7768</v>
          </cell>
          <cell r="CL864">
            <v>7768</v>
          </cell>
          <cell r="CM864">
            <v>7768</v>
          </cell>
          <cell r="CN864">
            <v>7768</v>
          </cell>
          <cell r="CO864">
            <v>7768</v>
          </cell>
          <cell r="CP864">
            <v>7706</v>
          </cell>
          <cell r="CQ864">
            <v>7706</v>
          </cell>
          <cell r="CR864">
            <v>6368</v>
          </cell>
          <cell r="CS864">
            <v>6368</v>
          </cell>
          <cell r="CT864">
            <v>6368</v>
          </cell>
          <cell r="CU864">
            <v>6368</v>
          </cell>
          <cell r="CV864">
            <v>6368</v>
          </cell>
          <cell r="CW864">
            <v>6368</v>
          </cell>
          <cell r="CX864">
            <v>6368</v>
          </cell>
          <cell r="CY864">
            <v>6368</v>
          </cell>
          <cell r="CZ864">
            <v>6368</v>
          </cell>
          <cell r="DA864">
            <v>6368</v>
          </cell>
          <cell r="DB864">
            <v>6368</v>
          </cell>
          <cell r="DC864">
            <v>6368</v>
          </cell>
          <cell r="DD864">
            <v>6368</v>
          </cell>
          <cell r="DE864">
            <v>6565</v>
          </cell>
          <cell r="DF864">
            <v>8100</v>
          </cell>
          <cell r="DG864">
            <v>8100</v>
          </cell>
          <cell r="DH864">
            <v>6500</v>
          </cell>
          <cell r="DI864">
            <v>6500</v>
          </cell>
          <cell r="DJ864">
            <v>6500</v>
          </cell>
          <cell r="DK864">
            <v>6500</v>
          </cell>
        </row>
        <row r="865">
          <cell r="A865">
            <v>45218</v>
          </cell>
          <cell r="B865" t="str">
            <v> PEABODY - PEABODY SALES                 </v>
          </cell>
          <cell r="C865">
            <v>6</v>
          </cell>
          <cell r="D865" t="str">
            <v> D    </v>
          </cell>
          <cell r="E865">
            <v>24182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</row>
        <row r="866">
          <cell r="A866">
            <v>45219</v>
          </cell>
          <cell r="B866" t="str">
            <v> WILLMUT - HATTIESBURG                   </v>
          </cell>
          <cell r="C866">
            <v>1</v>
          </cell>
          <cell r="D866" t="str">
            <v> D    </v>
          </cell>
          <cell r="E866">
            <v>28539</v>
          </cell>
          <cell r="F866">
            <v>161</v>
          </cell>
          <cell r="G866">
            <v>161</v>
          </cell>
          <cell r="H866">
            <v>161</v>
          </cell>
          <cell r="I866">
            <v>0</v>
          </cell>
          <cell r="J866">
            <v>161</v>
          </cell>
          <cell r="K866">
            <v>161</v>
          </cell>
          <cell r="L866">
            <v>161</v>
          </cell>
          <cell r="M866">
            <v>161</v>
          </cell>
          <cell r="N866">
            <v>161</v>
          </cell>
          <cell r="O866">
            <v>161</v>
          </cell>
          <cell r="P866">
            <v>161</v>
          </cell>
          <cell r="Q866">
            <v>161</v>
          </cell>
          <cell r="R866">
            <v>161</v>
          </cell>
          <cell r="S866">
            <v>161</v>
          </cell>
          <cell r="T866">
            <v>161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58000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161</v>
          </cell>
          <cell r="AZ866">
            <v>161</v>
          </cell>
          <cell r="BA866">
            <v>161</v>
          </cell>
          <cell r="BB866">
            <v>161</v>
          </cell>
          <cell r="BC866">
            <v>161</v>
          </cell>
          <cell r="BD866">
            <v>161</v>
          </cell>
          <cell r="BE866">
            <v>161</v>
          </cell>
          <cell r="BF866">
            <v>161</v>
          </cell>
          <cell r="BG866">
            <v>161</v>
          </cell>
          <cell r="BH866">
            <v>161</v>
          </cell>
          <cell r="BI866">
            <v>161</v>
          </cell>
          <cell r="BJ866">
            <v>161</v>
          </cell>
          <cell r="BK866">
            <v>161</v>
          </cell>
          <cell r="BL866">
            <v>161</v>
          </cell>
          <cell r="BM866">
            <v>161</v>
          </cell>
          <cell r="BN866">
            <v>161</v>
          </cell>
          <cell r="BO866">
            <v>161</v>
          </cell>
          <cell r="BP866">
            <v>161</v>
          </cell>
          <cell r="BQ866">
            <v>161</v>
          </cell>
          <cell r="BR866">
            <v>161</v>
          </cell>
          <cell r="BS866">
            <v>161</v>
          </cell>
          <cell r="BT866">
            <v>161</v>
          </cell>
          <cell r="BU866">
            <v>161</v>
          </cell>
          <cell r="BV866">
            <v>161</v>
          </cell>
          <cell r="BW866">
            <v>161</v>
          </cell>
          <cell r="BX866">
            <v>161</v>
          </cell>
          <cell r="BY866">
            <v>161</v>
          </cell>
          <cell r="BZ866">
            <v>161</v>
          </cell>
          <cell r="CA866">
            <v>161</v>
          </cell>
          <cell r="CB866">
            <v>161</v>
          </cell>
          <cell r="CC866">
            <v>161</v>
          </cell>
          <cell r="CD866">
            <v>1762</v>
          </cell>
          <cell r="CE866">
            <v>1762</v>
          </cell>
          <cell r="CF866">
            <v>1762</v>
          </cell>
          <cell r="CG866">
            <v>1762</v>
          </cell>
          <cell r="CH866">
            <v>1762</v>
          </cell>
          <cell r="CI866">
            <v>1762</v>
          </cell>
          <cell r="CJ866">
            <v>1762</v>
          </cell>
          <cell r="CK866">
            <v>1762</v>
          </cell>
          <cell r="CL866">
            <v>1133</v>
          </cell>
          <cell r="CM866">
            <v>1133</v>
          </cell>
          <cell r="CN866">
            <v>1133</v>
          </cell>
          <cell r="CO866">
            <v>1133</v>
          </cell>
          <cell r="CP866">
            <v>1133</v>
          </cell>
          <cell r="CQ866">
            <v>1133</v>
          </cell>
          <cell r="CR866">
            <v>1133</v>
          </cell>
          <cell r="CS866">
            <v>1133</v>
          </cell>
          <cell r="CT866">
            <v>800</v>
          </cell>
          <cell r="CU866">
            <v>800</v>
          </cell>
          <cell r="CV866">
            <v>800</v>
          </cell>
          <cell r="CW866">
            <v>800</v>
          </cell>
          <cell r="CX866">
            <v>800</v>
          </cell>
          <cell r="CY866">
            <v>800</v>
          </cell>
          <cell r="CZ866">
            <v>800</v>
          </cell>
          <cell r="DA866">
            <v>800</v>
          </cell>
          <cell r="DB866">
            <v>800</v>
          </cell>
          <cell r="DC866">
            <v>800</v>
          </cell>
          <cell r="DD866">
            <v>800</v>
          </cell>
          <cell r="DE866">
            <v>800</v>
          </cell>
          <cell r="DF866">
            <v>1949</v>
          </cell>
          <cell r="DG866">
            <v>1949</v>
          </cell>
          <cell r="DH866">
            <v>1949</v>
          </cell>
          <cell r="DI866">
            <v>1949</v>
          </cell>
          <cell r="DJ866">
            <v>1949</v>
          </cell>
          <cell r="DK866">
            <v>1949</v>
          </cell>
        </row>
        <row r="867">
          <cell r="A867">
            <v>45245</v>
          </cell>
          <cell r="B867" t="str">
            <v> HEIDELBURG TRANSPORT                    </v>
          </cell>
          <cell r="C867">
            <v>1</v>
          </cell>
          <cell r="D867" t="str">
            <v> R    </v>
          </cell>
          <cell r="E867">
            <v>7436</v>
          </cell>
          <cell r="F867">
            <v>5800</v>
          </cell>
          <cell r="G867">
            <v>5800</v>
          </cell>
          <cell r="H867">
            <v>5800</v>
          </cell>
          <cell r="I867">
            <v>6500</v>
          </cell>
          <cell r="J867">
            <v>5800</v>
          </cell>
          <cell r="K867">
            <v>5800</v>
          </cell>
          <cell r="L867">
            <v>5800</v>
          </cell>
          <cell r="M867">
            <v>6500</v>
          </cell>
          <cell r="N867">
            <v>6500</v>
          </cell>
          <cell r="O867">
            <v>6500</v>
          </cell>
          <cell r="P867">
            <v>6500</v>
          </cell>
          <cell r="Q867">
            <v>6500</v>
          </cell>
          <cell r="R867">
            <v>6500</v>
          </cell>
          <cell r="S867">
            <v>6500</v>
          </cell>
          <cell r="T867">
            <v>6500</v>
          </cell>
          <cell r="U867">
            <v>6400</v>
          </cell>
          <cell r="V867">
            <v>6400</v>
          </cell>
          <cell r="W867">
            <v>6400</v>
          </cell>
          <cell r="X867">
            <v>6500</v>
          </cell>
          <cell r="Y867">
            <v>6500</v>
          </cell>
          <cell r="Z867">
            <v>5909</v>
          </cell>
          <cell r="AA867">
            <v>5909</v>
          </cell>
          <cell r="AB867">
            <v>5909</v>
          </cell>
          <cell r="AC867">
            <v>5909</v>
          </cell>
          <cell r="AD867">
            <v>5909</v>
          </cell>
          <cell r="AE867">
            <v>5909</v>
          </cell>
          <cell r="AF867">
            <v>5909</v>
          </cell>
          <cell r="AG867">
            <v>5909</v>
          </cell>
          <cell r="AH867">
            <v>6219</v>
          </cell>
          <cell r="AI867">
            <v>6500</v>
          </cell>
          <cell r="AJ867">
            <v>6500</v>
          </cell>
          <cell r="AK867">
            <v>6500</v>
          </cell>
          <cell r="AL867">
            <v>6500</v>
          </cell>
          <cell r="AM867">
            <v>0</v>
          </cell>
          <cell r="AN867">
            <v>0</v>
          </cell>
          <cell r="AO867">
            <v>6500</v>
          </cell>
          <cell r="AP867">
            <v>6500</v>
          </cell>
          <cell r="AQ867">
            <v>6500</v>
          </cell>
          <cell r="AR867">
            <v>6500</v>
          </cell>
          <cell r="AS867">
            <v>6500</v>
          </cell>
          <cell r="AT867">
            <v>6500</v>
          </cell>
          <cell r="AU867">
            <v>6500</v>
          </cell>
          <cell r="AV867">
            <v>6500</v>
          </cell>
          <cell r="AW867">
            <v>6500</v>
          </cell>
          <cell r="AX867">
            <v>6500</v>
          </cell>
          <cell r="AY867">
            <v>6500</v>
          </cell>
          <cell r="AZ867">
            <v>6500</v>
          </cell>
          <cell r="BA867">
            <v>6500</v>
          </cell>
          <cell r="BB867">
            <v>6500</v>
          </cell>
          <cell r="BC867">
            <v>6500</v>
          </cell>
          <cell r="BD867">
            <v>6500</v>
          </cell>
          <cell r="BE867">
            <v>6500</v>
          </cell>
          <cell r="BF867">
            <v>6500</v>
          </cell>
          <cell r="BG867">
            <v>6500</v>
          </cell>
          <cell r="BH867">
            <v>6500</v>
          </cell>
          <cell r="BI867">
            <v>6500</v>
          </cell>
          <cell r="BJ867">
            <v>7000</v>
          </cell>
          <cell r="BK867">
            <v>8000</v>
          </cell>
          <cell r="BL867">
            <v>8000</v>
          </cell>
          <cell r="BM867">
            <v>8000</v>
          </cell>
          <cell r="BN867">
            <v>7000</v>
          </cell>
          <cell r="BO867">
            <v>7000</v>
          </cell>
          <cell r="BP867">
            <v>7000</v>
          </cell>
          <cell r="BQ867">
            <v>7000</v>
          </cell>
          <cell r="BR867">
            <v>7000</v>
          </cell>
          <cell r="BS867">
            <v>7000</v>
          </cell>
          <cell r="BT867">
            <v>7000</v>
          </cell>
          <cell r="BU867">
            <v>7000</v>
          </cell>
          <cell r="BV867">
            <v>7000</v>
          </cell>
          <cell r="BW867">
            <v>7000</v>
          </cell>
          <cell r="BX867">
            <v>7000</v>
          </cell>
          <cell r="BY867">
            <v>7000</v>
          </cell>
          <cell r="BZ867">
            <v>7000</v>
          </cell>
          <cell r="CA867">
            <v>7000</v>
          </cell>
          <cell r="CB867">
            <v>7000</v>
          </cell>
          <cell r="CC867">
            <v>7000</v>
          </cell>
          <cell r="CD867">
            <v>8000</v>
          </cell>
          <cell r="CE867">
            <v>12500</v>
          </cell>
          <cell r="CF867">
            <v>8000</v>
          </cell>
          <cell r="CG867">
            <v>8000</v>
          </cell>
          <cell r="CH867">
            <v>8000</v>
          </cell>
          <cell r="CI867">
            <v>8000</v>
          </cell>
          <cell r="CJ867">
            <v>8000</v>
          </cell>
          <cell r="CK867">
            <v>7000</v>
          </cell>
          <cell r="CL867">
            <v>6500</v>
          </cell>
          <cell r="CM867">
            <v>6500</v>
          </cell>
          <cell r="CN867">
            <v>6500</v>
          </cell>
          <cell r="CO867">
            <v>6500</v>
          </cell>
          <cell r="CP867">
            <v>6500</v>
          </cell>
          <cell r="CQ867">
            <v>6500</v>
          </cell>
          <cell r="CR867">
            <v>6500</v>
          </cell>
          <cell r="CS867">
            <v>6500</v>
          </cell>
          <cell r="CT867">
            <v>6500</v>
          </cell>
          <cell r="CU867">
            <v>6500</v>
          </cell>
          <cell r="CV867">
            <v>6500</v>
          </cell>
          <cell r="CW867">
            <v>6500</v>
          </cell>
          <cell r="CX867">
            <v>6500</v>
          </cell>
          <cell r="CY867">
            <v>6500</v>
          </cell>
          <cell r="CZ867">
            <v>6500</v>
          </cell>
          <cell r="DA867">
            <v>6500</v>
          </cell>
          <cell r="DB867">
            <v>6500</v>
          </cell>
          <cell r="DC867">
            <v>6500</v>
          </cell>
          <cell r="DD867">
            <v>6500</v>
          </cell>
          <cell r="DE867">
            <v>6500</v>
          </cell>
          <cell r="DF867">
            <v>22000</v>
          </cell>
          <cell r="DG867">
            <v>20800</v>
          </cell>
          <cell r="DH867">
            <v>3800</v>
          </cell>
          <cell r="DI867">
            <v>3800</v>
          </cell>
          <cell r="DJ867">
            <v>3800</v>
          </cell>
          <cell r="DK867">
            <v>3800</v>
          </cell>
        </row>
        <row r="868">
          <cell r="A868">
            <v>45247</v>
          </cell>
          <cell r="B868" t="str">
            <v> COLONY - WASSAU FIELD                   </v>
          </cell>
          <cell r="C868">
            <v>1</v>
          </cell>
          <cell r="D868" t="str">
            <v> R    </v>
          </cell>
          <cell r="E868">
            <v>11671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</row>
        <row r="869">
          <cell r="A869">
            <v>45250</v>
          </cell>
          <cell r="B869" t="str">
            <v> DREXEL - SOUTH MAPLE BRANACH            </v>
          </cell>
          <cell r="C869">
            <v>1</v>
          </cell>
          <cell r="D869" t="str">
            <v> R    </v>
          </cell>
          <cell r="E869">
            <v>3247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</row>
        <row r="870">
          <cell r="A870">
            <v>45253</v>
          </cell>
          <cell r="B870" t="str">
            <v> SOUTH MAPLE BRANCH                      </v>
          </cell>
          <cell r="C870">
            <v>1</v>
          </cell>
          <cell r="D870" t="str">
            <v> R    </v>
          </cell>
          <cell r="E870">
            <v>12298</v>
          </cell>
          <cell r="F870">
            <v>48</v>
          </cell>
          <cell r="G870">
            <v>48</v>
          </cell>
          <cell r="H870">
            <v>48</v>
          </cell>
          <cell r="I870">
            <v>48</v>
          </cell>
          <cell r="J870">
            <v>48</v>
          </cell>
          <cell r="K870">
            <v>48</v>
          </cell>
          <cell r="L870">
            <v>48</v>
          </cell>
          <cell r="M870">
            <v>48</v>
          </cell>
          <cell r="N870">
            <v>48</v>
          </cell>
          <cell r="O870">
            <v>48</v>
          </cell>
          <cell r="P870">
            <v>48</v>
          </cell>
          <cell r="Q870">
            <v>48</v>
          </cell>
          <cell r="R870">
            <v>48</v>
          </cell>
          <cell r="S870">
            <v>48</v>
          </cell>
          <cell r="T870">
            <v>48</v>
          </cell>
          <cell r="U870">
            <v>48</v>
          </cell>
          <cell r="V870">
            <v>48</v>
          </cell>
          <cell r="W870">
            <v>48</v>
          </cell>
          <cell r="X870">
            <v>48</v>
          </cell>
          <cell r="Y870">
            <v>48</v>
          </cell>
          <cell r="Z870">
            <v>48</v>
          </cell>
          <cell r="AA870">
            <v>48</v>
          </cell>
          <cell r="AB870">
            <v>48</v>
          </cell>
          <cell r="AC870">
            <v>48</v>
          </cell>
          <cell r="AD870">
            <v>48</v>
          </cell>
          <cell r="AE870">
            <v>48</v>
          </cell>
          <cell r="AF870">
            <v>48</v>
          </cell>
          <cell r="AG870">
            <v>48</v>
          </cell>
          <cell r="AH870">
            <v>48</v>
          </cell>
          <cell r="AI870">
            <v>48</v>
          </cell>
          <cell r="AJ870">
            <v>48</v>
          </cell>
          <cell r="AK870">
            <v>48</v>
          </cell>
          <cell r="AL870">
            <v>48</v>
          </cell>
          <cell r="AM870">
            <v>48</v>
          </cell>
          <cell r="AN870">
            <v>48</v>
          </cell>
          <cell r="AO870">
            <v>48</v>
          </cell>
          <cell r="AP870">
            <v>48</v>
          </cell>
          <cell r="AQ870">
            <v>48</v>
          </cell>
          <cell r="AR870">
            <v>48</v>
          </cell>
          <cell r="AS870">
            <v>48</v>
          </cell>
          <cell r="AT870">
            <v>48</v>
          </cell>
          <cell r="AU870">
            <v>48</v>
          </cell>
          <cell r="AV870">
            <v>48</v>
          </cell>
          <cell r="AW870">
            <v>48</v>
          </cell>
          <cell r="AX870">
            <v>48</v>
          </cell>
          <cell r="AY870">
            <v>48</v>
          </cell>
          <cell r="AZ870">
            <v>48</v>
          </cell>
          <cell r="BA870">
            <v>48</v>
          </cell>
          <cell r="BB870">
            <v>48</v>
          </cell>
          <cell r="BC870">
            <v>48</v>
          </cell>
          <cell r="BD870">
            <v>48</v>
          </cell>
          <cell r="BE870">
            <v>48</v>
          </cell>
          <cell r="BF870">
            <v>48</v>
          </cell>
          <cell r="BG870">
            <v>48</v>
          </cell>
          <cell r="BH870">
            <v>48</v>
          </cell>
          <cell r="BI870">
            <v>48</v>
          </cell>
          <cell r="BJ870">
            <v>48</v>
          </cell>
          <cell r="BK870">
            <v>48</v>
          </cell>
          <cell r="BL870">
            <v>48</v>
          </cell>
          <cell r="BM870">
            <v>48</v>
          </cell>
          <cell r="BN870">
            <v>48</v>
          </cell>
          <cell r="BO870">
            <v>48</v>
          </cell>
          <cell r="BP870">
            <v>48</v>
          </cell>
          <cell r="BQ870">
            <v>48</v>
          </cell>
          <cell r="BR870">
            <v>48</v>
          </cell>
          <cell r="BS870">
            <v>48</v>
          </cell>
          <cell r="BT870">
            <v>48</v>
          </cell>
          <cell r="BU870">
            <v>48</v>
          </cell>
          <cell r="BV870">
            <v>48</v>
          </cell>
          <cell r="BW870">
            <v>48</v>
          </cell>
          <cell r="BX870">
            <v>48</v>
          </cell>
          <cell r="BY870">
            <v>48</v>
          </cell>
          <cell r="BZ870">
            <v>48</v>
          </cell>
          <cell r="CA870">
            <v>48</v>
          </cell>
          <cell r="CB870">
            <v>48</v>
          </cell>
          <cell r="CC870">
            <v>48</v>
          </cell>
          <cell r="CD870">
            <v>48</v>
          </cell>
          <cell r="CE870">
            <v>48</v>
          </cell>
          <cell r="CF870">
            <v>48</v>
          </cell>
          <cell r="CG870">
            <v>48</v>
          </cell>
          <cell r="CH870">
            <v>48</v>
          </cell>
          <cell r="CI870">
            <v>48</v>
          </cell>
          <cell r="CJ870">
            <v>48</v>
          </cell>
          <cell r="CK870">
            <v>48</v>
          </cell>
          <cell r="CL870">
            <v>48</v>
          </cell>
          <cell r="CM870">
            <v>48</v>
          </cell>
          <cell r="CN870">
            <v>48</v>
          </cell>
          <cell r="CO870">
            <v>48</v>
          </cell>
          <cell r="CP870">
            <v>48</v>
          </cell>
          <cell r="CQ870">
            <v>48</v>
          </cell>
          <cell r="CR870">
            <v>48</v>
          </cell>
          <cell r="CS870">
            <v>48</v>
          </cell>
          <cell r="CT870">
            <v>48</v>
          </cell>
          <cell r="CU870">
            <v>48</v>
          </cell>
          <cell r="CV870">
            <v>48</v>
          </cell>
          <cell r="CW870">
            <v>48</v>
          </cell>
          <cell r="CX870">
            <v>48</v>
          </cell>
          <cell r="CY870">
            <v>48</v>
          </cell>
          <cell r="CZ870">
            <v>48</v>
          </cell>
          <cell r="DA870">
            <v>48</v>
          </cell>
          <cell r="DB870">
            <v>48</v>
          </cell>
          <cell r="DC870">
            <v>48</v>
          </cell>
          <cell r="DD870">
            <v>48</v>
          </cell>
          <cell r="DE870">
            <v>48</v>
          </cell>
          <cell r="DF870">
            <v>1</v>
          </cell>
          <cell r="DG870">
            <v>1</v>
          </cell>
          <cell r="DH870">
            <v>1</v>
          </cell>
          <cell r="DI870">
            <v>1</v>
          </cell>
          <cell r="DJ870">
            <v>1</v>
          </cell>
          <cell r="DK870">
            <v>1</v>
          </cell>
        </row>
        <row r="871">
          <cell r="A871">
            <v>45262</v>
          </cell>
          <cell r="B871" t="str">
            <v> PRUET-SOUTH ABERDEEN-CROSBY 9-11        </v>
          </cell>
          <cell r="C871">
            <v>1</v>
          </cell>
          <cell r="D871" t="str">
            <v> R    </v>
          </cell>
          <cell r="E871">
            <v>11858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</row>
        <row r="872">
          <cell r="A872">
            <v>45272</v>
          </cell>
          <cell r="B872" t="str">
            <v> GIBRALTER-COUNTY LINE-GRANT 22-16       </v>
          </cell>
          <cell r="C872">
            <v>1</v>
          </cell>
          <cell r="D872" t="str">
            <v> R    </v>
          </cell>
          <cell r="E872">
            <v>12112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</row>
        <row r="873">
          <cell r="A873">
            <v>45273</v>
          </cell>
          <cell r="B873" t="str">
            <v> PRUET-WISE GAP TENN RIVER 30-1          </v>
          </cell>
          <cell r="C873">
            <v>1</v>
          </cell>
          <cell r="D873" t="str">
            <v> R    </v>
          </cell>
          <cell r="E873">
            <v>33034</v>
          </cell>
          <cell r="F873">
            <v>200</v>
          </cell>
          <cell r="G873">
            <v>200</v>
          </cell>
          <cell r="H873">
            <v>200</v>
          </cell>
          <cell r="I873">
            <v>200</v>
          </cell>
          <cell r="J873">
            <v>200</v>
          </cell>
          <cell r="K873">
            <v>200</v>
          </cell>
          <cell r="L873">
            <v>200</v>
          </cell>
          <cell r="M873">
            <v>200</v>
          </cell>
          <cell r="N873">
            <v>200</v>
          </cell>
          <cell r="O873">
            <v>200</v>
          </cell>
          <cell r="P873">
            <v>200</v>
          </cell>
          <cell r="Q873">
            <v>200</v>
          </cell>
          <cell r="R873">
            <v>200</v>
          </cell>
          <cell r="S873">
            <v>200</v>
          </cell>
          <cell r="T873">
            <v>200</v>
          </cell>
          <cell r="U873">
            <v>200</v>
          </cell>
          <cell r="V873">
            <v>200</v>
          </cell>
          <cell r="W873">
            <v>200</v>
          </cell>
          <cell r="X873">
            <v>200</v>
          </cell>
          <cell r="Y873">
            <v>200</v>
          </cell>
          <cell r="Z873">
            <v>200</v>
          </cell>
          <cell r="AA873">
            <v>200</v>
          </cell>
          <cell r="AB873">
            <v>200</v>
          </cell>
          <cell r="AC873">
            <v>200</v>
          </cell>
          <cell r="AD873">
            <v>200</v>
          </cell>
          <cell r="AE873">
            <v>200</v>
          </cell>
          <cell r="AF873">
            <v>200</v>
          </cell>
          <cell r="AG873">
            <v>200</v>
          </cell>
          <cell r="AH873">
            <v>200</v>
          </cell>
          <cell r="AI873">
            <v>200</v>
          </cell>
          <cell r="AJ873">
            <v>200</v>
          </cell>
          <cell r="AK873">
            <v>200</v>
          </cell>
          <cell r="AL873">
            <v>200</v>
          </cell>
          <cell r="AM873">
            <v>200</v>
          </cell>
          <cell r="AN873">
            <v>200</v>
          </cell>
          <cell r="AO873">
            <v>200</v>
          </cell>
          <cell r="AP873">
            <v>200</v>
          </cell>
          <cell r="AQ873">
            <v>200</v>
          </cell>
          <cell r="AR873">
            <v>200</v>
          </cell>
          <cell r="AS873">
            <v>200</v>
          </cell>
          <cell r="AT873">
            <v>200</v>
          </cell>
          <cell r="AU873">
            <v>200</v>
          </cell>
          <cell r="AV873">
            <v>200</v>
          </cell>
          <cell r="AW873">
            <v>200</v>
          </cell>
          <cell r="AX873">
            <v>200</v>
          </cell>
          <cell r="AY873">
            <v>200</v>
          </cell>
          <cell r="AZ873">
            <v>200</v>
          </cell>
          <cell r="BA873">
            <v>200</v>
          </cell>
          <cell r="BB873">
            <v>200</v>
          </cell>
          <cell r="BC873">
            <v>200</v>
          </cell>
          <cell r="BD873">
            <v>200</v>
          </cell>
          <cell r="BE873">
            <v>200</v>
          </cell>
          <cell r="BF873">
            <v>200</v>
          </cell>
          <cell r="BG873">
            <v>200</v>
          </cell>
          <cell r="BH873">
            <v>200</v>
          </cell>
          <cell r="BI873">
            <v>200</v>
          </cell>
          <cell r="BJ873">
            <v>200</v>
          </cell>
          <cell r="BK873">
            <v>200</v>
          </cell>
          <cell r="BL873">
            <v>200</v>
          </cell>
          <cell r="BM873">
            <v>200</v>
          </cell>
          <cell r="BN873">
            <v>200</v>
          </cell>
          <cell r="BO873">
            <v>200</v>
          </cell>
          <cell r="BP873">
            <v>200</v>
          </cell>
          <cell r="BQ873">
            <v>200</v>
          </cell>
          <cell r="BR873">
            <v>200</v>
          </cell>
          <cell r="BS873">
            <v>200</v>
          </cell>
          <cell r="BT873">
            <v>200</v>
          </cell>
          <cell r="BU873">
            <v>200</v>
          </cell>
          <cell r="BV873">
            <v>200</v>
          </cell>
          <cell r="BW873">
            <v>200</v>
          </cell>
          <cell r="BX873">
            <v>200</v>
          </cell>
          <cell r="BY873">
            <v>200</v>
          </cell>
          <cell r="BZ873">
            <v>200</v>
          </cell>
          <cell r="CA873">
            <v>200</v>
          </cell>
          <cell r="CB873">
            <v>200</v>
          </cell>
          <cell r="CC873">
            <v>200</v>
          </cell>
          <cell r="CD873">
            <v>185</v>
          </cell>
          <cell r="CE873">
            <v>185</v>
          </cell>
          <cell r="CF873">
            <v>185</v>
          </cell>
          <cell r="CG873">
            <v>185</v>
          </cell>
          <cell r="CH873">
            <v>185</v>
          </cell>
          <cell r="CI873">
            <v>185</v>
          </cell>
          <cell r="CJ873">
            <v>185</v>
          </cell>
          <cell r="CK873">
            <v>185</v>
          </cell>
          <cell r="CL873">
            <v>185</v>
          </cell>
          <cell r="CM873">
            <v>185</v>
          </cell>
          <cell r="CN873">
            <v>185</v>
          </cell>
          <cell r="CO873">
            <v>185</v>
          </cell>
          <cell r="CP873">
            <v>185</v>
          </cell>
          <cell r="CQ873">
            <v>185</v>
          </cell>
          <cell r="CR873">
            <v>185</v>
          </cell>
          <cell r="CS873">
            <v>185</v>
          </cell>
          <cell r="CT873">
            <v>185</v>
          </cell>
          <cell r="CU873">
            <v>185</v>
          </cell>
          <cell r="CV873">
            <v>185</v>
          </cell>
          <cell r="CW873">
            <v>185</v>
          </cell>
          <cell r="CX873">
            <v>185</v>
          </cell>
          <cell r="CY873">
            <v>185</v>
          </cell>
          <cell r="CZ873">
            <v>185</v>
          </cell>
          <cell r="DA873">
            <v>185</v>
          </cell>
          <cell r="DB873">
            <v>185</v>
          </cell>
          <cell r="DC873">
            <v>185</v>
          </cell>
          <cell r="DD873">
            <v>185</v>
          </cell>
          <cell r="DE873">
            <v>185</v>
          </cell>
          <cell r="DF873">
            <v>200</v>
          </cell>
          <cell r="DG873">
            <v>200</v>
          </cell>
          <cell r="DH873">
            <v>200</v>
          </cell>
          <cell r="DI873">
            <v>200</v>
          </cell>
          <cell r="DJ873">
            <v>200</v>
          </cell>
          <cell r="DK873">
            <v>200</v>
          </cell>
        </row>
        <row r="874">
          <cell r="A874">
            <v>45276</v>
          </cell>
          <cell r="B874" t="str">
            <v> JUSTISS - STONEWALL CREEK - PROSPECT    </v>
          </cell>
          <cell r="C874">
            <v>1</v>
          </cell>
          <cell r="D874" t="str">
            <v> R    </v>
          </cell>
          <cell r="E874">
            <v>11893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</row>
        <row r="875">
          <cell r="A875">
            <v>45278</v>
          </cell>
          <cell r="B875" t="str">
            <v> VISTA-MISSISSIPPI-TRANSPORT             </v>
          </cell>
          <cell r="C875">
            <v>1</v>
          </cell>
          <cell r="D875" t="str">
            <v> D    </v>
          </cell>
          <cell r="E875">
            <v>7844</v>
          </cell>
          <cell r="F875">
            <v>2500</v>
          </cell>
          <cell r="G875">
            <v>2500</v>
          </cell>
          <cell r="H875">
            <v>2500</v>
          </cell>
          <cell r="I875">
            <v>3000</v>
          </cell>
          <cell r="J875">
            <v>3000</v>
          </cell>
          <cell r="K875">
            <v>3000</v>
          </cell>
          <cell r="L875">
            <v>3000</v>
          </cell>
          <cell r="M875">
            <v>3400</v>
          </cell>
          <cell r="N875">
            <v>3400</v>
          </cell>
          <cell r="O875">
            <v>3400</v>
          </cell>
          <cell r="P875">
            <v>3400</v>
          </cell>
          <cell r="Q875">
            <v>3400</v>
          </cell>
          <cell r="R875">
            <v>3400</v>
          </cell>
          <cell r="S875">
            <v>3400</v>
          </cell>
          <cell r="T875">
            <v>3400</v>
          </cell>
          <cell r="U875">
            <v>3000</v>
          </cell>
          <cell r="V875">
            <v>3000</v>
          </cell>
          <cell r="W875">
            <v>3000</v>
          </cell>
          <cell r="X875">
            <v>3500</v>
          </cell>
          <cell r="Y875">
            <v>3500</v>
          </cell>
          <cell r="Z875">
            <v>3500</v>
          </cell>
          <cell r="AA875">
            <v>3500</v>
          </cell>
          <cell r="AB875">
            <v>3000</v>
          </cell>
          <cell r="AC875">
            <v>3000</v>
          </cell>
          <cell r="AD875">
            <v>3000</v>
          </cell>
          <cell r="AE875">
            <v>3000</v>
          </cell>
          <cell r="AF875">
            <v>3000</v>
          </cell>
          <cell r="AG875">
            <v>3000</v>
          </cell>
          <cell r="AH875">
            <v>3000</v>
          </cell>
          <cell r="AI875">
            <v>3000</v>
          </cell>
          <cell r="AJ875">
            <v>3000</v>
          </cell>
          <cell r="AK875">
            <v>3000</v>
          </cell>
          <cell r="AL875">
            <v>3000</v>
          </cell>
          <cell r="AM875">
            <v>3000</v>
          </cell>
          <cell r="AN875">
            <v>3000</v>
          </cell>
          <cell r="AO875">
            <v>3000</v>
          </cell>
          <cell r="AP875">
            <v>3000</v>
          </cell>
          <cell r="AQ875">
            <v>3000</v>
          </cell>
          <cell r="AR875">
            <v>3000</v>
          </cell>
          <cell r="AS875">
            <v>3000</v>
          </cell>
          <cell r="AT875">
            <v>3000</v>
          </cell>
          <cell r="AU875">
            <v>3000</v>
          </cell>
          <cell r="AV875">
            <v>3000</v>
          </cell>
          <cell r="AW875">
            <v>3000</v>
          </cell>
          <cell r="AX875">
            <v>3000</v>
          </cell>
          <cell r="AY875">
            <v>2200</v>
          </cell>
          <cell r="AZ875">
            <v>2200</v>
          </cell>
          <cell r="BA875">
            <v>3200</v>
          </cell>
          <cell r="BB875">
            <v>3200</v>
          </cell>
          <cell r="BC875">
            <v>2500</v>
          </cell>
          <cell r="BD875">
            <v>2500</v>
          </cell>
          <cell r="BE875">
            <v>2500</v>
          </cell>
          <cell r="BF875">
            <v>2500</v>
          </cell>
          <cell r="BG875">
            <v>2500</v>
          </cell>
          <cell r="BH875">
            <v>2500</v>
          </cell>
          <cell r="BI875">
            <v>2500</v>
          </cell>
          <cell r="BJ875">
            <v>2500</v>
          </cell>
          <cell r="BK875">
            <v>2500</v>
          </cell>
          <cell r="BL875">
            <v>2500</v>
          </cell>
          <cell r="BM875">
            <v>2500</v>
          </cell>
          <cell r="BN875">
            <v>2500</v>
          </cell>
          <cell r="BO875">
            <v>2500</v>
          </cell>
          <cell r="BP875">
            <v>2500</v>
          </cell>
          <cell r="BQ875">
            <v>2500</v>
          </cell>
          <cell r="BR875">
            <v>2500</v>
          </cell>
          <cell r="BS875">
            <v>2500</v>
          </cell>
          <cell r="BT875">
            <v>2500</v>
          </cell>
          <cell r="BU875">
            <v>2500</v>
          </cell>
          <cell r="BV875">
            <v>3000</v>
          </cell>
          <cell r="BW875">
            <v>3000</v>
          </cell>
          <cell r="BX875">
            <v>3400</v>
          </cell>
          <cell r="BY875">
            <v>3400</v>
          </cell>
          <cell r="BZ875">
            <v>3400</v>
          </cell>
          <cell r="CA875">
            <v>3400</v>
          </cell>
          <cell r="CB875">
            <v>3400</v>
          </cell>
          <cell r="CC875">
            <v>3047</v>
          </cell>
          <cell r="CD875">
            <v>3000</v>
          </cell>
          <cell r="CE875">
            <v>3000</v>
          </cell>
          <cell r="CF875">
            <v>3000</v>
          </cell>
          <cell r="CG875">
            <v>3000</v>
          </cell>
          <cell r="CH875">
            <v>3000</v>
          </cell>
          <cell r="CI875">
            <v>3000</v>
          </cell>
          <cell r="CJ875">
            <v>3000</v>
          </cell>
          <cell r="CK875">
            <v>3000</v>
          </cell>
          <cell r="CL875">
            <v>3000</v>
          </cell>
          <cell r="CM875">
            <v>3000</v>
          </cell>
          <cell r="CN875">
            <v>3000</v>
          </cell>
          <cell r="CO875">
            <v>3000</v>
          </cell>
          <cell r="CP875">
            <v>3000</v>
          </cell>
          <cell r="CQ875">
            <v>3000</v>
          </cell>
          <cell r="CR875">
            <v>3000</v>
          </cell>
          <cell r="CS875">
            <v>3000</v>
          </cell>
          <cell r="CT875">
            <v>3500</v>
          </cell>
          <cell r="CU875">
            <v>3500</v>
          </cell>
          <cell r="CV875">
            <v>3500</v>
          </cell>
          <cell r="CW875">
            <v>3500</v>
          </cell>
          <cell r="CX875">
            <v>3500</v>
          </cell>
          <cell r="CY875">
            <v>3500</v>
          </cell>
          <cell r="CZ875">
            <v>3500</v>
          </cell>
          <cell r="DA875">
            <v>3500</v>
          </cell>
          <cell r="DB875">
            <v>3500</v>
          </cell>
          <cell r="DC875">
            <v>3500</v>
          </cell>
          <cell r="DD875">
            <v>3500</v>
          </cell>
          <cell r="DE875">
            <v>4000</v>
          </cell>
          <cell r="DF875">
            <v>2000</v>
          </cell>
          <cell r="DG875">
            <v>2000</v>
          </cell>
          <cell r="DH875">
            <v>3000</v>
          </cell>
          <cell r="DI875">
            <v>3000</v>
          </cell>
          <cell r="DJ875">
            <v>3000</v>
          </cell>
          <cell r="DK875">
            <v>5000</v>
          </cell>
        </row>
        <row r="876">
          <cell r="A876">
            <v>45288</v>
          </cell>
          <cell r="B876" t="str">
            <v> EQUITABLE-SENECA COUNTY DEHY            </v>
          </cell>
          <cell r="C876">
            <v>5</v>
          </cell>
          <cell r="D876" t="str">
            <v> R    </v>
          </cell>
          <cell r="E876">
            <v>11187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</row>
        <row r="877">
          <cell r="A877">
            <v>45289</v>
          </cell>
          <cell r="B877" t="str">
            <v> EQUITY-MCARTHUR FIELD                   </v>
          </cell>
          <cell r="C877">
            <v>4</v>
          </cell>
          <cell r="D877" t="str">
            <v> R    </v>
          </cell>
          <cell r="E877">
            <v>3760</v>
          </cell>
          <cell r="F877">
            <v>131</v>
          </cell>
          <cell r="G877">
            <v>131</v>
          </cell>
          <cell r="H877">
            <v>131</v>
          </cell>
          <cell r="I877">
            <v>130</v>
          </cell>
          <cell r="J877">
            <v>131</v>
          </cell>
          <cell r="K877">
            <v>131</v>
          </cell>
          <cell r="L877">
            <v>131</v>
          </cell>
          <cell r="M877">
            <v>130</v>
          </cell>
          <cell r="N877">
            <v>130</v>
          </cell>
          <cell r="O877">
            <v>130</v>
          </cell>
          <cell r="P877">
            <v>130</v>
          </cell>
          <cell r="Q877">
            <v>130</v>
          </cell>
          <cell r="R877">
            <v>130</v>
          </cell>
          <cell r="S877">
            <v>130</v>
          </cell>
          <cell r="T877">
            <v>130</v>
          </cell>
          <cell r="U877">
            <v>130</v>
          </cell>
          <cell r="V877">
            <v>130</v>
          </cell>
          <cell r="W877">
            <v>130</v>
          </cell>
          <cell r="X877">
            <v>130</v>
          </cell>
          <cell r="Y877">
            <v>130</v>
          </cell>
          <cell r="Z877">
            <v>130</v>
          </cell>
          <cell r="AA877">
            <v>130</v>
          </cell>
          <cell r="AB877">
            <v>130</v>
          </cell>
          <cell r="AC877">
            <v>130</v>
          </cell>
          <cell r="AD877">
            <v>130</v>
          </cell>
          <cell r="AE877">
            <v>130</v>
          </cell>
          <cell r="AF877">
            <v>130</v>
          </cell>
          <cell r="AG877">
            <v>130</v>
          </cell>
          <cell r="AH877">
            <v>130</v>
          </cell>
          <cell r="AI877">
            <v>130</v>
          </cell>
          <cell r="AJ877">
            <v>130</v>
          </cell>
          <cell r="AK877">
            <v>130</v>
          </cell>
          <cell r="AL877">
            <v>130</v>
          </cell>
          <cell r="AM877">
            <v>130</v>
          </cell>
          <cell r="AN877">
            <v>130</v>
          </cell>
          <cell r="AO877">
            <v>130</v>
          </cell>
          <cell r="AP877">
            <v>130</v>
          </cell>
          <cell r="AQ877">
            <v>130</v>
          </cell>
          <cell r="AR877">
            <v>130</v>
          </cell>
          <cell r="AS877">
            <v>130</v>
          </cell>
          <cell r="AT877">
            <v>130</v>
          </cell>
          <cell r="AU877">
            <v>130</v>
          </cell>
          <cell r="AV877">
            <v>130</v>
          </cell>
          <cell r="AW877">
            <v>130</v>
          </cell>
          <cell r="AX877">
            <v>130</v>
          </cell>
          <cell r="AY877">
            <v>130</v>
          </cell>
          <cell r="AZ877">
            <v>130</v>
          </cell>
          <cell r="BA877">
            <v>130</v>
          </cell>
          <cell r="BB877">
            <v>130</v>
          </cell>
          <cell r="BC877">
            <v>130</v>
          </cell>
          <cell r="BD877">
            <v>130</v>
          </cell>
          <cell r="BE877">
            <v>130</v>
          </cell>
          <cell r="BF877">
            <v>130</v>
          </cell>
          <cell r="BG877">
            <v>130</v>
          </cell>
          <cell r="BH877">
            <v>130</v>
          </cell>
          <cell r="BI877">
            <v>130</v>
          </cell>
          <cell r="BJ877">
            <v>130</v>
          </cell>
          <cell r="BK877">
            <v>130</v>
          </cell>
          <cell r="BL877">
            <v>130</v>
          </cell>
          <cell r="BM877">
            <v>130</v>
          </cell>
          <cell r="BN877">
            <v>130</v>
          </cell>
          <cell r="BO877">
            <v>130</v>
          </cell>
          <cell r="BP877">
            <v>130</v>
          </cell>
          <cell r="BQ877">
            <v>130</v>
          </cell>
          <cell r="BR877">
            <v>130</v>
          </cell>
          <cell r="BS877">
            <v>130</v>
          </cell>
          <cell r="BT877">
            <v>130</v>
          </cell>
          <cell r="BU877">
            <v>130</v>
          </cell>
          <cell r="BV877">
            <v>130</v>
          </cell>
          <cell r="BW877">
            <v>130</v>
          </cell>
          <cell r="BX877">
            <v>130</v>
          </cell>
          <cell r="BY877">
            <v>130</v>
          </cell>
          <cell r="BZ877">
            <v>130</v>
          </cell>
          <cell r="CA877">
            <v>130</v>
          </cell>
          <cell r="CB877">
            <v>130</v>
          </cell>
          <cell r="CC877">
            <v>130</v>
          </cell>
          <cell r="CD877">
            <v>145</v>
          </cell>
          <cell r="CE877">
            <v>145</v>
          </cell>
          <cell r="CF877">
            <v>145</v>
          </cell>
          <cell r="CG877">
            <v>145</v>
          </cell>
          <cell r="CH877">
            <v>145</v>
          </cell>
          <cell r="CI877">
            <v>145</v>
          </cell>
          <cell r="CJ877">
            <v>122</v>
          </cell>
          <cell r="CK877">
            <v>122</v>
          </cell>
          <cell r="CL877">
            <v>130</v>
          </cell>
          <cell r="CM877">
            <v>130</v>
          </cell>
          <cell r="CN877">
            <v>130</v>
          </cell>
          <cell r="CO877">
            <v>130</v>
          </cell>
          <cell r="CP877">
            <v>130</v>
          </cell>
          <cell r="CQ877">
            <v>130</v>
          </cell>
          <cell r="CR877">
            <v>130</v>
          </cell>
          <cell r="CS877">
            <v>130</v>
          </cell>
          <cell r="CT877">
            <v>130</v>
          </cell>
          <cell r="CU877">
            <v>130</v>
          </cell>
          <cell r="CV877">
            <v>130</v>
          </cell>
          <cell r="CW877">
            <v>130</v>
          </cell>
          <cell r="CX877">
            <v>130</v>
          </cell>
          <cell r="CY877">
            <v>130</v>
          </cell>
          <cell r="CZ877">
            <v>130</v>
          </cell>
          <cell r="DA877">
            <v>130</v>
          </cell>
          <cell r="DB877">
            <v>130</v>
          </cell>
          <cell r="DC877">
            <v>130</v>
          </cell>
          <cell r="DD877">
            <v>130</v>
          </cell>
          <cell r="DE877">
            <v>130</v>
          </cell>
          <cell r="DF877">
            <v>225</v>
          </cell>
          <cell r="DG877">
            <v>225</v>
          </cell>
          <cell r="DH877">
            <v>225</v>
          </cell>
          <cell r="DI877">
            <v>225</v>
          </cell>
          <cell r="DJ877">
            <v>225</v>
          </cell>
          <cell r="DK877">
            <v>225</v>
          </cell>
        </row>
        <row r="878">
          <cell r="A878">
            <v>45290</v>
          </cell>
          <cell r="B878" t="str">
            <v> LEE-ATHENS FIELD                        </v>
          </cell>
          <cell r="C878">
            <v>4</v>
          </cell>
          <cell r="D878" t="str">
            <v> R    </v>
          </cell>
          <cell r="E878">
            <v>3066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</row>
        <row r="879">
          <cell r="A879">
            <v>45293</v>
          </cell>
          <cell r="B879" t="str">
            <v> OCEAN STATE POWER TRANSPORT SMS         </v>
          </cell>
          <cell r="C879">
            <v>6</v>
          </cell>
          <cell r="D879" t="str">
            <v> D    </v>
          </cell>
          <cell r="E879">
            <v>125464</v>
          </cell>
          <cell r="F879">
            <v>81129</v>
          </cell>
          <cell r="G879">
            <v>68885</v>
          </cell>
          <cell r="H879">
            <v>68885</v>
          </cell>
          <cell r="I879">
            <v>32611</v>
          </cell>
          <cell r="J879">
            <v>108885</v>
          </cell>
          <cell r="K879">
            <v>98885</v>
          </cell>
          <cell r="L879">
            <v>98885</v>
          </cell>
          <cell r="M879">
            <v>100888</v>
          </cell>
          <cell r="N879">
            <v>98884</v>
          </cell>
          <cell r="O879">
            <v>98884</v>
          </cell>
          <cell r="P879">
            <v>98884</v>
          </cell>
          <cell r="Q879">
            <v>80468</v>
          </cell>
          <cell r="R879">
            <v>74009</v>
          </cell>
          <cell r="S879">
            <v>82205</v>
          </cell>
          <cell r="T879">
            <v>69642</v>
          </cell>
          <cell r="U879">
            <v>104490</v>
          </cell>
          <cell r="V879">
            <v>104490</v>
          </cell>
          <cell r="W879">
            <v>108272</v>
          </cell>
          <cell r="X879">
            <v>95410</v>
          </cell>
          <cell r="Y879">
            <v>98085</v>
          </cell>
          <cell r="Z879">
            <v>74886</v>
          </cell>
          <cell r="AA879">
            <v>50037</v>
          </cell>
          <cell r="AB879">
            <v>59944</v>
          </cell>
          <cell r="AC879">
            <v>59859</v>
          </cell>
          <cell r="AD879">
            <v>61765</v>
          </cell>
          <cell r="AE879">
            <v>73254</v>
          </cell>
          <cell r="AF879">
            <v>60419</v>
          </cell>
          <cell r="AG879">
            <v>53953</v>
          </cell>
          <cell r="AH879">
            <v>62749</v>
          </cell>
          <cell r="AI879">
            <v>48424</v>
          </cell>
          <cell r="AJ879">
            <v>48424</v>
          </cell>
          <cell r="AK879">
            <v>48424</v>
          </cell>
          <cell r="AL879">
            <v>48424</v>
          </cell>
          <cell r="AM879">
            <v>83775</v>
          </cell>
          <cell r="AN879">
            <v>77434</v>
          </cell>
          <cell r="AO879">
            <v>98964</v>
          </cell>
          <cell r="AP879">
            <v>32611</v>
          </cell>
          <cell r="AQ879">
            <v>32611</v>
          </cell>
          <cell r="AR879">
            <v>32611</v>
          </cell>
          <cell r="AS879">
            <v>98316</v>
          </cell>
          <cell r="AT879">
            <v>88885</v>
          </cell>
          <cell r="AU879">
            <v>88210</v>
          </cell>
          <cell r="AV879">
            <v>65034</v>
          </cell>
          <cell r="AW879">
            <v>66379</v>
          </cell>
          <cell r="AX879">
            <v>81052</v>
          </cell>
          <cell r="AY879">
            <v>83885</v>
          </cell>
          <cell r="AZ879">
            <v>103885</v>
          </cell>
          <cell r="BA879">
            <v>73885</v>
          </cell>
          <cell r="BB879">
            <v>93885</v>
          </cell>
          <cell r="BC879">
            <v>78885</v>
          </cell>
          <cell r="BD879">
            <v>85591</v>
          </cell>
          <cell r="BE879">
            <v>93885</v>
          </cell>
          <cell r="BF879">
            <v>93885</v>
          </cell>
          <cell r="BG879">
            <v>54606</v>
          </cell>
          <cell r="BH879">
            <v>97666</v>
          </cell>
          <cell r="BI879">
            <v>84131</v>
          </cell>
          <cell r="BJ879">
            <v>53872</v>
          </cell>
          <cell r="BK879">
            <v>88240</v>
          </cell>
          <cell r="BL879">
            <v>88240</v>
          </cell>
          <cell r="BM879">
            <v>88240</v>
          </cell>
          <cell r="BN879">
            <v>31504</v>
          </cell>
          <cell r="BO879">
            <v>199</v>
          </cell>
          <cell r="BP879">
            <v>5023</v>
          </cell>
          <cell r="BQ879">
            <v>39354</v>
          </cell>
          <cell r="BR879">
            <v>33343</v>
          </cell>
          <cell r="BS879">
            <v>33343</v>
          </cell>
          <cell r="BT879">
            <v>63343</v>
          </cell>
          <cell r="BU879">
            <v>40470</v>
          </cell>
          <cell r="BV879">
            <v>84934</v>
          </cell>
          <cell r="BW879">
            <v>34282</v>
          </cell>
          <cell r="BX879">
            <v>47132</v>
          </cell>
          <cell r="BY879">
            <v>53160</v>
          </cell>
          <cell r="BZ879">
            <v>46123</v>
          </cell>
          <cell r="CA879">
            <v>47400</v>
          </cell>
          <cell r="CB879">
            <v>44016</v>
          </cell>
          <cell r="CC879">
            <v>93919</v>
          </cell>
          <cell r="CD879">
            <v>93526</v>
          </cell>
          <cell r="CE879">
            <v>78196</v>
          </cell>
          <cell r="CF879">
            <v>54045</v>
          </cell>
          <cell r="CG879">
            <v>54000</v>
          </cell>
          <cell r="CH879">
            <v>45183</v>
          </cell>
          <cell r="CI879">
            <v>69182</v>
          </cell>
          <cell r="CJ879">
            <v>60254</v>
          </cell>
          <cell r="CK879">
            <v>60165</v>
          </cell>
          <cell r="CL879">
            <v>76253</v>
          </cell>
          <cell r="CM879">
            <v>76253</v>
          </cell>
          <cell r="CN879">
            <v>72145</v>
          </cell>
          <cell r="CO879">
            <v>76253</v>
          </cell>
          <cell r="CP879">
            <v>79897</v>
          </cell>
          <cell r="CQ879">
            <v>79897</v>
          </cell>
          <cell r="CR879">
            <v>39166</v>
          </cell>
          <cell r="CS879">
            <v>27308</v>
          </cell>
          <cell r="CT879">
            <v>72783</v>
          </cell>
          <cell r="CU879">
            <v>64926</v>
          </cell>
          <cell r="CV879">
            <v>72783</v>
          </cell>
          <cell r="CW879">
            <v>10228</v>
          </cell>
          <cell r="CX879">
            <v>63320</v>
          </cell>
          <cell r="CY879">
            <v>57398</v>
          </cell>
          <cell r="CZ879">
            <v>59257</v>
          </cell>
          <cell r="DA879">
            <v>80503</v>
          </cell>
          <cell r="DB879">
            <v>80503</v>
          </cell>
          <cell r="DC879">
            <v>80503</v>
          </cell>
          <cell r="DD879">
            <v>52262</v>
          </cell>
          <cell r="DE879">
            <v>45055</v>
          </cell>
          <cell r="DF879">
            <v>37473</v>
          </cell>
          <cell r="DG879">
            <v>37094</v>
          </cell>
          <cell r="DH879">
            <v>75723</v>
          </cell>
          <cell r="DI879">
            <v>75723</v>
          </cell>
          <cell r="DJ879">
            <v>75723</v>
          </cell>
          <cell r="DK879">
            <v>58654</v>
          </cell>
        </row>
        <row r="880">
          <cell r="A880">
            <v>45340</v>
          </cell>
          <cell r="B880" t="str">
            <v> SPRINGFIELD - ROCK SPRINGS SALES        </v>
          </cell>
          <cell r="C880">
            <v>1</v>
          </cell>
          <cell r="D880" t="str">
            <v> D    </v>
          </cell>
          <cell r="E880">
            <v>1585</v>
          </cell>
          <cell r="F880">
            <v>607</v>
          </cell>
          <cell r="G880">
            <v>607</v>
          </cell>
          <cell r="H880">
            <v>607</v>
          </cell>
          <cell r="I880">
            <v>393</v>
          </cell>
          <cell r="J880">
            <v>607</v>
          </cell>
          <cell r="K880">
            <v>607</v>
          </cell>
          <cell r="L880">
            <v>607</v>
          </cell>
          <cell r="M880">
            <v>607</v>
          </cell>
          <cell r="N880">
            <v>607</v>
          </cell>
          <cell r="O880">
            <v>607</v>
          </cell>
          <cell r="P880">
            <v>607</v>
          </cell>
          <cell r="Q880">
            <v>607</v>
          </cell>
          <cell r="R880">
            <v>607</v>
          </cell>
          <cell r="S880">
            <v>607</v>
          </cell>
          <cell r="T880">
            <v>607</v>
          </cell>
          <cell r="U880">
            <v>393</v>
          </cell>
          <cell r="V880">
            <v>393</v>
          </cell>
          <cell r="W880">
            <v>393</v>
          </cell>
          <cell r="X880">
            <v>393</v>
          </cell>
          <cell r="Y880">
            <v>393</v>
          </cell>
          <cell r="Z880">
            <v>393</v>
          </cell>
          <cell r="AA880">
            <v>393</v>
          </cell>
          <cell r="AB880">
            <v>393</v>
          </cell>
          <cell r="AC880">
            <v>393</v>
          </cell>
          <cell r="AD880">
            <v>393</v>
          </cell>
          <cell r="AE880">
            <v>393</v>
          </cell>
          <cell r="AF880">
            <v>393</v>
          </cell>
          <cell r="AG880">
            <v>393</v>
          </cell>
          <cell r="AH880">
            <v>393</v>
          </cell>
          <cell r="AI880">
            <v>393</v>
          </cell>
          <cell r="AJ880">
            <v>393</v>
          </cell>
          <cell r="AK880">
            <v>393</v>
          </cell>
          <cell r="AL880">
            <v>393</v>
          </cell>
          <cell r="AM880">
            <v>393</v>
          </cell>
          <cell r="AN880">
            <v>393</v>
          </cell>
          <cell r="AO880">
            <v>393</v>
          </cell>
          <cell r="AP880">
            <v>393</v>
          </cell>
          <cell r="AQ880">
            <v>393</v>
          </cell>
          <cell r="AR880">
            <v>393</v>
          </cell>
          <cell r="AS880">
            <v>393</v>
          </cell>
          <cell r="AT880">
            <v>393</v>
          </cell>
          <cell r="AU880">
            <v>393</v>
          </cell>
          <cell r="AV880">
            <v>393</v>
          </cell>
          <cell r="AW880">
            <v>393</v>
          </cell>
          <cell r="AX880">
            <v>393</v>
          </cell>
          <cell r="AY880">
            <v>392</v>
          </cell>
          <cell r="AZ880">
            <v>392</v>
          </cell>
          <cell r="BA880">
            <v>392</v>
          </cell>
          <cell r="BB880">
            <v>392</v>
          </cell>
          <cell r="BC880">
            <v>392</v>
          </cell>
          <cell r="BD880">
            <v>392</v>
          </cell>
          <cell r="BE880">
            <v>392</v>
          </cell>
          <cell r="BF880">
            <v>392</v>
          </cell>
          <cell r="BG880">
            <v>392</v>
          </cell>
          <cell r="BH880">
            <v>392</v>
          </cell>
          <cell r="BI880">
            <v>392</v>
          </cell>
          <cell r="BJ880">
            <v>392</v>
          </cell>
          <cell r="BK880">
            <v>392</v>
          </cell>
          <cell r="BL880">
            <v>392</v>
          </cell>
          <cell r="BM880">
            <v>392</v>
          </cell>
          <cell r="BN880">
            <v>392</v>
          </cell>
          <cell r="BO880">
            <v>392</v>
          </cell>
          <cell r="BP880">
            <v>392</v>
          </cell>
          <cell r="BQ880">
            <v>392</v>
          </cell>
          <cell r="BR880">
            <v>392</v>
          </cell>
          <cell r="BS880">
            <v>392</v>
          </cell>
          <cell r="BT880">
            <v>392</v>
          </cell>
          <cell r="BU880">
            <v>392</v>
          </cell>
          <cell r="BV880">
            <v>392</v>
          </cell>
          <cell r="BW880">
            <v>392</v>
          </cell>
          <cell r="BX880">
            <v>392</v>
          </cell>
          <cell r="BY880">
            <v>392</v>
          </cell>
          <cell r="BZ880">
            <v>392</v>
          </cell>
          <cell r="CA880">
            <v>392</v>
          </cell>
          <cell r="CB880">
            <v>392</v>
          </cell>
          <cell r="CC880">
            <v>392</v>
          </cell>
          <cell r="CD880">
            <v>49</v>
          </cell>
          <cell r="CE880">
            <v>49</v>
          </cell>
          <cell r="CF880">
            <v>49</v>
          </cell>
          <cell r="CG880">
            <v>49</v>
          </cell>
          <cell r="CH880">
            <v>49</v>
          </cell>
          <cell r="CI880">
            <v>49</v>
          </cell>
          <cell r="CJ880">
            <v>49</v>
          </cell>
          <cell r="CK880">
            <v>49</v>
          </cell>
          <cell r="CL880">
            <v>49</v>
          </cell>
          <cell r="CM880">
            <v>49</v>
          </cell>
          <cell r="CN880">
            <v>49</v>
          </cell>
          <cell r="CO880">
            <v>49</v>
          </cell>
          <cell r="CP880">
            <v>49</v>
          </cell>
          <cell r="CQ880">
            <v>49</v>
          </cell>
          <cell r="CR880">
            <v>49</v>
          </cell>
          <cell r="CS880">
            <v>49</v>
          </cell>
          <cell r="CT880">
            <v>49</v>
          </cell>
          <cell r="CU880">
            <v>49</v>
          </cell>
          <cell r="CV880">
            <v>49</v>
          </cell>
          <cell r="CW880">
            <v>49</v>
          </cell>
          <cell r="CX880">
            <v>49</v>
          </cell>
          <cell r="CY880">
            <v>49</v>
          </cell>
          <cell r="CZ880">
            <v>49</v>
          </cell>
          <cell r="DA880">
            <v>49</v>
          </cell>
          <cell r="DB880">
            <v>49</v>
          </cell>
          <cell r="DC880">
            <v>49</v>
          </cell>
          <cell r="DD880">
            <v>49</v>
          </cell>
          <cell r="DE880">
            <v>49</v>
          </cell>
          <cell r="DF880">
            <v>144</v>
          </cell>
          <cell r="DG880">
            <v>144</v>
          </cell>
          <cell r="DH880">
            <v>144</v>
          </cell>
          <cell r="DI880">
            <v>144</v>
          </cell>
          <cell r="DJ880">
            <v>144</v>
          </cell>
          <cell r="DK880">
            <v>144</v>
          </cell>
        </row>
        <row r="881">
          <cell r="A881">
            <v>45341</v>
          </cell>
          <cell r="B881" t="str">
            <v> CROSS PLAINS SALES                      </v>
          </cell>
          <cell r="C881">
            <v>1</v>
          </cell>
          <cell r="D881" t="str">
            <v> D    </v>
          </cell>
          <cell r="E881">
            <v>727</v>
          </cell>
          <cell r="F881">
            <v>797</v>
          </cell>
          <cell r="G881">
            <v>797</v>
          </cell>
          <cell r="H881">
            <v>797</v>
          </cell>
          <cell r="I881">
            <v>157</v>
          </cell>
          <cell r="J881">
            <v>797</v>
          </cell>
          <cell r="K881">
            <v>601</v>
          </cell>
          <cell r="L881">
            <v>699</v>
          </cell>
          <cell r="M881">
            <v>699</v>
          </cell>
          <cell r="N881">
            <v>699</v>
          </cell>
          <cell r="O881">
            <v>699</v>
          </cell>
          <cell r="P881">
            <v>699</v>
          </cell>
          <cell r="Q881">
            <v>699</v>
          </cell>
          <cell r="R881">
            <v>404</v>
          </cell>
          <cell r="S881">
            <v>404</v>
          </cell>
          <cell r="T881">
            <v>404</v>
          </cell>
          <cell r="U881">
            <v>452</v>
          </cell>
          <cell r="V881">
            <v>452</v>
          </cell>
          <cell r="W881">
            <v>452</v>
          </cell>
          <cell r="X881">
            <v>452</v>
          </cell>
          <cell r="Y881">
            <v>452</v>
          </cell>
          <cell r="Z881">
            <v>452</v>
          </cell>
          <cell r="AA881">
            <v>452</v>
          </cell>
          <cell r="AB881">
            <v>452</v>
          </cell>
          <cell r="AC881">
            <v>452</v>
          </cell>
          <cell r="AD881">
            <v>452</v>
          </cell>
          <cell r="AE881">
            <v>452</v>
          </cell>
          <cell r="AF881">
            <v>452</v>
          </cell>
          <cell r="AG881">
            <v>452</v>
          </cell>
          <cell r="AH881">
            <v>452</v>
          </cell>
          <cell r="AI881">
            <v>452</v>
          </cell>
          <cell r="AJ881">
            <v>452</v>
          </cell>
          <cell r="AK881">
            <v>452</v>
          </cell>
          <cell r="AL881">
            <v>452</v>
          </cell>
          <cell r="AM881">
            <v>157</v>
          </cell>
          <cell r="AN881">
            <v>157</v>
          </cell>
          <cell r="AO881">
            <v>157</v>
          </cell>
          <cell r="AP881">
            <v>157</v>
          </cell>
          <cell r="AQ881">
            <v>157</v>
          </cell>
          <cell r="AR881">
            <v>157</v>
          </cell>
          <cell r="AS881">
            <v>157</v>
          </cell>
          <cell r="AT881">
            <v>157</v>
          </cell>
          <cell r="AU881">
            <v>157</v>
          </cell>
          <cell r="AV881">
            <v>157</v>
          </cell>
          <cell r="AW881">
            <v>157</v>
          </cell>
          <cell r="AX881">
            <v>157</v>
          </cell>
          <cell r="AY881">
            <v>108</v>
          </cell>
          <cell r="AZ881">
            <v>108</v>
          </cell>
          <cell r="BA881">
            <v>108</v>
          </cell>
          <cell r="BB881">
            <v>108</v>
          </cell>
          <cell r="BC881">
            <v>108</v>
          </cell>
          <cell r="BD881">
            <v>108</v>
          </cell>
          <cell r="BE881">
            <v>108</v>
          </cell>
          <cell r="BF881">
            <v>108</v>
          </cell>
          <cell r="BG881">
            <v>108</v>
          </cell>
          <cell r="BH881">
            <v>108</v>
          </cell>
          <cell r="BI881">
            <v>108</v>
          </cell>
          <cell r="BJ881">
            <v>108</v>
          </cell>
          <cell r="BK881">
            <v>108</v>
          </cell>
          <cell r="BL881">
            <v>108</v>
          </cell>
          <cell r="BM881">
            <v>108</v>
          </cell>
          <cell r="BN881">
            <v>598</v>
          </cell>
          <cell r="BO881">
            <v>108</v>
          </cell>
          <cell r="BP881">
            <v>108</v>
          </cell>
          <cell r="BQ881">
            <v>108</v>
          </cell>
          <cell r="BR881">
            <v>108</v>
          </cell>
          <cell r="BS881">
            <v>108</v>
          </cell>
          <cell r="BT881">
            <v>108</v>
          </cell>
          <cell r="BU881">
            <v>108</v>
          </cell>
          <cell r="BV881">
            <v>108</v>
          </cell>
          <cell r="BW881">
            <v>108</v>
          </cell>
          <cell r="BX881">
            <v>108</v>
          </cell>
          <cell r="BY881">
            <v>108</v>
          </cell>
          <cell r="BZ881">
            <v>108</v>
          </cell>
          <cell r="CA881">
            <v>108</v>
          </cell>
          <cell r="CB881">
            <v>108</v>
          </cell>
          <cell r="CC881">
            <v>108</v>
          </cell>
          <cell r="CD881">
            <v>51</v>
          </cell>
          <cell r="CE881">
            <v>51</v>
          </cell>
          <cell r="CF881">
            <v>51</v>
          </cell>
          <cell r="CG881">
            <v>51</v>
          </cell>
          <cell r="CH881">
            <v>51</v>
          </cell>
          <cell r="CI881">
            <v>51</v>
          </cell>
          <cell r="CJ881">
            <v>51</v>
          </cell>
          <cell r="CK881">
            <v>51</v>
          </cell>
          <cell r="CL881">
            <v>247</v>
          </cell>
          <cell r="CM881">
            <v>51</v>
          </cell>
          <cell r="CN881">
            <v>51</v>
          </cell>
          <cell r="CO881">
            <v>51</v>
          </cell>
          <cell r="CP881">
            <v>51</v>
          </cell>
          <cell r="CQ881">
            <v>51</v>
          </cell>
          <cell r="CR881">
            <v>51</v>
          </cell>
          <cell r="CS881">
            <v>51</v>
          </cell>
          <cell r="CT881">
            <v>51</v>
          </cell>
          <cell r="CU881">
            <v>51</v>
          </cell>
          <cell r="CV881">
            <v>51</v>
          </cell>
          <cell r="CW881">
            <v>51</v>
          </cell>
          <cell r="CX881">
            <v>51</v>
          </cell>
          <cell r="CY881">
            <v>51</v>
          </cell>
          <cell r="CZ881">
            <v>51</v>
          </cell>
          <cell r="DA881">
            <v>51</v>
          </cell>
          <cell r="DB881">
            <v>51</v>
          </cell>
          <cell r="DC881">
            <v>51</v>
          </cell>
          <cell r="DD881">
            <v>51</v>
          </cell>
          <cell r="DE881">
            <v>51</v>
          </cell>
          <cell r="DF881">
            <v>100</v>
          </cell>
          <cell r="DG881">
            <v>100</v>
          </cell>
          <cell r="DH881">
            <v>100</v>
          </cell>
          <cell r="DI881">
            <v>100</v>
          </cell>
          <cell r="DJ881">
            <v>100</v>
          </cell>
          <cell r="DK881">
            <v>100</v>
          </cell>
        </row>
        <row r="882">
          <cell r="A882">
            <v>45352</v>
          </cell>
          <cell r="B882" t="str">
            <v> COASTAL - SCOTT &amp; HOPPER DEHYD          </v>
          </cell>
          <cell r="C882">
            <v>0</v>
          </cell>
          <cell r="D882" t="str">
            <v> R    </v>
          </cell>
          <cell r="E882">
            <v>6478</v>
          </cell>
          <cell r="F882">
            <v>420</v>
          </cell>
          <cell r="G882">
            <v>420</v>
          </cell>
          <cell r="H882">
            <v>420</v>
          </cell>
          <cell r="I882">
            <v>400</v>
          </cell>
          <cell r="J882">
            <v>420</v>
          </cell>
          <cell r="K882">
            <v>420</v>
          </cell>
          <cell r="L882">
            <v>420</v>
          </cell>
          <cell r="M882">
            <v>350</v>
          </cell>
          <cell r="N882">
            <v>350</v>
          </cell>
          <cell r="O882">
            <v>350</v>
          </cell>
          <cell r="P882">
            <v>350</v>
          </cell>
          <cell r="Q882">
            <v>350</v>
          </cell>
          <cell r="R882">
            <v>350</v>
          </cell>
          <cell r="S882">
            <v>350</v>
          </cell>
          <cell r="T882">
            <v>350</v>
          </cell>
          <cell r="U882">
            <v>15</v>
          </cell>
          <cell r="V882">
            <v>15</v>
          </cell>
          <cell r="W882">
            <v>15</v>
          </cell>
          <cell r="X882">
            <v>15</v>
          </cell>
          <cell r="Y882">
            <v>15</v>
          </cell>
          <cell r="Z882">
            <v>15</v>
          </cell>
          <cell r="AA882">
            <v>300</v>
          </cell>
          <cell r="AB882">
            <v>300</v>
          </cell>
          <cell r="AC882">
            <v>300</v>
          </cell>
          <cell r="AD882">
            <v>300</v>
          </cell>
          <cell r="AE882">
            <v>560</v>
          </cell>
          <cell r="AF882">
            <v>560</v>
          </cell>
          <cell r="AG882">
            <v>560</v>
          </cell>
          <cell r="AH882">
            <v>560</v>
          </cell>
          <cell r="AI882">
            <v>560</v>
          </cell>
          <cell r="AJ882">
            <v>560</v>
          </cell>
          <cell r="AK882">
            <v>560</v>
          </cell>
          <cell r="AL882">
            <v>560</v>
          </cell>
          <cell r="AM882">
            <v>560</v>
          </cell>
          <cell r="AN882">
            <v>560</v>
          </cell>
          <cell r="AO882">
            <v>400</v>
          </cell>
          <cell r="AP882">
            <v>400</v>
          </cell>
          <cell r="AQ882">
            <v>400</v>
          </cell>
          <cell r="AR882">
            <v>400</v>
          </cell>
          <cell r="AS882">
            <v>400</v>
          </cell>
          <cell r="AT882">
            <v>400</v>
          </cell>
          <cell r="AU882">
            <v>400</v>
          </cell>
          <cell r="AV882">
            <v>400</v>
          </cell>
          <cell r="AW882">
            <v>400</v>
          </cell>
          <cell r="AX882">
            <v>400</v>
          </cell>
          <cell r="AY882">
            <v>600</v>
          </cell>
          <cell r="AZ882">
            <v>400</v>
          </cell>
          <cell r="BA882">
            <v>400</v>
          </cell>
          <cell r="BB882">
            <v>400</v>
          </cell>
          <cell r="BC882">
            <v>400</v>
          </cell>
          <cell r="BD882">
            <v>400</v>
          </cell>
          <cell r="BE882">
            <v>400</v>
          </cell>
          <cell r="BF882">
            <v>400</v>
          </cell>
          <cell r="BG882">
            <v>400</v>
          </cell>
          <cell r="BH882">
            <v>400</v>
          </cell>
          <cell r="BI882">
            <v>400</v>
          </cell>
          <cell r="BJ882">
            <v>10</v>
          </cell>
          <cell r="BK882">
            <v>10</v>
          </cell>
          <cell r="BL882">
            <v>10</v>
          </cell>
          <cell r="BM882">
            <v>10</v>
          </cell>
          <cell r="BN882">
            <v>10</v>
          </cell>
          <cell r="BO882">
            <v>10</v>
          </cell>
          <cell r="BP882">
            <v>10</v>
          </cell>
          <cell r="BQ882">
            <v>450</v>
          </cell>
          <cell r="BR882">
            <v>450</v>
          </cell>
          <cell r="BS882">
            <v>450</v>
          </cell>
          <cell r="BT882">
            <v>450</v>
          </cell>
          <cell r="BU882">
            <v>600</v>
          </cell>
          <cell r="BV882">
            <v>600</v>
          </cell>
          <cell r="BW882">
            <v>600</v>
          </cell>
          <cell r="BX882">
            <v>600</v>
          </cell>
          <cell r="BY882">
            <v>600</v>
          </cell>
          <cell r="BZ882">
            <v>600</v>
          </cell>
          <cell r="CA882">
            <v>600</v>
          </cell>
          <cell r="CB882">
            <v>600</v>
          </cell>
          <cell r="CC882">
            <v>600</v>
          </cell>
          <cell r="CD882">
            <v>300</v>
          </cell>
          <cell r="CE882">
            <v>300</v>
          </cell>
          <cell r="CF882">
            <v>300</v>
          </cell>
          <cell r="CG882">
            <v>300</v>
          </cell>
          <cell r="CH882">
            <v>300</v>
          </cell>
          <cell r="CI882">
            <v>700</v>
          </cell>
          <cell r="CJ882">
            <v>700</v>
          </cell>
          <cell r="CK882">
            <v>700</v>
          </cell>
          <cell r="CL882">
            <v>700</v>
          </cell>
          <cell r="CM882">
            <v>700</v>
          </cell>
          <cell r="CN882">
            <v>700</v>
          </cell>
          <cell r="CO882">
            <v>700</v>
          </cell>
          <cell r="CP882">
            <v>700</v>
          </cell>
          <cell r="CQ882">
            <v>700</v>
          </cell>
          <cell r="CR882">
            <v>700</v>
          </cell>
          <cell r="CS882">
            <v>400</v>
          </cell>
          <cell r="CT882">
            <v>400</v>
          </cell>
          <cell r="CU882">
            <v>400</v>
          </cell>
          <cell r="CV882">
            <v>400</v>
          </cell>
          <cell r="CW882">
            <v>400</v>
          </cell>
          <cell r="CX882">
            <v>400</v>
          </cell>
          <cell r="CY882">
            <v>400</v>
          </cell>
          <cell r="CZ882">
            <v>650</v>
          </cell>
          <cell r="DA882">
            <v>650</v>
          </cell>
          <cell r="DB882">
            <v>650</v>
          </cell>
          <cell r="DC882">
            <v>650</v>
          </cell>
          <cell r="DD882">
            <v>650</v>
          </cell>
          <cell r="DE882">
            <v>650</v>
          </cell>
          <cell r="DF882">
            <v>100</v>
          </cell>
          <cell r="DG882">
            <v>800</v>
          </cell>
          <cell r="DH882">
            <v>800</v>
          </cell>
          <cell r="DI882">
            <v>800</v>
          </cell>
          <cell r="DJ882">
            <v>800</v>
          </cell>
          <cell r="DK882">
            <v>800</v>
          </cell>
        </row>
        <row r="883">
          <cell r="A883">
            <v>45355</v>
          </cell>
          <cell r="B883" t="str">
            <v> GOLDEN - GARWOOD TRANSPORT              </v>
          </cell>
          <cell r="C883">
            <v>0</v>
          </cell>
          <cell r="D883" t="str">
            <v> R    </v>
          </cell>
          <cell r="E883">
            <v>29041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</row>
        <row r="884">
          <cell r="A884">
            <v>45364</v>
          </cell>
          <cell r="B884" t="str">
            <v> TEXAS EASTERN  648                      </v>
          </cell>
          <cell r="C884" t="str">
            <v> 0L   </v>
          </cell>
          <cell r="D884" t="str">
            <v> R    </v>
          </cell>
          <cell r="E884">
            <v>104822</v>
          </cell>
          <cell r="F884">
            <v>3679</v>
          </cell>
          <cell r="G884">
            <v>3679</v>
          </cell>
          <cell r="H884">
            <v>3679</v>
          </cell>
          <cell r="I884">
            <v>3543</v>
          </cell>
          <cell r="J884">
            <v>3679</v>
          </cell>
          <cell r="K884">
            <v>3679</v>
          </cell>
          <cell r="L884">
            <v>3679</v>
          </cell>
          <cell r="M884">
            <v>3679</v>
          </cell>
          <cell r="N884">
            <v>3679</v>
          </cell>
          <cell r="O884">
            <v>3679</v>
          </cell>
          <cell r="P884">
            <v>3679</v>
          </cell>
          <cell r="Q884">
            <v>3679</v>
          </cell>
          <cell r="R884">
            <v>3679</v>
          </cell>
          <cell r="S884">
            <v>3679</v>
          </cell>
          <cell r="T884">
            <v>3483</v>
          </cell>
          <cell r="U884">
            <v>3543</v>
          </cell>
          <cell r="V884">
            <v>3543</v>
          </cell>
          <cell r="W884">
            <v>3543</v>
          </cell>
          <cell r="X884">
            <v>3543</v>
          </cell>
          <cell r="Y884">
            <v>3543</v>
          </cell>
          <cell r="Z884">
            <v>3543</v>
          </cell>
          <cell r="AA884">
            <v>3543</v>
          </cell>
          <cell r="AB884">
            <v>3543</v>
          </cell>
          <cell r="AC884">
            <v>3543</v>
          </cell>
          <cell r="AD884">
            <v>3543</v>
          </cell>
          <cell r="AE884">
            <v>3543</v>
          </cell>
          <cell r="AF884">
            <v>3543</v>
          </cell>
          <cell r="AG884">
            <v>3543</v>
          </cell>
          <cell r="AH884">
            <v>3543</v>
          </cell>
          <cell r="AI884">
            <v>3543</v>
          </cell>
          <cell r="AJ884">
            <v>3543</v>
          </cell>
          <cell r="AK884">
            <v>3543</v>
          </cell>
          <cell r="AL884">
            <v>3543</v>
          </cell>
          <cell r="AM884">
            <v>3543</v>
          </cell>
          <cell r="AN884">
            <v>3543</v>
          </cell>
          <cell r="AO884">
            <v>3543</v>
          </cell>
          <cell r="AP884">
            <v>3543</v>
          </cell>
          <cell r="AQ884">
            <v>3543</v>
          </cell>
          <cell r="AR884">
            <v>3543</v>
          </cell>
          <cell r="AS884">
            <v>3543</v>
          </cell>
          <cell r="AT884">
            <v>3543</v>
          </cell>
          <cell r="AU884">
            <v>3543</v>
          </cell>
          <cell r="AV884">
            <v>3543</v>
          </cell>
          <cell r="AW884">
            <v>0</v>
          </cell>
          <cell r="AX884">
            <v>3543</v>
          </cell>
          <cell r="AY884">
            <v>2487</v>
          </cell>
          <cell r="AZ884">
            <v>2487</v>
          </cell>
          <cell r="BA884">
            <v>2487</v>
          </cell>
          <cell r="BB884">
            <v>2487</v>
          </cell>
          <cell r="BC884">
            <v>2487</v>
          </cell>
          <cell r="BD884">
            <v>2487</v>
          </cell>
          <cell r="BE884">
            <v>2487</v>
          </cell>
          <cell r="BF884">
            <v>2487</v>
          </cell>
          <cell r="BG884">
            <v>2487</v>
          </cell>
          <cell r="BH884">
            <v>2487</v>
          </cell>
          <cell r="BI884">
            <v>2487</v>
          </cell>
          <cell r="BJ884">
            <v>2487</v>
          </cell>
          <cell r="BK884">
            <v>2469</v>
          </cell>
          <cell r="BL884">
            <v>2469</v>
          </cell>
          <cell r="BM884">
            <v>2487</v>
          </cell>
          <cell r="BN884">
            <v>3962</v>
          </cell>
          <cell r="BO884">
            <v>3962</v>
          </cell>
          <cell r="BP884">
            <v>3962</v>
          </cell>
          <cell r="BQ884">
            <v>3962</v>
          </cell>
          <cell r="BR884">
            <v>3962</v>
          </cell>
          <cell r="BS884">
            <v>3962</v>
          </cell>
          <cell r="BT884">
            <v>3962</v>
          </cell>
          <cell r="BU884">
            <v>3962</v>
          </cell>
          <cell r="BV884">
            <v>3962</v>
          </cell>
          <cell r="BW884">
            <v>3962</v>
          </cell>
          <cell r="BX884">
            <v>3962</v>
          </cell>
          <cell r="BY884">
            <v>3962</v>
          </cell>
          <cell r="BZ884">
            <v>3962</v>
          </cell>
          <cell r="CA884">
            <v>3962</v>
          </cell>
          <cell r="CB884">
            <v>3962</v>
          </cell>
          <cell r="CC884">
            <v>3962</v>
          </cell>
          <cell r="CD884">
            <v>3757</v>
          </cell>
          <cell r="CE884">
            <v>3757</v>
          </cell>
          <cell r="CF884">
            <v>3709</v>
          </cell>
          <cell r="CG884">
            <v>3709</v>
          </cell>
          <cell r="CH884">
            <v>3757</v>
          </cell>
          <cell r="CI884">
            <v>3750</v>
          </cell>
          <cell r="CJ884">
            <v>3750</v>
          </cell>
          <cell r="CK884">
            <v>3750</v>
          </cell>
          <cell r="CL884">
            <v>4285</v>
          </cell>
          <cell r="CM884">
            <v>4285</v>
          </cell>
          <cell r="CN884">
            <v>4285</v>
          </cell>
          <cell r="CO884">
            <v>4285</v>
          </cell>
          <cell r="CP884">
            <v>4285</v>
          </cell>
          <cell r="CQ884">
            <v>4285</v>
          </cell>
          <cell r="CR884">
            <v>4285</v>
          </cell>
          <cell r="CS884">
            <v>4285</v>
          </cell>
          <cell r="CT884">
            <v>4285</v>
          </cell>
          <cell r="CU884">
            <v>4285</v>
          </cell>
          <cell r="CV884">
            <v>4285</v>
          </cell>
          <cell r="CW884">
            <v>4285</v>
          </cell>
          <cell r="CX884">
            <v>4285</v>
          </cell>
          <cell r="CY884">
            <v>4285</v>
          </cell>
          <cell r="CZ884">
            <v>4285</v>
          </cell>
          <cell r="DA884">
            <v>4285</v>
          </cell>
          <cell r="DB884">
            <v>4285</v>
          </cell>
          <cell r="DC884">
            <v>4285</v>
          </cell>
          <cell r="DD884">
            <v>4285</v>
          </cell>
          <cell r="DE884">
            <v>4285</v>
          </cell>
          <cell r="DF884">
            <v>3968</v>
          </cell>
          <cell r="DG884">
            <v>3968</v>
          </cell>
          <cell r="DH884">
            <v>3968</v>
          </cell>
          <cell r="DI884">
            <v>3968</v>
          </cell>
          <cell r="DJ884">
            <v>3968</v>
          </cell>
          <cell r="DK884">
            <v>3968</v>
          </cell>
        </row>
        <row r="885">
          <cell r="A885">
            <v>45370</v>
          </cell>
          <cell r="B885" t="str">
            <v> VICTORIA GAS - ENGLEHARDT               </v>
          </cell>
          <cell r="C885">
            <v>0</v>
          </cell>
          <cell r="D885" t="str">
            <v> R    </v>
          </cell>
          <cell r="E885">
            <v>5918</v>
          </cell>
          <cell r="F885">
            <v>3800</v>
          </cell>
          <cell r="G885">
            <v>3800</v>
          </cell>
          <cell r="H885">
            <v>3800</v>
          </cell>
          <cell r="I885">
            <v>4000</v>
          </cell>
          <cell r="J885">
            <v>3800</v>
          </cell>
          <cell r="K885">
            <v>3800</v>
          </cell>
          <cell r="L885">
            <v>3800</v>
          </cell>
          <cell r="M885">
            <v>3800</v>
          </cell>
          <cell r="N885">
            <v>3800</v>
          </cell>
          <cell r="O885">
            <v>3800</v>
          </cell>
          <cell r="P885">
            <v>3800</v>
          </cell>
          <cell r="Q885">
            <v>3800</v>
          </cell>
          <cell r="R885">
            <v>4100</v>
          </cell>
          <cell r="S885">
            <v>4100</v>
          </cell>
          <cell r="T885">
            <v>3800</v>
          </cell>
          <cell r="U885">
            <v>4500</v>
          </cell>
          <cell r="V885">
            <v>4500</v>
          </cell>
          <cell r="W885">
            <v>4500</v>
          </cell>
          <cell r="X885">
            <v>4500</v>
          </cell>
          <cell r="Y885">
            <v>4500</v>
          </cell>
          <cell r="Z885">
            <v>4000</v>
          </cell>
          <cell r="AA885">
            <v>4000</v>
          </cell>
          <cell r="AB885">
            <v>4000</v>
          </cell>
          <cell r="AC885">
            <v>4000</v>
          </cell>
          <cell r="AD885">
            <v>4000</v>
          </cell>
          <cell r="AE885">
            <v>4000</v>
          </cell>
          <cell r="AF885">
            <v>4000</v>
          </cell>
          <cell r="AG885">
            <v>4000</v>
          </cell>
          <cell r="AH885">
            <v>4000</v>
          </cell>
          <cell r="AI885">
            <v>4000</v>
          </cell>
          <cell r="AJ885">
            <v>4000</v>
          </cell>
          <cell r="AK885">
            <v>4000</v>
          </cell>
          <cell r="AL885">
            <v>4000</v>
          </cell>
          <cell r="AM885">
            <v>4000</v>
          </cell>
          <cell r="AN885">
            <v>4100</v>
          </cell>
          <cell r="AO885">
            <v>4100</v>
          </cell>
          <cell r="AP885">
            <v>4000</v>
          </cell>
          <cell r="AQ885">
            <v>4000</v>
          </cell>
          <cell r="AR885">
            <v>4000</v>
          </cell>
          <cell r="AS885">
            <v>4000</v>
          </cell>
          <cell r="AT885">
            <v>4000</v>
          </cell>
          <cell r="AU885">
            <v>4000</v>
          </cell>
          <cell r="AV885">
            <v>4000</v>
          </cell>
          <cell r="AW885">
            <v>4000</v>
          </cell>
          <cell r="AX885">
            <v>4000</v>
          </cell>
          <cell r="AY885">
            <v>4000</v>
          </cell>
          <cell r="AZ885">
            <v>4000</v>
          </cell>
          <cell r="BA885">
            <v>4000</v>
          </cell>
          <cell r="BB885">
            <v>4000</v>
          </cell>
          <cell r="BC885">
            <v>4000</v>
          </cell>
          <cell r="BD885">
            <v>4000</v>
          </cell>
          <cell r="BE885">
            <v>4000</v>
          </cell>
          <cell r="BF885">
            <v>4000</v>
          </cell>
          <cell r="BG885">
            <v>4000</v>
          </cell>
          <cell r="BH885">
            <v>4000</v>
          </cell>
          <cell r="BI885">
            <v>4000</v>
          </cell>
          <cell r="BJ885">
            <v>4000</v>
          </cell>
          <cell r="BK885">
            <v>4000</v>
          </cell>
          <cell r="BL885">
            <v>4000</v>
          </cell>
          <cell r="BM885">
            <v>4000</v>
          </cell>
          <cell r="BN885">
            <v>4000</v>
          </cell>
          <cell r="BO885">
            <v>4000</v>
          </cell>
          <cell r="BP885">
            <v>4000</v>
          </cell>
          <cell r="BQ885">
            <v>4000</v>
          </cell>
          <cell r="BR885">
            <v>4000</v>
          </cell>
          <cell r="BS885">
            <v>4000</v>
          </cell>
          <cell r="BT885">
            <v>4000</v>
          </cell>
          <cell r="BU885">
            <v>4000</v>
          </cell>
          <cell r="BV885">
            <v>4000</v>
          </cell>
          <cell r="BW885">
            <v>4000</v>
          </cell>
          <cell r="BX885">
            <v>4000</v>
          </cell>
          <cell r="BY885">
            <v>4000</v>
          </cell>
          <cell r="BZ885">
            <v>4000</v>
          </cell>
          <cell r="CA885">
            <v>4000</v>
          </cell>
          <cell r="CB885">
            <v>4000</v>
          </cell>
          <cell r="CC885">
            <v>4000</v>
          </cell>
          <cell r="CD885">
            <v>4100</v>
          </cell>
          <cell r="CE885">
            <v>4100</v>
          </cell>
          <cell r="CF885">
            <v>4100</v>
          </cell>
          <cell r="CG885">
            <v>4100</v>
          </cell>
          <cell r="CH885">
            <v>4100</v>
          </cell>
          <cell r="CI885">
            <v>4100</v>
          </cell>
          <cell r="CJ885">
            <v>4100</v>
          </cell>
          <cell r="CK885">
            <v>4100</v>
          </cell>
          <cell r="CL885">
            <v>4100</v>
          </cell>
          <cell r="CM885">
            <v>4100</v>
          </cell>
          <cell r="CN885">
            <v>4100</v>
          </cell>
          <cell r="CO885">
            <v>4100</v>
          </cell>
          <cell r="CP885">
            <v>4100</v>
          </cell>
          <cell r="CQ885">
            <v>4100</v>
          </cell>
          <cell r="CR885">
            <v>4100</v>
          </cell>
          <cell r="CS885">
            <v>3800</v>
          </cell>
          <cell r="CT885">
            <v>3800</v>
          </cell>
          <cell r="CU885">
            <v>3800</v>
          </cell>
          <cell r="CV885">
            <v>3800</v>
          </cell>
          <cell r="CW885">
            <v>3800</v>
          </cell>
          <cell r="CX885">
            <v>3800</v>
          </cell>
          <cell r="CY885">
            <v>4000</v>
          </cell>
          <cell r="CZ885">
            <v>4000</v>
          </cell>
          <cell r="DA885">
            <v>4000</v>
          </cell>
          <cell r="DB885">
            <v>4000</v>
          </cell>
          <cell r="DC885">
            <v>4000</v>
          </cell>
          <cell r="DD885">
            <v>4000</v>
          </cell>
          <cell r="DE885">
            <v>2000</v>
          </cell>
          <cell r="DF885">
            <v>4500</v>
          </cell>
          <cell r="DG885">
            <v>3500</v>
          </cell>
          <cell r="DH885">
            <v>4150</v>
          </cell>
          <cell r="DI885">
            <v>4150</v>
          </cell>
          <cell r="DJ885">
            <v>4150</v>
          </cell>
          <cell r="DK885">
            <v>4150</v>
          </cell>
        </row>
        <row r="886">
          <cell r="A886">
            <v>45383</v>
          </cell>
          <cell r="B886" t="str">
            <v> TORTUGAL-TOMBALL DEHYD                  </v>
          </cell>
          <cell r="C886">
            <v>0</v>
          </cell>
          <cell r="D886" t="str">
            <v> R    </v>
          </cell>
          <cell r="E886">
            <v>10171</v>
          </cell>
          <cell r="F886">
            <v>52</v>
          </cell>
          <cell r="G886">
            <v>2</v>
          </cell>
          <cell r="H886">
            <v>2</v>
          </cell>
          <cell r="I886">
            <v>51</v>
          </cell>
          <cell r="J886">
            <v>2</v>
          </cell>
          <cell r="K886">
            <v>52</v>
          </cell>
          <cell r="L886">
            <v>52</v>
          </cell>
          <cell r="M886">
            <v>52</v>
          </cell>
          <cell r="N886">
            <v>52</v>
          </cell>
          <cell r="O886">
            <v>52</v>
          </cell>
          <cell r="P886">
            <v>52</v>
          </cell>
          <cell r="Q886">
            <v>52</v>
          </cell>
          <cell r="R886">
            <v>52</v>
          </cell>
          <cell r="S886">
            <v>52</v>
          </cell>
          <cell r="T886">
            <v>52</v>
          </cell>
          <cell r="U886">
            <v>51</v>
          </cell>
          <cell r="V886">
            <v>51</v>
          </cell>
          <cell r="W886">
            <v>51</v>
          </cell>
          <cell r="X886">
            <v>51</v>
          </cell>
          <cell r="Y886">
            <v>51</v>
          </cell>
          <cell r="Z886">
            <v>51</v>
          </cell>
          <cell r="AA886">
            <v>51</v>
          </cell>
          <cell r="AB886">
            <v>51</v>
          </cell>
          <cell r="AC886">
            <v>51</v>
          </cell>
          <cell r="AD886">
            <v>51</v>
          </cell>
          <cell r="AE886">
            <v>51</v>
          </cell>
          <cell r="AF886">
            <v>51</v>
          </cell>
          <cell r="AG886">
            <v>51</v>
          </cell>
          <cell r="AH886">
            <v>51</v>
          </cell>
          <cell r="AI886">
            <v>51</v>
          </cell>
          <cell r="AJ886">
            <v>51</v>
          </cell>
          <cell r="AK886">
            <v>51</v>
          </cell>
          <cell r="AL886">
            <v>51</v>
          </cell>
          <cell r="AM886">
            <v>51</v>
          </cell>
          <cell r="AN886">
            <v>51</v>
          </cell>
          <cell r="AO886">
            <v>51</v>
          </cell>
          <cell r="AP886">
            <v>51</v>
          </cell>
          <cell r="AQ886">
            <v>51</v>
          </cell>
          <cell r="AR886">
            <v>51</v>
          </cell>
          <cell r="AS886">
            <v>51</v>
          </cell>
          <cell r="AT886">
            <v>51</v>
          </cell>
          <cell r="AU886">
            <v>51</v>
          </cell>
          <cell r="AV886">
            <v>51</v>
          </cell>
          <cell r="AW886">
            <v>51</v>
          </cell>
          <cell r="AX886">
            <v>51</v>
          </cell>
          <cell r="AY886">
            <v>86</v>
          </cell>
          <cell r="AZ886">
            <v>86</v>
          </cell>
          <cell r="BA886">
            <v>86</v>
          </cell>
          <cell r="BB886">
            <v>86</v>
          </cell>
          <cell r="BC886">
            <v>86</v>
          </cell>
          <cell r="BD886">
            <v>86</v>
          </cell>
          <cell r="BE886">
            <v>86</v>
          </cell>
          <cell r="BF886">
            <v>124</v>
          </cell>
          <cell r="BG886">
            <v>124</v>
          </cell>
          <cell r="BH886">
            <v>124</v>
          </cell>
          <cell r="BI886">
            <v>124</v>
          </cell>
          <cell r="BJ886">
            <v>124</v>
          </cell>
          <cell r="BK886">
            <v>124</v>
          </cell>
          <cell r="BL886">
            <v>124</v>
          </cell>
          <cell r="BM886">
            <v>124</v>
          </cell>
          <cell r="BN886">
            <v>124</v>
          </cell>
          <cell r="BO886">
            <v>124</v>
          </cell>
          <cell r="BP886">
            <v>124</v>
          </cell>
          <cell r="BQ886">
            <v>124</v>
          </cell>
          <cell r="BR886">
            <v>124</v>
          </cell>
          <cell r="BS886">
            <v>124</v>
          </cell>
          <cell r="BT886">
            <v>124</v>
          </cell>
          <cell r="BU886">
            <v>124</v>
          </cell>
          <cell r="BV886">
            <v>124</v>
          </cell>
          <cell r="BW886">
            <v>124</v>
          </cell>
          <cell r="BX886">
            <v>124</v>
          </cell>
          <cell r="BY886">
            <v>124</v>
          </cell>
          <cell r="BZ886">
            <v>124</v>
          </cell>
          <cell r="CA886">
            <v>124</v>
          </cell>
          <cell r="CB886">
            <v>124</v>
          </cell>
          <cell r="CC886">
            <v>124</v>
          </cell>
          <cell r="CD886">
            <v>108</v>
          </cell>
          <cell r="CE886">
            <v>108</v>
          </cell>
          <cell r="CF886">
            <v>108</v>
          </cell>
          <cell r="CG886">
            <v>108</v>
          </cell>
          <cell r="CH886">
            <v>108</v>
          </cell>
          <cell r="CI886">
            <v>108</v>
          </cell>
          <cell r="CJ886">
            <v>108</v>
          </cell>
          <cell r="CK886">
            <v>108</v>
          </cell>
          <cell r="CL886">
            <v>108</v>
          </cell>
          <cell r="CM886">
            <v>108</v>
          </cell>
          <cell r="CN886">
            <v>108</v>
          </cell>
          <cell r="CO886">
            <v>108</v>
          </cell>
          <cell r="CP886">
            <v>108</v>
          </cell>
          <cell r="CQ886">
            <v>108</v>
          </cell>
          <cell r="CR886">
            <v>108</v>
          </cell>
          <cell r="CS886">
            <v>108</v>
          </cell>
          <cell r="CT886">
            <v>108</v>
          </cell>
          <cell r="CU886">
            <v>108</v>
          </cell>
          <cell r="CV886">
            <v>108</v>
          </cell>
          <cell r="CW886">
            <v>108</v>
          </cell>
          <cell r="CX886">
            <v>108</v>
          </cell>
          <cell r="CY886">
            <v>108</v>
          </cell>
          <cell r="CZ886">
            <v>108</v>
          </cell>
          <cell r="DA886">
            <v>108</v>
          </cell>
          <cell r="DB886">
            <v>108</v>
          </cell>
          <cell r="DC886">
            <v>108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</row>
        <row r="887">
          <cell r="A887">
            <v>45384</v>
          </cell>
          <cell r="B887" t="str">
            <v> LUCK-N ROTHERWOOD DEHYD                 </v>
          </cell>
          <cell r="C887">
            <v>0</v>
          </cell>
          <cell r="D887" t="str">
            <v> R    </v>
          </cell>
          <cell r="E887">
            <v>10231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</row>
        <row r="888">
          <cell r="A888">
            <v>45385</v>
          </cell>
          <cell r="B888" t="str">
            <v> TEXAS - TOMBALL RECEIPT                 </v>
          </cell>
          <cell r="C888">
            <v>0</v>
          </cell>
          <cell r="D888" t="str">
            <v> R    </v>
          </cell>
          <cell r="E888">
            <v>6029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</row>
        <row r="889">
          <cell r="A889">
            <v>45387</v>
          </cell>
          <cell r="B889" t="str">
            <v> EASTEX - ROTHWOOD DEHYD                 </v>
          </cell>
          <cell r="C889">
            <v>0</v>
          </cell>
          <cell r="D889" t="str">
            <v> R    </v>
          </cell>
          <cell r="E889">
            <v>46420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</row>
        <row r="890">
          <cell r="A890">
            <v>45389</v>
          </cell>
          <cell r="B890" t="str">
            <v> TEXAS - TOMBALL REDELIVERY              </v>
          </cell>
          <cell r="C890">
            <v>0</v>
          </cell>
          <cell r="D890" t="str">
            <v> D    </v>
          </cell>
          <cell r="E890">
            <v>9466</v>
          </cell>
          <cell r="F890">
            <v>22</v>
          </cell>
          <cell r="G890">
            <v>0</v>
          </cell>
          <cell r="H890">
            <v>0</v>
          </cell>
          <cell r="I890">
            <v>1</v>
          </cell>
          <cell r="J890">
            <v>0</v>
          </cell>
          <cell r="K890">
            <v>22</v>
          </cell>
          <cell r="L890">
            <v>22</v>
          </cell>
          <cell r="M890">
            <v>22</v>
          </cell>
          <cell r="N890">
            <v>22</v>
          </cell>
          <cell r="O890">
            <v>22</v>
          </cell>
          <cell r="P890">
            <v>22</v>
          </cell>
          <cell r="Q890">
            <v>22</v>
          </cell>
          <cell r="R890">
            <v>22</v>
          </cell>
          <cell r="S890">
            <v>22</v>
          </cell>
          <cell r="T890">
            <v>22</v>
          </cell>
          <cell r="U890">
            <v>1</v>
          </cell>
          <cell r="V890">
            <v>1</v>
          </cell>
          <cell r="W890">
            <v>1</v>
          </cell>
          <cell r="X890">
            <v>1</v>
          </cell>
          <cell r="Y890">
            <v>1</v>
          </cell>
          <cell r="Z890">
            <v>1</v>
          </cell>
          <cell r="AA890">
            <v>1</v>
          </cell>
          <cell r="AB890">
            <v>1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1</v>
          </cell>
          <cell r="AH890">
            <v>1</v>
          </cell>
          <cell r="AI890">
            <v>1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1</v>
          </cell>
          <cell r="AS890">
            <v>1</v>
          </cell>
          <cell r="AT890">
            <v>1</v>
          </cell>
          <cell r="AU890">
            <v>1</v>
          </cell>
          <cell r="AV890">
            <v>1</v>
          </cell>
          <cell r="AW890">
            <v>1</v>
          </cell>
          <cell r="AX890">
            <v>1</v>
          </cell>
          <cell r="AY890">
            <v>1</v>
          </cell>
          <cell r="AZ890">
            <v>1</v>
          </cell>
          <cell r="BA890">
            <v>1</v>
          </cell>
          <cell r="BB890">
            <v>1</v>
          </cell>
          <cell r="BC890">
            <v>1</v>
          </cell>
          <cell r="BD890">
            <v>1</v>
          </cell>
          <cell r="BE890">
            <v>1</v>
          </cell>
          <cell r="BF890">
            <v>39</v>
          </cell>
          <cell r="BG890">
            <v>54</v>
          </cell>
          <cell r="BH890">
            <v>54</v>
          </cell>
          <cell r="BI890">
            <v>54</v>
          </cell>
          <cell r="BJ890">
            <v>54</v>
          </cell>
          <cell r="BK890">
            <v>54</v>
          </cell>
          <cell r="BL890">
            <v>54</v>
          </cell>
          <cell r="BM890">
            <v>54</v>
          </cell>
          <cell r="BN890">
            <v>54</v>
          </cell>
          <cell r="BO890">
            <v>54</v>
          </cell>
          <cell r="BP890">
            <v>54</v>
          </cell>
          <cell r="BQ890">
            <v>54</v>
          </cell>
          <cell r="BR890">
            <v>54</v>
          </cell>
          <cell r="BS890">
            <v>54</v>
          </cell>
          <cell r="BT890">
            <v>54</v>
          </cell>
          <cell r="BU890">
            <v>54</v>
          </cell>
          <cell r="BV890">
            <v>54</v>
          </cell>
          <cell r="BW890">
            <v>54</v>
          </cell>
          <cell r="BX890">
            <v>54</v>
          </cell>
          <cell r="BY890">
            <v>54</v>
          </cell>
          <cell r="BZ890">
            <v>54</v>
          </cell>
          <cell r="CA890">
            <v>54</v>
          </cell>
          <cell r="CB890">
            <v>54</v>
          </cell>
          <cell r="CC890">
            <v>54</v>
          </cell>
          <cell r="CD890">
            <v>1</v>
          </cell>
          <cell r="CE890">
            <v>44</v>
          </cell>
          <cell r="CF890">
            <v>44</v>
          </cell>
          <cell r="CG890">
            <v>44</v>
          </cell>
          <cell r="CH890">
            <v>44</v>
          </cell>
          <cell r="CI890">
            <v>44</v>
          </cell>
          <cell r="CJ890">
            <v>44</v>
          </cell>
          <cell r="CK890">
            <v>44</v>
          </cell>
          <cell r="CL890">
            <v>44</v>
          </cell>
          <cell r="CM890">
            <v>44</v>
          </cell>
          <cell r="CN890">
            <v>44</v>
          </cell>
          <cell r="CO890">
            <v>44</v>
          </cell>
          <cell r="CP890">
            <v>44</v>
          </cell>
          <cell r="CQ890">
            <v>44</v>
          </cell>
          <cell r="CR890">
            <v>44</v>
          </cell>
          <cell r="CS890">
            <v>44</v>
          </cell>
          <cell r="CT890">
            <v>44</v>
          </cell>
          <cell r="CU890">
            <v>44</v>
          </cell>
          <cell r="CV890">
            <v>44</v>
          </cell>
          <cell r="CW890">
            <v>44</v>
          </cell>
          <cell r="CX890">
            <v>44</v>
          </cell>
          <cell r="CY890">
            <v>44</v>
          </cell>
          <cell r="CZ890">
            <v>44</v>
          </cell>
          <cell r="DA890">
            <v>44</v>
          </cell>
          <cell r="DB890">
            <v>44</v>
          </cell>
          <cell r="DC890">
            <v>44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</row>
        <row r="891">
          <cell r="A891">
            <v>45393</v>
          </cell>
          <cell r="B891" t="str">
            <v> VERMILION  289 (267)                    </v>
          </cell>
          <cell r="C891" t="str">
            <v> 0L   </v>
          </cell>
          <cell r="D891" t="str">
            <v> R    </v>
          </cell>
          <cell r="E891">
            <v>52400</v>
          </cell>
          <cell r="F891">
            <v>2672</v>
          </cell>
          <cell r="G891">
            <v>2684</v>
          </cell>
          <cell r="H891">
            <v>2684</v>
          </cell>
          <cell r="I891">
            <v>2887</v>
          </cell>
          <cell r="J891">
            <v>2684</v>
          </cell>
          <cell r="K891">
            <v>2684</v>
          </cell>
          <cell r="L891">
            <v>2684</v>
          </cell>
          <cell r="M891">
            <v>3112</v>
          </cell>
          <cell r="N891">
            <v>3112</v>
          </cell>
          <cell r="O891">
            <v>3112</v>
          </cell>
          <cell r="P891">
            <v>3112</v>
          </cell>
          <cell r="Q891">
            <v>3112</v>
          </cell>
          <cell r="R891">
            <v>3524</v>
          </cell>
          <cell r="S891">
            <v>3161</v>
          </cell>
          <cell r="T891">
            <v>3161</v>
          </cell>
          <cell r="U891">
            <v>3016</v>
          </cell>
          <cell r="V891">
            <v>3016</v>
          </cell>
          <cell r="W891">
            <v>3016</v>
          </cell>
          <cell r="X891">
            <v>3016</v>
          </cell>
          <cell r="Y891">
            <v>3059</v>
          </cell>
          <cell r="Z891">
            <v>3186</v>
          </cell>
          <cell r="AA891">
            <v>3287</v>
          </cell>
          <cell r="AB891">
            <v>3287</v>
          </cell>
          <cell r="AC891">
            <v>3287</v>
          </cell>
          <cell r="AD891">
            <v>3287</v>
          </cell>
          <cell r="AE891">
            <v>3287</v>
          </cell>
          <cell r="AF891">
            <v>3287</v>
          </cell>
          <cell r="AG891">
            <v>3287</v>
          </cell>
          <cell r="AH891">
            <v>3287</v>
          </cell>
          <cell r="AI891">
            <v>3287</v>
          </cell>
          <cell r="AJ891">
            <v>3287</v>
          </cell>
          <cell r="AK891">
            <v>3287</v>
          </cell>
          <cell r="AL891">
            <v>3287</v>
          </cell>
          <cell r="AM891">
            <v>2887</v>
          </cell>
          <cell r="AN891">
            <v>2887</v>
          </cell>
          <cell r="AO891">
            <v>2887</v>
          </cell>
          <cell r="AP891">
            <v>2887</v>
          </cell>
          <cell r="AQ891">
            <v>2887</v>
          </cell>
          <cell r="AR891">
            <v>2887</v>
          </cell>
          <cell r="AS891">
            <v>1001</v>
          </cell>
          <cell r="AT891">
            <v>1001</v>
          </cell>
          <cell r="AU891">
            <v>1001</v>
          </cell>
          <cell r="AV891">
            <v>1001</v>
          </cell>
          <cell r="AW891">
            <v>0</v>
          </cell>
          <cell r="AX891">
            <v>1001</v>
          </cell>
          <cell r="AY891">
            <v>1011</v>
          </cell>
          <cell r="AZ891">
            <v>1011</v>
          </cell>
          <cell r="BA891">
            <v>1011</v>
          </cell>
          <cell r="BB891">
            <v>1011</v>
          </cell>
          <cell r="BC891">
            <v>1011</v>
          </cell>
          <cell r="BD891">
            <v>1011</v>
          </cell>
          <cell r="BE891">
            <v>1011</v>
          </cell>
          <cell r="BF891">
            <v>1011</v>
          </cell>
          <cell r="BG891">
            <v>1011</v>
          </cell>
          <cell r="BH891">
            <v>1011</v>
          </cell>
          <cell r="BI891">
            <v>1011</v>
          </cell>
          <cell r="BJ891">
            <v>1011</v>
          </cell>
          <cell r="BK891">
            <v>1011</v>
          </cell>
          <cell r="BL891">
            <v>1011</v>
          </cell>
          <cell r="BM891">
            <v>1011</v>
          </cell>
          <cell r="BN891">
            <v>1011</v>
          </cell>
          <cell r="BO891">
            <v>1811</v>
          </cell>
          <cell r="BP891">
            <v>1811</v>
          </cell>
          <cell r="BQ891">
            <v>1811</v>
          </cell>
          <cell r="BR891">
            <v>1811</v>
          </cell>
          <cell r="BS891">
            <v>1811</v>
          </cell>
          <cell r="BT891">
            <v>1811</v>
          </cell>
          <cell r="BU891">
            <v>2339</v>
          </cell>
          <cell r="BV891">
            <v>2339</v>
          </cell>
          <cell r="BW891">
            <v>2339</v>
          </cell>
          <cell r="BX891">
            <v>2339</v>
          </cell>
          <cell r="BY891">
            <v>2339</v>
          </cell>
          <cell r="BZ891">
            <v>2339</v>
          </cell>
          <cell r="CA891">
            <v>2339</v>
          </cell>
          <cell r="CB891">
            <v>2339</v>
          </cell>
          <cell r="CC891">
            <v>2339</v>
          </cell>
          <cell r="CD891">
            <v>2795</v>
          </cell>
          <cell r="CE891">
            <v>2795</v>
          </cell>
          <cell r="CF891">
            <v>2795</v>
          </cell>
          <cell r="CG891">
            <v>2795</v>
          </cell>
          <cell r="CH891">
            <v>2795</v>
          </cell>
          <cell r="CI891">
            <v>2795</v>
          </cell>
          <cell r="CJ891">
            <v>1589</v>
          </cell>
          <cell r="CK891">
            <v>1589</v>
          </cell>
          <cell r="CL891">
            <v>1589</v>
          </cell>
          <cell r="CM891">
            <v>1589</v>
          </cell>
          <cell r="CN891">
            <v>1589</v>
          </cell>
          <cell r="CO891">
            <v>1589</v>
          </cell>
          <cell r="CP891">
            <v>1589</v>
          </cell>
          <cell r="CQ891">
            <v>1589</v>
          </cell>
          <cell r="CR891">
            <v>1589</v>
          </cell>
          <cell r="CS891">
            <v>1589</v>
          </cell>
          <cell r="CT891">
            <v>1589</v>
          </cell>
          <cell r="CU891">
            <v>1589</v>
          </cell>
          <cell r="CV891">
            <v>1589</v>
          </cell>
          <cell r="CW891">
            <v>1589</v>
          </cell>
          <cell r="CX891">
            <v>1589</v>
          </cell>
          <cell r="CY891">
            <v>1589</v>
          </cell>
          <cell r="CZ891">
            <v>1589</v>
          </cell>
          <cell r="DA891">
            <v>1589</v>
          </cell>
          <cell r="DB891">
            <v>1589</v>
          </cell>
          <cell r="DC891">
            <v>1589</v>
          </cell>
          <cell r="DD891">
            <v>1589</v>
          </cell>
          <cell r="DE891">
            <v>1589</v>
          </cell>
          <cell r="DF891">
            <v>6004</v>
          </cell>
          <cell r="DG891">
            <v>3091</v>
          </cell>
          <cell r="DH891">
            <v>3091</v>
          </cell>
          <cell r="DI891">
            <v>3091</v>
          </cell>
          <cell r="DJ891">
            <v>3091</v>
          </cell>
          <cell r="DK891">
            <v>3091</v>
          </cell>
        </row>
        <row r="892">
          <cell r="A892">
            <v>45408</v>
          </cell>
          <cell r="B892" t="str">
            <v> SYNERGY - NORTH MONTE CHRISTO DEHYD     </v>
          </cell>
          <cell r="C892">
            <v>0</v>
          </cell>
          <cell r="D892" t="str">
            <v> R    </v>
          </cell>
          <cell r="E892">
            <v>6841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</row>
        <row r="893">
          <cell r="A893">
            <v>45409</v>
          </cell>
          <cell r="B893" t="str">
            <v> TEXACO - SANTELLANA DEHYD #3            </v>
          </cell>
          <cell r="C893">
            <v>0</v>
          </cell>
          <cell r="D893" t="str">
            <v> R    </v>
          </cell>
          <cell r="E893">
            <v>46898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</row>
        <row r="894">
          <cell r="A894">
            <v>45411</v>
          </cell>
          <cell r="B894" t="str">
            <v>PG&amp;E @ Hidalgo</v>
          </cell>
          <cell r="C894">
            <v>0</v>
          </cell>
          <cell r="D894" t="str">
            <v> R    </v>
          </cell>
          <cell r="E894">
            <v>88187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</row>
        <row r="895">
          <cell r="A895">
            <v>45412</v>
          </cell>
          <cell r="B895" t="str">
            <v> ENERGY - H. THOMAS - DENTON #1          </v>
          </cell>
          <cell r="C895">
            <v>0</v>
          </cell>
          <cell r="D895" t="str">
            <v> R    </v>
          </cell>
          <cell r="E895">
            <v>2434</v>
          </cell>
          <cell r="F895">
            <v>112</v>
          </cell>
          <cell r="G895">
            <v>112</v>
          </cell>
          <cell r="H895">
            <v>112</v>
          </cell>
          <cell r="I895">
            <v>205</v>
          </cell>
          <cell r="J895">
            <v>112</v>
          </cell>
          <cell r="K895">
            <v>112</v>
          </cell>
          <cell r="L895">
            <v>112</v>
          </cell>
          <cell r="M895">
            <v>112</v>
          </cell>
          <cell r="N895">
            <v>112</v>
          </cell>
          <cell r="O895">
            <v>112</v>
          </cell>
          <cell r="P895">
            <v>112</v>
          </cell>
          <cell r="Q895">
            <v>112</v>
          </cell>
          <cell r="R895">
            <v>112</v>
          </cell>
          <cell r="S895">
            <v>112</v>
          </cell>
          <cell r="T895">
            <v>265</v>
          </cell>
          <cell r="U895">
            <v>105</v>
          </cell>
          <cell r="V895">
            <v>105</v>
          </cell>
          <cell r="W895">
            <v>105</v>
          </cell>
          <cell r="X895">
            <v>105</v>
          </cell>
          <cell r="Y895">
            <v>105</v>
          </cell>
          <cell r="Z895">
            <v>105</v>
          </cell>
          <cell r="AA895">
            <v>105</v>
          </cell>
          <cell r="AB895">
            <v>105</v>
          </cell>
          <cell r="AC895">
            <v>105</v>
          </cell>
          <cell r="AD895">
            <v>105</v>
          </cell>
          <cell r="AE895">
            <v>105</v>
          </cell>
          <cell r="AF895">
            <v>105</v>
          </cell>
          <cell r="AG895">
            <v>105</v>
          </cell>
          <cell r="AH895">
            <v>105</v>
          </cell>
          <cell r="AI895">
            <v>105</v>
          </cell>
          <cell r="AJ895">
            <v>105</v>
          </cell>
          <cell r="AK895">
            <v>105</v>
          </cell>
          <cell r="AL895">
            <v>105</v>
          </cell>
          <cell r="AM895">
            <v>105</v>
          </cell>
          <cell r="AN895">
            <v>105</v>
          </cell>
          <cell r="AO895">
            <v>105</v>
          </cell>
          <cell r="AP895">
            <v>205</v>
          </cell>
          <cell r="AQ895">
            <v>205</v>
          </cell>
          <cell r="AR895">
            <v>205</v>
          </cell>
          <cell r="AS895">
            <v>105</v>
          </cell>
          <cell r="AT895">
            <v>105</v>
          </cell>
          <cell r="AU895">
            <v>105</v>
          </cell>
          <cell r="AV895">
            <v>105</v>
          </cell>
          <cell r="AW895">
            <v>105</v>
          </cell>
          <cell r="AX895">
            <v>105</v>
          </cell>
          <cell r="AY895">
            <v>110</v>
          </cell>
          <cell r="AZ895">
            <v>110</v>
          </cell>
          <cell r="BA895">
            <v>110</v>
          </cell>
          <cell r="BB895">
            <v>110</v>
          </cell>
          <cell r="BC895">
            <v>110</v>
          </cell>
          <cell r="BD895">
            <v>110</v>
          </cell>
          <cell r="BE895">
            <v>110</v>
          </cell>
          <cell r="BF895">
            <v>110</v>
          </cell>
          <cell r="BG895">
            <v>110</v>
          </cell>
          <cell r="BH895">
            <v>110</v>
          </cell>
          <cell r="BI895">
            <v>110</v>
          </cell>
          <cell r="BJ895">
            <v>110</v>
          </cell>
          <cell r="BK895">
            <v>110</v>
          </cell>
          <cell r="BL895">
            <v>110</v>
          </cell>
          <cell r="BM895">
            <v>110</v>
          </cell>
          <cell r="BN895">
            <v>110</v>
          </cell>
          <cell r="BO895">
            <v>110</v>
          </cell>
          <cell r="BP895">
            <v>110</v>
          </cell>
          <cell r="BQ895">
            <v>110</v>
          </cell>
          <cell r="BR895">
            <v>110</v>
          </cell>
          <cell r="BS895">
            <v>110</v>
          </cell>
          <cell r="BT895">
            <v>110</v>
          </cell>
          <cell r="BU895">
            <v>110</v>
          </cell>
          <cell r="BV895">
            <v>110</v>
          </cell>
          <cell r="BW895">
            <v>110</v>
          </cell>
          <cell r="BX895">
            <v>110</v>
          </cell>
          <cell r="BY895">
            <v>110</v>
          </cell>
          <cell r="BZ895">
            <v>110</v>
          </cell>
          <cell r="CA895">
            <v>110</v>
          </cell>
          <cell r="CB895">
            <v>110</v>
          </cell>
          <cell r="CC895">
            <v>110</v>
          </cell>
          <cell r="CD895">
            <v>100</v>
          </cell>
          <cell r="CE895">
            <v>100</v>
          </cell>
          <cell r="CF895">
            <v>100</v>
          </cell>
          <cell r="CG895">
            <v>100</v>
          </cell>
          <cell r="CH895">
            <v>100</v>
          </cell>
          <cell r="CI895">
            <v>100</v>
          </cell>
          <cell r="CJ895">
            <v>100</v>
          </cell>
          <cell r="CK895">
            <v>100</v>
          </cell>
          <cell r="CL895">
            <v>100</v>
          </cell>
          <cell r="CM895">
            <v>100</v>
          </cell>
          <cell r="CN895">
            <v>100</v>
          </cell>
          <cell r="CO895">
            <v>100</v>
          </cell>
          <cell r="CP895">
            <v>100</v>
          </cell>
          <cell r="CQ895">
            <v>100</v>
          </cell>
          <cell r="CR895">
            <v>100</v>
          </cell>
          <cell r="CS895">
            <v>100</v>
          </cell>
          <cell r="CT895">
            <v>100</v>
          </cell>
          <cell r="CU895">
            <v>100</v>
          </cell>
          <cell r="CV895">
            <v>100</v>
          </cell>
          <cell r="CW895">
            <v>100</v>
          </cell>
          <cell r="CX895">
            <v>100</v>
          </cell>
          <cell r="CY895">
            <v>100</v>
          </cell>
          <cell r="CZ895">
            <v>100</v>
          </cell>
          <cell r="DA895">
            <v>100</v>
          </cell>
          <cell r="DB895">
            <v>100</v>
          </cell>
          <cell r="DC895">
            <v>100</v>
          </cell>
          <cell r="DD895">
            <v>100</v>
          </cell>
          <cell r="DE895">
            <v>100</v>
          </cell>
          <cell r="DF895">
            <v>76</v>
          </cell>
          <cell r="DG895">
            <v>76</v>
          </cell>
          <cell r="DH895">
            <v>76</v>
          </cell>
          <cell r="DI895">
            <v>76</v>
          </cell>
          <cell r="DJ895">
            <v>76</v>
          </cell>
          <cell r="DK895">
            <v>76</v>
          </cell>
        </row>
        <row r="896">
          <cell r="A896">
            <v>45413</v>
          </cell>
          <cell r="B896" t="str">
            <v> PG&amp;E RESOURCES - HASDORFF #1            </v>
          </cell>
          <cell r="C896">
            <v>0</v>
          </cell>
          <cell r="D896" t="str">
            <v> R    </v>
          </cell>
          <cell r="E896">
            <v>2834</v>
          </cell>
          <cell r="F896">
            <v>140</v>
          </cell>
          <cell r="G896">
            <v>140</v>
          </cell>
          <cell r="H896">
            <v>140</v>
          </cell>
          <cell r="I896">
            <v>0</v>
          </cell>
          <cell r="J896">
            <v>140</v>
          </cell>
          <cell r="K896">
            <v>130</v>
          </cell>
          <cell r="L896">
            <v>140</v>
          </cell>
          <cell r="M896">
            <v>140</v>
          </cell>
          <cell r="N896">
            <v>140</v>
          </cell>
          <cell r="O896">
            <v>140</v>
          </cell>
          <cell r="P896">
            <v>140</v>
          </cell>
          <cell r="Q896">
            <v>140</v>
          </cell>
          <cell r="R896">
            <v>140</v>
          </cell>
          <cell r="S896">
            <v>140</v>
          </cell>
          <cell r="T896">
            <v>140</v>
          </cell>
          <cell r="U896">
            <v>120</v>
          </cell>
          <cell r="V896">
            <v>120</v>
          </cell>
          <cell r="W896">
            <v>120</v>
          </cell>
          <cell r="X896">
            <v>120</v>
          </cell>
          <cell r="Y896">
            <v>120</v>
          </cell>
          <cell r="Z896">
            <v>120</v>
          </cell>
          <cell r="AA896">
            <v>120</v>
          </cell>
          <cell r="AB896">
            <v>120</v>
          </cell>
          <cell r="AC896">
            <v>120</v>
          </cell>
          <cell r="AD896">
            <v>120</v>
          </cell>
          <cell r="AE896">
            <v>150</v>
          </cell>
          <cell r="AF896">
            <v>150</v>
          </cell>
          <cell r="AG896">
            <v>150</v>
          </cell>
          <cell r="AH896">
            <v>150</v>
          </cell>
          <cell r="AI896">
            <v>150</v>
          </cell>
          <cell r="AJ896">
            <v>150</v>
          </cell>
          <cell r="AK896">
            <v>150</v>
          </cell>
          <cell r="AL896">
            <v>150</v>
          </cell>
          <cell r="AM896">
            <v>150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145</v>
          </cell>
          <cell r="AZ896">
            <v>145</v>
          </cell>
          <cell r="BA896">
            <v>145</v>
          </cell>
          <cell r="BB896">
            <v>145</v>
          </cell>
          <cell r="BC896">
            <v>145</v>
          </cell>
          <cell r="BD896">
            <v>145</v>
          </cell>
          <cell r="BE896">
            <v>145</v>
          </cell>
          <cell r="BF896">
            <v>145</v>
          </cell>
          <cell r="BG896">
            <v>145</v>
          </cell>
          <cell r="BH896">
            <v>145</v>
          </cell>
          <cell r="BI896">
            <v>145</v>
          </cell>
          <cell r="BJ896">
            <v>145</v>
          </cell>
          <cell r="BK896">
            <v>145</v>
          </cell>
          <cell r="BL896">
            <v>145</v>
          </cell>
          <cell r="BM896">
            <v>145</v>
          </cell>
          <cell r="BN896">
            <v>130</v>
          </cell>
          <cell r="BO896">
            <v>130</v>
          </cell>
          <cell r="BP896">
            <v>130</v>
          </cell>
          <cell r="BQ896">
            <v>130</v>
          </cell>
          <cell r="BR896">
            <v>130</v>
          </cell>
          <cell r="BS896">
            <v>130</v>
          </cell>
          <cell r="BT896">
            <v>130</v>
          </cell>
          <cell r="BU896">
            <v>130</v>
          </cell>
          <cell r="BV896">
            <v>130</v>
          </cell>
          <cell r="BW896">
            <v>130</v>
          </cell>
          <cell r="BX896">
            <v>130</v>
          </cell>
          <cell r="BY896">
            <v>130</v>
          </cell>
          <cell r="BZ896">
            <v>130</v>
          </cell>
          <cell r="CA896">
            <v>130</v>
          </cell>
          <cell r="CB896">
            <v>130</v>
          </cell>
          <cell r="CC896">
            <v>130</v>
          </cell>
          <cell r="CD896">
            <v>120</v>
          </cell>
          <cell r="CE896">
            <v>120</v>
          </cell>
          <cell r="CF896">
            <v>120</v>
          </cell>
          <cell r="CG896">
            <v>120</v>
          </cell>
          <cell r="CH896">
            <v>120</v>
          </cell>
          <cell r="CI896">
            <v>120</v>
          </cell>
          <cell r="CJ896">
            <v>120</v>
          </cell>
          <cell r="CK896">
            <v>120</v>
          </cell>
          <cell r="CL896">
            <v>120</v>
          </cell>
          <cell r="CM896">
            <v>120</v>
          </cell>
          <cell r="CN896">
            <v>120</v>
          </cell>
          <cell r="CO896">
            <v>120</v>
          </cell>
          <cell r="CP896">
            <v>145</v>
          </cell>
          <cell r="CQ896">
            <v>145</v>
          </cell>
          <cell r="CR896">
            <v>145</v>
          </cell>
          <cell r="CS896">
            <v>145</v>
          </cell>
          <cell r="CT896">
            <v>145</v>
          </cell>
          <cell r="CU896">
            <v>145</v>
          </cell>
          <cell r="CV896">
            <v>145</v>
          </cell>
          <cell r="CW896">
            <v>145</v>
          </cell>
          <cell r="CX896">
            <v>145</v>
          </cell>
          <cell r="CY896">
            <v>145</v>
          </cell>
          <cell r="CZ896">
            <v>145</v>
          </cell>
          <cell r="DA896">
            <v>145</v>
          </cell>
          <cell r="DB896">
            <v>145</v>
          </cell>
          <cell r="DC896">
            <v>145</v>
          </cell>
          <cell r="DD896">
            <v>145</v>
          </cell>
          <cell r="DE896">
            <v>145</v>
          </cell>
          <cell r="DF896">
            <v>145</v>
          </cell>
          <cell r="DG896">
            <v>145</v>
          </cell>
          <cell r="DH896">
            <v>145</v>
          </cell>
          <cell r="DI896">
            <v>145</v>
          </cell>
          <cell r="DJ896">
            <v>145</v>
          </cell>
          <cell r="DK896">
            <v>145</v>
          </cell>
        </row>
        <row r="897">
          <cell r="A897">
            <v>45414</v>
          </cell>
          <cell r="B897" t="str">
            <v> KILLAM - WEARDEN DEHYD.                 </v>
          </cell>
          <cell r="C897">
            <v>0</v>
          </cell>
          <cell r="D897" t="str">
            <v> R    </v>
          </cell>
          <cell r="E897">
            <v>10485</v>
          </cell>
          <cell r="F897">
            <v>305</v>
          </cell>
          <cell r="G897">
            <v>305</v>
          </cell>
          <cell r="H897">
            <v>305</v>
          </cell>
          <cell r="I897">
            <v>305</v>
          </cell>
          <cell r="J897">
            <v>305</v>
          </cell>
          <cell r="K897">
            <v>305</v>
          </cell>
          <cell r="L897">
            <v>305</v>
          </cell>
          <cell r="M897">
            <v>305</v>
          </cell>
          <cell r="N897">
            <v>305</v>
          </cell>
          <cell r="O897">
            <v>305</v>
          </cell>
          <cell r="P897">
            <v>305</v>
          </cell>
          <cell r="Q897">
            <v>305</v>
          </cell>
          <cell r="R897">
            <v>305</v>
          </cell>
          <cell r="S897">
            <v>305</v>
          </cell>
          <cell r="T897">
            <v>305</v>
          </cell>
          <cell r="U897">
            <v>305</v>
          </cell>
          <cell r="V897">
            <v>305</v>
          </cell>
          <cell r="W897">
            <v>305</v>
          </cell>
          <cell r="X897">
            <v>305</v>
          </cell>
          <cell r="Y897">
            <v>305</v>
          </cell>
          <cell r="Z897">
            <v>305</v>
          </cell>
          <cell r="AA897">
            <v>305</v>
          </cell>
          <cell r="AB897">
            <v>305</v>
          </cell>
          <cell r="AC897">
            <v>305</v>
          </cell>
          <cell r="AD897">
            <v>305</v>
          </cell>
          <cell r="AE897">
            <v>305</v>
          </cell>
          <cell r="AF897">
            <v>305</v>
          </cell>
          <cell r="AG897">
            <v>305</v>
          </cell>
          <cell r="AH897">
            <v>305</v>
          </cell>
          <cell r="AI897">
            <v>305</v>
          </cell>
          <cell r="AJ897">
            <v>305</v>
          </cell>
          <cell r="AK897">
            <v>305</v>
          </cell>
          <cell r="AL897">
            <v>305</v>
          </cell>
          <cell r="AM897">
            <v>305</v>
          </cell>
          <cell r="AN897">
            <v>305</v>
          </cell>
          <cell r="AO897">
            <v>305</v>
          </cell>
          <cell r="AP897">
            <v>305</v>
          </cell>
          <cell r="AQ897">
            <v>305</v>
          </cell>
          <cell r="AR897">
            <v>305</v>
          </cell>
          <cell r="AS897">
            <v>305</v>
          </cell>
          <cell r="AT897">
            <v>305</v>
          </cell>
          <cell r="AU897">
            <v>305</v>
          </cell>
          <cell r="AV897">
            <v>305</v>
          </cell>
          <cell r="AW897">
            <v>305</v>
          </cell>
          <cell r="AX897">
            <v>305</v>
          </cell>
          <cell r="AY897">
            <v>305</v>
          </cell>
          <cell r="AZ897">
            <v>305</v>
          </cell>
          <cell r="BA897">
            <v>305</v>
          </cell>
          <cell r="BB897">
            <v>305</v>
          </cell>
          <cell r="BC897">
            <v>305</v>
          </cell>
          <cell r="BD897">
            <v>305</v>
          </cell>
          <cell r="BE897">
            <v>305</v>
          </cell>
          <cell r="BF897">
            <v>305</v>
          </cell>
          <cell r="BG897">
            <v>305</v>
          </cell>
          <cell r="BH897">
            <v>305</v>
          </cell>
          <cell r="BI897">
            <v>305</v>
          </cell>
          <cell r="BJ897">
            <v>305</v>
          </cell>
          <cell r="BK897">
            <v>305</v>
          </cell>
          <cell r="BL897">
            <v>305</v>
          </cell>
          <cell r="BM897">
            <v>305</v>
          </cell>
          <cell r="BN897">
            <v>305</v>
          </cell>
          <cell r="BO897">
            <v>305</v>
          </cell>
          <cell r="BP897">
            <v>305</v>
          </cell>
          <cell r="BQ897">
            <v>305</v>
          </cell>
          <cell r="BR897">
            <v>305</v>
          </cell>
          <cell r="BS897">
            <v>305</v>
          </cell>
          <cell r="BT897">
            <v>305</v>
          </cell>
          <cell r="BU897">
            <v>305</v>
          </cell>
          <cell r="BV897">
            <v>305</v>
          </cell>
          <cell r="BW897">
            <v>305</v>
          </cell>
          <cell r="BX897">
            <v>305</v>
          </cell>
          <cell r="BY897">
            <v>305</v>
          </cell>
          <cell r="BZ897">
            <v>305</v>
          </cell>
          <cell r="CA897">
            <v>305</v>
          </cell>
          <cell r="CB897">
            <v>305</v>
          </cell>
          <cell r="CC897">
            <v>305</v>
          </cell>
          <cell r="CD897">
            <v>232</v>
          </cell>
          <cell r="CE897">
            <v>232</v>
          </cell>
          <cell r="CF897">
            <v>232</v>
          </cell>
          <cell r="CG897">
            <v>232</v>
          </cell>
          <cell r="CH897">
            <v>232</v>
          </cell>
          <cell r="CI897">
            <v>232</v>
          </cell>
          <cell r="CJ897">
            <v>35</v>
          </cell>
          <cell r="CK897">
            <v>35</v>
          </cell>
          <cell r="CL897">
            <v>35</v>
          </cell>
          <cell r="CM897">
            <v>35</v>
          </cell>
          <cell r="CN897">
            <v>35</v>
          </cell>
          <cell r="CO897">
            <v>35</v>
          </cell>
          <cell r="CP897">
            <v>15</v>
          </cell>
          <cell r="CQ897">
            <v>15</v>
          </cell>
          <cell r="CR897">
            <v>15</v>
          </cell>
          <cell r="CS897">
            <v>15</v>
          </cell>
          <cell r="CT897">
            <v>15</v>
          </cell>
          <cell r="CU897">
            <v>15</v>
          </cell>
          <cell r="CV897">
            <v>15</v>
          </cell>
          <cell r="CW897">
            <v>45</v>
          </cell>
          <cell r="CX897">
            <v>45</v>
          </cell>
          <cell r="CY897">
            <v>45</v>
          </cell>
          <cell r="CZ897">
            <v>45</v>
          </cell>
          <cell r="DA897">
            <v>45</v>
          </cell>
          <cell r="DB897">
            <v>45</v>
          </cell>
          <cell r="DC897">
            <v>45</v>
          </cell>
          <cell r="DD897">
            <v>45</v>
          </cell>
          <cell r="DE897">
            <v>45</v>
          </cell>
          <cell r="DF897">
            <v>45</v>
          </cell>
          <cell r="DG897">
            <v>45</v>
          </cell>
          <cell r="DH897">
            <v>45</v>
          </cell>
          <cell r="DI897">
            <v>45</v>
          </cell>
          <cell r="DJ897">
            <v>45</v>
          </cell>
          <cell r="DK897">
            <v>45</v>
          </cell>
        </row>
        <row r="898">
          <cell r="A898">
            <v>45416</v>
          </cell>
          <cell r="B898" t="str">
            <v> VICTORIA -KENLON FIELD-MELTON UNIT #1   </v>
          </cell>
          <cell r="C898">
            <v>0</v>
          </cell>
          <cell r="D898" t="str">
            <v> R    </v>
          </cell>
          <cell r="E898">
            <v>24311</v>
          </cell>
          <cell r="F898">
            <v>16721</v>
          </cell>
          <cell r="G898">
            <v>16721</v>
          </cell>
          <cell r="H898">
            <v>16721</v>
          </cell>
          <cell r="I898">
            <v>18000</v>
          </cell>
          <cell r="J898">
            <v>16721</v>
          </cell>
          <cell r="K898">
            <v>17071</v>
          </cell>
          <cell r="L898">
            <v>17071</v>
          </cell>
          <cell r="M898">
            <v>17571</v>
          </cell>
          <cell r="N898">
            <v>17700</v>
          </cell>
          <cell r="O898">
            <v>17700</v>
          </cell>
          <cell r="P898">
            <v>17700</v>
          </cell>
          <cell r="Q898">
            <v>17071</v>
          </cell>
          <cell r="R898">
            <v>17071</v>
          </cell>
          <cell r="S898">
            <v>17071</v>
          </cell>
          <cell r="T898">
            <v>17071</v>
          </cell>
          <cell r="U898">
            <v>17000</v>
          </cell>
          <cell r="V898">
            <v>17000</v>
          </cell>
          <cell r="W898">
            <v>17000</v>
          </cell>
          <cell r="X898">
            <v>17000</v>
          </cell>
          <cell r="Y898">
            <v>17000</v>
          </cell>
          <cell r="Z898">
            <v>16200</v>
          </cell>
          <cell r="AA898">
            <v>16200</v>
          </cell>
          <cell r="AB898">
            <v>16200</v>
          </cell>
          <cell r="AC898">
            <v>16200</v>
          </cell>
          <cell r="AD898">
            <v>16200</v>
          </cell>
          <cell r="AE898">
            <v>16200</v>
          </cell>
          <cell r="AF898">
            <v>17000</v>
          </cell>
          <cell r="AG898">
            <v>18000</v>
          </cell>
          <cell r="AH898">
            <v>18000</v>
          </cell>
          <cell r="AI898">
            <v>18000</v>
          </cell>
          <cell r="AJ898">
            <v>18000</v>
          </cell>
          <cell r="AK898">
            <v>18000</v>
          </cell>
          <cell r="AL898">
            <v>18000</v>
          </cell>
          <cell r="AM898">
            <v>18000</v>
          </cell>
          <cell r="AN898">
            <v>18000</v>
          </cell>
          <cell r="AO898">
            <v>18000</v>
          </cell>
          <cell r="AP898">
            <v>18000</v>
          </cell>
          <cell r="AQ898">
            <v>18000</v>
          </cell>
          <cell r="AR898">
            <v>18000</v>
          </cell>
          <cell r="AS898">
            <v>18000</v>
          </cell>
          <cell r="AT898">
            <v>18000</v>
          </cell>
          <cell r="AU898">
            <v>18000</v>
          </cell>
          <cell r="AV898">
            <v>18000</v>
          </cell>
          <cell r="AW898">
            <v>18000</v>
          </cell>
          <cell r="AX898">
            <v>18000</v>
          </cell>
          <cell r="AY898">
            <v>17995</v>
          </cell>
          <cell r="AZ898">
            <v>19595</v>
          </cell>
          <cell r="BA898">
            <v>19595</v>
          </cell>
          <cell r="BB898">
            <v>19595</v>
          </cell>
          <cell r="BC898">
            <v>18695</v>
          </cell>
          <cell r="BD898">
            <v>18695</v>
          </cell>
          <cell r="BE898">
            <v>18695</v>
          </cell>
          <cell r="BF898">
            <v>18695</v>
          </cell>
          <cell r="BG898">
            <v>18695</v>
          </cell>
          <cell r="BH898">
            <v>18695</v>
          </cell>
          <cell r="BI898">
            <v>19195</v>
          </cell>
          <cell r="BJ898">
            <v>18995</v>
          </cell>
          <cell r="BK898">
            <v>18995</v>
          </cell>
          <cell r="BL898">
            <v>18995</v>
          </cell>
          <cell r="BM898">
            <v>18995</v>
          </cell>
          <cell r="BN898">
            <v>18995</v>
          </cell>
          <cell r="BO898">
            <v>18495</v>
          </cell>
          <cell r="BP898">
            <v>18495</v>
          </cell>
          <cell r="BQ898">
            <v>18495</v>
          </cell>
          <cell r="BR898">
            <v>18495</v>
          </cell>
          <cell r="BS898">
            <v>18495</v>
          </cell>
          <cell r="BT898">
            <v>18495</v>
          </cell>
          <cell r="BU898">
            <v>19495</v>
          </cell>
          <cell r="BV898">
            <v>19495</v>
          </cell>
          <cell r="BW898">
            <v>19495</v>
          </cell>
          <cell r="BX898">
            <v>19495</v>
          </cell>
          <cell r="BY898">
            <v>19495</v>
          </cell>
          <cell r="BZ898">
            <v>19495</v>
          </cell>
          <cell r="CA898">
            <v>19495</v>
          </cell>
          <cell r="CB898">
            <v>19495</v>
          </cell>
          <cell r="CC898">
            <v>19495</v>
          </cell>
          <cell r="CD898">
            <v>19894</v>
          </cell>
          <cell r="CE898">
            <v>19885</v>
          </cell>
          <cell r="CF898">
            <v>18204</v>
          </cell>
          <cell r="CG898">
            <v>18204</v>
          </cell>
          <cell r="CH898">
            <v>18204</v>
          </cell>
          <cell r="CI898">
            <v>18320</v>
          </cell>
          <cell r="CJ898">
            <v>20517</v>
          </cell>
          <cell r="CK898">
            <v>18517</v>
          </cell>
          <cell r="CL898">
            <v>18517</v>
          </cell>
          <cell r="CM898">
            <v>18517</v>
          </cell>
          <cell r="CN898">
            <v>18517</v>
          </cell>
          <cell r="CO898">
            <v>18517</v>
          </cell>
          <cell r="CP898">
            <v>18517</v>
          </cell>
          <cell r="CQ898">
            <v>18517</v>
          </cell>
          <cell r="CR898">
            <v>20517</v>
          </cell>
          <cell r="CS898">
            <v>17517</v>
          </cell>
          <cell r="CT898">
            <v>17517</v>
          </cell>
          <cell r="CU898">
            <v>17517</v>
          </cell>
          <cell r="CV898">
            <v>17517</v>
          </cell>
          <cell r="CW898">
            <v>20214</v>
          </cell>
          <cell r="CX898">
            <v>20214</v>
          </cell>
          <cell r="CY898">
            <v>20214</v>
          </cell>
          <cell r="CZ898">
            <v>20200</v>
          </cell>
          <cell r="DA898">
            <v>20200</v>
          </cell>
          <cell r="DB898">
            <v>20200</v>
          </cell>
          <cell r="DC898">
            <v>20200</v>
          </cell>
          <cell r="DD898">
            <v>20200</v>
          </cell>
          <cell r="DE898">
            <v>20200</v>
          </cell>
          <cell r="DF898">
            <v>18848</v>
          </cell>
          <cell r="DG898">
            <v>18848</v>
          </cell>
          <cell r="DH898">
            <v>18848</v>
          </cell>
          <cell r="DI898">
            <v>18848</v>
          </cell>
          <cell r="DJ898">
            <v>18848</v>
          </cell>
          <cell r="DK898">
            <v>18630</v>
          </cell>
        </row>
        <row r="899">
          <cell r="A899">
            <v>45427</v>
          </cell>
          <cell r="B899" t="str">
            <v>TRANSCO @ Jim Wells</v>
          </cell>
          <cell r="C899">
            <v>0</v>
          </cell>
          <cell r="D899" t="str">
            <v> R    </v>
          </cell>
          <cell r="E899">
            <v>164032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</row>
        <row r="900">
          <cell r="A900">
            <v>45447</v>
          </cell>
          <cell r="B900" t="str">
            <v> VERMILION  96                           </v>
          </cell>
          <cell r="C900" t="str">
            <v> 0L   </v>
          </cell>
          <cell r="D900" t="str">
            <v> R    </v>
          </cell>
          <cell r="E900">
            <v>6962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</row>
        <row r="901">
          <cell r="A901">
            <v>45478</v>
          </cell>
          <cell r="B901" t="str">
            <v> DANIELS - BANR DEHYD                    </v>
          </cell>
          <cell r="C901">
            <v>0</v>
          </cell>
          <cell r="D901" t="str">
            <v> R    </v>
          </cell>
          <cell r="E901">
            <v>2704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</row>
        <row r="902">
          <cell r="A902">
            <v>45480</v>
          </cell>
          <cell r="B902" t="str">
            <v> FINA-AQUA DULCE WELL                    </v>
          </cell>
          <cell r="C902">
            <v>0</v>
          </cell>
          <cell r="D902" t="str">
            <v> R    </v>
          </cell>
          <cell r="E902">
            <v>2976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</row>
        <row r="903">
          <cell r="A903">
            <v>45482</v>
          </cell>
          <cell r="B903" t="str">
            <v>BANQUETE TRANSPORT                      </v>
          </cell>
          <cell r="C903">
            <v>0</v>
          </cell>
          <cell r="D903" t="str">
            <v> R    </v>
          </cell>
          <cell r="E903">
            <v>137323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2979</v>
          </cell>
          <cell r="AZ903">
            <v>2979</v>
          </cell>
          <cell r="BA903">
            <v>2979</v>
          </cell>
          <cell r="BB903">
            <v>2979</v>
          </cell>
          <cell r="BC903">
            <v>2979</v>
          </cell>
          <cell r="BD903">
            <v>2979</v>
          </cell>
          <cell r="BE903">
            <v>2979</v>
          </cell>
          <cell r="BF903">
            <v>2979</v>
          </cell>
          <cell r="BG903">
            <v>2979</v>
          </cell>
          <cell r="BH903">
            <v>2979</v>
          </cell>
          <cell r="BI903">
            <v>2979</v>
          </cell>
          <cell r="BJ903">
            <v>2979</v>
          </cell>
          <cell r="BK903">
            <v>2979</v>
          </cell>
          <cell r="BL903">
            <v>2979</v>
          </cell>
          <cell r="BM903">
            <v>2979</v>
          </cell>
          <cell r="BN903">
            <v>2979</v>
          </cell>
          <cell r="BO903">
            <v>2979</v>
          </cell>
          <cell r="BP903">
            <v>2979</v>
          </cell>
          <cell r="BQ903">
            <v>2979</v>
          </cell>
          <cell r="BR903">
            <v>2979</v>
          </cell>
          <cell r="BS903">
            <v>2979</v>
          </cell>
          <cell r="BT903">
            <v>2979</v>
          </cell>
          <cell r="BU903">
            <v>2979</v>
          </cell>
          <cell r="BV903">
            <v>2979</v>
          </cell>
          <cell r="BW903">
            <v>2979</v>
          </cell>
          <cell r="BX903">
            <v>2979</v>
          </cell>
          <cell r="BY903">
            <v>2979</v>
          </cell>
          <cell r="BZ903">
            <v>2979</v>
          </cell>
          <cell r="CA903">
            <v>2979</v>
          </cell>
          <cell r="CB903">
            <v>2979</v>
          </cell>
          <cell r="CC903">
            <v>2979</v>
          </cell>
          <cell r="CD903">
            <v>2660</v>
          </cell>
          <cell r="CE903">
            <v>2660</v>
          </cell>
          <cell r="CF903">
            <v>2660</v>
          </cell>
          <cell r="CG903">
            <v>2660</v>
          </cell>
          <cell r="CH903">
            <v>2660</v>
          </cell>
          <cell r="CI903">
            <v>2660</v>
          </cell>
          <cell r="CJ903">
            <v>2660</v>
          </cell>
          <cell r="CK903">
            <v>2660</v>
          </cell>
          <cell r="CL903">
            <v>2660</v>
          </cell>
          <cell r="CM903">
            <v>2660</v>
          </cell>
          <cell r="CN903">
            <v>2660</v>
          </cell>
          <cell r="CO903">
            <v>2660</v>
          </cell>
          <cell r="CP903">
            <v>2660</v>
          </cell>
          <cell r="CQ903">
            <v>2660</v>
          </cell>
          <cell r="CR903">
            <v>2660</v>
          </cell>
          <cell r="CS903">
            <v>2660</v>
          </cell>
          <cell r="CT903">
            <v>2660</v>
          </cell>
          <cell r="CU903">
            <v>2660</v>
          </cell>
          <cell r="CV903">
            <v>2660</v>
          </cell>
          <cell r="CW903">
            <v>2660</v>
          </cell>
          <cell r="CX903">
            <v>2660</v>
          </cell>
          <cell r="CY903">
            <v>2660</v>
          </cell>
          <cell r="CZ903">
            <v>2660</v>
          </cell>
          <cell r="DA903">
            <v>2660</v>
          </cell>
          <cell r="DB903">
            <v>2660</v>
          </cell>
          <cell r="DC903">
            <v>2660</v>
          </cell>
          <cell r="DD903">
            <v>2660</v>
          </cell>
          <cell r="DE903">
            <v>2660</v>
          </cell>
          <cell r="DF903">
            <v>2000</v>
          </cell>
          <cell r="DG903">
            <v>2000</v>
          </cell>
          <cell r="DH903">
            <v>2600</v>
          </cell>
          <cell r="DI903">
            <v>2600</v>
          </cell>
          <cell r="DJ903">
            <v>2600</v>
          </cell>
          <cell r="DK903">
            <v>2600</v>
          </cell>
        </row>
        <row r="904">
          <cell r="A904">
            <v>45485</v>
          </cell>
          <cell r="B904" t="str">
            <v> SCANA - SAN PATRICIO DEHYD.             </v>
          </cell>
          <cell r="C904">
            <v>0</v>
          </cell>
          <cell r="D904" t="str">
            <v> R    </v>
          </cell>
          <cell r="E904">
            <v>2765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</row>
        <row r="905">
          <cell r="A905">
            <v>45486</v>
          </cell>
          <cell r="B905" t="str">
            <v> ROYAL-#1 CENTRAL COAL &amp; COKE DEHYD      </v>
          </cell>
          <cell r="C905">
            <v>0</v>
          </cell>
          <cell r="D905" t="str">
            <v> R    </v>
          </cell>
          <cell r="E905">
            <v>13761</v>
          </cell>
          <cell r="F905">
            <v>4000</v>
          </cell>
          <cell r="G905">
            <v>4000</v>
          </cell>
          <cell r="H905">
            <v>4000</v>
          </cell>
          <cell r="I905">
            <v>4700</v>
          </cell>
          <cell r="J905">
            <v>4000</v>
          </cell>
          <cell r="K905">
            <v>4830</v>
          </cell>
          <cell r="L905">
            <v>4830</v>
          </cell>
          <cell r="M905">
            <v>4890</v>
          </cell>
          <cell r="N905">
            <v>4890</v>
          </cell>
          <cell r="O905">
            <v>4890</v>
          </cell>
          <cell r="P905">
            <v>4890</v>
          </cell>
          <cell r="Q905">
            <v>4800</v>
          </cell>
          <cell r="R905">
            <v>4800</v>
          </cell>
          <cell r="S905">
            <v>4800</v>
          </cell>
          <cell r="T905">
            <v>4800</v>
          </cell>
          <cell r="U905">
            <v>4400</v>
          </cell>
          <cell r="V905">
            <v>4400</v>
          </cell>
          <cell r="W905">
            <v>4400</v>
          </cell>
          <cell r="X905">
            <v>4400</v>
          </cell>
          <cell r="Y905">
            <v>4680</v>
          </cell>
          <cell r="Z905">
            <v>4680</v>
          </cell>
          <cell r="AA905">
            <v>4680</v>
          </cell>
          <cell r="AB905">
            <v>4640</v>
          </cell>
          <cell r="AC905">
            <v>4640</v>
          </cell>
          <cell r="AD905">
            <v>4640</v>
          </cell>
          <cell r="AE905">
            <v>4690</v>
          </cell>
          <cell r="AF905">
            <v>4730</v>
          </cell>
          <cell r="AG905">
            <v>4730</v>
          </cell>
          <cell r="AH905">
            <v>4730</v>
          </cell>
          <cell r="AI905">
            <v>4730</v>
          </cell>
          <cell r="AJ905">
            <v>4730</v>
          </cell>
          <cell r="AK905">
            <v>4730</v>
          </cell>
          <cell r="AL905">
            <v>4730</v>
          </cell>
          <cell r="AM905">
            <v>4730</v>
          </cell>
          <cell r="AN905">
            <v>4700</v>
          </cell>
          <cell r="AO905">
            <v>4700</v>
          </cell>
          <cell r="AP905">
            <v>4700</v>
          </cell>
          <cell r="AQ905">
            <v>4700</v>
          </cell>
          <cell r="AR905">
            <v>4700</v>
          </cell>
          <cell r="AS905">
            <v>4700</v>
          </cell>
          <cell r="AT905">
            <v>4700</v>
          </cell>
          <cell r="AU905">
            <v>4700</v>
          </cell>
          <cell r="AV905">
            <v>4700</v>
          </cell>
          <cell r="AW905">
            <v>4700</v>
          </cell>
          <cell r="AX905">
            <v>4700</v>
          </cell>
          <cell r="AY905">
            <v>4350</v>
          </cell>
          <cell r="AZ905">
            <v>4350</v>
          </cell>
          <cell r="BA905">
            <v>4600</v>
          </cell>
          <cell r="BB905">
            <v>4600</v>
          </cell>
          <cell r="BC905">
            <v>4600</v>
          </cell>
          <cell r="BD905">
            <v>4600</v>
          </cell>
          <cell r="BE905">
            <v>4600</v>
          </cell>
          <cell r="BF905">
            <v>4600</v>
          </cell>
          <cell r="BG905">
            <v>4600</v>
          </cell>
          <cell r="BH905">
            <v>4000</v>
          </cell>
          <cell r="BI905">
            <v>4000</v>
          </cell>
          <cell r="BJ905">
            <v>4660</v>
          </cell>
          <cell r="BK905">
            <v>4660</v>
          </cell>
          <cell r="BL905">
            <v>4660</v>
          </cell>
          <cell r="BM905">
            <v>4660</v>
          </cell>
          <cell r="BN905">
            <v>4660</v>
          </cell>
          <cell r="BO905">
            <v>4660</v>
          </cell>
          <cell r="BP905">
            <v>4660</v>
          </cell>
          <cell r="BQ905">
            <v>4700</v>
          </cell>
          <cell r="BR905">
            <v>4700</v>
          </cell>
          <cell r="BS905">
            <v>4700</v>
          </cell>
          <cell r="BT905">
            <v>4700</v>
          </cell>
          <cell r="BU905">
            <v>4700</v>
          </cell>
          <cell r="BV905">
            <v>4700</v>
          </cell>
          <cell r="BW905">
            <v>4700</v>
          </cell>
          <cell r="BX905">
            <v>4700</v>
          </cell>
          <cell r="BY905">
            <v>4700</v>
          </cell>
          <cell r="BZ905">
            <v>4700</v>
          </cell>
          <cell r="CA905">
            <v>4700</v>
          </cell>
          <cell r="CB905">
            <v>4700</v>
          </cell>
          <cell r="CC905">
            <v>4700</v>
          </cell>
          <cell r="CD905">
            <v>5000</v>
          </cell>
          <cell r="CE905">
            <v>5000</v>
          </cell>
          <cell r="CF905">
            <v>4600</v>
          </cell>
          <cell r="CG905">
            <v>4600</v>
          </cell>
          <cell r="CH905">
            <v>4600</v>
          </cell>
          <cell r="CI905">
            <v>4600</v>
          </cell>
          <cell r="CJ905">
            <v>4420</v>
          </cell>
          <cell r="CK905">
            <v>4420</v>
          </cell>
          <cell r="CL905">
            <v>4620</v>
          </cell>
          <cell r="CM905">
            <v>4620</v>
          </cell>
          <cell r="CN905">
            <v>4620</v>
          </cell>
          <cell r="CO905">
            <v>4620</v>
          </cell>
          <cell r="CP905">
            <v>4620</v>
          </cell>
          <cell r="CQ905">
            <v>4620</v>
          </cell>
          <cell r="CR905">
            <v>4620</v>
          </cell>
          <cell r="CS905">
            <v>4490</v>
          </cell>
          <cell r="CT905">
            <v>4490</v>
          </cell>
          <cell r="CU905">
            <v>4490</v>
          </cell>
          <cell r="CV905">
            <v>4490</v>
          </cell>
          <cell r="CW905">
            <v>4490</v>
          </cell>
          <cell r="CX905">
            <v>4490</v>
          </cell>
          <cell r="CY905">
            <v>4620</v>
          </cell>
          <cell r="CZ905">
            <v>4620</v>
          </cell>
          <cell r="DA905">
            <v>4620</v>
          </cell>
          <cell r="DB905">
            <v>4620</v>
          </cell>
          <cell r="DC905">
            <v>4620</v>
          </cell>
          <cell r="DD905">
            <v>4620</v>
          </cell>
          <cell r="DE905">
            <v>4620</v>
          </cell>
          <cell r="DF905">
            <v>5250</v>
          </cell>
          <cell r="DG905">
            <v>4250</v>
          </cell>
          <cell r="DH905">
            <v>4250</v>
          </cell>
          <cell r="DI905">
            <v>4250</v>
          </cell>
          <cell r="DJ905">
            <v>4250</v>
          </cell>
          <cell r="DK905">
            <v>4250</v>
          </cell>
        </row>
        <row r="906">
          <cell r="A906">
            <v>45489</v>
          </cell>
          <cell r="B906" t="str">
            <v> BLANCO CREEK 6400 DEHYDRATION           </v>
          </cell>
          <cell r="C906">
            <v>0</v>
          </cell>
          <cell r="D906" t="str">
            <v> R    </v>
          </cell>
          <cell r="E906">
            <v>2683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</row>
        <row r="907">
          <cell r="A907">
            <v>45490</v>
          </cell>
          <cell r="B907" t="str">
            <v> GULF - TRI-CSHAY #1 DEHYD               </v>
          </cell>
          <cell r="C907">
            <v>0</v>
          </cell>
          <cell r="D907" t="str">
            <v> R    </v>
          </cell>
          <cell r="E907">
            <v>5820</v>
          </cell>
          <cell r="F907">
            <v>1400</v>
          </cell>
          <cell r="G907">
            <v>1800</v>
          </cell>
          <cell r="H907">
            <v>1800</v>
          </cell>
          <cell r="I907">
            <v>2000</v>
          </cell>
          <cell r="J907">
            <v>1800</v>
          </cell>
          <cell r="K907">
            <v>1800</v>
          </cell>
          <cell r="L907">
            <v>1800</v>
          </cell>
          <cell r="M907">
            <v>1700</v>
          </cell>
          <cell r="N907">
            <v>1700</v>
          </cell>
          <cell r="O907">
            <v>1700</v>
          </cell>
          <cell r="P907">
            <v>1700</v>
          </cell>
          <cell r="Q907">
            <v>1700</v>
          </cell>
          <cell r="R907">
            <v>1700</v>
          </cell>
          <cell r="S907">
            <v>1700</v>
          </cell>
          <cell r="T907">
            <v>1700</v>
          </cell>
          <cell r="U907">
            <v>1800</v>
          </cell>
          <cell r="V907">
            <v>1800</v>
          </cell>
          <cell r="W907">
            <v>1800</v>
          </cell>
          <cell r="X907">
            <v>1800</v>
          </cell>
          <cell r="Y907">
            <v>1800</v>
          </cell>
          <cell r="Z907">
            <v>1850</v>
          </cell>
          <cell r="AA907">
            <v>1850</v>
          </cell>
          <cell r="AB907">
            <v>1850</v>
          </cell>
          <cell r="AC907">
            <v>1850</v>
          </cell>
          <cell r="AD907">
            <v>1850</v>
          </cell>
          <cell r="AE907">
            <v>1850</v>
          </cell>
          <cell r="AF907">
            <v>2000</v>
          </cell>
          <cell r="AG907">
            <v>2000</v>
          </cell>
          <cell r="AH907">
            <v>2000</v>
          </cell>
          <cell r="AI907">
            <v>2000</v>
          </cell>
          <cell r="AJ907">
            <v>2000</v>
          </cell>
          <cell r="AK907">
            <v>2000</v>
          </cell>
          <cell r="AL907">
            <v>2000</v>
          </cell>
          <cell r="AM907">
            <v>2000</v>
          </cell>
          <cell r="AN907">
            <v>2000</v>
          </cell>
          <cell r="AO907">
            <v>2000</v>
          </cell>
          <cell r="AP907">
            <v>2000</v>
          </cell>
          <cell r="AQ907">
            <v>2000</v>
          </cell>
          <cell r="AR907">
            <v>2000</v>
          </cell>
          <cell r="AS907">
            <v>1700</v>
          </cell>
          <cell r="AT907">
            <v>1700</v>
          </cell>
          <cell r="AU907">
            <v>1700</v>
          </cell>
          <cell r="AV907">
            <v>1700</v>
          </cell>
          <cell r="AW907">
            <v>1700</v>
          </cell>
          <cell r="AX907">
            <v>1700</v>
          </cell>
          <cell r="AY907">
            <v>1750</v>
          </cell>
          <cell r="AZ907">
            <v>1750</v>
          </cell>
          <cell r="BA907">
            <v>1750</v>
          </cell>
          <cell r="BB907">
            <v>1750</v>
          </cell>
          <cell r="BC907">
            <v>1750</v>
          </cell>
          <cell r="BD907">
            <v>1750</v>
          </cell>
          <cell r="BE907">
            <v>1750</v>
          </cell>
          <cell r="BF907">
            <v>1750</v>
          </cell>
          <cell r="BG907">
            <v>1750</v>
          </cell>
          <cell r="BH907">
            <v>2000</v>
          </cell>
          <cell r="BI907">
            <v>2000</v>
          </cell>
          <cell r="BJ907">
            <v>2000</v>
          </cell>
          <cell r="BK907">
            <v>2000</v>
          </cell>
          <cell r="BL907">
            <v>2000</v>
          </cell>
          <cell r="BM907">
            <v>2000</v>
          </cell>
          <cell r="BN907">
            <v>2000</v>
          </cell>
          <cell r="BO907">
            <v>2000</v>
          </cell>
          <cell r="BP907">
            <v>2000</v>
          </cell>
          <cell r="BQ907">
            <v>2000</v>
          </cell>
          <cell r="BR907">
            <v>2000</v>
          </cell>
          <cell r="BS907">
            <v>2000</v>
          </cell>
          <cell r="BT907">
            <v>2000</v>
          </cell>
          <cell r="BU907">
            <v>2000</v>
          </cell>
          <cell r="BV907">
            <v>2000</v>
          </cell>
          <cell r="BW907">
            <v>2000</v>
          </cell>
          <cell r="BX907">
            <v>2000</v>
          </cell>
          <cell r="BY907">
            <v>2000</v>
          </cell>
          <cell r="BZ907">
            <v>2000</v>
          </cell>
          <cell r="CA907">
            <v>2000</v>
          </cell>
          <cell r="CB907">
            <v>2000</v>
          </cell>
          <cell r="CC907">
            <v>2000</v>
          </cell>
          <cell r="CD907">
            <v>1900</v>
          </cell>
          <cell r="CE907">
            <v>1900</v>
          </cell>
          <cell r="CF907">
            <v>1900</v>
          </cell>
          <cell r="CG907">
            <v>1900</v>
          </cell>
          <cell r="CH907">
            <v>1900</v>
          </cell>
          <cell r="CI907">
            <v>1900</v>
          </cell>
          <cell r="CJ907">
            <v>1900</v>
          </cell>
          <cell r="CK907">
            <v>1900</v>
          </cell>
          <cell r="CL907">
            <v>2150</v>
          </cell>
          <cell r="CM907">
            <v>2150</v>
          </cell>
          <cell r="CN907">
            <v>2150</v>
          </cell>
          <cell r="CO907">
            <v>2150</v>
          </cell>
          <cell r="CP907">
            <v>2150</v>
          </cell>
          <cell r="CQ907">
            <v>2150</v>
          </cell>
          <cell r="CR907">
            <v>2150</v>
          </cell>
          <cell r="CS907">
            <v>2150</v>
          </cell>
          <cell r="CT907">
            <v>2150</v>
          </cell>
          <cell r="CU907">
            <v>2150</v>
          </cell>
          <cell r="CV907">
            <v>2150</v>
          </cell>
          <cell r="CW907">
            <v>2150</v>
          </cell>
          <cell r="CX907">
            <v>2150</v>
          </cell>
          <cell r="CY907">
            <v>2150</v>
          </cell>
          <cell r="CZ907">
            <v>2150</v>
          </cell>
          <cell r="DA907">
            <v>2150</v>
          </cell>
          <cell r="DB907">
            <v>2150</v>
          </cell>
          <cell r="DC907">
            <v>2150</v>
          </cell>
          <cell r="DD907">
            <v>2150</v>
          </cell>
          <cell r="DE907">
            <v>2150</v>
          </cell>
          <cell r="DF907">
            <v>2350</v>
          </cell>
          <cell r="DG907">
            <v>2350</v>
          </cell>
          <cell r="DH907">
            <v>2250</v>
          </cell>
          <cell r="DI907">
            <v>2250</v>
          </cell>
          <cell r="DJ907">
            <v>2250</v>
          </cell>
          <cell r="DK907">
            <v>2150</v>
          </cell>
        </row>
        <row r="908">
          <cell r="A908">
            <v>45491</v>
          </cell>
          <cell r="B908" t="str">
            <v> LAROCO - LAROSA FIELD DEHYD             </v>
          </cell>
          <cell r="C908">
            <v>0</v>
          </cell>
          <cell r="D908" t="str">
            <v> R    </v>
          </cell>
          <cell r="E908">
            <v>10354</v>
          </cell>
          <cell r="F908">
            <v>1600</v>
          </cell>
          <cell r="G908">
            <v>1600</v>
          </cell>
          <cell r="H908">
            <v>1600</v>
          </cell>
          <cell r="I908">
            <v>1500</v>
          </cell>
          <cell r="J908">
            <v>1600</v>
          </cell>
          <cell r="K908">
            <v>1600</v>
          </cell>
          <cell r="L908">
            <v>1600</v>
          </cell>
          <cell r="M908">
            <v>1600</v>
          </cell>
          <cell r="N908">
            <v>1600</v>
          </cell>
          <cell r="O908">
            <v>1600</v>
          </cell>
          <cell r="P908">
            <v>1600</v>
          </cell>
          <cell r="Q908">
            <v>1600</v>
          </cell>
          <cell r="R908">
            <v>1600</v>
          </cell>
          <cell r="S908">
            <v>1600</v>
          </cell>
          <cell r="T908">
            <v>1600</v>
          </cell>
          <cell r="U908">
            <v>1700</v>
          </cell>
          <cell r="V908">
            <v>1700</v>
          </cell>
          <cell r="W908">
            <v>1700</v>
          </cell>
          <cell r="X908">
            <v>1700</v>
          </cell>
          <cell r="Y908">
            <v>1700</v>
          </cell>
          <cell r="Z908">
            <v>1700</v>
          </cell>
          <cell r="AA908">
            <v>1700</v>
          </cell>
          <cell r="AB908">
            <v>1700</v>
          </cell>
          <cell r="AC908">
            <v>1700</v>
          </cell>
          <cell r="AD908">
            <v>1700</v>
          </cell>
          <cell r="AE908">
            <v>1700</v>
          </cell>
          <cell r="AF908">
            <v>1700</v>
          </cell>
          <cell r="AG908">
            <v>1700</v>
          </cell>
          <cell r="AH908">
            <v>1700</v>
          </cell>
          <cell r="AI908">
            <v>1700</v>
          </cell>
          <cell r="AJ908">
            <v>1700</v>
          </cell>
          <cell r="AK908">
            <v>1700</v>
          </cell>
          <cell r="AL908">
            <v>1700</v>
          </cell>
          <cell r="AM908">
            <v>1700</v>
          </cell>
          <cell r="AN908">
            <v>1700</v>
          </cell>
          <cell r="AO908">
            <v>1700</v>
          </cell>
          <cell r="AP908">
            <v>1500</v>
          </cell>
          <cell r="AQ908">
            <v>1500</v>
          </cell>
          <cell r="AR908">
            <v>1500</v>
          </cell>
          <cell r="AS908">
            <v>1500</v>
          </cell>
          <cell r="AT908">
            <v>1500</v>
          </cell>
          <cell r="AU908">
            <v>1500</v>
          </cell>
          <cell r="AV908">
            <v>1500</v>
          </cell>
          <cell r="AW908">
            <v>1500</v>
          </cell>
          <cell r="AX908">
            <v>1500</v>
          </cell>
          <cell r="AY908">
            <v>1600</v>
          </cell>
          <cell r="AZ908">
            <v>1600</v>
          </cell>
          <cell r="BA908">
            <v>1600</v>
          </cell>
          <cell r="BB908">
            <v>1600</v>
          </cell>
          <cell r="BC908">
            <v>1600</v>
          </cell>
          <cell r="BD908">
            <v>1600</v>
          </cell>
          <cell r="BE908">
            <v>1600</v>
          </cell>
          <cell r="BF908">
            <v>1600</v>
          </cell>
          <cell r="BG908">
            <v>1600</v>
          </cell>
          <cell r="BH908">
            <v>1600</v>
          </cell>
          <cell r="BI908">
            <v>1600</v>
          </cell>
          <cell r="BJ908">
            <v>1600</v>
          </cell>
          <cell r="BK908">
            <v>1600</v>
          </cell>
          <cell r="BL908">
            <v>1600</v>
          </cell>
          <cell r="BM908">
            <v>1600</v>
          </cell>
          <cell r="BN908">
            <v>1600</v>
          </cell>
          <cell r="BO908">
            <v>1600</v>
          </cell>
          <cell r="BP908">
            <v>1600</v>
          </cell>
          <cell r="BQ908">
            <v>1600</v>
          </cell>
          <cell r="BR908">
            <v>1600</v>
          </cell>
          <cell r="BS908">
            <v>1600</v>
          </cell>
          <cell r="BT908">
            <v>1600</v>
          </cell>
          <cell r="BU908">
            <v>1600</v>
          </cell>
          <cell r="BV908">
            <v>1600</v>
          </cell>
          <cell r="BW908">
            <v>1600</v>
          </cell>
          <cell r="BX908">
            <v>1600</v>
          </cell>
          <cell r="BY908">
            <v>1600</v>
          </cell>
          <cell r="BZ908">
            <v>1600</v>
          </cell>
          <cell r="CA908">
            <v>1600</v>
          </cell>
          <cell r="CB908">
            <v>1600</v>
          </cell>
          <cell r="CC908">
            <v>1600</v>
          </cell>
          <cell r="CD908">
            <v>1500</v>
          </cell>
          <cell r="CE908">
            <v>1500</v>
          </cell>
          <cell r="CF908">
            <v>1500</v>
          </cell>
          <cell r="CG908">
            <v>1500</v>
          </cell>
          <cell r="CH908">
            <v>1500</v>
          </cell>
          <cell r="CI908">
            <v>1500</v>
          </cell>
          <cell r="CJ908">
            <v>1500</v>
          </cell>
          <cell r="CK908">
            <v>1500</v>
          </cell>
          <cell r="CL908">
            <v>1500</v>
          </cell>
          <cell r="CM908">
            <v>1500</v>
          </cell>
          <cell r="CN908">
            <v>1500</v>
          </cell>
          <cell r="CO908">
            <v>1500</v>
          </cell>
          <cell r="CP908">
            <v>1500</v>
          </cell>
          <cell r="CQ908">
            <v>1500</v>
          </cell>
          <cell r="CR908">
            <v>1500</v>
          </cell>
          <cell r="CS908">
            <v>1500</v>
          </cell>
          <cell r="CT908">
            <v>1500</v>
          </cell>
          <cell r="CU908">
            <v>1500</v>
          </cell>
          <cell r="CV908">
            <v>1500</v>
          </cell>
          <cell r="CW908">
            <v>1500</v>
          </cell>
          <cell r="CX908">
            <v>1500</v>
          </cell>
          <cell r="CY908">
            <v>1500</v>
          </cell>
          <cell r="CZ908">
            <v>1500</v>
          </cell>
          <cell r="DA908">
            <v>1500</v>
          </cell>
          <cell r="DB908">
            <v>1500</v>
          </cell>
          <cell r="DC908">
            <v>1500</v>
          </cell>
          <cell r="DD908">
            <v>1500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</row>
        <row r="909">
          <cell r="A909">
            <v>45493</v>
          </cell>
          <cell r="B909" t="str">
            <v> MCCARTER-CAMPBELL DEHYD                 </v>
          </cell>
          <cell r="C909">
            <v>0</v>
          </cell>
          <cell r="D909" t="str">
            <v> R    </v>
          </cell>
          <cell r="E909">
            <v>2646</v>
          </cell>
          <cell r="F909">
            <v>1</v>
          </cell>
          <cell r="G909">
            <v>1</v>
          </cell>
          <cell r="H909">
            <v>1</v>
          </cell>
          <cell r="I909">
            <v>45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1</v>
          </cell>
          <cell r="U909">
            <v>45</v>
          </cell>
          <cell r="V909">
            <v>45</v>
          </cell>
          <cell r="W909">
            <v>45</v>
          </cell>
          <cell r="X909">
            <v>45</v>
          </cell>
          <cell r="Y909">
            <v>45</v>
          </cell>
          <cell r="Z909">
            <v>45</v>
          </cell>
          <cell r="AA909">
            <v>45</v>
          </cell>
          <cell r="AB909">
            <v>45</v>
          </cell>
          <cell r="AC909">
            <v>45</v>
          </cell>
          <cell r="AD909">
            <v>45</v>
          </cell>
          <cell r="AE909">
            <v>45</v>
          </cell>
          <cell r="AF909">
            <v>45</v>
          </cell>
          <cell r="AG909">
            <v>45</v>
          </cell>
          <cell r="AH909">
            <v>45</v>
          </cell>
          <cell r="AI909">
            <v>45</v>
          </cell>
          <cell r="AJ909">
            <v>45</v>
          </cell>
          <cell r="AK909">
            <v>45</v>
          </cell>
          <cell r="AL909">
            <v>45</v>
          </cell>
          <cell r="AM909">
            <v>45</v>
          </cell>
          <cell r="AN909">
            <v>45</v>
          </cell>
          <cell r="AO909">
            <v>45</v>
          </cell>
          <cell r="AP909">
            <v>45</v>
          </cell>
          <cell r="AQ909">
            <v>45</v>
          </cell>
          <cell r="AR909">
            <v>45</v>
          </cell>
          <cell r="AS909">
            <v>45</v>
          </cell>
          <cell r="AT909">
            <v>45</v>
          </cell>
          <cell r="AU909">
            <v>45</v>
          </cell>
          <cell r="AV909">
            <v>45</v>
          </cell>
          <cell r="AW909">
            <v>45</v>
          </cell>
          <cell r="AX909">
            <v>45</v>
          </cell>
          <cell r="AY909">
            <v>45</v>
          </cell>
          <cell r="AZ909">
            <v>45</v>
          </cell>
          <cell r="BA909">
            <v>45</v>
          </cell>
          <cell r="BB909">
            <v>45</v>
          </cell>
          <cell r="BC909">
            <v>45</v>
          </cell>
          <cell r="BD909">
            <v>45</v>
          </cell>
          <cell r="BE909">
            <v>45</v>
          </cell>
          <cell r="BF909">
            <v>45</v>
          </cell>
          <cell r="BG909">
            <v>45</v>
          </cell>
          <cell r="BH909">
            <v>45</v>
          </cell>
          <cell r="BI909">
            <v>45</v>
          </cell>
          <cell r="BJ909">
            <v>45</v>
          </cell>
          <cell r="BK909">
            <v>45</v>
          </cell>
          <cell r="BL909">
            <v>45</v>
          </cell>
          <cell r="BM909">
            <v>45</v>
          </cell>
          <cell r="BN909">
            <v>45</v>
          </cell>
          <cell r="BO909">
            <v>45</v>
          </cell>
          <cell r="BP909">
            <v>45</v>
          </cell>
          <cell r="BQ909">
            <v>45</v>
          </cell>
          <cell r="BR909">
            <v>45</v>
          </cell>
          <cell r="BS909">
            <v>45</v>
          </cell>
          <cell r="BT909">
            <v>45</v>
          </cell>
          <cell r="BU909">
            <v>45</v>
          </cell>
          <cell r="BV909">
            <v>45</v>
          </cell>
          <cell r="BW909">
            <v>45</v>
          </cell>
          <cell r="BX909">
            <v>45</v>
          </cell>
          <cell r="BY909">
            <v>45</v>
          </cell>
          <cell r="BZ909">
            <v>45</v>
          </cell>
          <cell r="CA909">
            <v>45</v>
          </cell>
          <cell r="CB909">
            <v>45</v>
          </cell>
          <cell r="CC909">
            <v>45</v>
          </cell>
          <cell r="CD909">
            <v>55</v>
          </cell>
          <cell r="CE909">
            <v>55</v>
          </cell>
          <cell r="CF909">
            <v>55</v>
          </cell>
          <cell r="CG909">
            <v>55</v>
          </cell>
          <cell r="CH909">
            <v>55</v>
          </cell>
          <cell r="CI909">
            <v>55</v>
          </cell>
          <cell r="CJ909">
            <v>55</v>
          </cell>
          <cell r="CK909">
            <v>55</v>
          </cell>
          <cell r="CL909">
            <v>55</v>
          </cell>
          <cell r="CM909">
            <v>55</v>
          </cell>
          <cell r="CN909">
            <v>55</v>
          </cell>
          <cell r="CO909">
            <v>55</v>
          </cell>
          <cell r="CP909">
            <v>55</v>
          </cell>
          <cell r="CQ909">
            <v>55</v>
          </cell>
          <cell r="CR909">
            <v>55</v>
          </cell>
          <cell r="CS909">
            <v>55</v>
          </cell>
          <cell r="CT909">
            <v>55</v>
          </cell>
          <cell r="CU909">
            <v>55</v>
          </cell>
          <cell r="CV909">
            <v>55</v>
          </cell>
          <cell r="CW909">
            <v>55</v>
          </cell>
          <cell r="CX909">
            <v>55</v>
          </cell>
          <cell r="CY909">
            <v>55</v>
          </cell>
          <cell r="CZ909">
            <v>55</v>
          </cell>
          <cell r="DA909">
            <v>55</v>
          </cell>
          <cell r="DB909">
            <v>55</v>
          </cell>
          <cell r="DC909">
            <v>55</v>
          </cell>
          <cell r="DD909">
            <v>55</v>
          </cell>
          <cell r="DE909">
            <v>55</v>
          </cell>
          <cell r="DF909">
            <v>55</v>
          </cell>
          <cell r="DG909">
            <v>55</v>
          </cell>
          <cell r="DH909">
            <v>55</v>
          </cell>
          <cell r="DI909">
            <v>55</v>
          </cell>
          <cell r="DJ909">
            <v>55</v>
          </cell>
          <cell r="DK909">
            <v>55</v>
          </cell>
        </row>
        <row r="910">
          <cell r="A910">
            <v>45494</v>
          </cell>
          <cell r="B910" t="str">
            <v> HARVEY-REFUGIO DEHYD                    </v>
          </cell>
          <cell r="C910">
            <v>0</v>
          </cell>
          <cell r="D910" t="str">
            <v> R    </v>
          </cell>
          <cell r="E910">
            <v>5955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</row>
        <row r="911">
          <cell r="A911">
            <v>45495</v>
          </cell>
          <cell r="B911" t="str">
            <v> MERRIMAC - FAL - CAR HYNES #1 DEHYD     </v>
          </cell>
          <cell r="C911">
            <v>0</v>
          </cell>
          <cell r="D911" t="str">
            <v> R    </v>
          </cell>
          <cell r="E911">
            <v>5915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</row>
        <row r="912">
          <cell r="A912">
            <v>45496</v>
          </cell>
          <cell r="B912" t="str">
            <v> GULF-INGLESIDE SALES                    </v>
          </cell>
          <cell r="C912">
            <v>0</v>
          </cell>
          <cell r="D912" t="str">
            <v> D    </v>
          </cell>
          <cell r="E912">
            <v>5478</v>
          </cell>
          <cell r="F912">
            <v>9</v>
          </cell>
          <cell r="G912">
            <v>9</v>
          </cell>
          <cell r="H912">
            <v>9</v>
          </cell>
          <cell r="I912">
            <v>8</v>
          </cell>
          <cell r="J912">
            <v>9</v>
          </cell>
          <cell r="K912">
            <v>9</v>
          </cell>
          <cell r="L912">
            <v>9</v>
          </cell>
          <cell r="M912">
            <v>9</v>
          </cell>
          <cell r="N912">
            <v>9</v>
          </cell>
          <cell r="O912">
            <v>9</v>
          </cell>
          <cell r="P912">
            <v>9</v>
          </cell>
          <cell r="Q912">
            <v>9</v>
          </cell>
          <cell r="R912">
            <v>9</v>
          </cell>
          <cell r="S912">
            <v>9</v>
          </cell>
          <cell r="T912">
            <v>9</v>
          </cell>
          <cell r="U912">
            <v>8</v>
          </cell>
          <cell r="V912">
            <v>8</v>
          </cell>
          <cell r="W912">
            <v>8</v>
          </cell>
          <cell r="X912">
            <v>8</v>
          </cell>
          <cell r="Y912">
            <v>8</v>
          </cell>
          <cell r="Z912">
            <v>8</v>
          </cell>
          <cell r="AA912">
            <v>8</v>
          </cell>
          <cell r="AB912">
            <v>8</v>
          </cell>
          <cell r="AC912">
            <v>8</v>
          </cell>
          <cell r="AD912">
            <v>8</v>
          </cell>
          <cell r="AE912">
            <v>8</v>
          </cell>
          <cell r="AF912">
            <v>8</v>
          </cell>
          <cell r="AG912">
            <v>8</v>
          </cell>
          <cell r="AH912">
            <v>8</v>
          </cell>
          <cell r="AI912">
            <v>8</v>
          </cell>
          <cell r="AJ912">
            <v>8</v>
          </cell>
          <cell r="AK912">
            <v>8</v>
          </cell>
          <cell r="AL912">
            <v>8</v>
          </cell>
          <cell r="AM912">
            <v>8</v>
          </cell>
          <cell r="AN912">
            <v>8</v>
          </cell>
          <cell r="AO912">
            <v>8</v>
          </cell>
          <cell r="AP912">
            <v>8</v>
          </cell>
          <cell r="AQ912">
            <v>8</v>
          </cell>
          <cell r="AR912">
            <v>8</v>
          </cell>
          <cell r="AS912">
            <v>8</v>
          </cell>
          <cell r="AT912">
            <v>8</v>
          </cell>
          <cell r="AU912">
            <v>8</v>
          </cell>
          <cell r="AV912">
            <v>8</v>
          </cell>
          <cell r="AW912">
            <v>8</v>
          </cell>
          <cell r="AX912">
            <v>8</v>
          </cell>
          <cell r="AY912">
            <v>3</v>
          </cell>
          <cell r="AZ912">
            <v>3</v>
          </cell>
          <cell r="BA912">
            <v>3</v>
          </cell>
          <cell r="BB912">
            <v>3</v>
          </cell>
          <cell r="BC912">
            <v>3</v>
          </cell>
          <cell r="BD912">
            <v>3</v>
          </cell>
          <cell r="BE912">
            <v>3</v>
          </cell>
          <cell r="BF912">
            <v>3</v>
          </cell>
          <cell r="BG912">
            <v>3</v>
          </cell>
          <cell r="BH912">
            <v>3</v>
          </cell>
          <cell r="BI912">
            <v>3</v>
          </cell>
          <cell r="BJ912">
            <v>3</v>
          </cell>
          <cell r="BK912">
            <v>3</v>
          </cell>
          <cell r="BL912">
            <v>3</v>
          </cell>
          <cell r="BM912">
            <v>3</v>
          </cell>
          <cell r="BN912">
            <v>3</v>
          </cell>
          <cell r="BO912">
            <v>3</v>
          </cell>
          <cell r="BP912">
            <v>3</v>
          </cell>
          <cell r="BQ912">
            <v>3</v>
          </cell>
          <cell r="BR912">
            <v>3</v>
          </cell>
          <cell r="BS912">
            <v>3</v>
          </cell>
          <cell r="BT912">
            <v>3</v>
          </cell>
          <cell r="BU912">
            <v>3</v>
          </cell>
          <cell r="BV912">
            <v>3</v>
          </cell>
          <cell r="BW912">
            <v>3</v>
          </cell>
          <cell r="BX912">
            <v>3</v>
          </cell>
          <cell r="BY912">
            <v>3</v>
          </cell>
          <cell r="BZ912">
            <v>3</v>
          </cell>
          <cell r="CA912">
            <v>3</v>
          </cell>
          <cell r="CB912">
            <v>3</v>
          </cell>
          <cell r="CC912">
            <v>3</v>
          </cell>
          <cell r="CD912">
            <v>8</v>
          </cell>
          <cell r="CE912">
            <v>8</v>
          </cell>
          <cell r="CF912">
            <v>8</v>
          </cell>
          <cell r="CG912">
            <v>8</v>
          </cell>
          <cell r="CH912">
            <v>8</v>
          </cell>
          <cell r="CI912">
            <v>8</v>
          </cell>
          <cell r="CJ912">
            <v>8</v>
          </cell>
          <cell r="CK912">
            <v>8</v>
          </cell>
          <cell r="CL912">
            <v>8</v>
          </cell>
          <cell r="CM912">
            <v>8</v>
          </cell>
          <cell r="CN912">
            <v>8</v>
          </cell>
          <cell r="CO912">
            <v>8</v>
          </cell>
          <cell r="CP912">
            <v>8</v>
          </cell>
          <cell r="CQ912">
            <v>8</v>
          </cell>
          <cell r="CR912">
            <v>8</v>
          </cell>
          <cell r="CS912">
            <v>8</v>
          </cell>
          <cell r="CT912">
            <v>8</v>
          </cell>
          <cell r="CU912">
            <v>8</v>
          </cell>
          <cell r="CV912">
            <v>8</v>
          </cell>
          <cell r="CW912">
            <v>8</v>
          </cell>
          <cell r="CX912">
            <v>8</v>
          </cell>
          <cell r="CY912">
            <v>8</v>
          </cell>
          <cell r="CZ912">
            <v>8</v>
          </cell>
          <cell r="DA912">
            <v>8</v>
          </cell>
          <cell r="DB912">
            <v>8</v>
          </cell>
          <cell r="DC912">
            <v>8</v>
          </cell>
          <cell r="DD912">
            <v>8</v>
          </cell>
          <cell r="DE912">
            <v>8</v>
          </cell>
          <cell r="DF912">
            <v>13</v>
          </cell>
          <cell r="DG912">
            <v>13</v>
          </cell>
          <cell r="DH912">
            <v>13</v>
          </cell>
          <cell r="DI912">
            <v>13</v>
          </cell>
          <cell r="DJ912">
            <v>13</v>
          </cell>
          <cell r="DK912">
            <v>13</v>
          </cell>
        </row>
        <row r="913">
          <cell r="A913">
            <v>45500</v>
          </cell>
          <cell r="B913" t="str">
            <v> NORTH - REDFISH BAY TRANSPORT           </v>
          </cell>
          <cell r="C913">
            <v>0</v>
          </cell>
          <cell r="D913" t="str">
            <v> R    </v>
          </cell>
          <cell r="E913">
            <v>6014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</row>
        <row r="914">
          <cell r="A914">
            <v>45502</v>
          </cell>
          <cell r="B914" t="str">
            <v> HOMEPORT - INGLESIDE SALES              </v>
          </cell>
          <cell r="C914">
            <v>0</v>
          </cell>
          <cell r="D914" t="str">
            <v> D    </v>
          </cell>
          <cell r="E914">
            <v>2974</v>
          </cell>
          <cell r="F914">
            <v>1</v>
          </cell>
          <cell r="G914">
            <v>1</v>
          </cell>
          <cell r="H914">
            <v>1</v>
          </cell>
          <cell r="I914">
            <v>150</v>
          </cell>
          <cell r="J914">
            <v>200</v>
          </cell>
          <cell r="K914">
            <v>200</v>
          </cell>
          <cell r="L914">
            <v>200</v>
          </cell>
          <cell r="M914">
            <v>200</v>
          </cell>
          <cell r="N914">
            <v>200</v>
          </cell>
          <cell r="O914">
            <v>200</v>
          </cell>
          <cell r="P914">
            <v>200</v>
          </cell>
          <cell r="Q914">
            <v>200</v>
          </cell>
          <cell r="R914">
            <v>200</v>
          </cell>
          <cell r="S914">
            <v>200</v>
          </cell>
          <cell r="T914">
            <v>200</v>
          </cell>
          <cell r="U914">
            <v>1</v>
          </cell>
          <cell r="V914">
            <v>1</v>
          </cell>
          <cell r="W914">
            <v>1</v>
          </cell>
          <cell r="X914">
            <v>1</v>
          </cell>
          <cell r="Y914">
            <v>355</v>
          </cell>
          <cell r="Z914">
            <v>355</v>
          </cell>
          <cell r="AA914">
            <v>355</v>
          </cell>
          <cell r="AB914">
            <v>355</v>
          </cell>
          <cell r="AC914">
            <v>355</v>
          </cell>
          <cell r="AD914">
            <v>355</v>
          </cell>
          <cell r="AE914">
            <v>355</v>
          </cell>
          <cell r="AF914">
            <v>355</v>
          </cell>
          <cell r="AG914">
            <v>150</v>
          </cell>
          <cell r="AH914">
            <v>150</v>
          </cell>
          <cell r="AI914">
            <v>150</v>
          </cell>
          <cell r="AJ914">
            <v>150</v>
          </cell>
          <cell r="AK914">
            <v>150</v>
          </cell>
          <cell r="AL914">
            <v>150</v>
          </cell>
          <cell r="AM914">
            <v>150</v>
          </cell>
          <cell r="AN914">
            <v>150</v>
          </cell>
          <cell r="AO914">
            <v>150</v>
          </cell>
          <cell r="AP914">
            <v>150</v>
          </cell>
          <cell r="AQ914">
            <v>150</v>
          </cell>
          <cell r="AR914">
            <v>150</v>
          </cell>
          <cell r="AS914">
            <v>250</v>
          </cell>
          <cell r="AT914">
            <v>250</v>
          </cell>
          <cell r="AU914">
            <v>250</v>
          </cell>
          <cell r="AV914">
            <v>250</v>
          </cell>
          <cell r="AW914">
            <v>250</v>
          </cell>
          <cell r="AX914">
            <v>250</v>
          </cell>
          <cell r="AY914">
            <v>275</v>
          </cell>
          <cell r="AZ914">
            <v>275</v>
          </cell>
          <cell r="BA914">
            <v>275</v>
          </cell>
          <cell r="BB914">
            <v>275</v>
          </cell>
          <cell r="BC914">
            <v>275</v>
          </cell>
          <cell r="BD914">
            <v>225</v>
          </cell>
          <cell r="BE914">
            <v>225</v>
          </cell>
          <cell r="BF914">
            <v>225</v>
          </cell>
          <cell r="BG914">
            <v>225</v>
          </cell>
          <cell r="BH914">
            <v>150</v>
          </cell>
          <cell r="BI914">
            <v>150</v>
          </cell>
          <cell r="BJ914">
            <v>400</v>
          </cell>
          <cell r="BK914">
            <v>400</v>
          </cell>
          <cell r="BL914">
            <v>400</v>
          </cell>
          <cell r="BM914">
            <v>400</v>
          </cell>
          <cell r="BN914">
            <v>400</v>
          </cell>
          <cell r="BO914">
            <v>400</v>
          </cell>
          <cell r="BP914">
            <v>400</v>
          </cell>
          <cell r="BQ914">
            <v>100</v>
          </cell>
          <cell r="BR914">
            <v>100</v>
          </cell>
          <cell r="BS914">
            <v>100</v>
          </cell>
          <cell r="BT914">
            <v>100</v>
          </cell>
          <cell r="BU914">
            <v>100</v>
          </cell>
          <cell r="BV914">
            <v>100</v>
          </cell>
          <cell r="BW914">
            <v>100</v>
          </cell>
          <cell r="BX914">
            <v>100</v>
          </cell>
          <cell r="BY914">
            <v>100</v>
          </cell>
          <cell r="BZ914">
            <v>100</v>
          </cell>
          <cell r="CA914">
            <v>100</v>
          </cell>
          <cell r="CB914">
            <v>100</v>
          </cell>
          <cell r="CC914">
            <v>100</v>
          </cell>
          <cell r="CD914">
            <v>25</v>
          </cell>
          <cell r="CE914">
            <v>25</v>
          </cell>
          <cell r="CF914">
            <v>25</v>
          </cell>
          <cell r="CG914">
            <v>25</v>
          </cell>
          <cell r="CH914">
            <v>25</v>
          </cell>
          <cell r="CI914">
            <v>25</v>
          </cell>
          <cell r="CJ914">
            <v>25</v>
          </cell>
          <cell r="CK914">
            <v>150</v>
          </cell>
          <cell r="CL914">
            <v>493</v>
          </cell>
          <cell r="CM914">
            <v>493</v>
          </cell>
          <cell r="CN914">
            <v>493</v>
          </cell>
          <cell r="CO914">
            <v>493</v>
          </cell>
          <cell r="CP914">
            <v>493</v>
          </cell>
          <cell r="CQ914">
            <v>493</v>
          </cell>
          <cell r="CR914">
            <v>493</v>
          </cell>
          <cell r="CS914">
            <v>493</v>
          </cell>
          <cell r="CT914">
            <v>125</v>
          </cell>
          <cell r="CU914">
            <v>125</v>
          </cell>
          <cell r="CV914">
            <v>125</v>
          </cell>
          <cell r="CW914">
            <v>125</v>
          </cell>
          <cell r="CX914">
            <v>125</v>
          </cell>
          <cell r="CY914">
            <v>125</v>
          </cell>
          <cell r="CZ914">
            <v>125</v>
          </cell>
          <cell r="DA914">
            <v>125</v>
          </cell>
          <cell r="DB914">
            <v>125</v>
          </cell>
          <cell r="DC914">
            <v>125</v>
          </cell>
          <cell r="DD914">
            <v>125</v>
          </cell>
          <cell r="DE914">
            <v>125</v>
          </cell>
          <cell r="DF914">
            <v>200</v>
          </cell>
          <cell r="DG914">
            <v>200</v>
          </cell>
          <cell r="DH914">
            <v>200</v>
          </cell>
          <cell r="DI914">
            <v>200</v>
          </cell>
          <cell r="DJ914">
            <v>200</v>
          </cell>
          <cell r="DK914">
            <v>200</v>
          </cell>
        </row>
        <row r="915">
          <cell r="A915">
            <v>45504</v>
          </cell>
          <cell r="B915" t="str">
            <v> GULF - EL EBANITO DEHY                  </v>
          </cell>
          <cell r="C915">
            <v>0</v>
          </cell>
          <cell r="D915" t="str">
            <v> R    </v>
          </cell>
          <cell r="E915">
            <v>35044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</row>
        <row r="916">
          <cell r="A916">
            <v>45506</v>
          </cell>
          <cell r="B916" t="str">
            <v> FINA- CONOCO - FROST FIELD DEHYD        </v>
          </cell>
          <cell r="C916">
            <v>0</v>
          </cell>
          <cell r="D916" t="str">
            <v> R    </v>
          </cell>
          <cell r="E916">
            <v>28709</v>
          </cell>
          <cell r="F916">
            <v>4500</v>
          </cell>
          <cell r="G916">
            <v>4500</v>
          </cell>
          <cell r="H916">
            <v>4500</v>
          </cell>
          <cell r="I916">
            <v>5000</v>
          </cell>
          <cell r="J916">
            <v>4500</v>
          </cell>
          <cell r="K916">
            <v>4500</v>
          </cell>
          <cell r="L916">
            <v>4500</v>
          </cell>
          <cell r="M916">
            <v>4500</v>
          </cell>
          <cell r="N916">
            <v>4500</v>
          </cell>
          <cell r="O916">
            <v>4500</v>
          </cell>
          <cell r="P916">
            <v>4500</v>
          </cell>
          <cell r="Q916">
            <v>4500</v>
          </cell>
          <cell r="R916">
            <v>4500</v>
          </cell>
          <cell r="S916">
            <v>4500</v>
          </cell>
          <cell r="T916">
            <v>4500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5000</v>
          </cell>
          <cell r="AA916">
            <v>5000</v>
          </cell>
          <cell r="AB916">
            <v>5000</v>
          </cell>
          <cell r="AC916">
            <v>5000</v>
          </cell>
          <cell r="AD916">
            <v>5000</v>
          </cell>
          <cell r="AE916">
            <v>5000</v>
          </cell>
          <cell r="AF916">
            <v>5000</v>
          </cell>
          <cell r="AG916">
            <v>5000</v>
          </cell>
          <cell r="AH916">
            <v>5000</v>
          </cell>
          <cell r="AI916">
            <v>5000</v>
          </cell>
          <cell r="AJ916">
            <v>5000</v>
          </cell>
          <cell r="AK916">
            <v>5000</v>
          </cell>
          <cell r="AL916">
            <v>5000</v>
          </cell>
          <cell r="AM916">
            <v>5000</v>
          </cell>
          <cell r="AN916">
            <v>5000</v>
          </cell>
          <cell r="AO916">
            <v>5000</v>
          </cell>
          <cell r="AP916">
            <v>5000</v>
          </cell>
          <cell r="AQ916">
            <v>5000</v>
          </cell>
          <cell r="AR916">
            <v>5000</v>
          </cell>
          <cell r="AS916">
            <v>5000</v>
          </cell>
          <cell r="AT916">
            <v>5000</v>
          </cell>
          <cell r="AU916">
            <v>5000</v>
          </cell>
          <cell r="AV916">
            <v>5000</v>
          </cell>
          <cell r="AW916">
            <v>5000</v>
          </cell>
          <cell r="AX916">
            <v>5000</v>
          </cell>
          <cell r="AY916">
            <v>7000</v>
          </cell>
          <cell r="AZ916">
            <v>5000</v>
          </cell>
          <cell r="BA916">
            <v>7000</v>
          </cell>
          <cell r="BB916">
            <v>7000</v>
          </cell>
          <cell r="BC916">
            <v>5500</v>
          </cell>
          <cell r="BD916">
            <v>5500</v>
          </cell>
          <cell r="BE916">
            <v>5500</v>
          </cell>
          <cell r="BF916">
            <v>5500</v>
          </cell>
          <cell r="BG916">
            <v>5500</v>
          </cell>
          <cell r="BH916">
            <v>5500</v>
          </cell>
          <cell r="BI916">
            <v>5500</v>
          </cell>
          <cell r="BJ916">
            <v>5500</v>
          </cell>
          <cell r="BK916">
            <v>5500</v>
          </cell>
          <cell r="BL916">
            <v>5500</v>
          </cell>
          <cell r="BM916">
            <v>5500</v>
          </cell>
          <cell r="BN916">
            <v>5500</v>
          </cell>
          <cell r="BO916">
            <v>5500</v>
          </cell>
          <cell r="BP916">
            <v>4000</v>
          </cell>
          <cell r="BQ916">
            <v>4000</v>
          </cell>
          <cell r="BR916">
            <v>3500</v>
          </cell>
          <cell r="BS916">
            <v>3500</v>
          </cell>
          <cell r="BT916">
            <v>3500</v>
          </cell>
          <cell r="BU916">
            <v>3000</v>
          </cell>
          <cell r="BV916">
            <v>2000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</row>
        <row r="917">
          <cell r="A917">
            <v>45508</v>
          </cell>
          <cell r="B917" t="str">
            <v> MUELLER- GREINER/SLICK A WELL RINCON    </v>
          </cell>
          <cell r="C917">
            <v>0</v>
          </cell>
          <cell r="D917" t="str">
            <v> R    </v>
          </cell>
          <cell r="E917">
            <v>7430</v>
          </cell>
          <cell r="F917">
            <v>233</v>
          </cell>
          <cell r="G917">
            <v>233</v>
          </cell>
          <cell r="H917">
            <v>233</v>
          </cell>
          <cell r="I917">
            <v>207</v>
          </cell>
          <cell r="J917">
            <v>233</v>
          </cell>
          <cell r="K917">
            <v>233</v>
          </cell>
          <cell r="L917">
            <v>233</v>
          </cell>
          <cell r="M917">
            <v>233</v>
          </cell>
          <cell r="N917">
            <v>233</v>
          </cell>
          <cell r="O917">
            <v>233</v>
          </cell>
          <cell r="P917">
            <v>233</v>
          </cell>
          <cell r="Q917">
            <v>233</v>
          </cell>
          <cell r="R917">
            <v>233</v>
          </cell>
          <cell r="S917">
            <v>233</v>
          </cell>
          <cell r="T917">
            <v>233</v>
          </cell>
          <cell r="U917">
            <v>207</v>
          </cell>
          <cell r="V917">
            <v>207</v>
          </cell>
          <cell r="W917">
            <v>207</v>
          </cell>
          <cell r="X917">
            <v>207</v>
          </cell>
          <cell r="Y917">
            <v>207</v>
          </cell>
          <cell r="Z917">
            <v>207</v>
          </cell>
          <cell r="AA917">
            <v>207</v>
          </cell>
          <cell r="AB917">
            <v>207</v>
          </cell>
          <cell r="AC917">
            <v>207</v>
          </cell>
          <cell r="AD917">
            <v>207</v>
          </cell>
          <cell r="AE917">
            <v>207</v>
          </cell>
          <cell r="AF917">
            <v>207</v>
          </cell>
          <cell r="AG917">
            <v>207</v>
          </cell>
          <cell r="AH917">
            <v>207</v>
          </cell>
          <cell r="AI917">
            <v>207</v>
          </cell>
          <cell r="AJ917">
            <v>207</v>
          </cell>
          <cell r="AK917">
            <v>207</v>
          </cell>
          <cell r="AL917">
            <v>207</v>
          </cell>
          <cell r="AM917">
            <v>207</v>
          </cell>
          <cell r="AN917">
            <v>207</v>
          </cell>
          <cell r="AO917">
            <v>207</v>
          </cell>
          <cell r="AP917">
            <v>207</v>
          </cell>
          <cell r="AQ917">
            <v>207</v>
          </cell>
          <cell r="AR917">
            <v>207</v>
          </cell>
          <cell r="AS917">
            <v>207</v>
          </cell>
          <cell r="AT917">
            <v>207</v>
          </cell>
          <cell r="AU917">
            <v>207</v>
          </cell>
          <cell r="AV917">
            <v>207</v>
          </cell>
          <cell r="AW917">
            <v>207</v>
          </cell>
          <cell r="AX917">
            <v>207</v>
          </cell>
          <cell r="AY917">
            <v>232</v>
          </cell>
          <cell r="AZ917">
            <v>232</v>
          </cell>
          <cell r="BA917">
            <v>232</v>
          </cell>
          <cell r="BB917">
            <v>232</v>
          </cell>
          <cell r="BC917">
            <v>232</v>
          </cell>
          <cell r="BD917">
            <v>232</v>
          </cell>
          <cell r="BE917">
            <v>232</v>
          </cell>
          <cell r="BF917">
            <v>232</v>
          </cell>
          <cell r="BG917">
            <v>232</v>
          </cell>
          <cell r="BH917">
            <v>232</v>
          </cell>
          <cell r="BI917">
            <v>232</v>
          </cell>
          <cell r="BJ917">
            <v>232</v>
          </cell>
          <cell r="BK917">
            <v>232</v>
          </cell>
          <cell r="BL917">
            <v>232</v>
          </cell>
          <cell r="BM917">
            <v>232</v>
          </cell>
          <cell r="BN917">
            <v>232</v>
          </cell>
          <cell r="BO917">
            <v>232</v>
          </cell>
          <cell r="BP917">
            <v>232</v>
          </cell>
          <cell r="BQ917">
            <v>232</v>
          </cell>
          <cell r="BR917">
            <v>232</v>
          </cell>
          <cell r="BS917">
            <v>232</v>
          </cell>
          <cell r="BT917">
            <v>232</v>
          </cell>
          <cell r="BU917">
            <v>232</v>
          </cell>
          <cell r="BV917">
            <v>232</v>
          </cell>
          <cell r="BW917">
            <v>232</v>
          </cell>
          <cell r="BX917">
            <v>232</v>
          </cell>
          <cell r="BY917">
            <v>232</v>
          </cell>
          <cell r="BZ917">
            <v>232</v>
          </cell>
          <cell r="CA917">
            <v>232</v>
          </cell>
          <cell r="CB917">
            <v>232</v>
          </cell>
          <cell r="CC917">
            <v>232</v>
          </cell>
          <cell r="CD917">
            <v>250</v>
          </cell>
          <cell r="CE917">
            <v>250</v>
          </cell>
          <cell r="CF917">
            <v>250</v>
          </cell>
          <cell r="CG917">
            <v>250</v>
          </cell>
          <cell r="CH917">
            <v>250</v>
          </cell>
          <cell r="CI917">
            <v>250</v>
          </cell>
          <cell r="CJ917">
            <v>250</v>
          </cell>
          <cell r="CK917">
            <v>250</v>
          </cell>
          <cell r="CL917">
            <v>250</v>
          </cell>
          <cell r="CM917">
            <v>250</v>
          </cell>
          <cell r="CN917">
            <v>250</v>
          </cell>
          <cell r="CO917">
            <v>250</v>
          </cell>
          <cell r="CP917">
            <v>250</v>
          </cell>
          <cell r="CQ917">
            <v>250</v>
          </cell>
          <cell r="CR917">
            <v>250</v>
          </cell>
          <cell r="CS917">
            <v>250</v>
          </cell>
          <cell r="CT917">
            <v>250</v>
          </cell>
          <cell r="CU917">
            <v>250</v>
          </cell>
          <cell r="CV917">
            <v>250</v>
          </cell>
          <cell r="CW917">
            <v>250</v>
          </cell>
          <cell r="CX917">
            <v>250</v>
          </cell>
          <cell r="CY917">
            <v>250</v>
          </cell>
          <cell r="CZ917">
            <v>250</v>
          </cell>
          <cell r="DA917">
            <v>250</v>
          </cell>
          <cell r="DB917">
            <v>250</v>
          </cell>
          <cell r="DC917">
            <v>250</v>
          </cell>
          <cell r="DD917">
            <v>250</v>
          </cell>
          <cell r="DE917">
            <v>250</v>
          </cell>
          <cell r="DF917">
            <v>214</v>
          </cell>
          <cell r="DG917">
            <v>214</v>
          </cell>
          <cell r="DH917">
            <v>214</v>
          </cell>
          <cell r="DI917">
            <v>214</v>
          </cell>
          <cell r="DJ917">
            <v>214</v>
          </cell>
          <cell r="DK917">
            <v>214</v>
          </cell>
        </row>
        <row r="918">
          <cell r="A918">
            <v>45509</v>
          </cell>
          <cell r="B918" t="str">
            <v> MUELLER- SLICK 1 &amp; 2 WELLS RINCON       </v>
          </cell>
          <cell r="C918">
            <v>0</v>
          </cell>
          <cell r="D918" t="str">
            <v> R    </v>
          </cell>
          <cell r="E918">
            <v>7389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</row>
        <row r="919">
          <cell r="A919">
            <v>45511</v>
          </cell>
          <cell r="B919" t="str">
            <v> GULF - RINCON FIELD DEHYD. JFB HEARD #2 </v>
          </cell>
          <cell r="C919">
            <v>0</v>
          </cell>
          <cell r="D919" t="str">
            <v> R    </v>
          </cell>
          <cell r="E919">
            <v>7491</v>
          </cell>
          <cell r="F919">
            <v>80</v>
          </cell>
          <cell r="G919">
            <v>91</v>
          </cell>
          <cell r="H919">
            <v>91</v>
          </cell>
          <cell r="I919">
            <v>75</v>
          </cell>
          <cell r="J919">
            <v>91</v>
          </cell>
          <cell r="K919">
            <v>91</v>
          </cell>
          <cell r="L919">
            <v>91</v>
          </cell>
          <cell r="M919">
            <v>91</v>
          </cell>
          <cell r="N919">
            <v>101</v>
          </cell>
          <cell r="O919">
            <v>101</v>
          </cell>
          <cell r="P919">
            <v>101</v>
          </cell>
          <cell r="Q919">
            <v>90</v>
          </cell>
          <cell r="R919">
            <v>90</v>
          </cell>
          <cell r="S919">
            <v>90</v>
          </cell>
          <cell r="T919">
            <v>90</v>
          </cell>
          <cell r="U919">
            <v>112</v>
          </cell>
          <cell r="V919">
            <v>112</v>
          </cell>
          <cell r="W919">
            <v>112</v>
          </cell>
          <cell r="X919">
            <v>68</v>
          </cell>
          <cell r="Y919">
            <v>68</v>
          </cell>
          <cell r="Z919">
            <v>68</v>
          </cell>
          <cell r="AA919">
            <v>68</v>
          </cell>
          <cell r="AB919">
            <v>84</v>
          </cell>
          <cell r="AC919">
            <v>84</v>
          </cell>
          <cell r="AD919">
            <v>84</v>
          </cell>
          <cell r="AE919">
            <v>82</v>
          </cell>
          <cell r="AF919">
            <v>82</v>
          </cell>
          <cell r="AG919">
            <v>82</v>
          </cell>
          <cell r="AH919">
            <v>82</v>
          </cell>
          <cell r="AI919">
            <v>75</v>
          </cell>
          <cell r="AJ919">
            <v>75</v>
          </cell>
          <cell r="AK919">
            <v>75</v>
          </cell>
          <cell r="AL919">
            <v>75</v>
          </cell>
          <cell r="AM919">
            <v>75</v>
          </cell>
          <cell r="AN919">
            <v>75</v>
          </cell>
          <cell r="AO919">
            <v>75</v>
          </cell>
          <cell r="AP919">
            <v>75</v>
          </cell>
          <cell r="AQ919">
            <v>75</v>
          </cell>
          <cell r="AR919">
            <v>75</v>
          </cell>
          <cell r="AS919">
            <v>75</v>
          </cell>
          <cell r="AT919">
            <v>98</v>
          </cell>
          <cell r="AU919">
            <v>80</v>
          </cell>
          <cell r="AV919">
            <v>80</v>
          </cell>
          <cell r="AW919">
            <v>80</v>
          </cell>
          <cell r="AX919">
            <v>80</v>
          </cell>
          <cell r="AY919">
            <v>97</v>
          </cell>
          <cell r="AZ919">
            <v>53</v>
          </cell>
          <cell r="BA919">
            <v>112</v>
          </cell>
          <cell r="BB919">
            <v>112</v>
          </cell>
          <cell r="BC919">
            <v>84</v>
          </cell>
          <cell r="BD919">
            <v>84</v>
          </cell>
          <cell r="BE919">
            <v>84</v>
          </cell>
          <cell r="BF919">
            <v>84</v>
          </cell>
          <cell r="BG919">
            <v>84</v>
          </cell>
          <cell r="BH919">
            <v>82</v>
          </cell>
          <cell r="BI919">
            <v>73</v>
          </cell>
          <cell r="BJ919">
            <v>73</v>
          </cell>
          <cell r="BK919">
            <v>73</v>
          </cell>
          <cell r="BL919">
            <v>73</v>
          </cell>
          <cell r="BM919">
            <v>73</v>
          </cell>
          <cell r="BN919">
            <v>73</v>
          </cell>
          <cell r="BO919">
            <v>73</v>
          </cell>
          <cell r="BP919">
            <v>73</v>
          </cell>
          <cell r="BQ919">
            <v>73</v>
          </cell>
          <cell r="BR919">
            <v>73</v>
          </cell>
          <cell r="BS919">
            <v>73</v>
          </cell>
          <cell r="BT919">
            <v>73</v>
          </cell>
          <cell r="BU919">
            <v>73</v>
          </cell>
          <cell r="BV919">
            <v>73</v>
          </cell>
          <cell r="BW919">
            <v>90</v>
          </cell>
          <cell r="BX919">
            <v>90</v>
          </cell>
          <cell r="BY919">
            <v>80</v>
          </cell>
          <cell r="BZ919">
            <v>80</v>
          </cell>
          <cell r="CA919">
            <v>80</v>
          </cell>
          <cell r="CB919">
            <v>80</v>
          </cell>
          <cell r="CC919">
            <v>80</v>
          </cell>
          <cell r="CD919">
            <v>26</v>
          </cell>
          <cell r="CE919">
            <v>49</v>
          </cell>
          <cell r="CF919">
            <v>78</v>
          </cell>
          <cell r="CG919">
            <v>78</v>
          </cell>
          <cell r="CH919">
            <v>78</v>
          </cell>
          <cell r="CI919">
            <v>83</v>
          </cell>
          <cell r="CJ919">
            <v>83</v>
          </cell>
          <cell r="CK919">
            <v>83</v>
          </cell>
          <cell r="CL919">
            <v>84</v>
          </cell>
          <cell r="CM919">
            <v>84</v>
          </cell>
          <cell r="CN919">
            <v>84</v>
          </cell>
          <cell r="CO919">
            <v>84</v>
          </cell>
          <cell r="CP919">
            <v>85</v>
          </cell>
          <cell r="CQ919">
            <v>85</v>
          </cell>
          <cell r="CR919">
            <v>97</v>
          </cell>
          <cell r="CS919">
            <v>97</v>
          </cell>
          <cell r="CT919">
            <v>97</v>
          </cell>
          <cell r="CU919">
            <v>97</v>
          </cell>
          <cell r="CV919">
            <v>97</v>
          </cell>
          <cell r="CW919">
            <v>97</v>
          </cell>
          <cell r="CX919">
            <v>97</v>
          </cell>
          <cell r="CY919">
            <v>97</v>
          </cell>
          <cell r="CZ919">
            <v>97</v>
          </cell>
          <cell r="DA919">
            <v>82</v>
          </cell>
          <cell r="DB919">
            <v>82</v>
          </cell>
          <cell r="DC919">
            <v>82</v>
          </cell>
          <cell r="DD919">
            <v>82</v>
          </cell>
          <cell r="DE919">
            <v>82</v>
          </cell>
          <cell r="DF919">
            <v>41</v>
          </cell>
          <cell r="DG919">
            <v>41</v>
          </cell>
          <cell r="DH919">
            <v>60</v>
          </cell>
          <cell r="DI919">
            <v>60</v>
          </cell>
          <cell r="DJ919">
            <v>60</v>
          </cell>
          <cell r="DK919">
            <v>84</v>
          </cell>
        </row>
        <row r="920">
          <cell r="A920">
            <v>45513</v>
          </cell>
          <cell r="B920" t="str">
            <v> GULF-THC-TGC-SCROGGINS #1 TRANSP        </v>
          </cell>
          <cell r="C920">
            <v>0</v>
          </cell>
          <cell r="D920" t="str">
            <v> R    </v>
          </cell>
          <cell r="E920">
            <v>6410</v>
          </cell>
          <cell r="F920">
            <v>1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</v>
          </cell>
          <cell r="U920">
            <v>1</v>
          </cell>
          <cell r="V920">
            <v>1</v>
          </cell>
          <cell r="W920">
            <v>1</v>
          </cell>
          <cell r="X920">
            <v>1</v>
          </cell>
          <cell r="Y920">
            <v>1</v>
          </cell>
          <cell r="Z920">
            <v>1</v>
          </cell>
          <cell r="AA920">
            <v>1</v>
          </cell>
          <cell r="AB920">
            <v>1</v>
          </cell>
          <cell r="AC920">
            <v>1</v>
          </cell>
          <cell r="AD920">
            <v>1</v>
          </cell>
          <cell r="AE920">
            <v>1</v>
          </cell>
          <cell r="AF920">
            <v>1</v>
          </cell>
          <cell r="AG920">
            <v>1</v>
          </cell>
          <cell r="AH920">
            <v>1</v>
          </cell>
          <cell r="AI920">
            <v>1</v>
          </cell>
          <cell r="AJ920">
            <v>1</v>
          </cell>
          <cell r="AK920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T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AZ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</v>
          </cell>
          <cell r="BN920">
            <v>1</v>
          </cell>
          <cell r="BO920">
            <v>1</v>
          </cell>
          <cell r="BP920">
            <v>1</v>
          </cell>
          <cell r="BQ920">
            <v>1</v>
          </cell>
          <cell r="BR920">
            <v>1</v>
          </cell>
          <cell r="BS920">
            <v>1</v>
          </cell>
          <cell r="BT920">
            <v>1</v>
          </cell>
          <cell r="BU920">
            <v>1</v>
          </cell>
          <cell r="BV920">
            <v>1</v>
          </cell>
          <cell r="BW920">
            <v>1</v>
          </cell>
          <cell r="BX920">
            <v>1</v>
          </cell>
          <cell r="BY920">
            <v>1</v>
          </cell>
          <cell r="BZ920">
            <v>1</v>
          </cell>
          <cell r="CA920">
            <v>1</v>
          </cell>
          <cell r="CB920">
            <v>1</v>
          </cell>
          <cell r="CC920">
            <v>1</v>
          </cell>
          <cell r="CD920">
            <v>1</v>
          </cell>
          <cell r="CE920">
            <v>1</v>
          </cell>
          <cell r="CF920">
            <v>1</v>
          </cell>
          <cell r="CG920">
            <v>1</v>
          </cell>
          <cell r="CH920">
            <v>1</v>
          </cell>
          <cell r="CI920">
            <v>1</v>
          </cell>
          <cell r="CJ920">
            <v>1</v>
          </cell>
          <cell r="CK920">
            <v>1</v>
          </cell>
          <cell r="CL920">
            <v>1</v>
          </cell>
          <cell r="CM920">
            <v>80</v>
          </cell>
          <cell r="CN920">
            <v>80</v>
          </cell>
          <cell r="CO920">
            <v>80</v>
          </cell>
          <cell r="CP920">
            <v>80</v>
          </cell>
          <cell r="CQ920">
            <v>80</v>
          </cell>
          <cell r="CR920">
            <v>80</v>
          </cell>
          <cell r="CS920">
            <v>80</v>
          </cell>
          <cell r="CT920">
            <v>80</v>
          </cell>
          <cell r="CU920">
            <v>80</v>
          </cell>
          <cell r="CV920">
            <v>80</v>
          </cell>
          <cell r="CW920">
            <v>80</v>
          </cell>
          <cell r="CX920">
            <v>80</v>
          </cell>
          <cell r="CY920">
            <v>80</v>
          </cell>
          <cell r="CZ920">
            <v>80</v>
          </cell>
          <cell r="DA920">
            <v>80</v>
          </cell>
          <cell r="DB920">
            <v>80</v>
          </cell>
          <cell r="DC920">
            <v>80</v>
          </cell>
          <cell r="DD920">
            <v>80</v>
          </cell>
          <cell r="DE920">
            <v>80</v>
          </cell>
          <cell r="DF920">
            <v>95</v>
          </cell>
          <cell r="DG920">
            <v>95</v>
          </cell>
          <cell r="DH920">
            <v>95</v>
          </cell>
          <cell r="DI920">
            <v>95</v>
          </cell>
          <cell r="DJ920">
            <v>95</v>
          </cell>
          <cell r="DK920">
            <v>95</v>
          </cell>
        </row>
        <row r="921">
          <cell r="A921">
            <v>45514</v>
          </cell>
          <cell r="B921" t="str">
            <v> DELHI - INEZ INTERCONNECT DEHYD.        </v>
          </cell>
          <cell r="C921">
            <v>0</v>
          </cell>
          <cell r="D921" t="str">
            <v> R    </v>
          </cell>
          <cell r="E921">
            <v>30336</v>
          </cell>
          <cell r="F921">
            <v>2200</v>
          </cell>
          <cell r="G921">
            <v>2200</v>
          </cell>
          <cell r="H921">
            <v>2200</v>
          </cell>
          <cell r="I921">
            <v>2400</v>
          </cell>
          <cell r="J921">
            <v>2200</v>
          </cell>
          <cell r="K921">
            <v>2200</v>
          </cell>
          <cell r="L921">
            <v>2200</v>
          </cell>
          <cell r="M921">
            <v>2200</v>
          </cell>
          <cell r="N921">
            <v>2400</v>
          </cell>
          <cell r="O921">
            <v>2400</v>
          </cell>
          <cell r="P921">
            <v>2400</v>
          </cell>
          <cell r="Q921">
            <v>2400</v>
          </cell>
          <cell r="R921">
            <v>2400</v>
          </cell>
          <cell r="S921">
            <v>2400</v>
          </cell>
          <cell r="T921">
            <v>2400</v>
          </cell>
          <cell r="U921">
            <v>1300</v>
          </cell>
          <cell r="V921">
            <v>1300</v>
          </cell>
          <cell r="W921">
            <v>1300</v>
          </cell>
          <cell r="X921">
            <v>1300</v>
          </cell>
          <cell r="Y921">
            <v>2000</v>
          </cell>
          <cell r="Z921">
            <v>2000</v>
          </cell>
          <cell r="AA921">
            <v>2000</v>
          </cell>
          <cell r="AB921">
            <v>2400</v>
          </cell>
          <cell r="AC921">
            <v>2400</v>
          </cell>
          <cell r="AD921">
            <v>2400</v>
          </cell>
          <cell r="AE921">
            <v>2400</v>
          </cell>
          <cell r="AF921">
            <v>2400</v>
          </cell>
          <cell r="AG921">
            <v>2400</v>
          </cell>
          <cell r="AH921">
            <v>2400</v>
          </cell>
          <cell r="AI921">
            <v>2400</v>
          </cell>
          <cell r="AJ921">
            <v>2400</v>
          </cell>
          <cell r="AK921">
            <v>2400</v>
          </cell>
          <cell r="AL921">
            <v>2400</v>
          </cell>
          <cell r="AM921">
            <v>2400</v>
          </cell>
          <cell r="AN921">
            <v>2400</v>
          </cell>
          <cell r="AO921">
            <v>2400</v>
          </cell>
          <cell r="AP921">
            <v>2400</v>
          </cell>
          <cell r="AQ921">
            <v>2400</v>
          </cell>
          <cell r="AR921">
            <v>2400</v>
          </cell>
          <cell r="AS921">
            <v>2400</v>
          </cell>
          <cell r="AT921">
            <v>2400</v>
          </cell>
          <cell r="AU921">
            <v>2400</v>
          </cell>
          <cell r="AV921">
            <v>2400</v>
          </cell>
          <cell r="AW921">
            <v>2400</v>
          </cell>
          <cell r="AX921">
            <v>2400</v>
          </cell>
          <cell r="AY921">
            <v>1000</v>
          </cell>
          <cell r="AZ921">
            <v>1000</v>
          </cell>
          <cell r="BA921">
            <v>1000</v>
          </cell>
          <cell r="BB921">
            <v>1000</v>
          </cell>
          <cell r="BC921">
            <v>1000</v>
          </cell>
          <cell r="BD921">
            <v>1000</v>
          </cell>
          <cell r="BE921">
            <v>1000</v>
          </cell>
          <cell r="BF921">
            <v>1000</v>
          </cell>
          <cell r="BG921">
            <v>2800</v>
          </cell>
          <cell r="BH921">
            <v>2800</v>
          </cell>
          <cell r="BI921">
            <v>2800</v>
          </cell>
          <cell r="BJ921">
            <v>2800</v>
          </cell>
          <cell r="BK921">
            <v>2800</v>
          </cell>
          <cell r="BL921">
            <v>2800</v>
          </cell>
          <cell r="BM921">
            <v>2800</v>
          </cell>
          <cell r="BN921">
            <v>2800</v>
          </cell>
          <cell r="BO921">
            <v>2800</v>
          </cell>
          <cell r="BP921">
            <v>2800</v>
          </cell>
          <cell r="BQ921">
            <v>2800</v>
          </cell>
          <cell r="BR921">
            <v>2800</v>
          </cell>
          <cell r="BS921">
            <v>2800</v>
          </cell>
          <cell r="BT921">
            <v>2800</v>
          </cell>
          <cell r="BU921">
            <v>2800</v>
          </cell>
          <cell r="BV921">
            <v>2800</v>
          </cell>
          <cell r="BW921">
            <v>3400</v>
          </cell>
          <cell r="BX921">
            <v>3400</v>
          </cell>
          <cell r="BY921">
            <v>3400</v>
          </cell>
          <cell r="BZ921">
            <v>3400</v>
          </cell>
          <cell r="CA921">
            <v>3400</v>
          </cell>
          <cell r="CB921">
            <v>3400</v>
          </cell>
          <cell r="CC921">
            <v>3400</v>
          </cell>
          <cell r="CD921">
            <v>3500</v>
          </cell>
          <cell r="CE921">
            <v>3500</v>
          </cell>
          <cell r="CF921">
            <v>3500</v>
          </cell>
          <cell r="CG921">
            <v>3500</v>
          </cell>
          <cell r="CH921">
            <v>3500</v>
          </cell>
          <cell r="CI921">
            <v>3500</v>
          </cell>
          <cell r="CJ921">
            <v>3500</v>
          </cell>
          <cell r="CK921">
            <v>3500</v>
          </cell>
          <cell r="CL921">
            <v>3500</v>
          </cell>
          <cell r="CM921">
            <v>3500</v>
          </cell>
          <cell r="CN921">
            <v>3500</v>
          </cell>
          <cell r="CO921">
            <v>3500</v>
          </cell>
          <cell r="CP921">
            <v>3500</v>
          </cell>
          <cell r="CQ921">
            <v>3500</v>
          </cell>
          <cell r="CR921">
            <v>3500</v>
          </cell>
          <cell r="CS921">
            <v>3500</v>
          </cell>
          <cell r="CT921">
            <v>3500</v>
          </cell>
          <cell r="CU921">
            <v>3500</v>
          </cell>
          <cell r="CV921">
            <v>3500</v>
          </cell>
          <cell r="CW921">
            <v>3500</v>
          </cell>
          <cell r="CX921">
            <v>3500</v>
          </cell>
          <cell r="CY921">
            <v>3500</v>
          </cell>
          <cell r="CZ921">
            <v>3500</v>
          </cell>
          <cell r="DA921">
            <v>3500</v>
          </cell>
          <cell r="DB921">
            <v>3500</v>
          </cell>
          <cell r="DC921">
            <v>3500</v>
          </cell>
          <cell r="DD921">
            <v>3500</v>
          </cell>
          <cell r="DE921">
            <v>3500</v>
          </cell>
          <cell r="DF921">
            <v>4005</v>
          </cell>
          <cell r="DG921">
            <v>4005</v>
          </cell>
          <cell r="DH921">
            <v>4005</v>
          </cell>
          <cell r="DI921">
            <v>4005</v>
          </cell>
          <cell r="DJ921">
            <v>4005</v>
          </cell>
          <cell r="DK921">
            <v>4005</v>
          </cell>
        </row>
        <row r="922">
          <cell r="A922">
            <v>45516</v>
          </cell>
          <cell r="B922" t="str">
            <v> TSCHOEPE -COLOGNE FIELD REEVES RANCH #1R</v>
          </cell>
          <cell r="C922">
            <v>0</v>
          </cell>
          <cell r="D922" t="str">
            <v> R    </v>
          </cell>
          <cell r="E922">
            <v>2607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</row>
        <row r="923">
          <cell r="A923">
            <v>45517</v>
          </cell>
          <cell r="B923" t="str">
            <v> BRAMAN - EDWARDS RANCH DEHYD            </v>
          </cell>
          <cell r="C923">
            <v>0</v>
          </cell>
          <cell r="D923" t="str">
            <v> R    </v>
          </cell>
          <cell r="E923">
            <v>5704</v>
          </cell>
          <cell r="F923">
            <v>500</v>
          </cell>
          <cell r="G923">
            <v>500</v>
          </cell>
          <cell r="H923">
            <v>500</v>
          </cell>
          <cell r="I923">
            <v>450</v>
          </cell>
          <cell r="J923">
            <v>500</v>
          </cell>
          <cell r="K923">
            <v>500</v>
          </cell>
          <cell r="L923">
            <v>500</v>
          </cell>
          <cell r="M923">
            <v>500</v>
          </cell>
          <cell r="N923">
            <v>500</v>
          </cell>
          <cell r="O923">
            <v>500</v>
          </cell>
          <cell r="P923">
            <v>500</v>
          </cell>
          <cell r="Q923">
            <v>0</v>
          </cell>
          <cell r="R923">
            <v>500</v>
          </cell>
          <cell r="S923">
            <v>500</v>
          </cell>
          <cell r="T923">
            <v>500</v>
          </cell>
          <cell r="U923">
            <v>450</v>
          </cell>
          <cell r="V923">
            <v>450</v>
          </cell>
          <cell r="W923">
            <v>450</v>
          </cell>
          <cell r="X923">
            <v>450</v>
          </cell>
          <cell r="Y923">
            <v>450</v>
          </cell>
          <cell r="Z923">
            <v>450</v>
          </cell>
          <cell r="AA923">
            <v>450</v>
          </cell>
          <cell r="AB923">
            <v>450</v>
          </cell>
          <cell r="AC923">
            <v>450</v>
          </cell>
          <cell r="AD923">
            <v>450</v>
          </cell>
          <cell r="AE923">
            <v>450</v>
          </cell>
          <cell r="AF923">
            <v>450</v>
          </cell>
          <cell r="AG923">
            <v>450</v>
          </cell>
          <cell r="AH923">
            <v>450</v>
          </cell>
          <cell r="AI923">
            <v>450</v>
          </cell>
          <cell r="AJ923">
            <v>450</v>
          </cell>
          <cell r="AK923">
            <v>450</v>
          </cell>
          <cell r="AL923">
            <v>450</v>
          </cell>
          <cell r="AM923">
            <v>450</v>
          </cell>
          <cell r="AN923">
            <v>450</v>
          </cell>
          <cell r="AO923">
            <v>450</v>
          </cell>
          <cell r="AP923">
            <v>450</v>
          </cell>
          <cell r="AQ923">
            <v>450</v>
          </cell>
          <cell r="AR923">
            <v>450</v>
          </cell>
          <cell r="AS923">
            <v>450</v>
          </cell>
          <cell r="AT923">
            <v>450</v>
          </cell>
          <cell r="AU923">
            <v>450</v>
          </cell>
          <cell r="AV923">
            <v>450</v>
          </cell>
          <cell r="AW923">
            <v>450</v>
          </cell>
          <cell r="AX923">
            <v>450</v>
          </cell>
          <cell r="AY923">
            <v>500</v>
          </cell>
          <cell r="AZ923">
            <v>500</v>
          </cell>
          <cell r="BA923">
            <v>500</v>
          </cell>
          <cell r="BB923">
            <v>500</v>
          </cell>
          <cell r="BC923">
            <v>500</v>
          </cell>
          <cell r="BD923">
            <v>500</v>
          </cell>
          <cell r="BE923">
            <v>500</v>
          </cell>
          <cell r="BF923">
            <v>500</v>
          </cell>
          <cell r="BG923">
            <v>500</v>
          </cell>
          <cell r="BH923">
            <v>500</v>
          </cell>
          <cell r="BI923">
            <v>500</v>
          </cell>
          <cell r="BJ923">
            <v>500</v>
          </cell>
          <cell r="BK923">
            <v>500</v>
          </cell>
          <cell r="BL923">
            <v>500</v>
          </cell>
          <cell r="BM923">
            <v>500</v>
          </cell>
          <cell r="BN923">
            <v>500</v>
          </cell>
          <cell r="BO923">
            <v>500</v>
          </cell>
          <cell r="BP923">
            <v>500</v>
          </cell>
          <cell r="BQ923">
            <v>500</v>
          </cell>
          <cell r="BR923">
            <v>500</v>
          </cell>
          <cell r="BS923">
            <v>500</v>
          </cell>
          <cell r="BT923">
            <v>500</v>
          </cell>
          <cell r="BU923">
            <v>500</v>
          </cell>
          <cell r="BV923">
            <v>500</v>
          </cell>
          <cell r="BW923">
            <v>500</v>
          </cell>
          <cell r="BX923">
            <v>500</v>
          </cell>
          <cell r="BY923">
            <v>500</v>
          </cell>
          <cell r="BZ923">
            <v>500</v>
          </cell>
          <cell r="CA923">
            <v>500</v>
          </cell>
          <cell r="CB923">
            <v>500</v>
          </cell>
          <cell r="CC923">
            <v>500</v>
          </cell>
          <cell r="CD923">
            <v>425</v>
          </cell>
          <cell r="CE923">
            <v>425</v>
          </cell>
          <cell r="CF923">
            <v>425</v>
          </cell>
          <cell r="CG923">
            <v>425</v>
          </cell>
          <cell r="CH923">
            <v>425</v>
          </cell>
          <cell r="CI923">
            <v>425</v>
          </cell>
          <cell r="CJ923">
            <v>425</v>
          </cell>
          <cell r="CK923">
            <v>425</v>
          </cell>
          <cell r="CL923">
            <v>425</v>
          </cell>
          <cell r="CM923">
            <v>425</v>
          </cell>
          <cell r="CN923">
            <v>425</v>
          </cell>
          <cell r="CO923">
            <v>425</v>
          </cell>
          <cell r="CP923">
            <v>425</v>
          </cell>
          <cell r="CQ923">
            <v>425</v>
          </cell>
          <cell r="CR923">
            <v>425</v>
          </cell>
          <cell r="CS923">
            <v>425</v>
          </cell>
          <cell r="CT923">
            <v>425</v>
          </cell>
          <cell r="CU923">
            <v>425</v>
          </cell>
          <cell r="CV923">
            <v>425</v>
          </cell>
          <cell r="CW923">
            <v>425</v>
          </cell>
          <cell r="CX923">
            <v>425</v>
          </cell>
          <cell r="CY923">
            <v>425</v>
          </cell>
          <cell r="CZ923">
            <v>425</v>
          </cell>
          <cell r="DA923">
            <v>425</v>
          </cell>
          <cell r="DB923">
            <v>425</v>
          </cell>
          <cell r="DC923">
            <v>425</v>
          </cell>
          <cell r="DD923">
            <v>425</v>
          </cell>
          <cell r="DE923">
            <v>425</v>
          </cell>
          <cell r="DF923">
            <v>375</v>
          </cell>
          <cell r="DG923">
            <v>375</v>
          </cell>
          <cell r="DH923">
            <v>375</v>
          </cell>
          <cell r="DI923">
            <v>375</v>
          </cell>
          <cell r="DJ923">
            <v>375</v>
          </cell>
          <cell r="DK923">
            <v>375</v>
          </cell>
        </row>
        <row r="924">
          <cell r="A924">
            <v>45522</v>
          </cell>
          <cell r="B924" t="str">
            <v>LONE STAR @ Waller</v>
          </cell>
          <cell r="C924">
            <v>0</v>
          </cell>
          <cell r="D924" t="str">
            <v> R    </v>
          </cell>
          <cell r="E924">
            <v>104634</v>
          </cell>
          <cell r="F924">
            <v>5000</v>
          </cell>
          <cell r="G924">
            <v>5000</v>
          </cell>
          <cell r="H924">
            <v>5000</v>
          </cell>
          <cell r="I924">
            <v>0</v>
          </cell>
          <cell r="J924">
            <v>6000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</row>
        <row r="925">
          <cell r="A925">
            <v>45526</v>
          </cell>
          <cell r="B925" t="str">
            <v> COX -OWL-STOCKTON DEHYD                 </v>
          </cell>
          <cell r="C925">
            <v>0</v>
          </cell>
          <cell r="D925" t="str">
            <v> R    </v>
          </cell>
          <cell r="E925">
            <v>2768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</row>
        <row r="926">
          <cell r="A926">
            <v>45530</v>
          </cell>
          <cell r="B926" t="str">
            <v> C&amp;E - JONES CREEK-OTELL #1 DEHYD        </v>
          </cell>
          <cell r="C926">
            <v>0</v>
          </cell>
          <cell r="D926" t="str">
            <v> R    </v>
          </cell>
          <cell r="E926">
            <v>12412</v>
          </cell>
          <cell r="F926">
            <v>100</v>
          </cell>
          <cell r="G926">
            <v>100</v>
          </cell>
          <cell r="H926">
            <v>100</v>
          </cell>
          <cell r="I926">
            <v>90</v>
          </cell>
          <cell r="J926">
            <v>100</v>
          </cell>
          <cell r="K926">
            <v>100</v>
          </cell>
          <cell r="L926">
            <v>100</v>
          </cell>
          <cell r="M926">
            <v>100</v>
          </cell>
          <cell r="N926">
            <v>100</v>
          </cell>
          <cell r="O926">
            <v>100</v>
          </cell>
          <cell r="P926">
            <v>100</v>
          </cell>
          <cell r="Q926">
            <v>100</v>
          </cell>
          <cell r="R926">
            <v>100</v>
          </cell>
          <cell r="S926">
            <v>100</v>
          </cell>
          <cell r="T926">
            <v>100</v>
          </cell>
          <cell r="U926">
            <v>90</v>
          </cell>
          <cell r="V926">
            <v>90</v>
          </cell>
          <cell r="W926">
            <v>90</v>
          </cell>
          <cell r="X926">
            <v>90</v>
          </cell>
          <cell r="Y926">
            <v>90</v>
          </cell>
          <cell r="Z926">
            <v>90</v>
          </cell>
          <cell r="AA926">
            <v>90</v>
          </cell>
          <cell r="AB926">
            <v>90</v>
          </cell>
          <cell r="AC926">
            <v>90</v>
          </cell>
          <cell r="AD926">
            <v>90</v>
          </cell>
          <cell r="AE926">
            <v>90</v>
          </cell>
          <cell r="AF926">
            <v>90</v>
          </cell>
          <cell r="AG926">
            <v>90</v>
          </cell>
          <cell r="AH926">
            <v>90</v>
          </cell>
          <cell r="AI926">
            <v>90</v>
          </cell>
          <cell r="AJ926">
            <v>90</v>
          </cell>
          <cell r="AK926">
            <v>90</v>
          </cell>
          <cell r="AL926">
            <v>90</v>
          </cell>
          <cell r="AM926">
            <v>90</v>
          </cell>
          <cell r="AN926">
            <v>90</v>
          </cell>
          <cell r="AO926">
            <v>90</v>
          </cell>
          <cell r="AP926">
            <v>90</v>
          </cell>
          <cell r="AQ926">
            <v>90</v>
          </cell>
          <cell r="AR926">
            <v>90</v>
          </cell>
          <cell r="AS926">
            <v>90</v>
          </cell>
          <cell r="AT926">
            <v>90</v>
          </cell>
          <cell r="AU926">
            <v>90</v>
          </cell>
          <cell r="AV926">
            <v>90</v>
          </cell>
          <cell r="AW926">
            <v>90</v>
          </cell>
          <cell r="AX926">
            <v>90</v>
          </cell>
          <cell r="AY926">
            <v>85</v>
          </cell>
          <cell r="AZ926">
            <v>85</v>
          </cell>
          <cell r="BA926">
            <v>85</v>
          </cell>
          <cell r="BB926">
            <v>85</v>
          </cell>
          <cell r="BC926">
            <v>85</v>
          </cell>
          <cell r="BD926">
            <v>85</v>
          </cell>
          <cell r="BE926">
            <v>85</v>
          </cell>
          <cell r="BF926">
            <v>85</v>
          </cell>
          <cell r="BG926">
            <v>85</v>
          </cell>
          <cell r="BH926">
            <v>85</v>
          </cell>
          <cell r="BI926">
            <v>85</v>
          </cell>
          <cell r="BJ926">
            <v>85</v>
          </cell>
          <cell r="BK926">
            <v>85</v>
          </cell>
          <cell r="BL926">
            <v>85</v>
          </cell>
          <cell r="BM926">
            <v>85</v>
          </cell>
          <cell r="BN926">
            <v>85</v>
          </cell>
          <cell r="BO926">
            <v>85</v>
          </cell>
          <cell r="BP926">
            <v>85</v>
          </cell>
          <cell r="BQ926">
            <v>85</v>
          </cell>
          <cell r="BR926">
            <v>85</v>
          </cell>
          <cell r="BS926">
            <v>85</v>
          </cell>
          <cell r="BT926">
            <v>85</v>
          </cell>
          <cell r="BU926">
            <v>85</v>
          </cell>
          <cell r="BV926">
            <v>85</v>
          </cell>
          <cell r="BW926">
            <v>85</v>
          </cell>
          <cell r="BX926">
            <v>85</v>
          </cell>
          <cell r="BY926">
            <v>85</v>
          </cell>
          <cell r="BZ926">
            <v>85</v>
          </cell>
          <cell r="CA926">
            <v>85</v>
          </cell>
          <cell r="CB926">
            <v>85</v>
          </cell>
          <cell r="CC926">
            <v>85</v>
          </cell>
          <cell r="CD926">
            <v>85</v>
          </cell>
          <cell r="CE926">
            <v>85</v>
          </cell>
          <cell r="CF926">
            <v>85</v>
          </cell>
          <cell r="CG926">
            <v>85</v>
          </cell>
          <cell r="CH926">
            <v>85</v>
          </cell>
          <cell r="CI926">
            <v>85</v>
          </cell>
          <cell r="CJ926">
            <v>85</v>
          </cell>
          <cell r="CK926">
            <v>85</v>
          </cell>
          <cell r="CL926">
            <v>85</v>
          </cell>
          <cell r="CM926">
            <v>85</v>
          </cell>
          <cell r="CN926">
            <v>85</v>
          </cell>
          <cell r="CO926">
            <v>85</v>
          </cell>
          <cell r="CP926">
            <v>85</v>
          </cell>
          <cell r="CQ926">
            <v>85</v>
          </cell>
          <cell r="CR926">
            <v>85</v>
          </cell>
          <cell r="CS926">
            <v>85</v>
          </cell>
          <cell r="CT926">
            <v>85</v>
          </cell>
          <cell r="CU926">
            <v>85</v>
          </cell>
          <cell r="CV926">
            <v>85</v>
          </cell>
          <cell r="CW926">
            <v>85</v>
          </cell>
          <cell r="CX926">
            <v>85</v>
          </cell>
          <cell r="CY926">
            <v>85</v>
          </cell>
          <cell r="CZ926">
            <v>85</v>
          </cell>
          <cell r="DA926">
            <v>85</v>
          </cell>
          <cell r="DB926">
            <v>85</v>
          </cell>
          <cell r="DC926">
            <v>85</v>
          </cell>
          <cell r="DD926">
            <v>85</v>
          </cell>
          <cell r="DE926">
            <v>85</v>
          </cell>
          <cell r="DF926">
            <v>100</v>
          </cell>
          <cell r="DG926">
            <v>100</v>
          </cell>
          <cell r="DH926">
            <v>100</v>
          </cell>
          <cell r="DI926">
            <v>100</v>
          </cell>
          <cell r="DJ926">
            <v>100</v>
          </cell>
          <cell r="DK926">
            <v>100</v>
          </cell>
        </row>
        <row r="927">
          <cell r="A927">
            <v>45531</v>
          </cell>
          <cell r="B927" t="str">
            <v> GILLRING - HEYNE DEHYD                  </v>
          </cell>
          <cell r="C927">
            <v>0</v>
          </cell>
          <cell r="D927" t="str">
            <v> R    </v>
          </cell>
          <cell r="E927">
            <v>2659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</row>
        <row r="928">
          <cell r="A928">
            <v>45532</v>
          </cell>
          <cell r="B928" t="str">
            <v> GULF - NORTH LOUISE/STOCKTON #1         </v>
          </cell>
          <cell r="C928">
            <v>0</v>
          </cell>
          <cell r="D928" t="str">
            <v> R    </v>
          </cell>
          <cell r="E928">
            <v>2766</v>
          </cell>
          <cell r="F928">
            <v>0</v>
          </cell>
          <cell r="G928">
            <v>0</v>
          </cell>
          <cell r="H928">
            <v>0</v>
          </cell>
          <cell r="I928">
            <v>150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150</v>
          </cell>
          <cell r="V928">
            <v>150</v>
          </cell>
          <cell r="W928">
            <v>150</v>
          </cell>
          <cell r="X928">
            <v>150</v>
          </cell>
          <cell r="Y928">
            <v>150</v>
          </cell>
          <cell r="Z928">
            <v>150</v>
          </cell>
          <cell r="AA928">
            <v>150</v>
          </cell>
          <cell r="AB928">
            <v>150</v>
          </cell>
          <cell r="AC928">
            <v>150</v>
          </cell>
          <cell r="AD928">
            <v>150</v>
          </cell>
          <cell r="AE928">
            <v>150</v>
          </cell>
          <cell r="AF928">
            <v>150</v>
          </cell>
          <cell r="AG928">
            <v>150</v>
          </cell>
          <cell r="AH928">
            <v>150</v>
          </cell>
          <cell r="AI928">
            <v>150</v>
          </cell>
          <cell r="AJ928">
            <v>150</v>
          </cell>
          <cell r="AK928">
            <v>150</v>
          </cell>
          <cell r="AL928">
            <v>150</v>
          </cell>
          <cell r="AM928">
            <v>150</v>
          </cell>
          <cell r="AN928">
            <v>150</v>
          </cell>
          <cell r="AO928">
            <v>150</v>
          </cell>
          <cell r="AP928">
            <v>150</v>
          </cell>
          <cell r="AQ928">
            <v>150</v>
          </cell>
          <cell r="AR928">
            <v>150</v>
          </cell>
          <cell r="AS928">
            <v>150</v>
          </cell>
          <cell r="AT928">
            <v>150</v>
          </cell>
          <cell r="AU928">
            <v>150</v>
          </cell>
          <cell r="AV928">
            <v>150</v>
          </cell>
          <cell r="AW928">
            <v>150</v>
          </cell>
          <cell r="AX928">
            <v>150</v>
          </cell>
          <cell r="AY928">
            <v>100</v>
          </cell>
          <cell r="AZ928">
            <v>100</v>
          </cell>
          <cell r="BA928">
            <v>100</v>
          </cell>
          <cell r="BB928">
            <v>100</v>
          </cell>
          <cell r="BC928">
            <v>100</v>
          </cell>
          <cell r="BD928">
            <v>100</v>
          </cell>
          <cell r="BE928">
            <v>100</v>
          </cell>
          <cell r="BF928">
            <v>100</v>
          </cell>
          <cell r="BG928">
            <v>100</v>
          </cell>
          <cell r="BH928">
            <v>100</v>
          </cell>
          <cell r="BI928">
            <v>100</v>
          </cell>
          <cell r="BJ928">
            <v>100</v>
          </cell>
          <cell r="BK928">
            <v>100</v>
          </cell>
          <cell r="BL928">
            <v>100</v>
          </cell>
          <cell r="BM928">
            <v>100</v>
          </cell>
          <cell r="BN928">
            <v>100</v>
          </cell>
          <cell r="BO928">
            <v>100</v>
          </cell>
          <cell r="BP928">
            <v>100</v>
          </cell>
          <cell r="BQ928">
            <v>100</v>
          </cell>
          <cell r="BR928">
            <v>100</v>
          </cell>
          <cell r="BS928">
            <v>100</v>
          </cell>
          <cell r="BT928">
            <v>100</v>
          </cell>
          <cell r="BU928">
            <v>100</v>
          </cell>
          <cell r="BV928">
            <v>100</v>
          </cell>
          <cell r="BW928">
            <v>100</v>
          </cell>
          <cell r="BX928">
            <v>100</v>
          </cell>
          <cell r="BY928">
            <v>100</v>
          </cell>
          <cell r="BZ928">
            <v>100</v>
          </cell>
          <cell r="CA928">
            <v>100</v>
          </cell>
          <cell r="CB928">
            <v>100</v>
          </cell>
          <cell r="CC928">
            <v>100</v>
          </cell>
          <cell r="CD928">
            <v>100</v>
          </cell>
          <cell r="CE928">
            <v>100</v>
          </cell>
          <cell r="CF928">
            <v>100</v>
          </cell>
          <cell r="CG928">
            <v>100</v>
          </cell>
          <cell r="CH928">
            <v>100</v>
          </cell>
          <cell r="CI928">
            <v>100</v>
          </cell>
          <cell r="CJ928">
            <v>100</v>
          </cell>
          <cell r="CK928">
            <v>100</v>
          </cell>
          <cell r="CL928">
            <v>100</v>
          </cell>
          <cell r="CM928">
            <v>100</v>
          </cell>
          <cell r="CN928">
            <v>100</v>
          </cell>
          <cell r="CO928">
            <v>100</v>
          </cell>
          <cell r="CP928">
            <v>100</v>
          </cell>
          <cell r="CQ928">
            <v>100</v>
          </cell>
          <cell r="CR928">
            <v>100</v>
          </cell>
          <cell r="CS928">
            <v>100</v>
          </cell>
          <cell r="CT928">
            <v>100</v>
          </cell>
          <cell r="CU928">
            <v>100</v>
          </cell>
          <cell r="CV928">
            <v>100</v>
          </cell>
          <cell r="CW928">
            <v>100</v>
          </cell>
          <cell r="CX928">
            <v>100</v>
          </cell>
          <cell r="CY928">
            <v>100</v>
          </cell>
          <cell r="CZ928">
            <v>100</v>
          </cell>
          <cell r="DA928">
            <v>100</v>
          </cell>
          <cell r="DB928">
            <v>100</v>
          </cell>
          <cell r="DC928">
            <v>100</v>
          </cell>
          <cell r="DD928">
            <v>100</v>
          </cell>
          <cell r="DE928">
            <v>100</v>
          </cell>
          <cell r="DF928">
            <v>100</v>
          </cell>
          <cell r="DG928">
            <v>100</v>
          </cell>
          <cell r="DH928">
            <v>100</v>
          </cell>
          <cell r="DI928">
            <v>100</v>
          </cell>
          <cell r="DJ928">
            <v>100</v>
          </cell>
          <cell r="DK928">
            <v>100</v>
          </cell>
        </row>
        <row r="929">
          <cell r="A929">
            <v>45534</v>
          </cell>
          <cell r="B929" t="str">
            <v> BISHOP - STOVALL APPLING DEHYD.         </v>
          </cell>
          <cell r="C929">
            <v>0</v>
          </cell>
          <cell r="D929" t="str">
            <v> R    </v>
          </cell>
          <cell r="E929">
            <v>2717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</row>
        <row r="930">
          <cell r="A930">
            <v>45535</v>
          </cell>
          <cell r="B930" t="str">
            <v> HUNTER - EL-CAMPO DEHYD                 </v>
          </cell>
          <cell r="C930">
            <v>0</v>
          </cell>
          <cell r="D930" t="str">
            <v> R    </v>
          </cell>
          <cell r="E930">
            <v>5960</v>
          </cell>
          <cell r="F930">
            <v>65</v>
          </cell>
          <cell r="G930">
            <v>65</v>
          </cell>
          <cell r="H930">
            <v>65</v>
          </cell>
          <cell r="I930">
            <v>60</v>
          </cell>
          <cell r="J930">
            <v>65</v>
          </cell>
          <cell r="K930">
            <v>65</v>
          </cell>
          <cell r="L930">
            <v>65</v>
          </cell>
          <cell r="M930">
            <v>65</v>
          </cell>
          <cell r="N930">
            <v>65</v>
          </cell>
          <cell r="O930">
            <v>65</v>
          </cell>
          <cell r="P930">
            <v>65</v>
          </cell>
          <cell r="Q930">
            <v>65</v>
          </cell>
          <cell r="R930">
            <v>65</v>
          </cell>
          <cell r="S930">
            <v>65</v>
          </cell>
          <cell r="T930">
            <v>65</v>
          </cell>
          <cell r="U930">
            <v>60</v>
          </cell>
          <cell r="V930">
            <v>60</v>
          </cell>
          <cell r="W930">
            <v>60</v>
          </cell>
          <cell r="X930">
            <v>60</v>
          </cell>
          <cell r="Y930">
            <v>60</v>
          </cell>
          <cell r="Z930">
            <v>60</v>
          </cell>
          <cell r="AA930">
            <v>60</v>
          </cell>
          <cell r="AB930">
            <v>60</v>
          </cell>
          <cell r="AC930">
            <v>60</v>
          </cell>
          <cell r="AD930">
            <v>60</v>
          </cell>
          <cell r="AE930">
            <v>60</v>
          </cell>
          <cell r="AF930">
            <v>60</v>
          </cell>
          <cell r="AG930">
            <v>60</v>
          </cell>
          <cell r="AH930">
            <v>60</v>
          </cell>
          <cell r="AI930">
            <v>60</v>
          </cell>
          <cell r="AJ930">
            <v>60</v>
          </cell>
          <cell r="AK930">
            <v>60</v>
          </cell>
          <cell r="AL930">
            <v>60</v>
          </cell>
          <cell r="AM930">
            <v>60</v>
          </cell>
          <cell r="AN930">
            <v>60</v>
          </cell>
          <cell r="AO930">
            <v>60</v>
          </cell>
          <cell r="AP930">
            <v>60</v>
          </cell>
          <cell r="AQ930">
            <v>60</v>
          </cell>
          <cell r="AR930">
            <v>60</v>
          </cell>
          <cell r="AS930">
            <v>60</v>
          </cell>
          <cell r="AT930">
            <v>60</v>
          </cell>
          <cell r="AU930">
            <v>60</v>
          </cell>
          <cell r="AV930">
            <v>60</v>
          </cell>
          <cell r="AW930">
            <v>60</v>
          </cell>
          <cell r="AX930">
            <v>60</v>
          </cell>
          <cell r="AY930">
            <v>70</v>
          </cell>
          <cell r="AZ930">
            <v>70</v>
          </cell>
          <cell r="BA930">
            <v>70</v>
          </cell>
          <cell r="BB930">
            <v>70</v>
          </cell>
          <cell r="BC930">
            <v>70</v>
          </cell>
          <cell r="BD930">
            <v>70</v>
          </cell>
          <cell r="BE930">
            <v>70</v>
          </cell>
          <cell r="BF930">
            <v>70</v>
          </cell>
          <cell r="BG930">
            <v>70</v>
          </cell>
          <cell r="BH930">
            <v>70</v>
          </cell>
          <cell r="BI930">
            <v>70</v>
          </cell>
          <cell r="BJ930">
            <v>70</v>
          </cell>
          <cell r="BK930">
            <v>70</v>
          </cell>
          <cell r="BL930">
            <v>70</v>
          </cell>
          <cell r="BM930">
            <v>70</v>
          </cell>
          <cell r="BN930">
            <v>70</v>
          </cell>
          <cell r="BO930">
            <v>70</v>
          </cell>
          <cell r="BP930">
            <v>70</v>
          </cell>
          <cell r="BQ930">
            <v>70</v>
          </cell>
          <cell r="BR930">
            <v>70</v>
          </cell>
          <cell r="BS930">
            <v>70</v>
          </cell>
          <cell r="BT930">
            <v>70</v>
          </cell>
          <cell r="BU930">
            <v>70</v>
          </cell>
          <cell r="BV930">
            <v>70</v>
          </cell>
          <cell r="BW930">
            <v>70</v>
          </cell>
          <cell r="BX930">
            <v>70</v>
          </cell>
          <cell r="BY930">
            <v>70</v>
          </cell>
          <cell r="BZ930">
            <v>70</v>
          </cell>
          <cell r="CA930">
            <v>70</v>
          </cell>
          <cell r="CB930">
            <v>70</v>
          </cell>
          <cell r="CC930">
            <v>70</v>
          </cell>
          <cell r="CD930">
            <v>130</v>
          </cell>
          <cell r="CE930">
            <v>130</v>
          </cell>
          <cell r="CF930">
            <v>130</v>
          </cell>
          <cell r="CG930">
            <v>130</v>
          </cell>
          <cell r="CH930">
            <v>130</v>
          </cell>
          <cell r="CI930">
            <v>130</v>
          </cell>
          <cell r="CJ930">
            <v>130</v>
          </cell>
          <cell r="CK930">
            <v>55</v>
          </cell>
          <cell r="CL930">
            <v>55</v>
          </cell>
          <cell r="CM930">
            <v>55</v>
          </cell>
          <cell r="CN930">
            <v>55</v>
          </cell>
          <cell r="CO930">
            <v>55</v>
          </cell>
          <cell r="CP930">
            <v>55</v>
          </cell>
          <cell r="CQ930">
            <v>55</v>
          </cell>
          <cell r="CR930">
            <v>55</v>
          </cell>
          <cell r="CS930">
            <v>55</v>
          </cell>
          <cell r="CT930">
            <v>55</v>
          </cell>
          <cell r="CU930">
            <v>55</v>
          </cell>
          <cell r="CV930">
            <v>55</v>
          </cell>
          <cell r="CW930">
            <v>55</v>
          </cell>
          <cell r="CX930">
            <v>55</v>
          </cell>
          <cell r="CY930">
            <v>55</v>
          </cell>
          <cell r="CZ930">
            <v>55</v>
          </cell>
          <cell r="DA930">
            <v>55</v>
          </cell>
          <cell r="DB930">
            <v>55</v>
          </cell>
          <cell r="DC930">
            <v>55</v>
          </cell>
          <cell r="DD930">
            <v>55</v>
          </cell>
          <cell r="DE930">
            <v>55</v>
          </cell>
          <cell r="DF930">
            <v>45</v>
          </cell>
          <cell r="DG930">
            <v>45</v>
          </cell>
          <cell r="DH930">
            <v>45</v>
          </cell>
          <cell r="DI930">
            <v>45</v>
          </cell>
          <cell r="DJ930">
            <v>45</v>
          </cell>
          <cell r="DK930">
            <v>45</v>
          </cell>
        </row>
        <row r="931">
          <cell r="A931">
            <v>45573</v>
          </cell>
          <cell r="B931" t="str">
            <v> MERIDIAN - MCFARLAND DEHYD.             </v>
          </cell>
          <cell r="C931">
            <v>0</v>
          </cell>
          <cell r="D931" t="str">
            <v> R    </v>
          </cell>
          <cell r="E931">
            <v>48637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</row>
        <row r="932">
          <cell r="A932">
            <v>45574</v>
          </cell>
          <cell r="B932" t="str">
            <v> EAGLE - LOOKOUT CREEK DEHYD             </v>
          </cell>
          <cell r="C932">
            <v>0</v>
          </cell>
          <cell r="D932" t="str">
            <v> R    </v>
          </cell>
          <cell r="E932">
            <v>10341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220</v>
          </cell>
          <cell r="CE932">
            <v>220</v>
          </cell>
          <cell r="CF932">
            <v>220</v>
          </cell>
          <cell r="CG932">
            <v>220</v>
          </cell>
          <cell r="CH932">
            <v>220</v>
          </cell>
          <cell r="CI932">
            <v>220</v>
          </cell>
          <cell r="CJ932">
            <v>220</v>
          </cell>
          <cell r="CK932">
            <v>220</v>
          </cell>
          <cell r="CL932">
            <v>220</v>
          </cell>
          <cell r="CM932">
            <v>220</v>
          </cell>
          <cell r="CN932">
            <v>220</v>
          </cell>
          <cell r="CO932">
            <v>220</v>
          </cell>
          <cell r="CP932">
            <v>220</v>
          </cell>
          <cell r="CQ932">
            <v>220</v>
          </cell>
          <cell r="CR932">
            <v>220</v>
          </cell>
          <cell r="CS932">
            <v>220</v>
          </cell>
          <cell r="CT932">
            <v>220</v>
          </cell>
          <cell r="CU932">
            <v>220</v>
          </cell>
          <cell r="CV932">
            <v>220</v>
          </cell>
          <cell r="CW932">
            <v>220</v>
          </cell>
          <cell r="CX932">
            <v>220</v>
          </cell>
          <cell r="CY932">
            <v>220</v>
          </cell>
          <cell r="CZ932">
            <v>220</v>
          </cell>
          <cell r="DA932">
            <v>220</v>
          </cell>
          <cell r="DB932">
            <v>220</v>
          </cell>
          <cell r="DC932">
            <v>220</v>
          </cell>
          <cell r="DD932">
            <v>220</v>
          </cell>
          <cell r="DE932">
            <v>220</v>
          </cell>
          <cell r="DF932">
            <v>220</v>
          </cell>
          <cell r="DG932">
            <v>220</v>
          </cell>
          <cell r="DH932">
            <v>220</v>
          </cell>
          <cell r="DI932">
            <v>220</v>
          </cell>
          <cell r="DJ932">
            <v>220</v>
          </cell>
          <cell r="DK932">
            <v>220</v>
          </cell>
        </row>
        <row r="933">
          <cell r="A933">
            <v>45575</v>
          </cell>
          <cell r="B933" t="str">
            <v> GREEN HILL PETROLEUM                    </v>
          </cell>
          <cell r="C933">
            <v>0</v>
          </cell>
          <cell r="D933" t="str">
            <v> R    </v>
          </cell>
          <cell r="E933">
            <v>5892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</row>
        <row r="934">
          <cell r="A934">
            <v>45577</v>
          </cell>
          <cell r="B934" t="str">
            <v> RASMUSSEN #4 DEHYRATION                 </v>
          </cell>
          <cell r="C934">
            <v>0</v>
          </cell>
          <cell r="D934" t="str">
            <v> R    </v>
          </cell>
          <cell r="E934">
            <v>2753</v>
          </cell>
          <cell r="F934">
            <v>40</v>
          </cell>
          <cell r="G934">
            <v>40</v>
          </cell>
          <cell r="H934">
            <v>40</v>
          </cell>
          <cell r="I934">
            <v>40</v>
          </cell>
          <cell r="J934">
            <v>40</v>
          </cell>
          <cell r="K934">
            <v>40</v>
          </cell>
          <cell r="L934">
            <v>40</v>
          </cell>
          <cell r="M934">
            <v>40</v>
          </cell>
          <cell r="N934">
            <v>40</v>
          </cell>
          <cell r="O934">
            <v>40</v>
          </cell>
          <cell r="P934">
            <v>40</v>
          </cell>
          <cell r="Q934">
            <v>40</v>
          </cell>
          <cell r="R934">
            <v>40</v>
          </cell>
          <cell r="S934">
            <v>40</v>
          </cell>
          <cell r="T934">
            <v>40</v>
          </cell>
          <cell r="U934">
            <v>40</v>
          </cell>
          <cell r="V934">
            <v>40</v>
          </cell>
          <cell r="W934">
            <v>40</v>
          </cell>
          <cell r="X934">
            <v>40</v>
          </cell>
          <cell r="Y934">
            <v>40</v>
          </cell>
          <cell r="Z934">
            <v>40</v>
          </cell>
          <cell r="AA934">
            <v>40</v>
          </cell>
          <cell r="AB934">
            <v>40</v>
          </cell>
          <cell r="AC934">
            <v>40</v>
          </cell>
          <cell r="AD934">
            <v>40</v>
          </cell>
          <cell r="AE934">
            <v>40</v>
          </cell>
          <cell r="AF934">
            <v>40</v>
          </cell>
          <cell r="AG934">
            <v>40</v>
          </cell>
          <cell r="AH934">
            <v>40</v>
          </cell>
          <cell r="AI934">
            <v>40</v>
          </cell>
          <cell r="AJ934">
            <v>40</v>
          </cell>
          <cell r="AK934">
            <v>40</v>
          </cell>
          <cell r="AL934">
            <v>40</v>
          </cell>
          <cell r="AM934">
            <v>40</v>
          </cell>
          <cell r="AN934">
            <v>40</v>
          </cell>
          <cell r="AO934">
            <v>40</v>
          </cell>
          <cell r="AP934">
            <v>40</v>
          </cell>
          <cell r="AQ934">
            <v>40</v>
          </cell>
          <cell r="AR934">
            <v>40</v>
          </cell>
          <cell r="AS934">
            <v>40</v>
          </cell>
          <cell r="AT934">
            <v>40</v>
          </cell>
          <cell r="AU934">
            <v>40</v>
          </cell>
          <cell r="AV934">
            <v>40</v>
          </cell>
          <cell r="AW934">
            <v>40</v>
          </cell>
          <cell r="AX934">
            <v>40</v>
          </cell>
          <cell r="AY934">
            <v>40</v>
          </cell>
          <cell r="AZ934">
            <v>40</v>
          </cell>
          <cell r="BA934">
            <v>40</v>
          </cell>
          <cell r="BB934">
            <v>40</v>
          </cell>
          <cell r="BC934">
            <v>40</v>
          </cell>
          <cell r="BD934">
            <v>40</v>
          </cell>
          <cell r="BE934">
            <v>40</v>
          </cell>
          <cell r="BF934">
            <v>40</v>
          </cell>
          <cell r="BG934">
            <v>40</v>
          </cell>
          <cell r="BH934">
            <v>40</v>
          </cell>
          <cell r="BI934">
            <v>40</v>
          </cell>
          <cell r="BJ934">
            <v>40</v>
          </cell>
          <cell r="BK934">
            <v>40</v>
          </cell>
          <cell r="BL934">
            <v>40</v>
          </cell>
          <cell r="BM934">
            <v>40</v>
          </cell>
          <cell r="BN934">
            <v>40</v>
          </cell>
          <cell r="BO934">
            <v>40</v>
          </cell>
          <cell r="BP934">
            <v>40</v>
          </cell>
          <cell r="BQ934">
            <v>40</v>
          </cell>
          <cell r="BR934">
            <v>40</v>
          </cell>
          <cell r="BS934">
            <v>40</v>
          </cell>
          <cell r="BT934">
            <v>40</v>
          </cell>
          <cell r="BU934">
            <v>40</v>
          </cell>
          <cell r="BV934">
            <v>40</v>
          </cell>
          <cell r="BW934">
            <v>40</v>
          </cell>
          <cell r="BX934">
            <v>40</v>
          </cell>
          <cell r="BY934">
            <v>40</v>
          </cell>
          <cell r="BZ934">
            <v>40</v>
          </cell>
          <cell r="CA934">
            <v>40</v>
          </cell>
          <cell r="CB934">
            <v>40</v>
          </cell>
          <cell r="CC934">
            <v>40</v>
          </cell>
          <cell r="CD934">
            <v>40</v>
          </cell>
          <cell r="CE934">
            <v>40</v>
          </cell>
          <cell r="CF934">
            <v>40</v>
          </cell>
          <cell r="CG934">
            <v>40</v>
          </cell>
          <cell r="CH934">
            <v>40</v>
          </cell>
          <cell r="CI934">
            <v>40</v>
          </cell>
          <cell r="CJ934">
            <v>40</v>
          </cell>
          <cell r="CK934">
            <v>40</v>
          </cell>
          <cell r="CL934">
            <v>40</v>
          </cell>
          <cell r="CM934">
            <v>40</v>
          </cell>
          <cell r="CN934">
            <v>40</v>
          </cell>
          <cell r="CO934">
            <v>40</v>
          </cell>
          <cell r="CP934">
            <v>40</v>
          </cell>
          <cell r="CQ934">
            <v>40</v>
          </cell>
          <cell r="CR934">
            <v>40</v>
          </cell>
          <cell r="CS934">
            <v>40</v>
          </cell>
          <cell r="CT934">
            <v>40</v>
          </cell>
          <cell r="CU934">
            <v>40</v>
          </cell>
          <cell r="CV934">
            <v>40</v>
          </cell>
          <cell r="CW934">
            <v>40</v>
          </cell>
          <cell r="CX934">
            <v>40</v>
          </cell>
          <cell r="CY934">
            <v>40</v>
          </cell>
          <cell r="CZ934">
            <v>40</v>
          </cell>
          <cell r="DA934">
            <v>40</v>
          </cell>
          <cell r="DB934">
            <v>40</v>
          </cell>
          <cell r="DC934">
            <v>40</v>
          </cell>
          <cell r="DD934">
            <v>40</v>
          </cell>
          <cell r="DE934">
            <v>57</v>
          </cell>
          <cell r="DF934">
            <v>55</v>
          </cell>
          <cell r="DG934">
            <v>55</v>
          </cell>
          <cell r="DH934">
            <v>55</v>
          </cell>
          <cell r="DI934">
            <v>55</v>
          </cell>
          <cell r="DJ934">
            <v>55</v>
          </cell>
          <cell r="DK934">
            <v>55</v>
          </cell>
        </row>
        <row r="935">
          <cell r="A935">
            <v>45579</v>
          </cell>
          <cell r="B935" t="str">
            <v> CABOT - SALT ROCK SALES                 </v>
          </cell>
          <cell r="C935">
            <v>3</v>
          </cell>
          <cell r="D935" t="str">
            <v> D    </v>
          </cell>
          <cell r="E935">
            <v>11147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</row>
        <row r="936">
          <cell r="A936">
            <v>48511</v>
          </cell>
          <cell r="B936" t="str">
            <v>HOPKINTON DEHYDRATION                   </v>
          </cell>
          <cell r="C936">
            <v>6</v>
          </cell>
          <cell r="D936" t="str">
            <v> R    </v>
          </cell>
          <cell r="E936">
            <v>130048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</row>
        <row r="937">
          <cell r="A937">
            <v>48515</v>
          </cell>
          <cell r="B937" t="str">
            <v> EUGENE ISLAND 325-A                     </v>
          </cell>
          <cell r="C937" t="str">
            <v> 0L   </v>
          </cell>
          <cell r="D937" t="str">
            <v> R    </v>
          </cell>
          <cell r="E937">
            <v>113984</v>
          </cell>
          <cell r="F937">
            <v>1975</v>
          </cell>
          <cell r="G937">
            <v>1975</v>
          </cell>
          <cell r="H937">
            <v>1975</v>
          </cell>
          <cell r="I937">
            <v>3446</v>
          </cell>
          <cell r="J937">
            <v>1975</v>
          </cell>
          <cell r="K937">
            <v>1975</v>
          </cell>
          <cell r="L937">
            <v>2165</v>
          </cell>
          <cell r="M937">
            <v>2165</v>
          </cell>
          <cell r="N937">
            <v>2165</v>
          </cell>
          <cell r="O937">
            <v>2165</v>
          </cell>
          <cell r="P937">
            <v>2165</v>
          </cell>
          <cell r="Q937">
            <v>3419</v>
          </cell>
          <cell r="R937">
            <v>3419</v>
          </cell>
          <cell r="S937">
            <v>3419</v>
          </cell>
          <cell r="T937">
            <v>3419</v>
          </cell>
          <cell r="U937">
            <v>4590</v>
          </cell>
          <cell r="V937">
            <v>4590</v>
          </cell>
          <cell r="W937">
            <v>4590</v>
          </cell>
          <cell r="X937">
            <v>4590</v>
          </cell>
          <cell r="Y937">
            <v>4590</v>
          </cell>
          <cell r="Z937">
            <v>3950</v>
          </cell>
          <cell r="AA937">
            <v>3446</v>
          </cell>
          <cell r="AB937">
            <v>3446</v>
          </cell>
          <cell r="AC937">
            <v>3446</v>
          </cell>
          <cell r="AD937">
            <v>3446</v>
          </cell>
          <cell r="AE937">
            <v>3025</v>
          </cell>
          <cell r="AF937">
            <v>3446</v>
          </cell>
          <cell r="AG937">
            <v>3446</v>
          </cell>
          <cell r="AH937">
            <v>3446</v>
          </cell>
          <cell r="AI937">
            <v>3446</v>
          </cell>
          <cell r="AJ937">
            <v>3446</v>
          </cell>
          <cell r="AK937">
            <v>3446</v>
          </cell>
          <cell r="AL937">
            <v>3446</v>
          </cell>
          <cell r="AM937">
            <v>3446</v>
          </cell>
          <cell r="AN937">
            <v>3446</v>
          </cell>
          <cell r="AO937">
            <v>3446</v>
          </cell>
          <cell r="AP937">
            <v>3446</v>
          </cell>
          <cell r="AQ937">
            <v>3446</v>
          </cell>
          <cell r="AR937">
            <v>3446</v>
          </cell>
          <cell r="AS937">
            <v>3446</v>
          </cell>
          <cell r="AT937">
            <v>3446</v>
          </cell>
          <cell r="AU937">
            <v>3446</v>
          </cell>
          <cell r="AV937">
            <v>3446</v>
          </cell>
          <cell r="AW937">
            <v>3446</v>
          </cell>
          <cell r="AX937">
            <v>3446</v>
          </cell>
          <cell r="AY937">
            <v>3095</v>
          </cell>
          <cell r="AZ937">
            <v>3095</v>
          </cell>
          <cell r="BA937">
            <v>3095</v>
          </cell>
          <cell r="BB937">
            <v>3095</v>
          </cell>
          <cell r="BC937">
            <v>3095</v>
          </cell>
          <cell r="BD937">
            <v>3095</v>
          </cell>
          <cell r="BE937">
            <v>3095</v>
          </cell>
          <cell r="BF937">
            <v>3095</v>
          </cell>
          <cell r="BG937">
            <v>3095</v>
          </cell>
          <cell r="BH937">
            <v>3095</v>
          </cell>
          <cell r="BI937">
            <v>3095</v>
          </cell>
          <cell r="BJ937">
            <v>3095</v>
          </cell>
          <cell r="BK937">
            <v>3095</v>
          </cell>
          <cell r="BL937">
            <v>3095</v>
          </cell>
          <cell r="BM937">
            <v>3095</v>
          </cell>
          <cell r="BN937">
            <v>3395</v>
          </cell>
          <cell r="BO937">
            <v>3395</v>
          </cell>
          <cell r="BP937">
            <v>3395</v>
          </cell>
          <cell r="BQ937">
            <v>3395</v>
          </cell>
          <cell r="BR937">
            <v>3395</v>
          </cell>
          <cell r="BS937">
            <v>3395</v>
          </cell>
          <cell r="BT937">
            <v>3395</v>
          </cell>
          <cell r="BU937">
            <v>3640</v>
          </cell>
          <cell r="BV937">
            <v>3640</v>
          </cell>
          <cell r="BW937">
            <v>3640</v>
          </cell>
          <cell r="BX937">
            <v>4265</v>
          </cell>
          <cell r="BY937">
            <v>4591</v>
          </cell>
          <cell r="BZ937">
            <v>4591</v>
          </cell>
          <cell r="CA937">
            <v>4591</v>
          </cell>
          <cell r="CB937">
            <v>4591</v>
          </cell>
          <cell r="CC937">
            <v>4591</v>
          </cell>
          <cell r="CD937">
            <v>3275</v>
          </cell>
          <cell r="CE937">
            <v>5850</v>
          </cell>
          <cell r="CF937">
            <v>5850</v>
          </cell>
          <cell r="CG937">
            <v>5850</v>
          </cell>
          <cell r="CH937">
            <v>5850</v>
          </cell>
          <cell r="CI937">
            <v>5850</v>
          </cell>
          <cell r="CJ937">
            <v>5850</v>
          </cell>
          <cell r="CK937">
            <v>5850</v>
          </cell>
          <cell r="CL937">
            <v>5850</v>
          </cell>
          <cell r="CM937">
            <v>5850</v>
          </cell>
          <cell r="CN937">
            <v>5850</v>
          </cell>
          <cell r="CO937">
            <v>5850</v>
          </cell>
          <cell r="CP937">
            <v>5850</v>
          </cell>
          <cell r="CQ937">
            <v>5850</v>
          </cell>
          <cell r="CR937">
            <v>5850</v>
          </cell>
          <cell r="CS937">
            <v>5850</v>
          </cell>
          <cell r="CT937">
            <v>5850</v>
          </cell>
          <cell r="CU937">
            <v>5850</v>
          </cell>
          <cell r="CV937">
            <v>5850</v>
          </cell>
          <cell r="CW937">
            <v>5850</v>
          </cell>
          <cell r="CX937">
            <v>5850</v>
          </cell>
          <cell r="CY937">
            <v>5850</v>
          </cell>
          <cell r="CZ937">
            <v>5304</v>
          </cell>
          <cell r="DA937">
            <v>5304</v>
          </cell>
          <cell r="DB937">
            <v>5304</v>
          </cell>
          <cell r="DC937">
            <v>5304</v>
          </cell>
          <cell r="DD937">
            <v>5304</v>
          </cell>
          <cell r="DE937">
            <v>5304</v>
          </cell>
          <cell r="DF937">
            <v>6860</v>
          </cell>
          <cell r="DG937">
            <v>6860</v>
          </cell>
          <cell r="DH937">
            <v>5860</v>
          </cell>
          <cell r="DI937">
            <v>5860</v>
          </cell>
          <cell r="DJ937">
            <v>5860</v>
          </cell>
          <cell r="DK937">
            <v>5860</v>
          </cell>
        </row>
        <row r="938">
          <cell r="A938">
            <v>48516</v>
          </cell>
          <cell r="B938" t="str">
            <v> EUGENE ISLAND  324-A                    </v>
          </cell>
          <cell r="C938" t="str">
            <v> 0L   </v>
          </cell>
          <cell r="D938" t="str">
            <v> R    </v>
          </cell>
          <cell r="E938">
            <v>21321</v>
          </cell>
          <cell r="F938">
            <v>619</v>
          </cell>
          <cell r="G938">
            <v>619</v>
          </cell>
          <cell r="H938">
            <v>619</v>
          </cell>
          <cell r="I938">
            <v>120</v>
          </cell>
          <cell r="J938">
            <v>619</v>
          </cell>
          <cell r="K938">
            <v>619</v>
          </cell>
          <cell r="L938">
            <v>619</v>
          </cell>
          <cell r="M938">
            <v>619</v>
          </cell>
          <cell r="N938">
            <v>619</v>
          </cell>
          <cell r="O938">
            <v>619</v>
          </cell>
          <cell r="P938">
            <v>619</v>
          </cell>
          <cell r="Q938">
            <v>619</v>
          </cell>
          <cell r="R938">
            <v>619</v>
          </cell>
          <cell r="S938">
            <v>619</v>
          </cell>
          <cell r="T938">
            <v>619</v>
          </cell>
          <cell r="U938">
            <v>1438</v>
          </cell>
          <cell r="V938">
            <v>1438</v>
          </cell>
          <cell r="W938">
            <v>1438</v>
          </cell>
          <cell r="X938">
            <v>1438</v>
          </cell>
          <cell r="Y938">
            <v>1438</v>
          </cell>
          <cell r="Z938">
            <v>1438</v>
          </cell>
          <cell r="AA938">
            <v>800</v>
          </cell>
          <cell r="AB938">
            <v>800</v>
          </cell>
          <cell r="AC938">
            <v>800</v>
          </cell>
          <cell r="AD938">
            <v>800</v>
          </cell>
          <cell r="AE938">
            <v>800</v>
          </cell>
          <cell r="AF938">
            <v>800</v>
          </cell>
          <cell r="AG938">
            <v>800</v>
          </cell>
          <cell r="AH938">
            <v>800</v>
          </cell>
          <cell r="AI938">
            <v>800</v>
          </cell>
          <cell r="AJ938">
            <v>800</v>
          </cell>
          <cell r="AK938">
            <v>800</v>
          </cell>
          <cell r="AL938">
            <v>800</v>
          </cell>
          <cell r="AM938">
            <v>800</v>
          </cell>
          <cell r="AN938">
            <v>800</v>
          </cell>
          <cell r="AO938">
            <v>650</v>
          </cell>
          <cell r="AP938">
            <v>120</v>
          </cell>
          <cell r="AQ938">
            <v>120</v>
          </cell>
          <cell r="AR938">
            <v>120</v>
          </cell>
          <cell r="AS938">
            <v>1120</v>
          </cell>
          <cell r="AT938">
            <v>620</v>
          </cell>
          <cell r="AU938">
            <v>1360</v>
          </cell>
          <cell r="AV938">
            <v>860</v>
          </cell>
          <cell r="AW938">
            <v>860</v>
          </cell>
          <cell r="AX938">
            <v>860</v>
          </cell>
          <cell r="AY938">
            <v>400</v>
          </cell>
          <cell r="AZ938">
            <v>400</v>
          </cell>
          <cell r="BA938">
            <v>400</v>
          </cell>
          <cell r="BB938">
            <v>400</v>
          </cell>
          <cell r="BC938">
            <v>400</v>
          </cell>
          <cell r="BD938">
            <v>400</v>
          </cell>
          <cell r="BE938">
            <v>400</v>
          </cell>
          <cell r="BF938">
            <v>400</v>
          </cell>
          <cell r="BG938">
            <v>400</v>
          </cell>
          <cell r="BH938">
            <v>400</v>
          </cell>
          <cell r="BI938">
            <v>400</v>
          </cell>
          <cell r="BJ938">
            <v>400</v>
          </cell>
          <cell r="BK938">
            <v>400</v>
          </cell>
          <cell r="BL938">
            <v>400</v>
          </cell>
          <cell r="BM938">
            <v>400</v>
          </cell>
          <cell r="BN938">
            <v>400</v>
          </cell>
          <cell r="BO938">
            <v>400</v>
          </cell>
          <cell r="BP938">
            <v>400</v>
          </cell>
          <cell r="BQ938">
            <v>400</v>
          </cell>
          <cell r="BR938">
            <v>100</v>
          </cell>
          <cell r="BS938">
            <v>100</v>
          </cell>
          <cell r="BT938">
            <v>100</v>
          </cell>
          <cell r="BU938">
            <v>100</v>
          </cell>
          <cell r="BV938">
            <v>100</v>
          </cell>
          <cell r="BW938">
            <v>100</v>
          </cell>
          <cell r="BX938">
            <v>100</v>
          </cell>
          <cell r="BY938">
            <v>100</v>
          </cell>
          <cell r="BZ938">
            <v>100</v>
          </cell>
          <cell r="CA938">
            <v>100</v>
          </cell>
          <cell r="CB938">
            <v>100</v>
          </cell>
          <cell r="CC938">
            <v>100</v>
          </cell>
          <cell r="CD938">
            <v>100</v>
          </cell>
          <cell r="CE938">
            <v>100</v>
          </cell>
          <cell r="CF938">
            <v>100</v>
          </cell>
          <cell r="CG938">
            <v>100</v>
          </cell>
          <cell r="CH938">
            <v>100</v>
          </cell>
          <cell r="CI938">
            <v>100</v>
          </cell>
          <cell r="CJ938">
            <v>100</v>
          </cell>
          <cell r="CK938">
            <v>100</v>
          </cell>
          <cell r="CL938">
            <v>100</v>
          </cell>
          <cell r="CM938">
            <v>100</v>
          </cell>
          <cell r="CN938">
            <v>100</v>
          </cell>
          <cell r="CO938">
            <v>100</v>
          </cell>
          <cell r="CP938">
            <v>100</v>
          </cell>
          <cell r="CQ938">
            <v>100</v>
          </cell>
          <cell r="CR938">
            <v>100</v>
          </cell>
          <cell r="CS938">
            <v>100</v>
          </cell>
          <cell r="CT938">
            <v>100</v>
          </cell>
          <cell r="CU938">
            <v>100</v>
          </cell>
          <cell r="CV938">
            <v>100</v>
          </cell>
          <cell r="CW938">
            <v>100</v>
          </cell>
          <cell r="CX938">
            <v>100</v>
          </cell>
          <cell r="CY938">
            <v>100</v>
          </cell>
          <cell r="CZ938">
            <v>100</v>
          </cell>
          <cell r="DA938">
            <v>100</v>
          </cell>
          <cell r="DB938">
            <v>100</v>
          </cell>
          <cell r="DC938">
            <v>100</v>
          </cell>
          <cell r="DD938">
            <v>100</v>
          </cell>
          <cell r="DE938">
            <v>100</v>
          </cell>
          <cell r="DF938">
            <v>130</v>
          </cell>
          <cell r="DG938">
            <v>130</v>
          </cell>
          <cell r="DH938">
            <v>130</v>
          </cell>
          <cell r="DI938">
            <v>130</v>
          </cell>
          <cell r="DJ938">
            <v>130</v>
          </cell>
          <cell r="DK938">
            <v>130</v>
          </cell>
        </row>
        <row r="939">
          <cell r="A939">
            <v>48517</v>
          </cell>
          <cell r="B939" t="str">
            <v> PHILLIPS - MECOM LAKE WASHINGTON DEHYD  </v>
          </cell>
          <cell r="C939" t="str">
            <v> 0L   </v>
          </cell>
          <cell r="D939" t="str">
            <v> R    </v>
          </cell>
          <cell r="E939">
            <v>22362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</row>
        <row r="940">
          <cell r="A940">
            <v>48522</v>
          </cell>
          <cell r="B940" t="str">
            <v> SHIP SHOAL  134B                        </v>
          </cell>
          <cell r="C940" t="str">
            <v> 0L   </v>
          </cell>
          <cell r="D940" t="str">
            <v> R    </v>
          </cell>
          <cell r="E940">
            <v>99648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</row>
        <row r="941">
          <cell r="A941">
            <v>48524</v>
          </cell>
          <cell r="B941" t="str">
            <v> EUGENE ISLAND 349                       </v>
          </cell>
          <cell r="C941" t="str">
            <v> 0L   </v>
          </cell>
          <cell r="D941" t="str">
            <v> R    </v>
          </cell>
          <cell r="E941">
            <v>75915</v>
          </cell>
          <cell r="F941">
            <v>200</v>
          </cell>
          <cell r="G941">
            <v>200</v>
          </cell>
          <cell r="H941">
            <v>200</v>
          </cell>
          <cell r="I941">
            <v>400</v>
          </cell>
          <cell r="J941">
            <v>200</v>
          </cell>
          <cell r="K941">
            <v>200</v>
          </cell>
          <cell r="L941">
            <v>286</v>
          </cell>
          <cell r="M941">
            <v>350</v>
          </cell>
          <cell r="N941">
            <v>350</v>
          </cell>
          <cell r="O941">
            <v>350</v>
          </cell>
          <cell r="P941">
            <v>350</v>
          </cell>
          <cell r="Q941">
            <v>350</v>
          </cell>
          <cell r="R941">
            <v>350</v>
          </cell>
          <cell r="S941">
            <v>350</v>
          </cell>
          <cell r="T941">
            <v>350</v>
          </cell>
          <cell r="U941">
            <v>100</v>
          </cell>
          <cell r="V941">
            <v>100</v>
          </cell>
          <cell r="W941">
            <v>208</v>
          </cell>
          <cell r="X941">
            <v>250</v>
          </cell>
          <cell r="Y941">
            <v>250</v>
          </cell>
          <cell r="Z941">
            <v>250</v>
          </cell>
          <cell r="AA941">
            <v>250</v>
          </cell>
          <cell r="AB941">
            <v>400</v>
          </cell>
          <cell r="AC941">
            <v>400</v>
          </cell>
          <cell r="AD941">
            <v>400</v>
          </cell>
          <cell r="AE941">
            <v>400</v>
          </cell>
          <cell r="AF941">
            <v>400</v>
          </cell>
          <cell r="AG941">
            <v>400</v>
          </cell>
          <cell r="AH941">
            <v>400</v>
          </cell>
          <cell r="AI941">
            <v>400</v>
          </cell>
          <cell r="AJ941">
            <v>400</v>
          </cell>
          <cell r="AK941">
            <v>400</v>
          </cell>
          <cell r="AL941">
            <v>400</v>
          </cell>
          <cell r="AM941">
            <v>400</v>
          </cell>
          <cell r="AN941">
            <v>400</v>
          </cell>
          <cell r="AO941">
            <v>400</v>
          </cell>
          <cell r="AP941">
            <v>400</v>
          </cell>
          <cell r="AQ941">
            <v>400</v>
          </cell>
          <cell r="AR941">
            <v>400</v>
          </cell>
          <cell r="AS941">
            <v>400</v>
          </cell>
          <cell r="AT941">
            <v>400</v>
          </cell>
          <cell r="AU941">
            <v>400</v>
          </cell>
          <cell r="AV941">
            <v>400</v>
          </cell>
          <cell r="AW941">
            <v>400</v>
          </cell>
          <cell r="AX941">
            <v>400</v>
          </cell>
          <cell r="AY941">
            <v>370</v>
          </cell>
          <cell r="AZ941">
            <v>370</v>
          </cell>
          <cell r="BA941">
            <v>400</v>
          </cell>
          <cell r="BB941">
            <v>400</v>
          </cell>
          <cell r="BC941">
            <v>400</v>
          </cell>
          <cell r="BD941">
            <v>400</v>
          </cell>
          <cell r="BE941">
            <v>400</v>
          </cell>
          <cell r="BF941">
            <v>400</v>
          </cell>
          <cell r="BG941">
            <v>400</v>
          </cell>
          <cell r="BH941">
            <v>400</v>
          </cell>
          <cell r="BI941">
            <v>460</v>
          </cell>
          <cell r="BJ941">
            <v>500</v>
          </cell>
          <cell r="BK941">
            <v>500</v>
          </cell>
          <cell r="BL941">
            <v>500</v>
          </cell>
          <cell r="BM941">
            <v>500</v>
          </cell>
          <cell r="BN941">
            <v>500</v>
          </cell>
          <cell r="BO941">
            <v>500</v>
          </cell>
          <cell r="BP941">
            <v>500</v>
          </cell>
          <cell r="BQ941">
            <v>500</v>
          </cell>
          <cell r="BR941">
            <v>500</v>
          </cell>
          <cell r="BS941">
            <v>500</v>
          </cell>
          <cell r="BT941">
            <v>500</v>
          </cell>
          <cell r="BU941">
            <v>500</v>
          </cell>
          <cell r="BV941">
            <v>500</v>
          </cell>
          <cell r="BW941">
            <v>920</v>
          </cell>
          <cell r="BX941">
            <v>920</v>
          </cell>
          <cell r="BY941">
            <v>920</v>
          </cell>
          <cell r="BZ941">
            <v>920</v>
          </cell>
          <cell r="CA941">
            <v>920</v>
          </cell>
          <cell r="CB941">
            <v>920</v>
          </cell>
          <cell r="CC941">
            <v>920</v>
          </cell>
          <cell r="CD941">
            <v>767</v>
          </cell>
          <cell r="CE941">
            <v>767</v>
          </cell>
          <cell r="CF941">
            <v>767</v>
          </cell>
          <cell r="CG941">
            <v>767</v>
          </cell>
          <cell r="CH941">
            <v>767</v>
          </cell>
          <cell r="CI941">
            <v>767</v>
          </cell>
          <cell r="CJ941">
            <v>520</v>
          </cell>
          <cell r="CK941">
            <v>520</v>
          </cell>
          <cell r="CL941">
            <v>520</v>
          </cell>
          <cell r="CM941">
            <v>520</v>
          </cell>
          <cell r="CN941">
            <v>520</v>
          </cell>
          <cell r="CO941">
            <v>520</v>
          </cell>
          <cell r="CP941">
            <v>520</v>
          </cell>
          <cell r="CQ941">
            <v>520</v>
          </cell>
          <cell r="CR941">
            <v>520</v>
          </cell>
          <cell r="CS941">
            <v>1</v>
          </cell>
          <cell r="CT941">
            <v>1</v>
          </cell>
          <cell r="CU941">
            <v>1</v>
          </cell>
          <cell r="CV941">
            <v>1</v>
          </cell>
          <cell r="CW941">
            <v>1</v>
          </cell>
          <cell r="CX941">
            <v>130</v>
          </cell>
          <cell r="CY941">
            <v>1</v>
          </cell>
          <cell r="CZ941">
            <v>1240</v>
          </cell>
          <cell r="DA941">
            <v>1240</v>
          </cell>
          <cell r="DB941">
            <v>1240</v>
          </cell>
          <cell r="DC941">
            <v>1240</v>
          </cell>
          <cell r="DD941">
            <v>1240</v>
          </cell>
          <cell r="DE941">
            <v>1240</v>
          </cell>
          <cell r="DF941">
            <v>1</v>
          </cell>
          <cell r="DG941">
            <v>1</v>
          </cell>
          <cell r="DH941">
            <v>1</v>
          </cell>
          <cell r="DI941">
            <v>1</v>
          </cell>
          <cell r="DJ941">
            <v>1</v>
          </cell>
          <cell r="DK941">
            <v>1</v>
          </cell>
        </row>
        <row r="942">
          <cell r="A942">
            <v>48528</v>
          </cell>
          <cell r="B942" t="str">
            <v> EUGENE ISLAND  277-A                    </v>
          </cell>
          <cell r="C942" t="str">
            <v> 0L   </v>
          </cell>
          <cell r="D942" t="str">
            <v> R    </v>
          </cell>
          <cell r="E942">
            <v>14339</v>
          </cell>
          <cell r="F942">
            <v>1</v>
          </cell>
          <cell r="G942">
            <v>1</v>
          </cell>
          <cell r="H942">
            <v>1</v>
          </cell>
          <cell r="I942">
            <v>0</v>
          </cell>
          <cell r="J942">
            <v>400</v>
          </cell>
          <cell r="K942">
            <v>400</v>
          </cell>
          <cell r="L942">
            <v>400</v>
          </cell>
          <cell r="M942">
            <v>400</v>
          </cell>
          <cell r="N942">
            <v>400</v>
          </cell>
          <cell r="O942">
            <v>400</v>
          </cell>
          <cell r="P942">
            <v>400</v>
          </cell>
          <cell r="Q942">
            <v>400</v>
          </cell>
          <cell r="R942">
            <v>1000</v>
          </cell>
          <cell r="S942">
            <v>1000</v>
          </cell>
          <cell r="T942">
            <v>1000</v>
          </cell>
          <cell r="U942">
            <v>1300</v>
          </cell>
          <cell r="V942">
            <v>1300</v>
          </cell>
          <cell r="W942">
            <v>1300</v>
          </cell>
          <cell r="X942">
            <v>1300</v>
          </cell>
          <cell r="Y942">
            <v>1300</v>
          </cell>
          <cell r="Z942">
            <v>1354</v>
          </cell>
          <cell r="AA942">
            <v>1300</v>
          </cell>
          <cell r="AB942">
            <v>1</v>
          </cell>
          <cell r="AC942">
            <v>1</v>
          </cell>
          <cell r="AD942">
            <v>1</v>
          </cell>
          <cell r="AE942">
            <v>1</v>
          </cell>
          <cell r="AF942">
            <v>1</v>
          </cell>
          <cell r="AG942">
            <v>1</v>
          </cell>
          <cell r="AH942">
            <v>1</v>
          </cell>
          <cell r="AI942">
            <v>1</v>
          </cell>
          <cell r="AJ942">
            <v>1</v>
          </cell>
          <cell r="AK942">
            <v>1</v>
          </cell>
          <cell r="AL942">
            <v>1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</row>
        <row r="943">
          <cell r="A943">
            <v>48531</v>
          </cell>
          <cell r="B943" t="str">
            <v> SANTA ELLENA DEHYDRATION #2             </v>
          </cell>
          <cell r="C943">
            <v>0</v>
          </cell>
          <cell r="D943" t="str">
            <v> R    </v>
          </cell>
          <cell r="E943">
            <v>46977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</row>
        <row r="944">
          <cell r="A944">
            <v>48532</v>
          </cell>
          <cell r="B944" t="str">
            <v> GREENHILL-TIMBALIER BAY DEHYD           </v>
          </cell>
          <cell r="C944" t="str">
            <v> 0L   </v>
          </cell>
          <cell r="D944" t="str">
            <v> R    </v>
          </cell>
          <cell r="E944">
            <v>56265</v>
          </cell>
          <cell r="F944">
            <v>5500</v>
          </cell>
          <cell r="G944">
            <v>5500</v>
          </cell>
          <cell r="H944">
            <v>5500</v>
          </cell>
          <cell r="I944">
            <v>5730</v>
          </cell>
          <cell r="J944">
            <v>4500</v>
          </cell>
          <cell r="K944">
            <v>4500</v>
          </cell>
          <cell r="L944">
            <v>4500</v>
          </cell>
          <cell r="M944">
            <v>4500</v>
          </cell>
          <cell r="N944">
            <v>4500</v>
          </cell>
          <cell r="O944">
            <v>4500</v>
          </cell>
          <cell r="P944">
            <v>4500</v>
          </cell>
          <cell r="Q944">
            <v>4500</v>
          </cell>
          <cell r="R944">
            <v>4500</v>
          </cell>
          <cell r="S944">
            <v>4500</v>
          </cell>
          <cell r="T944">
            <v>4500</v>
          </cell>
          <cell r="U944">
            <v>6632</v>
          </cell>
          <cell r="V944">
            <v>6632</v>
          </cell>
          <cell r="W944">
            <v>7319</v>
          </cell>
          <cell r="X944">
            <v>5357</v>
          </cell>
          <cell r="Y944">
            <v>4857</v>
          </cell>
          <cell r="Z944">
            <v>3158</v>
          </cell>
          <cell r="AA944">
            <v>3158</v>
          </cell>
          <cell r="AB944">
            <v>3158</v>
          </cell>
          <cell r="AC944">
            <v>3158</v>
          </cell>
          <cell r="AD944">
            <v>3158</v>
          </cell>
          <cell r="AE944">
            <v>3158</v>
          </cell>
          <cell r="AF944">
            <v>3158</v>
          </cell>
          <cell r="AG944">
            <v>3281</v>
          </cell>
          <cell r="AH944">
            <v>3281</v>
          </cell>
          <cell r="AI944">
            <v>4980</v>
          </cell>
          <cell r="AJ944">
            <v>4980</v>
          </cell>
          <cell r="AK944">
            <v>4980</v>
          </cell>
          <cell r="AL944">
            <v>4980</v>
          </cell>
          <cell r="AM944">
            <v>4980</v>
          </cell>
          <cell r="AN944">
            <v>4980</v>
          </cell>
          <cell r="AO944">
            <v>5730</v>
          </cell>
          <cell r="AP944">
            <v>5730</v>
          </cell>
          <cell r="AQ944">
            <v>5730</v>
          </cell>
          <cell r="AR944">
            <v>5730</v>
          </cell>
          <cell r="AS944">
            <v>3971</v>
          </cell>
          <cell r="AT944">
            <v>3971</v>
          </cell>
          <cell r="AU944">
            <v>6078</v>
          </cell>
          <cell r="AV944">
            <v>4030</v>
          </cell>
          <cell r="AW944">
            <v>6078</v>
          </cell>
          <cell r="AX944">
            <v>6078</v>
          </cell>
          <cell r="AY944">
            <v>4559</v>
          </cell>
          <cell r="AZ944">
            <v>4559</v>
          </cell>
          <cell r="BA944">
            <v>4559</v>
          </cell>
          <cell r="BB944">
            <v>3459</v>
          </cell>
          <cell r="BC944">
            <v>3459</v>
          </cell>
          <cell r="BD944">
            <v>1835</v>
          </cell>
          <cell r="BE944">
            <v>1835</v>
          </cell>
          <cell r="BF944">
            <v>1835</v>
          </cell>
          <cell r="BG944">
            <v>1835</v>
          </cell>
          <cell r="BH944">
            <v>1835</v>
          </cell>
          <cell r="BI944">
            <v>1835</v>
          </cell>
          <cell r="BJ944">
            <v>2685</v>
          </cell>
          <cell r="BK944">
            <v>2685</v>
          </cell>
          <cell r="BL944">
            <v>2685</v>
          </cell>
          <cell r="BM944">
            <v>2685</v>
          </cell>
          <cell r="BN944">
            <v>2685</v>
          </cell>
          <cell r="BO944">
            <v>2685</v>
          </cell>
          <cell r="BP944">
            <v>2685</v>
          </cell>
          <cell r="BQ944">
            <v>4244</v>
          </cell>
          <cell r="BR944">
            <v>4244</v>
          </cell>
          <cell r="BS944">
            <v>4244</v>
          </cell>
          <cell r="BT944">
            <v>4244</v>
          </cell>
          <cell r="BU944">
            <v>4244</v>
          </cell>
          <cell r="BV944">
            <v>4244</v>
          </cell>
          <cell r="BW944">
            <v>4244</v>
          </cell>
          <cell r="BX944">
            <v>4244</v>
          </cell>
          <cell r="BY944">
            <v>4244</v>
          </cell>
          <cell r="BZ944">
            <v>4244</v>
          </cell>
          <cell r="CA944">
            <v>4244</v>
          </cell>
          <cell r="CB944">
            <v>4244</v>
          </cell>
          <cell r="CC944">
            <v>4244</v>
          </cell>
          <cell r="CD944">
            <v>4434</v>
          </cell>
          <cell r="CE944">
            <v>4434</v>
          </cell>
          <cell r="CF944">
            <v>3234</v>
          </cell>
          <cell r="CG944">
            <v>3234</v>
          </cell>
          <cell r="CH944">
            <v>3234</v>
          </cell>
          <cell r="CI944">
            <v>3234</v>
          </cell>
          <cell r="CJ944">
            <v>3234</v>
          </cell>
          <cell r="CK944">
            <v>4844</v>
          </cell>
          <cell r="CL944">
            <v>4844</v>
          </cell>
          <cell r="CM944">
            <v>4844</v>
          </cell>
          <cell r="CN944">
            <v>4844</v>
          </cell>
          <cell r="CO944">
            <v>4844</v>
          </cell>
          <cell r="CP944">
            <v>4844</v>
          </cell>
          <cell r="CQ944">
            <v>4844</v>
          </cell>
          <cell r="CR944">
            <v>4844</v>
          </cell>
          <cell r="CS944">
            <v>4844</v>
          </cell>
          <cell r="CT944">
            <v>4844</v>
          </cell>
          <cell r="CU944">
            <v>4844</v>
          </cell>
          <cell r="CV944">
            <v>4844</v>
          </cell>
          <cell r="CW944">
            <v>4844</v>
          </cell>
          <cell r="CX944">
            <v>4844</v>
          </cell>
          <cell r="CY944">
            <v>4844</v>
          </cell>
          <cell r="CZ944">
            <v>4844</v>
          </cell>
          <cell r="DA944">
            <v>4844</v>
          </cell>
          <cell r="DB944">
            <v>4844</v>
          </cell>
          <cell r="DC944">
            <v>4844</v>
          </cell>
          <cell r="DD944">
            <v>4844</v>
          </cell>
          <cell r="DE944">
            <v>4844</v>
          </cell>
          <cell r="DF944">
            <v>3704</v>
          </cell>
          <cell r="DG944">
            <v>3704</v>
          </cell>
          <cell r="DH944">
            <v>4754</v>
          </cell>
          <cell r="DI944">
            <v>4754</v>
          </cell>
          <cell r="DJ944">
            <v>4754</v>
          </cell>
          <cell r="DK944">
            <v>4754</v>
          </cell>
        </row>
        <row r="945">
          <cell r="A945">
            <v>48533</v>
          </cell>
          <cell r="B945" t="str">
            <v> PETRO-RAYMONDVILLE YTURRIA DEHYD        </v>
          </cell>
          <cell r="C945">
            <v>0</v>
          </cell>
          <cell r="D945" t="str">
            <v> R    </v>
          </cell>
          <cell r="E945">
            <v>14414</v>
          </cell>
          <cell r="F945">
            <v>3800</v>
          </cell>
          <cell r="G945">
            <v>3800</v>
          </cell>
          <cell r="H945">
            <v>3800</v>
          </cell>
          <cell r="I945">
            <v>3700</v>
          </cell>
          <cell r="J945">
            <v>3800</v>
          </cell>
          <cell r="K945">
            <v>3800</v>
          </cell>
          <cell r="L945">
            <v>3800</v>
          </cell>
          <cell r="M945">
            <v>3800</v>
          </cell>
          <cell r="N945">
            <v>3800</v>
          </cell>
          <cell r="O945">
            <v>3800</v>
          </cell>
          <cell r="P945">
            <v>3800</v>
          </cell>
          <cell r="Q945">
            <v>3800</v>
          </cell>
          <cell r="R945">
            <v>3800</v>
          </cell>
          <cell r="S945">
            <v>3800</v>
          </cell>
          <cell r="T945">
            <v>3800</v>
          </cell>
          <cell r="U945">
            <v>3000</v>
          </cell>
          <cell r="V945">
            <v>3000</v>
          </cell>
          <cell r="W945">
            <v>3000</v>
          </cell>
          <cell r="X945">
            <v>3000</v>
          </cell>
          <cell r="Y945">
            <v>3000</v>
          </cell>
          <cell r="Z945">
            <v>3000</v>
          </cell>
          <cell r="AA945">
            <v>3700</v>
          </cell>
          <cell r="AB945">
            <v>3700</v>
          </cell>
          <cell r="AC945">
            <v>3700</v>
          </cell>
          <cell r="AD945">
            <v>3700</v>
          </cell>
          <cell r="AE945">
            <v>3700</v>
          </cell>
          <cell r="AF945">
            <v>3700</v>
          </cell>
          <cell r="AG945">
            <v>3700</v>
          </cell>
          <cell r="AH945">
            <v>3700</v>
          </cell>
          <cell r="AI945">
            <v>3700</v>
          </cell>
          <cell r="AJ945">
            <v>3700</v>
          </cell>
          <cell r="AK945">
            <v>3700</v>
          </cell>
          <cell r="AL945">
            <v>3700</v>
          </cell>
          <cell r="AM945">
            <v>3700</v>
          </cell>
          <cell r="AN945">
            <v>3700</v>
          </cell>
          <cell r="AO945">
            <v>3700</v>
          </cell>
          <cell r="AP945">
            <v>3700</v>
          </cell>
          <cell r="AQ945">
            <v>3700</v>
          </cell>
          <cell r="AR945">
            <v>3700</v>
          </cell>
          <cell r="AS945">
            <v>3700</v>
          </cell>
          <cell r="AT945">
            <v>5600</v>
          </cell>
          <cell r="AU945">
            <v>5600</v>
          </cell>
          <cell r="AV945">
            <v>5600</v>
          </cell>
          <cell r="AW945">
            <v>5600</v>
          </cell>
          <cell r="AX945">
            <v>5600</v>
          </cell>
          <cell r="AY945">
            <v>5300</v>
          </cell>
          <cell r="AZ945">
            <v>5300</v>
          </cell>
          <cell r="BA945">
            <v>5300</v>
          </cell>
          <cell r="BB945">
            <v>5300</v>
          </cell>
          <cell r="BC945">
            <v>5300</v>
          </cell>
          <cell r="BD945">
            <v>5300</v>
          </cell>
          <cell r="BE945">
            <v>5300</v>
          </cell>
          <cell r="BF945">
            <v>5300</v>
          </cell>
          <cell r="BG945">
            <v>5300</v>
          </cell>
          <cell r="BH945">
            <v>5300</v>
          </cell>
          <cell r="BI945">
            <v>5300</v>
          </cell>
          <cell r="BJ945">
            <v>5300</v>
          </cell>
          <cell r="BK945">
            <v>5500</v>
          </cell>
          <cell r="BL945">
            <v>5500</v>
          </cell>
          <cell r="BM945">
            <v>5500</v>
          </cell>
          <cell r="BN945">
            <v>5500</v>
          </cell>
          <cell r="BO945">
            <v>5500</v>
          </cell>
          <cell r="BP945">
            <v>5500</v>
          </cell>
          <cell r="BQ945">
            <v>6100</v>
          </cell>
          <cell r="BR945">
            <v>6100</v>
          </cell>
          <cell r="BS945">
            <v>6100</v>
          </cell>
          <cell r="BT945">
            <v>6100</v>
          </cell>
          <cell r="BU945">
            <v>6100</v>
          </cell>
          <cell r="BV945">
            <v>6100</v>
          </cell>
          <cell r="BW945">
            <v>6100</v>
          </cell>
          <cell r="BX945">
            <v>6100</v>
          </cell>
          <cell r="BY945">
            <v>6100</v>
          </cell>
          <cell r="BZ945">
            <v>6100</v>
          </cell>
          <cell r="CA945">
            <v>6100</v>
          </cell>
          <cell r="CB945">
            <v>6100</v>
          </cell>
          <cell r="CC945">
            <v>6100</v>
          </cell>
          <cell r="CD945">
            <v>6800</v>
          </cell>
          <cell r="CE945">
            <v>6800</v>
          </cell>
          <cell r="CF945">
            <v>6800</v>
          </cell>
          <cell r="CG945">
            <v>6800</v>
          </cell>
          <cell r="CH945">
            <v>6800</v>
          </cell>
          <cell r="CI945">
            <v>5900</v>
          </cell>
          <cell r="CJ945">
            <v>5900</v>
          </cell>
          <cell r="CK945">
            <v>5900</v>
          </cell>
          <cell r="CL945">
            <v>5900</v>
          </cell>
          <cell r="CM945">
            <v>5900</v>
          </cell>
          <cell r="CN945">
            <v>5900</v>
          </cell>
          <cell r="CO945">
            <v>5900</v>
          </cell>
          <cell r="CP945">
            <v>5900</v>
          </cell>
          <cell r="CQ945">
            <v>5900</v>
          </cell>
          <cell r="CR945">
            <v>5900</v>
          </cell>
          <cell r="CS945">
            <v>6100</v>
          </cell>
          <cell r="CT945">
            <v>6100</v>
          </cell>
          <cell r="CU945">
            <v>6100</v>
          </cell>
          <cell r="CV945">
            <v>6100</v>
          </cell>
          <cell r="CW945">
            <v>6100</v>
          </cell>
          <cell r="CX945">
            <v>5800</v>
          </cell>
          <cell r="CY945">
            <v>5800</v>
          </cell>
          <cell r="CZ945">
            <v>5800</v>
          </cell>
          <cell r="DA945">
            <v>5800</v>
          </cell>
          <cell r="DB945">
            <v>5800</v>
          </cell>
          <cell r="DC945">
            <v>5800</v>
          </cell>
          <cell r="DD945">
            <v>5800</v>
          </cell>
          <cell r="DE945">
            <v>5800</v>
          </cell>
          <cell r="DF945">
            <v>6300</v>
          </cell>
          <cell r="DG945">
            <v>5300</v>
          </cell>
          <cell r="DH945">
            <v>5300</v>
          </cell>
          <cell r="DI945">
            <v>5300</v>
          </cell>
          <cell r="DJ945">
            <v>5300</v>
          </cell>
          <cell r="DK945">
            <v>5300</v>
          </cell>
        </row>
        <row r="946">
          <cell r="A946">
            <v>48535</v>
          </cell>
          <cell r="B946" t="str">
            <v> CONOCO-W DELTA BLK 84 DEHYD             </v>
          </cell>
          <cell r="C946" t="str">
            <v> 0L   </v>
          </cell>
          <cell r="D946" t="str">
            <v> R    </v>
          </cell>
          <cell r="E946">
            <v>3206</v>
          </cell>
          <cell r="F946">
            <v>365</v>
          </cell>
          <cell r="G946">
            <v>401</v>
          </cell>
          <cell r="H946">
            <v>401</v>
          </cell>
          <cell r="I946">
            <v>270</v>
          </cell>
          <cell r="J946">
            <v>401</v>
          </cell>
          <cell r="K946">
            <v>401</v>
          </cell>
          <cell r="L946">
            <v>401</v>
          </cell>
          <cell r="M946">
            <v>451</v>
          </cell>
          <cell r="N946">
            <v>451</v>
          </cell>
          <cell r="O946">
            <v>451</v>
          </cell>
          <cell r="P946">
            <v>451</v>
          </cell>
          <cell r="Q946">
            <v>451</v>
          </cell>
          <cell r="R946">
            <v>451</v>
          </cell>
          <cell r="S946">
            <v>451</v>
          </cell>
          <cell r="T946">
            <v>451</v>
          </cell>
          <cell r="U946">
            <v>551</v>
          </cell>
          <cell r="V946">
            <v>551</v>
          </cell>
          <cell r="W946">
            <v>1</v>
          </cell>
          <cell r="X946">
            <v>1</v>
          </cell>
          <cell r="Y946">
            <v>1</v>
          </cell>
          <cell r="Z946">
            <v>621</v>
          </cell>
          <cell r="AA946">
            <v>621</v>
          </cell>
          <cell r="AB946">
            <v>621</v>
          </cell>
          <cell r="AC946">
            <v>621</v>
          </cell>
          <cell r="AD946">
            <v>621</v>
          </cell>
          <cell r="AE946">
            <v>621</v>
          </cell>
          <cell r="AF946">
            <v>526</v>
          </cell>
          <cell r="AG946">
            <v>576</v>
          </cell>
          <cell r="AH946">
            <v>501</v>
          </cell>
          <cell r="AI946">
            <v>501</v>
          </cell>
          <cell r="AJ946">
            <v>501</v>
          </cell>
          <cell r="AK946">
            <v>501</v>
          </cell>
          <cell r="AL946">
            <v>501</v>
          </cell>
          <cell r="AM946">
            <v>501</v>
          </cell>
          <cell r="AN946">
            <v>501</v>
          </cell>
          <cell r="AO946">
            <v>270</v>
          </cell>
          <cell r="AP946">
            <v>270</v>
          </cell>
          <cell r="AQ946">
            <v>270</v>
          </cell>
          <cell r="AR946">
            <v>270</v>
          </cell>
          <cell r="AS946">
            <v>270</v>
          </cell>
          <cell r="AT946">
            <v>270</v>
          </cell>
          <cell r="AU946">
            <v>0</v>
          </cell>
          <cell r="AV946">
            <v>126</v>
          </cell>
          <cell r="AW946">
            <v>126</v>
          </cell>
          <cell r="AX946">
            <v>126</v>
          </cell>
          <cell r="AY946">
            <v>1000</v>
          </cell>
          <cell r="AZ946">
            <v>1</v>
          </cell>
          <cell r="BA946">
            <v>1</v>
          </cell>
          <cell r="BB946">
            <v>1</v>
          </cell>
          <cell r="BC946">
            <v>1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1</v>
          </cell>
          <cell r="BN946">
            <v>865</v>
          </cell>
          <cell r="BO946">
            <v>865</v>
          </cell>
          <cell r="BP946">
            <v>865</v>
          </cell>
          <cell r="BQ946">
            <v>790</v>
          </cell>
          <cell r="BR946">
            <v>790</v>
          </cell>
          <cell r="BS946">
            <v>790</v>
          </cell>
          <cell r="BT946">
            <v>790</v>
          </cell>
          <cell r="BU946">
            <v>695</v>
          </cell>
          <cell r="BV946">
            <v>695</v>
          </cell>
          <cell r="BW946">
            <v>695</v>
          </cell>
          <cell r="BX946">
            <v>325</v>
          </cell>
          <cell r="BY946">
            <v>325</v>
          </cell>
          <cell r="BZ946">
            <v>325</v>
          </cell>
          <cell r="CA946">
            <v>325</v>
          </cell>
          <cell r="CB946">
            <v>325</v>
          </cell>
          <cell r="CC946">
            <v>325</v>
          </cell>
          <cell r="CD946">
            <v>700</v>
          </cell>
          <cell r="CE946">
            <v>700</v>
          </cell>
          <cell r="CF946">
            <v>1</v>
          </cell>
          <cell r="CG946">
            <v>1</v>
          </cell>
          <cell r="CH946">
            <v>1</v>
          </cell>
          <cell r="CI946">
            <v>1</v>
          </cell>
          <cell r="CJ946">
            <v>1</v>
          </cell>
          <cell r="CK946">
            <v>175</v>
          </cell>
          <cell r="CL946">
            <v>1</v>
          </cell>
          <cell r="CM946">
            <v>585</v>
          </cell>
          <cell r="CN946">
            <v>585</v>
          </cell>
          <cell r="CO946">
            <v>585</v>
          </cell>
          <cell r="CP946">
            <v>625</v>
          </cell>
          <cell r="CQ946">
            <v>625</v>
          </cell>
          <cell r="CR946">
            <v>145</v>
          </cell>
          <cell r="CS946">
            <v>145</v>
          </cell>
          <cell r="CT946">
            <v>1</v>
          </cell>
          <cell r="CU946">
            <v>1</v>
          </cell>
          <cell r="CV946">
            <v>1</v>
          </cell>
          <cell r="CW946">
            <v>1</v>
          </cell>
          <cell r="CX946">
            <v>1</v>
          </cell>
          <cell r="CY946">
            <v>1</v>
          </cell>
          <cell r="CZ946">
            <v>1</v>
          </cell>
          <cell r="DA946">
            <v>1</v>
          </cell>
          <cell r="DB946">
            <v>1</v>
          </cell>
          <cell r="DC946">
            <v>1</v>
          </cell>
          <cell r="DD946">
            <v>200</v>
          </cell>
          <cell r="DE946">
            <v>300</v>
          </cell>
          <cell r="DF946">
            <v>1000</v>
          </cell>
          <cell r="DG946">
            <v>1000</v>
          </cell>
          <cell r="DH946">
            <v>1</v>
          </cell>
          <cell r="DI946">
            <v>1</v>
          </cell>
          <cell r="DJ946">
            <v>1</v>
          </cell>
          <cell r="DK946">
            <v>1</v>
          </cell>
        </row>
        <row r="947">
          <cell r="A947">
            <v>48536</v>
          </cell>
          <cell r="B947" t="str">
            <v> APACHE - SE PASS DEHYD                  </v>
          </cell>
          <cell r="C947" t="str">
            <v> 0L   </v>
          </cell>
          <cell r="D947" t="str">
            <v> R    </v>
          </cell>
          <cell r="E947">
            <v>37904</v>
          </cell>
          <cell r="F947">
            <v>1701</v>
          </cell>
          <cell r="G947">
            <v>1134</v>
          </cell>
          <cell r="H947">
            <v>1134</v>
          </cell>
          <cell r="I947">
            <v>3048</v>
          </cell>
          <cell r="J947">
            <v>567</v>
          </cell>
          <cell r="K947">
            <v>567</v>
          </cell>
          <cell r="L947">
            <v>567</v>
          </cell>
          <cell r="M947">
            <v>769</v>
          </cell>
          <cell r="N947">
            <v>2281</v>
          </cell>
          <cell r="O947">
            <v>2281</v>
          </cell>
          <cell r="P947">
            <v>2281</v>
          </cell>
          <cell r="Q947">
            <v>3343</v>
          </cell>
          <cell r="R947">
            <v>3343</v>
          </cell>
          <cell r="S947">
            <v>3343</v>
          </cell>
          <cell r="T947">
            <v>3343</v>
          </cell>
          <cell r="U947">
            <v>2718</v>
          </cell>
          <cell r="V947">
            <v>2718</v>
          </cell>
          <cell r="W947">
            <v>2718</v>
          </cell>
          <cell r="X947">
            <v>2668</v>
          </cell>
          <cell r="Y947">
            <v>2668</v>
          </cell>
          <cell r="Z947">
            <v>2468</v>
          </cell>
          <cell r="AA947">
            <v>2468</v>
          </cell>
          <cell r="AB947">
            <v>2268</v>
          </cell>
          <cell r="AC947">
            <v>2268</v>
          </cell>
          <cell r="AD947">
            <v>2268</v>
          </cell>
          <cell r="AE947">
            <v>2381</v>
          </cell>
          <cell r="AF947">
            <v>2381</v>
          </cell>
          <cell r="AG947">
            <v>2381</v>
          </cell>
          <cell r="AH947">
            <v>2448</v>
          </cell>
          <cell r="AI947">
            <v>3048</v>
          </cell>
          <cell r="AJ947">
            <v>3048</v>
          </cell>
          <cell r="AK947">
            <v>3048</v>
          </cell>
          <cell r="AL947">
            <v>3048</v>
          </cell>
          <cell r="AM947">
            <v>3048</v>
          </cell>
          <cell r="AN947">
            <v>3048</v>
          </cell>
          <cell r="AO947">
            <v>3048</v>
          </cell>
          <cell r="AP947">
            <v>3048</v>
          </cell>
          <cell r="AQ947">
            <v>3048</v>
          </cell>
          <cell r="AR947">
            <v>3048</v>
          </cell>
          <cell r="AS947">
            <v>2834</v>
          </cell>
          <cell r="AT947">
            <v>2834</v>
          </cell>
          <cell r="AU947">
            <v>2115</v>
          </cell>
          <cell r="AV947">
            <v>2115</v>
          </cell>
          <cell r="AW947">
            <v>2115</v>
          </cell>
          <cell r="AX947">
            <v>2115</v>
          </cell>
          <cell r="AY947">
            <v>3428</v>
          </cell>
          <cell r="AZ947">
            <v>4328</v>
          </cell>
          <cell r="BA947">
            <v>4328</v>
          </cell>
          <cell r="BB947">
            <v>4328</v>
          </cell>
          <cell r="BC947">
            <v>3628</v>
          </cell>
          <cell r="BD947">
            <v>2494</v>
          </cell>
          <cell r="BE947">
            <v>2494</v>
          </cell>
          <cell r="BF947">
            <v>2494</v>
          </cell>
          <cell r="BG947">
            <v>4649</v>
          </cell>
          <cell r="BH947">
            <v>4649</v>
          </cell>
          <cell r="BI947">
            <v>4649</v>
          </cell>
          <cell r="BJ947">
            <v>4649</v>
          </cell>
          <cell r="BK947">
            <v>3741</v>
          </cell>
          <cell r="BL947">
            <v>3741</v>
          </cell>
          <cell r="BM947">
            <v>3741</v>
          </cell>
          <cell r="BN947">
            <v>3741</v>
          </cell>
          <cell r="BO947">
            <v>57</v>
          </cell>
          <cell r="BP947">
            <v>57</v>
          </cell>
          <cell r="BQ947">
            <v>57</v>
          </cell>
          <cell r="BR947">
            <v>57</v>
          </cell>
          <cell r="BS947">
            <v>57</v>
          </cell>
          <cell r="BT947">
            <v>57</v>
          </cell>
          <cell r="BU947">
            <v>70</v>
          </cell>
          <cell r="BV947">
            <v>170</v>
          </cell>
          <cell r="BW947">
            <v>170</v>
          </cell>
          <cell r="BX947">
            <v>481</v>
          </cell>
          <cell r="BY947">
            <v>2807</v>
          </cell>
          <cell r="BZ947">
            <v>2807</v>
          </cell>
          <cell r="CA947">
            <v>2807</v>
          </cell>
          <cell r="CB947">
            <v>2807</v>
          </cell>
          <cell r="CC947">
            <v>2807</v>
          </cell>
          <cell r="CD947">
            <v>2821</v>
          </cell>
          <cell r="CE947">
            <v>2821</v>
          </cell>
          <cell r="CF947">
            <v>2721</v>
          </cell>
          <cell r="CG947">
            <v>2721</v>
          </cell>
          <cell r="CH947">
            <v>2721</v>
          </cell>
          <cell r="CI947">
            <v>2721</v>
          </cell>
          <cell r="CJ947">
            <v>2268</v>
          </cell>
          <cell r="CK947">
            <v>2268</v>
          </cell>
          <cell r="CL947">
            <v>3260</v>
          </cell>
          <cell r="CM947">
            <v>3260</v>
          </cell>
          <cell r="CN947">
            <v>3260</v>
          </cell>
          <cell r="CO947">
            <v>3260</v>
          </cell>
          <cell r="CP947">
            <v>3260</v>
          </cell>
          <cell r="CQ947">
            <v>3260</v>
          </cell>
          <cell r="CR947">
            <v>3260</v>
          </cell>
          <cell r="CS947">
            <v>3260</v>
          </cell>
          <cell r="CT947">
            <v>3172</v>
          </cell>
          <cell r="CU947">
            <v>3172</v>
          </cell>
          <cell r="CV947">
            <v>3172</v>
          </cell>
          <cell r="CW947">
            <v>3172</v>
          </cell>
          <cell r="CX947">
            <v>3004</v>
          </cell>
          <cell r="CY947">
            <v>2834</v>
          </cell>
          <cell r="CZ947">
            <v>2834</v>
          </cell>
          <cell r="DA947">
            <v>1370</v>
          </cell>
          <cell r="DB947">
            <v>1370</v>
          </cell>
          <cell r="DC947">
            <v>1370</v>
          </cell>
          <cell r="DD947">
            <v>1370</v>
          </cell>
          <cell r="DE947">
            <v>1370</v>
          </cell>
          <cell r="DF947">
            <v>1170</v>
          </cell>
          <cell r="DG947">
            <v>1422</v>
          </cell>
          <cell r="DH947">
            <v>2754</v>
          </cell>
          <cell r="DI947">
            <v>2754</v>
          </cell>
          <cell r="DJ947">
            <v>2754</v>
          </cell>
          <cell r="DK947">
            <v>2054</v>
          </cell>
        </row>
        <row r="948">
          <cell r="A948">
            <v>48537</v>
          </cell>
          <cell r="B948" t="str">
            <v> FINA-CHARENTON DEHYD                    </v>
          </cell>
          <cell r="C948" t="str">
            <v> 0L   </v>
          </cell>
          <cell r="D948" t="str">
            <v> R    </v>
          </cell>
          <cell r="E948">
            <v>11718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</row>
        <row r="949">
          <cell r="A949">
            <v>48540</v>
          </cell>
          <cell r="B949" t="str">
            <v> HALLADAY-N COREDELE DEHYD               </v>
          </cell>
          <cell r="C949">
            <v>0</v>
          </cell>
          <cell r="D949" t="str">
            <v> R    </v>
          </cell>
          <cell r="E949">
            <v>6108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</row>
        <row r="950">
          <cell r="A950">
            <v>48551</v>
          </cell>
          <cell r="B950" t="str">
            <v> CONOCO-MIDLAND ACADIA PLT DEHYD         </v>
          </cell>
          <cell r="C950" t="str">
            <v> 0L   </v>
          </cell>
          <cell r="D950" t="str">
            <v> R    </v>
          </cell>
          <cell r="E950">
            <v>26409</v>
          </cell>
          <cell r="F950">
            <v>1</v>
          </cell>
          <cell r="G950">
            <v>1</v>
          </cell>
          <cell r="H950">
            <v>1</v>
          </cell>
          <cell r="I950">
            <v>1098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</v>
          </cell>
          <cell r="U950">
            <v>428</v>
          </cell>
          <cell r="V950">
            <v>428</v>
          </cell>
          <cell r="W950">
            <v>428</v>
          </cell>
          <cell r="X950">
            <v>428</v>
          </cell>
          <cell r="Y950">
            <v>874</v>
          </cell>
          <cell r="Z950">
            <v>950</v>
          </cell>
          <cell r="AA950">
            <v>898</v>
          </cell>
          <cell r="AB950">
            <v>891</v>
          </cell>
          <cell r="AC950">
            <v>891</v>
          </cell>
          <cell r="AD950">
            <v>891</v>
          </cell>
          <cell r="AE950">
            <v>192</v>
          </cell>
          <cell r="AF950">
            <v>192</v>
          </cell>
          <cell r="AG950">
            <v>1</v>
          </cell>
          <cell r="AH950">
            <v>1</v>
          </cell>
          <cell r="AI950">
            <v>1</v>
          </cell>
          <cell r="AJ950">
            <v>1</v>
          </cell>
          <cell r="AK950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1098</v>
          </cell>
          <cell r="AQ950">
            <v>1098</v>
          </cell>
          <cell r="AR950">
            <v>1098</v>
          </cell>
          <cell r="AS950">
            <v>1</v>
          </cell>
          <cell r="AT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AZ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20001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</v>
          </cell>
          <cell r="BN950">
            <v>1</v>
          </cell>
          <cell r="BO950">
            <v>1</v>
          </cell>
          <cell r="BP950">
            <v>1</v>
          </cell>
          <cell r="BQ950">
            <v>1</v>
          </cell>
          <cell r="BR950">
            <v>1</v>
          </cell>
          <cell r="BS950">
            <v>1</v>
          </cell>
          <cell r="BT950">
            <v>1</v>
          </cell>
          <cell r="BU950">
            <v>1</v>
          </cell>
          <cell r="BV950">
            <v>1</v>
          </cell>
          <cell r="BW950">
            <v>1</v>
          </cell>
          <cell r="BX950">
            <v>1</v>
          </cell>
          <cell r="BY950">
            <v>254</v>
          </cell>
          <cell r="BZ950">
            <v>254</v>
          </cell>
          <cell r="CA950">
            <v>254</v>
          </cell>
          <cell r="CB950">
            <v>1</v>
          </cell>
          <cell r="CC950">
            <v>1</v>
          </cell>
          <cell r="CD950">
            <v>2</v>
          </cell>
          <cell r="CE950">
            <v>2</v>
          </cell>
          <cell r="CF950">
            <v>2</v>
          </cell>
          <cell r="CG950">
            <v>2</v>
          </cell>
          <cell r="CH950">
            <v>2</v>
          </cell>
          <cell r="CI950">
            <v>2</v>
          </cell>
          <cell r="CJ950">
            <v>2</v>
          </cell>
          <cell r="CK950">
            <v>1</v>
          </cell>
          <cell r="CL950">
            <v>1</v>
          </cell>
          <cell r="CM950">
            <v>1</v>
          </cell>
          <cell r="CN950">
            <v>1</v>
          </cell>
          <cell r="CO950">
            <v>1</v>
          </cell>
          <cell r="CP950">
            <v>9</v>
          </cell>
          <cell r="CQ950">
            <v>9</v>
          </cell>
          <cell r="CR950">
            <v>1</v>
          </cell>
          <cell r="CS950">
            <v>1</v>
          </cell>
          <cell r="CT950">
            <v>1</v>
          </cell>
          <cell r="CU950">
            <v>1</v>
          </cell>
          <cell r="CV950">
            <v>1</v>
          </cell>
          <cell r="CW950">
            <v>1</v>
          </cell>
          <cell r="CX950">
            <v>1</v>
          </cell>
          <cell r="CY950">
            <v>1</v>
          </cell>
          <cell r="CZ950">
            <v>1</v>
          </cell>
          <cell r="DA950">
            <v>1</v>
          </cell>
          <cell r="DB950">
            <v>1</v>
          </cell>
          <cell r="DC950">
            <v>1</v>
          </cell>
          <cell r="DD950">
            <v>1</v>
          </cell>
          <cell r="DE950">
            <v>1</v>
          </cell>
          <cell r="DF950">
            <v>10000</v>
          </cell>
          <cell r="DG950">
            <v>1</v>
          </cell>
          <cell r="DH950">
            <v>1</v>
          </cell>
          <cell r="DI950">
            <v>1</v>
          </cell>
          <cell r="DJ950">
            <v>1</v>
          </cell>
          <cell r="DK950">
            <v>1</v>
          </cell>
        </row>
        <row r="951">
          <cell r="A951">
            <v>48552</v>
          </cell>
          <cell r="B951" t="str">
            <v> SONAT-LOGANSPORT DEHYD                  </v>
          </cell>
          <cell r="C951">
            <v>0</v>
          </cell>
          <cell r="D951" t="str">
            <v> R    </v>
          </cell>
          <cell r="E951">
            <v>14450</v>
          </cell>
          <cell r="F951">
            <v>4000</v>
          </cell>
          <cell r="G951">
            <v>4000</v>
          </cell>
          <cell r="H951">
            <v>4000</v>
          </cell>
          <cell r="I951">
            <v>3500</v>
          </cell>
          <cell r="J951">
            <v>4000</v>
          </cell>
          <cell r="K951">
            <v>4000</v>
          </cell>
          <cell r="L951">
            <v>4000</v>
          </cell>
          <cell r="M951">
            <v>4000</v>
          </cell>
          <cell r="N951">
            <v>4000</v>
          </cell>
          <cell r="O951">
            <v>4000</v>
          </cell>
          <cell r="P951">
            <v>4000</v>
          </cell>
          <cell r="Q951">
            <v>4000</v>
          </cell>
          <cell r="R951">
            <v>4000</v>
          </cell>
          <cell r="S951">
            <v>4000</v>
          </cell>
          <cell r="T951">
            <v>4000</v>
          </cell>
          <cell r="U951">
            <v>4000</v>
          </cell>
          <cell r="V951">
            <v>4000</v>
          </cell>
          <cell r="W951">
            <v>4000</v>
          </cell>
          <cell r="X951">
            <v>4000</v>
          </cell>
          <cell r="Y951">
            <v>4000</v>
          </cell>
          <cell r="Z951">
            <v>3500</v>
          </cell>
          <cell r="AA951">
            <v>3500</v>
          </cell>
          <cell r="AB951">
            <v>3500</v>
          </cell>
          <cell r="AC951">
            <v>3500</v>
          </cell>
          <cell r="AD951">
            <v>3500</v>
          </cell>
          <cell r="AE951">
            <v>3500</v>
          </cell>
          <cell r="AF951">
            <v>3500</v>
          </cell>
          <cell r="AG951">
            <v>4600</v>
          </cell>
          <cell r="AH951">
            <v>4600</v>
          </cell>
          <cell r="AI951">
            <v>4600</v>
          </cell>
          <cell r="AJ951">
            <v>4600</v>
          </cell>
          <cell r="AK951">
            <v>4600</v>
          </cell>
          <cell r="AL951">
            <v>4600</v>
          </cell>
          <cell r="AM951">
            <v>4600</v>
          </cell>
          <cell r="AN951">
            <v>4600</v>
          </cell>
          <cell r="AO951">
            <v>5000</v>
          </cell>
          <cell r="AP951">
            <v>3500</v>
          </cell>
          <cell r="AQ951">
            <v>3500</v>
          </cell>
          <cell r="AR951">
            <v>3500</v>
          </cell>
          <cell r="AS951">
            <v>3500</v>
          </cell>
          <cell r="AT951">
            <v>3500</v>
          </cell>
          <cell r="AU951">
            <v>3500</v>
          </cell>
          <cell r="AV951">
            <v>3500</v>
          </cell>
          <cell r="AW951">
            <v>3500</v>
          </cell>
          <cell r="AX951">
            <v>3500</v>
          </cell>
          <cell r="AY951">
            <v>1</v>
          </cell>
          <cell r="AZ951">
            <v>1</v>
          </cell>
          <cell r="BA951">
            <v>1</v>
          </cell>
          <cell r="BB951">
            <v>1</v>
          </cell>
          <cell r="BC951">
            <v>3650</v>
          </cell>
          <cell r="BD951">
            <v>3650</v>
          </cell>
          <cell r="BE951">
            <v>3650</v>
          </cell>
          <cell r="BF951">
            <v>3650</v>
          </cell>
          <cell r="BG951">
            <v>3650</v>
          </cell>
          <cell r="BH951">
            <v>3650</v>
          </cell>
          <cell r="BI951">
            <v>3650</v>
          </cell>
          <cell r="BJ951">
            <v>3650</v>
          </cell>
          <cell r="BK951">
            <v>3650</v>
          </cell>
          <cell r="BL951">
            <v>3650</v>
          </cell>
          <cell r="BM951">
            <v>3650</v>
          </cell>
          <cell r="BN951">
            <v>3650</v>
          </cell>
          <cell r="BO951">
            <v>3650</v>
          </cell>
          <cell r="BP951">
            <v>3500</v>
          </cell>
          <cell r="BQ951">
            <v>3500</v>
          </cell>
          <cell r="BR951">
            <v>3500</v>
          </cell>
          <cell r="BS951">
            <v>3500</v>
          </cell>
          <cell r="BT951">
            <v>3500</v>
          </cell>
          <cell r="BU951">
            <v>3500</v>
          </cell>
          <cell r="BV951">
            <v>3500</v>
          </cell>
          <cell r="BW951">
            <v>3500</v>
          </cell>
          <cell r="BX951">
            <v>3766</v>
          </cell>
          <cell r="BY951">
            <v>3500</v>
          </cell>
          <cell r="BZ951">
            <v>3500</v>
          </cell>
          <cell r="CA951">
            <v>3500</v>
          </cell>
          <cell r="CB951">
            <v>3500</v>
          </cell>
          <cell r="CC951">
            <v>3500</v>
          </cell>
          <cell r="CD951">
            <v>3550</v>
          </cell>
          <cell r="CE951">
            <v>3550</v>
          </cell>
          <cell r="CF951">
            <v>3550</v>
          </cell>
          <cell r="CG951">
            <v>3550</v>
          </cell>
          <cell r="CH951">
            <v>3550</v>
          </cell>
          <cell r="CI951">
            <v>3550</v>
          </cell>
          <cell r="CJ951">
            <v>3550</v>
          </cell>
          <cell r="CK951">
            <v>3550</v>
          </cell>
          <cell r="CL951">
            <v>3550</v>
          </cell>
          <cell r="CM951">
            <v>3550</v>
          </cell>
          <cell r="CN951">
            <v>3550</v>
          </cell>
          <cell r="CO951">
            <v>3550</v>
          </cell>
          <cell r="CP951">
            <v>3550</v>
          </cell>
          <cell r="CQ951">
            <v>3550</v>
          </cell>
          <cell r="CR951">
            <v>3550</v>
          </cell>
          <cell r="CS951">
            <v>3550</v>
          </cell>
          <cell r="CT951">
            <v>3550</v>
          </cell>
          <cell r="CU951">
            <v>3550</v>
          </cell>
          <cell r="CV951">
            <v>3550</v>
          </cell>
          <cell r="CW951">
            <v>3500</v>
          </cell>
          <cell r="CX951">
            <v>3500</v>
          </cell>
          <cell r="CY951">
            <v>3500</v>
          </cell>
          <cell r="CZ951">
            <v>3500</v>
          </cell>
          <cell r="DA951">
            <v>3500</v>
          </cell>
          <cell r="DB951">
            <v>3500</v>
          </cell>
          <cell r="DC951">
            <v>3500</v>
          </cell>
          <cell r="DD951">
            <v>3500</v>
          </cell>
          <cell r="DE951">
            <v>1</v>
          </cell>
          <cell r="DF951">
            <v>3500</v>
          </cell>
          <cell r="DG951">
            <v>3000</v>
          </cell>
          <cell r="DH951">
            <v>3500</v>
          </cell>
          <cell r="DI951">
            <v>3500</v>
          </cell>
          <cell r="DJ951">
            <v>3500</v>
          </cell>
          <cell r="DK951">
            <v>1</v>
          </cell>
        </row>
        <row r="952">
          <cell r="A952">
            <v>48554</v>
          </cell>
          <cell r="B952" t="str">
            <v> BURK-GARDEN IS BAY DEHYD 2              </v>
          </cell>
          <cell r="C952" t="str">
            <v> 0L   </v>
          </cell>
          <cell r="D952" t="str">
            <v> R    </v>
          </cell>
          <cell r="E952">
            <v>12274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</row>
        <row r="953">
          <cell r="A953">
            <v>48566</v>
          </cell>
          <cell r="B953" t="str">
            <v>NGPL @ Wharton</v>
          </cell>
          <cell r="C953">
            <v>0</v>
          </cell>
          <cell r="D953" t="str">
            <v> D    </v>
          </cell>
          <cell r="E953">
            <v>80243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</row>
        <row r="954">
          <cell r="A954">
            <v>48567</v>
          </cell>
          <cell r="B954" t="str">
            <v>TRANSCO @ Jasper</v>
          </cell>
          <cell r="C954">
            <v>1</v>
          </cell>
          <cell r="D954" t="str">
            <v> D    </v>
          </cell>
          <cell r="E954">
            <v>129287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5493</v>
          </cell>
          <cell r="CQ954">
            <v>5493</v>
          </cell>
          <cell r="CR954">
            <v>5493</v>
          </cell>
          <cell r="CS954">
            <v>5493</v>
          </cell>
          <cell r="CT954">
            <v>5493</v>
          </cell>
          <cell r="CU954">
            <v>5493</v>
          </cell>
          <cell r="CV954">
            <v>5493</v>
          </cell>
          <cell r="CW954">
            <v>5493</v>
          </cell>
          <cell r="CX954">
            <v>5493</v>
          </cell>
          <cell r="CY954">
            <v>15687</v>
          </cell>
          <cell r="CZ954">
            <v>5493</v>
          </cell>
          <cell r="DA954">
            <v>5493</v>
          </cell>
          <cell r="DB954">
            <v>5493</v>
          </cell>
          <cell r="DC954">
            <v>5493</v>
          </cell>
          <cell r="DD954">
            <v>10590</v>
          </cell>
          <cell r="DE954">
            <v>5493</v>
          </cell>
          <cell r="DF954">
            <v>15618</v>
          </cell>
          <cell r="DG954">
            <v>15618</v>
          </cell>
          <cell r="DH954">
            <v>15618</v>
          </cell>
          <cell r="DI954">
            <v>15618</v>
          </cell>
          <cell r="DJ954">
            <v>15618</v>
          </cell>
          <cell r="DK954">
            <v>15618</v>
          </cell>
        </row>
        <row r="955">
          <cell r="A955">
            <v>48568</v>
          </cell>
          <cell r="B955" t="str">
            <v>MIDWESTERN GAS @ Butler</v>
          </cell>
          <cell r="C955">
            <v>1</v>
          </cell>
          <cell r="D955" t="str">
            <v> R    </v>
          </cell>
          <cell r="E955">
            <v>452651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</row>
        <row r="956">
          <cell r="A956">
            <v>48569</v>
          </cell>
          <cell r="B956" t="str">
            <v>TETCO @ Allen</v>
          </cell>
          <cell r="C956" t="str">
            <v> 0L   </v>
          </cell>
          <cell r="D956" t="str">
            <v> D    </v>
          </cell>
          <cell r="E956">
            <v>229437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</row>
        <row r="957">
          <cell r="A957">
            <v>48570</v>
          </cell>
          <cell r="B957" t="str">
            <v>Nat Fuel Gas @ Potter</v>
          </cell>
          <cell r="C957">
            <v>4</v>
          </cell>
          <cell r="D957" t="str">
            <v> R    </v>
          </cell>
          <cell r="E957">
            <v>148586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</row>
        <row r="958">
          <cell r="A958">
            <v>48571</v>
          </cell>
          <cell r="B958" t="str">
            <v>KOCH @ Quachita</v>
          </cell>
          <cell r="C958">
            <v>1</v>
          </cell>
          <cell r="D958" t="str">
            <v> R    </v>
          </cell>
          <cell r="E958">
            <v>244015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</row>
        <row r="959">
          <cell r="A959">
            <v>48573</v>
          </cell>
          <cell r="B959" t="str">
            <v>KOCH @ Plaquemines</v>
          </cell>
          <cell r="C959" t="str">
            <v> 0L   </v>
          </cell>
          <cell r="D959" t="str">
            <v> R    </v>
          </cell>
          <cell r="E959">
            <v>102475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</row>
        <row r="960">
          <cell r="A960">
            <v>48574</v>
          </cell>
          <cell r="B960" t="str">
            <v>KOCH @ Hancock</v>
          </cell>
          <cell r="C960" t="str">
            <v> 0L   </v>
          </cell>
          <cell r="D960" t="str">
            <v> D    </v>
          </cell>
          <cell r="E960">
            <v>300536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1188</v>
          </cell>
          <cell r="DG960">
            <v>1188</v>
          </cell>
          <cell r="DH960">
            <v>1188</v>
          </cell>
          <cell r="DI960">
            <v>1188</v>
          </cell>
          <cell r="DJ960">
            <v>1188</v>
          </cell>
          <cell r="DK960">
            <v>1188</v>
          </cell>
        </row>
        <row r="961">
          <cell r="A961">
            <v>48575</v>
          </cell>
          <cell r="B961" t="str">
            <v>KOCH @ Plaquemines</v>
          </cell>
          <cell r="C961" t="str">
            <v> 0L   </v>
          </cell>
          <cell r="D961" t="str">
            <v> D    </v>
          </cell>
          <cell r="E961">
            <v>94730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</row>
        <row r="962">
          <cell r="A962">
            <v>48577</v>
          </cell>
          <cell r="B962" t="str">
            <v> CENTERVILLE EXCHANGE  (Bi 2-0553)       </v>
          </cell>
          <cell r="C962" t="str">
            <v> 0L   </v>
          </cell>
          <cell r="D962" t="str">
            <v> R    </v>
          </cell>
          <cell r="E962">
            <v>42904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</row>
        <row r="963">
          <cell r="A963">
            <v>48578</v>
          </cell>
          <cell r="B963" t="str">
            <v>TRANSCO @ Allen</v>
          </cell>
          <cell r="C963" t="str">
            <v> 0L   </v>
          </cell>
          <cell r="D963" t="str">
            <v> D    </v>
          </cell>
          <cell r="E963">
            <v>256357</v>
          </cell>
          <cell r="F963">
            <v>0</v>
          </cell>
          <cell r="G963">
            <v>13207</v>
          </cell>
          <cell r="H963">
            <v>13207</v>
          </cell>
          <cell r="I963">
            <v>0</v>
          </cell>
          <cell r="J963">
            <v>40090</v>
          </cell>
          <cell r="K963">
            <v>13000</v>
          </cell>
          <cell r="L963">
            <v>49875</v>
          </cell>
          <cell r="M963">
            <v>0</v>
          </cell>
          <cell r="N963">
            <v>7699</v>
          </cell>
          <cell r="O963">
            <v>7699</v>
          </cell>
          <cell r="P963">
            <v>7699</v>
          </cell>
          <cell r="Q963">
            <v>0</v>
          </cell>
          <cell r="R963">
            <v>25736</v>
          </cell>
          <cell r="S963">
            <v>30953</v>
          </cell>
          <cell r="T963">
            <v>21628</v>
          </cell>
          <cell r="U963">
            <v>70568</v>
          </cell>
          <cell r="V963">
            <v>70568</v>
          </cell>
          <cell r="W963">
            <v>70568</v>
          </cell>
          <cell r="X963">
            <v>75915</v>
          </cell>
          <cell r="Y963">
            <v>34786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9507</v>
          </cell>
          <cell r="AJ963">
            <v>9507</v>
          </cell>
          <cell r="AK963">
            <v>9507</v>
          </cell>
          <cell r="AL963">
            <v>4275</v>
          </cell>
          <cell r="AM963">
            <v>9507</v>
          </cell>
          <cell r="AN963">
            <v>39846</v>
          </cell>
          <cell r="AO963">
            <v>0</v>
          </cell>
          <cell r="AP963">
            <v>0</v>
          </cell>
          <cell r="AQ963">
            <v>16965</v>
          </cell>
          <cell r="AR963">
            <v>14492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6000</v>
          </cell>
          <cell r="DE963">
            <v>0</v>
          </cell>
          <cell r="DF963">
            <v>41000</v>
          </cell>
          <cell r="DG963">
            <v>7000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</row>
        <row r="964">
          <cell r="A964">
            <v>48579</v>
          </cell>
          <cell r="B964" t="str">
            <v>TETCO @ Jackson</v>
          </cell>
          <cell r="C964">
            <v>0</v>
          </cell>
          <cell r="D964" t="str">
            <v> D    </v>
          </cell>
          <cell r="E964">
            <v>41950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</row>
        <row r="965">
          <cell r="A965">
            <v>48581</v>
          </cell>
          <cell r="B965" t="str">
            <v>FLORIDA GAS @ Stone</v>
          </cell>
          <cell r="C965" t="str">
            <v> 0L   </v>
          </cell>
          <cell r="D965" t="str">
            <v> D    </v>
          </cell>
          <cell r="E965">
            <v>74997</v>
          </cell>
          <cell r="F965">
            <v>25000</v>
          </cell>
          <cell r="G965">
            <v>25000</v>
          </cell>
          <cell r="H965">
            <v>25000</v>
          </cell>
          <cell r="I965">
            <v>23500</v>
          </cell>
          <cell r="J965">
            <v>25000</v>
          </cell>
          <cell r="K965">
            <v>25000</v>
          </cell>
          <cell r="L965">
            <v>35000</v>
          </cell>
          <cell r="M965">
            <v>35000</v>
          </cell>
          <cell r="N965">
            <v>35000</v>
          </cell>
          <cell r="O965">
            <v>35000</v>
          </cell>
          <cell r="P965">
            <v>35000</v>
          </cell>
          <cell r="Q965">
            <v>30000</v>
          </cell>
          <cell r="R965">
            <v>30000</v>
          </cell>
          <cell r="S965">
            <v>30000</v>
          </cell>
          <cell r="T965">
            <v>35000</v>
          </cell>
          <cell r="U965">
            <v>35000</v>
          </cell>
          <cell r="V965">
            <v>35000</v>
          </cell>
          <cell r="W965">
            <v>35000</v>
          </cell>
          <cell r="X965">
            <v>35000</v>
          </cell>
          <cell r="Y965">
            <v>35000</v>
          </cell>
          <cell r="Z965">
            <v>35000</v>
          </cell>
          <cell r="AA965">
            <v>23500</v>
          </cell>
          <cell r="AB965">
            <v>23500</v>
          </cell>
          <cell r="AC965">
            <v>23500</v>
          </cell>
          <cell r="AD965">
            <v>23500</v>
          </cell>
          <cell r="AE965">
            <v>23500</v>
          </cell>
          <cell r="AF965">
            <v>23500</v>
          </cell>
          <cell r="AG965">
            <v>35000</v>
          </cell>
          <cell r="AH965">
            <v>35000</v>
          </cell>
          <cell r="AI965">
            <v>45000</v>
          </cell>
          <cell r="AJ965">
            <v>45000</v>
          </cell>
          <cell r="AK965">
            <v>45000</v>
          </cell>
          <cell r="AL965">
            <v>35000</v>
          </cell>
          <cell r="AM965">
            <v>23500</v>
          </cell>
          <cell r="AN965">
            <v>23500</v>
          </cell>
          <cell r="AO965">
            <v>23500</v>
          </cell>
          <cell r="AP965">
            <v>23500</v>
          </cell>
          <cell r="AQ965">
            <v>23500</v>
          </cell>
          <cell r="AR965">
            <v>23500</v>
          </cell>
          <cell r="AS965">
            <v>24500</v>
          </cell>
          <cell r="AT965">
            <v>24500</v>
          </cell>
          <cell r="AU965">
            <v>24500</v>
          </cell>
          <cell r="AV965">
            <v>28500</v>
          </cell>
          <cell r="AW965">
            <v>28500</v>
          </cell>
          <cell r="AX965">
            <v>28500</v>
          </cell>
          <cell r="AY965">
            <v>52433</v>
          </cell>
          <cell r="AZ965">
            <v>46540</v>
          </cell>
          <cell r="BA965">
            <v>28500</v>
          </cell>
          <cell r="BB965">
            <v>28500</v>
          </cell>
          <cell r="BC965">
            <v>28500</v>
          </cell>
          <cell r="BD965">
            <v>28500</v>
          </cell>
          <cell r="BE965">
            <v>28500</v>
          </cell>
          <cell r="BF965">
            <v>28500</v>
          </cell>
          <cell r="BG965">
            <v>28500</v>
          </cell>
          <cell r="BH965">
            <v>30671</v>
          </cell>
          <cell r="BI965">
            <v>28500</v>
          </cell>
          <cell r="BJ965">
            <v>28500</v>
          </cell>
          <cell r="BK965">
            <v>28500</v>
          </cell>
          <cell r="BL965">
            <v>28500</v>
          </cell>
          <cell r="BM965">
            <v>28500</v>
          </cell>
          <cell r="BN965">
            <v>28500</v>
          </cell>
          <cell r="BO965">
            <v>28500</v>
          </cell>
          <cell r="BP965">
            <v>30000</v>
          </cell>
          <cell r="BQ965">
            <v>30000</v>
          </cell>
          <cell r="BR965">
            <v>28500</v>
          </cell>
          <cell r="BS965">
            <v>28500</v>
          </cell>
          <cell r="BT965">
            <v>28500</v>
          </cell>
          <cell r="BU965">
            <v>28500</v>
          </cell>
          <cell r="BV965">
            <v>28500</v>
          </cell>
          <cell r="BW965">
            <v>28500</v>
          </cell>
          <cell r="BX965">
            <v>30000</v>
          </cell>
          <cell r="BY965">
            <v>30581</v>
          </cell>
          <cell r="BZ965">
            <v>30581</v>
          </cell>
          <cell r="CA965">
            <v>30581</v>
          </cell>
          <cell r="CB965">
            <v>21000</v>
          </cell>
          <cell r="CC965">
            <v>21000</v>
          </cell>
          <cell r="CD965">
            <v>5000</v>
          </cell>
          <cell r="CE965">
            <v>5000</v>
          </cell>
          <cell r="CF965">
            <v>5000</v>
          </cell>
          <cell r="CG965">
            <v>5000</v>
          </cell>
          <cell r="CH965">
            <v>5000</v>
          </cell>
          <cell r="CI965">
            <v>5000</v>
          </cell>
          <cell r="CJ965">
            <v>9600</v>
          </cell>
          <cell r="CK965">
            <v>9600</v>
          </cell>
          <cell r="CL965">
            <v>12000</v>
          </cell>
          <cell r="CM965">
            <v>12000</v>
          </cell>
          <cell r="CN965">
            <v>12000</v>
          </cell>
          <cell r="CO965">
            <v>42000</v>
          </cell>
          <cell r="CP965">
            <v>18906</v>
          </cell>
          <cell r="CQ965">
            <v>18906</v>
          </cell>
          <cell r="CR965">
            <v>28906</v>
          </cell>
          <cell r="CS965">
            <v>28031</v>
          </cell>
          <cell r="CT965">
            <v>14000</v>
          </cell>
          <cell r="CU965">
            <v>14000</v>
          </cell>
          <cell r="CV965">
            <v>14000</v>
          </cell>
          <cell r="CW965">
            <v>19584</v>
          </cell>
          <cell r="CX965">
            <v>19584</v>
          </cell>
          <cell r="CY965">
            <v>19584</v>
          </cell>
          <cell r="CZ965">
            <v>32584</v>
          </cell>
          <cell r="DA965">
            <v>19584</v>
          </cell>
          <cell r="DB965">
            <v>19584</v>
          </cell>
          <cell r="DC965">
            <v>19584</v>
          </cell>
          <cell r="DD965">
            <v>19584</v>
          </cell>
          <cell r="DE965">
            <v>29584</v>
          </cell>
          <cell r="DF965">
            <v>14586</v>
          </cell>
          <cell r="DG965">
            <v>14586</v>
          </cell>
          <cell r="DH965">
            <v>11556</v>
          </cell>
          <cell r="DI965">
            <v>11556</v>
          </cell>
          <cell r="DJ965">
            <v>11556</v>
          </cell>
          <cell r="DK965">
            <v>14586</v>
          </cell>
        </row>
        <row r="966">
          <cell r="A966">
            <v>48582</v>
          </cell>
          <cell r="B966" t="str">
            <v>TRANSCANADA @ Niagara</v>
          </cell>
          <cell r="C966">
            <v>5</v>
          </cell>
          <cell r="D966" t="str">
            <v> R    </v>
          </cell>
          <cell r="E966">
            <v>1100000</v>
          </cell>
          <cell r="F966">
            <v>590288</v>
          </cell>
          <cell r="G966">
            <v>528505</v>
          </cell>
          <cell r="H966">
            <v>542162</v>
          </cell>
          <cell r="I966">
            <v>529124</v>
          </cell>
          <cell r="J966">
            <v>523915</v>
          </cell>
          <cell r="K966">
            <v>537286</v>
          </cell>
          <cell r="L966">
            <v>567226</v>
          </cell>
          <cell r="M966">
            <v>561648</v>
          </cell>
          <cell r="N966">
            <v>547486</v>
          </cell>
          <cell r="O966">
            <v>547580</v>
          </cell>
          <cell r="P966">
            <v>548094</v>
          </cell>
          <cell r="Q966">
            <v>589607</v>
          </cell>
          <cell r="R966">
            <v>546182</v>
          </cell>
          <cell r="S966">
            <v>539648</v>
          </cell>
          <cell r="T966">
            <v>493290</v>
          </cell>
          <cell r="U966">
            <v>464773</v>
          </cell>
          <cell r="V966">
            <v>464773</v>
          </cell>
          <cell r="W966">
            <v>467340</v>
          </cell>
          <cell r="X966">
            <v>551103</v>
          </cell>
          <cell r="Y966">
            <v>554974</v>
          </cell>
          <cell r="Z966">
            <v>646346</v>
          </cell>
          <cell r="AA966">
            <v>592330</v>
          </cell>
          <cell r="AB966">
            <v>526609</v>
          </cell>
          <cell r="AC966">
            <v>510212</v>
          </cell>
          <cell r="AD966">
            <v>400293</v>
          </cell>
          <cell r="AE966">
            <v>528331</v>
          </cell>
          <cell r="AF966">
            <v>705568</v>
          </cell>
          <cell r="AG966">
            <v>725306</v>
          </cell>
          <cell r="AH966">
            <v>615954</v>
          </cell>
          <cell r="AI966">
            <v>486284</v>
          </cell>
          <cell r="AJ966">
            <v>485778</v>
          </cell>
          <cell r="AK966">
            <v>485778</v>
          </cell>
          <cell r="AL966">
            <v>485778</v>
          </cell>
          <cell r="AM966">
            <v>496141</v>
          </cell>
          <cell r="AN966">
            <v>591736</v>
          </cell>
          <cell r="AO966">
            <v>570668</v>
          </cell>
          <cell r="AP966">
            <v>529124</v>
          </cell>
          <cell r="AQ966">
            <v>528924</v>
          </cell>
          <cell r="AR966">
            <v>529124</v>
          </cell>
          <cell r="AS966">
            <v>604136</v>
          </cell>
          <cell r="AT966">
            <v>762471</v>
          </cell>
          <cell r="AU966">
            <v>820707</v>
          </cell>
          <cell r="AV966">
            <v>762445</v>
          </cell>
          <cell r="AW966">
            <v>665732</v>
          </cell>
          <cell r="AX966">
            <v>654987</v>
          </cell>
          <cell r="AY966">
            <v>777669</v>
          </cell>
          <cell r="AZ966">
            <v>758880</v>
          </cell>
          <cell r="BA966">
            <v>733573</v>
          </cell>
          <cell r="BB966">
            <v>789639</v>
          </cell>
          <cell r="BC966">
            <v>835815</v>
          </cell>
          <cell r="BD966">
            <v>750779</v>
          </cell>
          <cell r="BE966">
            <v>751448</v>
          </cell>
          <cell r="BF966">
            <v>771448</v>
          </cell>
          <cell r="BG966">
            <v>726013</v>
          </cell>
          <cell r="BH966">
            <v>724069</v>
          </cell>
          <cell r="BI966">
            <v>752053</v>
          </cell>
          <cell r="BJ966">
            <v>729777</v>
          </cell>
          <cell r="BK966">
            <v>726346</v>
          </cell>
          <cell r="BL966">
            <v>726347</v>
          </cell>
          <cell r="BM966">
            <v>706892</v>
          </cell>
          <cell r="BN966">
            <v>739621</v>
          </cell>
          <cell r="BO966">
            <v>685435</v>
          </cell>
          <cell r="BP966">
            <v>642399</v>
          </cell>
          <cell r="BQ966">
            <v>669971</v>
          </cell>
          <cell r="BR966">
            <v>644123</v>
          </cell>
          <cell r="BS966">
            <v>642812</v>
          </cell>
          <cell r="BT966">
            <v>643433</v>
          </cell>
          <cell r="BU966">
            <v>651127</v>
          </cell>
          <cell r="BV966">
            <v>643139</v>
          </cell>
          <cell r="BW966">
            <v>722545</v>
          </cell>
          <cell r="BX966">
            <v>759081</v>
          </cell>
          <cell r="BY966">
            <v>685637</v>
          </cell>
          <cell r="BZ966">
            <v>691482</v>
          </cell>
          <cell r="CA966">
            <v>705090</v>
          </cell>
          <cell r="CB966">
            <v>713902</v>
          </cell>
          <cell r="CC966">
            <v>675417</v>
          </cell>
          <cell r="CD966">
            <v>897368</v>
          </cell>
          <cell r="CE966">
            <v>765487</v>
          </cell>
          <cell r="CF966">
            <v>747938</v>
          </cell>
          <cell r="CG966">
            <v>747938</v>
          </cell>
          <cell r="CH966">
            <v>747055</v>
          </cell>
          <cell r="CI966">
            <v>777806</v>
          </cell>
          <cell r="CJ966">
            <v>753428</v>
          </cell>
          <cell r="CK966">
            <v>674999</v>
          </cell>
          <cell r="CL966">
            <v>780556</v>
          </cell>
          <cell r="CM966">
            <v>781335</v>
          </cell>
          <cell r="CN966">
            <v>781335</v>
          </cell>
          <cell r="CO966">
            <v>776617</v>
          </cell>
          <cell r="CP966">
            <v>643076</v>
          </cell>
          <cell r="CQ966">
            <v>643076</v>
          </cell>
          <cell r="CR966">
            <v>663232</v>
          </cell>
          <cell r="CS966">
            <v>700378</v>
          </cell>
          <cell r="CT966">
            <v>688611</v>
          </cell>
          <cell r="CU966">
            <v>683748</v>
          </cell>
          <cell r="CV966">
            <v>688611</v>
          </cell>
          <cell r="CW966">
            <v>583242</v>
          </cell>
          <cell r="CX966">
            <v>701395</v>
          </cell>
          <cell r="CY966">
            <v>750025</v>
          </cell>
          <cell r="CZ966">
            <v>722859</v>
          </cell>
          <cell r="DA966">
            <v>736592</v>
          </cell>
          <cell r="DB966">
            <v>736592</v>
          </cell>
          <cell r="DC966">
            <v>736592</v>
          </cell>
          <cell r="DD966">
            <v>746216</v>
          </cell>
          <cell r="DE966">
            <v>749561</v>
          </cell>
          <cell r="DF966">
            <v>923287</v>
          </cell>
          <cell r="DG966">
            <v>928687</v>
          </cell>
          <cell r="DH966">
            <v>974373</v>
          </cell>
          <cell r="DI966">
            <v>974373</v>
          </cell>
          <cell r="DJ966">
            <v>974373</v>
          </cell>
          <cell r="DK966">
            <v>1014732</v>
          </cell>
        </row>
        <row r="967">
          <cell r="A967">
            <v>48584</v>
          </cell>
          <cell r="B967" t="str">
            <v>ANR @ St. Mary</v>
          </cell>
          <cell r="C967" t="str">
            <v> 0L   </v>
          </cell>
          <cell r="D967" t="str">
            <v> D    </v>
          </cell>
          <cell r="E967">
            <v>124070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</row>
        <row r="968">
          <cell r="A968">
            <v>48585</v>
          </cell>
          <cell r="B968" t="str">
            <v>SOUTHERN NAT @ Lowndes</v>
          </cell>
          <cell r="C968">
            <v>1</v>
          </cell>
          <cell r="D968" t="str">
            <v> D    </v>
          </cell>
          <cell r="E968">
            <v>62997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29487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</row>
        <row r="969">
          <cell r="A969">
            <v>48586</v>
          </cell>
          <cell r="B969" t="str">
            <v>SOUTHERN NAT @ Clarke</v>
          </cell>
          <cell r="C969">
            <v>1</v>
          </cell>
          <cell r="D969" t="str">
            <v> R    </v>
          </cell>
          <cell r="E969">
            <v>215108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</row>
        <row r="970">
          <cell r="A970">
            <v>48587</v>
          </cell>
          <cell r="B970" t="str">
            <v>ACADIAN @ St. Mary</v>
          </cell>
          <cell r="C970" t="str">
            <v> 0L   </v>
          </cell>
          <cell r="D970" t="str">
            <v> D    </v>
          </cell>
          <cell r="E970">
            <v>75397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</row>
        <row r="971">
          <cell r="A971">
            <v>48588</v>
          </cell>
          <cell r="B971" t="str">
            <v>ANR @ Cameron</v>
          </cell>
          <cell r="C971" t="str">
            <v> 0L   </v>
          </cell>
          <cell r="D971" t="str">
            <v> R    </v>
          </cell>
          <cell r="E971">
            <v>98759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</row>
        <row r="972">
          <cell r="A972">
            <v>48589</v>
          </cell>
          <cell r="B972" t="str">
            <v>KOCH @ Harris</v>
          </cell>
          <cell r="C972">
            <v>0</v>
          </cell>
          <cell r="D972" t="str">
            <v> R    </v>
          </cell>
          <cell r="E972">
            <v>92301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</row>
        <row r="973">
          <cell r="A973">
            <v>48590</v>
          </cell>
          <cell r="B973" t="str">
            <v>KOCH @ Iberia</v>
          </cell>
          <cell r="C973" t="str">
            <v> 0L   </v>
          </cell>
          <cell r="D973" t="str">
            <v> D    </v>
          </cell>
          <cell r="E973">
            <v>140563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</row>
        <row r="974">
          <cell r="A974">
            <v>48591</v>
          </cell>
          <cell r="B974" t="str">
            <v> SOUTHERN-LAKE SAND LA EXCH              </v>
          </cell>
          <cell r="C974" t="str">
            <v> 0L   </v>
          </cell>
          <cell r="D974" t="str">
            <v> D    </v>
          </cell>
          <cell r="E974">
            <v>24643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</row>
        <row r="975">
          <cell r="A975">
            <v>48595</v>
          </cell>
          <cell r="B975" t="str">
            <v>ALGONQUIN @ Bergen</v>
          </cell>
          <cell r="C975">
            <v>5</v>
          </cell>
          <cell r="D975" t="str">
            <v> R    </v>
          </cell>
          <cell r="E975">
            <v>114734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</row>
        <row r="976">
          <cell r="A976">
            <v>48596</v>
          </cell>
          <cell r="B976" t="str">
            <v> H AND M-TWIN BASIN SALES                </v>
          </cell>
          <cell r="C976">
            <v>0</v>
          </cell>
          <cell r="D976" t="str">
            <v> D    </v>
          </cell>
          <cell r="E976">
            <v>9346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</row>
        <row r="977">
          <cell r="A977">
            <v>48599</v>
          </cell>
          <cell r="B977" t="str">
            <v>TRUNKLINE @ Bolivar</v>
          </cell>
          <cell r="C977">
            <v>1</v>
          </cell>
          <cell r="D977" t="str">
            <v> D    </v>
          </cell>
          <cell r="E977">
            <v>83829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</row>
        <row r="978">
          <cell r="A978">
            <v>48600</v>
          </cell>
          <cell r="B978" t="str">
            <v>DOW PPL @ Waller</v>
          </cell>
          <cell r="C978">
            <v>0</v>
          </cell>
          <cell r="D978" t="str">
            <v> D    </v>
          </cell>
          <cell r="E978">
            <v>212006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</row>
        <row r="979">
          <cell r="A979">
            <v>48602</v>
          </cell>
          <cell r="B979" t="str">
            <v> GRAND CHENIER  (Bi 2-0669)              </v>
          </cell>
          <cell r="C979" t="str">
            <v> 0L   </v>
          </cell>
          <cell r="D979" t="str">
            <v> R    </v>
          </cell>
          <cell r="E979">
            <v>63266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</row>
        <row r="980">
          <cell r="A980">
            <v>48609</v>
          </cell>
          <cell r="B980" t="str">
            <v>SABINE @ Calcasieu</v>
          </cell>
          <cell r="C980" t="str">
            <v> 0L   </v>
          </cell>
          <cell r="D980" t="str">
            <v> D    </v>
          </cell>
          <cell r="E980">
            <v>222643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</row>
        <row r="981">
          <cell r="A981">
            <v>48613</v>
          </cell>
          <cell r="B981" t="str">
            <v>CORNERSTONE @ Forrest</v>
          </cell>
          <cell r="C981">
            <v>1</v>
          </cell>
          <cell r="D981" t="str">
            <v> R    </v>
          </cell>
          <cell r="E981">
            <v>482030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</row>
        <row r="982">
          <cell r="A982">
            <v>48614</v>
          </cell>
          <cell r="B982" t="str">
            <v>CORNERSTONE @ Forrest</v>
          </cell>
          <cell r="C982">
            <v>1</v>
          </cell>
          <cell r="D982" t="str">
            <v> D    </v>
          </cell>
          <cell r="E982">
            <v>449282</v>
          </cell>
          <cell r="F982">
            <v>0</v>
          </cell>
          <cell r="G982">
            <v>0</v>
          </cell>
          <cell r="H982">
            <v>6117</v>
          </cell>
          <cell r="I982">
            <v>66963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7117</v>
          </cell>
          <cell r="P982">
            <v>7117</v>
          </cell>
          <cell r="Q982">
            <v>0</v>
          </cell>
          <cell r="R982">
            <v>0</v>
          </cell>
          <cell r="S982">
            <v>0</v>
          </cell>
          <cell r="T982">
            <v>3441</v>
          </cell>
          <cell r="U982">
            <v>3963</v>
          </cell>
          <cell r="V982">
            <v>3963</v>
          </cell>
          <cell r="W982">
            <v>12263</v>
          </cell>
          <cell r="X982">
            <v>7353</v>
          </cell>
          <cell r="Y982">
            <v>0</v>
          </cell>
          <cell r="Z982">
            <v>6353</v>
          </cell>
          <cell r="AA982">
            <v>1463</v>
          </cell>
          <cell r="AB982">
            <v>13463</v>
          </cell>
          <cell r="AC982">
            <v>13463</v>
          </cell>
          <cell r="AD982">
            <v>13463</v>
          </cell>
          <cell r="AE982">
            <v>2463</v>
          </cell>
          <cell r="AF982">
            <v>0</v>
          </cell>
          <cell r="AG982">
            <v>0</v>
          </cell>
          <cell r="AH982">
            <v>0</v>
          </cell>
          <cell r="AI982">
            <v>41395</v>
          </cell>
          <cell r="AJ982">
            <v>44389</v>
          </cell>
          <cell r="AK982">
            <v>49452</v>
          </cell>
          <cell r="AL982">
            <v>33395</v>
          </cell>
          <cell r="AM982">
            <v>5463</v>
          </cell>
          <cell r="AN982">
            <v>5463</v>
          </cell>
          <cell r="AO982">
            <v>5463</v>
          </cell>
          <cell r="AP982">
            <v>66963</v>
          </cell>
          <cell r="AQ982">
            <v>63663</v>
          </cell>
          <cell r="AR982">
            <v>63663</v>
          </cell>
          <cell r="AS982">
            <v>3213</v>
          </cell>
          <cell r="AT982">
            <v>3213</v>
          </cell>
          <cell r="AU982">
            <v>2171</v>
          </cell>
          <cell r="AV982">
            <v>0</v>
          </cell>
          <cell r="AW982">
            <v>101193</v>
          </cell>
          <cell r="AX982">
            <v>101193</v>
          </cell>
          <cell r="AY982">
            <v>41500</v>
          </cell>
          <cell r="AZ982">
            <v>42751</v>
          </cell>
          <cell r="BA982">
            <v>29012</v>
          </cell>
          <cell r="BB982">
            <v>29012</v>
          </cell>
          <cell r="BC982">
            <v>33345</v>
          </cell>
          <cell r="BD982">
            <v>37932</v>
          </cell>
          <cell r="BE982">
            <v>37932</v>
          </cell>
          <cell r="BF982">
            <v>37932</v>
          </cell>
          <cell r="BG982">
            <v>34874</v>
          </cell>
          <cell r="BH982">
            <v>34874</v>
          </cell>
          <cell r="BI982">
            <v>0</v>
          </cell>
          <cell r="BJ982">
            <v>0</v>
          </cell>
          <cell r="BK982">
            <v>842</v>
          </cell>
          <cell r="BL982">
            <v>842</v>
          </cell>
          <cell r="BM982">
            <v>842</v>
          </cell>
          <cell r="BN982">
            <v>842</v>
          </cell>
          <cell r="BO982">
            <v>12056</v>
          </cell>
          <cell r="BP982">
            <v>0</v>
          </cell>
          <cell r="BQ982">
            <v>0</v>
          </cell>
          <cell r="BR982">
            <v>42055</v>
          </cell>
          <cell r="BS982">
            <v>42055</v>
          </cell>
          <cell r="BT982">
            <v>42055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5597</v>
          </cell>
          <cell r="CE982">
            <v>5597</v>
          </cell>
          <cell r="CF982">
            <v>5597</v>
          </cell>
          <cell r="CG982">
            <v>5597</v>
          </cell>
          <cell r="CH982">
            <v>5597</v>
          </cell>
          <cell r="CI982">
            <v>5597</v>
          </cell>
          <cell r="CJ982">
            <v>5597</v>
          </cell>
          <cell r="CK982">
            <v>5597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2424</v>
          </cell>
          <cell r="CQ982">
            <v>2424</v>
          </cell>
          <cell r="CR982">
            <v>2424</v>
          </cell>
          <cell r="CS982">
            <v>2424</v>
          </cell>
          <cell r="CT982">
            <v>4848</v>
          </cell>
          <cell r="CU982">
            <v>14137</v>
          </cell>
          <cell r="CV982">
            <v>4848</v>
          </cell>
          <cell r="CW982">
            <v>14137</v>
          </cell>
          <cell r="CX982">
            <v>54137</v>
          </cell>
          <cell r="CY982">
            <v>7847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107736</v>
          </cell>
          <cell r="DG982">
            <v>41050</v>
          </cell>
          <cell r="DH982">
            <v>14579</v>
          </cell>
          <cell r="DI982">
            <v>14579</v>
          </cell>
          <cell r="DJ982">
            <v>14579</v>
          </cell>
          <cell r="DK982">
            <v>0</v>
          </cell>
        </row>
        <row r="983">
          <cell r="A983">
            <v>48638</v>
          </cell>
          <cell r="B983" t="str">
            <v>SABINE RIVER   (1-6179/1-2013)          </v>
          </cell>
          <cell r="C983" t="str">
            <v> 0L   </v>
          </cell>
          <cell r="D983" t="str">
            <v> D    </v>
          </cell>
          <cell r="E983">
            <v>163438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</row>
        <row r="984">
          <cell r="A984">
            <v>48682</v>
          </cell>
          <cell r="B984" t="str">
            <v> EAST CAMERON  237                       </v>
          </cell>
          <cell r="C984" t="str">
            <v> 0L   </v>
          </cell>
          <cell r="D984" t="str">
            <v> R    </v>
          </cell>
          <cell r="E984">
            <v>63405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</row>
        <row r="985">
          <cell r="A985">
            <v>48753</v>
          </cell>
          <cell r="B985" t="str">
            <v> LOUISIANA-GLENVIEW HALTER ISLAND EXCH   </v>
          </cell>
          <cell r="C985" t="str">
            <v> 0L   </v>
          </cell>
          <cell r="D985" t="str">
            <v> R    </v>
          </cell>
          <cell r="E985">
            <v>27344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</row>
        <row r="986">
          <cell r="A986">
            <v>48754</v>
          </cell>
          <cell r="B986" t="str">
            <v> DOW-HARMONY CHURCH DEHYD                </v>
          </cell>
          <cell r="C986" t="str">
            <v> 0L   </v>
          </cell>
          <cell r="D986" t="str">
            <v> R    </v>
          </cell>
          <cell r="E986">
            <v>3346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</row>
        <row r="987">
          <cell r="A987">
            <v>48756</v>
          </cell>
          <cell r="B987" t="str">
            <v> RINCON - NORTH ODEM DEHYD               </v>
          </cell>
          <cell r="C987">
            <v>0</v>
          </cell>
          <cell r="D987" t="str">
            <v> R    </v>
          </cell>
          <cell r="E987">
            <v>2805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</row>
        <row r="988">
          <cell r="A988">
            <v>48760</v>
          </cell>
          <cell r="B988" t="str">
            <v> AMERICAN-N KEERAN WELL                  </v>
          </cell>
          <cell r="C988">
            <v>0</v>
          </cell>
          <cell r="D988" t="str">
            <v> R    </v>
          </cell>
          <cell r="E988">
            <v>10994</v>
          </cell>
          <cell r="F988">
            <v>10</v>
          </cell>
          <cell r="G988">
            <v>10</v>
          </cell>
          <cell r="H988">
            <v>10</v>
          </cell>
          <cell r="I988">
            <v>10</v>
          </cell>
          <cell r="J988">
            <v>10</v>
          </cell>
          <cell r="K988">
            <v>10</v>
          </cell>
          <cell r="L988">
            <v>10</v>
          </cell>
          <cell r="M988">
            <v>10</v>
          </cell>
          <cell r="N988">
            <v>10</v>
          </cell>
          <cell r="O988">
            <v>10</v>
          </cell>
          <cell r="P988">
            <v>10</v>
          </cell>
          <cell r="Q988">
            <v>10</v>
          </cell>
          <cell r="R988">
            <v>10</v>
          </cell>
          <cell r="S988">
            <v>10</v>
          </cell>
          <cell r="T988">
            <v>10</v>
          </cell>
          <cell r="U988">
            <v>1</v>
          </cell>
          <cell r="V988">
            <v>1</v>
          </cell>
          <cell r="W988">
            <v>1</v>
          </cell>
          <cell r="X988">
            <v>1</v>
          </cell>
          <cell r="Y988">
            <v>1</v>
          </cell>
          <cell r="Z988">
            <v>1</v>
          </cell>
          <cell r="AA988">
            <v>10</v>
          </cell>
          <cell r="AB988">
            <v>10</v>
          </cell>
          <cell r="AC988">
            <v>10</v>
          </cell>
          <cell r="AD988">
            <v>10</v>
          </cell>
          <cell r="AE988">
            <v>10</v>
          </cell>
          <cell r="AF988">
            <v>10</v>
          </cell>
          <cell r="AG988">
            <v>10</v>
          </cell>
          <cell r="AH988">
            <v>10</v>
          </cell>
          <cell r="AI988">
            <v>10</v>
          </cell>
          <cell r="AJ988">
            <v>10</v>
          </cell>
          <cell r="AK988">
            <v>10</v>
          </cell>
          <cell r="AL988">
            <v>10</v>
          </cell>
          <cell r="AM988">
            <v>10</v>
          </cell>
          <cell r="AN988">
            <v>10</v>
          </cell>
          <cell r="AO988">
            <v>10</v>
          </cell>
          <cell r="AP988">
            <v>10</v>
          </cell>
          <cell r="AQ988">
            <v>10</v>
          </cell>
          <cell r="AR988">
            <v>10</v>
          </cell>
          <cell r="AS988">
            <v>10</v>
          </cell>
          <cell r="AT988">
            <v>10</v>
          </cell>
          <cell r="AU988">
            <v>10</v>
          </cell>
          <cell r="AV988">
            <v>10</v>
          </cell>
          <cell r="AW988">
            <v>10</v>
          </cell>
          <cell r="AX988">
            <v>10</v>
          </cell>
          <cell r="AY988">
            <v>10</v>
          </cell>
          <cell r="AZ988">
            <v>10</v>
          </cell>
          <cell r="BA988">
            <v>10</v>
          </cell>
          <cell r="BB988">
            <v>10</v>
          </cell>
          <cell r="BC988">
            <v>10</v>
          </cell>
          <cell r="BD988">
            <v>10</v>
          </cell>
          <cell r="BE988">
            <v>10</v>
          </cell>
          <cell r="BF988">
            <v>10</v>
          </cell>
          <cell r="BG988">
            <v>10</v>
          </cell>
          <cell r="BH988">
            <v>10</v>
          </cell>
          <cell r="BI988">
            <v>10</v>
          </cell>
          <cell r="BJ988">
            <v>10</v>
          </cell>
          <cell r="BK988">
            <v>10</v>
          </cell>
          <cell r="BL988">
            <v>10</v>
          </cell>
          <cell r="BM988">
            <v>10</v>
          </cell>
          <cell r="BN988">
            <v>10</v>
          </cell>
          <cell r="BO988">
            <v>10</v>
          </cell>
          <cell r="BP988">
            <v>10</v>
          </cell>
          <cell r="BQ988">
            <v>10</v>
          </cell>
          <cell r="BR988">
            <v>10</v>
          </cell>
          <cell r="BS988">
            <v>10</v>
          </cell>
          <cell r="BT988">
            <v>10</v>
          </cell>
          <cell r="BU988">
            <v>10</v>
          </cell>
          <cell r="BV988">
            <v>10</v>
          </cell>
          <cell r="BW988">
            <v>10</v>
          </cell>
          <cell r="BX988">
            <v>10</v>
          </cell>
          <cell r="BY988">
            <v>10</v>
          </cell>
          <cell r="BZ988">
            <v>10</v>
          </cell>
          <cell r="CA988">
            <v>10</v>
          </cell>
          <cell r="CB988">
            <v>10</v>
          </cell>
          <cell r="CC988">
            <v>10</v>
          </cell>
          <cell r="CD988">
            <v>10</v>
          </cell>
          <cell r="CE988">
            <v>10</v>
          </cell>
          <cell r="CF988">
            <v>10</v>
          </cell>
          <cell r="CG988">
            <v>10</v>
          </cell>
          <cell r="CH988">
            <v>10</v>
          </cell>
          <cell r="CI988">
            <v>10</v>
          </cell>
          <cell r="CJ988">
            <v>10</v>
          </cell>
          <cell r="CK988">
            <v>10</v>
          </cell>
          <cell r="CL988">
            <v>10</v>
          </cell>
          <cell r="CM988">
            <v>10</v>
          </cell>
          <cell r="CN988">
            <v>10</v>
          </cell>
          <cell r="CO988">
            <v>10</v>
          </cell>
          <cell r="CP988">
            <v>10</v>
          </cell>
          <cell r="CQ988">
            <v>10</v>
          </cell>
          <cell r="CR988">
            <v>10</v>
          </cell>
          <cell r="CS988">
            <v>10</v>
          </cell>
          <cell r="CT988">
            <v>10</v>
          </cell>
          <cell r="CU988">
            <v>10</v>
          </cell>
          <cell r="CV988">
            <v>10</v>
          </cell>
          <cell r="CW988">
            <v>10</v>
          </cell>
          <cell r="CX988">
            <v>10</v>
          </cell>
          <cell r="CY988">
            <v>10</v>
          </cell>
          <cell r="CZ988">
            <v>10</v>
          </cell>
          <cell r="DA988">
            <v>10</v>
          </cell>
          <cell r="DB988">
            <v>10</v>
          </cell>
          <cell r="DC988">
            <v>10</v>
          </cell>
          <cell r="DD988">
            <v>10</v>
          </cell>
          <cell r="DE988">
            <v>10</v>
          </cell>
          <cell r="DF988">
            <v>10</v>
          </cell>
          <cell r="DG988">
            <v>10</v>
          </cell>
          <cell r="DH988">
            <v>10</v>
          </cell>
          <cell r="DI988">
            <v>10</v>
          </cell>
          <cell r="DJ988">
            <v>10</v>
          </cell>
          <cell r="DK988">
            <v>10</v>
          </cell>
        </row>
        <row r="989">
          <cell r="A989">
            <v>48761</v>
          </cell>
          <cell r="B989" t="str">
            <v> CHEVRON-W CAMERON BLK 173 C DEHYD       </v>
          </cell>
          <cell r="C989" t="str">
            <v> 0L   </v>
          </cell>
          <cell r="D989" t="str">
            <v> R    </v>
          </cell>
          <cell r="E989">
            <v>66810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</row>
        <row r="990">
          <cell r="A990">
            <v>48764</v>
          </cell>
          <cell r="B990" t="str">
            <v> CXY - ATCHAFALAYA BAY DEHYD             </v>
          </cell>
          <cell r="C990" t="str">
            <v> 0L   </v>
          </cell>
          <cell r="D990" t="str">
            <v> R    </v>
          </cell>
          <cell r="E990">
            <v>10089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</row>
        <row r="991">
          <cell r="A991">
            <v>48765</v>
          </cell>
          <cell r="B991" t="str">
            <v>HPL @ Nueces</v>
          </cell>
          <cell r="C991">
            <v>0</v>
          </cell>
          <cell r="D991" t="str">
            <v> D    </v>
          </cell>
          <cell r="E991">
            <v>232919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</row>
        <row r="992">
          <cell r="A992">
            <v>48766</v>
          </cell>
          <cell r="B992" t="str">
            <v> EQUINOX - LAROSE DEHYD                  </v>
          </cell>
          <cell r="C992" t="str">
            <v> 0L   </v>
          </cell>
          <cell r="D992" t="str">
            <v> R    </v>
          </cell>
          <cell r="E992">
            <v>6747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</row>
        <row r="993">
          <cell r="A993">
            <v>48874</v>
          </cell>
          <cell r="B993" t="str">
            <v>BEAR CREEK</v>
          </cell>
          <cell r="C993">
            <v>1</v>
          </cell>
          <cell r="D993" t="str">
            <v> R    </v>
          </cell>
          <cell r="E993">
            <v>162073</v>
          </cell>
          <cell r="F993">
            <v>40056</v>
          </cell>
          <cell r="G993">
            <v>40056</v>
          </cell>
          <cell r="H993">
            <v>40056</v>
          </cell>
          <cell r="I993">
            <v>40000</v>
          </cell>
          <cell r="J993">
            <v>40056</v>
          </cell>
          <cell r="K993">
            <v>40056</v>
          </cell>
          <cell r="L993">
            <v>34656</v>
          </cell>
          <cell r="M993">
            <v>30056</v>
          </cell>
          <cell r="N993">
            <v>40056</v>
          </cell>
          <cell r="O993">
            <v>40056</v>
          </cell>
          <cell r="P993">
            <v>40056</v>
          </cell>
          <cell r="Q993">
            <v>40056</v>
          </cell>
          <cell r="R993">
            <v>40056</v>
          </cell>
          <cell r="S993">
            <v>40056</v>
          </cell>
          <cell r="T993">
            <v>42756</v>
          </cell>
          <cell r="U993">
            <v>40000</v>
          </cell>
          <cell r="V993">
            <v>40000</v>
          </cell>
          <cell r="W993">
            <v>40000</v>
          </cell>
          <cell r="X993">
            <v>40000</v>
          </cell>
          <cell r="Y993">
            <v>35000</v>
          </cell>
          <cell r="Z993">
            <v>30000</v>
          </cell>
          <cell r="AA993">
            <v>30000</v>
          </cell>
          <cell r="AB993">
            <v>25000</v>
          </cell>
          <cell r="AC993">
            <v>25000</v>
          </cell>
          <cell r="AD993">
            <v>25000</v>
          </cell>
          <cell r="AE993">
            <v>35000</v>
          </cell>
          <cell r="AF993">
            <v>40000</v>
          </cell>
          <cell r="AG993">
            <v>40000</v>
          </cell>
          <cell r="AH993">
            <v>40000</v>
          </cell>
          <cell r="AI993">
            <v>40000</v>
          </cell>
          <cell r="AJ993">
            <v>40000</v>
          </cell>
          <cell r="AK993">
            <v>40000</v>
          </cell>
          <cell r="AL993">
            <v>40000</v>
          </cell>
          <cell r="AM993">
            <v>40000</v>
          </cell>
          <cell r="AN993">
            <v>40000</v>
          </cell>
          <cell r="AO993">
            <v>40000</v>
          </cell>
          <cell r="AP993">
            <v>40000</v>
          </cell>
          <cell r="AQ993">
            <v>40000</v>
          </cell>
          <cell r="AR993">
            <v>40000</v>
          </cell>
          <cell r="AS993">
            <v>40000</v>
          </cell>
          <cell r="AT993">
            <v>40000</v>
          </cell>
          <cell r="AU993">
            <v>40000</v>
          </cell>
          <cell r="AV993">
            <v>17500</v>
          </cell>
          <cell r="AW993">
            <v>16000</v>
          </cell>
          <cell r="AX993">
            <v>40000</v>
          </cell>
          <cell r="AY993">
            <v>45146</v>
          </cell>
          <cell r="AZ993">
            <v>45146</v>
          </cell>
          <cell r="BA993">
            <v>45146</v>
          </cell>
          <cell r="BB993">
            <v>45146</v>
          </cell>
          <cell r="BC993">
            <v>45146</v>
          </cell>
          <cell r="BD993">
            <v>57646</v>
          </cell>
          <cell r="BE993">
            <v>57646</v>
          </cell>
          <cell r="BF993">
            <v>57646</v>
          </cell>
          <cell r="BG993">
            <v>47646</v>
          </cell>
          <cell r="BH993">
            <v>47646</v>
          </cell>
          <cell r="BI993">
            <v>47646</v>
          </cell>
          <cell r="BJ993">
            <v>47421</v>
          </cell>
          <cell r="BK993">
            <v>47421</v>
          </cell>
          <cell r="BL993">
            <v>47421</v>
          </cell>
          <cell r="BM993">
            <v>47421</v>
          </cell>
          <cell r="BN993">
            <v>47421</v>
          </cell>
          <cell r="BO993">
            <v>47421</v>
          </cell>
          <cell r="BP993">
            <v>47421</v>
          </cell>
          <cell r="BQ993">
            <v>27421</v>
          </cell>
          <cell r="BR993">
            <v>27421</v>
          </cell>
          <cell r="BS993">
            <v>27421</v>
          </cell>
          <cell r="BT993">
            <v>27421</v>
          </cell>
          <cell r="BU993">
            <v>29421</v>
          </cell>
          <cell r="BV993">
            <v>24921</v>
          </cell>
          <cell r="BW993">
            <v>24921</v>
          </cell>
          <cell r="BX993">
            <v>14921</v>
          </cell>
          <cell r="BY993">
            <v>14921</v>
          </cell>
          <cell r="BZ993">
            <v>14921</v>
          </cell>
          <cell r="CA993">
            <v>14921</v>
          </cell>
          <cell r="CB993">
            <v>14921</v>
          </cell>
          <cell r="CC993">
            <v>1000</v>
          </cell>
          <cell r="CD993">
            <v>19713</v>
          </cell>
          <cell r="CE993">
            <v>14713</v>
          </cell>
          <cell r="CF993">
            <v>13713</v>
          </cell>
          <cell r="CG993">
            <v>13713</v>
          </cell>
          <cell r="CH993">
            <v>13713</v>
          </cell>
          <cell r="CI993">
            <v>5600</v>
          </cell>
          <cell r="CJ993">
            <v>1600</v>
          </cell>
          <cell r="CK993">
            <v>1600</v>
          </cell>
          <cell r="CL993">
            <v>1600</v>
          </cell>
          <cell r="CM993">
            <v>1600</v>
          </cell>
          <cell r="CN993">
            <v>1600</v>
          </cell>
          <cell r="CO993">
            <v>1600</v>
          </cell>
          <cell r="CP993">
            <v>1600</v>
          </cell>
          <cell r="CQ993">
            <v>1600</v>
          </cell>
          <cell r="CR993">
            <v>1600</v>
          </cell>
          <cell r="CS993">
            <v>1600</v>
          </cell>
          <cell r="CT993">
            <v>1600</v>
          </cell>
          <cell r="CU993">
            <v>1600</v>
          </cell>
          <cell r="CV993">
            <v>1600</v>
          </cell>
          <cell r="CW993">
            <v>1600</v>
          </cell>
          <cell r="CX993">
            <v>7600</v>
          </cell>
          <cell r="CY993">
            <v>1600</v>
          </cell>
          <cell r="CZ993">
            <v>1600</v>
          </cell>
          <cell r="DA993">
            <v>12478</v>
          </cell>
          <cell r="DB993">
            <v>12478</v>
          </cell>
          <cell r="DC993">
            <v>12478</v>
          </cell>
          <cell r="DD993">
            <v>1600</v>
          </cell>
          <cell r="DE993">
            <v>1600</v>
          </cell>
          <cell r="DF993">
            <v>10797</v>
          </cell>
          <cell r="DG993">
            <v>10797</v>
          </cell>
          <cell r="DH993">
            <v>10797</v>
          </cell>
          <cell r="DI993">
            <v>10797</v>
          </cell>
          <cell r="DJ993">
            <v>10797</v>
          </cell>
          <cell r="DK993">
            <v>10797</v>
          </cell>
        </row>
        <row r="994">
          <cell r="A994">
            <v>48875</v>
          </cell>
          <cell r="B994" t="str">
            <v>BEAR CREEK</v>
          </cell>
          <cell r="C994">
            <v>1</v>
          </cell>
          <cell r="D994" t="str">
            <v> D    </v>
          </cell>
          <cell r="E994">
            <v>121178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</row>
        <row r="995">
          <cell r="A995">
            <v>48882</v>
          </cell>
          <cell r="B995" t="str">
            <v> SOUTH MARSH ISLAND 265                  </v>
          </cell>
          <cell r="C995" t="str">
            <v> 0L   </v>
          </cell>
          <cell r="D995" t="str">
            <v> R    </v>
          </cell>
          <cell r="E995">
            <v>52258</v>
          </cell>
          <cell r="F995">
            <v>1438</v>
          </cell>
          <cell r="G995">
            <v>1438</v>
          </cell>
          <cell r="H995">
            <v>1438</v>
          </cell>
          <cell r="I995">
            <v>2114</v>
          </cell>
          <cell r="J995">
            <v>1438</v>
          </cell>
          <cell r="K995">
            <v>1438</v>
          </cell>
          <cell r="L995">
            <v>1438</v>
          </cell>
          <cell r="M995">
            <v>1438</v>
          </cell>
          <cell r="N995">
            <v>1438</v>
          </cell>
          <cell r="O995">
            <v>1438</v>
          </cell>
          <cell r="P995">
            <v>1438</v>
          </cell>
          <cell r="Q995">
            <v>1438</v>
          </cell>
          <cell r="R995">
            <v>1438</v>
          </cell>
          <cell r="S995">
            <v>1849</v>
          </cell>
          <cell r="T995">
            <v>1849</v>
          </cell>
          <cell r="U995">
            <v>2871</v>
          </cell>
          <cell r="V995">
            <v>2871</v>
          </cell>
          <cell r="W995">
            <v>2871</v>
          </cell>
          <cell r="X995">
            <v>2871</v>
          </cell>
          <cell r="Y995">
            <v>2871</v>
          </cell>
          <cell r="Z995">
            <v>2078</v>
          </cell>
          <cell r="AA995">
            <v>2143</v>
          </cell>
          <cell r="AB995">
            <v>2143</v>
          </cell>
          <cell r="AC995">
            <v>2143</v>
          </cell>
          <cell r="AD995">
            <v>2143</v>
          </cell>
          <cell r="AE995">
            <v>2143</v>
          </cell>
          <cell r="AF995">
            <v>2143</v>
          </cell>
          <cell r="AG995">
            <v>1750</v>
          </cell>
          <cell r="AH995">
            <v>1750</v>
          </cell>
          <cell r="AI995">
            <v>1673</v>
          </cell>
          <cell r="AJ995">
            <v>1673</v>
          </cell>
          <cell r="AK995">
            <v>1673</v>
          </cell>
          <cell r="AL995">
            <v>1673</v>
          </cell>
          <cell r="AM995">
            <v>1899</v>
          </cell>
          <cell r="AN995">
            <v>2114</v>
          </cell>
          <cell r="AO995">
            <v>2114</v>
          </cell>
          <cell r="AP995">
            <v>2114</v>
          </cell>
          <cell r="AQ995">
            <v>2114</v>
          </cell>
          <cell r="AR995">
            <v>2114</v>
          </cell>
          <cell r="AS995">
            <v>2061</v>
          </cell>
          <cell r="AT995">
            <v>2061</v>
          </cell>
          <cell r="AU995">
            <v>2061</v>
          </cell>
          <cell r="AV995">
            <v>1504</v>
          </cell>
          <cell r="AW995">
            <v>1504</v>
          </cell>
          <cell r="AX995">
            <v>1504</v>
          </cell>
          <cell r="AY995">
            <v>2016</v>
          </cell>
          <cell r="AZ995">
            <v>2016</v>
          </cell>
          <cell r="BA995">
            <v>2016</v>
          </cell>
          <cell r="BB995">
            <v>2016</v>
          </cell>
          <cell r="BC995">
            <v>2016</v>
          </cell>
          <cell r="BD995">
            <v>2016</v>
          </cell>
          <cell r="BE995">
            <v>2016</v>
          </cell>
          <cell r="BF995">
            <v>2016</v>
          </cell>
          <cell r="BG995">
            <v>2016</v>
          </cell>
          <cell r="BH995">
            <v>2016</v>
          </cell>
          <cell r="BI995">
            <v>2016</v>
          </cell>
          <cell r="BJ995">
            <v>2016</v>
          </cell>
          <cell r="BK995">
            <v>2016</v>
          </cell>
          <cell r="BL995">
            <v>2016</v>
          </cell>
          <cell r="BM995">
            <v>2016</v>
          </cell>
          <cell r="BN995">
            <v>2016</v>
          </cell>
          <cell r="BO995">
            <v>2016</v>
          </cell>
          <cell r="BP995">
            <v>2016</v>
          </cell>
          <cell r="BQ995">
            <v>2016</v>
          </cell>
          <cell r="BR995">
            <v>2016</v>
          </cell>
          <cell r="BS995">
            <v>2016</v>
          </cell>
          <cell r="BT995">
            <v>2016</v>
          </cell>
          <cell r="BU995">
            <v>2016</v>
          </cell>
          <cell r="BV995">
            <v>2016</v>
          </cell>
          <cell r="BW995">
            <v>2016</v>
          </cell>
          <cell r="BX995">
            <v>2006</v>
          </cell>
          <cell r="BY995">
            <v>2006</v>
          </cell>
          <cell r="BZ995">
            <v>2006</v>
          </cell>
          <cell r="CA995">
            <v>2016</v>
          </cell>
          <cell r="CB995">
            <v>2016</v>
          </cell>
          <cell r="CC995">
            <v>2016</v>
          </cell>
          <cell r="CD995">
            <v>2738</v>
          </cell>
          <cell r="CE995">
            <v>2738</v>
          </cell>
          <cell r="CF995">
            <v>2738</v>
          </cell>
          <cell r="CG995">
            <v>2738</v>
          </cell>
          <cell r="CH995">
            <v>2738</v>
          </cell>
          <cell r="CI995">
            <v>2738</v>
          </cell>
          <cell r="CJ995">
            <v>2738</v>
          </cell>
          <cell r="CK995">
            <v>2738</v>
          </cell>
          <cell r="CL995">
            <v>2738</v>
          </cell>
          <cell r="CM995">
            <v>2738</v>
          </cell>
          <cell r="CN995">
            <v>2738</v>
          </cell>
          <cell r="CO995">
            <v>2738</v>
          </cell>
          <cell r="CP995">
            <v>2738</v>
          </cell>
          <cell r="CQ995">
            <v>2738</v>
          </cell>
          <cell r="CR995">
            <v>2738</v>
          </cell>
          <cell r="CS995">
            <v>2738</v>
          </cell>
          <cell r="CT995">
            <v>2738</v>
          </cell>
          <cell r="CU995">
            <v>2738</v>
          </cell>
          <cell r="CV995">
            <v>2738</v>
          </cell>
          <cell r="CW995">
            <v>2738</v>
          </cell>
          <cell r="CX995">
            <v>2738</v>
          </cell>
          <cell r="CY995">
            <v>2738</v>
          </cell>
          <cell r="CZ995">
            <v>2738</v>
          </cell>
          <cell r="DA995">
            <v>1912</v>
          </cell>
          <cell r="DB995">
            <v>1912</v>
          </cell>
          <cell r="DC995">
            <v>1912</v>
          </cell>
          <cell r="DD995">
            <v>1912</v>
          </cell>
          <cell r="DE995">
            <v>1912</v>
          </cell>
          <cell r="DF995">
            <v>2006</v>
          </cell>
          <cell r="DG995">
            <v>2006</v>
          </cell>
          <cell r="DH995">
            <v>2006</v>
          </cell>
          <cell r="DI995">
            <v>2006</v>
          </cell>
          <cell r="DJ995">
            <v>2006</v>
          </cell>
          <cell r="DK995">
            <v>2006</v>
          </cell>
        </row>
        <row r="996">
          <cell r="A996">
            <v>49331</v>
          </cell>
          <cell r="B996" t="str">
            <v> TRIDENT - LOWRY PLT DEHYD               </v>
          </cell>
          <cell r="C996" t="str">
            <v> 0L   </v>
          </cell>
          <cell r="D996" t="str">
            <v> R    </v>
          </cell>
          <cell r="E996">
            <v>88292</v>
          </cell>
          <cell r="F996">
            <v>25906</v>
          </cell>
          <cell r="G996">
            <v>25906</v>
          </cell>
          <cell r="H996">
            <v>25906</v>
          </cell>
          <cell r="I996">
            <v>5326</v>
          </cell>
          <cell r="J996">
            <v>25411</v>
          </cell>
          <cell r="K996">
            <v>25411</v>
          </cell>
          <cell r="L996">
            <v>17411</v>
          </cell>
          <cell r="M996">
            <v>25511</v>
          </cell>
          <cell r="N996">
            <v>25511</v>
          </cell>
          <cell r="O996">
            <v>25511</v>
          </cell>
          <cell r="P996">
            <v>25511</v>
          </cell>
          <cell r="Q996">
            <v>25511</v>
          </cell>
          <cell r="R996">
            <v>25484</v>
          </cell>
          <cell r="S996">
            <v>25484</v>
          </cell>
          <cell r="T996">
            <v>25484</v>
          </cell>
          <cell r="U996">
            <v>27231</v>
          </cell>
          <cell r="V996">
            <v>27231</v>
          </cell>
          <cell r="W996">
            <v>27231</v>
          </cell>
          <cell r="X996">
            <v>27231</v>
          </cell>
          <cell r="Y996">
            <v>27231</v>
          </cell>
          <cell r="Z996">
            <v>34996</v>
          </cell>
          <cell r="AA996">
            <v>26996</v>
          </cell>
          <cell r="AB996">
            <v>26996</v>
          </cell>
          <cell r="AC996">
            <v>26996</v>
          </cell>
          <cell r="AD996">
            <v>26996</v>
          </cell>
          <cell r="AE996">
            <v>26996</v>
          </cell>
          <cell r="AF996">
            <v>26996</v>
          </cell>
          <cell r="AG996">
            <v>23696</v>
          </cell>
          <cell r="AH996">
            <v>23726</v>
          </cell>
          <cell r="AI996">
            <v>23726</v>
          </cell>
          <cell r="AJ996">
            <v>23726</v>
          </cell>
          <cell r="AK996">
            <v>23726</v>
          </cell>
          <cell r="AL996">
            <v>23726</v>
          </cell>
          <cell r="AM996">
            <v>23726</v>
          </cell>
          <cell r="AN996">
            <v>24426</v>
          </cell>
          <cell r="AO996">
            <v>24426</v>
          </cell>
          <cell r="AP996">
            <v>5326</v>
          </cell>
          <cell r="AQ996">
            <v>5326</v>
          </cell>
          <cell r="AR996">
            <v>5326</v>
          </cell>
          <cell r="AS996">
            <v>24426</v>
          </cell>
          <cell r="AT996">
            <v>24426</v>
          </cell>
          <cell r="AU996">
            <v>21826</v>
          </cell>
          <cell r="AV996">
            <v>21826</v>
          </cell>
          <cell r="AW996">
            <v>21826</v>
          </cell>
          <cell r="AX996">
            <v>21826</v>
          </cell>
          <cell r="AY996">
            <v>28343</v>
          </cell>
          <cell r="AZ996">
            <v>28343</v>
          </cell>
          <cell r="BA996">
            <v>12343</v>
          </cell>
          <cell r="BB996">
            <v>19593</v>
          </cell>
          <cell r="BC996">
            <v>23343</v>
          </cell>
          <cell r="BD996">
            <v>26933</v>
          </cell>
          <cell r="BE996">
            <v>26933</v>
          </cell>
          <cell r="BF996">
            <v>26933</v>
          </cell>
          <cell r="BG996">
            <v>25533</v>
          </cell>
          <cell r="BH996">
            <v>26933</v>
          </cell>
          <cell r="BI996">
            <v>26933</v>
          </cell>
          <cell r="BJ996">
            <v>27263</v>
          </cell>
          <cell r="BK996">
            <v>30763</v>
          </cell>
          <cell r="BL996">
            <v>30763</v>
          </cell>
          <cell r="BM996">
            <v>30763</v>
          </cell>
          <cell r="BN996">
            <v>27263</v>
          </cell>
          <cell r="BO996">
            <v>27263</v>
          </cell>
          <cell r="BP996">
            <v>31163</v>
          </cell>
          <cell r="BQ996">
            <v>42963</v>
          </cell>
          <cell r="BR996">
            <v>27363</v>
          </cell>
          <cell r="BS996">
            <v>27363</v>
          </cell>
          <cell r="BT996">
            <v>27363</v>
          </cell>
          <cell r="BU996">
            <v>22473</v>
          </cell>
          <cell r="BV996">
            <v>22473</v>
          </cell>
          <cell r="BW996">
            <v>22473</v>
          </cell>
          <cell r="BX996">
            <v>37073</v>
          </cell>
          <cell r="BY996">
            <v>22473</v>
          </cell>
          <cell r="BZ996">
            <v>22473</v>
          </cell>
          <cell r="CA996">
            <v>22473</v>
          </cell>
          <cell r="CB996">
            <v>22473</v>
          </cell>
          <cell r="CC996">
            <v>22473</v>
          </cell>
          <cell r="CD996">
            <v>23291</v>
          </cell>
          <cell r="CE996">
            <v>23291</v>
          </cell>
          <cell r="CF996">
            <v>23291</v>
          </cell>
          <cell r="CG996">
            <v>23291</v>
          </cell>
          <cell r="CH996">
            <v>23291</v>
          </cell>
          <cell r="CI996">
            <v>23691</v>
          </cell>
          <cell r="CJ996">
            <v>23203</v>
          </cell>
          <cell r="CK996">
            <v>23691</v>
          </cell>
          <cell r="CL996">
            <v>23203</v>
          </cell>
          <cell r="CM996">
            <v>23203</v>
          </cell>
          <cell r="CN996">
            <v>23203</v>
          </cell>
          <cell r="CO996">
            <v>23203</v>
          </cell>
          <cell r="CP996">
            <v>19727</v>
          </cell>
          <cell r="CQ996">
            <v>19727</v>
          </cell>
          <cell r="CR996">
            <v>19727</v>
          </cell>
          <cell r="CS996">
            <v>19727</v>
          </cell>
          <cell r="CT996">
            <v>19727</v>
          </cell>
          <cell r="CU996">
            <v>19727</v>
          </cell>
          <cell r="CV996">
            <v>19727</v>
          </cell>
          <cell r="CW996">
            <v>19727</v>
          </cell>
          <cell r="CX996">
            <v>19727</v>
          </cell>
          <cell r="CY996">
            <v>19727</v>
          </cell>
          <cell r="CZ996">
            <v>19727</v>
          </cell>
          <cell r="DA996">
            <v>5727</v>
          </cell>
          <cell r="DB996">
            <v>5727</v>
          </cell>
          <cell r="DC996">
            <v>5727</v>
          </cell>
          <cell r="DD996">
            <v>5727</v>
          </cell>
          <cell r="DE996">
            <v>6225</v>
          </cell>
          <cell r="DF996">
            <v>5986</v>
          </cell>
          <cell r="DG996">
            <v>5986</v>
          </cell>
          <cell r="DH996">
            <v>5986</v>
          </cell>
          <cell r="DI996">
            <v>5986</v>
          </cell>
          <cell r="DJ996">
            <v>5986</v>
          </cell>
          <cell r="DK996">
            <v>5986</v>
          </cell>
        </row>
        <row r="997">
          <cell r="A997">
            <v>49334</v>
          </cell>
          <cell r="B997" t="str">
            <v> NEWFIELD-E CAMERON BLK 48 H             </v>
          </cell>
          <cell r="C997" t="str">
            <v> 0L   </v>
          </cell>
          <cell r="D997" t="str">
            <v> R    </v>
          </cell>
          <cell r="E997">
            <v>12601</v>
          </cell>
          <cell r="F997">
            <v>4200</v>
          </cell>
          <cell r="G997">
            <v>4250</v>
          </cell>
          <cell r="H997">
            <v>4250</v>
          </cell>
          <cell r="I997">
            <v>5350</v>
          </cell>
          <cell r="J997">
            <v>4500</v>
          </cell>
          <cell r="K997">
            <v>4500</v>
          </cell>
          <cell r="L997">
            <v>4550</v>
          </cell>
          <cell r="M997">
            <v>4550</v>
          </cell>
          <cell r="N997">
            <v>4650</v>
          </cell>
          <cell r="O997">
            <v>4650</v>
          </cell>
          <cell r="P997">
            <v>4650</v>
          </cell>
          <cell r="Q997">
            <v>4800</v>
          </cell>
          <cell r="R997">
            <v>4800</v>
          </cell>
          <cell r="S997">
            <v>4800</v>
          </cell>
          <cell r="T997">
            <v>4800</v>
          </cell>
          <cell r="U997">
            <v>5060</v>
          </cell>
          <cell r="V997">
            <v>5060</v>
          </cell>
          <cell r="W997">
            <v>5060</v>
          </cell>
          <cell r="X997">
            <v>5060</v>
          </cell>
          <cell r="Y997">
            <v>5060</v>
          </cell>
          <cell r="Z997">
            <v>5095</v>
          </cell>
          <cell r="AA997">
            <v>5095</v>
          </cell>
          <cell r="AB997">
            <v>5095</v>
          </cell>
          <cell r="AC997">
            <v>5095</v>
          </cell>
          <cell r="AD997">
            <v>5095</v>
          </cell>
          <cell r="AE997">
            <v>5095</v>
          </cell>
          <cell r="AF997">
            <v>5095</v>
          </cell>
          <cell r="AG997">
            <v>5095</v>
          </cell>
          <cell r="AH997">
            <v>5095</v>
          </cell>
          <cell r="AI997">
            <v>5095</v>
          </cell>
          <cell r="AJ997">
            <v>5095</v>
          </cell>
          <cell r="AK997">
            <v>5095</v>
          </cell>
          <cell r="AL997">
            <v>5095</v>
          </cell>
          <cell r="AM997">
            <v>4490</v>
          </cell>
          <cell r="AN997">
            <v>5190</v>
          </cell>
          <cell r="AO997">
            <v>5350</v>
          </cell>
          <cell r="AP997">
            <v>5350</v>
          </cell>
          <cell r="AQ997">
            <v>5350</v>
          </cell>
          <cell r="AR997">
            <v>5350</v>
          </cell>
          <cell r="AS997">
            <v>5320</v>
          </cell>
          <cell r="AT997">
            <v>5320</v>
          </cell>
          <cell r="AU997">
            <v>5320</v>
          </cell>
          <cell r="AV997">
            <v>5320</v>
          </cell>
          <cell r="AW997">
            <v>5320</v>
          </cell>
          <cell r="AX997">
            <v>5320</v>
          </cell>
          <cell r="AY997">
            <v>5695</v>
          </cell>
          <cell r="AZ997">
            <v>5695</v>
          </cell>
          <cell r="BA997">
            <v>5695</v>
          </cell>
          <cell r="BB997">
            <v>5695</v>
          </cell>
          <cell r="BC997">
            <v>5645</v>
          </cell>
          <cell r="BD997">
            <v>5645</v>
          </cell>
          <cell r="BE997">
            <v>5645</v>
          </cell>
          <cell r="BF997">
            <v>5645</v>
          </cell>
          <cell r="BG997">
            <v>5670</v>
          </cell>
          <cell r="BH997">
            <v>5670</v>
          </cell>
          <cell r="BI997">
            <v>5670</v>
          </cell>
          <cell r="BJ997">
            <v>5670</v>
          </cell>
          <cell r="BK997">
            <v>5570</v>
          </cell>
          <cell r="BL997">
            <v>5570</v>
          </cell>
          <cell r="BM997">
            <v>5570</v>
          </cell>
          <cell r="BN997">
            <v>5570</v>
          </cell>
          <cell r="BO997">
            <v>5870</v>
          </cell>
          <cell r="BP997">
            <v>5870</v>
          </cell>
          <cell r="BQ997">
            <v>5870</v>
          </cell>
          <cell r="BR997">
            <v>5640</v>
          </cell>
          <cell r="BS997">
            <v>5640</v>
          </cell>
          <cell r="BT997">
            <v>5640</v>
          </cell>
          <cell r="BU997">
            <v>5540</v>
          </cell>
          <cell r="BV997">
            <v>5540</v>
          </cell>
          <cell r="BW997">
            <v>5540</v>
          </cell>
          <cell r="BX997">
            <v>5210</v>
          </cell>
          <cell r="BY997">
            <v>5210</v>
          </cell>
          <cell r="BZ997">
            <v>5210</v>
          </cell>
          <cell r="CA997">
            <v>5210</v>
          </cell>
          <cell r="CB997">
            <v>5210</v>
          </cell>
          <cell r="CC997">
            <v>5210</v>
          </cell>
          <cell r="CD997">
            <v>5658</v>
          </cell>
          <cell r="CE997">
            <v>6158</v>
          </cell>
          <cell r="CF997">
            <v>6658</v>
          </cell>
          <cell r="CG997">
            <v>6658</v>
          </cell>
          <cell r="CH997">
            <v>6658</v>
          </cell>
          <cell r="CI997">
            <v>6658</v>
          </cell>
          <cell r="CJ997">
            <v>6833</v>
          </cell>
          <cell r="CK997">
            <v>6833</v>
          </cell>
          <cell r="CL997">
            <v>5383</v>
          </cell>
          <cell r="CM997">
            <v>5383</v>
          </cell>
          <cell r="CN997">
            <v>5383</v>
          </cell>
          <cell r="CO997">
            <v>5383</v>
          </cell>
          <cell r="CP997">
            <v>6383</v>
          </cell>
          <cell r="CQ997">
            <v>6383</v>
          </cell>
          <cell r="CR997">
            <v>6383</v>
          </cell>
          <cell r="CS997">
            <v>6383</v>
          </cell>
          <cell r="CT997">
            <v>6716</v>
          </cell>
          <cell r="CU997">
            <v>6716</v>
          </cell>
          <cell r="CV997">
            <v>6716</v>
          </cell>
          <cell r="CW997">
            <v>5383</v>
          </cell>
          <cell r="CX997">
            <v>6283</v>
          </cell>
          <cell r="CY997">
            <v>5220</v>
          </cell>
          <cell r="CZ997">
            <v>5220</v>
          </cell>
          <cell r="DA997">
            <v>4560</v>
          </cell>
          <cell r="DB997">
            <v>4560</v>
          </cell>
          <cell r="DC997">
            <v>4560</v>
          </cell>
          <cell r="DD997">
            <v>4560</v>
          </cell>
          <cell r="DE997">
            <v>4560</v>
          </cell>
          <cell r="DF997">
            <v>6367</v>
          </cell>
          <cell r="DG997">
            <v>6167</v>
          </cell>
          <cell r="DH997">
            <v>6067</v>
          </cell>
          <cell r="DI997">
            <v>6067</v>
          </cell>
          <cell r="DJ997">
            <v>6067</v>
          </cell>
          <cell r="DK997">
            <v>5440</v>
          </cell>
        </row>
        <row r="998">
          <cell r="A998">
            <v>49579</v>
          </cell>
          <cell r="B998" t="str">
            <v> YSCLOSKEY  STRANGERS  GAS               </v>
          </cell>
          <cell r="C998" t="str">
            <v> 0L   </v>
          </cell>
          <cell r="D998" t="str">
            <v> D    </v>
          </cell>
          <cell r="E998">
            <v>2855</v>
          </cell>
          <cell r="F998">
            <v>38500</v>
          </cell>
          <cell r="G998">
            <v>38500</v>
          </cell>
          <cell r="H998">
            <v>38500</v>
          </cell>
          <cell r="I998">
            <v>22000</v>
          </cell>
          <cell r="J998">
            <v>38500</v>
          </cell>
          <cell r="K998">
            <v>38500</v>
          </cell>
          <cell r="L998">
            <v>38500</v>
          </cell>
          <cell r="M998">
            <v>38500</v>
          </cell>
          <cell r="N998">
            <v>38500</v>
          </cell>
          <cell r="O998">
            <v>38500</v>
          </cell>
          <cell r="P998">
            <v>38500</v>
          </cell>
          <cell r="Q998">
            <v>38500</v>
          </cell>
          <cell r="R998">
            <v>38500</v>
          </cell>
          <cell r="S998">
            <v>38500</v>
          </cell>
          <cell r="T998">
            <v>38500</v>
          </cell>
          <cell r="U998">
            <v>22000</v>
          </cell>
          <cell r="V998">
            <v>22000</v>
          </cell>
          <cell r="W998">
            <v>22000</v>
          </cell>
          <cell r="X998">
            <v>22079</v>
          </cell>
          <cell r="Y998">
            <v>22000</v>
          </cell>
          <cell r="Z998">
            <v>22000</v>
          </cell>
          <cell r="AA998">
            <v>22000</v>
          </cell>
          <cell r="AB998">
            <v>22000</v>
          </cell>
          <cell r="AC998">
            <v>22000</v>
          </cell>
          <cell r="AD998">
            <v>22000</v>
          </cell>
          <cell r="AE998">
            <v>22000</v>
          </cell>
          <cell r="AF998">
            <v>22000</v>
          </cell>
          <cell r="AG998">
            <v>22000</v>
          </cell>
          <cell r="AH998">
            <v>22000</v>
          </cell>
          <cell r="AI998">
            <v>22000</v>
          </cell>
          <cell r="AJ998">
            <v>22000</v>
          </cell>
          <cell r="AK998">
            <v>22000</v>
          </cell>
          <cell r="AL998">
            <v>22000</v>
          </cell>
          <cell r="AM998">
            <v>22000</v>
          </cell>
          <cell r="AN998">
            <v>22000</v>
          </cell>
          <cell r="AO998">
            <v>22000</v>
          </cell>
          <cell r="AP998">
            <v>22000</v>
          </cell>
          <cell r="AQ998">
            <v>22000</v>
          </cell>
          <cell r="AR998">
            <v>22000</v>
          </cell>
          <cell r="AS998">
            <v>22000</v>
          </cell>
          <cell r="AT998">
            <v>22000</v>
          </cell>
          <cell r="AU998">
            <v>22000</v>
          </cell>
          <cell r="AV998">
            <v>22000</v>
          </cell>
          <cell r="AW998">
            <v>22000</v>
          </cell>
          <cell r="AX998">
            <v>22000</v>
          </cell>
          <cell r="AY998">
            <v>52000</v>
          </cell>
          <cell r="AZ998">
            <v>52000</v>
          </cell>
          <cell r="BA998">
            <v>52000</v>
          </cell>
          <cell r="BB998">
            <v>52000</v>
          </cell>
          <cell r="BC998">
            <v>52000</v>
          </cell>
          <cell r="BD998">
            <v>52000</v>
          </cell>
          <cell r="BE998">
            <v>52000</v>
          </cell>
          <cell r="BF998">
            <v>52000</v>
          </cell>
          <cell r="BG998">
            <v>52000</v>
          </cell>
          <cell r="BH998">
            <v>52000</v>
          </cell>
          <cell r="BI998">
            <v>52000</v>
          </cell>
          <cell r="BJ998">
            <v>52000</v>
          </cell>
          <cell r="BK998">
            <v>52000</v>
          </cell>
          <cell r="BL998">
            <v>52000</v>
          </cell>
          <cell r="BM998">
            <v>52000</v>
          </cell>
          <cell r="BN998">
            <v>52000</v>
          </cell>
          <cell r="BO998">
            <v>52000</v>
          </cell>
          <cell r="BP998">
            <v>52000</v>
          </cell>
          <cell r="BQ998">
            <v>52000</v>
          </cell>
          <cell r="BR998">
            <v>52000</v>
          </cell>
          <cell r="BS998">
            <v>52000</v>
          </cell>
          <cell r="BT998">
            <v>52000</v>
          </cell>
          <cell r="BU998">
            <v>52000</v>
          </cell>
          <cell r="BV998">
            <v>52000</v>
          </cell>
          <cell r="BW998">
            <v>52000</v>
          </cell>
          <cell r="BX998">
            <v>52000</v>
          </cell>
          <cell r="BY998">
            <v>52000</v>
          </cell>
          <cell r="BZ998">
            <v>52000</v>
          </cell>
          <cell r="CA998">
            <v>52000</v>
          </cell>
          <cell r="CB998">
            <v>52000</v>
          </cell>
          <cell r="CC998">
            <v>52000</v>
          </cell>
          <cell r="CD998">
            <v>8571</v>
          </cell>
          <cell r="CE998">
            <v>8571</v>
          </cell>
          <cell r="CF998">
            <v>8571</v>
          </cell>
          <cell r="CG998">
            <v>8571</v>
          </cell>
          <cell r="CH998">
            <v>8571</v>
          </cell>
          <cell r="CI998">
            <v>8571</v>
          </cell>
          <cell r="CJ998">
            <v>8571</v>
          </cell>
          <cell r="CK998">
            <v>8571</v>
          </cell>
          <cell r="CL998">
            <v>8571</v>
          </cell>
          <cell r="CM998">
            <v>8571</v>
          </cell>
          <cell r="CN998">
            <v>8571</v>
          </cell>
          <cell r="CO998">
            <v>8571</v>
          </cell>
          <cell r="CP998">
            <v>8571</v>
          </cell>
          <cell r="CQ998">
            <v>8571</v>
          </cell>
          <cell r="CR998">
            <v>8571</v>
          </cell>
          <cell r="CS998">
            <v>8571</v>
          </cell>
          <cell r="CT998">
            <v>8571</v>
          </cell>
          <cell r="CU998">
            <v>8571</v>
          </cell>
          <cell r="CV998">
            <v>8571</v>
          </cell>
          <cell r="CW998">
            <v>8571</v>
          </cell>
          <cell r="CX998">
            <v>8571</v>
          </cell>
          <cell r="CY998">
            <v>8571</v>
          </cell>
          <cell r="CZ998">
            <v>8571</v>
          </cell>
          <cell r="DA998">
            <v>8571</v>
          </cell>
          <cell r="DB998">
            <v>8571</v>
          </cell>
          <cell r="DC998">
            <v>8571</v>
          </cell>
          <cell r="DD998">
            <v>8571</v>
          </cell>
          <cell r="DE998">
            <v>8571</v>
          </cell>
          <cell r="DF998">
            <v>5026</v>
          </cell>
          <cell r="DG998">
            <v>7700</v>
          </cell>
          <cell r="DH998">
            <v>7700</v>
          </cell>
          <cell r="DI998">
            <v>7700</v>
          </cell>
          <cell r="DJ998">
            <v>7700</v>
          </cell>
          <cell r="DK998">
            <v>7700</v>
          </cell>
        </row>
        <row r="999">
          <cell r="A999" t="str">
            <v>TGP050261</v>
          </cell>
          <cell r="B999" t="str">
            <v>PEMEX CHECK DELIVERY SOUTH</v>
          </cell>
          <cell r="C999">
            <v>0</v>
          </cell>
          <cell r="D999" t="str">
            <v>D</v>
          </cell>
          <cell r="E999">
            <v>302780</v>
          </cell>
          <cell r="F999">
            <v>29748</v>
          </cell>
          <cell r="G999">
            <v>0</v>
          </cell>
          <cell r="H999">
            <v>0</v>
          </cell>
          <cell r="I999">
            <v>0</v>
          </cell>
          <cell r="J999">
            <v>39664</v>
          </cell>
          <cell r="K999">
            <v>29748</v>
          </cell>
          <cell r="L999">
            <v>29500</v>
          </cell>
          <cell r="M999">
            <v>19832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40408</v>
          </cell>
          <cell r="S999">
            <v>48588</v>
          </cell>
          <cell r="T999">
            <v>19832</v>
          </cell>
          <cell r="U999">
            <v>0</v>
          </cell>
          <cell r="V999">
            <v>0</v>
          </cell>
          <cell r="W999">
            <v>0</v>
          </cell>
          <cell r="X999">
            <v>83294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59466</v>
          </cell>
          <cell r="BV999">
            <v>49555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19822</v>
          </cell>
          <cell r="CE999">
            <v>19822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22084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</row>
        <row r="1000">
          <cell r="A1000" t="str">
            <v>TGP050262</v>
          </cell>
          <cell r="B1000" t="str">
            <v>PEMEX CHECK RECEIPT NORTH</v>
          </cell>
          <cell r="C1000">
            <v>0</v>
          </cell>
          <cell r="D1000" t="str">
            <v>R</v>
          </cell>
          <cell r="E1000">
            <v>345135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50000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102000</v>
          </cell>
          <cell r="BL1000">
            <v>102000</v>
          </cell>
          <cell r="BM1000">
            <v>102000</v>
          </cell>
          <cell r="BN1000">
            <v>105001</v>
          </cell>
          <cell r="BO1000">
            <v>50000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150000</v>
          </cell>
          <cell r="BZ1000">
            <v>150000</v>
          </cell>
          <cell r="CA1000">
            <v>150000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51160</v>
          </cell>
          <cell r="CJ1000">
            <v>73000</v>
          </cell>
          <cell r="CK1000">
            <v>162753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94747</v>
          </cell>
          <cell r="CU1000">
            <v>94747</v>
          </cell>
          <cell r="CV1000">
            <v>94747</v>
          </cell>
          <cell r="CW1000">
            <v>95000</v>
          </cell>
          <cell r="CX1000">
            <v>50000</v>
          </cell>
          <cell r="CY1000">
            <v>0</v>
          </cell>
          <cell r="CZ1000">
            <v>0</v>
          </cell>
          <cell r="DA1000">
            <v>50000</v>
          </cell>
          <cell r="DB1000">
            <v>50000</v>
          </cell>
          <cell r="DC1000">
            <v>50000</v>
          </cell>
          <cell r="DD1000">
            <v>100000</v>
          </cell>
          <cell r="DE1000">
            <v>55000</v>
          </cell>
          <cell r="DF1000">
            <v>120000</v>
          </cell>
          <cell r="DG1000">
            <v>62500</v>
          </cell>
          <cell r="DH1000">
            <v>100000</v>
          </cell>
          <cell r="DI1000">
            <v>100000</v>
          </cell>
          <cell r="DJ1000">
            <v>100000</v>
          </cell>
          <cell r="DK1000">
            <v>0</v>
          </cell>
        </row>
        <row r="1001">
          <cell r="A1001">
            <v>59514</v>
          </cell>
          <cell r="B1001" t="str">
            <v>TRANSCO @ Calcasieu</v>
          </cell>
          <cell r="C1001" t="str">
            <v> 0L   </v>
          </cell>
          <cell r="D1001" t="str">
            <v> R    </v>
          </cell>
          <cell r="E1001">
            <v>470952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10000</v>
          </cell>
          <cell r="CM1001">
            <v>10000</v>
          </cell>
          <cell r="CN1001">
            <v>10000</v>
          </cell>
          <cell r="CO1001">
            <v>10000</v>
          </cell>
          <cell r="CP1001">
            <v>10000</v>
          </cell>
          <cell r="CQ1001">
            <v>10000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</row>
        <row r="1002">
          <cell r="A1002">
            <v>59518</v>
          </cell>
          <cell r="B1002" t="str">
            <v>TRUNKLINE @ Jefferson Davis</v>
          </cell>
          <cell r="C1002" t="str">
            <v> 0L   </v>
          </cell>
          <cell r="D1002" t="str">
            <v> D    </v>
          </cell>
          <cell r="E1002">
            <v>456757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</row>
        <row r="1003">
          <cell r="A1003">
            <v>59548</v>
          </cell>
          <cell r="B1003" t="str">
            <v> STORAGE  WDL (Bi 20526)                 </v>
          </cell>
          <cell r="C1003">
            <v>5</v>
          </cell>
          <cell r="D1003" t="str">
            <v> R    </v>
          </cell>
          <cell r="E1003">
            <v>89698</v>
          </cell>
          <cell r="F1003">
            <v>0</v>
          </cell>
          <cell r="G1003">
            <v>0</v>
          </cell>
          <cell r="H1003">
            <v>0</v>
          </cell>
          <cell r="I1003">
            <v>4047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4047</v>
          </cell>
          <cell r="AQ1003">
            <v>4047</v>
          </cell>
          <cell r="AR1003">
            <v>4047</v>
          </cell>
          <cell r="AS1003">
            <v>0</v>
          </cell>
          <cell r="AT1003">
            <v>4047</v>
          </cell>
          <cell r="AU1003">
            <v>4047</v>
          </cell>
          <cell r="AV1003">
            <v>4047</v>
          </cell>
          <cell r="AW1003">
            <v>4047</v>
          </cell>
          <cell r="AX1003">
            <v>4047</v>
          </cell>
          <cell r="AY1003">
            <v>15012</v>
          </cell>
          <cell r="AZ1003">
            <v>13182</v>
          </cell>
          <cell r="BA1003">
            <v>13182</v>
          </cell>
          <cell r="BB1003">
            <v>13182</v>
          </cell>
          <cell r="BC1003">
            <v>13182</v>
          </cell>
          <cell r="BD1003">
            <v>13182</v>
          </cell>
          <cell r="BE1003">
            <v>13182</v>
          </cell>
          <cell r="BF1003">
            <v>13182</v>
          </cell>
          <cell r="BG1003">
            <v>13182</v>
          </cell>
          <cell r="BH1003">
            <v>13182</v>
          </cell>
          <cell r="BI1003">
            <v>14501</v>
          </cell>
          <cell r="BJ1003">
            <v>19527</v>
          </cell>
          <cell r="BK1003">
            <v>19527</v>
          </cell>
          <cell r="BL1003">
            <v>19527</v>
          </cell>
          <cell r="BM1003">
            <v>19527</v>
          </cell>
          <cell r="BN1003">
            <v>19527</v>
          </cell>
          <cell r="BO1003">
            <v>19527</v>
          </cell>
          <cell r="BP1003">
            <v>19527</v>
          </cell>
          <cell r="BQ1003">
            <v>19527</v>
          </cell>
          <cell r="BR1003">
            <v>19527</v>
          </cell>
          <cell r="BS1003">
            <v>19527</v>
          </cell>
          <cell r="BT1003">
            <v>19527</v>
          </cell>
          <cell r="BU1003">
            <v>19527</v>
          </cell>
          <cell r="BV1003">
            <v>19527</v>
          </cell>
          <cell r="BW1003">
            <v>19527</v>
          </cell>
          <cell r="BX1003">
            <v>19527</v>
          </cell>
          <cell r="BY1003">
            <v>18514</v>
          </cell>
          <cell r="BZ1003">
            <v>18514</v>
          </cell>
          <cell r="CA1003">
            <v>18514</v>
          </cell>
          <cell r="CB1003">
            <v>18514</v>
          </cell>
          <cell r="CC1003">
            <v>18501</v>
          </cell>
          <cell r="CD1003">
            <v>20033</v>
          </cell>
          <cell r="CE1003">
            <v>19691</v>
          </cell>
          <cell r="CF1003">
            <v>19691</v>
          </cell>
          <cell r="CG1003">
            <v>19691</v>
          </cell>
          <cell r="CH1003">
            <v>19691</v>
          </cell>
          <cell r="CI1003">
            <v>19691</v>
          </cell>
          <cell r="CJ1003">
            <v>19691</v>
          </cell>
          <cell r="CK1003">
            <v>22250</v>
          </cell>
          <cell r="CL1003">
            <v>19691</v>
          </cell>
          <cell r="CM1003">
            <v>19691</v>
          </cell>
          <cell r="CN1003">
            <v>19691</v>
          </cell>
          <cell r="CO1003">
            <v>19691</v>
          </cell>
          <cell r="CP1003">
            <v>21037</v>
          </cell>
          <cell r="CQ1003">
            <v>21037</v>
          </cell>
          <cell r="CR1003">
            <v>21037</v>
          </cell>
          <cell r="CS1003">
            <v>21037</v>
          </cell>
          <cell r="CT1003">
            <v>21037</v>
          </cell>
          <cell r="CU1003">
            <v>21037</v>
          </cell>
          <cell r="CV1003">
            <v>21037</v>
          </cell>
          <cell r="CW1003">
            <v>14037</v>
          </cell>
          <cell r="CX1003">
            <v>24787</v>
          </cell>
          <cell r="CY1003">
            <v>24787</v>
          </cell>
          <cell r="CZ1003">
            <v>29572</v>
          </cell>
          <cell r="DA1003">
            <v>29572</v>
          </cell>
          <cell r="DB1003">
            <v>29572</v>
          </cell>
          <cell r="DC1003">
            <v>29572</v>
          </cell>
          <cell r="DD1003">
            <v>31618</v>
          </cell>
          <cell r="DE1003">
            <v>31618</v>
          </cell>
          <cell r="DF1003">
            <v>26622</v>
          </cell>
          <cell r="DG1003">
            <v>26622</v>
          </cell>
          <cell r="DH1003">
            <v>26622</v>
          </cell>
          <cell r="DI1003">
            <v>26622</v>
          </cell>
          <cell r="DJ1003">
            <v>26622</v>
          </cell>
          <cell r="DK1003">
            <v>26622</v>
          </cell>
        </row>
        <row r="1004">
          <cell r="A1004">
            <v>59555</v>
          </cell>
          <cell r="B1004" t="str">
            <v> NORTHERN - ATCHAFALAYA BAY #2           </v>
          </cell>
          <cell r="C1004" t="str">
            <v> 0L   </v>
          </cell>
          <cell r="D1004" t="str">
            <v> R    </v>
          </cell>
          <cell r="E1004">
            <v>10088</v>
          </cell>
          <cell r="F1004">
            <v>600</v>
          </cell>
          <cell r="G1004">
            <v>600</v>
          </cell>
          <cell r="H1004">
            <v>600</v>
          </cell>
          <cell r="I1004">
            <v>1</v>
          </cell>
          <cell r="J1004">
            <v>600</v>
          </cell>
          <cell r="K1004">
            <v>600</v>
          </cell>
          <cell r="L1004">
            <v>600</v>
          </cell>
          <cell r="M1004">
            <v>600</v>
          </cell>
          <cell r="N1004">
            <v>600</v>
          </cell>
          <cell r="O1004">
            <v>600</v>
          </cell>
          <cell r="P1004">
            <v>600</v>
          </cell>
          <cell r="Q1004">
            <v>600</v>
          </cell>
          <cell r="R1004">
            <v>600</v>
          </cell>
          <cell r="S1004">
            <v>600</v>
          </cell>
          <cell r="T1004">
            <v>600</v>
          </cell>
          <cell r="U1004">
            <v>625</v>
          </cell>
          <cell r="V1004">
            <v>625</v>
          </cell>
          <cell r="W1004">
            <v>625</v>
          </cell>
          <cell r="X1004">
            <v>625</v>
          </cell>
          <cell r="Y1004">
            <v>625</v>
          </cell>
          <cell r="Z1004">
            <v>625</v>
          </cell>
          <cell r="AA1004">
            <v>525</v>
          </cell>
          <cell r="AB1004">
            <v>525</v>
          </cell>
          <cell r="AC1004">
            <v>525</v>
          </cell>
          <cell r="AD1004">
            <v>525</v>
          </cell>
          <cell r="AE1004">
            <v>525</v>
          </cell>
          <cell r="AF1004">
            <v>525</v>
          </cell>
          <cell r="AG1004">
            <v>1</v>
          </cell>
          <cell r="AH1004">
            <v>1</v>
          </cell>
          <cell r="AI1004">
            <v>1</v>
          </cell>
          <cell r="AJ1004">
            <v>1</v>
          </cell>
          <cell r="AK1004">
            <v>1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600</v>
          </cell>
          <cell r="AU1004">
            <v>600</v>
          </cell>
          <cell r="AV1004">
            <v>600</v>
          </cell>
          <cell r="AW1004">
            <v>600</v>
          </cell>
          <cell r="AX1004">
            <v>600</v>
          </cell>
          <cell r="AY1004">
            <v>100</v>
          </cell>
          <cell r="AZ1004">
            <v>100</v>
          </cell>
          <cell r="BA1004">
            <v>675</v>
          </cell>
          <cell r="BB1004">
            <v>675</v>
          </cell>
          <cell r="BC1004">
            <v>675</v>
          </cell>
          <cell r="BD1004">
            <v>675</v>
          </cell>
          <cell r="BE1004">
            <v>675</v>
          </cell>
          <cell r="BF1004">
            <v>675</v>
          </cell>
          <cell r="BG1004">
            <v>675</v>
          </cell>
          <cell r="BH1004">
            <v>675</v>
          </cell>
          <cell r="BI1004">
            <v>675</v>
          </cell>
          <cell r="BJ1004">
            <v>675</v>
          </cell>
          <cell r="BK1004">
            <v>675</v>
          </cell>
          <cell r="BL1004">
            <v>675</v>
          </cell>
          <cell r="BM1004">
            <v>675</v>
          </cell>
          <cell r="BN1004">
            <v>675</v>
          </cell>
          <cell r="BO1004">
            <v>675</v>
          </cell>
          <cell r="BP1004">
            <v>675</v>
          </cell>
          <cell r="BQ1004">
            <v>675</v>
          </cell>
          <cell r="BR1004">
            <v>675</v>
          </cell>
          <cell r="BS1004">
            <v>675</v>
          </cell>
          <cell r="BT1004">
            <v>675</v>
          </cell>
          <cell r="BU1004">
            <v>700</v>
          </cell>
          <cell r="BV1004">
            <v>700</v>
          </cell>
          <cell r="BW1004">
            <v>700</v>
          </cell>
          <cell r="BX1004">
            <v>700</v>
          </cell>
          <cell r="BY1004">
            <v>700</v>
          </cell>
          <cell r="BZ1004">
            <v>700</v>
          </cell>
          <cell r="CA1004">
            <v>700</v>
          </cell>
          <cell r="CB1004">
            <v>700</v>
          </cell>
          <cell r="CC1004">
            <v>700</v>
          </cell>
          <cell r="CD1004">
            <v>700</v>
          </cell>
          <cell r="CE1004">
            <v>700</v>
          </cell>
          <cell r="CF1004">
            <v>1</v>
          </cell>
          <cell r="CG1004">
            <v>1</v>
          </cell>
          <cell r="CH1004">
            <v>1</v>
          </cell>
          <cell r="CI1004">
            <v>1</v>
          </cell>
          <cell r="CJ1004">
            <v>1</v>
          </cell>
          <cell r="CK1004">
            <v>1</v>
          </cell>
          <cell r="CL1004">
            <v>650</v>
          </cell>
          <cell r="CM1004">
            <v>650</v>
          </cell>
          <cell r="CN1004">
            <v>650</v>
          </cell>
          <cell r="CO1004">
            <v>650</v>
          </cell>
          <cell r="CP1004">
            <v>525</v>
          </cell>
          <cell r="CQ1004">
            <v>525</v>
          </cell>
          <cell r="CR1004">
            <v>525</v>
          </cell>
          <cell r="CS1004">
            <v>525</v>
          </cell>
          <cell r="CT1004">
            <v>335</v>
          </cell>
          <cell r="CU1004">
            <v>335</v>
          </cell>
          <cell r="CV1004">
            <v>335</v>
          </cell>
          <cell r="CW1004">
            <v>335</v>
          </cell>
          <cell r="CX1004">
            <v>475</v>
          </cell>
          <cell r="CY1004">
            <v>475</v>
          </cell>
          <cell r="CZ1004">
            <v>475</v>
          </cell>
          <cell r="DA1004">
            <v>475</v>
          </cell>
          <cell r="DB1004">
            <v>475</v>
          </cell>
          <cell r="DC1004">
            <v>475</v>
          </cell>
          <cell r="DD1004">
            <v>475</v>
          </cell>
          <cell r="DE1004">
            <v>475</v>
          </cell>
          <cell r="DF1004">
            <v>1</v>
          </cell>
          <cell r="DG1004">
            <v>1</v>
          </cell>
          <cell r="DH1004">
            <v>475</v>
          </cell>
          <cell r="DI1004">
            <v>475</v>
          </cell>
          <cell r="DJ1004">
            <v>475</v>
          </cell>
          <cell r="DK1004">
            <v>475</v>
          </cell>
        </row>
        <row r="1005">
          <cell r="A1005">
            <v>66170</v>
          </cell>
          <cell r="B1005" t="str">
            <v> AMERADA-LACBLANC FIELD EXXON FEE #1     </v>
          </cell>
          <cell r="C1005" t="str">
            <v> 0L   </v>
          </cell>
          <cell r="D1005" t="str">
            <v> R    </v>
          </cell>
          <cell r="E1005">
            <v>11396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</row>
        <row r="1006">
          <cell r="A1006">
            <v>68174</v>
          </cell>
          <cell r="B1006" t="str">
            <v>IROQUOIS @ Schoharie</v>
          </cell>
          <cell r="C1006">
            <v>5</v>
          </cell>
          <cell r="D1006" t="str">
            <v> R    </v>
          </cell>
          <cell r="E1006">
            <v>400000</v>
          </cell>
          <cell r="F1006">
            <v>180662</v>
          </cell>
          <cell r="G1006">
            <v>163575</v>
          </cell>
          <cell r="H1006">
            <v>163575</v>
          </cell>
          <cell r="I1006">
            <v>113466</v>
          </cell>
          <cell r="J1006">
            <v>181742</v>
          </cell>
          <cell r="K1006">
            <v>173725</v>
          </cell>
          <cell r="L1006">
            <v>181725</v>
          </cell>
          <cell r="M1006">
            <v>208069</v>
          </cell>
          <cell r="N1006">
            <v>197646</v>
          </cell>
          <cell r="O1006">
            <v>197646</v>
          </cell>
          <cell r="P1006">
            <v>197646</v>
          </cell>
          <cell r="Q1006">
            <v>177645</v>
          </cell>
          <cell r="R1006">
            <v>156492</v>
          </cell>
          <cell r="S1006">
            <v>146231</v>
          </cell>
          <cell r="T1006">
            <v>158198</v>
          </cell>
          <cell r="U1006">
            <v>133089</v>
          </cell>
          <cell r="V1006">
            <v>133089</v>
          </cell>
          <cell r="W1006">
            <v>132081</v>
          </cell>
          <cell r="X1006">
            <v>145051</v>
          </cell>
          <cell r="Y1006">
            <v>172887</v>
          </cell>
          <cell r="Z1006">
            <v>164076</v>
          </cell>
          <cell r="AA1006">
            <v>101587</v>
          </cell>
          <cell r="AB1006">
            <v>86342</v>
          </cell>
          <cell r="AC1006">
            <v>86342</v>
          </cell>
          <cell r="AD1006">
            <v>86342</v>
          </cell>
          <cell r="AE1006">
            <v>111306</v>
          </cell>
          <cell r="AF1006">
            <v>144925</v>
          </cell>
          <cell r="AG1006">
            <v>142648</v>
          </cell>
          <cell r="AH1006">
            <v>123231</v>
          </cell>
          <cell r="AI1006">
            <v>116390</v>
          </cell>
          <cell r="AJ1006">
            <v>116989</v>
          </cell>
          <cell r="AK1006">
            <v>119989</v>
          </cell>
          <cell r="AL1006">
            <v>132017</v>
          </cell>
          <cell r="AM1006">
            <v>122225</v>
          </cell>
          <cell r="AN1006">
            <v>130442</v>
          </cell>
          <cell r="AO1006">
            <v>109541</v>
          </cell>
          <cell r="AP1006">
            <v>113466</v>
          </cell>
          <cell r="AQ1006">
            <v>113213</v>
          </cell>
          <cell r="AR1006">
            <v>113213</v>
          </cell>
          <cell r="AS1006">
            <v>149774</v>
          </cell>
          <cell r="AT1006">
            <v>120639</v>
          </cell>
          <cell r="AU1006">
            <v>115569</v>
          </cell>
          <cell r="AV1006">
            <v>122003</v>
          </cell>
          <cell r="AW1006">
            <v>144194</v>
          </cell>
          <cell r="AX1006">
            <v>119193</v>
          </cell>
          <cell r="AY1006">
            <v>205007</v>
          </cell>
          <cell r="AZ1006">
            <v>215017</v>
          </cell>
          <cell r="BA1006">
            <v>212323</v>
          </cell>
          <cell r="BB1006">
            <v>224988</v>
          </cell>
          <cell r="BC1006">
            <v>224971</v>
          </cell>
          <cell r="BD1006">
            <v>207923</v>
          </cell>
          <cell r="BE1006">
            <v>207942</v>
          </cell>
          <cell r="BF1006">
            <v>207966</v>
          </cell>
          <cell r="BG1006">
            <v>247821</v>
          </cell>
          <cell r="BH1006">
            <v>220690</v>
          </cell>
          <cell r="BI1006">
            <v>217679</v>
          </cell>
          <cell r="BJ1006">
            <v>219980</v>
          </cell>
          <cell r="BK1006">
            <v>199127</v>
          </cell>
          <cell r="BL1006">
            <v>199127</v>
          </cell>
          <cell r="BM1006">
            <v>192162</v>
          </cell>
          <cell r="BN1006">
            <v>181436</v>
          </cell>
          <cell r="BO1006">
            <v>196913</v>
          </cell>
          <cell r="BP1006">
            <v>190953</v>
          </cell>
          <cell r="BQ1006">
            <v>200476</v>
          </cell>
          <cell r="BR1006">
            <v>197345</v>
          </cell>
          <cell r="BS1006">
            <v>197345</v>
          </cell>
          <cell r="BT1006">
            <v>197345</v>
          </cell>
          <cell r="BU1006">
            <v>173556</v>
          </cell>
          <cell r="BV1006">
            <v>178317</v>
          </cell>
          <cell r="BW1006">
            <v>179798</v>
          </cell>
          <cell r="BX1006">
            <v>213404</v>
          </cell>
          <cell r="BY1006">
            <v>217018</v>
          </cell>
          <cell r="BZ1006">
            <v>217018</v>
          </cell>
          <cell r="CA1006">
            <v>217017</v>
          </cell>
          <cell r="CB1006">
            <v>191709</v>
          </cell>
          <cell r="CC1006">
            <v>201384</v>
          </cell>
          <cell r="CD1006">
            <v>189601</v>
          </cell>
          <cell r="CE1006">
            <v>158294</v>
          </cell>
          <cell r="CF1006">
            <v>152215</v>
          </cell>
          <cell r="CG1006">
            <v>151719</v>
          </cell>
          <cell r="CH1006">
            <v>152919</v>
          </cell>
          <cell r="CI1006">
            <v>170056</v>
          </cell>
          <cell r="CJ1006">
            <v>177439</v>
          </cell>
          <cell r="CK1006">
            <v>120865</v>
          </cell>
          <cell r="CL1006">
            <v>172043</v>
          </cell>
          <cell r="CM1006">
            <v>169681</v>
          </cell>
          <cell r="CN1006">
            <v>167018</v>
          </cell>
          <cell r="CO1006">
            <v>168210</v>
          </cell>
          <cell r="CP1006">
            <v>181592</v>
          </cell>
          <cell r="CQ1006">
            <v>181592</v>
          </cell>
          <cell r="CR1006">
            <v>174043</v>
          </cell>
          <cell r="CS1006">
            <v>175993</v>
          </cell>
          <cell r="CT1006">
            <v>175941</v>
          </cell>
          <cell r="CU1006">
            <v>185940</v>
          </cell>
          <cell r="CV1006">
            <v>175941</v>
          </cell>
          <cell r="CW1006">
            <v>178282</v>
          </cell>
          <cell r="CX1006">
            <v>145617</v>
          </cell>
          <cell r="CY1006">
            <v>197285</v>
          </cell>
          <cell r="CZ1006">
            <v>228301</v>
          </cell>
          <cell r="DA1006">
            <v>204419</v>
          </cell>
          <cell r="DB1006">
            <v>204419</v>
          </cell>
          <cell r="DC1006">
            <v>204419</v>
          </cell>
          <cell r="DD1006">
            <v>196321</v>
          </cell>
          <cell r="DE1006">
            <v>208662</v>
          </cell>
          <cell r="DF1006">
            <v>179154</v>
          </cell>
          <cell r="DG1006">
            <v>193302</v>
          </cell>
          <cell r="DH1006">
            <v>200805</v>
          </cell>
          <cell r="DI1006">
            <v>200805</v>
          </cell>
          <cell r="DJ1006">
            <v>200805</v>
          </cell>
          <cell r="DK1006">
            <v>205124</v>
          </cell>
        </row>
        <row r="1007">
          <cell r="A1007">
            <v>68177</v>
          </cell>
          <cell r="B1007" t="str">
            <v>IROQUOIS @ Fairfield</v>
          </cell>
          <cell r="C1007">
            <v>6</v>
          </cell>
          <cell r="D1007" t="str">
            <v> R    </v>
          </cell>
          <cell r="E1007">
            <v>100000</v>
          </cell>
          <cell r="F1007">
            <v>9794</v>
          </cell>
          <cell r="G1007">
            <v>9794</v>
          </cell>
          <cell r="H1007">
            <v>9794</v>
          </cell>
          <cell r="I1007">
            <v>19991</v>
          </cell>
          <cell r="J1007">
            <v>22380</v>
          </cell>
          <cell r="K1007">
            <v>9781</v>
          </cell>
          <cell r="L1007">
            <v>12311</v>
          </cell>
          <cell r="M1007">
            <v>9794</v>
          </cell>
          <cell r="N1007">
            <v>9794</v>
          </cell>
          <cell r="O1007">
            <v>9794</v>
          </cell>
          <cell r="P1007">
            <v>9794</v>
          </cell>
          <cell r="Q1007">
            <v>9794</v>
          </cell>
          <cell r="R1007">
            <v>9794</v>
          </cell>
          <cell r="S1007">
            <v>9809</v>
          </cell>
          <cell r="T1007">
            <v>9794</v>
          </cell>
          <cell r="U1007">
            <v>12979</v>
          </cell>
          <cell r="V1007">
            <v>12979</v>
          </cell>
          <cell r="W1007">
            <v>12979</v>
          </cell>
          <cell r="X1007">
            <v>17005</v>
          </cell>
          <cell r="Y1007">
            <v>17979</v>
          </cell>
          <cell r="Z1007">
            <v>17005</v>
          </cell>
          <cell r="AA1007">
            <v>53189</v>
          </cell>
          <cell r="AB1007">
            <v>49413</v>
          </cell>
          <cell r="AC1007">
            <v>17005</v>
          </cell>
          <cell r="AD1007">
            <v>8505</v>
          </cell>
          <cell r="AE1007">
            <v>17005</v>
          </cell>
          <cell r="AF1007">
            <v>9958</v>
          </cell>
          <cell r="AG1007">
            <v>6937</v>
          </cell>
          <cell r="AH1007">
            <v>11972</v>
          </cell>
          <cell r="AI1007">
            <v>17005</v>
          </cell>
          <cell r="AJ1007">
            <v>17005</v>
          </cell>
          <cell r="AK1007">
            <v>17005</v>
          </cell>
          <cell r="AL1007">
            <v>11972</v>
          </cell>
          <cell r="AM1007">
            <v>6937</v>
          </cell>
          <cell r="AN1007">
            <v>1904</v>
          </cell>
          <cell r="AO1007">
            <v>14992</v>
          </cell>
          <cell r="AP1007">
            <v>19991</v>
          </cell>
          <cell r="AQ1007">
            <v>19991</v>
          </cell>
          <cell r="AR1007">
            <v>19991</v>
          </cell>
          <cell r="AS1007">
            <v>13951</v>
          </cell>
          <cell r="AT1007">
            <v>8952</v>
          </cell>
          <cell r="AU1007">
            <v>3916</v>
          </cell>
          <cell r="AV1007">
            <v>5427</v>
          </cell>
          <cell r="AW1007">
            <v>4420</v>
          </cell>
          <cell r="AX1007">
            <v>4420</v>
          </cell>
          <cell r="AY1007">
            <v>28201</v>
          </cell>
          <cell r="AZ1007">
            <v>29436</v>
          </cell>
          <cell r="BA1007">
            <v>43823</v>
          </cell>
          <cell r="BB1007">
            <v>54370</v>
          </cell>
          <cell r="BC1007">
            <v>34470</v>
          </cell>
          <cell r="BD1007">
            <v>28511</v>
          </cell>
          <cell r="BE1007">
            <v>28512</v>
          </cell>
          <cell r="BF1007">
            <v>25982</v>
          </cell>
          <cell r="BG1007">
            <v>34471</v>
          </cell>
          <cell r="BH1007">
            <v>34471</v>
          </cell>
          <cell r="BI1007">
            <v>30732</v>
          </cell>
          <cell r="BJ1007">
            <v>35767</v>
          </cell>
          <cell r="BK1007">
            <v>29327</v>
          </cell>
          <cell r="BL1007">
            <v>29326</v>
          </cell>
          <cell r="BM1007">
            <v>29326</v>
          </cell>
          <cell r="BN1007">
            <v>24293</v>
          </cell>
          <cell r="BO1007">
            <v>24632</v>
          </cell>
          <cell r="BP1007">
            <v>21304</v>
          </cell>
          <cell r="BQ1007">
            <v>24531</v>
          </cell>
          <cell r="BR1007">
            <v>35765</v>
          </cell>
          <cell r="BS1007">
            <v>35766</v>
          </cell>
          <cell r="BT1007">
            <v>46366</v>
          </cell>
          <cell r="BU1007">
            <v>31428</v>
          </cell>
          <cell r="BV1007">
            <v>30075</v>
          </cell>
          <cell r="BW1007">
            <v>48337</v>
          </cell>
          <cell r="BX1007">
            <v>56230</v>
          </cell>
          <cell r="BY1007">
            <v>49860</v>
          </cell>
          <cell r="BZ1007">
            <v>49861</v>
          </cell>
          <cell r="CA1007">
            <v>49860</v>
          </cell>
          <cell r="CB1007">
            <v>29725</v>
          </cell>
          <cell r="CC1007">
            <v>41578</v>
          </cell>
          <cell r="CD1007">
            <v>38320</v>
          </cell>
          <cell r="CE1007">
            <v>34067</v>
          </cell>
          <cell r="CF1007">
            <v>32986</v>
          </cell>
          <cell r="CG1007">
            <v>33798</v>
          </cell>
          <cell r="CH1007">
            <v>33042</v>
          </cell>
          <cell r="CI1007">
            <v>29247</v>
          </cell>
          <cell r="CJ1007">
            <v>39097</v>
          </cell>
          <cell r="CK1007">
            <v>31504</v>
          </cell>
          <cell r="CL1007">
            <v>31569</v>
          </cell>
          <cell r="CM1007">
            <v>35338</v>
          </cell>
          <cell r="CN1007">
            <v>35355</v>
          </cell>
          <cell r="CO1007">
            <v>47814</v>
          </cell>
          <cell r="CP1007">
            <v>42352</v>
          </cell>
          <cell r="CQ1007">
            <v>42352</v>
          </cell>
          <cell r="CR1007">
            <v>44365</v>
          </cell>
          <cell r="CS1007">
            <v>44039</v>
          </cell>
          <cell r="CT1007">
            <v>49519</v>
          </cell>
          <cell r="CU1007">
            <v>51593</v>
          </cell>
          <cell r="CV1007">
            <v>49519</v>
          </cell>
          <cell r="CW1007">
            <v>46555</v>
          </cell>
          <cell r="CX1007">
            <v>48588</v>
          </cell>
          <cell r="CY1007">
            <v>52507</v>
          </cell>
          <cell r="CZ1007">
            <v>48154</v>
          </cell>
          <cell r="DA1007">
            <v>62694</v>
          </cell>
          <cell r="DB1007">
            <v>62694</v>
          </cell>
          <cell r="DC1007">
            <v>62694</v>
          </cell>
          <cell r="DD1007">
            <v>48012</v>
          </cell>
          <cell r="DE1007">
            <v>45708</v>
          </cell>
          <cell r="DF1007">
            <v>45512</v>
          </cell>
          <cell r="DG1007">
            <v>45511</v>
          </cell>
          <cell r="DH1007">
            <v>45511</v>
          </cell>
          <cell r="DI1007">
            <v>45511</v>
          </cell>
          <cell r="DJ1007">
            <v>45511</v>
          </cell>
          <cell r="DK1007">
            <v>40477</v>
          </cell>
        </row>
        <row r="1008">
          <cell r="A1008">
            <v>71142</v>
          </cell>
          <cell r="B1008" t="str">
            <v> LOUISIANA-CLEAR LAKE DEHYD              </v>
          </cell>
          <cell r="C1008">
            <v>1</v>
          </cell>
          <cell r="D1008" t="str">
            <v> R    </v>
          </cell>
          <cell r="E1008">
            <v>158420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</row>
        <row r="1009">
          <cell r="A1009">
            <v>81020</v>
          </cell>
          <cell r="B1009" t="str">
            <v> MISSISSIPPI - POWER RIVERS SALES        </v>
          </cell>
          <cell r="C1009">
            <v>1</v>
          </cell>
          <cell r="D1009" t="str">
            <v> D    </v>
          </cell>
          <cell r="E1009">
            <v>294262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10000</v>
          </cell>
          <cell r="M1009">
            <v>40000</v>
          </cell>
          <cell r="N1009">
            <v>0</v>
          </cell>
          <cell r="O1009">
            <v>15000</v>
          </cell>
          <cell r="P1009">
            <v>15000</v>
          </cell>
          <cell r="Q1009">
            <v>2500</v>
          </cell>
          <cell r="R1009">
            <v>28546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2000</v>
          </cell>
          <cell r="AJ1009">
            <v>2000</v>
          </cell>
          <cell r="AK1009">
            <v>2000</v>
          </cell>
          <cell r="AL1009">
            <v>2000</v>
          </cell>
          <cell r="AM1009">
            <v>55000</v>
          </cell>
          <cell r="AN1009">
            <v>52500</v>
          </cell>
          <cell r="AO1009">
            <v>15000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7348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</row>
        <row r="1010">
          <cell r="A1010">
            <v>89182</v>
          </cell>
          <cell r="B1010" t="str">
            <v> ARCO - RAYBURN DEHYD                    </v>
          </cell>
          <cell r="C1010">
            <v>0</v>
          </cell>
          <cell r="D1010" t="str">
            <v> R    </v>
          </cell>
          <cell r="E1010">
            <v>10858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</row>
        <row r="1011">
          <cell r="A1011">
            <v>92441</v>
          </cell>
          <cell r="B1011" t="str">
            <v> CHALKLEY, GARRISON #1                   </v>
          </cell>
          <cell r="C1011" t="str">
            <v> 0L   </v>
          </cell>
          <cell r="D1011" t="str">
            <v> R    </v>
          </cell>
          <cell r="E1011">
            <v>11268</v>
          </cell>
          <cell r="F1011">
            <v>345</v>
          </cell>
          <cell r="G1011">
            <v>345</v>
          </cell>
          <cell r="H1011">
            <v>345</v>
          </cell>
          <cell r="I1011">
            <v>315</v>
          </cell>
          <cell r="J1011">
            <v>345</v>
          </cell>
          <cell r="K1011">
            <v>345</v>
          </cell>
          <cell r="L1011">
            <v>345</v>
          </cell>
          <cell r="M1011">
            <v>345</v>
          </cell>
          <cell r="N1011">
            <v>345</v>
          </cell>
          <cell r="O1011">
            <v>345</v>
          </cell>
          <cell r="P1011">
            <v>345</v>
          </cell>
          <cell r="Q1011">
            <v>345</v>
          </cell>
          <cell r="R1011">
            <v>345</v>
          </cell>
          <cell r="S1011">
            <v>345</v>
          </cell>
          <cell r="T1011">
            <v>345</v>
          </cell>
          <cell r="U1011">
            <v>365</v>
          </cell>
          <cell r="V1011">
            <v>365</v>
          </cell>
          <cell r="W1011">
            <v>365</v>
          </cell>
          <cell r="X1011">
            <v>365</v>
          </cell>
          <cell r="Y1011">
            <v>365</v>
          </cell>
          <cell r="Z1011">
            <v>365</v>
          </cell>
          <cell r="AA1011">
            <v>315</v>
          </cell>
          <cell r="AB1011">
            <v>315</v>
          </cell>
          <cell r="AC1011">
            <v>315</v>
          </cell>
          <cell r="AD1011">
            <v>315</v>
          </cell>
          <cell r="AE1011">
            <v>315</v>
          </cell>
          <cell r="AF1011">
            <v>315</v>
          </cell>
          <cell r="AG1011">
            <v>315</v>
          </cell>
          <cell r="AH1011">
            <v>315</v>
          </cell>
          <cell r="AI1011">
            <v>315</v>
          </cell>
          <cell r="AJ1011">
            <v>315</v>
          </cell>
          <cell r="AK1011">
            <v>315</v>
          </cell>
          <cell r="AL1011">
            <v>315</v>
          </cell>
          <cell r="AM1011">
            <v>315</v>
          </cell>
          <cell r="AN1011">
            <v>315</v>
          </cell>
          <cell r="AO1011">
            <v>315</v>
          </cell>
          <cell r="AP1011">
            <v>315</v>
          </cell>
          <cell r="AQ1011">
            <v>315</v>
          </cell>
          <cell r="AR1011">
            <v>315</v>
          </cell>
          <cell r="AS1011">
            <v>315</v>
          </cell>
          <cell r="AT1011">
            <v>315</v>
          </cell>
          <cell r="AU1011">
            <v>315</v>
          </cell>
          <cell r="AV1011">
            <v>315</v>
          </cell>
          <cell r="AW1011">
            <v>315</v>
          </cell>
          <cell r="AX1011">
            <v>315</v>
          </cell>
          <cell r="AY1011">
            <v>275</v>
          </cell>
          <cell r="AZ1011">
            <v>275</v>
          </cell>
          <cell r="BA1011">
            <v>275</v>
          </cell>
          <cell r="BB1011">
            <v>275</v>
          </cell>
          <cell r="BC1011">
            <v>275</v>
          </cell>
          <cell r="BD1011">
            <v>275</v>
          </cell>
          <cell r="BE1011">
            <v>275</v>
          </cell>
          <cell r="BF1011">
            <v>275</v>
          </cell>
          <cell r="BG1011">
            <v>275</v>
          </cell>
          <cell r="BH1011">
            <v>275</v>
          </cell>
          <cell r="BI1011">
            <v>275</v>
          </cell>
          <cell r="BJ1011">
            <v>275</v>
          </cell>
          <cell r="BK1011">
            <v>350</v>
          </cell>
          <cell r="BL1011">
            <v>350</v>
          </cell>
          <cell r="BM1011">
            <v>350</v>
          </cell>
          <cell r="BN1011">
            <v>350</v>
          </cell>
          <cell r="BO1011">
            <v>350</v>
          </cell>
          <cell r="BP1011">
            <v>350</v>
          </cell>
          <cell r="BQ1011">
            <v>350</v>
          </cell>
          <cell r="BR1011">
            <v>350</v>
          </cell>
          <cell r="BS1011">
            <v>350</v>
          </cell>
          <cell r="BT1011">
            <v>350</v>
          </cell>
          <cell r="BU1011">
            <v>350</v>
          </cell>
          <cell r="BV1011">
            <v>350</v>
          </cell>
          <cell r="BW1011">
            <v>350</v>
          </cell>
          <cell r="BX1011">
            <v>350</v>
          </cell>
          <cell r="BY1011">
            <v>350</v>
          </cell>
          <cell r="BZ1011">
            <v>350</v>
          </cell>
          <cell r="CA1011">
            <v>350</v>
          </cell>
          <cell r="CB1011">
            <v>350</v>
          </cell>
          <cell r="CC1011">
            <v>350</v>
          </cell>
          <cell r="CD1011">
            <v>1</v>
          </cell>
          <cell r="CE1011">
            <v>1</v>
          </cell>
          <cell r="CF1011">
            <v>1</v>
          </cell>
          <cell r="CG1011">
            <v>1</v>
          </cell>
          <cell r="CH1011">
            <v>1</v>
          </cell>
          <cell r="CI1011">
            <v>300</v>
          </cell>
          <cell r="CJ1011">
            <v>300</v>
          </cell>
          <cell r="CK1011">
            <v>300</v>
          </cell>
          <cell r="CL1011">
            <v>420</v>
          </cell>
          <cell r="CM1011">
            <v>420</v>
          </cell>
          <cell r="CN1011">
            <v>420</v>
          </cell>
          <cell r="CO1011">
            <v>420</v>
          </cell>
          <cell r="CP1011">
            <v>420</v>
          </cell>
          <cell r="CQ1011">
            <v>420</v>
          </cell>
          <cell r="CR1011">
            <v>420</v>
          </cell>
          <cell r="CS1011">
            <v>420</v>
          </cell>
          <cell r="CT1011">
            <v>420</v>
          </cell>
          <cell r="CU1011">
            <v>420</v>
          </cell>
          <cell r="CV1011">
            <v>420</v>
          </cell>
          <cell r="CW1011">
            <v>420</v>
          </cell>
          <cell r="CX1011">
            <v>420</v>
          </cell>
          <cell r="CY1011">
            <v>420</v>
          </cell>
          <cell r="CZ1011">
            <v>420</v>
          </cell>
          <cell r="DA1011">
            <v>420</v>
          </cell>
          <cell r="DB1011">
            <v>420</v>
          </cell>
          <cell r="DC1011">
            <v>420</v>
          </cell>
          <cell r="DD1011">
            <v>420</v>
          </cell>
          <cell r="DE1011">
            <v>420</v>
          </cell>
          <cell r="DF1011">
            <v>670</v>
          </cell>
          <cell r="DG1011">
            <v>670</v>
          </cell>
          <cell r="DH1011">
            <v>670</v>
          </cell>
          <cell r="DI1011">
            <v>670</v>
          </cell>
          <cell r="DJ1011">
            <v>670</v>
          </cell>
          <cell r="DK1011">
            <v>350</v>
          </cell>
        </row>
        <row r="1012">
          <cell r="A1012">
            <v>92667</v>
          </cell>
          <cell r="B1012" t="str">
            <v> MAERSK - BROOKELAND FIELD DEHYD         </v>
          </cell>
          <cell r="C1012">
            <v>0</v>
          </cell>
          <cell r="D1012" t="str">
            <v> R    </v>
          </cell>
          <cell r="E1012">
            <v>29624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</row>
        <row r="1013">
          <cell r="A1013">
            <v>99146</v>
          </cell>
          <cell r="B1013" t="str">
            <v>AUGUSTA SALES                           </v>
          </cell>
          <cell r="C1013">
            <v>4</v>
          </cell>
          <cell r="D1013" t="str">
            <v> D    </v>
          </cell>
          <cell r="E1013">
            <v>29486</v>
          </cell>
          <cell r="F1013">
            <v>41000</v>
          </cell>
          <cell r="G1013">
            <v>44000</v>
          </cell>
          <cell r="H1013">
            <v>44000</v>
          </cell>
          <cell r="I1013">
            <v>41500</v>
          </cell>
          <cell r="J1013">
            <v>44000</v>
          </cell>
          <cell r="K1013">
            <v>43047</v>
          </cell>
          <cell r="L1013">
            <v>43047</v>
          </cell>
          <cell r="M1013">
            <v>44000</v>
          </cell>
          <cell r="N1013">
            <v>44000</v>
          </cell>
          <cell r="O1013">
            <v>43999</v>
          </cell>
          <cell r="P1013">
            <v>44000</v>
          </cell>
          <cell r="Q1013">
            <v>44000</v>
          </cell>
          <cell r="R1013">
            <v>44000</v>
          </cell>
          <cell r="S1013">
            <v>44000</v>
          </cell>
          <cell r="T1013">
            <v>36000</v>
          </cell>
          <cell r="U1013">
            <v>41500</v>
          </cell>
          <cell r="V1013">
            <v>41500</v>
          </cell>
          <cell r="W1013">
            <v>41500</v>
          </cell>
          <cell r="X1013">
            <v>41498</v>
          </cell>
          <cell r="Y1013">
            <v>41496</v>
          </cell>
          <cell r="Z1013">
            <v>40537</v>
          </cell>
          <cell r="AA1013">
            <v>41500</v>
          </cell>
          <cell r="AB1013">
            <v>41500</v>
          </cell>
          <cell r="AC1013">
            <v>41500</v>
          </cell>
          <cell r="AD1013">
            <v>41500</v>
          </cell>
          <cell r="AE1013">
            <v>49000</v>
          </cell>
          <cell r="AF1013">
            <v>49000</v>
          </cell>
          <cell r="AG1013">
            <v>49000</v>
          </cell>
          <cell r="AH1013">
            <v>49000</v>
          </cell>
          <cell r="AI1013">
            <v>41500</v>
          </cell>
          <cell r="AJ1013">
            <v>41496</v>
          </cell>
          <cell r="AK1013">
            <v>41500</v>
          </cell>
          <cell r="AL1013">
            <v>41500</v>
          </cell>
          <cell r="AM1013">
            <v>41500</v>
          </cell>
          <cell r="AN1013">
            <v>41494</v>
          </cell>
          <cell r="AO1013">
            <v>41500</v>
          </cell>
          <cell r="AP1013">
            <v>41500</v>
          </cell>
          <cell r="AQ1013">
            <v>41430</v>
          </cell>
          <cell r="AR1013">
            <v>41430</v>
          </cell>
          <cell r="AS1013">
            <v>41500</v>
          </cell>
          <cell r="AT1013">
            <v>41500</v>
          </cell>
          <cell r="AU1013">
            <v>41500</v>
          </cell>
          <cell r="AV1013">
            <v>41088</v>
          </cell>
          <cell r="AW1013">
            <v>39500</v>
          </cell>
          <cell r="AX1013">
            <v>26500</v>
          </cell>
          <cell r="AY1013">
            <v>43935</v>
          </cell>
          <cell r="AZ1013">
            <v>43185</v>
          </cell>
          <cell r="BA1013">
            <v>43185</v>
          </cell>
          <cell r="BB1013">
            <v>43935</v>
          </cell>
          <cell r="BC1013">
            <v>43935</v>
          </cell>
          <cell r="BD1013">
            <v>40465</v>
          </cell>
          <cell r="BE1013">
            <v>40465</v>
          </cell>
          <cell r="BF1013">
            <v>40465</v>
          </cell>
          <cell r="BG1013">
            <v>43935</v>
          </cell>
          <cell r="BH1013">
            <v>43935</v>
          </cell>
          <cell r="BI1013">
            <v>43935</v>
          </cell>
          <cell r="BJ1013">
            <v>43935</v>
          </cell>
          <cell r="BK1013">
            <v>43935</v>
          </cell>
          <cell r="BL1013">
            <v>43935</v>
          </cell>
          <cell r="BM1013">
            <v>43935</v>
          </cell>
          <cell r="BN1013">
            <v>43935</v>
          </cell>
          <cell r="BO1013">
            <v>43935</v>
          </cell>
          <cell r="BP1013">
            <v>43935</v>
          </cell>
          <cell r="BQ1013">
            <v>43935</v>
          </cell>
          <cell r="BR1013">
            <v>43935</v>
          </cell>
          <cell r="BS1013">
            <v>43935</v>
          </cell>
          <cell r="BT1013">
            <v>43935</v>
          </cell>
          <cell r="BU1013">
            <v>43935</v>
          </cell>
          <cell r="BV1013">
            <v>43935</v>
          </cell>
          <cell r="BW1013">
            <v>43889</v>
          </cell>
          <cell r="BX1013">
            <v>43935</v>
          </cell>
          <cell r="BY1013">
            <v>43935</v>
          </cell>
          <cell r="BZ1013">
            <v>43935</v>
          </cell>
          <cell r="CA1013">
            <v>43935</v>
          </cell>
          <cell r="CB1013">
            <v>43935</v>
          </cell>
          <cell r="CC1013">
            <v>43934</v>
          </cell>
          <cell r="CD1013">
            <v>43800</v>
          </cell>
          <cell r="CE1013">
            <v>43800</v>
          </cell>
          <cell r="CF1013">
            <v>43800</v>
          </cell>
          <cell r="CG1013">
            <v>43800</v>
          </cell>
          <cell r="CH1013">
            <v>43800</v>
          </cell>
          <cell r="CI1013">
            <v>43800</v>
          </cell>
          <cell r="CJ1013">
            <v>43800</v>
          </cell>
          <cell r="CK1013">
            <v>43800</v>
          </cell>
          <cell r="CL1013">
            <v>43799</v>
          </cell>
          <cell r="CM1013">
            <v>43799</v>
          </cell>
          <cell r="CN1013">
            <v>43799</v>
          </cell>
          <cell r="CO1013">
            <v>43799</v>
          </cell>
          <cell r="CP1013">
            <v>43800</v>
          </cell>
          <cell r="CQ1013">
            <v>43800</v>
          </cell>
          <cell r="CR1013">
            <v>47900</v>
          </cell>
          <cell r="CS1013">
            <v>47900</v>
          </cell>
          <cell r="CT1013">
            <v>43800</v>
          </cell>
          <cell r="CU1013">
            <v>43800</v>
          </cell>
          <cell r="CV1013">
            <v>43800</v>
          </cell>
          <cell r="CW1013">
            <v>50800</v>
          </cell>
          <cell r="CX1013">
            <v>43800</v>
          </cell>
          <cell r="CY1013">
            <v>43800</v>
          </cell>
          <cell r="CZ1013">
            <v>43800</v>
          </cell>
          <cell r="DA1013">
            <v>43800</v>
          </cell>
          <cell r="DB1013">
            <v>43800</v>
          </cell>
          <cell r="DC1013">
            <v>43800</v>
          </cell>
          <cell r="DD1013">
            <v>43800</v>
          </cell>
          <cell r="DE1013">
            <v>41300</v>
          </cell>
          <cell r="DF1013">
            <v>35800</v>
          </cell>
          <cell r="DG1013">
            <v>35800</v>
          </cell>
          <cell r="DH1013">
            <v>35800</v>
          </cell>
          <cell r="DI1013">
            <v>35800</v>
          </cell>
          <cell r="DJ1013">
            <v>35800</v>
          </cell>
          <cell r="DK1013">
            <v>35800</v>
          </cell>
        </row>
        <row r="1014">
          <cell r="A1014">
            <v>99441</v>
          </cell>
          <cell r="B1014" t="str">
            <v> EUGENE ISLAND 48                        </v>
          </cell>
          <cell r="C1014" t="str">
            <v> 0L   </v>
          </cell>
          <cell r="D1014" t="str">
            <v> R    </v>
          </cell>
          <cell r="E1014">
            <v>65799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</row>
        <row r="1015">
          <cell r="A1015">
            <v>99530</v>
          </cell>
          <cell r="B1015" t="str">
            <v> WEST CAMERON 485 A                      </v>
          </cell>
          <cell r="C1015" t="str">
            <v> 0L   </v>
          </cell>
          <cell r="D1015" t="str">
            <v> R    </v>
          </cell>
          <cell r="E1015">
            <v>171120</v>
          </cell>
          <cell r="F1015">
            <v>12388</v>
          </cell>
          <cell r="G1015">
            <v>12388</v>
          </cell>
          <cell r="H1015">
            <v>12388</v>
          </cell>
          <cell r="I1015">
            <v>13211</v>
          </cell>
          <cell r="J1015">
            <v>12388</v>
          </cell>
          <cell r="K1015">
            <v>12388</v>
          </cell>
          <cell r="L1015">
            <v>12388</v>
          </cell>
          <cell r="M1015">
            <v>12388</v>
          </cell>
          <cell r="N1015">
            <v>12388</v>
          </cell>
          <cell r="O1015">
            <v>12388</v>
          </cell>
          <cell r="P1015">
            <v>12388</v>
          </cell>
          <cell r="Q1015">
            <v>12388</v>
          </cell>
          <cell r="R1015">
            <v>12388</v>
          </cell>
          <cell r="S1015">
            <v>12388</v>
          </cell>
          <cell r="T1015">
            <v>12388</v>
          </cell>
          <cell r="U1015">
            <v>12487</v>
          </cell>
          <cell r="V1015">
            <v>12487</v>
          </cell>
          <cell r="W1015">
            <v>12487</v>
          </cell>
          <cell r="X1015">
            <v>12487</v>
          </cell>
          <cell r="Y1015">
            <v>12487</v>
          </cell>
          <cell r="Z1015">
            <v>12487</v>
          </cell>
          <cell r="AA1015">
            <v>12487</v>
          </cell>
          <cell r="AB1015">
            <v>12487</v>
          </cell>
          <cell r="AC1015">
            <v>12487</v>
          </cell>
          <cell r="AD1015">
            <v>12487</v>
          </cell>
          <cell r="AE1015">
            <v>12487</v>
          </cell>
          <cell r="AF1015">
            <v>12487</v>
          </cell>
          <cell r="AG1015">
            <v>13285</v>
          </cell>
          <cell r="AH1015">
            <v>13285</v>
          </cell>
          <cell r="AI1015">
            <v>13211</v>
          </cell>
          <cell r="AJ1015">
            <v>13211</v>
          </cell>
          <cell r="AK1015">
            <v>13211</v>
          </cell>
          <cell r="AL1015">
            <v>13211</v>
          </cell>
          <cell r="AM1015">
            <v>13211</v>
          </cell>
          <cell r="AN1015">
            <v>13211</v>
          </cell>
          <cell r="AO1015">
            <v>13211</v>
          </cell>
          <cell r="AP1015">
            <v>13211</v>
          </cell>
          <cell r="AQ1015">
            <v>13211</v>
          </cell>
          <cell r="AR1015">
            <v>13211</v>
          </cell>
          <cell r="AS1015">
            <v>12646</v>
          </cell>
          <cell r="AT1015">
            <v>12646</v>
          </cell>
          <cell r="AU1015">
            <v>12646</v>
          </cell>
          <cell r="AV1015">
            <v>12646</v>
          </cell>
          <cell r="AW1015">
            <v>0</v>
          </cell>
          <cell r="AX1015">
            <v>12671</v>
          </cell>
          <cell r="AY1015">
            <v>13349</v>
          </cell>
          <cell r="AZ1015">
            <v>13349</v>
          </cell>
          <cell r="BA1015">
            <v>13349</v>
          </cell>
          <cell r="BB1015">
            <v>12273</v>
          </cell>
          <cell r="BC1015">
            <v>12273</v>
          </cell>
          <cell r="BD1015">
            <v>12273</v>
          </cell>
          <cell r="BE1015">
            <v>12273</v>
          </cell>
          <cell r="BF1015">
            <v>12273</v>
          </cell>
          <cell r="BG1015">
            <v>12273</v>
          </cell>
          <cell r="BH1015">
            <v>12273</v>
          </cell>
          <cell r="BI1015">
            <v>12273</v>
          </cell>
          <cell r="BJ1015">
            <v>12273</v>
          </cell>
          <cell r="BK1015">
            <v>12273</v>
          </cell>
          <cell r="BL1015">
            <v>12273</v>
          </cell>
          <cell r="BM1015">
            <v>12273</v>
          </cell>
          <cell r="BN1015">
            <v>12273</v>
          </cell>
          <cell r="BO1015">
            <v>12273</v>
          </cell>
          <cell r="BP1015">
            <v>12273</v>
          </cell>
          <cell r="BQ1015">
            <v>12273</v>
          </cell>
          <cell r="BR1015">
            <v>12273</v>
          </cell>
          <cell r="BS1015">
            <v>12273</v>
          </cell>
          <cell r="BT1015">
            <v>12273</v>
          </cell>
          <cell r="BU1015">
            <v>12273</v>
          </cell>
          <cell r="BV1015">
            <v>12273</v>
          </cell>
          <cell r="BW1015">
            <v>12273</v>
          </cell>
          <cell r="BX1015">
            <v>12208</v>
          </cell>
          <cell r="BY1015">
            <v>12208</v>
          </cell>
          <cell r="BZ1015">
            <v>12208</v>
          </cell>
          <cell r="CA1015">
            <v>12208</v>
          </cell>
          <cell r="CB1015">
            <v>12208</v>
          </cell>
          <cell r="CC1015">
            <v>12208</v>
          </cell>
          <cell r="CD1015">
            <v>13703</v>
          </cell>
          <cell r="CE1015">
            <v>13703</v>
          </cell>
          <cell r="CF1015">
            <v>13703</v>
          </cell>
          <cell r="CG1015">
            <v>13703</v>
          </cell>
          <cell r="CH1015">
            <v>13703</v>
          </cell>
          <cell r="CI1015">
            <v>13703</v>
          </cell>
          <cell r="CJ1015">
            <v>13703</v>
          </cell>
          <cell r="CK1015">
            <v>13703</v>
          </cell>
          <cell r="CL1015">
            <v>13703</v>
          </cell>
          <cell r="CM1015">
            <v>13703</v>
          </cell>
          <cell r="CN1015">
            <v>13703</v>
          </cell>
          <cell r="CO1015">
            <v>13703</v>
          </cell>
          <cell r="CP1015">
            <v>13703</v>
          </cell>
          <cell r="CQ1015">
            <v>13703</v>
          </cell>
          <cell r="CR1015">
            <v>13703</v>
          </cell>
          <cell r="CS1015">
            <v>12704</v>
          </cell>
          <cell r="CT1015">
            <v>12704</v>
          </cell>
          <cell r="CU1015">
            <v>12704</v>
          </cell>
          <cell r="CV1015">
            <v>12704</v>
          </cell>
          <cell r="CW1015">
            <v>12704</v>
          </cell>
          <cell r="CX1015">
            <v>12554</v>
          </cell>
          <cell r="CY1015">
            <v>12554</v>
          </cell>
          <cell r="CZ1015">
            <v>12561</v>
          </cell>
          <cell r="DA1015">
            <v>12561</v>
          </cell>
          <cell r="DB1015">
            <v>12561</v>
          </cell>
          <cell r="DC1015">
            <v>12561</v>
          </cell>
          <cell r="DD1015">
            <v>12561</v>
          </cell>
          <cell r="DE1015">
            <v>12561</v>
          </cell>
          <cell r="DF1015">
            <v>11669</v>
          </cell>
          <cell r="DG1015">
            <v>11669</v>
          </cell>
          <cell r="DH1015">
            <v>13364</v>
          </cell>
          <cell r="DI1015">
            <v>13364</v>
          </cell>
          <cell r="DJ1015">
            <v>13364</v>
          </cell>
          <cell r="DK1015">
            <v>13364</v>
          </cell>
        </row>
        <row r="1016">
          <cell r="A1016">
            <v>99684</v>
          </cell>
          <cell r="B1016" t="str">
            <v> NEWFIELD - SHIP SHOAL 157A              </v>
          </cell>
          <cell r="C1016" t="str">
            <v> 0L   </v>
          </cell>
          <cell r="D1016" t="str">
            <v> R    </v>
          </cell>
          <cell r="E1016">
            <v>25541</v>
          </cell>
          <cell r="F1016">
            <v>4807</v>
          </cell>
          <cell r="G1016">
            <v>4807</v>
          </cell>
          <cell r="H1016">
            <v>4807</v>
          </cell>
          <cell r="I1016">
            <v>2304</v>
          </cell>
          <cell r="J1016">
            <v>4807</v>
          </cell>
          <cell r="K1016">
            <v>4807</v>
          </cell>
          <cell r="L1016">
            <v>4807</v>
          </cell>
          <cell r="M1016">
            <v>4807</v>
          </cell>
          <cell r="N1016">
            <v>4807</v>
          </cell>
          <cell r="O1016">
            <v>4807</v>
          </cell>
          <cell r="P1016">
            <v>4807</v>
          </cell>
          <cell r="Q1016">
            <v>4807</v>
          </cell>
          <cell r="R1016">
            <v>4807</v>
          </cell>
          <cell r="S1016">
            <v>4807</v>
          </cell>
          <cell r="T1016">
            <v>4807</v>
          </cell>
          <cell r="U1016">
            <v>2722</v>
          </cell>
          <cell r="V1016">
            <v>2722</v>
          </cell>
          <cell r="W1016">
            <v>2722</v>
          </cell>
          <cell r="X1016">
            <v>2722</v>
          </cell>
          <cell r="Y1016">
            <v>2722</v>
          </cell>
          <cell r="Z1016">
            <v>2722</v>
          </cell>
          <cell r="AA1016">
            <v>2620</v>
          </cell>
          <cell r="AB1016">
            <v>2304</v>
          </cell>
          <cell r="AC1016">
            <v>2304</v>
          </cell>
          <cell r="AD1016">
            <v>2304</v>
          </cell>
          <cell r="AE1016">
            <v>2304</v>
          </cell>
          <cell r="AF1016">
            <v>2304</v>
          </cell>
          <cell r="AG1016">
            <v>2304</v>
          </cell>
          <cell r="AH1016">
            <v>2304</v>
          </cell>
          <cell r="AI1016">
            <v>2304</v>
          </cell>
          <cell r="AJ1016">
            <v>2304</v>
          </cell>
          <cell r="AK1016">
            <v>2304</v>
          </cell>
          <cell r="AL1016">
            <v>2304</v>
          </cell>
          <cell r="AM1016">
            <v>2304</v>
          </cell>
          <cell r="AN1016">
            <v>2304</v>
          </cell>
          <cell r="AO1016">
            <v>2304</v>
          </cell>
          <cell r="AP1016">
            <v>2304</v>
          </cell>
          <cell r="AQ1016">
            <v>2304</v>
          </cell>
          <cell r="AR1016">
            <v>2304</v>
          </cell>
          <cell r="AS1016">
            <v>2304</v>
          </cell>
          <cell r="AT1016">
            <v>2304</v>
          </cell>
          <cell r="AU1016">
            <v>2304</v>
          </cell>
          <cell r="AV1016">
            <v>2304</v>
          </cell>
          <cell r="AW1016">
            <v>2304</v>
          </cell>
          <cell r="AX1016">
            <v>2304</v>
          </cell>
          <cell r="AY1016">
            <v>2457</v>
          </cell>
          <cell r="AZ1016">
            <v>2457</v>
          </cell>
          <cell r="BA1016">
            <v>2457</v>
          </cell>
          <cell r="BB1016">
            <v>2457</v>
          </cell>
          <cell r="BC1016">
            <v>2457</v>
          </cell>
          <cell r="BD1016">
            <v>2457</v>
          </cell>
          <cell r="BE1016">
            <v>2457</v>
          </cell>
          <cell r="BF1016">
            <v>2457</v>
          </cell>
          <cell r="BG1016">
            <v>2457</v>
          </cell>
          <cell r="BH1016">
            <v>2457</v>
          </cell>
          <cell r="BI1016">
            <v>2315</v>
          </cell>
          <cell r="BJ1016">
            <v>2315</v>
          </cell>
          <cell r="BK1016">
            <v>2315</v>
          </cell>
          <cell r="BL1016">
            <v>2315</v>
          </cell>
          <cell r="BM1016">
            <v>2315</v>
          </cell>
          <cell r="BN1016">
            <v>2315</v>
          </cell>
          <cell r="BO1016">
            <v>2315</v>
          </cell>
          <cell r="BP1016">
            <v>2315</v>
          </cell>
          <cell r="BQ1016">
            <v>2315</v>
          </cell>
          <cell r="BR1016">
            <v>1892</v>
          </cell>
          <cell r="BS1016">
            <v>1892</v>
          </cell>
          <cell r="BT1016">
            <v>1892</v>
          </cell>
          <cell r="BU1016">
            <v>1892</v>
          </cell>
          <cell r="BV1016">
            <v>1892</v>
          </cell>
          <cell r="BW1016">
            <v>1892</v>
          </cell>
          <cell r="BX1016">
            <v>1892</v>
          </cell>
          <cell r="BY1016">
            <v>1892</v>
          </cell>
          <cell r="BZ1016">
            <v>1892</v>
          </cell>
          <cell r="CA1016">
            <v>1892</v>
          </cell>
          <cell r="CB1016">
            <v>1892</v>
          </cell>
          <cell r="CC1016">
            <v>1892</v>
          </cell>
          <cell r="CD1016">
            <v>2950</v>
          </cell>
          <cell r="CE1016">
            <v>2950</v>
          </cell>
          <cell r="CF1016">
            <v>2950</v>
          </cell>
          <cell r="CG1016">
            <v>2950</v>
          </cell>
          <cell r="CH1016">
            <v>2950</v>
          </cell>
          <cell r="CI1016">
            <v>2950</v>
          </cell>
          <cell r="CJ1016">
            <v>2950</v>
          </cell>
          <cell r="CK1016">
            <v>2950</v>
          </cell>
          <cell r="CL1016">
            <v>2950</v>
          </cell>
          <cell r="CM1016">
            <v>2950</v>
          </cell>
          <cell r="CN1016">
            <v>2950</v>
          </cell>
          <cell r="CO1016">
            <v>2950</v>
          </cell>
          <cell r="CP1016">
            <v>2950</v>
          </cell>
          <cell r="CQ1016">
            <v>2950</v>
          </cell>
          <cell r="CR1016">
            <v>2950</v>
          </cell>
          <cell r="CS1016">
            <v>2950</v>
          </cell>
          <cell r="CT1016">
            <v>2950</v>
          </cell>
          <cell r="CU1016">
            <v>2950</v>
          </cell>
          <cell r="CV1016">
            <v>2950</v>
          </cell>
          <cell r="CW1016">
            <v>2950</v>
          </cell>
          <cell r="CX1016">
            <v>2950</v>
          </cell>
          <cell r="CY1016">
            <v>2950</v>
          </cell>
          <cell r="CZ1016">
            <v>2950</v>
          </cell>
          <cell r="DA1016">
            <v>2950</v>
          </cell>
          <cell r="DB1016">
            <v>2950</v>
          </cell>
          <cell r="DC1016">
            <v>2950</v>
          </cell>
          <cell r="DD1016">
            <v>2950</v>
          </cell>
          <cell r="DE1016">
            <v>2950</v>
          </cell>
          <cell r="DF1016">
            <v>3380</v>
          </cell>
          <cell r="DG1016">
            <v>3380</v>
          </cell>
          <cell r="DH1016">
            <v>3380</v>
          </cell>
          <cell r="DI1016">
            <v>3380</v>
          </cell>
          <cell r="DJ1016">
            <v>3380</v>
          </cell>
          <cell r="DK1016">
            <v>3380</v>
          </cell>
        </row>
        <row r="1017">
          <cell r="A1017">
            <v>99686</v>
          </cell>
          <cell r="B1017" t="str">
            <v> CHEVRON - SHIP SHOAL 181B START &amp; LIFT  </v>
          </cell>
          <cell r="C1017" t="str">
            <v> 0L   </v>
          </cell>
          <cell r="D1017" t="str">
            <v> D    </v>
          </cell>
          <cell r="E1017">
            <v>2490</v>
          </cell>
          <cell r="F1017">
            <v>10</v>
          </cell>
          <cell r="G1017">
            <v>10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10</v>
          </cell>
          <cell r="U1017">
            <v>10</v>
          </cell>
          <cell r="V1017">
            <v>10</v>
          </cell>
          <cell r="W1017">
            <v>10</v>
          </cell>
          <cell r="X1017">
            <v>10</v>
          </cell>
          <cell r="Y1017">
            <v>10</v>
          </cell>
          <cell r="Z1017">
            <v>10</v>
          </cell>
          <cell r="AA1017">
            <v>10</v>
          </cell>
          <cell r="AB1017">
            <v>10</v>
          </cell>
          <cell r="AC1017">
            <v>10</v>
          </cell>
          <cell r="AD1017">
            <v>10</v>
          </cell>
          <cell r="AE1017">
            <v>10</v>
          </cell>
          <cell r="AF1017">
            <v>10</v>
          </cell>
          <cell r="AG1017">
            <v>10</v>
          </cell>
          <cell r="AH1017">
            <v>10</v>
          </cell>
          <cell r="AI1017">
            <v>10</v>
          </cell>
          <cell r="AJ1017">
            <v>10</v>
          </cell>
          <cell r="AK1017">
            <v>10</v>
          </cell>
          <cell r="AL1017">
            <v>10</v>
          </cell>
          <cell r="AM1017">
            <v>10</v>
          </cell>
          <cell r="AN1017">
            <v>10</v>
          </cell>
          <cell r="AO1017">
            <v>10</v>
          </cell>
          <cell r="AP1017">
            <v>10</v>
          </cell>
          <cell r="AQ1017">
            <v>10</v>
          </cell>
          <cell r="AR1017">
            <v>10</v>
          </cell>
          <cell r="AS1017">
            <v>10</v>
          </cell>
          <cell r="AT1017">
            <v>10</v>
          </cell>
          <cell r="AU1017">
            <v>10</v>
          </cell>
          <cell r="AV1017">
            <v>10</v>
          </cell>
          <cell r="AW1017">
            <v>10</v>
          </cell>
          <cell r="AX1017">
            <v>10</v>
          </cell>
          <cell r="AY1017">
            <v>1</v>
          </cell>
          <cell r="AZ1017">
            <v>1</v>
          </cell>
          <cell r="BA1017">
            <v>1</v>
          </cell>
          <cell r="BB1017">
            <v>1</v>
          </cell>
          <cell r="BC1017">
            <v>1</v>
          </cell>
          <cell r="BD1017">
            <v>1</v>
          </cell>
          <cell r="BE1017">
            <v>1</v>
          </cell>
          <cell r="BF1017">
            <v>1</v>
          </cell>
          <cell r="BG1017">
            <v>1</v>
          </cell>
          <cell r="BH1017">
            <v>1</v>
          </cell>
          <cell r="BI1017">
            <v>1</v>
          </cell>
          <cell r="BJ1017">
            <v>1</v>
          </cell>
          <cell r="BK1017">
            <v>1</v>
          </cell>
          <cell r="BL1017">
            <v>1</v>
          </cell>
          <cell r="BM1017">
            <v>1</v>
          </cell>
          <cell r="BN1017">
            <v>1</v>
          </cell>
          <cell r="BO1017">
            <v>1</v>
          </cell>
          <cell r="BP1017">
            <v>1</v>
          </cell>
          <cell r="BQ1017">
            <v>1</v>
          </cell>
          <cell r="BR1017">
            <v>1</v>
          </cell>
          <cell r="BS1017">
            <v>1</v>
          </cell>
          <cell r="BT1017">
            <v>1</v>
          </cell>
          <cell r="BU1017">
            <v>1</v>
          </cell>
          <cell r="BV1017">
            <v>1</v>
          </cell>
          <cell r="BW1017">
            <v>1</v>
          </cell>
          <cell r="BX1017">
            <v>1</v>
          </cell>
          <cell r="BY1017">
            <v>1</v>
          </cell>
          <cell r="BZ1017">
            <v>1</v>
          </cell>
          <cell r="CA1017">
            <v>1</v>
          </cell>
          <cell r="CB1017">
            <v>1</v>
          </cell>
          <cell r="CC1017">
            <v>1</v>
          </cell>
          <cell r="CD1017">
            <v>1</v>
          </cell>
          <cell r="CE1017">
            <v>1</v>
          </cell>
          <cell r="CF1017">
            <v>1</v>
          </cell>
          <cell r="CG1017">
            <v>1</v>
          </cell>
          <cell r="CH1017">
            <v>1</v>
          </cell>
          <cell r="CI1017">
            <v>1</v>
          </cell>
          <cell r="CJ1017">
            <v>1</v>
          </cell>
          <cell r="CK1017">
            <v>1</v>
          </cell>
          <cell r="CL1017">
            <v>1</v>
          </cell>
          <cell r="CM1017">
            <v>1</v>
          </cell>
          <cell r="CN1017">
            <v>1</v>
          </cell>
          <cell r="CO1017">
            <v>1</v>
          </cell>
          <cell r="CP1017">
            <v>1</v>
          </cell>
          <cell r="CQ1017">
            <v>1</v>
          </cell>
          <cell r="CR1017">
            <v>1</v>
          </cell>
          <cell r="CS1017">
            <v>1</v>
          </cell>
          <cell r="CT1017">
            <v>1</v>
          </cell>
          <cell r="CU1017">
            <v>1</v>
          </cell>
          <cell r="CV1017">
            <v>1</v>
          </cell>
          <cell r="CW1017">
            <v>1</v>
          </cell>
          <cell r="CX1017">
            <v>1</v>
          </cell>
          <cell r="CY1017">
            <v>1</v>
          </cell>
          <cell r="CZ1017">
            <v>1</v>
          </cell>
          <cell r="DA1017">
            <v>1</v>
          </cell>
          <cell r="DB1017">
            <v>1</v>
          </cell>
          <cell r="DC1017">
            <v>1</v>
          </cell>
          <cell r="DD1017">
            <v>1</v>
          </cell>
          <cell r="DE1017">
            <v>0</v>
          </cell>
          <cell r="DF1017">
            <v>1</v>
          </cell>
          <cell r="DG1017">
            <v>1</v>
          </cell>
          <cell r="DH1017">
            <v>1</v>
          </cell>
          <cell r="DI1017">
            <v>1</v>
          </cell>
          <cell r="DJ1017">
            <v>1</v>
          </cell>
          <cell r="DK1017">
            <v>1</v>
          </cell>
        </row>
        <row r="1018">
          <cell r="A1018">
            <v>99687</v>
          </cell>
          <cell r="B1018" t="str">
            <v> CHEVRON - SHIP SHOAL 182C START &amp; LIFT  </v>
          </cell>
          <cell r="C1018" t="str">
            <v> 0L   </v>
          </cell>
          <cell r="D1018" t="str">
            <v> D    </v>
          </cell>
          <cell r="E1018">
            <v>2518</v>
          </cell>
          <cell r="F1018">
            <v>10</v>
          </cell>
          <cell r="G1018">
            <v>10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10</v>
          </cell>
          <cell r="U1018">
            <v>10</v>
          </cell>
          <cell r="V1018">
            <v>10</v>
          </cell>
          <cell r="W1018">
            <v>10</v>
          </cell>
          <cell r="X1018">
            <v>10</v>
          </cell>
          <cell r="Y1018">
            <v>10</v>
          </cell>
          <cell r="Z1018">
            <v>10</v>
          </cell>
          <cell r="AA1018">
            <v>10</v>
          </cell>
          <cell r="AB1018">
            <v>10</v>
          </cell>
          <cell r="AC1018">
            <v>10</v>
          </cell>
          <cell r="AD1018">
            <v>10</v>
          </cell>
          <cell r="AE1018">
            <v>10</v>
          </cell>
          <cell r="AF1018">
            <v>10</v>
          </cell>
          <cell r="AG1018">
            <v>10</v>
          </cell>
          <cell r="AH1018">
            <v>10</v>
          </cell>
          <cell r="AI1018">
            <v>10</v>
          </cell>
          <cell r="AJ1018">
            <v>10</v>
          </cell>
          <cell r="AK1018">
            <v>10</v>
          </cell>
          <cell r="AL1018">
            <v>10</v>
          </cell>
          <cell r="AM1018">
            <v>10</v>
          </cell>
          <cell r="AN1018">
            <v>10</v>
          </cell>
          <cell r="AO1018">
            <v>10</v>
          </cell>
          <cell r="AP1018">
            <v>10</v>
          </cell>
          <cell r="AQ1018">
            <v>10</v>
          </cell>
          <cell r="AR1018">
            <v>10</v>
          </cell>
          <cell r="AS1018">
            <v>10</v>
          </cell>
          <cell r="AT1018">
            <v>10</v>
          </cell>
          <cell r="AU1018">
            <v>10</v>
          </cell>
          <cell r="AV1018">
            <v>10</v>
          </cell>
          <cell r="AW1018">
            <v>10</v>
          </cell>
          <cell r="AX1018">
            <v>10</v>
          </cell>
          <cell r="AY1018">
            <v>1</v>
          </cell>
          <cell r="AZ1018">
            <v>1</v>
          </cell>
          <cell r="BA1018">
            <v>1</v>
          </cell>
          <cell r="BB1018">
            <v>1</v>
          </cell>
          <cell r="BC1018">
            <v>1</v>
          </cell>
          <cell r="BD1018">
            <v>1</v>
          </cell>
          <cell r="BE1018">
            <v>1</v>
          </cell>
          <cell r="BF1018">
            <v>1</v>
          </cell>
          <cell r="BG1018">
            <v>1</v>
          </cell>
          <cell r="BH1018">
            <v>1</v>
          </cell>
          <cell r="BI1018">
            <v>1</v>
          </cell>
          <cell r="BJ1018">
            <v>1</v>
          </cell>
          <cell r="BK1018">
            <v>1</v>
          </cell>
          <cell r="BL1018">
            <v>1</v>
          </cell>
          <cell r="BM1018">
            <v>1</v>
          </cell>
          <cell r="BN1018">
            <v>1</v>
          </cell>
          <cell r="BO1018">
            <v>1</v>
          </cell>
          <cell r="BP1018">
            <v>1</v>
          </cell>
          <cell r="BQ1018">
            <v>1</v>
          </cell>
          <cell r="BR1018">
            <v>1</v>
          </cell>
          <cell r="BS1018">
            <v>1</v>
          </cell>
          <cell r="BT1018">
            <v>1</v>
          </cell>
          <cell r="BU1018">
            <v>1</v>
          </cell>
          <cell r="BV1018">
            <v>1</v>
          </cell>
          <cell r="BW1018">
            <v>1</v>
          </cell>
          <cell r="BX1018">
            <v>1</v>
          </cell>
          <cell r="BY1018">
            <v>1</v>
          </cell>
          <cell r="BZ1018">
            <v>1</v>
          </cell>
          <cell r="CA1018">
            <v>1</v>
          </cell>
          <cell r="CB1018">
            <v>1</v>
          </cell>
          <cell r="CC1018">
            <v>1</v>
          </cell>
          <cell r="CD1018">
            <v>1</v>
          </cell>
          <cell r="CE1018">
            <v>1</v>
          </cell>
          <cell r="CF1018">
            <v>1</v>
          </cell>
          <cell r="CG1018">
            <v>1</v>
          </cell>
          <cell r="CH1018">
            <v>1</v>
          </cell>
          <cell r="CI1018">
            <v>1</v>
          </cell>
          <cell r="CJ1018">
            <v>1</v>
          </cell>
          <cell r="CK1018">
            <v>1</v>
          </cell>
          <cell r="CL1018">
            <v>1</v>
          </cell>
          <cell r="CM1018">
            <v>1</v>
          </cell>
          <cell r="CN1018">
            <v>1</v>
          </cell>
          <cell r="CO1018">
            <v>1</v>
          </cell>
          <cell r="CP1018">
            <v>1</v>
          </cell>
          <cell r="CQ1018">
            <v>1</v>
          </cell>
          <cell r="CR1018">
            <v>1</v>
          </cell>
          <cell r="CS1018">
            <v>1</v>
          </cell>
          <cell r="CT1018">
            <v>1</v>
          </cell>
          <cell r="CU1018">
            <v>1</v>
          </cell>
          <cell r="CV1018">
            <v>1</v>
          </cell>
          <cell r="CW1018">
            <v>1</v>
          </cell>
          <cell r="CX1018">
            <v>1</v>
          </cell>
          <cell r="CY1018">
            <v>1</v>
          </cell>
          <cell r="CZ1018">
            <v>1</v>
          </cell>
          <cell r="DA1018">
            <v>1</v>
          </cell>
          <cell r="DB1018">
            <v>1</v>
          </cell>
          <cell r="DC1018">
            <v>1</v>
          </cell>
          <cell r="DD1018">
            <v>1</v>
          </cell>
          <cell r="DE1018">
            <v>0</v>
          </cell>
          <cell r="DF1018">
            <v>1</v>
          </cell>
          <cell r="DG1018">
            <v>1</v>
          </cell>
          <cell r="DH1018">
            <v>1</v>
          </cell>
          <cell r="DI1018">
            <v>1</v>
          </cell>
          <cell r="DJ1018">
            <v>1</v>
          </cell>
          <cell r="DK1018">
            <v>1</v>
          </cell>
        </row>
        <row r="1019">
          <cell r="A1019">
            <v>100075</v>
          </cell>
          <cell r="B1019" t="str">
            <v>ALGONQUIN  @ New Haven</v>
          </cell>
          <cell r="C1019">
            <v>6</v>
          </cell>
          <cell r="D1019" t="str">
            <v> D    </v>
          </cell>
          <cell r="E1019">
            <v>54715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</row>
        <row r="1020">
          <cell r="A1020">
            <v>100076</v>
          </cell>
          <cell r="B1020" t="str">
            <v>YANKEE GAS SERVICE CO</v>
          </cell>
          <cell r="C1020">
            <v>6</v>
          </cell>
          <cell r="D1020" t="str">
            <v> D    </v>
          </cell>
          <cell r="E1020">
            <v>39886</v>
          </cell>
          <cell r="F1020">
            <v>9411</v>
          </cell>
          <cell r="G1020">
            <v>10422</v>
          </cell>
          <cell r="H1020">
            <v>8921</v>
          </cell>
          <cell r="I1020">
            <v>8941</v>
          </cell>
          <cell r="J1020">
            <v>9315</v>
          </cell>
          <cell r="K1020">
            <v>9090</v>
          </cell>
          <cell r="L1020">
            <v>9128</v>
          </cell>
          <cell r="M1020">
            <v>9832</v>
          </cell>
          <cell r="N1020">
            <v>10802</v>
          </cell>
          <cell r="O1020">
            <v>10680</v>
          </cell>
          <cell r="P1020">
            <v>10033</v>
          </cell>
          <cell r="Q1020">
            <v>9134</v>
          </cell>
          <cell r="R1020">
            <v>9184</v>
          </cell>
          <cell r="S1020">
            <v>9276</v>
          </cell>
          <cell r="T1020">
            <v>6680</v>
          </cell>
          <cell r="U1020">
            <v>7987</v>
          </cell>
          <cell r="V1020">
            <v>7987</v>
          </cell>
          <cell r="W1020">
            <v>8241</v>
          </cell>
          <cell r="X1020">
            <v>8186</v>
          </cell>
          <cell r="Y1020">
            <v>8218</v>
          </cell>
          <cell r="Z1020">
            <v>8241</v>
          </cell>
          <cell r="AA1020">
            <v>8170</v>
          </cell>
          <cell r="AB1020">
            <v>9146</v>
          </cell>
          <cell r="AC1020">
            <v>9152</v>
          </cell>
          <cell r="AD1020">
            <v>8156</v>
          </cell>
          <cell r="AE1020">
            <v>8121</v>
          </cell>
          <cell r="AF1020">
            <v>8648</v>
          </cell>
          <cell r="AG1020">
            <v>10830</v>
          </cell>
          <cell r="AH1020">
            <v>10576</v>
          </cell>
          <cell r="AI1020">
            <v>10338</v>
          </cell>
          <cell r="AJ1020">
            <v>8743</v>
          </cell>
          <cell r="AK1020">
            <v>8739</v>
          </cell>
          <cell r="AL1020">
            <v>8722</v>
          </cell>
          <cell r="AM1020">
            <v>8977</v>
          </cell>
          <cell r="AN1020">
            <v>9003</v>
          </cell>
          <cell r="AO1020">
            <v>8991</v>
          </cell>
          <cell r="AP1020">
            <v>8941</v>
          </cell>
          <cell r="AQ1020">
            <v>9003</v>
          </cell>
          <cell r="AR1020">
            <v>9324</v>
          </cell>
          <cell r="AS1020">
            <v>10890</v>
          </cell>
          <cell r="AT1020">
            <v>10482</v>
          </cell>
          <cell r="AU1020">
            <v>10905</v>
          </cell>
          <cell r="AV1020">
            <v>10622</v>
          </cell>
          <cell r="AW1020">
            <v>9038</v>
          </cell>
          <cell r="AX1020">
            <v>10368</v>
          </cell>
          <cell r="AY1020">
            <v>12458</v>
          </cell>
          <cell r="AZ1020">
            <v>13951</v>
          </cell>
          <cell r="BA1020">
            <v>12922</v>
          </cell>
          <cell r="BB1020">
            <v>15636</v>
          </cell>
          <cell r="BC1020">
            <v>15882</v>
          </cell>
          <cell r="BD1020">
            <v>15027</v>
          </cell>
          <cell r="BE1020">
            <v>15031</v>
          </cell>
          <cell r="BF1020">
            <v>13936</v>
          </cell>
          <cell r="BG1020">
            <v>15135</v>
          </cell>
          <cell r="BH1020">
            <v>15145</v>
          </cell>
          <cell r="BI1020">
            <v>13464</v>
          </cell>
          <cell r="BJ1020">
            <v>13599</v>
          </cell>
          <cell r="BK1020">
            <v>13038</v>
          </cell>
          <cell r="BL1020">
            <v>13226</v>
          </cell>
          <cell r="BM1020">
            <v>13550</v>
          </cell>
          <cell r="BN1020">
            <v>13650</v>
          </cell>
          <cell r="BO1020">
            <v>12987</v>
          </cell>
          <cell r="BP1020">
            <v>13298</v>
          </cell>
          <cell r="BQ1020">
            <v>13292</v>
          </cell>
          <cell r="BR1020">
            <v>13713</v>
          </cell>
          <cell r="BS1020">
            <v>13749</v>
          </cell>
          <cell r="BT1020">
            <v>13757</v>
          </cell>
          <cell r="BU1020">
            <v>14750</v>
          </cell>
          <cell r="BV1020">
            <v>14652</v>
          </cell>
          <cell r="BW1020">
            <v>14665</v>
          </cell>
          <cell r="BX1020">
            <v>14697</v>
          </cell>
          <cell r="BY1020">
            <v>14419</v>
          </cell>
          <cell r="BZ1020">
            <v>14935</v>
          </cell>
          <cell r="CA1020">
            <v>15119</v>
          </cell>
          <cell r="CB1020">
            <v>14814</v>
          </cell>
          <cell r="CC1020">
            <v>14830</v>
          </cell>
          <cell r="CD1020">
            <v>16186</v>
          </cell>
          <cell r="CE1020">
            <v>14480</v>
          </cell>
          <cell r="CF1020">
            <v>16114</v>
          </cell>
          <cell r="CG1020">
            <v>14443</v>
          </cell>
          <cell r="CH1020">
            <v>15924</v>
          </cell>
          <cell r="CI1020">
            <v>14609</v>
          </cell>
          <cell r="CJ1020">
            <v>17005</v>
          </cell>
          <cell r="CK1020">
            <v>15517</v>
          </cell>
          <cell r="CL1020">
            <v>14689</v>
          </cell>
          <cell r="CM1020">
            <v>14685</v>
          </cell>
          <cell r="CN1020">
            <v>16276</v>
          </cell>
          <cell r="CO1020">
            <v>16287</v>
          </cell>
          <cell r="CP1020">
            <v>14444</v>
          </cell>
          <cell r="CQ1020">
            <v>14444</v>
          </cell>
          <cell r="CR1020">
            <v>14453</v>
          </cell>
          <cell r="CS1020">
            <v>15265</v>
          </cell>
          <cell r="CT1020">
            <v>16094</v>
          </cell>
          <cell r="CU1020">
            <v>16218</v>
          </cell>
          <cell r="CV1020">
            <v>16094</v>
          </cell>
          <cell r="CW1020">
            <v>9206</v>
          </cell>
          <cell r="CX1020">
            <v>15027</v>
          </cell>
          <cell r="CY1020">
            <v>14708</v>
          </cell>
          <cell r="CZ1020">
            <v>15563</v>
          </cell>
          <cell r="DA1020">
            <v>16724</v>
          </cell>
          <cell r="DB1020">
            <v>16724</v>
          </cell>
          <cell r="DC1020">
            <v>16724</v>
          </cell>
          <cell r="DD1020">
            <v>16876</v>
          </cell>
          <cell r="DE1020">
            <v>15096</v>
          </cell>
          <cell r="DF1020">
            <v>14994</v>
          </cell>
          <cell r="DG1020">
            <v>14990</v>
          </cell>
          <cell r="DH1020">
            <v>15100</v>
          </cell>
          <cell r="DI1020">
            <v>15100</v>
          </cell>
          <cell r="DJ1020">
            <v>15100</v>
          </cell>
          <cell r="DK1020">
            <v>15055</v>
          </cell>
        </row>
        <row r="1021">
          <cell r="A1021">
            <v>103703</v>
          </cell>
          <cell r="B1021" t="str">
            <v>Central Hudson Gas</v>
          </cell>
          <cell r="C1021">
            <v>5</v>
          </cell>
          <cell r="D1021" t="str">
            <v> D    </v>
          </cell>
          <cell r="E1021">
            <v>113629</v>
          </cell>
          <cell r="F1021">
            <v>71051</v>
          </cell>
          <cell r="G1021">
            <v>55037</v>
          </cell>
          <cell r="H1021">
            <v>55037</v>
          </cell>
          <cell r="I1021">
            <v>5000</v>
          </cell>
          <cell r="J1021">
            <v>55224</v>
          </cell>
          <cell r="K1021">
            <v>49538</v>
          </cell>
          <cell r="L1021">
            <v>55224</v>
          </cell>
          <cell r="M1021">
            <v>71051</v>
          </cell>
          <cell r="N1021">
            <v>63637</v>
          </cell>
          <cell r="O1021">
            <v>63637</v>
          </cell>
          <cell r="P1021">
            <v>63637</v>
          </cell>
          <cell r="Q1021">
            <v>51479</v>
          </cell>
          <cell r="R1021">
            <v>17055</v>
          </cell>
          <cell r="S1021">
            <v>31273</v>
          </cell>
          <cell r="T1021">
            <v>50198</v>
          </cell>
          <cell r="U1021">
            <v>48112</v>
          </cell>
          <cell r="V1021">
            <v>48112</v>
          </cell>
          <cell r="W1021">
            <v>48112</v>
          </cell>
          <cell r="X1021">
            <v>47874</v>
          </cell>
          <cell r="Y1021">
            <v>47874</v>
          </cell>
          <cell r="Z1021">
            <v>32184</v>
          </cell>
          <cell r="AA1021">
            <v>8905</v>
          </cell>
          <cell r="AB1021">
            <v>2079</v>
          </cell>
          <cell r="AC1021">
            <v>2079</v>
          </cell>
          <cell r="AD1021">
            <v>2079</v>
          </cell>
          <cell r="AE1021">
            <v>1923</v>
          </cell>
          <cell r="AF1021">
            <v>4747</v>
          </cell>
          <cell r="AG1021">
            <v>4699</v>
          </cell>
          <cell r="AH1021">
            <v>1189</v>
          </cell>
          <cell r="AI1021">
            <v>5341</v>
          </cell>
          <cell r="AJ1021">
            <v>5341</v>
          </cell>
          <cell r="AK1021">
            <v>5341</v>
          </cell>
          <cell r="AL1021">
            <v>5341</v>
          </cell>
          <cell r="AM1021">
            <v>6329</v>
          </cell>
          <cell r="AN1021">
            <v>6329</v>
          </cell>
          <cell r="AO1021">
            <v>3392</v>
          </cell>
          <cell r="AP1021">
            <v>5000</v>
          </cell>
          <cell r="AQ1021">
            <v>5000</v>
          </cell>
          <cell r="AR1021">
            <v>5000</v>
          </cell>
          <cell r="AS1021">
            <v>11818</v>
          </cell>
          <cell r="AT1021">
            <v>3782</v>
          </cell>
          <cell r="AU1021">
            <v>4696</v>
          </cell>
          <cell r="AV1021">
            <v>1049</v>
          </cell>
          <cell r="AW1021">
            <v>1168</v>
          </cell>
          <cell r="AX1021">
            <v>1168</v>
          </cell>
          <cell r="AY1021">
            <v>55053</v>
          </cell>
          <cell r="AZ1021">
            <v>57041</v>
          </cell>
          <cell r="BA1021">
            <v>69964</v>
          </cell>
          <cell r="BB1021">
            <v>58035</v>
          </cell>
          <cell r="BC1021">
            <v>58035</v>
          </cell>
          <cell r="BD1021">
            <v>54017</v>
          </cell>
          <cell r="BE1021">
            <v>54017</v>
          </cell>
          <cell r="BF1021">
            <v>54017</v>
          </cell>
          <cell r="BG1021">
            <v>67976</v>
          </cell>
          <cell r="BH1021">
            <v>47155</v>
          </cell>
          <cell r="BI1021">
            <v>48142</v>
          </cell>
          <cell r="BJ1021">
            <v>60023</v>
          </cell>
          <cell r="BK1021">
            <v>59135</v>
          </cell>
          <cell r="BL1021">
            <v>59135</v>
          </cell>
          <cell r="BM1021">
            <v>59135</v>
          </cell>
          <cell r="BN1021">
            <v>58878</v>
          </cell>
          <cell r="BO1021">
            <v>62667</v>
          </cell>
          <cell r="BP1021">
            <v>69963</v>
          </cell>
          <cell r="BQ1021">
            <v>58682</v>
          </cell>
          <cell r="BR1021">
            <v>56557</v>
          </cell>
          <cell r="BS1021">
            <v>56557</v>
          </cell>
          <cell r="BT1021">
            <v>56557</v>
          </cell>
          <cell r="BU1021">
            <v>41783</v>
          </cell>
          <cell r="BV1021">
            <v>44543</v>
          </cell>
          <cell r="BW1021">
            <v>49435</v>
          </cell>
          <cell r="BX1021">
            <v>69963</v>
          </cell>
          <cell r="BY1021">
            <v>58966</v>
          </cell>
          <cell r="BZ1021">
            <v>58966</v>
          </cell>
          <cell r="CA1021">
            <v>58966</v>
          </cell>
          <cell r="CB1021">
            <v>54854</v>
          </cell>
          <cell r="CC1021">
            <v>53069</v>
          </cell>
          <cell r="CD1021">
            <v>13740</v>
          </cell>
          <cell r="CE1021">
            <v>30398</v>
          </cell>
          <cell r="CF1021">
            <v>54782</v>
          </cell>
          <cell r="CG1021">
            <v>54782</v>
          </cell>
          <cell r="CH1021">
            <v>54782</v>
          </cell>
          <cell r="CI1021">
            <v>49846</v>
          </cell>
          <cell r="CJ1021">
            <v>68929</v>
          </cell>
          <cell r="CK1021">
            <v>45098</v>
          </cell>
          <cell r="CL1021">
            <v>59751</v>
          </cell>
          <cell r="CM1021">
            <v>59751</v>
          </cell>
          <cell r="CN1021">
            <v>59751</v>
          </cell>
          <cell r="CO1021">
            <v>59751</v>
          </cell>
          <cell r="CP1021">
            <v>75219</v>
          </cell>
          <cell r="CQ1021">
            <v>75219</v>
          </cell>
          <cell r="CR1021">
            <v>74662</v>
          </cell>
          <cell r="CS1021">
            <v>74613</v>
          </cell>
          <cell r="CT1021">
            <v>70248</v>
          </cell>
          <cell r="CU1021">
            <v>70248</v>
          </cell>
          <cell r="CV1021">
            <v>70248</v>
          </cell>
          <cell r="CW1021">
            <v>70248</v>
          </cell>
          <cell r="CX1021">
            <v>71624</v>
          </cell>
          <cell r="CY1021">
            <v>70248</v>
          </cell>
          <cell r="CZ1021">
            <v>70248</v>
          </cell>
          <cell r="DA1021">
            <v>70248</v>
          </cell>
          <cell r="DB1021">
            <v>70248</v>
          </cell>
          <cell r="DC1021">
            <v>70248</v>
          </cell>
          <cell r="DD1021">
            <v>70248</v>
          </cell>
          <cell r="DE1021">
            <v>70248</v>
          </cell>
          <cell r="DF1021">
            <v>71559</v>
          </cell>
          <cell r="DG1021">
            <v>64601</v>
          </cell>
          <cell r="DH1021">
            <v>61618</v>
          </cell>
          <cell r="DI1021">
            <v>61618</v>
          </cell>
          <cell r="DJ1021">
            <v>61618</v>
          </cell>
          <cell r="DK1021">
            <v>74542</v>
          </cell>
        </row>
        <row r="1022">
          <cell r="A1022">
            <v>103724</v>
          </cell>
          <cell r="B1022" t="str">
            <v> DANBURY CONNECTICUT                     </v>
          </cell>
          <cell r="C1022">
            <v>6</v>
          </cell>
          <cell r="D1022" t="str">
            <v> D    </v>
          </cell>
          <cell r="E1022">
            <v>41964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</row>
        <row r="1023">
          <cell r="A1023">
            <v>103778</v>
          </cell>
          <cell r="B1023" t="str">
            <v> EXXON - WEST CHALKLEY                   </v>
          </cell>
          <cell r="C1023" t="str">
            <v> 0L   </v>
          </cell>
          <cell r="D1023" t="str">
            <v> R    </v>
          </cell>
          <cell r="E1023">
            <v>241971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</row>
        <row r="1024">
          <cell r="A1024">
            <v>104796</v>
          </cell>
          <cell r="B1024" t="str">
            <v> ASSOCIATED - FENNER #1 DEHYD            </v>
          </cell>
          <cell r="C1024">
            <v>0</v>
          </cell>
          <cell r="D1024" t="str">
            <v> R    </v>
          </cell>
          <cell r="E1024">
            <v>50393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</row>
        <row r="1025">
          <cell r="A1025">
            <v>104853</v>
          </cell>
          <cell r="B1025" t="str">
            <v>PG&amp;E South Marsh Island</v>
          </cell>
          <cell r="C1025" t="str">
            <v> 0L   </v>
          </cell>
          <cell r="D1025" t="str">
            <v> R    </v>
          </cell>
          <cell r="E1025">
            <v>11932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</row>
        <row r="1026">
          <cell r="A1026">
            <v>105376</v>
          </cell>
          <cell r="B1026" t="str">
            <v> TEXACO - BROOKELAND FIELD DEHYD         </v>
          </cell>
          <cell r="C1026">
            <v>0</v>
          </cell>
          <cell r="D1026" t="str">
            <v> R    </v>
          </cell>
          <cell r="E1026">
            <v>81440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</row>
        <row r="1027">
          <cell r="A1027">
            <v>105406</v>
          </cell>
          <cell r="B1027" t="str">
            <v> VINTAGE - BAYOU PENCHANT DEHYD          </v>
          </cell>
          <cell r="C1027" t="str">
            <v> 0L   </v>
          </cell>
          <cell r="D1027" t="str">
            <v> R    </v>
          </cell>
          <cell r="E1027">
            <v>6949</v>
          </cell>
          <cell r="F1027">
            <v>2</v>
          </cell>
          <cell r="G1027">
            <v>2</v>
          </cell>
          <cell r="H1027">
            <v>2</v>
          </cell>
          <cell r="I1027">
            <v>218</v>
          </cell>
          <cell r="J1027">
            <v>2</v>
          </cell>
          <cell r="K1027">
            <v>2</v>
          </cell>
          <cell r="L1027">
            <v>2</v>
          </cell>
          <cell r="M1027">
            <v>2</v>
          </cell>
          <cell r="N1027">
            <v>2</v>
          </cell>
          <cell r="O1027">
            <v>2</v>
          </cell>
          <cell r="P1027">
            <v>2</v>
          </cell>
          <cell r="Q1027">
            <v>2</v>
          </cell>
          <cell r="R1027">
            <v>2</v>
          </cell>
          <cell r="S1027">
            <v>2</v>
          </cell>
          <cell r="T1027">
            <v>2</v>
          </cell>
          <cell r="U1027">
            <v>2</v>
          </cell>
          <cell r="V1027">
            <v>2</v>
          </cell>
          <cell r="W1027">
            <v>2</v>
          </cell>
          <cell r="X1027">
            <v>2</v>
          </cell>
          <cell r="Y1027">
            <v>2</v>
          </cell>
          <cell r="Z1027">
            <v>2</v>
          </cell>
          <cell r="AA1027">
            <v>409</v>
          </cell>
          <cell r="AB1027">
            <v>409</v>
          </cell>
          <cell r="AC1027">
            <v>409</v>
          </cell>
          <cell r="AD1027">
            <v>409</v>
          </cell>
          <cell r="AE1027">
            <v>409</v>
          </cell>
          <cell r="AF1027">
            <v>409</v>
          </cell>
          <cell r="AG1027">
            <v>409</v>
          </cell>
          <cell r="AH1027">
            <v>409</v>
          </cell>
          <cell r="AI1027">
            <v>300</v>
          </cell>
          <cell r="AJ1027">
            <v>300</v>
          </cell>
          <cell r="AK1027">
            <v>300</v>
          </cell>
          <cell r="AL1027">
            <v>300</v>
          </cell>
          <cell r="AM1027">
            <v>300</v>
          </cell>
          <cell r="AN1027">
            <v>300</v>
          </cell>
          <cell r="AO1027">
            <v>218</v>
          </cell>
          <cell r="AP1027">
            <v>218</v>
          </cell>
          <cell r="AQ1027">
            <v>218</v>
          </cell>
          <cell r="AR1027">
            <v>218</v>
          </cell>
          <cell r="AS1027">
            <v>218</v>
          </cell>
          <cell r="AT1027">
            <v>218</v>
          </cell>
          <cell r="AU1027">
            <v>2</v>
          </cell>
          <cell r="AV1027">
            <v>2</v>
          </cell>
          <cell r="AW1027">
            <v>2</v>
          </cell>
          <cell r="AX1027">
            <v>2</v>
          </cell>
          <cell r="AY1027">
            <v>3</v>
          </cell>
          <cell r="AZ1027">
            <v>3</v>
          </cell>
          <cell r="BA1027">
            <v>3</v>
          </cell>
          <cell r="BB1027">
            <v>3</v>
          </cell>
          <cell r="BC1027">
            <v>3</v>
          </cell>
          <cell r="BD1027">
            <v>3</v>
          </cell>
          <cell r="BE1027">
            <v>3</v>
          </cell>
          <cell r="BF1027">
            <v>3</v>
          </cell>
          <cell r="BG1027">
            <v>3</v>
          </cell>
          <cell r="BH1027">
            <v>3</v>
          </cell>
          <cell r="BI1027">
            <v>3</v>
          </cell>
          <cell r="BJ1027">
            <v>3</v>
          </cell>
          <cell r="BK1027">
            <v>3</v>
          </cell>
          <cell r="BL1027">
            <v>3</v>
          </cell>
          <cell r="BM1027">
            <v>3</v>
          </cell>
          <cell r="BN1027">
            <v>3</v>
          </cell>
          <cell r="BO1027">
            <v>3</v>
          </cell>
          <cell r="BP1027">
            <v>3</v>
          </cell>
          <cell r="BQ1027">
            <v>3</v>
          </cell>
          <cell r="BR1027">
            <v>3</v>
          </cell>
          <cell r="BS1027">
            <v>3</v>
          </cell>
          <cell r="BT1027">
            <v>3</v>
          </cell>
          <cell r="BU1027">
            <v>3</v>
          </cell>
          <cell r="BV1027">
            <v>3</v>
          </cell>
          <cell r="BW1027">
            <v>3</v>
          </cell>
          <cell r="BX1027">
            <v>3</v>
          </cell>
          <cell r="BY1027">
            <v>3</v>
          </cell>
          <cell r="BZ1027">
            <v>3</v>
          </cell>
          <cell r="CA1027">
            <v>3</v>
          </cell>
          <cell r="CB1027">
            <v>3</v>
          </cell>
          <cell r="CC1027">
            <v>3</v>
          </cell>
          <cell r="CD1027">
            <v>3</v>
          </cell>
          <cell r="CE1027">
            <v>3</v>
          </cell>
          <cell r="CF1027">
            <v>3</v>
          </cell>
          <cell r="CG1027">
            <v>3</v>
          </cell>
          <cell r="CH1027">
            <v>3</v>
          </cell>
          <cell r="CI1027">
            <v>3</v>
          </cell>
          <cell r="CJ1027">
            <v>3</v>
          </cell>
          <cell r="CK1027">
            <v>109</v>
          </cell>
          <cell r="CL1027">
            <v>478</v>
          </cell>
          <cell r="CM1027">
            <v>478</v>
          </cell>
          <cell r="CN1027">
            <v>478</v>
          </cell>
          <cell r="CO1027">
            <v>478</v>
          </cell>
          <cell r="CP1027">
            <v>587</v>
          </cell>
          <cell r="CQ1027">
            <v>587</v>
          </cell>
          <cell r="CR1027">
            <v>587</v>
          </cell>
          <cell r="CS1027">
            <v>587</v>
          </cell>
          <cell r="CT1027">
            <v>533</v>
          </cell>
          <cell r="CU1027">
            <v>533</v>
          </cell>
          <cell r="CV1027">
            <v>533</v>
          </cell>
          <cell r="CW1027">
            <v>533</v>
          </cell>
          <cell r="CX1027">
            <v>315</v>
          </cell>
          <cell r="CY1027">
            <v>315</v>
          </cell>
          <cell r="CZ1027">
            <v>315</v>
          </cell>
          <cell r="DA1027">
            <v>162</v>
          </cell>
          <cell r="DB1027">
            <v>162</v>
          </cell>
          <cell r="DC1027">
            <v>162</v>
          </cell>
          <cell r="DD1027">
            <v>162</v>
          </cell>
          <cell r="DE1027">
            <v>163</v>
          </cell>
          <cell r="DF1027">
            <v>26</v>
          </cell>
          <cell r="DG1027">
            <v>26</v>
          </cell>
          <cell r="DH1027">
            <v>429</v>
          </cell>
          <cell r="DI1027">
            <v>429</v>
          </cell>
          <cell r="DJ1027">
            <v>429</v>
          </cell>
          <cell r="DK1027">
            <v>266</v>
          </cell>
        </row>
        <row r="1028">
          <cell r="A1028">
            <v>106418</v>
          </cell>
          <cell r="B1028" t="str">
            <v> ALMA - S E SATURDAY IS. GAS LIFT        </v>
          </cell>
          <cell r="C1028" t="str">
            <v> 0L   </v>
          </cell>
          <cell r="D1028" t="str">
            <v> D    </v>
          </cell>
          <cell r="E1028">
            <v>2404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</row>
        <row r="1029">
          <cell r="A1029">
            <v>106725</v>
          </cell>
          <cell r="B1029" t="str">
            <v> ATLAS - MERCER COUNTY DEHYD             </v>
          </cell>
          <cell r="C1029">
            <v>4</v>
          </cell>
          <cell r="D1029" t="str">
            <v> R    </v>
          </cell>
          <cell r="E1029">
            <v>11768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</row>
        <row r="1030">
          <cell r="A1030">
            <v>106986</v>
          </cell>
          <cell r="B1030" t="str">
            <v> VICTORIA - TEXAS GARDENS DEHYD          </v>
          </cell>
          <cell r="C1030">
            <v>0</v>
          </cell>
          <cell r="D1030" t="str">
            <v> R    </v>
          </cell>
          <cell r="E1030">
            <v>12314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</row>
        <row r="1031">
          <cell r="A1031">
            <v>106988</v>
          </cell>
          <cell r="B1031" t="str">
            <v> HOUSTON - MONTE CHRISTO DEHYD           </v>
          </cell>
          <cell r="C1031">
            <v>0</v>
          </cell>
          <cell r="D1031" t="str">
            <v> R    </v>
          </cell>
          <cell r="E1031">
            <v>3217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</row>
        <row r="1032">
          <cell r="A1032">
            <v>106991</v>
          </cell>
          <cell r="B1032" t="str">
            <v> MORALES DEHYDRATION                     </v>
          </cell>
          <cell r="C1032">
            <v>0</v>
          </cell>
          <cell r="D1032" t="str">
            <v> R    </v>
          </cell>
          <cell r="E1032">
            <v>2776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</row>
        <row r="1033">
          <cell r="A1033">
            <v>106992</v>
          </cell>
          <cell r="B1033" t="str">
            <v> ANAQUA - LENTZ #2 DEHYD                 </v>
          </cell>
          <cell r="C1033">
            <v>0</v>
          </cell>
          <cell r="D1033" t="str">
            <v> R    </v>
          </cell>
          <cell r="E1033">
            <v>2927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</row>
        <row r="1034">
          <cell r="A1034">
            <v>106993</v>
          </cell>
          <cell r="B1034" t="str">
            <v> BERKSHIRE - ALTRESCO SMS                </v>
          </cell>
          <cell r="C1034">
            <v>6</v>
          </cell>
          <cell r="D1034" t="str">
            <v> D    </v>
          </cell>
          <cell r="E1034">
            <v>89710</v>
          </cell>
          <cell r="F1034">
            <v>31295</v>
          </cell>
          <cell r="G1034">
            <v>30240</v>
          </cell>
          <cell r="H1034">
            <v>30240</v>
          </cell>
          <cell r="I1034">
            <v>21000</v>
          </cell>
          <cell r="J1034">
            <v>31295</v>
          </cell>
          <cell r="K1034">
            <v>31295</v>
          </cell>
          <cell r="L1034">
            <v>31295</v>
          </cell>
          <cell r="M1034">
            <v>31295</v>
          </cell>
          <cell r="N1034">
            <v>31295</v>
          </cell>
          <cell r="O1034">
            <v>31295</v>
          </cell>
          <cell r="P1034">
            <v>31295</v>
          </cell>
          <cell r="Q1034">
            <v>31295</v>
          </cell>
          <cell r="R1034">
            <v>31295</v>
          </cell>
          <cell r="S1034">
            <v>31295</v>
          </cell>
          <cell r="T1034">
            <v>31295</v>
          </cell>
          <cell r="U1034">
            <v>26926</v>
          </cell>
          <cell r="V1034">
            <v>26926</v>
          </cell>
          <cell r="W1034">
            <v>27411</v>
          </cell>
          <cell r="X1034">
            <v>26500</v>
          </cell>
          <cell r="Y1034">
            <v>24795</v>
          </cell>
          <cell r="Z1034">
            <v>29795</v>
          </cell>
          <cell r="AA1034">
            <v>28508</v>
          </cell>
          <cell r="AB1034">
            <v>29795</v>
          </cell>
          <cell r="AC1034">
            <v>29795</v>
          </cell>
          <cell r="AD1034">
            <v>29795</v>
          </cell>
          <cell r="AE1034">
            <v>29795</v>
          </cell>
          <cell r="AF1034">
            <v>29795</v>
          </cell>
          <cell r="AG1034">
            <v>29795</v>
          </cell>
          <cell r="AH1034">
            <v>29795</v>
          </cell>
          <cell r="AI1034">
            <v>22528</v>
          </cell>
          <cell r="AJ1034">
            <v>22528</v>
          </cell>
          <cell r="AK1034">
            <v>22528</v>
          </cell>
          <cell r="AL1034">
            <v>22528</v>
          </cell>
          <cell r="AM1034">
            <v>22528</v>
          </cell>
          <cell r="AN1034">
            <v>22528</v>
          </cell>
          <cell r="AO1034">
            <v>12726</v>
          </cell>
          <cell r="AP1034">
            <v>21000</v>
          </cell>
          <cell r="AQ1034">
            <v>21000</v>
          </cell>
          <cell r="AR1034">
            <v>21000</v>
          </cell>
          <cell r="AS1034">
            <v>17627</v>
          </cell>
          <cell r="AT1034">
            <v>29795</v>
          </cell>
          <cell r="AU1034">
            <v>29795</v>
          </cell>
          <cell r="AV1034">
            <v>24894</v>
          </cell>
          <cell r="AW1034">
            <v>21795</v>
          </cell>
          <cell r="AX1034">
            <v>21795</v>
          </cell>
          <cell r="AY1034">
            <v>29795</v>
          </cell>
          <cell r="AZ1034">
            <v>29795</v>
          </cell>
          <cell r="BA1034">
            <v>29795</v>
          </cell>
          <cell r="BB1034">
            <v>29795</v>
          </cell>
          <cell r="BC1034">
            <v>29795</v>
          </cell>
          <cell r="BD1034">
            <v>29795</v>
          </cell>
          <cell r="BE1034">
            <v>29795</v>
          </cell>
          <cell r="BF1034">
            <v>29795</v>
          </cell>
          <cell r="BG1034">
            <v>29795</v>
          </cell>
          <cell r="BH1034">
            <v>29795</v>
          </cell>
          <cell r="BI1034">
            <v>29795</v>
          </cell>
          <cell r="BJ1034">
            <v>29795</v>
          </cell>
          <cell r="BK1034">
            <v>29795</v>
          </cell>
          <cell r="BL1034">
            <v>29795</v>
          </cell>
          <cell r="BM1034">
            <v>29795</v>
          </cell>
          <cell r="BN1034">
            <v>29795</v>
          </cell>
          <cell r="BO1034">
            <v>29795</v>
          </cell>
          <cell r="BP1034">
            <v>29795</v>
          </cell>
          <cell r="BQ1034">
            <v>29795</v>
          </cell>
          <cell r="BR1034">
            <v>29795</v>
          </cell>
          <cell r="BS1034">
            <v>29795</v>
          </cell>
          <cell r="BT1034">
            <v>29795</v>
          </cell>
          <cell r="BU1034">
            <v>29795</v>
          </cell>
          <cell r="BV1034">
            <v>28403</v>
          </cell>
          <cell r="BW1034">
            <v>29795</v>
          </cell>
          <cell r="BX1034">
            <v>36295</v>
          </cell>
          <cell r="BY1034">
            <v>34795</v>
          </cell>
          <cell r="BZ1034">
            <v>34795</v>
          </cell>
          <cell r="CA1034">
            <v>34795</v>
          </cell>
          <cell r="CB1034">
            <v>29795</v>
          </cell>
          <cell r="CC1034">
            <v>29795</v>
          </cell>
          <cell r="CD1034">
            <v>41295</v>
          </cell>
          <cell r="CE1034">
            <v>31295</v>
          </cell>
          <cell r="CF1034">
            <v>31295</v>
          </cell>
          <cell r="CG1034">
            <v>31295</v>
          </cell>
          <cell r="CH1034">
            <v>31295</v>
          </cell>
          <cell r="CI1034">
            <v>31295</v>
          </cell>
          <cell r="CJ1034">
            <v>31295</v>
          </cell>
          <cell r="CK1034">
            <v>31295</v>
          </cell>
          <cell r="CL1034">
            <v>31295</v>
          </cell>
          <cell r="CM1034">
            <v>31295</v>
          </cell>
          <cell r="CN1034">
            <v>31295</v>
          </cell>
          <cell r="CO1034">
            <v>31295</v>
          </cell>
          <cell r="CP1034">
            <v>31295</v>
          </cell>
          <cell r="CQ1034">
            <v>31295</v>
          </cell>
          <cell r="CR1034">
            <v>31295</v>
          </cell>
          <cell r="CS1034">
            <v>31295</v>
          </cell>
          <cell r="CT1034">
            <v>30975</v>
          </cell>
          <cell r="CU1034">
            <v>31593</v>
          </cell>
          <cell r="CV1034">
            <v>30975</v>
          </cell>
          <cell r="CW1034">
            <v>31592</v>
          </cell>
          <cell r="CX1034">
            <v>31295</v>
          </cell>
          <cell r="CY1034">
            <v>31691</v>
          </cell>
          <cell r="CZ1034">
            <v>31592</v>
          </cell>
          <cell r="DA1034">
            <v>31592</v>
          </cell>
          <cell r="DB1034">
            <v>31592</v>
          </cell>
          <cell r="DC1034">
            <v>31592</v>
          </cell>
          <cell r="DD1034">
            <v>31592</v>
          </cell>
          <cell r="DE1034">
            <v>31295</v>
          </cell>
          <cell r="DF1034">
            <v>34296</v>
          </cell>
          <cell r="DG1034">
            <v>35296</v>
          </cell>
          <cell r="DH1034">
            <v>35296</v>
          </cell>
          <cell r="DI1034">
            <v>35296</v>
          </cell>
          <cell r="DJ1034">
            <v>35296</v>
          </cell>
          <cell r="DK1034">
            <v>35296</v>
          </cell>
        </row>
        <row r="1035">
          <cell r="A1035">
            <v>106996</v>
          </cell>
          <cell r="B1035" t="str">
            <v> VALLEY - LINCOLN SMS                    </v>
          </cell>
          <cell r="C1035">
            <v>6</v>
          </cell>
          <cell r="D1035" t="str">
            <v> D    </v>
          </cell>
          <cell r="E1035">
            <v>56570</v>
          </cell>
          <cell r="F1035">
            <v>15069</v>
          </cell>
          <cell r="G1035">
            <v>15069</v>
          </cell>
          <cell r="H1035">
            <v>13849</v>
          </cell>
          <cell r="I1035">
            <v>2761</v>
          </cell>
          <cell r="J1035">
            <v>17309</v>
          </cell>
          <cell r="K1035">
            <v>14999</v>
          </cell>
          <cell r="L1035">
            <v>17999</v>
          </cell>
          <cell r="M1035">
            <v>14999</v>
          </cell>
          <cell r="N1035">
            <v>15069</v>
          </cell>
          <cell r="O1035">
            <v>14214</v>
          </cell>
          <cell r="P1035">
            <v>13894</v>
          </cell>
          <cell r="Q1035">
            <v>17562</v>
          </cell>
          <cell r="R1035">
            <v>15071</v>
          </cell>
          <cell r="S1035">
            <v>15071</v>
          </cell>
          <cell r="T1035">
            <v>15071</v>
          </cell>
          <cell r="U1035">
            <v>2315</v>
          </cell>
          <cell r="V1035">
            <v>2315</v>
          </cell>
          <cell r="W1035">
            <v>1230</v>
          </cell>
          <cell r="X1035">
            <v>9658</v>
          </cell>
          <cell r="Y1035">
            <v>10128</v>
          </cell>
          <cell r="Z1035">
            <v>10136</v>
          </cell>
          <cell r="AA1035">
            <v>10136</v>
          </cell>
          <cell r="AB1035">
            <v>2058</v>
          </cell>
          <cell r="AC1035">
            <v>1563</v>
          </cell>
          <cell r="AD1035">
            <v>1220</v>
          </cell>
          <cell r="AE1035">
            <v>11648</v>
          </cell>
          <cell r="AF1035">
            <v>12171</v>
          </cell>
          <cell r="AG1035">
            <v>12171</v>
          </cell>
          <cell r="AH1035">
            <v>15448</v>
          </cell>
          <cell r="AI1035">
            <v>15625</v>
          </cell>
          <cell r="AJ1035">
            <v>14286</v>
          </cell>
          <cell r="AK1035">
            <v>14295</v>
          </cell>
          <cell r="AL1035">
            <v>14903</v>
          </cell>
          <cell r="AM1035">
            <v>15391</v>
          </cell>
          <cell r="AN1035">
            <v>2756</v>
          </cell>
          <cell r="AO1035">
            <v>2686</v>
          </cell>
          <cell r="AP1035">
            <v>2761</v>
          </cell>
          <cell r="AQ1035">
            <v>1726</v>
          </cell>
          <cell r="AR1035">
            <v>1640</v>
          </cell>
          <cell r="AS1035">
            <v>15098</v>
          </cell>
          <cell r="AT1035">
            <v>15526</v>
          </cell>
          <cell r="AU1035">
            <v>15486</v>
          </cell>
          <cell r="AV1035">
            <v>15486</v>
          </cell>
          <cell r="AW1035">
            <v>15486</v>
          </cell>
          <cell r="AX1035">
            <v>14345</v>
          </cell>
          <cell r="AY1035">
            <v>16355</v>
          </cell>
          <cell r="AZ1035">
            <v>16932</v>
          </cell>
          <cell r="BA1035">
            <v>14437</v>
          </cell>
          <cell r="BB1035">
            <v>14440</v>
          </cell>
          <cell r="BC1035">
            <v>14485</v>
          </cell>
          <cell r="BD1035">
            <v>14490</v>
          </cell>
          <cell r="BE1035">
            <v>13395</v>
          </cell>
          <cell r="BF1035">
            <v>13340</v>
          </cell>
          <cell r="BG1035">
            <v>13235</v>
          </cell>
          <cell r="BH1035">
            <v>14488</v>
          </cell>
          <cell r="BI1035">
            <v>14488</v>
          </cell>
          <cell r="BJ1035">
            <v>14694</v>
          </cell>
          <cell r="BK1035">
            <v>17694</v>
          </cell>
          <cell r="BL1035">
            <v>16402</v>
          </cell>
          <cell r="BM1035">
            <v>16375</v>
          </cell>
          <cell r="BN1035">
            <v>17182</v>
          </cell>
          <cell r="BO1035">
            <v>17774</v>
          </cell>
          <cell r="BP1035">
            <v>16774</v>
          </cell>
          <cell r="BQ1035">
            <v>16774</v>
          </cell>
          <cell r="BR1035">
            <v>14774</v>
          </cell>
          <cell r="BS1035">
            <v>13427</v>
          </cell>
          <cell r="BT1035">
            <v>13400</v>
          </cell>
          <cell r="BU1035">
            <v>15201</v>
          </cell>
          <cell r="BV1035">
            <v>17764</v>
          </cell>
          <cell r="BW1035">
            <v>15775</v>
          </cell>
          <cell r="BX1035">
            <v>15775</v>
          </cell>
          <cell r="BY1035">
            <v>15975</v>
          </cell>
          <cell r="BZ1035">
            <v>14423</v>
          </cell>
          <cell r="CA1035">
            <v>14402</v>
          </cell>
          <cell r="CB1035">
            <v>15214</v>
          </cell>
          <cell r="CC1035">
            <v>16095</v>
          </cell>
          <cell r="CD1035">
            <v>15675</v>
          </cell>
          <cell r="CE1035">
            <v>15675</v>
          </cell>
          <cell r="CF1035">
            <v>10738</v>
          </cell>
          <cell r="CG1035">
            <v>9499</v>
          </cell>
          <cell r="CH1035">
            <v>9495</v>
          </cell>
          <cell r="CI1035">
            <v>15066</v>
          </cell>
          <cell r="CJ1035">
            <v>15440</v>
          </cell>
          <cell r="CK1035">
            <v>15694</v>
          </cell>
          <cell r="CL1035">
            <v>15694</v>
          </cell>
          <cell r="CM1035">
            <v>15461</v>
          </cell>
          <cell r="CN1035">
            <v>14329</v>
          </cell>
          <cell r="CO1035">
            <v>14379</v>
          </cell>
          <cell r="CP1035">
            <v>15690</v>
          </cell>
          <cell r="CQ1035">
            <v>15690</v>
          </cell>
          <cell r="CR1035">
            <v>15690</v>
          </cell>
          <cell r="CS1035">
            <v>5871</v>
          </cell>
          <cell r="CT1035">
            <v>15745</v>
          </cell>
          <cell r="CU1035">
            <v>14496</v>
          </cell>
          <cell r="CV1035">
            <v>15745</v>
          </cell>
          <cell r="CW1035">
            <v>15262</v>
          </cell>
          <cell r="CX1035">
            <v>15745</v>
          </cell>
          <cell r="CY1035">
            <v>15945</v>
          </cell>
          <cell r="CZ1035">
            <v>15663</v>
          </cell>
          <cell r="DA1035">
            <v>15800</v>
          </cell>
          <cell r="DB1035">
            <v>15800</v>
          </cell>
          <cell r="DC1035">
            <v>15800</v>
          </cell>
          <cell r="DD1035">
            <v>15157</v>
          </cell>
          <cell r="DE1035">
            <v>15603</v>
          </cell>
          <cell r="DF1035">
            <v>15784</v>
          </cell>
          <cell r="DG1035">
            <v>15784</v>
          </cell>
          <cell r="DH1035">
            <v>15784</v>
          </cell>
          <cell r="DI1035">
            <v>15784</v>
          </cell>
          <cell r="DJ1035">
            <v>15784</v>
          </cell>
          <cell r="DK1035">
            <v>15324</v>
          </cell>
        </row>
        <row r="1036">
          <cell r="A1036">
            <v>107000</v>
          </cell>
          <cell r="B1036" t="str">
            <v>NECHES @ Montgomery</v>
          </cell>
          <cell r="C1036">
            <v>0</v>
          </cell>
          <cell r="D1036" t="str">
            <v> D    </v>
          </cell>
          <cell r="E1036">
            <v>63838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</row>
        <row r="1037">
          <cell r="A1037">
            <v>107820</v>
          </cell>
          <cell r="B1037" t="str">
            <v> TEXAS - SAN SALVADOR DEHYD              </v>
          </cell>
          <cell r="C1037">
            <v>0</v>
          </cell>
          <cell r="D1037" t="str">
            <v> R    </v>
          </cell>
          <cell r="E1037">
            <v>6919</v>
          </cell>
          <cell r="F1037">
            <v>100</v>
          </cell>
          <cell r="G1037">
            <v>100</v>
          </cell>
          <cell r="H1037">
            <v>100</v>
          </cell>
          <cell r="I1037">
            <v>100</v>
          </cell>
          <cell r="J1037">
            <v>100</v>
          </cell>
          <cell r="K1037">
            <v>100</v>
          </cell>
          <cell r="L1037">
            <v>100</v>
          </cell>
          <cell r="M1037">
            <v>100</v>
          </cell>
          <cell r="N1037">
            <v>100</v>
          </cell>
          <cell r="O1037">
            <v>100</v>
          </cell>
          <cell r="P1037">
            <v>100</v>
          </cell>
          <cell r="Q1037">
            <v>100</v>
          </cell>
          <cell r="R1037">
            <v>100</v>
          </cell>
          <cell r="S1037">
            <v>100</v>
          </cell>
          <cell r="T1037">
            <v>100</v>
          </cell>
          <cell r="U1037">
            <v>110</v>
          </cell>
          <cell r="V1037">
            <v>110</v>
          </cell>
          <cell r="W1037">
            <v>110</v>
          </cell>
          <cell r="X1037">
            <v>110</v>
          </cell>
          <cell r="Y1037">
            <v>110</v>
          </cell>
          <cell r="Z1037">
            <v>100</v>
          </cell>
          <cell r="AA1037">
            <v>100</v>
          </cell>
          <cell r="AB1037">
            <v>100</v>
          </cell>
          <cell r="AC1037">
            <v>100</v>
          </cell>
          <cell r="AD1037">
            <v>100</v>
          </cell>
          <cell r="AE1037">
            <v>100</v>
          </cell>
          <cell r="AF1037">
            <v>100</v>
          </cell>
          <cell r="AG1037">
            <v>100</v>
          </cell>
          <cell r="AH1037">
            <v>100</v>
          </cell>
          <cell r="AI1037">
            <v>100</v>
          </cell>
          <cell r="AJ1037">
            <v>100</v>
          </cell>
          <cell r="AK1037">
            <v>100</v>
          </cell>
          <cell r="AL1037">
            <v>100</v>
          </cell>
          <cell r="AM1037">
            <v>100</v>
          </cell>
          <cell r="AN1037">
            <v>100</v>
          </cell>
          <cell r="AO1037">
            <v>100</v>
          </cell>
          <cell r="AP1037">
            <v>100</v>
          </cell>
          <cell r="AQ1037">
            <v>100</v>
          </cell>
          <cell r="AR1037">
            <v>100</v>
          </cell>
          <cell r="AS1037">
            <v>100</v>
          </cell>
          <cell r="AT1037">
            <v>100</v>
          </cell>
          <cell r="AU1037">
            <v>100</v>
          </cell>
          <cell r="AV1037">
            <v>100</v>
          </cell>
          <cell r="AW1037">
            <v>100</v>
          </cell>
          <cell r="AX1037">
            <v>100</v>
          </cell>
          <cell r="AY1037">
            <v>110</v>
          </cell>
          <cell r="AZ1037">
            <v>110</v>
          </cell>
          <cell r="BA1037">
            <v>110</v>
          </cell>
          <cell r="BB1037">
            <v>110</v>
          </cell>
          <cell r="BC1037">
            <v>110</v>
          </cell>
          <cell r="BD1037">
            <v>110</v>
          </cell>
          <cell r="BE1037">
            <v>110</v>
          </cell>
          <cell r="BF1037">
            <v>110</v>
          </cell>
          <cell r="BG1037">
            <v>110</v>
          </cell>
          <cell r="BH1037">
            <v>110</v>
          </cell>
          <cell r="BI1037">
            <v>110</v>
          </cell>
          <cell r="BJ1037">
            <v>110</v>
          </cell>
          <cell r="BK1037">
            <v>110</v>
          </cell>
          <cell r="BL1037">
            <v>110</v>
          </cell>
          <cell r="BM1037">
            <v>110</v>
          </cell>
          <cell r="BN1037">
            <v>110</v>
          </cell>
          <cell r="BO1037">
            <v>110</v>
          </cell>
          <cell r="BP1037">
            <v>110</v>
          </cell>
          <cell r="BQ1037">
            <v>110</v>
          </cell>
          <cell r="BR1037">
            <v>110</v>
          </cell>
          <cell r="BS1037">
            <v>110</v>
          </cell>
          <cell r="BT1037">
            <v>110</v>
          </cell>
          <cell r="BU1037">
            <v>110</v>
          </cell>
          <cell r="BV1037">
            <v>110</v>
          </cell>
          <cell r="BW1037">
            <v>110</v>
          </cell>
          <cell r="BX1037">
            <v>110</v>
          </cell>
          <cell r="BY1037">
            <v>110</v>
          </cell>
          <cell r="BZ1037">
            <v>110</v>
          </cell>
          <cell r="CA1037">
            <v>110</v>
          </cell>
          <cell r="CB1037">
            <v>110</v>
          </cell>
          <cell r="CC1037">
            <v>110</v>
          </cell>
          <cell r="CD1037">
            <v>110</v>
          </cell>
          <cell r="CE1037">
            <v>110</v>
          </cell>
          <cell r="CF1037">
            <v>110</v>
          </cell>
          <cell r="CG1037">
            <v>110</v>
          </cell>
          <cell r="CH1037">
            <v>110</v>
          </cell>
          <cell r="CI1037">
            <v>110</v>
          </cell>
          <cell r="CJ1037">
            <v>76</v>
          </cell>
          <cell r="CK1037">
            <v>76</v>
          </cell>
          <cell r="CL1037">
            <v>110</v>
          </cell>
          <cell r="CM1037">
            <v>110</v>
          </cell>
          <cell r="CN1037">
            <v>110</v>
          </cell>
          <cell r="CO1037">
            <v>110</v>
          </cell>
          <cell r="CP1037">
            <v>110</v>
          </cell>
          <cell r="CQ1037">
            <v>110</v>
          </cell>
          <cell r="CR1037">
            <v>110</v>
          </cell>
          <cell r="CS1037">
            <v>110</v>
          </cell>
          <cell r="CT1037">
            <v>110</v>
          </cell>
          <cell r="CU1037">
            <v>110</v>
          </cell>
          <cell r="CV1037">
            <v>110</v>
          </cell>
          <cell r="CW1037">
            <v>110</v>
          </cell>
          <cell r="CX1037">
            <v>110</v>
          </cell>
          <cell r="CY1037">
            <v>110</v>
          </cell>
          <cell r="CZ1037">
            <v>110</v>
          </cell>
          <cell r="DA1037">
            <v>110</v>
          </cell>
          <cell r="DB1037">
            <v>110</v>
          </cell>
          <cell r="DC1037">
            <v>110</v>
          </cell>
          <cell r="DD1037">
            <v>110</v>
          </cell>
          <cell r="DE1037">
            <v>110</v>
          </cell>
          <cell r="DF1037">
            <v>110</v>
          </cell>
          <cell r="DG1037">
            <v>110</v>
          </cell>
          <cell r="DH1037">
            <v>110</v>
          </cell>
          <cell r="DI1037">
            <v>110</v>
          </cell>
          <cell r="DJ1037">
            <v>110</v>
          </cell>
          <cell r="DK1037">
            <v>110</v>
          </cell>
        </row>
        <row r="1038">
          <cell r="A1038">
            <v>107832</v>
          </cell>
          <cell r="B1038" t="str">
            <v> WALTER - SOUTH MARSH ISLAND 36          </v>
          </cell>
          <cell r="C1038" t="str">
            <v> 0L   </v>
          </cell>
          <cell r="D1038" t="str">
            <v> R    </v>
          </cell>
          <cell r="E1038">
            <v>111264</v>
          </cell>
          <cell r="F1038">
            <v>10575</v>
          </cell>
          <cell r="G1038">
            <v>12246</v>
          </cell>
          <cell r="H1038">
            <v>12246</v>
          </cell>
          <cell r="I1038">
            <v>11993</v>
          </cell>
          <cell r="J1038">
            <v>11202</v>
          </cell>
          <cell r="K1038">
            <v>11202</v>
          </cell>
          <cell r="L1038">
            <v>11202</v>
          </cell>
          <cell r="M1038">
            <v>13203</v>
          </cell>
          <cell r="N1038">
            <v>16702</v>
          </cell>
          <cell r="O1038">
            <v>11247</v>
          </cell>
          <cell r="P1038">
            <v>11247</v>
          </cell>
          <cell r="Q1038">
            <v>11247</v>
          </cell>
          <cell r="R1038">
            <v>11247</v>
          </cell>
          <cell r="S1038">
            <v>11247</v>
          </cell>
          <cell r="T1038">
            <v>11154</v>
          </cell>
          <cell r="U1038">
            <v>16274</v>
          </cell>
          <cell r="V1038">
            <v>16274</v>
          </cell>
          <cell r="W1038">
            <v>15444</v>
          </cell>
          <cell r="X1038">
            <v>13944</v>
          </cell>
          <cell r="Y1038">
            <v>11244</v>
          </cell>
          <cell r="Z1038">
            <v>9744</v>
          </cell>
          <cell r="AA1038">
            <v>9744</v>
          </cell>
          <cell r="AB1038">
            <v>8144</v>
          </cell>
          <cell r="AC1038">
            <v>8144</v>
          </cell>
          <cell r="AD1038">
            <v>8144</v>
          </cell>
          <cell r="AE1038">
            <v>8144</v>
          </cell>
          <cell r="AF1038">
            <v>8144</v>
          </cell>
          <cell r="AG1038">
            <v>8144</v>
          </cell>
          <cell r="AH1038">
            <v>10793</v>
          </cell>
          <cell r="AI1038">
            <v>10793</v>
          </cell>
          <cell r="AJ1038">
            <v>10793</v>
          </cell>
          <cell r="AK1038">
            <v>10793</v>
          </cell>
          <cell r="AL1038">
            <v>10093</v>
          </cell>
          <cell r="AM1038">
            <v>10093</v>
          </cell>
          <cell r="AN1038">
            <v>12093</v>
          </cell>
          <cell r="AO1038">
            <v>12093</v>
          </cell>
          <cell r="AP1038">
            <v>11993</v>
          </cell>
          <cell r="AQ1038">
            <v>11993</v>
          </cell>
          <cell r="AR1038">
            <v>11993</v>
          </cell>
          <cell r="AS1038">
            <v>10593</v>
          </cell>
          <cell r="AT1038">
            <v>9593</v>
          </cell>
          <cell r="AU1038">
            <v>9593</v>
          </cell>
          <cell r="AV1038">
            <v>9593</v>
          </cell>
          <cell r="AW1038">
            <v>9593</v>
          </cell>
          <cell r="AX1038">
            <v>9593</v>
          </cell>
          <cell r="AY1038">
            <v>10936</v>
          </cell>
          <cell r="AZ1038">
            <v>10936</v>
          </cell>
          <cell r="BA1038">
            <v>10936</v>
          </cell>
          <cell r="BB1038">
            <v>8948</v>
          </cell>
          <cell r="BC1038">
            <v>10698</v>
          </cell>
          <cell r="BD1038">
            <v>10698</v>
          </cell>
          <cell r="BE1038">
            <v>10698</v>
          </cell>
          <cell r="BF1038">
            <v>10698</v>
          </cell>
          <cell r="BG1038">
            <v>10698</v>
          </cell>
          <cell r="BH1038">
            <v>10698</v>
          </cell>
          <cell r="BI1038">
            <v>1763</v>
          </cell>
          <cell r="BJ1038">
            <v>1763</v>
          </cell>
          <cell r="BK1038">
            <v>1763</v>
          </cell>
          <cell r="BL1038">
            <v>1763</v>
          </cell>
          <cell r="BM1038">
            <v>1763</v>
          </cell>
          <cell r="BN1038">
            <v>1763</v>
          </cell>
          <cell r="BO1038">
            <v>1763</v>
          </cell>
          <cell r="BP1038">
            <v>1763</v>
          </cell>
          <cell r="BQ1038">
            <v>1763</v>
          </cell>
          <cell r="BR1038">
            <v>1763</v>
          </cell>
          <cell r="BS1038">
            <v>1763</v>
          </cell>
          <cell r="BT1038">
            <v>1763</v>
          </cell>
          <cell r="BU1038">
            <v>1763</v>
          </cell>
          <cell r="BV1038">
            <v>1763</v>
          </cell>
          <cell r="BW1038">
            <v>1763</v>
          </cell>
          <cell r="BX1038">
            <v>1763</v>
          </cell>
          <cell r="BY1038">
            <v>1763</v>
          </cell>
          <cell r="BZ1038">
            <v>1763</v>
          </cell>
          <cell r="CA1038">
            <v>1763</v>
          </cell>
          <cell r="CB1038">
            <v>1763</v>
          </cell>
          <cell r="CC1038">
            <v>1763</v>
          </cell>
          <cell r="CD1038">
            <v>1917</v>
          </cell>
          <cell r="CE1038">
            <v>1916</v>
          </cell>
          <cell r="CF1038">
            <v>1916</v>
          </cell>
          <cell r="CG1038">
            <v>1916</v>
          </cell>
          <cell r="CH1038">
            <v>1916</v>
          </cell>
          <cell r="CI1038">
            <v>5844</v>
          </cell>
          <cell r="CJ1038">
            <v>5844</v>
          </cell>
          <cell r="CK1038">
            <v>5844</v>
          </cell>
          <cell r="CL1038">
            <v>5844</v>
          </cell>
          <cell r="CM1038">
            <v>5844</v>
          </cell>
          <cell r="CN1038">
            <v>5844</v>
          </cell>
          <cell r="CO1038">
            <v>5844</v>
          </cell>
          <cell r="CP1038">
            <v>5844</v>
          </cell>
          <cell r="CQ1038">
            <v>5844</v>
          </cell>
          <cell r="CR1038">
            <v>5290</v>
          </cell>
          <cell r="CS1038">
            <v>5290</v>
          </cell>
          <cell r="CT1038">
            <v>5290</v>
          </cell>
          <cell r="CU1038">
            <v>5290</v>
          </cell>
          <cell r="CV1038">
            <v>5290</v>
          </cell>
          <cell r="CW1038">
            <v>5290</v>
          </cell>
          <cell r="CX1038">
            <v>5290</v>
          </cell>
          <cell r="CY1038">
            <v>5290</v>
          </cell>
          <cell r="CZ1038">
            <v>5290</v>
          </cell>
          <cell r="DA1038">
            <v>5290</v>
          </cell>
          <cell r="DB1038">
            <v>5290</v>
          </cell>
          <cell r="DC1038">
            <v>5290</v>
          </cell>
          <cell r="DD1038">
            <v>5290</v>
          </cell>
          <cell r="DE1038">
            <v>5290</v>
          </cell>
          <cell r="DF1038">
            <v>12401</v>
          </cell>
          <cell r="DG1038">
            <v>12401</v>
          </cell>
          <cell r="DH1038">
            <v>12401</v>
          </cell>
          <cell r="DI1038">
            <v>12401</v>
          </cell>
          <cell r="DJ1038">
            <v>12401</v>
          </cell>
          <cell r="DK1038">
            <v>23097</v>
          </cell>
        </row>
        <row r="1039">
          <cell r="A1039">
            <v>109301</v>
          </cell>
          <cell r="B1039" t="str">
            <v>DUKE Energy @ Lamar</v>
          </cell>
          <cell r="C1039">
            <v>1</v>
          </cell>
          <cell r="D1039" t="str">
            <v> R    </v>
          </cell>
          <cell r="E1039">
            <v>12103</v>
          </cell>
          <cell r="F1039">
            <v>450</v>
          </cell>
          <cell r="G1039">
            <v>450</v>
          </cell>
          <cell r="H1039">
            <v>450</v>
          </cell>
          <cell r="I1039">
            <v>400</v>
          </cell>
          <cell r="J1039">
            <v>450</v>
          </cell>
          <cell r="K1039">
            <v>450</v>
          </cell>
          <cell r="L1039">
            <v>450</v>
          </cell>
          <cell r="M1039">
            <v>450</v>
          </cell>
          <cell r="N1039">
            <v>450</v>
          </cell>
          <cell r="O1039">
            <v>450</v>
          </cell>
          <cell r="P1039">
            <v>450</v>
          </cell>
          <cell r="Q1039">
            <v>450</v>
          </cell>
          <cell r="R1039">
            <v>450</v>
          </cell>
          <cell r="S1039">
            <v>450</v>
          </cell>
          <cell r="T1039">
            <v>450</v>
          </cell>
          <cell r="U1039">
            <v>400</v>
          </cell>
          <cell r="V1039">
            <v>400</v>
          </cell>
          <cell r="W1039">
            <v>400</v>
          </cell>
          <cell r="X1039">
            <v>400</v>
          </cell>
          <cell r="Y1039">
            <v>400</v>
          </cell>
          <cell r="Z1039">
            <v>400</v>
          </cell>
          <cell r="AA1039">
            <v>400</v>
          </cell>
          <cell r="AB1039">
            <v>400</v>
          </cell>
          <cell r="AC1039">
            <v>400</v>
          </cell>
          <cell r="AD1039">
            <v>400</v>
          </cell>
          <cell r="AE1039">
            <v>400</v>
          </cell>
          <cell r="AF1039">
            <v>400</v>
          </cell>
          <cell r="AG1039">
            <v>400</v>
          </cell>
          <cell r="AH1039">
            <v>400</v>
          </cell>
          <cell r="AI1039">
            <v>400</v>
          </cell>
          <cell r="AJ1039">
            <v>400</v>
          </cell>
          <cell r="AK1039">
            <v>400</v>
          </cell>
          <cell r="AL1039">
            <v>400</v>
          </cell>
          <cell r="AM1039">
            <v>400</v>
          </cell>
          <cell r="AN1039">
            <v>400</v>
          </cell>
          <cell r="AO1039">
            <v>400</v>
          </cell>
          <cell r="AP1039">
            <v>400</v>
          </cell>
          <cell r="AQ1039">
            <v>400</v>
          </cell>
          <cell r="AR1039">
            <v>400</v>
          </cell>
          <cell r="AS1039">
            <v>400</v>
          </cell>
          <cell r="AT1039">
            <v>400</v>
          </cell>
          <cell r="AU1039">
            <v>400</v>
          </cell>
          <cell r="AV1039">
            <v>400</v>
          </cell>
          <cell r="AW1039">
            <v>400</v>
          </cell>
          <cell r="AX1039">
            <v>400</v>
          </cell>
          <cell r="AY1039">
            <v>450</v>
          </cell>
          <cell r="AZ1039">
            <v>450</v>
          </cell>
          <cell r="BA1039">
            <v>450</v>
          </cell>
          <cell r="BB1039">
            <v>450</v>
          </cell>
          <cell r="BC1039">
            <v>450</v>
          </cell>
          <cell r="BD1039">
            <v>450</v>
          </cell>
          <cell r="BE1039">
            <v>450</v>
          </cell>
          <cell r="BF1039">
            <v>450</v>
          </cell>
          <cell r="BG1039">
            <v>450</v>
          </cell>
          <cell r="BH1039">
            <v>450</v>
          </cell>
          <cell r="BI1039">
            <v>450</v>
          </cell>
          <cell r="BJ1039">
            <v>450</v>
          </cell>
          <cell r="BK1039">
            <v>450</v>
          </cell>
          <cell r="BL1039">
            <v>450</v>
          </cell>
          <cell r="BM1039">
            <v>450</v>
          </cell>
          <cell r="BN1039">
            <v>450</v>
          </cell>
          <cell r="BO1039">
            <v>450</v>
          </cell>
          <cell r="BP1039">
            <v>450</v>
          </cell>
          <cell r="BQ1039">
            <v>450</v>
          </cell>
          <cell r="BR1039">
            <v>450</v>
          </cell>
          <cell r="BS1039">
            <v>450</v>
          </cell>
          <cell r="BT1039">
            <v>450</v>
          </cell>
          <cell r="BU1039">
            <v>450</v>
          </cell>
          <cell r="BV1039">
            <v>450</v>
          </cell>
          <cell r="BW1039">
            <v>450</v>
          </cell>
          <cell r="BX1039">
            <v>450</v>
          </cell>
          <cell r="BY1039">
            <v>450</v>
          </cell>
          <cell r="BZ1039">
            <v>450</v>
          </cell>
          <cell r="CA1039">
            <v>450</v>
          </cell>
          <cell r="CB1039">
            <v>450</v>
          </cell>
          <cell r="CC1039">
            <v>450</v>
          </cell>
          <cell r="CD1039">
            <v>450</v>
          </cell>
          <cell r="CE1039">
            <v>450</v>
          </cell>
          <cell r="CF1039">
            <v>450</v>
          </cell>
          <cell r="CG1039">
            <v>450</v>
          </cell>
          <cell r="CH1039">
            <v>450</v>
          </cell>
          <cell r="CI1039">
            <v>450</v>
          </cell>
          <cell r="CJ1039">
            <v>450</v>
          </cell>
          <cell r="CK1039">
            <v>450</v>
          </cell>
          <cell r="CL1039">
            <v>450</v>
          </cell>
          <cell r="CM1039">
            <v>450</v>
          </cell>
          <cell r="CN1039">
            <v>450</v>
          </cell>
          <cell r="CO1039">
            <v>450</v>
          </cell>
          <cell r="CP1039">
            <v>450</v>
          </cell>
          <cell r="CQ1039">
            <v>450</v>
          </cell>
          <cell r="CR1039">
            <v>450</v>
          </cell>
          <cell r="CS1039">
            <v>450</v>
          </cell>
          <cell r="CT1039">
            <v>450</v>
          </cell>
          <cell r="CU1039">
            <v>450</v>
          </cell>
          <cell r="CV1039">
            <v>450</v>
          </cell>
          <cell r="CW1039">
            <v>450</v>
          </cell>
          <cell r="CX1039">
            <v>450</v>
          </cell>
          <cell r="CY1039">
            <v>450</v>
          </cell>
          <cell r="CZ1039">
            <v>450</v>
          </cell>
          <cell r="DA1039">
            <v>450</v>
          </cell>
          <cell r="DB1039">
            <v>450</v>
          </cell>
          <cell r="DC1039">
            <v>450</v>
          </cell>
          <cell r="DD1039">
            <v>450</v>
          </cell>
          <cell r="DE1039">
            <v>450</v>
          </cell>
          <cell r="DF1039">
            <v>450</v>
          </cell>
          <cell r="DG1039">
            <v>450</v>
          </cell>
          <cell r="DH1039">
            <v>450</v>
          </cell>
          <cell r="DI1039">
            <v>450</v>
          </cell>
          <cell r="DJ1039">
            <v>450</v>
          </cell>
          <cell r="DK1039">
            <v>450</v>
          </cell>
        </row>
        <row r="1040">
          <cell r="A1040">
            <v>109303</v>
          </cell>
          <cell r="B1040" t="str">
            <v> MILLPORT-MCGEE TRANSPORT                </v>
          </cell>
          <cell r="C1040">
            <v>1</v>
          </cell>
          <cell r="D1040" t="str">
            <v> R    </v>
          </cell>
          <cell r="E1040">
            <v>67138</v>
          </cell>
          <cell r="F1040">
            <v>3900</v>
          </cell>
          <cell r="G1040">
            <v>3900</v>
          </cell>
          <cell r="H1040">
            <v>3900</v>
          </cell>
          <cell r="I1040">
            <v>2800</v>
          </cell>
          <cell r="J1040">
            <v>3900</v>
          </cell>
          <cell r="K1040">
            <v>3900</v>
          </cell>
          <cell r="L1040">
            <v>3900</v>
          </cell>
          <cell r="M1040">
            <v>3900</v>
          </cell>
          <cell r="N1040">
            <v>3900</v>
          </cell>
          <cell r="O1040">
            <v>3900</v>
          </cell>
          <cell r="P1040">
            <v>3900</v>
          </cell>
          <cell r="Q1040">
            <v>3900</v>
          </cell>
          <cell r="R1040">
            <v>3900</v>
          </cell>
          <cell r="S1040">
            <v>3900</v>
          </cell>
          <cell r="T1040">
            <v>3900</v>
          </cell>
          <cell r="U1040">
            <v>4000</v>
          </cell>
          <cell r="V1040">
            <v>4000</v>
          </cell>
          <cell r="W1040">
            <v>4000</v>
          </cell>
          <cell r="X1040">
            <v>4000</v>
          </cell>
          <cell r="Y1040">
            <v>2800</v>
          </cell>
          <cell r="Z1040">
            <v>2800</v>
          </cell>
          <cell r="AA1040">
            <v>2800</v>
          </cell>
          <cell r="AB1040">
            <v>2800</v>
          </cell>
          <cell r="AC1040">
            <v>2800</v>
          </cell>
          <cell r="AD1040">
            <v>2800</v>
          </cell>
          <cell r="AE1040">
            <v>2800</v>
          </cell>
          <cell r="AF1040">
            <v>2800</v>
          </cell>
          <cell r="AG1040">
            <v>2800</v>
          </cell>
          <cell r="AH1040">
            <v>2800</v>
          </cell>
          <cell r="AI1040">
            <v>2800</v>
          </cell>
          <cell r="AJ1040">
            <v>2800</v>
          </cell>
          <cell r="AK1040">
            <v>2800</v>
          </cell>
          <cell r="AL1040">
            <v>2800</v>
          </cell>
          <cell r="AM1040">
            <v>2800</v>
          </cell>
          <cell r="AN1040">
            <v>2800</v>
          </cell>
          <cell r="AO1040">
            <v>2800</v>
          </cell>
          <cell r="AP1040">
            <v>2800</v>
          </cell>
          <cell r="AQ1040">
            <v>2800</v>
          </cell>
          <cell r="AR1040">
            <v>2800</v>
          </cell>
          <cell r="AS1040">
            <v>2000</v>
          </cell>
          <cell r="AT1040">
            <v>2000</v>
          </cell>
          <cell r="AU1040">
            <v>2000</v>
          </cell>
          <cell r="AV1040">
            <v>2000</v>
          </cell>
          <cell r="AW1040">
            <v>2000</v>
          </cell>
          <cell r="AX1040">
            <v>2000</v>
          </cell>
          <cell r="AY1040">
            <v>2000</v>
          </cell>
          <cell r="AZ1040">
            <v>2000</v>
          </cell>
          <cell r="BA1040">
            <v>2000</v>
          </cell>
          <cell r="BB1040">
            <v>2000</v>
          </cell>
          <cell r="BC1040">
            <v>2000</v>
          </cell>
          <cell r="BD1040">
            <v>2000</v>
          </cell>
          <cell r="BE1040">
            <v>2000</v>
          </cell>
          <cell r="BF1040">
            <v>2000</v>
          </cell>
          <cell r="BG1040">
            <v>2000</v>
          </cell>
          <cell r="BH1040">
            <v>2000</v>
          </cell>
          <cell r="BI1040">
            <v>2000</v>
          </cell>
          <cell r="BJ1040">
            <v>2000</v>
          </cell>
          <cell r="BK1040">
            <v>2000</v>
          </cell>
          <cell r="BL1040">
            <v>2000</v>
          </cell>
          <cell r="BM1040">
            <v>2000</v>
          </cell>
          <cell r="BN1040">
            <v>2000</v>
          </cell>
          <cell r="BO1040">
            <v>2000</v>
          </cell>
          <cell r="BP1040">
            <v>2000</v>
          </cell>
          <cell r="BQ1040">
            <v>2000</v>
          </cell>
          <cell r="BR1040">
            <v>2000</v>
          </cell>
          <cell r="BS1040">
            <v>2000</v>
          </cell>
          <cell r="BT1040">
            <v>2000</v>
          </cell>
          <cell r="BU1040">
            <v>2000</v>
          </cell>
          <cell r="BV1040">
            <v>2000</v>
          </cell>
          <cell r="BW1040">
            <v>2000</v>
          </cell>
          <cell r="BX1040">
            <v>2000</v>
          </cell>
          <cell r="BY1040">
            <v>2000</v>
          </cell>
          <cell r="BZ1040">
            <v>2000</v>
          </cell>
          <cell r="CA1040">
            <v>2000</v>
          </cell>
          <cell r="CB1040">
            <v>2000</v>
          </cell>
          <cell r="CC1040">
            <v>2000</v>
          </cell>
          <cell r="CD1040">
            <v>1500</v>
          </cell>
          <cell r="CE1040">
            <v>1500</v>
          </cell>
          <cell r="CF1040">
            <v>1500</v>
          </cell>
          <cell r="CG1040">
            <v>1500</v>
          </cell>
          <cell r="CH1040">
            <v>1500</v>
          </cell>
          <cell r="CI1040">
            <v>1500</v>
          </cell>
          <cell r="CJ1040">
            <v>1500</v>
          </cell>
          <cell r="CK1040">
            <v>1500</v>
          </cell>
          <cell r="CL1040">
            <v>1500</v>
          </cell>
          <cell r="CM1040">
            <v>1500</v>
          </cell>
          <cell r="CN1040">
            <v>1500</v>
          </cell>
          <cell r="CO1040">
            <v>1500</v>
          </cell>
          <cell r="CP1040">
            <v>1500</v>
          </cell>
          <cell r="CQ1040">
            <v>1500</v>
          </cell>
          <cell r="CR1040">
            <v>1500</v>
          </cell>
          <cell r="CS1040">
            <v>1500</v>
          </cell>
          <cell r="CT1040">
            <v>1500</v>
          </cell>
          <cell r="CU1040">
            <v>1500</v>
          </cell>
          <cell r="CV1040">
            <v>1500</v>
          </cell>
          <cell r="CW1040">
            <v>1500</v>
          </cell>
          <cell r="CX1040">
            <v>1500</v>
          </cell>
          <cell r="CY1040">
            <v>1500</v>
          </cell>
          <cell r="CZ1040">
            <v>1500</v>
          </cell>
          <cell r="DA1040">
            <v>1500</v>
          </cell>
          <cell r="DB1040">
            <v>1500</v>
          </cell>
          <cell r="DC1040">
            <v>1500</v>
          </cell>
          <cell r="DD1040">
            <v>1500</v>
          </cell>
          <cell r="DE1040">
            <v>1500</v>
          </cell>
          <cell r="DF1040">
            <v>1500</v>
          </cell>
          <cell r="DG1040">
            <v>1500</v>
          </cell>
          <cell r="DH1040">
            <v>1500</v>
          </cell>
          <cell r="DI1040">
            <v>1500</v>
          </cell>
          <cell r="DJ1040">
            <v>1500</v>
          </cell>
          <cell r="DK1040">
            <v>1500</v>
          </cell>
        </row>
        <row r="1041">
          <cell r="A1041">
            <v>109304</v>
          </cell>
          <cell r="B1041" t="str">
            <v> FAYETTE VERNON TRANSPORT                </v>
          </cell>
          <cell r="C1041">
            <v>1</v>
          </cell>
          <cell r="D1041" t="str">
            <v> R    </v>
          </cell>
          <cell r="E1041">
            <v>32868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</row>
        <row r="1042">
          <cell r="A1042">
            <v>109323</v>
          </cell>
          <cell r="B1042" t="str">
            <v>TEXAS - OHIO PPL</v>
          </cell>
          <cell r="C1042">
            <v>2</v>
          </cell>
          <cell r="D1042" t="str">
            <v> D    </v>
          </cell>
          <cell r="E1042">
            <v>144214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</row>
        <row r="1043">
          <cell r="A1043">
            <v>109335</v>
          </cell>
          <cell r="B1043" t="str">
            <v> KENTUCKY-OHIO - NAPLES SALES            </v>
          </cell>
          <cell r="C1043">
            <v>2</v>
          </cell>
          <cell r="D1043" t="str">
            <v> D    </v>
          </cell>
          <cell r="E1043">
            <v>52480</v>
          </cell>
          <cell r="F1043">
            <v>2295</v>
          </cell>
          <cell r="G1043">
            <v>10000</v>
          </cell>
          <cell r="H1043">
            <v>10000</v>
          </cell>
          <cell r="I1043">
            <v>2649</v>
          </cell>
          <cell r="J1043">
            <v>10000</v>
          </cell>
          <cell r="K1043">
            <v>10000</v>
          </cell>
          <cell r="L1043">
            <v>10000</v>
          </cell>
          <cell r="M1043">
            <v>5184</v>
          </cell>
          <cell r="N1043">
            <v>5184</v>
          </cell>
          <cell r="O1043">
            <v>5184</v>
          </cell>
          <cell r="P1043">
            <v>5184</v>
          </cell>
          <cell r="Q1043">
            <v>10000</v>
          </cell>
          <cell r="R1043">
            <v>10000</v>
          </cell>
          <cell r="S1043">
            <v>10000</v>
          </cell>
          <cell r="T1043">
            <v>10000</v>
          </cell>
          <cell r="U1043">
            <v>2500</v>
          </cell>
          <cell r="V1043">
            <v>2500</v>
          </cell>
          <cell r="W1043">
            <v>2500</v>
          </cell>
          <cell r="X1043">
            <v>0</v>
          </cell>
          <cell r="Y1043">
            <v>3000</v>
          </cell>
          <cell r="Z1043">
            <v>3000</v>
          </cell>
          <cell r="AA1043">
            <v>3000</v>
          </cell>
          <cell r="AB1043">
            <v>10000</v>
          </cell>
          <cell r="AC1043">
            <v>10000</v>
          </cell>
          <cell r="AD1043">
            <v>10000</v>
          </cell>
          <cell r="AE1043">
            <v>10000</v>
          </cell>
          <cell r="AF1043">
            <v>10000</v>
          </cell>
          <cell r="AG1043">
            <v>15000</v>
          </cell>
          <cell r="AH1043">
            <v>6000</v>
          </cell>
          <cell r="AI1043">
            <v>6000</v>
          </cell>
          <cell r="AJ1043">
            <v>6000</v>
          </cell>
          <cell r="AK1043">
            <v>6000</v>
          </cell>
          <cell r="AL1043">
            <v>6000</v>
          </cell>
          <cell r="AM1043">
            <v>6000</v>
          </cell>
          <cell r="AN1043">
            <v>10000</v>
          </cell>
          <cell r="AO1043">
            <v>9999</v>
          </cell>
          <cell r="AP1043">
            <v>2649</v>
          </cell>
          <cell r="AQ1043">
            <v>2649</v>
          </cell>
          <cell r="AR1043">
            <v>2649</v>
          </cell>
          <cell r="AS1043">
            <v>10000</v>
          </cell>
          <cell r="AT1043">
            <v>9999</v>
          </cell>
          <cell r="AU1043">
            <v>10000</v>
          </cell>
          <cell r="AV1043">
            <v>9999</v>
          </cell>
          <cell r="AW1043">
            <v>10000</v>
          </cell>
          <cell r="AX1043">
            <v>10000</v>
          </cell>
          <cell r="AY1043">
            <v>22500</v>
          </cell>
          <cell r="AZ1043">
            <v>22500</v>
          </cell>
          <cell r="BA1043">
            <v>10000</v>
          </cell>
          <cell r="BB1043">
            <v>20000</v>
          </cell>
          <cell r="BC1043">
            <v>20000</v>
          </cell>
          <cell r="BD1043">
            <v>10000</v>
          </cell>
          <cell r="BE1043">
            <v>10000</v>
          </cell>
          <cell r="BF1043">
            <v>10000</v>
          </cell>
          <cell r="BG1043">
            <v>20000</v>
          </cell>
          <cell r="BH1043">
            <v>20000</v>
          </cell>
          <cell r="BI1043">
            <v>20000</v>
          </cell>
          <cell r="BJ1043">
            <v>10000</v>
          </cell>
          <cell r="BK1043">
            <v>19000</v>
          </cell>
          <cell r="BL1043">
            <v>19000</v>
          </cell>
          <cell r="BM1043">
            <v>19000</v>
          </cell>
          <cell r="BN1043">
            <v>10000</v>
          </cell>
          <cell r="BO1043">
            <v>40000</v>
          </cell>
          <cell r="BP1043">
            <v>35000</v>
          </cell>
          <cell r="BQ1043">
            <v>35000</v>
          </cell>
          <cell r="BR1043">
            <v>18000</v>
          </cell>
          <cell r="BS1043">
            <v>18000</v>
          </cell>
          <cell r="BT1043">
            <v>18000</v>
          </cell>
          <cell r="BU1043">
            <v>25000</v>
          </cell>
          <cell r="BV1043">
            <v>25000</v>
          </cell>
          <cell r="BW1043">
            <v>20000</v>
          </cell>
          <cell r="BX1043">
            <v>10000</v>
          </cell>
          <cell r="BY1043">
            <v>10000</v>
          </cell>
          <cell r="BZ1043">
            <v>10000</v>
          </cell>
          <cell r="CA1043">
            <v>10000</v>
          </cell>
          <cell r="CB1043">
            <v>10000</v>
          </cell>
          <cell r="CC1043">
            <v>10000</v>
          </cell>
          <cell r="CD1043">
            <v>12000</v>
          </cell>
          <cell r="CE1043">
            <v>12000</v>
          </cell>
          <cell r="CF1043">
            <v>17000</v>
          </cell>
          <cell r="CG1043">
            <v>17000</v>
          </cell>
          <cell r="CH1043">
            <v>16993</v>
          </cell>
          <cell r="CI1043">
            <v>22000</v>
          </cell>
          <cell r="CJ1043">
            <v>27000</v>
          </cell>
          <cell r="CK1043">
            <v>27000</v>
          </cell>
          <cell r="CL1043">
            <v>12000</v>
          </cell>
          <cell r="CM1043">
            <v>12000</v>
          </cell>
          <cell r="CN1043">
            <v>12000</v>
          </cell>
          <cell r="CO1043">
            <v>12000</v>
          </cell>
          <cell r="CP1043">
            <v>12000</v>
          </cell>
          <cell r="CQ1043">
            <v>12000</v>
          </cell>
          <cell r="CR1043">
            <v>12000</v>
          </cell>
          <cell r="CS1043">
            <v>12000</v>
          </cell>
          <cell r="CT1043">
            <v>12000</v>
          </cell>
          <cell r="CU1043">
            <v>12000</v>
          </cell>
          <cell r="CV1043">
            <v>12000</v>
          </cell>
          <cell r="CW1043">
            <v>12000</v>
          </cell>
          <cell r="CX1043">
            <v>12000</v>
          </cell>
          <cell r="CY1043">
            <v>12000</v>
          </cell>
          <cell r="CZ1043">
            <v>12000</v>
          </cell>
          <cell r="DA1043">
            <v>12000</v>
          </cell>
          <cell r="DB1043">
            <v>12000</v>
          </cell>
          <cell r="DC1043">
            <v>12000</v>
          </cell>
          <cell r="DD1043">
            <v>12000</v>
          </cell>
          <cell r="DE1043">
            <v>12000</v>
          </cell>
          <cell r="DF1043">
            <v>10000</v>
          </cell>
          <cell r="DG1043">
            <v>10000</v>
          </cell>
          <cell r="DH1043">
            <v>10000</v>
          </cell>
          <cell r="DI1043">
            <v>10000</v>
          </cell>
          <cell r="DJ1043">
            <v>10000</v>
          </cell>
          <cell r="DK1043">
            <v>10000</v>
          </cell>
        </row>
        <row r="1044">
          <cell r="A1044">
            <v>109358</v>
          </cell>
          <cell r="B1044" t="str">
            <v> CONOCO-GRAND CHENIER FLASH GAS 2        </v>
          </cell>
          <cell r="C1044" t="str">
            <v> 0L   </v>
          </cell>
          <cell r="D1044" t="str">
            <v> R    </v>
          </cell>
          <cell r="E1044">
            <v>6623</v>
          </cell>
          <cell r="F1044">
            <v>700</v>
          </cell>
          <cell r="G1044">
            <v>700</v>
          </cell>
          <cell r="H1044">
            <v>700</v>
          </cell>
          <cell r="I1044">
            <v>450</v>
          </cell>
          <cell r="J1044">
            <v>700</v>
          </cell>
          <cell r="K1044">
            <v>700</v>
          </cell>
          <cell r="L1044">
            <v>700</v>
          </cell>
          <cell r="M1044">
            <v>700</v>
          </cell>
          <cell r="N1044">
            <v>700</v>
          </cell>
          <cell r="O1044">
            <v>700</v>
          </cell>
          <cell r="P1044">
            <v>700</v>
          </cell>
          <cell r="Q1044">
            <v>700</v>
          </cell>
          <cell r="R1044">
            <v>700</v>
          </cell>
          <cell r="S1044">
            <v>700</v>
          </cell>
          <cell r="T1044">
            <v>700</v>
          </cell>
          <cell r="U1044">
            <v>800</v>
          </cell>
          <cell r="V1044">
            <v>800</v>
          </cell>
          <cell r="W1044">
            <v>800</v>
          </cell>
          <cell r="X1044">
            <v>800</v>
          </cell>
          <cell r="Y1044">
            <v>800</v>
          </cell>
          <cell r="Z1044">
            <v>450</v>
          </cell>
          <cell r="AA1044">
            <v>450</v>
          </cell>
          <cell r="AB1044">
            <v>450</v>
          </cell>
          <cell r="AC1044">
            <v>450</v>
          </cell>
          <cell r="AD1044">
            <v>450</v>
          </cell>
          <cell r="AE1044">
            <v>450</v>
          </cell>
          <cell r="AF1044">
            <v>450</v>
          </cell>
          <cell r="AG1044">
            <v>450</v>
          </cell>
          <cell r="AH1044">
            <v>450</v>
          </cell>
          <cell r="AI1044">
            <v>450</v>
          </cell>
          <cell r="AJ1044">
            <v>450</v>
          </cell>
          <cell r="AK1044">
            <v>450</v>
          </cell>
          <cell r="AL1044">
            <v>450</v>
          </cell>
          <cell r="AM1044">
            <v>450</v>
          </cell>
          <cell r="AN1044">
            <v>450</v>
          </cell>
          <cell r="AO1044">
            <v>450</v>
          </cell>
          <cell r="AP1044">
            <v>450</v>
          </cell>
          <cell r="AQ1044">
            <v>450</v>
          </cell>
          <cell r="AR1044">
            <v>450</v>
          </cell>
          <cell r="AS1044">
            <v>450</v>
          </cell>
          <cell r="AT1044">
            <v>450</v>
          </cell>
          <cell r="AU1044">
            <v>450</v>
          </cell>
          <cell r="AV1044">
            <v>450</v>
          </cell>
          <cell r="AW1044">
            <v>450</v>
          </cell>
          <cell r="AX1044">
            <v>450</v>
          </cell>
          <cell r="AY1044">
            <v>450</v>
          </cell>
          <cell r="AZ1044">
            <v>450</v>
          </cell>
          <cell r="BA1044">
            <v>450</v>
          </cell>
          <cell r="BB1044">
            <v>450</v>
          </cell>
          <cell r="BC1044">
            <v>450</v>
          </cell>
          <cell r="BD1044">
            <v>450</v>
          </cell>
          <cell r="BE1044">
            <v>450</v>
          </cell>
          <cell r="BF1044">
            <v>450</v>
          </cell>
          <cell r="BG1044">
            <v>450</v>
          </cell>
          <cell r="BH1044">
            <v>450</v>
          </cell>
          <cell r="BI1044">
            <v>450</v>
          </cell>
          <cell r="BJ1044">
            <v>450</v>
          </cell>
          <cell r="BK1044">
            <v>450</v>
          </cell>
          <cell r="BL1044">
            <v>450</v>
          </cell>
          <cell r="BM1044">
            <v>450</v>
          </cell>
          <cell r="BN1044">
            <v>450</v>
          </cell>
          <cell r="BO1044">
            <v>450</v>
          </cell>
          <cell r="BP1044">
            <v>450</v>
          </cell>
          <cell r="BQ1044">
            <v>450</v>
          </cell>
          <cell r="BR1044">
            <v>450</v>
          </cell>
          <cell r="BS1044">
            <v>450</v>
          </cell>
          <cell r="BT1044">
            <v>450</v>
          </cell>
          <cell r="BU1044">
            <v>450</v>
          </cell>
          <cell r="BV1044">
            <v>450</v>
          </cell>
          <cell r="BW1044">
            <v>450</v>
          </cell>
          <cell r="BX1044">
            <v>450</v>
          </cell>
          <cell r="BY1044">
            <v>450</v>
          </cell>
          <cell r="BZ1044">
            <v>450</v>
          </cell>
          <cell r="CA1044">
            <v>450</v>
          </cell>
          <cell r="CB1044">
            <v>450</v>
          </cell>
          <cell r="CC1044">
            <v>450</v>
          </cell>
          <cell r="CD1044">
            <v>450</v>
          </cell>
          <cell r="CE1044">
            <v>450</v>
          </cell>
          <cell r="CF1044">
            <v>450</v>
          </cell>
          <cell r="CG1044">
            <v>450</v>
          </cell>
          <cell r="CH1044">
            <v>450</v>
          </cell>
          <cell r="CI1044">
            <v>450</v>
          </cell>
          <cell r="CJ1044">
            <v>450</v>
          </cell>
          <cell r="CK1044">
            <v>450</v>
          </cell>
          <cell r="CL1044">
            <v>450</v>
          </cell>
          <cell r="CM1044">
            <v>450</v>
          </cell>
          <cell r="CN1044">
            <v>450</v>
          </cell>
          <cell r="CO1044">
            <v>450</v>
          </cell>
          <cell r="CP1044">
            <v>450</v>
          </cell>
          <cell r="CQ1044">
            <v>450</v>
          </cell>
          <cell r="CR1044">
            <v>450</v>
          </cell>
          <cell r="CS1044">
            <v>450</v>
          </cell>
          <cell r="CT1044">
            <v>450</v>
          </cell>
          <cell r="CU1044">
            <v>450</v>
          </cell>
          <cell r="CV1044">
            <v>450</v>
          </cell>
          <cell r="CW1044">
            <v>450</v>
          </cell>
          <cell r="CX1044">
            <v>450</v>
          </cell>
          <cell r="CY1044">
            <v>450</v>
          </cell>
          <cell r="CZ1044">
            <v>450</v>
          </cell>
          <cell r="DA1044">
            <v>450</v>
          </cell>
          <cell r="DB1044">
            <v>450</v>
          </cell>
          <cell r="DC1044">
            <v>450</v>
          </cell>
          <cell r="DD1044">
            <v>450</v>
          </cell>
          <cell r="DE1044">
            <v>450</v>
          </cell>
          <cell r="DF1044">
            <v>483</v>
          </cell>
          <cell r="DG1044">
            <v>483</v>
          </cell>
          <cell r="DH1044">
            <v>483</v>
          </cell>
          <cell r="DI1044">
            <v>483</v>
          </cell>
          <cell r="DJ1044">
            <v>483</v>
          </cell>
          <cell r="DK1044">
            <v>483</v>
          </cell>
        </row>
        <row r="1045">
          <cell r="A1045">
            <v>109362</v>
          </cell>
          <cell r="B1045" t="str">
            <v> PLAINS - JOHNSON BAYOU WILDCAT          </v>
          </cell>
          <cell r="C1045" t="str">
            <v> 0L   </v>
          </cell>
          <cell r="D1045" t="str">
            <v> R    </v>
          </cell>
          <cell r="E1045">
            <v>57809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</row>
        <row r="1046">
          <cell r="A1046">
            <v>109365</v>
          </cell>
          <cell r="B1046" t="str">
            <v> HILCORP - SOUTH THORNWELL               </v>
          </cell>
          <cell r="C1046" t="str">
            <v> 0L   </v>
          </cell>
          <cell r="D1046" t="str">
            <v> R    </v>
          </cell>
          <cell r="E1046">
            <v>2980</v>
          </cell>
          <cell r="F1046">
            <v>425</v>
          </cell>
          <cell r="G1046">
            <v>425</v>
          </cell>
          <cell r="H1046">
            <v>425</v>
          </cell>
          <cell r="I1046">
            <v>395</v>
          </cell>
          <cell r="J1046">
            <v>425</v>
          </cell>
          <cell r="K1046">
            <v>425</v>
          </cell>
          <cell r="L1046">
            <v>425</v>
          </cell>
          <cell r="M1046">
            <v>425</v>
          </cell>
          <cell r="N1046">
            <v>425</v>
          </cell>
          <cell r="O1046">
            <v>425</v>
          </cell>
          <cell r="P1046">
            <v>425</v>
          </cell>
          <cell r="Q1046">
            <v>425</v>
          </cell>
          <cell r="R1046">
            <v>425</v>
          </cell>
          <cell r="S1046">
            <v>425</v>
          </cell>
          <cell r="T1046">
            <v>425</v>
          </cell>
          <cell r="U1046">
            <v>395</v>
          </cell>
          <cell r="V1046">
            <v>395</v>
          </cell>
          <cell r="W1046">
            <v>395</v>
          </cell>
          <cell r="X1046">
            <v>395</v>
          </cell>
          <cell r="Y1046">
            <v>395</v>
          </cell>
          <cell r="Z1046">
            <v>395</v>
          </cell>
          <cell r="AA1046">
            <v>395</v>
          </cell>
          <cell r="AB1046">
            <v>395</v>
          </cell>
          <cell r="AC1046">
            <v>395</v>
          </cell>
          <cell r="AD1046">
            <v>395</v>
          </cell>
          <cell r="AE1046">
            <v>395</v>
          </cell>
          <cell r="AF1046">
            <v>395</v>
          </cell>
          <cell r="AG1046">
            <v>395</v>
          </cell>
          <cell r="AH1046">
            <v>395</v>
          </cell>
          <cell r="AI1046">
            <v>395</v>
          </cell>
          <cell r="AJ1046">
            <v>395</v>
          </cell>
          <cell r="AK1046">
            <v>395</v>
          </cell>
          <cell r="AL1046">
            <v>395</v>
          </cell>
          <cell r="AM1046">
            <v>395</v>
          </cell>
          <cell r="AN1046">
            <v>395</v>
          </cell>
          <cell r="AO1046">
            <v>395</v>
          </cell>
          <cell r="AP1046">
            <v>395</v>
          </cell>
          <cell r="AQ1046">
            <v>395</v>
          </cell>
          <cell r="AR1046">
            <v>395</v>
          </cell>
          <cell r="AS1046">
            <v>395</v>
          </cell>
          <cell r="AT1046">
            <v>395</v>
          </cell>
          <cell r="AU1046">
            <v>395</v>
          </cell>
          <cell r="AV1046">
            <v>395</v>
          </cell>
          <cell r="AW1046">
            <v>395</v>
          </cell>
          <cell r="AX1046">
            <v>395</v>
          </cell>
          <cell r="AY1046">
            <v>316</v>
          </cell>
          <cell r="AZ1046">
            <v>316</v>
          </cell>
          <cell r="BA1046">
            <v>316</v>
          </cell>
          <cell r="BB1046">
            <v>316</v>
          </cell>
          <cell r="BC1046">
            <v>316</v>
          </cell>
          <cell r="BD1046">
            <v>316</v>
          </cell>
          <cell r="BE1046">
            <v>316</v>
          </cell>
          <cell r="BF1046">
            <v>316</v>
          </cell>
          <cell r="BG1046">
            <v>316</v>
          </cell>
          <cell r="BH1046">
            <v>316</v>
          </cell>
          <cell r="BI1046">
            <v>316</v>
          </cell>
          <cell r="BJ1046">
            <v>316</v>
          </cell>
          <cell r="BK1046">
            <v>316</v>
          </cell>
          <cell r="BL1046">
            <v>316</v>
          </cell>
          <cell r="BM1046">
            <v>316</v>
          </cell>
          <cell r="BN1046">
            <v>316</v>
          </cell>
          <cell r="BO1046">
            <v>316</v>
          </cell>
          <cell r="BP1046">
            <v>316</v>
          </cell>
          <cell r="BQ1046">
            <v>316</v>
          </cell>
          <cell r="BR1046">
            <v>316</v>
          </cell>
          <cell r="BS1046">
            <v>316</v>
          </cell>
          <cell r="BT1046">
            <v>316</v>
          </cell>
          <cell r="BU1046">
            <v>316</v>
          </cell>
          <cell r="BV1046">
            <v>316</v>
          </cell>
          <cell r="BW1046">
            <v>316</v>
          </cell>
          <cell r="BX1046">
            <v>316</v>
          </cell>
          <cell r="BY1046">
            <v>316</v>
          </cell>
          <cell r="BZ1046">
            <v>316</v>
          </cell>
          <cell r="CA1046">
            <v>316</v>
          </cell>
          <cell r="CB1046">
            <v>316</v>
          </cell>
          <cell r="CC1046">
            <v>316</v>
          </cell>
          <cell r="CD1046">
            <v>195</v>
          </cell>
          <cell r="CE1046">
            <v>195</v>
          </cell>
          <cell r="CF1046">
            <v>195</v>
          </cell>
          <cell r="CG1046">
            <v>195</v>
          </cell>
          <cell r="CH1046">
            <v>195</v>
          </cell>
          <cell r="CI1046">
            <v>195</v>
          </cell>
          <cell r="CJ1046">
            <v>195</v>
          </cell>
          <cell r="CK1046">
            <v>195</v>
          </cell>
          <cell r="CL1046">
            <v>195</v>
          </cell>
          <cell r="CM1046">
            <v>195</v>
          </cell>
          <cell r="CN1046">
            <v>195</v>
          </cell>
          <cell r="CO1046">
            <v>195</v>
          </cell>
          <cell r="CP1046">
            <v>316</v>
          </cell>
          <cell r="CQ1046">
            <v>316</v>
          </cell>
          <cell r="CR1046">
            <v>316</v>
          </cell>
          <cell r="CS1046">
            <v>316</v>
          </cell>
          <cell r="CT1046">
            <v>316</v>
          </cell>
          <cell r="CU1046">
            <v>316</v>
          </cell>
          <cell r="CV1046">
            <v>316</v>
          </cell>
          <cell r="CW1046">
            <v>316</v>
          </cell>
          <cell r="CX1046">
            <v>316</v>
          </cell>
          <cell r="CY1046">
            <v>316</v>
          </cell>
          <cell r="CZ1046">
            <v>316</v>
          </cell>
          <cell r="DA1046">
            <v>316</v>
          </cell>
          <cell r="DB1046">
            <v>316</v>
          </cell>
          <cell r="DC1046">
            <v>316</v>
          </cell>
          <cell r="DD1046">
            <v>316</v>
          </cell>
          <cell r="DE1046">
            <v>316</v>
          </cell>
          <cell r="DF1046">
            <v>332</v>
          </cell>
          <cell r="DG1046">
            <v>332</v>
          </cell>
          <cell r="DH1046">
            <v>332</v>
          </cell>
          <cell r="DI1046">
            <v>332</v>
          </cell>
          <cell r="DJ1046">
            <v>332</v>
          </cell>
          <cell r="DK1046">
            <v>332</v>
          </cell>
        </row>
        <row r="1047">
          <cell r="A1047">
            <v>109368</v>
          </cell>
          <cell r="B1047" t="str">
            <v> MERMANTAU - SOUTH LAKE ARTHUR DEHYD     </v>
          </cell>
          <cell r="C1047" t="str">
            <v> 0L   </v>
          </cell>
          <cell r="D1047" t="str">
            <v> R    </v>
          </cell>
          <cell r="E1047">
            <v>28105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</row>
        <row r="1048">
          <cell r="A1048">
            <v>109369</v>
          </cell>
          <cell r="B1048" t="str">
            <v> NORCEN - CRAB LAKE                      </v>
          </cell>
          <cell r="C1048" t="str">
            <v> 0L   </v>
          </cell>
          <cell r="D1048" t="str">
            <v> R    </v>
          </cell>
          <cell r="E1048">
            <v>3697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</row>
        <row r="1049">
          <cell r="A1049">
            <v>109382</v>
          </cell>
          <cell r="B1049" t="str">
            <v> FORCE-GRAND CHENIER COMP INLET          </v>
          </cell>
          <cell r="C1049" t="str">
            <v> 0L   </v>
          </cell>
          <cell r="D1049" t="str">
            <v> R    </v>
          </cell>
          <cell r="E1049">
            <v>6640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</row>
        <row r="1050">
          <cell r="A1050">
            <v>109383</v>
          </cell>
          <cell r="B1050" t="str">
            <v> FORCE-GRAND CHENIER COMP. INLET         </v>
          </cell>
          <cell r="C1050" t="str">
            <v> 0L   </v>
          </cell>
          <cell r="D1050" t="str">
            <v> R    </v>
          </cell>
          <cell r="E1050">
            <v>6632</v>
          </cell>
          <cell r="F1050">
            <v>722</v>
          </cell>
          <cell r="G1050">
            <v>722</v>
          </cell>
          <cell r="H1050">
            <v>722</v>
          </cell>
          <cell r="I1050">
            <v>400</v>
          </cell>
          <cell r="J1050">
            <v>722</v>
          </cell>
          <cell r="K1050">
            <v>722</v>
          </cell>
          <cell r="L1050">
            <v>722</v>
          </cell>
          <cell r="M1050">
            <v>722</v>
          </cell>
          <cell r="N1050">
            <v>722</v>
          </cell>
          <cell r="O1050">
            <v>722</v>
          </cell>
          <cell r="P1050">
            <v>722</v>
          </cell>
          <cell r="Q1050">
            <v>722</v>
          </cell>
          <cell r="R1050">
            <v>722</v>
          </cell>
          <cell r="S1050">
            <v>722</v>
          </cell>
          <cell r="T1050">
            <v>722</v>
          </cell>
          <cell r="U1050">
            <v>800</v>
          </cell>
          <cell r="V1050">
            <v>800</v>
          </cell>
          <cell r="W1050">
            <v>800</v>
          </cell>
          <cell r="X1050">
            <v>800</v>
          </cell>
          <cell r="Y1050">
            <v>800</v>
          </cell>
          <cell r="Z1050">
            <v>800</v>
          </cell>
          <cell r="AA1050">
            <v>800</v>
          </cell>
          <cell r="AB1050">
            <v>800</v>
          </cell>
          <cell r="AC1050">
            <v>800</v>
          </cell>
          <cell r="AD1050">
            <v>800</v>
          </cell>
          <cell r="AE1050">
            <v>800</v>
          </cell>
          <cell r="AF1050">
            <v>800</v>
          </cell>
          <cell r="AG1050">
            <v>800</v>
          </cell>
          <cell r="AH1050">
            <v>800</v>
          </cell>
          <cell r="AI1050">
            <v>400</v>
          </cell>
          <cell r="AJ1050">
            <v>400</v>
          </cell>
          <cell r="AK1050">
            <v>400</v>
          </cell>
          <cell r="AL1050">
            <v>400</v>
          </cell>
          <cell r="AM1050">
            <v>400</v>
          </cell>
          <cell r="AN1050">
            <v>400</v>
          </cell>
          <cell r="AO1050">
            <v>400</v>
          </cell>
          <cell r="AP1050">
            <v>400</v>
          </cell>
          <cell r="AQ1050">
            <v>400</v>
          </cell>
          <cell r="AR1050">
            <v>400</v>
          </cell>
          <cell r="AS1050">
            <v>400</v>
          </cell>
          <cell r="AT1050">
            <v>722</v>
          </cell>
          <cell r="AU1050">
            <v>722</v>
          </cell>
          <cell r="AV1050">
            <v>722</v>
          </cell>
          <cell r="AW1050">
            <v>722</v>
          </cell>
          <cell r="AX1050">
            <v>722</v>
          </cell>
          <cell r="AY1050">
            <v>550</v>
          </cell>
          <cell r="AZ1050">
            <v>550</v>
          </cell>
          <cell r="BA1050">
            <v>550</v>
          </cell>
          <cell r="BB1050">
            <v>550</v>
          </cell>
          <cell r="BC1050">
            <v>550</v>
          </cell>
          <cell r="BD1050">
            <v>550</v>
          </cell>
          <cell r="BE1050">
            <v>550</v>
          </cell>
          <cell r="BF1050">
            <v>550</v>
          </cell>
          <cell r="BG1050">
            <v>550</v>
          </cell>
          <cell r="BH1050">
            <v>550</v>
          </cell>
          <cell r="BI1050">
            <v>550</v>
          </cell>
          <cell r="BJ1050">
            <v>550</v>
          </cell>
          <cell r="BK1050">
            <v>550</v>
          </cell>
          <cell r="BL1050">
            <v>550</v>
          </cell>
          <cell r="BM1050">
            <v>550</v>
          </cell>
          <cell r="BN1050">
            <v>550</v>
          </cell>
          <cell r="BO1050">
            <v>550</v>
          </cell>
          <cell r="BP1050">
            <v>550</v>
          </cell>
          <cell r="BQ1050">
            <v>550</v>
          </cell>
          <cell r="BR1050">
            <v>550</v>
          </cell>
          <cell r="BS1050">
            <v>550</v>
          </cell>
          <cell r="BT1050">
            <v>550</v>
          </cell>
          <cell r="BU1050">
            <v>550</v>
          </cell>
          <cell r="BV1050">
            <v>550</v>
          </cell>
          <cell r="BW1050">
            <v>550</v>
          </cell>
          <cell r="BX1050">
            <v>550</v>
          </cell>
          <cell r="BY1050">
            <v>550</v>
          </cell>
          <cell r="BZ1050">
            <v>550</v>
          </cell>
          <cell r="CA1050">
            <v>550</v>
          </cell>
          <cell r="CB1050">
            <v>350</v>
          </cell>
          <cell r="CC1050">
            <v>750</v>
          </cell>
          <cell r="CD1050">
            <v>500</v>
          </cell>
          <cell r="CE1050">
            <v>500</v>
          </cell>
          <cell r="CF1050">
            <v>500</v>
          </cell>
          <cell r="CG1050">
            <v>500</v>
          </cell>
          <cell r="CH1050">
            <v>500</v>
          </cell>
          <cell r="CI1050">
            <v>500</v>
          </cell>
          <cell r="CJ1050">
            <v>500</v>
          </cell>
          <cell r="CK1050">
            <v>500</v>
          </cell>
          <cell r="CL1050">
            <v>500</v>
          </cell>
          <cell r="CM1050">
            <v>500</v>
          </cell>
          <cell r="CN1050">
            <v>500</v>
          </cell>
          <cell r="CO1050">
            <v>500</v>
          </cell>
          <cell r="CP1050">
            <v>500</v>
          </cell>
          <cell r="CQ1050">
            <v>500</v>
          </cell>
          <cell r="CR1050">
            <v>500</v>
          </cell>
          <cell r="CS1050">
            <v>500</v>
          </cell>
          <cell r="CT1050">
            <v>600</v>
          </cell>
          <cell r="CU1050">
            <v>600</v>
          </cell>
          <cell r="CV1050">
            <v>600</v>
          </cell>
          <cell r="CW1050">
            <v>600</v>
          </cell>
          <cell r="CX1050">
            <v>550</v>
          </cell>
          <cell r="CY1050">
            <v>550</v>
          </cell>
          <cell r="CZ1050">
            <v>550</v>
          </cell>
          <cell r="DA1050">
            <v>550</v>
          </cell>
          <cell r="DB1050">
            <v>550</v>
          </cell>
          <cell r="DC1050">
            <v>550</v>
          </cell>
          <cell r="DD1050">
            <v>550</v>
          </cell>
          <cell r="DE1050">
            <v>550</v>
          </cell>
          <cell r="DF1050">
            <v>525</v>
          </cell>
          <cell r="DG1050">
            <v>525</v>
          </cell>
          <cell r="DH1050">
            <v>525</v>
          </cell>
          <cell r="DI1050">
            <v>525</v>
          </cell>
          <cell r="DJ1050">
            <v>525</v>
          </cell>
          <cell r="DK1050">
            <v>525</v>
          </cell>
        </row>
        <row r="1051">
          <cell r="A1051">
            <v>109384</v>
          </cell>
          <cell r="B1051" t="str">
            <v> FITE - BRUSHY BAYOU FIELD               </v>
          </cell>
          <cell r="C1051">
            <v>0</v>
          </cell>
          <cell r="D1051" t="str">
            <v> R    </v>
          </cell>
          <cell r="E1051">
            <v>3056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</row>
        <row r="1052">
          <cell r="A1052">
            <v>109385</v>
          </cell>
          <cell r="B1052" t="str">
            <v> VICTORIA - VICTORIA FRANKLIN PARISH     </v>
          </cell>
          <cell r="C1052">
            <v>1</v>
          </cell>
          <cell r="D1052" t="str">
            <v> R    </v>
          </cell>
          <cell r="E1052">
            <v>6417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</row>
        <row r="1053">
          <cell r="A1053">
            <v>109386</v>
          </cell>
          <cell r="B1053" t="str">
            <v> VINTAGE-LITTLE TEMPLE GAS LIFT SALES    </v>
          </cell>
          <cell r="C1053" t="str">
            <v> 0L   </v>
          </cell>
          <cell r="D1053" t="str">
            <v> D    </v>
          </cell>
          <cell r="E1053">
            <v>2493</v>
          </cell>
          <cell r="F1053">
            <v>50</v>
          </cell>
          <cell r="G1053">
            <v>50</v>
          </cell>
          <cell r="H1053">
            <v>50</v>
          </cell>
          <cell r="I1053">
            <v>50</v>
          </cell>
          <cell r="J1053">
            <v>50</v>
          </cell>
          <cell r="K1053">
            <v>50</v>
          </cell>
          <cell r="L1053">
            <v>50</v>
          </cell>
          <cell r="M1053">
            <v>50</v>
          </cell>
          <cell r="N1053">
            <v>50</v>
          </cell>
          <cell r="O1053">
            <v>50</v>
          </cell>
          <cell r="P1053">
            <v>50</v>
          </cell>
          <cell r="Q1053">
            <v>50</v>
          </cell>
          <cell r="R1053">
            <v>50</v>
          </cell>
          <cell r="S1053">
            <v>50</v>
          </cell>
          <cell r="T1053">
            <v>50</v>
          </cell>
          <cell r="U1053">
            <v>50</v>
          </cell>
          <cell r="V1053">
            <v>50</v>
          </cell>
          <cell r="W1053">
            <v>50</v>
          </cell>
          <cell r="X1053">
            <v>50</v>
          </cell>
          <cell r="Y1053">
            <v>50</v>
          </cell>
          <cell r="Z1053">
            <v>50</v>
          </cell>
          <cell r="AA1053">
            <v>50</v>
          </cell>
          <cell r="AB1053">
            <v>50</v>
          </cell>
          <cell r="AC1053">
            <v>50</v>
          </cell>
          <cell r="AD1053">
            <v>50</v>
          </cell>
          <cell r="AE1053">
            <v>50</v>
          </cell>
          <cell r="AF1053">
            <v>50</v>
          </cell>
          <cell r="AG1053">
            <v>50</v>
          </cell>
          <cell r="AH1053">
            <v>50</v>
          </cell>
          <cell r="AI1053">
            <v>50</v>
          </cell>
          <cell r="AJ1053">
            <v>50</v>
          </cell>
          <cell r="AK1053">
            <v>50</v>
          </cell>
          <cell r="AL1053">
            <v>50</v>
          </cell>
          <cell r="AM1053">
            <v>50</v>
          </cell>
          <cell r="AN1053">
            <v>50</v>
          </cell>
          <cell r="AO1053">
            <v>50</v>
          </cell>
          <cell r="AP1053">
            <v>50</v>
          </cell>
          <cell r="AQ1053">
            <v>50</v>
          </cell>
          <cell r="AR1053">
            <v>50</v>
          </cell>
          <cell r="AS1053">
            <v>50</v>
          </cell>
          <cell r="AT1053">
            <v>50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297</v>
          </cell>
          <cell r="BK1053">
            <v>297</v>
          </cell>
          <cell r="BL1053">
            <v>297</v>
          </cell>
          <cell r="BM1053">
            <v>297</v>
          </cell>
          <cell r="BN1053">
            <v>297</v>
          </cell>
          <cell r="BO1053">
            <v>297</v>
          </cell>
          <cell r="BP1053">
            <v>297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25</v>
          </cell>
          <cell r="CE1053">
            <v>25</v>
          </cell>
          <cell r="CF1053">
            <v>25</v>
          </cell>
          <cell r="CG1053">
            <v>25</v>
          </cell>
          <cell r="CH1053">
            <v>25</v>
          </cell>
          <cell r="CI1053">
            <v>25</v>
          </cell>
          <cell r="CJ1053">
            <v>25</v>
          </cell>
          <cell r="CK1053">
            <v>99</v>
          </cell>
          <cell r="CL1053">
            <v>99</v>
          </cell>
          <cell r="CM1053">
            <v>99</v>
          </cell>
          <cell r="CN1053">
            <v>99</v>
          </cell>
          <cell r="CO1053">
            <v>99</v>
          </cell>
          <cell r="CP1053">
            <v>198</v>
          </cell>
          <cell r="CQ1053">
            <v>198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</row>
        <row r="1054">
          <cell r="A1054">
            <v>109394</v>
          </cell>
          <cell r="B1054" t="str">
            <v> HALLWOOD - FRED AKERS #1                </v>
          </cell>
          <cell r="C1054" t="str">
            <v> 0L   </v>
          </cell>
          <cell r="D1054" t="str">
            <v> R    </v>
          </cell>
          <cell r="E1054">
            <v>32559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</row>
        <row r="1055">
          <cell r="A1055">
            <v>109395</v>
          </cell>
          <cell r="B1055" t="str">
            <v> A. DUHON                                </v>
          </cell>
          <cell r="C1055" t="str">
            <v> 0L   </v>
          </cell>
          <cell r="D1055" t="str">
            <v> R    </v>
          </cell>
          <cell r="E1055">
            <v>14341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</row>
        <row r="1056">
          <cell r="A1056">
            <v>109396</v>
          </cell>
          <cell r="B1056" t="str">
            <v> HALLWOOD - G.S. BOUDREAUX               </v>
          </cell>
          <cell r="C1056" t="str">
            <v> 0L   </v>
          </cell>
          <cell r="D1056" t="str">
            <v> R    </v>
          </cell>
          <cell r="E1056">
            <v>65161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</row>
        <row r="1057">
          <cell r="A1057">
            <v>109397</v>
          </cell>
          <cell r="B1057" t="str">
            <v> HALLWOOD - P. CASTILLE                  </v>
          </cell>
          <cell r="C1057" t="str">
            <v> 0L   </v>
          </cell>
          <cell r="D1057" t="str">
            <v> R    </v>
          </cell>
          <cell r="E1057">
            <v>32559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</row>
        <row r="1058">
          <cell r="A1058">
            <v>109398</v>
          </cell>
          <cell r="B1058" t="str">
            <v> M. GUILBEAU                             </v>
          </cell>
          <cell r="C1058" t="str">
            <v> 0L   </v>
          </cell>
          <cell r="D1058" t="str">
            <v> R    </v>
          </cell>
          <cell r="E1058">
            <v>3101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</row>
        <row r="1059">
          <cell r="A1059">
            <v>109399</v>
          </cell>
          <cell r="B1059" t="str">
            <v> A. BOUDREAUX                            </v>
          </cell>
          <cell r="C1059" t="str">
            <v> 0L   </v>
          </cell>
          <cell r="D1059" t="str">
            <v> R    </v>
          </cell>
          <cell r="E1059">
            <v>32559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</row>
        <row r="1060">
          <cell r="A1060">
            <v>109400</v>
          </cell>
          <cell r="B1060" t="str">
            <v> LL&amp;E - BAYOU RAPHAEL DEHYD              </v>
          </cell>
          <cell r="C1060" t="str">
            <v> 0L   </v>
          </cell>
          <cell r="D1060" t="str">
            <v> R    </v>
          </cell>
          <cell r="E1060">
            <v>12783</v>
          </cell>
          <cell r="F1060">
            <v>1252</v>
          </cell>
          <cell r="G1060">
            <v>1252</v>
          </cell>
          <cell r="H1060">
            <v>1252</v>
          </cell>
          <cell r="I1060">
            <v>5397</v>
          </cell>
          <cell r="J1060">
            <v>2252</v>
          </cell>
          <cell r="K1060">
            <v>2252</v>
          </cell>
          <cell r="L1060">
            <v>2252</v>
          </cell>
          <cell r="M1060">
            <v>1209</v>
          </cell>
          <cell r="N1060">
            <v>1266</v>
          </cell>
          <cell r="O1060">
            <v>1266</v>
          </cell>
          <cell r="P1060">
            <v>1266</v>
          </cell>
          <cell r="Q1060">
            <v>1266</v>
          </cell>
          <cell r="R1060">
            <v>1266</v>
          </cell>
          <cell r="S1060">
            <v>4179</v>
          </cell>
          <cell r="T1060">
            <v>6179</v>
          </cell>
          <cell r="U1060">
            <v>5929</v>
          </cell>
          <cell r="V1060">
            <v>5929</v>
          </cell>
          <cell r="W1060">
            <v>5929</v>
          </cell>
          <cell r="X1060">
            <v>5887</v>
          </cell>
          <cell r="Y1060">
            <v>6887</v>
          </cell>
          <cell r="Z1060">
            <v>5887</v>
          </cell>
          <cell r="AA1060">
            <v>5887</v>
          </cell>
          <cell r="AB1060">
            <v>7842</v>
          </cell>
          <cell r="AC1060">
            <v>7842</v>
          </cell>
          <cell r="AD1060">
            <v>7842</v>
          </cell>
          <cell r="AE1060">
            <v>7842</v>
          </cell>
          <cell r="AF1060">
            <v>7842</v>
          </cell>
          <cell r="AG1060">
            <v>7842</v>
          </cell>
          <cell r="AH1060">
            <v>6297</v>
          </cell>
          <cell r="AI1060">
            <v>7097</v>
          </cell>
          <cell r="AJ1060">
            <v>7097</v>
          </cell>
          <cell r="AK1060">
            <v>7097</v>
          </cell>
          <cell r="AL1060">
            <v>7097</v>
          </cell>
          <cell r="AM1060">
            <v>5097</v>
          </cell>
          <cell r="AN1060">
            <v>6897</v>
          </cell>
          <cell r="AO1060">
            <v>5897</v>
          </cell>
          <cell r="AP1060">
            <v>5397</v>
          </cell>
          <cell r="AQ1060">
            <v>5397</v>
          </cell>
          <cell r="AR1060">
            <v>5397</v>
          </cell>
          <cell r="AS1060">
            <v>5397</v>
          </cell>
          <cell r="AT1060">
            <v>5397</v>
          </cell>
          <cell r="AU1060">
            <v>2897</v>
          </cell>
          <cell r="AV1060">
            <v>2897</v>
          </cell>
          <cell r="AW1060">
            <v>2897</v>
          </cell>
          <cell r="AX1060">
            <v>2897</v>
          </cell>
          <cell r="AY1060">
            <v>7344</v>
          </cell>
          <cell r="AZ1060">
            <v>7394</v>
          </cell>
          <cell r="BA1060">
            <v>2365</v>
          </cell>
          <cell r="BB1060">
            <v>365</v>
          </cell>
          <cell r="BC1060">
            <v>365</v>
          </cell>
          <cell r="BD1060">
            <v>3501</v>
          </cell>
          <cell r="BE1060">
            <v>3501</v>
          </cell>
          <cell r="BF1060">
            <v>3501</v>
          </cell>
          <cell r="BG1060">
            <v>3501</v>
          </cell>
          <cell r="BH1060">
            <v>3501</v>
          </cell>
          <cell r="BI1060">
            <v>3501</v>
          </cell>
          <cell r="BJ1060">
            <v>2501</v>
          </cell>
          <cell r="BK1060">
            <v>1</v>
          </cell>
          <cell r="BL1060">
            <v>1</v>
          </cell>
          <cell r="BM1060">
            <v>1</v>
          </cell>
          <cell r="BN1060">
            <v>1</v>
          </cell>
          <cell r="BO1060">
            <v>1</v>
          </cell>
          <cell r="BP1060">
            <v>1</v>
          </cell>
          <cell r="BQ1060">
            <v>1</v>
          </cell>
          <cell r="BR1060">
            <v>1</v>
          </cell>
          <cell r="BS1060">
            <v>1</v>
          </cell>
          <cell r="BT1060">
            <v>1</v>
          </cell>
          <cell r="BU1060">
            <v>1</v>
          </cell>
          <cell r="BV1060">
            <v>1</v>
          </cell>
          <cell r="BW1060">
            <v>1</v>
          </cell>
          <cell r="BX1060">
            <v>1</v>
          </cell>
          <cell r="BY1060">
            <v>1</v>
          </cell>
          <cell r="BZ1060">
            <v>1</v>
          </cell>
          <cell r="CA1060">
            <v>1</v>
          </cell>
          <cell r="CB1060">
            <v>1</v>
          </cell>
          <cell r="CC1060">
            <v>1</v>
          </cell>
          <cell r="CD1060">
            <v>10</v>
          </cell>
          <cell r="CE1060">
            <v>10</v>
          </cell>
          <cell r="CF1060">
            <v>10</v>
          </cell>
          <cell r="CG1060">
            <v>10</v>
          </cell>
          <cell r="CH1060">
            <v>10</v>
          </cell>
          <cell r="CI1060">
            <v>10</v>
          </cell>
          <cell r="CJ1060">
            <v>10</v>
          </cell>
          <cell r="CK1060">
            <v>10</v>
          </cell>
          <cell r="CL1060">
            <v>10</v>
          </cell>
          <cell r="CM1060">
            <v>10</v>
          </cell>
          <cell r="CN1060">
            <v>10</v>
          </cell>
          <cell r="CO1060">
            <v>10</v>
          </cell>
          <cell r="CP1060">
            <v>10</v>
          </cell>
          <cell r="CQ1060">
            <v>10</v>
          </cell>
          <cell r="CR1060">
            <v>10</v>
          </cell>
          <cell r="CS1060">
            <v>10</v>
          </cell>
          <cell r="CT1060">
            <v>10</v>
          </cell>
          <cell r="CU1060">
            <v>10</v>
          </cell>
          <cell r="CV1060">
            <v>10</v>
          </cell>
          <cell r="CW1060">
            <v>10</v>
          </cell>
          <cell r="CX1060">
            <v>10</v>
          </cell>
          <cell r="CY1060">
            <v>10</v>
          </cell>
          <cell r="CZ1060">
            <v>10</v>
          </cell>
          <cell r="DA1060">
            <v>10</v>
          </cell>
          <cell r="DB1060">
            <v>10</v>
          </cell>
          <cell r="DC1060">
            <v>10</v>
          </cell>
          <cell r="DD1060">
            <v>10</v>
          </cell>
          <cell r="DE1060">
            <v>10</v>
          </cell>
          <cell r="DF1060">
            <v>10</v>
          </cell>
          <cell r="DG1060">
            <v>10</v>
          </cell>
          <cell r="DH1060">
            <v>10</v>
          </cell>
          <cell r="DI1060">
            <v>10</v>
          </cell>
          <cell r="DJ1060">
            <v>10</v>
          </cell>
          <cell r="DK1060">
            <v>10</v>
          </cell>
        </row>
        <row r="1061">
          <cell r="A1061">
            <v>109401</v>
          </cell>
          <cell r="B1061" t="str">
            <v> BULLY CAMP #2 GAS LIFT SALES            </v>
          </cell>
          <cell r="C1061" t="str">
            <v> 0L   </v>
          </cell>
          <cell r="D1061" t="str">
            <v> D    </v>
          </cell>
          <cell r="E1061">
            <v>2504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</row>
        <row r="1062">
          <cell r="A1062">
            <v>109402</v>
          </cell>
          <cell r="B1062" t="str">
            <v> BADGER-BULLY CAMP #3 GAS LIFT SALES     </v>
          </cell>
          <cell r="C1062" t="str">
            <v> 0L   </v>
          </cell>
          <cell r="D1062" t="str">
            <v> D    </v>
          </cell>
          <cell r="E1062">
            <v>2504</v>
          </cell>
          <cell r="F1062">
            <v>134</v>
          </cell>
          <cell r="G1062">
            <v>134</v>
          </cell>
          <cell r="H1062">
            <v>134</v>
          </cell>
          <cell r="I1062">
            <v>245</v>
          </cell>
          <cell r="J1062">
            <v>134</v>
          </cell>
          <cell r="K1062">
            <v>134</v>
          </cell>
          <cell r="L1062">
            <v>134</v>
          </cell>
          <cell r="M1062">
            <v>134</v>
          </cell>
          <cell r="N1062">
            <v>134</v>
          </cell>
          <cell r="O1062">
            <v>134</v>
          </cell>
          <cell r="P1062">
            <v>134</v>
          </cell>
          <cell r="Q1062">
            <v>134</v>
          </cell>
          <cell r="R1062">
            <v>0</v>
          </cell>
          <cell r="S1062">
            <v>0</v>
          </cell>
          <cell r="T1062">
            <v>0</v>
          </cell>
          <cell r="U1062">
            <v>245</v>
          </cell>
          <cell r="V1062">
            <v>245</v>
          </cell>
          <cell r="W1062">
            <v>245</v>
          </cell>
          <cell r="X1062">
            <v>245</v>
          </cell>
          <cell r="Y1062">
            <v>245</v>
          </cell>
          <cell r="Z1062">
            <v>245</v>
          </cell>
          <cell r="AA1062">
            <v>245</v>
          </cell>
          <cell r="AB1062">
            <v>245</v>
          </cell>
          <cell r="AC1062">
            <v>245</v>
          </cell>
          <cell r="AD1062">
            <v>245</v>
          </cell>
          <cell r="AE1062">
            <v>245</v>
          </cell>
          <cell r="AF1062">
            <v>245</v>
          </cell>
          <cell r="AG1062">
            <v>245</v>
          </cell>
          <cell r="AH1062">
            <v>245</v>
          </cell>
          <cell r="AI1062">
            <v>245</v>
          </cell>
          <cell r="AJ1062">
            <v>245</v>
          </cell>
          <cell r="AK1062">
            <v>245</v>
          </cell>
          <cell r="AL1062">
            <v>245</v>
          </cell>
          <cell r="AM1062">
            <v>245</v>
          </cell>
          <cell r="AN1062">
            <v>245</v>
          </cell>
          <cell r="AO1062">
            <v>245</v>
          </cell>
          <cell r="AP1062">
            <v>245</v>
          </cell>
          <cell r="AQ1062">
            <v>245</v>
          </cell>
          <cell r="AR1062">
            <v>245</v>
          </cell>
          <cell r="AS1062">
            <v>245</v>
          </cell>
          <cell r="AT1062">
            <v>245</v>
          </cell>
          <cell r="AU1062">
            <v>245</v>
          </cell>
          <cell r="AV1062">
            <v>245</v>
          </cell>
          <cell r="AW1062">
            <v>245</v>
          </cell>
          <cell r="AX1062">
            <v>245</v>
          </cell>
          <cell r="AY1062">
            <v>2532</v>
          </cell>
          <cell r="AZ1062">
            <v>2532</v>
          </cell>
          <cell r="BA1062">
            <v>2532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</row>
        <row r="1063">
          <cell r="A1063">
            <v>109407</v>
          </cell>
          <cell r="B1063" t="str">
            <v> GREENHILL PETRO.-DELTA FARMS            </v>
          </cell>
          <cell r="C1063" t="str">
            <v> 0L   </v>
          </cell>
          <cell r="D1063" t="str">
            <v> R    </v>
          </cell>
          <cell r="E1063">
            <v>31588</v>
          </cell>
          <cell r="F1063">
            <v>169</v>
          </cell>
          <cell r="G1063">
            <v>169</v>
          </cell>
          <cell r="H1063">
            <v>169</v>
          </cell>
          <cell r="I1063">
            <v>384</v>
          </cell>
          <cell r="J1063">
            <v>169</v>
          </cell>
          <cell r="K1063">
            <v>169</v>
          </cell>
          <cell r="L1063">
            <v>169</v>
          </cell>
          <cell r="M1063">
            <v>169</v>
          </cell>
          <cell r="N1063">
            <v>169</v>
          </cell>
          <cell r="O1063">
            <v>169</v>
          </cell>
          <cell r="P1063">
            <v>169</v>
          </cell>
          <cell r="Q1063">
            <v>169</v>
          </cell>
          <cell r="R1063">
            <v>169</v>
          </cell>
          <cell r="S1063">
            <v>169</v>
          </cell>
          <cell r="T1063">
            <v>169</v>
          </cell>
          <cell r="U1063">
            <v>100</v>
          </cell>
          <cell r="V1063">
            <v>100</v>
          </cell>
          <cell r="W1063">
            <v>100</v>
          </cell>
          <cell r="X1063">
            <v>100</v>
          </cell>
          <cell r="Y1063">
            <v>100</v>
          </cell>
          <cell r="Z1063">
            <v>100</v>
          </cell>
          <cell r="AA1063">
            <v>100</v>
          </cell>
          <cell r="AB1063">
            <v>100</v>
          </cell>
          <cell r="AC1063">
            <v>100</v>
          </cell>
          <cell r="AD1063">
            <v>100</v>
          </cell>
          <cell r="AE1063">
            <v>100</v>
          </cell>
          <cell r="AF1063">
            <v>100</v>
          </cell>
          <cell r="AG1063">
            <v>100</v>
          </cell>
          <cell r="AH1063">
            <v>384</v>
          </cell>
          <cell r="AI1063">
            <v>384</v>
          </cell>
          <cell r="AJ1063">
            <v>384</v>
          </cell>
          <cell r="AK1063">
            <v>384</v>
          </cell>
          <cell r="AL1063">
            <v>384</v>
          </cell>
          <cell r="AM1063">
            <v>384</v>
          </cell>
          <cell r="AN1063">
            <v>384</v>
          </cell>
          <cell r="AO1063">
            <v>384</v>
          </cell>
          <cell r="AP1063">
            <v>384</v>
          </cell>
          <cell r="AQ1063">
            <v>384</v>
          </cell>
          <cell r="AR1063">
            <v>384</v>
          </cell>
          <cell r="AS1063">
            <v>384</v>
          </cell>
          <cell r="AT1063">
            <v>0</v>
          </cell>
          <cell r="AU1063">
            <v>384</v>
          </cell>
          <cell r="AV1063">
            <v>384</v>
          </cell>
          <cell r="AW1063">
            <v>384</v>
          </cell>
          <cell r="AX1063">
            <v>384</v>
          </cell>
          <cell r="AY1063">
            <v>384</v>
          </cell>
          <cell r="AZ1063">
            <v>384</v>
          </cell>
          <cell r="BA1063">
            <v>384</v>
          </cell>
          <cell r="BB1063">
            <v>384</v>
          </cell>
          <cell r="BC1063">
            <v>384</v>
          </cell>
          <cell r="BD1063">
            <v>384</v>
          </cell>
          <cell r="BE1063">
            <v>384</v>
          </cell>
          <cell r="BF1063">
            <v>384</v>
          </cell>
          <cell r="BG1063">
            <v>384</v>
          </cell>
          <cell r="BH1063">
            <v>384</v>
          </cell>
          <cell r="BI1063">
            <v>384</v>
          </cell>
          <cell r="BJ1063">
            <v>384</v>
          </cell>
          <cell r="BK1063">
            <v>384</v>
          </cell>
          <cell r="BL1063">
            <v>384</v>
          </cell>
          <cell r="BM1063">
            <v>384</v>
          </cell>
          <cell r="BN1063">
            <v>384</v>
          </cell>
          <cell r="BO1063">
            <v>384</v>
          </cell>
          <cell r="BP1063">
            <v>384</v>
          </cell>
          <cell r="BQ1063">
            <v>384</v>
          </cell>
          <cell r="BR1063">
            <v>384</v>
          </cell>
          <cell r="BS1063">
            <v>384</v>
          </cell>
          <cell r="BT1063">
            <v>384</v>
          </cell>
          <cell r="BU1063">
            <v>300</v>
          </cell>
          <cell r="BV1063">
            <v>300</v>
          </cell>
          <cell r="BW1063">
            <v>300</v>
          </cell>
          <cell r="BX1063">
            <v>300</v>
          </cell>
          <cell r="BY1063">
            <v>300</v>
          </cell>
          <cell r="BZ1063">
            <v>300</v>
          </cell>
          <cell r="CA1063">
            <v>300</v>
          </cell>
          <cell r="CB1063">
            <v>300</v>
          </cell>
          <cell r="CC1063">
            <v>552</v>
          </cell>
          <cell r="CD1063">
            <v>650</v>
          </cell>
          <cell r="CE1063">
            <v>650</v>
          </cell>
          <cell r="CF1063">
            <v>650</v>
          </cell>
          <cell r="CG1063">
            <v>650</v>
          </cell>
          <cell r="CH1063">
            <v>650</v>
          </cell>
          <cell r="CI1063">
            <v>650</v>
          </cell>
          <cell r="CJ1063">
            <v>150</v>
          </cell>
          <cell r="CK1063">
            <v>150</v>
          </cell>
          <cell r="CL1063">
            <v>150</v>
          </cell>
          <cell r="CM1063">
            <v>150</v>
          </cell>
          <cell r="CN1063">
            <v>150</v>
          </cell>
          <cell r="CO1063">
            <v>150</v>
          </cell>
          <cell r="CP1063">
            <v>150</v>
          </cell>
          <cell r="CQ1063">
            <v>150</v>
          </cell>
          <cell r="CR1063">
            <v>150</v>
          </cell>
          <cell r="CS1063">
            <v>150</v>
          </cell>
          <cell r="CT1063">
            <v>150</v>
          </cell>
          <cell r="CU1063">
            <v>150</v>
          </cell>
          <cell r="CV1063">
            <v>150</v>
          </cell>
          <cell r="CW1063">
            <v>150</v>
          </cell>
          <cell r="CX1063">
            <v>150</v>
          </cell>
          <cell r="CY1063">
            <v>150</v>
          </cell>
          <cell r="CZ1063">
            <v>150</v>
          </cell>
          <cell r="DA1063">
            <v>150</v>
          </cell>
          <cell r="DB1063">
            <v>150</v>
          </cell>
          <cell r="DC1063">
            <v>150</v>
          </cell>
          <cell r="DD1063">
            <v>150</v>
          </cell>
          <cell r="DE1063">
            <v>150</v>
          </cell>
          <cell r="DF1063">
            <v>150</v>
          </cell>
          <cell r="DG1063">
            <v>150</v>
          </cell>
          <cell r="DH1063">
            <v>150</v>
          </cell>
          <cell r="DI1063">
            <v>150</v>
          </cell>
          <cell r="DJ1063">
            <v>150</v>
          </cell>
          <cell r="DK1063">
            <v>150</v>
          </cell>
        </row>
        <row r="1064">
          <cell r="A1064">
            <v>109408</v>
          </cell>
          <cell r="B1064" t="str">
            <v> ENERGAS-ROBLINE LA                      </v>
          </cell>
          <cell r="C1064">
            <v>0</v>
          </cell>
          <cell r="D1064" t="str">
            <v> D    </v>
          </cell>
          <cell r="E1064">
            <v>2351</v>
          </cell>
          <cell r="F1064">
            <v>5</v>
          </cell>
          <cell r="G1064">
            <v>5</v>
          </cell>
          <cell r="H1064">
            <v>5</v>
          </cell>
          <cell r="I1064">
            <v>10</v>
          </cell>
          <cell r="J1064">
            <v>5</v>
          </cell>
          <cell r="K1064">
            <v>5</v>
          </cell>
          <cell r="L1064">
            <v>5</v>
          </cell>
          <cell r="M1064">
            <v>5</v>
          </cell>
          <cell r="N1064">
            <v>5</v>
          </cell>
          <cell r="O1064">
            <v>5</v>
          </cell>
          <cell r="P1064">
            <v>5</v>
          </cell>
          <cell r="Q1064">
            <v>5</v>
          </cell>
          <cell r="R1064">
            <v>5</v>
          </cell>
          <cell r="S1064">
            <v>5</v>
          </cell>
          <cell r="T1064">
            <v>5</v>
          </cell>
          <cell r="U1064">
            <v>10</v>
          </cell>
          <cell r="V1064">
            <v>10</v>
          </cell>
          <cell r="W1064">
            <v>10</v>
          </cell>
          <cell r="X1064">
            <v>10</v>
          </cell>
          <cell r="Y1064">
            <v>10</v>
          </cell>
          <cell r="Z1064">
            <v>10</v>
          </cell>
          <cell r="AA1064">
            <v>10</v>
          </cell>
          <cell r="AB1064">
            <v>10</v>
          </cell>
          <cell r="AC1064">
            <v>10</v>
          </cell>
          <cell r="AD1064">
            <v>10</v>
          </cell>
          <cell r="AE1064">
            <v>10</v>
          </cell>
          <cell r="AF1064">
            <v>10</v>
          </cell>
          <cell r="AG1064">
            <v>10</v>
          </cell>
          <cell r="AH1064">
            <v>10</v>
          </cell>
          <cell r="AI1064">
            <v>10</v>
          </cell>
          <cell r="AJ1064">
            <v>10</v>
          </cell>
          <cell r="AK1064">
            <v>10</v>
          </cell>
          <cell r="AL1064">
            <v>10</v>
          </cell>
          <cell r="AM1064">
            <v>10</v>
          </cell>
          <cell r="AN1064">
            <v>10</v>
          </cell>
          <cell r="AO1064">
            <v>10</v>
          </cell>
          <cell r="AP1064">
            <v>10</v>
          </cell>
          <cell r="AQ1064">
            <v>10</v>
          </cell>
          <cell r="AR1064">
            <v>10</v>
          </cell>
          <cell r="AS1064">
            <v>10</v>
          </cell>
          <cell r="AT1064">
            <v>10</v>
          </cell>
          <cell r="AU1064">
            <v>10</v>
          </cell>
          <cell r="AV1064">
            <v>10</v>
          </cell>
          <cell r="AW1064">
            <v>10</v>
          </cell>
          <cell r="AX1064">
            <v>10</v>
          </cell>
          <cell r="AY1064">
            <v>1</v>
          </cell>
          <cell r="AZ1064">
            <v>1</v>
          </cell>
          <cell r="BA1064">
            <v>1</v>
          </cell>
          <cell r="BB1064">
            <v>1</v>
          </cell>
          <cell r="BC1064">
            <v>1</v>
          </cell>
          <cell r="BD1064">
            <v>1</v>
          </cell>
          <cell r="BE1064">
            <v>1</v>
          </cell>
          <cell r="BF1064">
            <v>1</v>
          </cell>
          <cell r="BG1064">
            <v>1</v>
          </cell>
          <cell r="BH1064">
            <v>1</v>
          </cell>
          <cell r="BI1064">
            <v>1</v>
          </cell>
          <cell r="BJ1064">
            <v>1</v>
          </cell>
          <cell r="BK1064">
            <v>1</v>
          </cell>
          <cell r="BL1064">
            <v>1</v>
          </cell>
          <cell r="BM1064">
            <v>1</v>
          </cell>
          <cell r="BN1064">
            <v>1</v>
          </cell>
          <cell r="BO1064">
            <v>1</v>
          </cell>
          <cell r="BP1064">
            <v>1</v>
          </cell>
          <cell r="BQ1064">
            <v>1</v>
          </cell>
          <cell r="BR1064">
            <v>1</v>
          </cell>
          <cell r="BS1064">
            <v>1</v>
          </cell>
          <cell r="BT1064">
            <v>1</v>
          </cell>
          <cell r="BU1064">
            <v>1</v>
          </cell>
          <cell r="BV1064">
            <v>1</v>
          </cell>
          <cell r="BW1064">
            <v>1</v>
          </cell>
          <cell r="BX1064">
            <v>1</v>
          </cell>
          <cell r="BY1064">
            <v>1</v>
          </cell>
          <cell r="BZ1064">
            <v>1</v>
          </cell>
          <cell r="CA1064">
            <v>1</v>
          </cell>
          <cell r="CB1064">
            <v>1</v>
          </cell>
          <cell r="CC1064">
            <v>1</v>
          </cell>
          <cell r="CD1064">
            <v>7</v>
          </cell>
          <cell r="CE1064">
            <v>7</v>
          </cell>
          <cell r="CF1064">
            <v>7</v>
          </cell>
          <cell r="CG1064">
            <v>7</v>
          </cell>
          <cell r="CH1064">
            <v>7</v>
          </cell>
          <cell r="CI1064">
            <v>7</v>
          </cell>
          <cell r="CJ1064">
            <v>7</v>
          </cell>
          <cell r="CK1064">
            <v>7</v>
          </cell>
          <cell r="CL1064">
            <v>7</v>
          </cell>
          <cell r="CM1064">
            <v>7</v>
          </cell>
          <cell r="CN1064">
            <v>7</v>
          </cell>
          <cell r="CO1064">
            <v>7</v>
          </cell>
          <cell r="CP1064">
            <v>7</v>
          </cell>
          <cell r="CQ1064">
            <v>7</v>
          </cell>
          <cell r="CR1064">
            <v>7</v>
          </cell>
          <cell r="CS1064">
            <v>7</v>
          </cell>
          <cell r="CT1064">
            <v>7</v>
          </cell>
          <cell r="CU1064">
            <v>7</v>
          </cell>
          <cell r="CV1064">
            <v>7</v>
          </cell>
          <cell r="CW1064">
            <v>7</v>
          </cell>
          <cell r="CX1064">
            <v>7</v>
          </cell>
          <cell r="CY1064">
            <v>7</v>
          </cell>
          <cell r="CZ1064">
            <v>7</v>
          </cell>
          <cell r="DA1064">
            <v>7</v>
          </cell>
          <cell r="DB1064">
            <v>7</v>
          </cell>
          <cell r="DC1064">
            <v>7</v>
          </cell>
          <cell r="DD1064">
            <v>7</v>
          </cell>
          <cell r="DE1064">
            <v>7</v>
          </cell>
          <cell r="DF1064">
            <v>1</v>
          </cell>
          <cell r="DG1064">
            <v>1</v>
          </cell>
          <cell r="DH1064">
            <v>1</v>
          </cell>
          <cell r="DI1064">
            <v>1</v>
          </cell>
          <cell r="DJ1064">
            <v>1</v>
          </cell>
          <cell r="DK1064">
            <v>25</v>
          </cell>
        </row>
        <row r="1065">
          <cell r="A1065">
            <v>109413</v>
          </cell>
          <cell r="B1065" t="str">
            <v>DUKE Energy @ Quachita</v>
          </cell>
          <cell r="C1065">
            <v>1</v>
          </cell>
          <cell r="D1065" t="str">
            <v> R    </v>
          </cell>
          <cell r="E1065">
            <v>9691</v>
          </cell>
          <cell r="F1065">
            <v>230</v>
          </cell>
          <cell r="G1065">
            <v>230</v>
          </cell>
          <cell r="H1065">
            <v>230</v>
          </cell>
          <cell r="I1065">
            <v>230</v>
          </cell>
          <cell r="J1065">
            <v>230</v>
          </cell>
          <cell r="K1065">
            <v>230</v>
          </cell>
          <cell r="L1065">
            <v>230</v>
          </cell>
          <cell r="M1065">
            <v>230</v>
          </cell>
          <cell r="N1065">
            <v>230</v>
          </cell>
          <cell r="O1065">
            <v>230</v>
          </cell>
          <cell r="P1065">
            <v>230</v>
          </cell>
          <cell r="Q1065">
            <v>230</v>
          </cell>
          <cell r="R1065">
            <v>230</v>
          </cell>
          <cell r="S1065">
            <v>230</v>
          </cell>
          <cell r="T1065">
            <v>230</v>
          </cell>
          <cell r="U1065">
            <v>230</v>
          </cell>
          <cell r="V1065">
            <v>230</v>
          </cell>
          <cell r="W1065">
            <v>230</v>
          </cell>
          <cell r="X1065">
            <v>230</v>
          </cell>
          <cell r="Y1065">
            <v>230</v>
          </cell>
          <cell r="Z1065">
            <v>230</v>
          </cell>
          <cell r="AA1065">
            <v>230</v>
          </cell>
          <cell r="AB1065">
            <v>230</v>
          </cell>
          <cell r="AC1065">
            <v>230</v>
          </cell>
          <cell r="AD1065">
            <v>230</v>
          </cell>
          <cell r="AE1065">
            <v>230</v>
          </cell>
          <cell r="AF1065">
            <v>230</v>
          </cell>
          <cell r="AG1065">
            <v>230</v>
          </cell>
          <cell r="AH1065">
            <v>230</v>
          </cell>
          <cell r="AI1065">
            <v>230</v>
          </cell>
          <cell r="AJ1065">
            <v>230</v>
          </cell>
          <cell r="AK1065">
            <v>230</v>
          </cell>
          <cell r="AL1065">
            <v>230</v>
          </cell>
          <cell r="AM1065">
            <v>230</v>
          </cell>
          <cell r="AN1065">
            <v>230</v>
          </cell>
          <cell r="AO1065">
            <v>230</v>
          </cell>
          <cell r="AP1065">
            <v>230</v>
          </cell>
          <cell r="AQ1065">
            <v>230</v>
          </cell>
          <cell r="AR1065">
            <v>230</v>
          </cell>
          <cell r="AS1065">
            <v>230</v>
          </cell>
          <cell r="AT1065">
            <v>230</v>
          </cell>
          <cell r="AU1065">
            <v>230</v>
          </cell>
          <cell r="AV1065">
            <v>230</v>
          </cell>
          <cell r="AW1065">
            <v>230</v>
          </cell>
          <cell r="AX1065">
            <v>230</v>
          </cell>
          <cell r="AY1065">
            <v>230</v>
          </cell>
          <cell r="AZ1065">
            <v>230</v>
          </cell>
          <cell r="BA1065">
            <v>230</v>
          </cell>
          <cell r="BB1065">
            <v>230</v>
          </cell>
          <cell r="BC1065">
            <v>230</v>
          </cell>
          <cell r="BD1065">
            <v>230</v>
          </cell>
          <cell r="BE1065">
            <v>230</v>
          </cell>
          <cell r="BF1065">
            <v>230</v>
          </cell>
          <cell r="BG1065">
            <v>230</v>
          </cell>
          <cell r="BH1065">
            <v>230</v>
          </cell>
          <cell r="BI1065">
            <v>230</v>
          </cell>
          <cell r="BJ1065">
            <v>230</v>
          </cell>
          <cell r="BK1065">
            <v>230</v>
          </cell>
          <cell r="BL1065">
            <v>230</v>
          </cell>
          <cell r="BM1065">
            <v>230</v>
          </cell>
          <cell r="BN1065">
            <v>230</v>
          </cell>
          <cell r="BO1065">
            <v>230</v>
          </cell>
          <cell r="BP1065">
            <v>230</v>
          </cell>
          <cell r="BQ1065">
            <v>230</v>
          </cell>
          <cell r="BR1065">
            <v>230</v>
          </cell>
          <cell r="BS1065">
            <v>230</v>
          </cell>
          <cell r="BT1065">
            <v>230</v>
          </cell>
          <cell r="BU1065">
            <v>230</v>
          </cell>
          <cell r="BV1065">
            <v>230</v>
          </cell>
          <cell r="BW1065">
            <v>230</v>
          </cell>
          <cell r="BX1065">
            <v>230</v>
          </cell>
          <cell r="BY1065">
            <v>230</v>
          </cell>
          <cell r="BZ1065">
            <v>230</v>
          </cell>
          <cell r="CA1065">
            <v>230</v>
          </cell>
          <cell r="CB1065">
            <v>230</v>
          </cell>
          <cell r="CC1065">
            <v>230</v>
          </cell>
          <cell r="CD1065">
            <v>230</v>
          </cell>
          <cell r="CE1065">
            <v>230</v>
          </cell>
          <cell r="CF1065">
            <v>230</v>
          </cell>
          <cell r="CG1065">
            <v>230</v>
          </cell>
          <cell r="CH1065">
            <v>230</v>
          </cell>
          <cell r="CI1065">
            <v>230</v>
          </cell>
          <cell r="CJ1065">
            <v>230</v>
          </cell>
          <cell r="CK1065">
            <v>230</v>
          </cell>
          <cell r="CL1065">
            <v>230</v>
          </cell>
          <cell r="CM1065">
            <v>230</v>
          </cell>
          <cell r="CN1065">
            <v>230</v>
          </cell>
          <cell r="CO1065">
            <v>230</v>
          </cell>
          <cell r="CP1065">
            <v>230</v>
          </cell>
          <cell r="CQ1065">
            <v>230</v>
          </cell>
          <cell r="CR1065">
            <v>230</v>
          </cell>
          <cell r="CS1065">
            <v>230</v>
          </cell>
          <cell r="CT1065">
            <v>230</v>
          </cell>
          <cell r="CU1065">
            <v>230</v>
          </cell>
          <cell r="CV1065">
            <v>230</v>
          </cell>
          <cell r="CW1065">
            <v>230</v>
          </cell>
          <cell r="CX1065">
            <v>230</v>
          </cell>
          <cell r="CY1065">
            <v>230</v>
          </cell>
          <cell r="CZ1065">
            <v>230</v>
          </cell>
          <cell r="DA1065">
            <v>230</v>
          </cell>
          <cell r="DB1065">
            <v>230</v>
          </cell>
          <cell r="DC1065">
            <v>230</v>
          </cell>
          <cell r="DD1065">
            <v>230</v>
          </cell>
          <cell r="DE1065">
            <v>230</v>
          </cell>
          <cell r="DF1065">
            <v>220</v>
          </cell>
          <cell r="DG1065">
            <v>220</v>
          </cell>
          <cell r="DH1065">
            <v>220</v>
          </cell>
          <cell r="DI1065">
            <v>220</v>
          </cell>
          <cell r="DJ1065">
            <v>220</v>
          </cell>
          <cell r="DK1065">
            <v>220</v>
          </cell>
        </row>
        <row r="1066">
          <cell r="A1066">
            <v>109415</v>
          </cell>
          <cell r="B1066" t="str">
            <v> HANCOCK   LA     (Bi  2-0720)           </v>
          </cell>
          <cell r="C1066">
            <v>1</v>
          </cell>
          <cell r="D1066" t="str">
            <v> R    </v>
          </cell>
          <cell r="E1066">
            <v>49298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</row>
        <row r="1067">
          <cell r="A1067">
            <v>109417</v>
          </cell>
          <cell r="B1067" t="str">
            <v>HANCOCK  LA  (Bi 1-2115)                </v>
          </cell>
          <cell r="C1067">
            <v>1</v>
          </cell>
          <cell r="D1067" t="str">
            <v> D    </v>
          </cell>
          <cell r="E1067">
            <v>45310</v>
          </cell>
          <cell r="F1067">
            <v>0</v>
          </cell>
          <cell r="G1067">
            <v>5000</v>
          </cell>
          <cell r="H1067">
            <v>5000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</row>
        <row r="1068">
          <cell r="A1068">
            <v>109533</v>
          </cell>
          <cell r="B1068" t="str">
            <v> EQUINOX-NORTH LAKE WASHINGTON GAS LIFT  </v>
          </cell>
          <cell r="C1068" t="str">
            <v> 0L   </v>
          </cell>
          <cell r="D1068" t="str">
            <v> D    </v>
          </cell>
          <cell r="E1068">
            <v>2724</v>
          </cell>
          <cell r="F1068">
            <v>1</v>
          </cell>
          <cell r="G1068">
            <v>1</v>
          </cell>
          <cell r="H1068">
            <v>1</v>
          </cell>
          <cell r="I1068">
            <v>0</v>
          </cell>
          <cell r="J1068">
            <v>1</v>
          </cell>
          <cell r="K1068">
            <v>1</v>
          </cell>
          <cell r="L1068">
            <v>1</v>
          </cell>
          <cell r="M1068">
            <v>10</v>
          </cell>
          <cell r="N1068">
            <v>10</v>
          </cell>
          <cell r="O1068">
            <v>10</v>
          </cell>
          <cell r="P1068">
            <v>10</v>
          </cell>
          <cell r="Q1068">
            <v>10</v>
          </cell>
          <cell r="R1068">
            <v>10</v>
          </cell>
          <cell r="S1068">
            <v>10</v>
          </cell>
          <cell r="T1068">
            <v>10</v>
          </cell>
          <cell r="U1068">
            <v>64</v>
          </cell>
          <cell r="V1068">
            <v>64</v>
          </cell>
          <cell r="W1068">
            <v>64</v>
          </cell>
          <cell r="X1068">
            <v>1</v>
          </cell>
          <cell r="Y1068">
            <v>1</v>
          </cell>
          <cell r="Z1068">
            <v>1</v>
          </cell>
          <cell r="AA1068">
            <v>1</v>
          </cell>
          <cell r="AB1068">
            <v>1</v>
          </cell>
          <cell r="AC1068">
            <v>1</v>
          </cell>
          <cell r="AD1068">
            <v>1</v>
          </cell>
          <cell r="AE1068">
            <v>1</v>
          </cell>
          <cell r="AF1068">
            <v>1</v>
          </cell>
          <cell r="AG1068">
            <v>1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1</v>
          </cell>
          <cell r="AZ1068">
            <v>1</v>
          </cell>
          <cell r="BA1068">
            <v>1</v>
          </cell>
          <cell r="BB1068">
            <v>1</v>
          </cell>
          <cell r="BC1068">
            <v>1</v>
          </cell>
          <cell r="BD1068">
            <v>1</v>
          </cell>
          <cell r="BE1068">
            <v>1</v>
          </cell>
          <cell r="BF1068">
            <v>1</v>
          </cell>
          <cell r="BG1068">
            <v>1</v>
          </cell>
          <cell r="BH1068">
            <v>1</v>
          </cell>
          <cell r="BI1068">
            <v>1</v>
          </cell>
          <cell r="BJ1068">
            <v>1</v>
          </cell>
          <cell r="BK1068">
            <v>1</v>
          </cell>
          <cell r="BL1068">
            <v>1</v>
          </cell>
          <cell r="BM1068">
            <v>1</v>
          </cell>
          <cell r="BN1068">
            <v>1</v>
          </cell>
          <cell r="BO1068">
            <v>1</v>
          </cell>
          <cell r="BP1068">
            <v>1</v>
          </cell>
          <cell r="BQ1068">
            <v>1</v>
          </cell>
          <cell r="BR1068">
            <v>1</v>
          </cell>
          <cell r="BS1068">
            <v>1</v>
          </cell>
          <cell r="BT1068">
            <v>1</v>
          </cell>
          <cell r="BU1068">
            <v>1</v>
          </cell>
          <cell r="BV1068">
            <v>1</v>
          </cell>
          <cell r="BW1068">
            <v>1</v>
          </cell>
          <cell r="BX1068">
            <v>1</v>
          </cell>
          <cell r="BY1068">
            <v>1</v>
          </cell>
          <cell r="BZ1068">
            <v>1</v>
          </cell>
          <cell r="CA1068">
            <v>1</v>
          </cell>
          <cell r="CB1068">
            <v>1</v>
          </cell>
          <cell r="CC1068">
            <v>1</v>
          </cell>
          <cell r="CD1068">
            <v>3</v>
          </cell>
          <cell r="CE1068">
            <v>3</v>
          </cell>
          <cell r="CF1068">
            <v>3</v>
          </cell>
          <cell r="CG1068">
            <v>3</v>
          </cell>
          <cell r="CH1068">
            <v>3</v>
          </cell>
          <cell r="CI1068">
            <v>3</v>
          </cell>
          <cell r="CJ1068">
            <v>3</v>
          </cell>
          <cell r="CK1068">
            <v>3</v>
          </cell>
          <cell r="CL1068">
            <v>3</v>
          </cell>
          <cell r="CM1068">
            <v>3</v>
          </cell>
          <cell r="CN1068">
            <v>3</v>
          </cell>
          <cell r="CO1068">
            <v>3</v>
          </cell>
          <cell r="CP1068">
            <v>3</v>
          </cell>
          <cell r="CQ1068">
            <v>3</v>
          </cell>
          <cell r="CR1068">
            <v>3</v>
          </cell>
          <cell r="CS1068">
            <v>3</v>
          </cell>
          <cell r="CT1068">
            <v>3</v>
          </cell>
          <cell r="CU1068">
            <v>3</v>
          </cell>
          <cell r="CV1068">
            <v>3</v>
          </cell>
          <cell r="CW1068">
            <v>3</v>
          </cell>
          <cell r="CX1068">
            <v>3</v>
          </cell>
          <cell r="CY1068">
            <v>3</v>
          </cell>
          <cell r="CZ1068">
            <v>3</v>
          </cell>
          <cell r="DA1068">
            <v>3</v>
          </cell>
          <cell r="DB1068">
            <v>3</v>
          </cell>
          <cell r="DC1068">
            <v>3</v>
          </cell>
          <cell r="DD1068">
            <v>3</v>
          </cell>
          <cell r="DE1068">
            <v>3</v>
          </cell>
          <cell r="DF1068">
            <v>1</v>
          </cell>
          <cell r="DG1068">
            <v>1</v>
          </cell>
          <cell r="DH1068">
            <v>1</v>
          </cell>
          <cell r="DI1068">
            <v>1</v>
          </cell>
          <cell r="DJ1068">
            <v>1</v>
          </cell>
          <cell r="DK1068">
            <v>1</v>
          </cell>
        </row>
        <row r="1069">
          <cell r="A1069">
            <v>109550</v>
          </cell>
          <cell r="B1069" t="str">
            <v> FLORES-SP BLK 24-HALTER ISLAND LA       </v>
          </cell>
          <cell r="C1069" t="str">
            <v> 0L   </v>
          </cell>
          <cell r="D1069" t="str">
            <v> D    </v>
          </cell>
          <cell r="E1069">
            <v>80628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</row>
        <row r="1070">
          <cell r="A1070">
            <v>109554</v>
          </cell>
          <cell r="B1070" t="str">
            <v> ATCHAFALAYA BAY  S/L 4801 #11           </v>
          </cell>
          <cell r="C1070" t="str">
            <v> 0L   </v>
          </cell>
          <cell r="D1070" t="str">
            <v> R    </v>
          </cell>
          <cell r="E1070">
            <v>5813</v>
          </cell>
          <cell r="F1070">
            <v>1450</v>
          </cell>
          <cell r="G1070">
            <v>1450</v>
          </cell>
          <cell r="H1070">
            <v>1450</v>
          </cell>
          <cell r="I1070">
            <v>1350</v>
          </cell>
          <cell r="J1070">
            <v>1450</v>
          </cell>
          <cell r="K1070">
            <v>1450</v>
          </cell>
          <cell r="L1070">
            <v>1450</v>
          </cell>
          <cell r="M1070">
            <v>1450</v>
          </cell>
          <cell r="N1070">
            <v>2889</v>
          </cell>
          <cell r="O1070">
            <v>1450</v>
          </cell>
          <cell r="P1070">
            <v>1450</v>
          </cell>
          <cell r="Q1070">
            <v>1450</v>
          </cell>
          <cell r="R1070">
            <v>1450</v>
          </cell>
          <cell r="S1070">
            <v>1450</v>
          </cell>
          <cell r="T1070">
            <v>1450</v>
          </cell>
          <cell r="U1070">
            <v>1350</v>
          </cell>
          <cell r="V1070">
            <v>1350</v>
          </cell>
          <cell r="W1070">
            <v>1350</v>
          </cell>
          <cell r="X1070">
            <v>1350</v>
          </cell>
          <cell r="Y1070">
            <v>1350</v>
          </cell>
          <cell r="Z1070">
            <v>1350</v>
          </cell>
          <cell r="AA1070">
            <v>1350</v>
          </cell>
          <cell r="AB1070">
            <v>1350</v>
          </cell>
          <cell r="AC1070">
            <v>1350</v>
          </cell>
          <cell r="AD1070">
            <v>1350</v>
          </cell>
          <cell r="AE1070">
            <v>1350</v>
          </cell>
          <cell r="AF1070">
            <v>1350</v>
          </cell>
          <cell r="AG1070">
            <v>1350</v>
          </cell>
          <cell r="AH1070">
            <v>1350</v>
          </cell>
          <cell r="AI1070">
            <v>1350</v>
          </cell>
          <cell r="AJ1070">
            <v>1350</v>
          </cell>
          <cell r="AK1070">
            <v>1350</v>
          </cell>
          <cell r="AL1070">
            <v>1350</v>
          </cell>
          <cell r="AM1070">
            <v>1350</v>
          </cell>
          <cell r="AN1070">
            <v>1350</v>
          </cell>
          <cell r="AO1070">
            <v>1350</v>
          </cell>
          <cell r="AP1070">
            <v>1350</v>
          </cell>
          <cell r="AQ1070">
            <v>1350</v>
          </cell>
          <cell r="AR1070">
            <v>1350</v>
          </cell>
          <cell r="AS1070">
            <v>1350</v>
          </cell>
          <cell r="AT1070">
            <v>1</v>
          </cell>
          <cell r="AU1070">
            <v>0</v>
          </cell>
          <cell r="AV1070">
            <v>1350</v>
          </cell>
          <cell r="AW1070">
            <v>1350</v>
          </cell>
          <cell r="AX1070">
            <v>1350</v>
          </cell>
          <cell r="AY1070">
            <v>1200</v>
          </cell>
          <cell r="AZ1070">
            <v>1200</v>
          </cell>
          <cell r="BA1070">
            <v>1200</v>
          </cell>
          <cell r="BB1070">
            <v>1200</v>
          </cell>
          <cell r="BC1070">
            <v>1200</v>
          </cell>
          <cell r="BD1070">
            <v>1200</v>
          </cell>
          <cell r="BE1070">
            <v>1200</v>
          </cell>
          <cell r="BF1070">
            <v>1200</v>
          </cell>
          <cell r="BG1070">
            <v>1200</v>
          </cell>
          <cell r="BH1070">
            <v>1200</v>
          </cell>
          <cell r="BI1070">
            <v>1200</v>
          </cell>
          <cell r="BJ1070">
            <v>1200</v>
          </cell>
          <cell r="BK1070">
            <v>1200</v>
          </cell>
          <cell r="BL1070">
            <v>1200</v>
          </cell>
          <cell r="BM1070">
            <v>1200</v>
          </cell>
          <cell r="BN1070">
            <v>1200</v>
          </cell>
          <cell r="BO1070">
            <v>1200</v>
          </cell>
          <cell r="BP1070">
            <v>1200</v>
          </cell>
          <cell r="BQ1070">
            <v>1200</v>
          </cell>
          <cell r="BR1070">
            <v>1200</v>
          </cell>
          <cell r="BS1070">
            <v>1200</v>
          </cell>
          <cell r="BT1070">
            <v>1200</v>
          </cell>
          <cell r="BU1070">
            <v>1200</v>
          </cell>
          <cell r="BV1070">
            <v>1200</v>
          </cell>
          <cell r="BW1070">
            <v>1200</v>
          </cell>
          <cell r="BX1070">
            <v>1200</v>
          </cell>
          <cell r="BY1070">
            <v>1200</v>
          </cell>
          <cell r="BZ1070">
            <v>1200</v>
          </cell>
          <cell r="CA1070">
            <v>1200</v>
          </cell>
          <cell r="CB1070">
            <v>1200</v>
          </cell>
          <cell r="CC1070">
            <v>1200</v>
          </cell>
          <cell r="CD1070">
            <v>25</v>
          </cell>
          <cell r="CE1070">
            <v>1354</v>
          </cell>
          <cell r="CF1070">
            <v>1354</v>
          </cell>
          <cell r="CG1070">
            <v>1354</v>
          </cell>
          <cell r="CH1070">
            <v>1354</v>
          </cell>
          <cell r="CI1070">
            <v>1354</v>
          </cell>
          <cell r="CJ1070">
            <v>1354</v>
          </cell>
          <cell r="CK1070">
            <v>1354</v>
          </cell>
          <cell r="CL1070">
            <v>1354</v>
          </cell>
          <cell r="CM1070">
            <v>1354</v>
          </cell>
          <cell r="CN1070">
            <v>1354</v>
          </cell>
          <cell r="CO1070">
            <v>1354</v>
          </cell>
          <cell r="CP1070">
            <v>1354</v>
          </cell>
          <cell r="CQ1070">
            <v>1354</v>
          </cell>
          <cell r="CR1070">
            <v>1354</v>
          </cell>
          <cell r="CS1070">
            <v>1854</v>
          </cell>
          <cell r="CT1070">
            <v>1354</v>
          </cell>
          <cell r="CU1070">
            <v>1354</v>
          </cell>
          <cell r="CV1070">
            <v>1354</v>
          </cell>
          <cell r="CW1070">
            <v>1354</v>
          </cell>
          <cell r="CX1070">
            <v>1354</v>
          </cell>
          <cell r="CY1070">
            <v>1354</v>
          </cell>
          <cell r="CZ1070">
            <v>1400</v>
          </cell>
          <cell r="DA1070">
            <v>1400</v>
          </cell>
          <cell r="DB1070">
            <v>1400</v>
          </cell>
          <cell r="DC1070">
            <v>1400</v>
          </cell>
          <cell r="DD1070">
            <v>1400</v>
          </cell>
          <cell r="DE1070">
            <v>1400</v>
          </cell>
          <cell r="DF1070">
            <v>1575</v>
          </cell>
          <cell r="DG1070">
            <v>1575</v>
          </cell>
          <cell r="DH1070">
            <v>1575</v>
          </cell>
          <cell r="DI1070">
            <v>1575</v>
          </cell>
          <cell r="DJ1070">
            <v>1575</v>
          </cell>
          <cell r="DK1070">
            <v>1575</v>
          </cell>
        </row>
        <row r="1071">
          <cell r="A1071">
            <v>109555</v>
          </cell>
          <cell r="B1071" t="str">
            <v> FRANKLIN FIELD DEHYDRATION              </v>
          </cell>
          <cell r="C1071" t="str">
            <v> 0L   </v>
          </cell>
          <cell r="D1071" t="str">
            <v> R    </v>
          </cell>
          <cell r="E1071">
            <v>6814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</row>
        <row r="1072">
          <cell r="A1072">
            <v>109778</v>
          </cell>
          <cell r="B1072" t="str">
            <v> LIG - DOG LAKE                          </v>
          </cell>
          <cell r="C1072" t="str">
            <v> 0L   </v>
          </cell>
          <cell r="D1072" t="str">
            <v> R    </v>
          </cell>
          <cell r="E1072">
            <v>30370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</row>
        <row r="1073">
          <cell r="A1073">
            <v>109782</v>
          </cell>
          <cell r="B1073" t="str">
            <v>KOCH @ Terrebonne</v>
          </cell>
          <cell r="C1073" t="str">
            <v> 0L   </v>
          </cell>
          <cell r="D1073" t="str">
            <v> R    </v>
          </cell>
          <cell r="E1073">
            <v>323015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</row>
        <row r="1074">
          <cell r="A1074">
            <v>109784</v>
          </cell>
          <cell r="B1074" t="str">
            <v> PENNZOIL-EUGENE ISLAND 215-C GAS LIFT   </v>
          </cell>
          <cell r="C1074" t="str">
            <v> 0L   </v>
          </cell>
          <cell r="D1074" t="str">
            <v> D    </v>
          </cell>
          <cell r="E1074">
            <v>2632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</row>
        <row r="1075">
          <cell r="A1075">
            <v>109787</v>
          </cell>
          <cell r="B1075" t="str">
            <v> LOUISIANA - BAY BAPTISTE                </v>
          </cell>
          <cell r="C1075" t="str">
            <v> 0L   </v>
          </cell>
          <cell r="D1075" t="str">
            <v> R    </v>
          </cell>
          <cell r="E1075">
            <v>12212</v>
          </cell>
          <cell r="F1075">
            <v>3</v>
          </cell>
          <cell r="G1075">
            <v>3</v>
          </cell>
          <cell r="H1075">
            <v>3</v>
          </cell>
          <cell r="I1075">
            <v>1</v>
          </cell>
          <cell r="J1075">
            <v>3</v>
          </cell>
          <cell r="K1075">
            <v>3</v>
          </cell>
          <cell r="L1075">
            <v>3</v>
          </cell>
          <cell r="M1075">
            <v>3</v>
          </cell>
          <cell r="N1075">
            <v>3</v>
          </cell>
          <cell r="O1075">
            <v>3</v>
          </cell>
          <cell r="P1075">
            <v>3</v>
          </cell>
          <cell r="Q1075">
            <v>3</v>
          </cell>
          <cell r="R1075">
            <v>2</v>
          </cell>
          <cell r="S1075">
            <v>2</v>
          </cell>
          <cell r="T1075">
            <v>2</v>
          </cell>
          <cell r="U1075">
            <v>3</v>
          </cell>
          <cell r="V1075">
            <v>3</v>
          </cell>
          <cell r="W1075">
            <v>3</v>
          </cell>
          <cell r="X1075">
            <v>3</v>
          </cell>
          <cell r="Y1075">
            <v>3</v>
          </cell>
          <cell r="Z1075">
            <v>3</v>
          </cell>
          <cell r="AA1075">
            <v>2</v>
          </cell>
          <cell r="AB1075">
            <v>2</v>
          </cell>
          <cell r="AC1075">
            <v>2</v>
          </cell>
          <cell r="AD1075">
            <v>2</v>
          </cell>
          <cell r="AE1075">
            <v>2</v>
          </cell>
          <cell r="AF1075">
            <v>1</v>
          </cell>
          <cell r="AG1075">
            <v>1</v>
          </cell>
          <cell r="AH1075">
            <v>1</v>
          </cell>
          <cell r="AI1075">
            <v>1</v>
          </cell>
          <cell r="AJ1075">
            <v>1</v>
          </cell>
          <cell r="AK1075">
            <v>1</v>
          </cell>
          <cell r="AL1075">
            <v>1</v>
          </cell>
          <cell r="AM1075">
            <v>1</v>
          </cell>
          <cell r="AN1075">
            <v>1</v>
          </cell>
          <cell r="AO1075">
            <v>1</v>
          </cell>
          <cell r="AP1075">
            <v>1</v>
          </cell>
          <cell r="AQ1075">
            <v>1</v>
          </cell>
          <cell r="AR1075">
            <v>1</v>
          </cell>
          <cell r="AS1075">
            <v>1</v>
          </cell>
          <cell r="AT1075">
            <v>1</v>
          </cell>
          <cell r="AU1075">
            <v>31</v>
          </cell>
          <cell r="AV1075">
            <v>31</v>
          </cell>
          <cell r="AW1075">
            <v>31</v>
          </cell>
          <cell r="AX1075">
            <v>31</v>
          </cell>
          <cell r="AY1075">
            <v>35</v>
          </cell>
          <cell r="AZ1075">
            <v>35</v>
          </cell>
          <cell r="BA1075">
            <v>35</v>
          </cell>
          <cell r="BB1075">
            <v>35</v>
          </cell>
          <cell r="BC1075">
            <v>35</v>
          </cell>
          <cell r="BD1075">
            <v>35</v>
          </cell>
          <cell r="BE1075">
            <v>35</v>
          </cell>
          <cell r="BF1075">
            <v>35</v>
          </cell>
          <cell r="BG1075">
            <v>35</v>
          </cell>
          <cell r="BH1075">
            <v>35</v>
          </cell>
          <cell r="BI1075">
            <v>35</v>
          </cell>
          <cell r="BJ1075">
            <v>35</v>
          </cell>
          <cell r="BK1075">
            <v>35</v>
          </cell>
          <cell r="BL1075">
            <v>35</v>
          </cell>
          <cell r="BM1075">
            <v>35</v>
          </cell>
          <cell r="BN1075">
            <v>35</v>
          </cell>
          <cell r="BO1075">
            <v>35</v>
          </cell>
          <cell r="BP1075">
            <v>35</v>
          </cell>
          <cell r="BQ1075">
            <v>35</v>
          </cell>
          <cell r="BR1075">
            <v>35</v>
          </cell>
          <cell r="BS1075">
            <v>35</v>
          </cell>
          <cell r="BT1075">
            <v>35</v>
          </cell>
          <cell r="BU1075">
            <v>35</v>
          </cell>
          <cell r="BV1075">
            <v>35</v>
          </cell>
          <cell r="BW1075">
            <v>35</v>
          </cell>
          <cell r="BX1075">
            <v>35</v>
          </cell>
          <cell r="BY1075">
            <v>35</v>
          </cell>
          <cell r="BZ1075">
            <v>35</v>
          </cell>
          <cell r="CA1075">
            <v>35</v>
          </cell>
          <cell r="CB1075">
            <v>35</v>
          </cell>
          <cell r="CC1075">
            <v>35</v>
          </cell>
          <cell r="CD1075">
            <v>26</v>
          </cell>
          <cell r="CE1075">
            <v>26</v>
          </cell>
          <cell r="CF1075">
            <v>26</v>
          </cell>
          <cell r="CG1075">
            <v>26</v>
          </cell>
          <cell r="CH1075">
            <v>26</v>
          </cell>
          <cell r="CI1075">
            <v>26</v>
          </cell>
          <cell r="CJ1075">
            <v>26</v>
          </cell>
          <cell r="CK1075">
            <v>26</v>
          </cell>
          <cell r="CL1075">
            <v>26</v>
          </cell>
          <cell r="CM1075">
            <v>26</v>
          </cell>
          <cell r="CN1075">
            <v>26</v>
          </cell>
          <cell r="CO1075">
            <v>26</v>
          </cell>
          <cell r="CP1075">
            <v>26</v>
          </cell>
          <cell r="CQ1075">
            <v>26</v>
          </cell>
          <cell r="CR1075">
            <v>26</v>
          </cell>
          <cell r="CS1075">
            <v>26</v>
          </cell>
          <cell r="CT1075">
            <v>26</v>
          </cell>
          <cell r="CU1075">
            <v>26</v>
          </cell>
          <cell r="CV1075">
            <v>26</v>
          </cell>
          <cell r="CW1075">
            <v>26</v>
          </cell>
          <cell r="CX1075">
            <v>26</v>
          </cell>
          <cell r="CY1075">
            <v>26</v>
          </cell>
          <cell r="CZ1075">
            <v>26</v>
          </cell>
          <cell r="DA1075">
            <v>26</v>
          </cell>
          <cell r="DB1075">
            <v>26</v>
          </cell>
          <cell r="DC1075">
            <v>26</v>
          </cell>
          <cell r="DD1075">
            <v>26</v>
          </cell>
          <cell r="DE1075">
            <v>26</v>
          </cell>
          <cell r="DF1075">
            <v>111</v>
          </cell>
          <cell r="DG1075">
            <v>161</v>
          </cell>
          <cell r="DH1075">
            <v>161</v>
          </cell>
          <cell r="DI1075">
            <v>161</v>
          </cell>
          <cell r="DJ1075">
            <v>161</v>
          </cell>
          <cell r="DK1075">
            <v>26</v>
          </cell>
        </row>
        <row r="1076">
          <cell r="A1076">
            <v>109791</v>
          </cell>
          <cell r="B1076" t="str">
            <v> SOUTH LAKE ARTHUR #2                    </v>
          </cell>
          <cell r="C1076" t="str">
            <v> 0L   </v>
          </cell>
          <cell r="D1076" t="str">
            <v> R    </v>
          </cell>
          <cell r="E1076">
            <v>133438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</row>
        <row r="1077">
          <cell r="A1077">
            <v>109795</v>
          </cell>
          <cell r="B1077" t="str">
            <v>BAY STATE GAS </v>
          </cell>
          <cell r="C1077">
            <v>6</v>
          </cell>
          <cell r="D1077" t="str">
            <v> D    </v>
          </cell>
          <cell r="E1077">
            <v>68422</v>
          </cell>
          <cell r="F1077">
            <v>32604</v>
          </cell>
          <cell r="G1077">
            <v>36619</v>
          </cell>
          <cell r="H1077">
            <v>36620</v>
          </cell>
          <cell r="I1077">
            <v>31640</v>
          </cell>
          <cell r="J1077">
            <v>50000</v>
          </cell>
          <cell r="K1077">
            <v>50000</v>
          </cell>
          <cell r="L1077">
            <v>50000</v>
          </cell>
          <cell r="M1077">
            <v>50000</v>
          </cell>
          <cell r="N1077">
            <v>33703</v>
          </cell>
          <cell r="O1077">
            <v>33703</v>
          </cell>
          <cell r="P1077">
            <v>33703</v>
          </cell>
          <cell r="Q1077">
            <v>38950</v>
          </cell>
          <cell r="R1077">
            <v>46030</v>
          </cell>
          <cell r="S1077">
            <v>46313</v>
          </cell>
          <cell r="T1077">
            <v>9268</v>
          </cell>
          <cell r="U1077">
            <v>25000</v>
          </cell>
          <cell r="V1077">
            <v>25000</v>
          </cell>
          <cell r="W1077">
            <v>25000</v>
          </cell>
          <cell r="X1077">
            <v>34267</v>
          </cell>
          <cell r="Y1077">
            <v>34197</v>
          </cell>
          <cell r="Z1077">
            <v>36392</v>
          </cell>
          <cell r="AA1077">
            <v>27674</v>
          </cell>
          <cell r="AB1077">
            <v>28198</v>
          </cell>
          <cell r="AC1077">
            <v>26714</v>
          </cell>
          <cell r="AD1077">
            <v>26714</v>
          </cell>
          <cell r="AE1077">
            <v>34490</v>
          </cell>
          <cell r="AF1077">
            <v>34208</v>
          </cell>
          <cell r="AG1077">
            <v>34123</v>
          </cell>
          <cell r="AH1077">
            <v>27249</v>
          </cell>
          <cell r="AI1077">
            <v>36017</v>
          </cell>
          <cell r="AJ1077">
            <v>36017</v>
          </cell>
          <cell r="AK1077">
            <v>36017</v>
          </cell>
          <cell r="AL1077">
            <v>36017</v>
          </cell>
          <cell r="AM1077">
            <v>35147</v>
          </cell>
          <cell r="AN1077">
            <v>36078</v>
          </cell>
          <cell r="AO1077">
            <v>25000</v>
          </cell>
          <cell r="AP1077">
            <v>31640</v>
          </cell>
          <cell r="AQ1077">
            <v>31640</v>
          </cell>
          <cell r="AR1077">
            <v>31640</v>
          </cell>
          <cell r="AS1077">
            <v>25008</v>
          </cell>
          <cell r="AT1077">
            <v>29062</v>
          </cell>
          <cell r="AU1077">
            <v>49937</v>
          </cell>
          <cell r="AV1077">
            <v>34609</v>
          </cell>
          <cell r="AW1077">
            <v>49937</v>
          </cell>
          <cell r="AX1077">
            <v>49937</v>
          </cell>
          <cell r="AY1077">
            <v>49912</v>
          </cell>
          <cell r="AZ1077">
            <v>49912</v>
          </cell>
          <cell r="BA1077">
            <v>49912</v>
          </cell>
          <cell r="BB1077">
            <v>49912</v>
          </cell>
          <cell r="BC1077">
            <v>49912</v>
          </cell>
          <cell r="BD1077">
            <v>41911</v>
          </cell>
          <cell r="BE1077">
            <v>41911</v>
          </cell>
          <cell r="BF1077">
            <v>41911</v>
          </cell>
          <cell r="BG1077">
            <v>49912</v>
          </cell>
          <cell r="BH1077">
            <v>49912</v>
          </cell>
          <cell r="BI1077">
            <v>41911</v>
          </cell>
          <cell r="BJ1077">
            <v>28134</v>
          </cell>
          <cell r="BK1077">
            <v>49912</v>
          </cell>
          <cell r="BL1077">
            <v>49912</v>
          </cell>
          <cell r="BM1077">
            <v>49912</v>
          </cell>
          <cell r="BN1077">
            <v>49912</v>
          </cell>
          <cell r="BO1077">
            <v>49912</v>
          </cell>
          <cell r="BP1077">
            <v>49912</v>
          </cell>
          <cell r="BQ1077">
            <v>49912</v>
          </cell>
          <cell r="BR1077">
            <v>49912</v>
          </cell>
          <cell r="BS1077">
            <v>49912</v>
          </cell>
          <cell r="BT1077">
            <v>49912</v>
          </cell>
          <cell r="BU1077">
            <v>49912</v>
          </cell>
          <cell r="BV1077">
            <v>49912</v>
          </cell>
          <cell r="BW1077">
            <v>49912</v>
          </cell>
          <cell r="BX1077">
            <v>49912</v>
          </cell>
          <cell r="BY1077">
            <v>49912</v>
          </cell>
          <cell r="BZ1077">
            <v>49912</v>
          </cell>
          <cell r="CA1077">
            <v>49912</v>
          </cell>
          <cell r="CB1077">
            <v>49912</v>
          </cell>
          <cell r="CC1077">
            <v>40013</v>
          </cell>
          <cell r="CD1077">
            <v>69912</v>
          </cell>
          <cell r="CE1077">
            <v>49912</v>
          </cell>
          <cell r="CF1077">
            <v>43476</v>
          </cell>
          <cell r="CG1077">
            <v>43476</v>
          </cell>
          <cell r="CH1077">
            <v>44664</v>
          </cell>
          <cell r="CI1077">
            <v>49912</v>
          </cell>
          <cell r="CJ1077">
            <v>34724</v>
          </cell>
          <cell r="CK1077">
            <v>35905</v>
          </cell>
          <cell r="CL1077">
            <v>43774</v>
          </cell>
          <cell r="CM1077">
            <v>43774</v>
          </cell>
          <cell r="CN1077">
            <v>43774</v>
          </cell>
          <cell r="CO1077">
            <v>43774</v>
          </cell>
          <cell r="CP1077">
            <v>36845</v>
          </cell>
          <cell r="CQ1077">
            <v>36845</v>
          </cell>
          <cell r="CR1077">
            <v>38033</v>
          </cell>
          <cell r="CS1077">
            <v>40013</v>
          </cell>
          <cell r="CT1077">
            <v>49912</v>
          </cell>
          <cell r="CU1077">
            <v>49912</v>
          </cell>
          <cell r="CV1077">
            <v>49912</v>
          </cell>
          <cell r="CW1077">
            <v>49912</v>
          </cell>
          <cell r="CX1077">
            <v>26946</v>
          </cell>
          <cell r="CY1077">
            <v>24941</v>
          </cell>
          <cell r="CZ1077">
            <v>31447</v>
          </cell>
          <cell r="DA1077">
            <v>31744</v>
          </cell>
          <cell r="DB1077">
            <v>31744</v>
          </cell>
          <cell r="DC1077">
            <v>31744</v>
          </cell>
          <cell r="DD1077">
            <v>23773</v>
          </cell>
          <cell r="DE1077">
            <v>37835</v>
          </cell>
          <cell r="DF1077">
            <v>35033</v>
          </cell>
          <cell r="DG1077">
            <v>39774</v>
          </cell>
          <cell r="DH1077">
            <v>31003</v>
          </cell>
          <cell r="DI1077">
            <v>31003</v>
          </cell>
          <cell r="DJ1077">
            <v>31003</v>
          </cell>
          <cell r="DK1077">
            <v>33875</v>
          </cell>
        </row>
        <row r="1078">
          <cell r="A1078">
            <v>109798</v>
          </cell>
          <cell r="B1078" t="str">
            <v> ENTEX - STENNIS SALES                   </v>
          </cell>
          <cell r="C1078" t="str">
            <v> 0L   </v>
          </cell>
          <cell r="D1078" t="str">
            <v> D    </v>
          </cell>
          <cell r="E1078">
            <v>2730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  <cell r="L1078">
            <v>0</v>
          </cell>
          <cell r="M1078">
            <v>1</v>
          </cell>
          <cell r="N1078">
            <v>1</v>
          </cell>
          <cell r="O1078">
            <v>1</v>
          </cell>
          <cell r="P1078">
            <v>1</v>
          </cell>
          <cell r="Q1078">
            <v>1</v>
          </cell>
          <cell r="R1078">
            <v>0</v>
          </cell>
          <cell r="S1078">
            <v>0</v>
          </cell>
          <cell r="T1078">
            <v>1</v>
          </cell>
          <cell r="U1078">
            <v>1</v>
          </cell>
          <cell r="V1078">
            <v>1</v>
          </cell>
          <cell r="W1078">
            <v>1</v>
          </cell>
          <cell r="X1078">
            <v>1</v>
          </cell>
          <cell r="Y1078">
            <v>56</v>
          </cell>
          <cell r="Z1078">
            <v>1</v>
          </cell>
          <cell r="AA1078">
            <v>1</v>
          </cell>
          <cell r="AB1078">
            <v>56</v>
          </cell>
          <cell r="AC1078">
            <v>56</v>
          </cell>
          <cell r="AD1078">
            <v>56</v>
          </cell>
          <cell r="AE1078">
            <v>1</v>
          </cell>
          <cell r="AF1078">
            <v>1</v>
          </cell>
          <cell r="AG1078">
            <v>1</v>
          </cell>
          <cell r="AH1078">
            <v>1</v>
          </cell>
          <cell r="AI1078">
            <v>1</v>
          </cell>
          <cell r="AJ1078">
            <v>1</v>
          </cell>
          <cell r="AK1078">
            <v>1</v>
          </cell>
          <cell r="AL1078">
            <v>1</v>
          </cell>
          <cell r="AM1078">
            <v>56</v>
          </cell>
          <cell r="AN1078">
            <v>1</v>
          </cell>
          <cell r="AO1078">
            <v>1</v>
          </cell>
          <cell r="AP1078">
            <v>1</v>
          </cell>
          <cell r="AQ1078">
            <v>1</v>
          </cell>
          <cell r="AR1078">
            <v>1</v>
          </cell>
          <cell r="AS1078">
            <v>1</v>
          </cell>
          <cell r="AT1078">
            <v>56</v>
          </cell>
          <cell r="AU1078">
            <v>56</v>
          </cell>
          <cell r="AV1078">
            <v>1</v>
          </cell>
          <cell r="AW1078">
            <v>56</v>
          </cell>
          <cell r="AX1078">
            <v>56</v>
          </cell>
          <cell r="AY1078">
            <v>1</v>
          </cell>
          <cell r="AZ1078">
            <v>1</v>
          </cell>
          <cell r="BA1078">
            <v>1</v>
          </cell>
          <cell r="BB1078">
            <v>1</v>
          </cell>
          <cell r="BC1078">
            <v>1</v>
          </cell>
          <cell r="BD1078">
            <v>1</v>
          </cell>
          <cell r="BE1078">
            <v>1</v>
          </cell>
          <cell r="BF1078">
            <v>1</v>
          </cell>
          <cell r="BG1078">
            <v>1</v>
          </cell>
          <cell r="BH1078">
            <v>1</v>
          </cell>
          <cell r="BI1078">
            <v>1</v>
          </cell>
          <cell r="BJ1078">
            <v>1</v>
          </cell>
          <cell r="BK1078">
            <v>1</v>
          </cell>
          <cell r="BL1078">
            <v>1</v>
          </cell>
          <cell r="BM1078">
            <v>1</v>
          </cell>
          <cell r="BN1078">
            <v>1</v>
          </cell>
          <cell r="BO1078">
            <v>1</v>
          </cell>
          <cell r="BP1078">
            <v>1</v>
          </cell>
          <cell r="BQ1078">
            <v>1</v>
          </cell>
          <cell r="BR1078">
            <v>1</v>
          </cell>
          <cell r="BS1078">
            <v>1</v>
          </cell>
          <cell r="BT1078">
            <v>1</v>
          </cell>
          <cell r="BU1078">
            <v>1</v>
          </cell>
          <cell r="BV1078">
            <v>71</v>
          </cell>
          <cell r="BW1078">
            <v>1</v>
          </cell>
          <cell r="BX1078">
            <v>1</v>
          </cell>
          <cell r="BY1078">
            <v>1</v>
          </cell>
          <cell r="BZ1078">
            <v>1</v>
          </cell>
          <cell r="CA1078">
            <v>1</v>
          </cell>
          <cell r="CB1078">
            <v>1</v>
          </cell>
          <cell r="CC1078">
            <v>1</v>
          </cell>
          <cell r="CD1078">
            <v>1</v>
          </cell>
          <cell r="CE1078">
            <v>1</v>
          </cell>
          <cell r="CF1078">
            <v>1</v>
          </cell>
          <cell r="CG1078">
            <v>1</v>
          </cell>
          <cell r="CH1078">
            <v>1</v>
          </cell>
          <cell r="CI1078">
            <v>1</v>
          </cell>
          <cell r="CJ1078">
            <v>100</v>
          </cell>
          <cell r="CK1078">
            <v>1</v>
          </cell>
          <cell r="CL1078">
            <v>1</v>
          </cell>
          <cell r="CM1078">
            <v>1</v>
          </cell>
          <cell r="CN1078">
            <v>1</v>
          </cell>
          <cell r="CO1078">
            <v>1</v>
          </cell>
          <cell r="CP1078">
            <v>1</v>
          </cell>
          <cell r="CQ1078">
            <v>1</v>
          </cell>
          <cell r="CR1078">
            <v>1</v>
          </cell>
          <cell r="CS1078">
            <v>1</v>
          </cell>
          <cell r="CT1078">
            <v>1</v>
          </cell>
          <cell r="CU1078">
            <v>1</v>
          </cell>
          <cell r="CV1078">
            <v>1</v>
          </cell>
          <cell r="CW1078">
            <v>1</v>
          </cell>
          <cell r="CX1078">
            <v>1</v>
          </cell>
          <cell r="CY1078">
            <v>1</v>
          </cell>
          <cell r="CZ1078">
            <v>1</v>
          </cell>
          <cell r="DA1078">
            <v>1</v>
          </cell>
          <cell r="DB1078">
            <v>1</v>
          </cell>
          <cell r="DC1078">
            <v>1</v>
          </cell>
          <cell r="DD1078">
            <v>1</v>
          </cell>
          <cell r="DE1078">
            <v>1</v>
          </cell>
          <cell r="DF1078">
            <v>0</v>
          </cell>
          <cell r="DG1078">
            <v>100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</row>
        <row r="1079">
          <cell r="A1079">
            <v>109799</v>
          </cell>
          <cell r="B1079" t="str">
            <v> CALGON - PEARL RIVER PLANT              </v>
          </cell>
          <cell r="C1079" t="str">
            <v> 0L   </v>
          </cell>
          <cell r="D1079" t="str">
            <v> D    </v>
          </cell>
          <cell r="E1079">
            <v>8412</v>
          </cell>
          <cell r="F1079">
            <v>0</v>
          </cell>
          <cell r="G1079">
            <v>0</v>
          </cell>
          <cell r="H1079">
            <v>0</v>
          </cell>
          <cell r="I1079">
            <v>600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725</v>
          </cell>
          <cell r="S1079">
            <v>1245</v>
          </cell>
          <cell r="T1079">
            <v>1245</v>
          </cell>
          <cell r="U1079">
            <v>443</v>
          </cell>
          <cell r="V1079">
            <v>443</v>
          </cell>
          <cell r="W1079">
            <v>443</v>
          </cell>
          <cell r="X1079">
            <v>443</v>
          </cell>
          <cell r="Y1079">
            <v>443</v>
          </cell>
          <cell r="Z1079">
            <v>302</v>
          </cell>
          <cell r="AA1079">
            <v>302</v>
          </cell>
          <cell r="AB1079">
            <v>802</v>
          </cell>
          <cell r="AC1079">
            <v>802</v>
          </cell>
          <cell r="AD1079">
            <v>802</v>
          </cell>
          <cell r="AE1079">
            <v>1302</v>
          </cell>
          <cell r="AF1079">
            <v>1302</v>
          </cell>
          <cell r="AG1079">
            <v>1302</v>
          </cell>
          <cell r="AH1079">
            <v>1452</v>
          </cell>
          <cell r="AI1079">
            <v>1452</v>
          </cell>
          <cell r="AJ1079">
            <v>911</v>
          </cell>
          <cell r="AK1079">
            <v>911</v>
          </cell>
          <cell r="AL1079">
            <v>911</v>
          </cell>
          <cell r="AM1079">
            <v>911</v>
          </cell>
          <cell r="AN1079">
            <v>911</v>
          </cell>
          <cell r="AO1079">
            <v>911</v>
          </cell>
          <cell r="AP1079">
            <v>600</v>
          </cell>
          <cell r="AQ1079">
            <v>600</v>
          </cell>
          <cell r="AR1079">
            <v>600</v>
          </cell>
          <cell r="AS1079">
            <v>1034</v>
          </cell>
          <cell r="AT1079">
            <v>1034</v>
          </cell>
          <cell r="AU1079">
            <v>1034</v>
          </cell>
          <cell r="AV1079">
            <v>1034</v>
          </cell>
          <cell r="AW1079">
            <v>1034</v>
          </cell>
          <cell r="AX1079">
            <v>1034</v>
          </cell>
          <cell r="AY1079">
            <v>84</v>
          </cell>
          <cell r="AZ1079">
            <v>184</v>
          </cell>
          <cell r="BA1079">
            <v>684</v>
          </cell>
          <cell r="BB1079">
            <v>684</v>
          </cell>
          <cell r="BC1079">
            <v>684</v>
          </cell>
          <cell r="BD1079">
            <v>1034</v>
          </cell>
          <cell r="BE1079">
            <v>1452</v>
          </cell>
          <cell r="BF1079">
            <v>1452</v>
          </cell>
          <cell r="BG1079">
            <v>1452</v>
          </cell>
          <cell r="BH1079">
            <v>1452</v>
          </cell>
          <cell r="BI1079">
            <v>1452</v>
          </cell>
          <cell r="BJ1079">
            <v>1452</v>
          </cell>
          <cell r="BK1079">
            <v>1452</v>
          </cell>
          <cell r="BL1079">
            <v>702</v>
          </cell>
          <cell r="BM1079">
            <v>702</v>
          </cell>
          <cell r="BN1079">
            <v>702</v>
          </cell>
          <cell r="BO1079">
            <v>702</v>
          </cell>
          <cell r="BP1079">
            <v>702</v>
          </cell>
          <cell r="BQ1079">
            <v>702</v>
          </cell>
          <cell r="BR1079">
            <v>702</v>
          </cell>
          <cell r="BS1079">
            <v>716</v>
          </cell>
          <cell r="BT1079">
            <v>716</v>
          </cell>
          <cell r="BU1079">
            <v>716</v>
          </cell>
          <cell r="BV1079">
            <v>716</v>
          </cell>
          <cell r="BW1079">
            <v>716</v>
          </cell>
          <cell r="BX1079">
            <v>716</v>
          </cell>
          <cell r="BY1079">
            <v>716</v>
          </cell>
          <cell r="BZ1079">
            <v>716</v>
          </cell>
          <cell r="CA1079">
            <v>716</v>
          </cell>
          <cell r="CB1079">
            <v>716</v>
          </cell>
          <cell r="CC1079">
            <v>716</v>
          </cell>
          <cell r="CD1079">
            <v>93</v>
          </cell>
          <cell r="CE1079">
            <v>93</v>
          </cell>
          <cell r="CF1079">
            <v>593</v>
          </cell>
          <cell r="CG1079">
            <v>911</v>
          </cell>
          <cell r="CH1079">
            <v>911</v>
          </cell>
          <cell r="CI1079">
            <v>911</v>
          </cell>
          <cell r="CJ1079">
            <v>911</v>
          </cell>
          <cell r="CK1079">
            <v>911</v>
          </cell>
          <cell r="CL1079">
            <v>911</v>
          </cell>
          <cell r="CM1079">
            <v>911</v>
          </cell>
          <cell r="CN1079">
            <v>716</v>
          </cell>
          <cell r="CO1079">
            <v>716</v>
          </cell>
          <cell r="CP1079">
            <v>716</v>
          </cell>
          <cell r="CQ1079">
            <v>716</v>
          </cell>
          <cell r="CR1079">
            <v>716</v>
          </cell>
          <cell r="CS1079">
            <v>716</v>
          </cell>
          <cell r="CT1079">
            <v>716</v>
          </cell>
          <cell r="CU1079">
            <v>716</v>
          </cell>
          <cell r="CV1079">
            <v>716</v>
          </cell>
          <cell r="CW1079">
            <v>716</v>
          </cell>
          <cell r="CX1079">
            <v>716</v>
          </cell>
          <cell r="CY1079">
            <v>716</v>
          </cell>
          <cell r="CZ1079">
            <v>716</v>
          </cell>
          <cell r="DA1079">
            <v>716</v>
          </cell>
          <cell r="DB1079">
            <v>716</v>
          </cell>
          <cell r="DC1079">
            <v>716</v>
          </cell>
          <cell r="DD1079">
            <v>716</v>
          </cell>
          <cell r="DE1079">
            <v>716</v>
          </cell>
          <cell r="DF1079">
            <v>1476</v>
          </cell>
          <cell r="DG1079">
            <v>1476</v>
          </cell>
          <cell r="DH1079">
            <v>726</v>
          </cell>
          <cell r="DI1079">
            <v>726</v>
          </cell>
          <cell r="DJ1079">
            <v>726</v>
          </cell>
          <cell r="DK1079">
            <v>226</v>
          </cell>
        </row>
        <row r="1080">
          <cell r="A1080">
            <v>109819</v>
          </cell>
          <cell r="B1080" t="str">
            <v> GERMANY - LACKEY FIELD-CANTRELL 34-16   </v>
          </cell>
          <cell r="C1080">
            <v>1</v>
          </cell>
          <cell r="D1080" t="str">
            <v> R    </v>
          </cell>
          <cell r="E1080">
            <v>11811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</row>
        <row r="1081">
          <cell r="A1081">
            <v>109841</v>
          </cell>
          <cell r="B1081" t="str">
            <v>ENERGY NORTH Nat. Gas</v>
          </cell>
          <cell r="C1081">
            <v>6</v>
          </cell>
          <cell r="D1081" t="str">
            <v> D    </v>
          </cell>
          <cell r="E1081">
            <v>7038</v>
          </cell>
          <cell r="F1081">
            <v>346</v>
          </cell>
          <cell r="G1081">
            <v>346</v>
          </cell>
          <cell r="H1081">
            <v>346</v>
          </cell>
          <cell r="I1081">
            <v>529</v>
          </cell>
          <cell r="J1081">
            <v>346</v>
          </cell>
          <cell r="K1081">
            <v>346</v>
          </cell>
          <cell r="L1081">
            <v>346</v>
          </cell>
          <cell r="M1081">
            <v>346</v>
          </cell>
          <cell r="N1081">
            <v>346</v>
          </cell>
          <cell r="O1081">
            <v>346</v>
          </cell>
          <cell r="P1081">
            <v>346</v>
          </cell>
          <cell r="Q1081">
            <v>346</v>
          </cell>
          <cell r="R1081">
            <v>346</v>
          </cell>
          <cell r="S1081">
            <v>346</v>
          </cell>
          <cell r="T1081">
            <v>346</v>
          </cell>
          <cell r="U1081">
            <v>454</v>
          </cell>
          <cell r="V1081">
            <v>454</v>
          </cell>
          <cell r="W1081">
            <v>454</v>
          </cell>
          <cell r="X1081">
            <v>454</v>
          </cell>
          <cell r="Y1081">
            <v>454</v>
          </cell>
          <cell r="Z1081">
            <v>454</v>
          </cell>
          <cell r="AA1081">
            <v>454</v>
          </cell>
          <cell r="AB1081">
            <v>529</v>
          </cell>
          <cell r="AC1081">
            <v>529</v>
          </cell>
          <cell r="AD1081">
            <v>529</v>
          </cell>
          <cell r="AE1081">
            <v>529</v>
          </cell>
          <cell r="AF1081">
            <v>529</v>
          </cell>
          <cell r="AG1081">
            <v>529</v>
          </cell>
          <cell r="AH1081">
            <v>200</v>
          </cell>
          <cell r="AI1081">
            <v>529</v>
          </cell>
          <cell r="AJ1081">
            <v>529</v>
          </cell>
          <cell r="AK1081">
            <v>529</v>
          </cell>
          <cell r="AL1081">
            <v>529</v>
          </cell>
          <cell r="AM1081">
            <v>529</v>
          </cell>
          <cell r="AN1081">
            <v>529</v>
          </cell>
          <cell r="AO1081">
            <v>529</v>
          </cell>
          <cell r="AP1081">
            <v>529</v>
          </cell>
          <cell r="AQ1081">
            <v>529</v>
          </cell>
          <cell r="AR1081">
            <v>529</v>
          </cell>
          <cell r="AS1081">
            <v>529</v>
          </cell>
          <cell r="AT1081">
            <v>329</v>
          </cell>
          <cell r="AU1081">
            <v>329</v>
          </cell>
          <cell r="AV1081">
            <v>329</v>
          </cell>
          <cell r="AW1081">
            <v>329</v>
          </cell>
          <cell r="AX1081">
            <v>329</v>
          </cell>
          <cell r="AY1081">
            <v>590</v>
          </cell>
          <cell r="AZ1081">
            <v>590</v>
          </cell>
          <cell r="BA1081">
            <v>590</v>
          </cell>
          <cell r="BB1081">
            <v>590</v>
          </cell>
          <cell r="BC1081">
            <v>590</v>
          </cell>
          <cell r="BD1081">
            <v>590</v>
          </cell>
          <cell r="BE1081">
            <v>590</v>
          </cell>
          <cell r="BF1081">
            <v>590</v>
          </cell>
          <cell r="BG1081">
            <v>590</v>
          </cell>
          <cell r="BH1081">
            <v>590</v>
          </cell>
          <cell r="BI1081">
            <v>590</v>
          </cell>
          <cell r="BJ1081">
            <v>590</v>
          </cell>
          <cell r="BK1081">
            <v>590</v>
          </cell>
          <cell r="BL1081">
            <v>590</v>
          </cell>
          <cell r="BM1081">
            <v>590</v>
          </cell>
          <cell r="BN1081">
            <v>590</v>
          </cell>
          <cell r="BO1081">
            <v>590</v>
          </cell>
          <cell r="BP1081">
            <v>590</v>
          </cell>
          <cell r="BQ1081">
            <v>590</v>
          </cell>
          <cell r="BR1081">
            <v>590</v>
          </cell>
          <cell r="BS1081">
            <v>590</v>
          </cell>
          <cell r="BT1081">
            <v>590</v>
          </cell>
          <cell r="BU1081">
            <v>590</v>
          </cell>
          <cell r="BV1081">
            <v>590</v>
          </cell>
          <cell r="BW1081">
            <v>590</v>
          </cell>
          <cell r="BX1081">
            <v>590</v>
          </cell>
          <cell r="BY1081">
            <v>590</v>
          </cell>
          <cell r="BZ1081">
            <v>590</v>
          </cell>
          <cell r="CA1081">
            <v>590</v>
          </cell>
          <cell r="CB1081">
            <v>590</v>
          </cell>
          <cell r="CC1081">
            <v>588</v>
          </cell>
          <cell r="CD1081">
            <v>608</v>
          </cell>
          <cell r="CE1081">
            <v>608</v>
          </cell>
          <cell r="CF1081">
            <v>608</v>
          </cell>
          <cell r="CG1081">
            <v>608</v>
          </cell>
          <cell r="CH1081">
            <v>608</v>
          </cell>
          <cell r="CI1081">
            <v>608</v>
          </cell>
          <cell r="CJ1081">
            <v>608</v>
          </cell>
          <cell r="CK1081">
            <v>608</v>
          </cell>
          <cell r="CL1081">
            <v>608</v>
          </cell>
          <cell r="CM1081">
            <v>608</v>
          </cell>
          <cell r="CN1081">
            <v>608</v>
          </cell>
          <cell r="CO1081">
            <v>608</v>
          </cell>
          <cell r="CP1081">
            <v>608</v>
          </cell>
          <cell r="CQ1081">
            <v>608</v>
          </cell>
          <cell r="CR1081">
            <v>608</v>
          </cell>
          <cell r="CS1081">
            <v>608</v>
          </cell>
          <cell r="CT1081">
            <v>608</v>
          </cell>
          <cell r="CU1081">
            <v>608</v>
          </cell>
          <cell r="CV1081">
            <v>608</v>
          </cell>
          <cell r="CW1081">
            <v>608</v>
          </cell>
          <cell r="CX1081">
            <v>608</v>
          </cell>
          <cell r="CY1081">
            <v>608</v>
          </cell>
          <cell r="CZ1081">
            <v>608</v>
          </cell>
          <cell r="DA1081">
            <v>608</v>
          </cell>
          <cell r="DB1081">
            <v>608</v>
          </cell>
          <cell r="DC1081">
            <v>608</v>
          </cell>
          <cell r="DD1081">
            <v>608</v>
          </cell>
          <cell r="DE1081">
            <v>608</v>
          </cell>
          <cell r="DF1081">
            <v>595</v>
          </cell>
          <cell r="DG1081">
            <v>595</v>
          </cell>
          <cell r="DH1081">
            <v>595</v>
          </cell>
          <cell r="DI1081">
            <v>595</v>
          </cell>
          <cell r="DJ1081">
            <v>595</v>
          </cell>
          <cell r="DK1081">
            <v>595</v>
          </cell>
        </row>
        <row r="1082">
          <cell r="A1082">
            <v>109842</v>
          </cell>
          <cell r="B1082" t="str">
            <v>GRANITE STATE ELECTRIC</v>
          </cell>
          <cell r="C1082">
            <v>6</v>
          </cell>
          <cell r="D1082" t="str">
            <v> D    </v>
          </cell>
          <cell r="E1082">
            <v>3134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</row>
        <row r="1083">
          <cell r="A1083">
            <v>109859</v>
          </cell>
          <cell r="B1083" t="str">
            <v>CNG @ Livingston</v>
          </cell>
          <cell r="C1083">
            <v>5</v>
          </cell>
          <cell r="D1083" t="str">
            <v> D    </v>
          </cell>
          <cell r="E1083">
            <v>13010</v>
          </cell>
          <cell r="F1083">
            <v>50</v>
          </cell>
          <cell r="G1083">
            <v>50</v>
          </cell>
          <cell r="H1083">
            <v>50</v>
          </cell>
          <cell r="I1083">
            <v>50</v>
          </cell>
          <cell r="J1083">
            <v>48</v>
          </cell>
          <cell r="K1083">
            <v>50</v>
          </cell>
          <cell r="L1083">
            <v>50</v>
          </cell>
          <cell r="M1083">
            <v>50</v>
          </cell>
          <cell r="N1083">
            <v>50</v>
          </cell>
          <cell r="O1083">
            <v>50</v>
          </cell>
          <cell r="P1083">
            <v>50</v>
          </cell>
          <cell r="Q1083">
            <v>50</v>
          </cell>
          <cell r="R1083">
            <v>50</v>
          </cell>
          <cell r="S1083">
            <v>50</v>
          </cell>
          <cell r="T1083">
            <v>50</v>
          </cell>
          <cell r="U1083">
            <v>50</v>
          </cell>
          <cell r="V1083">
            <v>50</v>
          </cell>
          <cell r="W1083">
            <v>50</v>
          </cell>
          <cell r="X1083">
            <v>50</v>
          </cell>
          <cell r="Y1083">
            <v>50</v>
          </cell>
          <cell r="Z1083">
            <v>50</v>
          </cell>
          <cell r="AA1083">
            <v>50</v>
          </cell>
          <cell r="AB1083">
            <v>50</v>
          </cell>
          <cell r="AC1083">
            <v>50</v>
          </cell>
          <cell r="AD1083">
            <v>50</v>
          </cell>
          <cell r="AE1083">
            <v>50</v>
          </cell>
          <cell r="AF1083">
            <v>50</v>
          </cell>
          <cell r="AG1083">
            <v>50</v>
          </cell>
          <cell r="AH1083">
            <v>50</v>
          </cell>
          <cell r="AI1083">
            <v>50</v>
          </cell>
          <cell r="AJ1083">
            <v>50</v>
          </cell>
          <cell r="AK1083">
            <v>50</v>
          </cell>
          <cell r="AL1083">
            <v>50</v>
          </cell>
          <cell r="AM1083">
            <v>50</v>
          </cell>
          <cell r="AN1083">
            <v>50</v>
          </cell>
          <cell r="AO1083">
            <v>50</v>
          </cell>
          <cell r="AP1083">
            <v>50</v>
          </cell>
          <cell r="AQ1083">
            <v>50</v>
          </cell>
          <cell r="AR1083">
            <v>50</v>
          </cell>
          <cell r="AS1083">
            <v>50</v>
          </cell>
          <cell r="AT1083">
            <v>50</v>
          </cell>
          <cell r="AU1083">
            <v>50</v>
          </cell>
          <cell r="AV1083">
            <v>50</v>
          </cell>
          <cell r="AW1083">
            <v>49</v>
          </cell>
          <cell r="AX1083">
            <v>0</v>
          </cell>
          <cell r="AY1083">
            <v>50</v>
          </cell>
          <cell r="AZ1083">
            <v>50</v>
          </cell>
          <cell r="BA1083">
            <v>50</v>
          </cell>
          <cell r="BB1083">
            <v>50</v>
          </cell>
          <cell r="BC1083">
            <v>50</v>
          </cell>
          <cell r="BD1083">
            <v>50</v>
          </cell>
          <cell r="BE1083">
            <v>50</v>
          </cell>
          <cell r="BF1083">
            <v>50</v>
          </cell>
          <cell r="BG1083">
            <v>50</v>
          </cell>
          <cell r="BH1083">
            <v>50</v>
          </cell>
          <cell r="BI1083">
            <v>50</v>
          </cell>
          <cell r="BJ1083">
            <v>50</v>
          </cell>
          <cell r="BK1083">
            <v>50</v>
          </cell>
          <cell r="BL1083">
            <v>50</v>
          </cell>
          <cell r="BM1083">
            <v>50</v>
          </cell>
          <cell r="BN1083">
            <v>50</v>
          </cell>
          <cell r="BO1083">
            <v>43</v>
          </cell>
          <cell r="BP1083">
            <v>50</v>
          </cell>
          <cell r="BQ1083">
            <v>50</v>
          </cell>
          <cell r="BR1083">
            <v>50</v>
          </cell>
          <cell r="BS1083">
            <v>50</v>
          </cell>
          <cell r="BT1083">
            <v>50</v>
          </cell>
          <cell r="BU1083">
            <v>50</v>
          </cell>
          <cell r="BV1083">
            <v>50</v>
          </cell>
          <cell r="BW1083">
            <v>50</v>
          </cell>
          <cell r="BX1083">
            <v>50</v>
          </cell>
          <cell r="BY1083">
            <v>50</v>
          </cell>
          <cell r="BZ1083">
            <v>50</v>
          </cell>
          <cell r="CA1083">
            <v>50</v>
          </cell>
          <cell r="CB1083">
            <v>50</v>
          </cell>
          <cell r="CC1083">
            <v>50</v>
          </cell>
          <cell r="CD1083">
            <v>50</v>
          </cell>
          <cell r="CE1083">
            <v>50</v>
          </cell>
          <cell r="CF1083">
            <v>50</v>
          </cell>
          <cell r="CG1083">
            <v>50</v>
          </cell>
          <cell r="CH1083">
            <v>50</v>
          </cell>
          <cell r="CI1083">
            <v>50</v>
          </cell>
          <cell r="CJ1083">
            <v>50</v>
          </cell>
          <cell r="CK1083">
            <v>50</v>
          </cell>
          <cell r="CL1083">
            <v>50</v>
          </cell>
          <cell r="CM1083">
            <v>50</v>
          </cell>
          <cell r="CN1083">
            <v>50</v>
          </cell>
          <cell r="CO1083">
            <v>50</v>
          </cell>
          <cell r="CP1083">
            <v>50</v>
          </cell>
          <cell r="CQ1083">
            <v>50</v>
          </cell>
          <cell r="CR1083">
            <v>50</v>
          </cell>
          <cell r="CS1083">
            <v>50</v>
          </cell>
          <cell r="CT1083">
            <v>50</v>
          </cell>
          <cell r="CU1083">
            <v>50</v>
          </cell>
          <cell r="CV1083">
            <v>50</v>
          </cell>
          <cell r="CW1083">
            <v>50</v>
          </cell>
          <cell r="CX1083">
            <v>50</v>
          </cell>
          <cell r="CY1083">
            <v>50</v>
          </cell>
          <cell r="CZ1083">
            <v>50</v>
          </cell>
          <cell r="DA1083">
            <v>50</v>
          </cell>
          <cell r="DB1083">
            <v>50</v>
          </cell>
          <cell r="DC1083">
            <v>50</v>
          </cell>
          <cell r="DD1083">
            <v>50</v>
          </cell>
          <cell r="DE1083">
            <v>50</v>
          </cell>
          <cell r="DF1083">
            <v>50</v>
          </cell>
          <cell r="DG1083">
            <v>50</v>
          </cell>
          <cell r="DH1083">
            <v>50</v>
          </cell>
          <cell r="DI1083">
            <v>50</v>
          </cell>
          <cell r="DJ1083">
            <v>50</v>
          </cell>
          <cell r="DK1083">
            <v>50</v>
          </cell>
        </row>
        <row r="1084">
          <cell r="A1084">
            <v>109870</v>
          </cell>
          <cell r="B1084" t="str">
            <v>SYRACUSE COGEN SALES                    </v>
          </cell>
          <cell r="C1084">
            <v>5</v>
          </cell>
          <cell r="D1084" t="str">
            <v> D    </v>
          </cell>
          <cell r="E1084">
            <v>50694</v>
          </cell>
          <cell r="F1084">
            <v>1007</v>
          </cell>
          <cell r="G1084">
            <v>1560</v>
          </cell>
          <cell r="H1084">
            <v>1205</v>
          </cell>
          <cell r="I1084">
            <v>2402</v>
          </cell>
          <cell r="J1084">
            <v>1425</v>
          </cell>
          <cell r="K1084">
            <v>1483</v>
          </cell>
          <cell r="L1084">
            <v>7170</v>
          </cell>
          <cell r="M1084">
            <v>1292</v>
          </cell>
          <cell r="N1084">
            <v>2628</v>
          </cell>
          <cell r="O1084">
            <v>2210</v>
          </cell>
          <cell r="P1084">
            <v>1974</v>
          </cell>
          <cell r="Q1084">
            <v>2538</v>
          </cell>
          <cell r="R1084">
            <v>7945</v>
          </cell>
          <cell r="S1084">
            <v>9426</v>
          </cell>
          <cell r="T1084">
            <v>1974</v>
          </cell>
          <cell r="U1084">
            <v>3434</v>
          </cell>
          <cell r="V1084">
            <v>3434</v>
          </cell>
          <cell r="W1084">
            <v>2217</v>
          </cell>
          <cell r="X1084">
            <v>2299</v>
          </cell>
          <cell r="Y1084">
            <v>2299</v>
          </cell>
          <cell r="Z1084">
            <v>1897</v>
          </cell>
          <cell r="AA1084">
            <v>2514</v>
          </cell>
          <cell r="AB1084">
            <v>1527</v>
          </cell>
          <cell r="AC1084">
            <v>1527</v>
          </cell>
          <cell r="AD1084">
            <v>1643</v>
          </cell>
          <cell r="AE1084">
            <v>1935</v>
          </cell>
          <cell r="AF1084">
            <v>3499</v>
          </cell>
          <cell r="AG1084">
            <v>3949</v>
          </cell>
          <cell r="AH1084">
            <v>3679</v>
          </cell>
          <cell r="AI1084">
            <v>2180</v>
          </cell>
          <cell r="AJ1084">
            <v>2524</v>
          </cell>
          <cell r="AK1084">
            <v>2524</v>
          </cell>
          <cell r="AL1084">
            <v>2524</v>
          </cell>
          <cell r="AM1084">
            <v>2455</v>
          </cell>
          <cell r="AN1084">
            <v>2503</v>
          </cell>
          <cell r="AO1084">
            <v>2503</v>
          </cell>
          <cell r="AP1084">
            <v>2402</v>
          </cell>
          <cell r="AQ1084">
            <v>2691</v>
          </cell>
          <cell r="AR1084">
            <v>2345</v>
          </cell>
          <cell r="AS1084">
            <v>13493</v>
          </cell>
          <cell r="AT1084">
            <v>3465</v>
          </cell>
          <cell r="AU1084">
            <v>7404</v>
          </cell>
          <cell r="AV1084">
            <v>2963</v>
          </cell>
          <cell r="AW1084">
            <v>6519</v>
          </cell>
          <cell r="AX1084">
            <v>6519</v>
          </cell>
          <cell r="AY1084">
            <v>6400</v>
          </cell>
          <cell r="AZ1084">
            <v>3606</v>
          </cell>
          <cell r="BA1084">
            <v>10517</v>
          </cell>
          <cell r="BB1084">
            <v>3878</v>
          </cell>
          <cell r="BC1084">
            <v>3109</v>
          </cell>
          <cell r="BD1084">
            <v>4724</v>
          </cell>
          <cell r="BE1084">
            <v>4113</v>
          </cell>
          <cell r="BF1084">
            <v>4113</v>
          </cell>
          <cell r="BG1084">
            <v>3329</v>
          </cell>
          <cell r="BH1084">
            <v>3329</v>
          </cell>
          <cell r="BI1084">
            <v>3607</v>
          </cell>
          <cell r="BJ1084">
            <v>3607</v>
          </cell>
          <cell r="BK1084">
            <v>3712</v>
          </cell>
          <cell r="BL1084">
            <v>3712</v>
          </cell>
          <cell r="BM1084">
            <v>3491</v>
          </cell>
          <cell r="BN1084">
            <v>3273</v>
          </cell>
          <cell r="BO1084">
            <v>3498</v>
          </cell>
          <cell r="BP1084">
            <v>4207</v>
          </cell>
          <cell r="BQ1084">
            <v>4540</v>
          </cell>
          <cell r="BR1084">
            <v>4244</v>
          </cell>
          <cell r="BS1084">
            <v>3966</v>
          </cell>
          <cell r="BT1084">
            <v>3745</v>
          </cell>
          <cell r="BU1084">
            <v>4042</v>
          </cell>
          <cell r="BV1084">
            <v>4042</v>
          </cell>
          <cell r="BW1084">
            <v>4238</v>
          </cell>
          <cell r="BX1084">
            <v>4238</v>
          </cell>
          <cell r="BY1084">
            <v>5158</v>
          </cell>
          <cell r="BZ1084">
            <v>4936</v>
          </cell>
          <cell r="CA1084">
            <v>4936</v>
          </cell>
          <cell r="CB1084">
            <v>9872</v>
          </cell>
          <cell r="CC1084">
            <v>6231</v>
          </cell>
          <cell r="CD1084">
            <v>13</v>
          </cell>
          <cell r="CE1084">
            <v>4425</v>
          </cell>
          <cell r="CF1084">
            <v>4526</v>
          </cell>
          <cell r="CG1084">
            <v>5095</v>
          </cell>
          <cell r="CH1084">
            <v>4733</v>
          </cell>
          <cell r="CI1084">
            <v>2577</v>
          </cell>
          <cell r="CJ1084">
            <v>5174</v>
          </cell>
          <cell r="CK1084">
            <v>4958</v>
          </cell>
          <cell r="CL1084">
            <v>4958</v>
          </cell>
          <cell r="CM1084">
            <v>4958</v>
          </cell>
          <cell r="CN1084">
            <v>4958</v>
          </cell>
          <cell r="CO1084">
            <v>4958</v>
          </cell>
          <cell r="CP1084">
            <v>4821</v>
          </cell>
          <cell r="CQ1084">
            <v>4821</v>
          </cell>
          <cell r="CR1084">
            <v>5809</v>
          </cell>
          <cell r="CS1084">
            <v>4979</v>
          </cell>
          <cell r="CT1084">
            <v>4181</v>
          </cell>
          <cell r="CU1084">
            <v>3917</v>
          </cell>
          <cell r="CV1084">
            <v>4181</v>
          </cell>
          <cell r="CW1084">
            <v>1419</v>
          </cell>
          <cell r="CX1084">
            <v>3916</v>
          </cell>
          <cell r="CY1084">
            <v>4924</v>
          </cell>
          <cell r="CZ1084">
            <v>4936</v>
          </cell>
          <cell r="DA1084">
            <v>4936</v>
          </cell>
          <cell r="DB1084">
            <v>4936</v>
          </cell>
          <cell r="DC1084">
            <v>4936</v>
          </cell>
          <cell r="DD1084">
            <v>4936</v>
          </cell>
          <cell r="DE1084">
            <v>4936</v>
          </cell>
          <cell r="DF1084">
            <v>0</v>
          </cell>
          <cell r="DG1084">
            <v>9505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</row>
        <row r="1085">
          <cell r="A1085">
            <v>109879</v>
          </cell>
          <cell r="B1085" t="str">
            <v>CNG @ Wyoming</v>
          </cell>
          <cell r="C1085">
            <v>5</v>
          </cell>
          <cell r="D1085" t="str">
            <v> D    </v>
          </cell>
          <cell r="E1085">
            <v>196032</v>
          </cell>
          <cell r="F1085">
            <v>0</v>
          </cell>
          <cell r="G1085">
            <v>0</v>
          </cell>
          <cell r="H1085">
            <v>0</v>
          </cell>
          <cell r="I1085">
            <v>92000</v>
          </cell>
          <cell r="J1085">
            <v>0</v>
          </cell>
          <cell r="K1085">
            <v>0</v>
          </cell>
          <cell r="L1085">
            <v>0</v>
          </cell>
          <cell r="M1085">
            <v>25000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92000</v>
          </cell>
          <cell r="AO1085">
            <v>92000</v>
          </cell>
          <cell r="AP1085">
            <v>92000</v>
          </cell>
          <cell r="AQ1085">
            <v>92000</v>
          </cell>
          <cell r="AR1085">
            <v>92000</v>
          </cell>
          <cell r="AS1085">
            <v>92000</v>
          </cell>
          <cell r="AT1085">
            <v>92000</v>
          </cell>
          <cell r="AU1085">
            <v>92000</v>
          </cell>
          <cell r="AV1085">
            <v>92000</v>
          </cell>
          <cell r="AW1085">
            <v>92000</v>
          </cell>
          <cell r="AX1085">
            <v>92000</v>
          </cell>
          <cell r="AY1085">
            <v>92000</v>
          </cell>
          <cell r="AZ1085">
            <v>92000</v>
          </cell>
          <cell r="BA1085">
            <v>92000</v>
          </cell>
          <cell r="BB1085">
            <v>92000</v>
          </cell>
          <cell r="BC1085">
            <v>92000</v>
          </cell>
          <cell r="BD1085">
            <v>92000</v>
          </cell>
          <cell r="BE1085">
            <v>92000</v>
          </cell>
          <cell r="BF1085">
            <v>92000</v>
          </cell>
          <cell r="BG1085">
            <v>92000</v>
          </cell>
          <cell r="BH1085">
            <v>92000</v>
          </cell>
          <cell r="BI1085">
            <v>92000</v>
          </cell>
          <cell r="BJ1085">
            <v>92000</v>
          </cell>
          <cell r="BK1085">
            <v>92000</v>
          </cell>
          <cell r="BL1085">
            <v>92000</v>
          </cell>
          <cell r="BM1085">
            <v>92000</v>
          </cell>
          <cell r="BN1085">
            <v>92000</v>
          </cell>
          <cell r="BO1085">
            <v>92000</v>
          </cell>
          <cell r="BP1085">
            <v>92000</v>
          </cell>
          <cell r="BQ1085">
            <v>92000</v>
          </cell>
          <cell r="BR1085">
            <v>92000</v>
          </cell>
          <cell r="BS1085">
            <v>92000</v>
          </cell>
          <cell r="BT1085">
            <v>92000</v>
          </cell>
          <cell r="BU1085">
            <v>92000</v>
          </cell>
          <cell r="BV1085">
            <v>92000</v>
          </cell>
          <cell r="BW1085">
            <v>92000</v>
          </cell>
          <cell r="BX1085">
            <v>92000</v>
          </cell>
          <cell r="BY1085">
            <v>92000</v>
          </cell>
          <cell r="BZ1085">
            <v>92000</v>
          </cell>
          <cell r="CA1085">
            <v>92000</v>
          </cell>
          <cell r="CB1085">
            <v>92000</v>
          </cell>
          <cell r="CC1085">
            <v>92000</v>
          </cell>
          <cell r="CD1085">
            <v>92000</v>
          </cell>
          <cell r="CE1085">
            <v>92000</v>
          </cell>
          <cell r="CF1085">
            <v>92000</v>
          </cell>
          <cell r="CG1085">
            <v>92000</v>
          </cell>
          <cell r="CH1085">
            <v>92000</v>
          </cell>
          <cell r="CI1085">
            <v>92000</v>
          </cell>
          <cell r="CJ1085">
            <v>92000</v>
          </cell>
          <cell r="CK1085">
            <v>92000</v>
          </cell>
          <cell r="CL1085">
            <v>92000</v>
          </cell>
          <cell r="CM1085">
            <v>92000</v>
          </cell>
          <cell r="CN1085">
            <v>92000</v>
          </cell>
          <cell r="CO1085">
            <v>92000</v>
          </cell>
          <cell r="CP1085">
            <v>92000</v>
          </cell>
          <cell r="CQ1085">
            <v>92000</v>
          </cell>
          <cell r="CR1085">
            <v>92000</v>
          </cell>
          <cell r="CS1085">
            <v>92000</v>
          </cell>
          <cell r="CT1085">
            <v>92000</v>
          </cell>
          <cell r="CU1085">
            <v>92000</v>
          </cell>
          <cell r="CV1085">
            <v>92000</v>
          </cell>
          <cell r="CW1085">
            <v>92000</v>
          </cell>
          <cell r="CX1085">
            <v>92000</v>
          </cell>
          <cell r="CY1085">
            <v>92000</v>
          </cell>
          <cell r="CZ1085">
            <v>92000</v>
          </cell>
          <cell r="DA1085">
            <v>92000</v>
          </cell>
          <cell r="DB1085">
            <v>92000</v>
          </cell>
          <cell r="DC1085">
            <v>92000</v>
          </cell>
          <cell r="DD1085">
            <v>92000</v>
          </cell>
          <cell r="DE1085">
            <v>92000</v>
          </cell>
          <cell r="DF1085">
            <v>92000</v>
          </cell>
          <cell r="DG1085">
            <v>92000</v>
          </cell>
          <cell r="DH1085">
            <v>92000</v>
          </cell>
          <cell r="DI1085">
            <v>92000</v>
          </cell>
          <cell r="DJ1085">
            <v>92000</v>
          </cell>
          <cell r="DK1085">
            <v>92000</v>
          </cell>
        </row>
        <row r="1086">
          <cell r="A1086">
            <v>110029</v>
          </cell>
          <cell r="B1086" t="str">
            <v> NATURAL-SOUTH PASS BLK 78 DEHYD         </v>
          </cell>
          <cell r="C1086" t="str">
            <v> 0L   </v>
          </cell>
          <cell r="D1086" t="str">
            <v> R    </v>
          </cell>
          <cell r="E1086">
            <v>194588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3</v>
          </cell>
          <cell r="BW1086">
            <v>3</v>
          </cell>
          <cell r="BX1086">
            <v>3</v>
          </cell>
          <cell r="BY1086">
            <v>3</v>
          </cell>
          <cell r="BZ1086">
            <v>3</v>
          </cell>
          <cell r="CA1086">
            <v>3</v>
          </cell>
          <cell r="CB1086">
            <v>3</v>
          </cell>
          <cell r="CC1086">
            <v>3</v>
          </cell>
          <cell r="CD1086">
            <v>3</v>
          </cell>
          <cell r="CE1086">
            <v>3</v>
          </cell>
          <cell r="CF1086">
            <v>3</v>
          </cell>
          <cell r="CG1086">
            <v>3</v>
          </cell>
          <cell r="CH1086">
            <v>3</v>
          </cell>
          <cell r="CI1086">
            <v>3</v>
          </cell>
          <cell r="CJ1086">
            <v>3</v>
          </cell>
          <cell r="CK1086">
            <v>3</v>
          </cell>
          <cell r="CL1086">
            <v>3</v>
          </cell>
          <cell r="CM1086">
            <v>3</v>
          </cell>
          <cell r="CN1086">
            <v>3</v>
          </cell>
          <cell r="CO1086">
            <v>3</v>
          </cell>
          <cell r="CP1086">
            <v>3</v>
          </cell>
          <cell r="CQ1086">
            <v>3</v>
          </cell>
          <cell r="CR1086">
            <v>3</v>
          </cell>
          <cell r="CS1086">
            <v>3</v>
          </cell>
          <cell r="CT1086">
            <v>3</v>
          </cell>
          <cell r="CU1086">
            <v>3</v>
          </cell>
          <cell r="CV1086">
            <v>3</v>
          </cell>
          <cell r="CW1086">
            <v>3</v>
          </cell>
          <cell r="CX1086">
            <v>3</v>
          </cell>
          <cell r="CY1086">
            <v>52</v>
          </cell>
          <cell r="CZ1086">
            <v>52</v>
          </cell>
          <cell r="DA1086">
            <v>52</v>
          </cell>
          <cell r="DB1086">
            <v>52</v>
          </cell>
          <cell r="DC1086">
            <v>52</v>
          </cell>
          <cell r="DD1086">
            <v>52</v>
          </cell>
          <cell r="DE1086">
            <v>52</v>
          </cell>
          <cell r="DF1086">
            <v>3</v>
          </cell>
          <cell r="DG1086">
            <v>3</v>
          </cell>
          <cell r="DH1086">
            <v>3</v>
          </cell>
          <cell r="DI1086">
            <v>3</v>
          </cell>
          <cell r="DJ1086">
            <v>3</v>
          </cell>
          <cell r="DK1086">
            <v>3</v>
          </cell>
        </row>
        <row r="1087">
          <cell r="A1087">
            <v>110039</v>
          </cell>
          <cell r="B1087" t="str">
            <v> SAMEDAN - SOUTH PASS 83A                </v>
          </cell>
          <cell r="C1087" t="str">
            <v> 0L   </v>
          </cell>
          <cell r="D1087" t="str">
            <v> R    </v>
          </cell>
          <cell r="E1087">
            <v>192583</v>
          </cell>
          <cell r="F1087">
            <v>23330</v>
          </cell>
          <cell r="G1087">
            <v>23330</v>
          </cell>
          <cell r="H1087">
            <v>23330</v>
          </cell>
          <cell r="I1087">
            <v>26154</v>
          </cell>
          <cell r="J1087">
            <v>23055</v>
          </cell>
          <cell r="K1087">
            <v>23055</v>
          </cell>
          <cell r="L1087">
            <v>23055</v>
          </cell>
          <cell r="M1087">
            <v>23055</v>
          </cell>
          <cell r="N1087">
            <v>23055</v>
          </cell>
          <cell r="O1087">
            <v>23055</v>
          </cell>
          <cell r="P1087">
            <v>23055</v>
          </cell>
          <cell r="Q1087">
            <v>23055</v>
          </cell>
          <cell r="R1087">
            <v>23055</v>
          </cell>
          <cell r="S1087">
            <v>23055</v>
          </cell>
          <cell r="T1087">
            <v>23055</v>
          </cell>
          <cell r="U1087">
            <v>24000</v>
          </cell>
          <cell r="V1087">
            <v>24000</v>
          </cell>
          <cell r="W1087">
            <v>24000</v>
          </cell>
          <cell r="X1087">
            <v>24000</v>
          </cell>
          <cell r="Y1087">
            <v>24000</v>
          </cell>
          <cell r="Z1087">
            <v>23575</v>
          </cell>
          <cell r="AA1087">
            <v>23575</v>
          </cell>
          <cell r="AB1087">
            <v>23275</v>
          </cell>
          <cell r="AC1087">
            <v>23275</v>
          </cell>
          <cell r="AD1087">
            <v>23275</v>
          </cell>
          <cell r="AE1087">
            <v>22985</v>
          </cell>
          <cell r="AF1087">
            <v>22985</v>
          </cell>
          <cell r="AG1087">
            <v>22985</v>
          </cell>
          <cell r="AH1087">
            <v>24600</v>
          </cell>
          <cell r="AI1087">
            <v>24600</v>
          </cell>
          <cell r="AJ1087">
            <v>24600</v>
          </cell>
          <cell r="AK1087">
            <v>24600</v>
          </cell>
          <cell r="AL1087">
            <v>24600</v>
          </cell>
          <cell r="AM1087">
            <v>20725</v>
          </cell>
          <cell r="AN1087">
            <v>20725</v>
          </cell>
          <cell r="AO1087">
            <v>23410</v>
          </cell>
          <cell r="AP1087">
            <v>26154</v>
          </cell>
          <cell r="AQ1087">
            <v>26154</v>
          </cell>
          <cell r="AR1087">
            <v>26154</v>
          </cell>
          <cell r="AS1087">
            <v>22209</v>
          </cell>
          <cell r="AT1087">
            <v>22209</v>
          </cell>
          <cell r="AU1087">
            <v>21410</v>
          </cell>
          <cell r="AV1087">
            <v>21410</v>
          </cell>
          <cell r="AW1087">
            <v>21410</v>
          </cell>
          <cell r="AX1087">
            <v>21410</v>
          </cell>
          <cell r="AY1087">
            <v>18858</v>
          </cell>
          <cell r="AZ1087">
            <v>18858</v>
          </cell>
          <cell r="BA1087">
            <v>25637</v>
          </cell>
          <cell r="BB1087">
            <v>23300</v>
          </cell>
          <cell r="BC1087">
            <v>23300</v>
          </cell>
          <cell r="BD1087">
            <v>23300</v>
          </cell>
          <cell r="BE1087">
            <v>23300</v>
          </cell>
          <cell r="BF1087">
            <v>23300</v>
          </cell>
          <cell r="BG1087">
            <v>23300</v>
          </cell>
          <cell r="BH1087">
            <v>23426</v>
          </cell>
          <cell r="BI1087">
            <v>24100</v>
          </cell>
          <cell r="BJ1087">
            <v>24100</v>
          </cell>
          <cell r="BK1087">
            <v>24100</v>
          </cell>
          <cell r="BL1087">
            <v>24100</v>
          </cell>
          <cell r="BM1087">
            <v>24100</v>
          </cell>
          <cell r="BN1087">
            <v>24100</v>
          </cell>
          <cell r="BO1087">
            <v>24000</v>
          </cell>
          <cell r="BP1087">
            <v>23909</v>
          </cell>
          <cell r="BQ1087">
            <v>23909</v>
          </cell>
          <cell r="BR1087">
            <v>23909</v>
          </cell>
          <cell r="BS1087">
            <v>23909</v>
          </cell>
          <cell r="BT1087">
            <v>23909</v>
          </cell>
          <cell r="BU1087">
            <v>23909</v>
          </cell>
          <cell r="BV1087">
            <v>23909</v>
          </cell>
          <cell r="BW1087">
            <v>22250</v>
          </cell>
          <cell r="BX1087">
            <v>22250</v>
          </cell>
          <cell r="BY1087">
            <v>22250</v>
          </cell>
          <cell r="BZ1087">
            <v>22250</v>
          </cell>
          <cell r="CA1087">
            <v>22250</v>
          </cell>
          <cell r="CB1087">
            <v>22250</v>
          </cell>
          <cell r="CC1087">
            <v>22250</v>
          </cell>
          <cell r="CD1087">
            <v>24875</v>
          </cell>
          <cell r="CE1087">
            <v>24875</v>
          </cell>
          <cell r="CF1087">
            <v>24875</v>
          </cell>
          <cell r="CG1087">
            <v>24875</v>
          </cell>
          <cell r="CH1087">
            <v>24875</v>
          </cell>
          <cell r="CI1087">
            <v>24500</v>
          </cell>
          <cell r="CJ1087">
            <v>24500</v>
          </cell>
          <cell r="CK1087">
            <v>26500</v>
          </cell>
          <cell r="CL1087">
            <v>26500</v>
          </cell>
          <cell r="CM1087">
            <v>26500</v>
          </cell>
          <cell r="CN1087">
            <v>26500</v>
          </cell>
          <cell r="CO1087">
            <v>26500</v>
          </cell>
          <cell r="CP1087">
            <v>26500</v>
          </cell>
          <cell r="CQ1087">
            <v>26500</v>
          </cell>
          <cell r="CR1087">
            <v>26500</v>
          </cell>
          <cell r="CS1087">
            <v>25425</v>
          </cell>
          <cell r="CT1087">
            <v>25425</v>
          </cell>
          <cell r="CU1087">
            <v>25425</v>
          </cell>
          <cell r="CV1087">
            <v>25425</v>
          </cell>
          <cell r="CW1087">
            <v>25425</v>
          </cell>
          <cell r="CX1087">
            <v>25425</v>
          </cell>
          <cell r="CY1087">
            <v>25425</v>
          </cell>
          <cell r="CZ1087">
            <v>25425</v>
          </cell>
          <cell r="DA1087">
            <v>25425</v>
          </cell>
          <cell r="DB1087">
            <v>25425</v>
          </cell>
          <cell r="DC1087">
            <v>25425</v>
          </cell>
          <cell r="DD1087">
            <v>25425</v>
          </cell>
          <cell r="DE1087">
            <v>25425</v>
          </cell>
          <cell r="DF1087">
            <v>19676</v>
          </cell>
          <cell r="DG1087">
            <v>26493</v>
          </cell>
          <cell r="DH1087">
            <v>26493</v>
          </cell>
          <cell r="DI1087">
            <v>26493</v>
          </cell>
          <cell r="DJ1087">
            <v>26493</v>
          </cell>
          <cell r="DK1087">
            <v>26493</v>
          </cell>
        </row>
        <row r="1088">
          <cell r="A1088">
            <v>110050</v>
          </cell>
          <cell r="B1088" t="str">
            <v> EUGENE ISLAND 365 A                     </v>
          </cell>
          <cell r="C1088" t="str">
            <v> 0L   </v>
          </cell>
          <cell r="D1088" t="str">
            <v> R    </v>
          </cell>
          <cell r="E1088">
            <v>59206</v>
          </cell>
          <cell r="F1088">
            <v>3628</v>
          </cell>
          <cell r="G1088">
            <v>3628</v>
          </cell>
          <cell r="H1088">
            <v>3628</v>
          </cell>
          <cell r="I1088">
            <v>4438</v>
          </cell>
          <cell r="J1088">
            <v>3628</v>
          </cell>
          <cell r="K1088">
            <v>3628</v>
          </cell>
          <cell r="L1088">
            <v>3836</v>
          </cell>
          <cell r="M1088">
            <v>3836</v>
          </cell>
          <cell r="N1088">
            <v>3836</v>
          </cell>
          <cell r="O1088">
            <v>3836</v>
          </cell>
          <cell r="P1088">
            <v>3836</v>
          </cell>
          <cell r="Q1088">
            <v>3836</v>
          </cell>
          <cell r="R1088">
            <v>3836</v>
          </cell>
          <cell r="S1088">
            <v>3836</v>
          </cell>
          <cell r="T1088">
            <v>3836</v>
          </cell>
          <cell r="U1088">
            <v>3903</v>
          </cell>
          <cell r="V1088">
            <v>3903</v>
          </cell>
          <cell r="W1088">
            <v>3903</v>
          </cell>
          <cell r="X1088">
            <v>3903</v>
          </cell>
          <cell r="Y1088">
            <v>3903</v>
          </cell>
          <cell r="Z1088">
            <v>3739</v>
          </cell>
          <cell r="AA1088">
            <v>3739</v>
          </cell>
          <cell r="AB1088">
            <v>3739</v>
          </cell>
          <cell r="AC1088">
            <v>3739</v>
          </cell>
          <cell r="AD1088">
            <v>3739</v>
          </cell>
          <cell r="AE1088">
            <v>3739</v>
          </cell>
          <cell r="AF1088">
            <v>3739</v>
          </cell>
          <cell r="AG1088">
            <v>3739</v>
          </cell>
          <cell r="AH1088">
            <v>3745</v>
          </cell>
          <cell r="AI1088">
            <v>3888</v>
          </cell>
          <cell r="AJ1088">
            <v>3888</v>
          </cell>
          <cell r="AK1088">
            <v>3888</v>
          </cell>
          <cell r="AL1088">
            <v>3888</v>
          </cell>
          <cell r="AM1088">
            <v>4530</v>
          </cell>
          <cell r="AN1088">
            <v>4438</v>
          </cell>
          <cell r="AO1088">
            <v>4438</v>
          </cell>
          <cell r="AP1088">
            <v>4438</v>
          </cell>
          <cell r="AQ1088">
            <v>4438</v>
          </cell>
          <cell r="AR1088">
            <v>4438</v>
          </cell>
          <cell r="AS1088">
            <v>4231</v>
          </cell>
          <cell r="AT1088">
            <v>4231</v>
          </cell>
          <cell r="AU1088">
            <v>4231</v>
          </cell>
          <cell r="AV1088">
            <v>4231</v>
          </cell>
          <cell r="AW1088">
            <v>4231</v>
          </cell>
          <cell r="AX1088">
            <v>4231</v>
          </cell>
          <cell r="AY1088">
            <v>9877</v>
          </cell>
          <cell r="AZ1088">
            <v>9877</v>
          </cell>
          <cell r="BA1088">
            <v>9469</v>
          </cell>
          <cell r="BB1088">
            <v>9469</v>
          </cell>
          <cell r="BC1088">
            <v>9469</v>
          </cell>
          <cell r="BD1088">
            <v>9469</v>
          </cell>
          <cell r="BE1088">
            <v>9469</v>
          </cell>
          <cell r="BF1088">
            <v>9469</v>
          </cell>
          <cell r="BG1088">
            <v>9469</v>
          </cell>
          <cell r="BH1088">
            <v>9469</v>
          </cell>
          <cell r="BI1088">
            <v>3864</v>
          </cell>
          <cell r="BJ1088">
            <v>3864</v>
          </cell>
          <cell r="BK1088">
            <v>3864</v>
          </cell>
          <cell r="BL1088">
            <v>3864</v>
          </cell>
          <cell r="BM1088">
            <v>3864</v>
          </cell>
          <cell r="BN1088">
            <v>1133</v>
          </cell>
          <cell r="BO1088">
            <v>1133</v>
          </cell>
          <cell r="BP1088">
            <v>1133</v>
          </cell>
          <cell r="BQ1088">
            <v>1133</v>
          </cell>
          <cell r="BR1088">
            <v>1133</v>
          </cell>
          <cell r="BS1088">
            <v>1133</v>
          </cell>
          <cell r="BT1088">
            <v>1133</v>
          </cell>
          <cell r="BU1088">
            <v>1133</v>
          </cell>
          <cell r="BV1088">
            <v>1133</v>
          </cell>
          <cell r="BW1088">
            <v>1133</v>
          </cell>
          <cell r="BX1088">
            <v>1073</v>
          </cell>
          <cell r="BY1088">
            <v>1073</v>
          </cell>
          <cell r="BZ1088">
            <v>1073</v>
          </cell>
          <cell r="CA1088">
            <v>1073</v>
          </cell>
          <cell r="CB1088">
            <v>1073</v>
          </cell>
          <cell r="CC1088">
            <v>1073</v>
          </cell>
          <cell r="CD1088">
            <v>848</v>
          </cell>
          <cell r="CE1088">
            <v>848</v>
          </cell>
          <cell r="CF1088">
            <v>848</v>
          </cell>
          <cell r="CG1088">
            <v>848</v>
          </cell>
          <cell r="CH1088">
            <v>848</v>
          </cell>
          <cell r="CI1088">
            <v>848</v>
          </cell>
          <cell r="CJ1088">
            <v>848</v>
          </cell>
          <cell r="CK1088">
            <v>848</v>
          </cell>
          <cell r="CL1088">
            <v>848</v>
          </cell>
          <cell r="CM1088">
            <v>848</v>
          </cell>
          <cell r="CN1088">
            <v>848</v>
          </cell>
          <cell r="CO1088">
            <v>848</v>
          </cell>
          <cell r="CP1088">
            <v>3184</v>
          </cell>
          <cell r="CQ1088">
            <v>3184</v>
          </cell>
          <cell r="CR1088">
            <v>3184</v>
          </cell>
          <cell r="CS1088">
            <v>4493</v>
          </cell>
          <cell r="CT1088">
            <v>4493</v>
          </cell>
          <cell r="CU1088">
            <v>4493</v>
          </cell>
          <cell r="CV1088">
            <v>4493</v>
          </cell>
          <cell r="CW1088">
            <v>4493</v>
          </cell>
          <cell r="CX1088">
            <v>4493</v>
          </cell>
          <cell r="CY1088">
            <v>4493</v>
          </cell>
          <cell r="CZ1088">
            <v>4493</v>
          </cell>
          <cell r="DA1088">
            <v>3640</v>
          </cell>
          <cell r="DB1088">
            <v>3640</v>
          </cell>
          <cell r="DC1088">
            <v>3640</v>
          </cell>
          <cell r="DD1088">
            <v>3640</v>
          </cell>
          <cell r="DE1088">
            <v>3640</v>
          </cell>
          <cell r="DF1088">
            <v>2776</v>
          </cell>
          <cell r="DG1088">
            <v>2776</v>
          </cell>
          <cell r="DH1088">
            <v>2776</v>
          </cell>
          <cell r="DI1088">
            <v>2776</v>
          </cell>
          <cell r="DJ1088">
            <v>2776</v>
          </cell>
          <cell r="DK1088">
            <v>2776</v>
          </cell>
        </row>
        <row r="1089">
          <cell r="A1089">
            <v>110070</v>
          </cell>
          <cell r="B1089" t="str">
            <v> VERMILION BLOCK 61/62                   </v>
          </cell>
          <cell r="C1089" t="str">
            <v> 0L   </v>
          </cell>
          <cell r="D1089" t="str">
            <v> R    </v>
          </cell>
          <cell r="E1089">
            <v>28649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</row>
        <row r="1090">
          <cell r="A1090">
            <v>110071</v>
          </cell>
          <cell r="B1090" t="str">
            <v> ELF - SOUTH TIMBALIER 38                </v>
          </cell>
          <cell r="C1090" t="str">
            <v> 0L   </v>
          </cell>
          <cell r="D1090" t="str">
            <v> R    </v>
          </cell>
          <cell r="E1090">
            <v>6597</v>
          </cell>
          <cell r="F1090">
            <v>0</v>
          </cell>
          <cell r="G1090">
            <v>0</v>
          </cell>
          <cell r="H1090">
            <v>0</v>
          </cell>
          <cell r="I1090">
            <v>3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3</v>
          </cell>
          <cell r="Z1090">
            <v>3</v>
          </cell>
          <cell r="AA1090">
            <v>3</v>
          </cell>
          <cell r="AB1090">
            <v>3</v>
          </cell>
          <cell r="AC1090">
            <v>3</v>
          </cell>
          <cell r="AD1090">
            <v>3</v>
          </cell>
          <cell r="AE1090">
            <v>3</v>
          </cell>
          <cell r="AF1090">
            <v>3</v>
          </cell>
          <cell r="AG1090">
            <v>3</v>
          </cell>
          <cell r="AH1090">
            <v>3</v>
          </cell>
          <cell r="AI1090">
            <v>3</v>
          </cell>
          <cell r="AJ1090">
            <v>3</v>
          </cell>
          <cell r="AK1090">
            <v>3</v>
          </cell>
          <cell r="AL1090">
            <v>3</v>
          </cell>
          <cell r="AM1090">
            <v>3</v>
          </cell>
          <cell r="AN1090">
            <v>3</v>
          </cell>
          <cell r="AO1090">
            <v>3</v>
          </cell>
          <cell r="AP1090">
            <v>3</v>
          </cell>
          <cell r="AQ1090">
            <v>3</v>
          </cell>
          <cell r="AR1090">
            <v>3</v>
          </cell>
          <cell r="AS1090">
            <v>3</v>
          </cell>
          <cell r="AT1090">
            <v>3</v>
          </cell>
          <cell r="AU1090">
            <v>3</v>
          </cell>
          <cell r="AV1090">
            <v>3</v>
          </cell>
          <cell r="AW1090">
            <v>3</v>
          </cell>
          <cell r="AX1090">
            <v>2</v>
          </cell>
          <cell r="AY1090">
            <v>2</v>
          </cell>
          <cell r="AZ1090">
            <v>2</v>
          </cell>
          <cell r="BA1090">
            <v>3500</v>
          </cell>
          <cell r="BB1090">
            <v>3500</v>
          </cell>
          <cell r="BC1090">
            <v>3000</v>
          </cell>
          <cell r="BD1090">
            <v>3000</v>
          </cell>
          <cell r="BE1090">
            <v>3000</v>
          </cell>
          <cell r="BF1090">
            <v>3000</v>
          </cell>
          <cell r="BG1090">
            <v>2</v>
          </cell>
          <cell r="BH1090">
            <v>2</v>
          </cell>
          <cell r="BI1090">
            <v>2</v>
          </cell>
          <cell r="BJ1090">
            <v>2</v>
          </cell>
          <cell r="BK1090">
            <v>2</v>
          </cell>
          <cell r="BL1090">
            <v>2</v>
          </cell>
          <cell r="BM1090">
            <v>2</v>
          </cell>
          <cell r="BN1090">
            <v>2</v>
          </cell>
          <cell r="BO1090">
            <v>2</v>
          </cell>
          <cell r="BP1090">
            <v>2</v>
          </cell>
          <cell r="BQ1090">
            <v>2</v>
          </cell>
          <cell r="BR1090">
            <v>2</v>
          </cell>
          <cell r="BS1090">
            <v>2</v>
          </cell>
          <cell r="BT1090">
            <v>2</v>
          </cell>
          <cell r="BU1090">
            <v>2</v>
          </cell>
          <cell r="BV1090">
            <v>836</v>
          </cell>
          <cell r="BW1090">
            <v>836</v>
          </cell>
          <cell r="BX1090">
            <v>836</v>
          </cell>
          <cell r="BY1090">
            <v>836</v>
          </cell>
          <cell r="BZ1090">
            <v>836</v>
          </cell>
          <cell r="CA1090">
            <v>836</v>
          </cell>
          <cell r="CB1090">
            <v>836</v>
          </cell>
          <cell r="CC1090">
            <v>835</v>
          </cell>
          <cell r="CD1090">
            <v>1003</v>
          </cell>
          <cell r="CE1090">
            <v>1003</v>
          </cell>
          <cell r="CF1090">
            <v>1003</v>
          </cell>
          <cell r="CG1090">
            <v>1003</v>
          </cell>
          <cell r="CH1090">
            <v>1003</v>
          </cell>
          <cell r="CI1090">
            <v>2003</v>
          </cell>
          <cell r="CJ1090">
            <v>2003</v>
          </cell>
          <cell r="CK1090">
            <v>2003</v>
          </cell>
          <cell r="CL1090">
            <v>1003</v>
          </cell>
          <cell r="CM1090">
            <v>1003</v>
          </cell>
          <cell r="CN1090">
            <v>1003</v>
          </cell>
          <cell r="CO1090">
            <v>1003</v>
          </cell>
          <cell r="CP1090">
            <v>3</v>
          </cell>
          <cell r="CQ1090">
            <v>3</v>
          </cell>
          <cell r="CR1090">
            <v>3</v>
          </cell>
          <cell r="CS1090">
            <v>3</v>
          </cell>
          <cell r="CT1090">
            <v>3</v>
          </cell>
          <cell r="CU1090">
            <v>3</v>
          </cell>
          <cell r="CV1090">
            <v>3</v>
          </cell>
          <cell r="CW1090">
            <v>3</v>
          </cell>
          <cell r="CX1090">
            <v>3</v>
          </cell>
          <cell r="CY1090">
            <v>1002</v>
          </cell>
          <cell r="CZ1090">
            <v>1001</v>
          </cell>
          <cell r="DA1090">
            <v>1001</v>
          </cell>
          <cell r="DB1090">
            <v>1001</v>
          </cell>
          <cell r="DC1090">
            <v>1001</v>
          </cell>
          <cell r="DD1090">
            <v>1001</v>
          </cell>
          <cell r="DE1090">
            <v>1001</v>
          </cell>
          <cell r="DF1090">
            <v>3003</v>
          </cell>
          <cell r="DG1090">
            <v>3003</v>
          </cell>
          <cell r="DH1090">
            <v>3</v>
          </cell>
          <cell r="DI1090">
            <v>3</v>
          </cell>
          <cell r="DJ1090">
            <v>3</v>
          </cell>
          <cell r="DK1090">
            <v>3</v>
          </cell>
        </row>
        <row r="1091">
          <cell r="A1091">
            <v>110072</v>
          </cell>
          <cell r="B1091" t="str">
            <v> CHEVRON - EUGENE ISLAND 238-E           </v>
          </cell>
          <cell r="C1091" t="str">
            <v> 0L   </v>
          </cell>
          <cell r="D1091" t="str">
            <v> R    </v>
          </cell>
          <cell r="E1091">
            <v>106618</v>
          </cell>
          <cell r="F1091">
            <v>69932</v>
          </cell>
          <cell r="G1091">
            <v>64931</v>
          </cell>
          <cell r="H1091">
            <v>64931</v>
          </cell>
          <cell r="I1091">
            <v>74042</v>
          </cell>
          <cell r="J1091">
            <v>36931</v>
          </cell>
          <cell r="K1091">
            <v>36931</v>
          </cell>
          <cell r="L1091">
            <v>56932</v>
          </cell>
          <cell r="M1091">
            <v>56932</v>
          </cell>
          <cell r="N1091">
            <v>76932</v>
          </cell>
          <cell r="O1091">
            <v>76932</v>
          </cell>
          <cell r="P1091">
            <v>76932</v>
          </cell>
          <cell r="Q1091">
            <v>76932</v>
          </cell>
          <cell r="R1091">
            <v>83932</v>
          </cell>
          <cell r="S1091">
            <v>83932</v>
          </cell>
          <cell r="T1091">
            <v>83932</v>
          </cell>
          <cell r="U1091">
            <v>81674</v>
          </cell>
          <cell r="V1091">
            <v>81674</v>
          </cell>
          <cell r="W1091">
            <v>81674</v>
          </cell>
          <cell r="X1091">
            <v>81674</v>
          </cell>
          <cell r="Y1091">
            <v>84675</v>
          </cell>
          <cell r="Z1091">
            <v>81674</v>
          </cell>
          <cell r="AA1091">
            <v>84675</v>
          </cell>
          <cell r="AB1091">
            <v>84675</v>
          </cell>
          <cell r="AC1091">
            <v>84675</v>
          </cell>
          <cell r="AD1091">
            <v>84675</v>
          </cell>
          <cell r="AE1091">
            <v>59674</v>
          </cell>
          <cell r="AF1091">
            <v>79674</v>
          </cell>
          <cell r="AG1091">
            <v>79674</v>
          </cell>
          <cell r="AH1091">
            <v>79674</v>
          </cell>
          <cell r="AI1091">
            <v>91043</v>
          </cell>
          <cell r="AJ1091">
            <v>91043</v>
          </cell>
          <cell r="AK1091">
            <v>91043</v>
          </cell>
          <cell r="AL1091">
            <v>91043</v>
          </cell>
          <cell r="AM1091">
            <v>79042</v>
          </cell>
          <cell r="AN1091">
            <v>84043</v>
          </cell>
          <cell r="AO1091">
            <v>84043</v>
          </cell>
          <cell r="AP1091">
            <v>74042</v>
          </cell>
          <cell r="AQ1091">
            <v>74042</v>
          </cell>
          <cell r="AR1091">
            <v>74042</v>
          </cell>
          <cell r="AS1091">
            <v>74042</v>
          </cell>
          <cell r="AT1091">
            <v>78042</v>
          </cell>
          <cell r="AU1091">
            <v>78042</v>
          </cell>
          <cell r="AV1091">
            <v>78042</v>
          </cell>
          <cell r="AW1091">
            <v>88042</v>
          </cell>
          <cell r="AX1091">
            <v>88042</v>
          </cell>
          <cell r="AY1091">
            <v>79725</v>
          </cell>
          <cell r="AZ1091">
            <v>79725</v>
          </cell>
          <cell r="BA1091">
            <v>91725</v>
          </cell>
          <cell r="BB1091">
            <v>101725</v>
          </cell>
          <cell r="BC1091">
            <v>76725</v>
          </cell>
          <cell r="BD1091">
            <v>88725</v>
          </cell>
          <cell r="BE1091">
            <v>88725</v>
          </cell>
          <cell r="BF1091">
            <v>88725</v>
          </cell>
          <cell r="BG1091">
            <v>98725</v>
          </cell>
          <cell r="BH1091">
            <v>98725</v>
          </cell>
          <cell r="BI1091">
            <v>93725</v>
          </cell>
          <cell r="BJ1091">
            <v>88725</v>
          </cell>
          <cell r="BK1091">
            <v>88725</v>
          </cell>
          <cell r="BL1091">
            <v>88725</v>
          </cell>
          <cell r="BM1091">
            <v>88725</v>
          </cell>
          <cell r="BN1091">
            <v>91725</v>
          </cell>
          <cell r="BO1091">
            <v>73725</v>
          </cell>
          <cell r="BP1091">
            <v>73725</v>
          </cell>
          <cell r="BQ1091">
            <v>93725</v>
          </cell>
          <cell r="BR1091">
            <v>93725</v>
          </cell>
          <cell r="BS1091">
            <v>93725</v>
          </cell>
          <cell r="BT1091">
            <v>93725</v>
          </cell>
          <cell r="BU1091">
            <v>103725</v>
          </cell>
          <cell r="BV1091">
            <v>113725</v>
          </cell>
          <cell r="BW1091">
            <v>96725</v>
          </cell>
          <cell r="BX1091">
            <v>96725</v>
          </cell>
          <cell r="BY1091">
            <v>116725</v>
          </cell>
          <cell r="BZ1091">
            <v>116725</v>
          </cell>
          <cell r="CA1091">
            <v>116725</v>
          </cell>
          <cell r="CB1091">
            <v>103725</v>
          </cell>
          <cell r="CC1091">
            <v>133725</v>
          </cell>
          <cell r="CD1091">
            <v>104699</v>
          </cell>
          <cell r="CE1091">
            <v>134699</v>
          </cell>
          <cell r="CF1091">
            <v>134699</v>
          </cell>
          <cell r="CG1091">
            <v>134699</v>
          </cell>
          <cell r="CH1091">
            <v>134699</v>
          </cell>
          <cell r="CI1091">
            <v>134699</v>
          </cell>
          <cell r="CJ1091">
            <v>129699</v>
          </cell>
          <cell r="CK1091">
            <v>129699</v>
          </cell>
          <cell r="CL1091">
            <v>124699</v>
          </cell>
          <cell r="CM1091">
            <v>124699</v>
          </cell>
          <cell r="CN1091">
            <v>124699</v>
          </cell>
          <cell r="CO1091">
            <v>124699</v>
          </cell>
          <cell r="CP1091">
            <v>151699</v>
          </cell>
          <cell r="CQ1091">
            <v>151699</v>
          </cell>
          <cell r="CR1091">
            <v>151699</v>
          </cell>
          <cell r="CS1091">
            <v>139699</v>
          </cell>
          <cell r="CT1091">
            <v>139699</v>
          </cell>
          <cell r="CU1091">
            <v>139699</v>
          </cell>
          <cell r="CV1091">
            <v>139699</v>
          </cell>
          <cell r="CW1091">
            <v>134699</v>
          </cell>
          <cell r="CX1091">
            <v>94699</v>
          </cell>
          <cell r="CY1091">
            <v>74700</v>
          </cell>
          <cell r="CZ1091">
            <v>122699</v>
          </cell>
          <cell r="DA1091">
            <v>157699</v>
          </cell>
          <cell r="DB1091">
            <v>157699</v>
          </cell>
          <cell r="DC1091">
            <v>157699</v>
          </cell>
          <cell r="DD1091">
            <v>131699</v>
          </cell>
          <cell r="DE1091">
            <v>131699</v>
          </cell>
          <cell r="DF1091">
            <v>126544</v>
          </cell>
          <cell r="DG1091">
            <v>126544</v>
          </cell>
          <cell r="DH1091">
            <v>143544</v>
          </cell>
          <cell r="DI1091">
            <v>143544</v>
          </cell>
          <cell r="DJ1091">
            <v>143544</v>
          </cell>
          <cell r="DK1091">
            <v>143544</v>
          </cell>
        </row>
        <row r="1092">
          <cell r="A1092">
            <v>110077</v>
          </cell>
          <cell r="B1092" t="str">
            <v> VASTOR-ATLANTIC-SOUTH PASS BLK 60 DEHY  </v>
          </cell>
          <cell r="C1092" t="str">
            <v> 0L   </v>
          </cell>
          <cell r="D1092" t="str">
            <v> R    </v>
          </cell>
          <cell r="E1092">
            <v>44392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</row>
        <row r="1093">
          <cell r="A1093">
            <v>110082</v>
          </cell>
          <cell r="B1093" t="str">
            <v> CONOCO - WEST DELTA BLK 40 B            </v>
          </cell>
          <cell r="C1093" t="str">
            <v> 0L   </v>
          </cell>
          <cell r="D1093" t="str">
            <v> D    </v>
          </cell>
          <cell r="E1093">
            <v>9568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</row>
        <row r="1094">
          <cell r="A1094">
            <v>110083</v>
          </cell>
          <cell r="B1094" t="str">
            <v> PENNZOIL-SABINE PASS 13-A START&amp;LIFT GAS</v>
          </cell>
          <cell r="C1094" t="str">
            <v> 0L   </v>
          </cell>
          <cell r="D1094" t="str">
            <v> D    </v>
          </cell>
          <cell r="E1094">
            <v>2792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</row>
        <row r="1095">
          <cell r="A1095">
            <v>110143</v>
          </cell>
          <cell r="B1095" t="str">
            <v> NEWFIELD - EAST CAMERON 48 #2           </v>
          </cell>
          <cell r="C1095" t="str">
            <v> 0L   </v>
          </cell>
          <cell r="D1095" t="str">
            <v> R    </v>
          </cell>
          <cell r="E1095">
            <v>28509</v>
          </cell>
          <cell r="F1095">
            <v>953</v>
          </cell>
          <cell r="G1095">
            <v>953</v>
          </cell>
          <cell r="H1095">
            <v>953</v>
          </cell>
          <cell r="I1095">
            <v>1176</v>
          </cell>
          <cell r="J1095">
            <v>922</v>
          </cell>
          <cell r="K1095">
            <v>922</v>
          </cell>
          <cell r="L1095">
            <v>922</v>
          </cell>
          <cell r="M1095">
            <v>922</v>
          </cell>
          <cell r="N1095">
            <v>907</v>
          </cell>
          <cell r="O1095">
            <v>907</v>
          </cell>
          <cell r="P1095">
            <v>907</v>
          </cell>
          <cell r="Q1095">
            <v>876</v>
          </cell>
          <cell r="R1095">
            <v>876</v>
          </cell>
          <cell r="S1095">
            <v>876</v>
          </cell>
          <cell r="T1095">
            <v>876</v>
          </cell>
          <cell r="U1095">
            <v>1097</v>
          </cell>
          <cell r="V1095">
            <v>1097</v>
          </cell>
          <cell r="W1095">
            <v>1097</v>
          </cell>
          <cell r="X1095">
            <v>1097</v>
          </cell>
          <cell r="Y1095">
            <v>1097</v>
          </cell>
          <cell r="Z1095">
            <v>1087</v>
          </cell>
          <cell r="AA1095">
            <v>1087</v>
          </cell>
          <cell r="AB1095">
            <v>1097</v>
          </cell>
          <cell r="AC1095">
            <v>1097</v>
          </cell>
          <cell r="AD1095">
            <v>1097</v>
          </cell>
          <cell r="AE1095">
            <v>1097</v>
          </cell>
          <cell r="AF1095">
            <v>1097</v>
          </cell>
          <cell r="AG1095">
            <v>1097</v>
          </cell>
          <cell r="AH1095">
            <v>1097</v>
          </cell>
          <cell r="AI1095">
            <v>1097</v>
          </cell>
          <cell r="AJ1095">
            <v>1097</v>
          </cell>
          <cell r="AK1095">
            <v>1097</v>
          </cell>
          <cell r="AL1095">
            <v>1097</v>
          </cell>
          <cell r="AM1095">
            <v>1086</v>
          </cell>
          <cell r="AN1095">
            <v>1086</v>
          </cell>
          <cell r="AO1095">
            <v>1176</v>
          </cell>
          <cell r="AP1095">
            <v>1176</v>
          </cell>
          <cell r="AQ1095">
            <v>1176</v>
          </cell>
          <cell r="AR1095">
            <v>1176</v>
          </cell>
          <cell r="AS1095">
            <v>1088</v>
          </cell>
          <cell r="AT1095">
            <v>1088</v>
          </cell>
          <cell r="AU1095">
            <v>1088</v>
          </cell>
          <cell r="AV1095">
            <v>1088</v>
          </cell>
          <cell r="AW1095">
            <v>1088</v>
          </cell>
          <cell r="AX1095">
            <v>1088</v>
          </cell>
          <cell r="AY1095">
            <v>865</v>
          </cell>
          <cell r="AZ1095">
            <v>865</v>
          </cell>
          <cell r="BA1095">
            <v>865</v>
          </cell>
          <cell r="BB1095">
            <v>865</v>
          </cell>
          <cell r="BC1095">
            <v>825</v>
          </cell>
          <cell r="BD1095">
            <v>825</v>
          </cell>
          <cell r="BE1095">
            <v>825</v>
          </cell>
          <cell r="BF1095">
            <v>825</v>
          </cell>
          <cell r="BG1095">
            <v>825</v>
          </cell>
          <cell r="BH1095">
            <v>825</v>
          </cell>
          <cell r="BI1095">
            <v>825</v>
          </cell>
          <cell r="BJ1095">
            <v>825</v>
          </cell>
          <cell r="BK1095">
            <v>850</v>
          </cell>
          <cell r="BL1095">
            <v>850</v>
          </cell>
          <cell r="BM1095">
            <v>850</v>
          </cell>
          <cell r="BN1095">
            <v>850</v>
          </cell>
          <cell r="BO1095">
            <v>850</v>
          </cell>
          <cell r="BP1095">
            <v>850</v>
          </cell>
          <cell r="BQ1095">
            <v>850</v>
          </cell>
          <cell r="BR1095">
            <v>825</v>
          </cell>
          <cell r="BS1095">
            <v>825</v>
          </cell>
          <cell r="BT1095">
            <v>825</v>
          </cell>
          <cell r="BU1095">
            <v>690</v>
          </cell>
          <cell r="BV1095">
            <v>655</v>
          </cell>
          <cell r="BW1095">
            <v>655</v>
          </cell>
          <cell r="BX1095">
            <v>655</v>
          </cell>
          <cell r="BY1095">
            <v>655</v>
          </cell>
          <cell r="BZ1095">
            <v>655</v>
          </cell>
          <cell r="CA1095">
            <v>655</v>
          </cell>
          <cell r="CB1095">
            <v>655</v>
          </cell>
          <cell r="CC1095">
            <v>655</v>
          </cell>
          <cell r="CD1095">
            <v>536</v>
          </cell>
          <cell r="CE1095">
            <v>536</v>
          </cell>
          <cell r="CF1095">
            <v>586</v>
          </cell>
          <cell r="CG1095">
            <v>586</v>
          </cell>
          <cell r="CH1095">
            <v>586</v>
          </cell>
          <cell r="CI1095">
            <v>586</v>
          </cell>
          <cell r="CJ1095">
            <v>661</v>
          </cell>
          <cell r="CK1095">
            <v>661</v>
          </cell>
          <cell r="CL1095">
            <v>711</v>
          </cell>
          <cell r="CM1095">
            <v>711</v>
          </cell>
          <cell r="CN1095">
            <v>711</v>
          </cell>
          <cell r="CO1095">
            <v>711</v>
          </cell>
          <cell r="CP1095">
            <v>711</v>
          </cell>
          <cell r="CQ1095">
            <v>711</v>
          </cell>
          <cell r="CR1095">
            <v>711</v>
          </cell>
          <cell r="CS1095">
            <v>711</v>
          </cell>
          <cell r="CT1095">
            <v>711</v>
          </cell>
          <cell r="CU1095">
            <v>711</v>
          </cell>
          <cell r="CV1095">
            <v>711</v>
          </cell>
          <cell r="CW1095">
            <v>711</v>
          </cell>
          <cell r="CX1095">
            <v>686</v>
          </cell>
          <cell r="CY1095">
            <v>686</v>
          </cell>
          <cell r="CZ1095">
            <v>686</v>
          </cell>
          <cell r="DA1095">
            <v>649</v>
          </cell>
          <cell r="DB1095">
            <v>649</v>
          </cell>
          <cell r="DC1095">
            <v>649</v>
          </cell>
          <cell r="DD1095">
            <v>649</v>
          </cell>
          <cell r="DE1095">
            <v>649</v>
          </cell>
          <cell r="DF1095">
            <v>845</v>
          </cell>
          <cell r="DG1095">
            <v>845</v>
          </cell>
          <cell r="DH1095">
            <v>795</v>
          </cell>
          <cell r="DI1095">
            <v>795</v>
          </cell>
          <cell r="DJ1095">
            <v>795</v>
          </cell>
          <cell r="DK1095">
            <v>795</v>
          </cell>
        </row>
        <row r="1096">
          <cell r="A1096">
            <v>110144</v>
          </cell>
          <cell r="B1096" t="str">
            <v> EUGENE ISLAND  255A                     </v>
          </cell>
          <cell r="C1096" t="str">
            <v> 0L   </v>
          </cell>
          <cell r="D1096" t="str">
            <v> R    </v>
          </cell>
          <cell r="E1096">
            <v>12387</v>
          </cell>
          <cell r="F1096">
            <v>2015</v>
          </cell>
          <cell r="G1096">
            <v>1945</v>
          </cell>
          <cell r="H1096">
            <v>1945</v>
          </cell>
          <cell r="I1096">
            <v>2990</v>
          </cell>
          <cell r="J1096">
            <v>755</v>
          </cell>
          <cell r="K1096">
            <v>755</v>
          </cell>
          <cell r="L1096">
            <v>755</v>
          </cell>
          <cell r="M1096">
            <v>2005</v>
          </cell>
          <cell r="N1096">
            <v>2005</v>
          </cell>
          <cell r="O1096">
            <v>2005</v>
          </cell>
          <cell r="P1096">
            <v>2005</v>
          </cell>
          <cell r="Q1096">
            <v>2005</v>
          </cell>
          <cell r="R1096">
            <v>2005</v>
          </cell>
          <cell r="S1096">
            <v>2444</v>
          </cell>
          <cell r="T1096">
            <v>2444</v>
          </cell>
          <cell r="U1096">
            <v>2725</v>
          </cell>
          <cell r="V1096">
            <v>2725</v>
          </cell>
          <cell r="W1096">
            <v>2725</v>
          </cell>
          <cell r="X1096">
            <v>2725</v>
          </cell>
          <cell r="Y1096">
            <v>2725</v>
          </cell>
          <cell r="Z1096">
            <v>2725</v>
          </cell>
          <cell r="AA1096">
            <v>2417</v>
          </cell>
          <cell r="AB1096">
            <v>2417</v>
          </cell>
          <cell r="AC1096">
            <v>2417</v>
          </cell>
          <cell r="AD1096">
            <v>2417</v>
          </cell>
          <cell r="AE1096">
            <v>2417</v>
          </cell>
          <cell r="AF1096">
            <v>2417</v>
          </cell>
          <cell r="AG1096">
            <v>2417</v>
          </cell>
          <cell r="AH1096">
            <v>2417</v>
          </cell>
          <cell r="AI1096">
            <v>2417</v>
          </cell>
          <cell r="AJ1096">
            <v>2417</v>
          </cell>
          <cell r="AK1096">
            <v>2417</v>
          </cell>
          <cell r="AL1096">
            <v>2417</v>
          </cell>
          <cell r="AM1096">
            <v>2417</v>
          </cell>
          <cell r="AN1096">
            <v>2990</v>
          </cell>
          <cell r="AO1096">
            <v>2990</v>
          </cell>
          <cell r="AP1096">
            <v>2990</v>
          </cell>
          <cell r="AQ1096">
            <v>2990</v>
          </cell>
          <cell r="AR1096">
            <v>2990</v>
          </cell>
          <cell r="AS1096">
            <v>2990</v>
          </cell>
          <cell r="AT1096">
            <v>2990</v>
          </cell>
          <cell r="AU1096">
            <v>2990</v>
          </cell>
          <cell r="AV1096">
            <v>2990</v>
          </cell>
          <cell r="AW1096">
            <v>2990</v>
          </cell>
          <cell r="AX1096">
            <v>2990</v>
          </cell>
          <cell r="AY1096">
            <v>2125</v>
          </cell>
          <cell r="AZ1096">
            <v>2125</v>
          </cell>
          <cell r="BA1096">
            <v>2125</v>
          </cell>
          <cell r="BB1096">
            <v>2125</v>
          </cell>
          <cell r="BC1096">
            <v>2125</v>
          </cell>
          <cell r="BD1096">
            <v>2125</v>
          </cell>
          <cell r="BE1096">
            <v>2125</v>
          </cell>
          <cell r="BF1096">
            <v>2125</v>
          </cell>
          <cell r="BG1096">
            <v>2125</v>
          </cell>
          <cell r="BH1096">
            <v>2125</v>
          </cell>
          <cell r="BI1096">
            <v>2125</v>
          </cell>
          <cell r="BJ1096">
            <v>2125</v>
          </cell>
          <cell r="BK1096">
            <v>3125</v>
          </cell>
          <cell r="BL1096">
            <v>3125</v>
          </cell>
          <cell r="BM1096">
            <v>3125</v>
          </cell>
          <cell r="BN1096">
            <v>3125</v>
          </cell>
          <cell r="BO1096">
            <v>3125</v>
          </cell>
          <cell r="BP1096">
            <v>3125</v>
          </cell>
          <cell r="BQ1096">
            <v>3775</v>
          </cell>
          <cell r="BR1096">
            <v>3775</v>
          </cell>
          <cell r="BS1096">
            <v>3775</v>
          </cell>
          <cell r="BT1096">
            <v>3775</v>
          </cell>
          <cell r="BU1096">
            <v>3662</v>
          </cell>
          <cell r="BV1096">
            <v>3662</v>
          </cell>
          <cell r="BW1096">
            <v>3662</v>
          </cell>
          <cell r="BX1096">
            <v>4212</v>
          </cell>
          <cell r="BY1096">
            <v>4212</v>
          </cell>
          <cell r="BZ1096">
            <v>4212</v>
          </cell>
          <cell r="CA1096">
            <v>4212</v>
          </cell>
          <cell r="CB1096">
            <v>4212</v>
          </cell>
          <cell r="CC1096">
            <v>4212</v>
          </cell>
          <cell r="CD1096">
            <v>3400</v>
          </cell>
          <cell r="CE1096">
            <v>3400</v>
          </cell>
          <cell r="CF1096">
            <v>3400</v>
          </cell>
          <cell r="CG1096">
            <v>3400</v>
          </cell>
          <cell r="CH1096">
            <v>3400</v>
          </cell>
          <cell r="CI1096">
            <v>3400</v>
          </cell>
          <cell r="CJ1096">
            <v>4900</v>
          </cell>
          <cell r="CK1096">
            <v>4900</v>
          </cell>
          <cell r="CL1096">
            <v>4900</v>
          </cell>
          <cell r="CM1096">
            <v>4900</v>
          </cell>
          <cell r="CN1096">
            <v>4900</v>
          </cell>
          <cell r="CO1096">
            <v>4900</v>
          </cell>
          <cell r="CP1096">
            <v>4900</v>
          </cell>
          <cell r="CQ1096">
            <v>4900</v>
          </cell>
          <cell r="CR1096">
            <v>4900</v>
          </cell>
          <cell r="CS1096">
            <v>5514</v>
          </cell>
          <cell r="CT1096">
            <v>5514</v>
          </cell>
          <cell r="CU1096">
            <v>5514</v>
          </cell>
          <cell r="CV1096">
            <v>5514</v>
          </cell>
          <cell r="CW1096">
            <v>5514</v>
          </cell>
          <cell r="CX1096">
            <v>5514</v>
          </cell>
          <cell r="CY1096">
            <v>6214</v>
          </cell>
          <cell r="CZ1096">
            <v>6214</v>
          </cell>
          <cell r="DA1096">
            <v>6214</v>
          </cell>
          <cell r="DB1096">
            <v>6214</v>
          </cell>
          <cell r="DC1096">
            <v>6214</v>
          </cell>
          <cell r="DD1096">
            <v>6214</v>
          </cell>
          <cell r="DE1096">
            <v>6214</v>
          </cell>
          <cell r="DF1096">
            <v>3400</v>
          </cell>
          <cell r="DG1096">
            <v>6400</v>
          </cell>
          <cell r="DH1096">
            <v>6400</v>
          </cell>
          <cell r="DI1096">
            <v>6400</v>
          </cell>
          <cell r="DJ1096">
            <v>6400</v>
          </cell>
          <cell r="DK1096">
            <v>6400</v>
          </cell>
        </row>
        <row r="1097">
          <cell r="A1097">
            <v>110192</v>
          </cell>
          <cell r="B1097" t="str">
            <v> LL&amp;E-MUSTANG ISLAND BLK 883-S           </v>
          </cell>
          <cell r="C1097">
            <v>0</v>
          </cell>
          <cell r="D1097" t="str">
            <v> R    </v>
          </cell>
          <cell r="E1097">
            <v>18678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</row>
        <row r="1098">
          <cell r="A1098">
            <v>110218</v>
          </cell>
          <cell r="B1098" t="str">
            <v> CRANBERRY - VENANGO COUNTY DEHYD        </v>
          </cell>
          <cell r="C1098">
            <v>4</v>
          </cell>
          <cell r="D1098" t="str">
            <v> R    </v>
          </cell>
          <cell r="E1098">
            <v>32893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</row>
        <row r="1099">
          <cell r="A1099">
            <v>110221</v>
          </cell>
          <cell r="B1099" t="str">
            <v>Nat. Fuel @ Venango</v>
          </cell>
          <cell r="C1099">
            <v>4</v>
          </cell>
          <cell r="D1099" t="str">
            <v> D    </v>
          </cell>
          <cell r="E1099">
            <v>99674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4000</v>
          </cell>
          <cell r="BU1099">
            <v>4000</v>
          </cell>
          <cell r="BV1099">
            <v>4000</v>
          </cell>
          <cell r="BW1099">
            <v>4000</v>
          </cell>
          <cell r="BX1099">
            <v>4000</v>
          </cell>
          <cell r="BY1099">
            <v>4000</v>
          </cell>
          <cell r="BZ1099">
            <v>4000</v>
          </cell>
          <cell r="CA1099">
            <v>4000</v>
          </cell>
          <cell r="CB1099">
            <v>4000</v>
          </cell>
          <cell r="CC1099">
            <v>4000</v>
          </cell>
          <cell r="CD1099">
            <v>5000</v>
          </cell>
          <cell r="CE1099">
            <v>5000</v>
          </cell>
          <cell r="CF1099">
            <v>3000</v>
          </cell>
          <cell r="CG1099">
            <v>0</v>
          </cell>
          <cell r="CH1099">
            <v>3000</v>
          </cell>
          <cell r="CI1099">
            <v>3000</v>
          </cell>
          <cell r="CJ1099">
            <v>5000</v>
          </cell>
          <cell r="CK1099">
            <v>3000</v>
          </cell>
          <cell r="CL1099">
            <v>3000</v>
          </cell>
          <cell r="CM1099">
            <v>3000</v>
          </cell>
          <cell r="CN1099">
            <v>3000</v>
          </cell>
          <cell r="CO1099">
            <v>3000</v>
          </cell>
          <cell r="CP1099">
            <v>0</v>
          </cell>
          <cell r="CQ1099">
            <v>0</v>
          </cell>
          <cell r="CR1099">
            <v>0</v>
          </cell>
          <cell r="CS1099">
            <v>5000</v>
          </cell>
          <cell r="CT1099">
            <v>7000</v>
          </cell>
          <cell r="CU1099">
            <v>7000</v>
          </cell>
          <cell r="CV1099">
            <v>7000</v>
          </cell>
          <cell r="CW1099">
            <v>0</v>
          </cell>
          <cell r="CX1099">
            <v>6000</v>
          </cell>
          <cell r="CY1099">
            <v>6000</v>
          </cell>
          <cell r="CZ1099">
            <v>6000</v>
          </cell>
          <cell r="DA1099">
            <v>6000</v>
          </cell>
          <cell r="DB1099">
            <v>6000</v>
          </cell>
          <cell r="DC1099">
            <v>6000</v>
          </cell>
          <cell r="DD1099">
            <v>6000</v>
          </cell>
          <cell r="DE1099">
            <v>3000</v>
          </cell>
          <cell r="DF1099">
            <v>4000</v>
          </cell>
          <cell r="DG1099">
            <v>4000</v>
          </cell>
          <cell r="DH1099">
            <v>7000</v>
          </cell>
          <cell r="DI1099">
            <v>7000</v>
          </cell>
          <cell r="DJ1099">
            <v>7000</v>
          </cell>
          <cell r="DK1099">
            <v>4000</v>
          </cell>
        </row>
        <row r="1100">
          <cell r="A1100">
            <v>110224</v>
          </cell>
          <cell r="B1100" t="str">
            <v> PROVIDENCE - CRANSTON SALES             </v>
          </cell>
          <cell r="C1100">
            <v>6</v>
          </cell>
          <cell r="D1100" t="str">
            <v> D    </v>
          </cell>
          <cell r="E1100">
            <v>86362</v>
          </cell>
          <cell r="F1100">
            <v>24134</v>
          </cell>
          <cell r="G1100">
            <v>22113</v>
          </cell>
          <cell r="H1100">
            <v>24492</v>
          </cell>
          <cell r="I1100">
            <v>41639</v>
          </cell>
          <cell r="J1100">
            <v>23525</v>
          </cell>
          <cell r="K1100">
            <v>26050</v>
          </cell>
          <cell r="L1100">
            <v>25246</v>
          </cell>
          <cell r="M1100">
            <v>25941</v>
          </cell>
          <cell r="N1100">
            <v>25786</v>
          </cell>
          <cell r="O1100">
            <v>26167</v>
          </cell>
          <cell r="P1100">
            <v>26035</v>
          </cell>
          <cell r="Q1100">
            <v>17023</v>
          </cell>
          <cell r="R1100">
            <v>17899</v>
          </cell>
          <cell r="S1100">
            <v>18421</v>
          </cell>
          <cell r="T1100">
            <v>18663</v>
          </cell>
          <cell r="U1100">
            <v>29543</v>
          </cell>
          <cell r="V1100">
            <v>29543</v>
          </cell>
          <cell r="W1100">
            <v>28599</v>
          </cell>
          <cell r="X1100">
            <v>24161</v>
          </cell>
          <cell r="Y1100">
            <v>22613</v>
          </cell>
          <cell r="Z1100">
            <v>16118</v>
          </cell>
          <cell r="AA1100">
            <v>15470</v>
          </cell>
          <cell r="AB1100">
            <v>14362</v>
          </cell>
          <cell r="AC1100">
            <v>15101</v>
          </cell>
          <cell r="AD1100">
            <v>14954</v>
          </cell>
          <cell r="AE1100">
            <v>34665</v>
          </cell>
          <cell r="AF1100">
            <v>34111</v>
          </cell>
          <cell r="AG1100">
            <v>36037</v>
          </cell>
          <cell r="AH1100">
            <v>48625</v>
          </cell>
          <cell r="AI1100">
            <v>33411</v>
          </cell>
          <cell r="AJ1100">
            <v>34502</v>
          </cell>
          <cell r="AK1100">
            <v>19047</v>
          </cell>
          <cell r="AL1100">
            <v>35124</v>
          </cell>
          <cell r="AM1100">
            <v>25834</v>
          </cell>
          <cell r="AN1100">
            <v>39823</v>
          </cell>
          <cell r="AO1100">
            <v>41529</v>
          </cell>
          <cell r="AP1100">
            <v>41639</v>
          </cell>
          <cell r="AQ1100">
            <v>40431</v>
          </cell>
          <cell r="AR1100">
            <v>39785</v>
          </cell>
          <cell r="AS1100">
            <v>39953</v>
          </cell>
          <cell r="AT1100">
            <v>42808</v>
          </cell>
          <cell r="AU1100">
            <v>43205</v>
          </cell>
          <cell r="AV1100">
            <v>37786</v>
          </cell>
          <cell r="AW1100">
            <v>30253</v>
          </cell>
          <cell r="AX1100">
            <v>30191</v>
          </cell>
          <cell r="AY1100">
            <v>30692</v>
          </cell>
          <cell r="AZ1100">
            <v>31456</v>
          </cell>
          <cell r="BA1100">
            <v>32546</v>
          </cell>
          <cell r="BB1100">
            <v>31726</v>
          </cell>
          <cell r="BC1100">
            <v>41652</v>
          </cell>
          <cell r="BD1100">
            <v>50808</v>
          </cell>
          <cell r="BE1100">
            <v>50466</v>
          </cell>
          <cell r="BF1100">
            <v>50131</v>
          </cell>
          <cell r="BG1100">
            <v>46494</v>
          </cell>
          <cell r="BH1100">
            <v>53539</v>
          </cell>
          <cell r="BI1100">
            <v>54002</v>
          </cell>
          <cell r="BJ1100">
            <v>54139</v>
          </cell>
          <cell r="BK1100">
            <v>54655</v>
          </cell>
          <cell r="BL1100">
            <v>54418</v>
          </cell>
          <cell r="BM1100">
            <v>54252</v>
          </cell>
          <cell r="BN1100">
            <v>54810</v>
          </cell>
          <cell r="BO1100">
            <v>55021</v>
          </cell>
          <cell r="BP1100">
            <v>55782</v>
          </cell>
          <cell r="BQ1100">
            <v>55748</v>
          </cell>
          <cell r="BR1100">
            <v>54898</v>
          </cell>
          <cell r="BS1100">
            <v>54234</v>
          </cell>
          <cell r="BT1100">
            <v>54239</v>
          </cell>
          <cell r="BU1100">
            <v>58374</v>
          </cell>
          <cell r="BV1100">
            <v>58419</v>
          </cell>
          <cell r="BW1100">
            <v>56870</v>
          </cell>
          <cell r="BX1100">
            <v>54858</v>
          </cell>
          <cell r="BY1100">
            <v>60655</v>
          </cell>
          <cell r="BZ1100">
            <v>60958</v>
          </cell>
          <cell r="CA1100">
            <v>61534</v>
          </cell>
          <cell r="CB1100">
            <v>56161</v>
          </cell>
          <cell r="CC1100">
            <v>58298</v>
          </cell>
          <cell r="CD1100">
            <v>61431</v>
          </cell>
          <cell r="CE1100">
            <v>56077</v>
          </cell>
          <cell r="CF1100">
            <v>56013</v>
          </cell>
          <cell r="CG1100">
            <v>56111</v>
          </cell>
          <cell r="CH1100">
            <v>55518</v>
          </cell>
          <cell r="CI1100">
            <v>56161</v>
          </cell>
          <cell r="CJ1100">
            <v>56728</v>
          </cell>
          <cell r="CK1100">
            <v>58788</v>
          </cell>
          <cell r="CL1100">
            <v>56348</v>
          </cell>
          <cell r="CM1100">
            <v>56237</v>
          </cell>
          <cell r="CN1100">
            <v>56411</v>
          </cell>
          <cell r="CO1100">
            <v>56471</v>
          </cell>
          <cell r="CP1100">
            <v>57142</v>
          </cell>
          <cell r="CQ1100">
            <v>57142</v>
          </cell>
          <cell r="CR1100">
            <v>35366</v>
          </cell>
          <cell r="CS1100">
            <v>34496</v>
          </cell>
          <cell r="CT1100">
            <v>48329</v>
          </cell>
          <cell r="CU1100">
            <v>48221</v>
          </cell>
          <cell r="CV1100">
            <v>48329</v>
          </cell>
          <cell r="CW1100">
            <v>48883</v>
          </cell>
          <cell r="CX1100">
            <v>49228</v>
          </cell>
          <cell r="CY1100">
            <v>30600</v>
          </cell>
          <cell r="CZ1100">
            <v>45682</v>
          </cell>
          <cell r="DA1100">
            <v>40833</v>
          </cell>
          <cell r="DB1100">
            <v>40833</v>
          </cell>
          <cell r="DC1100">
            <v>40833</v>
          </cell>
          <cell r="DD1100">
            <v>50399</v>
          </cell>
          <cell r="DE1100">
            <v>50832</v>
          </cell>
          <cell r="DF1100">
            <v>51626</v>
          </cell>
          <cell r="DG1100">
            <v>31489</v>
          </cell>
          <cell r="DH1100">
            <v>59224</v>
          </cell>
          <cell r="DI1100">
            <v>59224</v>
          </cell>
          <cell r="DJ1100">
            <v>59224</v>
          </cell>
          <cell r="DK1100">
            <v>61394</v>
          </cell>
        </row>
        <row r="1101">
          <cell r="A1101">
            <v>110225</v>
          </cell>
          <cell r="B1101" t="str">
            <v> LINDEN - LICK CREEK SALES               </v>
          </cell>
          <cell r="C1101">
            <v>1</v>
          </cell>
          <cell r="D1101" t="str">
            <v> D    </v>
          </cell>
          <cell r="E1101">
            <v>2625</v>
          </cell>
          <cell r="F1101">
            <v>577</v>
          </cell>
          <cell r="G1101">
            <v>577</v>
          </cell>
          <cell r="H1101">
            <v>577</v>
          </cell>
          <cell r="I1101">
            <v>384</v>
          </cell>
          <cell r="J1101">
            <v>577</v>
          </cell>
          <cell r="K1101">
            <v>577</v>
          </cell>
          <cell r="L1101">
            <v>577</v>
          </cell>
          <cell r="M1101">
            <v>577</v>
          </cell>
          <cell r="N1101">
            <v>577</v>
          </cell>
          <cell r="O1101">
            <v>577</v>
          </cell>
          <cell r="P1101">
            <v>577</v>
          </cell>
          <cell r="Q1101">
            <v>577</v>
          </cell>
          <cell r="R1101">
            <v>577</v>
          </cell>
          <cell r="S1101">
            <v>577</v>
          </cell>
          <cell r="T1101">
            <v>577</v>
          </cell>
          <cell r="U1101">
            <v>581</v>
          </cell>
          <cell r="V1101">
            <v>581</v>
          </cell>
          <cell r="W1101">
            <v>581</v>
          </cell>
          <cell r="X1101">
            <v>581</v>
          </cell>
          <cell r="Y1101">
            <v>581</v>
          </cell>
          <cell r="Z1101">
            <v>581</v>
          </cell>
          <cell r="AA1101">
            <v>581</v>
          </cell>
          <cell r="AB1101">
            <v>581</v>
          </cell>
          <cell r="AC1101">
            <v>581</v>
          </cell>
          <cell r="AD1101">
            <v>581</v>
          </cell>
          <cell r="AE1101">
            <v>581</v>
          </cell>
          <cell r="AF1101">
            <v>581</v>
          </cell>
          <cell r="AG1101">
            <v>581</v>
          </cell>
          <cell r="AH1101">
            <v>581</v>
          </cell>
          <cell r="AI1101">
            <v>581</v>
          </cell>
          <cell r="AJ1101">
            <v>581</v>
          </cell>
          <cell r="AK1101">
            <v>581</v>
          </cell>
          <cell r="AL1101">
            <v>581</v>
          </cell>
          <cell r="AM1101">
            <v>384</v>
          </cell>
          <cell r="AN1101">
            <v>384</v>
          </cell>
          <cell r="AO1101">
            <v>384</v>
          </cell>
          <cell r="AP1101">
            <v>384</v>
          </cell>
          <cell r="AQ1101">
            <v>384</v>
          </cell>
          <cell r="AR1101">
            <v>384</v>
          </cell>
          <cell r="AS1101">
            <v>384</v>
          </cell>
          <cell r="AT1101">
            <v>384</v>
          </cell>
          <cell r="AU1101">
            <v>384</v>
          </cell>
          <cell r="AV1101">
            <v>384</v>
          </cell>
          <cell r="AW1101">
            <v>384</v>
          </cell>
          <cell r="AX1101">
            <v>384</v>
          </cell>
          <cell r="AY1101">
            <v>370</v>
          </cell>
          <cell r="AZ1101">
            <v>370</v>
          </cell>
          <cell r="BA1101">
            <v>370</v>
          </cell>
          <cell r="BB1101">
            <v>370</v>
          </cell>
          <cell r="BC1101">
            <v>370</v>
          </cell>
          <cell r="BD1101">
            <v>860</v>
          </cell>
          <cell r="BE1101">
            <v>860</v>
          </cell>
          <cell r="BF1101">
            <v>860</v>
          </cell>
          <cell r="BG1101">
            <v>566</v>
          </cell>
          <cell r="BH1101">
            <v>370</v>
          </cell>
          <cell r="BI1101">
            <v>370</v>
          </cell>
          <cell r="BJ1101">
            <v>370</v>
          </cell>
          <cell r="BK1101">
            <v>370</v>
          </cell>
          <cell r="BL1101">
            <v>370</v>
          </cell>
          <cell r="BM1101">
            <v>370</v>
          </cell>
          <cell r="BN1101">
            <v>959</v>
          </cell>
          <cell r="BO1101">
            <v>370</v>
          </cell>
          <cell r="BP1101">
            <v>370</v>
          </cell>
          <cell r="BQ1101">
            <v>370</v>
          </cell>
          <cell r="BR1101">
            <v>370</v>
          </cell>
          <cell r="BS1101">
            <v>370</v>
          </cell>
          <cell r="BT1101">
            <v>370</v>
          </cell>
          <cell r="BU1101">
            <v>370</v>
          </cell>
          <cell r="BV1101">
            <v>370</v>
          </cell>
          <cell r="BW1101">
            <v>370</v>
          </cell>
          <cell r="BX1101">
            <v>370</v>
          </cell>
          <cell r="BY1101">
            <v>370</v>
          </cell>
          <cell r="BZ1101">
            <v>370</v>
          </cell>
          <cell r="CA1101">
            <v>370</v>
          </cell>
          <cell r="CB1101">
            <v>370</v>
          </cell>
          <cell r="CC1101">
            <v>370</v>
          </cell>
          <cell r="CD1101">
            <v>451</v>
          </cell>
          <cell r="CE1101">
            <v>451</v>
          </cell>
          <cell r="CF1101">
            <v>451</v>
          </cell>
          <cell r="CG1101">
            <v>451</v>
          </cell>
          <cell r="CH1101">
            <v>451</v>
          </cell>
          <cell r="CI1101">
            <v>451</v>
          </cell>
          <cell r="CJ1101">
            <v>451</v>
          </cell>
          <cell r="CK1101">
            <v>451</v>
          </cell>
          <cell r="CL1101">
            <v>451</v>
          </cell>
          <cell r="CM1101">
            <v>451</v>
          </cell>
          <cell r="CN1101">
            <v>451</v>
          </cell>
          <cell r="CO1101">
            <v>451</v>
          </cell>
          <cell r="CP1101">
            <v>451</v>
          </cell>
          <cell r="CQ1101">
            <v>451</v>
          </cell>
          <cell r="CR1101">
            <v>451</v>
          </cell>
          <cell r="CS1101">
            <v>451</v>
          </cell>
          <cell r="CT1101">
            <v>451</v>
          </cell>
          <cell r="CU1101">
            <v>451</v>
          </cell>
          <cell r="CV1101">
            <v>451</v>
          </cell>
          <cell r="CW1101">
            <v>451</v>
          </cell>
          <cell r="CX1101">
            <v>451</v>
          </cell>
          <cell r="CY1101">
            <v>451</v>
          </cell>
          <cell r="CZ1101">
            <v>451</v>
          </cell>
          <cell r="DA1101">
            <v>451</v>
          </cell>
          <cell r="DB1101">
            <v>451</v>
          </cell>
          <cell r="DC1101">
            <v>451</v>
          </cell>
          <cell r="DD1101">
            <v>451</v>
          </cell>
          <cell r="DE1101">
            <v>451</v>
          </cell>
          <cell r="DF1101">
            <v>800</v>
          </cell>
          <cell r="DG1101">
            <v>800</v>
          </cell>
          <cell r="DH1101">
            <v>800</v>
          </cell>
          <cell r="DI1101">
            <v>800</v>
          </cell>
          <cell r="DJ1101">
            <v>800</v>
          </cell>
          <cell r="DK1101">
            <v>800</v>
          </cell>
        </row>
        <row r="1102">
          <cell r="A1102">
            <v>110226</v>
          </cell>
          <cell r="B1102" t="str">
            <v> PORTLAND - PORTLAND SALES #2            </v>
          </cell>
          <cell r="C1102">
            <v>1</v>
          </cell>
          <cell r="D1102" t="str">
            <v> D    </v>
          </cell>
          <cell r="E1102">
            <v>2292</v>
          </cell>
          <cell r="F1102">
            <v>526</v>
          </cell>
          <cell r="G1102">
            <v>526</v>
          </cell>
          <cell r="H1102">
            <v>526</v>
          </cell>
          <cell r="I1102">
            <v>780</v>
          </cell>
          <cell r="J1102">
            <v>526</v>
          </cell>
          <cell r="K1102">
            <v>290</v>
          </cell>
          <cell r="L1102">
            <v>290</v>
          </cell>
          <cell r="M1102">
            <v>290</v>
          </cell>
          <cell r="N1102">
            <v>290</v>
          </cell>
          <cell r="O1102">
            <v>290</v>
          </cell>
          <cell r="P1102">
            <v>290</v>
          </cell>
          <cell r="Q1102">
            <v>290</v>
          </cell>
          <cell r="R1102">
            <v>290</v>
          </cell>
          <cell r="S1102">
            <v>290</v>
          </cell>
          <cell r="T1102">
            <v>290</v>
          </cell>
          <cell r="U1102">
            <v>182</v>
          </cell>
          <cell r="V1102">
            <v>182</v>
          </cell>
          <cell r="W1102">
            <v>182</v>
          </cell>
          <cell r="X1102">
            <v>182</v>
          </cell>
          <cell r="Y1102">
            <v>182</v>
          </cell>
          <cell r="Z1102">
            <v>182</v>
          </cell>
          <cell r="AA1102">
            <v>182</v>
          </cell>
          <cell r="AB1102">
            <v>182</v>
          </cell>
          <cell r="AC1102">
            <v>182</v>
          </cell>
          <cell r="AD1102">
            <v>182</v>
          </cell>
          <cell r="AE1102">
            <v>182</v>
          </cell>
          <cell r="AF1102">
            <v>182</v>
          </cell>
          <cell r="AG1102">
            <v>182</v>
          </cell>
          <cell r="AH1102">
            <v>182</v>
          </cell>
          <cell r="AI1102">
            <v>182</v>
          </cell>
          <cell r="AJ1102">
            <v>182</v>
          </cell>
          <cell r="AK1102">
            <v>182</v>
          </cell>
          <cell r="AL1102">
            <v>182</v>
          </cell>
          <cell r="AM1102">
            <v>182</v>
          </cell>
          <cell r="AN1102">
            <v>182</v>
          </cell>
          <cell r="AO1102">
            <v>780</v>
          </cell>
          <cell r="AP1102">
            <v>780</v>
          </cell>
          <cell r="AQ1102">
            <v>780</v>
          </cell>
          <cell r="AR1102">
            <v>290</v>
          </cell>
          <cell r="AS1102">
            <v>290</v>
          </cell>
          <cell r="AT1102">
            <v>290</v>
          </cell>
          <cell r="AU1102">
            <v>290</v>
          </cell>
          <cell r="AV1102">
            <v>290</v>
          </cell>
          <cell r="AW1102">
            <v>290</v>
          </cell>
          <cell r="AX1102">
            <v>290</v>
          </cell>
          <cell r="AY1102">
            <v>200</v>
          </cell>
          <cell r="AZ1102">
            <v>200</v>
          </cell>
          <cell r="BA1102">
            <v>200</v>
          </cell>
          <cell r="BB1102">
            <v>200</v>
          </cell>
          <cell r="BC1102">
            <v>377</v>
          </cell>
          <cell r="BD1102">
            <v>377</v>
          </cell>
          <cell r="BE1102">
            <v>377</v>
          </cell>
          <cell r="BF1102">
            <v>377</v>
          </cell>
          <cell r="BG1102">
            <v>377</v>
          </cell>
          <cell r="BH1102">
            <v>377</v>
          </cell>
          <cell r="BI1102">
            <v>377</v>
          </cell>
          <cell r="BJ1102">
            <v>377</v>
          </cell>
          <cell r="BK1102">
            <v>377</v>
          </cell>
          <cell r="BL1102">
            <v>377</v>
          </cell>
          <cell r="BM1102">
            <v>377</v>
          </cell>
          <cell r="BN1102">
            <v>377</v>
          </cell>
          <cell r="BO1102">
            <v>377</v>
          </cell>
          <cell r="BP1102">
            <v>377</v>
          </cell>
          <cell r="BQ1102">
            <v>315</v>
          </cell>
          <cell r="BR1102">
            <v>315</v>
          </cell>
          <cell r="BS1102">
            <v>315</v>
          </cell>
          <cell r="BT1102">
            <v>315</v>
          </cell>
          <cell r="BU1102">
            <v>315</v>
          </cell>
          <cell r="BV1102">
            <v>315</v>
          </cell>
          <cell r="BW1102">
            <v>315</v>
          </cell>
          <cell r="BX1102">
            <v>315</v>
          </cell>
          <cell r="BY1102">
            <v>315</v>
          </cell>
          <cell r="BZ1102">
            <v>315</v>
          </cell>
          <cell r="CA1102">
            <v>315</v>
          </cell>
          <cell r="CB1102">
            <v>315</v>
          </cell>
          <cell r="CC1102">
            <v>315</v>
          </cell>
          <cell r="CD1102">
            <v>1</v>
          </cell>
          <cell r="CE1102">
            <v>1</v>
          </cell>
          <cell r="CF1102">
            <v>1</v>
          </cell>
          <cell r="CG1102">
            <v>1</v>
          </cell>
          <cell r="CH1102">
            <v>1</v>
          </cell>
          <cell r="CI1102">
            <v>250</v>
          </cell>
          <cell r="CJ1102">
            <v>250</v>
          </cell>
          <cell r="CK1102">
            <v>250</v>
          </cell>
          <cell r="CL1102">
            <v>250</v>
          </cell>
          <cell r="CM1102">
            <v>250</v>
          </cell>
          <cell r="CN1102">
            <v>250</v>
          </cell>
          <cell r="CO1102">
            <v>250</v>
          </cell>
          <cell r="CP1102">
            <v>450</v>
          </cell>
          <cell r="CQ1102">
            <v>450</v>
          </cell>
          <cell r="CR1102">
            <v>450</v>
          </cell>
          <cell r="CS1102">
            <v>450</v>
          </cell>
          <cell r="CT1102">
            <v>450</v>
          </cell>
          <cell r="CU1102">
            <v>450</v>
          </cell>
          <cell r="CV1102">
            <v>450</v>
          </cell>
          <cell r="CW1102">
            <v>450</v>
          </cell>
          <cell r="CX1102">
            <v>450</v>
          </cell>
          <cell r="CY1102">
            <v>450</v>
          </cell>
          <cell r="CZ1102">
            <v>450</v>
          </cell>
          <cell r="DA1102">
            <v>450</v>
          </cell>
          <cell r="DB1102">
            <v>450</v>
          </cell>
          <cell r="DC1102">
            <v>450</v>
          </cell>
          <cell r="DD1102">
            <v>450</v>
          </cell>
          <cell r="DE1102">
            <v>450</v>
          </cell>
          <cell r="DF1102">
            <v>450</v>
          </cell>
          <cell r="DG1102">
            <v>450</v>
          </cell>
          <cell r="DH1102">
            <v>450</v>
          </cell>
          <cell r="DI1102">
            <v>450</v>
          </cell>
          <cell r="DJ1102">
            <v>450</v>
          </cell>
          <cell r="DK1102">
            <v>450</v>
          </cell>
        </row>
        <row r="1103">
          <cell r="A1103">
            <v>110231</v>
          </cell>
          <cell r="B1103" t="str">
            <v> AMERICAN - SVOBODA DEHYD                </v>
          </cell>
          <cell r="C1103">
            <v>0</v>
          </cell>
          <cell r="D1103" t="str">
            <v> R    </v>
          </cell>
          <cell r="E1103">
            <v>6542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</row>
        <row r="1104">
          <cell r="A1104">
            <v>110234</v>
          </cell>
          <cell r="B1104" t="str">
            <v> TEXAS - GYP HILL DEHYD                  </v>
          </cell>
          <cell r="C1104">
            <v>0</v>
          </cell>
          <cell r="D1104" t="str">
            <v> R    </v>
          </cell>
          <cell r="E1104">
            <v>2894</v>
          </cell>
          <cell r="F1104">
            <v>100</v>
          </cell>
          <cell r="G1104">
            <v>100</v>
          </cell>
          <cell r="H1104">
            <v>100</v>
          </cell>
          <cell r="I1104">
            <v>0</v>
          </cell>
          <cell r="J1104">
            <v>100</v>
          </cell>
          <cell r="K1104">
            <v>100</v>
          </cell>
          <cell r="L1104">
            <v>100</v>
          </cell>
          <cell r="M1104">
            <v>100</v>
          </cell>
          <cell r="N1104">
            <v>100</v>
          </cell>
          <cell r="O1104">
            <v>100</v>
          </cell>
          <cell r="P1104">
            <v>100</v>
          </cell>
          <cell r="Q1104">
            <v>100</v>
          </cell>
          <cell r="R1104">
            <v>100</v>
          </cell>
          <cell r="S1104">
            <v>100</v>
          </cell>
          <cell r="T1104">
            <v>100</v>
          </cell>
          <cell r="U1104">
            <v>100</v>
          </cell>
          <cell r="V1104">
            <v>100</v>
          </cell>
          <cell r="W1104">
            <v>100</v>
          </cell>
          <cell r="X1104">
            <v>100</v>
          </cell>
          <cell r="Y1104">
            <v>100</v>
          </cell>
          <cell r="Z1104">
            <v>100</v>
          </cell>
          <cell r="AA1104">
            <v>100</v>
          </cell>
          <cell r="AB1104">
            <v>100</v>
          </cell>
          <cell r="AC1104">
            <v>100</v>
          </cell>
          <cell r="AD1104">
            <v>100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</row>
        <row r="1105">
          <cell r="A1105">
            <v>110248</v>
          </cell>
          <cell r="B1105" t="str">
            <v> SOUTH TEXAS - EL STAGGS                 </v>
          </cell>
          <cell r="C1105">
            <v>0</v>
          </cell>
          <cell r="D1105" t="str">
            <v> R    </v>
          </cell>
          <cell r="E1105">
            <v>3050</v>
          </cell>
          <cell r="F1105">
            <v>5</v>
          </cell>
          <cell r="G1105">
            <v>5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5</v>
          </cell>
          <cell r="M1105">
            <v>5</v>
          </cell>
          <cell r="N1105">
            <v>5</v>
          </cell>
          <cell r="O1105">
            <v>5</v>
          </cell>
          <cell r="P1105">
            <v>5</v>
          </cell>
          <cell r="Q1105">
            <v>5</v>
          </cell>
          <cell r="R1105">
            <v>5</v>
          </cell>
          <cell r="S1105">
            <v>5</v>
          </cell>
          <cell r="T1105">
            <v>5</v>
          </cell>
          <cell r="U1105">
            <v>5</v>
          </cell>
          <cell r="V1105">
            <v>5</v>
          </cell>
          <cell r="W1105">
            <v>5</v>
          </cell>
          <cell r="X1105">
            <v>5</v>
          </cell>
          <cell r="Y1105">
            <v>5</v>
          </cell>
          <cell r="Z1105">
            <v>5</v>
          </cell>
          <cell r="AA1105">
            <v>5</v>
          </cell>
          <cell r="AB1105">
            <v>5</v>
          </cell>
          <cell r="AC1105">
            <v>5</v>
          </cell>
          <cell r="AD1105">
            <v>5</v>
          </cell>
          <cell r="AE1105">
            <v>5</v>
          </cell>
          <cell r="AF1105">
            <v>5</v>
          </cell>
          <cell r="AG1105">
            <v>5</v>
          </cell>
          <cell r="AH1105">
            <v>5</v>
          </cell>
          <cell r="AI1105">
            <v>5</v>
          </cell>
          <cell r="AJ1105">
            <v>5</v>
          </cell>
          <cell r="AK1105">
            <v>5</v>
          </cell>
          <cell r="AL1105">
            <v>5</v>
          </cell>
          <cell r="AM1105">
            <v>5</v>
          </cell>
          <cell r="AN1105">
            <v>5</v>
          </cell>
          <cell r="AO1105">
            <v>5</v>
          </cell>
          <cell r="AP1105">
            <v>5</v>
          </cell>
          <cell r="AQ1105">
            <v>5</v>
          </cell>
          <cell r="AR1105">
            <v>5</v>
          </cell>
          <cell r="AS1105">
            <v>5</v>
          </cell>
          <cell r="AT1105">
            <v>5</v>
          </cell>
          <cell r="AU1105">
            <v>5</v>
          </cell>
          <cell r="AV1105">
            <v>5</v>
          </cell>
          <cell r="AW1105">
            <v>5</v>
          </cell>
          <cell r="AX1105">
            <v>5</v>
          </cell>
          <cell r="AY1105">
            <v>500</v>
          </cell>
          <cell r="AZ1105">
            <v>500</v>
          </cell>
          <cell r="BA1105">
            <v>500</v>
          </cell>
          <cell r="BB1105">
            <v>500</v>
          </cell>
          <cell r="BC1105">
            <v>500</v>
          </cell>
          <cell r="BD1105">
            <v>500</v>
          </cell>
          <cell r="BE1105">
            <v>500</v>
          </cell>
          <cell r="BF1105">
            <v>500</v>
          </cell>
          <cell r="BG1105">
            <v>500</v>
          </cell>
          <cell r="BH1105">
            <v>500</v>
          </cell>
          <cell r="BI1105">
            <v>500</v>
          </cell>
          <cell r="BJ1105">
            <v>500</v>
          </cell>
          <cell r="BK1105">
            <v>500</v>
          </cell>
          <cell r="BL1105">
            <v>500</v>
          </cell>
          <cell r="BM1105">
            <v>500</v>
          </cell>
          <cell r="BN1105">
            <v>1</v>
          </cell>
          <cell r="BO1105">
            <v>1</v>
          </cell>
          <cell r="BP1105">
            <v>1</v>
          </cell>
          <cell r="BQ1105">
            <v>1</v>
          </cell>
          <cell r="BR1105">
            <v>1</v>
          </cell>
          <cell r="BS1105">
            <v>1</v>
          </cell>
          <cell r="BT1105">
            <v>1</v>
          </cell>
          <cell r="BU1105">
            <v>1200</v>
          </cell>
          <cell r="BV1105">
            <v>1200</v>
          </cell>
          <cell r="BW1105">
            <v>1200</v>
          </cell>
          <cell r="BX1105">
            <v>1200</v>
          </cell>
          <cell r="BY1105">
            <v>1200</v>
          </cell>
          <cell r="BZ1105">
            <v>1200</v>
          </cell>
          <cell r="CA1105">
            <v>1200</v>
          </cell>
          <cell r="CB1105">
            <v>1200</v>
          </cell>
          <cell r="CC1105">
            <v>1200</v>
          </cell>
          <cell r="CD1105">
            <v>600</v>
          </cell>
          <cell r="CE1105">
            <v>600</v>
          </cell>
          <cell r="CF1105">
            <v>600</v>
          </cell>
          <cell r="CG1105">
            <v>600</v>
          </cell>
          <cell r="CH1105">
            <v>1000</v>
          </cell>
          <cell r="CI1105">
            <v>1500</v>
          </cell>
          <cell r="CJ1105">
            <v>1500</v>
          </cell>
          <cell r="CK1105">
            <v>1500</v>
          </cell>
          <cell r="CL1105">
            <v>1500</v>
          </cell>
          <cell r="CM1105">
            <v>1500</v>
          </cell>
          <cell r="CN1105">
            <v>1500</v>
          </cell>
          <cell r="CO1105">
            <v>1500</v>
          </cell>
          <cell r="CP1105">
            <v>1500</v>
          </cell>
          <cell r="CQ1105">
            <v>1500</v>
          </cell>
          <cell r="CR1105">
            <v>1500</v>
          </cell>
          <cell r="CS1105">
            <v>1750</v>
          </cell>
          <cell r="CT1105">
            <v>1750</v>
          </cell>
          <cell r="CU1105">
            <v>1750</v>
          </cell>
          <cell r="CV1105">
            <v>1750</v>
          </cell>
          <cell r="CW1105">
            <v>1300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</row>
        <row r="1106">
          <cell r="A1106">
            <v>110250</v>
          </cell>
          <cell r="B1106" t="str">
            <v> PORCION - TEXAS GARDEN DEHYD            </v>
          </cell>
          <cell r="C1106">
            <v>0</v>
          </cell>
          <cell r="D1106" t="str">
            <v> R    </v>
          </cell>
          <cell r="E1106">
            <v>8775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</row>
        <row r="1107">
          <cell r="A1107">
            <v>110260</v>
          </cell>
          <cell r="B1107" t="str">
            <v> TEXAS - EL EBANITO DEHYD                </v>
          </cell>
          <cell r="C1107">
            <v>0</v>
          </cell>
          <cell r="D1107" t="str">
            <v> R    </v>
          </cell>
          <cell r="E1107">
            <v>27050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</row>
        <row r="1108">
          <cell r="A1108">
            <v>110263</v>
          </cell>
          <cell r="B1108" t="str">
            <v> VICTORIA - JACK STARR FIELD             </v>
          </cell>
          <cell r="C1108">
            <v>0</v>
          </cell>
          <cell r="D1108" t="str">
            <v> R    </v>
          </cell>
          <cell r="E1108">
            <v>7584</v>
          </cell>
          <cell r="F1108">
            <v>1650</v>
          </cell>
          <cell r="G1108">
            <v>1650</v>
          </cell>
          <cell r="H1108">
            <v>1650</v>
          </cell>
          <cell r="I1108">
            <v>1630</v>
          </cell>
          <cell r="J1108">
            <v>1650</v>
          </cell>
          <cell r="K1108">
            <v>1650</v>
          </cell>
          <cell r="L1108">
            <v>1650</v>
          </cell>
          <cell r="M1108">
            <v>1650</v>
          </cell>
          <cell r="N1108">
            <v>1650</v>
          </cell>
          <cell r="O1108">
            <v>1650</v>
          </cell>
          <cell r="P1108">
            <v>1650</v>
          </cell>
          <cell r="Q1108">
            <v>1650</v>
          </cell>
          <cell r="R1108">
            <v>1650</v>
          </cell>
          <cell r="S1108">
            <v>1650</v>
          </cell>
          <cell r="T1108">
            <v>1650</v>
          </cell>
          <cell r="U1108">
            <v>1630</v>
          </cell>
          <cell r="V1108">
            <v>1630</v>
          </cell>
          <cell r="W1108">
            <v>1630</v>
          </cell>
          <cell r="X1108">
            <v>1630</v>
          </cell>
          <cell r="Y1108">
            <v>1630</v>
          </cell>
          <cell r="Z1108">
            <v>1630</v>
          </cell>
          <cell r="AA1108">
            <v>1630</v>
          </cell>
          <cell r="AB1108">
            <v>1630</v>
          </cell>
          <cell r="AC1108">
            <v>1630</v>
          </cell>
          <cell r="AD1108">
            <v>1630</v>
          </cell>
          <cell r="AE1108">
            <v>1630</v>
          </cell>
          <cell r="AF1108">
            <v>1630</v>
          </cell>
          <cell r="AG1108">
            <v>1630</v>
          </cell>
          <cell r="AH1108">
            <v>1630</v>
          </cell>
          <cell r="AI1108">
            <v>1630</v>
          </cell>
          <cell r="AJ1108">
            <v>1630</v>
          </cell>
          <cell r="AK1108">
            <v>1630</v>
          </cell>
          <cell r="AL1108">
            <v>1630</v>
          </cell>
          <cell r="AM1108">
            <v>1630</v>
          </cell>
          <cell r="AN1108">
            <v>1630</v>
          </cell>
          <cell r="AO1108">
            <v>1630</v>
          </cell>
          <cell r="AP1108">
            <v>1630</v>
          </cell>
          <cell r="AQ1108">
            <v>1630</v>
          </cell>
          <cell r="AR1108">
            <v>1630</v>
          </cell>
          <cell r="AS1108">
            <v>1630</v>
          </cell>
          <cell r="AT1108">
            <v>1630</v>
          </cell>
          <cell r="AU1108">
            <v>1630</v>
          </cell>
          <cell r="AV1108">
            <v>1630</v>
          </cell>
          <cell r="AW1108">
            <v>1630</v>
          </cell>
          <cell r="AX1108">
            <v>1630</v>
          </cell>
          <cell r="AY1108">
            <v>1674</v>
          </cell>
          <cell r="AZ1108">
            <v>1674</v>
          </cell>
          <cell r="BA1108">
            <v>1674</v>
          </cell>
          <cell r="BB1108">
            <v>1674</v>
          </cell>
          <cell r="BC1108">
            <v>1674</v>
          </cell>
          <cell r="BD1108">
            <v>1674</v>
          </cell>
          <cell r="BE1108">
            <v>1674</v>
          </cell>
          <cell r="BF1108">
            <v>1674</v>
          </cell>
          <cell r="BG1108">
            <v>1674</v>
          </cell>
          <cell r="BH1108">
            <v>1674</v>
          </cell>
          <cell r="BI1108">
            <v>1674</v>
          </cell>
          <cell r="BJ1108">
            <v>1674</v>
          </cell>
          <cell r="BK1108">
            <v>1674</v>
          </cell>
          <cell r="BL1108">
            <v>1674</v>
          </cell>
          <cell r="BM1108">
            <v>1674</v>
          </cell>
          <cell r="BN1108">
            <v>1674</v>
          </cell>
          <cell r="BO1108">
            <v>1674</v>
          </cell>
          <cell r="BP1108">
            <v>1650</v>
          </cell>
          <cell r="BQ1108">
            <v>1650</v>
          </cell>
          <cell r="BR1108">
            <v>1650</v>
          </cell>
          <cell r="BS1108">
            <v>1650</v>
          </cell>
          <cell r="BT1108">
            <v>1650</v>
          </cell>
          <cell r="BU1108">
            <v>1650</v>
          </cell>
          <cell r="BV1108">
            <v>1650</v>
          </cell>
          <cell r="BW1108">
            <v>1650</v>
          </cell>
          <cell r="BX1108">
            <v>1650</v>
          </cell>
          <cell r="BY1108">
            <v>1650</v>
          </cell>
          <cell r="BZ1108">
            <v>1650</v>
          </cell>
          <cell r="CA1108">
            <v>1650</v>
          </cell>
          <cell r="CB1108">
            <v>1650</v>
          </cell>
          <cell r="CC1108">
            <v>1650</v>
          </cell>
          <cell r="CD1108">
            <v>1500</v>
          </cell>
          <cell r="CE1108">
            <v>1500</v>
          </cell>
          <cell r="CF1108">
            <v>1500</v>
          </cell>
          <cell r="CG1108">
            <v>1500</v>
          </cell>
          <cell r="CH1108">
            <v>1500</v>
          </cell>
          <cell r="CI1108">
            <v>1500</v>
          </cell>
          <cell r="CJ1108">
            <v>1500</v>
          </cell>
          <cell r="CK1108">
            <v>1500</v>
          </cell>
          <cell r="CL1108">
            <v>1500</v>
          </cell>
          <cell r="CM1108">
            <v>1500</v>
          </cell>
          <cell r="CN1108">
            <v>1500</v>
          </cell>
          <cell r="CO1108">
            <v>1500</v>
          </cell>
          <cell r="CP1108">
            <v>1500</v>
          </cell>
          <cell r="CQ1108">
            <v>1500</v>
          </cell>
          <cell r="CR1108">
            <v>1500</v>
          </cell>
          <cell r="CS1108">
            <v>1500</v>
          </cell>
          <cell r="CT1108">
            <v>1500</v>
          </cell>
          <cell r="CU1108">
            <v>1500</v>
          </cell>
          <cell r="CV1108">
            <v>1500</v>
          </cell>
          <cell r="CW1108">
            <v>1773</v>
          </cell>
          <cell r="CX1108">
            <v>1773</v>
          </cell>
          <cell r="CY1108">
            <v>1773</v>
          </cell>
          <cell r="CZ1108">
            <v>1773</v>
          </cell>
          <cell r="DA1108">
            <v>1773</v>
          </cell>
          <cell r="DB1108">
            <v>1773</v>
          </cell>
          <cell r="DC1108">
            <v>1773</v>
          </cell>
          <cell r="DD1108">
            <v>1773</v>
          </cell>
          <cell r="DE1108">
            <v>1773</v>
          </cell>
          <cell r="DF1108">
            <v>1773</v>
          </cell>
          <cell r="DG1108">
            <v>1373</v>
          </cell>
          <cell r="DH1108">
            <v>1373</v>
          </cell>
          <cell r="DI1108">
            <v>1373</v>
          </cell>
          <cell r="DJ1108">
            <v>1373</v>
          </cell>
          <cell r="DK1108">
            <v>1373</v>
          </cell>
        </row>
        <row r="1109">
          <cell r="A1109">
            <v>110271</v>
          </cell>
          <cell r="B1109" t="str">
            <v> KING RANCH                              </v>
          </cell>
          <cell r="C1109">
            <v>0</v>
          </cell>
          <cell r="D1109" t="str">
            <v> R    </v>
          </cell>
          <cell r="E1109">
            <v>116754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</row>
        <row r="1110">
          <cell r="A1110">
            <v>110289</v>
          </cell>
          <cell r="B1110" t="str">
            <v> KAISER - FRIENDSWOOD #1 DEHYD           </v>
          </cell>
          <cell r="C1110">
            <v>0</v>
          </cell>
          <cell r="D1110" t="str">
            <v> R    </v>
          </cell>
          <cell r="E1110">
            <v>2555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</row>
        <row r="1111">
          <cell r="A1111">
            <v>110291</v>
          </cell>
          <cell r="B1111" t="str">
            <v> COKINOS - DECKER'S PRAIRIE DEHYD        </v>
          </cell>
          <cell r="C1111">
            <v>0</v>
          </cell>
          <cell r="D1111" t="str">
            <v> R    </v>
          </cell>
          <cell r="E1111">
            <v>12835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</row>
        <row r="1112">
          <cell r="A1112">
            <v>110297</v>
          </cell>
          <cell r="B1112" t="str">
            <v> COKINOS - FAMCOR SABINE WELL #1         </v>
          </cell>
          <cell r="C1112">
            <v>0</v>
          </cell>
          <cell r="D1112" t="str">
            <v> R    </v>
          </cell>
          <cell r="E1112">
            <v>7013</v>
          </cell>
          <cell r="F1112">
            <v>500</v>
          </cell>
          <cell r="G1112">
            <v>500</v>
          </cell>
          <cell r="H1112">
            <v>500</v>
          </cell>
          <cell r="I1112">
            <v>600</v>
          </cell>
          <cell r="J1112">
            <v>500</v>
          </cell>
          <cell r="K1112">
            <v>500</v>
          </cell>
          <cell r="L1112">
            <v>500</v>
          </cell>
          <cell r="M1112">
            <v>500</v>
          </cell>
          <cell r="N1112">
            <v>500</v>
          </cell>
          <cell r="O1112">
            <v>500</v>
          </cell>
          <cell r="P1112">
            <v>500</v>
          </cell>
          <cell r="Q1112">
            <v>500</v>
          </cell>
          <cell r="R1112">
            <v>500</v>
          </cell>
          <cell r="S1112">
            <v>500</v>
          </cell>
          <cell r="T1112">
            <v>500</v>
          </cell>
          <cell r="U1112">
            <v>600</v>
          </cell>
          <cell r="V1112">
            <v>600</v>
          </cell>
          <cell r="W1112">
            <v>600</v>
          </cell>
          <cell r="X1112">
            <v>600</v>
          </cell>
          <cell r="Y1112">
            <v>600</v>
          </cell>
          <cell r="Z1112">
            <v>600</v>
          </cell>
          <cell r="AA1112">
            <v>600</v>
          </cell>
          <cell r="AB1112">
            <v>600</v>
          </cell>
          <cell r="AC1112">
            <v>600</v>
          </cell>
          <cell r="AD1112">
            <v>600</v>
          </cell>
          <cell r="AE1112">
            <v>600</v>
          </cell>
          <cell r="AF1112">
            <v>600</v>
          </cell>
          <cell r="AG1112">
            <v>600</v>
          </cell>
          <cell r="AH1112">
            <v>600</v>
          </cell>
          <cell r="AI1112">
            <v>600</v>
          </cell>
          <cell r="AJ1112">
            <v>600</v>
          </cell>
          <cell r="AK1112">
            <v>600</v>
          </cell>
          <cell r="AL1112">
            <v>600</v>
          </cell>
          <cell r="AM1112">
            <v>600</v>
          </cell>
          <cell r="AN1112">
            <v>600</v>
          </cell>
          <cell r="AO1112">
            <v>600</v>
          </cell>
          <cell r="AP1112">
            <v>600</v>
          </cell>
          <cell r="AQ1112">
            <v>600</v>
          </cell>
          <cell r="AR1112">
            <v>600</v>
          </cell>
          <cell r="AS1112">
            <v>600</v>
          </cell>
          <cell r="AT1112">
            <v>600</v>
          </cell>
          <cell r="AU1112">
            <v>600</v>
          </cell>
          <cell r="AV1112">
            <v>600</v>
          </cell>
          <cell r="AW1112">
            <v>600</v>
          </cell>
          <cell r="AX1112">
            <v>600</v>
          </cell>
          <cell r="AY1112">
            <v>700</v>
          </cell>
          <cell r="AZ1112">
            <v>700</v>
          </cell>
          <cell r="BA1112">
            <v>700</v>
          </cell>
          <cell r="BB1112">
            <v>700</v>
          </cell>
          <cell r="BC1112">
            <v>700</v>
          </cell>
          <cell r="BD1112">
            <v>700</v>
          </cell>
          <cell r="BE1112">
            <v>700</v>
          </cell>
          <cell r="BF1112">
            <v>700</v>
          </cell>
          <cell r="BG1112">
            <v>700</v>
          </cell>
          <cell r="BH1112">
            <v>700</v>
          </cell>
          <cell r="BI1112">
            <v>700</v>
          </cell>
          <cell r="BJ1112">
            <v>700</v>
          </cell>
          <cell r="BK1112">
            <v>700</v>
          </cell>
          <cell r="BL1112">
            <v>700</v>
          </cell>
          <cell r="BM1112">
            <v>700</v>
          </cell>
          <cell r="BN1112">
            <v>700</v>
          </cell>
          <cell r="BO1112">
            <v>700</v>
          </cell>
          <cell r="BP1112">
            <v>700</v>
          </cell>
          <cell r="BQ1112">
            <v>700</v>
          </cell>
          <cell r="BR1112">
            <v>700</v>
          </cell>
          <cell r="BS1112">
            <v>700</v>
          </cell>
          <cell r="BT1112">
            <v>700</v>
          </cell>
          <cell r="BU1112">
            <v>700</v>
          </cell>
          <cell r="BV1112">
            <v>700</v>
          </cell>
          <cell r="BW1112">
            <v>700</v>
          </cell>
          <cell r="BX1112">
            <v>700</v>
          </cell>
          <cell r="BY1112">
            <v>700</v>
          </cell>
          <cell r="BZ1112">
            <v>700</v>
          </cell>
          <cell r="CA1112">
            <v>700</v>
          </cell>
          <cell r="CB1112">
            <v>700</v>
          </cell>
          <cell r="CC1112">
            <v>700</v>
          </cell>
          <cell r="CD1112">
            <v>700</v>
          </cell>
          <cell r="CE1112">
            <v>700</v>
          </cell>
          <cell r="CF1112">
            <v>700</v>
          </cell>
          <cell r="CG1112">
            <v>700</v>
          </cell>
          <cell r="CH1112">
            <v>700</v>
          </cell>
          <cell r="CI1112">
            <v>700</v>
          </cell>
          <cell r="CJ1112">
            <v>700</v>
          </cell>
          <cell r="CK1112">
            <v>700</v>
          </cell>
          <cell r="CL1112">
            <v>700</v>
          </cell>
          <cell r="CM1112">
            <v>700</v>
          </cell>
          <cell r="CN1112">
            <v>700</v>
          </cell>
          <cell r="CO1112">
            <v>700</v>
          </cell>
          <cell r="CP1112">
            <v>700</v>
          </cell>
          <cell r="CQ1112">
            <v>700</v>
          </cell>
          <cell r="CR1112">
            <v>700</v>
          </cell>
          <cell r="CS1112">
            <v>700</v>
          </cell>
          <cell r="CT1112">
            <v>700</v>
          </cell>
          <cell r="CU1112">
            <v>700</v>
          </cell>
          <cell r="CV1112">
            <v>700</v>
          </cell>
          <cell r="CW1112">
            <v>700</v>
          </cell>
          <cell r="CX1112">
            <v>700</v>
          </cell>
          <cell r="CY1112">
            <v>700</v>
          </cell>
          <cell r="CZ1112">
            <v>700</v>
          </cell>
          <cell r="DA1112">
            <v>700</v>
          </cell>
          <cell r="DB1112">
            <v>700</v>
          </cell>
          <cell r="DC1112">
            <v>700</v>
          </cell>
          <cell r="DD1112">
            <v>700</v>
          </cell>
          <cell r="DE1112">
            <v>700</v>
          </cell>
          <cell r="DF1112">
            <v>700</v>
          </cell>
          <cell r="DG1112">
            <v>700</v>
          </cell>
          <cell r="DH1112">
            <v>700</v>
          </cell>
          <cell r="DI1112">
            <v>700</v>
          </cell>
          <cell r="DJ1112">
            <v>700</v>
          </cell>
          <cell r="DK1112">
            <v>700</v>
          </cell>
        </row>
        <row r="1113">
          <cell r="A1113">
            <v>110298</v>
          </cell>
          <cell r="B1113" t="str">
            <v> DANIELS-LEASE OPERATING SALES           </v>
          </cell>
          <cell r="C1113">
            <v>0</v>
          </cell>
          <cell r="D1113" t="str">
            <v> D    </v>
          </cell>
          <cell r="E1113">
            <v>1439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</row>
        <row r="1114">
          <cell r="A1114">
            <v>110300</v>
          </cell>
          <cell r="B1114" t="str">
            <v> VICTORIA - NORTH BRAYTON DEHYD          </v>
          </cell>
          <cell r="C1114">
            <v>0</v>
          </cell>
          <cell r="D1114" t="str">
            <v> R    </v>
          </cell>
          <cell r="E1114">
            <v>11020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</row>
        <row r="1115">
          <cell r="A1115">
            <v>110302</v>
          </cell>
          <cell r="B1115" t="str">
            <v> GAS - RIVERSIDE WILSON #1               </v>
          </cell>
          <cell r="C1115">
            <v>0</v>
          </cell>
          <cell r="D1115" t="str">
            <v> R    </v>
          </cell>
          <cell r="E1115">
            <v>6319</v>
          </cell>
          <cell r="F1115">
            <v>115</v>
          </cell>
          <cell r="G1115">
            <v>115</v>
          </cell>
          <cell r="H1115">
            <v>115</v>
          </cell>
          <cell r="I1115">
            <v>150</v>
          </cell>
          <cell r="J1115">
            <v>115</v>
          </cell>
          <cell r="K1115">
            <v>115</v>
          </cell>
          <cell r="L1115">
            <v>115</v>
          </cell>
          <cell r="M1115">
            <v>115</v>
          </cell>
          <cell r="N1115">
            <v>115</v>
          </cell>
          <cell r="O1115">
            <v>115</v>
          </cell>
          <cell r="P1115">
            <v>115</v>
          </cell>
          <cell r="Q1115">
            <v>115</v>
          </cell>
          <cell r="R1115">
            <v>115</v>
          </cell>
          <cell r="S1115">
            <v>115</v>
          </cell>
          <cell r="T1115">
            <v>115</v>
          </cell>
          <cell r="U1115">
            <v>150</v>
          </cell>
          <cell r="V1115">
            <v>150</v>
          </cell>
          <cell r="W1115">
            <v>150</v>
          </cell>
          <cell r="X1115">
            <v>150</v>
          </cell>
          <cell r="Y1115">
            <v>150</v>
          </cell>
          <cell r="Z1115">
            <v>150</v>
          </cell>
          <cell r="AA1115">
            <v>150</v>
          </cell>
          <cell r="AB1115">
            <v>150</v>
          </cell>
          <cell r="AC1115">
            <v>150</v>
          </cell>
          <cell r="AD1115">
            <v>150</v>
          </cell>
          <cell r="AE1115">
            <v>150</v>
          </cell>
          <cell r="AF1115">
            <v>150</v>
          </cell>
          <cell r="AG1115">
            <v>150</v>
          </cell>
          <cell r="AH1115">
            <v>150</v>
          </cell>
          <cell r="AI1115">
            <v>150</v>
          </cell>
          <cell r="AJ1115">
            <v>150</v>
          </cell>
          <cell r="AK1115">
            <v>150</v>
          </cell>
          <cell r="AL1115">
            <v>150</v>
          </cell>
          <cell r="AM1115">
            <v>150</v>
          </cell>
          <cell r="AN1115">
            <v>150</v>
          </cell>
          <cell r="AO1115">
            <v>150</v>
          </cell>
          <cell r="AP1115">
            <v>150</v>
          </cell>
          <cell r="AQ1115">
            <v>150</v>
          </cell>
          <cell r="AR1115">
            <v>150</v>
          </cell>
          <cell r="AS1115">
            <v>150</v>
          </cell>
          <cell r="AT1115">
            <v>150</v>
          </cell>
          <cell r="AU1115">
            <v>150</v>
          </cell>
          <cell r="AV1115">
            <v>150</v>
          </cell>
          <cell r="AW1115">
            <v>150</v>
          </cell>
          <cell r="AX1115">
            <v>150</v>
          </cell>
          <cell r="AY1115">
            <v>160</v>
          </cell>
          <cell r="AZ1115">
            <v>160</v>
          </cell>
          <cell r="BA1115">
            <v>160</v>
          </cell>
          <cell r="BB1115">
            <v>160</v>
          </cell>
          <cell r="BC1115">
            <v>160</v>
          </cell>
          <cell r="BD1115">
            <v>160</v>
          </cell>
          <cell r="BE1115">
            <v>160</v>
          </cell>
          <cell r="BF1115">
            <v>160</v>
          </cell>
          <cell r="BG1115">
            <v>160</v>
          </cell>
          <cell r="BH1115">
            <v>160</v>
          </cell>
          <cell r="BI1115">
            <v>160</v>
          </cell>
          <cell r="BJ1115">
            <v>160</v>
          </cell>
          <cell r="BK1115">
            <v>160</v>
          </cell>
          <cell r="BL1115">
            <v>160</v>
          </cell>
          <cell r="BM1115">
            <v>160</v>
          </cell>
          <cell r="BN1115">
            <v>160</v>
          </cell>
          <cell r="BO1115">
            <v>160</v>
          </cell>
          <cell r="BP1115">
            <v>160</v>
          </cell>
          <cell r="BQ1115">
            <v>160</v>
          </cell>
          <cell r="BR1115">
            <v>160</v>
          </cell>
          <cell r="BS1115">
            <v>160</v>
          </cell>
          <cell r="BT1115">
            <v>160</v>
          </cell>
          <cell r="BU1115">
            <v>160</v>
          </cell>
          <cell r="BV1115">
            <v>160</v>
          </cell>
          <cell r="BW1115">
            <v>160</v>
          </cell>
          <cell r="BX1115">
            <v>160</v>
          </cell>
          <cell r="BY1115">
            <v>160</v>
          </cell>
          <cell r="BZ1115">
            <v>160</v>
          </cell>
          <cell r="CA1115">
            <v>160</v>
          </cell>
          <cell r="CB1115">
            <v>160</v>
          </cell>
          <cell r="CC1115">
            <v>160</v>
          </cell>
          <cell r="CD1115">
            <v>150</v>
          </cell>
          <cell r="CE1115">
            <v>150</v>
          </cell>
          <cell r="CF1115">
            <v>150</v>
          </cell>
          <cell r="CG1115">
            <v>150</v>
          </cell>
          <cell r="CH1115">
            <v>150</v>
          </cell>
          <cell r="CI1115">
            <v>150</v>
          </cell>
          <cell r="CJ1115">
            <v>150</v>
          </cell>
          <cell r="CK1115">
            <v>150</v>
          </cell>
          <cell r="CL1115">
            <v>150</v>
          </cell>
          <cell r="CM1115">
            <v>150</v>
          </cell>
          <cell r="CN1115">
            <v>150</v>
          </cell>
          <cell r="CO1115">
            <v>150</v>
          </cell>
          <cell r="CP1115">
            <v>150</v>
          </cell>
          <cell r="CQ1115">
            <v>150</v>
          </cell>
          <cell r="CR1115">
            <v>150</v>
          </cell>
          <cell r="CS1115">
            <v>150</v>
          </cell>
          <cell r="CT1115">
            <v>150</v>
          </cell>
          <cell r="CU1115">
            <v>150</v>
          </cell>
          <cell r="CV1115">
            <v>150</v>
          </cell>
          <cell r="CW1115">
            <v>150</v>
          </cell>
          <cell r="CX1115">
            <v>150</v>
          </cell>
          <cell r="CY1115">
            <v>150</v>
          </cell>
          <cell r="CZ1115">
            <v>150</v>
          </cell>
          <cell r="DA1115">
            <v>150</v>
          </cell>
          <cell r="DB1115">
            <v>150</v>
          </cell>
          <cell r="DC1115">
            <v>150</v>
          </cell>
          <cell r="DD1115">
            <v>150</v>
          </cell>
          <cell r="DE1115">
            <v>150</v>
          </cell>
          <cell r="DF1115">
            <v>169</v>
          </cell>
          <cell r="DG1115">
            <v>169</v>
          </cell>
          <cell r="DH1115">
            <v>169</v>
          </cell>
          <cell r="DI1115">
            <v>169</v>
          </cell>
          <cell r="DJ1115">
            <v>169</v>
          </cell>
          <cell r="DK1115">
            <v>169</v>
          </cell>
        </row>
        <row r="1116">
          <cell r="A1116">
            <v>110303</v>
          </cell>
          <cell r="B1116" t="str">
            <v> MG - K.D. ROCHE #2 WELL                 </v>
          </cell>
          <cell r="C1116">
            <v>0</v>
          </cell>
          <cell r="D1116" t="str">
            <v> R    </v>
          </cell>
          <cell r="E1116">
            <v>2751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</row>
        <row r="1117">
          <cell r="A1117">
            <v>110304</v>
          </cell>
          <cell r="B1117" t="str">
            <v> GAS - WELDER #1 DEHYD                   </v>
          </cell>
          <cell r="C1117">
            <v>0</v>
          </cell>
          <cell r="D1117" t="str">
            <v> R    </v>
          </cell>
          <cell r="E1117">
            <v>5858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</row>
        <row r="1118">
          <cell r="A1118">
            <v>110305</v>
          </cell>
          <cell r="B1118" t="str">
            <v> LAMBERT DEHY                            </v>
          </cell>
          <cell r="C1118">
            <v>0</v>
          </cell>
          <cell r="D1118" t="str">
            <v> R    </v>
          </cell>
          <cell r="E1118">
            <v>7210</v>
          </cell>
          <cell r="F1118">
            <v>1884</v>
          </cell>
          <cell r="G1118">
            <v>2509</v>
          </cell>
          <cell r="H1118">
            <v>2509</v>
          </cell>
          <cell r="I1118">
            <v>2349</v>
          </cell>
          <cell r="J1118">
            <v>2509</v>
          </cell>
          <cell r="K1118">
            <v>529</v>
          </cell>
          <cell r="L1118">
            <v>2409</v>
          </cell>
          <cell r="M1118">
            <v>2719</v>
          </cell>
          <cell r="N1118">
            <v>3175</v>
          </cell>
          <cell r="O1118">
            <v>3175</v>
          </cell>
          <cell r="P1118">
            <v>3175</v>
          </cell>
          <cell r="Q1118">
            <v>619</v>
          </cell>
          <cell r="R1118">
            <v>2719</v>
          </cell>
          <cell r="S1118">
            <v>2719</v>
          </cell>
          <cell r="T1118">
            <v>2719</v>
          </cell>
          <cell r="U1118">
            <v>2625</v>
          </cell>
          <cell r="V1118">
            <v>2625</v>
          </cell>
          <cell r="W1118">
            <v>2625</v>
          </cell>
          <cell r="X1118">
            <v>2625</v>
          </cell>
          <cell r="Y1118">
            <v>2625</v>
          </cell>
          <cell r="Z1118">
            <v>2624</v>
          </cell>
          <cell r="AA1118">
            <v>2314</v>
          </cell>
          <cell r="AB1118">
            <v>2314</v>
          </cell>
          <cell r="AC1118">
            <v>2314</v>
          </cell>
          <cell r="AD1118">
            <v>2314</v>
          </cell>
          <cell r="AE1118">
            <v>2444</v>
          </cell>
          <cell r="AF1118">
            <v>2194</v>
          </cell>
          <cell r="AG1118">
            <v>2194</v>
          </cell>
          <cell r="AH1118">
            <v>2194</v>
          </cell>
          <cell r="AI1118">
            <v>2194</v>
          </cell>
          <cell r="AJ1118">
            <v>2194</v>
          </cell>
          <cell r="AK1118">
            <v>2194</v>
          </cell>
          <cell r="AL1118">
            <v>2194</v>
          </cell>
          <cell r="AM1118">
            <v>3549</v>
          </cell>
          <cell r="AN1118">
            <v>2349</v>
          </cell>
          <cell r="AO1118">
            <v>2349</v>
          </cell>
          <cell r="AP1118">
            <v>2349</v>
          </cell>
          <cell r="AQ1118">
            <v>2349</v>
          </cell>
          <cell r="AR1118">
            <v>2349</v>
          </cell>
          <cell r="AS1118">
            <v>2349</v>
          </cell>
          <cell r="AT1118">
            <v>2349</v>
          </cell>
          <cell r="AU1118">
            <v>1149</v>
          </cell>
          <cell r="AV1118">
            <v>2349</v>
          </cell>
          <cell r="AW1118">
            <v>2349</v>
          </cell>
          <cell r="AX1118">
            <v>2349</v>
          </cell>
          <cell r="AY1118">
            <v>2339</v>
          </cell>
          <cell r="AZ1118">
            <v>2339</v>
          </cell>
          <cell r="BA1118">
            <v>2639</v>
          </cell>
          <cell r="BB1118">
            <v>2639</v>
          </cell>
          <cell r="BC1118">
            <v>2639</v>
          </cell>
          <cell r="BD1118">
            <v>2639</v>
          </cell>
          <cell r="BE1118">
            <v>2639</v>
          </cell>
          <cell r="BF1118">
            <v>2639</v>
          </cell>
          <cell r="BG1118">
            <v>3064</v>
          </cell>
          <cell r="BH1118">
            <v>2635</v>
          </cell>
          <cell r="BI1118">
            <v>2635</v>
          </cell>
          <cell r="BJ1118">
            <v>2635</v>
          </cell>
          <cell r="BK1118">
            <v>2635</v>
          </cell>
          <cell r="BL1118">
            <v>2635</v>
          </cell>
          <cell r="BM1118">
            <v>2635</v>
          </cell>
          <cell r="BN1118">
            <v>2670</v>
          </cell>
          <cell r="BO1118">
            <v>2670</v>
          </cell>
          <cell r="BP1118">
            <v>2770</v>
          </cell>
          <cell r="BQ1118">
            <v>2770</v>
          </cell>
          <cell r="BR1118">
            <v>2770</v>
          </cell>
          <cell r="BS1118">
            <v>2770</v>
          </cell>
          <cell r="BT1118">
            <v>2770</v>
          </cell>
          <cell r="BU1118">
            <v>2300</v>
          </cell>
          <cell r="BV1118">
            <v>2300</v>
          </cell>
          <cell r="BW1118">
            <v>2300</v>
          </cell>
          <cell r="BX1118">
            <v>2300</v>
          </cell>
          <cell r="BY1118">
            <v>1401</v>
          </cell>
          <cell r="BZ1118">
            <v>1401</v>
          </cell>
          <cell r="CA1118">
            <v>1401</v>
          </cell>
          <cell r="CB1118">
            <v>1401</v>
          </cell>
          <cell r="CC1118">
            <v>1436</v>
          </cell>
          <cell r="CD1118">
            <v>1551</v>
          </cell>
          <cell r="CE1118">
            <v>1551</v>
          </cell>
          <cell r="CF1118">
            <v>1551</v>
          </cell>
          <cell r="CG1118">
            <v>1551</v>
          </cell>
          <cell r="CH1118">
            <v>1551</v>
          </cell>
          <cell r="CI1118">
            <v>1551</v>
          </cell>
          <cell r="CJ1118">
            <v>1551</v>
          </cell>
          <cell r="CK1118">
            <v>1551</v>
          </cell>
          <cell r="CL1118">
            <v>1551</v>
          </cell>
          <cell r="CM1118">
            <v>1551</v>
          </cell>
          <cell r="CN1118">
            <v>1551</v>
          </cell>
          <cell r="CO1118">
            <v>1551</v>
          </cell>
          <cell r="CP1118">
            <v>1551</v>
          </cell>
          <cell r="CQ1118">
            <v>1551</v>
          </cell>
          <cell r="CR1118">
            <v>1551</v>
          </cell>
          <cell r="CS1118">
            <v>1551</v>
          </cell>
          <cell r="CT1118">
            <v>1551</v>
          </cell>
          <cell r="CU1118">
            <v>1551</v>
          </cell>
          <cell r="CV1118">
            <v>1551</v>
          </cell>
          <cell r="CW1118">
            <v>1551</v>
          </cell>
          <cell r="CX1118">
            <v>1551</v>
          </cell>
          <cell r="CY1118">
            <v>1551</v>
          </cell>
          <cell r="CZ1118">
            <v>1551</v>
          </cell>
          <cell r="DA1118">
            <v>1551</v>
          </cell>
          <cell r="DB1118">
            <v>1551</v>
          </cell>
          <cell r="DC1118">
            <v>1551</v>
          </cell>
          <cell r="DD1118">
            <v>1551</v>
          </cell>
          <cell r="DE1118">
            <v>1551</v>
          </cell>
          <cell r="DF1118">
            <v>1236</v>
          </cell>
          <cell r="DG1118">
            <v>1236</v>
          </cell>
          <cell r="DH1118">
            <v>1236</v>
          </cell>
          <cell r="DI1118">
            <v>1236</v>
          </cell>
          <cell r="DJ1118">
            <v>1236</v>
          </cell>
          <cell r="DK1118">
            <v>1236</v>
          </cell>
        </row>
        <row r="1119">
          <cell r="A1119">
            <v>110306</v>
          </cell>
          <cell r="B1119" t="str">
            <v> KEBO - STATE TRACT 72 #1 DEHYD          </v>
          </cell>
          <cell r="C1119">
            <v>0</v>
          </cell>
          <cell r="D1119" t="str">
            <v> R    </v>
          </cell>
          <cell r="E1119">
            <v>2660</v>
          </cell>
          <cell r="F1119">
            <v>371</v>
          </cell>
          <cell r="G1119">
            <v>371</v>
          </cell>
          <cell r="H1119">
            <v>371</v>
          </cell>
          <cell r="I1119">
            <v>418</v>
          </cell>
          <cell r="J1119">
            <v>371</v>
          </cell>
          <cell r="K1119">
            <v>371</v>
          </cell>
          <cell r="L1119">
            <v>371</v>
          </cell>
          <cell r="M1119">
            <v>371</v>
          </cell>
          <cell r="N1119">
            <v>371</v>
          </cell>
          <cell r="O1119">
            <v>371</v>
          </cell>
          <cell r="P1119">
            <v>371</v>
          </cell>
          <cell r="Q1119">
            <v>371</v>
          </cell>
          <cell r="R1119">
            <v>371</v>
          </cell>
          <cell r="S1119">
            <v>371</v>
          </cell>
          <cell r="T1119">
            <v>371</v>
          </cell>
          <cell r="U1119">
            <v>100</v>
          </cell>
          <cell r="V1119">
            <v>100</v>
          </cell>
          <cell r="W1119">
            <v>100</v>
          </cell>
          <cell r="X1119">
            <v>418</v>
          </cell>
          <cell r="Y1119">
            <v>418</v>
          </cell>
          <cell r="Z1119">
            <v>418</v>
          </cell>
          <cell r="AA1119">
            <v>418</v>
          </cell>
          <cell r="AB1119">
            <v>418</v>
          </cell>
          <cell r="AC1119">
            <v>418</v>
          </cell>
          <cell r="AD1119">
            <v>418</v>
          </cell>
          <cell r="AE1119">
            <v>418</v>
          </cell>
          <cell r="AF1119">
            <v>418</v>
          </cell>
          <cell r="AG1119">
            <v>418</v>
          </cell>
          <cell r="AH1119">
            <v>418</v>
          </cell>
          <cell r="AI1119">
            <v>418</v>
          </cell>
          <cell r="AJ1119">
            <v>418</v>
          </cell>
          <cell r="AK1119">
            <v>418</v>
          </cell>
          <cell r="AL1119">
            <v>418</v>
          </cell>
          <cell r="AM1119">
            <v>418</v>
          </cell>
          <cell r="AN1119">
            <v>418</v>
          </cell>
          <cell r="AO1119">
            <v>418</v>
          </cell>
          <cell r="AP1119">
            <v>418</v>
          </cell>
          <cell r="AQ1119">
            <v>418</v>
          </cell>
          <cell r="AR1119">
            <v>418</v>
          </cell>
          <cell r="AS1119">
            <v>418</v>
          </cell>
          <cell r="AT1119">
            <v>418</v>
          </cell>
          <cell r="AU1119">
            <v>418</v>
          </cell>
          <cell r="AV1119">
            <v>418</v>
          </cell>
          <cell r="AW1119">
            <v>418</v>
          </cell>
          <cell r="AX1119">
            <v>418</v>
          </cell>
          <cell r="AY1119">
            <v>395</v>
          </cell>
          <cell r="AZ1119">
            <v>395</v>
          </cell>
          <cell r="BA1119">
            <v>395</v>
          </cell>
          <cell r="BB1119">
            <v>395</v>
          </cell>
          <cell r="BC1119">
            <v>395</v>
          </cell>
          <cell r="BD1119">
            <v>395</v>
          </cell>
          <cell r="BE1119">
            <v>395</v>
          </cell>
          <cell r="BF1119">
            <v>395</v>
          </cell>
          <cell r="BG1119">
            <v>395</v>
          </cell>
          <cell r="BH1119">
            <v>395</v>
          </cell>
          <cell r="BI1119">
            <v>395</v>
          </cell>
          <cell r="BJ1119">
            <v>395</v>
          </cell>
          <cell r="BK1119">
            <v>395</v>
          </cell>
          <cell r="BL1119">
            <v>395</v>
          </cell>
          <cell r="BM1119">
            <v>395</v>
          </cell>
          <cell r="BN1119">
            <v>395</v>
          </cell>
          <cell r="BO1119">
            <v>395</v>
          </cell>
          <cell r="BP1119">
            <v>395</v>
          </cell>
          <cell r="BQ1119">
            <v>395</v>
          </cell>
          <cell r="BR1119">
            <v>395</v>
          </cell>
          <cell r="BS1119">
            <v>395</v>
          </cell>
          <cell r="BT1119">
            <v>395</v>
          </cell>
          <cell r="BU1119">
            <v>395</v>
          </cell>
          <cell r="BV1119">
            <v>395</v>
          </cell>
          <cell r="BW1119">
            <v>395</v>
          </cell>
          <cell r="BX1119">
            <v>395</v>
          </cell>
          <cell r="BY1119">
            <v>395</v>
          </cell>
          <cell r="BZ1119">
            <v>395</v>
          </cell>
          <cell r="CA1119">
            <v>395</v>
          </cell>
          <cell r="CB1119">
            <v>395</v>
          </cell>
          <cell r="CC1119">
            <v>395</v>
          </cell>
          <cell r="CD1119">
            <v>500</v>
          </cell>
          <cell r="CE1119">
            <v>500</v>
          </cell>
          <cell r="CF1119">
            <v>500</v>
          </cell>
          <cell r="CG1119">
            <v>500</v>
          </cell>
          <cell r="CH1119">
            <v>500</v>
          </cell>
          <cell r="CI1119">
            <v>275</v>
          </cell>
          <cell r="CJ1119">
            <v>275</v>
          </cell>
          <cell r="CK1119">
            <v>275</v>
          </cell>
          <cell r="CL1119">
            <v>275</v>
          </cell>
          <cell r="CM1119">
            <v>275</v>
          </cell>
          <cell r="CN1119">
            <v>275</v>
          </cell>
          <cell r="CO1119">
            <v>275</v>
          </cell>
          <cell r="CP1119">
            <v>400</v>
          </cell>
          <cell r="CQ1119">
            <v>400</v>
          </cell>
          <cell r="CR1119">
            <v>400</v>
          </cell>
          <cell r="CS1119">
            <v>400</v>
          </cell>
          <cell r="CT1119">
            <v>400</v>
          </cell>
          <cell r="CU1119">
            <v>400</v>
          </cell>
          <cell r="CV1119">
            <v>400</v>
          </cell>
          <cell r="CW1119">
            <v>400</v>
          </cell>
          <cell r="CX1119">
            <v>400</v>
          </cell>
          <cell r="CY1119">
            <v>400</v>
          </cell>
          <cell r="CZ1119">
            <v>400</v>
          </cell>
          <cell r="DA1119">
            <v>400</v>
          </cell>
          <cell r="DB1119">
            <v>400</v>
          </cell>
          <cell r="DC1119">
            <v>400</v>
          </cell>
          <cell r="DD1119">
            <v>400</v>
          </cell>
          <cell r="DE1119">
            <v>400</v>
          </cell>
          <cell r="DF1119">
            <v>525</v>
          </cell>
          <cell r="DG1119">
            <v>525</v>
          </cell>
          <cell r="DH1119">
            <v>525</v>
          </cell>
          <cell r="DI1119">
            <v>525</v>
          </cell>
          <cell r="DJ1119">
            <v>525</v>
          </cell>
          <cell r="DK1119">
            <v>525</v>
          </cell>
        </row>
        <row r="1120">
          <cell r="A1120">
            <v>110307</v>
          </cell>
          <cell r="B1120" t="str">
            <v> PETRO - BROOKELAND DEHYD                </v>
          </cell>
          <cell r="C1120">
            <v>0</v>
          </cell>
          <cell r="D1120" t="str">
            <v> R    </v>
          </cell>
          <cell r="E1120">
            <v>6202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</row>
        <row r="1121">
          <cell r="A1121">
            <v>110308</v>
          </cell>
          <cell r="B1121" t="str">
            <v> HEMPHILL-TEX                            </v>
          </cell>
          <cell r="C1121">
            <v>0</v>
          </cell>
          <cell r="D1121" t="str">
            <v> D    </v>
          </cell>
          <cell r="E1121">
            <v>4801</v>
          </cell>
          <cell r="F1121">
            <v>50</v>
          </cell>
          <cell r="G1121">
            <v>30</v>
          </cell>
          <cell r="H1121">
            <v>30</v>
          </cell>
          <cell r="I1121">
            <v>0</v>
          </cell>
          <cell r="J1121">
            <v>50</v>
          </cell>
          <cell r="K1121">
            <v>50</v>
          </cell>
          <cell r="L1121">
            <v>50</v>
          </cell>
          <cell r="M1121">
            <v>50</v>
          </cell>
          <cell r="N1121">
            <v>50</v>
          </cell>
          <cell r="O1121">
            <v>50</v>
          </cell>
          <cell r="P1121">
            <v>50</v>
          </cell>
          <cell r="Q1121">
            <v>50</v>
          </cell>
          <cell r="R1121">
            <v>50</v>
          </cell>
          <cell r="S1121">
            <v>50</v>
          </cell>
          <cell r="T1121">
            <v>50</v>
          </cell>
          <cell r="U1121">
            <v>397</v>
          </cell>
          <cell r="V1121">
            <v>397</v>
          </cell>
          <cell r="W1121">
            <v>397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99</v>
          </cell>
          <cell r="AZ1121">
            <v>99</v>
          </cell>
          <cell r="BA1121">
            <v>99</v>
          </cell>
          <cell r="BB1121">
            <v>99</v>
          </cell>
          <cell r="BC1121">
            <v>99</v>
          </cell>
          <cell r="BD1121">
            <v>99</v>
          </cell>
          <cell r="BE1121">
            <v>99</v>
          </cell>
          <cell r="BF1121">
            <v>99</v>
          </cell>
          <cell r="BG1121">
            <v>99</v>
          </cell>
          <cell r="BH1121">
            <v>99</v>
          </cell>
          <cell r="BI1121">
            <v>99</v>
          </cell>
          <cell r="BJ1121">
            <v>99</v>
          </cell>
          <cell r="BK1121">
            <v>99</v>
          </cell>
          <cell r="BL1121">
            <v>99</v>
          </cell>
          <cell r="BM1121">
            <v>99</v>
          </cell>
          <cell r="BN1121">
            <v>99</v>
          </cell>
          <cell r="BO1121">
            <v>99</v>
          </cell>
          <cell r="BP1121">
            <v>99</v>
          </cell>
          <cell r="BQ1121">
            <v>99</v>
          </cell>
          <cell r="BR1121">
            <v>99</v>
          </cell>
          <cell r="BS1121">
            <v>99</v>
          </cell>
          <cell r="BT1121">
            <v>99</v>
          </cell>
          <cell r="BU1121">
            <v>99</v>
          </cell>
          <cell r="BV1121">
            <v>99</v>
          </cell>
          <cell r="BW1121">
            <v>99</v>
          </cell>
          <cell r="BX1121">
            <v>99</v>
          </cell>
          <cell r="BY1121">
            <v>99</v>
          </cell>
          <cell r="BZ1121">
            <v>99</v>
          </cell>
          <cell r="CA1121">
            <v>99</v>
          </cell>
          <cell r="CB1121">
            <v>99</v>
          </cell>
          <cell r="CC1121">
            <v>99</v>
          </cell>
          <cell r="CD1121">
            <v>248</v>
          </cell>
          <cell r="CE1121">
            <v>248</v>
          </cell>
          <cell r="CF1121">
            <v>248</v>
          </cell>
          <cell r="CG1121">
            <v>248</v>
          </cell>
          <cell r="CH1121">
            <v>248</v>
          </cell>
          <cell r="CI1121">
            <v>248</v>
          </cell>
          <cell r="CJ1121">
            <v>248</v>
          </cell>
          <cell r="CK1121">
            <v>248</v>
          </cell>
          <cell r="CL1121">
            <v>248</v>
          </cell>
          <cell r="CM1121">
            <v>248</v>
          </cell>
          <cell r="CN1121">
            <v>248</v>
          </cell>
          <cell r="CO1121">
            <v>248</v>
          </cell>
          <cell r="CP1121">
            <v>248</v>
          </cell>
          <cell r="CQ1121">
            <v>248</v>
          </cell>
          <cell r="CR1121">
            <v>248</v>
          </cell>
          <cell r="CS1121">
            <v>248</v>
          </cell>
          <cell r="CT1121">
            <v>248</v>
          </cell>
          <cell r="CU1121">
            <v>248</v>
          </cell>
          <cell r="CV1121">
            <v>248</v>
          </cell>
          <cell r="CW1121">
            <v>248</v>
          </cell>
          <cell r="CX1121">
            <v>248</v>
          </cell>
          <cell r="CY1121">
            <v>248</v>
          </cell>
          <cell r="CZ1121">
            <v>248</v>
          </cell>
          <cell r="DA1121">
            <v>248</v>
          </cell>
          <cell r="DB1121">
            <v>248</v>
          </cell>
          <cell r="DC1121">
            <v>248</v>
          </cell>
          <cell r="DD1121">
            <v>248</v>
          </cell>
          <cell r="DE1121">
            <v>248</v>
          </cell>
          <cell r="DF1121">
            <v>248</v>
          </cell>
          <cell r="DG1121">
            <v>248</v>
          </cell>
          <cell r="DH1121">
            <v>248</v>
          </cell>
          <cell r="DI1121">
            <v>248</v>
          </cell>
          <cell r="DJ1121">
            <v>248</v>
          </cell>
          <cell r="DK1121">
            <v>248</v>
          </cell>
        </row>
        <row r="1122">
          <cell r="A1122">
            <v>110309</v>
          </cell>
          <cell r="B1122" t="str">
            <v> SMITH-COLD SPRING DEHYD                 </v>
          </cell>
          <cell r="C1122">
            <v>0</v>
          </cell>
          <cell r="D1122" t="str">
            <v> R    </v>
          </cell>
          <cell r="E1122">
            <v>6415</v>
          </cell>
          <cell r="F1122">
            <v>6800</v>
          </cell>
          <cell r="G1122">
            <v>7800</v>
          </cell>
          <cell r="H1122">
            <v>7800</v>
          </cell>
          <cell r="I1122">
            <v>5000</v>
          </cell>
          <cell r="J1122">
            <v>5800</v>
          </cell>
          <cell r="K1122">
            <v>7800</v>
          </cell>
          <cell r="L1122">
            <v>10800</v>
          </cell>
          <cell r="M1122">
            <v>5800</v>
          </cell>
          <cell r="N1122">
            <v>5800</v>
          </cell>
          <cell r="O1122">
            <v>5800</v>
          </cell>
          <cell r="P1122">
            <v>5800</v>
          </cell>
          <cell r="Q1122">
            <v>5800</v>
          </cell>
          <cell r="R1122">
            <v>5800</v>
          </cell>
          <cell r="S1122">
            <v>5800</v>
          </cell>
          <cell r="T1122">
            <v>5800</v>
          </cell>
          <cell r="U1122">
            <v>7000</v>
          </cell>
          <cell r="V1122">
            <v>7000</v>
          </cell>
          <cell r="W1122">
            <v>7000</v>
          </cell>
          <cell r="X1122">
            <v>7000</v>
          </cell>
          <cell r="Y1122">
            <v>7000</v>
          </cell>
          <cell r="Z1122">
            <v>5000</v>
          </cell>
          <cell r="AA1122">
            <v>5000</v>
          </cell>
          <cell r="AB1122">
            <v>5000</v>
          </cell>
          <cell r="AC1122">
            <v>5000</v>
          </cell>
          <cell r="AD1122">
            <v>5000</v>
          </cell>
          <cell r="AE1122">
            <v>5000</v>
          </cell>
          <cell r="AF1122">
            <v>5000</v>
          </cell>
          <cell r="AG1122">
            <v>5000</v>
          </cell>
          <cell r="AH1122">
            <v>5000</v>
          </cell>
          <cell r="AI1122">
            <v>5000</v>
          </cell>
          <cell r="AJ1122">
            <v>5000</v>
          </cell>
          <cell r="AK1122">
            <v>5000</v>
          </cell>
          <cell r="AL1122">
            <v>5000</v>
          </cell>
          <cell r="AM1122">
            <v>5000</v>
          </cell>
          <cell r="AN1122">
            <v>5000</v>
          </cell>
          <cell r="AO1122">
            <v>5000</v>
          </cell>
          <cell r="AP1122">
            <v>5000</v>
          </cell>
          <cell r="AQ1122">
            <v>5000</v>
          </cell>
          <cell r="AR1122">
            <v>5000</v>
          </cell>
          <cell r="AS1122">
            <v>5000</v>
          </cell>
          <cell r="AT1122">
            <v>5000</v>
          </cell>
          <cell r="AU1122">
            <v>5000</v>
          </cell>
          <cell r="AV1122">
            <v>5000</v>
          </cell>
          <cell r="AW1122">
            <v>5000</v>
          </cell>
          <cell r="AX1122">
            <v>5000</v>
          </cell>
          <cell r="AY1122">
            <v>5900</v>
          </cell>
          <cell r="AZ1122">
            <v>5900</v>
          </cell>
          <cell r="BA1122">
            <v>5900</v>
          </cell>
          <cell r="BB1122">
            <v>5900</v>
          </cell>
          <cell r="BC1122">
            <v>5900</v>
          </cell>
          <cell r="BD1122">
            <v>5900</v>
          </cell>
          <cell r="BE1122">
            <v>5900</v>
          </cell>
          <cell r="BF1122">
            <v>5900</v>
          </cell>
          <cell r="BG1122">
            <v>5900</v>
          </cell>
          <cell r="BH1122">
            <v>5900</v>
          </cell>
          <cell r="BI1122">
            <v>5900</v>
          </cell>
          <cell r="BJ1122">
            <v>5900</v>
          </cell>
          <cell r="BK1122">
            <v>5900</v>
          </cell>
          <cell r="BL1122">
            <v>5900</v>
          </cell>
          <cell r="BM1122">
            <v>5900</v>
          </cell>
          <cell r="BN1122">
            <v>5900</v>
          </cell>
          <cell r="BO1122">
            <v>5900</v>
          </cell>
          <cell r="BP1122">
            <v>5900</v>
          </cell>
          <cell r="BQ1122">
            <v>5900</v>
          </cell>
          <cell r="BR1122">
            <v>5900</v>
          </cell>
          <cell r="BS1122">
            <v>5900</v>
          </cell>
          <cell r="BT1122">
            <v>5900</v>
          </cell>
          <cell r="BU1122">
            <v>5900</v>
          </cell>
          <cell r="BV1122">
            <v>5900</v>
          </cell>
          <cell r="BW1122">
            <v>5900</v>
          </cell>
          <cell r="BX1122">
            <v>5900</v>
          </cell>
          <cell r="BY1122">
            <v>5900</v>
          </cell>
          <cell r="BZ1122">
            <v>5900</v>
          </cell>
          <cell r="CA1122">
            <v>5900</v>
          </cell>
          <cell r="CB1122">
            <v>5900</v>
          </cell>
          <cell r="CC1122">
            <v>5900</v>
          </cell>
          <cell r="CD1122">
            <v>5400</v>
          </cell>
          <cell r="CE1122">
            <v>5400</v>
          </cell>
          <cell r="CF1122">
            <v>5400</v>
          </cell>
          <cell r="CG1122">
            <v>5400</v>
          </cell>
          <cell r="CH1122">
            <v>5400</v>
          </cell>
          <cell r="CI1122">
            <v>5400</v>
          </cell>
          <cell r="CJ1122">
            <v>5400</v>
          </cell>
          <cell r="CK1122">
            <v>5400</v>
          </cell>
          <cell r="CL1122">
            <v>5400</v>
          </cell>
          <cell r="CM1122">
            <v>5400</v>
          </cell>
          <cell r="CN1122">
            <v>5400</v>
          </cell>
          <cell r="CO1122">
            <v>5400</v>
          </cell>
          <cell r="CP1122">
            <v>5400</v>
          </cell>
          <cell r="CQ1122">
            <v>5400</v>
          </cell>
          <cell r="CR1122">
            <v>5400</v>
          </cell>
          <cell r="CS1122">
            <v>5400</v>
          </cell>
          <cell r="CT1122">
            <v>5400</v>
          </cell>
          <cell r="CU1122">
            <v>5400</v>
          </cell>
          <cell r="CV1122">
            <v>5400</v>
          </cell>
          <cell r="CW1122">
            <v>5400</v>
          </cell>
          <cell r="CX1122">
            <v>5400</v>
          </cell>
          <cell r="CY1122">
            <v>5400</v>
          </cell>
          <cell r="CZ1122">
            <v>5400</v>
          </cell>
          <cell r="DA1122">
            <v>5400</v>
          </cell>
          <cell r="DB1122">
            <v>5400</v>
          </cell>
          <cell r="DC1122">
            <v>5400</v>
          </cell>
          <cell r="DD1122">
            <v>5400</v>
          </cell>
          <cell r="DE1122">
            <v>5400</v>
          </cell>
          <cell r="DF1122">
            <v>5225</v>
          </cell>
          <cell r="DG1122">
            <v>5225</v>
          </cell>
          <cell r="DH1122">
            <v>5225</v>
          </cell>
          <cell r="DI1122">
            <v>5225</v>
          </cell>
          <cell r="DJ1122">
            <v>5225</v>
          </cell>
          <cell r="DK1122">
            <v>5225</v>
          </cell>
        </row>
        <row r="1123">
          <cell r="A1123">
            <v>110310</v>
          </cell>
          <cell r="B1123" t="str">
            <v> BRISTOL - JOHN T. CERTAIN #1            </v>
          </cell>
          <cell r="C1123">
            <v>0</v>
          </cell>
          <cell r="D1123" t="str">
            <v> R    </v>
          </cell>
          <cell r="E1123">
            <v>2801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</row>
        <row r="1124">
          <cell r="A1124">
            <v>110311</v>
          </cell>
          <cell r="B1124" t="str">
            <v> INTERCITY - PLYMOUTH DEHYD              </v>
          </cell>
          <cell r="C1124">
            <v>0</v>
          </cell>
          <cell r="D1124" t="str">
            <v> R    </v>
          </cell>
          <cell r="E1124">
            <v>6061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</row>
        <row r="1125">
          <cell r="A1125">
            <v>110312</v>
          </cell>
          <cell r="B1125" t="str">
            <v> SMITH - ODEM DEHYD                      </v>
          </cell>
          <cell r="C1125">
            <v>0</v>
          </cell>
          <cell r="D1125" t="str">
            <v> R    </v>
          </cell>
          <cell r="E1125">
            <v>7665</v>
          </cell>
          <cell r="F1125">
            <v>3500</v>
          </cell>
          <cell r="G1125">
            <v>3500</v>
          </cell>
          <cell r="H1125">
            <v>3500</v>
          </cell>
          <cell r="I1125">
            <v>3500</v>
          </cell>
          <cell r="J1125">
            <v>3500</v>
          </cell>
          <cell r="K1125">
            <v>3500</v>
          </cell>
          <cell r="L1125">
            <v>3500</v>
          </cell>
          <cell r="M1125">
            <v>3500</v>
          </cell>
          <cell r="N1125">
            <v>3500</v>
          </cell>
          <cell r="O1125">
            <v>3500</v>
          </cell>
          <cell r="P1125">
            <v>3500</v>
          </cell>
          <cell r="Q1125">
            <v>3500</v>
          </cell>
          <cell r="R1125">
            <v>3500</v>
          </cell>
          <cell r="S1125">
            <v>3500</v>
          </cell>
          <cell r="T1125">
            <v>3500</v>
          </cell>
          <cell r="U1125">
            <v>5500</v>
          </cell>
          <cell r="V1125">
            <v>5500</v>
          </cell>
          <cell r="W1125">
            <v>5500</v>
          </cell>
          <cell r="X1125">
            <v>5500</v>
          </cell>
          <cell r="Y1125">
            <v>5500</v>
          </cell>
          <cell r="Z1125">
            <v>5500</v>
          </cell>
          <cell r="AA1125">
            <v>3500</v>
          </cell>
          <cell r="AB1125">
            <v>3500</v>
          </cell>
          <cell r="AC1125">
            <v>3500</v>
          </cell>
          <cell r="AD1125">
            <v>3500</v>
          </cell>
          <cell r="AE1125">
            <v>3500</v>
          </cell>
          <cell r="AF1125">
            <v>3500</v>
          </cell>
          <cell r="AG1125">
            <v>3500</v>
          </cell>
          <cell r="AH1125">
            <v>3500</v>
          </cell>
          <cell r="AI1125">
            <v>3500</v>
          </cell>
          <cell r="AJ1125">
            <v>3500</v>
          </cell>
          <cell r="AK1125">
            <v>3500</v>
          </cell>
          <cell r="AL1125">
            <v>3500</v>
          </cell>
          <cell r="AM1125">
            <v>3500</v>
          </cell>
          <cell r="AN1125">
            <v>3500</v>
          </cell>
          <cell r="AO1125">
            <v>3500</v>
          </cell>
          <cell r="AP1125">
            <v>3500</v>
          </cell>
          <cell r="AQ1125">
            <v>3500</v>
          </cell>
          <cell r="AR1125">
            <v>3500</v>
          </cell>
          <cell r="AS1125">
            <v>3500</v>
          </cell>
          <cell r="AT1125">
            <v>3500</v>
          </cell>
          <cell r="AU1125">
            <v>3500</v>
          </cell>
          <cell r="AV1125">
            <v>3500</v>
          </cell>
          <cell r="AW1125">
            <v>3500</v>
          </cell>
          <cell r="AX1125">
            <v>3500</v>
          </cell>
          <cell r="AY1125">
            <v>3200</v>
          </cell>
          <cell r="AZ1125">
            <v>3200</v>
          </cell>
          <cell r="BA1125">
            <v>3200</v>
          </cell>
          <cell r="BB1125">
            <v>3200</v>
          </cell>
          <cell r="BC1125">
            <v>3200</v>
          </cell>
          <cell r="BD1125">
            <v>3200</v>
          </cell>
          <cell r="BE1125">
            <v>3200</v>
          </cell>
          <cell r="BF1125">
            <v>3200</v>
          </cell>
          <cell r="BG1125">
            <v>3200</v>
          </cell>
          <cell r="BH1125">
            <v>3200</v>
          </cell>
          <cell r="BI1125">
            <v>3200</v>
          </cell>
          <cell r="BJ1125">
            <v>3200</v>
          </cell>
          <cell r="BK1125">
            <v>3200</v>
          </cell>
          <cell r="BL1125">
            <v>3200</v>
          </cell>
          <cell r="BM1125">
            <v>3200</v>
          </cell>
          <cell r="BN1125">
            <v>3200</v>
          </cell>
          <cell r="BO1125">
            <v>3200</v>
          </cell>
          <cell r="BP1125">
            <v>3200</v>
          </cell>
          <cell r="BQ1125">
            <v>3500</v>
          </cell>
          <cell r="BR1125">
            <v>3500</v>
          </cell>
          <cell r="BS1125">
            <v>3500</v>
          </cell>
          <cell r="BT1125">
            <v>3500</v>
          </cell>
          <cell r="BU1125">
            <v>3500</v>
          </cell>
          <cell r="BV1125">
            <v>3500</v>
          </cell>
          <cell r="BW1125">
            <v>3500</v>
          </cell>
          <cell r="BX1125">
            <v>3500</v>
          </cell>
          <cell r="BY1125">
            <v>3500</v>
          </cell>
          <cell r="BZ1125">
            <v>3500</v>
          </cell>
          <cell r="CA1125">
            <v>3500</v>
          </cell>
          <cell r="CB1125">
            <v>3500</v>
          </cell>
          <cell r="CC1125">
            <v>3500</v>
          </cell>
          <cell r="CD1125">
            <v>4250</v>
          </cell>
          <cell r="CE1125">
            <v>4250</v>
          </cell>
          <cell r="CF1125">
            <v>4250</v>
          </cell>
          <cell r="CG1125">
            <v>4250</v>
          </cell>
          <cell r="CH1125">
            <v>4250</v>
          </cell>
          <cell r="CI1125">
            <v>3500</v>
          </cell>
          <cell r="CJ1125">
            <v>3500</v>
          </cell>
          <cell r="CK1125">
            <v>3500</v>
          </cell>
          <cell r="CL1125">
            <v>3500</v>
          </cell>
          <cell r="CM1125">
            <v>3500</v>
          </cell>
          <cell r="CN1125">
            <v>3500</v>
          </cell>
          <cell r="CO1125">
            <v>3500</v>
          </cell>
          <cell r="CP1125">
            <v>3500</v>
          </cell>
          <cell r="CQ1125">
            <v>3500</v>
          </cell>
          <cell r="CR1125">
            <v>3500</v>
          </cell>
          <cell r="CS1125">
            <v>3500</v>
          </cell>
          <cell r="CT1125">
            <v>3500</v>
          </cell>
          <cell r="CU1125">
            <v>3500</v>
          </cell>
          <cell r="CV1125">
            <v>3500</v>
          </cell>
          <cell r="CW1125">
            <v>3500</v>
          </cell>
          <cell r="CX1125">
            <v>3500</v>
          </cell>
          <cell r="CY1125">
            <v>3500</v>
          </cell>
          <cell r="CZ1125">
            <v>3500</v>
          </cell>
          <cell r="DA1125">
            <v>3500</v>
          </cell>
          <cell r="DB1125">
            <v>3500</v>
          </cell>
          <cell r="DC1125">
            <v>3500</v>
          </cell>
          <cell r="DD1125">
            <v>3500</v>
          </cell>
          <cell r="DE1125">
            <v>3500</v>
          </cell>
          <cell r="DF1125">
            <v>2425</v>
          </cell>
          <cell r="DG1125">
            <v>3925</v>
          </cell>
          <cell r="DH1125">
            <v>3925</v>
          </cell>
          <cell r="DI1125">
            <v>3925</v>
          </cell>
          <cell r="DJ1125">
            <v>3925</v>
          </cell>
          <cell r="DK1125">
            <v>3925</v>
          </cell>
        </row>
        <row r="1126">
          <cell r="A1126">
            <v>110315</v>
          </cell>
          <cell r="B1126" t="str">
            <v> MESTENA - LLOPCO WELL NO.1              </v>
          </cell>
          <cell r="C1126">
            <v>0</v>
          </cell>
          <cell r="D1126" t="str">
            <v> R    </v>
          </cell>
          <cell r="E1126">
            <v>2763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</row>
        <row r="1127">
          <cell r="A1127">
            <v>110316</v>
          </cell>
          <cell r="B1127" t="str">
            <v> CORPUS - WEST JAVALINA FIELD DEHYD      </v>
          </cell>
          <cell r="C1127">
            <v>0</v>
          </cell>
          <cell r="D1127" t="str">
            <v> R    </v>
          </cell>
          <cell r="E1127">
            <v>7247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</row>
        <row r="1128">
          <cell r="A1128">
            <v>110317</v>
          </cell>
          <cell r="B1128" t="str">
            <v> ANAQUA - EAST PLACIDO DEHYD             </v>
          </cell>
          <cell r="C1128">
            <v>0</v>
          </cell>
          <cell r="D1128" t="str">
            <v> R    </v>
          </cell>
          <cell r="E1128">
            <v>13540</v>
          </cell>
          <cell r="F1128">
            <v>965</v>
          </cell>
          <cell r="G1128">
            <v>965</v>
          </cell>
          <cell r="H1128">
            <v>965</v>
          </cell>
          <cell r="I1128">
            <v>1100</v>
          </cell>
          <cell r="J1128">
            <v>965</v>
          </cell>
          <cell r="K1128">
            <v>110</v>
          </cell>
          <cell r="L1128">
            <v>865</v>
          </cell>
          <cell r="M1128">
            <v>1290</v>
          </cell>
          <cell r="N1128">
            <v>1745</v>
          </cell>
          <cell r="O1128">
            <v>1745</v>
          </cell>
          <cell r="P1128">
            <v>1745</v>
          </cell>
          <cell r="Q1128">
            <v>290</v>
          </cell>
          <cell r="R1128">
            <v>1290</v>
          </cell>
          <cell r="S1128">
            <v>1290</v>
          </cell>
          <cell r="T1128">
            <v>1290</v>
          </cell>
          <cell r="U1128">
            <v>880</v>
          </cell>
          <cell r="V1128">
            <v>880</v>
          </cell>
          <cell r="W1128">
            <v>880</v>
          </cell>
          <cell r="X1128">
            <v>1300</v>
          </cell>
          <cell r="Y1128">
            <v>1300</v>
          </cell>
          <cell r="Z1128">
            <v>1300</v>
          </cell>
          <cell r="AA1128">
            <v>1300</v>
          </cell>
          <cell r="AB1128">
            <v>1300</v>
          </cell>
          <cell r="AC1128">
            <v>1300</v>
          </cell>
          <cell r="AD1128">
            <v>1300</v>
          </cell>
          <cell r="AE1128">
            <v>1300</v>
          </cell>
          <cell r="AF1128">
            <v>1400</v>
          </cell>
          <cell r="AG1128">
            <v>1400</v>
          </cell>
          <cell r="AH1128">
            <v>1400</v>
          </cell>
          <cell r="AI1128">
            <v>1400</v>
          </cell>
          <cell r="AJ1128">
            <v>1400</v>
          </cell>
          <cell r="AK1128">
            <v>1400</v>
          </cell>
          <cell r="AL1128">
            <v>1400</v>
          </cell>
          <cell r="AM1128">
            <v>1900</v>
          </cell>
          <cell r="AN1128">
            <v>1100</v>
          </cell>
          <cell r="AO1128">
            <v>1100</v>
          </cell>
          <cell r="AP1128">
            <v>1100</v>
          </cell>
          <cell r="AQ1128">
            <v>1100</v>
          </cell>
          <cell r="AR1128">
            <v>1100</v>
          </cell>
          <cell r="AS1128">
            <v>1100</v>
          </cell>
          <cell r="AT1128">
            <v>1100</v>
          </cell>
          <cell r="AU1128">
            <v>500</v>
          </cell>
          <cell r="AV1128">
            <v>1100</v>
          </cell>
          <cell r="AW1128">
            <v>1100</v>
          </cell>
          <cell r="AX1128">
            <v>1100</v>
          </cell>
          <cell r="AY1128">
            <v>1200</v>
          </cell>
          <cell r="AZ1128">
            <v>1200</v>
          </cell>
          <cell r="BA1128">
            <v>900</v>
          </cell>
          <cell r="BB1128">
            <v>900</v>
          </cell>
          <cell r="BC1128">
            <v>900</v>
          </cell>
          <cell r="BD1128">
            <v>900</v>
          </cell>
          <cell r="BE1128">
            <v>900</v>
          </cell>
          <cell r="BF1128">
            <v>900</v>
          </cell>
          <cell r="BG1128">
            <v>1300</v>
          </cell>
          <cell r="BH1128">
            <v>1300</v>
          </cell>
          <cell r="BI1128">
            <v>1300</v>
          </cell>
          <cell r="BJ1128">
            <v>900</v>
          </cell>
          <cell r="BK1128">
            <v>900</v>
          </cell>
          <cell r="BL1128">
            <v>900</v>
          </cell>
          <cell r="BM1128">
            <v>900</v>
          </cell>
          <cell r="BN1128">
            <v>1000</v>
          </cell>
          <cell r="BO1128">
            <v>1000</v>
          </cell>
          <cell r="BP1128">
            <v>1000</v>
          </cell>
          <cell r="BQ1128">
            <v>1000</v>
          </cell>
          <cell r="BR1128">
            <v>1000</v>
          </cell>
          <cell r="BS1128">
            <v>1000</v>
          </cell>
          <cell r="BT1128">
            <v>1000</v>
          </cell>
          <cell r="BU1128">
            <v>1200</v>
          </cell>
          <cell r="BV1128">
            <v>1200</v>
          </cell>
          <cell r="BW1128">
            <v>1200</v>
          </cell>
          <cell r="BX1128">
            <v>1200</v>
          </cell>
          <cell r="BY1128">
            <v>1500</v>
          </cell>
          <cell r="BZ1128">
            <v>1500</v>
          </cell>
          <cell r="CA1128">
            <v>1500</v>
          </cell>
          <cell r="CB1128">
            <v>1500</v>
          </cell>
          <cell r="CC1128">
            <v>1500</v>
          </cell>
          <cell r="CD1128">
            <v>1496</v>
          </cell>
          <cell r="CE1128">
            <v>1496</v>
          </cell>
          <cell r="CF1128">
            <v>1329</v>
          </cell>
          <cell r="CG1128">
            <v>1329</v>
          </cell>
          <cell r="CH1128">
            <v>1329</v>
          </cell>
          <cell r="CI1128">
            <v>1329</v>
          </cell>
          <cell r="CJ1128">
            <v>1329</v>
          </cell>
          <cell r="CK1128">
            <v>1329</v>
          </cell>
          <cell r="CL1128">
            <v>1329</v>
          </cell>
          <cell r="CM1128">
            <v>1750</v>
          </cell>
          <cell r="CN1128">
            <v>1750</v>
          </cell>
          <cell r="CO1128">
            <v>1750</v>
          </cell>
          <cell r="CP1128">
            <v>1170</v>
          </cell>
          <cell r="CQ1128">
            <v>1170</v>
          </cell>
          <cell r="CR1128">
            <v>1170</v>
          </cell>
          <cell r="CS1128">
            <v>1170</v>
          </cell>
          <cell r="CT1128">
            <v>1170</v>
          </cell>
          <cell r="CU1128">
            <v>1170</v>
          </cell>
          <cell r="CV1128">
            <v>1170</v>
          </cell>
          <cell r="CW1128">
            <v>1170</v>
          </cell>
          <cell r="CX1128">
            <v>1170</v>
          </cell>
          <cell r="CY1128">
            <v>1170</v>
          </cell>
          <cell r="CZ1128">
            <v>1170</v>
          </cell>
          <cell r="DA1128">
            <v>1170</v>
          </cell>
          <cell r="DB1128">
            <v>1170</v>
          </cell>
          <cell r="DC1128">
            <v>1170</v>
          </cell>
          <cell r="DD1128">
            <v>1170</v>
          </cell>
          <cell r="DE1128">
            <v>1170</v>
          </cell>
          <cell r="DF1128">
            <v>1100</v>
          </cell>
          <cell r="DG1128">
            <v>1100</v>
          </cell>
          <cell r="DH1128">
            <v>700</v>
          </cell>
          <cell r="DI1128">
            <v>700</v>
          </cell>
          <cell r="DJ1128">
            <v>700</v>
          </cell>
          <cell r="DK1128">
            <v>700</v>
          </cell>
        </row>
        <row r="1129">
          <cell r="A1129">
            <v>110318</v>
          </cell>
          <cell r="B1129" t="str">
            <v> GILLRING - BLOOMINGTON DEHYD            </v>
          </cell>
          <cell r="C1129">
            <v>0</v>
          </cell>
          <cell r="D1129" t="str">
            <v> R    </v>
          </cell>
          <cell r="E1129">
            <v>6434</v>
          </cell>
          <cell r="F1129">
            <v>0</v>
          </cell>
          <cell r="G1129">
            <v>15</v>
          </cell>
          <cell r="H1129">
            <v>15</v>
          </cell>
          <cell r="I1129">
            <v>15</v>
          </cell>
          <cell r="J1129">
            <v>15</v>
          </cell>
          <cell r="K1129">
            <v>15</v>
          </cell>
          <cell r="L1129">
            <v>15</v>
          </cell>
          <cell r="M1129">
            <v>15</v>
          </cell>
          <cell r="N1129">
            <v>15</v>
          </cell>
          <cell r="O1129">
            <v>15</v>
          </cell>
          <cell r="P1129">
            <v>15</v>
          </cell>
          <cell r="Q1129">
            <v>15</v>
          </cell>
          <cell r="R1129">
            <v>15</v>
          </cell>
          <cell r="S1129">
            <v>15</v>
          </cell>
          <cell r="T1129">
            <v>15</v>
          </cell>
          <cell r="U1129">
            <v>15</v>
          </cell>
          <cell r="V1129">
            <v>15</v>
          </cell>
          <cell r="W1129">
            <v>15</v>
          </cell>
          <cell r="X1129">
            <v>15</v>
          </cell>
          <cell r="Y1129">
            <v>15</v>
          </cell>
          <cell r="Z1129">
            <v>15</v>
          </cell>
          <cell r="AA1129">
            <v>15</v>
          </cell>
          <cell r="AB1129">
            <v>15</v>
          </cell>
          <cell r="AC1129">
            <v>15</v>
          </cell>
          <cell r="AD1129">
            <v>15</v>
          </cell>
          <cell r="AE1129">
            <v>15</v>
          </cell>
          <cell r="AF1129">
            <v>15</v>
          </cell>
          <cell r="AG1129">
            <v>15</v>
          </cell>
          <cell r="AH1129">
            <v>15</v>
          </cell>
          <cell r="AI1129">
            <v>15</v>
          </cell>
          <cell r="AJ1129">
            <v>15</v>
          </cell>
          <cell r="AK1129">
            <v>15</v>
          </cell>
          <cell r="AL1129">
            <v>15</v>
          </cell>
          <cell r="AM1129">
            <v>15</v>
          </cell>
          <cell r="AN1129">
            <v>15</v>
          </cell>
          <cell r="AO1129">
            <v>15</v>
          </cell>
          <cell r="AP1129">
            <v>15</v>
          </cell>
          <cell r="AQ1129">
            <v>15</v>
          </cell>
          <cell r="AR1129">
            <v>15</v>
          </cell>
          <cell r="AS1129">
            <v>15</v>
          </cell>
          <cell r="AT1129">
            <v>15</v>
          </cell>
          <cell r="AU1129">
            <v>15</v>
          </cell>
          <cell r="AV1129">
            <v>15</v>
          </cell>
          <cell r="AW1129">
            <v>15</v>
          </cell>
          <cell r="AX1129">
            <v>15</v>
          </cell>
          <cell r="AY1129">
            <v>15</v>
          </cell>
          <cell r="AZ1129">
            <v>15</v>
          </cell>
          <cell r="BA1129">
            <v>15</v>
          </cell>
          <cell r="BB1129">
            <v>15</v>
          </cell>
          <cell r="BC1129">
            <v>15</v>
          </cell>
          <cell r="BD1129">
            <v>15</v>
          </cell>
          <cell r="BE1129">
            <v>15</v>
          </cell>
          <cell r="BF1129">
            <v>15</v>
          </cell>
          <cell r="BG1129">
            <v>15</v>
          </cell>
          <cell r="BH1129">
            <v>15</v>
          </cell>
          <cell r="BI1129">
            <v>15</v>
          </cell>
          <cell r="BJ1129">
            <v>15</v>
          </cell>
          <cell r="BK1129">
            <v>15</v>
          </cell>
          <cell r="BL1129">
            <v>15</v>
          </cell>
          <cell r="BM1129">
            <v>15</v>
          </cell>
          <cell r="BN1129">
            <v>15</v>
          </cell>
          <cell r="BO1129">
            <v>15</v>
          </cell>
          <cell r="BP1129">
            <v>15</v>
          </cell>
          <cell r="BQ1129">
            <v>15</v>
          </cell>
          <cell r="BR1129">
            <v>15</v>
          </cell>
          <cell r="BS1129">
            <v>15</v>
          </cell>
          <cell r="BT1129">
            <v>15</v>
          </cell>
          <cell r="BU1129">
            <v>15</v>
          </cell>
          <cell r="BV1129">
            <v>15</v>
          </cell>
          <cell r="BW1129">
            <v>15</v>
          </cell>
          <cell r="BX1129">
            <v>15</v>
          </cell>
          <cell r="BY1129">
            <v>15</v>
          </cell>
          <cell r="BZ1129">
            <v>15</v>
          </cell>
          <cell r="CA1129">
            <v>15</v>
          </cell>
          <cell r="CB1129">
            <v>15</v>
          </cell>
          <cell r="CC1129">
            <v>15</v>
          </cell>
          <cell r="CD1129">
            <v>15</v>
          </cell>
          <cell r="CE1129">
            <v>15</v>
          </cell>
          <cell r="CF1129">
            <v>15</v>
          </cell>
          <cell r="CG1129">
            <v>15</v>
          </cell>
          <cell r="CH1129">
            <v>15</v>
          </cell>
          <cell r="CI1129">
            <v>15</v>
          </cell>
          <cell r="CJ1129">
            <v>15</v>
          </cell>
          <cell r="CK1129">
            <v>15</v>
          </cell>
          <cell r="CL1129">
            <v>15</v>
          </cell>
          <cell r="CM1129">
            <v>15</v>
          </cell>
          <cell r="CN1129">
            <v>15</v>
          </cell>
          <cell r="CO1129">
            <v>15</v>
          </cell>
          <cell r="CP1129">
            <v>15</v>
          </cell>
          <cell r="CQ1129">
            <v>15</v>
          </cell>
          <cell r="CR1129">
            <v>15</v>
          </cell>
          <cell r="CS1129">
            <v>15</v>
          </cell>
          <cell r="CT1129">
            <v>15</v>
          </cell>
          <cell r="CU1129">
            <v>15</v>
          </cell>
          <cell r="CV1129">
            <v>15</v>
          </cell>
          <cell r="CW1129">
            <v>15</v>
          </cell>
          <cell r="CX1129">
            <v>15</v>
          </cell>
          <cell r="CY1129">
            <v>15</v>
          </cell>
          <cell r="CZ1129">
            <v>15</v>
          </cell>
          <cell r="DA1129">
            <v>15</v>
          </cell>
          <cell r="DB1129">
            <v>15</v>
          </cell>
          <cell r="DC1129">
            <v>15</v>
          </cell>
          <cell r="DD1129">
            <v>15</v>
          </cell>
          <cell r="DE1129">
            <v>15</v>
          </cell>
          <cell r="DF1129">
            <v>15</v>
          </cell>
          <cell r="DG1129">
            <v>15</v>
          </cell>
          <cell r="DH1129">
            <v>15</v>
          </cell>
          <cell r="DI1129">
            <v>15</v>
          </cell>
          <cell r="DJ1129">
            <v>15</v>
          </cell>
          <cell r="DK1129">
            <v>15</v>
          </cell>
        </row>
        <row r="1130">
          <cell r="A1130">
            <v>110319</v>
          </cell>
          <cell r="B1130" t="str">
            <v> SHOREHAM - INEZ DEHYD                   </v>
          </cell>
          <cell r="C1130">
            <v>0</v>
          </cell>
          <cell r="D1130" t="str">
            <v> R    </v>
          </cell>
          <cell r="E1130">
            <v>6376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</row>
        <row r="1131">
          <cell r="A1131">
            <v>110322</v>
          </cell>
          <cell r="B1131" t="str">
            <v> HARDWICK - NORTH LOUISE                 </v>
          </cell>
          <cell r="C1131">
            <v>0</v>
          </cell>
          <cell r="D1131" t="str">
            <v> R    </v>
          </cell>
          <cell r="E1131">
            <v>2749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</row>
        <row r="1132">
          <cell r="A1132">
            <v>110323</v>
          </cell>
          <cell r="B1132" t="str">
            <v> MEDALLION - WILSON #1                   </v>
          </cell>
          <cell r="C1132">
            <v>0</v>
          </cell>
          <cell r="D1132" t="str">
            <v> R    </v>
          </cell>
          <cell r="E1132">
            <v>5884</v>
          </cell>
          <cell r="F1132">
            <v>206</v>
          </cell>
          <cell r="G1132">
            <v>206</v>
          </cell>
          <cell r="H1132">
            <v>206</v>
          </cell>
          <cell r="I1132">
            <v>230</v>
          </cell>
          <cell r="J1132">
            <v>206</v>
          </cell>
          <cell r="K1132">
            <v>206</v>
          </cell>
          <cell r="L1132">
            <v>206</v>
          </cell>
          <cell r="M1132">
            <v>206</v>
          </cell>
          <cell r="N1132">
            <v>206</v>
          </cell>
          <cell r="O1132">
            <v>206</v>
          </cell>
          <cell r="P1132">
            <v>206</v>
          </cell>
          <cell r="Q1132">
            <v>206</v>
          </cell>
          <cell r="R1132">
            <v>206</v>
          </cell>
          <cell r="S1132">
            <v>206</v>
          </cell>
          <cell r="T1132">
            <v>206</v>
          </cell>
          <cell r="U1132">
            <v>230</v>
          </cell>
          <cell r="V1132">
            <v>230</v>
          </cell>
          <cell r="W1132">
            <v>230</v>
          </cell>
          <cell r="X1132">
            <v>230</v>
          </cell>
          <cell r="Y1132">
            <v>230</v>
          </cell>
          <cell r="Z1132">
            <v>230</v>
          </cell>
          <cell r="AA1132">
            <v>230</v>
          </cell>
          <cell r="AB1132">
            <v>230</v>
          </cell>
          <cell r="AC1132">
            <v>230</v>
          </cell>
          <cell r="AD1132">
            <v>230</v>
          </cell>
          <cell r="AE1132">
            <v>230</v>
          </cell>
          <cell r="AF1132">
            <v>230</v>
          </cell>
          <cell r="AG1132">
            <v>230</v>
          </cell>
          <cell r="AH1132">
            <v>230</v>
          </cell>
          <cell r="AI1132">
            <v>230</v>
          </cell>
          <cell r="AJ1132">
            <v>230</v>
          </cell>
          <cell r="AK1132">
            <v>230</v>
          </cell>
          <cell r="AL1132">
            <v>230</v>
          </cell>
          <cell r="AM1132">
            <v>230</v>
          </cell>
          <cell r="AN1132">
            <v>230</v>
          </cell>
          <cell r="AO1132">
            <v>230</v>
          </cell>
          <cell r="AP1132">
            <v>230</v>
          </cell>
          <cell r="AQ1132">
            <v>230</v>
          </cell>
          <cell r="AR1132">
            <v>230</v>
          </cell>
          <cell r="AS1132">
            <v>230</v>
          </cell>
          <cell r="AT1132">
            <v>230</v>
          </cell>
          <cell r="AU1132">
            <v>230</v>
          </cell>
          <cell r="AV1132">
            <v>230</v>
          </cell>
          <cell r="AW1132">
            <v>230</v>
          </cell>
          <cell r="AX1132">
            <v>230</v>
          </cell>
          <cell r="AY1132">
            <v>230</v>
          </cell>
          <cell r="AZ1132">
            <v>230</v>
          </cell>
          <cell r="BA1132">
            <v>230</v>
          </cell>
          <cell r="BB1132">
            <v>230</v>
          </cell>
          <cell r="BC1132">
            <v>230</v>
          </cell>
          <cell r="BD1132">
            <v>230</v>
          </cell>
          <cell r="BE1132">
            <v>230</v>
          </cell>
          <cell r="BF1132">
            <v>230</v>
          </cell>
          <cell r="BG1132">
            <v>230</v>
          </cell>
          <cell r="BH1132">
            <v>230</v>
          </cell>
          <cell r="BI1132">
            <v>230</v>
          </cell>
          <cell r="BJ1132">
            <v>230</v>
          </cell>
          <cell r="BK1132">
            <v>230</v>
          </cell>
          <cell r="BL1132">
            <v>230</v>
          </cell>
          <cell r="BM1132">
            <v>230</v>
          </cell>
          <cell r="BN1132">
            <v>230</v>
          </cell>
          <cell r="BO1132">
            <v>230</v>
          </cell>
          <cell r="BP1132">
            <v>230</v>
          </cell>
          <cell r="BQ1132">
            <v>230</v>
          </cell>
          <cell r="BR1132">
            <v>230</v>
          </cell>
          <cell r="BS1132">
            <v>230</v>
          </cell>
          <cell r="BT1132">
            <v>230</v>
          </cell>
          <cell r="BU1132">
            <v>230</v>
          </cell>
          <cell r="BV1132">
            <v>230</v>
          </cell>
          <cell r="BW1132">
            <v>230</v>
          </cell>
          <cell r="BX1132">
            <v>230</v>
          </cell>
          <cell r="BY1132">
            <v>230</v>
          </cell>
          <cell r="BZ1132">
            <v>230</v>
          </cell>
          <cell r="CA1132">
            <v>230</v>
          </cell>
          <cell r="CB1132">
            <v>230</v>
          </cell>
          <cell r="CC1132">
            <v>230</v>
          </cell>
          <cell r="CD1132">
            <v>200</v>
          </cell>
          <cell r="CE1132">
            <v>200</v>
          </cell>
          <cell r="CF1132">
            <v>200</v>
          </cell>
          <cell r="CG1132">
            <v>200</v>
          </cell>
          <cell r="CH1132">
            <v>200</v>
          </cell>
          <cell r="CI1132">
            <v>200</v>
          </cell>
          <cell r="CJ1132">
            <v>200</v>
          </cell>
          <cell r="CK1132">
            <v>200</v>
          </cell>
          <cell r="CL1132">
            <v>200</v>
          </cell>
          <cell r="CM1132">
            <v>200</v>
          </cell>
          <cell r="CN1132">
            <v>200</v>
          </cell>
          <cell r="CO1132">
            <v>200</v>
          </cell>
          <cell r="CP1132">
            <v>200</v>
          </cell>
          <cell r="CQ1132">
            <v>200</v>
          </cell>
          <cell r="CR1132">
            <v>200</v>
          </cell>
          <cell r="CS1132">
            <v>200</v>
          </cell>
          <cell r="CT1132">
            <v>200</v>
          </cell>
          <cell r="CU1132">
            <v>200</v>
          </cell>
          <cell r="CV1132">
            <v>200</v>
          </cell>
          <cell r="CW1132">
            <v>200</v>
          </cell>
          <cell r="CX1132">
            <v>200</v>
          </cell>
          <cell r="CY1132">
            <v>200</v>
          </cell>
          <cell r="CZ1132">
            <v>200</v>
          </cell>
          <cell r="DA1132">
            <v>200</v>
          </cell>
          <cell r="DB1132">
            <v>200</v>
          </cell>
          <cell r="DC1132">
            <v>200</v>
          </cell>
          <cell r="DD1132">
            <v>200</v>
          </cell>
          <cell r="DE1132">
            <v>200</v>
          </cell>
          <cell r="DF1132">
            <v>220</v>
          </cell>
          <cell r="DG1132">
            <v>220</v>
          </cell>
          <cell r="DH1132">
            <v>220</v>
          </cell>
          <cell r="DI1132">
            <v>220</v>
          </cell>
          <cell r="DJ1132">
            <v>220</v>
          </cell>
          <cell r="DK1132">
            <v>220</v>
          </cell>
        </row>
        <row r="1133">
          <cell r="A1133">
            <v>110327</v>
          </cell>
          <cell r="B1133" t="str">
            <v> SHORELINE - TWIN BASIN DEHYD            </v>
          </cell>
          <cell r="C1133">
            <v>0</v>
          </cell>
          <cell r="D1133" t="str">
            <v> R    </v>
          </cell>
          <cell r="E1133">
            <v>2706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</row>
        <row r="1134">
          <cell r="A1134">
            <v>110328</v>
          </cell>
          <cell r="B1134" t="str">
            <v> VICTORIA - HELAMICEK #1 WELL/HURD       </v>
          </cell>
          <cell r="C1134">
            <v>0</v>
          </cell>
          <cell r="D1134" t="str">
            <v> R    </v>
          </cell>
          <cell r="E1134">
            <v>2689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</row>
        <row r="1135">
          <cell r="A1135">
            <v>110329</v>
          </cell>
          <cell r="B1135" t="str">
            <v> CONOCO - CONOCO DUVAL DEHYD             </v>
          </cell>
          <cell r="C1135">
            <v>0</v>
          </cell>
          <cell r="D1135" t="str">
            <v> R    </v>
          </cell>
          <cell r="E1135">
            <v>28622</v>
          </cell>
          <cell r="F1135">
            <v>0</v>
          </cell>
          <cell r="G1135">
            <v>335</v>
          </cell>
          <cell r="H1135">
            <v>335</v>
          </cell>
          <cell r="I1135">
            <v>508</v>
          </cell>
          <cell r="J1135">
            <v>335</v>
          </cell>
          <cell r="K1135">
            <v>335</v>
          </cell>
          <cell r="L1135">
            <v>335</v>
          </cell>
          <cell r="M1135">
            <v>335</v>
          </cell>
          <cell r="N1135">
            <v>335</v>
          </cell>
          <cell r="O1135">
            <v>335</v>
          </cell>
          <cell r="P1135">
            <v>335</v>
          </cell>
          <cell r="Q1135">
            <v>335</v>
          </cell>
          <cell r="R1135">
            <v>335</v>
          </cell>
          <cell r="S1135">
            <v>335</v>
          </cell>
          <cell r="T1135">
            <v>335</v>
          </cell>
          <cell r="U1135">
            <v>508</v>
          </cell>
          <cell r="V1135">
            <v>508</v>
          </cell>
          <cell r="W1135">
            <v>508</v>
          </cell>
          <cell r="X1135">
            <v>508</v>
          </cell>
          <cell r="Y1135">
            <v>508</v>
          </cell>
          <cell r="Z1135">
            <v>508</v>
          </cell>
          <cell r="AA1135">
            <v>508</v>
          </cell>
          <cell r="AB1135">
            <v>508</v>
          </cell>
          <cell r="AC1135">
            <v>508</v>
          </cell>
          <cell r="AD1135">
            <v>508</v>
          </cell>
          <cell r="AE1135">
            <v>508</v>
          </cell>
          <cell r="AF1135">
            <v>508</v>
          </cell>
          <cell r="AG1135">
            <v>508</v>
          </cell>
          <cell r="AH1135">
            <v>508</v>
          </cell>
          <cell r="AI1135">
            <v>508</v>
          </cell>
          <cell r="AJ1135">
            <v>508</v>
          </cell>
          <cell r="AK1135">
            <v>508</v>
          </cell>
          <cell r="AL1135">
            <v>508</v>
          </cell>
          <cell r="AM1135">
            <v>508</v>
          </cell>
          <cell r="AN1135">
            <v>508</v>
          </cell>
          <cell r="AO1135">
            <v>508</v>
          </cell>
          <cell r="AP1135">
            <v>508</v>
          </cell>
          <cell r="AQ1135">
            <v>508</v>
          </cell>
          <cell r="AR1135">
            <v>508</v>
          </cell>
          <cell r="AS1135">
            <v>335</v>
          </cell>
          <cell r="AT1135">
            <v>335</v>
          </cell>
          <cell r="AU1135">
            <v>335</v>
          </cell>
          <cell r="AV1135">
            <v>335</v>
          </cell>
          <cell r="AW1135">
            <v>335</v>
          </cell>
          <cell r="AX1135">
            <v>335</v>
          </cell>
          <cell r="AY1135">
            <v>700</v>
          </cell>
          <cell r="AZ1135">
            <v>700</v>
          </cell>
          <cell r="BA1135">
            <v>700</v>
          </cell>
          <cell r="BB1135">
            <v>900</v>
          </cell>
          <cell r="BC1135">
            <v>700</v>
          </cell>
          <cell r="BD1135">
            <v>700</v>
          </cell>
          <cell r="BE1135">
            <v>700</v>
          </cell>
          <cell r="BF1135">
            <v>700</v>
          </cell>
          <cell r="BG1135">
            <v>700</v>
          </cell>
          <cell r="BH1135">
            <v>700</v>
          </cell>
          <cell r="BI1135">
            <v>700</v>
          </cell>
          <cell r="BJ1135">
            <v>700</v>
          </cell>
          <cell r="BK1135">
            <v>335</v>
          </cell>
          <cell r="BL1135">
            <v>335</v>
          </cell>
          <cell r="BM1135">
            <v>335</v>
          </cell>
          <cell r="BN1135">
            <v>335</v>
          </cell>
          <cell r="BO1135">
            <v>335</v>
          </cell>
          <cell r="BP1135">
            <v>335</v>
          </cell>
          <cell r="BQ1135">
            <v>335</v>
          </cell>
          <cell r="BR1135">
            <v>335</v>
          </cell>
          <cell r="BS1135">
            <v>335</v>
          </cell>
          <cell r="BT1135">
            <v>335</v>
          </cell>
          <cell r="BU1135">
            <v>335</v>
          </cell>
          <cell r="BV1135">
            <v>335</v>
          </cell>
          <cell r="BW1135">
            <v>335</v>
          </cell>
          <cell r="BX1135">
            <v>335</v>
          </cell>
          <cell r="BY1135">
            <v>335</v>
          </cell>
          <cell r="BZ1135">
            <v>335</v>
          </cell>
          <cell r="CA1135">
            <v>335</v>
          </cell>
          <cell r="CB1135">
            <v>335</v>
          </cell>
          <cell r="CC1135">
            <v>335</v>
          </cell>
          <cell r="CD1135">
            <v>335</v>
          </cell>
          <cell r="CE1135">
            <v>335</v>
          </cell>
          <cell r="CF1135">
            <v>335</v>
          </cell>
          <cell r="CG1135">
            <v>335</v>
          </cell>
          <cell r="CH1135">
            <v>335</v>
          </cell>
          <cell r="CI1135">
            <v>335</v>
          </cell>
          <cell r="CJ1135">
            <v>335</v>
          </cell>
          <cell r="CK1135">
            <v>335</v>
          </cell>
          <cell r="CL1135">
            <v>335</v>
          </cell>
          <cell r="CM1135">
            <v>335</v>
          </cell>
          <cell r="CN1135">
            <v>335</v>
          </cell>
          <cell r="CO1135">
            <v>335</v>
          </cell>
          <cell r="CP1135">
            <v>335</v>
          </cell>
          <cell r="CQ1135">
            <v>335</v>
          </cell>
          <cell r="CR1135">
            <v>335</v>
          </cell>
          <cell r="CS1135">
            <v>335</v>
          </cell>
          <cell r="CT1135">
            <v>335</v>
          </cell>
          <cell r="CU1135">
            <v>335</v>
          </cell>
          <cell r="CV1135">
            <v>335</v>
          </cell>
          <cell r="CW1135">
            <v>335</v>
          </cell>
          <cell r="CX1135">
            <v>335</v>
          </cell>
          <cell r="CY1135">
            <v>335</v>
          </cell>
          <cell r="CZ1135">
            <v>335</v>
          </cell>
          <cell r="DA1135">
            <v>335</v>
          </cell>
          <cell r="DB1135">
            <v>335</v>
          </cell>
          <cell r="DC1135">
            <v>335</v>
          </cell>
          <cell r="DD1135">
            <v>335</v>
          </cell>
          <cell r="DE1135">
            <v>335</v>
          </cell>
          <cell r="DF1135">
            <v>148</v>
          </cell>
          <cell r="DG1135">
            <v>148</v>
          </cell>
          <cell r="DH1135">
            <v>148</v>
          </cell>
          <cell r="DI1135">
            <v>148</v>
          </cell>
          <cell r="DJ1135">
            <v>148</v>
          </cell>
          <cell r="DK1135">
            <v>148</v>
          </cell>
        </row>
        <row r="1136">
          <cell r="A1136">
            <v>110332</v>
          </cell>
          <cell r="B1136" t="str">
            <v> NORTH - JOHNSON FLD #1 DEHYD            </v>
          </cell>
          <cell r="C1136">
            <v>0</v>
          </cell>
          <cell r="D1136" t="str">
            <v> R    </v>
          </cell>
          <cell r="E1136">
            <v>5914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1</v>
          </cell>
          <cell r="BQ1136">
            <v>1</v>
          </cell>
          <cell r="BR1136">
            <v>1</v>
          </cell>
          <cell r="BS1136">
            <v>1</v>
          </cell>
          <cell r="BT1136">
            <v>1</v>
          </cell>
          <cell r="BU1136">
            <v>1</v>
          </cell>
          <cell r="BV1136">
            <v>1</v>
          </cell>
          <cell r="BW1136">
            <v>1</v>
          </cell>
          <cell r="BX1136">
            <v>1</v>
          </cell>
          <cell r="BY1136">
            <v>1</v>
          </cell>
          <cell r="BZ1136">
            <v>1</v>
          </cell>
          <cell r="CA1136">
            <v>1</v>
          </cell>
          <cell r="CB1136">
            <v>1</v>
          </cell>
          <cell r="CC1136">
            <v>1</v>
          </cell>
          <cell r="CD1136">
            <v>1</v>
          </cell>
          <cell r="CE1136">
            <v>1</v>
          </cell>
          <cell r="CF1136">
            <v>1</v>
          </cell>
          <cell r="CG1136">
            <v>1</v>
          </cell>
          <cell r="CH1136">
            <v>1</v>
          </cell>
          <cell r="CI1136">
            <v>1</v>
          </cell>
          <cell r="CJ1136">
            <v>1</v>
          </cell>
          <cell r="CK1136">
            <v>1</v>
          </cell>
          <cell r="CL1136">
            <v>1</v>
          </cell>
          <cell r="CM1136">
            <v>1</v>
          </cell>
          <cell r="CN1136">
            <v>1</v>
          </cell>
          <cell r="CO1136">
            <v>1</v>
          </cell>
          <cell r="CP1136">
            <v>1</v>
          </cell>
          <cell r="CQ1136">
            <v>1</v>
          </cell>
          <cell r="CR1136">
            <v>1</v>
          </cell>
          <cell r="CS1136">
            <v>1</v>
          </cell>
          <cell r="CT1136">
            <v>1</v>
          </cell>
          <cell r="CU1136">
            <v>1</v>
          </cell>
          <cell r="CV1136">
            <v>1</v>
          </cell>
          <cell r="CW1136">
            <v>1</v>
          </cell>
          <cell r="CX1136">
            <v>1</v>
          </cell>
          <cell r="CY1136">
            <v>1</v>
          </cell>
          <cell r="CZ1136">
            <v>1</v>
          </cell>
          <cell r="DA1136">
            <v>1</v>
          </cell>
          <cell r="DB1136">
            <v>1</v>
          </cell>
          <cell r="DC1136">
            <v>1</v>
          </cell>
          <cell r="DD1136">
            <v>1</v>
          </cell>
          <cell r="DE1136">
            <v>1</v>
          </cell>
          <cell r="DF1136">
            <v>1</v>
          </cell>
          <cell r="DG1136">
            <v>1</v>
          </cell>
          <cell r="DH1136">
            <v>1</v>
          </cell>
          <cell r="DI1136">
            <v>1</v>
          </cell>
          <cell r="DJ1136">
            <v>1</v>
          </cell>
          <cell r="DK1136">
            <v>1</v>
          </cell>
        </row>
        <row r="1137">
          <cell r="A1137">
            <v>110333</v>
          </cell>
          <cell r="B1137" t="str">
            <v> NORTH - PORTERS CREEK #2 DEHYD          </v>
          </cell>
          <cell r="C1137">
            <v>0</v>
          </cell>
          <cell r="D1137" t="str">
            <v> R    </v>
          </cell>
          <cell r="E1137">
            <v>23314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</row>
        <row r="1138">
          <cell r="A1138">
            <v>110980</v>
          </cell>
          <cell r="B1138" t="str">
            <v> EAST CAMERON  313 A                     </v>
          </cell>
          <cell r="C1138" t="str">
            <v> 0L   </v>
          </cell>
          <cell r="D1138" t="str">
            <v> R    </v>
          </cell>
          <cell r="E1138">
            <v>25584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</row>
        <row r="1139">
          <cell r="A1139">
            <v>123101</v>
          </cell>
          <cell r="B1139" t="str">
            <v> UNITED - RASMUSSEN #1 DEHYD             </v>
          </cell>
          <cell r="C1139">
            <v>0</v>
          </cell>
          <cell r="D1139" t="str">
            <v> R    </v>
          </cell>
          <cell r="E1139">
            <v>12714</v>
          </cell>
          <cell r="F1139">
            <v>0</v>
          </cell>
          <cell r="G1139">
            <v>0</v>
          </cell>
          <cell r="H1139">
            <v>0</v>
          </cell>
          <cell r="I1139">
            <v>5750</v>
          </cell>
          <cell r="J1139">
            <v>0</v>
          </cell>
          <cell r="K1139">
            <v>6400</v>
          </cell>
          <cell r="L1139">
            <v>6400</v>
          </cell>
          <cell r="M1139">
            <v>6400</v>
          </cell>
          <cell r="N1139">
            <v>6400</v>
          </cell>
          <cell r="O1139">
            <v>6400</v>
          </cell>
          <cell r="P1139">
            <v>6400</v>
          </cell>
          <cell r="Q1139">
            <v>6400</v>
          </cell>
          <cell r="R1139">
            <v>6400</v>
          </cell>
          <cell r="S1139">
            <v>6400</v>
          </cell>
          <cell r="T1139">
            <v>6400</v>
          </cell>
          <cell r="U1139">
            <v>6400</v>
          </cell>
          <cell r="V1139">
            <v>6400</v>
          </cell>
          <cell r="W1139">
            <v>6400</v>
          </cell>
          <cell r="X1139">
            <v>6400</v>
          </cell>
          <cell r="Y1139">
            <v>6350</v>
          </cell>
          <cell r="Z1139">
            <v>6400</v>
          </cell>
          <cell r="AA1139">
            <v>6750</v>
          </cell>
          <cell r="AB1139">
            <v>5750</v>
          </cell>
          <cell r="AC1139">
            <v>5750</v>
          </cell>
          <cell r="AD1139">
            <v>5750</v>
          </cell>
          <cell r="AE1139">
            <v>5750</v>
          </cell>
          <cell r="AF1139">
            <v>5750</v>
          </cell>
          <cell r="AG1139">
            <v>5750</v>
          </cell>
          <cell r="AH1139">
            <v>5750</v>
          </cell>
          <cell r="AI1139">
            <v>5750</v>
          </cell>
          <cell r="AJ1139">
            <v>5750</v>
          </cell>
          <cell r="AK1139">
            <v>5750</v>
          </cell>
          <cell r="AL1139">
            <v>5750</v>
          </cell>
          <cell r="AM1139">
            <v>5750</v>
          </cell>
          <cell r="AN1139">
            <v>5750</v>
          </cell>
          <cell r="AO1139">
            <v>5750</v>
          </cell>
          <cell r="AP1139">
            <v>5750</v>
          </cell>
          <cell r="AQ1139">
            <v>5750</v>
          </cell>
          <cell r="AR1139">
            <v>5750</v>
          </cell>
          <cell r="AS1139">
            <v>4750</v>
          </cell>
          <cell r="AT1139">
            <v>4750</v>
          </cell>
          <cell r="AU1139">
            <v>4750</v>
          </cell>
          <cell r="AV1139">
            <v>4750</v>
          </cell>
          <cell r="AW1139">
            <v>4750</v>
          </cell>
          <cell r="AX1139">
            <v>4750</v>
          </cell>
          <cell r="AY1139">
            <v>10150</v>
          </cell>
          <cell r="AZ1139">
            <v>8750</v>
          </cell>
          <cell r="BA1139">
            <v>12750</v>
          </cell>
          <cell r="BB1139">
            <v>12750</v>
          </cell>
          <cell r="BC1139">
            <v>8750</v>
          </cell>
          <cell r="BD1139">
            <v>6750</v>
          </cell>
          <cell r="BE1139">
            <v>6750</v>
          </cell>
          <cell r="BF1139">
            <v>6750</v>
          </cell>
          <cell r="BG1139">
            <v>6750</v>
          </cell>
          <cell r="BH1139">
            <v>6750</v>
          </cell>
          <cell r="BI1139">
            <v>6975</v>
          </cell>
          <cell r="BJ1139">
            <v>4750</v>
          </cell>
          <cell r="BK1139">
            <v>6750</v>
          </cell>
          <cell r="BL1139">
            <v>6750</v>
          </cell>
          <cell r="BM1139">
            <v>4750</v>
          </cell>
          <cell r="BN1139">
            <v>4750</v>
          </cell>
          <cell r="BO1139">
            <v>4750</v>
          </cell>
          <cell r="BP1139">
            <v>4750</v>
          </cell>
          <cell r="BQ1139">
            <v>4750</v>
          </cell>
          <cell r="BR1139">
            <v>4750</v>
          </cell>
          <cell r="BS1139">
            <v>4750</v>
          </cell>
          <cell r="BT1139">
            <v>4750</v>
          </cell>
          <cell r="BU1139">
            <v>4750</v>
          </cell>
          <cell r="BV1139">
            <v>4750</v>
          </cell>
          <cell r="BW1139">
            <v>4750</v>
          </cell>
          <cell r="BX1139">
            <v>4750</v>
          </cell>
          <cell r="BY1139">
            <v>4750</v>
          </cell>
          <cell r="BZ1139">
            <v>4750</v>
          </cell>
          <cell r="CA1139">
            <v>4750</v>
          </cell>
          <cell r="CB1139">
            <v>4750</v>
          </cell>
          <cell r="CC1139">
            <v>4750</v>
          </cell>
          <cell r="CD1139">
            <v>4750</v>
          </cell>
          <cell r="CE1139">
            <v>4750</v>
          </cell>
          <cell r="CF1139">
            <v>7750</v>
          </cell>
          <cell r="CG1139">
            <v>7750</v>
          </cell>
          <cell r="CH1139">
            <v>7750</v>
          </cell>
          <cell r="CI1139">
            <v>7750</v>
          </cell>
          <cell r="CJ1139">
            <v>9750</v>
          </cell>
          <cell r="CK1139">
            <v>9750</v>
          </cell>
          <cell r="CL1139">
            <v>8750</v>
          </cell>
          <cell r="CM1139">
            <v>8750</v>
          </cell>
          <cell r="CN1139">
            <v>8750</v>
          </cell>
          <cell r="CO1139">
            <v>8750</v>
          </cell>
          <cell r="CP1139">
            <v>4750</v>
          </cell>
          <cell r="CQ1139">
            <v>4750</v>
          </cell>
          <cell r="CR1139">
            <v>5082</v>
          </cell>
          <cell r="CS1139">
            <v>4750</v>
          </cell>
          <cell r="CT1139">
            <v>4750</v>
          </cell>
          <cell r="CU1139">
            <v>4750</v>
          </cell>
          <cell r="CV1139">
            <v>4750</v>
          </cell>
          <cell r="CW1139">
            <v>4750</v>
          </cell>
          <cell r="CX1139">
            <v>4750</v>
          </cell>
          <cell r="CY1139">
            <v>4750</v>
          </cell>
          <cell r="CZ1139">
            <v>4750</v>
          </cell>
          <cell r="DA1139">
            <v>4750</v>
          </cell>
          <cell r="DB1139">
            <v>4750</v>
          </cell>
          <cell r="DC1139">
            <v>4750</v>
          </cell>
          <cell r="DD1139">
            <v>4750</v>
          </cell>
          <cell r="DE1139">
            <v>4750</v>
          </cell>
          <cell r="DF1139">
            <v>5000</v>
          </cell>
          <cell r="DG1139">
            <v>13000</v>
          </cell>
          <cell r="DH1139">
            <v>5000</v>
          </cell>
          <cell r="DI1139">
            <v>5000</v>
          </cell>
          <cell r="DJ1139">
            <v>5000</v>
          </cell>
          <cell r="DK1139">
            <v>10000</v>
          </cell>
        </row>
        <row r="1140">
          <cell r="A1140">
            <v>123102</v>
          </cell>
          <cell r="B1140" t="str">
            <v> ZILKHA - WEST CAMERON 53                </v>
          </cell>
          <cell r="C1140" t="str">
            <v> 0L   </v>
          </cell>
          <cell r="D1140" t="str">
            <v> R    </v>
          </cell>
          <cell r="E1140">
            <v>174778</v>
          </cell>
          <cell r="F1140">
            <v>9996</v>
          </cell>
          <cell r="G1140">
            <v>9996</v>
          </cell>
          <cell r="H1140">
            <v>9996</v>
          </cell>
          <cell r="I1140">
            <v>11984</v>
          </cell>
          <cell r="J1140">
            <v>9996</v>
          </cell>
          <cell r="K1140">
            <v>9996</v>
          </cell>
          <cell r="L1140">
            <v>9996</v>
          </cell>
          <cell r="M1140">
            <v>9996</v>
          </cell>
          <cell r="N1140">
            <v>9996</v>
          </cell>
          <cell r="O1140">
            <v>9996</v>
          </cell>
          <cell r="P1140">
            <v>9996</v>
          </cell>
          <cell r="Q1140">
            <v>9996</v>
          </cell>
          <cell r="R1140">
            <v>9996</v>
          </cell>
          <cell r="S1140">
            <v>9996</v>
          </cell>
          <cell r="T1140">
            <v>9996</v>
          </cell>
          <cell r="U1140">
            <v>10220</v>
          </cell>
          <cell r="V1140">
            <v>10220</v>
          </cell>
          <cell r="W1140">
            <v>10220</v>
          </cell>
          <cell r="X1140">
            <v>9920</v>
          </cell>
          <cell r="Y1140">
            <v>9920</v>
          </cell>
          <cell r="Z1140">
            <v>10084</v>
          </cell>
          <cell r="AA1140">
            <v>9984</v>
          </cell>
          <cell r="AB1140">
            <v>9984</v>
          </cell>
          <cell r="AC1140">
            <v>9984</v>
          </cell>
          <cell r="AD1140">
            <v>9984</v>
          </cell>
          <cell r="AE1140">
            <v>9984</v>
          </cell>
          <cell r="AF1140">
            <v>9984</v>
          </cell>
          <cell r="AG1140">
            <v>9984</v>
          </cell>
          <cell r="AH1140">
            <v>9984</v>
          </cell>
          <cell r="AI1140">
            <v>9984</v>
          </cell>
          <cell r="AJ1140">
            <v>9984</v>
          </cell>
          <cell r="AK1140">
            <v>9984</v>
          </cell>
          <cell r="AL1140">
            <v>9984</v>
          </cell>
          <cell r="AM1140">
            <v>9984</v>
          </cell>
          <cell r="AN1140">
            <v>9984</v>
          </cell>
          <cell r="AO1140">
            <v>9984</v>
          </cell>
          <cell r="AP1140">
            <v>11984</v>
          </cell>
          <cell r="AQ1140">
            <v>11984</v>
          </cell>
          <cell r="AR1140">
            <v>11984</v>
          </cell>
          <cell r="AS1140">
            <v>9519</v>
          </cell>
          <cell r="AT1140">
            <v>14519</v>
          </cell>
          <cell r="AU1140">
            <v>3450</v>
          </cell>
          <cell r="AV1140">
            <v>3845</v>
          </cell>
          <cell r="AW1140">
            <v>9741</v>
          </cell>
          <cell r="AX1140">
            <v>9741</v>
          </cell>
          <cell r="AY1140">
            <v>10682</v>
          </cell>
          <cell r="AZ1140">
            <v>10682</v>
          </cell>
          <cell r="BA1140">
            <v>10682</v>
          </cell>
          <cell r="BB1140">
            <v>10381</v>
          </cell>
          <cell r="BC1140">
            <v>10381</v>
          </cell>
          <cell r="BD1140">
            <v>10381</v>
          </cell>
          <cell r="BE1140">
            <v>10381</v>
          </cell>
          <cell r="BF1140">
            <v>10381</v>
          </cell>
          <cell r="BG1140">
            <v>10381</v>
          </cell>
          <cell r="BH1140">
            <v>10381</v>
          </cell>
          <cell r="BI1140">
            <v>9081</v>
          </cell>
          <cell r="BJ1140">
            <v>9081</v>
          </cell>
          <cell r="BK1140">
            <v>9081</v>
          </cell>
          <cell r="BL1140">
            <v>9081</v>
          </cell>
          <cell r="BM1140">
            <v>9081</v>
          </cell>
          <cell r="BN1140">
            <v>9081</v>
          </cell>
          <cell r="BO1140">
            <v>9081</v>
          </cell>
          <cell r="BP1140">
            <v>9581</v>
          </cell>
          <cell r="BQ1140">
            <v>9081</v>
          </cell>
          <cell r="BR1140">
            <v>9081</v>
          </cell>
          <cell r="BS1140">
            <v>9081</v>
          </cell>
          <cell r="BT1140">
            <v>9081</v>
          </cell>
          <cell r="BU1140">
            <v>9081</v>
          </cell>
          <cell r="BV1140">
            <v>9081</v>
          </cell>
          <cell r="BW1140">
            <v>9081</v>
          </cell>
          <cell r="BX1140">
            <v>9081</v>
          </cell>
          <cell r="BY1140">
            <v>9081</v>
          </cell>
          <cell r="BZ1140">
            <v>9081</v>
          </cell>
          <cell r="CA1140">
            <v>9081</v>
          </cell>
          <cell r="CB1140">
            <v>9081</v>
          </cell>
          <cell r="CC1140">
            <v>9081</v>
          </cell>
          <cell r="CD1140">
            <v>10051</v>
          </cell>
          <cell r="CE1140">
            <v>10276</v>
          </cell>
          <cell r="CF1140">
            <v>10276</v>
          </cell>
          <cell r="CG1140">
            <v>10276</v>
          </cell>
          <cell r="CH1140">
            <v>10276</v>
          </cell>
          <cell r="CI1140">
            <v>10276</v>
          </cell>
          <cell r="CJ1140">
            <v>10276</v>
          </cell>
          <cell r="CK1140">
            <v>10276</v>
          </cell>
          <cell r="CL1140">
            <v>11176</v>
          </cell>
          <cell r="CM1140">
            <v>11176</v>
          </cell>
          <cell r="CN1140">
            <v>10276</v>
          </cell>
          <cell r="CO1140">
            <v>10276</v>
          </cell>
          <cell r="CP1140">
            <v>10276</v>
          </cell>
          <cell r="CQ1140">
            <v>10276</v>
          </cell>
          <cell r="CR1140">
            <v>10276</v>
          </cell>
          <cell r="CS1140">
            <v>10251</v>
          </cell>
          <cell r="CT1140">
            <v>10251</v>
          </cell>
          <cell r="CU1140">
            <v>10251</v>
          </cell>
          <cell r="CV1140">
            <v>10251</v>
          </cell>
          <cell r="CW1140">
            <v>10251</v>
          </cell>
          <cell r="CX1140">
            <v>10601</v>
          </cell>
          <cell r="CY1140">
            <v>10601</v>
          </cell>
          <cell r="CZ1140">
            <v>10401</v>
          </cell>
          <cell r="DA1140">
            <v>10090</v>
          </cell>
          <cell r="DB1140">
            <v>10090</v>
          </cell>
          <cell r="DC1140">
            <v>10090</v>
          </cell>
          <cell r="DD1140">
            <v>14890</v>
          </cell>
          <cell r="DE1140">
            <v>10090</v>
          </cell>
          <cell r="DF1140">
            <v>10012</v>
          </cell>
          <cell r="DG1140">
            <v>10012</v>
          </cell>
          <cell r="DH1140">
            <v>10012</v>
          </cell>
          <cell r="DI1140">
            <v>10012</v>
          </cell>
          <cell r="DJ1140">
            <v>10012</v>
          </cell>
          <cell r="DK1140">
            <v>10012</v>
          </cell>
        </row>
        <row r="1141">
          <cell r="A1141">
            <v>123424</v>
          </cell>
          <cell r="B1141" t="str">
            <v> HELIS - SHIP SHOAL 45                   </v>
          </cell>
          <cell r="C1141" t="str">
            <v> 0L   </v>
          </cell>
          <cell r="D1141" t="str">
            <v> R    </v>
          </cell>
          <cell r="E1141">
            <v>28098</v>
          </cell>
          <cell r="F1141">
            <v>15000</v>
          </cell>
          <cell r="G1141">
            <v>15000</v>
          </cell>
          <cell r="H1141">
            <v>15000</v>
          </cell>
          <cell r="I1141">
            <v>19000</v>
          </cell>
          <cell r="J1141">
            <v>19000</v>
          </cell>
          <cell r="K1141">
            <v>19000</v>
          </cell>
          <cell r="L1141">
            <v>19000</v>
          </cell>
          <cell r="M1141">
            <v>19000</v>
          </cell>
          <cell r="N1141">
            <v>20000</v>
          </cell>
          <cell r="O1141">
            <v>20000</v>
          </cell>
          <cell r="P1141">
            <v>20000</v>
          </cell>
          <cell r="Q1141">
            <v>20000</v>
          </cell>
          <cell r="R1141">
            <v>20000</v>
          </cell>
          <cell r="S1141">
            <v>20000</v>
          </cell>
          <cell r="T1141">
            <v>20000</v>
          </cell>
          <cell r="U1141">
            <v>21000</v>
          </cell>
          <cell r="V1141">
            <v>21000</v>
          </cell>
          <cell r="W1141">
            <v>14000</v>
          </cell>
          <cell r="X1141">
            <v>100</v>
          </cell>
          <cell r="Y1141">
            <v>100</v>
          </cell>
          <cell r="Z1141">
            <v>20000</v>
          </cell>
          <cell r="AA1141">
            <v>20000</v>
          </cell>
          <cell r="AB1141">
            <v>19000</v>
          </cell>
          <cell r="AC1141">
            <v>19000</v>
          </cell>
          <cell r="AD1141">
            <v>19000</v>
          </cell>
          <cell r="AE1141">
            <v>19000</v>
          </cell>
          <cell r="AF1141">
            <v>19000</v>
          </cell>
          <cell r="AG1141">
            <v>19000</v>
          </cell>
          <cell r="AH1141">
            <v>17000</v>
          </cell>
          <cell r="AI1141">
            <v>17000</v>
          </cell>
          <cell r="AJ1141">
            <v>17000</v>
          </cell>
          <cell r="AK1141">
            <v>17000</v>
          </cell>
          <cell r="AL1141">
            <v>17000</v>
          </cell>
          <cell r="AM1141">
            <v>18000</v>
          </cell>
          <cell r="AN1141">
            <v>18000</v>
          </cell>
          <cell r="AO1141">
            <v>18000</v>
          </cell>
          <cell r="AP1141">
            <v>19000</v>
          </cell>
          <cell r="AQ1141">
            <v>19000</v>
          </cell>
          <cell r="AR1141">
            <v>19000</v>
          </cell>
          <cell r="AS1141">
            <v>14500</v>
          </cell>
          <cell r="AT1141">
            <v>14500</v>
          </cell>
          <cell r="AU1141">
            <v>14500</v>
          </cell>
          <cell r="AV1141">
            <v>17000</v>
          </cell>
          <cell r="AW1141">
            <v>17000</v>
          </cell>
          <cell r="AX1141">
            <v>17000</v>
          </cell>
          <cell r="AY1141">
            <v>17000</v>
          </cell>
          <cell r="AZ1141">
            <v>20000</v>
          </cell>
          <cell r="BA1141">
            <v>20000</v>
          </cell>
          <cell r="BB1141">
            <v>18000</v>
          </cell>
          <cell r="BC1141">
            <v>18000</v>
          </cell>
          <cell r="BD1141">
            <v>16000</v>
          </cell>
          <cell r="BE1141">
            <v>16000</v>
          </cell>
          <cell r="BF1141">
            <v>16000</v>
          </cell>
          <cell r="BG1141">
            <v>16000</v>
          </cell>
          <cell r="BH1141">
            <v>16000</v>
          </cell>
          <cell r="BI1141">
            <v>16000</v>
          </cell>
          <cell r="BJ1141">
            <v>16000</v>
          </cell>
          <cell r="BK1141">
            <v>16000</v>
          </cell>
          <cell r="BL1141">
            <v>16000</v>
          </cell>
          <cell r="BM1141">
            <v>16000</v>
          </cell>
          <cell r="BN1141">
            <v>16000</v>
          </cell>
          <cell r="BO1141">
            <v>16000</v>
          </cell>
          <cell r="BP1141">
            <v>16000</v>
          </cell>
          <cell r="BQ1141">
            <v>15000</v>
          </cell>
          <cell r="BR1141">
            <v>15000</v>
          </cell>
          <cell r="BS1141">
            <v>15000</v>
          </cell>
          <cell r="BT1141">
            <v>15000</v>
          </cell>
          <cell r="BU1141">
            <v>15000</v>
          </cell>
          <cell r="BV1141">
            <v>15000</v>
          </cell>
          <cell r="BW1141">
            <v>15000</v>
          </cell>
          <cell r="BX1141">
            <v>14000</v>
          </cell>
          <cell r="BY1141">
            <v>14000</v>
          </cell>
          <cell r="BZ1141">
            <v>14000</v>
          </cell>
          <cell r="CA1141">
            <v>14000</v>
          </cell>
          <cell r="CB1141">
            <v>14000</v>
          </cell>
          <cell r="CC1141">
            <v>14000</v>
          </cell>
          <cell r="CD1141">
            <v>20000</v>
          </cell>
          <cell r="CE1141">
            <v>20000</v>
          </cell>
          <cell r="CF1141">
            <v>12000</v>
          </cell>
          <cell r="CG1141">
            <v>12000</v>
          </cell>
          <cell r="CH1141">
            <v>12000</v>
          </cell>
          <cell r="CI1141">
            <v>12000</v>
          </cell>
          <cell r="CJ1141">
            <v>14000</v>
          </cell>
          <cell r="CK1141">
            <v>14000</v>
          </cell>
          <cell r="CL1141">
            <v>14000</v>
          </cell>
          <cell r="CM1141">
            <v>16000</v>
          </cell>
          <cell r="CN1141">
            <v>16000</v>
          </cell>
          <cell r="CO1141">
            <v>16000</v>
          </cell>
          <cell r="CP1141">
            <v>16000</v>
          </cell>
          <cell r="CQ1141">
            <v>16000</v>
          </cell>
          <cell r="CR1141">
            <v>16000</v>
          </cell>
          <cell r="CS1141">
            <v>16000</v>
          </cell>
          <cell r="CT1141">
            <v>16000</v>
          </cell>
          <cell r="CU1141">
            <v>16000</v>
          </cell>
          <cell r="CV1141">
            <v>16000</v>
          </cell>
          <cell r="CW1141">
            <v>15000</v>
          </cell>
          <cell r="CX1141">
            <v>13000</v>
          </cell>
          <cell r="CY1141">
            <v>13000</v>
          </cell>
          <cell r="CZ1141">
            <v>13000</v>
          </cell>
          <cell r="DA1141">
            <v>9000</v>
          </cell>
          <cell r="DB1141">
            <v>9000</v>
          </cell>
          <cell r="DC1141">
            <v>9000</v>
          </cell>
          <cell r="DD1141">
            <v>13000</v>
          </cell>
          <cell r="DE1141">
            <v>13000</v>
          </cell>
          <cell r="DF1141">
            <v>15000</v>
          </cell>
          <cell r="DG1141">
            <v>12000</v>
          </cell>
          <cell r="DH1141">
            <v>12000</v>
          </cell>
          <cell r="DI1141">
            <v>12000</v>
          </cell>
          <cell r="DJ1141">
            <v>12000</v>
          </cell>
          <cell r="DK1141">
            <v>9000</v>
          </cell>
        </row>
        <row r="1142">
          <cell r="A1142">
            <v>124265</v>
          </cell>
          <cell r="B1142" t="str">
            <v> CHEVRON U.S.A. - SHIP SHOAL 108         </v>
          </cell>
          <cell r="C1142" t="str">
            <v> 0L   </v>
          </cell>
          <cell r="D1142" t="str">
            <v> R    </v>
          </cell>
          <cell r="E1142">
            <v>56948</v>
          </cell>
          <cell r="F1142">
            <v>8714</v>
          </cell>
          <cell r="G1142">
            <v>15714</v>
          </cell>
          <cell r="H1142">
            <v>15714</v>
          </cell>
          <cell r="I1142">
            <v>11971</v>
          </cell>
          <cell r="J1142">
            <v>13715</v>
          </cell>
          <cell r="K1142">
            <v>10714</v>
          </cell>
          <cell r="L1142">
            <v>10714</v>
          </cell>
          <cell r="M1142">
            <v>6879</v>
          </cell>
          <cell r="N1142">
            <v>7378</v>
          </cell>
          <cell r="O1142">
            <v>7378</v>
          </cell>
          <cell r="P1142">
            <v>7378</v>
          </cell>
          <cell r="Q1142">
            <v>7378</v>
          </cell>
          <cell r="R1142">
            <v>10377</v>
          </cell>
          <cell r="S1142">
            <v>8878</v>
          </cell>
          <cell r="T1142">
            <v>10378</v>
          </cell>
          <cell r="U1142">
            <v>11034</v>
          </cell>
          <cell r="V1142">
            <v>11034</v>
          </cell>
          <cell r="W1142">
            <v>11034</v>
          </cell>
          <cell r="X1142">
            <v>11834</v>
          </cell>
          <cell r="Y1142">
            <v>13835</v>
          </cell>
          <cell r="Z1142">
            <v>13836</v>
          </cell>
          <cell r="AA1142">
            <v>13836</v>
          </cell>
          <cell r="AB1142">
            <v>9835</v>
          </cell>
          <cell r="AC1142">
            <v>9835</v>
          </cell>
          <cell r="AD1142">
            <v>9835</v>
          </cell>
          <cell r="AE1142">
            <v>9835</v>
          </cell>
          <cell r="AF1142">
            <v>9835</v>
          </cell>
          <cell r="AG1142">
            <v>13836</v>
          </cell>
          <cell r="AH1142">
            <v>8777</v>
          </cell>
          <cell r="AI1142">
            <v>3722</v>
          </cell>
          <cell r="AJ1142">
            <v>8722</v>
          </cell>
          <cell r="AK1142">
            <v>8722</v>
          </cell>
          <cell r="AL1142">
            <v>8722</v>
          </cell>
          <cell r="AM1142">
            <v>11722</v>
          </cell>
          <cell r="AN1142">
            <v>6971</v>
          </cell>
          <cell r="AO1142">
            <v>11971</v>
          </cell>
          <cell r="AP1142">
            <v>11971</v>
          </cell>
          <cell r="AQ1142">
            <v>11971</v>
          </cell>
          <cell r="AR1142">
            <v>11971</v>
          </cell>
          <cell r="AS1142">
            <v>11971</v>
          </cell>
          <cell r="AT1142">
            <v>13972</v>
          </cell>
          <cell r="AU1142">
            <v>10971</v>
          </cell>
          <cell r="AV1142">
            <v>10971</v>
          </cell>
          <cell r="AW1142">
            <v>7221</v>
          </cell>
          <cell r="AX1142">
            <v>7221</v>
          </cell>
          <cell r="AY1142">
            <v>15749</v>
          </cell>
          <cell r="AZ1142">
            <v>15749</v>
          </cell>
          <cell r="BA1142">
            <v>15749</v>
          </cell>
          <cell r="BB1142">
            <v>10749</v>
          </cell>
          <cell r="BC1142">
            <v>10749</v>
          </cell>
          <cell r="BD1142">
            <v>6663</v>
          </cell>
          <cell r="BE1142">
            <v>6663</v>
          </cell>
          <cell r="BF1142">
            <v>6663</v>
          </cell>
          <cell r="BG1142">
            <v>2663</v>
          </cell>
          <cell r="BH1142">
            <v>2663</v>
          </cell>
          <cell r="BI1142">
            <v>2663</v>
          </cell>
          <cell r="BJ1142">
            <v>3877</v>
          </cell>
          <cell r="BK1142">
            <v>3877</v>
          </cell>
          <cell r="BL1142">
            <v>3877</v>
          </cell>
          <cell r="BM1142">
            <v>3877</v>
          </cell>
          <cell r="BN1142">
            <v>6077</v>
          </cell>
          <cell r="BO1142">
            <v>17077</v>
          </cell>
          <cell r="BP1142">
            <v>17022</v>
          </cell>
          <cell r="BQ1142">
            <v>12022</v>
          </cell>
          <cell r="BR1142">
            <v>12022</v>
          </cell>
          <cell r="BS1142">
            <v>12022</v>
          </cell>
          <cell r="BT1142">
            <v>12022</v>
          </cell>
          <cell r="BU1142">
            <v>12132</v>
          </cell>
          <cell r="BV1142">
            <v>12686</v>
          </cell>
          <cell r="BW1142">
            <v>12686</v>
          </cell>
          <cell r="BX1142">
            <v>12686</v>
          </cell>
          <cell r="BY1142">
            <v>9686</v>
          </cell>
          <cell r="BZ1142">
            <v>9686</v>
          </cell>
          <cell r="CA1142">
            <v>9686</v>
          </cell>
          <cell r="CB1142">
            <v>9686</v>
          </cell>
          <cell r="CC1142">
            <v>9686</v>
          </cell>
          <cell r="CD1142">
            <v>11913</v>
          </cell>
          <cell r="CE1142">
            <v>11913</v>
          </cell>
          <cell r="CF1142">
            <v>8913</v>
          </cell>
          <cell r="CG1142">
            <v>8913</v>
          </cell>
          <cell r="CH1142">
            <v>8913</v>
          </cell>
          <cell r="CI1142">
            <v>8913</v>
          </cell>
          <cell r="CJ1142">
            <v>8913</v>
          </cell>
          <cell r="CK1142">
            <v>3913</v>
          </cell>
          <cell r="CL1142">
            <v>6612</v>
          </cell>
          <cell r="CM1142">
            <v>6612</v>
          </cell>
          <cell r="CN1142">
            <v>6612</v>
          </cell>
          <cell r="CO1142">
            <v>6612</v>
          </cell>
          <cell r="CP1142">
            <v>6612</v>
          </cell>
          <cell r="CQ1142">
            <v>6612</v>
          </cell>
          <cell r="CR1142">
            <v>7312</v>
          </cell>
          <cell r="CS1142">
            <v>10012</v>
          </cell>
          <cell r="CT1142">
            <v>9847</v>
          </cell>
          <cell r="CU1142">
            <v>9847</v>
          </cell>
          <cell r="CV1142">
            <v>9847</v>
          </cell>
          <cell r="CW1142">
            <v>9847</v>
          </cell>
          <cell r="CX1142">
            <v>12847</v>
          </cell>
          <cell r="CY1142">
            <v>12847</v>
          </cell>
          <cell r="CZ1142">
            <v>12847</v>
          </cell>
          <cell r="DA1142">
            <v>14397</v>
          </cell>
          <cell r="DB1142">
            <v>14397</v>
          </cell>
          <cell r="DC1142">
            <v>14397</v>
          </cell>
          <cell r="DD1142">
            <v>16562</v>
          </cell>
          <cell r="DE1142">
            <v>15562</v>
          </cell>
          <cell r="DF1142">
            <v>11939</v>
          </cell>
          <cell r="DG1142">
            <v>11939</v>
          </cell>
          <cell r="DH1142">
            <v>6939</v>
          </cell>
          <cell r="DI1142">
            <v>6939</v>
          </cell>
          <cell r="DJ1142">
            <v>6939</v>
          </cell>
          <cell r="DK1142">
            <v>9939</v>
          </cell>
        </row>
        <row r="1143">
          <cell r="A1143">
            <v>124532</v>
          </cell>
          <cell r="B1143" t="str">
            <v> WALTER - WEST DELTA 35A                 </v>
          </cell>
          <cell r="C1143" t="str">
            <v> 0L   </v>
          </cell>
          <cell r="D1143" t="str">
            <v> R    </v>
          </cell>
          <cell r="E1143">
            <v>28723</v>
          </cell>
          <cell r="F1143">
            <v>2417</v>
          </cell>
          <cell r="G1143">
            <v>2446</v>
          </cell>
          <cell r="H1143">
            <v>2446</v>
          </cell>
          <cell r="I1143">
            <v>4560</v>
          </cell>
          <cell r="J1143">
            <v>2446</v>
          </cell>
          <cell r="K1143">
            <v>2446</v>
          </cell>
          <cell r="L1143">
            <v>2446</v>
          </cell>
          <cell r="M1143">
            <v>2446</v>
          </cell>
          <cell r="N1143">
            <v>4444</v>
          </cell>
          <cell r="O1143">
            <v>2445</v>
          </cell>
          <cell r="P1143">
            <v>2445</v>
          </cell>
          <cell r="Q1143">
            <v>2445</v>
          </cell>
          <cell r="R1143">
            <v>2445</v>
          </cell>
          <cell r="S1143">
            <v>2445</v>
          </cell>
          <cell r="T1143">
            <v>2445</v>
          </cell>
          <cell r="U1143">
            <v>4690</v>
          </cell>
          <cell r="V1143">
            <v>4690</v>
          </cell>
          <cell r="W1143">
            <v>4690</v>
          </cell>
          <cell r="X1143">
            <v>3690</v>
          </cell>
          <cell r="Y1143">
            <v>1690</v>
          </cell>
          <cell r="Z1143">
            <v>1190</v>
          </cell>
          <cell r="AA1143">
            <v>1190</v>
          </cell>
          <cell r="AB1143">
            <v>1790</v>
          </cell>
          <cell r="AC1143">
            <v>1790</v>
          </cell>
          <cell r="AD1143">
            <v>1790</v>
          </cell>
          <cell r="AE1143">
            <v>1790</v>
          </cell>
          <cell r="AF1143">
            <v>1790</v>
          </cell>
          <cell r="AG1143">
            <v>1790</v>
          </cell>
          <cell r="AH1143">
            <v>2596</v>
          </cell>
          <cell r="AI1143">
            <v>2596</v>
          </cell>
          <cell r="AJ1143">
            <v>2596</v>
          </cell>
          <cell r="AK1143">
            <v>2596</v>
          </cell>
          <cell r="AL1143">
            <v>2296</v>
          </cell>
          <cell r="AM1143">
            <v>2296</v>
          </cell>
          <cell r="AN1143">
            <v>4296</v>
          </cell>
          <cell r="AO1143">
            <v>4296</v>
          </cell>
          <cell r="AP1143">
            <v>4560</v>
          </cell>
          <cell r="AQ1143">
            <v>4560</v>
          </cell>
          <cell r="AR1143">
            <v>4560</v>
          </cell>
          <cell r="AS1143">
            <v>1960</v>
          </cell>
          <cell r="AT1143">
            <v>960</v>
          </cell>
          <cell r="AU1143">
            <v>960</v>
          </cell>
          <cell r="AV1143">
            <v>1458</v>
          </cell>
          <cell r="AW1143">
            <v>1428</v>
          </cell>
          <cell r="AX1143">
            <v>1428</v>
          </cell>
          <cell r="AY1143">
            <v>4335</v>
          </cell>
          <cell r="AZ1143">
            <v>4335</v>
          </cell>
          <cell r="BA1143">
            <v>4335</v>
          </cell>
          <cell r="BB1143">
            <v>6085</v>
          </cell>
          <cell r="BC1143">
            <v>3635</v>
          </cell>
          <cell r="BD1143">
            <v>3635</v>
          </cell>
          <cell r="BE1143">
            <v>3635</v>
          </cell>
          <cell r="BF1143">
            <v>3635</v>
          </cell>
          <cell r="BG1143">
            <v>2181</v>
          </cell>
          <cell r="BH1143">
            <v>2181</v>
          </cell>
          <cell r="BI1143">
            <v>2181</v>
          </cell>
          <cell r="BJ1143">
            <v>2567</v>
          </cell>
          <cell r="BK1143">
            <v>2567</v>
          </cell>
          <cell r="BL1143">
            <v>2567</v>
          </cell>
          <cell r="BM1143">
            <v>2567</v>
          </cell>
          <cell r="BN1143">
            <v>2567</v>
          </cell>
          <cell r="BO1143">
            <v>2567</v>
          </cell>
          <cell r="BP1143">
            <v>3388</v>
          </cell>
          <cell r="BQ1143">
            <v>3388</v>
          </cell>
          <cell r="BR1143">
            <v>3388</v>
          </cell>
          <cell r="BS1143">
            <v>3388</v>
          </cell>
          <cell r="BT1143">
            <v>3388</v>
          </cell>
          <cell r="BU1143">
            <v>3388</v>
          </cell>
          <cell r="BV1143">
            <v>3388</v>
          </cell>
          <cell r="BW1143">
            <v>3388</v>
          </cell>
          <cell r="BX1143">
            <v>3388</v>
          </cell>
          <cell r="BY1143">
            <v>3388</v>
          </cell>
          <cell r="BZ1143">
            <v>3388</v>
          </cell>
          <cell r="CA1143">
            <v>3388</v>
          </cell>
          <cell r="CB1143">
            <v>3388</v>
          </cell>
          <cell r="CC1143">
            <v>3388</v>
          </cell>
          <cell r="CD1143">
            <v>5428</v>
          </cell>
          <cell r="CE1143">
            <v>5428</v>
          </cell>
          <cell r="CF1143">
            <v>6940</v>
          </cell>
          <cell r="CG1143">
            <v>6940</v>
          </cell>
          <cell r="CH1143">
            <v>6940</v>
          </cell>
          <cell r="CI1143">
            <v>3012</v>
          </cell>
          <cell r="CJ1143">
            <v>3012</v>
          </cell>
          <cell r="CK1143">
            <v>3012</v>
          </cell>
          <cell r="CL1143">
            <v>3012</v>
          </cell>
          <cell r="CM1143">
            <v>3012</v>
          </cell>
          <cell r="CN1143">
            <v>3012</v>
          </cell>
          <cell r="CO1143">
            <v>3012</v>
          </cell>
          <cell r="CP1143">
            <v>3012</v>
          </cell>
          <cell r="CQ1143">
            <v>3012</v>
          </cell>
          <cell r="CR1143">
            <v>2759</v>
          </cell>
          <cell r="CS1143">
            <v>7759</v>
          </cell>
          <cell r="CT1143">
            <v>2759</v>
          </cell>
          <cell r="CU1143">
            <v>2759</v>
          </cell>
          <cell r="CV1143">
            <v>2759</v>
          </cell>
          <cell r="CW1143">
            <v>2759</v>
          </cell>
          <cell r="CX1143">
            <v>2759</v>
          </cell>
          <cell r="CY1143">
            <v>2759</v>
          </cell>
          <cell r="CZ1143">
            <v>2759</v>
          </cell>
          <cell r="DA1143">
            <v>3123</v>
          </cell>
          <cell r="DB1143">
            <v>3123</v>
          </cell>
          <cell r="DC1143">
            <v>3123</v>
          </cell>
          <cell r="DD1143">
            <v>3123</v>
          </cell>
          <cell r="DE1143">
            <v>2973</v>
          </cell>
          <cell r="DF1143">
            <v>4977</v>
          </cell>
          <cell r="DG1143">
            <v>4977</v>
          </cell>
          <cell r="DH1143">
            <v>4977</v>
          </cell>
          <cell r="DI1143">
            <v>4977</v>
          </cell>
          <cell r="DJ1143">
            <v>4977</v>
          </cell>
          <cell r="DK1143">
            <v>4008</v>
          </cell>
        </row>
        <row r="1144">
          <cell r="A1144">
            <v>124988</v>
          </cell>
          <cell r="B1144" t="str">
            <v> ENRON - LOS TORRITOS DEHYD #1           </v>
          </cell>
          <cell r="C1144">
            <v>0</v>
          </cell>
          <cell r="D1144" t="str">
            <v> R    </v>
          </cell>
          <cell r="E1144">
            <v>15291</v>
          </cell>
          <cell r="F1144">
            <v>850</v>
          </cell>
          <cell r="G1144">
            <v>850</v>
          </cell>
          <cell r="H1144">
            <v>850</v>
          </cell>
          <cell r="I1144">
            <v>1600</v>
          </cell>
          <cell r="J1144">
            <v>850</v>
          </cell>
          <cell r="K1144">
            <v>850</v>
          </cell>
          <cell r="L1144">
            <v>850</v>
          </cell>
          <cell r="M1144">
            <v>850</v>
          </cell>
          <cell r="N1144">
            <v>850</v>
          </cell>
          <cell r="O1144">
            <v>850</v>
          </cell>
          <cell r="P1144">
            <v>850</v>
          </cell>
          <cell r="Q1144">
            <v>850</v>
          </cell>
          <cell r="R1144">
            <v>850</v>
          </cell>
          <cell r="S1144">
            <v>850</v>
          </cell>
          <cell r="T1144">
            <v>850</v>
          </cell>
          <cell r="U1144">
            <v>1600</v>
          </cell>
          <cell r="V1144">
            <v>1600</v>
          </cell>
          <cell r="W1144">
            <v>1600</v>
          </cell>
          <cell r="X1144">
            <v>1600</v>
          </cell>
          <cell r="Y1144">
            <v>1600</v>
          </cell>
          <cell r="Z1144">
            <v>1600</v>
          </cell>
          <cell r="AA1144">
            <v>1600</v>
          </cell>
          <cell r="AB1144">
            <v>1600</v>
          </cell>
          <cell r="AC1144">
            <v>1600</v>
          </cell>
          <cell r="AD1144">
            <v>1600</v>
          </cell>
          <cell r="AE1144">
            <v>1600</v>
          </cell>
          <cell r="AF1144">
            <v>1600</v>
          </cell>
          <cell r="AG1144">
            <v>1600</v>
          </cell>
          <cell r="AH1144">
            <v>1600</v>
          </cell>
          <cell r="AI1144">
            <v>1600</v>
          </cell>
          <cell r="AJ1144">
            <v>1600</v>
          </cell>
          <cell r="AK1144">
            <v>1600</v>
          </cell>
          <cell r="AL1144">
            <v>1600</v>
          </cell>
          <cell r="AM1144">
            <v>1600</v>
          </cell>
          <cell r="AN1144">
            <v>1600</v>
          </cell>
          <cell r="AO1144">
            <v>1600</v>
          </cell>
          <cell r="AP1144">
            <v>1600</v>
          </cell>
          <cell r="AQ1144">
            <v>1600</v>
          </cell>
          <cell r="AR1144">
            <v>1600</v>
          </cell>
          <cell r="AS1144">
            <v>1600</v>
          </cell>
          <cell r="AT1144">
            <v>1600</v>
          </cell>
          <cell r="AU1144">
            <v>1600</v>
          </cell>
          <cell r="AV1144">
            <v>1100</v>
          </cell>
          <cell r="AW1144">
            <v>1600</v>
          </cell>
          <cell r="AX1144">
            <v>1600</v>
          </cell>
          <cell r="AY1144">
            <v>1650</v>
          </cell>
          <cell r="AZ1144">
            <v>1650</v>
          </cell>
          <cell r="BA1144">
            <v>1650</v>
          </cell>
          <cell r="BB1144">
            <v>1650</v>
          </cell>
          <cell r="BC1144">
            <v>1650</v>
          </cell>
          <cell r="BD1144">
            <v>1650</v>
          </cell>
          <cell r="BE1144">
            <v>1650</v>
          </cell>
          <cell r="BF1144">
            <v>1650</v>
          </cell>
          <cell r="BG1144">
            <v>1650</v>
          </cell>
          <cell r="BH1144">
            <v>1650</v>
          </cell>
          <cell r="BI1144">
            <v>1650</v>
          </cell>
          <cell r="BJ1144">
            <v>1650</v>
          </cell>
          <cell r="BK1144">
            <v>1650</v>
          </cell>
          <cell r="BL1144">
            <v>1650</v>
          </cell>
          <cell r="BM1144">
            <v>1650</v>
          </cell>
          <cell r="BN1144">
            <v>1650</v>
          </cell>
          <cell r="BO1144">
            <v>1650</v>
          </cell>
          <cell r="BP1144">
            <v>1650</v>
          </cell>
          <cell r="BQ1144">
            <v>1650</v>
          </cell>
          <cell r="BR1144">
            <v>1650</v>
          </cell>
          <cell r="BS1144">
            <v>1650</v>
          </cell>
          <cell r="BT1144">
            <v>1650</v>
          </cell>
          <cell r="BU1144">
            <v>1650</v>
          </cell>
          <cell r="BV1144">
            <v>1650</v>
          </cell>
          <cell r="BW1144">
            <v>1650</v>
          </cell>
          <cell r="BX1144">
            <v>1650</v>
          </cell>
          <cell r="BY1144">
            <v>1650</v>
          </cell>
          <cell r="BZ1144">
            <v>1650</v>
          </cell>
          <cell r="CA1144">
            <v>1650</v>
          </cell>
          <cell r="CB1144">
            <v>1650</v>
          </cell>
          <cell r="CC1144">
            <v>1650</v>
          </cell>
          <cell r="CD1144">
            <v>1144</v>
          </cell>
          <cell r="CE1144">
            <v>1700</v>
          </cell>
          <cell r="CF1144">
            <v>700</v>
          </cell>
          <cell r="CG1144">
            <v>700</v>
          </cell>
          <cell r="CH1144">
            <v>700</v>
          </cell>
          <cell r="CI1144">
            <v>700</v>
          </cell>
          <cell r="CJ1144">
            <v>700</v>
          </cell>
          <cell r="CK1144">
            <v>700</v>
          </cell>
          <cell r="CL1144">
            <v>700</v>
          </cell>
          <cell r="CM1144">
            <v>700</v>
          </cell>
          <cell r="CN1144">
            <v>700</v>
          </cell>
          <cell r="CO1144">
            <v>700</v>
          </cell>
          <cell r="CP1144">
            <v>700</v>
          </cell>
          <cell r="CQ1144">
            <v>700</v>
          </cell>
          <cell r="CR1144">
            <v>2080</v>
          </cell>
          <cell r="CS1144">
            <v>2080</v>
          </cell>
          <cell r="CT1144">
            <v>2080</v>
          </cell>
          <cell r="CU1144">
            <v>2080</v>
          </cell>
          <cell r="CV1144">
            <v>2080</v>
          </cell>
          <cell r="CW1144">
            <v>2080</v>
          </cell>
          <cell r="CX1144">
            <v>2080</v>
          </cell>
          <cell r="CY1144">
            <v>2080</v>
          </cell>
          <cell r="CZ1144">
            <v>2080</v>
          </cell>
          <cell r="DA1144">
            <v>3080</v>
          </cell>
          <cell r="DB1144">
            <v>3080</v>
          </cell>
          <cell r="DC1144">
            <v>3080</v>
          </cell>
          <cell r="DD1144">
            <v>2080</v>
          </cell>
          <cell r="DE1144">
            <v>2080</v>
          </cell>
          <cell r="DF1144">
            <v>2080</v>
          </cell>
          <cell r="DG1144">
            <v>2080</v>
          </cell>
          <cell r="DH1144">
            <v>2080</v>
          </cell>
          <cell r="DI1144">
            <v>2080</v>
          </cell>
          <cell r="DJ1144">
            <v>2080</v>
          </cell>
          <cell r="DK1144">
            <v>2080</v>
          </cell>
        </row>
        <row r="1145">
          <cell r="A1145">
            <v>125747</v>
          </cell>
          <cell r="B1145" t="str">
            <v> PETAL STORAGE FIELD  (Bi 2-0797)        </v>
          </cell>
          <cell r="C1145">
            <v>1</v>
          </cell>
          <cell r="D1145" t="str">
            <v> R    </v>
          </cell>
          <cell r="E1145">
            <v>307567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</row>
        <row r="1146">
          <cell r="A1146">
            <v>125784</v>
          </cell>
          <cell r="B1146" t="str">
            <v> UNION - BROOKELAND FIELD DEHYD          </v>
          </cell>
          <cell r="C1146">
            <v>0</v>
          </cell>
          <cell r="D1146" t="str">
            <v> R    </v>
          </cell>
          <cell r="E1146">
            <v>168300</v>
          </cell>
          <cell r="F1146">
            <v>37780</v>
          </cell>
          <cell r="G1146">
            <v>36796</v>
          </cell>
          <cell r="H1146">
            <v>36796</v>
          </cell>
          <cell r="I1146">
            <v>35900</v>
          </cell>
          <cell r="J1146">
            <v>36796</v>
          </cell>
          <cell r="K1146">
            <v>36796</v>
          </cell>
          <cell r="L1146">
            <v>36796</v>
          </cell>
          <cell r="M1146">
            <v>40600</v>
          </cell>
          <cell r="N1146">
            <v>40600</v>
          </cell>
          <cell r="O1146">
            <v>40600</v>
          </cell>
          <cell r="P1146">
            <v>40600</v>
          </cell>
          <cell r="Q1146">
            <v>40600</v>
          </cell>
          <cell r="R1146">
            <v>40600</v>
          </cell>
          <cell r="S1146">
            <v>40600</v>
          </cell>
          <cell r="T1146">
            <v>40600</v>
          </cell>
          <cell r="U1146">
            <v>45700</v>
          </cell>
          <cell r="V1146">
            <v>45700</v>
          </cell>
          <cell r="W1146">
            <v>45700</v>
          </cell>
          <cell r="X1146">
            <v>32700</v>
          </cell>
          <cell r="Y1146">
            <v>32700</v>
          </cell>
          <cell r="Z1146">
            <v>32700</v>
          </cell>
          <cell r="AA1146">
            <v>33400</v>
          </cell>
          <cell r="AB1146">
            <v>33400</v>
          </cell>
          <cell r="AC1146">
            <v>33400</v>
          </cell>
          <cell r="AD1146">
            <v>33400</v>
          </cell>
          <cell r="AE1146">
            <v>33400</v>
          </cell>
          <cell r="AF1146">
            <v>33400</v>
          </cell>
          <cell r="AG1146">
            <v>33400</v>
          </cell>
          <cell r="AH1146">
            <v>33400</v>
          </cell>
          <cell r="AI1146">
            <v>33400</v>
          </cell>
          <cell r="AJ1146">
            <v>33400</v>
          </cell>
          <cell r="AK1146">
            <v>33400</v>
          </cell>
          <cell r="AL1146">
            <v>33400</v>
          </cell>
          <cell r="AM1146">
            <v>33400</v>
          </cell>
          <cell r="AN1146">
            <v>35900</v>
          </cell>
          <cell r="AO1146">
            <v>35900</v>
          </cell>
          <cell r="AP1146">
            <v>35900</v>
          </cell>
          <cell r="AQ1146">
            <v>35900</v>
          </cell>
          <cell r="AR1146">
            <v>35900</v>
          </cell>
          <cell r="AS1146">
            <v>35900</v>
          </cell>
          <cell r="AT1146">
            <v>35900</v>
          </cell>
          <cell r="AU1146">
            <v>35900</v>
          </cell>
          <cell r="AV1146">
            <v>35900</v>
          </cell>
          <cell r="AW1146">
            <v>35900</v>
          </cell>
          <cell r="AX1146">
            <v>35900</v>
          </cell>
          <cell r="AY1146">
            <v>37442</v>
          </cell>
          <cell r="AZ1146">
            <v>37442</v>
          </cell>
          <cell r="BA1146">
            <v>32317</v>
          </cell>
          <cell r="BB1146">
            <v>33901</v>
          </cell>
          <cell r="BC1146">
            <v>33901</v>
          </cell>
          <cell r="BD1146">
            <v>31101</v>
          </cell>
          <cell r="BE1146">
            <v>31101</v>
          </cell>
          <cell r="BF1146">
            <v>31101</v>
          </cell>
          <cell r="BG1146">
            <v>31101</v>
          </cell>
          <cell r="BH1146">
            <v>31101</v>
          </cell>
          <cell r="BI1146">
            <v>32626</v>
          </cell>
          <cell r="BJ1146">
            <v>36400</v>
          </cell>
          <cell r="BK1146">
            <v>33000</v>
          </cell>
          <cell r="BL1146">
            <v>33000</v>
          </cell>
          <cell r="BM1146">
            <v>33000</v>
          </cell>
          <cell r="BN1146">
            <v>33000</v>
          </cell>
          <cell r="BO1146">
            <v>37900</v>
          </cell>
          <cell r="BP1146">
            <v>37900</v>
          </cell>
          <cell r="BQ1146">
            <v>36900</v>
          </cell>
          <cell r="BR1146">
            <v>36000</v>
          </cell>
          <cell r="BS1146">
            <v>36000</v>
          </cell>
          <cell r="BT1146">
            <v>36000</v>
          </cell>
          <cell r="BU1146">
            <v>27500</v>
          </cell>
          <cell r="BV1146">
            <v>27500</v>
          </cell>
          <cell r="BW1146">
            <v>27500</v>
          </cell>
          <cell r="BX1146">
            <v>27710</v>
          </cell>
          <cell r="BY1146">
            <v>27710</v>
          </cell>
          <cell r="BZ1146">
            <v>27710</v>
          </cell>
          <cell r="CA1146">
            <v>27710</v>
          </cell>
          <cell r="CB1146">
            <v>27710</v>
          </cell>
          <cell r="CC1146">
            <v>27710</v>
          </cell>
          <cell r="CD1146">
            <v>24230</v>
          </cell>
          <cell r="CE1146">
            <v>26300</v>
          </cell>
          <cell r="CF1146">
            <v>26300</v>
          </cell>
          <cell r="CG1146">
            <v>26300</v>
          </cell>
          <cell r="CH1146">
            <v>26300</v>
          </cell>
          <cell r="CI1146">
            <v>27676</v>
          </cell>
          <cell r="CJ1146">
            <v>27676</v>
          </cell>
          <cell r="CK1146">
            <v>27676</v>
          </cell>
          <cell r="CL1146">
            <v>29101</v>
          </cell>
          <cell r="CM1146">
            <v>29101</v>
          </cell>
          <cell r="CN1146">
            <v>29101</v>
          </cell>
          <cell r="CO1146">
            <v>29101</v>
          </cell>
          <cell r="CP1146">
            <v>29101</v>
          </cell>
          <cell r="CQ1146">
            <v>29101</v>
          </cell>
          <cell r="CR1146">
            <v>28101</v>
          </cell>
          <cell r="CS1146">
            <v>31402</v>
          </cell>
          <cell r="CT1146">
            <v>31402</v>
          </cell>
          <cell r="CU1146">
            <v>31402</v>
          </cell>
          <cell r="CV1146">
            <v>31402</v>
          </cell>
          <cell r="CW1146">
            <v>30830</v>
          </cell>
          <cell r="CX1146">
            <v>29530</v>
          </cell>
          <cell r="CY1146">
            <v>29530</v>
          </cell>
          <cell r="CZ1146">
            <v>29530</v>
          </cell>
          <cell r="DA1146">
            <v>29530</v>
          </cell>
          <cell r="DB1146">
            <v>29530</v>
          </cell>
          <cell r="DC1146">
            <v>29530</v>
          </cell>
          <cell r="DD1146">
            <v>29530</v>
          </cell>
          <cell r="DE1146">
            <v>29530</v>
          </cell>
          <cell r="DF1146">
            <v>25675</v>
          </cell>
          <cell r="DG1146">
            <v>29675</v>
          </cell>
          <cell r="DH1146">
            <v>29675</v>
          </cell>
          <cell r="DI1146">
            <v>29675</v>
          </cell>
          <cell r="DJ1146">
            <v>29675</v>
          </cell>
          <cell r="DK1146">
            <v>29675</v>
          </cell>
        </row>
        <row r="1147">
          <cell r="A1147">
            <v>126043</v>
          </cell>
          <cell r="B1147" t="str">
            <v> PETAL STORAGE FIELD    (Bi 1-2303)      </v>
          </cell>
          <cell r="C1147">
            <v>1</v>
          </cell>
          <cell r="D1147" t="str">
            <v> D    </v>
          </cell>
          <cell r="E1147">
            <v>287146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30000</v>
          </cell>
          <cell r="V1147">
            <v>30000</v>
          </cell>
          <cell r="W1147">
            <v>30000</v>
          </cell>
          <cell r="X1147">
            <v>29752</v>
          </cell>
          <cell r="Y1147">
            <v>30000</v>
          </cell>
          <cell r="Z1147">
            <v>30000</v>
          </cell>
          <cell r="AA1147">
            <v>30000</v>
          </cell>
          <cell r="AB1147">
            <v>20178</v>
          </cell>
          <cell r="AC1147">
            <v>30000</v>
          </cell>
          <cell r="AD1147">
            <v>30000</v>
          </cell>
          <cell r="AE1147">
            <v>20000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10000</v>
          </cell>
          <cell r="BE1147">
            <v>10000</v>
          </cell>
          <cell r="BF1147">
            <v>10000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15000</v>
          </cell>
          <cell r="BL1147">
            <v>15000</v>
          </cell>
          <cell r="BM1147">
            <v>15000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</row>
        <row r="1148">
          <cell r="A1148">
            <v>126061</v>
          </cell>
          <cell r="B1148" t="str">
            <v> KOCH - SHELL-SOUTH TIMB. BLK 26         </v>
          </cell>
          <cell r="C1148" t="str">
            <v> 0L   </v>
          </cell>
          <cell r="D1148" t="str">
            <v> R    </v>
          </cell>
          <cell r="E1148">
            <v>62435</v>
          </cell>
          <cell r="F1148">
            <v>17701</v>
          </cell>
          <cell r="G1148">
            <v>17701</v>
          </cell>
          <cell r="H1148">
            <v>17701</v>
          </cell>
          <cell r="I1148">
            <v>25201</v>
          </cell>
          <cell r="J1148">
            <v>14151</v>
          </cell>
          <cell r="K1148">
            <v>14751</v>
          </cell>
          <cell r="L1148">
            <v>16751</v>
          </cell>
          <cell r="M1148">
            <v>16751</v>
          </cell>
          <cell r="N1148">
            <v>16751</v>
          </cell>
          <cell r="O1148">
            <v>16751</v>
          </cell>
          <cell r="P1148">
            <v>16751</v>
          </cell>
          <cell r="Q1148">
            <v>16751</v>
          </cell>
          <cell r="R1148">
            <v>20001</v>
          </cell>
          <cell r="S1148">
            <v>20001</v>
          </cell>
          <cell r="T1148">
            <v>20001</v>
          </cell>
          <cell r="U1148">
            <v>22501</v>
          </cell>
          <cell r="V1148">
            <v>22501</v>
          </cell>
          <cell r="W1148">
            <v>22501</v>
          </cell>
          <cell r="X1148">
            <v>20501</v>
          </cell>
          <cell r="Y1148">
            <v>20501</v>
          </cell>
          <cell r="Z1148">
            <v>20501</v>
          </cell>
          <cell r="AA1148">
            <v>23001</v>
          </cell>
          <cell r="AB1148">
            <v>25751</v>
          </cell>
          <cell r="AC1148">
            <v>25751</v>
          </cell>
          <cell r="AD1148">
            <v>25751</v>
          </cell>
          <cell r="AE1148">
            <v>25751</v>
          </cell>
          <cell r="AF1148">
            <v>25751</v>
          </cell>
          <cell r="AG1148">
            <v>25751</v>
          </cell>
          <cell r="AH1148">
            <v>25751</v>
          </cell>
          <cell r="AI1148">
            <v>25751</v>
          </cell>
          <cell r="AJ1148">
            <v>25751</v>
          </cell>
          <cell r="AK1148">
            <v>25751</v>
          </cell>
          <cell r="AL1148">
            <v>25751</v>
          </cell>
          <cell r="AM1148">
            <v>25751</v>
          </cell>
          <cell r="AN1148">
            <v>25751</v>
          </cell>
          <cell r="AO1148">
            <v>25751</v>
          </cell>
          <cell r="AP1148">
            <v>25201</v>
          </cell>
          <cell r="AQ1148">
            <v>25201</v>
          </cell>
          <cell r="AR1148">
            <v>25201</v>
          </cell>
          <cell r="AS1148">
            <v>25201</v>
          </cell>
          <cell r="AT1148">
            <v>25201</v>
          </cell>
          <cell r="AU1148">
            <v>13751</v>
          </cell>
          <cell r="AV1148">
            <v>13751</v>
          </cell>
          <cell r="AW1148">
            <v>13751</v>
          </cell>
          <cell r="AX1148">
            <v>13751</v>
          </cell>
          <cell r="AY1148">
            <v>10701</v>
          </cell>
          <cell r="AZ1148">
            <v>10701</v>
          </cell>
          <cell r="BA1148">
            <v>10701</v>
          </cell>
          <cell r="BB1148">
            <v>11201</v>
          </cell>
          <cell r="BC1148">
            <v>11201</v>
          </cell>
          <cell r="BD1148">
            <v>11201</v>
          </cell>
          <cell r="BE1148">
            <v>11201</v>
          </cell>
          <cell r="BF1148">
            <v>11201</v>
          </cell>
          <cell r="BG1148">
            <v>11201</v>
          </cell>
          <cell r="BH1148">
            <v>11201</v>
          </cell>
          <cell r="BI1148">
            <v>11201</v>
          </cell>
          <cell r="BJ1148">
            <v>11201</v>
          </cell>
          <cell r="BK1148">
            <v>7519</v>
          </cell>
          <cell r="BL1148">
            <v>7519</v>
          </cell>
          <cell r="BM1148">
            <v>7519</v>
          </cell>
          <cell r="BN1148">
            <v>7519</v>
          </cell>
          <cell r="BO1148">
            <v>7519</v>
          </cell>
          <cell r="BP1148">
            <v>7519</v>
          </cell>
          <cell r="BQ1148">
            <v>8369</v>
          </cell>
          <cell r="BR1148">
            <v>8369</v>
          </cell>
          <cell r="BS1148">
            <v>8369</v>
          </cell>
          <cell r="BT1148">
            <v>8369</v>
          </cell>
          <cell r="BU1148">
            <v>10289</v>
          </cell>
          <cell r="BV1148">
            <v>10289</v>
          </cell>
          <cell r="BW1148">
            <v>9421</v>
          </cell>
          <cell r="BX1148">
            <v>5501</v>
          </cell>
          <cell r="BY1148">
            <v>5501</v>
          </cell>
          <cell r="BZ1148">
            <v>5501</v>
          </cell>
          <cell r="CA1148">
            <v>5501</v>
          </cell>
          <cell r="CB1148">
            <v>5501</v>
          </cell>
          <cell r="CC1148">
            <v>5501</v>
          </cell>
          <cell r="CD1148">
            <v>6951</v>
          </cell>
          <cell r="CE1148">
            <v>6951</v>
          </cell>
          <cell r="CF1148">
            <v>6951</v>
          </cell>
          <cell r="CG1148">
            <v>6951</v>
          </cell>
          <cell r="CH1148">
            <v>6951</v>
          </cell>
          <cell r="CI1148">
            <v>4751</v>
          </cell>
          <cell r="CJ1148">
            <v>1311</v>
          </cell>
          <cell r="CK1148">
            <v>1311</v>
          </cell>
          <cell r="CL1148">
            <v>1311</v>
          </cell>
          <cell r="CM1148">
            <v>1311</v>
          </cell>
          <cell r="CN1148">
            <v>1311</v>
          </cell>
          <cell r="CO1148">
            <v>1311</v>
          </cell>
          <cell r="CP1148">
            <v>1311</v>
          </cell>
          <cell r="CQ1148">
            <v>1311</v>
          </cell>
          <cell r="CR1148">
            <v>1311</v>
          </cell>
          <cell r="CS1148">
            <v>1061</v>
          </cell>
          <cell r="CT1148">
            <v>1061</v>
          </cell>
          <cell r="CU1148">
            <v>1061</v>
          </cell>
          <cell r="CV1148">
            <v>1061</v>
          </cell>
          <cell r="CW1148">
            <v>1901</v>
          </cell>
          <cell r="CX1148">
            <v>6851</v>
          </cell>
          <cell r="CY1148">
            <v>10701</v>
          </cell>
          <cell r="CZ1148">
            <v>10701</v>
          </cell>
          <cell r="DA1148">
            <v>10701</v>
          </cell>
          <cell r="DB1148">
            <v>10701</v>
          </cell>
          <cell r="DC1148">
            <v>10701</v>
          </cell>
          <cell r="DD1148">
            <v>4243</v>
          </cell>
          <cell r="DE1148">
            <v>4243</v>
          </cell>
          <cell r="DF1148">
            <v>3101</v>
          </cell>
          <cell r="DG1148">
            <v>3101</v>
          </cell>
          <cell r="DH1148">
            <v>3101</v>
          </cell>
          <cell r="DI1148">
            <v>3101</v>
          </cell>
          <cell r="DJ1148">
            <v>3101</v>
          </cell>
          <cell r="DK1148">
            <v>3101</v>
          </cell>
        </row>
        <row r="1149">
          <cell r="A1149">
            <v>127649</v>
          </cell>
          <cell r="B1149" t="str">
            <v>TECO @ Steuben</v>
          </cell>
          <cell r="C1149">
            <v>5</v>
          </cell>
          <cell r="D1149" t="str">
            <v> D    </v>
          </cell>
          <cell r="E1149">
            <v>94585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6275</v>
          </cell>
          <cell r="T1149">
            <v>10000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160</v>
          </cell>
          <cell r="AV1149">
            <v>160</v>
          </cell>
          <cell r="AW1149">
            <v>799</v>
          </cell>
          <cell r="AX1149">
            <v>661</v>
          </cell>
          <cell r="AY1149">
            <v>3200</v>
          </cell>
          <cell r="AZ1149">
            <v>1000</v>
          </cell>
          <cell r="BA1149">
            <v>1000</v>
          </cell>
          <cell r="BB1149">
            <v>1000</v>
          </cell>
          <cell r="BC1149">
            <v>1000</v>
          </cell>
          <cell r="BD1149">
            <v>1000</v>
          </cell>
          <cell r="BE1149">
            <v>1000</v>
          </cell>
          <cell r="BF1149">
            <v>1000</v>
          </cell>
          <cell r="BG1149">
            <v>1000</v>
          </cell>
          <cell r="BH1149">
            <v>1000</v>
          </cell>
          <cell r="BI1149">
            <v>1000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2394</v>
          </cell>
          <cell r="BV1149">
            <v>2394</v>
          </cell>
          <cell r="BW1149">
            <v>2394</v>
          </cell>
          <cell r="BX1149">
            <v>1678</v>
          </cell>
          <cell r="BY1149">
            <v>1678</v>
          </cell>
          <cell r="BZ1149">
            <v>1678</v>
          </cell>
          <cell r="CA1149">
            <v>1678</v>
          </cell>
          <cell r="CB1149">
            <v>1678</v>
          </cell>
          <cell r="CC1149">
            <v>1678</v>
          </cell>
          <cell r="CD1149">
            <v>613</v>
          </cell>
          <cell r="CE1149">
            <v>613</v>
          </cell>
          <cell r="CF1149">
            <v>613</v>
          </cell>
          <cell r="CG1149">
            <v>613</v>
          </cell>
          <cell r="CH1149">
            <v>613</v>
          </cell>
          <cell r="CI1149">
            <v>613</v>
          </cell>
          <cell r="CJ1149">
            <v>613</v>
          </cell>
          <cell r="CK1149">
            <v>613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500</v>
          </cell>
          <cell r="DG1149">
            <v>500</v>
          </cell>
          <cell r="DH1149">
            <v>500</v>
          </cell>
          <cell r="DI1149">
            <v>500</v>
          </cell>
          <cell r="DJ1149">
            <v>500</v>
          </cell>
          <cell r="DK1149">
            <v>500</v>
          </cell>
        </row>
        <row r="1150">
          <cell r="A1150">
            <v>129398</v>
          </cell>
          <cell r="B1150" t="str">
            <v> CONOCO-GRAND ISLE MAKE-UP FUEL SALES    </v>
          </cell>
          <cell r="C1150" t="str">
            <v> 0L   </v>
          </cell>
          <cell r="D1150" t="str">
            <v> D    </v>
          </cell>
          <cell r="E1150">
            <v>9623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</row>
        <row r="1151">
          <cell r="A1151">
            <v>131859</v>
          </cell>
          <cell r="B1151" t="str">
            <v> UMC - EUGENE IS 243B                    </v>
          </cell>
          <cell r="C1151" t="str">
            <v> 0L   </v>
          </cell>
          <cell r="D1151" t="str">
            <v> R    </v>
          </cell>
          <cell r="E1151">
            <v>31298</v>
          </cell>
          <cell r="F1151">
            <v>6000</v>
          </cell>
          <cell r="G1151">
            <v>6000</v>
          </cell>
          <cell r="H1151">
            <v>6000</v>
          </cell>
          <cell r="I1151">
            <v>7000</v>
          </cell>
          <cell r="J1151">
            <v>6000</v>
          </cell>
          <cell r="K1151">
            <v>6000</v>
          </cell>
          <cell r="L1151">
            <v>6000</v>
          </cell>
          <cell r="M1151">
            <v>6000</v>
          </cell>
          <cell r="N1151">
            <v>6000</v>
          </cell>
          <cell r="O1151">
            <v>6000</v>
          </cell>
          <cell r="P1151">
            <v>6000</v>
          </cell>
          <cell r="Q1151">
            <v>6000</v>
          </cell>
          <cell r="R1151">
            <v>6000</v>
          </cell>
          <cell r="S1151">
            <v>6000</v>
          </cell>
          <cell r="T1151">
            <v>6000</v>
          </cell>
          <cell r="U1151">
            <v>5000</v>
          </cell>
          <cell r="V1151">
            <v>5000</v>
          </cell>
          <cell r="W1151">
            <v>5000</v>
          </cell>
          <cell r="X1151">
            <v>6000</v>
          </cell>
          <cell r="Y1151">
            <v>6000</v>
          </cell>
          <cell r="Z1151">
            <v>6000</v>
          </cell>
          <cell r="AA1151">
            <v>6000</v>
          </cell>
          <cell r="AB1151">
            <v>6000</v>
          </cell>
          <cell r="AC1151">
            <v>6000</v>
          </cell>
          <cell r="AD1151">
            <v>6000</v>
          </cell>
          <cell r="AE1151">
            <v>6000</v>
          </cell>
          <cell r="AF1151">
            <v>6000</v>
          </cell>
          <cell r="AG1151">
            <v>6000</v>
          </cell>
          <cell r="AH1151">
            <v>6000</v>
          </cell>
          <cell r="AI1151">
            <v>6000</v>
          </cell>
          <cell r="AJ1151">
            <v>6000</v>
          </cell>
          <cell r="AK1151">
            <v>6000</v>
          </cell>
          <cell r="AL1151">
            <v>6000</v>
          </cell>
          <cell r="AM1151">
            <v>7000</v>
          </cell>
          <cell r="AN1151">
            <v>7000</v>
          </cell>
          <cell r="AO1151">
            <v>7000</v>
          </cell>
          <cell r="AP1151">
            <v>7000</v>
          </cell>
          <cell r="AQ1151">
            <v>7000</v>
          </cell>
          <cell r="AR1151">
            <v>7000</v>
          </cell>
          <cell r="AS1151">
            <v>7000</v>
          </cell>
          <cell r="AT1151">
            <v>7000</v>
          </cell>
          <cell r="AU1151">
            <v>7000</v>
          </cell>
          <cell r="AV1151">
            <v>7000</v>
          </cell>
          <cell r="AW1151">
            <v>8111</v>
          </cell>
          <cell r="AX1151">
            <v>8111</v>
          </cell>
          <cell r="AY1151">
            <v>6200</v>
          </cell>
          <cell r="AZ1151">
            <v>6200</v>
          </cell>
          <cell r="BA1151">
            <v>6200</v>
          </cell>
          <cell r="BB1151">
            <v>6200</v>
          </cell>
          <cell r="BC1151">
            <v>6200</v>
          </cell>
          <cell r="BD1151">
            <v>6200</v>
          </cell>
          <cell r="BE1151">
            <v>6200</v>
          </cell>
          <cell r="BF1151">
            <v>6200</v>
          </cell>
          <cell r="BG1151">
            <v>6200</v>
          </cell>
          <cell r="BH1151">
            <v>6200</v>
          </cell>
          <cell r="BI1151">
            <v>7000</v>
          </cell>
          <cell r="BJ1151">
            <v>7000</v>
          </cell>
          <cell r="BK1151">
            <v>7000</v>
          </cell>
          <cell r="BL1151">
            <v>7000</v>
          </cell>
          <cell r="BM1151">
            <v>7000</v>
          </cell>
          <cell r="BN1151">
            <v>7000</v>
          </cell>
          <cell r="BO1151">
            <v>7000</v>
          </cell>
          <cell r="BP1151">
            <v>7000</v>
          </cell>
          <cell r="BQ1151">
            <v>7000</v>
          </cell>
          <cell r="BR1151">
            <v>6200</v>
          </cell>
          <cell r="BS1151">
            <v>6200</v>
          </cell>
          <cell r="BT1151">
            <v>6200</v>
          </cell>
          <cell r="BU1151">
            <v>7000</v>
          </cell>
          <cell r="BV1151">
            <v>7000</v>
          </cell>
          <cell r="BW1151">
            <v>7000</v>
          </cell>
          <cell r="BX1151">
            <v>7000</v>
          </cell>
          <cell r="BY1151">
            <v>7000</v>
          </cell>
          <cell r="BZ1151">
            <v>7000</v>
          </cell>
          <cell r="CA1151">
            <v>7000</v>
          </cell>
          <cell r="CB1151">
            <v>7000</v>
          </cell>
          <cell r="CC1151">
            <v>7000</v>
          </cell>
          <cell r="CD1151">
            <v>9000</v>
          </cell>
          <cell r="CE1151">
            <v>9000</v>
          </cell>
          <cell r="CF1151">
            <v>9000</v>
          </cell>
          <cell r="CG1151">
            <v>9000</v>
          </cell>
          <cell r="CH1151">
            <v>9000</v>
          </cell>
          <cell r="CI1151">
            <v>7900</v>
          </cell>
          <cell r="CJ1151">
            <v>6000</v>
          </cell>
          <cell r="CK1151">
            <v>6000</v>
          </cell>
          <cell r="CL1151">
            <v>6000</v>
          </cell>
          <cell r="CM1151">
            <v>1</v>
          </cell>
          <cell r="CN1151">
            <v>1</v>
          </cell>
          <cell r="CO1151">
            <v>1</v>
          </cell>
          <cell r="CP1151">
            <v>1</v>
          </cell>
          <cell r="CQ1151">
            <v>1</v>
          </cell>
          <cell r="CR1151">
            <v>5200</v>
          </cell>
          <cell r="CS1151">
            <v>5200</v>
          </cell>
          <cell r="CT1151">
            <v>5000</v>
          </cell>
          <cell r="CU1151">
            <v>5000</v>
          </cell>
          <cell r="CV1151">
            <v>5000</v>
          </cell>
          <cell r="CW1151">
            <v>5000</v>
          </cell>
          <cell r="CX1151">
            <v>5000</v>
          </cell>
          <cell r="CY1151">
            <v>5000</v>
          </cell>
          <cell r="CZ1151">
            <v>5000</v>
          </cell>
          <cell r="DA1151">
            <v>5000</v>
          </cell>
          <cell r="DB1151">
            <v>5000</v>
          </cell>
          <cell r="DC1151">
            <v>5000</v>
          </cell>
          <cell r="DD1151">
            <v>5000</v>
          </cell>
          <cell r="DE1151">
            <v>5000</v>
          </cell>
          <cell r="DF1151">
            <v>6250</v>
          </cell>
          <cell r="DG1151">
            <v>6250</v>
          </cell>
          <cell r="DH1151">
            <v>6700</v>
          </cell>
          <cell r="DI1151">
            <v>6700</v>
          </cell>
          <cell r="DJ1151">
            <v>6700</v>
          </cell>
          <cell r="DK1151">
            <v>6700</v>
          </cell>
        </row>
        <row r="1152">
          <cell r="A1152">
            <v>141243</v>
          </cell>
          <cell r="B1152" t="str">
            <v>WESTERN GAS @ Waller</v>
          </cell>
          <cell r="C1152">
            <v>0</v>
          </cell>
          <cell r="D1152" t="str">
            <v> R    </v>
          </cell>
          <cell r="E1152">
            <v>125879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15000</v>
          </cell>
        </row>
        <row r="1153">
          <cell r="A1153">
            <v>142126</v>
          </cell>
          <cell r="B1153" t="str">
            <v>STINGRAY @ Cameron</v>
          </cell>
          <cell r="C1153" t="str">
            <v> 0L   </v>
          </cell>
          <cell r="D1153" t="str">
            <v> R    </v>
          </cell>
          <cell r="E1153">
            <v>71438</v>
          </cell>
          <cell r="F1153">
            <v>28132</v>
          </cell>
          <cell r="G1153">
            <v>28132</v>
          </cell>
          <cell r="H1153">
            <v>28132</v>
          </cell>
          <cell r="I1153">
            <v>38894</v>
          </cell>
          <cell r="J1153">
            <v>15542</v>
          </cell>
          <cell r="K1153">
            <v>13830</v>
          </cell>
          <cell r="L1153">
            <v>24849</v>
          </cell>
          <cell r="M1153">
            <v>1733</v>
          </cell>
          <cell r="N1153">
            <v>1759</v>
          </cell>
          <cell r="O1153">
            <v>1759</v>
          </cell>
          <cell r="P1153">
            <v>1758</v>
          </cell>
          <cell r="Q1153">
            <v>1758</v>
          </cell>
          <cell r="R1153">
            <v>1757</v>
          </cell>
          <cell r="S1153">
            <v>1757</v>
          </cell>
          <cell r="T1153">
            <v>6556</v>
          </cell>
          <cell r="U1153">
            <v>26146</v>
          </cell>
          <cell r="V1153">
            <v>26146</v>
          </cell>
          <cell r="W1153">
            <v>26146</v>
          </cell>
          <cell r="X1153">
            <v>23928</v>
          </cell>
          <cell r="Y1153">
            <v>20218</v>
          </cell>
          <cell r="Z1153">
            <v>26809</v>
          </cell>
          <cell r="AA1153">
            <v>18113</v>
          </cell>
          <cell r="AB1153">
            <v>22087</v>
          </cell>
          <cell r="AC1153">
            <v>22087</v>
          </cell>
          <cell r="AD1153">
            <v>22087</v>
          </cell>
          <cell r="AE1153">
            <v>30113</v>
          </cell>
          <cell r="AF1153">
            <v>55864</v>
          </cell>
          <cell r="AG1153">
            <v>25656</v>
          </cell>
          <cell r="AH1153">
            <v>25435</v>
          </cell>
          <cell r="AI1153">
            <v>35210</v>
          </cell>
          <cell r="AJ1153">
            <v>35210</v>
          </cell>
          <cell r="AK1153">
            <v>35210</v>
          </cell>
          <cell r="AL1153">
            <v>35210</v>
          </cell>
          <cell r="AM1153">
            <v>8505</v>
          </cell>
          <cell r="AN1153">
            <v>16935</v>
          </cell>
          <cell r="AO1153">
            <v>9694</v>
          </cell>
          <cell r="AP1153">
            <v>38894</v>
          </cell>
          <cell r="AQ1153">
            <v>38894</v>
          </cell>
          <cell r="AR1153">
            <v>38894</v>
          </cell>
          <cell r="AS1153">
            <v>26698</v>
          </cell>
          <cell r="AT1153">
            <v>25545</v>
          </cell>
          <cell r="AU1153">
            <v>16055</v>
          </cell>
          <cell r="AV1153">
            <v>34729</v>
          </cell>
          <cell r="AW1153">
            <v>16852</v>
          </cell>
          <cell r="AX1153">
            <v>29678</v>
          </cell>
          <cell r="AY1153">
            <v>22657</v>
          </cell>
          <cell r="AZ1153">
            <v>17485</v>
          </cell>
          <cell r="BA1153">
            <v>13636</v>
          </cell>
          <cell r="BB1153">
            <v>21898</v>
          </cell>
          <cell r="BC1153">
            <v>44635</v>
          </cell>
          <cell r="BD1153">
            <v>19578</v>
          </cell>
          <cell r="BE1153">
            <v>19578</v>
          </cell>
          <cell r="BF1153">
            <v>19578</v>
          </cell>
          <cell r="BG1153">
            <v>50</v>
          </cell>
          <cell r="BH1153">
            <v>22596</v>
          </cell>
          <cell r="BI1153">
            <v>50</v>
          </cell>
          <cell r="BJ1153">
            <v>601</v>
          </cell>
          <cell r="BK1153">
            <v>14676</v>
          </cell>
          <cell r="BL1153">
            <v>14676</v>
          </cell>
          <cell r="BM1153">
            <v>14676</v>
          </cell>
          <cell r="BN1153">
            <v>50</v>
          </cell>
          <cell r="BO1153">
            <v>50</v>
          </cell>
          <cell r="BP1153">
            <v>13902</v>
          </cell>
          <cell r="BQ1153">
            <v>852</v>
          </cell>
          <cell r="BR1153">
            <v>852</v>
          </cell>
          <cell r="BS1153">
            <v>852</v>
          </cell>
          <cell r="BT1153">
            <v>852</v>
          </cell>
          <cell r="BU1153">
            <v>852</v>
          </cell>
          <cell r="BV1153">
            <v>14304</v>
          </cell>
          <cell r="BW1153">
            <v>21406</v>
          </cell>
          <cell r="BX1153">
            <v>27107</v>
          </cell>
          <cell r="BY1153">
            <v>25585</v>
          </cell>
          <cell r="BZ1153">
            <v>25585</v>
          </cell>
          <cell r="CA1153">
            <v>25585</v>
          </cell>
          <cell r="CB1153">
            <v>12311</v>
          </cell>
          <cell r="CC1153">
            <v>89165</v>
          </cell>
          <cell r="CD1153">
            <v>76091</v>
          </cell>
          <cell r="CE1153">
            <v>67391</v>
          </cell>
          <cell r="CF1153">
            <v>84558</v>
          </cell>
          <cell r="CG1153">
            <v>84558</v>
          </cell>
          <cell r="CH1153">
            <v>84897</v>
          </cell>
          <cell r="CI1153">
            <v>67456</v>
          </cell>
          <cell r="CJ1153">
            <v>58008</v>
          </cell>
          <cell r="CK1153">
            <v>10042</v>
          </cell>
          <cell r="CL1153">
            <v>22478</v>
          </cell>
          <cell r="CM1153">
            <v>22478</v>
          </cell>
          <cell r="CN1153">
            <v>22478</v>
          </cell>
          <cell r="CO1153">
            <v>22577</v>
          </cell>
          <cell r="CP1153">
            <v>50</v>
          </cell>
          <cell r="CQ1153">
            <v>50</v>
          </cell>
          <cell r="CR1153">
            <v>20376</v>
          </cell>
          <cell r="CS1153">
            <v>4991</v>
          </cell>
          <cell r="CT1153">
            <v>34421</v>
          </cell>
          <cell r="CU1153">
            <v>34421</v>
          </cell>
          <cell r="CV1153">
            <v>34421</v>
          </cell>
          <cell r="CW1153">
            <v>75</v>
          </cell>
          <cell r="CX1153">
            <v>75</v>
          </cell>
          <cell r="CY1153">
            <v>75</v>
          </cell>
          <cell r="CZ1153">
            <v>19756</v>
          </cell>
          <cell r="DA1153">
            <v>18942</v>
          </cell>
          <cell r="DB1153">
            <v>18942</v>
          </cell>
          <cell r="DC1153">
            <v>18942</v>
          </cell>
          <cell r="DD1153">
            <v>12491</v>
          </cell>
          <cell r="DE1153">
            <v>17349</v>
          </cell>
          <cell r="DF1153">
            <v>74406</v>
          </cell>
          <cell r="DG1153">
            <v>79734</v>
          </cell>
          <cell r="DH1153">
            <v>83283</v>
          </cell>
          <cell r="DI1153">
            <v>83283</v>
          </cell>
          <cell r="DJ1153">
            <v>83283</v>
          </cell>
          <cell r="DK1153">
            <v>94252</v>
          </cell>
        </row>
        <row r="1154">
          <cell r="A1154">
            <v>145910</v>
          </cell>
          <cell r="B1154" t="str">
            <v> VASTAR - CAMERON FIELD                  </v>
          </cell>
          <cell r="C1154" t="str">
            <v> 0L   </v>
          </cell>
          <cell r="D1154" t="str">
            <v> R    </v>
          </cell>
          <cell r="E1154">
            <v>31652</v>
          </cell>
          <cell r="F1154">
            <v>1</v>
          </cell>
          <cell r="G1154">
            <v>1</v>
          </cell>
          <cell r="H1154">
            <v>1</v>
          </cell>
          <cell r="I1154">
            <v>1</v>
          </cell>
          <cell r="J1154">
            <v>1</v>
          </cell>
          <cell r="K1154">
            <v>1</v>
          </cell>
          <cell r="L1154">
            <v>1</v>
          </cell>
          <cell r="M1154">
            <v>1</v>
          </cell>
          <cell r="N1154">
            <v>1</v>
          </cell>
          <cell r="O1154">
            <v>1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</v>
          </cell>
          <cell r="U1154">
            <v>1</v>
          </cell>
          <cell r="V1154">
            <v>1</v>
          </cell>
          <cell r="W1154">
            <v>1</v>
          </cell>
          <cell r="X1154">
            <v>1</v>
          </cell>
          <cell r="Y1154">
            <v>1</v>
          </cell>
          <cell r="Z1154">
            <v>1</v>
          </cell>
          <cell r="AA1154">
            <v>1</v>
          </cell>
          <cell r="AB1154">
            <v>1</v>
          </cell>
          <cell r="AC1154">
            <v>1</v>
          </cell>
          <cell r="AD1154">
            <v>1</v>
          </cell>
          <cell r="AE1154">
            <v>1</v>
          </cell>
          <cell r="AF1154">
            <v>1</v>
          </cell>
          <cell r="AG1154">
            <v>1</v>
          </cell>
          <cell r="AH1154">
            <v>1</v>
          </cell>
          <cell r="AI1154">
            <v>1</v>
          </cell>
          <cell r="AJ1154">
            <v>1</v>
          </cell>
          <cell r="AK1154">
            <v>1</v>
          </cell>
          <cell r="AL1154">
            <v>1</v>
          </cell>
          <cell r="AM1154">
            <v>1</v>
          </cell>
          <cell r="AN1154">
            <v>1</v>
          </cell>
          <cell r="AO1154">
            <v>1</v>
          </cell>
          <cell r="AP1154">
            <v>1</v>
          </cell>
          <cell r="AQ1154">
            <v>1</v>
          </cell>
          <cell r="AR1154">
            <v>1</v>
          </cell>
          <cell r="AS1154">
            <v>1</v>
          </cell>
          <cell r="AT1154">
            <v>1</v>
          </cell>
          <cell r="AU1154">
            <v>1</v>
          </cell>
          <cell r="AV1154">
            <v>1</v>
          </cell>
          <cell r="AW1154">
            <v>1</v>
          </cell>
          <cell r="AX1154">
            <v>1</v>
          </cell>
          <cell r="AY1154">
            <v>1</v>
          </cell>
          <cell r="AZ1154">
            <v>1</v>
          </cell>
          <cell r="BA1154">
            <v>1</v>
          </cell>
          <cell r="BB1154">
            <v>1</v>
          </cell>
          <cell r="BC1154">
            <v>1</v>
          </cell>
          <cell r="BD1154">
            <v>1</v>
          </cell>
          <cell r="BE1154">
            <v>1</v>
          </cell>
          <cell r="BF1154">
            <v>1</v>
          </cell>
          <cell r="BG1154">
            <v>1</v>
          </cell>
          <cell r="BH1154">
            <v>1</v>
          </cell>
          <cell r="BI1154">
            <v>1</v>
          </cell>
          <cell r="BJ1154">
            <v>1</v>
          </cell>
          <cell r="BK1154">
            <v>1</v>
          </cell>
          <cell r="BL1154">
            <v>1</v>
          </cell>
          <cell r="BM1154">
            <v>1</v>
          </cell>
          <cell r="BN1154">
            <v>1</v>
          </cell>
          <cell r="BO1154">
            <v>1</v>
          </cell>
          <cell r="BP1154">
            <v>1</v>
          </cell>
          <cell r="BQ1154">
            <v>1</v>
          </cell>
          <cell r="BR1154">
            <v>1</v>
          </cell>
          <cell r="BS1154">
            <v>1</v>
          </cell>
          <cell r="BT1154">
            <v>1</v>
          </cell>
          <cell r="BU1154">
            <v>1</v>
          </cell>
          <cell r="BV1154">
            <v>1</v>
          </cell>
          <cell r="BW1154">
            <v>1</v>
          </cell>
          <cell r="BX1154">
            <v>1</v>
          </cell>
          <cell r="BY1154">
            <v>1</v>
          </cell>
          <cell r="BZ1154">
            <v>1</v>
          </cell>
          <cell r="CA1154">
            <v>1</v>
          </cell>
          <cell r="CB1154">
            <v>1</v>
          </cell>
          <cell r="CC1154">
            <v>1</v>
          </cell>
          <cell r="CD1154">
            <v>1</v>
          </cell>
          <cell r="CE1154">
            <v>1</v>
          </cell>
          <cell r="CF1154">
            <v>1</v>
          </cell>
          <cell r="CG1154">
            <v>1</v>
          </cell>
          <cell r="CH1154">
            <v>1</v>
          </cell>
          <cell r="CI1154">
            <v>1</v>
          </cell>
          <cell r="CJ1154">
            <v>1</v>
          </cell>
          <cell r="CK1154">
            <v>1</v>
          </cell>
          <cell r="CL1154">
            <v>1</v>
          </cell>
          <cell r="CM1154">
            <v>1</v>
          </cell>
          <cell r="CN1154">
            <v>1</v>
          </cell>
          <cell r="CO1154">
            <v>1</v>
          </cell>
          <cell r="CP1154">
            <v>1</v>
          </cell>
          <cell r="CQ1154">
            <v>1</v>
          </cell>
          <cell r="CR1154">
            <v>1</v>
          </cell>
          <cell r="CS1154">
            <v>1</v>
          </cell>
          <cell r="CT1154">
            <v>1</v>
          </cell>
          <cell r="CU1154">
            <v>1</v>
          </cell>
          <cell r="CV1154">
            <v>1</v>
          </cell>
          <cell r="CW1154">
            <v>1</v>
          </cell>
          <cell r="CX1154">
            <v>1</v>
          </cell>
          <cell r="CY1154">
            <v>1</v>
          </cell>
          <cell r="CZ1154">
            <v>1</v>
          </cell>
          <cell r="DA1154">
            <v>1</v>
          </cell>
          <cell r="DB1154">
            <v>1</v>
          </cell>
          <cell r="DC1154">
            <v>1</v>
          </cell>
          <cell r="DD1154">
            <v>1</v>
          </cell>
          <cell r="DE1154">
            <v>1</v>
          </cell>
          <cell r="DF1154">
            <v>1</v>
          </cell>
          <cell r="DG1154">
            <v>1</v>
          </cell>
          <cell r="DH1154">
            <v>1</v>
          </cell>
          <cell r="DI1154">
            <v>1</v>
          </cell>
          <cell r="DJ1154">
            <v>1</v>
          </cell>
          <cell r="DK1154">
            <v>1</v>
          </cell>
        </row>
        <row r="1155">
          <cell r="A1155">
            <v>147431</v>
          </cell>
          <cell r="B1155" t="str">
            <v> SHIP SHOAL 145 B                        </v>
          </cell>
          <cell r="C1155" t="str">
            <v> 0L   </v>
          </cell>
          <cell r="D1155" t="str">
            <v> R    </v>
          </cell>
          <cell r="E1155">
            <v>6001</v>
          </cell>
          <cell r="F1155">
            <v>7174</v>
          </cell>
          <cell r="G1155">
            <v>7174</v>
          </cell>
          <cell r="H1155">
            <v>7174</v>
          </cell>
          <cell r="I1155">
            <v>7032</v>
          </cell>
          <cell r="J1155">
            <v>7174</v>
          </cell>
          <cell r="K1155">
            <v>7174</v>
          </cell>
          <cell r="L1155">
            <v>7174</v>
          </cell>
          <cell r="M1155">
            <v>7174</v>
          </cell>
          <cell r="N1155">
            <v>7174</v>
          </cell>
          <cell r="O1155">
            <v>7174</v>
          </cell>
          <cell r="P1155">
            <v>7174</v>
          </cell>
          <cell r="Q1155">
            <v>7174</v>
          </cell>
          <cell r="R1155">
            <v>7174</v>
          </cell>
          <cell r="S1155">
            <v>7174</v>
          </cell>
          <cell r="T1155">
            <v>7174</v>
          </cell>
          <cell r="U1155">
            <v>7032</v>
          </cell>
          <cell r="V1155">
            <v>7032</v>
          </cell>
          <cell r="W1155">
            <v>7032</v>
          </cell>
          <cell r="X1155">
            <v>7032</v>
          </cell>
          <cell r="Y1155">
            <v>7032</v>
          </cell>
          <cell r="Z1155">
            <v>7032</v>
          </cell>
          <cell r="AA1155">
            <v>7032</v>
          </cell>
          <cell r="AB1155">
            <v>7032</v>
          </cell>
          <cell r="AC1155">
            <v>7032</v>
          </cell>
          <cell r="AD1155">
            <v>7032</v>
          </cell>
          <cell r="AE1155">
            <v>7032</v>
          </cell>
          <cell r="AF1155">
            <v>7032</v>
          </cell>
          <cell r="AG1155">
            <v>7032</v>
          </cell>
          <cell r="AH1155">
            <v>7032</v>
          </cell>
          <cell r="AI1155">
            <v>7032</v>
          </cell>
          <cell r="AJ1155">
            <v>7032</v>
          </cell>
          <cell r="AK1155">
            <v>7032</v>
          </cell>
          <cell r="AL1155">
            <v>7032</v>
          </cell>
          <cell r="AM1155">
            <v>7032</v>
          </cell>
          <cell r="AN1155">
            <v>7032</v>
          </cell>
          <cell r="AO1155">
            <v>7032</v>
          </cell>
          <cell r="AP1155">
            <v>7032</v>
          </cell>
          <cell r="AQ1155">
            <v>7032</v>
          </cell>
          <cell r="AR1155">
            <v>7032</v>
          </cell>
          <cell r="AS1155">
            <v>7032</v>
          </cell>
          <cell r="AT1155">
            <v>7032</v>
          </cell>
          <cell r="AU1155">
            <v>7032</v>
          </cell>
          <cell r="AV1155">
            <v>7032</v>
          </cell>
          <cell r="AW1155">
            <v>7032</v>
          </cell>
          <cell r="AX1155">
            <v>7032</v>
          </cell>
          <cell r="AY1155">
            <v>7428</v>
          </cell>
          <cell r="AZ1155">
            <v>7428</v>
          </cell>
          <cell r="BA1155">
            <v>7428</v>
          </cell>
          <cell r="BB1155">
            <v>7428</v>
          </cell>
          <cell r="BC1155">
            <v>7428</v>
          </cell>
          <cell r="BD1155">
            <v>7428</v>
          </cell>
          <cell r="BE1155">
            <v>7428</v>
          </cell>
          <cell r="BF1155">
            <v>7428</v>
          </cell>
          <cell r="BG1155">
            <v>7428</v>
          </cell>
          <cell r="BH1155">
            <v>7428</v>
          </cell>
          <cell r="BI1155">
            <v>7136</v>
          </cell>
          <cell r="BJ1155">
            <v>7136</v>
          </cell>
          <cell r="BK1155">
            <v>7136</v>
          </cell>
          <cell r="BL1155">
            <v>7136</v>
          </cell>
          <cell r="BM1155">
            <v>7136</v>
          </cell>
          <cell r="BN1155">
            <v>7136</v>
          </cell>
          <cell r="BO1155">
            <v>7136</v>
          </cell>
          <cell r="BP1155">
            <v>7136</v>
          </cell>
          <cell r="BQ1155">
            <v>7136</v>
          </cell>
          <cell r="BR1155">
            <v>6818</v>
          </cell>
          <cell r="BS1155">
            <v>6818</v>
          </cell>
          <cell r="BT1155">
            <v>6818</v>
          </cell>
          <cell r="BU1155">
            <v>6818</v>
          </cell>
          <cell r="BV1155">
            <v>6818</v>
          </cell>
          <cell r="BW1155">
            <v>6818</v>
          </cell>
          <cell r="BX1155">
            <v>6818</v>
          </cell>
          <cell r="BY1155">
            <v>6818</v>
          </cell>
          <cell r="BZ1155">
            <v>6818</v>
          </cell>
          <cell r="CA1155">
            <v>6818</v>
          </cell>
          <cell r="CB1155">
            <v>6818</v>
          </cell>
          <cell r="CC1155">
            <v>6818</v>
          </cell>
          <cell r="CD1155">
            <v>6420</v>
          </cell>
          <cell r="CE1155">
            <v>6420</v>
          </cell>
          <cell r="CF1155">
            <v>6420</v>
          </cell>
          <cell r="CG1155">
            <v>6420</v>
          </cell>
          <cell r="CH1155">
            <v>6420</v>
          </cell>
          <cell r="CI1155">
            <v>6420</v>
          </cell>
          <cell r="CJ1155">
            <v>6420</v>
          </cell>
          <cell r="CK1155">
            <v>6420</v>
          </cell>
          <cell r="CL1155">
            <v>6420</v>
          </cell>
          <cell r="CM1155">
            <v>6420</v>
          </cell>
          <cell r="CN1155">
            <v>6420</v>
          </cell>
          <cell r="CO1155">
            <v>6420</v>
          </cell>
          <cell r="CP1155">
            <v>6420</v>
          </cell>
          <cell r="CQ1155">
            <v>6420</v>
          </cell>
          <cell r="CR1155">
            <v>6420</v>
          </cell>
          <cell r="CS1155">
            <v>6420</v>
          </cell>
          <cell r="CT1155">
            <v>6420</v>
          </cell>
          <cell r="CU1155">
            <v>6420</v>
          </cell>
          <cell r="CV1155">
            <v>6420</v>
          </cell>
          <cell r="CW1155">
            <v>6420</v>
          </cell>
          <cell r="CX1155">
            <v>6420</v>
          </cell>
          <cell r="CY1155">
            <v>5631</v>
          </cell>
          <cell r="CZ1155">
            <v>7209</v>
          </cell>
          <cell r="DA1155">
            <v>6420</v>
          </cell>
          <cell r="DB1155">
            <v>6420</v>
          </cell>
          <cell r="DC1155">
            <v>6420</v>
          </cell>
          <cell r="DD1155">
            <v>6420</v>
          </cell>
          <cell r="DE1155">
            <v>6420</v>
          </cell>
          <cell r="DF1155">
            <v>6690</v>
          </cell>
          <cell r="DG1155">
            <v>6690</v>
          </cell>
          <cell r="DH1155">
            <v>6690</v>
          </cell>
          <cell r="DI1155">
            <v>6690</v>
          </cell>
          <cell r="DJ1155">
            <v>6690</v>
          </cell>
          <cell r="DK1155">
            <v>6690</v>
          </cell>
        </row>
        <row r="1156">
          <cell r="A1156">
            <v>150522</v>
          </cell>
          <cell r="B1156" t="str">
            <v> MOBIL - TIJERINA DEHYDRATION            </v>
          </cell>
          <cell r="C1156">
            <v>0</v>
          </cell>
          <cell r="D1156" t="str">
            <v> R    </v>
          </cell>
          <cell r="E1156">
            <v>104549</v>
          </cell>
          <cell r="F1156">
            <v>62485</v>
          </cell>
          <cell r="G1156">
            <v>104469</v>
          </cell>
          <cell r="H1156">
            <v>104469</v>
          </cell>
          <cell r="I1156">
            <v>39157</v>
          </cell>
          <cell r="J1156">
            <v>90608</v>
          </cell>
          <cell r="K1156">
            <v>52835</v>
          </cell>
          <cell r="L1156">
            <v>43835</v>
          </cell>
          <cell r="M1156">
            <v>41835</v>
          </cell>
          <cell r="N1156">
            <v>47117</v>
          </cell>
          <cell r="O1156">
            <v>47117</v>
          </cell>
          <cell r="P1156">
            <v>47117</v>
          </cell>
          <cell r="Q1156">
            <v>47193</v>
          </cell>
          <cell r="R1156">
            <v>46074</v>
          </cell>
          <cell r="S1156">
            <v>45193</v>
          </cell>
          <cell r="T1156">
            <v>45074</v>
          </cell>
          <cell r="U1156">
            <v>29380</v>
          </cell>
          <cell r="V1156">
            <v>29380</v>
          </cell>
          <cell r="W1156">
            <v>29380</v>
          </cell>
          <cell r="X1156">
            <v>29630</v>
          </cell>
          <cell r="Y1156">
            <v>34500</v>
          </cell>
          <cell r="Z1156">
            <v>44910</v>
          </cell>
          <cell r="AA1156">
            <v>60590</v>
          </cell>
          <cell r="AB1156">
            <v>60590</v>
          </cell>
          <cell r="AC1156">
            <v>60590</v>
          </cell>
          <cell r="AD1156">
            <v>60590</v>
          </cell>
          <cell r="AE1156">
            <v>34610</v>
          </cell>
          <cell r="AF1156">
            <v>33900</v>
          </cell>
          <cell r="AG1156">
            <v>65150</v>
          </cell>
          <cell r="AH1156">
            <v>31542</v>
          </cell>
          <cell r="AI1156">
            <v>29200</v>
          </cell>
          <cell r="AJ1156">
            <v>29200</v>
          </cell>
          <cell r="AK1156">
            <v>29200</v>
          </cell>
          <cell r="AL1156">
            <v>29200</v>
          </cell>
          <cell r="AM1156">
            <v>27700</v>
          </cell>
          <cell r="AN1156">
            <v>29200</v>
          </cell>
          <cell r="AO1156">
            <v>37957</v>
          </cell>
          <cell r="AP1156">
            <v>39157</v>
          </cell>
          <cell r="AQ1156">
            <v>39157</v>
          </cell>
          <cell r="AR1156">
            <v>39157</v>
          </cell>
          <cell r="AS1156">
            <v>35757</v>
          </cell>
          <cell r="AT1156">
            <v>38757</v>
          </cell>
          <cell r="AU1156">
            <v>53167</v>
          </cell>
          <cell r="AV1156">
            <v>45357</v>
          </cell>
          <cell r="AW1156">
            <v>38357</v>
          </cell>
          <cell r="AX1156">
            <v>28357</v>
          </cell>
          <cell r="AY1156">
            <v>64573</v>
          </cell>
          <cell r="AZ1156">
            <v>61973</v>
          </cell>
          <cell r="BA1156">
            <v>71973</v>
          </cell>
          <cell r="BB1156">
            <v>71973</v>
          </cell>
          <cell r="BC1156">
            <v>76753</v>
          </cell>
          <cell r="BD1156">
            <v>69873</v>
          </cell>
          <cell r="BE1156">
            <v>69873</v>
          </cell>
          <cell r="BF1156">
            <v>69873</v>
          </cell>
          <cell r="BG1156">
            <v>72123</v>
          </cell>
          <cell r="BH1156">
            <v>72123</v>
          </cell>
          <cell r="BI1156">
            <v>72123</v>
          </cell>
          <cell r="BJ1156">
            <v>67856</v>
          </cell>
          <cell r="BK1156">
            <v>71856</v>
          </cell>
          <cell r="BL1156">
            <v>71856</v>
          </cell>
          <cell r="BM1156">
            <v>71856</v>
          </cell>
          <cell r="BN1156">
            <v>69556</v>
          </cell>
          <cell r="BO1156">
            <v>61709</v>
          </cell>
          <cell r="BP1156">
            <v>81913</v>
          </cell>
          <cell r="BQ1156">
            <v>66859</v>
          </cell>
          <cell r="BR1156">
            <v>61413</v>
          </cell>
          <cell r="BS1156">
            <v>61413</v>
          </cell>
          <cell r="BT1156">
            <v>61413</v>
          </cell>
          <cell r="BU1156">
            <v>65819</v>
          </cell>
          <cell r="BV1156">
            <v>65669</v>
          </cell>
          <cell r="BW1156">
            <v>65789</v>
          </cell>
          <cell r="BX1156">
            <v>85639</v>
          </cell>
          <cell r="BY1156">
            <v>62511</v>
          </cell>
          <cell r="BZ1156">
            <v>62511</v>
          </cell>
          <cell r="CA1156">
            <v>62511</v>
          </cell>
          <cell r="CB1156">
            <v>49011</v>
          </cell>
          <cell r="CC1156">
            <v>46011</v>
          </cell>
          <cell r="CD1156">
            <v>39262</v>
          </cell>
          <cell r="CE1156">
            <v>50206</v>
          </cell>
          <cell r="CF1156">
            <v>86453</v>
          </cell>
          <cell r="CG1156">
            <v>86453</v>
          </cell>
          <cell r="CH1156">
            <v>86453</v>
          </cell>
          <cell r="CI1156">
            <v>78524</v>
          </cell>
          <cell r="CJ1156">
            <v>53462</v>
          </cell>
          <cell r="CK1156">
            <v>27417</v>
          </cell>
          <cell r="CL1156">
            <v>35417</v>
          </cell>
          <cell r="CM1156">
            <v>35417</v>
          </cell>
          <cell r="CN1156">
            <v>35417</v>
          </cell>
          <cell r="CO1156">
            <v>35417</v>
          </cell>
          <cell r="CP1156">
            <v>36267</v>
          </cell>
          <cell r="CQ1156">
            <v>36267</v>
          </cell>
          <cell r="CR1156">
            <v>52579</v>
          </cell>
          <cell r="CS1156">
            <v>44967</v>
          </cell>
          <cell r="CT1156">
            <v>39267</v>
          </cell>
          <cell r="CU1156">
            <v>39267</v>
          </cell>
          <cell r="CV1156">
            <v>39267</v>
          </cell>
          <cell r="CW1156">
            <v>31267</v>
          </cell>
          <cell r="CX1156">
            <v>36600</v>
          </cell>
          <cell r="CY1156">
            <v>32740</v>
          </cell>
          <cell r="CZ1156">
            <v>26740</v>
          </cell>
          <cell r="DA1156">
            <v>43393</v>
          </cell>
          <cell r="DB1156">
            <v>43393</v>
          </cell>
          <cell r="DC1156">
            <v>43393</v>
          </cell>
          <cell r="DD1156">
            <v>55393</v>
          </cell>
          <cell r="DE1156">
            <v>32740</v>
          </cell>
          <cell r="DF1156">
            <v>31900</v>
          </cell>
          <cell r="DG1156">
            <v>37050</v>
          </cell>
          <cell r="DH1156">
            <v>31300</v>
          </cell>
          <cell r="DI1156">
            <v>31300</v>
          </cell>
          <cell r="DJ1156">
            <v>31300</v>
          </cell>
          <cell r="DK1156">
            <v>33300</v>
          </cell>
        </row>
        <row r="1157">
          <cell r="A1157">
            <v>155682</v>
          </cell>
          <cell r="B1157" t="str">
            <v> TRANSAMERICAN - TRANSAMER. INTERCONNECT </v>
          </cell>
          <cell r="C1157">
            <v>0</v>
          </cell>
          <cell r="D1157" t="str">
            <v> R    </v>
          </cell>
          <cell r="E1157">
            <v>221717</v>
          </cell>
          <cell r="F1157">
            <v>0</v>
          </cell>
          <cell r="G1157">
            <v>0</v>
          </cell>
          <cell r="H1157">
            <v>0</v>
          </cell>
          <cell r="I1157">
            <v>8000</v>
          </cell>
          <cell r="J1157">
            <v>0</v>
          </cell>
          <cell r="K1157">
            <v>0</v>
          </cell>
          <cell r="L1157">
            <v>0</v>
          </cell>
          <cell r="M1157">
            <v>9000</v>
          </cell>
          <cell r="N1157">
            <v>29500</v>
          </cell>
          <cell r="O1157">
            <v>29500</v>
          </cell>
          <cell r="P1157">
            <v>29500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17356</v>
          </cell>
          <cell r="Z1157">
            <v>13000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5500</v>
          </cell>
          <cell r="AF1157">
            <v>3300</v>
          </cell>
          <cell r="AG1157">
            <v>6922</v>
          </cell>
          <cell r="AH1157">
            <v>8000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8000</v>
          </cell>
          <cell r="AN1157">
            <v>3500</v>
          </cell>
          <cell r="AO1157">
            <v>3000</v>
          </cell>
          <cell r="AP1157">
            <v>8000</v>
          </cell>
          <cell r="AQ1157">
            <v>8000</v>
          </cell>
          <cell r="AR1157">
            <v>8000</v>
          </cell>
          <cell r="AS1157">
            <v>3541</v>
          </cell>
          <cell r="AT1157">
            <v>12900</v>
          </cell>
          <cell r="AU1157">
            <v>1300</v>
          </cell>
          <cell r="AV1157">
            <v>6900</v>
          </cell>
          <cell r="AW1157">
            <v>17300</v>
          </cell>
          <cell r="AX1157">
            <v>17300</v>
          </cell>
          <cell r="AY1157">
            <v>210</v>
          </cell>
          <cell r="AZ1157">
            <v>210</v>
          </cell>
          <cell r="BA1157">
            <v>10</v>
          </cell>
          <cell r="BB1157">
            <v>10210</v>
          </cell>
          <cell r="BC1157">
            <v>10210</v>
          </cell>
          <cell r="BD1157">
            <v>210</v>
          </cell>
          <cell r="BE1157">
            <v>210</v>
          </cell>
          <cell r="BF1157">
            <v>210</v>
          </cell>
          <cell r="BG1157">
            <v>0</v>
          </cell>
          <cell r="BH1157">
            <v>12210</v>
          </cell>
          <cell r="BI1157">
            <v>2210</v>
          </cell>
          <cell r="BJ1157">
            <v>210</v>
          </cell>
          <cell r="BK1157">
            <v>12210</v>
          </cell>
          <cell r="BL1157">
            <v>12210</v>
          </cell>
          <cell r="BM1157">
            <v>12210</v>
          </cell>
          <cell r="BN1157">
            <v>2210</v>
          </cell>
          <cell r="BO1157">
            <v>2210</v>
          </cell>
          <cell r="BP1157">
            <v>12210</v>
          </cell>
          <cell r="BQ1157">
            <v>10599</v>
          </cell>
          <cell r="BR1157">
            <v>2210</v>
          </cell>
          <cell r="BS1157">
            <v>2210</v>
          </cell>
          <cell r="BT1157">
            <v>2210</v>
          </cell>
          <cell r="BU1157">
            <v>210</v>
          </cell>
          <cell r="BV1157">
            <v>10210</v>
          </cell>
          <cell r="BW1157">
            <v>0</v>
          </cell>
          <cell r="BX1157">
            <v>11055</v>
          </cell>
          <cell r="BY1157">
            <v>11055</v>
          </cell>
          <cell r="BZ1157">
            <v>11055</v>
          </cell>
          <cell r="CA1157">
            <v>11055</v>
          </cell>
          <cell r="CB1157">
            <v>45055</v>
          </cell>
          <cell r="CC1157">
            <v>44210</v>
          </cell>
          <cell r="CD1157">
            <v>24933</v>
          </cell>
          <cell r="CE1157">
            <v>28210</v>
          </cell>
          <cell r="CF1157">
            <v>28210</v>
          </cell>
          <cell r="CG1157">
            <v>28210</v>
          </cell>
          <cell r="CH1157">
            <v>28210</v>
          </cell>
          <cell r="CI1157">
            <v>28210</v>
          </cell>
          <cell r="CJ1157">
            <v>58210</v>
          </cell>
          <cell r="CK1157">
            <v>28210</v>
          </cell>
          <cell r="CL1157">
            <v>28210</v>
          </cell>
          <cell r="CM1157">
            <v>28210</v>
          </cell>
          <cell r="CN1157">
            <v>28210</v>
          </cell>
          <cell r="CO1157">
            <v>28210</v>
          </cell>
          <cell r="CP1157">
            <v>20050</v>
          </cell>
          <cell r="CQ1157">
            <v>20050</v>
          </cell>
          <cell r="CR1157">
            <v>23210</v>
          </cell>
          <cell r="CS1157">
            <v>20406</v>
          </cell>
          <cell r="CT1157">
            <v>15210</v>
          </cell>
          <cell r="CU1157">
            <v>15210</v>
          </cell>
          <cell r="CV1157">
            <v>15210</v>
          </cell>
          <cell r="CW1157">
            <v>25210</v>
          </cell>
          <cell r="CX1157">
            <v>34428</v>
          </cell>
          <cell r="CY1157">
            <v>28210</v>
          </cell>
          <cell r="CZ1157">
            <v>30210</v>
          </cell>
          <cell r="DA1157">
            <v>20210</v>
          </cell>
          <cell r="DB1157">
            <v>20210</v>
          </cell>
          <cell r="DC1157">
            <v>20210</v>
          </cell>
          <cell r="DD1157">
            <v>20210</v>
          </cell>
          <cell r="DE1157">
            <v>26344</v>
          </cell>
          <cell r="DF1157">
            <v>7211</v>
          </cell>
          <cell r="DG1157">
            <v>6000</v>
          </cell>
          <cell r="DH1157">
            <v>5211</v>
          </cell>
          <cell r="DI1157">
            <v>5211</v>
          </cell>
          <cell r="DJ1157">
            <v>5211</v>
          </cell>
          <cell r="DK1157">
            <v>20211</v>
          </cell>
        </row>
        <row r="1158">
          <cell r="A1158">
            <v>156890</v>
          </cell>
          <cell r="B1158" t="str">
            <v> ANGELLE-FARM 2 LA                       </v>
          </cell>
          <cell r="C1158" t="str">
            <v> 0L   </v>
          </cell>
          <cell r="D1158" t="str">
            <v> D    </v>
          </cell>
          <cell r="E1158">
            <v>3572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</row>
        <row r="1159">
          <cell r="A1159">
            <v>156891</v>
          </cell>
          <cell r="B1159" t="str">
            <v> ARCO-MISS CANYON 148A GAS LIFT          </v>
          </cell>
          <cell r="C1159" t="str">
            <v> 0L   </v>
          </cell>
          <cell r="D1159" t="str">
            <v> D    </v>
          </cell>
          <cell r="E1159">
            <v>3098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</row>
        <row r="1160">
          <cell r="A1160">
            <v>156893</v>
          </cell>
          <cell r="B1160" t="str">
            <v> ARCO-S E TOMBALL DEHYD                  </v>
          </cell>
          <cell r="C1160">
            <v>0</v>
          </cell>
          <cell r="D1160" t="str">
            <v> R    </v>
          </cell>
          <cell r="E1160">
            <v>5345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</row>
        <row r="1161">
          <cell r="A1161">
            <v>156894</v>
          </cell>
          <cell r="B1161" t="str">
            <v> SO PASS BLK 24 W-1                      </v>
          </cell>
          <cell r="C1161" t="str">
            <v> 0L   </v>
          </cell>
          <cell r="D1161" t="str">
            <v> D    </v>
          </cell>
          <cell r="E1161">
            <v>5851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</row>
        <row r="1162">
          <cell r="A1162">
            <v>156895</v>
          </cell>
          <cell r="B1162" t="str">
            <v> FORCE-SOUTHWEST PASS BLK 24             </v>
          </cell>
          <cell r="C1162" t="str">
            <v> 0L   </v>
          </cell>
          <cell r="D1162" t="str">
            <v> D    </v>
          </cell>
          <cell r="E1162">
            <v>5851</v>
          </cell>
          <cell r="F1162">
            <v>100</v>
          </cell>
          <cell r="G1162">
            <v>100</v>
          </cell>
          <cell r="H1162">
            <v>100</v>
          </cell>
          <cell r="I1162">
            <v>100</v>
          </cell>
          <cell r="J1162">
            <v>100</v>
          </cell>
          <cell r="K1162">
            <v>100</v>
          </cell>
          <cell r="L1162">
            <v>100</v>
          </cell>
          <cell r="M1162">
            <v>100</v>
          </cell>
          <cell r="N1162">
            <v>100</v>
          </cell>
          <cell r="O1162">
            <v>100</v>
          </cell>
          <cell r="P1162">
            <v>100</v>
          </cell>
          <cell r="Q1162">
            <v>100</v>
          </cell>
          <cell r="R1162">
            <v>100</v>
          </cell>
          <cell r="S1162">
            <v>100</v>
          </cell>
          <cell r="T1162">
            <v>100</v>
          </cell>
          <cell r="U1162">
            <v>100</v>
          </cell>
          <cell r="V1162">
            <v>100</v>
          </cell>
          <cell r="W1162">
            <v>100</v>
          </cell>
          <cell r="X1162">
            <v>100</v>
          </cell>
          <cell r="Y1162">
            <v>100</v>
          </cell>
          <cell r="Z1162">
            <v>100</v>
          </cell>
          <cell r="AA1162">
            <v>100</v>
          </cell>
          <cell r="AB1162">
            <v>100</v>
          </cell>
          <cell r="AC1162">
            <v>100</v>
          </cell>
          <cell r="AD1162">
            <v>100</v>
          </cell>
          <cell r="AE1162">
            <v>100</v>
          </cell>
          <cell r="AF1162">
            <v>100</v>
          </cell>
          <cell r="AG1162">
            <v>100</v>
          </cell>
          <cell r="AH1162">
            <v>100</v>
          </cell>
          <cell r="AI1162">
            <v>100</v>
          </cell>
          <cell r="AJ1162">
            <v>100</v>
          </cell>
          <cell r="AK1162">
            <v>100</v>
          </cell>
          <cell r="AL1162">
            <v>100</v>
          </cell>
          <cell r="AM1162">
            <v>100</v>
          </cell>
          <cell r="AN1162">
            <v>100</v>
          </cell>
          <cell r="AO1162">
            <v>100</v>
          </cell>
          <cell r="AP1162">
            <v>100</v>
          </cell>
          <cell r="AQ1162">
            <v>100</v>
          </cell>
          <cell r="AR1162">
            <v>100</v>
          </cell>
          <cell r="AS1162">
            <v>100</v>
          </cell>
          <cell r="AT1162">
            <v>100</v>
          </cell>
          <cell r="AU1162">
            <v>100</v>
          </cell>
          <cell r="AV1162">
            <v>100</v>
          </cell>
          <cell r="AW1162">
            <v>100</v>
          </cell>
          <cell r="AX1162">
            <v>100</v>
          </cell>
          <cell r="AY1162">
            <v>100</v>
          </cell>
          <cell r="AZ1162">
            <v>45</v>
          </cell>
          <cell r="BA1162">
            <v>98</v>
          </cell>
          <cell r="BB1162">
            <v>100</v>
          </cell>
          <cell r="BC1162">
            <v>100</v>
          </cell>
          <cell r="BD1162">
            <v>100</v>
          </cell>
          <cell r="BE1162">
            <v>100</v>
          </cell>
          <cell r="BF1162">
            <v>100</v>
          </cell>
          <cell r="BG1162">
            <v>100</v>
          </cell>
          <cell r="BH1162">
            <v>100</v>
          </cell>
          <cell r="BI1162">
            <v>100</v>
          </cell>
          <cell r="BJ1162">
            <v>100</v>
          </cell>
          <cell r="BK1162">
            <v>100</v>
          </cell>
          <cell r="BL1162">
            <v>100</v>
          </cell>
          <cell r="BM1162">
            <v>100</v>
          </cell>
          <cell r="BN1162">
            <v>100</v>
          </cell>
          <cell r="BO1162">
            <v>100</v>
          </cell>
          <cell r="BP1162">
            <v>100</v>
          </cell>
          <cell r="BQ1162">
            <v>100</v>
          </cell>
          <cell r="BR1162">
            <v>100</v>
          </cell>
          <cell r="BS1162">
            <v>100</v>
          </cell>
          <cell r="BT1162">
            <v>100</v>
          </cell>
          <cell r="BU1162">
            <v>100</v>
          </cell>
          <cell r="BV1162">
            <v>100</v>
          </cell>
          <cell r="BW1162">
            <v>100</v>
          </cell>
          <cell r="BX1162">
            <v>100</v>
          </cell>
          <cell r="BY1162">
            <v>100</v>
          </cell>
          <cell r="BZ1162">
            <v>100</v>
          </cell>
          <cell r="CA1162">
            <v>100</v>
          </cell>
          <cell r="CB1162">
            <v>100</v>
          </cell>
          <cell r="CC1162">
            <v>100</v>
          </cell>
          <cell r="CD1162">
            <v>160</v>
          </cell>
          <cell r="CE1162">
            <v>160</v>
          </cell>
          <cell r="CF1162">
            <v>160</v>
          </cell>
          <cell r="CG1162">
            <v>160</v>
          </cell>
          <cell r="CH1162">
            <v>160</v>
          </cell>
          <cell r="CI1162">
            <v>160</v>
          </cell>
          <cell r="CJ1162">
            <v>160</v>
          </cell>
          <cell r="CK1162">
            <v>153</v>
          </cell>
          <cell r="CL1162">
            <v>160</v>
          </cell>
          <cell r="CM1162">
            <v>160</v>
          </cell>
          <cell r="CN1162">
            <v>160</v>
          </cell>
          <cell r="CO1162">
            <v>160</v>
          </cell>
          <cell r="CP1162">
            <v>160</v>
          </cell>
          <cell r="CQ1162">
            <v>160</v>
          </cell>
          <cell r="CR1162">
            <v>160</v>
          </cell>
          <cell r="CS1162">
            <v>160</v>
          </cell>
          <cell r="CT1162">
            <v>160</v>
          </cell>
          <cell r="CU1162">
            <v>160</v>
          </cell>
          <cell r="CV1162">
            <v>160</v>
          </cell>
          <cell r="CW1162">
            <v>160</v>
          </cell>
          <cell r="CX1162">
            <v>160</v>
          </cell>
          <cell r="CY1162">
            <v>160</v>
          </cell>
          <cell r="CZ1162">
            <v>160</v>
          </cell>
          <cell r="DA1162">
            <v>160</v>
          </cell>
          <cell r="DB1162">
            <v>160</v>
          </cell>
          <cell r="DC1162">
            <v>160</v>
          </cell>
          <cell r="DD1162">
            <v>160</v>
          </cell>
          <cell r="DE1162">
            <v>66</v>
          </cell>
          <cell r="DF1162">
            <v>250</v>
          </cell>
          <cell r="DG1162">
            <v>250</v>
          </cell>
          <cell r="DH1162">
            <v>250</v>
          </cell>
          <cell r="DI1162">
            <v>250</v>
          </cell>
          <cell r="DJ1162">
            <v>250</v>
          </cell>
          <cell r="DK1162">
            <v>250</v>
          </cell>
        </row>
        <row r="1163">
          <cell r="A1163">
            <v>156897</v>
          </cell>
          <cell r="B1163" t="str">
            <v> BECK-FARM TEX                           </v>
          </cell>
          <cell r="C1163">
            <v>0</v>
          </cell>
          <cell r="D1163" t="str">
            <v> D    </v>
          </cell>
          <cell r="E1163">
            <v>1456</v>
          </cell>
          <cell r="F1163">
            <v>39</v>
          </cell>
          <cell r="G1163">
            <v>39</v>
          </cell>
          <cell r="H1163">
            <v>39</v>
          </cell>
          <cell r="I1163">
            <v>17</v>
          </cell>
          <cell r="J1163">
            <v>39</v>
          </cell>
          <cell r="K1163">
            <v>39</v>
          </cell>
          <cell r="L1163">
            <v>39</v>
          </cell>
          <cell r="M1163">
            <v>39</v>
          </cell>
          <cell r="N1163">
            <v>39</v>
          </cell>
          <cell r="O1163">
            <v>39</v>
          </cell>
          <cell r="P1163">
            <v>39</v>
          </cell>
          <cell r="Q1163">
            <v>39</v>
          </cell>
          <cell r="R1163">
            <v>39</v>
          </cell>
          <cell r="S1163">
            <v>39</v>
          </cell>
          <cell r="T1163">
            <v>39</v>
          </cell>
          <cell r="U1163">
            <v>17</v>
          </cell>
          <cell r="V1163">
            <v>17</v>
          </cell>
          <cell r="W1163">
            <v>17</v>
          </cell>
          <cell r="X1163">
            <v>17</v>
          </cell>
          <cell r="Y1163">
            <v>17</v>
          </cell>
          <cell r="Z1163">
            <v>17</v>
          </cell>
          <cell r="AA1163">
            <v>17</v>
          </cell>
          <cell r="AB1163">
            <v>17</v>
          </cell>
          <cell r="AC1163">
            <v>17</v>
          </cell>
          <cell r="AD1163">
            <v>17</v>
          </cell>
          <cell r="AE1163">
            <v>17</v>
          </cell>
          <cell r="AF1163">
            <v>17</v>
          </cell>
          <cell r="AG1163">
            <v>17</v>
          </cell>
          <cell r="AH1163">
            <v>17</v>
          </cell>
          <cell r="AI1163">
            <v>17</v>
          </cell>
          <cell r="AJ1163">
            <v>17</v>
          </cell>
          <cell r="AK1163">
            <v>17</v>
          </cell>
          <cell r="AL1163">
            <v>17</v>
          </cell>
          <cell r="AM1163">
            <v>17</v>
          </cell>
          <cell r="AN1163">
            <v>17</v>
          </cell>
          <cell r="AO1163">
            <v>17</v>
          </cell>
          <cell r="AP1163">
            <v>17</v>
          </cell>
          <cell r="AQ1163">
            <v>17</v>
          </cell>
          <cell r="AR1163">
            <v>17</v>
          </cell>
          <cell r="AS1163">
            <v>17</v>
          </cell>
          <cell r="AT1163">
            <v>17</v>
          </cell>
          <cell r="AU1163">
            <v>17</v>
          </cell>
          <cell r="AV1163">
            <v>17</v>
          </cell>
          <cell r="AW1163">
            <v>17</v>
          </cell>
          <cell r="AX1163">
            <v>17</v>
          </cell>
          <cell r="AY1163">
            <v>1</v>
          </cell>
          <cell r="AZ1163">
            <v>1</v>
          </cell>
          <cell r="BA1163">
            <v>1</v>
          </cell>
          <cell r="BB1163">
            <v>1</v>
          </cell>
          <cell r="BC1163">
            <v>1</v>
          </cell>
          <cell r="BD1163">
            <v>1</v>
          </cell>
          <cell r="BE1163">
            <v>1</v>
          </cell>
          <cell r="BF1163">
            <v>1</v>
          </cell>
          <cell r="BG1163">
            <v>1</v>
          </cell>
          <cell r="BH1163">
            <v>1</v>
          </cell>
          <cell r="BI1163">
            <v>1</v>
          </cell>
          <cell r="BJ1163">
            <v>1</v>
          </cell>
          <cell r="BK1163">
            <v>1</v>
          </cell>
          <cell r="BL1163">
            <v>1</v>
          </cell>
          <cell r="BM1163">
            <v>1</v>
          </cell>
          <cell r="BN1163">
            <v>1</v>
          </cell>
          <cell r="BO1163">
            <v>1</v>
          </cell>
          <cell r="BP1163">
            <v>1</v>
          </cell>
          <cell r="BQ1163">
            <v>1</v>
          </cell>
          <cell r="BR1163">
            <v>1</v>
          </cell>
          <cell r="BS1163">
            <v>1</v>
          </cell>
          <cell r="BT1163">
            <v>1</v>
          </cell>
          <cell r="BU1163">
            <v>1</v>
          </cell>
          <cell r="BV1163">
            <v>1</v>
          </cell>
          <cell r="BW1163">
            <v>1</v>
          </cell>
          <cell r="BX1163">
            <v>1</v>
          </cell>
          <cell r="BY1163">
            <v>1</v>
          </cell>
          <cell r="BZ1163">
            <v>1</v>
          </cell>
          <cell r="CA1163">
            <v>1</v>
          </cell>
          <cell r="CB1163">
            <v>1</v>
          </cell>
          <cell r="CC1163">
            <v>1</v>
          </cell>
          <cell r="CD1163">
            <v>1</v>
          </cell>
          <cell r="CE1163">
            <v>1</v>
          </cell>
          <cell r="CF1163">
            <v>1</v>
          </cell>
          <cell r="CG1163">
            <v>1</v>
          </cell>
          <cell r="CH1163">
            <v>1</v>
          </cell>
          <cell r="CI1163">
            <v>1</v>
          </cell>
          <cell r="CJ1163">
            <v>1</v>
          </cell>
          <cell r="CK1163">
            <v>1</v>
          </cell>
          <cell r="CL1163">
            <v>1</v>
          </cell>
          <cell r="CM1163">
            <v>1</v>
          </cell>
          <cell r="CN1163">
            <v>1</v>
          </cell>
          <cell r="CO1163">
            <v>1</v>
          </cell>
          <cell r="CP1163">
            <v>1</v>
          </cell>
          <cell r="CQ1163">
            <v>1</v>
          </cell>
          <cell r="CR1163">
            <v>1</v>
          </cell>
          <cell r="CS1163">
            <v>1</v>
          </cell>
          <cell r="CT1163">
            <v>1</v>
          </cell>
          <cell r="CU1163">
            <v>1</v>
          </cell>
          <cell r="CV1163">
            <v>1</v>
          </cell>
          <cell r="CW1163">
            <v>1</v>
          </cell>
          <cell r="CX1163">
            <v>1</v>
          </cell>
          <cell r="CY1163">
            <v>1</v>
          </cell>
          <cell r="CZ1163">
            <v>1</v>
          </cell>
          <cell r="DA1163">
            <v>1</v>
          </cell>
          <cell r="DB1163">
            <v>1</v>
          </cell>
          <cell r="DC1163">
            <v>1</v>
          </cell>
          <cell r="DD1163">
            <v>1</v>
          </cell>
          <cell r="DE1163">
            <v>1</v>
          </cell>
          <cell r="DF1163">
            <v>1</v>
          </cell>
          <cell r="DG1163">
            <v>1</v>
          </cell>
          <cell r="DH1163">
            <v>1</v>
          </cell>
          <cell r="DI1163">
            <v>1</v>
          </cell>
          <cell r="DJ1163">
            <v>1</v>
          </cell>
          <cell r="DK1163">
            <v>1</v>
          </cell>
        </row>
        <row r="1164">
          <cell r="A1164">
            <v>156899</v>
          </cell>
          <cell r="B1164" t="str">
            <v> BENOIT-FARM LA                          </v>
          </cell>
          <cell r="C1164" t="str">
            <v> 0L   </v>
          </cell>
          <cell r="D1164" t="str">
            <v> D    </v>
          </cell>
          <cell r="E1164">
            <v>3570</v>
          </cell>
          <cell r="F1164">
            <v>16</v>
          </cell>
          <cell r="G1164">
            <v>16</v>
          </cell>
          <cell r="H1164">
            <v>16</v>
          </cell>
          <cell r="I1164">
            <v>17</v>
          </cell>
          <cell r="J1164">
            <v>16</v>
          </cell>
          <cell r="K1164">
            <v>16</v>
          </cell>
          <cell r="L1164">
            <v>16</v>
          </cell>
          <cell r="M1164">
            <v>16</v>
          </cell>
          <cell r="N1164">
            <v>16</v>
          </cell>
          <cell r="O1164">
            <v>16</v>
          </cell>
          <cell r="P1164">
            <v>16</v>
          </cell>
          <cell r="Q1164">
            <v>16</v>
          </cell>
          <cell r="R1164">
            <v>16</v>
          </cell>
          <cell r="S1164">
            <v>16</v>
          </cell>
          <cell r="T1164">
            <v>16</v>
          </cell>
          <cell r="U1164">
            <v>17</v>
          </cell>
          <cell r="V1164">
            <v>17</v>
          </cell>
          <cell r="W1164">
            <v>17</v>
          </cell>
          <cell r="X1164">
            <v>17</v>
          </cell>
          <cell r="Y1164">
            <v>17</v>
          </cell>
          <cell r="Z1164">
            <v>17</v>
          </cell>
          <cell r="AA1164">
            <v>17</v>
          </cell>
          <cell r="AB1164">
            <v>17</v>
          </cell>
          <cell r="AC1164">
            <v>17</v>
          </cell>
          <cell r="AD1164">
            <v>17</v>
          </cell>
          <cell r="AE1164">
            <v>17</v>
          </cell>
          <cell r="AF1164">
            <v>17</v>
          </cell>
          <cell r="AG1164">
            <v>17</v>
          </cell>
          <cell r="AH1164">
            <v>17</v>
          </cell>
          <cell r="AI1164">
            <v>17</v>
          </cell>
          <cell r="AJ1164">
            <v>17</v>
          </cell>
          <cell r="AK1164">
            <v>17</v>
          </cell>
          <cell r="AL1164">
            <v>17</v>
          </cell>
          <cell r="AM1164">
            <v>17</v>
          </cell>
          <cell r="AN1164">
            <v>17</v>
          </cell>
          <cell r="AO1164">
            <v>17</v>
          </cell>
          <cell r="AP1164">
            <v>17</v>
          </cell>
          <cell r="AQ1164">
            <v>17</v>
          </cell>
          <cell r="AR1164">
            <v>17</v>
          </cell>
          <cell r="AS1164">
            <v>17</v>
          </cell>
          <cell r="AT1164">
            <v>17</v>
          </cell>
          <cell r="AU1164">
            <v>17</v>
          </cell>
          <cell r="AV1164">
            <v>17</v>
          </cell>
          <cell r="AW1164">
            <v>17</v>
          </cell>
          <cell r="AX1164">
            <v>17</v>
          </cell>
          <cell r="AY1164">
            <v>26</v>
          </cell>
          <cell r="AZ1164">
            <v>26</v>
          </cell>
          <cell r="BA1164">
            <v>26</v>
          </cell>
          <cell r="BB1164">
            <v>26</v>
          </cell>
          <cell r="BC1164">
            <v>26</v>
          </cell>
          <cell r="BD1164">
            <v>26</v>
          </cell>
          <cell r="BE1164">
            <v>26</v>
          </cell>
          <cell r="BF1164">
            <v>26</v>
          </cell>
          <cell r="BG1164">
            <v>26</v>
          </cell>
          <cell r="BH1164">
            <v>26</v>
          </cell>
          <cell r="BI1164">
            <v>26</v>
          </cell>
          <cell r="BJ1164">
            <v>26</v>
          </cell>
          <cell r="BK1164">
            <v>26</v>
          </cell>
          <cell r="BL1164">
            <v>26</v>
          </cell>
          <cell r="BM1164">
            <v>26</v>
          </cell>
          <cell r="BN1164">
            <v>26</v>
          </cell>
          <cell r="BO1164">
            <v>26</v>
          </cell>
          <cell r="BP1164">
            <v>26</v>
          </cell>
          <cell r="BQ1164">
            <v>26</v>
          </cell>
          <cell r="BR1164">
            <v>26</v>
          </cell>
          <cell r="BS1164">
            <v>26</v>
          </cell>
          <cell r="BT1164">
            <v>26</v>
          </cell>
          <cell r="BU1164">
            <v>26</v>
          </cell>
          <cell r="BV1164">
            <v>26</v>
          </cell>
          <cell r="BW1164">
            <v>26</v>
          </cell>
          <cell r="BX1164">
            <v>26</v>
          </cell>
          <cell r="BY1164">
            <v>26</v>
          </cell>
          <cell r="BZ1164">
            <v>26</v>
          </cell>
          <cell r="CA1164">
            <v>26</v>
          </cell>
          <cell r="CB1164">
            <v>26</v>
          </cell>
          <cell r="CC1164">
            <v>26</v>
          </cell>
          <cell r="CD1164">
            <v>1</v>
          </cell>
          <cell r="CE1164">
            <v>1</v>
          </cell>
          <cell r="CF1164">
            <v>1</v>
          </cell>
          <cell r="CG1164">
            <v>1</v>
          </cell>
          <cell r="CH1164">
            <v>1</v>
          </cell>
          <cell r="CI1164">
            <v>1</v>
          </cell>
          <cell r="CJ1164">
            <v>1</v>
          </cell>
          <cell r="CK1164">
            <v>1</v>
          </cell>
          <cell r="CL1164">
            <v>1</v>
          </cell>
          <cell r="CM1164">
            <v>1</v>
          </cell>
          <cell r="CN1164">
            <v>1</v>
          </cell>
          <cell r="CO1164">
            <v>1</v>
          </cell>
          <cell r="CP1164">
            <v>1</v>
          </cell>
          <cell r="CQ1164">
            <v>1</v>
          </cell>
          <cell r="CR1164">
            <v>1</v>
          </cell>
          <cell r="CS1164">
            <v>1</v>
          </cell>
          <cell r="CT1164">
            <v>1</v>
          </cell>
          <cell r="CU1164">
            <v>1</v>
          </cell>
          <cell r="CV1164">
            <v>1</v>
          </cell>
          <cell r="CW1164">
            <v>1</v>
          </cell>
          <cell r="CX1164">
            <v>1</v>
          </cell>
          <cell r="CY1164">
            <v>1</v>
          </cell>
          <cell r="CZ1164">
            <v>1</v>
          </cell>
          <cell r="DA1164">
            <v>1</v>
          </cell>
          <cell r="DB1164">
            <v>1</v>
          </cell>
          <cell r="DC1164">
            <v>1</v>
          </cell>
          <cell r="DD1164">
            <v>1</v>
          </cell>
          <cell r="DE1164">
            <v>1</v>
          </cell>
          <cell r="DF1164">
            <v>1</v>
          </cell>
          <cell r="DG1164">
            <v>1</v>
          </cell>
          <cell r="DH1164">
            <v>1</v>
          </cell>
          <cell r="DI1164">
            <v>1</v>
          </cell>
          <cell r="DJ1164">
            <v>1</v>
          </cell>
          <cell r="DK1164">
            <v>1</v>
          </cell>
        </row>
        <row r="1165">
          <cell r="A1165">
            <v>156900</v>
          </cell>
          <cell r="B1165" t="str">
            <v> BON AIR-LA                              </v>
          </cell>
          <cell r="C1165" t="str">
            <v> 0L   </v>
          </cell>
          <cell r="D1165" t="str">
            <v> D    </v>
          </cell>
          <cell r="E1165">
            <v>3594</v>
          </cell>
          <cell r="F1165">
            <v>1</v>
          </cell>
          <cell r="G1165">
            <v>1</v>
          </cell>
          <cell r="H1165">
            <v>1</v>
          </cell>
          <cell r="I1165">
            <v>1</v>
          </cell>
          <cell r="J1165">
            <v>1</v>
          </cell>
          <cell r="K1165">
            <v>1</v>
          </cell>
          <cell r="L1165">
            <v>1</v>
          </cell>
          <cell r="M1165">
            <v>1</v>
          </cell>
          <cell r="N1165">
            <v>1</v>
          </cell>
          <cell r="O1165">
            <v>1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1</v>
          </cell>
          <cell r="U1165">
            <v>1</v>
          </cell>
          <cell r="V1165">
            <v>1</v>
          </cell>
          <cell r="W1165">
            <v>1</v>
          </cell>
          <cell r="X1165">
            <v>1</v>
          </cell>
          <cell r="Y1165">
            <v>1</v>
          </cell>
          <cell r="Z1165">
            <v>1</v>
          </cell>
          <cell r="AA1165">
            <v>1</v>
          </cell>
          <cell r="AB1165">
            <v>1</v>
          </cell>
          <cell r="AC1165">
            <v>1</v>
          </cell>
          <cell r="AD1165">
            <v>1</v>
          </cell>
          <cell r="AE1165">
            <v>1</v>
          </cell>
          <cell r="AF1165">
            <v>1</v>
          </cell>
          <cell r="AG1165">
            <v>1</v>
          </cell>
          <cell r="AH1165">
            <v>1</v>
          </cell>
          <cell r="AI1165">
            <v>1</v>
          </cell>
          <cell r="AJ1165">
            <v>1</v>
          </cell>
          <cell r="AK1165">
            <v>1</v>
          </cell>
          <cell r="AL1165">
            <v>1</v>
          </cell>
          <cell r="AM1165">
            <v>1</v>
          </cell>
          <cell r="AN1165">
            <v>1</v>
          </cell>
          <cell r="AO1165">
            <v>1</v>
          </cell>
          <cell r="AP1165">
            <v>1</v>
          </cell>
          <cell r="AQ1165">
            <v>1</v>
          </cell>
          <cell r="AR1165">
            <v>1</v>
          </cell>
          <cell r="AS1165">
            <v>1</v>
          </cell>
          <cell r="AT1165">
            <v>1</v>
          </cell>
          <cell r="AU1165">
            <v>1</v>
          </cell>
          <cell r="AV1165">
            <v>1</v>
          </cell>
          <cell r="AW1165">
            <v>1</v>
          </cell>
          <cell r="AX1165">
            <v>1</v>
          </cell>
          <cell r="AY1165">
            <v>1</v>
          </cell>
          <cell r="AZ1165">
            <v>1</v>
          </cell>
          <cell r="BA1165">
            <v>1</v>
          </cell>
          <cell r="BB1165">
            <v>1</v>
          </cell>
          <cell r="BC1165">
            <v>1</v>
          </cell>
          <cell r="BD1165">
            <v>1</v>
          </cell>
          <cell r="BE1165">
            <v>1</v>
          </cell>
          <cell r="BF1165">
            <v>1</v>
          </cell>
          <cell r="BG1165">
            <v>1</v>
          </cell>
          <cell r="BH1165">
            <v>1</v>
          </cell>
          <cell r="BI1165">
            <v>1</v>
          </cell>
          <cell r="BJ1165">
            <v>1</v>
          </cell>
          <cell r="BK1165">
            <v>1</v>
          </cell>
          <cell r="BL1165">
            <v>1</v>
          </cell>
          <cell r="BM1165">
            <v>1</v>
          </cell>
          <cell r="BN1165">
            <v>1</v>
          </cell>
          <cell r="BO1165">
            <v>1</v>
          </cell>
          <cell r="BP1165">
            <v>1</v>
          </cell>
          <cell r="BQ1165">
            <v>1</v>
          </cell>
          <cell r="BR1165">
            <v>1</v>
          </cell>
          <cell r="BS1165">
            <v>1</v>
          </cell>
          <cell r="BT1165">
            <v>1</v>
          </cell>
          <cell r="BU1165">
            <v>1</v>
          </cell>
          <cell r="BV1165">
            <v>1</v>
          </cell>
          <cell r="BW1165">
            <v>1</v>
          </cell>
          <cell r="BX1165">
            <v>1</v>
          </cell>
          <cell r="BY1165">
            <v>1</v>
          </cell>
          <cell r="BZ1165">
            <v>1</v>
          </cell>
          <cell r="CA1165">
            <v>1</v>
          </cell>
          <cell r="CB1165">
            <v>1</v>
          </cell>
          <cell r="CC1165">
            <v>1</v>
          </cell>
          <cell r="CD1165">
            <v>15</v>
          </cell>
          <cell r="CE1165">
            <v>15</v>
          </cell>
          <cell r="CF1165">
            <v>15</v>
          </cell>
          <cell r="CG1165">
            <v>15</v>
          </cell>
          <cell r="CH1165">
            <v>15</v>
          </cell>
          <cell r="CI1165">
            <v>15</v>
          </cell>
          <cell r="CJ1165">
            <v>15</v>
          </cell>
          <cell r="CK1165">
            <v>15</v>
          </cell>
          <cell r="CL1165">
            <v>15</v>
          </cell>
          <cell r="CM1165">
            <v>15</v>
          </cell>
          <cell r="CN1165">
            <v>15</v>
          </cell>
          <cell r="CO1165">
            <v>15</v>
          </cell>
          <cell r="CP1165">
            <v>15</v>
          </cell>
          <cell r="CQ1165">
            <v>15</v>
          </cell>
          <cell r="CR1165">
            <v>15</v>
          </cell>
          <cell r="CS1165">
            <v>15</v>
          </cell>
          <cell r="CT1165">
            <v>15</v>
          </cell>
          <cell r="CU1165">
            <v>15</v>
          </cell>
          <cell r="CV1165">
            <v>15</v>
          </cell>
          <cell r="CW1165">
            <v>15</v>
          </cell>
          <cell r="CX1165">
            <v>15</v>
          </cell>
          <cell r="CY1165">
            <v>15</v>
          </cell>
          <cell r="CZ1165">
            <v>15</v>
          </cell>
          <cell r="DA1165">
            <v>15</v>
          </cell>
          <cell r="DB1165">
            <v>15</v>
          </cell>
          <cell r="DC1165">
            <v>15</v>
          </cell>
          <cell r="DD1165">
            <v>15</v>
          </cell>
          <cell r="DE1165">
            <v>15</v>
          </cell>
          <cell r="DF1165">
            <v>30</v>
          </cell>
          <cell r="DG1165">
            <v>30</v>
          </cell>
          <cell r="DH1165">
            <v>30</v>
          </cell>
          <cell r="DI1165">
            <v>30</v>
          </cell>
          <cell r="DJ1165">
            <v>30</v>
          </cell>
          <cell r="DK1165">
            <v>30</v>
          </cell>
        </row>
        <row r="1166">
          <cell r="A1166">
            <v>156904</v>
          </cell>
          <cell r="B1166" t="str">
            <v> BROUSSARD-FARM LA                       </v>
          </cell>
          <cell r="C1166" t="str">
            <v> 0L   </v>
          </cell>
          <cell r="D1166" t="str">
            <v> D    </v>
          </cell>
          <cell r="E1166">
            <v>4169</v>
          </cell>
          <cell r="F1166">
            <v>3</v>
          </cell>
          <cell r="G1166">
            <v>3</v>
          </cell>
          <cell r="H1166">
            <v>3</v>
          </cell>
          <cell r="I1166">
            <v>4</v>
          </cell>
          <cell r="J1166">
            <v>3</v>
          </cell>
          <cell r="K1166">
            <v>3</v>
          </cell>
          <cell r="L1166">
            <v>3</v>
          </cell>
          <cell r="M1166">
            <v>3</v>
          </cell>
          <cell r="N1166">
            <v>3</v>
          </cell>
          <cell r="O1166">
            <v>3</v>
          </cell>
          <cell r="P1166">
            <v>3</v>
          </cell>
          <cell r="Q1166">
            <v>3</v>
          </cell>
          <cell r="R1166">
            <v>3</v>
          </cell>
          <cell r="S1166">
            <v>3</v>
          </cell>
          <cell r="T1166">
            <v>3</v>
          </cell>
          <cell r="U1166">
            <v>4</v>
          </cell>
          <cell r="V1166">
            <v>4</v>
          </cell>
          <cell r="W1166">
            <v>4</v>
          </cell>
          <cell r="X1166">
            <v>4</v>
          </cell>
          <cell r="Y1166">
            <v>4</v>
          </cell>
          <cell r="Z1166">
            <v>4</v>
          </cell>
          <cell r="AA1166">
            <v>4</v>
          </cell>
          <cell r="AB1166">
            <v>4</v>
          </cell>
          <cell r="AC1166">
            <v>4</v>
          </cell>
          <cell r="AD1166">
            <v>4</v>
          </cell>
          <cell r="AE1166">
            <v>4</v>
          </cell>
          <cell r="AF1166">
            <v>4</v>
          </cell>
          <cell r="AG1166">
            <v>4</v>
          </cell>
          <cell r="AH1166">
            <v>4</v>
          </cell>
          <cell r="AI1166">
            <v>4</v>
          </cell>
          <cell r="AJ1166">
            <v>4</v>
          </cell>
          <cell r="AK1166">
            <v>4</v>
          </cell>
          <cell r="AL1166">
            <v>4</v>
          </cell>
          <cell r="AM1166">
            <v>4</v>
          </cell>
          <cell r="AN1166">
            <v>4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4</v>
          </cell>
          <cell r="AV1166">
            <v>4</v>
          </cell>
          <cell r="AW1166">
            <v>4</v>
          </cell>
          <cell r="AX1166">
            <v>4</v>
          </cell>
          <cell r="AY1166">
            <v>1</v>
          </cell>
          <cell r="AZ1166">
            <v>1</v>
          </cell>
          <cell r="BA1166">
            <v>1</v>
          </cell>
          <cell r="BB1166">
            <v>1</v>
          </cell>
          <cell r="BC1166">
            <v>1</v>
          </cell>
          <cell r="BD1166">
            <v>1</v>
          </cell>
          <cell r="BE1166">
            <v>1</v>
          </cell>
          <cell r="BF1166">
            <v>1</v>
          </cell>
          <cell r="BG1166">
            <v>1</v>
          </cell>
          <cell r="BH1166">
            <v>1</v>
          </cell>
          <cell r="BI1166">
            <v>1</v>
          </cell>
          <cell r="BJ1166">
            <v>1</v>
          </cell>
          <cell r="BK1166">
            <v>1</v>
          </cell>
          <cell r="BL1166">
            <v>1</v>
          </cell>
          <cell r="BM1166">
            <v>1</v>
          </cell>
          <cell r="BN1166">
            <v>1</v>
          </cell>
          <cell r="BO1166">
            <v>1</v>
          </cell>
          <cell r="BP1166">
            <v>1</v>
          </cell>
          <cell r="BQ1166">
            <v>1</v>
          </cell>
          <cell r="BR1166">
            <v>1</v>
          </cell>
          <cell r="BS1166">
            <v>1</v>
          </cell>
          <cell r="BT1166">
            <v>1</v>
          </cell>
          <cell r="BU1166">
            <v>1</v>
          </cell>
          <cell r="BV1166">
            <v>1</v>
          </cell>
          <cell r="BW1166">
            <v>1</v>
          </cell>
          <cell r="BX1166">
            <v>1</v>
          </cell>
          <cell r="BY1166">
            <v>1</v>
          </cell>
          <cell r="BZ1166">
            <v>1</v>
          </cell>
          <cell r="CA1166">
            <v>1</v>
          </cell>
          <cell r="CB1166">
            <v>1</v>
          </cell>
          <cell r="CC1166">
            <v>1</v>
          </cell>
          <cell r="CD1166">
            <v>1</v>
          </cell>
          <cell r="CE1166">
            <v>1</v>
          </cell>
          <cell r="CF1166">
            <v>1</v>
          </cell>
          <cell r="CG1166">
            <v>1</v>
          </cell>
          <cell r="CH1166">
            <v>1</v>
          </cell>
          <cell r="CI1166">
            <v>1</v>
          </cell>
          <cell r="CJ1166">
            <v>1</v>
          </cell>
          <cell r="CK1166">
            <v>1</v>
          </cell>
          <cell r="CL1166">
            <v>1</v>
          </cell>
          <cell r="CM1166">
            <v>1</v>
          </cell>
          <cell r="CN1166">
            <v>1</v>
          </cell>
          <cell r="CO1166">
            <v>1</v>
          </cell>
          <cell r="CP1166">
            <v>1</v>
          </cell>
          <cell r="CQ1166">
            <v>1</v>
          </cell>
          <cell r="CR1166">
            <v>1</v>
          </cell>
          <cell r="CS1166">
            <v>1</v>
          </cell>
          <cell r="CT1166">
            <v>1</v>
          </cell>
          <cell r="CU1166">
            <v>1</v>
          </cell>
          <cell r="CV1166">
            <v>1</v>
          </cell>
          <cell r="CW1166">
            <v>1</v>
          </cell>
          <cell r="CX1166">
            <v>1</v>
          </cell>
          <cell r="CY1166">
            <v>1</v>
          </cell>
          <cell r="CZ1166">
            <v>1</v>
          </cell>
          <cell r="DA1166">
            <v>1</v>
          </cell>
          <cell r="DB1166">
            <v>1</v>
          </cell>
          <cell r="DC1166">
            <v>1</v>
          </cell>
          <cell r="DD1166">
            <v>1</v>
          </cell>
          <cell r="DE1166">
            <v>1</v>
          </cell>
          <cell r="DF1166">
            <v>1</v>
          </cell>
          <cell r="DG1166">
            <v>1</v>
          </cell>
          <cell r="DH1166">
            <v>1</v>
          </cell>
          <cell r="DI1166">
            <v>1</v>
          </cell>
          <cell r="DJ1166">
            <v>1</v>
          </cell>
          <cell r="DK1166">
            <v>1</v>
          </cell>
        </row>
        <row r="1167">
          <cell r="A1167">
            <v>156906</v>
          </cell>
          <cell r="B1167" t="str">
            <v> BURTON-HPL-WOODBINE DEHYD               </v>
          </cell>
          <cell r="C1167">
            <v>0</v>
          </cell>
          <cell r="D1167" t="str">
            <v> R    </v>
          </cell>
          <cell r="E1167">
            <v>10319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</row>
        <row r="1168">
          <cell r="A1168">
            <v>156913</v>
          </cell>
          <cell r="B1168" t="str">
            <v> CARRIERE-FARM TEX                       </v>
          </cell>
          <cell r="C1168">
            <v>0</v>
          </cell>
          <cell r="D1168" t="str">
            <v> D    </v>
          </cell>
          <cell r="E1168">
            <v>1465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</row>
        <row r="1169">
          <cell r="A1169">
            <v>156915</v>
          </cell>
          <cell r="B1169" t="str">
            <v> CHEVRON-BAY JACQUE GAS LIFT             </v>
          </cell>
          <cell r="C1169" t="str">
            <v> 0L   </v>
          </cell>
          <cell r="D1169" t="str">
            <v> D    </v>
          </cell>
          <cell r="E1169">
            <v>6222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</row>
        <row r="1170">
          <cell r="A1170">
            <v>156916</v>
          </cell>
          <cell r="B1170" t="str">
            <v> CHEVRON-CHARENTON LA                    </v>
          </cell>
          <cell r="C1170" t="str">
            <v> 0L   </v>
          </cell>
          <cell r="D1170" t="str">
            <v> D    </v>
          </cell>
          <cell r="E1170">
            <v>24642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</row>
        <row r="1171">
          <cell r="A1171">
            <v>156917</v>
          </cell>
          <cell r="B1171" t="str">
            <v> CHEVRON-BAY MARCHAND LA                 </v>
          </cell>
          <cell r="C1171" t="str">
            <v> 0L   </v>
          </cell>
          <cell r="D1171" t="str">
            <v> D    </v>
          </cell>
          <cell r="E1171">
            <v>11294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</row>
        <row r="1172">
          <cell r="A1172">
            <v>156918</v>
          </cell>
          <cell r="B1172" t="str">
            <v> CHEVRON-S PASS BLK 41 LA GAS LIFT       </v>
          </cell>
          <cell r="C1172" t="str">
            <v> 0L   </v>
          </cell>
          <cell r="D1172" t="str">
            <v> D    </v>
          </cell>
          <cell r="E1172">
            <v>5755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</row>
        <row r="1173">
          <cell r="A1173">
            <v>156919</v>
          </cell>
          <cell r="B1173" t="str">
            <v> SHIP SHOAL 170-A                        </v>
          </cell>
          <cell r="C1173" t="str">
            <v> 0L   </v>
          </cell>
          <cell r="D1173" t="str">
            <v> R    </v>
          </cell>
          <cell r="E1173">
            <v>101216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</row>
        <row r="1174">
          <cell r="A1174">
            <v>156920</v>
          </cell>
          <cell r="B1174" t="str">
            <v> CLARK-FARM TEX                          </v>
          </cell>
          <cell r="C1174">
            <v>0</v>
          </cell>
          <cell r="D1174" t="str">
            <v> D    </v>
          </cell>
          <cell r="E1174">
            <v>1572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</row>
        <row r="1175">
          <cell r="A1175">
            <v>156925</v>
          </cell>
          <cell r="B1175" t="str">
            <v> CONOCO-SOUTH PASS BLK 55 FUEL           </v>
          </cell>
          <cell r="C1175" t="str">
            <v> 0L   </v>
          </cell>
          <cell r="D1175" t="str">
            <v> D    </v>
          </cell>
          <cell r="E1175">
            <v>3062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</row>
        <row r="1176">
          <cell r="A1176">
            <v>156926</v>
          </cell>
          <cell r="B1176" t="str">
            <v> WEST CAMERON BLOCK 65A DEHYDRATION      </v>
          </cell>
          <cell r="C1176" t="str">
            <v> 0L   </v>
          </cell>
          <cell r="D1176" t="str">
            <v> R    </v>
          </cell>
          <cell r="E1176">
            <v>57078</v>
          </cell>
          <cell r="F1176">
            <v>32561</v>
          </cell>
          <cell r="G1176">
            <v>31061</v>
          </cell>
          <cell r="H1176">
            <v>31061</v>
          </cell>
          <cell r="I1176">
            <v>22350</v>
          </cell>
          <cell r="J1176">
            <v>31561</v>
          </cell>
          <cell r="K1176">
            <v>31561</v>
          </cell>
          <cell r="L1176">
            <v>31273</v>
          </cell>
          <cell r="M1176">
            <v>31273</v>
          </cell>
          <cell r="N1176">
            <v>31273</v>
          </cell>
          <cell r="O1176">
            <v>31273</v>
          </cell>
          <cell r="P1176">
            <v>31273</v>
          </cell>
          <cell r="Q1176">
            <v>31273</v>
          </cell>
          <cell r="R1176">
            <v>30165</v>
          </cell>
          <cell r="S1176">
            <v>31273</v>
          </cell>
          <cell r="T1176">
            <v>31273</v>
          </cell>
          <cell r="U1176">
            <v>31400</v>
          </cell>
          <cell r="V1176">
            <v>31400</v>
          </cell>
          <cell r="W1176">
            <v>31400</v>
          </cell>
          <cell r="X1176">
            <v>33585</v>
          </cell>
          <cell r="Y1176">
            <v>31400</v>
          </cell>
          <cell r="Z1176">
            <v>31700</v>
          </cell>
          <cell r="AA1176">
            <v>22700</v>
          </cell>
          <cell r="AB1176">
            <v>26480</v>
          </cell>
          <cell r="AC1176">
            <v>25759</v>
          </cell>
          <cell r="AD1176">
            <v>22700</v>
          </cell>
          <cell r="AE1176">
            <v>32551</v>
          </cell>
          <cell r="AF1176">
            <v>25968</v>
          </cell>
          <cell r="AG1176">
            <v>22700</v>
          </cell>
          <cell r="AH1176">
            <v>21861</v>
          </cell>
          <cell r="AI1176">
            <v>29361</v>
          </cell>
          <cell r="AJ1176">
            <v>29361</v>
          </cell>
          <cell r="AK1176">
            <v>29361</v>
          </cell>
          <cell r="AL1176">
            <v>29361</v>
          </cell>
          <cell r="AM1176">
            <v>21074</v>
          </cell>
          <cell r="AN1176">
            <v>21863</v>
          </cell>
          <cell r="AO1176">
            <v>23450</v>
          </cell>
          <cell r="AP1176">
            <v>22350</v>
          </cell>
          <cell r="AQ1176">
            <v>21150</v>
          </cell>
          <cell r="AR1176">
            <v>22350</v>
          </cell>
          <cell r="AS1176">
            <v>21063</v>
          </cell>
          <cell r="AT1176">
            <v>20713</v>
          </cell>
          <cell r="AU1176">
            <v>20713</v>
          </cell>
          <cell r="AV1176">
            <v>20713</v>
          </cell>
          <cell r="AW1176">
            <v>20713</v>
          </cell>
          <cell r="AX1176">
            <v>20713</v>
          </cell>
          <cell r="AY1176">
            <v>21104</v>
          </cell>
          <cell r="AZ1176">
            <v>21612</v>
          </cell>
          <cell r="BA1176">
            <v>21540</v>
          </cell>
          <cell r="BB1176">
            <v>21454</v>
          </cell>
          <cell r="BC1176">
            <v>21454</v>
          </cell>
          <cell r="BD1176">
            <v>21454</v>
          </cell>
          <cell r="BE1176">
            <v>21454</v>
          </cell>
          <cell r="BF1176">
            <v>21454</v>
          </cell>
          <cell r="BG1176">
            <v>23240</v>
          </cell>
          <cell r="BH1176">
            <v>20454</v>
          </cell>
          <cell r="BI1176">
            <v>3864</v>
          </cell>
          <cell r="BJ1176">
            <v>11454</v>
          </cell>
          <cell r="BK1176">
            <v>21254</v>
          </cell>
          <cell r="BL1176">
            <v>21254</v>
          </cell>
          <cell r="BM1176">
            <v>21254</v>
          </cell>
          <cell r="BN1176">
            <v>21254</v>
          </cell>
          <cell r="BO1176">
            <v>25424</v>
          </cell>
          <cell r="BP1176">
            <v>22002</v>
          </cell>
          <cell r="BQ1176">
            <v>27420</v>
          </cell>
          <cell r="BR1176">
            <v>44920</v>
          </cell>
          <cell r="BS1176">
            <v>44920</v>
          </cell>
          <cell r="BT1176">
            <v>44920</v>
          </cell>
          <cell r="BU1176">
            <v>27420</v>
          </cell>
          <cell r="BV1176">
            <v>21171</v>
          </cell>
          <cell r="BW1176">
            <v>26171</v>
          </cell>
          <cell r="BX1176">
            <v>21171</v>
          </cell>
          <cell r="BY1176">
            <v>21171</v>
          </cell>
          <cell r="BZ1176">
            <v>21171</v>
          </cell>
          <cell r="CA1176">
            <v>21171</v>
          </cell>
          <cell r="CB1176">
            <v>21171</v>
          </cell>
          <cell r="CC1176">
            <v>21171</v>
          </cell>
          <cell r="CD1176">
            <v>34627</v>
          </cell>
          <cell r="CE1176">
            <v>24027</v>
          </cell>
          <cell r="CF1176">
            <v>24185</v>
          </cell>
          <cell r="CG1176">
            <v>24185</v>
          </cell>
          <cell r="CH1176">
            <v>24185</v>
          </cell>
          <cell r="CI1176">
            <v>24185</v>
          </cell>
          <cell r="CJ1176">
            <v>24185</v>
          </cell>
          <cell r="CK1176">
            <v>24185</v>
          </cell>
          <cell r="CL1176">
            <v>24185</v>
          </cell>
          <cell r="CM1176">
            <v>24185</v>
          </cell>
          <cell r="CN1176">
            <v>24185</v>
          </cell>
          <cell r="CO1176">
            <v>24185</v>
          </cell>
          <cell r="CP1176">
            <v>25042</v>
          </cell>
          <cell r="CQ1176">
            <v>25042</v>
          </cell>
          <cell r="CR1176">
            <v>19185</v>
          </cell>
          <cell r="CS1176">
            <v>19719</v>
          </cell>
          <cell r="CT1176">
            <v>28128</v>
          </cell>
          <cell r="CU1176">
            <v>28128</v>
          </cell>
          <cell r="CV1176">
            <v>28128</v>
          </cell>
          <cell r="CW1176">
            <v>19185</v>
          </cell>
          <cell r="CX1176">
            <v>19185</v>
          </cell>
          <cell r="CY1176">
            <v>19185</v>
          </cell>
          <cell r="CZ1176">
            <v>19237</v>
          </cell>
          <cell r="DA1176">
            <v>19185</v>
          </cell>
          <cell r="DB1176">
            <v>19185</v>
          </cell>
          <cell r="DC1176">
            <v>19185</v>
          </cell>
          <cell r="DD1176">
            <v>19185</v>
          </cell>
          <cell r="DE1176">
            <v>19185</v>
          </cell>
          <cell r="DF1176">
            <v>19741</v>
          </cell>
          <cell r="DG1176">
            <v>19700</v>
          </cell>
          <cell r="DH1176">
            <v>19700</v>
          </cell>
          <cell r="DI1176">
            <v>19700</v>
          </cell>
          <cell r="DJ1176">
            <v>19700</v>
          </cell>
          <cell r="DK1176">
            <v>19500</v>
          </cell>
        </row>
        <row r="1177">
          <cell r="A1177">
            <v>156927</v>
          </cell>
          <cell r="B1177" t="str">
            <v> CONOCO-WEST DELTA BLK 84 GAS LIFT       </v>
          </cell>
          <cell r="C1177" t="str">
            <v> 0L   </v>
          </cell>
          <cell r="D1177" t="str">
            <v> D    </v>
          </cell>
          <cell r="E1177">
            <v>2982</v>
          </cell>
          <cell r="F1177">
            <v>15</v>
          </cell>
          <cell r="G1177">
            <v>1</v>
          </cell>
          <cell r="H1177">
            <v>1</v>
          </cell>
          <cell r="I1177">
            <v>0</v>
          </cell>
          <cell r="J1177">
            <v>1</v>
          </cell>
          <cell r="K1177">
            <v>1</v>
          </cell>
          <cell r="L1177">
            <v>1</v>
          </cell>
          <cell r="M1177">
            <v>1</v>
          </cell>
          <cell r="N1177">
            <v>1</v>
          </cell>
          <cell r="O1177">
            <v>1</v>
          </cell>
          <cell r="P1177">
            <v>1</v>
          </cell>
          <cell r="Q1177">
            <v>1</v>
          </cell>
          <cell r="R1177">
            <v>1</v>
          </cell>
          <cell r="S1177">
            <v>1</v>
          </cell>
          <cell r="T1177">
            <v>1</v>
          </cell>
          <cell r="U1177">
            <v>1</v>
          </cell>
          <cell r="V1177">
            <v>1</v>
          </cell>
          <cell r="W1177">
            <v>1</v>
          </cell>
          <cell r="X1177">
            <v>1</v>
          </cell>
          <cell r="Y1177">
            <v>1</v>
          </cell>
          <cell r="Z1177">
            <v>1</v>
          </cell>
          <cell r="AA1177">
            <v>1</v>
          </cell>
          <cell r="AB1177">
            <v>1</v>
          </cell>
          <cell r="AC1177">
            <v>1</v>
          </cell>
          <cell r="AD1177">
            <v>1</v>
          </cell>
          <cell r="AE1177">
            <v>1</v>
          </cell>
          <cell r="AF1177">
            <v>1</v>
          </cell>
          <cell r="AG1177">
            <v>1</v>
          </cell>
          <cell r="AH1177">
            <v>1</v>
          </cell>
          <cell r="AI1177">
            <v>1</v>
          </cell>
          <cell r="AJ1177">
            <v>1</v>
          </cell>
          <cell r="AK1177">
            <v>1</v>
          </cell>
          <cell r="AL1177">
            <v>1</v>
          </cell>
          <cell r="AM1177">
            <v>1</v>
          </cell>
          <cell r="AN1177">
            <v>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124</v>
          </cell>
          <cell r="AW1177">
            <v>124</v>
          </cell>
          <cell r="AX1177">
            <v>124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40</v>
          </cell>
          <cell r="BO1177">
            <v>40</v>
          </cell>
          <cell r="BP1177">
            <v>40</v>
          </cell>
          <cell r="BQ1177">
            <v>163</v>
          </cell>
          <cell r="BR1177">
            <v>163</v>
          </cell>
          <cell r="BS1177">
            <v>163</v>
          </cell>
          <cell r="BT1177">
            <v>163</v>
          </cell>
          <cell r="BU1177">
            <v>520</v>
          </cell>
          <cell r="BV1177">
            <v>520</v>
          </cell>
          <cell r="BW1177">
            <v>520</v>
          </cell>
          <cell r="BX1177">
            <v>322</v>
          </cell>
          <cell r="BY1177">
            <v>569</v>
          </cell>
          <cell r="BZ1177">
            <v>569</v>
          </cell>
          <cell r="CA1177">
            <v>569</v>
          </cell>
          <cell r="CB1177">
            <v>569</v>
          </cell>
          <cell r="CC1177">
            <v>569</v>
          </cell>
          <cell r="CD1177">
            <v>693</v>
          </cell>
          <cell r="CE1177">
            <v>693</v>
          </cell>
          <cell r="CF1177">
            <v>630</v>
          </cell>
          <cell r="CG1177">
            <v>630</v>
          </cell>
          <cell r="CH1177">
            <v>630</v>
          </cell>
          <cell r="CI1177">
            <v>630</v>
          </cell>
          <cell r="CJ1177">
            <v>630</v>
          </cell>
          <cell r="CK1177">
            <v>628</v>
          </cell>
          <cell r="CL1177">
            <v>545</v>
          </cell>
          <cell r="CM1177">
            <v>826</v>
          </cell>
          <cell r="CN1177">
            <v>826</v>
          </cell>
          <cell r="CO1177">
            <v>826</v>
          </cell>
          <cell r="CP1177">
            <v>866</v>
          </cell>
          <cell r="CQ1177">
            <v>866</v>
          </cell>
          <cell r="CR1177">
            <v>391</v>
          </cell>
          <cell r="CS1177">
            <v>391</v>
          </cell>
          <cell r="CT1177">
            <v>1</v>
          </cell>
          <cell r="CU1177">
            <v>1</v>
          </cell>
          <cell r="CV1177">
            <v>1</v>
          </cell>
          <cell r="CW1177">
            <v>1</v>
          </cell>
          <cell r="CX1177">
            <v>1</v>
          </cell>
          <cell r="CY1177">
            <v>1</v>
          </cell>
          <cell r="CZ1177">
            <v>1</v>
          </cell>
          <cell r="DA1177">
            <v>1</v>
          </cell>
          <cell r="DB1177">
            <v>1</v>
          </cell>
          <cell r="DC1177">
            <v>1</v>
          </cell>
          <cell r="DD1177">
            <v>198</v>
          </cell>
          <cell r="DE1177">
            <v>198</v>
          </cell>
          <cell r="DF1177">
            <v>990</v>
          </cell>
          <cell r="DG1177">
            <v>990</v>
          </cell>
          <cell r="DH1177">
            <v>1</v>
          </cell>
          <cell r="DI1177">
            <v>1</v>
          </cell>
          <cell r="DJ1177">
            <v>1</v>
          </cell>
          <cell r="DK1177">
            <v>1</v>
          </cell>
        </row>
        <row r="1178">
          <cell r="A1178">
            <v>156929</v>
          </cell>
          <cell r="B1178" t="str">
            <v> DELTA-SOUTH IOWA DEHYD                  </v>
          </cell>
          <cell r="C1178" t="str">
            <v> 0L   </v>
          </cell>
          <cell r="D1178" t="str">
            <v> R    </v>
          </cell>
          <cell r="E1178">
            <v>10154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</row>
        <row r="1179">
          <cell r="A1179">
            <v>156930</v>
          </cell>
          <cell r="B1179" t="str">
            <v> NAISER DEHYDRATION / R. WALKER #1       </v>
          </cell>
          <cell r="C1179">
            <v>0</v>
          </cell>
          <cell r="D1179" t="str">
            <v> R    </v>
          </cell>
          <cell r="E1179">
            <v>7246</v>
          </cell>
          <cell r="F1179">
            <v>150</v>
          </cell>
          <cell r="G1179">
            <v>150</v>
          </cell>
          <cell r="H1179">
            <v>150</v>
          </cell>
          <cell r="I1179">
            <v>0</v>
          </cell>
          <cell r="J1179">
            <v>150</v>
          </cell>
          <cell r="K1179">
            <v>150</v>
          </cell>
          <cell r="L1179">
            <v>150</v>
          </cell>
          <cell r="M1179">
            <v>150</v>
          </cell>
          <cell r="N1179">
            <v>150</v>
          </cell>
          <cell r="O1179">
            <v>150</v>
          </cell>
          <cell r="P1179">
            <v>150</v>
          </cell>
          <cell r="Q1179">
            <v>150</v>
          </cell>
          <cell r="R1179">
            <v>150</v>
          </cell>
          <cell r="S1179">
            <v>0</v>
          </cell>
          <cell r="T1179">
            <v>0</v>
          </cell>
          <cell r="U1179">
            <v>200</v>
          </cell>
          <cell r="V1179">
            <v>200</v>
          </cell>
          <cell r="W1179">
            <v>200</v>
          </cell>
          <cell r="X1179">
            <v>200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</row>
        <row r="1180">
          <cell r="A1180">
            <v>156931</v>
          </cell>
          <cell r="B1180" t="str">
            <v> ELIZABETH - GRANT, LA SALES             </v>
          </cell>
          <cell r="C1180">
            <v>1</v>
          </cell>
          <cell r="D1180" t="str">
            <v> D    </v>
          </cell>
          <cell r="E1180">
            <v>4403</v>
          </cell>
          <cell r="F1180">
            <v>20</v>
          </cell>
          <cell r="G1180">
            <v>20</v>
          </cell>
          <cell r="H1180">
            <v>20</v>
          </cell>
          <cell r="I1180">
            <v>130</v>
          </cell>
          <cell r="J1180">
            <v>20</v>
          </cell>
          <cell r="K1180">
            <v>20</v>
          </cell>
          <cell r="L1180">
            <v>20</v>
          </cell>
          <cell r="M1180">
            <v>20</v>
          </cell>
          <cell r="N1180">
            <v>20</v>
          </cell>
          <cell r="O1180">
            <v>20</v>
          </cell>
          <cell r="P1180">
            <v>20</v>
          </cell>
          <cell r="Q1180">
            <v>20</v>
          </cell>
          <cell r="R1180">
            <v>20</v>
          </cell>
          <cell r="S1180">
            <v>20</v>
          </cell>
          <cell r="T1180">
            <v>20</v>
          </cell>
          <cell r="U1180">
            <v>10</v>
          </cell>
          <cell r="V1180">
            <v>10</v>
          </cell>
          <cell r="W1180">
            <v>10</v>
          </cell>
          <cell r="X1180">
            <v>10</v>
          </cell>
          <cell r="Y1180">
            <v>10</v>
          </cell>
          <cell r="Z1180">
            <v>10</v>
          </cell>
          <cell r="AA1180">
            <v>10</v>
          </cell>
          <cell r="AB1180">
            <v>10</v>
          </cell>
          <cell r="AC1180">
            <v>10</v>
          </cell>
          <cell r="AD1180">
            <v>10</v>
          </cell>
          <cell r="AE1180">
            <v>10</v>
          </cell>
          <cell r="AF1180">
            <v>10</v>
          </cell>
          <cell r="AG1180">
            <v>10</v>
          </cell>
          <cell r="AH1180">
            <v>10</v>
          </cell>
          <cell r="AI1180">
            <v>10</v>
          </cell>
          <cell r="AJ1180">
            <v>10</v>
          </cell>
          <cell r="AK1180">
            <v>10</v>
          </cell>
          <cell r="AL1180">
            <v>10</v>
          </cell>
          <cell r="AM1180">
            <v>10</v>
          </cell>
          <cell r="AN1180">
            <v>10</v>
          </cell>
          <cell r="AO1180">
            <v>130</v>
          </cell>
          <cell r="AP1180">
            <v>130</v>
          </cell>
          <cell r="AQ1180">
            <v>130</v>
          </cell>
          <cell r="AR1180">
            <v>30</v>
          </cell>
          <cell r="AS1180">
            <v>30</v>
          </cell>
          <cell r="AT1180">
            <v>30</v>
          </cell>
          <cell r="AU1180">
            <v>30</v>
          </cell>
          <cell r="AV1180">
            <v>30</v>
          </cell>
          <cell r="AW1180">
            <v>30</v>
          </cell>
          <cell r="AX1180">
            <v>30</v>
          </cell>
          <cell r="AY1180">
            <v>40</v>
          </cell>
          <cell r="AZ1180">
            <v>40</v>
          </cell>
          <cell r="BA1180">
            <v>40</v>
          </cell>
          <cell r="BB1180">
            <v>40</v>
          </cell>
          <cell r="BC1180">
            <v>40</v>
          </cell>
          <cell r="BD1180">
            <v>40</v>
          </cell>
          <cell r="BE1180">
            <v>40</v>
          </cell>
          <cell r="BF1180">
            <v>40</v>
          </cell>
          <cell r="BG1180">
            <v>40</v>
          </cell>
          <cell r="BH1180">
            <v>40</v>
          </cell>
          <cell r="BI1180">
            <v>40</v>
          </cell>
          <cell r="BJ1180">
            <v>40</v>
          </cell>
          <cell r="BK1180">
            <v>40</v>
          </cell>
          <cell r="BL1180">
            <v>40</v>
          </cell>
          <cell r="BM1180">
            <v>40</v>
          </cell>
          <cell r="BN1180">
            <v>40</v>
          </cell>
          <cell r="BO1180">
            <v>40</v>
          </cell>
          <cell r="BP1180">
            <v>40</v>
          </cell>
          <cell r="BQ1180">
            <v>40</v>
          </cell>
          <cell r="BR1180">
            <v>40</v>
          </cell>
          <cell r="BS1180">
            <v>40</v>
          </cell>
          <cell r="BT1180">
            <v>40</v>
          </cell>
          <cell r="BU1180">
            <v>40</v>
          </cell>
          <cell r="BV1180">
            <v>40</v>
          </cell>
          <cell r="BW1180">
            <v>40</v>
          </cell>
          <cell r="BX1180">
            <v>40</v>
          </cell>
          <cell r="BY1180">
            <v>40</v>
          </cell>
          <cell r="BZ1180">
            <v>40</v>
          </cell>
          <cell r="CA1180">
            <v>40</v>
          </cell>
          <cell r="CB1180">
            <v>40</v>
          </cell>
          <cell r="CC1180">
            <v>40</v>
          </cell>
          <cell r="CD1180">
            <v>1</v>
          </cell>
          <cell r="CE1180">
            <v>1</v>
          </cell>
          <cell r="CF1180">
            <v>1</v>
          </cell>
          <cell r="CG1180">
            <v>1</v>
          </cell>
          <cell r="CH1180">
            <v>1</v>
          </cell>
          <cell r="CI1180">
            <v>1</v>
          </cell>
          <cell r="CJ1180">
            <v>1</v>
          </cell>
          <cell r="CK1180">
            <v>1</v>
          </cell>
          <cell r="CL1180">
            <v>1</v>
          </cell>
          <cell r="CM1180">
            <v>1</v>
          </cell>
          <cell r="CN1180">
            <v>1</v>
          </cell>
          <cell r="CO1180">
            <v>1</v>
          </cell>
          <cell r="CP1180">
            <v>50</v>
          </cell>
          <cell r="CQ1180">
            <v>50</v>
          </cell>
          <cell r="CR1180">
            <v>50</v>
          </cell>
          <cell r="CS1180">
            <v>50</v>
          </cell>
          <cell r="CT1180">
            <v>50</v>
          </cell>
          <cell r="CU1180">
            <v>50</v>
          </cell>
          <cell r="CV1180">
            <v>50</v>
          </cell>
          <cell r="CW1180">
            <v>50</v>
          </cell>
          <cell r="CX1180">
            <v>50</v>
          </cell>
          <cell r="CY1180">
            <v>108</v>
          </cell>
          <cell r="CZ1180">
            <v>108</v>
          </cell>
          <cell r="DA1180">
            <v>108</v>
          </cell>
          <cell r="DB1180">
            <v>108</v>
          </cell>
          <cell r="DC1180">
            <v>108</v>
          </cell>
          <cell r="DD1180">
            <v>108</v>
          </cell>
          <cell r="DE1180">
            <v>108</v>
          </cell>
          <cell r="DF1180">
            <v>108</v>
          </cell>
          <cell r="DG1180">
            <v>108</v>
          </cell>
          <cell r="DH1180">
            <v>108</v>
          </cell>
          <cell r="DI1180">
            <v>108</v>
          </cell>
          <cell r="DJ1180">
            <v>108</v>
          </cell>
          <cell r="DK1180">
            <v>108</v>
          </cell>
        </row>
        <row r="1181">
          <cell r="A1181">
            <v>156933</v>
          </cell>
          <cell r="B1181" t="str">
            <v> EXXON-TIMBALIER BLK 54-A DEHYD          </v>
          </cell>
          <cell r="C1181" t="str">
            <v> 0L   </v>
          </cell>
          <cell r="D1181" t="str">
            <v> R    </v>
          </cell>
          <cell r="E1181">
            <v>41339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</row>
        <row r="1182">
          <cell r="A1182">
            <v>156934</v>
          </cell>
          <cell r="B1182" t="str">
            <v> FAMCOR - SABINE WELL #5 DEHYDRATION     </v>
          </cell>
          <cell r="C1182">
            <v>0</v>
          </cell>
          <cell r="D1182" t="str">
            <v> R    </v>
          </cell>
          <cell r="E1182">
            <v>5754</v>
          </cell>
          <cell r="F1182">
            <v>100</v>
          </cell>
          <cell r="G1182">
            <v>100</v>
          </cell>
          <cell r="H1182">
            <v>100</v>
          </cell>
          <cell r="I1182">
            <v>100</v>
          </cell>
          <cell r="J1182">
            <v>100</v>
          </cell>
          <cell r="K1182">
            <v>100</v>
          </cell>
          <cell r="L1182">
            <v>100</v>
          </cell>
          <cell r="M1182">
            <v>100</v>
          </cell>
          <cell r="N1182">
            <v>100</v>
          </cell>
          <cell r="O1182">
            <v>100</v>
          </cell>
          <cell r="P1182">
            <v>100</v>
          </cell>
          <cell r="Q1182">
            <v>100</v>
          </cell>
          <cell r="R1182">
            <v>100</v>
          </cell>
          <cell r="S1182">
            <v>100</v>
          </cell>
          <cell r="T1182">
            <v>100</v>
          </cell>
          <cell r="U1182">
            <v>100</v>
          </cell>
          <cell r="V1182">
            <v>100</v>
          </cell>
          <cell r="W1182">
            <v>100</v>
          </cell>
          <cell r="X1182">
            <v>100</v>
          </cell>
          <cell r="Y1182">
            <v>100</v>
          </cell>
          <cell r="Z1182">
            <v>100</v>
          </cell>
          <cell r="AA1182">
            <v>100</v>
          </cell>
          <cell r="AB1182">
            <v>100</v>
          </cell>
          <cell r="AC1182">
            <v>100</v>
          </cell>
          <cell r="AD1182">
            <v>100</v>
          </cell>
          <cell r="AE1182">
            <v>100</v>
          </cell>
          <cell r="AF1182">
            <v>100</v>
          </cell>
          <cell r="AG1182">
            <v>100</v>
          </cell>
          <cell r="AH1182">
            <v>100</v>
          </cell>
          <cell r="AI1182">
            <v>100</v>
          </cell>
          <cell r="AJ1182">
            <v>100</v>
          </cell>
          <cell r="AK1182">
            <v>100</v>
          </cell>
          <cell r="AL1182">
            <v>100</v>
          </cell>
          <cell r="AM1182">
            <v>100</v>
          </cell>
          <cell r="AN1182">
            <v>100</v>
          </cell>
          <cell r="AO1182">
            <v>100</v>
          </cell>
          <cell r="AP1182">
            <v>100</v>
          </cell>
          <cell r="AQ1182">
            <v>100</v>
          </cell>
          <cell r="AR1182">
            <v>100</v>
          </cell>
          <cell r="AS1182">
            <v>100</v>
          </cell>
          <cell r="AT1182">
            <v>100</v>
          </cell>
          <cell r="AU1182">
            <v>100</v>
          </cell>
          <cell r="AV1182">
            <v>100</v>
          </cell>
          <cell r="AW1182">
            <v>100</v>
          </cell>
          <cell r="AX1182">
            <v>100</v>
          </cell>
          <cell r="AY1182">
            <v>50</v>
          </cell>
          <cell r="AZ1182">
            <v>50</v>
          </cell>
          <cell r="BA1182">
            <v>50</v>
          </cell>
          <cell r="BB1182">
            <v>50</v>
          </cell>
          <cell r="BC1182">
            <v>50</v>
          </cell>
          <cell r="BD1182">
            <v>50</v>
          </cell>
          <cell r="BE1182">
            <v>50</v>
          </cell>
          <cell r="BF1182">
            <v>50</v>
          </cell>
          <cell r="BG1182">
            <v>50</v>
          </cell>
          <cell r="BH1182">
            <v>50</v>
          </cell>
          <cell r="BI1182">
            <v>50</v>
          </cell>
          <cell r="BJ1182">
            <v>50</v>
          </cell>
          <cell r="BK1182">
            <v>50</v>
          </cell>
          <cell r="BL1182">
            <v>50</v>
          </cell>
          <cell r="BM1182">
            <v>50</v>
          </cell>
          <cell r="BN1182">
            <v>50</v>
          </cell>
          <cell r="BO1182">
            <v>50</v>
          </cell>
          <cell r="BP1182">
            <v>50</v>
          </cell>
          <cell r="BQ1182">
            <v>50</v>
          </cell>
          <cell r="BR1182">
            <v>50</v>
          </cell>
          <cell r="BS1182">
            <v>50</v>
          </cell>
          <cell r="BT1182">
            <v>50</v>
          </cell>
          <cell r="BU1182">
            <v>50</v>
          </cell>
          <cell r="BV1182">
            <v>50</v>
          </cell>
          <cell r="BW1182">
            <v>50</v>
          </cell>
          <cell r="BX1182">
            <v>50</v>
          </cell>
          <cell r="BY1182">
            <v>50</v>
          </cell>
          <cell r="BZ1182">
            <v>50</v>
          </cell>
          <cell r="CA1182">
            <v>50</v>
          </cell>
          <cell r="CB1182">
            <v>50</v>
          </cell>
          <cell r="CC1182">
            <v>50</v>
          </cell>
          <cell r="CD1182">
            <v>50</v>
          </cell>
          <cell r="CE1182">
            <v>50</v>
          </cell>
          <cell r="CF1182">
            <v>50</v>
          </cell>
          <cell r="CG1182">
            <v>50</v>
          </cell>
          <cell r="CH1182">
            <v>50</v>
          </cell>
          <cell r="CI1182">
            <v>50</v>
          </cell>
          <cell r="CJ1182">
            <v>50</v>
          </cell>
          <cell r="CK1182">
            <v>50</v>
          </cell>
          <cell r="CL1182">
            <v>50</v>
          </cell>
          <cell r="CM1182">
            <v>50</v>
          </cell>
          <cell r="CN1182">
            <v>50</v>
          </cell>
          <cell r="CO1182">
            <v>50</v>
          </cell>
          <cell r="CP1182">
            <v>50</v>
          </cell>
          <cell r="CQ1182">
            <v>50</v>
          </cell>
          <cell r="CR1182">
            <v>50</v>
          </cell>
          <cell r="CS1182">
            <v>50</v>
          </cell>
          <cell r="CT1182">
            <v>50</v>
          </cell>
          <cell r="CU1182">
            <v>50</v>
          </cell>
          <cell r="CV1182">
            <v>50</v>
          </cell>
          <cell r="CW1182">
            <v>50</v>
          </cell>
          <cell r="CX1182">
            <v>50</v>
          </cell>
          <cell r="CY1182">
            <v>50</v>
          </cell>
          <cell r="CZ1182">
            <v>50</v>
          </cell>
          <cell r="DA1182">
            <v>50</v>
          </cell>
          <cell r="DB1182">
            <v>50</v>
          </cell>
          <cell r="DC1182">
            <v>50</v>
          </cell>
          <cell r="DD1182">
            <v>50</v>
          </cell>
          <cell r="DE1182">
            <v>50</v>
          </cell>
          <cell r="DF1182">
            <v>25</v>
          </cell>
          <cell r="DG1182">
            <v>25</v>
          </cell>
          <cell r="DH1182">
            <v>25</v>
          </cell>
          <cell r="DI1182">
            <v>25</v>
          </cell>
          <cell r="DJ1182">
            <v>25</v>
          </cell>
          <cell r="DK1182">
            <v>25</v>
          </cell>
        </row>
        <row r="1183">
          <cell r="A1183">
            <v>156936</v>
          </cell>
          <cell r="B1183" t="str">
            <v> FENNER - FARM TEX                       </v>
          </cell>
          <cell r="C1183">
            <v>0</v>
          </cell>
          <cell r="D1183" t="str">
            <v> D    </v>
          </cell>
          <cell r="E1183">
            <v>3068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</row>
        <row r="1184">
          <cell r="A1184">
            <v>156938</v>
          </cell>
          <cell r="B1184" t="str">
            <v> FRUGE-FARM LA                           </v>
          </cell>
          <cell r="C1184" t="str">
            <v> 0L   </v>
          </cell>
          <cell r="D1184" t="str">
            <v> D    </v>
          </cell>
          <cell r="E1184">
            <v>3612</v>
          </cell>
          <cell r="F1184">
            <v>1</v>
          </cell>
          <cell r="G1184">
            <v>1</v>
          </cell>
          <cell r="H1184">
            <v>1</v>
          </cell>
          <cell r="I1184">
            <v>1</v>
          </cell>
          <cell r="J1184">
            <v>1</v>
          </cell>
          <cell r="K1184">
            <v>1</v>
          </cell>
          <cell r="L1184">
            <v>1</v>
          </cell>
          <cell r="M1184">
            <v>1</v>
          </cell>
          <cell r="N1184">
            <v>1</v>
          </cell>
          <cell r="O1184">
            <v>1</v>
          </cell>
          <cell r="P1184">
            <v>1</v>
          </cell>
          <cell r="Q1184">
            <v>1</v>
          </cell>
          <cell r="R1184">
            <v>1</v>
          </cell>
          <cell r="S1184">
            <v>1</v>
          </cell>
          <cell r="T1184">
            <v>1</v>
          </cell>
          <cell r="U1184">
            <v>1</v>
          </cell>
          <cell r="V1184">
            <v>1</v>
          </cell>
          <cell r="W1184">
            <v>1</v>
          </cell>
          <cell r="X1184">
            <v>1</v>
          </cell>
          <cell r="Y1184">
            <v>1</v>
          </cell>
          <cell r="Z1184">
            <v>1</v>
          </cell>
          <cell r="AA1184">
            <v>1</v>
          </cell>
          <cell r="AB1184">
            <v>1</v>
          </cell>
          <cell r="AC1184">
            <v>1</v>
          </cell>
          <cell r="AD1184">
            <v>1</v>
          </cell>
          <cell r="AE1184">
            <v>1</v>
          </cell>
          <cell r="AF1184">
            <v>1</v>
          </cell>
          <cell r="AG1184">
            <v>1</v>
          </cell>
          <cell r="AH1184">
            <v>1</v>
          </cell>
          <cell r="AI1184">
            <v>1</v>
          </cell>
          <cell r="AJ1184">
            <v>1</v>
          </cell>
          <cell r="AK1184">
            <v>1</v>
          </cell>
          <cell r="AL1184">
            <v>1</v>
          </cell>
          <cell r="AM1184">
            <v>1</v>
          </cell>
          <cell r="AN1184">
            <v>1</v>
          </cell>
          <cell r="AO1184">
            <v>1</v>
          </cell>
          <cell r="AP1184">
            <v>1</v>
          </cell>
          <cell r="AQ1184">
            <v>1</v>
          </cell>
          <cell r="AR1184">
            <v>1</v>
          </cell>
          <cell r="AS1184">
            <v>1</v>
          </cell>
          <cell r="AT1184">
            <v>1</v>
          </cell>
          <cell r="AU1184">
            <v>1</v>
          </cell>
          <cell r="AV1184">
            <v>1</v>
          </cell>
          <cell r="AW1184">
            <v>1</v>
          </cell>
          <cell r="AX1184">
            <v>1</v>
          </cell>
          <cell r="AY1184">
            <v>1</v>
          </cell>
          <cell r="AZ1184">
            <v>1</v>
          </cell>
          <cell r="BA1184">
            <v>1</v>
          </cell>
          <cell r="BB1184">
            <v>1</v>
          </cell>
          <cell r="BC1184">
            <v>1</v>
          </cell>
          <cell r="BD1184">
            <v>1</v>
          </cell>
          <cell r="BE1184">
            <v>1</v>
          </cell>
          <cell r="BF1184">
            <v>1</v>
          </cell>
          <cell r="BG1184">
            <v>1</v>
          </cell>
          <cell r="BH1184">
            <v>1</v>
          </cell>
          <cell r="BI1184">
            <v>1</v>
          </cell>
          <cell r="BJ1184">
            <v>1</v>
          </cell>
          <cell r="BK1184">
            <v>1</v>
          </cell>
          <cell r="BL1184">
            <v>1</v>
          </cell>
          <cell r="BM1184">
            <v>1</v>
          </cell>
          <cell r="BN1184">
            <v>1</v>
          </cell>
          <cell r="BO1184">
            <v>1</v>
          </cell>
          <cell r="BP1184">
            <v>1</v>
          </cell>
          <cell r="BQ1184">
            <v>1</v>
          </cell>
          <cell r="BR1184">
            <v>1</v>
          </cell>
          <cell r="BS1184">
            <v>1</v>
          </cell>
          <cell r="BT1184">
            <v>1</v>
          </cell>
          <cell r="BU1184">
            <v>1</v>
          </cell>
          <cell r="BV1184">
            <v>1</v>
          </cell>
          <cell r="BW1184">
            <v>1</v>
          </cell>
          <cell r="BX1184">
            <v>1</v>
          </cell>
          <cell r="BY1184">
            <v>1</v>
          </cell>
          <cell r="BZ1184">
            <v>1</v>
          </cell>
          <cell r="CA1184">
            <v>1</v>
          </cell>
          <cell r="CB1184">
            <v>1</v>
          </cell>
          <cell r="CC1184">
            <v>1</v>
          </cell>
          <cell r="CD1184">
            <v>1</v>
          </cell>
          <cell r="CE1184">
            <v>1</v>
          </cell>
          <cell r="CF1184">
            <v>1</v>
          </cell>
          <cell r="CG1184">
            <v>1</v>
          </cell>
          <cell r="CH1184">
            <v>1</v>
          </cell>
          <cell r="CI1184">
            <v>1</v>
          </cell>
          <cell r="CJ1184">
            <v>1</v>
          </cell>
          <cell r="CK1184">
            <v>1</v>
          </cell>
          <cell r="CL1184">
            <v>1</v>
          </cell>
          <cell r="CM1184">
            <v>1</v>
          </cell>
          <cell r="CN1184">
            <v>1</v>
          </cell>
          <cell r="CO1184">
            <v>1</v>
          </cell>
          <cell r="CP1184">
            <v>1</v>
          </cell>
          <cell r="CQ1184">
            <v>1</v>
          </cell>
          <cell r="CR1184">
            <v>1</v>
          </cell>
          <cell r="CS1184">
            <v>1</v>
          </cell>
          <cell r="CT1184">
            <v>1</v>
          </cell>
          <cell r="CU1184">
            <v>1</v>
          </cell>
          <cell r="CV1184">
            <v>1</v>
          </cell>
          <cell r="CW1184">
            <v>1</v>
          </cell>
          <cell r="CX1184">
            <v>1</v>
          </cell>
          <cell r="CY1184">
            <v>1</v>
          </cell>
          <cell r="CZ1184">
            <v>1</v>
          </cell>
          <cell r="DA1184">
            <v>1</v>
          </cell>
          <cell r="DB1184">
            <v>1</v>
          </cell>
          <cell r="DC1184">
            <v>1</v>
          </cell>
          <cell r="DD1184">
            <v>1</v>
          </cell>
          <cell r="DE1184">
            <v>1</v>
          </cell>
          <cell r="DF1184">
            <v>1</v>
          </cell>
          <cell r="DG1184">
            <v>1</v>
          </cell>
          <cell r="DH1184">
            <v>1</v>
          </cell>
          <cell r="DI1184">
            <v>1</v>
          </cell>
          <cell r="DJ1184">
            <v>1</v>
          </cell>
          <cell r="DK1184">
            <v>1</v>
          </cell>
        </row>
        <row r="1185">
          <cell r="A1185">
            <v>156939</v>
          </cell>
          <cell r="B1185" t="str">
            <v> GABLE - FARM LA                         </v>
          </cell>
          <cell r="C1185" t="str">
            <v> 0L   </v>
          </cell>
          <cell r="D1185" t="str">
            <v> D    </v>
          </cell>
          <cell r="E1185">
            <v>3656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</row>
        <row r="1186">
          <cell r="A1186">
            <v>156941</v>
          </cell>
          <cell r="B1186" t="str">
            <v> GEODOMINION - WYNN DEHYD                </v>
          </cell>
          <cell r="C1186">
            <v>0</v>
          </cell>
          <cell r="D1186" t="str">
            <v> R    </v>
          </cell>
          <cell r="E1186">
            <v>2771</v>
          </cell>
          <cell r="F1186">
            <v>95</v>
          </cell>
          <cell r="G1186">
            <v>95</v>
          </cell>
          <cell r="H1186">
            <v>95</v>
          </cell>
          <cell r="I1186">
            <v>95</v>
          </cell>
          <cell r="J1186">
            <v>95</v>
          </cell>
          <cell r="K1186">
            <v>95</v>
          </cell>
          <cell r="L1186">
            <v>95</v>
          </cell>
          <cell r="M1186">
            <v>95</v>
          </cell>
          <cell r="N1186">
            <v>95</v>
          </cell>
          <cell r="O1186">
            <v>95</v>
          </cell>
          <cell r="P1186">
            <v>95</v>
          </cell>
          <cell r="Q1186">
            <v>95</v>
          </cell>
          <cell r="R1186">
            <v>95</v>
          </cell>
          <cell r="S1186">
            <v>95</v>
          </cell>
          <cell r="T1186">
            <v>95</v>
          </cell>
          <cell r="U1186">
            <v>95</v>
          </cell>
          <cell r="V1186">
            <v>95</v>
          </cell>
          <cell r="W1186">
            <v>95</v>
          </cell>
          <cell r="X1186">
            <v>95</v>
          </cell>
          <cell r="Y1186">
            <v>95</v>
          </cell>
          <cell r="Z1186">
            <v>95</v>
          </cell>
          <cell r="AA1186">
            <v>95</v>
          </cell>
          <cell r="AB1186">
            <v>95</v>
          </cell>
          <cell r="AC1186">
            <v>95</v>
          </cell>
          <cell r="AD1186">
            <v>95</v>
          </cell>
          <cell r="AE1186">
            <v>95</v>
          </cell>
          <cell r="AF1186">
            <v>95</v>
          </cell>
          <cell r="AG1186">
            <v>95</v>
          </cell>
          <cell r="AH1186">
            <v>95</v>
          </cell>
          <cell r="AI1186">
            <v>95</v>
          </cell>
          <cell r="AJ1186">
            <v>95</v>
          </cell>
          <cell r="AK1186">
            <v>95</v>
          </cell>
          <cell r="AL1186">
            <v>95</v>
          </cell>
          <cell r="AM1186">
            <v>95</v>
          </cell>
          <cell r="AN1186">
            <v>95</v>
          </cell>
          <cell r="AO1186">
            <v>95</v>
          </cell>
          <cell r="AP1186">
            <v>95</v>
          </cell>
          <cell r="AQ1186">
            <v>95</v>
          </cell>
          <cell r="AR1186">
            <v>95</v>
          </cell>
          <cell r="AS1186">
            <v>95</v>
          </cell>
          <cell r="AT1186">
            <v>95</v>
          </cell>
          <cell r="AU1186">
            <v>95</v>
          </cell>
          <cell r="AV1186">
            <v>95</v>
          </cell>
          <cell r="AW1186">
            <v>95</v>
          </cell>
          <cell r="AX1186">
            <v>95</v>
          </cell>
          <cell r="AY1186">
            <v>95</v>
          </cell>
          <cell r="AZ1186">
            <v>95</v>
          </cell>
          <cell r="BA1186">
            <v>95</v>
          </cell>
          <cell r="BB1186">
            <v>95</v>
          </cell>
          <cell r="BC1186">
            <v>95</v>
          </cell>
          <cell r="BD1186">
            <v>95</v>
          </cell>
          <cell r="BE1186">
            <v>95</v>
          </cell>
          <cell r="BF1186">
            <v>95</v>
          </cell>
          <cell r="BG1186">
            <v>95</v>
          </cell>
          <cell r="BH1186">
            <v>95</v>
          </cell>
          <cell r="BI1186">
            <v>95</v>
          </cell>
          <cell r="BJ1186">
            <v>95</v>
          </cell>
          <cell r="BK1186">
            <v>95</v>
          </cell>
          <cell r="BL1186">
            <v>95</v>
          </cell>
          <cell r="BM1186">
            <v>95</v>
          </cell>
          <cell r="BN1186">
            <v>95</v>
          </cell>
          <cell r="BO1186">
            <v>95</v>
          </cell>
          <cell r="BP1186">
            <v>95</v>
          </cell>
          <cell r="BQ1186">
            <v>95</v>
          </cell>
          <cell r="BR1186">
            <v>95</v>
          </cell>
          <cell r="BS1186">
            <v>95</v>
          </cell>
          <cell r="BT1186">
            <v>95</v>
          </cell>
          <cell r="BU1186">
            <v>95</v>
          </cell>
          <cell r="BV1186">
            <v>95</v>
          </cell>
          <cell r="BW1186">
            <v>95</v>
          </cell>
          <cell r="BX1186">
            <v>95</v>
          </cell>
          <cell r="BY1186">
            <v>95</v>
          </cell>
          <cell r="BZ1186">
            <v>95</v>
          </cell>
          <cell r="CA1186">
            <v>95</v>
          </cell>
          <cell r="CB1186">
            <v>95</v>
          </cell>
          <cell r="CC1186">
            <v>275</v>
          </cell>
          <cell r="CD1186">
            <v>95</v>
          </cell>
          <cell r="CE1186">
            <v>95</v>
          </cell>
          <cell r="CF1186">
            <v>95</v>
          </cell>
          <cell r="CG1186">
            <v>95</v>
          </cell>
          <cell r="CH1186">
            <v>95</v>
          </cell>
          <cell r="CI1186">
            <v>95</v>
          </cell>
          <cell r="CJ1186">
            <v>95</v>
          </cell>
          <cell r="CK1186">
            <v>95</v>
          </cell>
          <cell r="CL1186">
            <v>95</v>
          </cell>
          <cell r="CM1186">
            <v>95</v>
          </cell>
          <cell r="CN1186">
            <v>95</v>
          </cell>
          <cell r="CO1186">
            <v>95</v>
          </cell>
          <cell r="CP1186">
            <v>95</v>
          </cell>
          <cell r="CQ1186">
            <v>95</v>
          </cell>
          <cell r="CR1186">
            <v>95</v>
          </cell>
          <cell r="CS1186">
            <v>95</v>
          </cell>
          <cell r="CT1186">
            <v>95</v>
          </cell>
          <cell r="CU1186">
            <v>95</v>
          </cell>
          <cell r="CV1186">
            <v>95</v>
          </cell>
          <cell r="CW1186">
            <v>95</v>
          </cell>
          <cell r="CX1186">
            <v>95</v>
          </cell>
          <cell r="CY1186">
            <v>95</v>
          </cell>
          <cell r="CZ1186">
            <v>95</v>
          </cell>
          <cell r="DA1186">
            <v>95</v>
          </cell>
          <cell r="DB1186">
            <v>95</v>
          </cell>
          <cell r="DC1186">
            <v>95</v>
          </cell>
          <cell r="DD1186">
            <v>95</v>
          </cell>
          <cell r="DE1186">
            <v>275</v>
          </cell>
          <cell r="DF1186">
            <v>275</v>
          </cell>
          <cell r="DG1186">
            <v>275</v>
          </cell>
          <cell r="DH1186">
            <v>275</v>
          </cell>
          <cell r="DI1186">
            <v>275</v>
          </cell>
          <cell r="DJ1186">
            <v>275</v>
          </cell>
          <cell r="DK1186">
            <v>275</v>
          </cell>
        </row>
        <row r="1187">
          <cell r="A1187">
            <v>156942</v>
          </cell>
          <cell r="B1187" t="str">
            <v> GOFF-FARM TEX                           </v>
          </cell>
          <cell r="C1187">
            <v>0</v>
          </cell>
          <cell r="D1187" t="str">
            <v> D    </v>
          </cell>
          <cell r="E1187">
            <v>1534</v>
          </cell>
          <cell r="F1187">
            <v>23</v>
          </cell>
          <cell r="G1187">
            <v>23</v>
          </cell>
          <cell r="H1187">
            <v>23</v>
          </cell>
          <cell r="I1187">
            <v>0</v>
          </cell>
          <cell r="J1187">
            <v>23</v>
          </cell>
          <cell r="K1187">
            <v>23</v>
          </cell>
          <cell r="L1187">
            <v>23</v>
          </cell>
          <cell r="M1187">
            <v>23</v>
          </cell>
          <cell r="N1187">
            <v>23</v>
          </cell>
          <cell r="O1187">
            <v>23</v>
          </cell>
          <cell r="P1187">
            <v>23</v>
          </cell>
          <cell r="Q1187">
            <v>23</v>
          </cell>
          <cell r="R1187">
            <v>23</v>
          </cell>
          <cell r="S1187">
            <v>23</v>
          </cell>
          <cell r="T1187">
            <v>23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1</v>
          </cell>
          <cell r="DG1187">
            <v>1</v>
          </cell>
          <cell r="DH1187">
            <v>1</v>
          </cell>
          <cell r="DI1187">
            <v>1</v>
          </cell>
          <cell r="DJ1187">
            <v>1</v>
          </cell>
          <cell r="DK1187">
            <v>1</v>
          </cell>
        </row>
        <row r="1188">
          <cell r="A1188">
            <v>156943</v>
          </cell>
          <cell r="B1188" t="str">
            <v> GRAND IS-LA                             </v>
          </cell>
          <cell r="C1188" t="str">
            <v> 0L   </v>
          </cell>
          <cell r="D1188" t="str">
            <v> D    </v>
          </cell>
          <cell r="E1188">
            <v>2819</v>
          </cell>
          <cell r="F1188">
            <v>65</v>
          </cell>
          <cell r="G1188">
            <v>65</v>
          </cell>
          <cell r="H1188">
            <v>65</v>
          </cell>
          <cell r="I1188">
            <v>68</v>
          </cell>
          <cell r="J1188">
            <v>65</v>
          </cell>
          <cell r="K1188">
            <v>65</v>
          </cell>
          <cell r="L1188">
            <v>65</v>
          </cell>
          <cell r="M1188">
            <v>65</v>
          </cell>
          <cell r="N1188">
            <v>65</v>
          </cell>
          <cell r="O1188">
            <v>65</v>
          </cell>
          <cell r="P1188">
            <v>65</v>
          </cell>
          <cell r="Q1188">
            <v>65</v>
          </cell>
          <cell r="R1188">
            <v>65</v>
          </cell>
          <cell r="S1188">
            <v>65</v>
          </cell>
          <cell r="T1188">
            <v>65</v>
          </cell>
          <cell r="U1188">
            <v>68</v>
          </cell>
          <cell r="V1188">
            <v>68</v>
          </cell>
          <cell r="W1188">
            <v>68</v>
          </cell>
          <cell r="X1188">
            <v>68</v>
          </cell>
          <cell r="Y1188">
            <v>68</v>
          </cell>
          <cell r="Z1188">
            <v>68</v>
          </cell>
          <cell r="AA1188">
            <v>68</v>
          </cell>
          <cell r="AB1188">
            <v>68</v>
          </cell>
          <cell r="AC1188">
            <v>68</v>
          </cell>
          <cell r="AD1188">
            <v>68</v>
          </cell>
          <cell r="AE1188">
            <v>68</v>
          </cell>
          <cell r="AF1188">
            <v>68</v>
          </cell>
          <cell r="AG1188">
            <v>68</v>
          </cell>
          <cell r="AH1188">
            <v>68</v>
          </cell>
          <cell r="AI1188">
            <v>68</v>
          </cell>
          <cell r="AJ1188">
            <v>68</v>
          </cell>
          <cell r="AK1188">
            <v>68</v>
          </cell>
          <cell r="AL1188">
            <v>68</v>
          </cell>
          <cell r="AM1188">
            <v>68</v>
          </cell>
          <cell r="AN1188">
            <v>68</v>
          </cell>
          <cell r="AO1188">
            <v>68</v>
          </cell>
          <cell r="AP1188">
            <v>68</v>
          </cell>
          <cell r="AQ1188">
            <v>68</v>
          </cell>
          <cell r="AR1188">
            <v>68</v>
          </cell>
          <cell r="AS1188">
            <v>68</v>
          </cell>
          <cell r="AT1188">
            <v>68</v>
          </cell>
          <cell r="AU1188">
            <v>68</v>
          </cell>
          <cell r="AV1188">
            <v>68</v>
          </cell>
          <cell r="AW1188">
            <v>68</v>
          </cell>
          <cell r="AX1188">
            <v>68</v>
          </cell>
          <cell r="AY1188">
            <v>1</v>
          </cell>
          <cell r="AZ1188">
            <v>1</v>
          </cell>
          <cell r="BA1188">
            <v>1</v>
          </cell>
          <cell r="BB1188">
            <v>1</v>
          </cell>
          <cell r="BC1188">
            <v>1</v>
          </cell>
          <cell r="BD1188">
            <v>1</v>
          </cell>
          <cell r="BE1188">
            <v>1</v>
          </cell>
          <cell r="BF1188">
            <v>1</v>
          </cell>
          <cell r="BG1188">
            <v>1</v>
          </cell>
          <cell r="BH1188">
            <v>1</v>
          </cell>
          <cell r="BI1188">
            <v>1</v>
          </cell>
          <cell r="BJ1188">
            <v>84</v>
          </cell>
          <cell r="BK1188">
            <v>84</v>
          </cell>
          <cell r="BL1188">
            <v>84</v>
          </cell>
          <cell r="BM1188">
            <v>84</v>
          </cell>
          <cell r="BN1188">
            <v>84</v>
          </cell>
          <cell r="BO1188">
            <v>84</v>
          </cell>
          <cell r="BP1188">
            <v>84</v>
          </cell>
          <cell r="BQ1188">
            <v>84</v>
          </cell>
          <cell r="BR1188">
            <v>84</v>
          </cell>
          <cell r="BS1188">
            <v>84</v>
          </cell>
          <cell r="BT1188">
            <v>84</v>
          </cell>
          <cell r="BU1188">
            <v>84</v>
          </cell>
          <cell r="BV1188">
            <v>84</v>
          </cell>
          <cell r="BW1188">
            <v>84</v>
          </cell>
          <cell r="BX1188">
            <v>84</v>
          </cell>
          <cell r="BY1188">
            <v>84</v>
          </cell>
          <cell r="BZ1188">
            <v>84</v>
          </cell>
          <cell r="CA1188">
            <v>84</v>
          </cell>
          <cell r="CB1188">
            <v>84</v>
          </cell>
          <cell r="CC1188">
            <v>84</v>
          </cell>
          <cell r="CD1188">
            <v>143</v>
          </cell>
          <cell r="CE1188">
            <v>143</v>
          </cell>
          <cell r="CF1188">
            <v>143</v>
          </cell>
          <cell r="CG1188">
            <v>143</v>
          </cell>
          <cell r="CH1188">
            <v>143</v>
          </cell>
          <cell r="CI1188">
            <v>143</v>
          </cell>
          <cell r="CJ1188">
            <v>143</v>
          </cell>
          <cell r="CK1188">
            <v>143</v>
          </cell>
          <cell r="CL1188">
            <v>143</v>
          </cell>
          <cell r="CM1188">
            <v>143</v>
          </cell>
          <cell r="CN1188">
            <v>143</v>
          </cell>
          <cell r="CO1188">
            <v>143</v>
          </cell>
          <cell r="CP1188">
            <v>143</v>
          </cell>
          <cell r="CQ1188">
            <v>143</v>
          </cell>
          <cell r="CR1188">
            <v>143</v>
          </cell>
          <cell r="CS1188">
            <v>143</v>
          </cell>
          <cell r="CT1188">
            <v>143</v>
          </cell>
          <cell r="CU1188">
            <v>143</v>
          </cell>
          <cell r="CV1188">
            <v>143</v>
          </cell>
          <cell r="CW1188">
            <v>143</v>
          </cell>
          <cell r="CX1188">
            <v>143</v>
          </cell>
          <cell r="CY1188">
            <v>143</v>
          </cell>
          <cell r="CZ1188">
            <v>143</v>
          </cell>
          <cell r="DA1188">
            <v>143</v>
          </cell>
          <cell r="DB1188">
            <v>143</v>
          </cell>
          <cell r="DC1188">
            <v>143</v>
          </cell>
          <cell r="DD1188">
            <v>143</v>
          </cell>
          <cell r="DE1188">
            <v>143</v>
          </cell>
          <cell r="DF1188">
            <v>101</v>
          </cell>
          <cell r="DG1188">
            <v>101</v>
          </cell>
          <cell r="DH1188">
            <v>101</v>
          </cell>
          <cell r="DI1188">
            <v>101</v>
          </cell>
          <cell r="DJ1188">
            <v>101</v>
          </cell>
          <cell r="DK1188">
            <v>101</v>
          </cell>
        </row>
        <row r="1189">
          <cell r="A1189">
            <v>156946</v>
          </cell>
          <cell r="B1189" t="str">
            <v> HEBERT-FARM LA                          </v>
          </cell>
          <cell r="C1189" t="str">
            <v> 0L   </v>
          </cell>
          <cell r="D1189" t="str">
            <v> D    </v>
          </cell>
          <cell r="E1189">
            <v>3656</v>
          </cell>
          <cell r="F1189">
            <v>16</v>
          </cell>
          <cell r="G1189">
            <v>16</v>
          </cell>
          <cell r="H1189">
            <v>16</v>
          </cell>
          <cell r="I1189">
            <v>7</v>
          </cell>
          <cell r="J1189">
            <v>16</v>
          </cell>
          <cell r="K1189">
            <v>16</v>
          </cell>
          <cell r="L1189">
            <v>16</v>
          </cell>
          <cell r="M1189">
            <v>16</v>
          </cell>
          <cell r="N1189">
            <v>16</v>
          </cell>
          <cell r="O1189">
            <v>16</v>
          </cell>
          <cell r="P1189">
            <v>16</v>
          </cell>
          <cell r="Q1189">
            <v>16</v>
          </cell>
          <cell r="R1189">
            <v>16</v>
          </cell>
          <cell r="S1189">
            <v>16</v>
          </cell>
          <cell r="T1189">
            <v>16</v>
          </cell>
          <cell r="U1189">
            <v>7</v>
          </cell>
          <cell r="V1189">
            <v>7</v>
          </cell>
          <cell r="W1189">
            <v>7</v>
          </cell>
          <cell r="X1189">
            <v>7</v>
          </cell>
          <cell r="Y1189">
            <v>7</v>
          </cell>
          <cell r="Z1189">
            <v>7</v>
          </cell>
          <cell r="AA1189">
            <v>7</v>
          </cell>
          <cell r="AB1189">
            <v>7</v>
          </cell>
          <cell r="AC1189">
            <v>7</v>
          </cell>
          <cell r="AD1189">
            <v>7</v>
          </cell>
          <cell r="AE1189">
            <v>7</v>
          </cell>
          <cell r="AF1189">
            <v>7</v>
          </cell>
          <cell r="AG1189">
            <v>7</v>
          </cell>
          <cell r="AH1189">
            <v>7</v>
          </cell>
          <cell r="AI1189">
            <v>7</v>
          </cell>
          <cell r="AJ1189">
            <v>7</v>
          </cell>
          <cell r="AK1189">
            <v>7</v>
          </cell>
          <cell r="AL1189">
            <v>7</v>
          </cell>
          <cell r="AM1189">
            <v>7</v>
          </cell>
          <cell r="AN1189">
            <v>7</v>
          </cell>
          <cell r="AO1189">
            <v>7</v>
          </cell>
          <cell r="AP1189">
            <v>7</v>
          </cell>
          <cell r="AQ1189">
            <v>7</v>
          </cell>
          <cell r="AR1189">
            <v>7</v>
          </cell>
          <cell r="AS1189">
            <v>7</v>
          </cell>
          <cell r="AT1189">
            <v>7</v>
          </cell>
          <cell r="AU1189">
            <v>7</v>
          </cell>
          <cell r="AV1189">
            <v>7</v>
          </cell>
          <cell r="AW1189">
            <v>7</v>
          </cell>
          <cell r="AX1189">
            <v>7</v>
          </cell>
          <cell r="AY1189">
            <v>6</v>
          </cell>
          <cell r="AZ1189">
            <v>6</v>
          </cell>
          <cell r="BA1189">
            <v>6</v>
          </cell>
          <cell r="BB1189">
            <v>6</v>
          </cell>
          <cell r="BC1189">
            <v>6</v>
          </cell>
          <cell r="BD1189">
            <v>6</v>
          </cell>
          <cell r="BE1189">
            <v>6</v>
          </cell>
          <cell r="BF1189">
            <v>6</v>
          </cell>
          <cell r="BG1189">
            <v>6</v>
          </cell>
          <cell r="BH1189">
            <v>6</v>
          </cell>
          <cell r="BI1189">
            <v>6</v>
          </cell>
          <cell r="BJ1189">
            <v>6</v>
          </cell>
          <cell r="BK1189">
            <v>6</v>
          </cell>
          <cell r="BL1189">
            <v>6</v>
          </cell>
          <cell r="BM1189">
            <v>6</v>
          </cell>
          <cell r="BN1189">
            <v>6</v>
          </cell>
          <cell r="BO1189">
            <v>6</v>
          </cell>
          <cell r="BP1189">
            <v>6</v>
          </cell>
          <cell r="BQ1189">
            <v>6</v>
          </cell>
          <cell r="BR1189">
            <v>6</v>
          </cell>
          <cell r="BS1189">
            <v>6</v>
          </cell>
          <cell r="BT1189">
            <v>6</v>
          </cell>
          <cell r="BU1189">
            <v>6</v>
          </cell>
          <cell r="BV1189">
            <v>6</v>
          </cell>
          <cell r="BW1189">
            <v>6</v>
          </cell>
          <cell r="BX1189">
            <v>6</v>
          </cell>
          <cell r="BY1189">
            <v>6</v>
          </cell>
          <cell r="BZ1189">
            <v>6</v>
          </cell>
          <cell r="CA1189">
            <v>6</v>
          </cell>
          <cell r="CB1189">
            <v>6</v>
          </cell>
          <cell r="CC1189">
            <v>6</v>
          </cell>
          <cell r="CD1189">
            <v>6</v>
          </cell>
          <cell r="CE1189">
            <v>6</v>
          </cell>
          <cell r="CF1189">
            <v>6</v>
          </cell>
          <cell r="CG1189">
            <v>6</v>
          </cell>
          <cell r="CH1189">
            <v>6</v>
          </cell>
          <cell r="CI1189">
            <v>6</v>
          </cell>
          <cell r="CJ1189">
            <v>6</v>
          </cell>
          <cell r="CK1189">
            <v>6</v>
          </cell>
          <cell r="CL1189">
            <v>6</v>
          </cell>
          <cell r="CM1189">
            <v>6</v>
          </cell>
          <cell r="CN1189">
            <v>6</v>
          </cell>
          <cell r="CO1189">
            <v>6</v>
          </cell>
          <cell r="CP1189">
            <v>6</v>
          </cell>
          <cell r="CQ1189">
            <v>6</v>
          </cell>
          <cell r="CR1189">
            <v>6</v>
          </cell>
          <cell r="CS1189">
            <v>6</v>
          </cell>
          <cell r="CT1189">
            <v>6</v>
          </cell>
          <cell r="CU1189">
            <v>6</v>
          </cell>
          <cell r="CV1189">
            <v>6</v>
          </cell>
          <cell r="CW1189">
            <v>6</v>
          </cell>
          <cell r="CX1189">
            <v>6</v>
          </cell>
          <cell r="CY1189">
            <v>6</v>
          </cell>
          <cell r="CZ1189">
            <v>6</v>
          </cell>
          <cell r="DA1189">
            <v>6</v>
          </cell>
          <cell r="DB1189">
            <v>6</v>
          </cell>
          <cell r="DC1189">
            <v>6</v>
          </cell>
          <cell r="DD1189">
            <v>6</v>
          </cell>
          <cell r="DE1189">
            <v>6</v>
          </cell>
          <cell r="DF1189">
            <v>1</v>
          </cell>
          <cell r="DG1189">
            <v>1</v>
          </cell>
          <cell r="DH1189">
            <v>1</v>
          </cell>
          <cell r="DI1189">
            <v>1</v>
          </cell>
          <cell r="DJ1189">
            <v>1</v>
          </cell>
          <cell r="DK1189">
            <v>1</v>
          </cell>
        </row>
        <row r="1190">
          <cell r="A1190">
            <v>156948</v>
          </cell>
          <cell r="B1190" t="str">
            <v> HEBERT-FARM LA.                         </v>
          </cell>
          <cell r="C1190" t="str">
            <v> 0L   </v>
          </cell>
          <cell r="D1190" t="str">
            <v> D    </v>
          </cell>
          <cell r="E1190">
            <v>3725</v>
          </cell>
          <cell r="F1190">
            <v>19</v>
          </cell>
          <cell r="G1190">
            <v>19</v>
          </cell>
          <cell r="H1190">
            <v>19</v>
          </cell>
          <cell r="I1190">
            <v>26</v>
          </cell>
          <cell r="J1190">
            <v>19</v>
          </cell>
          <cell r="K1190">
            <v>20</v>
          </cell>
          <cell r="L1190">
            <v>20</v>
          </cell>
          <cell r="M1190">
            <v>20</v>
          </cell>
          <cell r="N1190">
            <v>20</v>
          </cell>
          <cell r="O1190">
            <v>20</v>
          </cell>
          <cell r="P1190">
            <v>20</v>
          </cell>
          <cell r="Q1190">
            <v>20</v>
          </cell>
          <cell r="R1190">
            <v>20</v>
          </cell>
          <cell r="S1190">
            <v>20</v>
          </cell>
          <cell r="T1190">
            <v>20</v>
          </cell>
          <cell r="U1190">
            <v>24</v>
          </cell>
          <cell r="V1190">
            <v>24</v>
          </cell>
          <cell r="W1190">
            <v>24</v>
          </cell>
          <cell r="X1190">
            <v>24</v>
          </cell>
          <cell r="Y1190">
            <v>24</v>
          </cell>
          <cell r="Z1190">
            <v>26</v>
          </cell>
          <cell r="AA1190">
            <v>26</v>
          </cell>
          <cell r="AB1190">
            <v>26</v>
          </cell>
          <cell r="AC1190">
            <v>26</v>
          </cell>
          <cell r="AD1190">
            <v>26</v>
          </cell>
          <cell r="AE1190">
            <v>26</v>
          </cell>
          <cell r="AF1190">
            <v>26</v>
          </cell>
          <cell r="AG1190">
            <v>26</v>
          </cell>
          <cell r="AH1190">
            <v>26</v>
          </cell>
          <cell r="AI1190">
            <v>26</v>
          </cell>
          <cell r="AJ1190">
            <v>26</v>
          </cell>
          <cell r="AK1190">
            <v>26</v>
          </cell>
          <cell r="AL1190">
            <v>26</v>
          </cell>
          <cell r="AM1190">
            <v>26</v>
          </cell>
          <cell r="AN1190">
            <v>26</v>
          </cell>
          <cell r="AO1190">
            <v>26</v>
          </cell>
          <cell r="AP1190">
            <v>26</v>
          </cell>
          <cell r="AQ1190">
            <v>26</v>
          </cell>
          <cell r="AR1190">
            <v>26</v>
          </cell>
          <cell r="AS1190">
            <v>26</v>
          </cell>
          <cell r="AT1190">
            <v>26</v>
          </cell>
          <cell r="AU1190">
            <v>26</v>
          </cell>
          <cell r="AV1190">
            <v>26</v>
          </cell>
          <cell r="AW1190">
            <v>26</v>
          </cell>
          <cell r="AX1190">
            <v>26</v>
          </cell>
          <cell r="AY1190">
            <v>13</v>
          </cell>
          <cell r="AZ1190">
            <v>13</v>
          </cell>
          <cell r="BA1190">
            <v>13</v>
          </cell>
          <cell r="BB1190">
            <v>13</v>
          </cell>
          <cell r="BC1190">
            <v>13</v>
          </cell>
          <cell r="BD1190">
            <v>13</v>
          </cell>
          <cell r="BE1190">
            <v>13</v>
          </cell>
          <cell r="BF1190">
            <v>13</v>
          </cell>
          <cell r="BG1190">
            <v>13</v>
          </cell>
          <cell r="BH1190">
            <v>13</v>
          </cell>
          <cell r="BI1190">
            <v>13</v>
          </cell>
          <cell r="BJ1190">
            <v>13</v>
          </cell>
          <cell r="BK1190">
            <v>13</v>
          </cell>
          <cell r="BL1190">
            <v>13</v>
          </cell>
          <cell r="BM1190">
            <v>13</v>
          </cell>
          <cell r="BN1190">
            <v>13</v>
          </cell>
          <cell r="BO1190">
            <v>13</v>
          </cell>
          <cell r="BP1190">
            <v>13</v>
          </cell>
          <cell r="BQ1190">
            <v>13</v>
          </cell>
          <cell r="BR1190">
            <v>13</v>
          </cell>
          <cell r="BS1190">
            <v>13</v>
          </cell>
          <cell r="BT1190">
            <v>13</v>
          </cell>
          <cell r="BU1190">
            <v>13</v>
          </cell>
          <cell r="BV1190">
            <v>13</v>
          </cell>
          <cell r="BW1190">
            <v>13</v>
          </cell>
          <cell r="BX1190">
            <v>13</v>
          </cell>
          <cell r="BY1190">
            <v>13</v>
          </cell>
          <cell r="BZ1190">
            <v>13</v>
          </cell>
          <cell r="CA1190">
            <v>13</v>
          </cell>
          <cell r="CB1190">
            <v>13</v>
          </cell>
          <cell r="CC1190">
            <v>13</v>
          </cell>
          <cell r="CD1190">
            <v>6</v>
          </cell>
          <cell r="CE1190">
            <v>6</v>
          </cell>
          <cell r="CF1190">
            <v>6</v>
          </cell>
          <cell r="CG1190">
            <v>6</v>
          </cell>
          <cell r="CH1190">
            <v>6</v>
          </cell>
          <cell r="CI1190">
            <v>6</v>
          </cell>
          <cell r="CJ1190">
            <v>6</v>
          </cell>
          <cell r="CK1190">
            <v>6</v>
          </cell>
          <cell r="CL1190">
            <v>6</v>
          </cell>
          <cell r="CM1190">
            <v>6</v>
          </cell>
          <cell r="CN1190">
            <v>6</v>
          </cell>
          <cell r="CO1190">
            <v>6</v>
          </cell>
          <cell r="CP1190">
            <v>6</v>
          </cell>
          <cell r="CQ1190">
            <v>6</v>
          </cell>
          <cell r="CR1190">
            <v>6</v>
          </cell>
          <cell r="CS1190">
            <v>6</v>
          </cell>
          <cell r="CT1190">
            <v>6</v>
          </cell>
          <cell r="CU1190">
            <v>6</v>
          </cell>
          <cell r="CV1190">
            <v>6</v>
          </cell>
          <cell r="CW1190">
            <v>6</v>
          </cell>
          <cell r="CX1190">
            <v>6</v>
          </cell>
          <cell r="CY1190">
            <v>6</v>
          </cell>
          <cell r="CZ1190">
            <v>6</v>
          </cell>
          <cell r="DA1190">
            <v>6</v>
          </cell>
          <cell r="DB1190">
            <v>6</v>
          </cell>
          <cell r="DC1190">
            <v>6</v>
          </cell>
          <cell r="DD1190">
            <v>6</v>
          </cell>
          <cell r="DE1190">
            <v>6</v>
          </cell>
          <cell r="DF1190">
            <v>1</v>
          </cell>
          <cell r="DG1190">
            <v>1</v>
          </cell>
          <cell r="DH1190">
            <v>1</v>
          </cell>
          <cell r="DI1190">
            <v>1</v>
          </cell>
          <cell r="DJ1190">
            <v>1</v>
          </cell>
          <cell r="DK1190">
            <v>1</v>
          </cell>
        </row>
        <row r="1191">
          <cell r="A1191">
            <v>156950</v>
          </cell>
          <cell r="B1191" t="str">
            <v> HELMS-FARM LA                           </v>
          </cell>
          <cell r="C1191" t="str">
            <v> 0L   </v>
          </cell>
          <cell r="D1191" t="str">
            <v> D    </v>
          </cell>
          <cell r="E1191">
            <v>3613</v>
          </cell>
          <cell r="F1191">
            <v>2</v>
          </cell>
          <cell r="G1191">
            <v>2</v>
          </cell>
          <cell r="H1191">
            <v>2</v>
          </cell>
          <cell r="I1191">
            <v>2</v>
          </cell>
          <cell r="J1191">
            <v>2</v>
          </cell>
          <cell r="K1191">
            <v>2</v>
          </cell>
          <cell r="L1191">
            <v>2</v>
          </cell>
          <cell r="M1191">
            <v>2</v>
          </cell>
          <cell r="N1191">
            <v>2</v>
          </cell>
          <cell r="O1191">
            <v>2</v>
          </cell>
          <cell r="P1191">
            <v>2</v>
          </cell>
          <cell r="Q1191">
            <v>2</v>
          </cell>
          <cell r="R1191">
            <v>2</v>
          </cell>
          <cell r="S1191">
            <v>2</v>
          </cell>
          <cell r="T1191">
            <v>2</v>
          </cell>
          <cell r="U1191">
            <v>2</v>
          </cell>
          <cell r="V1191">
            <v>2</v>
          </cell>
          <cell r="W1191">
            <v>2</v>
          </cell>
          <cell r="X1191">
            <v>2</v>
          </cell>
          <cell r="Y1191">
            <v>2</v>
          </cell>
          <cell r="Z1191">
            <v>2</v>
          </cell>
          <cell r="AA1191">
            <v>2</v>
          </cell>
          <cell r="AB1191">
            <v>2</v>
          </cell>
          <cell r="AC1191">
            <v>2</v>
          </cell>
          <cell r="AD1191">
            <v>2</v>
          </cell>
          <cell r="AE1191">
            <v>2</v>
          </cell>
          <cell r="AF1191">
            <v>2</v>
          </cell>
          <cell r="AG1191">
            <v>2</v>
          </cell>
          <cell r="AH1191">
            <v>2</v>
          </cell>
          <cell r="AI1191">
            <v>2</v>
          </cell>
          <cell r="AJ1191">
            <v>2</v>
          </cell>
          <cell r="AK1191">
            <v>2</v>
          </cell>
          <cell r="AL1191">
            <v>2</v>
          </cell>
          <cell r="AM1191">
            <v>2</v>
          </cell>
          <cell r="AN1191">
            <v>2</v>
          </cell>
          <cell r="AO1191">
            <v>2</v>
          </cell>
          <cell r="AP1191">
            <v>2</v>
          </cell>
          <cell r="AQ1191">
            <v>2</v>
          </cell>
          <cell r="AR1191">
            <v>2</v>
          </cell>
          <cell r="AS1191">
            <v>2</v>
          </cell>
          <cell r="AT1191">
            <v>2</v>
          </cell>
          <cell r="AU1191">
            <v>2</v>
          </cell>
          <cell r="AV1191">
            <v>2</v>
          </cell>
          <cell r="AW1191">
            <v>2</v>
          </cell>
          <cell r="AX1191">
            <v>2</v>
          </cell>
          <cell r="AY1191">
            <v>1</v>
          </cell>
          <cell r="AZ1191">
            <v>1</v>
          </cell>
          <cell r="BA1191">
            <v>1</v>
          </cell>
          <cell r="BB1191">
            <v>1</v>
          </cell>
          <cell r="BC1191">
            <v>1</v>
          </cell>
          <cell r="BD1191">
            <v>1</v>
          </cell>
          <cell r="BE1191">
            <v>1</v>
          </cell>
          <cell r="BF1191">
            <v>1</v>
          </cell>
          <cell r="BG1191">
            <v>1</v>
          </cell>
          <cell r="BH1191">
            <v>1</v>
          </cell>
          <cell r="BI1191">
            <v>1</v>
          </cell>
          <cell r="BJ1191">
            <v>1</v>
          </cell>
          <cell r="BK1191">
            <v>1</v>
          </cell>
          <cell r="BL1191">
            <v>1</v>
          </cell>
          <cell r="BM1191">
            <v>1</v>
          </cell>
          <cell r="BN1191">
            <v>1</v>
          </cell>
          <cell r="BO1191">
            <v>1</v>
          </cell>
          <cell r="BP1191">
            <v>1</v>
          </cell>
          <cell r="BQ1191">
            <v>1</v>
          </cell>
          <cell r="BR1191">
            <v>1</v>
          </cell>
          <cell r="BS1191">
            <v>1</v>
          </cell>
          <cell r="BT1191">
            <v>1</v>
          </cell>
          <cell r="BU1191">
            <v>1</v>
          </cell>
          <cell r="BV1191">
            <v>1</v>
          </cell>
          <cell r="BW1191">
            <v>1</v>
          </cell>
          <cell r="BX1191">
            <v>1</v>
          </cell>
          <cell r="BY1191">
            <v>1</v>
          </cell>
          <cell r="BZ1191">
            <v>1</v>
          </cell>
          <cell r="CA1191">
            <v>1</v>
          </cell>
          <cell r="CB1191">
            <v>1</v>
          </cell>
          <cell r="CC1191">
            <v>1</v>
          </cell>
          <cell r="CD1191">
            <v>1</v>
          </cell>
          <cell r="CE1191">
            <v>1</v>
          </cell>
          <cell r="CF1191">
            <v>1</v>
          </cell>
          <cell r="CG1191">
            <v>1</v>
          </cell>
          <cell r="CH1191">
            <v>1</v>
          </cell>
          <cell r="CI1191">
            <v>1</v>
          </cell>
          <cell r="CJ1191">
            <v>1</v>
          </cell>
          <cell r="CK1191">
            <v>1</v>
          </cell>
          <cell r="CL1191">
            <v>1</v>
          </cell>
          <cell r="CM1191">
            <v>1</v>
          </cell>
          <cell r="CN1191">
            <v>1</v>
          </cell>
          <cell r="CO1191">
            <v>1</v>
          </cell>
          <cell r="CP1191">
            <v>1</v>
          </cell>
          <cell r="CQ1191">
            <v>1</v>
          </cell>
          <cell r="CR1191">
            <v>1</v>
          </cell>
          <cell r="CS1191">
            <v>1</v>
          </cell>
          <cell r="CT1191">
            <v>1</v>
          </cell>
          <cell r="CU1191">
            <v>1</v>
          </cell>
          <cell r="CV1191">
            <v>1</v>
          </cell>
          <cell r="CW1191">
            <v>1</v>
          </cell>
          <cell r="CX1191">
            <v>1</v>
          </cell>
          <cell r="CY1191">
            <v>1</v>
          </cell>
          <cell r="CZ1191">
            <v>1</v>
          </cell>
          <cell r="DA1191">
            <v>1</v>
          </cell>
          <cell r="DB1191">
            <v>1</v>
          </cell>
          <cell r="DC1191">
            <v>1</v>
          </cell>
          <cell r="DD1191">
            <v>1</v>
          </cell>
          <cell r="DE1191">
            <v>1</v>
          </cell>
          <cell r="DF1191">
            <v>1</v>
          </cell>
          <cell r="DG1191">
            <v>1</v>
          </cell>
          <cell r="DH1191">
            <v>1</v>
          </cell>
          <cell r="DI1191">
            <v>1</v>
          </cell>
          <cell r="DJ1191">
            <v>1</v>
          </cell>
          <cell r="DK1191">
            <v>1</v>
          </cell>
        </row>
        <row r="1192">
          <cell r="A1192">
            <v>156951</v>
          </cell>
          <cell r="B1192" t="str">
            <v> HERRMANN-RANCH TEX                      </v>
          </cell>
          <cell r="C1192">
            <v>0</v>
          </cell>
          <cell r="D1192" t="str">
            <v> D    </v>
          </cell>
          <cell r="E1192">
            <v>1456</v>
          </cell>
          <cell r="F1192">
            <v>10</v>
          </cell>
          <cell r="G1192">
            <v>10</v>
          </cell>
          <cell r="H1192">
            <v>10</v>
          </cell>
          <cell r="I1192">
            <v>1</v>
          </cell>
          <cell r="J1192">
            <v>10</v>
          </cell>
          <cell r="K1192">
            <v>10</v>
          </cell>
          <cell r="L1192">
            <v>10</v>
          </cell>
          <cell r="M1192">
            <v>10</v>
          </cell>
          <cell r="N1192">
            <v>10</v>
          </cell>
          <cell r="O1192">
            <v>10</v>
          </cell>
          <cell r="P1192">
            <v>10</v>
          </cell>
          <cell r="Q1192">
            <v>10</v>
          </cell>
          <cell r="R1192">
            <v>10</v>
          </cell>
          <cell r="S1192">
            <v>10</v>
          </cell>
          <cell r="T1192">
            <v>10</v>
          </cell>
          <cell r="U1192">
            <v>1</v>
          </cell>
          <cell r="V1192">
            <v>1</v>
          </cell>
          <cell r="W1192">
            <v>1</v>
          </cell>
          <cell r="X1192">
            <v>1</v>
          </cell>
          <cell r="Y1192">
            <v>1</v>
          </cell>
          <cell r="Z1192">
            <v>1</v>
          </cell>
          <cell r="AA1192">
            <v>1</v>
          </cell>
          <cell r="AB1192">
            <v>1</v>
          </cell>
          <cell r="AC1192">
            <v>1</v>
          </cell>
          <cell r="AD1192">
            <v>1</v>
          </cell>
          <cell r="AE1192">
            <v>1</v>
          </cell>
          <cell r="AF1192">
            <v>1</v>
          </cell>
          <cell r="AG1192">
            <v>1</v>
          </cell>
          <cell r="AH1192">
            <v>1</v>
          </cell>
          <cell r="AI1192">
            <v>1</v>
          </cell>
          <cell r="AJ1192">
            <v>1</v>
          </cell>
          <cell r="AK1192">
            <v>1</v>
          </cell>
          <cell r="AL1192">
            <v>1</v>
          </cell>
          <cell r="AM1192">
            <v>1</v>
          </cell>
          <cell r="AN1192">
            <v>1</v>
          </cell>
          <cell r="AO1192">
            <v>1</v>
          </cell>
          <cell r="AP1192">
            <v>1</v>
          </cell>
          <cell r="AQ1192">
            <v>1</v>
          </cell>
          <cell r="AR1192">
            <v>1</v>
          </cell>
          <cell r="AS1192">
            <v>1</v>
          </cell>
          <cell r="AT1192">
            <v>1</v>
          </cell>
          <cell r="AU1192">
            <v>1</v>
          </cell>
          <cell r="AV1192">
            <v>1</v>
          </cell>
          <cell r="AW1192">
            <v>1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1</v>
          </cell>
          <cell r="DG1192">
            <v>1</v>
          </cell>
          <cell r="DH1192">
            <v>1</v>
          </cell>
          <cell r="DI1192">
            <v>1</v>
          </cell>
          <cell r="DJ1192">
            <v>1</v>
          </cell>
          <cell r="DK1192">
            <v>1</v>
          </cell>
        </row>
        <row r="1193">
          <cell r="A1193">
            <v>156953</v>
          </cell>
          <cell r="B1193" t="str">
            <v> HOLLINS-FARM LA                         </v>
          </cell>
          <cell r="C1193" t="str">
            <v> 0L   </v>
          </cell>
          <cell r="D1193" t="str">
            <v> D    </v>
          </cell>
          <cell r="E1193">
            <v>3592</v>
          </cell>
          <cell r="F1193">
            <v>1</v>
          </cell>
          <cell r="G1193">
            <v>1</v>
          </cell>
          <cell r="H1193">
            <v>1</v>
          </cell>
          <cell r="I1193">
            <v>0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1</v>
          </cell>
          <cell r="AZ1193">
            <v>1</v>
          </cell>
          <cell r="BA1193">
            <v>1</v>
          </cell>
          <cell r="BB1193">
            <v>1</v>
          </cell>
          <cell r="BC1193">
            <v>1</v>
          </cell>
          <cell r="BD1193">
            <v>1</v>
          </cell>
          <cell r="BE1193">
            <v>1</v>
          </cell>
          <cell r="BF1193">
            <v>1</v>
          </cell>
          <cell r="BG1193">
            <v>1</v>
          </cell>
          <cell r="BH1193">
            <v>1</v>
          </cell>
          <cell r="BI1193">
            <v>1</v>
          </cell>
          <cell r="BJ1193">
            <v>1</v>
          </cell>
          <cell r="BK1193">
            <v>1</v>
          </cell>
          <cell r="BL1193">
            <v>1</v>
          </cell>
          <cell r="BM1193">
            <v>1</v>
          </cell>
          <cell r="BN1193">
            <v>1</v>
          </cell>
          <cell r="BO1193">
            <v>1</v>
          </cell>
          <cell r="BP1193">
            <v>1</v>
          </cell>
          <cell r="BQ1193">
            <v>1</v>
          </cell>
          <cell r="BR1193">
            <v>1</v>
          </cell>
          <cell r="BS1193">
            <v>1</v>
          </cell>
          <cell r="BT1193">
            <v>1</v>
          </cell>
          <cell r="BU1193">
            <v>1</v>
          </cell>
          <cell r="BV1193">
            <v>1</v>
          </cell>
          <cell r="BW1193">
            <v>1</v>
          </cell>
          <cell r="BX1193">
            <v>1</v>
          </cell>
          <cell r="BY1193">
            <v>1</v>
          </cell>
          <cell r="BZ1193">
            <v>1</v>
          </cell>
          <cell r="CA1193">
            <v>1</v>
          </cell>
          <cell r="CB1193">
            <v>1</v>
          </cell>
          <cell r="CC1193">
            <v>1</v>
          </cell>
          <cell r="CD1193">
            <v>1</v>
          </cell>
          <cell r="CE1193">
            <v>1</v>
          </cell>
          <cell r="CF1193">
            <v>1</v>
          </cell>
          <cell r="CG1193">
            <v>1</v>
          </cell>
          <cell r="CH1193">
            <v>1</v>
          </cell>
          <cell r="CI1193">
            <v>1</v>
          </cell>
          <cell r="CJ1193">
            <v>1</v>
          </cell>
          <cell r="CK1193">
            <v>1</v>
          </cell>
          <cell r="CL1193">
            <v>1</v>
          </cell>
          <cell r="CM1193">
            <v>1</v>
          </cell>
          <cell r="CN1193">
            <v>1</v>
          </cell>
          <cell r="CO1193">
            <v>1</v>
          </cell>
          <cell r="CP1193">
            <v>1</v>
          </cell>
          <cell r="CQ1193">
            <v>1</v>
          </cell>
          <cell r="CR1193">
            <v>1</v>
          </cell>
          <cell r="CS1193">
            <v>1</v>
          </cell>
          <cell r="CT1193">
            <v>1</v>
          </cell>
          <cell r="CU1193">
            <v>1</v>
          </cell>
          <cell r="CV1193">
            <v>1</v>
          </cell>
          <cell r="CW1193">
            <v>1</v>
          </cell>
          <cell r="CX1193">
            <v>1</v>
          </cell>
          <cell r="CY1193">
            <v>1</v>
          </cell>
          <cell r="CZ1193">
            <v>1</v>
          </cell>
          <cell r="DA1193">
            <v>1</v>
          </cell>
          <cell r="DB1193">
            <v>1</v>
          </cell>
          <cell r="DC1193">
            <v>1</v>
          </cell>
          <cell r="DD1193">
            <v>1</v>
          </cell>
          <cell r="DE1193">
            <v>1</v>
          </cell>
          <cell r="DF1193">
            <v>1</v>
          </cell>
          <cell r="DG1193">
            <v>1</v>
          </cell>
          <cell r="DH1193">
            <v>1</v>
          </cell>
          <cell r="DI1193">
            <v>1</v>
          </cell>
          <cell r="DJ1193">
            <v>1</v>
          </cell>
          <cell r="DK1193">
            <v>1</v>
          </cell>
        </row>
        <row r="1194">
          <cell r="A1194">
            <v>156954</v>
          </cell>
          <cell r="B1194" t="str">
            <v> HOLT-FARM TEX                           </v>
          </cell>
          <cell r="C1194">
            <v>0</v>
          </cell>
          <cell r="D1194" t="str">
            <v> D    </v>
          </cell>
          <cell r="E1194">
            <v>1471</v>
          </cell>
          <cell r="F1194">
            <v>4</v>
          </cell>
          <cell r="G1194">
            <v>4</v>
          </cell>
          <cell r="H1194">
            <v>4</v>
          </cell>
          <cell r="I1194">
            <v>0</v>
          </cell>
          <cell r="J1194">
            <v>4</v>
          </cell>
          <cell r="K1194">
            <v>4</v>
          </cell>
          <cell r="L1194">
            <v>4</v>
          </cell>
          <cell r="M1194">
            <v>4</v>
          </cell>
          <cell r="N1194">
            <v>4</v>
          </cell>
          <cell r="O1194">
            <v>4</v>
          </cell>
          <cell r="P1194">
            <v>4</v>
          </cell>
          <cell r="Q1194">
            <v>4</v>
          </cell>
          <cell r="R1194">
            <v>4</v>
          </cell>
          <cell r="S1194">
            <v>4</v>
          </cell>
          <cell r="T1194">
            <v>4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1</v>
          </cell>
          <cell r="AZ1194">
            <v>1</v>
          </cell>
          <cell r="BA1194">
            <v>1</v>
          </cell>
          <cell r="BB1194">
            <v>1</v>
          </cell>
          <cell r="BC1194">
            <v>1</v>
          </cell>
          <cell r="BD1194">
            <v>1</v>
          </cell>
          <cell r="BE1194">
            <v>1</v>
          </cell>
          <cell r="BF1194">
            <v>1</v>
          </cell>
          <cell r="BG1194">
            <v>1</v>
          </cell>
          <cell r="BH1194">
            <v>1</v>
          </cell>
          <cell r="BI1194">
            <v>1</v>
          </cell>
          <cell r="BJ1194">
            <v>1</v>
          </cell>
          <cell r="BK1194">
            <v>1</v>
          </cell>
          <cell r="BL1194">
            <v>1</v>
          </cell>
          <cell r="BM1194">
            <v>1</v>
          </cell>
          <cell r="BN1194">
            <v>1</v>
          </cell>
          <cell r="BO1194">
            <v>1</v>
          </cell>
          <cell r="BP1194">
            <v>1</v>
          </cell>
          <cell r="BQ1194">
            <v>1</v>
          </cell>
          <cell r="BR1194">
            <v>1</v>
          </cell>
          <cell r="BS1194">
            <v>1</v>
          </cell>
          <cell r="BT1194">
            <v>1</v>
          </cell>
          <cell r="BU1194">
            <v>1</v>
          </cell>
          <cell r="BV1194">
            <v>1</v>
          </cell>
          <cell r="BW1194">
            <v>1</v>
          </cell>
          <cell r="BX1194">
            <v>1</v>
          </cell>
          <cell r="BY1194">
            <v>1</v>
          </cell>
          <cell r="BZ1194">
            <v>1</v>
          </cell>
          <cell r="CA1194">
            <v>1</v>
          </cell>
          <cell r="CB1194">
            <v>1</v>
          </cell>
          <cell r="CC1194">
            <v>1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1</v>
          </cell>
          <cell r="DG1194">
            <v>1</v>
          </cell>
          <cell r="DH1194">
            <v>1</v>
          </cell>
          <cell r="DI1194">
            <v>1</v>
          </cell>
          <cell r="DJ1194">
            <v>1</v>
          </cell>
          <cell r="DK1194">
            <v>1</v>
          </cell>
        </row>
        <row r="1195">
          <cell r="A1195">
            <v>156955</v>
          </cell>
          <cell r="B1195" t="str">
            <v> HOLUB-FARM TEX                          </v>
          </cell>
          <cell r="C1195">
            <v>0</v>
          </cell>
          <cell r="D1195" t="str">
            <v> D    </v>
          </cell>
          <cell r="E1195">
            <v>971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</row>
        <row r="1196">
          <cell r="A1196">
            <v>156957</v>
          </cell>
          <cell r="B1196" t="str">
            <v> HUNT - FARM TEX                         </v>
          </cell>
          <cell r="C1196">
            <v>0</v>
          </cell>
          <cell r="D1196" t="str">
            <v> D    </v>
          </cell>
          <cell r="E1196">
            <v>1542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</row>
        <row r="1197">
          <cell r="A1197">
            <v>156959</v>
          </cell>
          <cell r="B1197" t="str">
            <v> K P-BENDER TEXAS GAS LIFT               </v>
          </cell>
          <cell r="C1197">
            <v>0</v>
          </cell>
          <cell r="D1197" t="str">
            <v> D    </v>
          </cell>
          <cell r="E1197">
            <v>1412</v>
          </cell>
          <cell r="F1197">
            <v>10</v>
          </cell>
          <cell r="G1197">
            <v>10</v>
          </cell>
          <cell r="H1197">
            <v>10</v>
          </cell>
          <cell r="I1197">
            <v>10</v>
          </cell>
          <cell r="J1197">
            <v>10</v>
          </cell>
          <cell r="K1197">
            <v>10</v>
          </cell>
          <cell r="L1197">
            <v>10</v>
          </cell>
          <cell r="M1197">
            <v>10</v>
          </cell>
          <cell r="N1197">
            <v>10</v>
          </cell>
          <cell r="O1197">
            <v>10</v>
          </cell>
          <cell r="P1197">
            <v>10</v>
          </cell>
          <cell r="Q1197">
            <v>10</v>
          </cell>
          <cell r="R1197">
            <v>10</v>
          </cell>
          <cell r="S1197">
            <v>10</v>
          </cell>
          <cell r="T1197">
            <v>10</v>
          </cell>
          <cell r="U1197">
            <v>10</v>
          </cell>
          <cell r="V1197">
            <v>10</v>
          </cell>
          <cell r="W1197">
            <v>10</v>
          </cell>
          <cell r="X1197">
            <v>10</v>
          </cell>
          <cell r="Y1197">
            <v>10</v>
          </cell>
          <cell r="Z1197">
            <v>10</v>
          </cell>
          <cell r="AA1197">
            <v>10</v>
          </cell>
          <cell r="AB1197">
            <v>10</v>
          </cell>
          <cell r="AC1197">
            <v>10</v>
          </cell>
          <cell r="AD1197">
            <v>10</v>
          </cell>
          <cell r="AE1197">
            <v>10</v>
          </cell>
          <cell r="AF1197">
            <v>10</v>
          </cell>
          <cell r="AG1197">
            <v>10</v>
          </cell>
          <cell r="AH1197">
            <v>10</v>
          </cell>
          <cell r="AI1197">
            <v>10</v>
          </cell>
          <cell r="AJ1197">
            <v>10</v>
          </cell>
          <cell r="AK1197">
            <v>10</v>
          </cell>
          <cell r="AL1197">
            <v>10</v>
          </cell>
          <cell r="AM1197">
            <v>10</v>
          </cell>
          <cell r="AN1197">
            <v>10</v>
          </cell>
          <cell r="AO1197">
            <v>10</v>
          </cell>
          <cell r="AP1197">
            <v>10</v>
          </cell>
          <cell r="AQ1197">
            <v>10</v>
          </cell>
          <cell r="AR1197">
            <v>10</v>
          </cell>
          <cell r="AS1197">
            <v>10</v>
          </cell>
          <cell r="AT1197">
            <v>10</v>
          </cell>
          <cell r="AU1197">
            <v>10</v>
          </cell>
          <cell r="AV1197">
            <v>10</v>
          </cell>
          <cell r="AW1197">
            <v>10</v>
          </cell>
          <cell r="AX1197">
            <v>10</v>
          </cell>
          <cell r="AY1197">
            <v>10</v>
          </cell>
          <cell r="AZ1197">
            <v>10</v>
          </cell>
          <cell r="BA1197">
            <v>10</v>
          </cell>
          <cell r="BB1197">
            <v>10</v>
          </cell>
          <cell r="BC1197">
            <v>10</v>
          </cell>
          <cell r="BD1197">
            <v>10</v>
          </cell>
          <cell r="BE1197">
            <v>10</v>
          </cell>
          <cell r="BF1197">
            <v>10</v>
          </cell>
          <cell r="BG1197">
            <v>10</v>
          </cell>
          <cell r="BH1197">
            <v>10</v>
          </cell>
          <cell r="BI1197">
            <v>10</v>
          </cell>
          <cell r="BJ1197">
            <v>10</v>
          </cell>
          <cell r="BK1197">
            <v>10</v>
          </cell>
          <cell r="BL1197">
            <v>10</v>
          </cell>
          <cell r="BM1197">
            <v>10</v>
          </cell>
          <cell r="BN1197">
            <v>10</v>
          </cell>
          <cell r="BO1197">
            <v>10</v>
          </cell>
          <cell r="BP1197">
            <v>10</v>
          </cell>
          <cell r="BQ1197">
            <v>10</v>
          </cell>
          <cell r="BR1197">
            <v>10</v>
          </cell>
          <cell r="BS1197">
            <v>10</v>
          </cell>
          <cell r="BT1197">
            <v>10</v>
          </cell>
          <cell r="BU1197">
            <v>10</v>
          </cell>
          <cell r="BV1197">
            <v>10</v>
          </cell>
          <cell r="BW1197">
            <v>10</v>
          </cell>
          <cell r="BX1197">
            <v>10</v>
          </cell>
          <cell r="BY1197">
            <v>10</v>
          </cell>
          <cell r="BZ1197">
            <v>10</v>
          </cell>
          <cell r="CA1197">
            <v>10</v>
          </cell>
          <cell r="CB1197">
            <v>10</v>
          </cell>
          <cell r="CC1197">
            <v>10</v>
          </cell>
          <cell r="CD1197">
            <v>33</v>
          </cell>
          <cell r="CE1197">
            <v>33</v>
          </cell>
          <cell r="CF1197">
            <v>33</v>
          </cell>
          <cell r="CG1197">
            <v>33</v>
          </cell>
          <cell r="CH1197">
            <v>33</v>
          </cell>
          <cell r="CI1197">
            <v>33</v>
          </cell>
          <cell r="CJ1197">
            <v>33</v>
          </cell>
          <cell r="CK1197">
            <v>7</v>
          </cell>
          <cell r="CL1197">
            <v>7</v>
          </cell>
          <cell r="CM1197">
            <v>7</v>
          </cell>
          <cell r="CN1197">
            <v>7</v>
          </cell>
          <cell r="CO1197">
            <v>7</v>
          </cell>
          <cell r="CP1197">
            <v>7</v>
          </cell>
          <cell r="CQ1197">
            <v>7</v>
          </cell>
          <cell r="CR1197">
            <v>7</v>
          </cell>
          <cell r="CS1197">
            <v>7</v>
          </cell>
          <cell r="CT1197">
            <v>7</v>
          </cell>
          <cell r="CU1197">
            <v>7</v>
          </cell>
          <cell r="CV1197">
            <v>7</v>
          </cell>
          <cell r="CW1197">
            <v>7</v>
          </cell>
          <cell r="CX1197">
            <v>7</v>
          </cell>
          <cell r="CY1197">
            <v>7</v>
          </cell>
          <cell r="CZ1197">
            <v>7</v>
          </cell>
          <cell r="DA1197">
            <v>7</v>
          </cell>
          <cell r="DB1197">
            <v>7</v>
          </cell>
          <cell r="DC1197">
            <v>7</v>
          </cell>
          <cell r="DD1197">
            <v>7</v>
          </cell>
          <cell r="DE1197">
            <v>7</v>
          </cell>
          <cell r="DF1197">
            <v>7</v>
          </cell>
          <cell r="DG1197">
            <v>7</v>
          </cell>
          <cell r="DH1197">
            <v>7</v>
          </cell>
          <cell r="DI1197">
            <v>7</v>
          </cell>
          <cell r="DJ1197">
            <v>7</v>
          </cell>
          <cell r="DK1197">
            <v>7</v>
          </cell>
        </row>
        <row r="1198">
          <cell r="A1198">
            <v>156962</v>
          </cell>
          <cell r="B1198" t="str">
            <v> KING-FARM LA                            </v>
          </cell>
          <cell r="C1198" t="str">
            <v> 0L   </v>
          </cell>
          <cell r="D1198" t="str">
            <v> D    </v>
          </cell>
          <cell r="E1198">
            <v>2987</v>
          </cell>
          <cell r="F1198">
            <v>10</v>
          </cell>
          <cell r="G1198">
            <v>10</v>
          </cell>
          <cell r="H1198">
            <v>10</v>
          </cell>
          <cell r="I1198">
            <v>1</v>
          </cell>
          <cell r="J1198">
            <v>10</v>
          </cell>
          <cell r="K1198">
            <v>10</v>
          </cell>
          <cell r="L1198">
            <v>10</v>
          </cell>
          <cell r="M1198">
            <v>10</v>
          </cell>
          <cell r="N1198">
            <v>10</v>
          </cell>
          <cell r="O1198">
            <v>10</v>
          </cell>
          <cell r="P1198">
            <v>10</v>
          </cell>
          <cell r="Q1198">
            <v>10</v>
          </cell>
          <cell r="R1198">
            <v>10</v>
          </cell>
          <cell r="S1198">
            <v>10</v>
          </cell>
          <cell r="T1198">
            <v>10</v>
          </cell>
          <cell r="U1198">
            <v>1</v>
          </cell>
          <cell r="V1198">
            <v>1</v>
          </cell>
          <cell r="W1198">
            <v>1</v>
          </cell>
          <cell r="X1198">
            <v>1</v>
          </cell>
          <cell r="Y1198">
            <v>1</v>
          </cell>
          <cell r="Z1198">
            <v>1</v>
          </cell>
          <cell r="AA1198">
            <v>1</v>
          </cell>
          <cell r="AB1198">
            <v>1</v>
          </cell>
          <cell r="AC1198">
            <v>1</v>
          </cell>
          <cell r="AD1198">
            <v>1</v>
          </cell>
          <cell r="AE1198">
            <v>1</v>
          </cell>
          <cell r="AF1198">
            <v>1</v>
          </cell>
          <cell r="AG1198">
            <v>1</v>
          </cell>
          <cell r="AH1198">
            <v>1</v>
          </cell>
          <cell r="AI1198">
            <v>1</v>
          </cell>
          <cell r="AJ1198">
            <v>1</v>
          </cell>
          <cell r="AK1198">
            <v>1</v>
          </cell>
          <cell r="AL1198">
            <v>1</v>
          </cell>
          <cell r="AM1198">
            <v>1</v>
          </cell>
          <cell r="AN1198">
            <v>1</v>
          </cell>
          <cell r="AO1198">
            <v>1</v>
          </cell>
          <cell r="AP1198">
            <v>1</v>
          </cell>
          <cell r="AQ1198">
            <v>1</v>
          </cell>
          <cell r="AR1198">
            <v>1</v>
          </cell>
          <cell r="AS1198">
            <v>1</v>
          </cell>
          <cell r="AT1198">
            <v>1</v>
          </cell>
          <cell r="AU1198">
            <v>1</v>
          </cell>
          <cell r="AV1198">
            <v>1</v>
          </cell>
          <cell r="AW1198">
            <v>1</v>
          </cell>
          <cell r="AX1198">
            <v>1</v>
          </cell>
          <cell r="AY1198">
            <v>16</v>
          </cell>
          <cell r="AZ1198">
            <v>16</v>
          </cell>
          <cell r="BA1198">
            <v>16</v>
          </cell>
          <cell r="BB1198">
            <v>16</v>
          </cell>
          <cell r="BC1198">
            <v>16</v>
          </cell>
          <cell r="BD1198">
            <v>16</v>
          </cell>
          <cell r="BE1198">
            <v>16</v>
          </cell>
          <cell r="BF1198">
            <v>16</v>
          </cell>
          <cell r="BG1198">
            <v>16</v>
          </cell>
          <cell r="BH1198">
            <v>16</v>
          </cell>
          <cell r="BI1198">
            <v>16</v>
          </cell>
          <cell r="BJ1198">
            <v>16</v>
          </cell>
          <cell r="BK1198">
            <v>16</v>
          </cell>
          <cell r="BL1198">
            <v>16</v>
          </cell>
          <cell r="BM1198">
            <v>16</v>
          </cell>
          <cell r="BN1198">
            <v>16</v>
          </cell>
          <cell r="BO1198">
            <v>16</v>
          </cell>
          <cell r="BP1198">
            <v>16</v>
          </cell>
          <cell r="BQ1198">
            <v>16</v>
          </cell>
          <cell r="BR1198">
            <v>16</v>
          </cell>
          <cell r="BS1198">
            <v>16</v>
          </cell>
          <cell r="BT1198">
            <v>16</v>
          </cell>
          <cell r="BU1198">
            <v>16</v>
          </cell>
          <cell r="BV1198">
            <v>16</v>
          </cell>
          <cell r="BW1198">
            <v>16</v>
          </cell>
          <cell r="BX1198">
            <v>16</v>
          </cell>
          <cell r="BY1198">
            <v>16</v>
          </cell>
          <cell r="BZ1198">
            <v>16</v>
          </cell>
          <cell r="CA1198">
            <v>16</v>
          </cell>
          <cell r="CB1198">
            <v>16</v>
          </cell>
          <cell r="CC1198">
            <v>16</v>
          </cell>
          <cell r="CD1198">
            <v>15</v>
          </cell>
          <cell r="CE1198">
            <v>15</v>
          </cell>
          <cell r="CF1198">
            <v>15</v>
          </cell>
          <cell r="CG1198">
            <v>15</v>
          </cell>
          <cell r="CH1198">
            <v>15</v>
          </cell>
          <cell r="CI1198">
            <v>15</v>
          </cell>
          <cell r="CJ1198">
            <v>15</v>
          </cell>
          <cell r="CK1198">
            <v>15</v>
          </cell>
          <cell r="CL1198">
            <v>15</v>
          </cell>
          <cell r="CM1198">
            <v>15</v>
          </cell>
          <cell r="CN1198">
            <v>15</v>
          </cell>
          <cell r="CO1198">
            <v>15</v>
          </cell>
          <cell r="CP1198">
            <v>15</v>
          </cell>
          <cell r="CQ1198">
            <v>15</v>
          </cell>
          <cell r="CR1198">
            <v>15</v>
          </cell>
          <cell r="CS1198">
            <v>15</v>
          </cell>
          <cell r="CT1198">
            <v>15</v>
          </cell>
          <cell r="CU1198">
            <v>15</v>
          </cell>
          <cell r="CV1198">
            <v>15</v>
          </cell>
          <cell r="CW1198">
            <v>15</v>
          </cell>
          <cell r="CX1198">
            <v>15</v>
          </cell>
          <cell r="CY1198">
            <v>15</v>
          </cell>
          <cell r="CZ1198">
            <v>15</v>
          </cell>
          <cell r="DA1198">
            <v>15</v>
          </cell>
          <cell r="DB1198">
            <v>15</v>
          </cell>
          <cell r="DC1198">
            <v>15</v>
          </cell>
          <cell r="DD1198">
            <v>15</v>
          </cell>
          <cell r="DE1198">
            <v>15</v>
          </cell>
          <cell r="DF1198">
            <v>1</v>
          </cell>
          <cell r="DG1198">
            <v>1</v>
          </cell>
          <cell r="DH1198">
            <v>1</v>
          </cell>
          <cell r="DI1198">
            <v>1</v>
          </cell>
          <cell r="DJ1198">
            <v>1</v>
          </cell>
          <cell r="DK1198">
            <v>1</v>
          </cell>
        </row>
        <row r="1199">
          <cell r="A1199">
            <v>156964</v>
          </cell>
          <cell r="B1199" t="str">
            <v> KLUMPP-FARM LA                          </v>
          </cell>
          <cell r="C1199" t="str">
            <v> 0L   </v>
          </cell>
          <cell r="D1199" t="str">
            <v> D    </v>
          </cell>
          <cell r="E1199">
            <v>3837</v>
          </cell>
          <cell r="F1199">
            <v>3</v>
          </cell>
          <cell r="G1199">
            <v>3</v>
          </cell>
          <cell r="H1199">
            <v>3</v>
          </cell>
          <cell r="I1199">
            <v>7</v>
          </cell>
          <cell r="J1199">
            <v>3</v>
          </cell>
          <cell r="K1199">
            <v>3</v>
          </cell>
          <cell r="L1199">
            <v>3</v>
          </cell>
          <cell r="M1199">
            <v>3</v>
          </cell>
          <cell r="N1199">
            <v>3</v>
          </cell>
          <cell r="O1199">
            <v>3</v>
          </cell>
          <cell r="P1199">
            <v>3</v>
          </cell>
          <cell r="Q1199">
            <v>3</v>
          </cell>
          <cell r="R1199">
            <v>3</v>
          </cell>
          <cell r="S1199">
            <v>3</v>
          </cell>
          <cell r="T1199">
            <v>3</v>
          </cell>
          <cell r="U1199">
            <v>7</v>
          </cell>
          <cell r="V1199">
            <v>7</v>
          </cell>
          <cell r="W1199">
            <v>7</v>
          </cell>
          <cell r="X1199">
            <v>7</v>
          </cell>
          <cell r="Y1199">
            <v>7</v>
          </cell>
          <cell r="Z1199">
            <v>7</v>
          </cell>
          <cell r="AA1199">
            <v>7</v>
          </cell>
          <cell r="AB1199">
            <v>7</v>
          </cell>
          <cell r="AC1199">
            <v>7</v>
          </cell>
          <cell r="AD1199">
            <v>7</v>
          </cell>
          <cell r="AE1199">
            <v>7</v>
          </cell>
          <cell r="AF1199">
            <v>7</v>
          </cell>
          <cell r="AG1199">
            <v>7</v>
          </cell>
          <cell r="AH1199">
            <v>7</v>
          </cell>
          <cell r="AI1199">
            <v>7</v>
          </cell>
          <cell r="AJ1199">
            <v>7</v>
          </cell>
          <cell r="AK1199">
            <v>7</v>
          </cell>
          <cell r="AL1199">
            <v>7</v>
          </cell>
          <cell r="AM1199">
            <v>7</v>
          </cell>
          <cell r="AN1199">
            <v>7</v>
          </cell>
          <cell r="AO1199">
            <v>7</v>
          </cell>
          <cell r="AP1199">
            <v>7</v>
          </cell>
          <cell r="AQ1199">
            <v>7</v>
          </cell>
          <cell r="AR1199">
            <v>7</v>
          </cell>
          <cell r="AS1199">
            <v>7</v>
          </cell>
          <cell r="AT1199">
            <v>7</v>
          </cell>
          <cell r="AU1199">
            <v>7</v>
          </cell>
          <cell r="AV1199">
            <v>7</v>
          </cell>
          <cell r="AW1199">
            <v>7</v>
          </cell>
          <cell r="AX1199">
            <v>7</v>
          </cell>
          <cell r="AY1199">
            <v>7</v>
          </cell>
          <cell r="AZ1199">
            <v>7</v>
          </cell>
          <cell r="BA1199">
            <v>7</v>
          </cell>
          <cell r="BB1199">
            <v>7</v>
          </cell>
          <cell r="BC1199">
            <v>7</v>
          </cell>
          <cell r="BD1199">
            <v>7</v>
          </cell>
          <cell r="BE1199">
            <v>7</v>
          </cell>
          <cell r="BF1199">
            <v>7</v>
          </cell>
          <cell r="BG1199">
            <v>7</v>
          </cell>
          <cell r="BH1199">
            <v>7</v>
          </cell>
          <cell r="BI1199">
            <v>7</v>
          </cell>
          <cell r="BJ1199">
            <v>7</v>
          </cell>
          <cell r="BK1199">
            <v>7</v>
          </cell>
          <cell r="BL1199">
            <v>7</v>
          </cell>
          <cell r="BM1199">
            <v>7</v>
          </cell>
          <cell r="BN1199">
            <v>7</v>
          </cell>
          <cell r="BO1199">
            <v>7</v>
          </cell>
          <cell r="BP1199">
            <v>7</v>
          </cell>
          <cell r="BQ1199">
            <v>7</v>
          </cell>
          <cell r="BR1199">
            <v>7</v>
          </cell>
          <cell r="BS1199">
            <v>7</v>
          </cell>
          <cell r="BT1199">
            <v>7</v>
          </cell>
          <cell r="BU1199">
            <v>7</v>
          </cell>
          <cell r="BV1199">
            <v>7</v>
          </cell>
          <cell r="BW1199">
            <v>7</v>
          </cell>
          <cell r="BX1199">
            <v>7</v>
          </cell>
          <cell r="BY1199">
            <v>7</v>
          </cell>
          <cell r="BZ1199">
            <v>7</v>
          </cell>
          <cell r="CA1199">
            <v>7</v>
          </cell>
          <cell r="CB1199">
            <v>7</v>
          </cell>
          <cell r="CC1199">
            <v>7</v>
          </cell>
          <cell r="CD1199">
            <v>4</v>
          </cell>
          <cell r="CE1199">
            <v>4</v>
          </cell>
          <cell r="CF1199">
            <v>4</v>
          </cell>
          <cell r="CG1199">
            <v>4</v>
          </cell>
          <cell r="CH1199">
            <v>4</v>
          </cell>
          <cell r="CI1199">
            <v>4</v>
          </cell>
          <cell r="CJ1199">
            <v>4</v>
          </cell>
          <cell r="CK1199">
            <v>4</v>
          </cell>
          <cell r="CL1199">
            <v>4</v>
          </cell>
          <cell r="CM1199">
            <v>4</v>
          </cell>
          <cell r="CN1199">
            <v>4</v>
          </cell>
          <cell r="CO1199">
            <v>4</v>
          </cell>
          <cell r="CP1199">
            <v>4</v>
          </cell>
          <cell r="CQ1199">
            <v>4</v>
          </cell>
          <cell r="CR1199">
            <v>4</v>
          </cell>
          <cell r="CS1199">
            <v>4</v>
          </cell>
          <cell r="CT1199">
            <v>4</v>
          </cell>
          <cell r="CU1199">
            <v>4</v>
          </cell>
          <cell r="CV1199">
            <v>4</v>
          </cell>
          <cell r="CW1199">
            <v>4</v>
          </cell>
          <cell r="CX1199">
            <v>4</v>
          </cell>
          <cell r="CY1199">
            <v>4</v>
          </cell>
          <cell r="CZ1199">
            <v>4</v>
          </cell>
          <cell r="DA1199">
            <v>4</v>
          </cell>
          <cell r="DB1199">
            <v>4</v>
          </cell>
          <cell r="DC1199">
            <v>4</v>
          </cell>
          <cell r="DD1199">
            <v>4</v>
          </cell>
          <cell r="DE1199">
            <v>4</v>
          </cell>
          <cell r="DF1199">
            <v>1</v>
          </cell>
          <cell r="DG1199">
            <v>1</v>
          </cell>
          <cell r="DH1199">
            <v>1</v>
          </cell>
          <cell r="DI1199">
            <v>1</v>
          </cell>
          <cell r="DJ1199">
            <v>1</v>
          </cell>
          <cell r="DK1199">
            <v>1</v>
          </cell>
        </row>
        <row r="1200">
          <cell r="A1200">
            <v>156965</v>
          </cell>
          <cell r="B1200" t="str">
            <v> KRENEK-FARM TEX                         </v>
          </cell>
          <cell r="C1200">
            <v>0</v>
          </cell>
          <cell r="D1200" t="str">
            <v> D    </v>
          </cell>
          <cell r="E1200">
            <v>1504</v>
          </cell>
          <cell r="F1200">
            <v>23</v>
          </cell>
          <cell r="G1200">
            <v>23</v>
          </cell>
          <cell r="H1200">
            <v>23</v>
          </cell>
          <cell r="I1200">
            <v>8</v>
          </cell>
          <cell r="J1200">
            <v>23</v>
          </cell>
          <cell r="K1200">
            <v>23</v>
          </cell>
          <cell r="L1200">
            <v>23</v>
          </cell>
          <cell r="M1200">
            <v>23</v>
          </cell>
          <cell r="N1200">
            <v>23</v>
          </cell>
          <cell r="O1200">
            <v>23</v>
          </cell>
          <cell r="P1200">
            <v>23</v>
          </cell>
          <cell r="Q1200">
            <v>23</v>
          </cell>
          <cell r="R1200">
            <v>23</v>
          </cell>
          <cell r="S1200">
            <v>23</v>
          </cell>
          <cell r="T1200">
            <v>23</v>
          </cell>
          <cell r="U1200">
            <v>8</v>
          </cell>
          <cell r="V1200">
            <v>8</v>
          </cell>
          <cell r="W1200">
            <v>8</v>
          </cell>
          <cell r="X1200">
            <v>8</v>
          </cell>
          <cell r="Y1200">
            <v>8</v>
          </cell>
          <cell r="Z1200">
            <v>8</v>
          </cell>
          <cell r="AA1200">
            <v>8</v>
          </cell>
          <cell r="AB1200">
            <v>8</v>
          </cell>
          <cell r="AC1200">
            <v>8</v>
          </cell>
          <cell r="AD1200">
            <v>8</v>
          </cell>
          <cell r="AE1200">
            <v>8</v>
          </cell>
          <cell r="AF1200">
            <v>8</v>
          </cell>
          <cell r="AG1200">
            <v>8</v>
          </cell>
          <cell r="AH1200">
            <v>8</v>
          </cell>
          <cell r="AI1200">
            <v>8</v>
          </cell>
          <cell r="AJ1200">
            <v>8</v>
          </cell>
          <cell r="AK1200">
            <v>8</v>
          </cell>
          <cell r="AL1200">
            <v>8</v>
          </cell>
          <cell r="AM1200">
            <v>8</v>
          </cell>
          <cell r="AN1200">
            <v>8</v>
          </cell>
          <cell r="AO1200">
            <v>8</v>
          </cell>
          <cell r="AP1200">
            <v>8</v>
          </cell>
          <cell r="AQ1200">
            <v>8</v>
          </cell>
          <cell r="AR1200">
            <v>8</v>
          </cell>
          <cell r="AS1200">
            <v>8</v>
          </cell>
          <cell r="AT1200">
            <v>8</v>
          </cell>
          <cell r="AU1200">
            <v>8</v>
          </cell>
          <cell r="AV1200">
            <v>8</v>
          </cell>
          <cell r="AW1200">
            <v>8</v>
          </cell>
          <cell r="AX1200">
            <v>8</v>
          </cell>
          <cell r="AY1200">
            <v>1</v>
          </cell>
          <cell r="AZ1200">
            <v>1</v>
          </cell>
          <cell r="BA1200">
            <v>1</v>
          </cell>
          <cell r="BB1200">
            <v>1</v>
          </cell>
          <cell r="BC1200">
            <v>1</v>
          </cell>
          <cell r="BD1200">
            <v>1</v>
          </cell>
          <cell r="BE1200">
            <v>1</v>
          </cell>
          <cell r="BF1200">
            <v>1</v>
          </cell>
          <cell r="BG1200">
            <v>1</v>
          </cell>
          <cell r="BH1200">
            <v>1</v>
          </cell>
          <cell r="BI1200">
            <v>1</v>
          </cell>
          <cell r="BJ1200">
            <v>1</v>
          </cell>
          <cell r="BK1200">
            <v>1</v>
          </cell>
          <cell r="BL1200">
            <v>1</v>
          </cell>
          <cell r="BM1200">
            <v>1</v>
          </cell>
          <cell r="BN1200">
            <v>1</v>
          </cell>
          <cell r="BO1200">
            <v>1</v>
          </cell>
          <cell r="BP1200">
            <v>1</v>
          </cell>
          <cell r="BQ1200">
            <v>1</v>
          </cell>
          <cell r="BR1200">
            <v>1</v>
          </cell>
          <cell r="BS1200">
            <v>1</v>
          </cell>
          <cell r="BT1200">
            <v>1</v>
          </cell>
          <cell r="BU1200">
            <v>1</v>
          </cell>
          <cell r="BV1200">
            <v>1</v>
          </cell>
          <cell r="BW1200">
            <v>1</v>
          </cell>
          <cell r="BX1200">
            <v>1</v>
          </cell>
          <cell r="BY1200">
            <v>1</v>
          </cell>
          <cell r="BZ1200">
            <v>1</v>
          </cell>
          <cell r="CA1200">
            <v>1</v>
          </cell>
          <cell r="CB1200">
            <v>1</v>
          </cell>
          <cell r="CC1200">
            <v>1</v>
          </cell>
          <cell r="CD1200">
            <v>1</v>
          </cell>
          <cell r="CE1200">
            <v>1</v>
          </cell>
          <cell r="CF1200">
            <v>1</v>
          </cell>
          <cell r="CG1200">
            <v>1</v>
          </cell>
          <cell r="CH1200">
            <v>1</v>
          </cell>
          <cell r="CI1200">
            <v>1</v>
          </cell>
          <cell r="CJ1200">
            <v>1</v>
          </cell>
          <cell r="CK1200">
            <v>1</v>
          </cell>
          <cell r="CL1200">
            <v>1</v>
          </cell>
          <cell r="CM1200">
            <v>1</v>
          </cell>
          <cell r="CN1200">
            <v>1</v>
          </cell>
          <cell r="CO1200">
            <v>1</v>
          </cell>
          <cell r="CP1200">
            <v>1</v>
          </cell>
          <cell r="CQ1200">
            <v>1</v>
          </cell>
          <cell r="CR1200">
            <v>1</v>
          </cell>
          <cell r="CS1200">
            <v>1</v>
          </cell>
          <cell r="CT1200">
            <v>1</v>
          </cell>
          <cell r="CU1200">
            <v>1</v>
          </cell>
          <cell r="CV1200">
            <v>1</v>
          </cell>
          <cell r="CW1200">
            <v>1</v>
          </cell>
          <cell r="CX1200">
            <v>1</v>
          </cell>
          <cell r="CY1200">
            <v>1</v>
          </cell>
          <cell r="CZ1200">
            <v>1</v>
          </cell>
          <cell r="DA1200">
            <v>1</v>
          </cell>
          <cell r="DB1200">
            <v>1</v>
          </cell>
          <cell r="DC1200">
            <v>1</v>
          </cell>
          <cell r="DD1200">
            <v>1</v>
          </cell>
          <cell r="DE1200">
            <v>1</v>
          </cell>
          <cell r="DF1200">
            <v>1</v>
          </cell>
          <cell r="DG1200">
            <v>1</v>
          </cell>
          <cell r="DH1200">
            <v>1</v>
          </cell>
          <cell r="DI1200">
            <v>1</v>
          </cell>
          <cell r="DJ1200">
            <v>1</v>
          </cell>
          <cell r="DK1200">
            <v>1</v>
          </cell>
        </row>
        <row r="1201">
          <cell r="A1201">
            <v>156966</v>
          </cell>
          <cell r="B1201" t="str">
            <v> LANGLEY-FARM LA                         </v>
          </cell>
          <cell r="C1201" t="str">
            <v> 0L   </v>
          </cell>
          <cell r="D1201" t="str">
            <v> D    </v>
          </cell>
          <cell r="E1201">
            <v>3000</v>
          </cell>
          <cell r="F1201">
            <v>3</v>
          </cell>
          <cell r="G1201">
            <v>3</v>
          </cell>
          <cell r="H1201">
            <v>3</v>
          </cell>
          <cell r="I1201">
            <v>1</v>
          </cell>
          <cell r="J1201">
            <v>3</v>
          </cell>
          <cell r="K1201">
            <v>3</v>
          </cell>
          <cell r="L1201">
            <v>3</v>
          </cell>
          <cell r="M1201">
            <v>3</v>
          </cell>
          <cell r="N1201">
            <v>3</v>
          </cell>
          <cell r="O1201">
            <v>3</v>
          </cell>
          <cell r="P1201">
            <v>3</v>
          </cell>
          <cell r="Q1201">
            <v>3</v>
          </cell>
          <cell r="R1201">
            <v>3</v>
          </cell>
          <cell r="S1201">
            <v>3</v>
          </cell>
          <cell r="T1201">
            <v>3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  <cell r="AK1201">
            <v>1</v>
          </cell>
          <cell r="AL1201">
            <v>1</v>
          </cell>
          <cell r="AM1201">
            <v>1</v>
          </cell>
          <cell r="AN1201">
            <v>1</v>
          </cell>
          <cell r="AO1201">
            <v>1</v>
          </cell>
          <cell r="AP1201">
            <v>1</v>
          </cell>
          <cell r="AQ1201">
            <v>1</v>
          </cell>
          <cell r="AR1201">
            <v>1</v>
          </cell>
          <cell r="AS1201">
            <v>1</v>
          </cell>
          <cell r="AT1201">
            <v>1</v>
          </cell>
          <cell r="AU1201">
            <v>1</v>
          </cell>
          <cell r="AV1201">
            <v>1</v>
          </cell>
          <cell r="AW1201">
            <v>1</v>
          </cell>
          <cell r="AX1201">
            <v>1</v>
          </cell>
          <cell r="AY1201">
            <v>1</v>
          </cell>
          <cell r="AZ1201">
            <v>1</v>
          </cell>
          <cell r="BA1201">
            <v>1</v>
          </cell>
          <cell r="BB1201">
            <v>1</v>
          </cell>
          <cell r="BC1201">
            <v>1</v>
          </cell>
          <cell r="BD1201">
            <v>1</v>
          </cell>
          <cell r="BE1201">
            <v>1</v>
          </cell>
          <cell r="BF1201">
            <v>1</v>
          </cell>
          <cell r="BG1201">
            <v>1</v>
          </cell>
          <cell r="BH1201">
            <v>1</v>
          </cell>
          <cell r="BI1201">
            <v>1</v>
          </cell>
          <cell r="BJ1201">
            <v>1</v>
          </cell>
          <cell r="BK1201">
            <v>1</v>
          </cell>
          <cell r="BL1201">
            <v>1</v>
          </cell>
          <cell r="BM1201">
            <v>1</v>
          </cell>
          <cell r="BN1201">
            <v>1</v>
          </cell>
          <cell r="BO1201">
            <v>1</v>
          </cell>
          <cell r="BP1201">
            <v>1</v>
          </cell>
          <cell r="BQ1201">
            <v>1</v>
          </cell>
          <cell r="BR1201">
            <v>1</v>
          </cell>
          <cell r="BS1201">
            <v>1</v>
          </cell>
          <cell r="BT1201">
            <v>1</v>
          </cell>
          <cell r="BU1201">
            <v>1</v>
          </cell>
          <cell r="BV1201">
            <v>1</v>
          </cell>
          <cell r="BW1201">
            <v>1</v>
          </cell>
          <cell r="BX1201">
            <v>1</v>
          </cell>
          <cell r="BY1201">
            <v>1</v>
          </cell>
          <cell r="BZ1201">
            <v>1</v>
          </cell>
          <cell r="CA1201">
            <v>1</v>
          </cell>
          <cell r="CB1201">
            <v>1</v>
          </cell>
          <cell r="CC1201">
            <v>1</v>
          </cell>
          <cell r="CD1201">
            <v>1</v>
          </cell>
          <cell r="CE1201">
            <v>1</v>
          </cell>
          <cell r="CF1201">
            <v>1</v>
          </cell>
          <cell r="CG1201">
            <v>1</v>
          </cell>
          <cell r="CH1201">
            <v>1</v>
          </cell>
          <cell r="CI1201">
            <v>1</v>
          </cell>
          <cell r="CJ1201">
            <v>1</v>
          </cell>
          <cell r="CK1201">
            <v>1</v>
          </cell>
          <cell r="CL1201">
            <v>1</v>
          </cell>
          <cell r="CM1201">
            <v>1</v>
          </cell>
          <cell r="CN1201">
            <v>1</v>
          </cell>
          <cell r="CO1201">
            <v>1</v>
          </cell>
          <cell r="CP1201">
            <v>1</v>
          </cell>
          <cell r="CQ1201">
            <v>1</v>
          </cell>
          <cell r="CR1201">
            <v>1</v>
          </cell>
          <cell r="CS1201">
            <v>1</v>
          </cell>
          <cell r="CT1201">
            <v>1</v>
          </cell>
          <cell r="CU1201">
            <v>1</v>
          </cell>
          <cell r="CV1201">
            <v>1</v>
          </cell>
          <cell r="CW1201">
            <v>1</v>
          </cell>
          <cell r="CX1201">
            <v>1</v>
          </cell>
          <cell r="CY1201">
            <v>1</v>
          </cell>
          <cell r="CZ1201">
            <v>1</v>
          </cell>
          <cell r="DA1201">
            <v>1</v>
          </cell>
          <cell r="DB1201">
            <v>1</v>
          </cell>
          <cell r="DC1201">
            <v>1</v>
          </cell>
          <cell r="DD1201">
            <v>1</v>
          </cell>
          <cell r="DE1201">
            <v>1</v>
          </cell>
          <cell r="DF1201">
            <v>3</v>
          </cell>
          <cell r="DG1201">
            <v>3</v>
          </cell>
          <cell r="DH1201">
            <v>3</v>
          </cell>
          <cell r="DI1201">
            <v>3</v>
          </cell>
          <cell r="DJ1201">
            <v>3</v>
          </cell>
          <cell r="DK1201">
            <v>3</v>
          </cell>
        </row>
        <row r="1202">
          <cell r="A1202">
            <v>156968</v>
          </cell>
          <cell r="B1202" t="str">
            <v> LOUISIANA-GRAND CHENIER DEHYD           </v>
          </cell>
          <cell r="C1202" t="str">
            <v> 0L   </v>
          </cell>
          <cell r="D1202" t="str">
            <v> R    </v>
          </cell>
          <cell r="E1202">
            <v>11395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</row>
        <row r="1203">
          <cell r="A1203">
            <v>156969</v>
          </cell>
          <cell r="B1203" t="str">
            <v> LYONS - FARM LA                         </v>
          </cell>
          <cell r="C1203" t="str">
            <v> 0L   </v>
          </cell>
          <cell r="D1203" t="str">
            <v> D    </v>
          </cell>
          <cell r="E1203">
            <v>2977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</row>
        <row r="1204">
          <cell r="A1204">
            <v>156970</v>
          </cell>
          <cell r="B1204" t="str">
            <v> M W - WELCH DEHYDRATION                 </v>
          </cell>
          <cell r="C1204" t="str">
            <v> 0L   </v>
          </cell>
          <cell r="D1204" t="str">
            <v> R    </v>
          </cell>
          <cell r="E1204">
            <v>6525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</row>
        <row r="1205">
          <cell r="A1205">
            <v>156971</v>
          </cell>
          <cell r="B1205" t="str">
            <v> MALLETT - FARM LA                       </v>
          </cell>
          <cell r="C1205" t="str">
            <v> 0L   </v>
          </cell>
          <cell r="D1205" t="str">
            <v> D    </v>
          </cell>
          <cell r="E1205">
            <v>3584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  <cell r="AK1205">
            <v>1</v>
          </cell>
          <cell r="AL1205">
            <v>1</v>
          </cell>
          <cell r="AM1205">
            <v>1</v>
          </cell>
          <cell r="AN1205">
            <v>1</v>
          </cell>
          <cell r="AO1205">
            <v>1</v>
          </cell>
          <cell r="AP1205">
            <v>1</v>
          </cell>
          <cell r="AQ1205">
            <v>1</v>
          </cell>
          <cell r="AR1205">
            <v>1</v>
          </cell>
          <cell r="AS1205">
            <v>1</v>
          </cell>
          <cell r="AT1205">
            <v>1</v>
          </cell>
          <cell r="AU1205">
            <v>1</v>
          </cell>
          <cell r="AV1205">
            <v>1</v>
          </cell>
          <cell r="AW1205">
            <v>1</v>
          </cell>
          <cell r="AX1205">
            <v>1</v>
          </cell>
          <cell r="AY1205">
            <v>1</v>
          </cell>
          <cell r="AZ1205">
            <v>1</v>
          </cell>
          <cell r="BA1205">
            <v>1</v>
          </cell>
          <cell r="BB1205">
            <v>1</v>
          </cell>
          <cell r="BC1205">
            <v>1</v>
          </cell>
          <cell r="BD1205">
            <v>1</v>
          </cell>
          <cell r="BE1205">
            <v>1</v>
          </cell>
          <cell r="BF1205">
            <v>1</v>
          </cell>
          <cell r="BG1205">
            <v>1</v>
          </cell>
          <cell r="BH1205">
            <v>1</v>
          </cell>
          <cell r="BI1205">
            <v>1</v>
          </cell>
          <cell r="BJ1205">
            <v>1</v>
          </cell>
          <cell r="BK1205">
            <v>1</v>
          </cell>
          <cell r="BL1205">
            <v>1</v>
          </cell>
          <cell r="BM1205">
            <v>1</v>
          </cell>
          <cell r="BN1205">
            <v>1</v>
          </cell>
          <cell r="BO1205">
            <v>1</v>
          </cell>
          <cell r="BP1205">
            <v>1</v>
          </cell>
          <cell r="BQ1205">
            <v>1</v>
          </cell>
          <cell r="BR1205">
            <v>1</v>
          </cell>
          <cell r="BS1205">
            <v>1</v>
          </cell>
          <cell r="BT1205">
            <v>1</v>
          </cell>
          <cell r="BU1205">
            <v>1</v>
          </cell>
          <cell r="BV1205">
            <v>1</v>
          </cell>
          <cell r="BW1205">
            <v>1</v>
          </cell>
          <cell r="BX1205">
            <v>1</v>
          </cell>
          <cell r="BY1205">
            <v>1</v>
          </cell>
          <cell r="BZ1205">
            <v>1</v>
          </cell>
          <cell r="CA1205">
            <v>1</v>
          </cell>
          <cell r="CB1205">
            <v>1</v>
          </cell>
          <cell r="CC1205">
            <v>1</v>
          </cell>
          <cell r="CD1205">
            <v>1</v>
          </cell>
          <cell r="CE1205">
            <v>1</v>
          </cell>
          <cell r="CF1205">
            <v>1</v>
          </cell>
          <cell r="CG1205">
            <v>1</v>
          </cell>
          <cell r="CH1205">
            <v>1</v>
          </cell>
          <cell r="CI1205">
            <v>1</v>
          </cell>
          <cell r="CJ1205">
            <v>1</v>
          </cell>
          <cell r="CK1205">
            <v>1</v>
          </cell>
          <cell r="CL1205">
            <v>1</v>
          </cell>
          <cell r="CM1205">
            <v>1</v>
          </cell>
          <cell r="CN1205">
            <v>1</v>
          </cell>
          <cell r="CO1205">
            <v>1</v>
          </cell>
          <cell r="CP1205">
            <v>1</v>
          </cell>
          <cell r="CQ1205">
            <v>1</v>
          </cell>
          <cell r="CR1205">
            <v>1</v>
          </cell>
          <cell r="CS1205">
            <v>1</v>
          </cell>
          <cell r="CT1205">
            <v>1</v>
          </cell>
          <cell r="CU1205">
            <v>1</v>
          </cell>
          <cell r="CV1205">
            <v>1</v>
          </cell>
          <cell r="CW1205">
            <v>1</v>
          </cell>
          <cell r="CX1205">
            <v>1</v>
          </cell>
          <cell r="CY1205">
            <v>1</v>
          </cell>
          <cell r="CZ1205">
            <v>1</v>
          </cell>
          <cell r="DA1205">
            <v>1</v>
          </cell>
          <cell r="DB1205">
            <v>1</v>
          </cell>
          <cell r="DC1205">
            <v>1</v>
          </cell>
          <cell r="DD1205">
            <v>1</v>
          </cell>
          <cell r="DE1205">
            <v>1</v>
          </cell>
          <cell r="DF1205">
            <v>1</v>
          </cell>
          <cell r="DG1205">
            <v>1</v>
          </cell>
          <cell r="DH1205">
            <v>1</v>
          </cell>
          <cell r="DI1205">
            <v>1</v>
          </cell>
          <cell r="DJ1205">
            <v>1</v>
          </cell>
          <cell r="DK1205">
            <v>1</v>
          </cell>
        </row>
        <row r="1206">
          <cell r="A1206">
            <v>156972</v>
          </cell>
          <cell r="B1206" t="str">
            <v> MAP DRILLING -LITTLE LAKE GAS LIFT SALES</v>
          </cell>
          <cell r="C1206" t="str">
            <v> 0L   </v>
          </cell>
          <cell r="D1206" t="str">
            <v> D    </v>
          </cell>
          <cell r="E1206">
            <v>10700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</row>
        <row r="1207">
          <cell r="A1207">
            <v>156973</v>
          </cell>
          <cell r="B1207" t="str">
            <v> MCCOLLOCH-SPENCER FARM TEX              </v>
          </cell>
          <cell r="C1207">
            <v>0</v>
          </cell>
          <cell r="D1207" t="str">
            <v> D    </v>
          </cell>
          <cell r="E1207">
            <v>1020</v>
          </cell>
          <cell r="F1207">
            <v>43</v>
          </cell>
          <cell r="G1207">
            <v>43</v>
          </cell>
          <cell r="H1207">
            <v>43</v>
          </cell>
          <cell r="I1207">
            <v>8</v>
          </cell>
          <cell r="J1207">
            <v>43</v>
          </cell>
          <cell r="K1207">
            <v>43</v>
          </cell>
          <cell r="L1207">
            <v>43</v>
          </cell>
          <cell r="M1207">
            <v>43</v>
          </cell>
          <cell r="N1207">
            <v>43</v>
          </cell>
          <cell r="O1207">
            <v>43</v>
          </cell>
          <cell r="P1207">
            <v>43</v>
          </cell>
          <cell r="Q1207">
            <v>43</v>
          </cell>
          <cell r="R1207">
            <v>43</v>
          </cell>
          <cell r="S1207">
            <v>43</v>
          </cell>
          <cell r="T1207">
            <v>43</v>
          </cell>
          <cell r="U1207">
            <v>8</v>
          </cell>
          <cell r="V1207">
            <v>8</v>
          </cell>
          <cell r="W1207">
            <v>8</v>
          </cell>
          <cell r="X1207">
            <v>8</v>
          </cell>
          <cell r="Y1207">
            <v>8</v>
          </cell>
          <cell r="Z1207">
            <v>8</v>
          </cell>
          <cell r="AA1207">
            <v>8</v>
          </cell>
          <cell r="AB1207">
            <v>8</v>
          </cell>
          <cell r="AC1207">
            <v>8</v>
          </cell>
          <cell r="AD1207">
            <v>8</v>
          </cell>
          <cell r="AE1207">
            <v>8</v>
          </cell>
          <cell r="AF1207">
            <v>8</v>
          </cell>
          <cell r="AG1207">
            <v>8</v>
          </cell>
          <cell r="AH1207">
            <v>8</v>
          </cell>
          <cell r="AI1207">
            <v>8</v>
          </cell>
          <cell r="AJ1207">
            <v>8</v>
          </cell>
          <cell r="AK1207">
            <v>8</v>
          </cell>
          <cell r="AL1207">
            <v>8</v>
          </cell>
          <cell r="AM1207">
            <v>8</v>
          </cell>
          <cell r="AN1207">
            <v>8</v>
          </cell>
          <cell r="AO1207">
            <v>8</v>
          </cell>
          <cell r="AP1207">
            <v>8</v>
          </cell>
          <cell r="AQ1207">
            <v>8</v>
          </cell>
          <cell r="AR1207">
            <v>8</v>
          </cell>
          <cell r="AS1207">
            <v>8</v>
          </cell>
          <cell r="AT1207">
            <v>8</v>
          </cell>
          <cell r="AU1207">
            <v>8</v>
          </cell>
          <cell r="AV1207">
            <v>8</v>
          </cell>
          <cell r="AW1207">
            <v>8</v>
          </cell>
          <cell r="AX1207">
            <v>8</v>
          </cell>
          <cell r="AY1207">
            <v>1</v>
          </cell>
          <cell r="AZ1207">
            <v>1</v>
          </cell>
          <cell r="BA1207">
            <v>1</v>
          </cell>
          <cell r="BB1207">
            <v>1</v>
          </cell>
          <cell r="BC1207">
            <v>1</v>
          </cell>
          <cell r="BD1207">
            <v>1</v>
          </cell>
          <cell r="BE1207">
            <v>1</v>
          </cell>
          <cell r="BF1207">
            <v>1</v>
          </cell>
          <cell r="BG1207">
            <v>1</v>
          </cell>
          <cell r="BH1207">
            <v>1</v>
          </cell>
          <cell r="BI1207">
            <v>1</v>
          </cell>
          <cell r="BJ1207">
            <v>1</v>
          </cell>
          <cell r="BK1207">
            <v>1</v>
          </cell>
          <cell r="BL1207">
            <v>1</v>
          </cell>
          <cell r="BM1207">
            <v>1</v>
          </cell>
          <cell r="BN1207">
            <v>1</v>
          </cell>
          <cell r="BO1207">
            <v>1</v>
          </cell>
          <cell r="BP1207">
            <v>1</v>
          </cell>
          <cell r="BQ1207">
            <v>1</v>
          </cell>
          <cell r="BR1207">
            <v>1</v>
          </cell>
          <cell r="BS1207">
            <v>1</v>
          </cell>
          <cell r="BT1207">
            <v>1</v>
          </cell>
          <cell r="BU1207">
            <v>1</v>
          </cell>
          <cell r="BV1207">
            <v>1</v>
          </cell>
          <cell r="BW1207">
            <v>1</v>
          </cell>
          <cell r="BX1207">
            <v>1</v>
          </cell>
          <cell r="BY1207">
            <v>1</v>
          </cell>
          <cell r="BZ1207">
            <v>1</v>
          </cell>
          <cell r="CA1207">
            <v>1</v>
          </cell>
          <cell r="CB1207">
            <v>1</v>
          </cell>
          <cell r="CC1207">
            <v>1</v>
          </cell>
          <cell r="CD1207">
            <v>1</v>
          </cell>
          <cell r="CE1207">
            <v>1</v>
          </cell>
          <cell r="CF1207">
            <v>1</v>
          </cell>
          <cell r="CG1207">
            <v>1</v>
          </cell>
          <cell r="CH1207">
            <v>1</v>
          </cell>
          <cell r="CI1207">
            <v>1</v>
          </cell>
          <cell r="CJ1207">
            <v>1</v>
          </cell>
          <cell r="CK1207">
            <v>1</v>
          </cell>
          <cell r="CL1207">
            <v>1</v>
          </cell>
          <cell r="CM1207">
            <v>1</v>
          </cell>
          <cell r="CN1207">
            <v>1</v>
          </cell>
          <cell r="CO1207">
            <v>1</v>
          </cell>
          <cell r="CP1207">
            <v>1</v>
          </cell>
          <cell r="CQ1207">
            <v>1</v>
          </cell>
          <cell r="CR1207">
            <v>1</v>
          </cell>
          <cell r="CS1207">
            <v>1</v>
          </cell>
          <cell r="CT1207">
            <v>1</v>
          </cell>
          <cell r="CU1207">
            <v>1</v>
          </cell>
          <cell r="CV1207">
            <v>1</v>
          </cell>
          <cell r="CW1207">
            <v>1</v>
          </cell>
          <cell r="CX1207">
            <v>1</v>
          </cell>
          <cell r="CY1207">
            <v>1</v>
          </cell>
          <cell r="CZ1207">
            <v>1</v>
          </cell>
          <cell r="DA1207">
            <v>1</v>
          </cell>
          <cell r="DB1207">
            <v>1</v>
          </cell>
          <cell r="DC1207">
            <v>1</v>
          </cell>
          <cell r="DD1207">
            <v>1</v>
          </cell>
          <cell r="DE1207">
            <v>1</v>
          </cell>
          <cell r="DF1207">
            <v>1</v>
          </cell>
          <cell r="DG1207">
            <v>1</v>
          </cell>
          <cell r="DH1207">
            <v>1</v>
          </cell>
          <cell r="DI1207">
            <v>1</v>
          </cell>
          <cell r="DJ1207">
            <v>1</v>
          </cell>
          <cell r="DK1207">
            <v>1</v>
          </cell>
        </row>
        <row r="1208">
          <cell r="A1208">
            <v>156975</v>
          </cell>
          <cell r="B1208" t="str">
            <v> MILLER-FARM TEX                         </v>
          </cell>
          <cell r="C1208">
            <v>0</v>
          </cell>
          <cell r="D1208" t="str">
            <v> D    </v>
          </cell>
          <cell r="E1208">
            <v>1456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</row>
        <row r="1209">
          <cell r="A1209">
            <v>156978</v>
          </cell>
          <cell r="B1209" t="str">
            <v> MOBIL-STEDMAN IS DEHYD                  </v>
          </cell>
          <cell r="C1209">
            <v>0</v>
          </cell>
          <cell r="D1209" t="str">
            <v> R    </v>
          </cell>
          <cell r="E1209">
            <v>23449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</row>
        <row r="1210">
          <cell r="A1210">
            <v>156979</v>
          </cell>
          <cell r="B1210" t="str">
            <v> NITSCH-FARM TEX                         </v>
          </cell>
          <cell r="C1210">
            <v>0</v>
          </cell>
          <cell r="D1210" t="str">
            <v> D    </v>
          </cell>
          <cell r="E1210">
            <v>971</v>
          </cell>
          <cell r="F1210">
            <v>13</v>
          </cell>
          <cell r="G1210">
            <v>13</v>
          </cell>
          <cell r="H1210">
            <v>13</v>
          </cell>
          <cell r="I1210">
            <v>1</v>
          </cell>
          <cell r="J1210">
            <v>13</v>
          </cell>
          <cell r="K1210">
            <v>13</v>
          </cell>
          <cell r="L1210">
            <v>13</v>
          </cell>
          <cell r="M1210">
            <v>13</v>
          </cell>
          <cell r="N1210">
            <v>13</v>
          </cell>
          <cell r="O1210">
            <v>13</v>
          </cell>
          <cell r="P1210">
            <v>13</v>
          </cell>
          <cell r="Q1210">
            <v>13</v>
          </cell>
          <cell r="R1210">
            <v>13</v>
          </cell>
          <cell r="S1210">
            <v>13</v>
          </cell>
          <cell r="T1210">
            <v>13</v>
          </cell>
          <cell r="U1210">
            <v>1</v>
          </cell>
          <cell r="V1210">
            <v>1</v>
          </cell>
          <cell r="W1210">
            <v>1</v>
          </cell>
          <cell r="X1210">
            <v>1</v>
          </cell>
          <cell r="Y1210">
            <v>1</v>
          </cell>
          <cell r="Z1210">
            <v>1</v>
          </cell>
          <cell r="AA1210">
            <v>1</v>
          </cell>
          <cell r="AB1210">
            <v>1</v>
          </cell>
          <cell r="AC1210">
            <v>1</v>
          </cell>
          <cell r="AD1210">
            <v>1</v>
          </cell>
          <cell r="AE1210">
            <v>1</v>
          </cell>
          <cell r="AF1210">
            <v>1</v>
          </cell>
          <cell r="AG1210">
            <v>1</v>
          </cell>
          <cell r="AH1210">
            <v>1</v>
          </cell>
          <cell r="AI1210">
            <v>1</v>
          </cell>
          <cell r="AJ1210">
            <v>1</v>
          </cell>
          <cell r="AK1210">
            <v>1</v>
          </cell>
          <cell r="AL1210">
            <v>1</v>
          </cell>
          <cell r="AM1210">
            <v>1</v>
          </cell>
          <cell r="AN1210">
            <v>1</v>
          </cell>
          <cell r="AO1210">
            <v>1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1</v>
          </cell>
          <cell r="AV1210">
            <v>1</v>
          </cell>
          <cell r="AW1210">
            <v>1</v>
          </cell>
          <cell r="AX1210">
            <v>1</v>
          </cell>
          <cell r="AY1210">
            <v>1</v>
          </cell>
          <cell r="AZ1210">
            <v>1</v>
          </cell>
          <cell r="BA1210">
            <v>1</v>
          </cell>
          <cell r="BB1210">
            <v>1</v>
          </cell>
          <cell r="BC1210">
            <v>1</v>
          </cell>
          <cell r="BD1210">
            <v>1</v>
          </cell>
          <cell r="BE1210">
            <v>1</v>
          </cell>
          <cell r="BF1210">
            <v>1</v>
          </cell>
          <cell r="BG1210">
            <v>1</v>
          </cell>
          <cell r="BH1210">
            <v>1</v>
          </cell>
          <cell r="BI1210">
            <v>1</v>
          </cell>
          <cell r="BJ1210">
            <v>1</v>
          </cell>
          <cell r="BK1210">
            <v>1</v>
          </cell>
          <cell r="BL1210">
            <v>1</v>
          </cell>
          <cell r="BM1210">
            <v>1</v>
          </cell>
          <cell r="BN1210">
            <v>1</v>
          </cell>
          <cell r="BO1210">
            <v>1</v>
          </cell>
          <cell r="BP1210">
            <v>1</v>
          </cell>
          <cell r="BQ1210">
            <v>1</v>
          </cell>
          <cell r="BR1210">
            <v>1</v>
          </cell>
          <cell r="BS1210">
            <v>1</v>
          </cell>
          <cell r="BT1210">
            <v>1</v>
          </cell>
          <cell r="BU1210">
            <v>1</v>
          </cell>
          <cell r="BV1210">
            <v>1</v>
          </cell>
          <cell r="BW1210">
            <v>1</v>
          </cell>
          <cell r="BX1210">
            <v>1</v>
          </cell>
          <cell r="BY1210">
            <v>1</v>
          </cell>
          <cell r="BZ1210">
            <v>1</v>
          </cell>
          <cell r="CA1210">
            <v>1</v>
          </cell>
          <cell r="CB1210">
            <v>1</v>
          </cell>
          <cell r="CC1210">
            <v>1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</row>
        <row r="1211">
          <cell r="A1211">
            <v>156980</v>
          </cell>
          <cell r="B1211" t="str">
            <v> NORTH - MAREK-STEPAZYK NO. 1            </v>
          </cell>
          <cell r="C1211">
            <v>0</v>
          </cell>
          <cell r="D1211" t="str">
            <v> R    </v>
          </cell>
          <cell r="E1211">
            <v>2973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25</v>
          </cell>
          <cell r="DG1211">
            <v>25</v>
          </cell>
          <cell r="DH1211">
            <v>25</v>
          </cell>
          <cell r="DI1211">
            <v>25</v>
          </cell>
          <cell r="DJ1211">
            <v>25</v>
          </cell>
          <cell r="DK1211">
            <v>50</v>
          </cell>
        </row>
        <row r="1212">
          <cell r="A1212">
            <v>156983</v>
          </cell>
          <cell r="B1212" t="str">
            <v> MOUNTAINEER - CROSS LANE SALES          </v>
          </cell>
          <cell r="C1212">
            <v>3</v>
          </cell>
          <cell r="D1212" t="str">
            <v> D    </v>
          </cell>
          <cell r="E1212">
            <v>39454</v>
          </cell>
          <cell r="F1212">
            <v>7000</v>
          </cell>
          <cell r="G1212">
            <v>7000</v>
          </cell>
          <cell r="H1212">
            <v>7000</v>
          </cell>
          <cell r="I1212">
            <v>15000</v>
          </cell>
          <cell r="J1212">
            <v>7000</v>
          </cell>
          <cell r="K1212">
            <v>7000</v>
          </cell>
          <cell r="L1212">
            <v>9000</v>
          </cell>
          <cell r="M1212">
            <v>8999</v>
          </cell>
          <cell r="N1212">
            <v>11000</v>
          </cell>
          <cell r="O1212">
            <v>11000</v>
          </cell>
          <cell r="P1212">
            <v>11000</v>
          </cell>
          <cell r="Q1212">
            <v>12000</v>
          </cell>
          <cell r="R1212">
            <v>12000</v>
          </cell>
          <cell r="S1212">
            <v>12000</v>
          </cell>
          <cell r="T1212">
            <v>12000</v>
          </cell>
          <cell r="U1212">
            <v>11000</v>
          </cell>
          <cell r="V1212">
            <v>11000</v>
          </cell>
          <cell r="W1212">
            <v>11000</v>
          </cell>
          <cell r="X1212">
            <v>11000</v>
          </cell>
          <cell r="Y1212">
            <v>11000</v>
          </cell>
          <cell r="Z1212">
            <v>11000</v>
          </cell>
          <cell r="AA1212">
            <v>13000</v>
          </cell>
          <cell r="AB1212">
            <v>13000</v>
          </cell>
          <cell r="AC1212">
            <v>13000</v>
          </cell>
          <cell r="AD1212">
            <v>13000</v>
          </cell>
          <cell r="AE1212">
            <v>13000</v>
          </cell>
          <cell r="AF1212">
            <v>13000</v>
          </cell>
          <cell r="AG1212">
            <v>13000</v>
          </cell>
          <cell r="AH1212">
            <v>13000</v>
          </cell>
          <cell r="AI1212">
            <v>10000</v>
          </cell>
          <cell r="AJ1212">
            <v>10000</v>
          </cell>
          <cell r="AK1212">
            <v>10000</v>
          </cell>
          <cell r="AL1212">
            <v>10000</v>
          </cell>
          <cell r="AM1212">
            <v>11949</v>
          </cell>
          <cell r="AN1212">
            <v>11949</v>
          </cell>
          <cell r="AO1212">
            <v>12000</v>
          </cell>
          <cell r="AP1212">
            <v>15000</v>
          </cell>
          <cell r="AQ1212">
            <v>15000</v>
          </cell>
          <cell r="AR1212">
            <v>15000</v>
          </cell>
          <cell r="AS1212">
            <v>13000</v>
          </cell>
          <cell r="AT1212">
            <v>13000</v>
          </cell>
          <cell r="AU1212">
            <v>9000</v>
          </cell>
          <cell r="AV1212">
            <v>9000</v>
          </cell>
          <cell r="AW1212">
            <v>11100</v>
          </cell>
          <cell r="AX1212">
            <v>11100</v>
          </cell>
          <cell r="AY1212">
            <v>11000</v>
          </cell>
          <cell r="AZ1212">
            <v>11000</v>
          </cell>
          <cell r="BA1212">
            <v>9000</v>
          </cell>
          <cell r="BB1212">
            <v>9000</v>
          </cell>
          <cell r="BC1212">
            <v>9000</v>
          </cell>
          <cell r="BD1212">
            <v>12000</v>
          </cell>
          <cell r="BE1212">
            <v>12000</v>
          </cell>
          <cell r="BF1212">
            <v>12000</v>
          </cell>
          <cell r="BG1212">
            <v>14000</v>
          </cell>
          <cell r="BH1212">
            <v>14000</v>
          </cell>
          <cell r="BI1212">
            <v>14000</v>
          </cell>
          <cell r="BJ1212">
            <v>14000</v>
          </cell>
          <cell r="BK1212">
            <v>14000</v>
          </cell>
          <cell r="BL1212">
            <v>14000</v>
          </cell>
          <cell r="BM1212">
            <v>14000</v>
          </cell>
          <cell r="BN1212">
            <v>14000</v>
          </cell>
          <cell r="BO1212">
            <v>12000</v>
          </cell>
          <cell r="BP1212">
            <v>12000</v>
          </cell>
          <cell r="BQ1212">
            <v>10000</v>
          </cell>
          <cell r="BR1212">
            <v>10000</v>
          </cell>
          <cell r="BS1212">
            <v>10000</v>
          </cell>
          <cell r="BT1212">
            <v>10000</v>
          </cell>
          <cell r="BU1212">
            <v>10000</v>
          </cell>
          <cell r="BV1212">
            <v>10000</v>
          </cell>
          <cell r="BW1212">
            <v>10000</v>
          </cell>
          <cell r="BX1212">
            <v>12500</v>
          </cell>
          <cell r="BY1212">
            <v>15000</v>
          </cell>
          <cell r="BZ1212">
            <v>15000</v>
          </cell>
          <cell r="CA1212">
            <v>15000</v>
          </cell>
          <cell r="CB1212">
            <v>15000</v>
          </cell>
          <cell r="CC1212">
            <v>15000</v>
          </cell>
          <cell r="CD1212">
            <v>12000</v>
          </cell>
          <cell r="CE1212">
            <v>12000</v>
          </cell>
          <cell r="CF1212">
            <v>16500</v>
          </cell>
          <cell r="CG1212">
            <v>16500</v>
          </cell>
          <cell r="CH1212">
            <v>16500</v>
          </cell>
          <cell r="CI1212">
            <v>16500</v>
          </cell>
          <cell r="CJ1212">
            <v>16500</v>
          </cell>
          <cell r="CK1212">
            <v>16500</v>
          </cell>
          <cell r="CL1212">
            <v>11000</v>
          </cell>
          <cell r="CM1212">
            <v>11000</v>
          </cell>
          <cell r="CN1212">
            <v>11000</v>
          </cell>
          <cell r="CO1212">
            <v>11000</v>
          </cell>
          <cell r="CP1212">
            <v>11000</v>
          </cell>
          <cell r="CQ1212">
            <v>11000</v>
          </cell>
          <cell r="CR1212">
            <v>11000</v>
          </cell>
          <cell r="CS1212">
            <v>11000</v>
          </cell>
          <cell r="CT1212">
            <v>16000</v>
          </cell>
          <cell r="CU1212">
            <v>16000</v>
          </cell>
          <cell r="CV1212">
            <v>16000</v>
          </cell>
          <cell r="CW1212">
            <v>18000</v>
          </cell>
          <cell r="CX1212">
            <v>18000</v>
          </cell>
          <cell r="CY1212">
            <v>15000</v>
          </cell>
          <cell r="CZ1212">
            <v>15000</v>
          </cell>
          <cell r="DA1212">
            <v>15000</v>
          </cell>
          <cell r="DB1212">
            <v>15000</v>
          </cell>
          <cell r="DC1212">
            <v>15000</v>
          </cell>
          <cell r="DD1212">
            <v>15000</v>
          </cell>
          <cell r="DE1212">
            <v>15000</v>
          </cell>
          <cell r="DF1212">
            <v>19500</v>
          </cell>
          <cell r="DG1212">
            <v>19500</v>
          </cell>
          <cell r="DH1212">
            <v>15000</v>
          </cell>
          <cell r="DI1212">
            <v>15000</v>
          </cell>
          <cell r="DJ1212">
            <v>15000</v>
          </cell>
          <cell r="DK1212">
            <v>15000</v>
          </cell>
        </row>
        <row r="1213">
          <cell r="A1213">
            <v>156985</v>
          </cell>
          <cell r="B1213" t="str">
            <v> OTTIS - FARM TEX                        </v>
          </cell>
          <cell r="C1213">
            <v>0</v>
          </cell>
          <cell r="D1213" t="str">
            <v> D    </v>
          </cell>
          <cell r="E1213">
            <v>1534</v>
          </cell>
          <cell r="F1213">
            <v>64</v>
          </cell>
          <cell r="G1213">
            <v>64</v>
          </cell>
          <cell r="H1213">
            <v>64</v>
          </cell>
          <cell r="I1213">
            <v>8</v>
          </cell>
          <cell r="J1213">
            <v>64</v>
          </cell>
          <cell r="K1213">
            <v>64</v>
          </cell>
          <cell r="L1213">
            <v>64</v>
          </cell>
          <cell r="M1213">
            <v>64</v>
          </cell>
          <cell r="N1213">
            <v>64</v>
          </cell>
          <cell r="O1213">
            <v>64</v>
          </cell>
          <cell r="P1213">
            <v>64</v>
          </cell>
          <cell r="Q1213">
            <v>64</v>
          </cell>
          <cell r="R1213">
            <v>64</v>
          </cell>
          <cell r="S1213">
            <v>64</v>
          </cell>
          <cell r="T1213">
            <v>64</v>
          </cell>
          <cell r="U1213">
            <v>8</v>
          </cell>
          <cell r="V1213">
            <v>8</v>
          </cell>
          <cell r="W1213">
            <v>8</v>
          </cell>
          <cell r="X1213">
            <v>8</v>
          </cell>
          <cell r="Y1213">
            <v>8</v>
          </cell>
          <cell r="Z1213">
            <v>8</v>
          </cell>
          <cell r="AA1213">
            <v>8</v>
          </cell>
          <cell r="AB1213">
            <v>8</v>
          </cell>
          <cell r="AC1213">
            <v>8</v>
          </cell>
          <cell r="AD1213">
            <v>8</v>
          </cell>
          <cell r="AE1213">
            <v>8</v>
          </cell>
          <cell r="AF1213">
            <v>8</v>
          </cell>
          <cell r="AG1213">
            <v>8</v>
          </cell>
          <cell r="AH1213">
            <v>8</v>
          </cell>
          <cell r="AI1213">
            <v>8</v>
          </cell>
          <cell r="AJ1213">
            <v>8</v>
          </cell>
          <cell r="AK1213">
            <v>8</v>
          </cell>
          <cell r="AL1213">
            <v>8</v>
          </cell>
          <cell r="AM1213">
            <v>8</v>
          </cell>
          <cell r="AN1213">
            <v>8</v>
          </cell>
          <cell r="AO1213">
            <v>8</v>
          </cell>
          <cell r="AP1213">
            <v>8</v>
          </cell>
          <cell r="AQ1213">
            <v>8</v>
          </cell>
          <cell r="AR1213">
            <v>8</v>
          </cell>
          <cell r="AS1213">
            <v>8</v>
          </cell>
          <cell r="AT1213">
            <v>8</v>
          </cell>
          <cell r="AU1213">
            <v>8</v>
          </cell>
          <cell r="AV1213">
            <v>8</v>
          </cell>
          <cell r="AW1213">
            <v>8</v>
          </cell>
          <cell r="AX1213">
            <v>8</v>
          </cell>
          <cell r="AY1213">
            <v>1</v>
          </cell>
          <cell r="AZ1213">
            <v>1</v>
          </cell>
          <cell r="BA1213">
            <v>1</v>
          </cell>
          <cell r="BB1213">
            <v>1</v>
          </cell>
          <cell r="BC1213">
            <v>1</v>
          </cell>
          <cell r="BD1213">
            <v>1</v>
          </cell>
          <cell r="BE1213">
            <v>1</v>
          </cell>
          <cell r="BF1213">
            <v>1</v>
          </cell>
          <cell r="BG1213">
            <v>1</v>
          </cell>
          <cell r="BH1213">
            <v>1</v>
          </cell>
          <cell r="BI1213">
            <v>1</v>
          </cell>
          <cell r="BJ1213">
            <v>1</v>
          </cell>
          <cell r="BK1213">
            <v>1</v>
          </cell>
          <cell r="BL1213">
            <v>1</v>
          </cell>
          <cell r="BM1213">
            <v>1</v>
          </cell>
          <cell r="BN1213">
            <v>1</v>
          </cell>
          <cell r="BO1213">
            <v>1</v>
          </cell>
          <cell r="BP1213">
            <v>1</v>
          </cell>
          <cell r="BQ1213">
            <v>1</v>
          </cell>
          <cell r="BR1213">
            <v>1</v>
          </cell>
          <cell r="BS1213">
            <v>1</v>
          </cell>
          <cell r="BT1213">
            <v>1</v>
          </cell>
          <cell r="BU1213">
            <v>1</v>
          </cell>
          <cell r="BV1213">
            <v>1</v>
          </cell>
          <cell r="BW1213">
            <v>1</v>
          </cell>
          <cell r="BX1213">
            <v>1</v>
          </cell>
          <cell r="BY1213">
            <v>1</v>
          </cell>
          <cell r="BZ1213">
            <v>1</v>
          </cell>
          <cell r="CA1213">
            <v>1</v>
          </cell>
          <cell r="CB1213">
            <v>1</v>
          </cell>
          <cell r="CC1213">
            <v>1</v>
          </cell>
          <cell r="CD1213">
            <v>1</v>
          </cell>
          <cell r="CE1213">
            <v>1</v>
          </cell>
          <cell r="CF1213">
            <v>1</v>
          </cell>
          <cell r="CG1213">
            <v>1</v>
          </cell>
          <cell r="CH1213">
            <v>1</v>
          </cell>
          <cell r="CI1213">
            <v>1</v>
          </cell>
          <cell r="CJ1213">
            <v>1</v>
          </cell>
          <cell r="CK1213">
            <v>1</v>
          </cell>
          <cell r="CL1213">
            <v>1</v>
          </cell>
          <cell r="CM1213">
            <v>1</v>
          </cell>
          <cell r="CN1213">
            <v>1</v>
          </cell>
          <cell r="CO1213">
            <v>1</v>
          </cell>
          <cell r="CP1213">
            <v>1</v>
          </cell>
          <cell r="CQ1213">
            <v>1</v>
          </cell>
          <cell r="CR1213">
            <v>1</v>
          </cell>
          <cell r="CS1213">
            <v>1</v>
          </cell>
          <cell r="CT1213">
            <v>1</v>
          </cell>
          <cell r="CU1213">
            <v>1</v>
          </cell>
          <cell r="CV1213">
            <v>1</v>
          </cell>
          <cell r="CW1213">
            <v>1</v>
          </cell>
          <cell r="CX1213">
            <v>1</v>
          </cell>
          <cell r="CY1213">
            <v>1</v>
          </cell>
          <cell r="CZ1213">
            <v>1</v>
          </cell>
          <cell r="DA1213">
            <v>1</v>
          </cell>
          <cell r="DB1213">
            <v>1</v>
          </cell>
          <cell r="DC1213">
            <v>1</v>
          </cell>
          <cell r="DD1213">
            <v>1</v>
          </cell>
          <cell r="DE1213">
            <v>1</v>
          </cell>
          <cell r="DF1213">
            <v>1</v>
          </cell>
          <cell r="DG1213">
            <v>1</v>
          </cell>
          <cell r="DH1213">
            <v>1</v>
          </cell>
          <cell r="DI1213">
            <v>1</v>
          </cell>
          <cell r="DJ1213">
            <v>1</v>
          </cell>
          <cell r="DK1213">
            <v>1</v>
          </cell>
        </row>
        <row r="1214">
          <cell r="A1214">
            <v>156986</v>
          </cell>
          <cell r="B1214" t="str">
            <v> SHIP SHOAL 154E-GAS LIFT                </v>
          </cell>
          <cell r="C1214" t="str">
            <v> 0L   </v>
          </cell>
          <cell r="D1214" t="str">
            <v> D    </v>
          </cell>
          <cell r="E1214">
            <v>9722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</row>
        <row r="1215">
          <cell r="A1215">
            <v>156987</v>
          </cell>
          <cell r="B1215" t="str">
            <v> PHILLIPS - JAVALINA DEHYDRATION         </v>
          </cell>
          <cell r="C1215">
            <v>0</v>
          </cell>
          <cell r="D1215" t="str">
            <v> R    </v>
          </cell>
          <cell r="E1215">
            <v>7266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</row>
        <row r="1216">
          <cell r="A1216">
            <v>156992</v>
          </cell>
          <cell r="B1216" t="str">
            <v> POWELL-FARMS LA                         </v>
          </cell>
          <cell r="C1216">
            <v>1</v>
          </cell>
          <cell r="D1216" t="str">
            <v> D    </v>
          </cell>
          <cell r="E1216">
            <v>5557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1</v>
          </cell>
          <cell r="AZ1216">
            <v>1</v>
          </cell>
          <cell r="BA1216">
            <v>1</v>
          </cell>
          <cell r="BB1216">
            <v>1</v>
          </cell>
          <cell r="BC1216">
            <v>1</v>
          </cell>
          <cell r="BD1216">
            <v>1</v>
          </cell>
          <cell r="BE1216">
            <v>1</v>
          </cell>
          <cell r="BF1216">
            <v>1</v>
          </cell>
          <cell r="BG1216">
            <v>1</v>
          </cell>
          <cell r="BH1216">
            <v>1</v>
          </cell>
          <cell r="BI1216">
            <v>1</v>
          </cell>
          <cell r="BJ1216">
            <v>1</v>
          </cell>
          <cell r="BK1216">
            <v>1</v>
          </cell>
          <cell r="BL1216">
            <v>1</v>
          </cell>
          <cell r="BM1216">
            <v>1</v>
          </cell>
          <cell r="BN1216">
            <v>1</v>
          </cell>
          <cell r="BO1216">
            <v>1</v>
          </cell>
          <cell r="BP1216">
            <v>1</v>
          </cell>
          <cell r="BQ1216">
            <v>1</v>
          </cell>
          <cell r="BR1216">
            <v>1</v>
          </cell>
          <cell r="BS1216">
            <v>1</v>
          </cell>
          <cell r="BT1216">
            <v>1</v>
          </cell>
          <cell r="BU1216">
            <v>1</v>
          </cell>
          <cell r="BV1216">
            <v>1</v>
          </cell>
          <cell r="BW1216">
            <v>1</v>
          </cell>
          <cell r="BX1216">
            <v>1</v>
          </cell>
          <cell r="BY1216">
            <v>1</v>
          </cell>
          <cell r="BZ1216">
            <v>1</v>
          </cell>
          <cell r="CA1216">
            <v>1</v>
          </cell>
          <cell r="CB1216">
            <v>1</v>
          </cell>
          <cell r="CC1216">
            <v>1</v>
          </cell>
          <cell r="CD1216">
            <v>1</v>
          </cell>
          <cell r="CE1216">
            <v>1</v>
          </cell>
          <cell r="CF1216">
            <v>1</v>
          </cell>
          <cell r="CG1216">
            <v>1</v>
          </cell>
          <cell r="CH1216">
            <v>1</v>
          </cell>
          <cell r="CI1216">
            <v>1</v>
          </cell>
          <cell r="CJ1216">
            <v>1</v>
          </cell>
          <cell r="CK1216">
            <v>1</v>
          </cell>
          <cell r="CL1216">
            <v>1</v>
          </cell>
          <cell r="CM1216">
            <v>1</v>
          </cell>
          <cell r="CN1216">
            <v>1</v>
          </cell>
          <cell r="CO1216">
            <v>1</v>
          </cell>
          <cell r="CP1216">
            <v>1</v>
          </cell>
          <cell r="CQ1216">
            <v>1</v>
          </cell>
          <cell r="CR1216">
            <v>1</v>
          </cell>
          <cell r="CS1216">
            <v>1</v>
          </cell>
          <cell r="CT1216">
            <v>1</v>
          </cell>
          <cell r="CU1216">
            <v>1</v>
          </cell>
          <cell r="CV1216">
            <v>1</v>
          </cell>
          <cell r="CW1216">
            <v>1</v>
          </cell>
          <cell r="CX1216">
            <v>1</v>
          </cell>
          <cell r="CY1216">
            <v>1</v>
          </cell>
          <cell r="CZ1216">
            <v>1</v>
          </cell>
          <cell r="DA1216">
            <v>1</v>
          </cell>
          <cell r="DB1216">
            <v>1</v>
          </cell>
          <cell r="DC1216">
            <v>1</v>
          </cell>
          <cell r="DD1216">
            <v>1</v>
          </cell>
          <cell r="DE1216">
            <v>1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</row>
        <row r="1217">
          <cell r="A1217">
            <v>156994</v>
          </cell>
          <cell r="B1217" t="str">
            <v> PUGH BEN JR                             </v>
          </cell>
          <cell r="C1217" t="str">
            <v> 0L   </v>
          </cell>
          <cell r="D1217" t="str">
            <v> D    </v>
          </cell>
          <cell r="E1217">
            <v>666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</row>
        <row r="1218">
          <cell r="A1218">
            <v>156998</v>
          </cell>
          <cell r="B1218" t="str">
            <v> RAS-FARM TEX                            </v>
          </cell>
          <cell r="C1218">
            <v>0</v>
          </cell>
          <cell r="D1218" t="str">
            <v> D    </v>
          </cell>
          <cell r="E1218">
            <v>1507</v>
          </cell>
          <cell r="F1218">
            <v>1</v>
          </cell>
          <cell r="G1218">
            <v>1</v>
          </cell>
          <cell r="H1218">
            <v>1</v>
          </cell>
          <cell r="I1218">
            <v>0</v>
          </cell>
          <cell r="J1218">
            <v>1</v>
          </cell>
          <cell r="K1218">
            <v>1</v>
          </cell>
          <cell r="L1218">
            <v>1</v>
          </cell>
          <cell r="M1218">
            <v>1</v>
          </cell>
          <cell r="N1218">
            <v>1</v>
          </cell>
          <cell r="O1218">
            <v>1</v>
          </cell>
          <cell r="P1218">
            <v>1</v>
          </cell>
          <cell r="Q1218">
            <v>1</v>
          </cell>
          <cell r="R1218">
            <v>1</v>
          </cell>
          <cell r="S1218">
            <v>1</v>
          </cell>
          <cell r="T1218">
            <v>1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1</v>
          </cell>
          <cell r="AZ1218">
            <v>1</v>
          </cell>
          <cell r="BA1218">
            <v>1</v>
          </cell>
          <cell r="BB1218">
            <v>1</v>
          </cell>
          <cell r="BC1218">
            <v>1</v>
          </cell>
          <cell r="BD1218">
            <v>1</v>
          </cell>
          <cell r="BE1218">
            <v>1</v>
          </cell>
          <cell r="BF1218">
            <v>1</v>
          </cell>
          <cell r="BG1218">
            <v>1</v>
          </cell>
          <cell r="BH1218">
            <v>1</v>
          </cell>
          <cell r="BI1218">
            <v>1</v>
          </cell>
          <cell r="BJ1218">
            <v>1</v>
          </cell>
          <cell r="BK1218">
            <v>1</v>
          </cell>
          <cell r="BL1218">
            <v>1</v>
          </cell>
          <cell r="BM1218">
            <v>1</v>
          </cell>
          <cell r="BN1218">
            <v>1</v>
          </cell>
          <cell r="BO1218">
            <v>1</v>
          </cell>
          <cell r="BP1218">
            <v>1</v>
          </cell>
          <cell r="BQ1218">
            <v>1</v>
          </cell>
          <cell r="BR1218">
            <v>1</v>
          </cell>
          <cell r="BS1218">
            <v>1</v>
          </cell>
          <cell r="BT1218">
            <v>1</v>
          </cell>
          <cell r="BU1218">
            <v>1</v>
          </cell>
          <cell r="BV1218">
            <v>1</v>
          </cell>
          <cell r="BW1218">
            <v>1</v>
          </cell>
          <cell r="BX1218">
            <v>1</v>
          </cell>
          <cell r="BY1218">
            <v>1</v>
          </cell>
          <cell r="BZ1218">
            <v>1</v>
          </cell>
          <cell r="CA1218">
            <v>1</v>
          </cell>
          <cell r="CB1218">
            <v>1</v>
          </cell>
          <cell r="CC1218">
            <v>1</v>
          </cell>
          <cell r="CD1218">
            <v>1</v>
          </cell>
          <cell r="CE1218">
            <v>1</v>
          </cell>
          <cell r="CF1218">
            <v>1</v>
          </cell>
          <cell r="CG1218">
            <v>1</v>
          </cell>
          <cell r="CH1218">
            <v>1</v>
          </cell>
          <cell r="CI1218">
            <v>1</v>
          </cell>
          <cell r="CJ1218">
            <v>1</v>
          </cell>
          <cell r="CK1218">
            <v>1</v>
          </cell>
          <cell r="CL1218">
            <v>1</v>
          </cell>
          <cell r="CM1218">
            <v>1</v>
          </cell>
          <cell r="CN1218">
            <v>1</v>
          </cell>
          <cell r="CO1218">
            <v>1</v>
          </cell>
          <cell r="CP1218">
            <v>1</v>
          </cell>
          <cell r="CQ1218">
            <v>1</v>
          </cell>
          <cell r="CR1218">
            <v>1</v>
          </cell>
          <cell r="CS1218">
            <v>1</v>
          </cell>
          <cell r="CT1218">
            <v>1</v>
          </cell>
          <cell r="CU1218">
            <v>1</v>
          </cell>
          <cell r="CV1218">
            <v>1</v>
          </cell>
          <cell r="CW1218">
            <v>1</v>
          </cell>
          <cell r="CX1218">
            <v>1</v>
          </cell>
          <cell r="CY1218">
            <v>1</v>
          </cell>
          <cell r="CZ1218">
            <v>1</v>
          </cell>
          <cell r="DA1218">
            <v>1</v>
          </cell>
          <cell r="DB1218">
            <v>1</v>
          </cell>
          <cell r="DC1218">
            <v>1</v>
          </cell>
          <cell r="DD1218">
            <v>1</v>
          </cell>
          <cell r="DE1218">
            <v>1</v>
          </cell>
          <cell r="DF1218">
            <v>1</v>
          </cell>
          <cell r="DG1218">
            <v>1</v>
          </cell>
          <cell r="DH1218">
            <v>1</v>
          </cell>
          <cell r="DI1218">
            <v>1</v>
          </cell>
          <cell r="DJ1218">
            <v>1</v>
          </cell>
          <cell r="DK1218">
            <v>1</v>
          </cell>
        </row>
        <row r="1219">
          <cell r="A1219">
            <v>157001</v>
          </cell>
          <cell r="B1219" t="str">
            <v> RASMUSSEN-FARM TEX                      </v>
          </cell>
          <cell r="C1219">
            <v>0</v>
          </cell>
          <cell r="D1219" t="str">
            <v> D    </v>
          </cell>
          <cell r="E1219">
            <v>1483</v>
          </cell>
          <cell r="F1219">
            <v>10</v>
          </cell>
          <cell r="G1219">
            <v>10</v>
          </cell>
          <cell r="H1219">
            <v>10</v>
          </cell>
          <cell r="I1219">
            <v>1</v>
          </cell>
          <cell r="J1219">
            <v>10</v>
          </cell>
          <cell r="K1219">
            <v>10</v>
          </cell>
          <cell r="L1219">
            <v>10</v>
          </cell>
          <cell r="M1219">
            <v>10</v>
          </cell>
          <cell r="N1219">
            <v>10</v>
          </cell>
          <cell r="O1219">
            <v>10</v>
          </cell>
          <cell r="P1219">
            <v>10</v>
          </cell>
          <cell r="Q1219">
            <v>10</v>
          </cell>
          <cell r="R1219">
            <v>10</v>
          </cell>
          <cell r="S1219">
            <v>10</v>
          </cell>
          <cell r="T1219">
            <v>10</v>
          </cell>
          <cell r="U1219">
            <v>1</v>
          </cell>
          <cell r="V1219">
            <v>1</v>
          </cell>
          <cell r="W1219">
            <v>1</v>
          </cell>
          <cell r="X1219">
            <v>1</v>
          </cell>
          <cell r="Y1219">
            <v>1</v>
          </cell>
          <cell r="Z1219">
            <v>1</v>
          </cell>
          <cell r="AA1219">
            <v>1</v>
          </cell>
          <cell r="AB1219">
            <v>1</v>
          </cell>
          <cell r="AC1219">
            <v>1</v>
          </cell>
          <cell r="AD1219">
            <v>1</v>
          </cell>
          <cell r="AE1219">
            <v>1</v>
          </cell>
          <cell r="AF1219">
            <v>1</v>
          </cell>
          <cell r="AG1219">
            <v>1</v>
          </cell>
          <cell r="AH1219">
            <v>1</v>
          </cell>
          <cell r="AI1219">
            <v>1</v>
          </cell>
          <cell r="AJ1219">
            <v>1</v>
          </cell>
          <cell r="AK1219">
            <v>1</v>
          </cell>
          <cell r="AL1219">
            <v>1</v>
          </cell>
          <cell r="AM1219">
            <v>1</v>
          </cell>
          <cell r="AN1219">
            <v>1</v>
          </cell>
          <cell r="AO1219">
            <v>1</v>
          </cell>
          <cell r="AP1219">
            <v>1</v>
          </cell>
          <cell r="AQ1219">
            <v>1</v>
          </cell>
          <cell r="AR1219">
            <v>1</v>
          </cell>
          <cell r="AS1219">
            <v>1</v>
          </cell>
          <cell r="AT1219">
            <v>1</v>
          </cell>
          <cell r="AU1219">
            <v>1</v>
          </cell>
          <cell r="AV1219">
            <v>1</v>
          </cell>
          <cell r="AW1219">
            <v>1</v>
          </cell>
          <cell r="AX1219">
            <v>1</v>
          </cell>
          <cell r="AY1219">
            <v>1</v>
          </cell>
          <cell r="AZ1219">
            <v>1</v>
          </cell>
          <cell r="BA1219">
            <v>1</v>
          </cell>
          <cell r="BB1219">
            <v>1</v>
          </cell>
          <cell r="BC1219">
            <v>1</v>
          </cell>
          <cell r="BD1219">
            <v>1</v>
          </cell>
          <cell r="BE1219">
            <v>1</v>
          </cell>
          <cell r="BF1219">
            <v>1</v>
          </cell>
          <cell r="BG1219">
            <v>1</v>
          </cell>
          <cell r="BH1219">
            <v>1</v>
          </cell>
          <cell r="BI1219">
            <v>1</v>
          </cell>
          <cell r="BJ1219">
            <v>1</v>
          </cell>
          <cell r="BK1219">
            <v>1</v>
          </cell>
          <cell r="BL1219">
            <v>1</v>
          </cell>
          <cell r="BM1219">
            <v>1</v>
          </cell>
          <cell r="BN1219">
            <v>1</v>
          </cell>
          <cell r="BO1219">
            <v>1</v>
          </cell>
          <cell r="BP1219">
            <v>1</v>
          </cell>
          <cell r="BQ1219">
            <v>1</v>
          </cell>
          <cell r="BR1219">
            <v>1</v>
          </cell>
          <cell r="BS1219">
            <v>1</v>
          </cell>
          <cell r="BT1219">
            <v>1</v>
          </cell>
          <cell r="BU1219">
            <v>1</v>
          </cell>
          <cell r="BV1219">
            <v>1</v>
          </cell>
          <cell r="BW1219">
            <v>1</v>
          </cell>
          <cell r="BX1219">
            <v>1</v>
          </cell>
          <cell r="BY1219">
            <v>1</v>
          </cell>
          <cell r="BZ1219">
            <v>1</v>
          </cell>
          <cell r="CA1219">
            <v>1</v>
          </cell>
          <cell r="CB1219">
            <v>1</v>
          </cell>
          <cell r="CC1219">
            <v>1</v>
          </cell>
          <cell r="CD1219">
            <v>1</v>
          </cell>
          <cell r="CE1219">
            <v>1</v>
          </cell>
          <cell r="CF1219">
            <v>1</v>
          </cell>
          <cell r="CG1219">
            <v>1</v>
          </cell>
          <cell r="CH1219">
            <v>1</v>
          </cell>
          <cell r="CI1219">
            <v>1</v>
          </cell>
          <cell r="CJ1219">
            <v>1</v>
          </cell>
          <cell r="CK1219">
            <v>1</v>
          </cell>
          <cell r="CL1219">
            <v>1</v>
          </cell>
          <cell r="CM1219">
            <v>1</v>
          </cell>
          <cell r="CN1219">
            <v>1</v>
          </cell>
          <cell r="CO1219">
            <v>1</v>
          </cell>
          <cell r="CP1219">
            <v>1</v>
          </cell>
          <cell r="CQ1219">
            <v>1</v>
          </cell>
          <cell r="CR1219">
            <v>1</v>
          </cell>
          <cell r="CS1219">
            <v>1</v>
          </cell>
          <cell r="CT1219">
            <v>1</v>
          </cell>
          <cell r="CU1219">
            <v>1</v>
          </cell>
          <cell r="CV1219">
            <v>1</v>
          </cell>
          <cell r="CW1219">
            <v>1</v>
          </cell>
          <cell r="CX1219">
            <v>1</v>
          </cell>
          <cell r="CY1219">
            <v>1</v>
          </cell>
          <cell r="CZ1219">
            <v>1</v>
          </cell>
          <cell r="DA1219">
            <v>1</v>
          </cell>
          <cell r="DB1219">
            <v>1</v>
          </cell>
          <cell r="DC1219">
            <v>1</v>
          </cell>
          <cell r="DD1219">
            <v>1</v>
          </cell>
          <cell r="DE1219">
            <v>1</v>
          </cell>
          <cell r="DF1219">
            <v>6</v>
          </cell>
          <cell r="DG1219">
            <v>6</v>
          </cell>
          <cell r="DH1219">
            <v>6</v>
          </cell>
          <cell r="DI1219">
            <v>6</v>
          </cell>
          <cell r="DJ1219">
            <v>6</v>
          </cell>
          <cell r="DK1219">
            <v>6</v>
          </cell>
        </row>
        <row r="1220">
          <cell r="A1220">
            <v>157003</v>
          </cell>
          <cell r="B1220" t="str">
            <v> RAUN - FARM #2 TEX                      </v>
          </cell>
          <cell r="C1220">
            <v>0</v>
          </cell>
          <cell r="D1220" t="str">
            <v> D    </v>
          </cell>
          <cell r="E1220">
            <v>952</v>
          </cell>
          <cell r="F1220">
            <v>140</v>
          </cell>
          <cell r="G1220">
            <v>140</v>
          </cell>
          <cell r="H1220">
            <v>140</v>
          </cell>
          <cell r="I1220">
            <v>8</v>
          </cell>
          <cell r="J1220">
            <v>140</v>
          </cell>
          <cell r="K1220">
            <v>140</v>
          </cell>
          <cell r="L1220">
            <v>140</v>
          </cell>
          <cell r="M1220">
            <v>140</v>
          </cell>
          <cell r="N1220">
            <v>140</v>
          </cell>
          <cell r="O1220">
            <v>140</v>
          </cell>
          <cell r="P1220">
            <v>140</v>
          </cell>
          <cell r="Q1220">
            <v>140</v>
          </cell>
          <cell r="R1220">
            <v>140</v>
          </cell>
          <cell r="S1220">
            <v>140</v>
          </cell>
          <cell r="T1220">
            <v>140</v>
          </cell>
          <cell r="U1220">
            <v>8</v>
          </cell>
          <cell r="V1220">
            <v>8</v>
          </cell>
          <cell r="W1220">
            <v>8</v>
          </cell>
          <cell r="X1220">
            <v>8</v>
          </cell>
          <cell r="Y1220">
            <v>8</v>
          </cell>
          <cell r="Z1220">
            <v>8</v>
          </cell>
          <cell r="AA1220">
            <v>8</v>
          </cell>
          <cell r="AB1220">
            <v>8</v>
          </cell>
          <cell r="AC1220">
            <v>8</v>
          </cell>
          <cell r="AD1220">
            <v>8</v>
          </cell>
          <cell r="AE1220">
            <v>8</v>
          </cell>
          <cell r="AF1220">
            <v>8</v>
          </cell>
          <cell r="AG1220">
            <v>8</v>
          </cell>
          <cell r="AH1220">
            <v>8</v>
          </cell>
          <cell r="AI1220">
            <v>8</v>
          </cell>
          <cell r="AJ1220">
            <v>8</v>
          </cell>
          <cell r="AK1220">
            <v>8</v>
          </cell>
          <cell r="AL1220">
            <v>8</v>
          </cell>
          <cell r="AM1220">
            <v>8</v>
          </cell>
          <cell r="AN1220">
            <v>8</v>
          </cell>
          <cell r="AO1220">
            <v>8</v>
          </cell>
          <cell r="AP1220">
            <v>8</v>
          </cell>
          <cell r="AQ1220">
            <v>8</v>
          </cell>
          <cell r="AR1220">
            <v>8</v>
          </cell>
          <cell r="AS1220">
            <v>8</v>
          </cell>
          <cell r="AT1220">
            <v>8</v>
          </cell>
          <cell r="AU1220">
            <v>8</v>
          </cell>
          <cell r="AV1220">
            <v>8</v>
          </cell>
          <cell r="AW1220">
            <v>8</v>
          </cell>
          <cell r="AX1220">
            <v>8</v>
          </cell>
          <cell r="AY1220">
            <v>1</v>
          </cell>
          <cell r="AZ1220">
            <v>1</v>
          </cell>
          <cell r="BA1220">
            <v>1</v>
          </cell>
          <cell r="BB1220">
            <v>1</v>
          </cell>
          <cell r="BC1220">
            <v>1</v>
          </cell>
          <cell r="BD1220">
            <v>1</v>
          </cell>
          <cell r="BE1220">
            <v>1</v>
          </cell>
          <cell r="BF1220">
            <v>1</v>
          </cell>
          <cell r="BG1220">
            <v>1</v>
          </cell>
          <cell r="BH1220">
            <v>1</v>
          </cell>
          <cell r="BI1220">
            <v>1</v>
          </cell>
          <cell r="BJ1220">
            <v>1</v>
          </cell>
          <cell r="BK1220">
            <v>1</v>
          </cell>
          <cell r="BL1220">
            <v>1</v>
          </cell>
          <cell r="BM1220">
            <v>1</v>
          </cell>
          <cell r="BN1220">
            <v>1</v>
          </cell>
          <cell r="BO1220">
            <v>1</v>
          </cell>
          <cell r="BP1220">
            <v>1</v>
          </cell>
          <cell r="BQ1220">
            <v>1</v>
          </cell>
          <cell r="BR1220">
            <v>1</v>
          </cell>
          <cell r="BS1220">
            <v>1</v>
          </cell>
          <cell r="BT1220">
            <v>1</v>
          </cell>
          <cell r="BU1220">
            <v>1</v>
          </cell>
          <cell r="BV1220">
            <v>1</v>
          </cell>
          <cell r="BW1220">
            <v>1</v>
          </cell>
          <cell r="BX1220">
            <v>1</v>
          </cell>
          <cell r="BY1220">
            <v>1</v>
          </cell>
          <cell r="BZ1220">
            <v>1</v>
          </cell>
          <cell r="CA1220">
            <v>1</v>
          </cell>
          <cell r="CB1220">
            <v>1</v>
          </cell>
          <cell r="CC1220">
            <v>1</v>
          </cell>
          <cell r="CD1220">
            <v>2</v>
          </cell>
          <cell r="CE1220">
            <v>2</v>
          </cell>
          <cell r="CF1220">
            <v>2</v>
          </cell>
          <cell r="CG1220">
            <v>2</v>
          </cell>
          <cell r="CH1220">
            <v>2</v>
          </cell>
          <cell r="CI1220">
            <v>2</v>
          </cell>
          <cell r="CJ1220">
            <v>2</v>
          </cell>
          <cell r="CK1220">
            <v>2</v>
          </cell>
          <cell r="CL1220">
            <v>2</v>
          </cell>
          <cell r="CM1220">
            <v>2</v>
          </cell>
          <cell r="CN1220">
            <v>2</v>
          </cell>
          <cell r="CO1220">
            <v>2</v>
          </cell>
          <cell r="CP1220">
            <v>2</v>
          </cell>
          <cell r="CQ1220">
            <v>2</v>
          </cell>
          <cell r="CR1220">
            <v>2</v>
          </cell>
          <cell r="CS1220">
            <v>2</v>
          </cell>
          <cell r="CT1220">
            <v>2</v>
          </cell>
          <cell r="CU1220">
            <v>2</v>
          </cell>
          <cell r="CV1220">
            <v>2</v>
          </cell>
          <cell r="CW1220">
            <v>2</v>
          </cell>
          <cell r="CX1220">
            <v>2</v>
          </cell>
          <cell r="CY1220">
            <v>2</v>
          </cell>
          <cell r="CZ1220">
            <v>2</v>
          </cell>
          <cell r="DA1220">
            <v>2</v>
          </cell>
          <cell r="DB1220">
            <v>2</v>
          </cell>
          <cell r="DC1220">
            <v>2</v>
          </cell>
          <cell r="DD1220">
            <v>2</v>
          </cell>
          <cell r="DE1220">
            <v>2</v>
          </cell>
          <cell r="DF1220">
            <v>12</v>
          </cell>
          <cell r="DG1220">
            <v>12</v>
          </cell>
          <cell r="DH1220">
            <v>12</v>
          </cell>
          <cell r="DI1220">
            <v>12</v>
          </cell>
          <cell r="DJ1220">
            <v>12</v>
          </cell>
          <cell r="DK1220">
            <v>12</v>
          </cell>
        </row>
        <row r="1221">
          <cell r="A1221">
            <v>157006</v>
          </cell>
          <cell r="B1221" t="str">
            <v> RAUN-FARM TEX                           </v>
          </cell>
          <cell r="C1221">
            <v>0</v>
          </cell>
          <cell r="D1221" t="str">
            <v> D    </v>
          </cell>
          <cell r="E1221">
            <v>1010</v>
          </cell>
          <cell r="F1221">
            <v>194</v>
          </cell>
          <cell r="G1221">
            <v>194</v>
          </cell>
          <cell r="H1221">
            <v>194</v>
          </cell>
          <cell r="I1221">
            <v>134</v>
          </cell>
          <cell r="J1221">
            <v>194</v>
          </cell>
          <cell r="K1221">
            <v>194</v>
          </cell>
          <cell r="L1221">
            <v>194</v>
          </cell>
          <cell r="M1221">
            <v>194</v>
          </cell>
          <cell r="N1221">
            <v>194</v>
          </cell>
          <cell r="O1221">
            <v>194</v>
          </cell>
          <cell r="P1221">
            <v>194</v>
          </cell>
          <cell r="Q1221">
            <v>194</v>
          </cell>
          <cell r="R1221">
            <v>194</v>
          </cell>
          <cell r="S1221">
            <v>194</v>
          </cell>
          <cell r="T1221">
            <v>194</v>
          </cell>
          <cell r="U1221">
            <v>134</v>
          </cell>
          <cell r="V1221">
            <v>134</v>
          </cell>
          <cell r="W1221">
            <v>134</v>
          </cell>
          <cell r="X1221">
            <v>134</v>
          </cell>
          <cell r="Y1221">
            <v>134</v>
          </cell>
          <cell r="Z1221">
            <v>134</v>
          </cell>
          <cell r="AA1221">
            <v>134</v>
          </cell>
          <cell r="AB1221">
            <v>134</v>
          </cell>
          <cell r="AC1221">
            <v>134</v>
          </cell>
          <cell r="AD1221">
            <v>134</v>
          </cell>
          <cell r="AE1221">
            <v>134</v>
          </cell>
          <cell r="AF1221">
            <v>134</v>
          </cell>
          <cell r="AG1221">
            <v>134</v>
          </cell>
          <cell r="AH1221">
            <v>134</v>
          </cell>
          <cell r="AI1221">
            <v>134</v>
          </cell>
          <cell r="AJ1221">
            <v>134</v>
          </cell>
          <cell r="AK1221">
            <v>134</v>
          </cell>
          <cell r="AL1221">
            <v>134</v>
          </cell>
          <cell r="AM1221">
            <v>134</v>
          </cell>
          <cell r="AN1221">
            <v>134</v>
          </cell>
          <cell r="AO1221">
            <v>134</v>
          </cell>
          <cell r="AP1221">
            <v>134</v>
          </cell>
          <cell r="AQ1221">
            <v>134</v>
          </cell>
          <cell r="AR1221">
            <v>134</v>
          </cell>
          <cell r="AS1221">
            <v>134</v>
          </cell>
          <cell r="AT1221">
            <v>134</v>
          </cell>
          <cell r="AU1221">
            <v>134</v>
          </cell>
          <cell r="AV1221">
            <v>134</v>
          </cell>
          <cell r="AW1221">
            <v>134</v>
          </cell>
          <cell r="AX1221">
            <v>134</v>
          </cell>
          <cell r="AY1221">
            <v>1</v>
          </cell>
          <cell r="AZ1221">
            <v>1</v>
          </cell>
          <cell r="BA1221">
            <v>1</v>
          </cell>
          <cell r="BB1221">
            <v>1</v>
          </cell>
          <cell r="BC1221">
            <v>1</v>
          </cell>
          <cell r="BD1221">
            <v>1</v>
          </cell>
          <cell r="BE1221">
            <v>1</v>
          </cell>
          <cell r="BF1221">
            <v>1</v>
          </cell>
          <cell r="BG1221">
            <v>1</v>
          </cell>
          <cell r="BH1221">
            <v>1</v>
          </cell>
          <cell r="BI1221">
            <v>1</v>
          </cell>
          <cell r="BJ1221">
            <v>1</v>
          </cell>
          <cell r="BK1221">
            <v>1</v>
          </cell>
          <cell r="BL1221">
            <v>1</v>
          </cell>
          <cell r="BM1221">
            <v>1</v>
          </cell>
          <cell r="BN1221">
            <v>1</v>
          </cell>
          <cell r="BO1221">
            <v>1</v>
          </cell>
          <cell r="BP1221">
            <v>1</v>
          </cell>
          <cell r="BQ1221">
            <v>1</v>
          </cell>
          <cell r="BR1221">
            <v>1</v>
          </cell>
          <cell r="BS1221">
            <v>1</v>
          </cell>
          <cell r="BT1221">
            <v>1</v>
          </cell>
          <cell r="BU1221">
            <v>1</v>
          </cell>
          <cell r="BV1221">
            <v>1</v>
          </cell>
          <cell r="BW1221">
            <v>1</v>
          </cell>
          <cell r="BX1221">
            <v>1</v>
          </cell>
          <cell r="BY1221">
            <v>1</v>
          </cell>
          <cell r="BZ1221">
            <v>1</v>
          </cell>
          <cell r="CA1221">
            <v>1</v>
          </cell>
          <cell r="CB1221">
            <v>1</v>
          </cell>
          <cell r="CC1221">
            <v>1</v>
          </cell>
          <cell r="CD1221">
            <v>1</v>
          </cell>
          <cell r="CE1221">
            <v>1</v>
          </cell>
          <cell r="CF1221">
            <v>1</v>
          </cell>
          <cell r="CG1221">
            <v>1</v>
          </cell>
          <cell r="CH1221">
            <v>1</v>
          </cell>
          <cell r="CI1221">
            <v>1</v>
          </cell>
          <cell r="CJ1221">
            <v>1</v>
          </cell>
          <cell r="CK1221">
            <v>1</v>
          </cell>
          <cell r="CL1221">
            <v>1</v>
          </cell>
          <cell r="CM1221">
            <v>1</v>
          </cell>
          <cell r="CN1221">
            <v>1</v>
          </cell>
          <cell r="CO1221">
            <v>1</v>
          </cell>
          <cell r="CP1221">
            <v>1</v>
          </cell>
          <cell r="CQ1221">
            <v>1</v>
          </cell>
          <cell r="CR1221">
            <v>1</v>
          </cell>
          <cell r="CS1221">
            <v>1</v>
          </cell>
          <cell r="CT1221">
            <v>1</v>
          </cell>
          <cell r="CU1221">
            <v>1</v>
          </cell>
          <cell r="CV1221">
            <v>1</v>
          </cell>
          <cell r="CW1221">
            <v>1</v>
          </cell>
          <cell r="CX1221">
            <v>1</v>
          </cell>
          <cell r="CY1221">
            <v>1</v>
          </cell>
          <cell r="CZ1221">
            <v>1</v>
          </cell>
          <cell r="DA1221">
            <v>1</v>
          </cell>
          <cell r="DB1221">
            <v>1</v>
          </cell>
          <cell r="DC1221">
            <v>1</v>
          </cell>
          <cell r="DD1221">
            <v>1</v>
          </cell>
          <cell r="DE1221">
            <v>1</v>
          </cell>
          <cell r="DF1221">
            <v>12</v>
          </cell>
          <cell r="DG1221">
            <v>12</v>
          </cell>
          <cell r="DH1221">
            <v>12</v>
          </cell>
          <cell r="DI1221">
            <v>12</v>
          </cell>
          <cell r="DJ1221">
            <v>12</v>
          </cell>
          <cell r="DK1221">
            <v>12</v>
          </cell>
        </row>
        <row r="1222">
          <cell r="A1222">
            <v>157012</v>
          </cell>
          <cell r="B1222" t="str">
            <v> S PASS BLK 77A EMERG START UP GAS       </v>
          </cell>
          <cell r="C1222" t="str">
            <v> 0L   </v>
          </cell>
          <cell r="D1222" t="str">
            <v> D    </v>
          </cell>
          <cell r="E1222">
            <v>3121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</row>
        <row r="1223">
          <cell r="A1223">
            <v>157013</v>
          </cell>
          <cell r="B1223" t="str">
            <v> SAMSON-BAY JAQUE GASLIFT SALES          </v>
          </cell>
          <cell r="C1223" t="str">
            <v> 0L   </v>
          </cell>
          <cell r="D1223" t="str">
            <v> D    </v>
          </cell>
          <cell r="E1223">
            <v>2829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</row>
        <row r="1224">
          <cell r="A1224">
            <v>157045</v>
          </cell>
          <cell r="B1224" t="str">
            <v> SOUTH-AGUA DULCE PLT DEHYD              </v>
          </cell>
          <cell r="C1224">
            <v>0</v>
          </cell>
          <cell r="D1224" t="str">
            <v> R    </v>
          </cell>
          <cell r="E1224">
            <v>37578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</row>
        <row r="1225">
          <cell r="A1225">
            <v>157056</v>
          </cell>
          <cell r="B1225" t="str">
            <v> SULAK-FARM TEX                          </v>
          </cell>
          <cell r="C1225">
            <v>0</v>
          </cell>
          <cell r="D1225" t="str">
            <v> D    </v>
          </cell>
          <cell r="E1225">
            <v>1017</v>
          </cell>
          <cell r="F1225">
            <v>21</v>
          </cell>
          <cell r="G1225">
            <v>21</v>
          </cell>
          <cell r="H1225">
            <v>21</v>
          </cell>
          <cell r="I1225">
            <v>4</v>
          </cell>
          <cell r="J1225">
            <v>21</v>
          </cell>
          <cell r="K1225">
            <v>21</v>
          </cell>
          <cell r="L1225">
            <v>21</v>
          </cell>
          <cell r="M1225">
            <v>21</v>
          </cell>
          <cell r="N1225">
            <v>21</v>
          </cell>
          <cell r="O1225">
            <v>21</v>
          </cell>
          <cell r="P1225">
            <v>21</v>
          </cell>
          <cell r="Q1225">
            <v>21</v>
          </cell>
          <cell r="R1225">
            <v>21</v>
          </cell>
          <cell r="S1225">
            <v>21</v>
          </cell>
          <cell r="T1225">
            <v>21</v>
          </cell>
          <cell r="U1225">
            <v>4</v>
          </cell>
          <cell r="V1225">
            <v>4</v>
          </cell>
          <cell r="W1225">
            <v>4</v>
          </cell>
          <cell r="X1225">
            <v>4</v>
          </cell>
          <cell r="Y1225">
            <v>4</v>
          </cell>
          <cell r="Z1225">
            <v>4</v>
          </cell>
          <cell r="AA1225">
            <v>4</v>
          </cell>
          <cell r="AB1225">
            <v>4</v>
          </cell>
          <cell r="AC1225">
            <v>4</v>
          </cell>
          <cell r="AD1225">
            <v>4</v>
          </cell>
          <cell r="AE1225">
            <v>4</v>
          </cell>
          <cell r="AF1225">
            <v>4</v>
          </cell>
          <cell r="AG1225">
            <v>4</v>
          </cell>
          <cell r="AH1225">
            <v>4</v>
          </cell>
          <cell r="AI1225">
            <v>4</v>
          </cell>
          <cell r="AJ1225">
            <v>4</v>
          </cell>
          <cell r="AK1225">
            <v>4</v>
          </cell>
          <cell r="AL1225">
            <v>4</v>
          </cell>
          <cell r="AM1225">
            <v>4</v>
          </cell>
          <cell r="AN1225">
            <v>4</v>
          </cell>
          <cell r="AO1225">
            <v>4</v>
          </cell>
          <cell r="AP1225">
            <v>4</v>
          </cell>
          <cell r="AQ1225">
            <v>4</v>
          </cell>
          <cell r="AR1225">
            <v>4</v>
          </cell>
          <cell r="AS1225">
            <v>4</v>
          </cell>
          <cell r="AT1225">
            <v>4</v>
          </cell>
          <cell r="AU1225">
            <v>4</v>
          </cell>
          <cell r="AV1225">
            <v>4</v>
          </cell>
          <cell r="AW1225">
            <v>4</v>
          </cell>
          <cell r="AX1225">
            <v>4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1</v>
          </cell>
          <cell r="CE1225">
            <v>1</v>
          </cell>
          <cell r="CF1225">
            <v>1</v>
          </cell>
          <cell r="CG1225">
            <v>1</v>
          </cell>
          <cell r="CH1225">
            <v>1</v>
          </cell>
          <cell r="CI1225">
            <v>1</v>
          </cell>
          <cell r="CJ1225">
            <v>1</v>
          </cell>
          <cell r="CK1225">
            <v>1</v>
          </cell>
          <cell r="CL1225">
            <v>1</v>
          </cell>
          <cell r="CM1225">
            <v>1</v>
          </cell>
          <cell r="CN1225">
            <v>1</v>
          </cell>
          <cell r="CO1225">
            <v>1</v>
          </cell>
          <cell r="CP1225">
            <v>1</v>
          </cell>
          <cell r="CQ1225">
            <v>1</v>
          </cell>
          <cell r="CR1225">
            <v>1</v>
          </cell>
          <cell r="CS1225">
            <v>1</v>
          </cell>
          <cell r="CT1225">
            <v>1</v>
          </cell>
          <cell r="CU1225">
            <v>1</v>
          </cell>
          <cell r="CV1225">
            <v>1</v>
          </cell>
          <cell r="CW1225">
            <v>1</v>
          </cell>
          <cell r="CX1225">
            <v>1</v>
          </cell>
          <cell r="CY1225">
            <v>1</v>
          </cell>
          <cell r="CZ1225">
            <v>1</v>
          </cell>
          <cell r="DA1225">
            <v>1</v>
          </cell>
          <cell r="DB1225">
            <v>1</v>
          </cell>
          <cell r="DC1225">
            <v>1</v>
          </cell>
          <cell r="DD1225">
            <v>1</v>
          </cell>
          <cell r="DE1225">
            <v>1</v>
          </cell>
          <cell r="DF1225">
            <v>1</v>
          </cell>
          <cell r="DG1225">
            <v>1</v>
          </cell>
          <cell r="DH1225">
            <v>1</v>
          </cell>
          <cell r="DI1225">
            <v>1</v>
          </cell>
          <cell r="DJ1225">
            <v>1</v>
          </cell>
          <cell r="DK1225">
            <v>1</v>
          </cell>
        </row>
        <row r="1226">
          <cell r="A1226">
            <v>157059</v>
          </cell>
          <cell r="B1226" t="str">
            <v> SWANSON-FARM TEX                        </v>
          </cell>
          <cell r="C1226">
            <v>0</v>
          </cell>
          <cell r="D1226" t="str">
            <v> D    </v>
          </cell>
          <cell r="E1226">
            <v>971</v>
          </cell>
          <cell r="F1226">
            <v>10</v>
          </cell>
          <cell r="G1226">
            <v>10</v>
          </cell>
          <cell r="H1226">
            <v>10</v>
          </cell>
          <cell r="I1226">
            <v>1</v>
          </cell>
          <cell r="J1226">
            <v>10</v>
          </cell>
          <cell r="K1226">
            <v>10</v>
          </cell>
          <cell r="L1226">
            <v>10</v>
          </cell>
          <cell r="M1226">
            <v>10</v>
          </cell>
          <cell r="N1226">
            <v>10</v>
          </cell>
          <cell r="O1226">
            <v>10</v>
          </cell>
          <cell r="P1226">
            <v>10</v>
          </cell>
          <cell r="Q1226">
            <v>10</v>
          </cell>
          <cell r="R1226">
            <v>10</v>
          </cell>
          <cell r="S1226">
            <v>10</v>
          </cell>
          <cell r="T1226">
            <v>10</v>
          </cell>
          <cell r="U1226">
            <v>1</v>
          </cell>
          <cell r="V1226">
            <v>1</v>
          </cell>
          <cell r="W1226">
            <v>1</v>
          </cell>
          <cell r="X1226">
            <v>1</v>
          </cell>
          <cell r="Y1226">
            <v>1</v>
          </cell>
          <cell r="Z1226">
            <v>1</v>
          </cell>
          <cell r="AA1226">
            <v>1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1</v>
          </cell>
          <cell r="AI1226">
            <v>1</v>
          </cell>
          <cell r="AJ1226">
            <v>1</v>
          </cell>
          <cell r="AK1226">
            <v>1</v>
          </cell>
          <cell r="AL1226">
            <v>1</v>
          </cell>
          <cell r="AM1226">
            <v>1</v>
          </cell>
          <cell r="AN1226">
            <v>1</v>
          </cell>
          <cell r="AO1226">
            <v>1</v>
          </cell>
          <cell r="AP1226">
            <v>1</v>
          </cell>
          <cell r="AQ1226">
            <v>1</v>
          </cell>
          <cell r="AR1226">
            <v>1</v>
          </cell>
          <cell r="AS1226">
            <v>1</v>
          </cell>
          <cell r="AT1226">
            <v>1</v>
          </cell>
          <cell r="AU1226">
            <v>1</v>
          </cell>
          <cell r="AV1226">
            <v>1</v>
          </cell>
          <cell r="AW1226">
            <v>1</v>
          </cell>
          <cell r="AX1226">
            <v>1</v>
          </cell>
          <cell r="AY1226">
            <v>1</v>
          </cell>
          <cell r="AZ1226">
            <v>1</v>
          </cell>
          <cell r="BA1226">
            <v>1</v>
          </cell>
          <cell r="BB1226">
            <v>1</v>
          </cell>
          <cell r="BC1226">
            <v>1</v>
          </cell>
          <cell r="BD1226">
            <v>1</v>
          </cell>
          <cell r="BE1226">
            <v>1</v>
          </cell>
          <cell r="BF1226">
            <v>1</v>
          </cell>
          <cell r="BG1226">
            <v>1</v>
          </cell>
          <cell r="BH1226">
            <v>1</v>
          </cell>
          <cell r="BI1226">
            <v>1</v>
          </cell>
          <cell r="BJ1226">
            <v>1</v>
          </cell>
          <cell r="BK1226">
            <v>1</v>
          </cell>
          <cell r="BL1226">
            <v>1</v>
          </cell>
          <cell r="BM1226">
            <v>1</v>
          </cell>
          <cell r="BN1226">
            <v>1</v>
          </cell>
          <cell r="BO1226">
            <v>1</v>
          </cell>
          <cell r="BP1226">
            <v>1</v>
          </cell>
          <cell r="BQ1226">
            <v>1</v>
          </cell>
          <cell r="BR1226">
            <v>1</v>
          </cell>
          <cell r="BS1226">
            <v>1</v>
          </cell>
          <cell r="BT1226">
            <v>1</v>
          </cell>
          <cell r="BU1226">
            <v>1</v>
          </cell>
          <cell r="BV1226">
            <v>1</v>
          </cell>
          <cell r="BW1226">
            <v>1</v>
          </cell>
          <cell r="BX1226">
            <v>1</v>
          </cell>
          <cell r="BY1226">
            <v>1</v>
          </cell>
          <cell r="BZ1226">
            <v>1</v>
          </cell>
          <cell r="CA1226">
            <v>1</v>
          </cell>
          <cell r="CB1226">
            <v>1</v>
          </cell>
          <cell r="CC1226">
            <v>1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1</v>
          </cell>
          <cell r="DG1226">
            <v>1</v>
          </cell>
          <cell r="DH1226">
            <v>1</v>
          </cell>
          <cell r="DI1226">
            <v>1</v>
          </cell>
          <cell r="DJ1226">
            <v>1</v>
          </cell>
          <cell r="DK1226">
            <v>1</v>
          </cell>
        </row>
        <row r="1227">
          <cell r="A1227">
            <v>157081</v>
          </cell>
          <cell r="B1227" t="str">
            <v> TORCH - TEMPLE INDLAND #2 DEHYDRATION   </v>
          </cell>
          <cell r="C1227">
            <v>0</v>
          </cell>
          <cell r="D1227" t="str">
            <v> R    </v>
          </cell>
          <cell r="E1227">
            <v>13434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</row>
        <row r="1228">
          <cell r="A1228">
            <v>157082</v>
          </cell>
          <cell r="B1228" t="str">
            <v> TOTAL-WEST VIDUARI DEHYD                </v>
          </cell>
          <cell r="C1228">
            <v>0</v>
          </cell>
          <cell r="D1228" t="str">
            <v> R    </v>
          </cell>
          <cell r="E1228">
            <v>5855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</row>
        <row r="1229">
          <cell r="A1229">
            <v>157083</v>
          </cell>
          <cell r="B1229" t="str">
            <v> TRI-N EDNA DEHYD                        </v>
          </cell>
          <cell r="C1229">
            <v>0</v>
          </cell>
          <cell r="D1229" t="str">
            <v> R    </v>
          </cell>
          <cell r="E1229">
            <v>2784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</row>
        <row r="1230">
          <cell r="A1230">
            <v>157085</v>
          </cell>
          <cell r="B1230" t="str">
            <v> UNION - HURRICANE SALES                 </v>
          </cell>
          <cell r="C1230">
            <v>3</v>
          </cell>
          <cell r="D1230" t="str">
            <v> D    </v>
          </cell>
          <cell r="E1230">
            <v>7489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1000</v>
          </cell>
          <cell r="AZ1230">
            <v>1000</v>
          </cell>
          <cell r="BA1230">
            <v>1000</v>
          </cell>
          <cell r="BB1230">
            <v>1000</v>
          </cell>
          <cell r="BC1230">
            <v>1000</v>
          </cell>
          <cell r="BD1230">
            <v>1000</v>
          </cell>
          <cell r="BE1230">
            <v>1000</v>
          </cell>
          <cell r="BF1230">
            <v>1000</v>
          </cell>
          <cell r="BG1230">
            <v>1000</v>
          </cell>
          <cell r="BH1230">
            <v>1000</v>
          </cell>
          <cell r="BI1230">
            <v>1000</v>
          </cell>
          <cell r="BJ1230">
            <v>1000</v>
          </cell>
          <cell r="BK1230">
            <v>1000</v>
          </cell>
          <cell r="BL1230">
            <v>1000</v>
          </cell>
          <cell r="BM1230">
            <v>1000</v>
          </cell>
          <cell r="BN1230">
            <v>1000</v>
          </cell>
          <cell r="BO1230">
            <v>1000</v>
          </cell>
          <cell r="BP1230">
            <v>1000</v>
          </cell>
          <cell r="BQ1230">
            <v>1000</v>
          </cell>
          <cell r="BR1230">
            <v>1000</v>
          </cell>
          <cell r="BS1230">
            <v>1000</v>
          </cell>
          <cell r="BT1230">
            <v>1000</v>
          </cell>
          <cell r="BU1230">
            <v>1000</v>
          </cell>
          <cell r="BV1230">
            <v>1000</v>
          </cell>
          <cell r="BW1230">
            <v>1000</v>
          </cell>
          <cell r="BX1230">
            <v>1000</v>
          </cell>
          <cell r="BY1230">
            <v>1000</v>
          </cell>
          <cell r="BZ1230">
            <v>1000</v>
          </cell>
          <cell r="CA1230">
            <v>1000</v>
          </cell>
          <cell r="CB1230">
            <v>1000</v>
          </cell>
          <cell r="CC1230">
            <v>1000</v>
          </cell>
          <cell r="CD1230">
            <v>1867</v>
          </cell>
          <cell r="CE1230">
            <v>1867</v>
          </cell>
          <cell r="CF1230">
            <v>1867</v>
          </cell>
          <cell r="CG1230">
            <v>1867</v>
          </cell>
          <cell r="CH1230">
            <v>1867</v>
          </cell>
          <cell r="CI1230">
            <v>1867</v>
          </cell>
          <cell r="CJ1230">
            <v>1867</v>
          </cell>
          <cell r="CK1230">
            <v>1867</v>
          </cell>
          <cell r="CL1230">
            <v>1867</v>
          </cell>
          <cell r="CM1230">
            <v>1867</v>
          </cell>
          <cell r="CN1230">
            <v>1867</v>
          </cell>
          <cell r="CO1230">
            <v>1867</v>
          </cell>
          <cell r="CP1230">
            <v>1867</v>
          </cell>
          <cell r="CQ1230">
            <v>1867</v>
          </cell>
          <cell r="CR1230">
            <v>1867</v>
          </cell>
          <cell r="CS1230">
            <v>1867</v>
          </cell>
          <cell r="CT1230">
            <v>1867</v>
          </cell>
          <cell r="CU1230">
            <v>1867</v>
          </cell>
          <cell r="CV1230">
            <v>1867</v>
          </cell>
          <cell r="CW1230">
            <v>1867</v>
          </cell>
          <cell r="CX1230">
            <v>1867</v>
          </cell>
          <cell r="CY1230">
            <v>1867</v>
          </cell>
          <cell r="CZ1230">
            <v>1867</v>
          </cell>
          <cell r="DA1230">
            <v>1867</v>
          </cell>
          <cell r="DB1230">
            <v>1867</v>
          </cell>
          <cell r="DC1230">
            <v>1867</v>
          </cell>
          <cell r="DD1230">
            <v>1867</v>
          </cell>
          <cell r="DE1230">
            <v>1867</v>
          </cell>
          <cell r="DF1230">
            <v>2100</v>
          </cell>
          <cell r="DG1230">
            <v>2095</v>
          </cell>
          <cell r="DH1230">
            <v>2095</v>
          </cell>
          <cell r="DI1230">
            <v>2095</v>
          </cell>
          <cell r="DJ1230">
            <v>2095</v>
          </cell>
          <cell r="DK1230">
            <v>2095</v>
          </cell>
        </row>
        <row r="1231">
          <cell r="A1231">
            <v>157090</v>
          </cell>
          <cell r="B1231" t="str">
            <v> SHIP SHOAL  91-B EMERGENCY START UP     </v>
          </cell>
          <cell r="C1231" t="str">
            <v> 0L   </v>
          </cell>
          <cell r="D1231" t="str">
            <v> D    </v>
          </cell>
          <cell r="E1231">
            <v>2743</v>
          </cell>
          <cell r="F1231">
            <v>1</v>
          </cell>
          <cell r="G1231">
            <v>1</v>
          </cell>
          <cell r="H1231">
            <v>1</v>
          </cell>
          <cell r="I1231">
            <v>0</v>
          </cell>
          <cell r="J1231">
            <v>1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12317</v>
          </cell>
          <cell r="CK1231">
            <v>12317</v>
          </cell>
          <cell r="CL1231">
            <v>13977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1980</v>
          </cell>
          <cell r="DI1231">
            <v>1980</v>
          </cell>
          <cell r="DJ1231">
            <v>1980</v>
          </cell>
          <cell r="DK1231">
            <v>0</v>
          </cell>
        </row>
        <row r="1232">
          <cell r="A1232">
            <v>157091</v>
          </cell>
          <cell r="B1232" t="str">
            <v> VICTORIA - BONUS FIELD DEHYD            </v>
          </cell>
          <cell r="C1232">
            <v>0</v>
          </cell>
          <cell r="D1232" t="str">
            <v> R    </v>
          </cell>
          <cell r="E1232">
            <v>2649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</row>
        <row r="1233">
          <cell r="A1233">
            <v>157092</v>
          </cell>
          <cell r="B1233" t="str">
            <v> VISTA-CLARKS MILLS DEHYD                </v>
          </cell>
          <cell r="C1233">
            <v>4</v>
          </cell>
          <cell r="D1233" t="str">
            <v> R    </v>
          </cell>
          <cell r="E1233">
            <v>11774</v>
          </cell>
          <cell r="F1233">
            <v>2500</v>
          </cell>
          <cell r="G1233">
            <v>2500</v>
          </cell>
          <cell r="H1233">
            <v>2500</v>
          </cell>
          <cell r="I1233">
            <v>2329</v>
          </cell>
          <cell r="J1233">
            <v>2500</v>
          </cell>
          <cell r="K1233">
            <v>2500</v>
          </cell>
          <cell r="L1233">
            <v>2500</v>
          </cell>
          <cell r="M1233">
            <v>2500</v>
          </cell>
          <cell r="N1233">
            <v>2501</v>
          </cell>
          <cell r="O1233">
            <v>2501</v>
          </cell>
          <cell r="P1233">
            <v>2501</v>
          </cell>
          <cell r="Q1233">
            <v>2501</v>
          </cell>
          <cell r="R1233">
            <v>2501</v>
          </cell>
          <cell r="S1233">
            <v>2500</v>
          </cell>
          <cell r="T1233">
            <v>2500</v>
          </cell>
          <cell r="U1233">
            <v>2078</v>
          </cell>
          <cell r="V1233">
            <v>2078</v>
          </cell>
          <cell r="W1233">
            <v>2078</v>
          </cell>
          <cell r="X1233">
            <v>2042</v>
          </cell>
          <cell r="Y1233">
            <v>2049</v>
          </cell>
          <cell r="Z1233">
            <v>2040</v>
          </cell>
          <cell r="AA1233">
            <v>2048</v>
          </cell>
          <cell r="AB1233">
            <v>2579</v>
          </cell>
          <cell r="AC1233">
            <v>2492</v>
          </cell>
          <cell r="AD1233">
            <v>2579</v>
          </cell>
          <cell r="AE1233">
            <v>2579</v>
          </cell>
          <cell r="AF1233">
            <v>2579</v>
          </cell>
          <cell r="AG1233">
            <v>2649</v>
          </cell>
          <cell r="AH1233">
            <v>2649</v>
          </cell>
          <cell r="AI1233">
            <v>2649</v>
          </cell>
          <cell r="AJ1233">
            <v>2649</v>
          </cell>
          <cell r="AK1233">
            <v>2648</v>
          </cell>
          <cell r="AL1233">
            <v>2393</v>
          </cell>
          <cell r="AM1233">
            <v>2649</v>
          </cell>
          <cell r="AN1233">
            <v>2649</v>
          </cell>
          <cell r="AO1233">
            <v>2650</v>
          </cell>
          <cell r="AP1233">
            <v>2329</v>
          </cell>
          <cell r="AQ1233">
            <v>2333</v>
          </cell>
          <cell r="AR1233">
            <v>2296</v>
          </cell>
          <cell r="AS1233">
            <v>2350</v>
          </cell>
          <cell r="AT1233">
            <v>2350</v>
          </cell>
          <cell r="AU1233">
            <v>2350</v>
          </cell>
          <cell r="AV1233">
            <v>2350</v>
          </cell>
          <cell r="AW1233">
            <v>2350</v>
          </cell>
          <cell r="AX1233">
            <v>2350</v>
          </cell>
          <cell r="AY1233">
            <v>2350</v>
          </cell>
          <cell r="AZ1233">
            <v>2227</v>
          </cell>
          <cell r="BA1233">
            <v>2350</v>
          </cell>
          <cell r="BB1233">
            <v>2350</v>
          </cell>
          <cell r="BC1233">
            <v>2350</v>
          </cell>
          <cell r="BD1233">
            <v>2350</v>
          </cell>
          <cell r="BE1233">
            <v>2350</v>
          </cell>
          <cell r="BF1233">
            <v>2350</v>
          </cell>
          <cell r="BG1233">
            <v>2350</v>
          </cell>
          <cell r="BH1233">
            <v>2350</v>
          </cell>
          <cell r="BI1233">
            <v>2350</v>
          </cell>
          <cell r="BJ1233">
            <v>2350</v>
          </cell>
          <cell r="BK1233">
            <v>2350</v>
          </cell>
          <cell r="BL1233">
            <v>2350</v>
          </cell>
          <cell r="BM1233">
            <v>2350</v>
          </cell>
          <cell r="BN1233">
            <v>2350</v>
          </cell>
          <cell r="BO1233">
            <v>2350</v>
          </cell>
          <cell r="BP1233">
            <v>2350</v>
          </cell>
          <cell r="BQ1233">
            <v>2350</v>
          </cell>
          <cell r="BR1233">
            <v>2350</v>
          </cell>
          <cell r="BS1233">
            <v>2350</v>
          </cell>
          <cell r="BT1233">
            <v>2350</v>
          </cell>
          <cell r="BU1233">
            <v>2349</v>
          </cell>
          <cell r="BV1233">
            <v>2349</v>
          </cell>
          <cell r="BW1233">
            <v>2350</v>
          </cell>
          <cell r="BX1233">
            <v>2350</v>
          </cell>
          <cell r="BY1233">
            <v>2349</v>
          </cell>
          <cell r="BZ1233">
            <v>2349</v>
          </cell>
          <cell r="CA1233">
            <v>2349</v>
          </cell>
          <cell r="CB1233">
            <v>2350</v>
          </cell>
          <cell r="CC1233">
            <v>2350</v>
          </cell>
          <cell r="CD1233">
            <v>2335</v>
          </cell>
          <cell r="CE1233">
            <v>2335</v>
          </cell>
          <cell r="CF1233">
            <v>2335</v>
          </cell>
          <cell r="CG1233">
            <v>2335</v>
          </cell>
          <cell r="CH1233">
            <v>2335</v>
          </cell>
          <cell r="CI1233">
            <v>2335</v>
          </cell>
          <cell r="CJ1233">
            <v>2335</v>
          </cell>
          <cell r="CK1233">
            <v>2375</v>
          </cell>
          <cell r="CL1233">
            <v>2375</v>
          </cell>
          <cell r="CM1233">
            <v>2375</v>
          </cell>
          <cell r="CN1233">
            <v>2375</v>
          </cell>
          <cell r="CO1233">
            <v>2375</v>
          </cell>
          <cell r="CP1233">
            <v>2375</v>
          </cell>
          <cell r="CQ1233">
            <v>2375</v>
          </cell>
          <cell r="CR1233">
            <v>2375</v>
          </cell>
          <cell r="CS1233">
            <v>2375</v>
          </cell>
          <cell r="CT1233">
            <v>2375</v>
          </cell>
          <cell r="CU1233">
            <v>2375</v>
          </cell>
          <cell r="CV1233">
            <v>2375</v>
          </cell>
          <cell r="CW1233">
            <v>2375</v>
          </cell>
          <cell r="CX1233">
            <v>2375</v>
          </cell>
          <cell r="CY1233">
            <v>2375</v>
          </cell>
          <cell r="CZ1233">
            <v>2375</v>
          </cell>
          <cell r="DA1233">
            <v>2375</v>
          </cell>
          <cell r="DB1233">
            <v>2375</v>
          </cell>
          <cell r="DC1233">
            <v>2375</v>
          </cell>
          <cell r="DD1233">
            <v>2240</v>
          </cell>
          <cell r="DE1233">
            <v>2375</v>
          </cell>
          <cell r="DF1233">
            <v>2495</v>
          </cell>
          <cell r="DG1233">
            <v>2495</v>
          </cell>
          <cell r="DH1233">
            <v>2495</v>
          </cell>
          <cell r="DI1233">
            <v>2495</v>
          </cell>
          <cell r="DJ1233">
            <v>2495</v>
          </cell>
          <cell r="DK1233">
            <v>2495</v>
          </cell>
        </row>
        <row r="1234">
          <cell r="A1234">
            <v>157094</v>
          </cell>
          <cell r="B1234" t="str">
            <v> WIGGINTON-FARM TEX                      </v>
          </cell>
          <cell r="C1234">
            <v>0</v>
          </cell>
          <cell r="D1234" t="str">
            <v> D    </v>
          </cell>
          <cell r="E1234">
            <v>1502</v>
          </cell>
          <cell r="F1234">
            <v>6</v>
          </cell>
          <cell r="G1234">
            <v>6</v>
          </cell>
          <cell r="H1234">
            <v>6</v>
          </cell>
          <cell r="I1234">
            <v>0</v>
          </cell>
          <cell r="J1234">
            <v>6</v>
          </cell>
          <cell r="K1234">
            <v>6</v>
          </cell>
          <cell r="L1234">
            <v>6</v>
          </cell>
          <cell r="M1234">
            <v>6</v>
          </cell>
          <cell r="N1234">
            <v>6</v>
          </cell>
          <cell r="O1234">
            <v>6</v>
          </cell>
          <cell r="P1234">
            <v>6</v>
          </cell>
          <cell r="Q1234">
            <v>6</v>
          </cell>
          <cell r="R1234">
            <v>6</v>
          </cell>
          <cell r="S1234">
            <v>6</v>
          </cell>
          <cell r="T1234">
            <v>6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</row>
        <row r="1235">
          <cell r="A1235">
            <v>157095</v>
          </cell>
          <cell r="B1235" t="str">
            <v> WOODS-FARM TEX                          </v>
          </cell>
          <cell r="C1235">
            <v>0</v>
          </cell>
          <cell r="D1235" t="str">
            <v> D    </v>
          </cell>
          <cell r="E1235">
            <v>1707</v>
          </cell>
          <cell r="F1235">
            <v>145</v>
          </cell>
          <cell r="G1235">
            <v>145</v>
          </cell>
          <cell r="H1235">
            <v>145</v>
          </cell>
          <cell r="I1235">
            <v>1</v>
          </cell>
          <cell r="J1235">
            <v>145</v>
          </cell>
          <cell r="K1235">
            <v>145</v>
          </cell>
          <cell r="L1235">
            <v>145</v>
          </cell>
          <cell r="M1235">
            <v>145</v>
          </cell>
          <cell r="N1235">
            <v>145</v>
          </cell>
          <cell r="O1235">
            <v>145</v>
          </cell>
          <cell r="P1235">
            <v>145</v>
          </cell>
          <cell r="Q1235">
            <v>145</v>
          </cell>
          <cell r="R1235">
            <v>145</v>
          </cell>
          <cell r="S1235">
            <v>145</v>
          </cell>
          <cell r="T1235">
            <v>145</v>
          </cell>
          <cell r="U1235">
            <v>1</v>
          </cell>
          <cell r="V1235">
            <v>1</v>
          </cell>
          <cell r="W1235">
            <v>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</v>
          </cell>
          <cell r="AC1235">
            <v>1</v>
          </cell>
          <cell r="AD1235">
            <v>1</v>
          </cell>
          <cell r="AE1235">
            <v>1</v>
          </cell>
          <cell r="AF1235">
            <v>1</v>
          </cell>
          <cell r="AG1235">
            <v>1</v>
          </cell>
          <cell r="AH1235">
            <v>1</v>
          </cell>
          <cell r="AI1235">
            <v>1</v>
          </cell>
          <cell r="AJ1235">
            <v>1</v>
          </cell>
          <cell r="AK1235">
            <v>1</v>
          </cell>
          <cell r="AL1235">
            <v>1</v>
          </cell>
          <cell r="AM1235">
            <v>1</v>
          </cell>
          <cell r="AN1235">
            <v>1</v>
          </cell>
          <cell r="AO1235">
            <v>1</v>
          </cell>
          <cell r="AP1235">
            <v>1</v>
          </cell>
          <cell r="AQ1235">
            <v>1</v>
          </cell>
          <cell r="AR1235">
            <v>1</v>
          </cell>
          <cell r="AS1235">
            <v>1</v>
          </cell>
          <cell r="AT1235">
            <v>1</v>
          </cell>
          <cell r="AU1235">
            <v>1</v>
          </cell>
          <cell r="AV1235">
            <v>1</v>
          </cell>
          <cell r="AW1235">
            <v>1</v>
          </cell>
          <cell r="AX1235">
            <v>1</v>
          </cell>
          <cell r="AY1235">
            <v>1</v>
          </cell>
          <cell r="AZ1235">
            <v>1</v>
          </cell>
          <cell r="BA1235">
            <v>1</v>
          </cell>
          <cell r="BB1235">
            <v>1</v>
          </cell>
          <cell r="BC1235">
            <v>1</v>
          </cell>
          <cell r="BD1235">
            <v>1</v>
          </cell>
          <cell r="BE1235">
            <v>1</v>
          </cell>
          <cell r="BF1235">
            <v>1</v>
          </cell>
          <cell r="BG1235">
            <v>1</v>
          </cell>
          <cell r="BH1235">
            <v>1</v>
          </cell>
          <cell r="BI1235">
            <v>1</v>
          </cell>
          <cell r="BJ1235">
            <v>1</v>
          </cell>
          <cell r="BK1235">
            <v>1</v>
          </cell>
          <cell r="BL1235">
            <v>1</v>
          </cell>
          <cell r="BM1235">
            <v>1</v>
          </cell>
          <cell r="BN1235">
            <v>1</v>
          </cell>
          <cell r="BO1235">
            <v>1</v>
          </cell>
          <cell r="BP1235">
            <v>1</v>
          </cell>
          <cell r="BQ1235">
            <v>1</v>
          </cell>
          <cell r="BR1235">
            <v>1</v>
          </cell>
          <cell r="BS1235">
            <v>1</v>
          </cell>
          <cell r="BT1235">
            <v>1</v>
          </cell>
          <cell r="BU1235">
            <v>1</v>
          </cell>
          <cell r="BV1235">
            <v>1</v>
          </cell>
          <cell r="BW1235">
            <v>1</v>
          </cell>
          <cell r="BX1235">
            <v>1</v>
          </cell>
          <cell r="BY1235">
            <v>1</v>
          </cell>
          <cell r="BZ1235">
            <v>1</v>
          </cell>
          <cell r="CA1235">
            <v>1</v>
          </cell>
          <cell r="CB1235">
            <v>1</v>
          </cell>
          <cell r="CC1235">
            <v>1</v>
          </cell>
          <cell r="CD1235">
            <v>2</v>
          </cell>
          <cell r="CE1235">
            <v>2</v>
          </cell>
          <cell r="CF1235">
            <v>2</v>
          </cell>
          <cell r="CG1235">
            <v>2</v>
          </cell>
          <cell r="CH1235">
            <v>2</v>
          </cell>
          <cell r="CI1235">
            <v>2</v>
          </cell>
          <cell r="CJ1235">
            <v>2</v>
          </cell>
          <cell r="CK1235">
            <v>2</v>
          </cell>
          <cell r="CL1235">
            <v>2</v>
          </cell>
          <cell r="CM1235">
            <v>2</v>
          </cell>
          <cell r="CN1235">
            <v>2</v>
          </cell>
          <cell r="CO1235">
            <v>2</v>
          </cell>
          <cell r="CP1235">
            <v>2</v>
          </cell>
          <cell r="CQ1235">
            <v>2</v>
          </cell>
          <cell r="CR1235">
            <v>2</v>
          </cell>
          <cell r="CS1235">
            <v>2</v>
          </cell>
          <cell r="CT1235">
            <v>2</v>
          </cell>
          <cell r="CU1235">
            <v>2</v>
          </cell>
          <cell r="CV1235">
            <v>2</v>
          </cell>
          <cell r="CW1235">
            <v>2</v>
          </cell>
          <cell r="CX1235">
            <v>2</v>
          </cell>
          <cell r="CY1235">
            <v>2</v>
          </cell>
          <cell r="CZ1235">
            <v>2</v>
          </cell>
          <cell r="DA1235">
            <v>2</v>
          </cell>
          <cell r="DB1235">
            <v>2</v>
          </cell>
          <cell r="DC1235">
            <v>2</v>
          </cell>
          <cell r="DD1235">
            <v>2</v>
          </cell>
          <cell r="DE1235">
            <v>2</v>
          </cell>
          <cell r="DF1235">
            <v>6</v>
          </cell>
          <cell r="DG1235">
            <v>6</v>
          </cell>
          <cell r="DH1235">
            <v>6</v>
          </cell>
          <cell r="DI1235">
            <v>6</v>
          </cell>
          <cell r="DJ1235">
            <v>6</v>
          </cell>
          <cell r="DK1235">
            <v>6</v>
          </cell>
        </row>
        <row r="1236">
          <cell r="A1236">
            <v>157096</v>
          </cell>
          <cell r="B1236" t="str">
            <v> ZBORIL-FARM TEX                         </v>
          </cell>
          <cell r="C1236">
            <v>0</v>
          </cell>
          <cell r="D1236" t="str">
            <v> D    </v>
          </cell>
          <cell r="E1236">
            <v>1005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</row>
        <row r="1237">
          <cell r="A1237">
            <v>157549</v>
          </cell>
          <cell r="B1237" t="str">
            <v>CNG @ Madison</v>
          </cell>
          <cell r="C1237">
            <v>5</v>
          </cell>
          <cell r="D1237" t="str">
            <v> D    </v>
          </cell>
          <cell r="E1237">
            <v>141390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</row>
        <row r="1238">
          <cell r="A1238">
            <v>157639</v>
          </cell>
          <cell r="B1238" t="str">
            <v> GRAND CHENIER PLANT SHRINKAGE           </v>
          </cell>
          <cell r="C1238" t="str">
            <v> 0L   </v>
          </cell>
          <cell r="D1238" t="str">
            <v> D    </v>
          </cell>
          <cell r="E1238">
            <v>2663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</row>
        <row r="1239">
          <cell r="A1239">
            <v>157641</v>
          </cell>
          <cell r="B1239" t="str">
            <v> BLUE WATER PLANT SHRINKAGE              </v>
          </cell>
          <cell r="C1239" t="str">
            <v> 0L   </v>
          </cell>
          <cell r="D1239" t="str">
            <v> D    </v>
          </cell>
          <cell r="E1239">
            <v>2675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</row>
        <row r="1240">
          <cell r="A1240">
            <v>157645</v>
          </cell>
          <cell r="B1240" t="str">
            <v> SABINE PASS SHRINKAGE FLA               </v>
          </cell>
          <cell r="C1240" t="str">
            <v> 0L   </v>
          </cell>
          <cell r="D1240" t="str">
            <v> D    </v>
          </cell>
          <cell r="E1240">
            <v>2555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</row>
        <row r="1241">
          <cell r="A1241">
            <v>157674</v>
          </cell>
          <cell r="B1241" t="str">
            <v>COLUMBIA GULF @ Rowan</v>
          </cell>
          <cell r="C1241">
            <v>2</v>
          </cell>
          <cell r="D1241" t="str">
            <v> R    </v>
          </cell>
          <cell r="E1241">
            <v>71234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</row>
        <row r="1242">
          <cell r="A1242">
            <v>157705</v>
          </cell>
          <cell r="B1242" t="str">
            <v> CABOT-LANE BRANCH W VA TRANS            </v>
          </cell>
          <cell r="C1242">
            <v>3</v>
          </cell>
          <cell r="D1242" t="str">
            <v> R    </v>
          </cell>
          <cell r="E1242">
            <v>24400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</row>
        <row r="1243">
          <cell r="A1243">
            <v>157708</v>
          </cell>
          <cell r="B1243" t="str">
            <v> H AND M-BONUS TRANSCO TRANS             </v>
          </cell>
          <cell r="C1243">
            <v>0</v>
          </cell>
          <cell r="D1243" t="str">
            <v> R    </v>
          </cell>
          <cell r="E1243">
            <v>5828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</row>
        <row r="1244">
          <cell r="A1244">
            <v>157712</v>
          </cell>
          <cell r="B1244" t="str">
            <v> NORTHERN-ARCO-W CAMERON BLK 238B        </v>
          </cell>
          <cell r="C1244" t="str">
            <v> 0L   </v>
          </cell>
          <cell r="D1244" t="str">
            <v> R    </v>
          </cell>
          <cell r="E1244">
            <v>40834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</row>
        <row r="1245">
          <cell r="A1245">
            <v>157713</v>
          </cell>
          <cell r="B1245" t="str">
            <v> NORTHERN-ARCO W CAMERON BLK249C         </v>
          </cell>
          <cell r="C1245" t="str">
            <v> 0L   </v>
          </cell>
          <cell r="D1245" t="str">
            <v> R    </v>
          </cell>
          <cell r="E1245">
            <v>40823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</row>
        <row r="1246">
          <cell r="A1246">
            <v>157714</v>
          </cell>
          <cell r="B1246" t="str">
            <v> MAGNOLIA PLANT PTR MAKE UP (DUAL 2-6139)</v>
          </cell>
          <cell r="C1246">
            <v>0</v>
          </cell>
          <cell r="D1246" t="str">
            <v> R    </v>
          </cell>
          <cell r="E1246">
            <v>8340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</row>
        <row r="1247">
          <cell r="A1247">
            <v>158911</v>
          </cell>
          <cell r="B1247" t="str">
            <v> ENERGY-W BURRWOOD LA                    </v>
          </cell>
          <cell r="C1247" t="str">
            <v> 0L   </v>
          </cell>
          <cell r="D1247" t="str">
            <v> D    </v>
          </cell>
          <cell r="E1247">
            <v>5755</v>
          </cell>
          <cell r="F1247">
            <v>1</v>
          </cell>
          <cell r="G1247">
            <v>1</v>
          </cell>
          <cell r="H1247">
            <v>1</v>
          </cell>
          <cell r="I1247">
            <v>495</v>
          </cell>
          <cell r="J1247">
            <v>1</v>
          </cell>
          <cell r="K1247">
            <v>1</v>
          </cell>
          <cell r="L1247">
            <v>1</v>
          </cell>
          <cell r="M1247">
            <v>1</v>
          </cell>
          <cell r="N1247">
            <v>1</v>
          </cell>
          <cell r="O1247">
            <v>1</v>
          </cell>
          <cell r="P1247">
            <v>1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1</v>
          </cell>
          <cell r="V1247">
            <v>1</v>
          </cell>
          <cell r="W1247">
            <v>1</v>
          </cell>
          <cell r="X1247">
            <v>1</v>
          </cell>
          <cell r="Y1247">
            <v>1</v>
          </cell>
          <cell r="Z1247">
            <v>1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495</v>
          </cell>
          <cell r="AI1247">
            <v>495</v>
          </cell>
          <cell r="AJ1247">
            <v>495</v>
          </cell>
          <cell r="AK1247">
            <v>495</v>
          </cell>
          <cell r="AL1247">
            <v>495</v>
          </cell>
          <cell r="AM1247">
            <v>495</v>
          </cell>
          <cell r="AN1247">
            <v>495</v>
          </cell>
          <cell r="AO1247">
            <v>495</v>
          </cell>
          <cell r="AP1247">
            <v>495</v>
          </cell>
          <cell r="AQ1247">
            <v>495</v>
          </cell>
          <cell r="AR1247">
            <v>495</v>
          </cell>
          <cell r="AS1247">
            <v>495</v>
          </cell>
          <cell r="AT1247">
            <v>495</v>
          </cell>
          <cell r="AU1247">
            <v>495</v>
          </cell>
          <cell r="AV1247">
            <v>0</v>
          </cell>
          <cell r="AW1247">
            <v>0</v>
          </cell>
          <cell r="AX1247">
            <v>0</v>
          </cell>
          <cell r="AY1247">
            <v>1</v>
          </cell>
          <cell r="AZ1247">
            <v>1</v>
          </cell>
          <cell r="BA1247">
            <v>1</v>
          </cell>
          <cell r="BB1247">
            <v>1</v>
          </cell>
          <cell r="BC1247">
            <v>1</v>
          </cell>
          <cell r="BD1247">
            <v>1</v>
          </cell>
          <cell r="BE1247">
            <v>1</v>
          </cell>
          <cell r="BF1247">
            <v>1</v>
          </cell>
          <cell r="BG1247">
            <v>1</v>
          </cell>
          <cell r="BH1247">
            <v>1</v>
          </cell>
          <cell r="BI1247">
            <v>1</v>
          </cell>
          <cell r="BJ1247">
            <v>1</v>
          </cell>
          <cell r="BK1247">
            <v>1</v>
          </cell>
          <cell r="BL1247">
            <v>1</v>
          </cell>
          <cell r="BM1247">
            <v>1</v>
          </cell>
          <cell r="BN1247">
            <v>1</v>
          </cell>
          <cell r="BO1247">
            <v>1</v>
          </cell>
          <cell r="BP1247">
            <v>1</v>
          </cell>
          <cell r="BQ1247">
            <v>1</v>
          </cell>
          <cell r="BR1247">
            <v>1</v>
          </cell>
          <cell r="BS1247">
            <v>1</v>
          </cell>
          <cell r="BT1247">
            <v>1</v>
          </cell>
          <cell r="BU1247">
            <v>198</v>
          </cell>
          <cell r="BV1247">
            <v>5</v>
          </cell>
          <cell r="BW1247">
            <v>198</v>
          </cell>
          <cell r="BX1247">
            <v>495</v>
          </cell>
          <cell r="BY1247">
            <v>495</v>
          </cell>
          <cell r="BZ1247">
            <v>495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</row>
        <row r="1248">
          <cell r="A1248">
            <v>159786</v>
          </cell>
          <cell r="B1248" t="str">
            <v> WHITING - SOUTHWEST PASS (WD 52)        </v>
          </cell>
          <cell r="C1248" t="str">
            <v> 0L   </v>
          </cell>
          <cell r="D1248" t="str">
            <v> R    </v>
          </cell>
          <cell r="E1248">
            <v>3175</v>
          </cell>
          <cell r="F1248">
            <v>1</v>
          </cell>
          <cell r="G1248">
            <v>1</v>
          </cell>
          <cell r="H1248">
            <v>1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</row>
        <row r="1249">
          <cell r="A1249">
            <v>159787</v>
          </cell>
          <cell r="B1249" t="str">
            <v> SOUTHWEST PASS WEST DELTA BLOCK 52      </v>
          </cell>
          <cell r="C1249" t="str">
            <v> 0L   </v>
          </cell>
          <cell r="D1249" t="str">
            <v> D    </v>
          </cell>
          <cell r="E1249">
            <v>2995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</row>
        <row r="1250">
          <cell r="A1250">
            <v>160167</v>
          </cell>
          <cell r="B1250" t="str">
            <v> EAST-WRIGLEY TENN                       </v>
          </cell>
          <cell r="C1250">
            <v>1</v>
          </cell>
          <cell r="D1250" t="str">
            <v> D    </v>
          </cell>
          <cell r="E1250">
            <v>11854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</row>
        <row r="1251">
          <cell r="A1251">
            <v>160171</v>
          </cell>
          <cell r="B1251" t="str">
            <v> TEXAS-VENICE PLT EXCH                   </v>
          </cell>
          <cell r="C1251" t="str">
            <v> 0L   </v>
          </cell>
          <cell r="D1251" t="str">
            <v> D    </v>
          </cell>
          <cell r="E1251">
            <v>195888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</row>
        <row r="1252">
          <cell r="A1252">
            <v>162197</v>
          </cell>
          <cell r="B1252" t="str">
            <v> SOUTH PASS BLK 55 DEHYD DUAL (420002)   </v>
          </cell>
          <cell r="C1252" t="str">
            <v> 0L   </v>
          </cell>
          <cell r="D1252" t="str">
            <v> R    </v>
          </cell>
          <cell r="E1252">
            <v>407343</v>
          </cell>
          <cell r="F1252">
            <v>79496</v>
          </cell>
          <cell r="G1252">
            <v>91014</v>
          </cell>
          <cell r="H1252">
            <v>95214</v>
          </cell>
          <cell r="I1252">
            <v>72313</v>
          </cell>
          <cell r="J1252">
            <v>74916</v>
          </cell>
          <cell r="K1252">
            <v>103218</v>
          </cell>
          <cell r="L1252">
            <v>100248</v>
          </cell>
          <cell r="M1252">
            <v>89831</v>
          </cell>
          <cell r="N1252">
            <v>98162</v>
          </cell>
          <cell r="O1252">
            <v>98162</v>
          </cell>
          <cell r="P1252">
            <v>113162</v>
          </cell>
          <cell r="Q1252">
            <v>167839</v>
          </cell>
          <cell r="R1252">
            <v>222756</v>
          </cell>
          <cell r="S1252">
            <v>232440</v>
          </cell>
          <cell r="T1252">
            <v>218224</v>
          </cell>
          <cell r="U1252">
            <v>60782</v>
          </cell>
          <cell r="V1252">
            <v>60782</v>
          </cell>
          <cell r="W1252">
            <v>60782</v>
          </cell>
          <cell r="X1252">
            <v>70730</v>
          </cell>
          <cell r="Y1252">
            <v>77848</v>
          </cell>
          <cell r="Z1252">
            <v>87833</v>
          </cell>
          <cell r="AA1252">
            <v>67688</v>
          </cell>
          <cell r="AB1252">
            <v>77471</v>
          </cell>
          <cell r="AC1252">
            <v>77471</v>
          </cell>
          <cell r="AD1252">
            <v>77471</v>
          </cell>
          <cell r="AE1252">
            <v>77436</v>
          </cell>
          <cell r="AF1252">
            <v>67127</v>
          </cell>
          <cell r="AG1252">
            <v>64049</v>
          </cell>
          <cell r="AH1252">
            <v>81902</v>
          </cell>
          <cell r="AI1252">
            <v>71924</v>
          </cell>
          <cell r="AJ1252">
            <v>71924</v>
          </cell>
          <cell r="AK1252">
            <v>71924</v>
          </cell>
          <cell r="AL1252">
            <v>71955</v>
          </cell>
          <cell r="AM1252">
            <v>70113</v>
          </cell>
          <cell r="AN1252">
            <v>75166</v>
          </cell>
          <cell r="AO1252">
            <v>72313</v>
          </cell>
          <cell r="AP1252">
            <v>72313</v>
          </cell>
          <cell r="AQ1252">
            <v>72313</v>
          </cell>
          <cell r="AR1252">
            <v>72313</v>
          </cell>
          <cell r="AS1252">
            <v>72313</v>
          </cell>
          <cell r="AT1252">
            <v>70404</v>
          </cell>
          <cell r="AU1252">
            <v>70404</v>
          </cell>
          <cell r="AV1252">
            <v>89895</v>
          </cell>
          <cell r="AW1252">
            <v>59698</v>
          </cell>
          <cell r="AX1252">
            <v>59698</v>
          </cell>
          <cell r="AY1252">
            <v>91906</v>
          </cell>
          <cell r="AZ1252">
            <v>92262</v>
          </cell>
          <cell r="BA1252">
            <v>111101</v>
          </cell>
          <cell r="BB1252">
            <v>116866</v>
          </cell>
          <cell r="BC1252">
            <v>108028</v>
          </cell>
          <cell r="BD1252">
            <v>110411</v>
          </cell>
          <cell r="BE1252">
            <v>107313</v>
          </cell>
          <cell r="BF1252">
            <v>107313</v>
          </cell>
          <cell r="BG1252">
            <v>74543</v>
          </cell>
          <cell r="BH1252">
            <v>109900</v>
          </cell>
          <cell r="BI1252">
            <v>100055</v>
          </cell>
          <cell r="BJ1252">
            <v>109399</v>
          </cell>
          <cell r="BK1252">
            <v>128854</v>
          </cell>
          <cell r="BL1252">
            <v>128854</v>
          </cell>
          <cell r="BM1252">
            <v>128854</v>
          </cell>
          <cell r="BN1252">
            <v>84000</v>
          </cell>
          <cell r="BO1252">
            <v>105399</v>
          </cell>
          <cell r="BP1252">
            <v>149162</v>
          </cell>
          <cell r="BQ1252">
            <v>249633</v>
          </cell>
          <cell r="BR1252">
            <v>227526</v>
          </cell>
          <cell r="BS1252">
            <v>227526</v>
          </cell>
          <cell r="BT1252">
            <v>227526</v>
          </cell>
          <cell r="BU1252">
            <v>225659</v>
          </cell>
          <cell r="BV1252">
            <v>262945</v>
          </cell>
          <cell r="BW1252">
            <v>219264</v>
          </cell>
          <cell r="BX1252">
            <v>190700</v>
          </cell>
          <cell r="BY1252">
            <v>111146</v>
          </cell>
          <cell r="BZ1252">
            <v>111146</v>
          </cell>
          <cell r="CA1252">
            <v>102646</v>
          </cell>
          <cell r="CB1252">
            <v>103927</v>
          </cell>
          <cell r="CC1252">
            <v>93572</v>
          </cell>
          <cell r="CD1252">
            <v>77040</v>
          </cell>
          <cell r="CE1252">
            <v>96413</v>
          </cell>
          <cell r="CF1252">
            <v>49040</v>
          </cell>
          <cell r="CG1252">
            <v>10000</v>
          </cell>
          <cell r="CH1252">
            <v>0</v>
          </cell>
          <cell r="CI1252">
            <v>0</v>
          </cell>
          <cell r="CJ1252">
            <v>4040</v>
          </cell>
          <cell r="CK1252">
            <v>40433</v>
          </cell>
          <cell r="CL1252">
            <v>84625</v>
          </cell>
          <cell r="CM1252">
            <v>84625</v>
          </cell>
          <cell r="CN1252">
            <v>84625</v>
          </cell>
          <cell r="CO1252">
            <v>84625</v>
          </cell>
          <cell r="CP1252">
            <v>82086</v>
          </cell>
          <cell r="CQ1252">
            <v>82086</v>
          </cell>
          <cell r="CR1252">
            <v>83074</v>
          </cell>
          <cell r="CS1252">
            <v>73826</v>
          </cell>
          <cell r="CT1252">
            <v>83074</v>
          </cell>
          <cell r="CU1252">
            <v>83074</v>
          </cell>
          <cell r="CV1252">
            <v>83074</v>
          </cell>
          <cell r="CW1252">
            <v>85899</v>
          </cell>
          <cell r="CX1252">
            <v>55047</v>
          </cell>
          <cell r="CY1252">
            <v>71484</v>
          </cell>
          <cell r="CZ1252">
            <v>69989</v>
          </cell>
          <cell r="DA1252">
            <v>85024</v>
          </cell>
          <cell r="DB1252">
            <v>85024</v>
          </cell>
          <cell r="DC1252">
            <v>85024</v>
          </cell>
          <cell r="DD1252">
            <v>91586</v>
          </cell>
          <cell r="DE1252">
            <v>103490</v>
          </cell>
          <cell r="DF1252">
            <v>154131</v>
          </cell>
          <cell r="DG1252">
            <v>158676</v>
          </cell>
          <cell r="DH1252">
            <v>135034</v>
          </cell>
          <cell r="DI1252">
            <v>135034</v>
          </cell>
          <cell r="DJ1252">
            <v>135034</v>
          </cell>
          <cell r="DK1252">
            <v>118834</v>
          </cell>
        </row>
        <row r="1253">
          <cell r="A1253">
            <v>162381</v>
          </cell>
          <cell r="B1253" t="str">
            <v>  BAYOU MACON                            </v>
          </cell>
          <cell r="C1253">
            <v>1</v>
          </cell>
          <cell r="D1253" t="str">
            <v> R    </v>
          </cell>
          <cell r="E1253">
            <v>103208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</row>
        <row r="1254">
          <cell r="A1254">
            <v>162562</v>
          </cell>
          <cell r="B1254" t="str">
            <v> GARDEN BANKS  189                       </v>
          </cell>
          <cell r="C1254" t="str">
            <v> 0L   </v>
          </cell>
          <cell r="D1254" t="str">
            <v> R    </v>
          </cell>
          <cell r="E1254">
            <v>104738</v>
          </cell>
          <cell r="F1254">
            <v>57496</v>
          </cell>
          <cell r="G1254">
            <v>57497</v>
          </cell>
          <cell r="H1254">
            <v>57497</v>
          </cell>
          <cell r="I1254">
            <v>60601</v>
          </cell>
          <cell r="J1254">
            <v>59502</v>
          </cell>
          <cell r="K1254">
            <v>59571</v>
          </cell>
          <cell r="L1254">
            <v>59571</v>
          </cell>
          <cell r="M1254">
            <v>59571</v>
          </cell>
          <cell r="N1254">
            <v>59571</v>
          </cell>
          <cell r="O1254">
            <v>59571</v>
          </cell>
          <cell r="P1254">
            <v>59571</v>
          </cell>
          <cell r="Q1254">
            <v>63085</v>
          </cell>
          <cell r="R1254">
            <v>63085</v>
          </cell>
          <cell r="S1254">
            <v>63086</v>
          </cell>
          <cell r="T1254">
            <v>63194</v>
          </cell>
          <cell r="U1254">
            <v>56329</v>
          </cell>
          <cell r="V1254">
            <v>56329</v>
          </cell>
          <cell r="W1254">
            <v>56329</v>
          </cell>
          <cell r="X1254">
            <v>56329</v>
          </cell>
          <cell r="Y1254">
            <v>54318</v>
          </cell>
          <cell r="Z1254">
            <v>55318</v>
          </cell>
          <cell r="AA1254">
            <v>55306</v>
          </cell>
          <cell r="AB1254">
            <v>65363</v>
          </cell>
          <cell r="AC1254">
            <v>65363</v>
          </cell>
          <cell r="AD1254">
            <v>55306</v>
          </cell>
          <cell r="AE1254">
            <v>47283</v>
          </cell>
          <cell r="AF1254">
            <v>47656</v>
          </cell>
          <cell r="AG1254">
            <v>47754</v>
          </cell>
          <cell r="AH1254">
            <v>47754</v>
          </cell>
          <cell r="AI1254">
            <v>59787</v>
          </cell>
          <cell r="AJ1254">
            <v>59787</v>
          </cell>
          <cell r="AK1254">
            <v>59787</v>
          </cell>
          <cell r="AL1254">
            <v>59787</v>
          </cell>
          <cell r="AM1254">
            <v>59787</v>
          </cell>
          <cell r="AN1254">
            <v>60534</v>
          </cell>
          <cell r="AO1254">
            <v>60551</v>
          </cell>
          <cell r="AP1254">
            <v>60601</v>
          </cell>
          <cell r="AQ1254">
            <v>60601</v>
          </cell>
          <cell r="AR1254">
            <v>60601</v>
          </cell>
          <cell r="AS1254">
            <v>60199</v>
          </cell>
          <cell r="AT1254">
            <v>60199</v>
          </cell>
          <cell r="AU1254">
            <v>60288</v>
          </cell>
          <cell r="AV1254">
            <v>60256</v>
          </cell>
          <cell r="AW1254">
            <v>0</v>
          </cell>
          <cell r="AX1254">
            <v>60357</v>
          </cell>
          <cell r="AY1254">
            <v>55962</v>
          </cell>
          <cell r="AZ1254">
            <v>55962</v>
          </cell>
          <cell r="BA1254">
            <v>55962</v>
          </cell>
          <cell r="BB1254">
            <v>54897</v>
          </cell>
          <cell r="BC1254">
            <v>50877</v>
          </cell>
          <cell r="BD1254">
            <v>50822</v>
          </cell>
          <cell r="BE1254">
            <v>50822</v>
          </cell>
          <cell r="BF1254">
            <v>50822</v>
          </cell>
          <cell r="BG1254">
            <v>50815</v>
          </cell>
          <cell r="BH1254">
            <v>50815</v>
          </cell>
          <cell r="BI1254">
            <v>50714</v>
          </cell>
          <cell r="BJ1254">
            <v>50417</v>
          </cell>
          <cell r="BK1254">
            <v>52414</v>
          </cell>
          <cell r="BL1254">
            <v>52414</v>
          </cell>
          <cell r="BM1254">
            <v>52399</v>
          </cell>
          <cell r="BN1254">
            <v>52399</v>
          </cell>
          <cell r="BO1254">
            <v>52399</v>
          </cell>
          <cell r="BP1254">
            <v>52386</v>
          </cell>
          <cell r="BQ1254">
            <v>52927</v>
          </cell>
          <cell r="BR1254">
            <v>60754</v>
          </cell>
          <cell r="BS1254">
            <v>60754</v>
          </cell>
          <cell r="BT1254">
            <v>60754</v>
          </cell>
          <cell r="BU1254">
            <v>60754</v>
          </cell>
          <cell r="BV1254">
            <v>60754</v>
          </cell>
          <cell r="BW1254">
            <v>60754</v>
          </cell>
          <cell r="BX1254">
            <v>64774</v>
          </cell>
          <cell r="BY1254">
            <v>64774</v>
          </cell>
          <cell r="BZ1254">
            <v>64774</v>
          </cell>
          <cell r="CA1254">
            <v>64774</v>
          </cell>
          <cell r="CB1254">
            <v>63970</v>
          </cell>
          <cell r="CC1254">
            <v>64817</v>
          </cell>
          <cell r="CD1254">
            <v>57801</v>
          </cell>
          <cell r="CE1254">
            <v>57189</v>
          </cell>
          <cell r="CF1254">
            <v>56311</v>
          </cell>
          <cell r="CG1254">
            <v>56311</v>
          </cell>
          <cell r="CH1254">
            <v>56311</v>
          </cell>
          <cell r="CI1254">
            <v>55702</v>
          </cell>
          <cell r="CJ1254">
            <v>55593</v>
          </cell>
          <cell r="CK1254">
            <v>55493</v>
          </cell>
          <cell r="CL1254">
            <v>56269</v>
          </cell>
          <cell r="CM1254">
            <v>56245</v>
          </cell>
          <cell r="CN1254">
            <v>56245</v>
          </cell>
          <cell r="CO1254">
            <v>56245</v>
          </cell>
          <cell r="CP1254">
            <v>52225</v>
          </cell>
          <cell r="CQ1254">
            <v>52225</v>
          </cell>
          <cell r="CR1254">
            <v>53147</v>
          </cell>
          <cell r="CS1254">
            <v>48230</v>
          </cell>
          <cell r="CT1254">
            <v>55902</v>
          </cell>
          <cell r="CU1254">
            <v>55902</v>
          </cell>
          <cell r="CV1254">
            <v>55902</v>
          </cell>
          <cell r="CW1254">
            <v>54981</v>
          </cell>
          <cell r="CX1254">
            <v>60595</v>
          </cell>
          <cell r="CY1254">
            <v>60962</v>
          </cell>
          <cell r="CZ1254">
            <v>60394</v>
          </cell>
          <cell r="DA1254">
            <v>60626</v>
          </cell>
          <cell r="DB1254">
            <v>60626</v>
          </cell>
          <cell r="DC1254">
            <v>60626</v>
          </cell>
          <cell r="DD1254">
            <v>61707</v>
          </cell>
          <cell r="DE1254">
            <v>62086</v>
          </cell>
          <cell r="DF1254">
            <v>69603</v>
          </cell>
          <cell r="DG1254">
            <v>69603</v>
          </cell>
          <cell r="DH1254">
            <v>62569</v>
          </cell>
          <cell r="DI1254">
            <v>62569</v>
          </cell>
          <cell r="DJ1254">
            <v>62569</v>
          </cell>
          <cell r="DK1254">
            <v>62691</v>
          </cell>
        </row>
        <row r="1255">
          <cell r="A1255">
            <v>162605</v>
          </cell>
          <cell r="B1255" t="str">
            <v> BRITISH - EAST CAMERON BLK 2            </v>
          </cell>
          <cell r="C1255" t="str">
            <v> 0L   </v>
          </cell>
          <cell r="D1255" t="str">
            <v> R    </v>
          </cell>
          <cell r="E1255">
            <v>57066</v>
          </cell>
          <cell r="F1255">
            <v>1</v>
          </cell>
          <cell r="G1255">
            <v>1305</v>
          </cell>
          <cell r="H1255">
            <v>1305</v>
          </cell>
          <cell r="I1255">
            <v>2874</v>
          </cell>
          <cell r="J1255">
            <v>1305</v>
          </cell>
          <cell r="K1255">
            <v>1305</v>
          </cell>
          <cell r="L1255">
            <v>898</v>
          </cell>
          <cell r="M1255">
            <v>898</v>
          </cell>
          <cell r="N1255">
            <v>898</v>
          </cell>
          <cell r="O1255">
            <v>898</v>
          </cell>
          <cell r="P1255">
            <v>898</v>
          </cell>
          <cell r="Q1255">
            <v>898</v>
          </cell>
          <cell r="R1255">
            <v>898</v>
          </cell>
          <cell r="S1255">
            <v>898</v>
          </cell>
          <cell r="T1255">
            <v>898</v>
          </cell>
          <cell r="U1255">
            <v>1</v>
          </cell>
          <cell r="V1255">
            <v>1</v>
          </cell>
          <cell r="W1255">
            <v>1</v>
          </cell>
          <cell r="X1255">
            <v>1</v>
          </cell>
          <cell r="Y1255">
            <v>1</v>
          </cell>
          <cell r="Z1255">
            <v>1</v>
          </cell>
          <cell r="AA1255">
            <v>1</v>
          </cell>
          <cell r="AB1255">
            <v>2500</v>
          </cell>
          <cell r="AC1255">
            <v>2500</v>
          </cell>
          <cell r="AD1255">
            <v>2500</v>
          </cell>
          <cell r="AE1255">
            <v>1</v>
          </cell>
          <cell r="AF1255">
            <v>1</v>
          </cell>
          <cell r="AG1255">
            <v>1</v>
          </cell>
          <cell r="AH1255">
            <v>1</v>
          </cell>
          <cell r="AI1255">
            <v>1623</v>
          </cell>
          <cell r="AJ1255">
            <v>1623</v>
          </cell>
          <cell r="AK1255">
            <v>1623</v>
          </cell>
          <cell r="AL1255">
            <v>603</v>
          </cell>
          <cell r="AM1255">
            <v>603</v>
          </cell>
          <cell r="AN1255">
            <v>1123</v>
          </cell>
          <cell r="AO1255">
            <v>1123</v>
          </cell>
          <cell r="AP1255">
            <v>2874</v>
          </cell>
          <cell r="AQ1255">
            <v>2874</v>
          </cell>
          <cell r="AR1255">
            <v>2874</v>
          </cell>
          <cell r="AS1255">
            <v>451</v>
          </cell>
          <cell r="AT1255">
            <v>1051</v>
          </cell>
          <cell r="AU1255">
            <v>4488</v>
          </cell>
          <cell r="AV1255">
            <v>4488</v>
          </cell>
          <cell r="AW1255">
            <v>4488</v>
          </cell>
          <cell r="AX1255">
            <v>4488</v>
          </cell>
          <cell r="AY1255">
            <v>4978</v>
          </cell>
          <cell r="AZ1255">
            <v>4666</v>
          </cell>
          <cell r="BA1255">
            <v>6978</v>
          </cell>
          <cell r="BB1255">
            <v>8648</v>
          </cell>
          <cell r="BC1255">
            <v>3363</v>
          </cell>
          <cell r="BD1255">
            <v>1486</v>
          </cell>
          <cell r="BE1255">
            <v>1486</v>
          </cell>
          <cell r="BF1255">
            <v>1486</v>
          </cell>
          <cell r="BG1255">
            <v>1486</v>
          </cell>
          <cell r="BH1255">
            <v>1486</v>
          </cell>
          <cell r="BI1255">
            <v>4173</v>
          </cell>
          <cell r="BJ1255">
            <v>5573</v>
          </cell>
          <cell r="BK1255">
            <v>5573</v>
          </cell>
          <cell r="BL1255">
            <v>5573</v>
          </cell>
          <cell r="BM1255">
            <v>5573</v>
          </cell>
          <cell r="BN1255">
            <v>5573</v>
          </cell>
          <cell r="BO1255">
            <v>5573</v>
          </cell>
          <cell r="BP1255">
            <v>5573</v>
          </cell>
          <cell r="BQ1255">
            <v>5523</v>
          </cell>
          <cell r="BR1255">
            <v>4988</v>
          </cell>
          <cell r="BS1255">
            <v>4988</v>
          </cell>
          <cell r="BT1255">
            <v>4988</v>
          </cell>
          <cell r="BU1255">
            <v>4988</v>
          </cell>
          <cell r="BV1255">
            <v>4988</v>
          </cell>
          <cell r="BW1255">
            <v>4988</v>
          </cell>
          <cell r="BX1255">
            <v>4988</v>
          </cell>
          <cell r="BY1255">
            <v>4988</v>
          </cell>
          <cell r="BZ1255">
            <v>4988</v>
          </cell>
          <cell r="CA1255">
            <v>4988</v>
          </cell>
          <cell r="CB1255">
            <v>4988</v>
          </cell>
          <cell r="CC1255">
            <v>4988</v>
          </cell>
          <cell r="CD1255">
            <v>10237</v>
          </cell>
          <cell r="CE1255">
            <v>9409</v>
          </cell>
          <cell r="CF1255">
            <v>7909</v>
          </cell>
          <cell r="CG1255">
            <v>7909</v>
          </cell>
          <cell r="CH1255">
            <v>7909</v>
          </cell>
          <cell r="CI1255">
            <v>2000</v>
          </cell>
          <cell r="CJ1255">
            <v>6000</v>
          </cell>
          <cell r="CK1255">
            <v>6000</v>
          </cell>
          <cell r="CL1255">
            <v>10112</v>
          </cell>
          <cell r="CM1255">
            <v>10112</v>
          </cell>
          <cell r="CN1255">
            <v>10112</v>
          </cell>
          <cell r="CO1255">
            <v>10112</v>
          </cell>
          <cell r="CP1255">
            <v>13112</v>
          </cell>
          <cell r="CQ1255">
            <v>13112</v>
          </cell>
          <cell r="CR1255">
            <v>12469</v>
          </cell>
          <cell r="CS1255">
            <v>5469</v>
          </cell>
          <cell r="CT1255">
            <v>1</v>
          </cell>
          <cell r="CU1255">
            <v>1</v>
          </cell>
          <cell r="CV1255">
            <v>1</v>
          </cell>
          <cell r="CW1255">
            <v>1</v>
          </cell>
          <cell r="CX1255">
            <v>1</v>
          </cell>
          <cell r="CY1255">
            <v>1</v>
          </cell>
          <cell r="CZ1255">
            <v>1</v>
          </cell>
          <cell r="DA1255">
            <v>1000</v>
          </cell>
          <cell r="DB1255">
            <v>1000</v>
          </cell>
          <cell r="DC1255">
            <v>1000</v>
          </cell>
          <cell r="DD1255">
            <v>1000</v>
          </cell>
          <cell r="DE1255">
            <v>1000</v>
          </cell>
          <cell r="DF1255">
            <v>9229</v>
          </cell>
          <cell r="DG1255">
            <v>4749</v>
          </cell>
          <cell r="DH1255">
            <v>1</v>
          </cell>
          <cell r="DI1255">
            <v>1</v>
          </cell>
          <cell r="DJ1255">
            <v>1</v>
          </cell>
          <cell r="DK1255">
            <v>0</v>
          </cell>
        </row>
        <row r="1256">
          <cell r="A1256">
            <v>163068</v>
          </cell>
          <cell r="B1256" t="str">
            <v> GRAND ISLE DEHYDRATION                  </v>
          </cell>
          <cell r="C1256" t="str">
            <v> 0L   </v>
          </cell>
          <cell r="D1256" t="str">
            <v> R    </v>
          </cell>
          <cell r="E1256">
            <v>142248</v>
          </cell>
          <cell r="F1256">
            <v>3346</v>
          </cell>
          <cell r="G1256">
            <v>37061</v>
          </cell>
          <cell r="H1256">
            <v>36911</v>
          </cell>
          <cell r="I1256">
            <v>36546</v>
          </cell>
          <cell r="J1256">
            <v>37061</v>
          </cell>
          <cell r="K1256">
            <v>37349</v>
          </cell>
          <cell r="L1256">
            <v>60397</v>
          </cell>
          <cell r="M1256">
            <v>60347</v>
          </cell>
          <cell r="N1256">
            <v>13997</v>
          </cell>
          <cell r="O1256">
            <v>13997</v>
          </cell>
          <cell r="P1256">
            <v>997</v>
          </cell>
          <cell r="Q1256">
            <v>997</v>
          </cell>
          <cell r="R1256">
            <v>4498</v>
          </cell>
          <cell r="S1256">
            <v>12598</v>
          </cell>
          <cell r="T1256">
            <v>12637</v>
          </cell>
          <cell r="U1256">
            <v>14388</v>
          </cell>
          <cell r="V1256">
            <v>14388</v>
          </cell>
          <cell r="W1256">
            <v>14300</v>
          </cell>
          <cell r="X1256">
            <v>14300</v>
          </cell>
          <cell r="Y1256">
            <v>14084</v>
          </cell>
          <cell r="Z1256">
            <v>12084</v>
          </cell>
          <cell r="AA1256">
            <v>12084</v>
          </cell>
          <cell r="AB1256">
            <v>10501</v>
          </cell>
          <cell r="AC1256">
            <v>10501</v>
          </cell>
          <cell r="AD1256">
            <v>10501</v>
          </cell>
          <cell r="AE1256">
            <v>1</v>
          </cell>
          <cell r="AF1256">
            <v>284</v>
          </cell>
          <cell r="AG1256">
            <v>2593</v>
          </cell>
          <cell r="AH1256">
            <v>2548</v>
          </cell>
          <cell r="AI1256">
            <v>3180</v>
          </cell>
          <cell r="AJ1256">
            <v>3180</v>
          </cell>
          <cell r="AK1256">
            <v>8180</v>
          </cell>
          <cell r="AL1256">
            <v>4681</v>
          </cell>
          <cell r="AM1256">
            <v>5354</v>
          </cell>
          <cell r="AN1256">
            <v>10500</v>
          </cell>
          <cell r="AO1256">
            <v>64916</v>
          </cell>
          <cell r="AP1256">
            <v>36546</v>
          </cell>
          <cell r="AQ1256">
            <v>36546</v>
          </cell>
          <cell r="AR1256">
            <v>36546</v>
          </cell>
          <cell r="AS1256">
            <v>75120</v>
          </cell>
          <cell r="AT1256">
            <v>67970</v>
          </cell>
          <cell r="AU1256">
            <v>69605</v>
          </cell>
          <cell r="AV1256">
            <v>69552</v>
          </cell>
          <cell r="AW1256">
            <v>25852</v>
          </cell>
          <cell r="AX1256">
            <v>25852</v>
          </cell>
          <cell r="AY1256">
            <v>59802</v>
          </cell>
          <cell r="AZ1256">
            <v>78252</v>
          </cell>
          <cell r="BA1256">
            <v>79902</v>
          </cell>
          <cell r="BB1256">
            <v>43302</v>
          </cell>
          <cell r="BC1256">
            <v>35102</v>
          </cell>
          <cell r="BD1256">
            <v>28236</v>
          </cell>
          <cell r="BE1256">
            <v>11236</v>
          </cell>
          <cell r="BF1256">
            <v>11236</v>
          </cell>
          <cell r="BG1256">
            <v>9236</v>
          </cell>
          <cell r="BH1256">
            <v>8951</v>
          </cell>
          <cell r="BI1256">
            <v>10802</v>
          </cell>
          <cell r="BJ1256">
            <v>26502</v>
          </cell>
          <cell r="BK1256">
            <v>19627</v>
          </cell>
          <cell r="BL1256">
            <v>19627</v>
          </cell>
          <cell r="BM1256">
            <v>19627</v>
          </cell>
          <cell r="BN1256">
            <v>19627</v>
          </cell>
          <cell r="BO1256">
            <v>19570</v>
          </cell>
          <cell r="BP1256">
            <v>19870</v>
          </cell>
          <cell r="BQ1256">
            <v>14630</v>
          </cell>
          <cell r="BR1256">
            <v>13630</v>
          </cell>
          <cell r="BS1256">
            <v>13630</v>
          </cell>
          <cell r="BT1256">
            <v>13630</v>
          </cell>
          <cell r="BU1256">
            <v>10630</v>
          </cell>
          <cell r="BV1256">
            <v>11730</v>
          </cell>
          <cell r="BW1256">
            <v>9972</v>
          </cell>
          <cell r="BX1256">
            <v>2372</v>
          </cell>
          <cell r="BY1256">
            <v>9972</v>
          </cell>
          <cell r="BZ1256">
            <v>9972</v>
          </cell>
          <cell r="CA1256">
            <v>9972</v>
          </cell>
          <cell r="CB1256">
            <v>9972</v>
          </cell>
          <cell r="CC1256">
            <v>9972</v>
          </cell>
          <cell r="CD1256">
            <v>562</v>
          </cell>
          <cell r="CE1256">
            <v>4562</v>
          </cell>
          <cell r="CF1256">
            <v>15872</v>
          </cell>
          <cell r="CG1256">
            <v>15872</v>
          </cell>
          <cell r="CH1256">
            <v>15668</v>
          </cell>
          <cell r="CI1256">
            <v>16668</v>
          </cell>
          <cell r="CJ1256">
            <v>16049</v>
          </cell>
          <cell r="CK1256">
            <v>14800</v>
          </cell>
          <cell r="CL1256">
            <v>17154</v>
          </cell>
          <cell r="CM1256">
            <v>17154</v>
          </cell>
          <cell r="CN1256">
            <v>17154</v>
          </cell>
          <cell r="CO1256">
            <v>17154</v>
          </cell>
          <cell r="CP1256">
            <v>14979</v>
          </cell>
          <cell r="CQ1256">
            <v>14979</v>
          </cell>
          <cell r="CR1256">
            <v>13904</v>
          </cell>
          <cell r="CS1256">
            <v>20902</v>
          </cell>
          <cell r="CT1256">
            <v>14054</v>
          </cell>
          <cell r="CU1256">
            <v>14054</v>
          </cell>
          <cell r="CV1256">
            <v>14054</v>
          </cell>
          <cell r="CW1256">
            <v>11891</v>
          </cell>
          <cell r="CX1256">
            <v>9000</v>
          </cell>
          <cell r="CY1256">
            <v>9904</v>
          </cell>
          <cell r="CZ1256">
            <v>10904</v>
          </cell>
          <cell r="DA1256">
            <v>13954</v>
          </cell>
          <cell r="DB1256">
            <v>13954</v>
          </cell>
          <cell r="DC1256">
            <v>13954</v>
          </cell>
          <cell r="DD1256">
            <v>10590</v>
          </cell>
          <cell r="DE1256">
            <v>10590</v>
          </cell>
          <cell r="DF1256">
            <v>21500</v>
          </cell>
          <cell r="DG1256">
            <v>18000</v>
          </cell>
          <cell r="DH1256">
            <v>10000</v>
          </cell>
          <cell r="DI1256">
            <v>10000</v>
          </cell>
          <cell r="DJ1256">
            <v>10000</v>
          </cell>
          <cell r="DK1256">
            <v>13950</v>
          </cell>
        </row>
        <row r="1257">
          <cell r="A1257">
            <v>163292</v>
          </cell>
          <cell r="B1257" t="str">
            <v> SHELL - MISSISSIPPI CANYON 194 DEHYD    </v>
          </cell>
          <cell r="C1257" t="str">
            <v> 0L   </v>
          </cell>
          <cell r="D1257" t="str">
            <v> R    </v>
          </cell>
          <cell r="E1257">
            <v>201060</v>
          </cell>
          <cell r="F1257">
            <v>167972</v>
          </cell>
          <cell r="G1257">
            <v>168323</v>
          </cell>
          <cell r="H1257">
            <v>168323</v>
          </cell>
          <cell r="I1257">
            <v>139092</v>
          </cell>
          <cell r="J1257">
            <v>166146</v>
          </cell>
          <cell r="K1257">
            <v>148870</v>
          </cell>
          <cell r="L1257">
            <v>156479</v>
          </cell>
          <cell r="M1257">
            <v>163693</v>
          </cell>
          <cell r="N1257">
            <v>155854</v>
          </cell>
          <cell r="O1257">
            <v>155854</v>
          </cell>
          <cell r="P1257">
            <v>155854</v>
          </cell>
          <cell r="Q1257">
            <v>115046</v>
          </cell>
          <cell r="R1257">
            <v>123521</v>
          </cell>
          <cell r="S1257">
            <v>150789</v>
          </cell>
          <cell r="T1257">
            <v>151894</v>
          </cell>
          <cell r="U1257">
            <v>162849</v>
          </cell>
          <cell r="V1257">
            <v>162849</v>
          </cell>
          <cell r="W1257">
            <v>162849</v>
          </cell>
          <cell r="X1257">
            <v>162044</v>
          </cell>
          <cell r="Y1257">
            <v>154026</v>
          </cell>
          <cell r="Z1257">
            <v>154714</v>
          </cell>
          <cell r="AA1257">
            <v>153139</v>
          </cell>
          <cell r="AB1257">
            <v>165107</v>
          </cell>
          <cell r="AC1257">
            <v>163322</v>
          </cell>
          <cell r="AD1257">
            <v>163015</v>
          </cell>
          <cell r="AE1257">
            <v>185630</v>
          </cell>
          <cell r="AF1257">
            <v>165999</v>
          </cell>
          <cell r="AG1257">
            <v>126875</v>
          </cell>
          <cell r="AH1257">
            <v>145171</v>
          </cell>
          <cell r="AI1257">
            <v>151383</v>
          </cell>
          <cell r="AJ1257">
            <v>149383</v>
          </cell>
          <cell r="AK1257">
            <v>149383</v>
          </cell>
          <cell r="AL1257">
            <v>151183</v>
          </cell>
          <cell r="AM1257">
            <v>139651</v>
          </cell>
          <cell r="AN1257">
            <v>121103</v>
          </cell>
          <cell r="AO1257">
            <v>103722</v>
          </cell>
          <cell r="AP1257">
            <v>139092</v>
          </cell>
          <cell r="AQ1257">
            <v>139092</v>
          </cell>
          <cell r="AR1257">
            <v>139092</v>
          </cell>
          <cell r="AS1257">
            <v>154533</v>
          </cell>
          <cell r="AT1257">
            <v>99028</v>
          </cell>
          <cell r="AU1257">
            <v>120790</v>
          </cell>
          <cell r="AV1257">
            <v>128865</v>
          </cell>
          <cell r="AW1257">
            <v>121301</v>
          </cell>
          <cell r="AX1257">
            <v>104516</v>
          </cell>
          <cell r="AY1257">
            <v>175551</v>
          </cell>
          <cell r="AZ1257">
            <v>198306</v>
          </cell>
          <cell r="BA1257">
            <v>158351</v>
          </cell>
          <cell r="BB1257">
            <v>119824</v>
          </cell>
          <cell r="BC1257">
            <v>129357</v>
          </cell>
          <cell r="BD1257">
            <v>143699</v>
          </cell>
          <cell r="BE1257">
            <v>143699</v>
          </cell>
          <cell r="BF1257">
            <v>143699</v>
          </cell>
          <cell r="BG1257">
            <v>140884</v>
          </cell>
          <cell r="BH1257">
            <v>152005</v>
          </cell>
          <cell r="BI1257">
            <v>136595</v>
          </cell>
          <cell r="BJ1257">
            <v>107020</v>
          </cell>
          <cell r="BK1257">
            <v>132455</v>
          </cell>
          <cell r="BL1257">
            <v>132455</v>
          </cell>
          <cell r="BM1257">
            <v>131790</v>
          </cell>
          <cell r="BN1257">
            <v>127285</v>
          </cell>
          <cell r="BO1257">
            <v>118762</v>
          </cell>
          <cell r="BP1257">
            <v>118559</v>
          </cell>
          <cell r="BQ1257">
            <v>136755</v>
          </cell>
          <cell r="BR1257">
            <v>104450</v>
          </cell>
          <cell r="BS1257">
            <v>104450</v>
          </cell>
          <cell r="BT1257">
            <v>104450</v>
          </cell>
          <cell r="BU1257">
            <v>139104</v>
          </cell>
          <cell r="BV1257">
            <v>102644</v>
          </cell>
          <cell r="BW1257">
            <v>116241</v>
          </cell>
          <cell r="BX1257">
            <v>94632</v>
          </cell>
          <cell r="BY1257">
            <v>140974</v>
          </cell>
          <cell r="BZ1257">
            <v>140974</v>
          </cell>
          <cell r="CA1257">
            <v>146429</v>
          </cell>
          <cell r="CB1257">
            <v>115025</v>
          </cell>
          <cell r="CC1257">
            <v>130827</v>
          </cell>
          <cell r="CD1257">
            <v>73247</v>
          </cell>
          <cell r="CE1257">
            <v>130636</v>
          </cell>
          <cell r="CF1257">
            <v>143758</v>
          </cell>
          <cell r="CG1257">
            <v>143758</v>
          </cell>
          <cell r="CH1257">
            <v>143758</v>
          </cell>
          <cell r="CI1257">
            <v>133871</v>
          </cell>
          <cell r="CJ1257">
            <v>144986</v>
          </cell>
          <cell r="CK1257">
            <v>149937</v>
          </cell>
          <cell r="CL1257">
            <v>144507</v>
          </cell>
          <cell r="CM1257">
            <v>116352</v>
          </cell>
          <cell r="CN1257">
            <v>116352</v>
          </cell>
          <cell r="CO1257">
            <v>140157</v>
          </cell>
          <cell r="CP1257">
            <v>132828</v>
          </cell>
          <cell r="CQ1257">
            <v>132828</v>
          </cell>
          <cell r="CR1257">
            <v>122269</v>
          </cell>
          <cell r="CS1257">
            <v>143904</v>
          </cell>
          <cell r="CT1257">
            <v>137091</v>
          </cell>
          <cell r="CU1257">
            <v>137091</v>
          </cell>
          <cell r="CV1257">
            <v>137091</v>
          </cell>
          <cell r="CW1257">
            <v>130575</v>
          </cell>
          <cell r="CX1257">
            <v>120684</v>
          </cell>
          <cell r="CY1257">
            <v>82270</v>
          </cell>
          <cell r="CZ1257">
            <v>111248</v>
          </cell>
          <cell r="DA1257">
            <v>149799</v>
          </cell>
          <cell r="DB1257">
            <v>149799</v>
          </cell>
          <cell r="DC1257">
            <v>149799</v>
          </cell>
          <cell r="DD1257">
            <v>91730</v>
          </cell>
          <cell r="DE1257">
            <v>95345</v>
          </cell>
          <cell r="DF1257">
            <v>129028</v>
          </cell>
          <cell r="DG1257">
            <v>115816</v>
          </cell>
          <cell r="DH1257">
            <v>107882</v>
          </cell>
          <cell r="DI1257">
            <v>107882</v>
          </cell>
          <cell r="DJ1257">
            <v>107882</v>
          </cell>
          <cell r="DK1257">
            <v>97297</v>
          </cell>
        </row>
        <row r="1258">
          <cell r="A1258">
            <v>164408</v>
          </cell>
          <cell r="B1258" t="str">
            <v> VERMILION 200                           </v>
          </cell>
          <cell r="C1258" t="str">
            <v> 0L   </v>
          </cell>
          <cell r="D1258" t="str">
            <v> R    </v>
          </cell>
          <cell r="E1258">
            <v>121376</v>
          </cell>
          <cell r="F1258">
            <v>3700</v>
          </cell>
          <cell r="G1258">
            <v>3700</v>
          </cell>
          <cell r="H1258">
            <v>3700</v>
          </cell>
          <cell r="I1258">
            <v>4900</v>
          </cell>
          <cell r="J1258">
            <v>3700</v>
          </cell>
          <cell r="K1258">
            <v>3700</v>
          </cell>
          <cell r="L1258">
            <v>4000</v>
          </cell>
          <cell r="M1258">
            <v>4000</v>
          </cell>
          <cell r="N1258">
            <v>4000</v>
          </cell>
          <cell r="O1258">
            <v>4000</v>
          </cell>
          <cell r="P1258">
            <v>4000</v>
          </cell>
          <cell r="Q1258">
            <v>4000</v>
          </cell>
          <cell r="R1258">
            <v>4000</v>
          </cell>
          <cell r="S1258">
            <v>4000</v>
          </cell>
          <cell r="T1258">
            <v>4000</v>
          </cell>
          <cell r="U1258">
            <v>5000</v>
          </cell>
          <cell r="V1258">
            <v>5000</v>
          </cell>
          <cell r="W1258">
            <v>5000</v>
          </cell>
          <cell r="X1258">
            <v>3995</v>
          </cell>
          <cell r="Y1258">
            <v>3995</v>
          </cell>
          <cell r="Z1258">
            <v>3100</v>
          </cell>
          <cell r="AA1258">
            <v>4082</v>
          </cell>
          <cell r="AB1258">
            <v>4082</v>
          </cell>
          <cell r="AC1258">
            <v>4082</v>
          </cell>
          <cell r="AD1258">
            <v>4082</v>
          </cell>
          <cell r="AE1258">
            <v>4900</v>
          </cell>
          <cell r="AF1258">
            <v>4900</v>
          </cell>
          <cell r="AG1258">
            <v>4900</v>
          </cell>
          <cell r="AH1258">
            <v>4900</v>
          </cell>
          <cell r="AI1258">
            <v>4900</v>
          </cell>
          <cell r="AJ1258">
            <v>4900</v>
          </cell>
          <cell r="AK1258">
            <v>4900</v>
          </cell>
          <cell r="AL1258">
            <v>4900</v>
          </cell>
          <cell r="AM1258">
            <v>4900</v>
          </cell>
          <cell r="AN1258">
            <v>4900</v>
          </cell>
          <cell r="AO1258">
            <v>4900</v>
          </cell>
          <cell r="AP1258">
            <v>4900</v>
          </cell>
          <cell r="AQ1258">
            <v>4900</v>
          </cell>
          <cell r="AR1258">
            <v>4900</v>
          </cell>
          <cell r="AS1258">
            <v>3500</v>
          </cell>
          <cell r="AT1258">
            <v>3500</v>
          </cell>
          <cell r="AU1258">
            <v>3500</v>
          </cell>
          <cell r="AV1258">
            <v>3500</v>
          </cell>
          <cell r="AW1258">
            <v>3500</v>
          </cell>
          <cell r="AX1258">
            <v>3500</v>
          </cell>
          <cell r="AY1258">
            <v>7240</v>
          </cell>
          <cell r="AZ1258">
            <v>7240</v>
          </cell>
          <cell r="BA1258">
            <v>7240</v>
          </cell>
          <cell r="BB1258">
            <v>4090</v>
          </cell>
          <cell r="BC1258">
            <v>4090</v>
          </cell>
          <cell r="BD1258">
            <v>4090</v>
          </cell>
          <cell r="BE1258">
            <v>4090</v>
          </cell>
          <cell r="BF1258">
            <v>4090</v>
          </cell>
          <cell r="BG1258">
            <v>4090</v>
          </cell>
          <cell r="BH1258">
            <v>4090</v>
          </cell>
          <cell r="BI1258">
            <v>4433</v>
          </cell>
          <cell r="BJ1258">
            <v>4433</v>
          </cell>
          <cell r="BK1258">
            <v>4433</v>
          </cell>
          <cell r="BL1258">
            <v>4433</v>
          </cell>
          <cell r="BM1258">
            <v>4433</v>
          </cell>
          <cell r="BN1258">
            <v>4433</v>
          </cell>
          <cell r="BO1258">
            <v>4433</v>
          </cell>
          <cell r="BP1258">
            <v>4433</v>
          </cell>
          <cell r="BQ1258">
            <v>5200</v>
          </cell>
          <cell r="BR1258">
            <v>5200</v>
          </cell>
          <cell r="BS1258">
            <v>5200</v>
          </cell>
          <cell r="BT1258">
            <v>5200</v>
          </cell>
          <cell r="BU1258">
            <v>5200</v>
          </cell>
          <cell r="BV1258">
            <v>5200</v>
          </cell>
          <cell r="BW1258">
            <v>5200</v>
          </cell>
          <cell r="BX1258">
            <v>5200</v>
          </cell>
          <cell r="BY1258">
            <v>5200</v>
          </cell>
          <cell r="BZ1258">
            <v>5200</v>
          </cell>
          <cell r="CA1258">
            <v>5200</v>
          </cell>
          <cell r="CB1258">
            <v>5200</v>
          </cell>
          <cell r="CC1258">
            <v>5200</v>
          </cell>
          <cell r="CD1258">
            <v>4600</v>
          </cell>
          <cell r="CE1258">
            <v>4600</v>
          </cell>
          <cell r="CF1258">
            <v>8000</v>
          </cell>
          <cell r="CG1258">
            <v>8000</v>
          </cell>
          <cell r="CH1258">
            <v>8000</v>
          </cell>
          <cell r="CI1258">
            <v>8000</v>
          </cell>
          <cell r="CJ1258">
            <v>8000</v>
          </cell>
          <cell r="CK1258">
            <v>8000</v>
          </cell>
          <cell r="CL1258">
            <v>8000</v>
          </cell>
          <cell r="CM1258">
            <v>8000</v>
          </cell>
          <cell r="CN1258">
            <v>8000</v>
          </cell>
          <cell r="CO1258">
            <v>8000</v>
          </cell>
          <cell r="CP1258">
            <v>8000</v>
          </cell>
          <cell r="CQ1258">
            <v>8000</v>
          </cell>
          <cell r="CR1258">
            <v>5000</v>
          </cell>
          <cell r="CS1258">
            <v>5000</v>
          </cell>
          <cell r="CT1258">
            <v>5000</v>
          </cell>
          <cell r="CU1258">
            <v>5000</v>
          </cell>
          <cell r="CV1258">
            <v>5000</v>
          </cell>
          <cell r="CW1258">
            <v>5000</v>
          </cell>
          <cell r="CX1258">
            <v>2800</v>
          </cell>
          <cell r="CY1258">
            <v>2800</v>
          </cell>
          <cell r="CZ1258">
            <v>2800</v>
          </cell>
          <cell r="DA1258">
            <v>2800</v>
          </cell>
          <cell r="DB1258">
            <v>2800</v>
          </cell>
          <cell r="DC1258">
            <v>2800</v>
          </cell>
          <cell r="DD1258">
            <v>2800</v>
          </cell>
          <cell r="DE1258">
            <v>2800</v>
          </cell>
          <cell r="DF1258">
            <v>2000</v>
          </cell>
          <cell r="DG1258">
            <v>2000</v>
          </cell>
          <cell r="DH1258">
            <v>2000</v>
          </cell>
          <cell r="DI1258">
            <v>2000</v>
          </cell>
          <cell r="DJ1258">
            <v>2000</v>
          </cell>
          <cell r="DK1258">
            <v>2000</v>
          </cell>
        </row>
        <row r="1259">
          <cell r="A1259">
            <v>195690</v>
          </cell>
          <cell r="B1259" t="str">
            <v> BETHLEHEM SALES                         </v>
          </cell>
          <cell r="C1259">
            <v>5</v>
          </cell>
          <cell r="D1259" t="str">
            <v> D    </v>
          </cell>
          <cell r="E1259">
            <v>2960</v>
          </cell>
          <cell r="F1259">
            <v>2600</v>
          </cell>
          <cell r="G1259">
            <v>2600</v>
          </cell>
          <cell r="H1259">
            <v>2600</v>
          </cell>
          <cell r="I1259">
            <v>2700</v>
          </cell>
          <cell r="J1259">
            <v>2600</v>
          </cell>
          <cell r="K1259">
            <v>2600</v>
          </cell>
          <cell r="L1259">
            <v>2600</v>
          </cell>
          <cell r="M1259">
            <v>2600</v>
          </cell>
          <cell r="N1259">
            <v>2600</v>
          </cell>
          <cell r="O1259">
            <v>2600</v>
          </cell>
          <cell r="P1259">
            <v>2600</v>
          </cell>
          <cell r="Q1259">
            <v>2600</v>
          </cell>
          <cell r="R1259">
            <v>2600</v>
          </cell>
          <cell r="S1259">
            <v>2600</v>
          </cell>
          <cell r="T1259">
            <v>2600</v>
          </cell>
          <cell r="U1259">
            <v>2700</v>
          </cell>
          <cell r="V1259">
            <v>2700</v>
          </cell>
          <cell r="W1259">
            <v>2700</v>
          </cell>
          <cell r="X1259">
            <v>2700</v>
          </cell>
          <cell r="Y1259">
            <v>2700</v>
          </cell>
          <cell r="Z1259">
            <v>2700</v>
          </cell>
          <cell r="AA1259">
            <v>2700</v>
          </cell>
          <cell r="AB1259">
            <v>2700</v>
          </cell>
          <cell r="AC1259">
            <v>2700</v>
          </cell>
          <cell r="AD1259">
            <v>2700</v>
          </cell>
          <cell r="AE1259">
            <v>2700</v>
          </cell>
          <cell r="AF1259">
            <v>2700</v>
          </cell>
          <cell r="AG1259">
            <v>2700</v>
          </cell>
          <cell r="AH1259">
            <v>2700</v>
          </cell>
          <cell r="AI1259">
            <v>2700</v>
          </cell>
          <cell r="AJ1259">
            <v>2700</v>
          </cell>
          <cell r="AK1259">
            <v>1200</v>
          </cell>
          <cell r="AL1259">
            <v>2699</v>
          </cell>
          <cell r="AM1259">
            <v>2700</v>
          </cell>
          <cell r="AN1259">
            <v>2699</v>
          </cell>
          <cell r="AO1259">
            <v>2700</v>
          </cell>
          <cell r="AP1259">
            <v>2700</v>
          </cell>
          <cell r="AQ1259">
            <v>2700</v>
          </cell>
          <cell r="AR1259">
            <v>2700</v>
          </cell>
          <cell r="AS1259">
            <v>2700</v>
          </cell>
          <cell r="AT1259">
            <v>2699</v>
          </cell>
          <cell r="AU1259">
            <v>2699</v>
          </cell>
          <cell r="AV1259">
            <v>2700</v>
          </cell>
          <cell r="AW1259">
            <v>2700</v>
          </cell>
          <cell r="AX1259">
            <v>2699</v>
          </cell>
          <cell r="AY1259">
            <v>1870</v>
          </cell>
          <cell r="AZ1259">
            <v>1870</v>
          </cell>
          <cell r="BA1259">
            <v>1870</v>
          </cell>
          <cell r="BB1259">
            <v>1870</v>
          </cell>
          <cell r="BC1259">
            <v>1870</v>
          </cell>
          <cell r="BD1259">
            <v>1870</v>
          </cell>
          <cell r="BE1259">
            <v>1870</v>
          </cell>
          <cell r="BF1259">
            <v>1870</v>
          </cell>
          <cell r="BG1259">
            <v>1870</v>
          </cell>
          <cell r="BH1259">
            <v>3070</v>
          </cell>
          <cell r="BI1259">
            <v>3070</v>
          </cell>
          <cell r="BJ1259">
            <v>3070</v>
          </cell>
          <cell r="BK1259">
            <v>3070</v>
          </cell>
          <cell r="BL1259">
            <v>3070</v>
          </cell>
          <cell r="BM1259">
            <v>3070</v>
          </cell>
          <cell r="BN1259">
            <v>3070</v>
          </cell>
          <cell r="BO1259">
            <v>3070</v>
          </cell>
          <cell r="BP1259">
            <v>3070</v>
          </cell>
          <cell r="BQ1259">
            <v>3070</v>
          </cell>
          <cell r="BR1259">
            <v>3070</v>
          </cell>
          <cell r="BS1259">
            <v>3070</v>
          </cell>
          <cell r="BT1259">
            <v>3070</v>
          </cell>
          <cell r="BU1259">
            <v>3070</v>
          </cell>
          <cell r="BV1259">
            <v>3070</v>
          </cell>
          <cell r="BW1259">
            <v>3070</v>
          </cell>
          <cell r="BX1259">
            <v>3070</v>
          </cell>
          <cell r="BY1259">
            <v>3070</v>
          </cell>
          <cell r="BZ1259">
            <v>3070</v>
          </cell>
          <cell r="CA1259">
            <v>3070</v>
          </cell>
          <cell r="CB1259">
            <v>3070</v>
          </cell>
          <cell r="CC1259">
            <v>3070</v>
          </cell>
          <cell r="CD1259">
            <v>1870</v>
          </cell>
          <cell r="CE1259">
            <v>1870</v>
          </cell>
          <cell r="CF1259">
            <v>1870</v>
          </cell>
          <cell r="CG1259">
            <v>1870</v>
          </cell>
          <cell r="CH1259">
            <v>1870</v>
          </cell>
          <cell r="CI1259">
            <v>1870</v>
          </cell>
          <cell r="CJ1259">
            <v>3070</v>
          </cell>
          <cell r="CK1259">
            <v>3070</v>
          </cell>
          <cell r="CL1259">
            <v>3070</v>
          </cell>
          <cell r="CM1259">
            <v>3070</v>
          </cell>
          <cell r="CN1259">
            <v>3070</v>
          </cell>
          <cell r="CO1259">
            <v>3070</v>
          </cell>
          <cell r="CP1259">
            <v>3070</v>
          </cell>
          <cell r="CQ1259">
            <v>3070</v>
          </cell>
          <cell r="CR1259">
            <v>3070</v>
          </cell>
          <cell r="CS1259">
            <v>3070</v>
          </cell>
          <cell r="CT1259">
            <v>3070</v>
          </cell>
          <cell r="CU1259">
            <v>3070</v>
          </cell>
          <cell r="CV1259">
            <v>3070</v>
          </cell>
          <cell r="CW1259">
            <v>3070</v>
          </cell>
          <cell r="CX1259">
            <v>3070</v>
          </cell>
          <cell r="CY1259">
            <v>3070</v>
          </cell>
          <cell r="CZ1259">
            <v>3070</v>
          </cell>
          <cell r="DA1259">
            <v>3070</v>
          </cell>
          <cell r="DB1259">
            <v>3070</v>
          </cell>
          <cell r="DC1259">
            <v>3070</v>
          </cell>
          <cell r="DD1259">
            <v>3070</v>
          </cell>
          <cell r="DE1259">
            <v>3070</v>
          </cell>
          <cell r="DF1259">
            <v>1870</v>
          </cell>
          <cell r="DG1259">
            <v>1870</v>
          </cell>
          <cell r="DH1259">
            <v>3070</v>
          </cell>
          <cell r="DI1259">
            <v>3070</v>
          </cell>
          <cell r="DJ1259">
            <v>3070</v>
          </cell>
          <cell r="DK1259">
            <v>3070</v>
          </cell>
        </row>
        <row r="1260">
          <cell r="A1260">
            <v>199231</v>
          </cell>
          <cell r="B1260" t="str">
            <v> JEFFERSON ISLAND    (Bi 20825)          </v>
          </cell>
          <cell r="C1260" t="str">
            <v> 0L   </v>
          </cell>
          <cell r="D1260" t="str">
            <v> R    </v>
          </cell>
          <cell r="E1260">
            <v>243922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12000</v>
          </cell>
          <cell r="V1260">
            <v>12000</v>
          </cell>
          <cell r="W1260">
            <v>12000</v>
          </cell>
          <cell r="X1260">
            <v>127</v>
          </cell>
          <cell r="Y1260">
            <v>0</v>
          </cell>
          <cell r="Z1260">
            <v>0</v>
          </cell>
          <cell r="AA1260">
            <v>67</v>
          </cell>
          <cell r="AB1260">
            <v>7567</v>
          </cell>
          <cell r="AC1260">
            <v>7567</v>
          </cell>
          <cell r="AD1260">
            <v>7567</v>
          </cell>
          <cell r="AE1260">
            <v>67</v>
          </cell>
          <cell r="AF1260">
            <v>20000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4500</v>
          </cell>
          <cell r="AV1260">
            <v>0</v>
          </cell>
          <cell r="AW1260">
            <v>9767</v>
          </cell>
          <cell r="AX1260">
            <v>9767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21641</v>
          </cell>
          <cell r="BE1260">
            <v>21641</v>
          </cell>
          <cell r="BF1260">
            <v>21641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729</v>
          </cell>
          <cell r="BV1260">
            <v>14829</v>
          </cell>
          <cell r="BW1260">
            <v>0</v>
          </cell>
          <cell r="BX1260">
            <v>11584</v>
          </cell>
          <cell r="BY1260">
            <v>5084</v>
          </cell>
          <cell r="BZ1260">
            <v>5084</v>
          </cell>
          <cell r="CA1260">
            <v>5084</v>
          </cell>
          <cell r="CB1260">
            <v>6224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</row>
        <row r="1261">
          <cell r="A1261">
            <v>216484</v>
          </cell>
          <cell r="B1261" t="str">
            <v> HANSON - LANGHAM CREEK JOSEY RANCH DEHYD</v>
          </cell>
          <cell r="C1261">
            <v>0</v>
          </cell>
          <cell r="D1261" t="str">
            <v> R    </v>
          </cell>
          <cell r="E1261">
            <v>50453</v>
          </cell>
          <cell r="F1261">
            <v>1850</v>
          </cell>
          <cell r="G1261">
            <v>2050</v>
          </cell>
          <cell r="H1261">
            <v>2050</v>
          </cell>
          <cell r="I1261">
            <v>2482</v>
          </cell>
          <cell r="J1261">
            <v>1850</v>
          </cell>
          <cell r="K1261">
            <v>1850</v>
          </cell>
          <cell r="L1261">
            <v>1850</v>
          </cell>
          <cell r="M1261">
            <v>1850</v>
          </cell>
          <cell r="N1261">
            <v>2050</v>
          </cell>
          <cell r="O1261">
            <v>2050</v>
          </cell>
          <cell r="P1261">
            <v>2050</v>
          </cell>
          <cell r="Q1261">
            <v>1850</v>
          </cell>
          <cell r="R1261">
            <v>1850</v>
          </cell>
          <cell r="S1261">
            <v>1850</v>
          </cell>
          <cell r="T1261">
            <v>1850</v>
          </cell>
          <cell r="U1261">
            <v>2200</v>
          </cell>
          <cell r="V1261">
            <v>2200</v>
          </cell>
          <cell r="W1261">
            <v>2200</v>
          </cell>
          <cell r="X1261">
            <v>2166</v>
          </cell>
          <cell r="Y1261">
            <v>1966</v>
          </cell>
          <cell r="Z1261">
            <v>2966</v>
          </cell>
          <cell r="AA1261">
            <v>2166</v>
          </cell>
          <cell r="AB1261">
            <v>1966</v>
          </cell>
          <cell r="AC1261">
            <v>1966</v>
          </cell>
          <cell r="AD1261">
            <v>1966</v>
          </cell>
          <cell r="AE1261">
            <v>1966</v>
          </cell>
          <cell r="AF1261">
            <v>1966</v>
          </cell>
          <cell r="AG1261">
            <v>1966</v>
          </cell>
          <cell r="AH1261">
            <v>2182</v>
          </cell>
          <cell r="AI1261">
            <v>1966</v>
          </cell>
          <cell r="AJ1261">
            <v>1966</v>
          </cell>
          <cell r="AK1261">
            <v>1966</v>
          </cell>
          <cell r="AL1261">
            <v>1966</v>
          </cell>
          <cell r="AM1261">
            <v>2066</v>
          </cell>
          <cell r="AN1261">
            <v>2282</v>
          </cell>
          <cell r="AO1261">
            <v>2482</v>
          </cell>
          <cell r="AP1261">
            <v>2482</v>
          </cell>
          <cell r="AQ1261">
            <v>2482</v>
          </cell>
          <cell r="AR1261">
            <v>2482</v>
          </cell>
          <cell r="AS1261">
            <v>2482</v>
          </cell>
          <cell r="AT1261">
            <v>2482</v>
          </cell>
          <cell r="AU1261">
            <v>2482</v>
          </cell>
          <cell r="AV1261">
            <v>2482</v>
          </cell>
          <cell r="AW1261">
            <v>2482</v>
          </cell>
          <cell r="AX1261">
            <v>2482</v>
          </cell>
          <cell r="AY1261">
            <v>2600</v>
          </cell>
          <cell r="AZ1261">
            <v>2100</v>
          </cell>
          <cell r="BA1261">
            <v>2100</v>
          </cell>
          <cell r="BB1261">
            <v>2100</v>
          </cell>
          <cell r="BC1261">
            <v>2100</v>
          </cell>
          <cell r="BD1261">
            <v>2200</v>
          </cell>
          <cell r="BE1261">
            <v>2200</v>
          </cell>
          <cell r="BF1261">
            <v>2200</v>
          </cell>
          <cell r="BG1261">
            <v>2200</v>
          </cell>
          <cell r="BH1261">
            <v>2200</v>
          </cell>
          <cell r="BI1261">
            <v>2000</v>
          </cell>
          <cell r="BJ1261">
            <v>2400</v>
          </cell>
          <cell r="BK1261">
            <v>2400</v>
          </cell>
          <cell r="BL1261">
            <v>2400</v>
          </cell>
          <cell r="BM1261">
            <v>2400</v>
          </cell>
          <cell r="BN1261">
            <v>2400</v>
          </cell>
          <cell r="BO1261">
            <v>1900</v>
          </cell>
          <cell r="BP1261">
            <v>1900</v>
          </cell>
          <cell r="BQ1261">
            <v>1900</v>
          </cell>
          <cell r="BR1261">
            <v>1900</v>
          </cell>
          <cell r="BS1261">
            <v>1900</v>
          </cell>
          <cell r="BT1261">
            <v>1900</v>
          </cell>
          <cell r="BU1261">
            <v>2100</v>
          </cell>
          <cell r="BV1261">
            <v>2100</v>
          </cell>
          <cell r="BW1261">
            <v>2300</v>
          </cell>
          <cell r="BX1261">
            <v>2300</v>
          </cell>
          <cell r="BY1261">
            <v>2300</v>
          </cell>
          <cell r="BZ1261">
            <v>2300</v>
          </cell>
          <cell r="CA1261">
            <v>2300</v>
          </cell>
          <cell r="CB1261">
            <v>2300</v>
          </cell>
          <cell r="CC1261">
            <v>2300</v>
          </cell>
          <cell r="CD1261">
            <v>2300</v>
          </cell>
          <cell r="CE1261">
            <v>1300</v>
          </cell>
          <cell r="CF1261">
            <v>1900</v>
          </cell>
          <cell r="CG1261">
            <v>1900</v>
          </cell>
          <cell r="CH1261">
            <v>1900</v>
          </cell>
          <cell r="CI1261">
            <v>2000</v>
          </cell>
          <cell r="CJ1261">
            <v>2030</v>
          </cell>
          <cell r="CK1261">
            <v>2000</v>
          </cell>
          <cell r="CL1261">
            <v>2500</v>
          </cell>
          <cell r="CM1261">
            <v>2500</v>
          </cell>
          <cell r="CN1261">
            <v>2500</v>
          </cell>
          <cell r="CO1261">
            <v>2500</v>
          </cell>
          <cell r="CP1261">
            <v>1500</v>
          </cell>
          <cell r="CQ1261">
            <v>1500</v>
          </cell>
          <cell r="CR1261">
            <v>2800</v>
          </cell>
          <cell r="CS1261">
            <v>2500</v>
          </cell>
          <cell r="CT1261">
            <v>2500</v>
          </cell>
          <cell r="CU1261">
            <v>2500</v>
          </cell>
          <cell r="CV1261">
            <v>2500</v>
          </cell>
          <cell r="CW1261">
            <v>2500</v>
          </cell>
          <cell r="CX1261">
            <v>2500</v>
          </cell>
          <cell r="CY1261">
            <v>2500</v>
          </cell>
          <cell r="CZ1261">
            <v>2500</v>
          </cell>
          <cell r="DA1261">
            <v>2500</v>
          </cell>
          <cell r="DB1261">
            <v>2500</v>
          </cell>
          <cell r="DC1261">
            <v>2500</v>
          </cell>
          <cell r="DD1261">
            <v>2500</v>
          </cell>
          <cell r="DE1261">
            <v>2500</v>
          </cell>
          <cell r="DF1261">
            <v>2500</v>
          </cell>
          <cell r="DG1261">
            <v>2700</v>
          </cell>
          <cell r="DH1261">
            <v>2700</v>
          </cell>
          <cell r="DI1261">
            <v>2700</v>
          </cell>
          <cell r="DJ1261">
            <v>2700</v>
          </cell>
          <cell r="DK1261">
            <v>2700</v>
          </cell>
        </row>
        <row r="1262">
          <cell r="A1262">
            <v>217659</v>
          </cell>
          <cell r="B1262" t="str">
            <v> ALLAR CO #1                             </v>
          </cell>
          <cell r="C1262">
            <v>1</v>
          </cell>
          <cell r="D1262" t="str">
            <v> R    </v>
          </cell>
          <cell r="E1262">
            <v>34688</v>
          </cell>
          <cell r="F1262">
            <v>10600</v>
          </cell>
          <cell r="G1262">
            <v>10600</v>
          </cell>
          <cell r="H1262">
            <v>10600</v>
          </cell>
          <cell r="I1262">
            <v>10500</v>
          </cell>
          <cell r="J1262">
            <v>10600</v>
          </cell>
          <cell r="K1262">
            <v>10600</v>
          </cell>
          <cell r="L1262">
            <v>10600</v>
          </cell>
          <cell r="M1262">
            <v>10600</v>
          </cell>
          <cell r="N1262">
            <v>10600</v>
          </cell>
          <cell r="O1262">
            <v>10600</v>
          </cell>
          <cell r="P1262">
            <v>10600</v>
          </cell>
          <cell r="Q1262">
            <v>10600</v>
          </cell>
          <cell r="R1262">
            <v>10600</v>
          </cell>
          <cell r="S1262">
            <v>10600</v>
          </cell>
          <cell r="T1262">
            <v>10600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13000</v>
          </cell>
          <cell r="AO1262">
            <v>14000</v>
          </cell>
          <cell r="AP1262">
            <v>10500</v>
          </cell>
          <cell r="AQ1262">
            <v>10500</v>
          </cell>
          <cell r="AR1262">
            <v>10500</v>
          </cell>
          <cell r="AS1262">
            <v>10500</v>
          </cell>
          <cell r="AT1262">
            <v>9500</v>
          </cell>
          <cell r="AU1262">
            <v>10500</v>
          </cell>
          <cell r="AV1262">
            <v>10500</v>
          </cell>
          <cell r="AW1262">
            <v>10500</v>
          </cell>
          <cell r="AX1262">
            <v>10500</v>
          </cell>
          <cell r="AY1262">
            <v>10000</v>
          </cell>
          <cell r="AZ1262">
            <v>10000</v>
          </cell>
          <cell r="BA1262">
            <v>10000</v>
          </cell>
          <cell r="BB1262">
            <v>10000</v>
          </cell>
          <cell r="BC1262">
            <v>10000</v>
          </cell>
          <cell r="BD1262">
            <v>10000</v>
          </cell>
          <cell r="BE1262">
            <v>10000</v>
          </cell>
          <cell r="BF1262">
            <v>10000</v>
          </cell>
          <cell r="BG1262">
            <v>10000</v>
          </cell>
          <cell r="BH1262">
            <v>11300</v>
          </cell>
          <cell r="BI1262">
            <v>11300</v>
          </cell>
          <cell r="BJ1262">
            <v>11300</v>
          </cell>
          <cell r="BK1262">
            <v>11300</v>
          </cell>
          <cell r="BL1262">
            <v>11300</v>
          </cell>
          <cell r="BM1262">
            <v>11300</v>
          </cell>
          <cell r="BN1262">
            <v>11300</v>
          </cell>
          <cell r="BO1262">
            <v>11300</v>
          </cell>
          <cell r="BP1262">
            <v>11300</v>
          </cell>
          <cell r="BQ1262">
            <v>11300</v>
          </cell>
          <cell r="BR1262">
            <v>11300</v>
          </cell>
          <cell r="BS1262">
            <v>11300</v>
          </cell>
          <cell r="BT1262">
            <v>11300</v>
          </cell>
          <cell r="BU1262">
            <v>11300</v>
          </cell>
          <cell r="BV1262">
            <v>11300</v>
          </cell>
          <cell r="BW1262">
            <v>11300</v>
          </cell>
          <cell r="BX1262">
            <v>11300</v>
          </cell>
          <cell r="BY1262">
            <v>11300</v>
          </cell>
          <cell r="BZ1262">
            <v>11300</v>
          </cell>
          <cell r="CA1262">
            <v>11300</v>
          </cell>
          <cell r="CB1262">
            <v>11300</v>
          </cell>
          <cell r="CC1262">
            <v>11300</v>
          </cell>
          <cell r="CD1262">
            <v>13400</v>
          </cell>
          <cell r="CE1262">
            <v>13400</v>
          </cell>
          <cell r="CF1262">
            <v>13400</v>
          </cell>
          <cell r="CG1262">
            <v>13400</v>
          </cell>
          <cell r="CH1262">
            <v>13400</v>
          </cell>
          <cell r="CI1262">
            <v>13400</v>
          </cell>
          <cell r="CJ1262">
            <v>10000</v>
          </cell>
          <cell r="CK1262">
            <v>10000</v>
          </cell>
          <cell r="CL1262">
            <v>10000</v>
          </cell>
          <cell r="CM1262">
            <v>10000</v>
          </cell>
          <cell r="CN1262">
            <v>10000</v>
          </cell>
          <cell r="CO1262">
            <v>10000</v>
          </cell>
          <cell r="CP1262">
            <v>10000</v>
          </cell>
          <cell r="CQ1262">
            <v>10000</v>
          </cell>
          <cell r="CR1262">
            <v>10000</v>
          </cell>
          <cell r="CS1262">
            <v>10000</v>
          </cell>
          <cell r="CT1262">
            <v>10000</v>
          </cell>
          <cell r="CU1262">
            <v>10000</v>
          </cell>
          <cell r="CV1262">
            <v>10000</v>
          </cell>
          <cell r="CW1262">
            <v>11700</v>
          </cell>
          <cell r="CX1262">
            <v>11700</v>
          </cell>
          <cell r="CY1262">
            <v>11700</v>
          </cell>
          <cell r="CZ1262">
            <v>11700</v>
          </cell>
          <cell r="DA1262">
            <v>11700</v>
          </cell>
          <cell r="DB1262">
            <v>11700</v>
          </cell>
          <cell r="DC1262">
            <v>11700</v>
          </cell>
          <cell r="DD1262">
            <v>11700</v>
          </cell>
          <cell r="DE1262">
            <v>11700</v>
          </cell>
          <cell r="DF1262">
            <v>11200</v>
          </cell>
          <cell r="DG1262">
            <v>11200</v>
          </cell>
          <cell r="DH1262">
            <v>11200</v>
          </cell>
          <cell r="DI1262">
            <v>11200</v>
          </cell>
          <cell r="DJ1262">
            <v>11200</v>
          </cell>
          <cell r="DK1262">
            <v>11200</v>
          </cell>
        </row>
        <row r="1263">
          <cell r="A1263">
            <v>217663</v>
          </cell>
          <cell r="B1263" t="str">
            <v> MISS. - PINE SPRINGS ROAD               </v>
          </cell>
          <cell r="C1263">
            <v>1</v>
          </cell>
          <cell r="D1263" t="str">
            <v> D    </v>
          </cell>
          <cell r="E1263">
            <v>28555</v>
          </cell>
          <cell r="F1263">
            <v>350</v>
          </cell>
          <cell r="G1263">
            <v>350</v>
          </cell>
          <cell r="H1263">
            <v>350</v>
          </cell>
          <cell r="I1263">
            <v>1500</v>
          </cell>
          <cell r="J1263">
            <v>500</v>
          </cell>
          <cell r="K1263">
            <v>1500</v>
          </cell>
          <cell r="L1263">
            <v>2458</v>
          </cell>
          <cell r="M1263">
            <v>2458</v>
          </cell>
          <cell r="N1263">
            <v>2458</v>
          </cell>
          <cell r="O1263">
            <v>2458</v>
          </cell>
          <cell r="P1263">
            <v>2458</v>
          </cell>
          <cell r="Q1263">
            <v>2458</v>
          </cell>
          <cell r="R1263">
            <v>2458</v>
          </cell>
          <cell r="S1263">
            <v>2458</v>
          </cell>
          <cell r="T1263">
            <v>2458</v>
          </cell>
          <cell r="U1263">
            <v>3000</v>
          </cell>
          <cell r="V1263">
            <v>3000</v>
          </cell>
          <cell r="W1263">
            <v>0</v>
          </cell>
          <cell r="X1263">
            <v>3000</v>
          </cell>
          <cell r="Y1263">
            <v>2750</v>
          </cell>
          <cell r="Z1263">
            <v>2250</v>
          </cell>
          <cell r="AA1263">
            <v>2750</v>
          </cell>
          <cell r="AB1263">
            <v>2250</v>
          </cell>
          <cell r="AC1263">
            <v>2250</v>
          </cell>
          <cell r="AD1263">
            <v>2250</v>
          </cell>
          <cell r="AE1263">
            <v>2250</v>
          </cell>
          <cell r="AF1263">
            <v>4706</v>
          </cell>
          <cell r="AG1263">
            <v>4706</v>
          </cell>
          <cell r="AH1263">
            <v>4706</v>
          </cell>
          <cell r="AI1263">
            <v>2500</v>
          </cell>
          <cell r="AJ1263">
            <v>2500</v>
          </cell>
          <cell r="AK1263">
            <v>2500</v>
          </cell>
          <cell r="AL1263">
            <v>2500</v>
          </cell>
          <cell r="AM1263">
            <v>2500</v>
          </cell>
          <cell r="AN1263">
            <v>2500</v>
          </cell>
          <cell r="AO1263">
            <v>2500</v>
          </cell>
          <cell r="AP1263">
            <v>1500</v>
          </cell>
          <cell r="AQ1263">
            <v>1500</v>
          </cell>
          <cell r="AR1263">
            <v>1500</v>
          </cell>
          <cell r="AS1263">
            <v>3000</v>
          </cell>
          <cell r="AT1263">
            <v>3000</v>
          </cell>
          <cell r="AU1263">
            <v>3000</v>
          </cell>
          <cell r="AV1263">
            <v>3000</v>
          </cell>
          <cell r="AW1263">
            <v>3000</v>
          </cell>
          <cell r="AX1263">
            <v>3000</v>
          </cell>
          <cell r="AY1263">
            <v>5673</v>
          </cell>
          <cell r="AZ1263">
            <v>3673</v>
          </cell>
          <cell r="BA1263">
            <v>5423</v>
          </cell>
          <cell r="BB1263">
            <v>4923</v>
          </cell>
          <cell r="BC1263">
            <v>4923</v>
          </cell>
          <cell r="BD1263">
            <v>3173</v>
          </cell>
          <cell r="BE1263">
            <v>3173</v>
          </cell>
          <cell r="BF1263">
            <v>3173</v>
          </cell>
          <cell r="BG1263">
            <v>3173</v>
          </cell>
          <cell r="BH1263">
            <v>3173</v>
          </cell>
          <cell r="BI1263">
            <v>3673</v>
          </cell>
          <cell r="BJ1263">
            <v>4923</v>
          </cell>
          <cell r="BK1263">
            <v>6173</v>
          </cell>
          <cell r="BL1263">
            <v>6173</v>
          </cell>
          <cell r="BM1263">
            <v>6173</v>
          </cell>
          <cell r="BN1263">
            <v>6173</v>
          </cell>
          <cell r="BO1263">
            <v>3673</v>
          </cell>
          <cell r="BP1263">
            <v>3173</v>
          </cell>
          <cell r="BQ1263">
            <v>3173</v>
          </cell>
          <cell r="BR1263">
            <v>3173</v>
          </cell>
          <cell r="BS1263">
            <v>3173</v>
          </cell>
          <cell r="BT1263">
            <v>3173</v>
          </cell>
          <cell r="BU1263">
            <v>2943</v>
          </cell>
          <cell r="BV1263">
            <v>3693</v>
          </cell>
          <cell r="BW1263">
            <v>3693</v>
          </cell>
          <cell r="BX1263">
            <v>4193</v>
          </cell>
          <cell r="BY1263">
            <v>4943</v>
          </cell>
          <cell r="BZ1263">
            <v>4943</v>
          </cell>
          <cell r="CA1263">
            <v>4943</v>
          </cell>
          <cell r="CB1263">
            <v>2943</v>
          </cell>
          <cell r="CC1263">
            <v>2943</v>
          </cell>
          <cell r="CD1263">
            <v>5001</v>
          </cell>
          <cell r="CE1263">
            <v>5001</v>
          </cell>
          <cell r="CF1263">
            <v>3001</v>
          </cell>
          <cell r="CG1263">
            <v>3001</v>
          </cell>
          <cell r="CH1263">
            <v>3001</v>
          </cell>
          <cell r="CI1263">
            <v>3001</v>
          </cell>
          <cell r="CJ1263">
            <v>3750</v>
          </cell>
          <cell r="CK1263">
            <v>3750</v>
          </cell>
          <cell r="CL1263">
            <v>5000</v>
          </cell>
          <cell r="CM1263">
            <v>4443</v>
          </cell>
          <cell r="CN1263">
            <v>4443</v>
          </cell>
          <cell r="CO1263">
            <v>4443</v>
          </cell>
          <cell r="CP1263">
            <v>4443</v>
          </cell>
          <cell r="CQ1263">
            <v>4443</v>
          </cell>
          <cell r="CR1263">
            <v>4443</v>
          </cell>
          <cell r="CS1263">
            <v>4443</v>
          </cell>
          <cell r="CT1263">
            <v>3500</v>
          </cell>
          <cell r="CU1263">
            <v>3000</v>
          </cell>
          <cell r="CV1263">
            <v>3500</v>
          </cell>
          <cell r="CW1263">
            <v>3000</v>
          </cell>
          <cell r="CX1263">
            <v>3000</v>
          </cell>
          <cell r="CY1263">
            <v>3500</v>
          </cell>
          <cell r="CZ1263">
            <v>4250</v>
          </cell>
          <cell r="DA1263">
            <v>6414</v>
          </cell>
          <cell r="DB1263">
            <v>6414</v>
          </cell>
          <cell r="DC1263">
            <v>6414</v>
          </cell>
          <cell r="DD1263">
            <v>4414</v>
          </cell>
          <cell r="DE1263">
            <v>4414</v>
          </cell>
          <cell r="DF1263">
            <v>6000</v>
          </cell>
          <cell r="DG1263">
            <v>1000</v>
          </cell>
          <cell r="DH1263">
            <v>6000</v>
          </cell>
          <cell r="DI1263">
            <v>6000</v>
          </cell>
          <cell r="DJ1263">
            <v>6000</v>
          </cell>
          <cell r="DK1263">
            <v>8250</v>
          </cell>
        </row>
        <row r="1264">
          <cell r="A1264">
            <v>217666</v>
          </cell>
          <cell r="B1264" t="str">
            <v> HENDERSON # 2                           </v>
          </cell>
          <cell r="C1264">
            <v>1</v>
          </cell>
          <cell r="D1264" t="str">
            <v> D    </v>
          </cell>
          <cell r="E1264">
            <v>6832</v>
          </cell>
          <cell r="F1264">
            <v>985</v>
          </cell>
          <cell r="G1264">
            <v>985</v>
          </cell>
          <cell r="H1264">
            <v>985</v>
          </cell>
          <cell r="I1264">
            <v>880</v>
          </cell>
          <cell r="J1264">
            <v>985</v>
          </cell>
          <cell r="K1264">
            <v>1208</v>
          </cell>
          <cell r="L1264">
            <v>1208</v>
          </cell>
          <cell r="M1264">
            <v>1208</v>
          </cell>
          <cell r="N1264">
            <v>1208</v>
          </cell>
          <cell r="O1264">
            <v>1208</v>
          </cell>
          <cell r="P1264">
            <v>1208</v>
          </cell>
          <cell r="Q1264">
            <v>1208</v>
          </cell>
          <cell r="R1264">
            <v>1208</v>
          </cell>
          <cell r="S1264">
            <v>1208</v>
          </cell>
          <cell r="T1264">
            <v>1208</v>
          </cell>
          <cell r="U1264">
            <v>1059</v>
          </cell>
          <cell r="V1264">
            <v>1059</v>
          </cell>
          <cell r="W1264">
            <v>1059</v>
          </cell>
          <cell r="X1264">
            <v>1059</v>
          </cell>
          <cell r="Y1264">
            <v>1059</v>
          </cell>
          <cell r="Z1264">
            <v>1059</v>
          </cell>
          <cell r="AA1264">
            <v>1059</v>
          </cell>
          <cell r="AB1264">
            <v>1059</v>
          </cell>
          <cell r="AC1264">
            <v>1059</v>
          </cell>
          <cell r="AD1264">
            <v>1059</v>
          </cell>
          <cell r="AE1264">
            <v>1059</v>
          </cell>
          <cell r="AF1264">
            <v>1059</v>
          </cell>
          <cell r="AG1264">
            <v>1059</v>
          </cell>
          <cell r="AH1264">
            <v>1059</v>
          </cell>
          <cell r="AI1264">
            <v>1059</v>
          </cell>
          <cell r="AJ1264">
            <v>1059</v>
          </cell>
          <cell r="AK1264">
            <v>1059</v>
          </cell>
          <cell r="AL1264">
            <v>1059</v>
          </cell>
          <cell r="AM1264">
            <v>1059</v>
          </cell>
          <cell r="AN1264">
            <v>1059</v>
          </cell>
          <cell r="AO1264">
            <v>880</v>
          </cell>
          <cell r="AP1264">
            <v>880</v>
          </cell>
          <cell r="AQ1264">
            <v>880</v>
          </cell>
          <cell r="AR1264">
            <v>1948</v>
          </cell>
          <cell r="AS1264">
            <v>1948</v>
          </cell>
          <cell r="AT1264">
            <v>1948</v>
          </cell>
          <cell r="AU1264">
            <v>1948</v>
          </cell>
          <cell r="AV1264">
            <v>1948</v>
          </cell>
          <cell r="AW1264">
            <v>1948</v>
          </cell>
          <cell r="AX1264">
            <v>1948</v>
          </cell>
          <cell r="AY1264">
            <v>367</v>
          </cell>
          <cell r="AZ1264">
            <v>367</v>
          </cell>
          <cell r="BA1264">
            <v>367</v>
          </cell>
          <cell r="BB1264">
            <v>367</v>
          </cell>
          <cell r="BC1264">
            <v>1867</v>
          </cell>
          <cell r="BD1264">
            <v>1867</v>
          </cell>
          <cell r="BE1264">
            <v>1867</v>
          </cell>
          <cell r="BF1264">
            <v>1867</v>
          </cell>
          <cell r="BG1264">
            <v>1867</v>
          </cell>
          <cell r="BH1264">
            <v>1867</v>
          </cell>
          <cell r="BI1264">
            <v>1867</v>
          </cell>
          <cell r="BJ1264">
            <v>1867</v>
          </cell>
          <cell r="BK1264">
            <v>1867</v>
          </cell>
          <cell r="BL1264">
            <v>1867</v>
          </cell>
          <cell r="BM1264">
            <v>1867</v>
          </cell>
          <cell r="BN1264">
            <v>1867</v>
          </cell>
          <cell r="BO1264">
            <v>1867</v>
          </cell>
          <cell r="BP1264">
            <v>1867</v>
          </cell>
          <cell r="BQ1264">
            <v>1500</v>
          </cell>
          <cell r="BR1264">
            <v>1500</v>
          </cell>
          <cell r="BS1264">
            <v>1500</v>
          </cell>
          <cell r="BT1264">
            <v>1500</v>
          </cell>
          <cell r="BU1264">
            <v>1500</v>
          </cell>
          <cell r="BV1264">
            <v>1500</v>
          </cell>
          <cell r="BW1264">
            <v>1500</v>
          </cell>
          <cell r="BX1264">
            <v>1500</v>
          </cell>
          <cell r="BY1264">
            <v>1500</v>
          </cell>
          <cell r="BZ1264">
            <v>1500</v>
          </cell>
          <cell r="CA1264">
            <v>1500</v>
          </cell>
          <cell r="CB1264">
            <v>1500</v>
          </cell>
          <cell r="CC1264">
            <v>1500</v>
          </cell>
          <cell r="CD1264">
            <v>1</v>
          </cell>
          <cell r="CE1264">
            <v>1</v>
          </cell>
          <cell r="CF1264">
            <v>1</v>
          </cell>
          <cell r="CG1264">
            <v>1</v>
          </cell>
          <cell r="CH1264">
            <v>1</v>
          </cell>
          <cell r="CI1264">
            <v>750</v>
          </cell>
          <cell r="CJ1264">
            <v>750</v>
          </cell>
          <cell r="CK1264">
            <v>750</v>
          </cell>
          <cell r="CL1264">
            <v>750</v>
          </cell>
          <cell r="CM1264">
            <v>750</v>
          </cell>
          <cell r="CN1264">
            <v>750</v>
          </cell>
          <cell r="CO1264">
            <v>750</v>
          </cell>
          <cell r="CP1264">
            <v>1000</v>
          </cell>
          <cell r="CQ1264">
            <v>1000</v>
          </cell>
          <cell r="CR1264">
            <v>1000</v>
          </cell>
          <cell r="CS1264">
            <v>1000</v>
          </cell>
          <cell r="CT1264">
            <v>1000</v>
          </cell>
          <cell r="CU1264">
            <v>1000</v>
          </cell>
          <cell r="CV1264">
            <v>1000</v>
          </cell>
          <cell r="CW1264">
            <v>1000</v>
          </cell>
          <cell r="CX1264">
            <v>1000</v>
          </cell>
          <cell r="CY1264">
            <v>2500</v>
          </cell>
          <cell r="CZ1264">
            <v>2500</v>
          </cell>
          <cell r="DA1264">
            <v>2500</v>
          </cell>
          <cell r="DB1264">
            <v>2500</v>
          </cell>
          <cell r="DC1264">
            <v>2500</v>
          </cell>
          <cell r="DD1264">
            <v>2500</v>
          </cell>
          <cell r="DE1264">
            <v>2500</v>
          </cell>
          <cell r="DF1264">
            <v>1</v>
          </cell>
          <cell r="DG1264">
            <v>1</v>
          </cell>
          <cell r="DH1264">
            <v>1</v>
          </cell>
          <cell r="DI1264">
            <v>1</v>
          </cell>
          <cell r="DJ1264">
            <v>1</v>
          </cell>
          <cell r="DK1264">
            <v>1</v>
          </cell>
        </row>
        <row r="1265">
          <cell r="A1265">
            <v>217669</v>
          </cell>
          <cell r="B1265" t="str">
            <v>MIDWESTERN @ Sumner</v>
          </cell>
          <cell r="C1265">
            <v>1</v>
          </cell>
          <cell r="D1265" t="str">
            <v> D    </v>
          </cell>
          <cell r="E1265">
            <v>899055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</row>
        <row r="1266">
          <cell r="A1266">
            <v>217675</v>
          </cell>
          <cell r="B1266" t="str">
            <v>MIDWESTERN @ McKean</v>
          </cell>
          <cell r="C1266">
            <v>4</v>
          </cell>
          <cell r="D1266" t="str">
            <v> D    </v>
          </cell>
          <cell r="E1266">
            <v>11774</v>
          </cell>
          <cell r="F1266">
            <v>2550</v>
          </cell>
          <cell r="G1266">
            <v>2700</v>
          </cell>
          <cell r="H1266">
            <v>2700</v>
          </cell>
          <cell r="I1266">
            <v>2800</v>
          </cell>
          <cell r="J1266">
            <v>2700</v>
          </cell>
          <cell r="K1266">
            <v>2700</v>
          </cell>
          <cell r="L1266">
            <v>2700</v>
          </cell>
          <cell r="M1266">
            <v>2700</v>
          </cell>
          <cell r="N1266">
            <v>2700</v>
          </cell>
          <cell r="O1266">
            <v>2700</v>
          </cell>
          <cell r="P1266">
            <v>2700</v>
          </cell>
          <cell r="Q1266">
            <v>2700</v>
          </cell>
          <cell r="R1266">
            <v>2700</v>
          </cell>
          <cell r="S1266">
            <v>2700</v>
          </cell>
          <cell r="T1266">
            <v>2700</v>
          </cell>
          <cell r="U1266">
            <v>2800</v>
          </cell>
          <cell r="V1266">
            <v>2800</v>
          </cell>
          <cell r="W1266">
            <v>2800</v>
          </cell>
          <cell r="X1266">
            <v>2800</v>
          </cell>
          <cell r="Y1266">
            <v>2800</v>
          </cell>
          <cell r="Z1266">
            <v>2800</v>
          </cell>
          <cell r="AA1266">
            <v>2800</v>
          </cell>
          <cell r="AB1266">
            <v>2800</v>
          </cell>
          <cell r="AC1266">
            <v>2800</v>
          </cell>
          <cell r="AD1266">
            <v>2800</v>
          </cell>
          <cell r="AE1266">
            <v>2800</v>
          </cell>
          <cell r="AF1266">
            <v>2800</v>
          </cell>
          <cell r="AG1266">
            <v>2800</v>
          </cell>
          <cell r="AH1266">
            <v>2800</v>
          </cell>
          <cell r="AI1266">
            <v>2800</v>
          </cell>
          <cell r="AJ1266">
            <v>2800</v>
          </cell>
          <cell r="AK1266">
            <v>2800</v>
          </cell>
          <cell r="AL1266">
            <v>2800</v>
          </cell>
          <cell r="AM1266">
            <v>2800</v>
          </cell>
          <cell r="AN1266">
            <v>2800</v>
          </cell>
          <cell r="AO1266">
            <v>2800</v>
          </cell>
          <cell r="AP1266">
            <v>2800</v>
          </cell>
          <cell r="AQ1266">
            <v>2800</v>
          </cell>
          <cell r="AR1266">
            <v>2800</v>
          </cell>
          <cell r="AS1266">
            <v>2800</v>
          </cell>
          <cell r="AT1266">
            <v>2800</v>
          </cell>
          <cell r="AU1266">
            <v>2800</v>
          </cell>
          <cell r="AV1266">
            <v>2800</v>
          </cell>
          <cell r="AW1266">
            <v>2800</v>
          </cell>
          <cell r="AX1266">
            <v>2800</v>
          </cell>
          <cell r="AY1266">
            <v>3000</v>
          </cell>
          <cell r="AZ1266">
            <v>3000</v>
          </cell>
          <cell r="BA1266">
            <v>3000</v>
          </cell>
          <cell r="BB1266">
            <v>3000</v>
          </cell>
          <cell r="BC1266">
            <v>2800</v>
          </cell>
          <cell r="BD1266">
            <v>2800</v>
          </cell>
          <cell r="BE1266">
            <v>2800</v>
          </cell>
          <cell r="BF1266">
            <v>2800</v>
          </cell>
          <cell r="BG1266">
            <v>2800</v>
          </cell>
          <cell r="BH1266">
            <v>2800</v>
          </cell>
          <cell r="BI1266">
            <v>2800</v>
          </cell>
          <cell r="BJ1266">
            <v>2800</v>
          </cell>
          <cell r="BK1266">
            <v>2800</v>
          </cell>
          <cell r="BL1266">
            <v>2800</v>
          </cell>
          <cell r="BM1266">
            <v>2800</v>
          </cell>
          <cell r="BN1266">
            <v>2800</v>
          </cell>
          <cell r="BO1266">
            <v>2800</v>
          </cell>
          <cell r="BP1266">
            <v>2800</v>
          </cell>
          <cell r="BQ1266">
            <v>2800</v>
          </cell>
          <cell r="BR1266">
            <v>2800</v>
          </cell>
          <cell r="BS1266">
            <v>2800</v>
          </cell>
          <cell r="BT1266">
            <v>2800</v>
          </cell>
          <cell r="BU1266">
            <v>2800</v>
          </cell>
          <cell r="BV1266">
            <v>2800</v>
          </cell>
          <cell r="BW1266">
            <v>2800</v>
          </cell>
          <cell r="BX1266">
            <v>2800</v>
          </cell>
          <cell r="BY1266">
            <v>2800</v>
          </cell>
          <cell r="BZ1266">
            <v>2800</v>
          </cell>
          <cell r="CA1266">
            <v>2800</v>
          </cell>
          <cell r="CB1266">
            <v>2800</v>
          </cell>
          <cell r="CC1266">
            <v>2800</v>
          </cell>
          <cell r="CD1266">
            <v>2800</v>
          </cell>
          <cell r="CE1266">
            <v>2800</v>
          </cell>
          <cell r="CF1266">
            <v>2800</v>
          </cell>
          <cell r="CG1266">
            <v>2800</v>
          </cell>
          <cell r="CH1266">
            <v>2800</v>
          </cell>
          <cell r="CI1266">
            <v>2800</v>
          </cell>
          <cell r="CJ1266">
            <v>2800</v>
          </cell>
          <cell r="CK1266">
            <v>2800</v>
          </cell>
          <cell r="CL1266">
            <v>2800</v>
          </cell>
          <cell r="CM1266">
            <v>2800</v>
          </cell>
          <cell r="CN1266">
            <v>2800</v>
          </cell>
          <cell r="CO1266">
            <v>2800</v>
          </cell>
          <cell r="CP1266">
            <v>2800</v>
          </cell>
          <cell r="CQ1266">
            <v>2800</v>
          </cell>
          <cell r="CR1266">
            <v>2800</v>
          </cell>
          <cell r="CS1266">
            <v>2800</v>
          </cell>
          <cell r="CT1266">
            <v>2800</v>
          </cell>
          <cell r="CU1266">
            <v>2800</v>
          </cell>
          <cell r="CV1266">
            <v>2800</v>
          </cell>
          <cell r="CW1266">
            <v>2800</v>
          </cell>
          <cell r="CX1266">
            <v>2800</v>
          </cell>
          <cell r="CY1266">
            <v>2800</v>
          </cell>
          <cell r="CZ1266">
            <v>2800</v>
          </cell>
          <cell r="DA1266">
            <v>2800</v>
          </cell>
          <cell r="DB1266">
            <v>2800</v>
          </cell>
          <cell r="DC1266">
            <v>2800</v>
          </cell>
          <cell r="DD1266">
            <v>2800</v>
          </cell>
          <cell r="DE1266">
            <v>2800</v>
          </cell>
          <cell r="DF1266">
            <v>3000</v>
          </cell>
          <cell r="DG1266">
            <v>3000</v>
          </cell>
          <cell r="DH1266">
            <v>3000</v>
          </cell>
          <cell r="DI1266">
            <v>3000</v>
          </cell>
          <cell r="DJ1266">
            <v>3000</v>
          </cell>
          <cell r="DK1266">
            <v>3000</v>
          </cell>
        </row>
        <row r="1267">
          <cell r="A1267">
            <v>217676</v>
          </cell>
          <cell r="B1267" t="str">
            <v> LINCOLN MASSACHUSETTS TIE OVER          </v>
          </cell>
          <cell r="C1267">
            <v>6</v>
          </cell>
          <cell r="D1267" t="str">
            <v> D    </v>
          </cell>
          <cell r="E1267">
            <v>70408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</row>
        <row r="1268">
          <cell r="A1268">
            <v>217678</v>
          </cell>
          <cell r="B1268" t="str">
            <v> ASTON BRANCH                            </v>
          </cell>
          <cell r="C1268">
            <v>1</v>
          </cell>
          <cell r="D1268" t="str">
            <v> R    </v>
          </cell>
          <cell r="E1268">
            <v>6359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</row>
        <row r="1269">
          <cell r="A1269">
            <v>217705</v>
          </cell>
          <cell r="B1269" t="str">
            <v> KING RANCH                              </v>
          </cell>
          <cell r="C1269">
            <v>0</v>
          </cell>
          <cell r="D1269" t="str">
            <v> R    </v>
          </cell>
          <cell r="E1269">
            <v>202544</v>
          </cell>
          <cell r="F1269">
            <v>41491</v>
          </cell>
          <cell r="G1269">
            <v>51796</v>
          </cell>
          <cell r="H1269">
            <v>51796</v>
          </cell>
          <cell r="I1269">
            <v>49922</v>
          </cell>
          <cell r="J1269">
            <v>21464</v>
          </cell>
          <cell r="K1269">
            <v>36224</v>
          </cell>
          <cell r="L1269">
            <v>27464</v>
          </cell>
          <cell r="M1269">
            <v>21366</v>
          </cell>
          <cell r="N1269">
            <v>51366</v>
          </cell>
          <cell r="O1269">
            <v>51366</v>
          </cell>
          <cell r="P1269">
            <v>51366</v>
          </cell>
          <cell r="Q1269">
            <v>42366</v>
          </cell>
          <cell r="R1269">
            <v>30366</v>
          </cell>
          <cell r="S1269">
            <v>57889</v>
          </cell>
          <cell r="T1269">
            <v>85420</v>
          </cell>
          <cell r="U1269">
            <v>65283</v>
          </cell>
          <cell r="V1269">
            <v>65283</v>
          </cell>
          <cell r="W1269">
            <v>65283</v>
          </cell>
          <cell r="X1269">
            <v>73733</v>
          </cell>
          <cell r="Y1269">
            <v>85038</v>
          </cell>
          <cell r="Z1269">
            <v>77030</v>
          </cell>
          <cell r="AA1269">
            <v>33171</v>
          </cell>
          <cell r="AB1269">
            <v>69084</v>
          </cell>
          <cell r="AC1269">
            <v>69084</v>
          </cell>
          <cell r="AD1269">
            <v>39084</v>
          </cell>
          <cell r="AE1269">
            <v>35490</v>
          </cell>
          <cell r="AF1269">
            <v>45392</v>
          </cell>
          <cell r="AG1269">
            <v>38811</v>
          </cell>
          <cell r="AH1269">
            <v>20145</v>
          </cell>
          <cell r="AI1269">
            <v>21645</v>
          </cell>
          <cell r="AJ1269">
            <v>21645</v>
          </cell>
          <cell r="AK1269">
            <v>21645</v>
          </cell>
          <cell r="AL1269">
            <v>21645</v>
          </cell>
          <cell r="AM1269">
            <v>32545</v>
          </cell>
          <cell r="AN1269">
            <v>28458</v>
          </cell>
          <cell r="AO1269">
            <v>43958</v>
          </cell>
          <cell r="AP1269">
            <v>49922</v>
          </cell>
          <cell r="AQ1269">
            <v>49922</v>
          </cell>
          <cell r="AR1269">
            <v>49922</v>
          </cell>
          <cell r="AS1269">
            <v>41022</v>
          </cell>
          <cell r="AT1269">
            <v>49722</v>
          </cell>
          <cell r="AU1269">
            <v>52332</v>
          </cell>
          <cell r="AV1269">
            <v>70390</v>
          </cell>
          <cell r="AW1269">
            <v>37671</v>
          </cell>
          <cell r="AX1269">
            <v>37671</v>
          </cell>
          <cell r="AY1269">
            <v>25403</v>
          </cell>
          <cell r="AZ1269">
            <v>25403</v>
          </cell>
          <cell r="BA1269">
            <v>30448</v>
          </cell>
          <cell r="BB1269">
            <v>56548</v>
          </cell>
          <cell r="BC1269">
            <v>51548</v>
          </cell>
          <cell r="BD1269">
            <v>58548</v>
          </cell>
          <cell r="BE1269">
            <v>33448</v>
          </cell>
          <cell r="BF1269">
            <v>33448</v>
          </cell>
          <cell r="BG1269">
            <v>25003</v>
          </cell>
          <cell r="BH1269">
            <v>37887</v>
          </cell>
          <cell r="BI1269">
            <v>52917</v>
          </cell>
          <cell r="BJ1269">
            <v>45948</v>
          </cell>
          <cell r="BK1269">
            <v>33482</v>
          </cell>
          <cell r="BL1269">
            <v>33482</v>
          </cell>
          <cell r="BM1269">
            <v>33482</v>
          </cell>
          <cell r="BN1269">
            <v>56948</v>
          </cell>
          <cell r="BO1269">
            <v>96448</v>
          </cell>
          <cell r="BP1269">
            <v>73948</v>
          </cell>
          <cell r="BQ1269">
            <v>43691</v>
          </cell>
          <cell r="BR1269">
            <v>81041</v>
          </cell>
          <cell r="BS1269">
            <v>81041</v>
          </cell>
          <cell r="BT1269">
            <v>81041</v>
          </cell>
          <cell r="BU1269">
            <v>65798</v>
          </cell>
          <cell r="BV1269">
            <v>58749</v>
          </cell>
          <cell r="BW1269">
            <v>58082</v>
          </cell>
          <cell r="BX1269">
            <v>38482</v>
          </cell>
          <cell r="BY1269">
            <v>27877</v>
          </cell>
          <cell r="BZ1269">
            <v>27877</v>
          </cell>
          <cell r="CA1269">
            <v>27877</v>
          </cell>
          <cell r="CB1269">
            <v>46013</v>
          </cell>
          <cell r="CC1269">
            <v>56297</v>
          </cell>
          <cell r="CD1269">
            <v>46851</v>
          </cell>
          <cell r="CE1269">
            <v>35124</v>
          </cell>
          <cell r="CF1269">
            <v>63573</v>
          </cell>
          <cell r="CG1269">
            <v>63573</v>
          </cell>
          <cell r="CH1269">
            <v>63573</v>
          </cell>
          <cell r="CI1269">
            <v>51916</v>
          </cell>
          <cell r="CJ1269">
            <v>54719</v>
          </cell>
          <cell r="CK1269">
            <v>35746</v>
          </cell>
          <cell r="CL1269">
            <v>49848</v>
          </cell>
          <cell r="CM1269">
            <v>49848</v>
          </cell>
          <cell r="CN1269">
            <v>49848</v>
          </cell>
          <cell r="CO1269">
            <v>49848</v>
          </cell>
          <cell r="CP1269">
            <v>29334</v>
          </cell>
          <cell r="CQ1269">
            <v>29334</v>
          </cell>
          <cell r="CR1269">
            <v>47891</v>
          </cell>
          <cell r="CS1269">
            <v>53781</v>
          </cell>
          <cell r="CT1269">
            <v>41714</v>
          </cell>
          <cell r="CU1269">
            <v>41714</v>
          </cell>
          <cell r="CV1269">
            <v>41714</v>
          </cell>
          <cell r="CW1269">
            <v>63182</v>
          </cell>
          <cell r="CX1269">
            <v>49299</v>
          </cell>
          <cell r="CY1269">
            <v>55299</v>
          </cell>
          <cell r="CZ1269">
            <v>67035</v>
          </cell>
          <cell r="DA1269">
            <v>80300</v>
          </cell>
          <cell r="DB1269">
            <v>80300</v>
          </cell>
          <cell r="DC1269">
            <v>80300</v>
          </cell>
          <cell r="DD1269">
            <v>78800</v>
          </cell>
          <cell r="DE1269">
            <v>43492</v>
          </cell>
          <cell r="DF1269">
            <v>65562</v>
          </cell>
          <cell r="DG1269">
            <v>75481</v>
          </cell>
          <cell r="DH1269">
            <v>84481</v>
          </cell>
          <cell r="DI1269">
            <v>84481</v>
          </cell>
          <cell r="DJ1269">
            <v>84481</v>
          </cell>
          <cell r="DK1269">
            <v>58981</v>
          </cell>
        </row>
        <row r="1270">
          <cell r="A1270">
            <v>217706</v>
          </cell>
          <cell r="B1270" t="str">
            <v> BOLIVAR TENN #2                         </v>
          </cell>
          <cell r="C1270">
            <v>1</v>
          </cell>
          <cell r="D1270" t="str">
            <v> D    </v>
          </cell>
          <cell r="E1270">
            <v>11916</v>
          </cell>
          <cell r="F1270">
            <v>500</v>
          </cell>
          <cell r="G1270">
            <v>500</v>
          </cell>
          <cell r="H1270">
            <v>500</v>
          </cell>
          <cell r="I1270">
            <v>269</v>
          </cell>
          <cell r="J1270">
            <v>500</v>
          </cell>
          <cell r="K1270">
            <v>500</v>
          </cell>
          <cell r="L1270">
            <v>500</v>
          </cell>
          <cell r="M1270">
            <v>500</v>
          </cell>
          <cell r="N1270">
            <v>500</v>
          </cell>
          <cell r="O1270">
            <v>500</v>
          </cell>
          <cell r="P1270">
            <v>500</v>
          </cell>
          <cell r="Q1270">
            <v>500</v>
          </cell>
          <cell r="R1270">
            <v>500</v>
          </cell>
          <cell r="S1270">
            <v>500</v>
          </cell>
          <cell r="T1270">
            <v>1635</v>
          </cell>
          <cell r="U1270">
            <v>269</v>
          </cell>
          <cell r="V1270">
            <v>269</v>
          </cell>
          <cell r="W1270">
            <v>269</v>
          </cell>
          <cell r="X1270">
            <v>269</v>
          </cell>
          <cell r="Y1270">
            <v>269</v>
          </cell>
          <cell r="Z1270">
            <v>269</v>
          </cell>
          <cell r="AA1270">
            <v>269</v>
          </cell>
          <cell r="AB1270">
            <v>269</v>
          </cell>
          <cell r="AC1270">
            <v>269</v>
          </cell>
          <cell r="AD1270">
            <v>269</v>
          </cell>
          <cell r="AE1270">
            <v>269</v>
          </cell>
          <cell r="AF1270">
            <v>269</v>
          </cell>
          <cell r="AG1270">
            <v>269</v>
          </cell>
          <cell r="AH1270">
            <v>269</v>
          </cell>
          <cell r="AI1270">
            <v>269</v>
          </cell>
          <cell r="AJ1270">
            <v>269</v>
          </cell>
          <cell r="AK1270">
            <v>269</v>
          </cell>
          <cell r="AL1270">
            <v>269</v>
          </cell>
          <cell r="AM1270">
            <v>466</v>
          </cell>
          <cell r="AN1270">
            <v>466</v>
          </cell>
          <cell r="AO1270">
            <v>466</v>
          </cell>
          <cell r="AP1270">
            <v>269</v>
          </cell>
          <cell r="AQ1270">
            <v>269</v>
          </cell>
          <cell r="AR1270">
            <v>269</v>
          </cell>
          <cell r="AS1270">
            <v>269</v>
          </cell>
          <cell r="AT1270">
            <v>466</v>
          </cell>
          <cell r="AU1270">
            <v>269</v>
          </cell>
          <cell r="AV1270">
            <v>269</v>
          </cell>
          <cell r="AW1270">
            <v>269</v>
          </cell>
          <cell r="AX1270">
            <v>269</v>
          </cell>
          <cell r="AY1270">
            <v>490</v>
          </cell>
          <cell r="AZ1270">
            <v>490</v>
          </cell>
          <cell r="BA1270">
            <v>490</v>
          </cell>
          <cell r="BB1270">
            <v>490</v>
          </cell>
          <cell r="BC1270">
            <v>490</v>
          </cell>
          <cell r="BD1270">
            <v>490</v>
          </cell>
          <cell r="BE1270">
            <v>490</v>
          </cell>
          <cell r="BF1270">
            <v>490</v>
          </cell>
          <cell r="BG1270">
            <v>490</v>
          </cell>
          <cell r="BH1270">
            <v>490</v>
          </cell>
          <cell r="BI1270">
            <v>490</v>
          </cell>
          <cell r="BJ1270">
            <v>490</v>
          </cell>
          <cell r="BK1270">
            <v>490</v>
          </cell>
          <cell r="BL1270">
            <v>490</v>
          </cell>
          <cell r="BM1270">
            <v>490</v>
          </cell>
          <cell r="BN1270">
            <v>490</v>
          </cell>
          <cell r="BO1270">
            <v>98</v>
          </cell>
          <cell r="BP1270">
            <v>490</v>
          </cell>
          <cell r="BQ1270">
            <v>490</v>
          </cell>
          <cell r="BR1270">
            <v>490</v>
          </cell>
          <cell r="BS1270">
            <v>490</v>
          </cell>
          <cell r="BT1270">
            <v>490</v>
          </cell>
          <cell r="BU1270">
            <v>490</v>
          </cell>
          <cell r="BV1270">
            <v>490</v>
          </cell>
          <cell r="BW1270">
            <v>490</v>
          </cell>
          <cell r="BX1270">
            <v>490</v>
          </cell>
          <cell r="BY1270">
            <v>490</v>
          </cell>
          <cell r="BZ1270">
            <v>490</v>
          </cell>
          <cell r="CA1270">
            <v>490</v>
          </cell>
          <cell r="CB1270">
            <v>490</v>
          </cell>
          <cell r="CC1270">
            <v>490</v>
          </cell>
          <cell r="CD1270">
            <v>1566</v>
          </cell>
          <cell r="CE1270">
            <v>1566</v>
          </cell>
          <cell r="CF1270">
            <v>1566</v>
          </cell>
          <cell r="CG1270">
            <v>1566</v>
          </cell>
          <cell r="CH1270">
            <v>1566</v>
          </cell>
          <cell r="CI1270">
            <v>1566</v>
          </cell>
          <cell r="CJ1270">
            <v>1566</v>
          </cell>
          <cell r="CK1270">
            <v>1566</v>
          </cell>
          <cell r="CL1270">
            <v>1566</v>
          </cell>
          <cell r="CM1270">
            <v>1566</v>
          </cell>
          <cell r="CN1270">
            <v>1566</v>
          </cell>
          <cell r="CO1270">
            <v>880</v>
          </cell>
          <cell r="CP1270">
            <v>1566</v>
          </cell>
          <cell r="CQ1270">
            <v>1566</v>
          </cell>
          <cell r="CR1270">
            <v>1566</v>
          </cell>
          <cell r="CS1270">
            <v>1566</v>
          </cell>
          <cell r="CT1270">
            <v>1566</v>
          </cell>
          <cell r="CU1270">
            <v>1566</v>
          </cell>
          <cell r="CV1270">
            <v>1566</v>
          </cell>
          <cell r="CW1270">
            <v>1566</v>
          </cell>
          <cell r="CX1270">
            <v>1566</v>
          </cell>
          <cell r="CY1270">
            <v>1566</v>
          </cell>
          <cell r="CZ1270">
            <v>1566</v>
          </cell>
          <cell r="DA1270">
            <v>1566</v>
          </cell>
          <cell r="DB1270">
            <v>1566</v>
          </cell>
          <cell r="DC1270">
            <v>1566</v>
          </cell>
          <cell r="DD1270">
            <v>1566</v>
          </cell>
          <cell r="DE1270">
            <v>1566</v>
          </cell>
          <cell r="DF1270">
            <v>876</v>
          </cell>
          <cell r="DG1270">
            <v>876</v>
          </cell>
          <cell r="DH1270">
            <v>876</v>
          </cell>
          <cell r="DI1270">
            <v>876</v>
          </cell>
          <cell r="DJ1270">
            <v>876</v>
          </cell>
          <cell r="DK1270">
            <v>876</v>
          </cell>
        </row>
        <row r="1271">
          <cell r="A1271">
            <v>218603</v>
          </cell>
          <cell r="B1271" t="str">
            <v> EGAN STORAGE   (Bi  20822)              </v>
          </cell>
          <cell r="C1271" t="str">
            <v> 0L   </v>
          </cell>
          <cell r="D1271" t="str">
            <v> R    </v>
          </cell>
          <cell r="E1271">
            <v>455712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1294</v>
          </cell>
          <cell r="R1271">
            <v>0</v>
          </cell>
          <cell r="S1271">
            <v>0</v>
          </cell>
          <cell r="T1271">
            <v>15000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10000</v>
          </cell>
          <cell r="AF1271">
            <v>10000</v>
          </cell>
          <cell r="AG1271">
            <v>10000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6000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5000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</row>
        <row r="1272">
          <cell r="A1272">
            <v>222259</v>
          </cell>
          <cell r="B1272" t="str">
            <v> GILMORE PLANT RESIDUE                   </v>
          </cell>
          <cell r="C1272">
            <v>0</v>
          </cell>
          <cell r="D1272" t="str">
            <v> R    </v>
          </cell>
          <cell r="E1272">
            <v>120759</v>
          </cell>
          <cell r="F1272">
            <v>160565</v>
          </cell>
          <cell r="G1272">
            <v>89869</v>
          </cell>
          <cell r="H1272">
            <v>89869</v>
          </cell>
          <cell r="I1272">
            <v>63299</v>
          </cell>
          <cell r="J1272">
            <v>95546</v>
          </cell>
          <cell r="K1272">
            <v>106839</v>
          </cell>
          <cell r="L1272">
            <v>111839</v>
          </cell>
          <cell r="M1272">
            <v>76369</v>
          </cell>
          <cell r="N1272">
            <v>53557</v>
          </cell>
          <cell r="O1272">
            <v>53557</v>
          </cell>
          <cell r="P1272">
            <v>53557</v>
          </cell>
          <cell r="Q1272">
            <v>62281</v>
          </cell>
          <cell r="R1272">
            <v>56811</v>
          </cell>
          <cell r="S1272">
            <v>61517</v>
          </cell>
          <cell r="T1272">
            <v>80967</v>
          </cell>
          <cell r="U1272">
            <v>160927</v>
          </cell>
          <cell r="V1272">
            <v>160927</v>
          </cell>
          <cell r="W1272">
            <v>160926</v>
          </cell>
          <cell r="X1272">
            <v>151976</v>
          </cell>
          <cell r="Y1272">
            <v>169416</v>
          </cell>
          <cell r="Z1272">
            <v>123910</v>
          </cell>
          <cell r="AA1272">
            <v>106857</v>
          </cell>
          <cell r="AB1272">
            <v>99065</v>
          </cell>
          <cell r="AC1272">
            <v>99065</v>
          </cell>
          <cell r="AD1272">
            <v>129065</v>
          </cell>
          <cell r="AE1272">
            <v>110015</v>
          </cell>
          <cell r="AF1272">
            <v>102457</v>
          </cell>
          <cell r="AG1272">
            <v>62536</v>
          </cell>
          <cell r="AH1272">
            <v>87286</v>
          </cell>
          <cell r="AI1272">
            <v>106786</v>
          </cell>
          <cell r="AJ1272">
            <v>106786</v>
          </cell>
          <cell r="AK1272">
            <v>106786</v>
          </cell>
          <cell r="AL1272">
            <v>106786</v>
          </cell>
          <cell r="AM1272">
            <v>63178</v>
          </cell>
          <cell r="AN1272">
            <v>61178</v>
          </cell>
          <cell r="AO1272">
            <v>73299</v>
          </cell>
          <cell r="AP1272">
            <v>63299</v>
          </cell>
          <cell r="AQ1272">
            <v>63299</v>
          </cell>
          <cell r="AR1272">
            <v>63299</v>
          </cell>
          <cell r="AS1272">
            <v>81170</v>
          </cell>
          <cell r="AT1272">
            <v>114356</v>
          </cell>
          <cell r="AU1272">
            <v>80627</v>
          </cell>
          <cell r="AV1272">
            <v>84998</v>
          </cell>
          <cell r="AW1272">
            <v>142198</v>
          </cell>
          <cell r="AX1272">
            <v>142198</v>
          </cell>
          <cell r="AY1272">
            <v>137069</v>
          </cell>
          <cell r="AZ1272">
            <v>136544</v>
          </cell>
          <cell r="BA1272">
            <v>107044</v>
          </cell>
          <cell r="BB1272">
            <v>64299</v>
          </cell>
          <cell r="BC1272">
            <v>63563</v>
          </cell>
          <cell r="BD1272">
            <v>95179</v>
          </cell>
          <cell r="BE1272">
            <v>129879</v>
          </cell>
          <cell r="BF1272">
            <v>129879</v>
          </cell>
          <cell r="BG1272">
            <v>108279</v>
          </cell>
          <cell r="BH1272">
            <v>103979</v>
          </cell>
          <cell r="BI1272">
            <v>114302</v>
          </cell>
          <cell r="BJ1272">
            <v>107374</v>
          </cell>
          <cell r="BK1272">
            <v>104097</v>
          </cell>
          <cell r="BL1272">
            <v>105233</v>
          </cell>
          <cell r="BM1272">
            <v>104097</v>
          </cell>
          <cell r="BN1272">
            <v>114821</v>
          </cell>
          <cell r="BO1272">
            <v>110744</v>
          </cell>
          <cell r="BP1272">
            <v>98922</v>
          </cell>
          <cell r="BQ1272">
            <v>84072</v>
          </cell>
          <cell r="BR1272">
            <v>95118</v>
          </cell>
          <cell r="BS1272">
            <v>95118</v>
          </cell>
          <cell r="BT1272">
            <v>95118</v>
          </cell>
          <cell r="BU1272">
            <v>91377</v>
          </cell>
          <cell r="BV1272">
            <v>94125</v>
          </cell>
          <cell r="BW1272">
            <v>105279</v>
          </cell>
          <cell r="BX1272">
            <v>103425</v>
          </cell>
          <cell r="BY1272">
            <v>113068</v>
          </cell>
          <cell r="BZ1272">
            <v>113068</v>
          </cell>
          <cell r="CA1272">
            <v>113068</v>
          </cell>
          <cell r="CB1272">
            <v>143439</v>
          </cell>
          <cell r="CC1272">
            <v>158639</v>
          </cell>
          <cell r="CD1272">
            <v>157190</v>
          </cell>
          <cell r="CE1272">
            <v>120045</v>
          </cell>
          <cell r="CF1272">
            <v>133286</v>
          </cell>
          <cell r="CG1272">
            <v>133286</v>
          </cell>
          <cell r="CH1272">
            <v>133286</v>
          </cell>
          <cell r="CI1272">
            <v>149464</v>
          </cell>
          <cell r="CJ1272">
            <v>110786</v>
          </cell>
          <cell r="CK1272">
            <v>111223</v>
          </cell>
          <cell r="CL1272">
            <v>172914</v>
          </cell>
          <cell r="CM1272">
            <v>172914</v>
          </cell>
          <cell r="CN1272">
            <v>172914</v>
          </cell>
          <cell r="CO1272">
            <v>172914</v>
          </cell>
          <cell r="CP1272">
            <v>152689</v>
          </cell>
          <cell r="CQ1272">
            <v>152689</v>
          </cell>
          <cell r="CR1272">
            <v>161847</v>
          </cell>
          <cell r="CS1272">
            <v>154537</v>
          </cell>
          <cell r="CT1272">
            <v>167821</v>
          </cell>
          <cell r="CU1272">
            <v>167821</v>
          </cell>
          <cell r="CV1272">
            <v>167821</v>
          </cell>
          <cell r="CW1272">
            <v>157586</v>
          </cell>
          <cell r="CX1272">
            <v>151836</v>
          </cell>
          <cell r="CY1272">
            <v>143316</v>
          </cell>
          <cell r="CZ1272">
            <v>156116</v>
          </cell>
          <cell r="DA1272">
            <v>126945</v>
          </cell>
          <cell r="DB1272">
            <v>126945</v>
          </cell>
          <cell r="DC1272">
            <v>126945</v>
          </cell>
          <cell r="DD1272">
            <v>142960</v>
          </cell>
          <cell r="DE1272">
            <v>167521</v>
          </cell>
          <cell r="DF1272">
            <v>121469</v>
          </cell>
          <cell r="DG1272">
            <v>133050</v>
          </cell>
          <cell r="DH1272">
            <v>137898</v>
          </cell>
          <cell r="DI1272">
            <v>137898</v>
          </cell>
          <cell r="DJ1272">
            <v>137898</v>
          </cell>
          <cell r="DK1272">
            <v>154359</v>
          </cell>
        </row>
        <row r="1273">
          <cell r="A1273">
            <v>222287</v>
          </cell>
          <cell r="B1273" t="str">
            <v> GUTHRIE EXCHANGE              (Bi2-0815)</v>
          </cell>
          <cell r="C1273">
            <v>1</v>
          </cell>
          <cell r="D1273" t="str">
            <v> R    </v>
          </cell>
          <cell r="E1273">
            <v>350758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</row>
        <row r="1274">
          <cell r="A1274">
            <v>222297</v>
          </cell>
          <cell r="B1274" t="str">
            <v> NORTH CEREDO WEST VIRGINIA              </v>
          </cell>
          <cell r="C1274">
            <v>3</v>
          </cell>
          <cell r="D1274" t="str">
            <v> D    </v>
          </cell>
          <cell r="E1274">
            <v>247155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</row>
        <row r="1275">
          <cell r="A1275">
            <v>222345</v>
          </cell>
          <cell r="B1275" t="str">
            <v> BAYOU PETIT CAILLU                      </v>
          </cell>
          <cell r="C1275" t="str">
            <v> 0L   </v>
          </cell>
          <cell r="D1275" t="str">
            <v> R    </v>
          </cell>
          <cell r="E1275">
            <v>30550</v>
          </cell>
          <cell r="F1275">
            <v>400</v>
          </cell>
          <cell r="G1275">
            <v>400</v>
          </cell>
          <cell r="H1275">
            <v>400</v>
          </cell>
          <cell r="I1275">
            <v>401</v>
          </cell>
          <cell r="J1275">
            <v>400</v>
          </cell>
          <cell r="K1275">
            <v>400</v>
          </cell>
          <cell r="L1275">
            <v>400</v>
          </cell>
          <cell r="M1275">
            <v>400</v>
          </cell>
          <cell r="N1275">
            <v>400</v>
          </cell>
          <cell r="O1275">
            <v>400</v>
          </cell>
          <cell r="P1275">
            <v>400</v>
          </cell>
          <cell r="Q1275">
            <v>400</v>
          </cell>
          <cell r="R1275">
            <v>400</v>
          </cell>
          <cell r="S1275">
            <v>400</v>
          </cell>
          <cell r="T1275">
            <v>400</v>
          </cell>
          <cell r="U1275">
            <v>401</v>
          </cell>
          <cell r="V1275">
            <v>401</v>
          </cell>
          <cell r="W1275">
            <v>401</v>
          </cell>
          <cell r="X1275">
            <v>401</v>
          </cell>
          <cell r="Y1275">
            <v>401</v>
          </cell>
          <cell r="Z1275">
            <v>401</v>
          </cell>
          <cell r="AA1275">
            <v>401</v>
          </cell>
          <cell r="AB1275">
            <v>401</v>
          </cell>
          <cell r="AC1275">
            <v>401</v>
          </cell>
          <cell r="AD1275">
            <v>401</v>
          </cell>
          <cell r="AE1275">
            <v>401</v>
          </cell>
          <cell r="AF1275">
            <v>401</v>
          </cell>
          <cell r="AG1275">
            <v>401</v>
          </cell>
          <cell r="AH1275">
            <v>401</v>
          </cell>
          <cell r="AI1275">
            <v>401</v>
          </cell>
          <cell r="AJ1275">
            <v>401</v>
          </cell>
          <cell r="AK1275">
            <v>401</v>
          </cell>
          <cell r="AL1275">
            <v>401</v>
          </cell>
          <cell r="AM1275">
            <v>401</v>
          </cell>
          <cell r="AN1275">
            <v>401</v>
          </cell>
          <cell r="AO1275">
            <v>401</v>
          </cell>
          <cell r="AP1275">
            <v>401</v>
          </cell>
          <cell r="AQ1275">
            <v>401</v>
          </cell>
          <cell r="AR1275">
            <v>401</v>
          </cell>
          <cell r="AS1275">
            <v>401</v>
          </cell>
          <cell r="AT1275">
            <v>401</v>
          </cell>
          <cell r="AU1275">
            <v>400</v>
          </cell>
          <cell r="AV1275">
            <v>400</v>
          </cell>
          <cell r="AW1275">
            <v>400</v>
          </cell>
          <cell r="AX1275">
            <v>400</v>
          </cell>
          <cell r="AY1275">
            <v>450</v>
          </cell>
          <cell r="AZ1275">
            <v>450</v>
          </cell>
          <cell r="BA1275">
            <v>450</v>
          </cell>
          <cell r="BB1275">
            <v>450</v>
          </cell>
          <cell r="BC1275">
            <v>450</v>
          </cell>
          <cell r="BD1275">
            <v>450</v>
          </cell>
          <cell r="BE1275">
            <v>450</v>
          </cell>
          <cell r="BF1275">
            <v>450</v>
          </cell>
          <cell r="BG1275">
            <v>450</v>
          </cell>
          <cell r="BH1275">
            <v>450</v>
          </cell>
          <cell r="BI1275">
            <v>450</v>
          </cell>
          <cell r="BJ1275">
            <v>450</v>
          </cell>
          <cell r="BK1275">
            <v>450</v>
          </cell>
          <cell r="BL1275">
            <v>450</v>
          </cell>
          <cell r="BM1275">
            <v>450</v>
          </cell>
          <cell r="BN1275">
            <v>450</v>
          </cell>
          <cell r="BO1275">
            <v>450</v>
          </cell>
          <cell r="BP1275">
            <v>450</v>
          </cell>
          <cell r="BQ1275">
            <v>450</v>
          </cell>
          <cell r="BR1275">
            <v>450</v>
          </cell>
          <cell r="BS1275">
            <v>450</v>
          </cell>
          <cell r="BT1275">
            <v>450</v>
          </cell>
          <cell r="BU1275">
            <v>450</v>
          </cell>
          <cell r="BV1275">
            <v>450</v>
          </cell>
          <cell r="BW1275">
            <v>450</v>
          </cell>
          <cell r="BX1275">
            <v>450</v>
          </cell>
          <cell r="BY1275">
            <v>450</v>
          </cell>
          <cell r="BZ1275">
            <v>450</v>
          </cell>
          <cell r="CA1275">
            <v>450</v>
          </cell>
          <cell r="CB1275">
            <v>400</v>
          </cell>
          <cell r="CC1275">
            <v>450</v>
          </cell>
          <cell r="CD1275">
            <v>1400</v>
          </cell>
          <cell r="CE1275">
            <v>400</v>
          </cell>
          <cell r="CF1275">
            <v>400</v>
          </cell>
          <cell r="CG1275">
            <v>400</v>
          </cell>
          <cell r="CH1275">
            <v>400</v>
          </cell>
          <cell r="CI1275">
            <v>400</v>
          </cell>
          <cell r="CJ1275">
            <v>400</v>
          </cell>
          <cell r="CK1275">
            <v>400</v>
          </cell>
          <cell r="CL1275">
            <v>400</v>
          </cell>
          <cell r="CM1275">
            <v>400</v>
          </cell>
          <cell r="CN1275">
            <v>400</v>
          </cell>
          <cell r="CO1275">
            <v>400</v>
          </cell>
          <cell r="CP1275">
            <v>400</v>
          </cell>
          <cell r="CQ1275">
            <v>400</v>
          </cell>
          <cell r="CR1275">
            <v>400</v>
          </cell>
          <cell r="CS1275">
            <v>400</v>
          </cell>
          <cell r="CT1275">
            <v>400</v>
          </cell>
          <cell r="CU1275">
            <v>400</v>
          </cell>
          <cell r="CV1275">
            <v>400</v>
          </cell>
          <cell r="CW1275">
            <v>400</v>
          </cell>
          <cell r="CX1275">
            <v>400</v>
          </cell>
          <cell r="CY1275">
            <v>400</v>
          </cell>
          <cell r="CZ1275">
            <v>400</v>
          </cell>
          <cell r="DA1275">
            <v>400</v>
          </cell>
          <cell r="DB1275">
            <v>400</v>
          </cell>
          <cell r="DC1275">
            <v>400</v>
          </cell>
          <cell r="DD1275">
            <v>400</v>
          </cell>
          <cell r="DE1275">
            <v>0</v>
          </cell>
          <cell r="DF1275">
            <v>600</v>
          </cell>
          <cell r="DG1275">
            <v>600</v>
          </cell>
          <cell r="DH1275">
            <v>600</v>
          </cell>
          <cell r="DI1275">
            <v>600</v>
          </cell>
          <cell r="DJ1275">
            <v>600</v>
          </cell>
          <cell r="DK1275">
            <v>600</v>
          </cell>
        </row>
        <row r="1276">
          <cell r="A1276">
            <v>222355</v>
          </cell>
          <cell r="B1276" t="str">
            <v> MONTE CHRISTO DEHYD                     </v>
          </cell>
          <cell r="C1276">
            <v>0</v>
          </cell>
          <cell r="D1276" t="str">
            <v> R    </v>
          </cell>
          <cell r="E1276">
            <v>34024</v>
          </cell>
          <cell r="F1276">
            <v>52000</v>
          </cell>
          <cell r="G1276">
            <v>27000</v>
          </cell>
          <cell r="H1276">
            <v>27000</v>
          </cell>
          <cell r="I1276">
            <v>0</v>
          </cell>
          <cell r="J1276">
            <v>85000</v>
          </cell>
          <cell r="K1276">
            <v>85000</v>
          </cell>
          <cell r="L1276">
            <v>85000</v>
          </cell>
          <cell r="M1276">
            <v>85000</v>
          </cell>
          <cell r="N1276">
            <v>85000</v>
          </cell>
          <cell r="O1276">
            <v>85000</v>
          </cell>
          <cell r="P1276">
            <v>85000</v>
          </cell>
          <cell r="Q1276">
            <v>85000</v>
          </cell>
          <cell r="R1276">
            <v>85000</v>
          </cell>
          <cell r="S1276">
            <v>85000</v>
          </cell>
          <cell r="T1276">
            <v>85000</v>
          </cell>
          <cell r="U1276">
            <v>50000</v>
          </cell>
          <cell r="V1276">
            <v>50000</v>
          </cell>
          <cell r="W1276">
            <v>50000</v>
          </cell>
          <cell r="X1276">
            <v>30000</v>
          </cell>
          <cell r="Y1276">
            <v>30000</v>
          </cell>
          <cell r="Z1276">
            <v>10000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</row>
        <row r="1277">
          <cell r="A1277">
            <v>222362</v>
          </cell>
          <cell r="B1277" t="str">
            <v> VERMILION  273                          </v>
          </cell>
          <cell r="C1277" t="str">
            <v> 0L   </v>
          </cell>
          <cell r="D1277" t="str">
            <v> R    </v>
          </cell>
          <cell r="E1277">
            <v>64286</v>
          </cell>
          <cell r="F1277">
            <v>791</v>
          </cell>
          <cell r="G1277">
            <v>791</v>
          </cell>
          <cell r="H1277">
            <v>791</v>
          </cell>
          <cell r="I1277">
            <v>5825</v>
          </cell>
          <cell r="J1277">
            <v>983</v>
          </cell>
          <cell r="K1277">
            <v>983</v>
          </cell>
          <cell r="L1277">
            <v>983</v>
          </cell>
          <cell r="M1277">
            <v>3385</v>
          </cell>
          <cell r="N1277">
            <v>4296</v>
          </cell>
          <cell r="O1277">
            <v>4296</v>
          </cell>
          <cell r="P1277">
            <v>4296</v>
          </cell>
          <cell r="Q1277">
            <v>4296</v>
          </cell>
          <cell r="R1277">
            <v>4296</v>
          </cell>
          <cell r="S1277">
            <v>4296</v>
          </cell>
          <cell r="T1277">
            <v>3120</v>
          </cell>
          <cell r="U1277">
            <v>5410</v>
          </cell>
          <cell r="V1277">
            <v>5410</v>
          </cell>
          <cell r="W1277">
            <v>5410</v>
          </cell>
          <cell r="X1277">
            <v>5410</v>
          </cell>
          <cell r="Y1277">
            <v>5335</v>
          </cell>
          <cell r="Z1277">
            <v>5513</v>
          </cell>
          <cell r="AA1277">
            <v>5001</v>
          </cell>
          <cell r="AB1277">
            <v>5001</v>
          </cell>
          <cell r="AC1277">
            <v>5001</v>
          </cell>
          <cell r="AD1277">
            <v>5001</v>
          </cell>
          <cell r="AE1277">
            <v>5830</v>
          </cell>
          <cell r="AF1277">
            <v>5830</v>
          </cell>
          <cell r="AG1277">
            <v>5825</v>
          </cell>
          <cell r="AH1277">
            <v>5825</v>
          </cell>
          <cell r="AI1277">
            <v>5825</v>
          </cell>
          <cell r="AJ1277">
            <v>5825</v>
          </cell>
          <cell r="AK1277">
            <v>5825</v>
          </cell>
          <cell r="AL1277">
            <v>5825</v>
          </cell>
          <cell r="AM1277">
            <v>5825</v>
          </cell>
          <cell r="AN1277">
            <v>5825</v>
          </cell>
          <cell r="AO1277">
            <v>5825</v>
          </cell>
          <cell r="AP1277">
            <v>5825</v>
          </cell>
          <cell r="AQ1277">
            <v>5825</v>
          </cell>
          <cell r="AR1277">
            <v>5825</v>
          </cell>
          <cell r="AS1277">
            <v>5370</v>
          </cell>
          <cell r="AT1277">
            <v>5370</v>
          </cell>
          <cell r="AU1277">
            <v>5366</v>
          </cell>
          <cell r="AV1277">
            <v>5366</v>
          </cell>
          <cell r="AW1277">
            <v>5366</v>
          </cell>
          <cell r="AX1277">
            <v>5366</v>
          </cell>
          <cell r="AY1277">
            <v>3265</v>
          </cell>
          <cell r="AZ1277">
            <v>3265</v>
          </cell>
          <cell r="BA1277">
            <v>3265</v>
          </cell>
          <cell r="BB1277">
            <v>3265</v>
          </cell>
          <cell r="BC1277">
            <v>2703</v>
          </cell>
          <cell r="BD1277">
            <v>2703</v>
          </cell>
          <cell r="BE1277">
            <v>2703</v>
          </cell>
          <cell r="BF1277">
            <v>2703</v>
          </cell>
          <cell r="BG1277">
            <v>2703</v>
          </cell>
          <cell r="BH1277">
            <v>2703</v>
          </cell>
          <cell r="BI1277">
            <v>3585</v>
          </cell>
          <cell r="BJ1277">
            <v>5890</v>
          </cell>
          <cell r="BK1277">
            <v>5890</v>
          </cell>
          <cell r="BL1277">
            <v>5890</v>
          </cell>
          <cell r="BM1277">
            <v>5890</v>
          </cell>
          <cell r="BN1277">
            <v>5890</v>
          </cell>
          <cell r="BO1277">
            <v>5890</v>
          </cell>
          <cell r="BP1277">
            <v>5890</v>
          </cell>
          <cell r="BQ1277">
            <v>1948</v>
          </cell>
          <cell r="BR1277">
            <v>1948</v>
          </cell>
          <cell r="BS1277">
            <v>1948</v>
          </cell>
          <cell r="BT1277">
            <v>1948</v>
          </cell>
          <cell r="BU1277">
            <v>1948</v>
          </cell>
          <cell r="BV1277">
            <v>1948</v>
          </cell>
          <cell r="BW1277">
            <v>11</v>
          </cell>
          <cell r="BX1277">
            <v>11</v>
          </cell>
          <cell r="BY1277">
            <v>11</v>
          </cell>
          <cell r="BZ1277">
            <v>11</v>
          </cell>
          <cell r="CA1277">
            <v>11</v>
          </cell>
          <cell r="CB1277">
            <v>11</v>
          </cell>
          <cell r="CC1277">
            <v>11</v>
          </cell>
          <cell r="CD1277">
            <v>2</v>
          </cell>
          <cell r="CE1277">
            <v>2</v>
          </cell>
          <cell r="CF1277">
            <v>2</v>
          </cell>
          <cell r="CG1277">
            <v>2</v>
          </cell>
          <cell r="CH1277">
            <v>2</v>
          </cell>
          <cell r="CI1277">
            <v>2</v>
          </cell>
          <cell r="CJ1277">
            <v>2</v>
          </cell>
          <cell r="CK1277">
            <v>1081</v>
          </cell>
          <cell r="CL1277">
            <v>1081</v>
          </cell>
          <cell r="CM1277">
            <v>1081</v>
          </cell>
          <cell r="CN1277">
            <v>1081</v>
          </cell>
          <cell r="CO1277">
            <v>1081</v>
          </cell>
          <cell r="CP1277">
            <v>1081</v>
          </cell>
          <cell r="CQ1277">
            <v>1081</v>
          </cell>
          <cell r="CR1277">
            <v>1081</v>
          </cell>
          <cell r="CS1277">
            <v>1081</v>
          </cell>
          <cell r="CT1277">
            <v>1081</v>
          </cell>
          <cell r="CU1277">
            <v>1081</v>
          </cell>
          <cell r="CV1277">
            <v>1081</v>
          </cell>
          <cell r="CW1277">
            <v>1081</v>
          </cell>
          <cell r="CX1277">
            <v>1081</v>
          </cell>
          <cell r="CY1277">
            <v>1081</v>
          </cell>
          <cell r="CZ1277">
            <v>3219</v>
          </cell>
          <cell r="DA1277">
            <v>3219</v>
          </cell>
          <cell r="DB1277">
            <v>3219</v>
          </cell>
          <cell r="DC1277">
            <v>3219</v>
          </cell>
          <cell r="DD1277">
            <v>3219</v>
          </cell>
          <cell r="DE1277">
            <v>3219</v>
          </cell>
          <cell r="DF1277">
            <v>101</v>
          </cell>
          <cell r="DG1277">
            <v>101</v>
          </cell>
          <cell r="DH1277">
            <v>1001</v>
          </cell>
          <cell r="DI1277">
            <v>1001</v>
          </cell>
          <cell r="DJ1277">
            <v>1001</v>
          </cell>
          <cell r="DK1277">
            <v>3207</v>
          </cell>
        </row>
        <row r="1278">
          <cell r="A1278">
            <v>223385</v>
          </cell>
          <cell r="B1278" t="str">
            <v> SOUTH MARSH ISLAND 250                  </v>
          </cell>
          <cell r="C1278" t="str">
            <v> 0L   </v>
          </cell>
          <cell r="D1278" t="str">
            <v> R    </v>
          </cell>
          <cell r="E1278">
            <v>28333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</row>
        <row r="1279">
          <cell r="A1279">
            <v>223386</v>
          </cell>
          <cell r="B1279" t="str">
            <v> SOUTH MARSH ISLAND 80                   </v>
          </cell>
          <cell r="C1279" t="str">
            <v> 0L   </v>
          </cell>
          <cell r="D1279" t="str">
            <v> R    </v>
          </cell>
          <cell r="E1279">
            <v>63366</v>
          </cell>
          <cell r="F1279">
            <v>4225</v>
          </cell>
          <cell r="G1279">
            <v>4225</v>
          </cell>
          <cell r="H1279">
            <v>4225</v>
          </cell>
          <cell r="I1279">
            <v>4590</v>
          </cell>
          <cell r="J1279">
            <v>4225</v>
          </cell>
          <cell r="K1279">
            <v>4225</v>
          </cell>
          <cell r="L1279">
            <v>4225</v>
          </cell>
          <cell r="M1279">
            <v>4225</v>
          </cell>
          <cell r="N1279">
            <v>4225</v>
          </cell>
          <cell r="O1279">
            <v>4225</v>
          </cell>
          <cell r="P1279">
            <v>4225</v>
          </cell>
          <cell r="Q1279">
            <v>4225</v>
          </cell>
          <cell r="R1279">
            <v>4225</v>
          </cell>
          <cell r="S1279">
            <v>4225</v>
          </cell>
          <cell r="T1279">
            <v>4225</v>
          </cell>
          <cell r="U1279">
            <v>5500</v>
          </cell>
          <cell r="V1279">
            <v>5500</v>
          </cell>
          <cell r="W1279">
            <v>5500</v>
          </cell>
          <cell r="X1279">
            <v>5500</v>
          </cell>
          <cell r="Y1279">
            <v>5500</v>
          </cell>
          <cell r="Z1279">
            <v>5500</v>
          </cell>
          <cell r="AA1279">
            <v>5500</v>
          </cell>
          <cell r="AB1279">
            <v>5500</v>
          </cell>
          <cell r="AC1279">
            <v>5500</v>
          </cell>
          <cell r="AD1279">
            <v>5500</v>
          </cell>
          <cell r="AE1279">
            <v>3500</v>
          </cell>
          <cell r="AF1279">
            <v>3500</v>
          </cell>
          <cell r="AG1279">
            <v>3500</v>
          </cell>
          <cell r="AH1279">
            <v>3500</v>
          </cell>
          <cell r="AI1279">
            <v>3500</v>
          </cell>
          <cell r="AJ1279">
            <v>3500</v>
          </cell>
          <cell r="AK1279">
            <v>3500</v>
          </cell>
          <cell r="AL1279">
            <v>3500</v>
          </cell>
          <cell r="AM1279">
            <v>3500</v>
          </cell>
          <cell r="AN1279">
            <v>3500</v>
          </cell>
          <cell r="AO1279">
            <v>4590</v>
          </cell>
          <cell r="AP1279">
            <v>4590</v>
          </cell>
          <cell r="AQ1279">
            <v>4590</v>
          </cell>
          <cell r="AR1279">
            <v>4590</v>
          </cell>
          <cell r="AS1279">
            <v>4590</v>
          </cell>
          <cell r="AT1279">
            <v>4590</v>
          </cell>
          <cell r="AU1279">
            <v>4590</v>
          </cell>
          <cell r="AV1279">
            <v>4590</v>
          </cell>
          <cell r="AW1279">
            <v>4590</v>
          </cell>
          <cell r="AX1279">
            <v>4590</v>
          </cell>
          <cell r="AY1279">
            <v>5500</v>
          </cell>
          <cell r="AZ1279">
            <v>5500</v>
          </cell>
          <cell r="BA1279">
            <v>5500</v>
          </cell>
          <cell r="BB1279">
            <v>5500</v>
          </cell>
          <cell r="BC1279">
            <v>5500</v>
          </cell>
          <cell r="BD1279">
            <v>5500</v>
          </cell>
          <cell r="BE1279">
            <v>5500</v>
          </cell>
          <cell r="BF1279">
            <v>5500</v>
          </cell>
          <cell r="BG1279">
            <v>5500</v>
          </cell>
          <cell r="BH1279">
            <v>5500</v>
          </cell>
          <cell r="BI1279">
            <v>5500</v>
          </cell>
          <cell r="BJ1279">
            <v>5500</v>
          </cell>
          <cell r="BK1279">
            <v>5500</v>
          </cell>
          <cell r="BL1279">
            <v>5500</v>
          </cell>
          <cell r="BM1279">
            <v>5500</v>
          </cell>
          <cell r="BN1279">
            <v>5500</v>
          </cell>
          <cell r="BO1279">
            <v>5500</v>
          </cell>
          <cell r="BP1279">
            <v>5500</v>
          </cell>
          <cell r="BQ1279">
            <v>5500</v>
          </cell>
          <cell r="BR1279">
            <v>5500</v>
          </cell>
          <cell r="BS1279">
            <v>5500</v>
          </cell>
          <cell r="BT1279">
            <v>5500</v>
          </cell>
          <cell r="BU1279">
            <v>5500</v>
          </cell>
          <cell r="BV1279">
            <v>5100</v>
          </cell>
          <cell r="BW1279">
            <v>5100</v>
          </cell>
          <cell r="BX1279">
            <v>5100</v>
          </cell>
          <cell r="BY1279">
            <v>5100</v>
          </cell>
          <cell r="BZ1279">
            <v>5100</v>
          </cell>
          <cell r="CA1279">
            <v>5100</v>
          </cell>
          <cell r="CB1279">
            <v>5100</v>
          </cell>
          <cell r="CC1279">
            <v>5100</v>
          </cell>
          <cell r="CD1279">
            <v>8000</v>
          </cell>
          <cell r="CE1279">
            <v>8000</v>
          </cell>
          <cell r="CF1279">
            <v>8000</v>
          </cell>
          <cell r="CG1279">
            <v>8000</v>
          </cell>
          <cell r="CH1279">
            <v>8000</v>
          </cell>
          <cell r="CI1279">
            <v>8000</v>
          </cell>
          <cell r="CJ1279">
            <v>8000</v>
          </cell>
          <cell r="CK1279">
            <v>8000</v>
          </cell>
          <cell r="CL1279">
            <v>8000</v>
          </cell>
          <cell r="CM1279">
            <v>8000</v>
          </cell>
          <cell r="CN1279">
            <v>8000</v>
          </cell>
          <cell r="CO1279">
            <v>8000</v>
          </cell>
          <cell r="CP1279">
            <v>1224</v>
          </cell>
          <cell r="CQ1279">
            <v>1224</v>
          </cell>
          <cell r="CR1279">
            <v>1224</v>
          </cell>
          <cell r="CS1279">
            <v>1224</v>
          </cell>
          <cell r="CT1279">
            <v>1224</v>
          </cell>
          <cell r="CU1279">
            <v>1224</v>
          </cell>
          <cell r="CV1279">
            <v>1224</v>
          </cell>
          <cell r="CW1279">
            <v>1224</v>
          </cell>
          <cell r="CX1279">
            <v>1224</v>
          </cell>
          <cell r="CY1279">
            <v>1224</v>
          </cell>
          <cell r="CZ1279">
            <v>1224</v>
          </cell>
          <cell r="DA1279">
            <v>1224</v>
          </cell>
          <cell r="DB1279">
            <v>1224</v>
          </cell>
          <cell r="DC1279">
            <v>1224</v>
          </cell>
          <cell r="DD1279">
            <v>1224</v>
          </cell>
          <cell r="DE1279">
            <v>1224</v>
          </cell>
          <cell r="DF1279">
            <v>800</v>
          </cell>
          <cell r="DG1279">
            <v>800</v>
          </cell>
          <cell r="DH1279">
            <v>800</v>
          </cell>
          <cell r="DI1279">
            <v>800</v>
          </cell>
          <cell r="DJ1279">
            <v>800</v>
          </cell>
          <cell r="DK1279">
            <v>800</v>
          </cell>
        </row>
        <row r="1280">
          <cell r="A1280">
            <v>223392</v>
          </cell>
          <cell r="B1280" t="str">
            <v> SHIP SHOAL  66                          </v>
          </cell>
          <cell r="C1280" t="str">
            <v> 0L   </v>
          </cell>
          <cell r="D1280" t="str">
            <v> R    </v>
          </cell>
          <cell r="E1280">
            <v>5825</v>
          </cell>
          <cell r="F1280">
            <v>180</v>
          </cell>
          <cell r="G1280">
            <v>180</v>
          </cell>
          <cell r="H1280">
            <v>180</v>
          </cell>
          <cell r="I1280">
            <v>150</v>
          </cell>
          <cell r="J1280">
            <v>180</v>
          </cell>
          <cell r="K1280">
            <v>180</v>
          </cell>
          <cell r="L1280">
            <v>180</v>
          </cell>
          <cell r="M1280">
            <v>180</v>
          </cell>
          <cell r="N1280">
            <v>180</v>
          </cell>
          <cell r="O1280">
            <v>180</v>
          </cell>
          <cell r="P1280">
            <v>180</v>
          </cell>
          <cell r="Q1280">
            <v>180</v>
          </cell>
          <cell r="R1280">
            <v>180</v>
          </cell>
          <cell r="S1280">
            <v>180</v>
          </cell>
          <cell r="T1280">
            <v>180</v>
          </cell>
          <cell r="U1280">
            <v>300</v>
          </cell>
          <cell r="V1280">
            <v>300</v>
          </cell>
          <cell r="W1280">
            <v>300</v>
          </cell>
          <cell r="X1280">
            <v>300</v>
          </cell>
          <cell r="Y1280">
            <v>300</v>
          </cell>
          <cell r="Z1280">
            <v>150</v>
          </cell>
          <cell r="AA1280">
            <v>150</v>
          </cell>
          <cell r="AB1280">
            <v>150</v>
          </cell>
          <cell r="AC1280">
            <v>150</v>
          </cell>
          <cell r="AD1280">
            <v>150</v>
          </cell>
          <cell r="AE1280">
            <v>150</v>
          </cell>
          <cell r="AF1280">
            <v>150</v>
          </cell>
          <cell r="AG1280">
            <v>150</v>
          </cell>
          <cell r="AH1280">
            <v>150</v>
          </cell>
          <cell r="AI1280">
            <v>150</v>
          </cell>
          <cell r="AJ1280">
            <v>150</v>
          </cell>
          <cell r="AK1280">
            <v>150</v>
          </cell>
          <cell r="AL1280">
            <v>150</v>
          </cell>
          <cell r="AM1280">
            <v>150</v>
          </cell>
          <cell r="AN1280">
            <v>300</v>
          </cell>
          <cell r="AO1280">
            <v>300</v>
          </cell>
          <cell r="AP1280">
            <v>150</v>
          </cell>
          <cell r="AQ1280">
            <v>150</v>
          </cell>
          <cell r="AR1280">
            <v>150</v>
          </cell>
          <cell r="AS1280">
            <v>150</v>
          </cell>
          <cell r="AT1280">
            <v>150</v>
          </cell>
          <cell r="AU1280">
            <v>150</v>
          </cell>
          <cell r="AV1280">
            <v>150</v>
          </cell>
          <cell r="AW1280">
            <v>150</v>
          </cell>
          <cell r="AX1280">
            <v>150</v>
          </cell>
          <cell r="AY1280">
            <v>1</v>
          </cell>
          <cell r="AZ1280">
            <v>1</v>
          </cell>
          <cell r="BA1280">
            <v>1</v>
          </cell>
          <cell r="BB1280">
            <v>1</v>
          </cell>
          <cell r="BC1280">
            <v>175</v>
          </cell>
          <cell r="BD1280">
            <v>175</v>
          </cell>
          <cell r="BE1280">
            <v>175</v>
          </cell>
          <cell r="BF1280">
            <v>175</v>
          </cell>
          <cell r="BG1280">
            <v>175</v>
          </cell>
          <cell r="BH1280">
            <v>175</v>
          </cell>
          <cell r="BI1280">
            <v>175</v>
          </cell>
          <cell r="BJ1280">
            <v>175</v>
          </cell>
          <cell r="BK1280">
            <v>175</v>
          </cell>
          <cell r="BL1280">
            <v>175</v>
          </cell>
          <cell r="BM1280">
            <v>175</v>
          </cell>
          <cell r="BN1280">
            <v>175</v>
          </cell>
          <cell r="BO1280">
            <v>175</v>
          </cell>
          <cell r="BP1280">
            <v>175</v>
          </cell>
          <cell r="BQ1280">
            <v>175</v>
          </cell>
          <cell r="BR1280">
            <v>175</v>
          </cell>
          <cell r="BS1280">
            <v>175</v>
          </cell>
          <cell r="BT1280">
            <v>175</v>
          </cell>
          <cell r="BU1280">
            <v>175</v>
          </cell>
          <cell r="BV1280">
            <v>175</v>
          </cell>
          <cell r="BW1280">
            <v>175</v>
          </cell>
          <cell r="BX1280">
            <v>175</v>
          </cell>
          <cell r="BY1280">
            <v>175</v>
          </cell>
          <cell r="BZ1280">
            <v>175</v>
          </cell>
          <cell r="CA1280">
            <v>175</v>
          </cell>
          <cell r="CB1280">
            <v>175</v>
          </cell>
          <cell r="CC1280">
            <v>175</v>
          </cell>
          <cell r="CD1280">
            <v>175</v>
          </cell>
          <cell r="CE1280">
            <v>175</v>
          </cell>
          <cell r="CF1280">
            <v>175</v>
          </cell>
          <cell r="CG1280">
            <v>175</v>
          </cell>
          <cell r="CH1280">
            <v>175</v>
          </cell>
          <cell r="CI1280">
            <v>175</v>
          </cell>
          <cell r="CJ1280">
            <v>175</v>
          </cell>
          <cell r="CK1280">
            <v>175</v>
          </cell>
          <cell r="CL1280">
            <v>175</v>
          </cell>
          <cell r="CM1280">
            <v>175</v>
          </cell>
          <cell r="CN1280">
            <v>175</v>
          </cell>
          <cell r="CO1280">
            <v>175</v>
          </cell>
          <cell r="CP1280">
            <v>175</v>
          </cell>
          <cell r="CQ1280">
            <v>175</v>
          </cell>
          <cell r="CR1280">
            <v>175</v>
          </cell>
          <cell r="CS1280">
            <v>175</v>
          </cell>
          <cell r="CT1280">
            <v>175</v>
          </cell>
          <cell r="CU1280">
            <v>175</v>
          </cell>
          <cell r="CV1280">
            <v>175</v>
          </cell>
          <cell r="CW1280">
            <v>175</v>
          </cell>
          <cell r="CX1280">
            <v>175</v>
          </cell>
          <cell r="CY1280">
            <v>175</v>
          </cell>
          <cell r="CZ1280">
            <v>175</v>
          </cell>
          <cell r="DA1280">
            <v>175</v>
          </cell>
          <cell r="DB1280">
            <v>175</v>
          </cell>
          <cell r="DC1280">
            <v>175</v>
          </cell>
          <cell r="DD1280">
            <v>175</v>
          </cell>
          <cell r="DE1280">
            <v>175</v>
          </cell>
          <cell r="DF1280">
            <v>1</v>
          </cell>
          <cell r="DG1280">
            <v>1</v>
          </cell>
          <cell r="DH1280">
            <v>500</v>
          </cell>
          <cell r="DI1280">
            <v>500</v>
          </cell>
          <cell r="DJ1280">
            <v>500</v>
          </cell>
          <cell r="DK1280">
            <v>500</v>
          </cell>
        </row>
        <row r="1281">
          <cell r="A1281">
            <v>223393</v>
          </cell>
          <cell r="B1281" t="str">
            <v> SHIP SHOAL  67                          </v>
          </cell>
          <cell r="C1281" t="str">
            <v> 0L   </v>
          </cell>
          <cell r="D1281" t="str">
            <v> R    </v>
          </cell>
          <cell r="E1281">
            <v>28137</v>
          </cell>
          <cell r="F1281">
            <v>1138</v>
          </cell>
          <cell r="G1281">
            <v>1138</v>
          </cell>
          <cell r="H1281">
            <v>1138</v>
          </cell>
          <cell r="I1281">
            <v>1400</v>
          </cell>
          <cell r="J1281">
            <v>1138</v>
          </cell>
          <cell r="K1281">
            <v>1138</v>
          </cell>
          <cell r="L1281">
            <v>1138</v>
          </cell>
          <cell r="M1281">
            <v>1138</v>
          </cell>
          <cell r="N1281">
            <v>1138</v>
          </cell>
          <cell r="O1281">
            <v>1138</v>
          </cell>
          <cell r="P1281">
            <v>1138</v>
          </cell>
          <cell r="Q1281">
            <v>1300</v>
          </cell>
          <cell r="R1281">
            <v>1300</v>
          </cell>
          <cell r="S1281">
            <v>1300</v>
          </cell>
          <cell r="T1281">
            <v>1300</v>
          </cell>
          <cell r="U1281">
            <v>1500</v>
          </cell>
          <cell r="V1281">
            <v>1500</v>
          </cell>
          <cell r="W1281">
            <v>1500</v>
          </cell>
          <cell r="X1281">
            <v>1500</v>
          </cell>
          <cell r="Y1281">
            <v>1500</v>
          </cell>
          <cell r="Z1281">
            <v>1000</v>
          </cell>
          <cell r="AA1281">
            <v>1000</v>
          </cell>
          <cell r="AB1281">
            <v>1000</v>
          </cell>
          <cell r="AC1281">
            <v>1000</v>
          </cell>
          <cell r="AD1281">
            <v>1000</v>
          </cell>
          <cell r="AE1281">
            <v>1000</v>
          </cell>
          <cell r="AF1281">
            <v>1000</v>
          </cell>
          <cell r="AG1281">
            <v>1000</v>
          </cell>
          <cell r="AH1281">
            <v>1000</v>
          </cell>
          <cell r="AI1281">
            <v>1000</v>
          </cell>
          <cell r="AJ1281">
            <v>1000</v>
          </cell>
          <cell r="AK1281">
            <v>1000</v>
          </cell>
          <cell r="AL1281">
            <v>1000</v>
          </cell>
          <cell r="AM1281">
            <v>1000</v>
          </cell>
          <cell r="AN1281">
            <v>1700</v>
          </cell>
          <cell r="AO1281">
            <v>1700</v>
          </cell>
          <cell r="AP1281">
            <v>1400</v>
          </cell>
          <cell r="AQ1281">
            <v>1400</v>
          </cell>
          <cell r="AR1281">
            <v>1400</v>
          </cell>
          <cell r="AS1281">
            <v>1400</v>
          </cell>
          <cell r="AT1281">
            <v>1000</v>
          </cell>
          <cell r="AU1281">
            <v>1000</v>
          </cell>
          <cell r="AV1281">
            <v>1000</v>
          </cell>
          <cell r="AW1281">
            <v>1000</v>
          </cell>
          <cell r="AX1281">
            <v>1000</v>
          </cell>
          <cell r="AY1281">
            <v>1</v>
          </cell>
          <cell r="AZ1281">
            <v>1</v>
          </cell>
          <cell r="BA1281">
            <v>1</v>
          </cell>
          <cell r="BB1281">
            <v>1</v>
          </cell>
          <cell r="BC1281">
            <v>1500</v>
          </cell>
          <cell r="BD1281">
            <v>1500</v>
          </cell>
          <cell r="BE1281">
            <v>1500</v>
          </cell>
          <cell r="BF1281">
            <v>1500</v>
          </cell>
          <cell r="BG1281">
            <v>1500</v>
          </cell>
          <cell r="BH1281">
            <v>1500</v>
          </cell>
          <cell r="BI1281">
            <v>1500</v>
          </cell>
          <cell r="BJ1281">
            <v>1000</v>
          </cell>
          <cell r="BK1281">
            <v>1500</v>
          </cell>
          <cell r="BL1281">
            <v>1500</v>
          </cell>
          <cell r="BM1281">
            <v>1500</v>
          </cell>
          <cell r="BN1281">
            <v>1500</v>
          </cell>
          <cell r="BO1281">
            <v>1500</v>
          </cell>
          <cell r="BP1281">
            <v>1200</v>
          </cell>
          <cell r="BQ1281">
            <v>1200</v>
          </cell>
          <cell r="BR1281">
            <v>1200</v>
          </cell>
          <cell r="BS1281">
            <v>1200</v>
          </cell>
          <cell r="BT1281">
            <v>1200</v>
          </cell>
          <cell r="BU1281">
            <v>1200</v>
          </cell>
          <cell r="BV1281">
            <v>1200</v>
          </cell>
          <cell r="BW1281">
            <v>1200</v>
          </cell>
          <cell r="BX1281">
            <v>1200</v>
          </cell>
          <cell r="BY1281">
            <v>1200</v>
          </cell>
          <cell r="BZ1281">
            <v>1200</v>
          </cell>
          <cell r="CA1281">
            <v>1200</v>
          </cell>
          <cell r="CB1281">
            <v>1200</v>
          </cell>
          <cell r="CC1281">
            <v>1200</v>
          </cell>
          <cell r="CD1281">
            <v>1300</v>
          </cell>
          <cell r="CE1281">
            <v>1300</v>
          </cell>
          <cell r="CF1281">
            <v>1300</v>
          </cell>
          <cell r="CG1281">
            <v>1300</v>
          </cell>
          <cell r="CH1281">
            <v>1300</v>
          </cell>
          <cell r="CI1281">
            <v>1300</v>
          </cell>
          <cell r="CJ1281">
            <v>1300</v>
          </cell>
          <cell r="CK1281">
            <v>1300</v>
          </cell>
          <cell r="CL1281">
            <v>1300</v>
          </cell>
          <cell r="CM1281">
            <v>1300</v>
          </cell>
          <cell r="CN1281">
            <v>1300</v>
          </cell>
          <cell r="CO1281">
            <v>1300</v>
          </cell>
          <cell r="CP1281">
            <v>1300</v>
          </cell>
          <cell r="CQ1281">
            <v>1300</v>
          </cell>
          <cell r="CR1281">
            <v>1300</v>
          </cell>
          <cell r="CS1281">
            <v>1300</v>
          </cell>
          <cell r="CT1281">
            <v>1300</v>
          </cell>
          <cell r="CU1281">
            <v>1300</v>
          </cell>
          <cell r="CV1281">
            <v>1300</v>
          </cell>
          <cell r="CW1281">
            <v>1000</v>
          </cell>
          <cell r="CX1281">
            <v>1000</v>
          </cell>
          <cell r="CY1281">
            <v>1000</v>
          </cell>
          <cell r="CZ1281">
            <v>1000</v>
          </cell>
          <cell r="DA1281">
            <v>1000</v>
          </cell>
          <cell r="DB1281">
            <v>1000</v>
          </cell>
          <cell r="DC1281">
            <v>1000</v>
          </cell>
          <cell r="DD1281">
            <v>1000</v>
          </cell>
          <cell r="DE1281">
            <v>1000</v>
          </cell>
          <cell r="DF1281">
            <v>1</v>
          </cell>
          <cell r="DG1281">
            <v>1</v>
          </cell>
          <cell r="DH1281">
            <v>2000</v>
          </cell>
          <cell r="DI1281">
            <v>2000</v>
          </cell>
          <cell r="DJ1281">
            <v>2000</v>
          </cell>
          <cell r="DK1281">
            <v>2000</v>
          </cell>
        </row>
        <row r="1282">
          <cell r="A1282">
            <v>223397</v>
          </cell>
          <cell r="B1282" t="str">
            <v> SOUTH PASS BLOCK 47A DEHYDRATION        </v>
          </cell>
          <cell r="C1282" t="str">
            <v> 0L   </v>
          </cell>
          <cell r="D1282" t="str">
            <v> R    </v>
          </cell>
          <cell r="E1282">
            <v>70915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</row>
        <row r="1283">
          <cell r="A1283">
            <v>247381</v>
          </cell>
          <cell r="B1283" t="str">
            <v>DRY CREEK</v>
          </cell>
          <cell r="C1283">
            <v>2</v>
          </cell>
          <cell r="D1283" t="str">
            <v>D</v>
          </cell>
          <cell r="E1283">
            <v>244392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Module2"/>
      <sheetName val="Module1"/>
      <sheetName val="Module3"/>
      <sheetName val="Module4"/>
    </sheetNames>
    <sheetDataSet>
      <sheetData sheetId="0">
        <row r="737">
          <cell r="B737">
            <v>36861</v>
          </cell>
          <cell r="C737">
            <v>57</v>
          </cell>
          <cell r="D737">
            <v>34</v>
          </cell>
          <cell r="E737">
            <v>44</v>
          </cell>
          <cell r="F737">
            <v>24</v>
          </cell>
          <cell r="G737">
            <v>51</v>
          </cell>
          <cell r="H737">
            <v>27</v>
          </cell>
          <cell r="I737">
            <v>55</v>
          </cell>
          <cell r="J737">
            <v>27</v>
          </cell>
          <cell r="K737">
            <v>55</v>
          </cell>
          <cell r="L737">
            <v>30</v>
          </cell>
          <cell r="M737">
            <v>57</v>
          </cell>
          <cell r="N737">
            <v>29</v>
          </cell>
          <cell r="O737">
            <v>61</v>
          </cell>
          <cell r="P737">
            <v>28</v>
          </cell>
          <cell r="Q737">
            <v>66</v>
          </cell>
          <cell r="R737">
            <v>36</v>
          </cell>
          <cell r="S737">
            <v>41</v>
          </cell>
          <cell r="T737">
            <v>25</v>
          </cell>
          <cell r="U737">
            <v>33</v>
          </cell>
          <cell r="V737">
            <v>22</v>
          </cell>
          <cell r="W737">
            <v>37</v>
          </cell>
          <cell r="X737">
            <v>26</v>
          </cell>
          <cell r="Y737">
            <v>41</v>
          </cell>
          <cell r="Z737">
            <v>28</v>
          </cell>
          <cell r="AA737">
            <v>43</v>
          </cell>
          <cell r="AB737">
            <v>29</v>
          </cell>
          <cell r="AC737">
            <v>39</v>
          </cell>
          <cell r="AD737">
            <v>26</v>
          </cell>
          <cell r="AE737">
            <v>40</v>
          </cell>
          <cell r="AF737">
            <v>30</v>
          </cell>
          <cell r="AG737">
            <v>30</v>
          </cell>
          <cell r="AH737">
            <v>24</v>
          </cell>
          <cell r="AI737">
            <v>31</v>
          </cell>
          <cell r="AJ737">
            <v>24</v>
          </cell>
          <cell r="AK737">
            <v>32</v>
          </cell>
          <cell r="AL737">
            <v>21</v>
          </cell>
          <cell r="AM737">
            <v>36</v>
          </cell>
          <cell r="AN737">
            <v>26</v>
          </cell>
          <cell r="AO737">
            <v>40</v>
          </cell>
          <cell r="AP737">
            <v>31</v>
          </cell>
          <cell r="AQ737">
            <v>42</v>
          </cell>
          <cell r="AR737">
            <v>32</v>
          </cell>
          <cell r="AS737">
            <v>46</v>
          </cell>
          <cell r="AT737">
            <v>24</v>
          </cell>
          <cell r="AU737">
            <v>35</v>
          </cell>
          <cell r="AV737">
            <v>30</v>
          </cell>
          <cell r="AW737">
            <v>37</v>
          </cell>
          <cell r="AX737">
            <v>29</v>
          </cell>
          <cell r="AY737">
            <v>60</v>
          </cell>
          <cell r="AZ737">
            <v>35</v>
          </cell>
          <cell r="BA737">
            <v>34</v>
          </cell>
          <cell r="BB737">
            <v>25</v>
          </cell>
          <cell r="BC737">
            <v>39</v>
          </cell>
          <cell r="BD737">
            <v>24</v>
          </cell>
          <cell r="BE737">
            <v>45</v>
          </cell>
          <cell r="BF737">
            <v>34</v>
          </cell>
          <cell r="BG737">
            <v>45</v>
          </cell>
          <cell r="BH737">
            <v>30</v>
          </cell>
          <cell r="BI737">
            <v>46</v>
          </cell>
          <cell r="BJ737">
            <v>28</v>
          </cell>
          <cell r="BK737">
            <v>48</v>
          </cell>
          <cell r="BL737">
            <v>33</v>
          </cell>
          <cell r="BM737">
            <v>45</v>
          </cell>
          <cell r="BN737">
            <v>29</v>
          </cell>
          <cell r="BO737">
            <v>49</v>
          </cell>
          <cell r="BP737">
            <v>25</v>
          </cell>
          <cell r="BQ737">
            <v>48</v>
          </cell>
          <cell r="BR737">
            <v>35</v>
          </cell>
          <cell r="BS737">
            <v>49</v>
          </cell>
          <cell r="BT737">
            <v>22</v>
          </cell>
          <cell r="BU737">
            <v>48</v>
          </cell>
          <cell r="BV737">
            <v>24</v>
          </cell>
          <cell r="BW737">
            <v>53</v>
          </cell>
          <cell r="BX737">
            <v>25</v>
          </cell>
          <cell r="BY737">
            <v>51</v>
          </cell>
          <cell r="BZ737">
            <v>25</v>
          </cell>
          <cell r="CA737">
            <v>57</v>
          </cell>
          <cell r="CB737">
            <v>27</v>
          </cell>
          <cell r="CC737">
            <v>59</v>
          </cell>
          <cell r="CD737">
            <v>33</v>
          </cell>
          <cell r="CE737">
            <v>56</v>
          </cell>
          <cell r="CF737">
            <v>30</v>
          </cell>
          <cell r="CG737">
            <v>63</v>
          </cell>
          <cell r="CH737">
            <v>27</v>
          </cell>
          <cell r="CI737">
            <v>64</v>
          </cell>
          <cell r="CJ737">
            <v>30</v>
          </cell>
          <cell r="CK737">
            <v>73</v>
          </cell>
          <cell r="CL737">
            <v>47</v>
          </cell>
          <cell r="CM737">
            <v>67</v>
          </cell>
          <cell r="CN737">
            <v>34</v>
          </cell>
          <cell r="CO737">
            <v>73</v>
          </cell>
          <cell r="CP737">
            <v>47</v>
          </cell>
          <cell r="CQ737">
            <v>78</v>
          </cell>
          <cell r="CR737">
            <v>47</v>
          </cell>
          <cell r="CS737">
            <v>74</v>
          </cell>
          <cell r="CT737">
            <v>48</v>
          </cell>
          <cell r="CU737">
            <v>78</v>
          </cell>
          <cell r="CV737">
            <v>59</v>
          </cell>
          <cell r="CW737">
            <v>80</v>
          </cell>
          <cell r="CX737">
            <v>63</v>
          </cell>
        </row>
        <row r="738">
          <cell r="B738">
            <v>36862</v>
          </cell>
          <cell r="C738">
            <v>43</v>
          </cell>
          <cell r="D738">
            <v>34</v>
          </cell>
          <cell r="E738">
            <v>41</v>
          </cell>
          <cell r="F738">
            <v>30</v>
          </cell>
          <cell r="G738">
            <v>51</v>
          </cell>
          <cell r="H738">
            <v>37</v>
          </cell>
          <cell r="I738">
            <v>54</v>
          </cell>
          <cell r="J738">
            <v>37</v>
          </cell>
          <cell r="K738">
            <v>48</v>
          </cell>
          <cell r="L738">
            <v>35</v>
          </cell>
          <cell r="M738">
            <v>57</v>
          </cell>
          <cell r="N738">
            <v>40</v>
          </cell>
          <cell r="O738">
            <v>57</v>
          </cell>
          <cell r="P738">
            <v>45</v>
          </cell>
          <cell r="Q738">
            <v>56</v>
          </cell>
          <cell r="R738">
            <v>40</v>
          </cell>
          <cell r="S738">
            <v>31</v>
          </cell>
          <cell r="T738">
            <v>18</v>
          </cell>
          <cell r="U738">
            <v>25</v>
          </cell>
          <cell r="V738">
            <v>20</v>
          </cell>
          <cell r="W738">
            <v>28</v>
          </cell>
          <cell r="X738">
            <v>18</v>
          </cell>
          <cell r="Y738">
            <v>31</v>
          </cell>
          <cell r="Z738">
            <v>22</v>
          </cell>
          <cell r="AA738">
            <v>32</v>
          </cell>
          <cell r="AB738">
            <v>21</v>
          </cell>
          <cell r="AC738">
            <v>32</v>
          </cell>
          <cell r="AD738">
            <v>17</v>
          </cell>
          <cell r="AE738">
            <v>34</v>
          </cell>
          <cell r="AF738">
            <v>23</v>
          </cell>
          <cell r="AG738">
            <v>26</v>
          </cell>
          <cell r="AH738">
            <v>17</v>
          </cell>
          <cell r="AI738">
            <v>28</v>
          </cell>
          <cell r="AJ738">
            <v>18</v>
          </cell>
          <cell r="AK738">
            <v>25</v>
          </cell>
          <cell r="AL738">
            <v>11</v>
          </cell>
          <cell r="AM738">
            <v>29</v>
          </cell>
          <cell r="AN738">
            <v>15</v>
          </cell>
          <cell r="AO738">
            <v>35</v>
          </cell>
          <cell r="AP738">
            <v>26</v>
          </cell>
          <cell r="AQ738">
            <v>36</v>
          </cell>
          <cell r="AR738">
            <v>25</v>
          </cell>
          <cell r="AS738">
            <v>38</v>
          </cell>
          <cell r="AT738">
            <v>22</v>
          </cell>
          <cell r="AU738">
            <v>31</v>
          </cell>
          <cell r="AV738">
            <v>18</v>
          </cell>
          <cell r="AW738">
            <v>31</v>
          </cell>
          <cell r="AX738">
            <v>20</v>
          </cell>
          <cell r="AY738">
            <v>41</v>
          </cell>
          <cell r="AZ738">
            <v>30</v>
          </cell>
          <cell r="BA738">
            <v>30</v>
          </cell>
          <cell r="BB738">
            <v>17</v>
          </cell>
          <cell r="BC738">
            <v>34</v>
          </cell>
          <cell r="BD738">
            <v>16</v>
          </cell>
          <cell r="BE738">
            <v>37</v>
          </cell>
          <cell r="BF738">
            <v>27</v>
          </cell>
          <cell r="BG738">
            <v>37</v>
          </cell>
          <cell r="BH738">
            <v>24</v>
          </cell>
          <cell r="BI738">
            <v>39</v>
          </cell>
          <cell r="BJ738">
            <v>27</v>
          </cell>
          <cell r="BK738">
            <v>41</v>
          </cell>
          <cell r="BL738">
            <v>29</v>
          </cell>
          <cell r="BM738">
            <v>40</v>
          </cell>
          <cell r="BN738">
            <v>32</v>
          </cell>
          <cell r="BO738">
            <v>46</v>
          </cell>
          <cell r="BP738">
            <v>26</v>
          </cell>
          <cell r="BQ738">
            <v>45</v>
          </cell>
          <cell r="BR738">
            <v>36</v>
          </cell>
          <cell r="BS738">
            <v>41</v>
          </cell>
          <cell r="BT738">
            <v>30</v>
          </cell>
          <cell r="BU738">
            <v>40</v>
          </cell>
          <cell r="BV738">
            <v>33</v>
          </cell>
          <cell r="BW738">
            <v>41</v>
          </cell>
          <cell r="BX738">
            <v>32</v>
          </cell>
          <cell r="BY738">
            <v>44</v>
          </cell>
          <cell r="BZ738">
            <v>31</v>
          </cell>
          <cell r="CA738">
            <v>47</v>
          </cell>
          <cell r="CB738">
            <v>35</v>
          </cell>
          <cell r="CC738">
            <v>58</v>
          </cell>
          <cell r="CD738">
            <v>41</v>
          </cell>
          <cell r="CE738">
            <v>48</v>
          </cell>
          <cell r="CF738">
            <v>42</v>
          </cell>
          <cell r="CG738">
            <v>61</v>
          </cell>
          <cell r="CH738">
            <v>39</v>
          </cell>
          <cell r="CI738">
            <v>58</v>
          </cell>
          <cell r="CJ738">
            <v>41</v>
          </cell>
          <cell r="CK738">
            <v>75</v>
          </cell>
          <cell r="CL738">
            <v>49</v>
          </cell>
          <cell r="CM738">
            <v>69</v>
          </cell>
          <cell r="CN738">
            <v>46</v>
          </cell>
          <cell r="CO738">
            <v>75</v>
          </cell>
          <cell r="CP738">
            <v>49</v>
          </cell>
          <cell r="CQ738">
            <v>78</v>
          </cell>
          <cell r="CR738">
            <v>49</v>
          </cell>
          <cell r="CS738">
            <v>75</v>
          </cell>
          <cell r="CT738">
            <v>52</v>
          </cell>
          <cell r="CU738">
            <v>78</v>
          </cell>
          <cell r="CV738">
            <v>64</v>
          </cell>
          <cell r="CW738">
            <v>79</v>
          </cell>
          <cell r="CX738">
            <v>68</v>
          </cell>
        </row>
        <row r="739">
          <cell r="B739">
            <v>36863</v>
          </cell>
          <cell r="C739">
            <v>43</v>
          </cell>
          <cell r="D739">
            <v>29</v>
          </cell>
          <cell r="E739">
            <v>31</v>
          </cell>
          <cell r="F739">
            <v>29</v>
          </cell>
          <cell r="G739">
            <v>38</v>
          </cell>
          <cell r="H739">
            <v>32</v>
          </cell>
          <cell r="I739">
            <v>37</v>
          </cell>
          <cell r="J739">
            <v>33</v>
          </cell>
          <cell r="K739">
            <v>41</v>
          </cell>
          <cell r="L739">
            <v>27</v>
          </cell>
          <cell r="M739">
            <v>40</v>
          </cell>
          <cell r="N739">
            <v>33</v>
          </cell>
          <cell r="O739">
            <v>45</v>
          </cell>
          <cell r="P739">
            <v>35</v>
          </cell>
          <cell r="Q739">
            <v>50</v>
          </cell>
          <cell r="R739">
            <v>36</v>
          </cell>
          <cell r="S739">
            <v>35</v>
          </cell>
          <cell r="T739">
            <v>11</v>
          </cell>
          <cell r="U739">
            <v>29</v>
          </cell>
          <cell r="V739">
            <v>11</v>
          </cell>
          <cell r="W739">
            <v>37</v>
          </cell>
          <cell r="X739">
            <v>9</v>
          </cell>
          <cell r="Y739">
            <v>35</v>
          </cell>
          <cell r="Z739">
            <v>19</v>
          </cell>
          <cell r="AA739">
            <v>36</v>
          </cell>
          <cell r="AB739">
            <v>18</v>
          </cell>
          <cell r="AC739">
            <v>35</v>
          </cell>
          <cell r="AD739">
            <v>14</v>
          </cell>
          <cell r="AE739">
            <v>37</v>
          </cell>
          <cell r="AF739">
            <v>17</v>
          </cell>
          <cell r="AG739">
            <v>30</v>
          </cell>
          <cell r="AH739">
            <v>12</v>
          </cell>
          <cell r="AI739">
            <v>34</v>
          </cell>
          <cell r="AJ739">
            <v>13</v>
          </cell>
          <cell r="AK739">
            <v>30</v>
          </cell>
          <cell r="AL739">
            <v>12</v>
          </cell>
          <cell r="AM739">
            <v>32</v>
          </cell>
          <cell r="AN739">
            <v>9</v>
          </cell>
          <cell r="AO739">
            <v>35</v>
          </cell>
          <cell r="AP739">
            <v>22</v>
          </cell>
          <cell r="AQ739">
            <v>35</v>
          </cell>
          <cell r="AR739">
            <v>20</v>
          </cell>
          <cell r="AS739">
            <v>34</v>
          </cell>
          <cell r="AT739">
            <v>18</v>
          </cell>
          <cell r="AU739">
            <v>32</v>
          </cell>
          <cell r="AV739">
            <v>13</v>
          </cell>
          <cell r="AW739">
            <v>34</v>
          </cell>
          <cell r="AX739">
            <v>15</v>
          </cell>
          <cell r="AY739">
            <v>35</v>
          </cell>
          <cell r="AZ739">
            <v>22</v>
          </cell>
          <cell r="BA739">
            <v>30</v>
          </cell>
          <cell r="BB739">
            <v>11</v>
          </cell>
          <cell r="BC739">
            <v>36</v>
          </cell>
          <cell r="BD739">
            <v>12</v>
          </cell>
          <cell r="BE739">
            <v>35</v>
          </cell>
          <cell r="BF739">
            <v>21</v>
          </cell>
          <cell r="BG739">
            <v>35</v>
          </cell>
          <cell r="BH739">
            <v>19</v>
          </cell>
          <cell r="BI739">
            <v>36</v>
          </cell>
          <cell r="BJ739">
            <v>21</v>
          </cell>
          <cell r="BK739">
            <v>36</v>
          </cell>
          <cell r="BL739">
            <v>24</v>
          </cell>
          <cell r="BM739">
            <v>36</v>
          </cell>
          <cell r="BN739">
            <v>20</v>
          </cell>
          <cell r="BO739">
            <v>32</v>
          </cell>
          <cell r="BP739">
            <v>23</v>
          </cell>
          <cell r="BQ739">
            <v>39</v>
          </cell>
          <cell r="BR739">
            <v>34</v>
          </cell>
          <cell r="BS739">
            <v>34</v>
          </cell>
          <cell r="BT739">
            <v>25</v>
          </cell>
          <cell r="BU739">
            <v>38</v>
          </cell>
          <cell r="BV739">
            <v>26</v>
          </cell>
          <cell r="BW739">
            <v>36</v>
          </cell>
          <cell r="BX739">
            <v>27</v>
          </cell>
          <cell r="BY739">
            <v>40</v>
          </cell>
          <cell r="BZ739">
            <v>25</v>
          </cell>
          <cell r="CA739">
            <v>41</v>
          </cell>
          <cell r="CB739">
            <v>31</v>
          </cell>
          <cell r="CC739">
            <v>41</v>
          </cell>
          <cell r="CD739">
            <v>34</v>
          </cell>
          <cell r="CE739">
            <v>42</v>
          </cell>
          <cell r="CF739">
            <v>34</v>
          </cell>
          <cell r="CG739">
            <v>46</v>
          </cell>
          <cell r="CH739">
            <v>32</v>
          </cell>
          <cell r="CI739">
            <v>44</v>
          </cell>
          <cell r="CJ739">
            <v>31</v>
          </cell>
          <cell r="CK739">
            <v>62</v>
          </cell>
          <cell r="CL739">
            <v>45</v>
          </cell>
          <cell r="CM739">
            <v>53</v>
          </cell>
          <cell r="CN739">
            <v>39</v>
          </cell>
          <cell r="CO739">
            <v>62</v>
          </cell>
          <cell r="CP739">
            <v>45</v>
          </cell>
          <cell r="CQ739">
            <v>62</v>
          </cell>
          <cell r="CR739">
            <v>46</v>
          </cell>
          <cell r="CS739">
            <v>66</v>
          </cell>
          <cell r="CT739">
            <v>50</v>
          </cell>
          <cell r="CU739">
            <v>78</v>
          </cell>
          <cell r="CV739">
            <v>58</v>
          </cell>
          <cell r="CW739">
            <v>80</v>
          </cell>
          <cell r="CX739">
            <v>61</v>
          </cell>
        </row>
        <row r="740">
          <cell r="B740">
            <v>36864</v>
          </cell>
          <cell r="C740">
            <v>45</v>
          </cell>
          <cell r="D740">
            <v>25</v>
          </cell>
          <cell r="E740">
            <v>38</v>
          </cell>
          <cell r="F740">
            <v>29</v>
          </cell>
          <cell r="G740">
            <v>42</v>
          </cell>
          <cell r="H740">
            <v>27</v>
          </cell>
          <cell r="I740">
            <v>48</v>
          </cell>
          <cell r="J740">
            <v>29</v>
          </cell>
          <cell r="K740">
            <v>51</v>
          </cell>
          <cell r="L740">
            <v>25</v>
          </cell>
          <cell r="M740">
            <v>50</v>
          </cell>
          <cell r="N740">
            <v>29</v>
          </cell>
          <cell r="O740">
            <v>51</v>
          </cell>
          <cell r="P740">
            <v>27</v>
          </cell>
          <cell r="Q740">
            <v>51</v>
          </cell>
          <cell r="R740">
            <v>29</v>
          </cell>
          <cell r="S740">
            <v>45</v>
          </cell>
          <cell r="T740">
            <v>15</v>
          </cell>
          <cell r="U740">
            <v>36</v>
          </cell>
          <cell r="V740">
            <v>21</v>
          </cell>
          <cell r="W740">
            <v>45</v>
          </cell>
          <cell r="X740">
            <v>7</v>
          </cell>
          <cell r="Y740">
            <v>44</v>
          </cell>
          <cell r="Z740">
            <v>25</v>
          </cell>
          <cell r="AA740">
            <v>49</v>
          </cell>
          <cell r="AB740">
            <v>17</v>
          </cell>
          <cell r="AC740">
            <v>42</v>
          </cell>
          <cell r="AD740">
            <v>11</v>
          </cell>
          <cell r="AE740">
            <v>46</v>
          </cell>
          <cell r="AF740">
            <v>20</v>
          </cell>
          <cell r="AG740">
            <v>37</v>
          </cell>
          <cell r="AH740">
            <v>21</v>
          </cell>
          <cell r="AI740">
            <v>37</v>
          </cell>
          <cell r="AJ740">
            <v>19</v>
          </cell>
          <cell r="AK740">
            <v>37</v>
          </cell>
          <cell r="AL740">
            <v>15</v>
          </cell>
          <cell r="AM740">
            <v>38</v>
          </cell>
          <cell r="AN740">
            <v>14</v>
          </cell>
          <cell r="AO740">
            <v>45</v>
          </cell>
          <cell r="AP740">
            <v>25</v>
          </cell>
          <cell r="AQ740">
            <v>46</v>
          </cell>
          <cell r="AR740">
            <v>23</v>
          </cell>
          <cell r="AS740">
            <v>49</v>
          </cell>
          <cell r="AT740">
            <v>19</v>
          </cell>
          <cell r="AU740">
            <v>38</v>
          </cell>
          <cell r="AV740">
            <v>19</v>
          </cell>
          <cell r="AW740">
            <v>39</v>
          </cell>
          <cell r="AX740">
            <v>10</v>
          </cell>
          <cell r="AY740">
            <v>34</v>
          </cell>
          <cell r="AZ740">
            <v>16</v>
          </cell>
          <cell r="BA740">
            <v>36</v>
          </cell>
          <cell r="BB740">
            <v>9</v>
          </cell>
          <cell r="BC740">
            <v>45</v>
          </cell>
          <cell r="BD740">
            <v>11</v>
          </cell>
          <cell r="BE740">
            <v>47</v>
          </cell>
          <cell r="BF740">
            <v>23</v>
          </cell>
          <cell r="BG740">
            <v>47</v>
          </cell>
          <cell r="BH740">
            <v>19</v>
          </cell>
          <cell r="BI740">
            <v>48</v>
          </cell>
          <cell r="BJ740">
            <v>16</v>
          </cell>
          <cell r="BK740">
            <v>47</v>
          </cell>
          <cell r="BL740">
            <v>22</v>
          </cell>
          <cell r="BM740">
            <v>45</v>
          </cell>
          <cell r="BN740">
            <v>14</v>
          </cell>
          <cell r="BO740">
            <v>47</v>
          </cell>
          <cell r="BP740">
            <v>20</v>
          </cell>
          <cell r="BQ740">
            <v>45</v>
          </cell>
          <cell r="BR740">
            <v>26</v>
          </cell>
          <cell r="BS740">
            <v>42</v>
          </cell>
          <cell r="BT740">
            <v>19</v>
          </cell>
          <cell r="BU740">
            <v>46</v>
          </cell>
          <cell r="BV740">
            <v>21</v>
          </cell>
          <cell r="BW740">
            <v>48</v>
          </cell>
          <cell r="BX740">
            <v>21</v>
          </cell>
          <cell r="BY740">
            <v>48</v>
          </cell>
          <cell r="BZ740">
            <v>18</v>
          </cell>
          <cell r="CA740">
            <v>50</v>
          </cell>
          <cell r="CB740">
            <v>24</v>
          </cell>
          <cell r="CC740">
            <v>48</v>
          </cell>
          <cell r="CD740">
            <v>26</v>
          </cell>
          <cell r="CE740">
            <v>48</v>
          </cell>
          <cell r="CF740">
            <v>28</v>
          </cell>
          <cell r="CG740">
            <v>52</v>
          </cell>
          <cell r="CH740">
            <v>25</v>
          </cell>
          <cell r="CI740">
            <v>51</v>
          </cell>
          <cell r="CJ740">
            <v>26</v>
          </cell>
          <cell r="CK740">
            <v>61</v>
          </cell>
          <cell r="CL740">
            <v>42</v>
          </cell>
          <cell r="CM740">
            <v>53</v>
          </cell>
          <cell r="CN740">
            <v>34</v>
          </cell>
          <cell r="CO740">
            <v>61</v>
          </cell>
          <cell r="CP740">
            <v>42</v>
          </cell>
          <cell r="CQ740">
            <v>66</v>
          </cell>
          <cell r="CR740">
            <v>43</v>
          </cell>
          <cell r="CS740">
            <v>66</v>
          </cell>
          <cell r="CT740">
            <v>40</v>
          </cell>
          <cell r="CU740">
            <v>74</v>
          </cell>
          <cell r="CV740">
            <v>54</v>
          </cell>
          <cell r="CW740">
            <v>74</v>
          </cell>
          <cell r="CX740">
            <v>55</v>
          </cell>
        </row>
        <row r="741">
          <cell r="B741">
            <v>36865</v>
          </cell>
          <cell r="C741">
            <v>49</v>
          </cell>
          <cell r="D741">
            <v>28</v>
          </cell>
          <cell r="E741">
            <v>43</v>
          </cell>
          <cell r="F741">
            <v>25</v>
          </cell>
          <cell r="G741">
            <v>41</v>
          </cell>
          <cell r="H741">
            <v>27</v>
          </cell>
          <cell r="I741">
            <v>51</v>
          </cell>
          <cell r="J741">
            <v>26</v>
          </cell>
          <cell r="K741">
            <v>55</v>
          </cell>
          <cell r="L741">
            <v>25</v>
          </cell>
          <cell r="M741">
            <v>52</v>
          </cell>
          <cell r="N741">
            <v>25</v>
          </cell>
          <cell r="O741">
            <v>57</v>
          </cell>
          <cell r="P741">
            <v>24</v>
          </cell>
          <cell r="Q741">
            <v>58</v>
          </cell>
          <cell r="R741">
            <v>28</v>
          </cell>
          <cell r="S741">
            <v>45</v>
          </cell>
          <cell r="T741">
            <v>13</v>
          </cell>
          <cell r="U741">
            <v>37</v>
          </cell>
          <cell r="V741">
            <v>24</v>
          </cell>
          <cell r="W741">
            <v>45</v>
          </cell>
          <cell r="X741">
            <v>11</v>
          </cell>
          <cell r="Y741">
            <v>48</v>
          </cell>
          <cell r="Z741">
            <v>26</v>
          </cell>
          <cell r="AA741">
            <v>49</v>
          </cell>
          <cell r="AB741">
            <v>19</v>
          </cell>
          <cell r="AC741">
            <v>48</v>
          </cell>
          <cell r="AD741">
            <v>19</v>
          </cell>
          <cell r="AE741">
            <v>47</v>
          </cell>
          <cell r="AF741">
            <v>24</v>
          </cell>
          <cell r="AG741">
            <v>36</v>
          </cell>
          <cell r="AH741">
            <v>18</v>
          </cell>
          <cell r="AI741">
            <v>37</v>
          </cell>
          <cell r="AJ741">
            <v>19</v>
          </cell>
          <cell r="AK741">
            <v>39</v>
          </cell>
          <cell r="AL741">
            <v>21</v>
          </cell>
          <cell r="AM741">
            <v>40</v>
          </cell>
          <cell r="AN741">
            <v>24</v>
          </cell>
          <cell r="AO741">
            <v>46</v>
          </cell>
          <cell r="AP741">
            <v>31</v>
          </cell>
          <cell r="AQ741">
            <v>47</v>
          </cell>
          <cell r="AR741">
            <v>28</v>
          </cell>
          <cell r="AS741">
            <v>48</v>
          </cell>
          <cell r="AT741">
            <v>20</v>
          </cell>
          <cell r="AU741">
            <v>34</v>
          </cell>
          <cell r="AV741">
            <v>22</v>
          </cell>
          <cell r="AW741">
            <v>34</v>
          </cell>
          <cell r="AX741">
            <v>18</v>
          </cell>
          <cell r="AY741">
            <v>42</v>
          </cell>
          <cell r="AZ741">
            <v>17</v>
          </cell>
          <cell r="BA741">
            <v>39</v>
          </cell>
          <cell r="BB741">
            <v>22</v>
          </cell>
          <cell r="BC741">
            <v>43</v>
          </cell>
          <cell r="BD741">
            <v>21</v>
          </cell>
          <cell r="BE741">
            <v>47</v>
          </cell>
          <cell r="BF741">
            <v>29</v>
          </cell>
          <cell r="BG741">
            <v>48</v>
          </cell>
          <cell r="BH741">
            <v>24</v>
          </cell>
          <cell r="BI741">
            <v>50</v>
          </cell>
          <cell r="BJ741">
            <v>24</v>
          </cell>
          <cell r="BK741">
            <v>52</v>
          </cell>
          <cell r="BL741">
            <v>31</v>
          </cell>
          <cell r="BM741">
            <v>45</v>
          </cell>
          <cell r="BN741">
            <v>27</v>
          </cell>
          <cell r="BO741">
            <v>51</v>
          </cell>
          <cell r="BP741">
            <v>22</v>
          </cell>
          <cell r="BQ741">
            <v>51</v>
          </cell>
          <cell r="BR741">
            <v>23</v>
          </cell>
          <cell r="BS741">
            <v>43</v>
          </cell>
          <cell r="BT741">
            <v>18</v>
          </cell>
          <cell r="BU741">
            <v>50</v>
          </cell>
          <cell r="BV741">
            <v>22</v>
          </cell>
          <cell r="BW741">
            <v>53</v>
          </cell>
          <cell r="BX741">
            <v>19</v>
          </cell>
          <cell r="BY741">
            <v>54</v>
          </cell>
          <cell r="BZ741">
            <v>20</v>
          </cell>
          <cell r="CA741">
            <v>57</v>
          </cell>
          <cell r="CB741">
            <v>20</v>
          </cell>
          <cell r="CC741">
            <v>59</v>
          </cell>
          <cell r="CD741">
            <v>23</v>
          </cell>
          <cell r="CE741">
            <v>51</v>
          </cell>
          <cell r="CF741">
            <v>30</v>
          </cell>
          <cell r="CG741">
            <v>59</v>
          </cell>
          <cell r="CH741">
            <v>21</v>
          </cell>
          <cell r="CI741">
            <v>60</v>
          </cell>
          <cell r="CJ741">
            <v>21</v>
          </cell>
          <cell r="CK741">
            <v>61</v>
          </cell>
          <cell r="CL741">
            <v>38</v>
          </cell>
          <cell r="CM741">
            <v>59</v>
          </cell>
          <cell r="CN741">
            <v>31</v>
          </cell>
          <cell r="CO741">
            <v>61</v>
          </cell>
          <cell r="CP741">
            <v>38</v>
          </cell>
          <cell r="CQ741">
            <v>68</v>
          </cell>
          <cell r="CR741">
            <v>45</v>
          </cell>
          <cell r="CS741">
            <v>69</v>
          </cell>
          <cell r="CT741">
            <v>47</v>
          </cell>
          <cell r="CU741">
            <v>71</v>
          </cell>
          <cell r="CV741">
            <v>55</v>
          </cell>
          <cell r="CW741">
            <v>75</v>
          </cell>
          <cell r="CX741">
            <v>59</v>
          </cell>
        </row>
        <row r="742">
          <cell r="B742">
            <v>36866</v>
          </cell>
          <cell r="C742">
            <v>40</v>
          </cell>
          <cell r="D742">
            <v>34</v>
          </cell>
          <cell r="E742">
            <v>33</v>
          </cell>
          <cell r="F742">
            <v>24</v>
          </cell>
          <cell r="G742">
            <v>35</v>
          </cell>
          <cell r="H742">
            <v>26</v>
          </cell>
          <cell r="I742">
            <v>42</v>
          </cell>
          <cell r="J742">
            <v>28</v>
          </cell>
          <cell r="K742">
            <v>53</v>
          </cell>
          <cell r="L742">
            <v>32</v>
          </cell>
          <cell r="M742">
            <v>45</v>
          </cell>
          <cell r="N742">
            <v>27</v>
          </cell>
          <cell r="O742">
            <v>51</v>
          </cell>
          <cell r="P742">
            <v>27</v>
          </cell>
          <cell r="Q742">
            <v>58</v>
          </cell>
          <cell r="R742">
            <v>31</v>
          </cell>
          <cell r="S742">
            <v>32</v>
          </cell>
          <cell r="T742">
            <v>18</v>
          </cell>
          <cell r="U742">
            <v>24</v>
          </cell>
          <cell r="V742">
            <v>12</v>
          </cell>
          <cell r="W742">
            <v>28</v>
          </cell>
          <cell r="X742">
            <v>9</v>
          </cell>
          <cell r="Y742">
            <v>32</v>
          </cell>
          <cell r="Z742">
            <v>22</v>
          </cell>
          <cell r="AA742">
            <v>33</v>
          </cell>
          <cell r="AB742">
            <v>24</v>
          </cell>
          <cell r="AC742">
            <v>30</v>
          </cell>
          <cell r="AD742">
            <v>14</v>
          </cell>
          <cell r="AE742">
            <v>32</v>
          </cell>
          <cell r="AF742">
            <v>25</v>
          </cell>
          <cell r="AG742">
            <v>22</v>
          </cell>
          <cell r="AH742">
            <v>15</v>
          </cell>
          <cell r="AI742">
            <v>22</v>
          </cell>
          <cell r="AJ742">
            <v>17</v>
          </cell>
          <cell r="AK742">
            <v>24</v>
          </cell>
          <cell r="AL742">
            <v>19</v>
          </cell>
          <cell r="AM742">
            <v>25</v>
          </cell>
          <cell r="AN742">
            <v>15</v>
          </cell>
          <cell r="AO742">
            <v>32</v>
          </cell>
          <cell r="AP742">
            <v>25</v>
          </cell>
          <cell r="AQ742">
            <v>33</v>
          </cell>
          <cell r="AR742">
            <v>25</v>
          </cell>
          <cell r="AS742">
            <v>33</v>
          </cell>
          <cell r="AT742">
            <v>19</v>
          </cell>
          <cell r="AU742">
            <v>22</v>
          </cell>
          <cell r="AV742">
            <v>19</v>
          </cell>
          <cell r="AW742">
            <v>24</v>
          </cell>
          <cell r="AX742">
            <v>13</v>
          </cell>
          <cell r="AY742">
            <v>43</v>
          </cell>
          <cell r="AZ742">
            <v>24</v>
          </cell>
          <cell r="BA742">
            <v>25</v>
          </cell>
          <cell r="BB742">
            <v>20</v>
          </cell>
          <cell r="BC742">
            <v>30</v>
          </cell>
          <cell r="BD742">
            <v>17</v>
          </cell>
          <cell r="BE742">
            <v>33</v>
          </cell>
          <cell r="BF742">
            <v>23</v>
          </cell>
          <cell r="BG742">
            <v>32</v>
          </cell>
          <cell r="BH742">
            <v>23</v>
          </cell>
          <cell r="BI742">
            <v>33</v>
          </cell>
          <cell r="BJ742">
            <v>23</v>
          </cell>
          <cell r="BK742">
            <v>35</v>
          </cell>
          <cell r="BL742">
            <v>26</v>
          </cell>
          <cell r="BM742">
            <v>37</v>
          </cell>
          <cell r="BN742">
            <v>25</v>
          </cell>
          <cell r="BO742">
            <v>36</v>
          </cell>
          <cell r="BP742">
            <v>23</v>
          </cell>
          <cell r="BQ742">
            <v>40</v>
          </cell>
          <cell r="BR742">
            <v>33</v>
          </cell>
          <cell r="BS742">
            <v>37</v>
          </cell>
          <cell r="BT742">
            <v>23</v>
          </cell>
          <cell r="BU742">
            <v>39</v>
          </cell>
          <cell r="BV742">
            <v>25</v>
          </cell>
          <cell r="BW742">
            <v>43</v>
          </cell>
          <cell r="BX742">
            <v>24</v>
          </cell>
          <cell r="BY742">
            <v>42</v>
          </cell>
          <cell r="BZ742">
            <v>23</v>
          </cell>
          <cell r="CA742">
            <v>48</v>
          </cell>
          <cell r="CB742">
            <v>23</v>
          </cell>
          <cell r="CC742">
            <v>54</v>
          </cell>
          <cell r="CD742">
            <v>27</v>
          </cell>
          <cell r="CE742">
            <v>44</v>
          </cell>
          <cell r="CF742">
            <v>28</v>
          </cell>
          <cell r="CG742">
            <v>52</v>
          </cell>
          <cell r="CH742">
            <v>25</v>
          </cell>
          <cell r="CI742">
            <v>54</v>
          </cell>
          <cell r="CJ742">
            <v>24</v>
          </cell>
          <cell r="CK742">
            <v>66</v>
          </cell>
          <cell r="CL742">
            <v>37</v>
          </cell>
          <cell r="CM742">
            <v>62</v>
          </cell>
          <cell r="CN742">
            <v>28</v>
          </cell>
          <cell r="CO742">
            <v>66</v>
          </cell>
          <cell r="CP742">
            <v>37</v>
          </cell>
          <cell r="CQ742">
            <v>70</v>
          </cell>
          <cell r="CR742">
            <v>43</v>
          </cell>
          <cell r="CS742">
            <v>68</v>
          </cell>
          <cell r="CT742">
            <v>43</v>
          </cell>
          <cell r="CU742">
            <v>77</v>
          </cell>
          <cell r="CV742">
            <v>56</v>
          </cell>
          <cell r="CW742">
            <v>79</v>
          </cell>
          <cell r="CX742">
            <v>61</v>
          </cell>
        </row>
        <row r="743">
          <cell r="B743">
            <v>36867</v>
          </cell>
          <cell r="C743">
            <v>50</v>
          </cell>
          <cell r="D743">
            <v>30</v>
          </cell>
          <cell r="E743">
            <v>49</v>
          </cell>
          <cell r="F743">
            <v>25</v>
          </cell>
          <cell r="G743">
            <v>47</v>
          </cell>
          <cell r="H743">
            <v>29</v>
          </cell>
          <cell r="I743">
            <v>53</v>
          </cell>
          <cell r="J743">
            <v>31</v>
          </cell>
          <cell r="K743">
            <v>56</v>
          </cell>
          <cell r="L743">
            <v>26</v>
          </cell>
          <cell r="M743">
            <v>54</v>
          </cell>
          <cell r="N743">
            <v>26</v>
          </cell>
          <cell r="O743">
            <v>59</v>
          </cell>
          <cell r="P743">
            <v>30</v>
          </cell>
          <cell r="Q743">
            <v>63</v>
          </cell>
          <cell r="R743">
            <v>40</v>
          </cell>
          <cell r="S743">
            <v>31</v>
          </cell>
          <cell r="T743">
            <v>12</v>
          </cell>
          <cell r="U743">
            <v>27</v>
          </cell>
          <cell r="V743">
            <v>4</v>
          </cell>
          <cell r="W743">
            <v>30</v>
          </cell>
          <cell r="X743">
            <v>11</v>
          </cell>
          <cell r="Y743">
            <v>33</v>
          </cell>
          <cell r="Z743">
            <v>22</v>
          </cell>
          <cell r="AA743">
            <v>34</v>
          </cell>
          <cell r="AB743">
            <v>22</v>
          </cell>
          <cell r="AC743">
            <v>32</v>
          </cell>
          <cell r="AD743">
            <v>14</v>
          </cell>
          <cell r="AE743">
            <v>34</v>
          </cell>
          <cell r="AF743">
            <v>24</v>
          </cell>
          <cell r="AG743">
            <v>21</v>
          </cell>
          <cell r="AH743">
            <v>16</v>
          </cell>
          <cell r="AI743">
            <v>22</v>
          </cell>
          <cell r="AJ743">
            <v>16</v>
          </cell>
          <cell r="AK743">
            <v>23</v>
          </cell>
          <cell r="AL743">
            <v>8</v>
          </cell>
          <cell r="AM743">
            <v>30</v>
          </cell>
          <cell r="AN743">
            <v>9</v>
          </cell>
          <cell r="AO743">
            <v>35</v>
          </cell>
          <cell r="AP743">
            <v>28</v>
          </cell>
          <cell r="AQ743">
            <v>37</v>
          </cell>
          <cell r="AR743">
            <v>26</v>
          </cell>
          <cell r="AS743">
            <v>37</v>
          </cell>
          <cell r="AT743">
            <v>21</v>
          </cell>
          <cell r="AU743">
            <v>25</v>
          </cell>
          <cell r="AV743">
            <v>21</v>
          </cell>
          <cell r="AW743">
            <v>27</v>
          </cell>
          <cell r="AX743">
            <v>21</v>
          </cell>
          <cell r="AY743">
            <v>28</v>
          </cell>
          <cell r="AZ743">
            <v>19</v>
          </cell>
          <cell r="BA743">
            <v>29</v>
          </cell>
          <cell r="BB743">
            <v>21</v>
          </cell>
          <cell r="BC743">
            <v>32</v>
          </cell>
          <cell r="BD743">
            <v>20</v>
          </cell>
          <cell r="BE743">
            <v>36</v>
          </cell>
          <cell r="BF743">
            <v>29</v>
          </cell>
          <cell r="BG743">
            <v>37</v>
          </cell>
          <cell r="BH743">
            <v>28</v>
          </cell>
          <cell r="BI743">
            <v>39</v>
          </cell>
          <cell r="BJ743">
            <v>28</v>
          </cell>
          <cell r="BK743">
            <v>41</v>
          </cell>
          <cell r="BL743">
            <v>30</v>
          </cell>
          <cell r="BM743">
            <v>45</v>
          </cell>
          <cell r="BN743">
            <v>31</v>
          </cell>
          <cell r="BO743">
            <v>47</v>
          </cell>
          <cell r="BP743">
            <v>30</v>
          </cell>
          <cell r="BQ743">
            <v>48</v>
          </cell>
          <cell r="BR743">
            <v>32</v>
          </cell>
          <cell r="BS743">
            <v>48</v>
          </cell>
          <cell r="BT743">
            <v>26</v>
          </cell>
          <cell r="BU743">
            <v>50</v>
          </cell>
          <cell r="BV743">
            <v>27</v>
          </cell>
          <cell r="BW743">
            <v>54</v>
          </cell>
          <cell r="BX743">
            <v>26</v>
          </cell>
          <cell r="BY743">
            <v>54</v>
          </cell>
          <cell r="BZ743">
            <v>27</v>
          </cell>
          <cell r="CA743">
            <v>58</v>
          </cell>
          <cell r="CB743">
            <v>32</v>
          </cell>
          <cell r="CC743">
            <v>60</v>
          </cell>
          <cell r="CD743">
            <v>38</v>
          </cell>
          <cell r="CE743">
            <v>54</v>
          </cell>
          <cell r="CF743">
            <v>33</v>
          </cell>
          <cell r="CG743">
            <v>61</v>
          </cell>
          <cell r="CH743">
            <v>28</v>
          </cell>
          <cell r="CI743">
            <v>61</v>
          </cell>
          <cell r="CJ743">
            <v>29</v>
          </cell>
          <cell r="CK743">
            <v>65</v>
          </cell>
          <cell r="CL743">
            <v>46</v>
          </cell>
          <cell r="CM743">
            <v>64</v>
          </cell>
          <cell r="CN743">
            <v>31</v>
          </cell>
          <cell r="CO743">
            <v>65</v>
          </cell>
          <cell r="CP743">
            <v>46</v>
          </cell>
          <cell r="CQ743">
            <v>67</v>
          </cell>
          <cell r="CR743">
            <v>51</v>
          </cell>
          <cell r="CS743">
            <v>72</v>
          </cell>
          <cell r="CT743">
            <v>49</v>
          </cell>
          <cell r="CU743">
            <v>78</v>
          </cell>
          <cell r="CV743">
            <v>59</v>
          </cell>
          <cell r="CW743">
            <v>77</v>
          </cell>
          <cell r="CX743">
            <v>65</v>
          </cell>
        </row>
        <row r="744">
          <cell r="B744">
            <v>36868</v>
          </cell>
          <cell r="C744">
            <v>55</v>
          </cell>
          <cell r="D744">
            <v>38</v>
          </cell>
          <cell r="E744">
            <v>51</v>
          </cell>
          <cell r="F744">
            <v>30</v>
          </cell>
          <cell r="G744">
            <v>53</v>
          </cell>
          <cell r="H744">
            <v>34</v>
          </cell>
          <cell r="I744">
            <v>58</v>
          </cell>
          <cell r="J744">
            <v>30</v>
          </cell>
          <cell r="K744">
            <v>60</v>
          </cell>
          <cell r="L744">
            <v>32</v>
          </cell>
          <cell r="M744">
            <v>63</v>
          </cell>
          <cell r="N744">
            <v>33</v>
          </cell>
          <cell r="O744">
            <v>54</v>
          </cell>
          <cell r="P744">
            <v>35</v>
          </cell>
          <cell r="Q744">
            <v>61</v>
          </cell>
          <cell r="R744">
            <v>42</v>
          </cell>
          <cell r="S744">
            <v>18</v>
          </cell>
          <cell r="T744">
            <v>6</v>
          </cell>
          <cell r="U744">
            <v>13</v>
          </cell>
          <cell r="V744">
            <v>0</v>
          </cell>
          <cell r="W744">
            <v>19</v>
          </cell>
          <cell r="X744">
            <v>5</v>
          </cell>
          <cell r="Y744">
            <v>22</v>
          </cell>
          <cell r="Z744">
            <v>16</v>
          </cell>
          <cell r="AA744">
            <v>23</v>
          </cell>
          <cell r="AB744">
            <v>20</v>
          </cell>
          <cell r="AC744">
            <v>22</v>
          </cell>
          <cell r="AD744">
            <v>18</v>
          </cell>
          <cell r="AE744">
            <v>26</v>
          </cell>
          <cell r="AF744">
            <v>21</v>
          </cell>
          <cell r="AG744">
            <v>24</v>
          </cell>
          <cell r="AH744">
            <v>16</v>
          </cell>
          <cell r="AI744">
            <v>23</v>
          </cell>
          <cell r="AJ744">
            <v>17</v>
          </cell>
          <cell r="AK744">
            <v>20</v>
          </cell>
          <cell r="AL744">
            <v>6</v>
          </cell>
          <cell r="AM744">
            <v>19</v>
          </cell>
          <cell r="AN744">
            <v>10</v>
          </cell>
          <cell r="AO744">
            <v>31</v>
          </cell>
          <cell r="AP744">
            <v>28</v>
          </cell>
          <cell r="AQ744">
            <v>31</v>
          </cell>
          <cell r="AR744">
            <v>25</v>
          </cell>
          <cell r="AS744">
            <v>43</v>
          </cell>
          <cell r="AT744">
            <v>19</v>
          </cell>
          <cell r="AU744">
            <v>32</v>
          </cell>
          <cell r="AV744">
            <v>24</v>
          </cell>
          <cell r="AW744">
            <v>34</v>
          </cell>
          <cell r="AX744">
            <v>27</v>
          </cell>
          <cell r="AY744">
            <v>34</v>
          </cell>
          <cell r="AZ744">
            <v>22</v>
          </cell>
          <cell r="BA744">
            <v>29</v>
          </cell>
          <cell r="BB744">
            <v>21</v>
          </cell>
          <cell r="BC744">
            <v>32</v>
          </cell>
          <cell r="BD744">
            <v>20</v>
          </cell>
          <cell r="BE744">
            <v>39</v>
          </cell>
          <cell r="BF744">
            <v>31</v>
          </cell>
          <cell r="BG744">
            <v>41</v>
          </cell>
          <cell r="BH744">
            <v>31</v>
          </cell>
          <cell r="BI744">
            <v>44</v>
          </cell>
          <cell r="BJ744">
            <v>32</v>
          </cell>
          <cell r="BK744">
            <v>45</v>
          </cell>
          <cell r="BL744">
            <v>35</v>
          </cell>
          <cell r="BM744">
            <v>53</v>
          </cell>
          <cell r="BN744">
            <v>37</v>
          </cell>
          <cell r="BO744">
            <v>57</v>
          </cell>
          <cell r="BP744">
            <v>30</v>
          </cell>
          <cell r="BQ744">
            <v>59</v>
          </cell>
          <cell r="BR744">
            <v>32</v>
          </cell>
          <cell r="BS744">
            <v>55</v>
          </cell>
          <cell r="BT744">
            <v>24</v>
          </cell>
          <cell r="BU744">
            <v>57</v>
          </cell>
          <cell r="BV744">
            <v>32</v>
          </cell>
          <cell r="BW744">
            <v>63</v>
          </cell>
          <cell r="BX744">
            <v>33</v>
          </cell>
          <cell r="BY744">
            <v>63</v>
          </cell>
          <cell r="BZ744">
            <v>34</v>
          </cell>
          <cell r="CA744">
            <v>66</v>
          </cell>
          <cell r="CB744">
            <v>32</v>
          </cell>
          <cell r="CC744">
            <v>66</v>
          </cell>
          <cell r="CD744">
            <v>34</v>
          </cell>
          <cell r="CE744">
            <v>64</v>
          </cell>
          <cell r="CF744">
            <v>35</v>
          </cell>
          <cell r="CG744">
            <v>59</v>
          </cell>
          <cell r="CH744">
            <v>30</v>
          </cell>
          <cell r="CI744">
            <v>70</v>
          </cell>
          <cell r="CJ744">
            <v>31</v>
          </cell>
          <cell r="CK744">
            <v>71</v>
          </cell>
          <cell r="CL744">
            <v>49</v>
          </cell>
          <cell r="CM744">
            <v>71</v>
          </cell>
          <cell r="CN744">
            <v>38</v>
          </cell>
          <cell r="CO744">
            <v>71</v>
          </cell>
          <cell r="CP744">
            <v>49</v>
          </cell>
          <cell r="CQ744">
            <v>80</v>
          </cell>
          <cell r="CR744">
            <v>53</v>
          </cell>
          <cell r="CS744">
            <v>77</v>
          </cell>
          <cell r="CT744">
            <v>56</v>
          </cell>
          <cell r="CU744">
            <v>79</v>
          </cell>
          <cell r="CV744">
            <v>62</v>
          </cell>
          <cell r="CW744">
            <v>80</v>
          </cell>
          <cell r="CX744">
            <v>68</v>
          </cell>
        </row>
        <row r="745">
          <cell r="B745">
            <v>36869</v>
          </cell>
          <cell r="C745">
            <v>56</v>
          </cell>
          <cell r="D745">
            <v>32</v>
          </cell>
          <cell r="E745">
            <v>48</v>
          </cell>
          <cell r="F745">
            <v>25</v>
          </cell>
          <cell r="G745">
            <v>52</v>
          </cell>
          <cell r="H745">
            <v>30</v>
          </cell>
          <cell r="I745">
            <v>54</v>
          </cell>
          <cell r="J745">
            <v>36</v>
          </cell>
          <cell r="K745">
            <v>65</v>
          </cell>
          <cell r="L745">
            <v>34</v>
          </cell>
          <cell r="M745">
            <v>56</v>
          </cell>
          <cell r="N745">
            <v>40</v>
          </cell>
          <cell r="O745">
            <v>54</v>
          </cell>
          <cell r="P745">
            <v>48</v>
          </cell>
          <cell r="Q745">
            <v>71</v>
          </cell>
          <cell r="R745">
            <v>52</v>
          </cell>
          <cell r="S745">
            <v>28</v>
          </cell>
          <cell r="T745">
            <v>4</v>
          </cell>
          <cell r="U745">
            <v>19</v>
          </cell>
          <cell r="V745">
            <v>4</v>
          </cell>
          <cell r="W745">
            <v>27</v>
          </cell>
          <cell r="X745">
            <v>1</v>
          </cell>
          <cell r="Y745">
            <v>31</v>
          </cell>
          <cell r="Z745">
            <v>17</v>
          </cell>
          <cell r="AA745">
            <v>30</v>
          </cell>
          <cell r="AB745">
            <v>15</v>
          </cell>
          <cell r="AC745">
            <v>29</v>
          </cell>
          <cell r="AD745">
            <v>8</v>
          </cell>
          <cell r="AE745">
            <v>33</v>
          </cell>
          <cell r="AF745">
            <v>20</v>
          </cell>
          <cell r="AG745">
            <v>27</v>
          </cell>
          <cell r="AH745">
            <v>12</v>
          </cell>
          <cell r="AI745">
            <v>28</v>
          </cell>
          <cell r="AJ745">
            <v>8</v>
          </cell>
          <cell r="AK745">
            <v>26</v>
          </cell>
          <cell r="AL745">
            <v>10</v>
          </cell>
          <cell r="AM745">
            <v>26</v>
          </cell>
          <cell r="AN745">
            <v>6</v>
          </cell>
          <cell r="AO745">
            <v>35</v>
          </cell>
          <cell r="AP745">
            <v>28</v>
          </cell>
          <cell r="AQ745">
            <v>36</v>
          </cell>
          <cell r="AR745">
            <v>26</v>
          </cell>
          <cell r="AS745">
            <v>40</v>
          </cell>
          <cell r="AT745">
            <v>18</v>
          </cell>
          <cell r="AU745">
            <v>28</v>
          </cell>
          <cell r="AV745">
            <v>20</v>
          </cell>
          <cell r="AW745">
            <v>29</v>
          </cell>
          <cell r="AX745">
            <v>15</v>
          </cell>
          <cell r="AY745">
            <v>36</v>
          </cell>
          <cell r="AZ745">
            <v>28</v>
          </cell>
          <cell r="BA745">
            <v>29</v>
          </cell>
          <cell r="BB745">
            <v>16</v>
          </cell>
          <cell r="BC745">
            <v>35</v>
          </cell>
          <cell r="BD745">
            <v>20</v>
          </cell>
          <cell r="BE745">
            <v>39</v>
          </cell>
          <cell r="BF745">
            <v>29</v>
          </cell>
          <cell r="BG745">
            <v>40</v>
          </cell>
          <cell r="BH745">
            <v>27</v>
          </cell>
          <cell r="BI745">
            <v>41</v>
          </cell>
          <cell r="BJ745">
            <v>26</v>
          </cell>
          <cell r="BK745">
            <v>42</v>
          </cell>
          <cell r="BL745">
            <v>30</v>
          </cell>
          <cell r="BM745">
            <v>43</v>
          </cell>
          <cell r="BN745">
            <v>25</v>
          </cell>
          <cell r="BO745">
            <v>42</v>
          </cell>
          <cell r="BP745">
            <v>25</v>
          </cell>
          <cell r="BQ745">
            <v>43</v>
          </cell>
          <cell r="BR745">
            <v>37</v>
          </cell>
          <cell r="BS745">
            <v>48</v>
          </cell>
          <cell r="BT745">
            <v>27</v>
          </cell>
          <cell r="BU745">
            <v>48</v>
          </cell>
          <cell r="BV745">
            <v>30</v>
          </cell>
          <cell r="BW745">
            <v>49</v>
          </cell>
          <cell r="BX745">
            <v>29</v>
          </cell>
          <cell r="BY745">
            <v>52</v>
          </cell>
          <cell r="BZ745">
            <v>37</v>
          </cell>
          <cell r="CA745">
            <v>53</v>
          </cell>
          <cell r="CB745">
            <v>30</v>
          </cell>
          <cell r="CC745">
            <v>53</v>
          </cell>
          <cell r="CD745">
            <v>40</v>
          </cell>
          <cell r="CE745">
            <v>49</v>
          </cell>
          <cell r="CF745">
            <v>41</v>
          </cell>
          <cell r="CG745">
            <v>55</v>
          </cell>
          <cell r="CH745">
            <v>48</v>
          </cell>
          <cell r="CI745">
            <v>58</v>
          </cell>
          <cell r="CJ745">
            <v>47</v>
          </cell>
          <cell r="CK745">
            <v>78</v>
          </cell>
          <cell r="CL745">
            <v>62</v>
          </cell>
          <cell r="CM745">
            <v>69</v>
          </cell>
          <cell r="CN745">
            <v>54</v>
          </cell>
          <cell r="CO745">
            <v>78</v>
          </cell>
          <cell r="CP745">
            <v>62</v>
          </cell>
          <cell r="CQ745">
            <v>80</v>
          </cell>
          <cell r="CR745">
            <v>57</v>
          </cell>
          <cell r="CS745">
            <v>81</v>
          </cell>
          <cell r="CT745">
            <v>63</v>
          </cell>
          <cell r="CU745">
            <v>80</v>
          </cell>
          <cell r="CV745">
            <v>73</v>
          </cell>
          <cell r="CW745">
            <v>81</v>
          </cell>
          <cell r="CX745">
            <v>72</v>
          </cell>
        </row>
        <row r="746">
          <cell r="B746">
            <v>36870</v>
          </cell>
          <cell r="C746">
            <v>60</v>
          </cell>
          <cell r="D746">
            <v>38</v>
          </cell>
          <cell r="E746">
            <v>54</v>
          </cell>
          <cell r="F746">
            <v>38</v>
          </cell>
          <cell r="G746">
            <v>48</v>
          </cell>
          <cell r="H746">
            <v>40</v>
          </cell>
          <cell r="I746">
            <v>51</v>
          </cell>
          <cell r="J746">
            <v>44</v>
          </cell>
          <cell r="K746">
            <v>70</v>
          </cell>
          <cell r="L746">
            <v>36</v>
          </cell>
          <cell r="M746">
            <v>53</v>
          </cell>
          <cell r="N746">
            <v>47</v>
          </cell>
          <cell r="O746">
            <v>53</v>
          </cell>
          <cell r="P746">
            <v>48</v>
          </cell>
          <cell r="Q746">
            <v>68</v>
          </cell>
          <cell r="R746">
            <v>48</v>
          </cell>
          <cell r="S746">
            <v>32</v>
          </cell>
          <cell r="T746">
            <v>5</v>
          </cell>
          <cell r="U746">
            <v>33</v>
          </cell>
          <cell r="V746">
            <v>6</v>
          </cell>
          <cell r="W746">
            <v>32</v>
          </cell>
          <cell r="X746">
            <v>1</v>
          </cell>
          <cell r="Y746">
            <v>47</v>
          </cell>
          <cell r="Z746">
            <v>17</v>
          </cell>
          <cell r="AA746">
            <v>36</v>
          </cell>
          <cell r="AB746">
            <v>10</v>
          </cell>
          <cell r="AC746">
            <v>31</v>
          </cell>
          <cell r="AD746">
            <v>5</v>
          </cell>
          <cell r="AE746">
            <v>41</v>
          </cell>
          <cell r="AF746">
            <v>19</v>
          </cell>
          <cell r="AG746">
            <v>38</v>
          </cell>
          <cell r="AH746">
            <v>18</v>
          </cell>
          <cell r="AI746">
            <v>37</v>
          </cell>
          <cell r="AJ746">
            <v>12</v>
          </cell>
          <cell r="AK746">
            <v>37</v>
          </cell>
          <cell r="AL746">
            <v>10</v>
          </cell>
          <cell r="AM746">
            <v>34</v>
          </cell>
          <cell r="AN746">
            <v>8</v>
          </cell>
          <cell r="AO746">
            <v>42</v>
          </cell>
          <cell r="AP746">
            <v>28</v>
          </cell>
          <cell r="AQ746">
            <v>43</v>
          </cell>
          <cell r="AR746">
            <v>23</v>
          </cell>
          <cell r="AS746">
            <v>46</v>
          </cell>
          <cell r="AT746">
            <v>23</v>
          </cell>
          <cell r="AU746">
            <v>38</v>
          </cell>
          <cell r="AV746">
            <v>25</v>
          </cell>
          <cell r="AW746">
            <v>37</v>
          </cell>
          <cell r="AX746">
            <v>19</v>
          </cell>
          <cell r="AY746">
            <v>36</v>
          </cell>
          <cell r="AZ746">
            <v>23</v>
          </cell>
          <cell r="BA746">
            <v>35</v>
          </cell>
          <cell r="BB746">
            <v>17</v>
          </cell>
          <cell r="BC746">
            <v>37</v>
          </cell>
          <cell r="BD746">
            <v>16</v>
          </cell>
          <cell r="BE746">
            <v>42</v>
          </cell>
          <cell r="BF746">
            <v>28</v>
          </cell>
          <cell r="BG746">
            <v>41</v>
          </cell>
          <cell r="BH746">
            <v>25</v>
          </cell>
          <cell r="BI746">
            <v>38</v>
          </cell>
          <cell r="BJ746">
            <v>21</v>
          </cell>
          <cell r="BK746">
            <v>38</v>
          </cell>
          <cell r="BL746">
            <v>27</v>
          </cell>
          <cell r="BM746">
            <v>36</v>
          </cell>
          <cell r="BN746">
            <v>27</v>
          </cell>
          <cell r="BO746">
            <v>36</v>
          </cell>
          <cell r="BP746">
            <v>28</v>
          </cell>
          <cell r="BQ746">
            <v>52</v>
          </cell>
          <cell r="BR746">
            <v>40</v>
          </cell>
          <cell r="BS746">
            <v>44</v>
          </cell>
          <cell r="BT746">
            <v>34</v>
          </cell>
          <cell r="BU746">
            <v>36</v>
          </cell>
          <cell r="BV746">
            <v>31</v>
          </cell>
          <cell r="BW746">
            <v>37</v>
          </cell>
          <cell r="BX746">
            <v>33</v>
          </cell>
          <cell r="BY746">
            <v>43</v>
          </cell>
          <cell r="BZ746">
            <v>37</v>
          </cell>
          <cell r="CA746">
            <v>46</v>
          </cell>
          <cell r="CB746">
            <v>40</v>
          </cell>
          <cell r="CC746">
            <v>48</v>
          </cell>
          <cell r="CD746">
            <v>41</v>
          </cell>
          <cell r="CE746">
            <v>43</v>
          </cell>
          <cell r="CF746">
            <v>41</v>
          </cell>
          <cell r="CG746">
            <v>50</v>
          </cell>
          <cell r="CH746">
            <v>46</v>
          </cell>
          <cell r="CI746">
            <v>50</v>
          </cell>
          <cell r="CJ746">
            <v>47</v>
          </cell>
          <cell r="CK746">
            <v>73</v>
          </cell>
          <cell r="CL746">
            <v>54</v>
          </cell>
          <cell r="CM746">
            <v>71</v>
          </cell>
          <cell r="CN746">
            <v>53</v>
          </cell>
          <cell r="CO746">
            <v>73</v>
          </cell>
          <cell r="CP746">
            <v>54</v>
          </cell>
          <cell r="CQ746">
            <v>83</v>
          </cell>
          <cell r="CR746">
            <v>57</v>
          </cell>
          <cell r="CS746">
            <v>81</v>
          </cell>
          <cell r="CT746">
            <v>62</v>
          </cell>
          <cell r="CU746">
            <v>80</v>
          </cell>
          <cell r="CV746">
            <v>74</v>
          </cell>
          <cell r="CW746">
            <v>75</v>
          </cell>
          <cell r="CX746">
            <v>71</v>
          </cell>
        </row>
        <row r="747">
          <cell r="B747">
            <v>36871</v>
          </cell>
          <cell r="C747">
            <v>66</v>
          </cell>
          <cell r="D747">
            <v>20</v>
          </cell>
          <cell r="E747">
            <v>59</v>
          </cell>
          <cell r="F747">
            <v>30</v>
          </cell>
          <cell r="G747">
            <v>59</v>
          </cell>
          <cell r="H747">
            <v>43</v>
          </cell>
          <cell r="I747">
            <v>54</v>
          </cell>
          <cell r="J747">
            <v>40</v>
          </cell>
          <cell r="K747">
            <v>71</v>
          </cell>
          <cell r="L747">
            <v>37</v>
          </cell>
          <cell r="M747">
            <v>62</v>
          </cell>
          <cell r="N747">
            <v>48</v>
          </cell>
          <cell r="O747">
            <v>63</v>
          </cell>
          <cell r="P747">
            <v>49</v>
          </cell>
          <cell r="Q747">
            <v>73</v>
          </cell>
          <cell r="R747">
            <v>50</v>
          </cell>
          <cell r="S747">
            <v>40</v>
          </cell>
          <cell r="T747">
            <v>31</v>
          </cell>
          <cell r="U747">
            <v>37</v>
          </cell>
          <cell r="V747">
            <v>29</v>
          </cell>
          <cell r="W747">
            <v>41</v>
          </cell>
          <cell r="X747">
            <v>29</v>
          </cell>
          <cell r="Y747">
            <v>41</v>
          </cell>
          <cell r="Z747">
            <v>32</v>
          </cell>
          <cell r="AA747">
            <v>42</v>
          </cell>
          <cell r="AB747">
            <v>33</v>
          </cell>
          <cell r="AC747">
            <v>73</v>
          </cell>
          <cell r="AD747">
            <v>25</v>
          </cell>
          <cell r="AE747">
            <v>43</v>
          </cell>
          <cell r="AF747">
            <v>33</v>
          </cell>
          <cell r="AG747">
            <v>41</v>
          </cell>
          <cell r="AH747">
            <v>30</v>
          </cell>
          <cell r="AI747">
            <v>39</v>
          </cell>
          <cell r="AJ747">
            <v>32</v>
          </cell>
          <cell r="AK747">
            <v>41</v>
          </cell>
          <cell r="AL747">
            <v>34</v>
          </cell>
          <cell r="AM747">
            <v>39</v>
          </cell>
          <cell r="AN747">
            <v>22</v>
          </cell>
          <cell r="AO747">
            <v>44</v>
          </cell>
          <cell r="AP747">
            <v>36</v>
          </cell>
          <cell r="AQ747">
            <v>43</v>
          </cell>
          <cell r="AR747">
            <v>33</v>
          </cell>
          <cell r="AS747">
            <v>47</v>
          </cell>
          <cell r="AT747">
            <v>35</v>
          </cell>
          <cell r="AU747">
            <v>44</v>
          </cell>
          <cell r="AV747">
            <v>33</v>
          </cell>
          <cell r="AW747">
            <v>49</v>
          </cell>
          <cell r="AX747">
            <v>35</v>
          </cell>
          <cell r="AY747">
            <v>34</v>
          </cell>
          <cell r="AZ747">
            <v>19</v>
          </cell>
          <cell r="BA747">
            <v>42</v>
          </cell>
          <cell r="BB747">
            <v>31</v>
          </cell>
          <cell r="BC747">
            <v>41</v>
          </cell>
          <cell r="BD747">
            <v>29</v>
          </cell>
          <cell r="BE747">
            <v>44</v>
          </cell>
          <cell r="BF747">
            <v>36</v>
          </cell>
          <cell r="BG747">
            <v>43</v>
          </cell>
          <cell r="BH747">
            <v>34</v>
          </cell>
          <cell r="BI747">
            <v>42</v>
          </cell>
          <cell r="BJ747">
            <v>27</v>
          </cell>
          <cell r="BK747">
            <v>42</v>
          </cell>
          <cell r="BL747">
            <v>30</v>
          </cell>
          <cell r="BM747">
            <v>49</v>
          </cell>
          <cell r="BN747">
            <v>30</v>
          </cell>
          <cell r="BO747">
            <v>48</v>
          </cell>
          <cell r="BP747">
            <v>31</v>
          </cell>
          <cell r="BQ747">
            <v>54</v>
          </cell>
          <cell r="BR747">
            <v>40</v>
          </cell>
          <cell r="BS747">
            <v>54</v>
          </cell>
          <cell r="BT747">
            <v>34</v>
          </cell>
          <cell r="BU747">
            <v>48</v>
          </cell>
          <cell r="BV747">
            <v>33</v>
          </cell>
          <cell r="BW747">
            <v>50</v>
          </cell>
          <cell r="BX747">
            <v>36</v>
          </cell>
          <cell r="BY747">
            <v>50</v>
          </cell>
          <cell r="BZ747">
            <v>40</v>
          </cell>
          <cell r="CA747">
            <v>51</v>
          </cell>
          <cell r="CB747">
            <v>44</v>
          </cell>
          <cell r="CC747">
            <v>59</v>
          </cell>
          <cell r="CD747">
            <v>45</v>
          </cell>
          <cell r="CE747">
            <v>54</v>
          </cell>
          <cell r="CF747">
            <v>41</v>
          </cell>
          <cell r="CG747">
            <v>59</v>
          </cell>
          <cell r="CH747">
            <v>46</v>
          </cell>
          <cell r="CI747">
            <v>57</v>
          </cell>
          <cell r="CJ747">
            <v>47</v>
          </cell>
          <cell r="CK747">
            <v>77</v>
          </cell>
          <cell r="CL747">
            <v>62</v>
          </cell>
          <cell r="CM747">
            <v>67</v>
          </cell>
          <cell r="CN747">
            <v>53</v>
          </cell>
          <cell r="CO747">
            <v>77</v>
          </cell>
          <cell r="CP747">
            <v>62</v>
          </cell>
          <cell r="CQ747">
            <v>83</v>
          </cell>
          <cell r="CR747">
            <v>63</v>
          </cell>
          <cell r="CS747">
            <v>78</v>
          </cell>
          <cell r="CT747">
            <v>67</v>
          </cell>
          <cell r="CU747">
            <v>80</v>
          </cell>
          <cell r="CV747">
            <v>70</v>
          </cell>
          <cell r="CW747">
            <v>80</v>
          </cell>
          <cell r="CX747">
            <v>72</v>
          </cell>
        </row>
        <row r="748">
          <cell r="B748">
            <v>36872</v>
          </cell>
          <cell r="C748">
            <v>27</v>
          </cell>
          <cell r="D748">
            <v>17</v>
          </cell>
          <cell r="E748">
            <v>30</v>
          </cell>
          <cell r="F748">
            <v>17</v>
          </cell>
          <cell r="G748">
            <v>54</v>
          </cell>
          <cell r="H748">
            <v>25</v>
          </cell>
          <cell r="I748">
            <v>55</v>
          </cell>
          <cell r="J748">
            <v>28</v>
          </cell>
          <cell r="K748">
            <v>37</v>
          </cell>
          <cell r="L748">
            <v>24</v>
          </cell>
          <cell r="M748">
            <v>49</v>
          </cell>
          <cell r="N748">
            <v>26</v>
          </cell>
          <cell r="O748">
            <v>61</v>
          </cell>
          <cell r="P748">
            <v>33</v>
          </cell>
          <cell r="Q748">
            <v>60</v>
          </cell>
          <cell r="R748">
            <v>36</v>
          </cell>
          <cell r="S748">
            <v>52</v>
          </cell>
          <cell r="T748">
            <v>19</v>
          </cell>
          <cell r="U748">
            <v>43</v>
          </cell>
          <cell r="V748">
            <v>9</v>
          </cell>
          <cell r="W748">
            <v>48</v>
          </cell>
          <cell r="X748">
            <v>17</v>
          </cell>
          <cell r="Y748">
            <v>54</v>
          </cell>
          <cell r="Z748">
            <v>24</v>
          </cell>
          <cell r="AA748">
            <v>55</v>
          </cell>
          <cell r="AB748">
            <v>25</v>
          </cell>
          <cell r="AC748">
            <v>52</v>
          </cell>
          <cell r="AD748">
            <v>20</v>
          </cell>
          <cell r="AE748">
            <v>53</v>
          </cell>
          <cell r="AF748">
            <v>25</v>
          </cell>
          <cell r="AG748">
            <v>44</v>
          </cell>
          <cell r="AH748">
            <v>15</v>
          </cell>
          <cell r="AI748">
            <v>43</v>
          </cell>
          <cell r="AJ748">
            <v>16</v>
          </cell>
          <cell r="AK748">
            <v>44</v>
          </cell>
          <cell r="AL748">
            <v>15</v>
          </cell>
          <cell r="AM748">
            <v>45</v>
          </cell>
          <cell r="AN748">
            <v>15</v>
          </cell>
          <cell r="AO748">
            <v>52</v>
          </cell>
          <cell r="AP748">
            <v>25</v>
          </cell>
          <cell r="AQ748">
            <v>53</v>
          </cell>
          <cell r="AR748">
            <v>25</v>
          </cell>
          <cell r="AS748">
            <v>54</v>
          </cell>
          <cell r="AT748">
            <v>27</v>
          </cell>
          <cell r="AU748">
            <v>49</v>
          </cell>
          <cell r="AV748">
            <v>22</v>
          </cell>
          <cell r="AW748">
            <v>51</v>
          </cell>
          <cell r="AX748">
            <v>16</v>
          </cell>
          <cell r="AY748">
            <v>41</v>
          </cell>
          <cell r="AZ748">
            <v>30</v>
          </cell>
          <cell r="BA748">
            <v>44</v>
          </cell>
          <cell r="BB748">
            <v>18</v>
          </cell>
          <cell r="BC748">
            <v>46</v>
          </cell>
          <cell r="BD748">
            <v>22</v>
          </cell>
          <cell r="BE748">
            <v>52</v>
          </cell>
          <cell r="BF748">
            <v>29</v>
          </cell>
          <cell r="BG748">
            <v>51</v>
          </cell>
          <cell r="BH748">
            <v>27</v>
          </cell>
          <cell r="BI748">
            <v>52</v>
          </cell>
          <cell r="BJ748">
            <v>27</v>
          </cell>
          <cell r="BK748">
            <v>52</v>
          </cell>
          <cell r="BL748">
            <v>29</v>
          </cell>
          <cell r="BM748">
            <v>53</v>
          </cell>
          <cell r="BN748">
            <v>24</v>
          </cell>
          <cell r="BO748">
            <v>55</v>
          </cell>
          <cell r="BP748">
            <v>29</v>
          </cell>
          <cell r="BQ748">
            <v>61</v>
          </cell>
          <cell r="BR748">
            <v>37</v>
          </cell>
          <cell r="BS748">
            <v>53</v>
          </cell>
          <cell r="BT748">
            <v>26</v>
          </cell>
          <cell r="BU748">
            <v>53</v>
          </cell>
          <cell r="BV748">
            <v>28</v>
          </cell>
          <cell r="BW748">
            <v>58</v>
          </cell>
          <cell r="BX748">
            <v>31</v>
          </cell>
          <cell r="BY748">
            <v>55</v>
          </cell>
          <cell r="BZ748">
            <v>31</v>
          </cell>
          <cell r="CA748">
            <v>66</v>
          </cell>
          <cell r="CB748">
            <v>40</v>
          </cell>
          <cell r="CC748">
            <v>72</v>
          </cell>
          <cell r="CD748">
            <v>43</v>
          </cell>
          <cell r="CE748">
            <v>57</v>
          </cell>
          <cell r="CF748">
            <v>31</v>
          </cell>
          <cell r="CG748">
            <v>59</v>
          </cell>
          <cell r="CH748">
            <v>32</v>
          </cell>
          <cell r="CI748">
            <v>71</v>
          </cell>
          <cell r="CJ748">
            <v>46</v>
          </cell>
          <cell r="CK748">
            <v>76</v>
          </cell>
          <cell r="CL748">
            <v>63</v>
          </cell>
          <cell r="CM748">
            <v>72</v>
          </cell>
          <cell r="CN748">
            <v>58</v>
          </cell>
          <cell r="CO748">
            <v>76</v>
          </cell>
          <cell r="CP748">
            <v>63</v>
          </cell>
          <cell r="CQ748">
            <v>75</v>
          </cell>
          <cell r="CR748">
            <v>64</v>
          </cell>
          <cell r="CS748">
            <v>79</v>
          </cell>
          <cell r="CT748">
            <v>67</v>
          </cell>
          <cell r="CU748">
            <v>83</v>
          </cell>
          <cell r="CV748">
            <v>69</v>
          </cell>
          <cell r="CW748">
            <v>83</v>
          </cell>
          <cell r="CX748">
            <v>70</v>
          </cell>
        </row>
        <row r="749">
          <cell r="B749">
            <v>36873</v>
          </cell>
          <cell r="C749">
            <v>34</v>
          </cell>
          <cell r="D749">
            <v>27</v>
          </cell>
          <cell r="E749">
            <v>45</v>
          </cell>
          <cell r="F749">
            <v>22</v>
          </cell>
          <cell r="G749">
            <v>41</v>
          </cell>
          <cell r="H749">
            <v>25</v>
          </cell>
          <cell r="I749">
            <v>44</v>
          </cell>
          <cell r="J749">
            <v>28</v>
          </cell>
          <cell r="K749">
            <v>52</v>
          </cell>
          <cell r="L749">
            <v>29</v>
          </cell>
          <cell r="M749">
            <v>52</v>
          </cell>
          <cell r="N749">
            <v>31</v>
          </cell>
          <cell r="O749">
            <v>58</v>
          </cell>
          <cell r="P749">
            <v>31</v>
          </cell>
          <cell r="Q749">
            <v>72</v>
          </cell>
          <cell r="R749">
            <v>35</v>
          </cell>
          <cell r="S749">
            <v>27</v>
          </cell>
          <cell r="T749">
            <v>12</v>
          </cell>
          <cell r="U749">
            <v>21</v>
          </cell>
          <cell r="V749">
            <v>2</v>
          </cell>
          <cell r="W749">
            <v>26</v>
          </cell>
          <cell r="X749">
            <v>11</v>
          </cell>
          <cell r="Y749">
            <v>29</v>
          </cell>
          <cell r="Z749">
            <v>18</v>
          </cell>
          <cell r="AA749">
            <v>32</v>
          </cell>
          <cell r="AB749">
            <v>18</v>
          </cell>
          <cell r="AC749">
            <v>30</v>
          </cell>
          <cell r="AD749">
            <v>13</v>
          </cell>
          <cell r="AE749">
            <v>32</v>
          </cell>
          <cell r="AF749">
            <v>18</v>
          </cell>
          <cell r="AG749">
            <v>27</v>
          </cell>
          <cell r="AH749">
            <v>12</v>
          </cell>
          <cell r="AI749">
            <v>26</v>
          </cell>
          <cell r="AJ749">
            <v>8</v>
          </cell>
          <cell r="AK749">
            <v>24</v>
          </cell>
          <cell r="AL749">
            <v>3</v>
          </cell>
          <cell r="AM749">
            <v>24</v>
          </cell>
          <cell r="AN749">
            <v>9</v>
          </cell>
          <cell r="AO749">
            <v>32</v>
          </cell>
          <cell r="AP749">
            <v>20</v>
          </cell>
          <cell r="AQ749">
            <v>32</v>
          </cell>
          <cell r="AR749">
            <v>21</v>
          </cell>
          <cell r="AS749">
            <v>39</v>
          </cell>
          <cell r="AT749">
            <v>18</v>
          </cell>
          <cell r="AU749">
            <v>27</v>
          </cell>
          <cell r="AV749">
            <v>17</v>
          </cell>
          <cell r="AW749">
            <v>31</v>
          </cell>
          <cell r="AX749">
            <v>11</v>
          </cell>
          <cell r="AY749">
            <v>46</v>
          </cell>
          <cell r="AZ749">
            <v>25</v>
          </cell>
          <cell r="BA749">
            <v>28</v>
          </cell>
          <cell r="BB749">
            <v>8</v>
          </cell>
          <cell r="BC749">
            <v>29</v>
          </cell>
          <cell r="BD749">
            <v>13</v>
          </cell>
          <cell r="BE749">
            <v>33</v>
          </cell>
          <cell r="BF749">
            <v>22</v>
          </cell>
          <cell r="BG749">
            <v>33</v>
          </cell>
          <cell r="BH749">
            <v>20</v>
          </cell>
          <cell r="BI749">
            <v>33</v>
          </cell>
          <cell r="BJ749">
            <v>20</v>
          </cell>
          <cell r="BK749">
            <v>35</v>
          </cell>
          <cell r="BL749">
            <v>25</v>
          </cell>
          <cell r="BM749">
            <v>32</v>
          </cell>
          <cell r="BN749">
            <v>20</v>
          </cell>
          <cell r="BO749">
            <v>39</v>
          </cell>
          <cell r="BP749">
            <v>24</v>
          </cell>
          <cell r="BQ749">
            <v>56</v>
          </cell>
          <cell r="BR749">
            <v>32</v>
          </cell>
          <cell r="BS749">
            <v>34</v>
          </cell>
          <cell r="BT749">
            <v>23</v>
          </cell>
          <cell r="BU749">
            <v>36</v>
          </cell>
          <cell r="BV749">
            <v>24</v>
          </cell>
          <cell r="BW749">
            <v>42</v>
          </cell>
          <cell r="BX749">
            <v>25</v>
          </cell>
          <cell r="BY749">
            <v>40</v>
          </cell>
          <cell r="BZ749">
            <v>24</v>
          </cell>
          <cell r="CA749">
            <v>41</v>
          </cell>
          <cell r="CB749">
            <v>32</v>
          </cell>
          <cell r="CC749">
            <v>48</v>
          </cell>
          <cell r="CD749">
            <v>36</v>
          </cell>
          <cell r="CE749">
            <v>36</v>
          </cell>
          <cell r="CF749">
            <v>31</v>
          </cell>
          <cell r="CG749">
            <v>50</v>
          </cell>
          <cell r="CH749">
            <v>32</v>
          </cell>
          <cell r="CI749">
            <v>50</v>
          </cell>
          <cell r="CJ749">
            <v>41</v>
          </cell>
          <cell r="CK749">
            <v>80</v>
          </cell>
          <cell r="CL749">
            <v>63</v>
          </cell>
          <cell r="CM749">
            <v>68</v>
          </cell>
          <cell r="CN749">
            <v>50</v>
          </cell>
          <cell r="CO749">
            <v>80</v>
          </cell>
          <cell r="CP749">
            <v>63</v>
          </cell>
          <cell r="CQ749">
            <v>85</v>
          </cell>
          <cell r="CR749">
            <v>64</v>
          </cell>
          <cell r="CS749">
            <v>84</v>
          </cell>
          <cell r="CT749">
            <v>67</v>
          </cell>
          <cell r="CU749">
            <v>82</v>
          </cell>
          <cell r="CV749">
            <v>70</v>
          </cell>
          <cell r="CW749">
            <v>82</v>
          </cell>
          <cell r="CX749">
            <v>71</v>
          </cell>
        </row>
        <row r="750">
          <cell r="B750">
            <v>36874</v>
          </cell>
          <cell r="C750">
            <v>34</v>
          </cell>
          <cell r="D750">
            <v>30</v>
          </cell>
          <cell r="E750">
            <v>43</v>
          </cell>
          <cell r="F750">
            <v>32</v>
          </cell>
          <cell r="G750">
            <v>47</v>
          </cell>
          <cell r="H750">
            <v>37</v>
          </cell>
          <cell r="I750">
            <v>49</v>
          </cell>
          <cell r="J750">
            <v>37</v>
          </cell>
          <cell r="K750">
            <v>37</v>
          </cell>
          <cell r="L750">
            <v>33</v>
          </cell>
          <cell r="M750">
            <v>51</v>
          </cell>
          <cell r="N750">
            <v>37</v>
          </cell>
          <cell r="O750">
            <v>55</v>
          </cell>
          <cell r="P750">
            <v>44</v>
          </cell>
          <cell r="Q750">
            <v>64</v>
          </cell>
          <cell r="R750">
            <v>40</v>
          </cell>
          <cell r="S750">
            <v>30</v>
          </cell>
          <cell r="T750">
            <v>20</v>
          </cell>
          <cell r="U750">
            <v>27</v>
          </cell>
          <cell r="V750">
            <v>19</v>
          </cell>
          <cell r="W750">
            <v>31</v>
          </cell>
          <cell r="X750">
            <v>20</v>
          </cell>
          <cell r="Y750">
            <v>41</v>
          </cell>
          <cell r="Z750">
            <v>27</v>
          </cell>
          <cell r="AA750">
            <v>38</v>
          </cell>
          <cell r="AB750">
            <v>27</v>
          </cell>
          <cell r="AC750">
            <v>36</v>
          </cell>
          <cell r="AD750">
            <v>24</v>
          </cell>
          <cell r="AE750">
            <v>43</v>
          </cell>
          <cell r="AF750">
            <v>31</v>
          </cell>
          <cell r="AG750">
            <v>28</v>
          </cell>
          <cell r="AH750">
            <v>22</v>
          </cell>
          <cell r="AI750">
            <v>30</v>
          </cell>
          <cell r="AJ750">
            <v>22</v>
          </cell>
          <cell r="AK750">
            <v>34</v>
          </cell>
          <cell r="AL750">
            <v>20</v>
          </cell>
          <cell r="AM750">
            <v>33</v>
          </cell>
          <cell r="AN750">
            <v>21</v>
          </cell>
          <cell r="AO750">
            <v>50</v>
          </cell>
          <cell r="AP750">
            <v>30</v>
          </cell>
          <cell r="AQ750">
            <v>50</v>
          </cell>
          <cell r="AR750">
            <v>31</v>
          </cell>
          <cell r="AS750">
            <v>55</v>
          </cell>
          <cell r="AT750">
            <v>34</v>
          </cell>
          <cell r="AU750">
            <v>33</v>
          </cell>
          <cell r="AV750">
            <v>24</v>
          </cell>
          <cell r="AW750">
            <v>37</v>
          </cell>
          <cell r="AX750">
            <v>28</v>
          </cell>
          <cell r="AY750">
            <v>30</v>
          </cell>
          <cell r="AZ750">
            <v>16</v>
          </cell>
          <cell r="BA750">
            <v>35</v>
          </cell>
          <cell r="BB750">
            <v>24</v>
          </cell>
          <cell r="BC750">
            <v>39</v>
          </cell>
          <cell r="BD750">
            <v>26</v>
          </cell>
          <cell r="BE750">
            <v>47</v>
          </cell>
          <cell r="BF750">
            <v>32</v>
          </cell>
          <cell r="BG750">
            <v>45</v>
          </cell>
          <cell r="BH750">
            <v>32</v>
          </cell>
          <cell r="BI750">
            <v>38</v>
          </cell>
          <cell r="BJ750">
            <v>30</v>
          </cell>
          <cell r="BK750">
            <v>38</v>
          </cell>
          <cell r="BL750">
            <v>30</v>
          </cell>
          <cell r="BM750">
            <v>58</v>
          </cell>
          <cell r="BN750">
            <v>28</v>
          </cell>
          <cell r="BO750">
            <v>49</v>
          </cell>
          <cell r="BP750">
            <v>31</v>
          </cell>
          <cell r="BQ750">
            <v>65</v>
          </cell>
          <cell r="BR750">
            <v>44</v>
          </cell>
          <cell r="BS750">
            <v>53</v>
          </cell>
          <cell r="BT750">
            <v>30</v>
          </cell>
          <cell r="BU750">
            <v>43</v>
          </cell>
          <cell r="BV750">
            <v>30</v>
          </cell>
          <cell r="BW750">
            <v>45</v>
          </cell>
          <cell r="BX750">
            <v>34</v>
          </cell>
          <cell r="BY750">
            <v>48</v>
          </cell>
          <cell r="BZ750">
            <v>32</v>
          </cell>
          <cell r="CA750">
            <v>50</v>
          </cell>
          <cell r="CB750">
            <v>37</v>
          </cell>
          <cell r="CC750">
            <v>67</v>
          </cell>
          <cell r="CD750">
            <v>47</v>
          </cell>
          <cell r="CE750">
            <v>51</v>
          </cell>
          <cell r="CF750">
            <v>33</v>
          </cell>
          <cell r="CG750">
            <v>57</v>
          </cell>
          <cell r="CH750">
            <v>46</v>
          </cell>
          <cell r="CI750">
            <v>75</v>
          </cell>
          <cell r="CJ750">
            <v>47</v>
          </cell>
          <cell r="CK750">
            <v>82</v>
          </cell>
          <cell r="CL750">
            <v>61</v>
          </cell>
          <cell r="CM750">
            <v>80</v>
          </cell>
          <cell r="CN750">
            <v>57</v>
          </cell>
          <cell r="CO750">
            <v>82</v>
          </cell>
          <cell r="CP750">
            <v>61</v>
          </cell>
          <cell r="CQ750">
            <v>83</v>
          </cell>
          <cell r="CR750">
            <v>65</v>
          </cell>
          <cell r="CS750">
            <v>80</v>
          </cell>
          <cell r="CT750">
            <v>68</v>
          </cell>
          <cell r="CU750">
            <v>81</v>
          </cell>
          <cell r="CV750">
            <v>72</v>
          </cell>
          <cell r="CW750">
            <v>82</v>
          </cell>
          <cell r="CX750">
            <v>71</v>
          </cell>
        </row>
        <row r="751">
          <cell r="B751">
            <v>36875</v>
          </cell>
          <cell r="C751">
            <v>52</v>
          </cell>
          <cell r="D751">
            <v>33</v>
          </cell>
          <cell r="E751">
            <v>50</v>
          </cell>
          <cell r="F751">
            <v>32</v>
          </cell>
          <cell r="G751">
            <v>52</v>
          </cell>
          <cell r="H751">
            <v>37</v>
          </cell>
          <cell r="I751">
            <v>57</v>
          </cell>
          <cell r="J751">
            <v>38</v>
          </cell>
          <cell r="K751">
            <v>56</v>
          </cell>
          <cell r="L751">
            <v>33</v>
          </cell>
          <cell r="M751">
            <v>52</v>
          </cell>
          <cell r="N751">
            <v>37</v>
          </cell>
          <cell r="O751">
            <v>50</v>
          </cell>
          <cell r="P751">
            <v>42</v>
          </cell>
          <cell r="Q751">
            <v>61</v>
          </cell>
          <cell r="R751">
            <v>40</v>
          </cell>
          <cell r="S751">
            <v>32</v>
          </cell>
          <cell r="T751">
            <v>10</v>
          </cell>
          <cell r="U751">
            <v>25</v>
          </cell>
          <cell r="V751">
            <v>8</v>
          </cell>
          <cell r="W751">
            <v>32</v>
          </cell>
          <cell r="X751">
            <v>8</v>
          </cell>
          <cell r="Y751">
            <v>35</v>
          </cell>
          <cell r="Z751">
            <v>23</v>
          </cell>
          <cell r="AA751">
            <v>35</v>
          </cell>
          <cell r="AB751">
            <v>26</v>
          </cell>
          <cell r="AC751">
            <v>32</v>
          </cell>
          <cell r="AD751">
            <v>21</v>
          </cell>
          <cell r="AE751">
            <v>37</v>
          </cell>
          <cell r="AF751">
            <v>29</v>
          </cell>
          <cell r="AG751">
            <v>32</v>
          </cell>
          <cell r="AH751">
            <v>16</v>
          </cell>
          <cell r="AI751">
            <v>33</v>
          </cell>
          <cell r="AJ751">
            <v>13</v>
          </cell>
          <cell r="AK751">
            <v>32</v>
          </cell>
          <cell r="AL751">
            <v>20</v>
          </cell>
          <cell r="AM751">
            <v>29</v>
          </cell>
          <cell r="AN751">
            <v>9</v>
          </cell>
          <cell r="AO751">
            <v>39</v>
          </cell>
          <cell r="AP751">
            <v>32</v>
          </cell>
          <cell r="AQ751">
            <v>39</v>
          </cell>
          <cell r="AR751">
            <v>33</v>
          </cell>
          <cell r="AS751">
            <v>40</v>
          </cell>
          <cell r="AT751">
            <v>25</v>
          </cell>
          <cell r="AU751">
            <v>34</v>
          </cell>
          <cell r="AV751">
            <v>27</v>
          </cell>
          <cell r="AW751">
            <v>34</v>
          </cell>
          <cell r="AX751">
            <v>27</v>
          </cell>
          <cell r="AY751">
            <v>37</v>
          </cell>
          <cell r="AZ751">
            <v>27</v>
          </cell>
          <cell r="BA751">
            <v>33</v>
          </cell>
          <cell r="BB751">
            <v>25</v>
          </cell>
          <cell r="BC751">
            <v>37</v>
          </cell>
          <cell r="BD751">
            <v>24</v>
          </cell>
          <cell r="BE751">
            <v>40</v>
          </cell>
          <cell r="BF751">
            <v>33</v>
          </cell>
          <cell r="BG751">
            <v>39</v>
          </cell>
          <cell r="BH751">
            <v>29</v>
          </cell>
          <cell r="BI751">
            <v>41</v>
          </cell>
          <cell r="BJ751">
            <v>28</v>
          </cell>
          <cell r="BK751">
            <v>42</v>
          </cell>
          <cell r="BL751">
            <v>31</v>
          </cell>
          <cell r="BM751">
            <v>39</v>
          </cell>
          <cell r="BN751">
            <v>27</v>
          </cell>
          <cell r="BO751">
            <v>44</v>
          </cell>
          <cell r="BP751">
            <v>29</v>
          </cell>
          <cell r="BQ751">
            <v>54</v>
          </cell>
          <cell r="BR751">
            <v>39</v>
          </cell>
          <cell r="BS751">
            <v>51</v>
          </cell>
          <cell r="BT751">
            <v>35</v>
          </cell>
          <cell r="BU751">
            <v>41</v>
          </cell>
          <cell r="BV751">
            <v>27</v>
          </cell>
          <cell r="BW751">
            <v>49</v>
          </cell>
          <cell r="BX751">
            <v>36</v>
          </cell>
          <cell r="BY751">
            <v>46</v>
          </cell>
          <cell r="BZ751">
            <v>34</v>
          </cell>
          <cell r="CA751">
            <v>51</v>
          </cell>
          <cell r="CB751">
            <v>43</v>
          </cell>
          <cell r="CC751">
            <v>60</v>
          </cell>
          <cell r="CD751">
            <v>49</v>
          </cell>
          <cell r="CE751">
            <v>45</v>
          </cell>
          <cell r="CF751">
            <v>36</v>
          </cell>
          <cell r="CG751">
            <v>52</v>
          </cell>
          <cell r="CH751">
            <v>43</v>
          </cell>
          <cell r="CI751">
            <v>60</v>
          </cell>
          <cell r="CJ751">
            <v>50</v>
          </cell>
          <cell r="CK751">
            <v>77</v>
          </cell>
          <cell r="CL751">
            <v>63</v>
          </cell>
          <cell r="CM751">
            <v>70</v>
          </cell>
          <cell r="CN751">
            <v>57</v>
          </cell>
          <cell r="CO751">
            <v>77</v>
          </cell>
          <cell r="CP751">
            <v>63</v>
          </cell>
          <cell r="CQ751">
            <v>84</v>
          </cell>
          <cell r="CR751">
            <v>68</v>
          </cell>
          <cell r="CS751">
            <v>81</v>
          </cell>
          <cell r="CT751">
            <v>67</v>
          </cell>
          <cell r="CU751">
            <v>81</v>
          </cell>
          <cell r="CV751">
            <v>73</v>
          </cell>
          <cell r="CW751">
            <v>82</v>
          </cell>
          <cell r="CX751">
            <v>72</v>
          </cell>
        </row>
        <row r="752">
          <cell r="B752">
            <v>36876</v>
          </cell>
          <cell r="C752">
            <v>55</v>
          </cell>
          <cell r="D752">
            <v>22</v>
          </cell>
          <cell r="E752">
            <v>58</v>
          </cell>
          <cell r="F752">
            <v>33</v>
          </cell>
          <cell r="G752">
            <v>66</v>
          </cell>
          <cell r="H752">
            <v>44</v>
          </cell>
          <cell r="I752">
            <v>57</v>
          </cell>
          <cell r="J752">
            <v>46</v>
          </cell>
          <cell r="K752">
            <v>75</v>
          </cell>
          <cell r="L752">
            <v>34</v>
          </cell>
          <cell r="M752">
            <v>70</v>
          </cell>
          <cell r="N752">
            <v>41</v>
          </cell>
          <cell r="O752">
            <v>79</v>
          </cell>
          <cell r="P752">
            <v>48</v>
          </cell>
          <cell r="Q752">
            <v>77</v>
          </cell>
          <cell r="R752">
            <v>48</v>
          </cell>
          <cell r="S752">
            <v>43</v>
          </cell>
          <cell r="T752">
            <v>17</v>
          </cell>
          <cell r="U752">
            <v>38</v>
          </cell>
          <cell r="V752">
            <v>19</v>
          </cell>
          <cell r="W752">
            <v>39</v>
          </cell>
          <cell r="X752">
            <v>8</v>
          </cell>
          <cell r="Y752">
            <v>44</v>
          </cell>
          <cell r="Z752">
            <v>30</v>
          </cell>
          <cell r="AA752">
            <v>51</v>
          </cell>
          <cell r="AB752">
            <v>29</v>
          </cell>
          <cell r="AC752">
            <v>38</v>
          </cell>
          <cell r="AD752">
            <v>25</v>
          </cell>
          <cell r="AE752">
            <v>49</v>
          </cell>
          <cell r="AF752">
            <v>33</v>
          </cell>
          <cell r="AG752">
            <v>45</v>
          </cell>
          <cell r="AH752">
            <v>27</v>
          </cell>
          <cell r="AI752">
            <v>48</v>
          </cell>
          <cell r="AJ752">
            <v>27</v>
          </cell>
          <cell r="AK752">
            <v>40</v>
          </cell>
          <cell r="AL752">
            <v>24</v>
          </cell>
          <cell r="AM752">
            <v>39</v>
          </cell>
          <cell r="AN752">
            <v>14</v>
          </cell>
          <cell r="AO752">
            <v>53</v>
          </cell>
          <cell r="AP752">
            <v>36</v>
          </cell>
          <cell r="AQ752">
            <v>53</v>
          </cell>
          <cell r="AR752">
            <v>34</v>
          </cell>
          <cell r="AS752">
            <v>54</v>
          </cell>
          <cell r="AT752">
            <v>28</v>
          </cell>
          <cell r="AU752">
            <v>44</v>
          </cell>
          <cell r="AV752">
            <v>33</v>
          </cell>
          <cell r="AW752">
            <v>47</v>
          </cell>
          <cell r="AX752">
            <v>33</v>
          </cell>
          <cell r="AY752">
            <v>36</v>
          </cell>
          <cell r="AZ752">
            <v>26</v>
          </cell>
          <cell r="BA752">
            <v>53</v>
          </cell>
          <cell r="BB752">
            <v>28</v>
          </cell>
          <cell r="BC752">
            <v>48</v>
          </cell>
          <cell r="BD752">
            <v>27</v>
          </cell>
          <cell r="BE752">
            <v>55</v>
          </cell>
          <cell r="BF752">
            <v>32</v>
          </cell>
          <cell r="BG752">
            <v>51</v>
          </cell>
          <cell r="BH752">
            <v>34</v>
          </cell>
          <cell r="BI752">
            <v>43</v>
          </cell>
          <cell r="BJ752">
            <v>29</v>
          </cell>
          <cell r="BK752">
            <v>41</v>
          </cell>
          <cell r="BL752">
            <v>33</v>
          </cell>
          <cell r="BM752">
            <v>50</v>
          </cell>
          <cell r="BN752">
            <v>33</v>
          </cell>
          <cell r="BO752">
            <v>55</v>
          </cell>
          <cell r="BP752">
            <v>34</v>
          </cell>
          <cell r="BQ752">
            <v>64</v>
          </cell>
          <cell r="BR752">
            <v>41</v>
          </cell>
          <cell r="BS752">
            <v>56</v>
          </cell>
          <cell r="BT752">
            <v>36</v>
          </cell>
          <cell r="BU752">
            <v>54</v>
          </cell>
          <cell r="BV752">
            <v>32</v>
          </cell>
          <cell r="BW752">
            <v>62</v>
          </cell>
          <cell r="BX752">
            <v>35</v>
          </cell>
          <cell r="BY752">
            <v>61</v>
          </cell>
          <cell r="BZ752">
            <v>35</v>
          </cell>
          <cell r="CA752">
            <v>67</v>
          </cell>
          <cell r="CB752">
            <v>42</v>
          </cell>
          <cell r="CC752">
            <v>72</v>
          </cell>
          <cell r="CD752">
            <v>50</v>
          </cell>
          <cell r="CE752">
            <v>65</v>
          </cell>
          <cell r="CF752">
            <v>42</v>
          </cell>
          <cell r="CG752">
            <v>68</v>
          </cell>
          <cell r="CH752">
            <v>50</v>
          </cell>
          <cell r="CI752">
            <v>72</v>
          </cell>
          <cell r="CJ752">
            <v>50</v>
          </cell>
          <cell r="CK752">
            <v>83</v>
          </cell>
          <cell r="CL752">
            <v>58</v>
          </cell>
          <cell r="CM752">
            <v>80</v>
          </cell>
          <cell r="CN752">
            <v>58</v>
          </cell>
          <cell r="CO752">
            <v>83</v>
          </cell>
          <cell r="CP752">
            <v>58</v>
          </cell>
          <cell r="CQ752">
            <v>85</v>
          </cell>
          <cell r="CR752">
            <v>62</v>
          </cell>
          <cell r="CS752">
            <v>81</v>
          </cell>
          <cell r="CT752">
            <v>68</v>
          </cell>
          <cell r="CU752">
            <v>82</v>
          </cell>
          <cell r="CV752">
            <v>71</v>
          </cell>
          <cell r="CW752">
            <v>82</v>
          </cell>
          <cell r="CX752">
            <v>73</v>
          </cell>
        </row>
        <row r="753">
          <cell r="B753">
            <v>36877</v>
          </cell>
          <cell r="C753">
            <v>24</v>
          </cell>
          <cell r="D753">
            <v>12</v>
          </cell>
          <cell r="E753">
            <v>33</v>
          </cell>
          <cell r="F753">
            <v>12</v>
          </cell>
          <cell r="G753">
            <v>52</v>
          </cell>
          <cell r="H753">
            <v>17</v>
          </cell>
          <cell r="I753">
            <v>50</v>
          </cell>
          <cell r="J753">
            <v>21</v>
          </cell>
          <cell r="K753">
            <v>34</v>
          </cell>
          <cell r="L753">
            <v>23</v>
          </cell>
          <cell r="M753">
            <v>41</v>
          </cell>
          <cell r="N753">
            <v>18</v>
          </cell>
          <cell r="O753">
            <v>48</v>
          </cell>
          <cell r="P753">
            <v>22</v>
          </cell>
          <cell r="Q753">
            <v>49</v>
          </cell>
          <cell r="R753">
            <v>29</v>
          </cell>
          <cell r="S753">
            <v>56</v>
          </cell>
          <cell r="T753">
            <v>42</v>
          </cell>
          <cell r="U753">
            <v>56</v>
          </cell>
          <cell r="V753">
            <v>32</v>
          </cell>
          <cell r="W753">
            <v>59</v>
          </cell>
          <cell r="X753">
            <v>36</v>
          </cell>
          <cell r="Y753">
            <v>64</v>
          </cell>
          <cell r="Z753">
            <v>39</v>
          </cell>
          <cell r="AA753">
            <v>60</v>
          </cell>
          <cell r="AB753">
            <v>38</v>
          </cell>
          <cell r="AC753">
            <v>63</v>
          </cell>
          <cell r="AD753">
            <v>36</v>
          </cell>
          <cell r="AE753">
            <v>61</v>
          </cell>
          <cell r="AF753">
            <v>36</v>
          </cell>
          <cell r="AG753">
            <v>47</v>
          </cell>
          <cell r="AH753">
            <v>27</v>
          </cell>
          <cell r="AI753">
            <v>55</v>
          </cell>
          <cell r="AJ753">
            <v>27</v>
          </cell>
          <cell r="AK753">
            <v>62</v>
          </cell>
          <cell r="AL753">
            <v>28</v>
          </cell>
          <cell r="AM753">
            <v>56</v>
          </cell>
          <cell r="AN753">
            <v>34</v>
          </cell>
          <cell r="AO753">
            <v>62</v>
          </cell>
          <cell r="AP753">
            <v>32</v>
          </cell>
          <cell r="AQ753">
            <v>66</v>
          </cell>
          <cell r="AR753">
            <v>31</v>
          </cell>
          <cell r="AS753">
            <v>64</v>
          </cell>
          <cell r="AT753">
            <v>31</v>
          </cell>
          <cell r="AU753">
            <v>49</v>
          </cell>
          <cell r="AV753">
            <v>16</v>
          </cell>
          <cell r="AW753">
            <v>49</v>
          </cell>
          <cell r="AX753">
            <v>14</v>
          </cell>
          <cell r="AY753">
            <v>37</v>
          </cell>
          <cell r="AZ753">
            <v>25</v>
          </cell>
          <cell r="BA753">
            <v>61</v>
          </cell>
          <cell r="BB753">
            <v>24</v>
          </cell>
          <cell r="BC753">
            <v>63</v>
          </cell>
          <cell r="BD753">
            <v>25</v>
          </cell>
          <cell r="BE753">
            <v>65</v>
          </cell>
          <cell r="BF753">
            <v>31</v>
          </cell>
          <cell r="BG753">
            <v>62</v>
          </cell>
          <cell r="BH753">
            <v>29</v>
          </cell>
          <cell r="BI753">
            <v>62</v>
          </cell>
          <cell r="BJ753">
            <v>27</v>
          </cell>
          <cell r="BK753">
            <v>60</v>
          </cell>
          <cell r="BL753">
            <v>29</v>
          </cell>
          <cell r="BM753">
            <v>46</v>
          </cell>
          <cell r="BN753">
            <v>24</v>
          </cell>
          <cell r="BO753">
            <v>67</v>
          </cell>
          <cell r="BP753">
            <v>31</v>
          </cell>
          <cell r="BQ753">
            <v>71</v>
          </cell>
          <cell r="BR753">
            <v>35</v>
          </cell>
          <cell r="BS753">
            <v>55</v>
          </cell>
          <cell r="BT753">
            <v>19</v>
          </cell>
          <cell r="BU753">
            <v>63</v>
          </cell>
          <cell r="BV753">
            <v>24</v>
          </cell>
          <cell r="BW753">
            <v>69</v>
          </cell>
          <cell r="BX753">
            <v>28</v>
          </cell>
          <cell r="BY753">
            <v>65</v>
          </cell>
          <cell r="BZ753">
            <v>27</v>
          </cell>
          <cell r="CA753">
            <v>67</v>
          </cell>
          <cell r="CB753">
            <v>27</v>
          </cell>
          <cell r="CC753">
            <v>71</v>
          </cell>
          <cell r="CD753">
            <v>31</v>
          </cell>
          <cell r="CE753">
            <v>51</v>
          </cell>
          <cell r="CF753">
            <v>21</v>
          </cell>
          <cell r="CG753">
            <v>52</v>
          </cell>
          <cell r="CH753">
            <v>25</v>
          </cell>
          <cell r="CI753">
            <v>69</v>
          </cell>
          <cell r="CJ753">
            <v>31</v>
          </cell>
          <cell r="CK753">
            <v>72</v>
          </cell>
          <cell r="CL753">
            <v>42</v>
          </cell>
          <cell r="CM753">
            <v>72</v>
          </cell>
          <cell r="CN753">
            <v>33</v>
          </cell>
          <cell r="CO753">
            <v>72</v>
          </cell>
          <cell r="CP753">
            <v>42</v>
          </cell>
          <cell r="CQ753">
            <v>72</v>
          </cell>
          <cell r="CR753">
            <v>46</v>
          </cell>
          <cell r="CS753">
            <v>72</v>
          </cell>
          <cell r="CT753">
            <v>43</v>
          </cell>
          <cell r="CU753">
            <v>82</v>
          </cell>
          <cell r="CV753">
            <v>57</v>
          </cell>
          <cell r="CW753">
            <v>84</v>
          </cell>
          <cell r="CX753">
            <v>62</v>
          </cell>
        </row>
        <row r="754">
          <cell r="B754">
            <v>36878</v>
          </cell>
          <cell r="C754">
            <v>35</v>
          </cell>
          <cell r="D754">
            <v>19</v>
          </cell>
          <cell r="E754">
            <v>36</v>
          </cell>
          <cell r="F754">
            <v>13</v>
          </cell>
          <cell r="G754">
            <v>38</v>
          </cell>
          <cell r="H754">
            <v>16</v>
          </cell>
          <cell r="I754">
            <v>42</v>
          </cell>
          <cell r="J754">
            <v>18</v>
          </cell>
          <cell r="K754">
            <v>51</v>
          </cell>
          <cell r="L754">
            <v>21</v>
          </cell>
          <cell r="M754">
            <v>47</v>
          </cell>
          <cell r="N754">
            <v>19</v>
          </cell>
          <cell r="O754">
            <v>49</v>
          </cell>
          <cell r="P754">
            <v>21</v>
          </cell>
          <cell r="Q754">
            <v>60</v>
          </cell>
          <cell r="R754">
            <v>27</v>
          </cell>
          <cell r="S754">
            <v>49</v>
          </cell>
          <cell r="T754">
            <v>26</v>
          </cell>
          <cell r="U754">
            <v>39</v>
          </cell>
          <cell r="V754">
            <v>19</v>
          </cell>
          <cell r="W754">
            <v>38</v>
          </cell>
          <cell r="X754">
            <v>23</v>
          </cell>
          <cell r="Y754">
            <v>40</v>
          </cell>
          <cell r="Z754">
            <v>30</v>
          </cell>
          <cell r="AA754">
            <v>40</v>
          </cell>
          <cell r="AB754">
            <v>26</v>
          </cell>
          <cell r="AC754">
            <v>38</v>
          </cell>
          <cell r="AD754">
            <v>25</v>
          </cell>
          <cell r="AE754">
            <v>37</v>
          </cell>
          <cell r="AF754">
            <v>27</v>
          </cell>
          <cell r="AG754">
            <v>27</v>
          </cell>
          <cell r="AH754">
            <v>20</v>
          </cell>
          <cell r="AI754">
            <v>28</v>
          </cell>
          <cell r="AJ754">
            <v>20</v>
          </cell>
          <cell r="AK754">
            <v>30</v>
          </cell>
          <cell r="AL754">
            <v>24</v>
          </cell>
          <cell r="AM754">
            <v>34</v>
          </cell>
          <cell r="AN754">
            <v>26</v>
          </cell>
          <cell r="AO754">
            <v>36</v>
          </cell>
          <cell r="AP754">
            <v>27</v>
          </cell>
          <cell r="AQ754">
            <v>35</v>
          </cell>
          <cell r="AR754">
            <v>25</v>
          </cell>
          <cell r="AS754">
            <v>35</v>
          </cell>
          <cell r="AT754">
            <v>20</v>
          </cell>
          <cell r="AU754">
            <v>20</v>
          </cell>
          <cell r="AV754">
            <v>12</v>
          </cell>
          <cell r="AW754">
            <v>21</v>
          </cell>
          <cell r="AX754">
            <v>12</v>
          </cell>
          <cell r="AY754" t="str">
            <v>56*</v>
          </cell>
          <cell r="AZ754">
            <v>26</v>
          </cell>
          <cell r="BA754">
            <v>28</v>
          </cell>
          <cell r="BB754">
            <v>17</v>
          </cell>
          <cell r="BC754">
            <v>30</v>
          </cell>
          <cell r="BD754">
            <v>19</v>
          </cell>
          <cell r="BE754">
            <v>34</v>
          </cell>
          <cell r="BF754">
            <v>27</v>
          </cell>
          <cell r="BG754">
            <v>33</v>
          </cell>
          <cell r="BH754">
            <v>25</v>
          </cell>
          <cell r="BI754">
            <v>35</v>
          </cell>
          <cell r="BJ754">
            <v>23</v>
          </cell>
          <cell r="BK754">
            <v>37</v>
          </cell>
          <cell r="BL754">
            <v>26</v>
          </cell>
          <cell r="BM754">
            <v>40</v>
          </cell>
          <cell r="BN754">
            <v>20</v>
          </cell>
          <cell r="BO754">
            <v>43</v>
          </cell>
          <cell r="BP754">
            <v>27</v>
          </cell>
          <cell r="BQ754">
            <v>42</v>
          </cell>
          <cell r="BR754">
            <v>31</v>
          </cell>
          <cell r="BS754">
            <v>46</v>
          </cell>
          <cell r="BT754">
            <v>16</v>
          </cell>
          <cell r="BU754">
            <v>42</v>
          </cell>
          <cell r="BV754">
            <v>20</v>
          </cell>
          <cell r="BW754">
            <v>47</v>
          </cell>
          <cell r="BX754">
            <v>24</v>
          </cell>
          <cell r="BY754">
            <v>45</v>
          </cell>
          <cell r="BZ754">
            <v>19</v>
          </cell>
          <cell r="CA754">
            <v>48</v>
          </cell>
          <cell r="CB754">
            <v>22</v>
          </cell>
          <cell r="CC754">
            <v>51</v>
          </cell>
          <cell r="CD754">
            <v>23</v>
          </cell>
          <cell r="CE754">
            <v>46</v>
          </cell>
          <cell r="CF754">
            <v>18</v>
          </cell>
          <cell r="CG754">
            <v>50</v>
          </cell>
          <cell r="CH754">
            <v>19</v>
          </cell>
          <cell r="CI754">
            <v>53</v>
          </cell>
          <cell r="CJ754">
            <v>23</v>
          </cell>
          <cell r="CK754">
            <v>61</v>
          </cell>
          <cell r="CL754">
            <v>36</v>
          </cell>
          <cell r="CM754">
            <v>58</v>
          </cell>
          <cell r="CN754">
            <v>26</v>
          </cell>
          <cell r="CO754">
            <v>61</v>
          </cell>
          <cell r="CP754">
            <v>36</v>
          </cell>
          <cell r="CQ754">
            <v>68</v>
          </cell>
          <cell r="CR754">
            <v>38</v>
          </cell>
          <cell r="CS754">
            <v>61</v>
          </cell>
          <cell r="CT754">
            <v>36</v>
          </cell>
          <cell r="CU754">
            <v>78</v>
          </cell>
          <cell r="CV754">
            <v>49</v>
          </cell>
          <cell r="CW754">
            <v>78</v>
          </cell>
          <cell r="CX754">
            <v>55</v>
          </cell>
        </row>
        <row r="755">
          <cell r="B755">
            <v>36879</v>
          </cell>
          <cell r="C755">
            <v>24</v>
          </cell>
          <cell r="D755">
            <v>15</v>
          </cell>
          <cell r="E755">
            <v>28</v>
          </cell>
          <cell r="F755">
            <v>15</v>
          </cell>
          <cell r="G755">
            <v>34</v>
          </cell>
          <cell r="H755">
            <v>15</v>
          </cell>
          <cell r="I755">
            <v>36</v>
          </cell>
          <cell r="J755">
            <v>16</v>
          </cell>
          <cell r="K755">
            <v>34</v>
          </cell>
          <cell r="L755">
            <v>17</v>
          </cell>
          <cell r="M755">
            <v>36</v>
          </cell>
          <cell r="N755">
            <v>15</v>
          </cell>
          <cell r="O755">
            <v>37</v>
          </cell>
          <cell r="P755">
            <v>19</v>
          </cell>
          <cell r="Q755">
            <v>43</v>
          </cell>
          <cell r="R755">
            <v>23</v>
          </cell>
          <cell r="S755">
            <v>34</v>
          </cell>
          <cell r="T755">
            <v>21</v>
          </cell>
          <cell r="U755">
            <v>27</v>
          </cell>
          <cell r="V755">
            <v>17</v>
          </cell>
          <cell r="W755">
            <v>33</v>
          </cell>
          <cell r="X755">
            <v>17</v>
          </cell>
          <cell r="Y755">
            <v>39</v>
          </cell>
          <cell r="Z755">
            <v>28</v>
          </cell>
          <cell r="AA755">
            <v>40</v>
          </cell>
          <cell r="AB755">
            <v>24</v>
          </cell>
          <cell r="AC755">
            <v>35</v>
          </cell>
          <cell r="AD755">
            <v>22</v>
          </cell>
          <cell r="AE755">
            <v>38</v>
          </cell>
          <cell r="AF755">
            <v>25</v>
          </cell>
          <cell r="AG755">
            <v>28</v>
          </cell>
          <cell r="AH755">
            <v>19</v>
          </cell>
          <cell r="AI755">
            <v>31</v>
          </cell>
          <cell r="AJ755">
            <v>19</v>
          </cell>
          <cell r="AK755">
            <v>30</v>
          </cell>
          <cell r="AL755">
            <v>23</v>
          </cell>
          <cell r="AM755">
            <v>30</v>
          </cell>
          <cell r="AN755">
            <v>23</v>
          </cell>
          <cell r="AO755">
            <v>41</v>
          </cell>
          <cell r="AP755">
            <v>28</v>
          </cell>
          <cell r="AQ755">
            <v>41</v>
          </cell>
          <cell r="AR755">
            <v>25</v>
          </cell>
          <cell r="AS755">
            <v>47</v>
          </cell>
          <cell r="AT755">
            <v>19</v>
          </cell>
          <cell r="AU755">
            <v>27</v>
          </cell>
          <cell r="AV755">
            <v>14</v>
          </cell>
          <cell r="AW755">
            <v>28</v>
          </cell>
          <cell r="AX755">
            <v>11</v>
          </cell>
          <cell r="AY755">
            <v>29</v>
          </cell>
          <cell r="AZ755">
            <v>20</v>
          </cell>
          <cell r="BA755">
            <v>28</v>
          </cell>
          <cell r="BB755">
            <v>16</v>
          </cell>
          <cell r="BC755">
            <v>31</v>
          </cell>
          <cell r="BD755">
            <v>19</v>
          </cell>
          <cell r="BE755">
            <v>41</v>
          </cell>
          <cell r="BF755">
            <v>26</v>
          </cell>
          <cell r="BG755">
            <v>40</v>
          </cell>
          <cell r="BH755">
            <v>24</v>
          </cell>
          <cell r="BI755">
            <v>36</v>
          </cell>
          <cell r="BJ755">
            <v>22</v>
          </cell>
          <cell r="BK755">
            <v>37</v>
          </cell>
          <cell r="BL755">
            <v>29</v>
          </cell>
          <cell r="BM755">
            <v>33</v>
          </cell>
          <cell r="BN755">
            <v>18</v>
          </cell>
          <cell r="BO755">
            <v>47</v>
          </cell>
          <cell r="BP755">
            <v>28</v>
          </cell>
          <cell r="BQ755">
            <v>50</v>
          </cell>
          <cell r="BR755">
            <v>32</v>
          </cell>
          <cell r="BS755">
            <v>37</v>
          </cell>
          <cell r="BT755">
            <v>14</v>
          </cell>
          <cell r="BU755">
            <v>36</v>
          </cell>
          <cell r="BV755">
            <v>21</v>
          </cell>
          <cell r="BW755">
            <v>44</v>
          </cell>
          <cell r="BX755">
            <v>29</v>
          </cell>
          <cell r="BY755">
            <v>37</v>
          </cell>
          <cell r="BZ755">
            <v>25</v>
          </cell>
          <cell r="CA755">
            <v>39</v>
          </cell>
          <cell r="CB755">
            <v>28</v>
          </cell>
          <cell r="CC755">
            <v>46</v>
          </cell>
          <cell r="CD755">
            <v>27</v>
          </cell>
          <cell r="CE755">
            <v>37</v>
          </cell>
          <cell r="CF755">
            <v>18</v>
          </cell>
          <cell r="CG755">
            <v>37</v>
          </cell>
          <cell r="CH755">
            <v>21</v>
          </cell>
          <cell r="CI755">
            <v>41</v>
          </cell>
          <cell r="CJ755">
            <v>27</v>
          </cell>
          <cell r="CK755">
            <v>59</v>
          </cell>
          <cell r="CL755">
            <v>36</v>
          </cell>
          <cell r="CM755">
            <v>43</v>
          </cell>
          <cell r="CN755">
            <v>30</v>
          </cell>
          <cell r="CO755">
            <v>59</v>
          </cell>
          <cell r="CP755">
            <v>36</v>
          </cell>
          <cell r="CQ755">
            <v>62</v>
          </cell>
          <cell r="CR755">
            <v>39</v>
          </cell>
          <cell r="CS755">
            <v>63</v>
          </cell>
          <cell r="CT755">
            <v>43</v>
          </cell>
          <cell r="CU755">
            <v>75</v>
          </cell>
          <cell r="CV755">
            <v>48</v>
          </cell>
          <cell r="CW755">
            <v>78</v>
          </cell>
          <cell r="CX755">
            <v>53</v>
          </cell>
        </row>
        <row r="756">
          <cell r="B756">
            <v>36880</v>
          </cell>
          <cell r="C756">
            <v>35</v>
          </cell>
          <cell r="D756">
            <v>15</v>
          </cell>
          <cell r="E756">
            <v>31</v>
          </cell>
          <cell r="F756">
            <v>11</v>
          </cell>
          <cell r="G756">
            <v>26</v>
          </cell>
          <cell r="H756">
            <v>12</v>
          </cell>
          <cell r="I756">
            <v>32</v>
          </cell>
          <cell r="J756">
            <v>15</v>
          </cell>
          <cell r="K756">
            <v>44</v>
          </cell>
          <cell r="L756">
            <v>15</v>
          </cell>
          <cell r="M756">
            <v>37</v>
          </cell>
          <cell r="N756">
            <v>12</v>
          </cell>
          <cell r="O756">
            <v>37</v>
          </cell>
          <cell r="P756">
            <v>15</v>
          </cell>
          <cell r="Q756">
            <v>42</v>
          </cell>
          <cell r="R756">
            <v>19</v>
          </cell>
          <cell r="S756">
            <v>32</v>
          </cell>
          <cell r="T756">
            <v>19</v>
          </cell>
          <cell r="U756">
            <v>23</v>
          </cell>
          <cell r="V756">
            <v>15</v>
          </cell>
          <cell r="W756">
            <v>29</v>
          </cell>
          <cell r="X756">
            <v>19</v>
          </cell>
          <cell r="Y756">
            <v>33</v>
          </cell>
          <cell r="Z756">
            <v>25</v>
          </cell>
          <cell r="AA756">
            <v>34</v>
          </cell>
          <cell r="AB756">
            <v>25</v>
          </cell>
          <cell r="AC756">
            <v>31</v>
          </cell>
          <cell r="AD756">
            <v>21</v>
          </cell>
          <cell r="AE756">
            <v>34</v>
          </cell>
          <cell r="AF756">
            <v>25</v>
          </cell>
          <cell r="AG756">
            <v>22</v>
          </cell>
          <cell r="AH756">
            <v>16</v>
          </cell>
          <cell r="AI756">
            <v>24</v>
          </cell>
          <cell r="AJ756">
            <v>14</v>
          </cell>
          <cell r="AK756">
            <v>27</v>
          </cell>
          <cell r="AL756">
            <v>16</v>
          </cell>
          <cell r="AM756">
            <v>28</v>
          </cell>
          <cell r="AN756">
            <v>17</v>
          </cell>
          <cell r="AO756">
            <v>36</v>
          </cell>
          <cell r="AP756">
            <v>25</v>
          </cell>
          <cell r="AQ756">
            <v>36</v>
          </cell>
          <cell r="AR756">
            <v>24</v>
          </cell>
          <cell r="AS756">
            <v>37</v>
          </cell>
          <cell r="AT756">
            <v>20</v>
          </cell>
          <cell r="AU756">
            <v>24</v>
          </cell>
          <cell r="AV756">
            <v>13</v>
          </cell>
          <cell r="AW756">
            <v>20</v>
          </cell>
          <cell r="AX756">
            <v>11</v>
          </cell>
          <cell r="AY756">
            <v>29</v>
          </cell>
          <cell r="AZ756">
            <v>20</v>
          </cell>
          <cell r="BA756">
            <v>26</v>
          </cell>
          <cell r="BB756">
            <v>14</v>
          </cell>
          <cell r="BC756">
            <v>30</v>
          </cell>
          <cell r="BD756">
            <v>12</v>
          </cell>
          <cell r="BE756">
            <v>32</v>
          </cell>
          <cell r="BF756">
            <v>22</v>
          </cell>
          <cell r="BG756">
            <v>31</v>
          </cell>
          <cell r="BH756">
            <v>19</v>
          </cell>
          <cell r="BI756">
            <v>30</v>
          </cell>
          <cell r="BJ756">
            <v>15</v>
          </cell>
          <cell r="BK756">
            <v>29</v>
          </cell>
          <cell r="BL756">
            <v>18</v>
          </cell>
          <cell r="BM756">
            <v>29</v>
          </cell>
          <cell r="BN756">
            <v>15</v>
          </cell>
          <cell r="BO756">
            <v>31</v>
          </cell>
          <cell r="BP756">
            <v>20</v>
          </cell>
          <cell r="BQ756">
            <v>35</v>
          </cell>
          <cell r="BR756">
            <v>26</v>
          </cell>
          <cell r="BS756">
            <v>30</v>
          </cell>
          <cell r="BT756">
            <v>9</v>
          </cell>
          <cell r="BU756">
            <v>32</v>
          </cell>
          <cell r="BV756">
            <v>17</v>
          </cell>
          <cell r="BW756">
            <v>34</v>
          </cell>
          <cell r="BX756">
            <v>20</v>
          </cell>
          <cell r="BY756">
            <v>36</v>
          </cell>
          <cell r="BZ756">
            <v>14</v>
          </cell>
          <cell r="CA756">
            <v>37</v>
          </cell>
          <cell r="CB756">
            <v>18</v>
          </cell>
          <cell r="CC756">
            <v>41</v>
          </cell>
          <cell r="CD756">
            <v>21</v>
          </cell>
          <cell r="CE756">
            <v>34</v>
          </cell>
          <cell r="CF756">
            <v>13</v>
          </cell>
          <cell r="CG756">
            <v>39</v>
          </cell>
          <cell r="CH756">
            <v>18</v>
          </cell>
          <cell r="CI756">
            <v>40</v>
          </cell>
          <cell r="CJ756">
            <v>21</v>
          </cell>
          <cell r="CK756">
            <v>43</v>
          </cell>
          <cell r="CL756">
            <v>25</v>
          </cell>
          <cell r="CM756">
            <v>42</v>
          </cell>
          <cell r="CN756">
            <v>21</v>
          </cell>
          <cell r="CO756">
            <v>43</v>
          </cell>
          <cell r="CP756">
            <v>25</v>
          </cell>
          <cell r="CQ756">
            <v>46</v>
          </cell>
          <cell r="CR756">
            <v>28</v>
          </cell>
          <cell r="CS756">
            <v>48</v>
          </cell>
          <cell r="CT756">
            <v>32</v>
          </cell>
          <cell r="CU756">
            <v>54</v>
          </cell>
          <cell r="CV756">
            <v>40</v>
          </cell>
          <cell r="CW756">
            <v>55</v>
          </cell>
          <cell r="CX756">
            <v>48</v>
          </cell>
        </row>
        <row r="757">
          <cell r="B757">
            <v>36881</v>
          </cell>
          <cell r="C757">
            <v>36</v>
          </cell>
          <cell r="D757">
            <v>21</v>
          </cell>
          <cell r="E757">
            <v>35</v>
          </cell>
          <cell r="F757">
            <v>18</v>
          </cell>
          <cell r="G757">
            <v>32</v>
          </cell>
          <cell r="H757">
            <v>18</v>
          </cell>
          <cell r="I757">
            <v>33</v>
          </cell>
          <cell r="J757">
            <v>22</v>
          </cell>
          <cell r="K757">
            <v>44</v>
          </cell>
          <cell r="L757">
            <v>22</v>
          </cell>
          <cell r="M757">
            <v>34</v>
          </cell>
          <cell r="N757">
            <v>23</v>
          </cell>
          <cell r="O757">
            <v>35</v>
          </cell>
          <cell r="P757">
            <v>22</v>
          </cell>
          <cell r="Q757">
            <v>61</v>
          </cell>
          <cell r="R757">
            <v>32</v>
          </cell>
          <cell r="S757">
            <v>26</v>
          </cell>
          <cell r="T757">
            <v>12</v>
          </cell>
          <cell r="U757">
            <v>22</v>
          </cell>
          <cell r="V757">
            <v>3</v>
          </cell>
          <cell r="W757">
            <v>26</v>
          </cell>
          <cell r="X757">
            <v>7</v>
          </cell>
          <cell r="Y757">
            <v>32</v>
          </cell>
          <cell r="Z757">
            <v>22</v>
          </cell>
          <cell r="AA757">
            <v>34</v>
          </cell>
          <cell r="AB757">
            <v>20</v>
          </cell>
          <cell r="AC757">
            <v>30</v>
          </cell>
          <cell r="AD757">
            <v>10</v>
          </cell>
          <cell r="AE757">
            <v>33</v>
          </cell>
          <cell r="AF757">
            <v>20</v>
          </cell>
          <cell r="AG757">
            <v>29</v>
          </cell>
          <cell r="AH757">
            <v>17</v>
          </cell>
          <cell r="AI757">
            <v>31</v>
          </cell>
          <cell r="AJ757">
            <v>14</v>
          </cell>
          <cell r="AK757">
            <v>28</v>
          </cell>
          <cell r="AL757">
            <v>7</v>
          </cell>
          <cell r="AM757">
            <v>28</v>
          </cell>
          <cell r="AN757">
            <v>10</v>
          </cell>
          <cell r="AO757">
            <v>33</v>
          </cell>
          <cell r="AP757">
            <v>22</v>
          </cell>
          <cell r="AQ757">
            <v>33</v>
          </cell>
          <cell r="AR757">
            <v>21</v>
          </cell>
          <cell r="AS757">
            <v>34</v>
          </cell>
          <cell r="AT757">
            <v>14</v>
          </cell>
          <cell r="AU757">
            <v>28</v>
          </cell>
          <cell r="AV757">
            <v>17</v>
          </cell>
          <cell r="AW757">
            <v>30</v>
          </cell>
          <cell r="AX757">
            <v>14</v>
          </cell>
          <cell r="AY757">
            <v>27</v>
          </cell>
          <cell r="AZ757">
            <v>13</v>
          </cell>
          <cell r="BA757">
            <v>29</v>
          </cell>
          <cell r="BB757">
            <v>10</v>
          </cell>
          <cell r="BC757">
            <v>30</v>
          </cell>
          <cell r="BD757">
            <v>8</v>
          </cell>
          <cell r="BE757">
            <v>32</v>
          </cell>
          <cell r="BF757">
            <v>20</v>
          </cell>
          <cell r="BG757">
            <v>31</v>
          </cell>
          <cell r="BH757">
            <v>16</v>
          </cell>
          <cell r="BI757">
            <v>34</v>
          </cell>
          <cell r="BJ757">
            <v>13</v>
          </cell>
          <cell r="BK757">
            <v>34</v>
          </cell>
          <cell r="BL757">
            <v>20</v>
          </cell>
          <cell r="BM757">
            <v>32</v>
          </cell>
          <cell r="BN757">
            <v>15</v>
          </cell>
          <cell r="BO757">
            <v>36</v>
          </cell>
          <cell r="BP757">
            <v>17</v>
          </cell>
          <cell r="BQ757">
            <v>40</v>
          </cell>
          <cell r="BR757">
            <v>22</v>
          </cell>
          <cell r="BS757">
            <v>38</v>
          </cell>
          <cell r="BT757">
            <v>16</v>
          </cell>
          <cell r="BU757">
            <v>37</v>
          </cell>
          <cell r="BV757">
            <v>19</v>
          </cell>
          <cell r="BW757">
            <v>43</v>
          </cell>
          <cell r="BX757">
            <v>18</v>
          </cell>
          <cell r="BY757">
            <v>37</v>
          </cell>
          <cell r="BZ757">
            <v>18</v>
          </cell>
          <cell r="CA757">
            <v>46</v>
          </cell>
          <cell r="CB757">
            <v>17</v>
          </cell>
          <cell r="CC757">
            <v>52</v>
          </cell>
          <cell r="CD757">
            <v>25</v>
          </cell>
          <cell r="CE757">
            <v>32</v>
          </cell>
          <cell r="CF757">
            <v>24</v>
          </cell>
          <cell r="CG757">
            <v>39</v>
          </cell>
          <cell r="CH757">
            <v>18</v>
          </cell>
          <cell r="CI757">
            <v>53</v>
          </cell>
          <cell r="CJ757">
            <v>19</v>
          </cell>
          <cell r="CK757">
            <v>60</v>
          </cell>
          <cell r="CL757">
            <v>33</v>
          </cell>
          <cell r="CM757">
            <v>58</v>
          </cell>
          <cell r="CN757">
            <v>23</v>
          </cell>
          <cell r="CO757">
            <v>60</v>
          </cell>
          <cell r="CP757">
            <v>33</v>
          </cell>
          <cell r="CQ757">
            <v>60</v>
          </cell>
          <cell r="CR757">
            <v>35</v>
          </cell>
          <cell r="CS757">
            <v>61</v>
          </cell>
          <cell r="CT757">
            <v>33</v>
          </cell>
          <cell r="CU757">
            <v>69</v>
          </cell>
          <cell r="CV757">
            <v>42</v>
          </cell>
          <cell r="CW757">
            <v>69</v>
          </cell>
          <cell r="CX757">
            <v>46</v>
          </cell>
        </row>
        <row r="758">
          <cell r="B758">
            <v>36882</v>
          </cell>
          <cell r="C758">
            <v>30</v>
          </cell>
          <cell r="D758">
            <v>12</v>
          </cell>
          <cell r="E758">
            <v>26</v>
          </cell>
          <cell r="F758">
            <v>12</v>
          </cell>
          <cell r="G758">
            <v>30</v>
          </cell>
          <cell r="H758">
            <v>16</v>
          </cell>
          <cell r="I758">
            <v>32</v>
          </cell>
          <cell r="J758">
            <v>17</v>
          </cell>
          <cell r="K758">
            <v>37</v>
          </cell>
          <cell r="L758">
            <v>18</v>
          </cell>
          <cell r="M758">
            <v>33</v>
          </cell>
          <cell r="N758">
            <v>20</v>
          </cell>
          <cell r="O758">
            <v>38</v>
          </cell>
          <cell r="P758">
            <v>22</v>
          </cell>
          <cell r="Q758">
            <v>43</v>
          </cell>
          <cell r="R758">
            <v>26</v>
          </cell>
          <cell r="S758">
            <v>27</v>
          </cell>
          <cell r="T758">
            <v>19</v>
          </cell>
          <cell r="U758">
            <v>29</v>
          </cell>
          <cell r="V758">
            <v>18</v>
          </cell>
          <cell r="W758">
            <v>30</v>
          </cell>
          <cell r="X758">
            <v>16</v>
          </cell>
          <cell r="Y758">
            <v>32</v>
          </cell>
          <cell r="Z758">
            <v>25</v>
          </cell>
          <cell r="AA758">
            <v>32</v>
          </cell>
          <cell r="AB758">
            <v>23</v>
          </cell>
          <cell r="AC758">
            <v>32</v>
          </cell>
          <cell r="AD758">
            <v>16</v>
          </cell>
          <cell r="AE758">
            <v>33</v>
          </cell>
          <cell r="AF758">
            <v>20</v>
          </cell>
          <cell r="AG758">
            <v>28</v>
          </cell>
          <cell r="AH758">
            <v>8</v>
          </cell>
          <cell r="AI758">
            <v>29</v>
          </cell>
          <cell r="AJ758">
            <v>8</v>
          </cell>
          <cell r="AK758">
            <v>28</v>
          </cell>
          <cell r="AL758">
            <v>11</v>
          </cell>
          <cell r="AM758">
            <v>29</v>
          </cell>
          <cell r="AN758">
            <v>12</v>
          </cell>
          <cell r="AO758">
            <v>32</v>
          </cell>
          <cell r="AP758">
            <v>17</v>
          </cell>
          <cell r="AQ758">
            <v>33</v>
          </cell>
          <cell r="AR758">
            <v>16</v>
          </cell>
          <cell r="AS758">
            <v>32</v>
          </cell>
          <cell r="AT758">
            <v>12</v>
          </cell>
          <cell r="AU758">
            <v>20</v>
          </cell>
          <cell r="AV758">
            <v>4</v>
          </cell>
          <cell r="AW758">
            <v>26</v>
          </cell>
          <cell r="AX758">
            <v>3</v>
          </cell>
          <cell r="AY758">
            <v>31</v>
          </cell>
          <cell r="AZ758">
            <v>9</v>
          </cell>
          <cell r="BA758">
            <v>26</v>
          </cell>
          <cell r="BB758">
            <v>5</v>
          </cell>
          <cell r="BC758">
            <v>30</v>
          </cell>
          <cell r="BD758">
            <v>9</v>
          </cell>
          <cell r="BE758">
            <v>33</v>
          </cell>
          <cell r="BF758">
            <v>14</v>
          </cell>
          <cell r="BG758">
            <v>32</v>
          </cell>
          <cell r="BH758">
            <v>13</v>
          </cell>
          <cell r="BI758">
            <v>33</v>
          </cell>
          <cell r="BJ758">
            <v>13</v>
          </cell>
          <cell r="BK758">
            <v>34</v>
          </cell>
          <cell r="BL758">
            <v>15</v>
          </cell>
          <cell r="BM758">
            <v>32</v>
          </cell>
          <cell r="BN758">
            <v>14</v>
          </cell>
          <cell r="BO758">
            <v>41</v>
          </cell>
          <cell r="BP758">
            <v>19</v>
          </cell>
          <cell r="BQ758">
            <v>44</v>
          </cell>
          <cell r="BR758">
            <v>26</v>
          </cell>
          <cell r="BS758">
            <v>29</v>
          </cell>
          <cell r="BT758">
            <v>17</v>
          </cell>
          <cell r="BU758">
            <v>35</v>
          </cell>
          <cell r="BV758">
            <v>21</v>
          </cell>
          <cell r="BW758">
            <v>42</v>
          </cell>
          <cell r="BX758">
            <v>25</v>
          </cell>
          <cell r="BY758">
            <v>39</v>
          </cell>
          <cell r="BZ758">
            <v>22</v>
          </cell>
          <cell r="CA758">
            <v>45</v>
          </cell>
          <cell r="CB758">
            <v>28</v>
          </cell>
          <cell r="CC758">
            <v>53</v>
          </cell>
          <cell r="CD758">
            <v>29</v>
          </cell>
          <cell r="CE758">
            <v>31</v>
          </cell>
          <cell r="CF758">
            <v>20</v>
          </cell>
          <cell r="CG758">
            <v>41</v>
          </cell>
          <cell r="CH758">
            <v>21</v>
          </cell>
          <cell r="CI758">
            <v>51</v>
          </cell>
          <cell r="CJ758">
            <v>32</v>
          </cell>
          <cell r="CK758">
            <v>61</v>
          </cell>
          <cell r="CL758">
            <v>43</v>
          </cell>
          <cell r="CM758">
            <v>58</v>
          </cell>
          <cell r="CN758">
            <v>31</v>
          </cell>
          <cell r="CO758">
            <v>61</v>
          </cell>
          <cell r="CP758">
            <v>43</v>
          </cell>
          <cell r="CQ758">
            <v>67</v>
          </cell>
          <cell r="CR758">
            <v>46</v>
          </cell>
          <cell r="CS758">
            <v>68</v>
          </cell>
          <cell r="CT758">
            <v>46</v>
          </cell>
          <cell r="CU758">
            <v>74</v>
          </cell>
          <cell r="CV758">
            <v>55</v>
          </cell>
          <cell r="CW758">
            <v>73</v>
          </cell>
          <cell r="CX758">
            <v>60</v>
          </cell>
        </row>
        <row r="759">
          <cell r="B759">
            <v>36883</v>
          </cell>
          <cell r="C759">
            <v>37</v>
          </cell>
          <cell r="D759">
            <v>19</v>
          </cell>
          <cell r="E759">
            <v>41</v>
          </cell>
          <cell r="F759">
            <v>12</v>
          </cell>
          <cell r="G759">
            <v>35</v>
          </cell>
          <cell r="H759">
            <v>14</v>
          </cell>
          <cell r="I759">
            <v>42</v>
          </cell>
          <cell r="J759">
            <v>16</v>
          </cell>
          <cell r="K759">
            <v>47</v>
          </cell>
          <cell r="L759">
            <v>19</v>
          </cell>
          <cell r="M759">
            <v>46</v>
          </cell>
          <cell r="N759">
            <v>18</v>
          </cell>
          <cell r="O759">
            <v>46</v>
          </cell>
          <cell r="P759">
            <v>20</v>
          </cell>
          <cell r="Q759">
            <v>54</v>
          </cell>
          <cell r="R759">
            <v>25</v>
          </cell>
          <cell r="S759">
            <v>28</v>
          </cell>
          <cell r="T759">
            <v>15</v>
          </cell>
          <cell r="U759">
            <v>21</v>
          </cell>
          <cell r="V759">
            <v>3</v>
          </cell>
          <cell r="W759">
            <v>27</v>
          </cell>
          <cell r="X759">
            <v>12</v>
          </cell>
          <cell r="Y759">
            <v>30</v>
          </cell>
          <cell r="Z759">
            <v>17</v>
          </cell>
          <cell r="AA759">
            <v>29</v>
          </cell>
          <cell r="AB759">
            <v>15</v>
          </cell>
          <cell r="AC759">
            <v>27</v>
          </cell>
          <cell r="AD759">
            <v>12</v>
          </cell>
          <cell r="AE759">
            <v>30</v>
          </cell>
          <cell r="AF759">
            <v>14</v>
          </cell>
          <cell r="AG759">
            <v>22</v>
          </cell>
          <cell r="AH759">
            <v>10</v>
          </cell>
          <cell r="AI759">
            <v>24</v>
          </cell>
          <cell r="AJ759">
            <v>10</v>
          </cell>
          <cell r="AK759">
            <v>22</v>
          </cell>
          <cell r="AL759">
            <v>10</v>
          </cell>
          <cell r="AM759">
            <v>24</v>
          </cell>
          <cell r="AN759">
            <v>8</v>
          </cell>
          <cell r="AO759">
            <v>30</v>
          </cell>
          <cell r="AP759">
            <v>14</v>
          </cell>
          <cell r="AQ759">
            <v>31</v>
          </cell>
          <cell r="AR759">
            <v>12</v>
          </cell>
          <cell r="AS759">
            <v>26</v>
          </cell>
          <cell r="AT759">
            <v>8</v>
          </cell>
          <cell r="AU759">
            <v>19</v>
          </cell>
          <cell r="AV759">
            <v>7</v>
          </cell>
          <cell r="AW759">
            <v>19</v>
          </cell>
          <cell r="AX759">
            <v>3</v>
          </cell>
          <cell r="AY759">
            <v>29</v>
          </cell>
          <cell r="AZ759">
            <v>11</v>
          </cell>
          <cell r="BA759">
            <v>19</v>
          </cell>
          <cell r="BB759">
            <v>2</v>
          </cell>
          <cell r="BC759">
            <v>25</v>
          </cell>
          <cell r="BD759">
            <v>7</v>
          </cell>
          <cell r="BE759">
            <v>28</v>
          </cell>
          <cell r="BF759">
            <v>12</v>
          </cell>
          <cell r="BG759">
            <v>26</v>
          </cell>
          <cell r="BH759">
            <v>11</v>
          </cell>
          <cell r="BI759">
            <v>28</v>
          </cell>
          <cell r="BJ759">
            <v>12</v>
          </cell>
          <cell r="BK759">
            <v>28</v>
          </cell>
          <cell r="BL759">
            <v>14</v>
          </cell>
          <cell r="BM759">
            <v>31</v>
          </cell>
          <cell r="BN759">
            <v>10</v>
          </cell>
          <cell r="BO759">
            <v>31</v>
          </cell>
          <cell r="BP759">
            <v>13</v>
          </cell>
          <cell r="BQ759">
            <v>30</v>
          </cell>
          <cell r="BR759">
            <v>20</v>
          </cell>
          <cell r="BS759">
            <v>36</v>
          </cell>
          <cell r="BT759">
            <v>11</v>
          </cell>
          <cell r="BU759">
            <v>33</v>
          </cell>
          <cell r="BV759">
            <v>14</v>
          </cell>
          <cell r="BW759">
            <v>35</v>
          </cell>
          <cell r="BX759">
            <v>17</v>
          </cell>
          <cell r="BY759">
            <v>37</v>
          </cell>
          <cell r="BZ759">
            <v>15</v>
          </cell>
          <cell r="CA759">
            <v>40</v>
          </cell>
          <cell r="CB759">
            <v>21</v>
          </cell>
          <cell r="CC759">
            <v>43</v>
          </cell>
          <cell r="CD759">
            <v>26</v>
          </cell>
          <cell r="CE759">
            <v>40</v>
          </cell>
          <cell r="CF759">
            <v>19</v>
          </cell>
          <cell r="CG759">
            <v>48</v>
          </cell>
          <cell r="CH759">
            <v>19</v>
          </cell>
          <cell r="CI759">
            <v>46</v>
          </cell>
          <cell r="CJ759">
            <v>27</v>
          </cell>
          <cell r="CK759">
            <v>67</v>
          </cell>
          <cell r="CL759">
            <v>37</v>
          </cell>
          <cell r="CM759">
            <v>55</v>
          </cell>
          <cell r="CN759">
            <v>27</v>
          </cell>
          <cell r="CO759">
            <v>67</v>
          </cell>
          <cell r="CP759">
            <v>37</v>
          </cell>
          <cell r="CQ759">
            <v>73</v>
          </cell>
          <cell r="CR759">
            <v>43</v>
          </cell>
          <cell r="CS759">
            <v>72</v>
          </cell>
          <cell r="CT759">
            <v>41</v>
          </cell>
          <cell r="CU759">
            <v>72</v>
          </cell>
          <cell r="CV759">
            <v>62</v>
          </cell>
          <cell r="CW759">
            <v>72</v>
          </cell>
          <cell r="CX759">
            <v>62</v>
          </cell>
        </row>
        <row r="760">
          <cell r="B760">
            <v>36884</v>
          </cell>
          <cell r="C760">
            <v>39</v>
          </cell>
          <cell r="D760">
            <v>24</v>
          </cell>
          <cell r="E760">
            <v>38</v>
          </cell>
          <cell r="F760">
            <v>15</v>
          </cell>
          <cell r="G760">
            <v>46</v>
          </cell>
          <cell r="H760">
            <v>28</v>
          </cell>
          <cell r="I760">
            <v>52</v>
          </cell>
          <cell r="J760">
            <v>28</v>
          </cell>
          <cell r="K760">
            <v>51</v>
          </cell>
          <cell r="L760">
            <v>39</v>
          </cell>
          <cell r="M760">
            <v>51</v>
          </cell>
          <cell r="N760">
            <v>33</v>
          </cell>
          <cell r="O760">
            <v>54</v>
          </cell>
          <cell r="P760">
            <v>28</v>
          </cell>
          <cell r="Q760">
            <v>60</v>
          </cell>
          <cell r="R760">
            <v>34</v>
          </cell>
          <cell r="S760">
            <v>25</v>
          </cell>
          <cell r="T760">
            <v>9</v>
          </cell>
          <cell r="U760">
            <v>25</v>
          </cell>
          <cell r="V760">
            <v>1</v>
          </cell>
          <cell r="W760">
            <v>28</v>
          </cell>
          <cell r="X760">
            <v>3</v>
          </cell>
          <cell r="Y760">
            <v>32</v>
          </cell>
          <cell r="Z760">
            <v>22</v>
          </cell>
          <cell r="AA760">
            <v>33</v>
          </cell>
          <cell r="AB760">
            <v>16</v>
          </cell>
          <cell r="AC760">
            <v>31</v>
          </cell>
          <cell r="AD760">
            <v>10</v>
          </cell>
          <cell r="AE760">
            <v>33</v>
          </cell>
          <cell r="AF760">
            <v>17</v>
          </cell>
          <cell r="AG760">
            <v>24</v>
          </cell>
          <cell r="AH760">
            <v>11</v>
          </cell>
          <cell r="AI760">
            <v>27</v>
          </cell>
          <cell r="AJ760">
            <v>14</v>
          </cell>
          <cell r="AK760">
            <v>28</v>
          </cell>
          <cell r="AL760">
            <v>8</v>
          </cell>
          <cell r="AM760">
            <v>27</v>
          </cell>
          <cell r="AN760">
            <v>9</v>
          </cell>
          <cell r="AO760">
            <v>31</v>
          </cell>
          <cell r="AP760">
            <v>23</v>
          </cell>
          <cell r="AQ760">
            <v>32</v>
          </cell>
          <cell r="AR760">
            <v>20</v>
          </cell>
          <cell r="AS760">
            <v>34</v>
          </cell>
          <cell r="AT760">
            <v>7</v>
          </cell>
          <cell r="AU760">
            <v>24</v>
          </cell>
          <cell r="AV760">
            <v>19</v>
          </cell>
          <cell r="AW760">
            <v>26</v>
          </cell>
          <cell r="AX760">
            <v>12</v>
          </cell>
          <cell r="AY760">
            <v>25</v>
          </cell>
          <cell r="AZ760">
            <v>10</v>
          </cell>
          <cell r="BA760">
            <v>26</v>
          </cell>
          <cell r="BB760">
            <v>7</v>
          </cell>
          <cell r="BC760">
            <v>28</v>
          </cell>
          <cell r="BD760">
            <v>8</v>
          </cell>
          <cell r="BE760">
            <v>34</v>
          </cell>
          <cell r="BF760">
            <v>20</v>
          </cell>
          <cell r="BG760">
            <v>34</v>
          </cell>
          <cell r="BH760">
            <v>18</v>
          </cell>
          <cell r="BI760">
            <v>60</v>
          </cell>
          <cell r="BJ760">
            <v>12</v>
          </cell>
          <cell r="BK760">
            <v>40</v>
          </cell>
          <cell r="BL760">
            <v>22</v>
          </cell>
          <cell r="BM760">
            <v>45</v>
          </cell>
          <cell r="BN760">
            <v>22</v>
          </cell>
          <cell r="BO760">
            <v>45</v>
          </cell>
          <cell r="BP760">
            <v>21</v>
          </cell>
          <cell r="BQ760">
            <v>45</v>
          </cell>
          <cell r="BR760">
            <v>19</v>
          </cell>
          <cell r="BS760">
            <v>46</v>
          </cell>
          <cell r="BT760">
            <v>26</v>
          </cell>
          <cell r="BU760">
            <v>47</v>
          </cell>
          <cell r="BV760">
            <v>20</v>
          </cell>
          <cell r="BW760">
            <v>48</v>
          </cell>
          <cell r="BX760">
            <v>16</v>
          </cell>
          <cell r="BY760">
            <v>47</v>
          </cell>
          <cell r="BZ760">
            <v>20</v>
          </cell>
          <cell r="CA760">
            <v>50</v>
          </cell>
          <cell r="CB760">
            <v>17</v>
          </cell>
          <cell r="CC760">
            <v>54</v>
          </cell>
          <cell r="CD760">
            <v>26</v>
          </cell>
          <cell r="CE760">
            <v>49</v>
          </cell>
          <cell r="CF760">
            <v>27</v>
          </cell>
          <cell r="CG760">
            <v>54</v>
          </cell>
          <cell r="CH760">
            <v>25</v>
          </cell>
          <cell r="CI760">
            <v>56</v>
          </cell>
          <cell r="CJ760">
            <v>26</v>
          </cell>
          <cell r="CK760">
            <v>61</v>
          </cell>
          <cell r="CL760">
            <v>51</v>
          </cell>
          <cell r="CM760">
            <v>60</v>
          </cell>
          <cell r="CN760">
            <v>35</v>
          </cell>
          <cell r="CO760">
            <v>61</v>
          </cell>
          <cell r="CP760">
            <v>51</v>
          </cell>
          <cell r="CQ760">
            <v>70</v>
          </cell>
          <cell r="CR760">
            <v>51</v>
          </cell>
          <cell r="CS760">
            <v>70</v>
          </cell>
          <cell r="CT760">
            <v>50</v>
          </cell>
          <cell r="CU760">
            <v>71</v>
          </cell>
          <cell r="CV760">
            <v>66</v>
          </cell>
          <cell r="CW760">
            <v>74</v>
          </cell>
          <cell r="CX760">
            <v>65</v>
          </cell>
        </row>
        <row r="761">
          <cell r="B761">
            <v>36885</v>
          </cell>
          <cell r="C761">
            <v>29</v>
          </cell>
          <cell r="D761">
            <v>20</v>
          </cell>
          <cell r="E761">
            <v>30</v>
          </cell>
          <cell r="F761">
            <v>12</v>
          </cell>
          <cell r="G761">
            <v>32</v>
          </cell>
          <cell r="H761">
            <v>18</v>
          </cell>
          <cell r="I761">
            <v>38</v>
          </cell>
          <cell r="J761">
            <v>23</v>
          </cell>
          <cell r="K761">
            <v>45</v>
          </cell>
          <cell r="L761">
            <v>36</v>
          </cell>
          <cell r="M761">
            <v>48</v>
          </cell>
          <cell r="N761">
            <v>24</v>
          </cell>
          <cell r="O761">
            <v>55</v>
          </cell>
          <cell r="P761">
            <v>30</v>
          </cell>
          <cell r="Q761">
            <v>58</v>
          </cell>
          <cell r="R761">
            <v>38</v>
          </cell>
          <cell r="S761">
            <v>20</v>
          </cell>
          <cell r="T761">
            <v>5</v>
          </cell>
          <cell r="U761">
            <v>17</v>
          </cell>
          <cell r="V761">
            <v>2</v>
          </cell>
          <cell r="W761">
            <v>21</v>
          </cell>
          <cell r="X761">
            <v>4</v>
          </cell>
          <cell r="Y761">
            <v>28</v>
          </cell>
          <cell r="Z761">
            <v>10</v>
          </cell>
          <cell r="AA761">
            <v>26</v>
          </cell>
          <cell r="AB761">
            <v>10</v>
          </cell>
          <cell r="AC761">
            <v>22</v>
          </cell>
          <cell r="AD761">
            <v>8</v>
          </cell>
          <cell r="AE761">
            <v>25</v>
          </cell>
          <cell r="AF761">
            <v>13</v>
          </cell>
          <cell r="AG761">
            <v>16</v>
          </cell>
          <cell r="AH761">
            <v>2</v>
          </cell>
          <cell r="AI761">
            <v>14</v>
          </cell>
          <cell r="AJ761">
            <v>9</v>
          </cell>
          <cell r="AK761">
            <v>18</v>
          </cell>
          <cell r="AL761">
            <v>6</v>
          </cell>
          <cell r="AM761">
            <v>21</v>
          </cell>
          <cell r="AN761">
            <v>4</v>
          </cell>
          <cell r="AO761">
            <v>27</v>
          </cell>
          <cell r="AP761">
            <v>15</v>
          </cell>
          <cell r="AQ761">
            <v>26</v>
          </cell>
          <cell r="AR761">
            <v>15</v>
          </cell>
          <cell r="AS761">
            <v>24</v>
          </cell>
          <cell r="AT761">
            <v>11</v>
          </cell>
          <cell r="AU761">
            <v>20</v>
          </cell>
          <cell r="AV761">
            <v>15</v>
          </cell>
          <cell r="AW761">
            <v>17</v>
          </cell>
          <cell r="AX761">
            <v>6</v>
          </cell>
          <cell r="AY761">
            <v>31</v>
          </cell>
          <cell r="AZ761">
            <v>14</v>
          </cell>
          <cell r="BA761">
            <v>17</v>
          </cell>
          <cell r="BB761">
            <v>6</v>
          </cell>
          <cell r="BC761">
            <v>21</v>
          </cell>
          <cell r="BD761">
            <v>12</v>
          </cell>
          <cell r="BE761">
            <v>27</v>
          </cell>
          <cell r="BF761">
            <v>17</v>
          </cell>
          <cell r="BG761">
            <v>25</v>
          </cell>
          <cell r="BH761">
            <v>14</v>
          </cell>
          <cell r="BI761">
            <v>75</v>
          </cell>
          <cell r="BJ761">
            <v>17</v>
          </cell>
          <cell r="BK761">
            <v>28</v>
          </cell>
          <cell r="BL761">
            <v>19</v>
          </cell>
          <cell r="BM761">
            <v>27</v>
          </cell>
          <cell r="BN761">
            <v>15</v>
          </cell>
          <cell r="BO761">
            <v>31</v>
          </cell>
          <cell r="BP761">
            <v>19</v>
          </cell>
          <cell r="BQ761">
            <v>37</v>
          </cell>
          <cell r="BR761">
            <v>24</v>
          </cell>
          <cell r="BS761">
            <v>36</v>
          </cell>
          <cell r="BT761">
            <v>20</v>
          </cell>
          <cell r="BU761">
            <v>34</v>
          </cell>
          <cell r="BV761">
            <v>19</v>
          </cell>
          <cell r="BW761">
            <v>34</v>
          </cell>
          <cell r="BX761">
            <v>18</v>
          </cell>
          <cell r="BY761">
            <v>36</v>
          </cell>
          <cell r="BZ761">
            <v>23</v>
          </cell>
          <cell r="CA761">
            <v>41</v>
          </cell>
          <cell r="CB761">
            <v>22</v>
          </cell>
          <cell r="CC761">
            <v>45</v>
          </cell>
          <cell r="CD761">
            <v>25</v>
          </cell>
          <cell r="CE761">
            <v>47</v>
          </cell>
          <cell r="CF761">
            <v>27</v>
          </cell>
          <cell r="CG761">
            <v>55</v>
          </cell>
          <cell r="CH761">
            <v>23</v>
          </cell>
          <cell r="CI761">
            <v>50</v>
          </cell>
          <cell r="CJ761">
            <v>26</v>
          </cell>
          <cell r="CK761">
            <v>66</v>
          </cell>
          <cell r="CL761">
            <v>53</v>
          </cell>
          <cell r="CM761">
            <v>55</v>
          </cell>
          <cell r="CN761">
            <v>32</v>
          </cell>
          <cell r="CO761">
            <v>66</v>
          </cell>
          <cell r="CP761">
            <v>53</v>
          </cell>
          <cell r="CQ761">
            <v>71</v>
          </cell>
          <cell r="CR761">
            <v>49</v>
          </cell>
          <cell r="CS761">
            <v>71</v>
          </cell>
          <cell r="CT761">
            <v>49</v>
          </cell>
          <cell r="CU761">
            <v>74</v>
          </cell>
          <cell r="CV761">
            <v>67</v>
          </cell>
          <cell r="CW761">
            <v>76</v>
          </cell>
          <cell r="CX761">
            <v>60</v>
          </cell>
        </row>
        <row r="762">
          <cell r="B762">
            <v>36886</v>
          </cell>
          <cell r="C762">
            <v>38</v>
          </cell>
          <cell r="D762">
            <v>29</v>
          </cell>
          <cell r="E762">
            <v>35</v>
          </cell>
          <cell r="F762">
            <v>27</v>
          </cell>
          <cell r="G762">
            <v>35</v>
          </cell>
          <cell r="H762">
            <v>24</v>
          </cell>
          <cell r="I762">
            <v>37</v>
          </cell>
          <cell r="J762">
            <v>31</v>
          </cell>
          <cell r="K762">
            <v>52</v>
          </cell>
          <cell r="L762">
            <v>38</v>
          </cell>
          <cell r="M762">
            <v>49</v>
          </cell>
          <cell r="N762">
            <v>37</v>
          </cell>
          <cell r="O762">
            <v>48</v>
          </cell>
          <cell r="P762">
            <v>37</v>
          </cell>
          <cell r="Q762">
            <v>57</v>
          </cell>
          <cell r="R762">
            <v>42</v>
          </cell>
          <cell r="S762">
            <v>24</v>
          </cell>
          <cell r="T762">
            <v>4</v>
          </cell>
          <cell r="U762">
            <v>20</v>
          </cell>
          <cell r="V762">
            <v>-10</v>
          </cell>
          <cell r="W762">
            <v>22</v>
          </cell>
          <cell r="X762">
            <v>4</v>
          </cell>
          <cell r="Y762">
            <v>27</v>
          </cell>
          <cell r="Z762">
            <v>8</v>
          </cell>
          <cell r="AA762">
            <v>28</v>
          </cell>
          <cell r="AB762">
            <v>7</v>
          </cell>
          <cell r="AC762">
            <v>26</v>
          </cell>
          <cell r="AD762">
            <v>4</v>
          </cell>
          <cell r="AE762">
            <v>30</v>
          </cell>
          <cell r="AF762">
            <v>11</v>
          </cell>
          <cell r="AG762">
            <v>23</v>
          </cell>
          <cell r="AH762">
            <v>16</v>
          </cell>
          <cell r="AI762">
            <v>23</v>
          </cell>
          <cell r="AJ762">
            <v>12</v>
          </cell>
          <cell r="AK762">
            <v>22</v>
          </cell>
          <cell r="AL762">
            <v>10</v>
          </cell>
          <cell r="AM762">
            <v>24</v>
          </cell>
          <cell r="AN762">
            <v>4</v>
          </cell>
          <cell r="AO762">
            <v>30</v>
          </cell>
          <cell r="AP762">
            <v>14</v>
          </cell>
          <cell r="AQ762">
            <v>31</v>
          </cell>
          <cell r="AR762">
            <v>13</v>
          </cell>
          <cell r="AS762">
            <v>27</v>
          </cell>
          <cell r="AT762">
            <v>8</v>
          </cell>
          <cell r="AU762">
            <v>22</v>
          </cell>
          <cell r="AV762">
            <v>16</v>
          </cell>
          <cell r="AW762">
            <v>20</v>
          </cell>
          <cell r="AX762">
            <v>1</v>
          </cell>
          <cell r="AY762">
            <v>22</v>
          </cell>
          <cell r="AZ762">
            <v>16</v>
          </cell>
          <cell r="BA762">
            <v>23</v>
          </cell>
          <cell r="BB762">
            <v>4</v>
          </cell>
          <cell r="BC762">
            <v>24</v>
          </cell>
          <cell r="BD762">
            <v>8</v>
          </cell>
          <cell r="BE762">
            <v>27</v>
          </cell>
          <cell r="BF762">
            <v>14</v>
          </cell>
          <cell r="BG762">
            <v>27</v>
          </cell>
          <cell r="BH762">
            <v>12</v>
          </cell>
          <cell r="BI762">
            <v>27</v>
          </cell>
          <cell r="BJ762">
            <v>15</v>
          </cell>
          <cell r="BK762">
            <v>29</v>
          </cell>
          <cell r="BL762">
            <v>16</v>
          </cell>
          <cell r="BM762">
            <v>35</v>
          </cell>
          <cell r="BN762">
            <v>11</v>
          </cell>
          <cell r="BO762">
            <v>32</v>
          </cell>
          <cell r="BP762">
            <v>13</v>
          </cell>
          <cell r="BQ762">
            <v>32</v>
          </cell>
          <cell r="BR762">
            <v>21</v>
          </cell>
          <cell r="BS762">
            <v>38</v>
          </cell>
          <cell r="BT762">
            <v>23</v>
          </cell>
          <cell r="BU762">
            <v>33</v>
          </cell>
          <cell r="BV762">
            <v>13</v>
          </cell>
          <cell r="BW762">
            <v>36</v>
          </cell>
          <cell r="BX762">
            <v>12</v>
          </cell>
          <cell r="BY762">
            <v>35</v>
          </cell>
          <cell r="BZ762">
            <v>18</v>
          </cell>
          <cell r="CA762">
            <v>38</v>
          </cell>
          <cell r="CB762">
            <v>20</v>
          </cell>
          <cell r="CC762">
            <v>45</v>
          </cell>
          <cell r="CD762">
            <v>24</v>
          </cell>
          <cell r="CE762">
            <v>41</v>
          </cell>
          <cell r="CF762">
            <v>29</v>
          </cell>
          <cell r="CG762">
            <v>48</v>
          </cell>
          <cell r="CH762">
            <v>32</v>
          </cell>
          <cell r="CI762">
            <v>48</v>
          </cell>
          <cell r="CJ762">
            <v>28</v>
          </cell>
          <cell r="CK762">
            <v>68</v>
          </cell>
          <cell r="CL762">
            <v>51</v>
          </cell>
          <cell r="CM762">
            <v>55</v>
          </cell>
          <cell r="CN762">
            <v>35</v>
          </cell>
          <cell r="CO762">
            <v>68</v>
          </cell>
          <cell r="CP762">
            <v>51</v>
          </cell>
          <cell r="CQ762">
            <v>73</v>
          </cell>
          <cell r="CR762">
            <v>49</v>
          </cell>
          <cell r="CS762">
            <v>73</v>
          </cell>
          <cell r="CT762">
            <v>50</v>
          </cell>
          <cell r="CU762">
            <v>73</v>
          </cell>
          <cell r="CV762">
            <v>66</v>
          </cell>
          <cell r="CW762">
            <v>75</v>
          </cell>
          <cell r="CX762">
            <v>66</v>
          </cell>
        </row>
        <row r="763">
          <cell r="B763">
            <v>36887</v>
          </cell>
          <cell r="C763">
            <v>38</v>
          </cell>
          <cell r="D763">
            <v>32</v>
          </cell>
          <cell r="E763">
            <v>41</v>
          </cell>
          <cell r="F763">
            <v>30</v>
          </cell>
          <cell r="G763">
            <v>38</v>
          </cell>
          <cell r="H763">
            <v>31</v>
          </cell>
          <cell r="I763">
            <v>37</v>
          </cell>
          <cell r="J763">
            <v>33</v>
          </cell>
          <cell r="K763">
            <v>49</v>
          </cell>
          <cell r="L763">
            <v>40</v>
          </cell>
          <cell r="M763">
            <v>42</v>
          </cell>
          <cell r="N763">
            <v>36</v>
          </cell>
          <cell r="O763">
            <v>43</v>
          </cell>
          <cell r="P763">
            <v>39</v>
          </cell>
          <cell r="Q763">
            <v>58</v>
          </cell>
          <cell r="R763">
            <v>47</v>
          </cell>
          <cell r="S763">
            <v>29</v>
          </cell>
          <cell r="T763">
            <v>13</v>
          </cell>
          <cell r="U763">
            <v>22</v>
          </cell>
          <cell r="V763">
            <v>11</v>
          </cell>
          <cell r="W763">
            <v>28</v>
          </cell>
          <cell r="X763">
            <v>17</v>
          </cell>
          <cell r="Y763">
            <v>32</v>
          </cell>
          <cell r="Z763">
            <v>21</v>
          </cell>
          <cell r="AA763">
            <v>34</v>
          </cell>
          <cell r="AB763">
            <v>20</v>
          </cell>
          <cell r="AC763">
            <v>31</v>
          </cell>
          <cell r="AD763">
            <v>21</v>
          </cell>
          <cell r="AE763">
            <v>33</v>
          </cell>
          <cell r="AF763">
            <v>21</v>
          </cell>
          <cell r="AG763">
            <v>25</v>
          </cell>
          <cell r="AH763">
            <v>14</v>
          </cell>
          <cell r="AI763">
            <v>25</v>
          </cell>
          <cell r="AJ763">
            <v>15</v>
          </cell>
          <cell r="AK763">
            <v>25</v>
          </cell>
          <cell r="AL763">
            <v>13</v>
          </cell>
          <cell r="AM763">
            <v>28</v>
          </cell>
          <cell r="AN763">
            <v>15</v>
          </cell>
          <cell r="AO763">
            <v>32</v>
          </cell>
          <cell r="AP763">
            <v>21</v>
          </cell>
          <cell r="AQ763">
            <v>34</v>
          </cell>
          <cell r="AR763">
            <v>18</v>
          </cell>
          <cell r="AS763">
            <v>31</v>
          </cell>
          <cell r="AT763">
            <v>18</v>
          </cell>
          <cell r="AU763">
            <v>24</v>
          </cell>
          <cell r="AV763">
            <v>18</v>
          </cell>
          <cell r="AW763">
            <v>21</v>
          </cell>
          <cell r="AX763">
            <v>15</v>
          </cell>
          <cell r="AY763">
            <v>25</v>
          </cell>
          <cell r="AZ763">
            <v>16</v>
          </cell>
          <cell r="BA763">
            <v>27</v>
          </cell>
          <cell r="BB763">
            <v>16</v>
          </cell>
          <cell r="BC763">
            <v>28</v>
          </cell>
          <cell r="BD763">
            <v>14</v>
          </cell>
          <cell r="BE763">
            <v>31</v>
          </cell>
          <cell r="BF763">
            <v>20</v>
          </cell>
          <cell r="BG763">
            <v>33</v>
          </cell>
          <cell r="BH763">
            <v>18</v>
          </cell>
          <cell r="BI763">
            <v>33</v>
          </cell>
          <cell r="BJ763">
            <v>22</v>
          </cell>
          <cell r="BK763">
            <v>33</v>
          </cell>
          <cell r="BL763">
            <v>22</v>
          </cell>
          <cell r="BM763">
            <v>39</v>
          </cell>
          <cell r="BN763">
            <v>30</v>
          </cell>
          <cell r="BO763">
            <v>39</v>
          </cell>
          <cell r="BP763">
            <v>19</v>
          </cell>
          <cell r="BQ763">
            <v>39</v>
          </cell>
          <cell r="BR763">
            <v>23</v>
          </cell>
          <cell r="BS763">
            <v>42</v>
          </cell>
          <cell r="BT763">
            <v>31</v>
          </cell>
          <cell r="BU763">
            <v>45</v>
          </cell>
          <cell r="BV763">
            <v>30</v>
          </cell>
          <cell r="BW763">
            <v>44</v>
          </cell>
          <cell r="BX763">
            <v>31</v>
          </cell>
          <cell r="BY763">
            <v>35</v>
          </cell>
          <cell r="BZ763">
            <v>30</v>
          </cell>
          <cell r="CA763">
            <v>38</v>
          </cell>
          <cell r="CB763">
            <v>31</v>
          </cell>
          <cell r="CC763">
            <v>48</v>
          </cell>
          <cell r="CD763">
            <v>27</v>
          </cell>
          <cell r="CE763">
            <v>42</v>
          </cell>
          <cell r="CF763">
            <v>35</v>
          </cell>
          <cell r="CG763">
            <v>46</v>
          </cell>
          <cell r="CH763">
            <v>34</v>
          </cell>
          <cell r="CI763">
            <v>59</v>
          </cell>
          <cell r="CJ763">
            <v>34</v>
          </cell>
          <cell r="CK763">
            <v>72</v>
          </cell>
          <cell r="CL763">
            <v>45</v>
          </cell>
          <cell r="CM763">
            <v>71</v>
          </cell>
          <cell r="CN763">
            <v>38</v>
          </cell>
          <cell r="CO763">
            <v>72</v>
          </cell>
          <cell r="CP763">
            <v>45</v>
          </cell>
          <cell r="CQ763">
            <v>75</v>
          </cell>
          <cell r="CR763">
            <v>50</v>
          </cell>
          <cell r="CS763">
            <v>73</v>
          </cell>
          <cell r="CT763">
            <v>52</v>
          </cell>
          <cell r="CU763">
            <v>74</v>
          </cell>
          <cell r="CV763">
            <v>67</v>
          </cell>
          <cell r="CW763">
            <v>76</v>
          </cell>
          <cell r="CX763">
            <v>64</v>
          </cell>
        </row>
        <row r="764">
          <cell r="B764">
            <v>36888</v>
          </cell>
          <cell r="C764">
            <v>36</v>
          </cell>
          <cell r="D764">
            <v>24</v>
          </cell>
          <cell r="E764">
            <v>35</v>
          </cell>
          <cell r="F764">
            <v>25</v>
          </cell>
          <cell r="G764">
            <v>36</v>
          </cell>
          <cell r="H764">
            <v>25</v>
          </cell>
          <cell r="I764">
            <v>39</v>
          </cell>
          <cell r="J764">
            <v>23</v>
          </cell>
          <cell r="K764">
            <v>44</v>
          </cell>
          <cell r="L764">
            <v>27</v>
          </cell>
          <cell r="M764">
            <v>41</v>
          </cell>
          <cell r="N764">
            <v>25</v>
          </cell>
          <cell r="O764">
            <v>46</v>
          </cell>
          <cell r="P764">
            <v>31</v>
          </cell>
          <cell r="Q764">
            <v>47</v>
          </cell>
          <cell r="R764">
            <v>37</v>
          </cell>
          <cell r="S764">
            <v>23</v>
          </cell>
          <cell r="T764">
            <v>14</v>
          </cell>
          <cell r="U764">
            <v>13</v>
          </cell>
          <cell r="V764">
            <v>5</v>
          </cell>
          <cell r="W764">
            <v>18</v>
          </cell>
          <cell r="X764">
            <v>14</v>
          </cell>
          <cell r="Y764">
            <v>24</v>
          </cell>
          <cell r="Z764">
            <v>18</v>
          </cell>
          <cell r="AA764">
            <v>25</v>
          </cell>
          <cell r="AB764">
            <v>19</v>
          </cell>
          <cell r="AC764">
            <v>23</v>
          </cell>
          <cell r="AD764">
            <v>14</v>
          </cell>
          <cell r="AE764">
            <v>27</v>
          </cell>
          <cell r="AF764">
            <v>16</v>
          </cell>
          <cell r="AG764">
            <v>16</v>
          </cell>
          <cell r="AH764">
            <v>4</v>
          </cell>
          <cell r="AI764">
            <v>15</v>
          </cell>
          <cell r="AJ764">
            <v>9</v>
          </cell>
          <cell r="AK764">
            <v>16</v>
          </cell>
          <cell r="AL764">
            <v>5</v>
          </cell>
          <cell r="AM764">
            <v>16</v>
          </cell>
          <cell r="AN764">
            <v>10</v>
          </cell>
          <cell r="AO764">
            <v>27</v>
          </cell>
          <cell r="AP764">
            <v>19</v>
          </cell>
          <cell r="AQ764">
            <v>27</v>
          </cell>
          <cell r="AR764">
            <v>18</v>
          </cell>
          <cell r="AS764">
            <v>27</v>
          </cell>
          <cell r="AT764">
            <v>18</v>
          </cell>
          <cell r="AU764">
            <v>20</v>
          </cell>
          <cell r="AV764">
            <v>11</v>
          </cell>
          <cell r="AW764">
            <v>20</v>
          </cell>
          <cell r="AX764">
            <v>8</v>
          </cell>
          <cell r="AY764">
            <v>28</v>
          </cell>
          <cell r="AZ764">
            <v>14</v>
          </cell>
          <cell r="BA764">
            <v>20</v>
          </cell>
          <cell r="BB764">
            <v>9</v>
          </cell>
          <cell r="BC764">
            <v>24</v>
          </cell>
          <cell r="BD764">
            <v>14</v>
          </cell>
          <cell r="BE764">
            <v>28</v>
          </cell>
          <cell r="BF764">
            <v>20</v>
          </cell>
          <cell r="BG764">
            <v>27</v>
          </cell>
          <cell r="BH764">
            <v>20</v>
          </cell>
          <cell r="BI764">
            <v>29</v>
          </cell>
          <cell r="BJ764">
            <v>22</v>
          </cell>
          <cell r="BK764">
            <v>30</v>
          </cell>
          <cell r="BL764">
            <v>22</v>
          </cell>
          <cell r="BM764">
            <v>34</v>
          </cell>
          <cell r="BN764">
            <v>23</v>
          </cell>
          <cell r="BO764">
            <v>32</v>
          </cell>
          <cell r="BP764">
            <v>23</v>
          </cell>
          <cell r="BQ764">
            <v>35</v>
          </cell>
          <cell r="BR764">
            <v>29</v>
          </cell>
          <cell r="BS764">
            <v>38</v>
          </cell>
          <cell r="BT764">
            <v>25</v>
          </cell>
          <cell r="BU764">
            <v>35</v>
          </cell>
          <cell r="BV764">
            <v>27</v>
          </cell>
          <cell r="BW764">
            <v>37</v>
          </cell>
          <cell r="BX764">
            <v>28</v>
          </cell>
          <cell r="BY764">
            <v>40</v>
          </cell>
          <cell r="BZ764">
            <v>28</v>
          </cell>
          <cell r="CA764">
            <v>41</v>
          </cell>
          <cell r="CB764">
            <v>34</v>
          </cell>
          <cell r="CC764">
            <v>42</v>
          </cell>
          <cell r="CD764">
            <v>32</v>
          </cell>
          <cell r="CE764">
            <v>41</v>
          </cell>
          <cell r="CF764">
            <v>31</v>
          </cell>
          <cell r="CG764">
            <v>48</v>
          </cell>
          <cell r="CH764">
            <v>34</v>
          </cell>
          <cell r="CI764">
            <v>47</v>
          </cell>
          <cell r="CJ764">
            <v>34</v>
          </cell>
          <cell r="CK764">
            <v>66</v>
          </cell>
          <cell r="CL764">
            <v>52</v>
          </cell>
          <cell r="CM764">
            <v>59</v>
          </cell>
          <cell r="CN764">
            <v>41</v>
          </cell>
          <cell r="CO764">
            <v>66</v>
          </cell>
          <cell r="CP764">
            <v>52</v>
          </cell>
          <cell r="CQ764">
            <v>71</v>
          </cell>
          <cell r="CR764">
            <v>55</v>
          </cell>
          <cell r="CS764">
            <v>68</v>
          </cell>
          <cell r="CT764">
            <v>59</v>
          </cell>
          <cell r="CU764">
            <v>80</v>
          </cell>
          <cell r="CV764">
            <v>60</v>
          </cell>
          <cell r="CW764">
            <v>81</v>
          </cell>
          <cell r="CX764">
            <v>64</v>
          </cell>
        </row>
        <row r="765">
          <cell r="B765">
            <v>36889</v>
          </cell>
          <cell r="C765">
            <v>34</v>
          </cell>
          <cell r="D765">
            <v>21</v>
          </cell>
          <cell r="E765">
            <v>29</v>
          </cell>
          <cell r="F765">
            <v>18</v>
          </cell>
          <cell r="G765">
            <v>39</v>
          </cell>
          <cell r="H765">
            <v>19</v>
          </cell>
          <cell r="I765">
            <v>37</v>
          </cell>
          <cell r="J765">
            <v>19</v>
          </cell>
          <cell r="K765">
            <v>42</v>
          </cell>
          <cell r="L765">
            <v>26</v>
          </cell>
          <cell r="M765">
            <v>39</v>
          </cell>
          <cell r="N765">
            <v>22</v>
          </cell>
          <cell r="O765">
            <v>43</v>
          </cell>
          <cell r="P765">
            <v>28</v>
          </cell>
          <cell r="Q765">
            <v>49</v>
          </cell>
          <cell r="R765">
            <v>31</v>
          </cell>
          <cell r="S765">
            <v>33</v>
          </cell>
          <cell r="T765">
            <v>13</v>
          </cell>
          <cell r="U765">
            <v>19</v>
          </cell>
          <cell r="V765">
            <v>11</v>
          </cell>
          <cell r="W765">
            <v>31</v>
          </cell>
          <cell r="X765">
            <v>3</v>
          </cell>
          <cell r="Y765">
            <v>33</v>
          </cell>
          <cell r="Z765">
            <v>19</v>
          </cell>
          <cell r="AA765">
            <v>34</v>
          </cell>
          <cell r="AB765">
            <v>16</v>
          </cell>
          <cell r="AC765">
            <v>31</v>
          </cell>
          <cell r="AD765">
            <v>11</v>
          </cell>
          <cell r="AE765">
            <v>32</v>
          </cell>
          <cell r="AF765">
            <v>15</v>
          </cell>
          <cell r="AG765">
            <v>19</v>
          </cell>
          <cell r="AH765">
            <v>9</v>
          </cell>
          <cell r="AI765">
            <v>20</v>
          </cell>
          <cell r="AJ765">
            <v>8</v>
          </cell>
          <cell r="AK765">
            <v>15</v>
          </cell>
          <cell r="AL765">
            <v>0</v>
          </cell>
          <cell r="AM765">
            <v>22</v>
          </cell>
          <cell r="AN765">
            <v>6</v>
          </cell>
          <cell r="AO765">
            <v>30</v>
          </cell>
          <cell r="AP765">
            <v>17</v>
          </cell>
          <cell r="AQ765">
            <v>31</v>
          </cell>
          <cell r="AR765">
            <v>16</v>
          </cell>
          <cell r="AS765">
            <v>31</v>
          </cell>
          <cell r="AT765">
            <v>10</v>
          </cell>
          <cell r="AU765">
            <v>23</v>
          </cell>
          <cell r="AV765">
            <v>11</v>
          </cell>
          <cell r="AW765">
            <v>24</v>
          </cell>
          <cell r="AX765">
            <v>10</v>
          </cell>
          <cell r="AY765">
            <v>25</v>
          </cell>
          <cell r="AZ765">
            <v>18</v>
          </cell>
          <cell r="BA765">
            <v>20</v>
          </cell>
          <cell r="BB765">
            <v>3</v>
          </cell>
          <cell r="BC765">
            <v>27</v>
          </cell>
          <cell r="BD765">
            <v>8</v>
          </cell>
          <cell r="BE765">
            <v>30</v>
          </cell>
          <cell r="BF765">
            <v>16</v>
          </cell>
          <cell r="BG765">
            <v>30</v>
          </cell>
          <cell r="BH765">
            <v>13</v>
          </cell>
          <cell r="BI765">
            <v>31</v>
          </cell>
          <cell r="BJ765">
            <v>15</v>
          </cell>
          <cell r="BK765">
            <v>31</v>
          </cell>
          <cell r="BL765">
            <v>19</v>
          </cell>
          <cell r="BM765">
            <v>33</v>
          </cell>
          <cell r="BN765">
            <v>17</v>
          </cell>
          <cell r="BO765">
            <v>32</v>
          </cell>
          <cell r="BP765">
            <v>17</v>
          </cell>
          <cell r="BQ765">
            <v>32</v>
          </cell>
          <cell r="BR765">
            <v>25</v>
          </cell>
          <cell r="BS765">
            <v>40</v>
          </cell>
          <cell r="BT765">
            <v>17</v>
          </cell>
          <cell r="BU765">
            <v>37</v>
          </cell>
          <cell r="BV765">
            <v>19</v>
          </cell>
          <cell r="BW765">
            <v>38</v>
          </cell>
          <cell r="BX765">
            <v>20</v>
          </cell>
          <cell r="BY765">
            <v>39</v>
          </cell>
          <cell r="BZ765">
            <v>21</v>
          </cell>
          <cell r="CA765">
            <v>45</v>
          </cell>
          <cell r="CB765">
            <v>25</v>
          </cell>
          <cell r="CC765">
            <v>44</v>
          </cell>
          <cell r="CD765">
            <v>27</v>
          </cell>
          <cell r="CE765">
            <v>44</v>
          </cell>
          <cell r="CF765">
            <v>24</v>
          </cell>
          <cell r="CG765">
            <v>46</v>
          </cell>
          <cell r="CH765">
            <v>27</v>
          </cell>
          <cell r="CI765">
            <v>47</v>
          </cell>
          <cell r="CJ765">
            <v>28</v>
          </cell>
          <cell r="CK765">
            <v>52</v>
          </cell>
          <cell r="CL765">
            <v>41</v>
          </cell>
          <cell r="CM765">
            <v>52</v>
          </cell>
          <cell r="CN765">
            <v>35</v>
          </cell>
          <cell r="CO765">
            <v>52</v>
          </cell>
          <cell r="CP765">
            <v>41</v>
          </cell>
          <cell r="CQ765">
            <v>56</v>
          </cell>
          <cell r="CR765">
            <v>43</v>
          </cell>
          <cell r="CS765">
            <v>60</v>
          </cell>
          <cell r="CT765">
            <v>44</v>
          </cell>
          <cell r="CU765">
            <v>64</v>
          </cell>
          <cell r="CV765">
            <v>52</v>
          </cell>
          <cell r="CW765">
            <v>67</v>
          </cell>
          <cell r="CX765">
            <v>55</v>
          </cell>
        </row>
        <row r="766">
          <cell r="B766">
            <v>36890</v>
          </cell>
          <cell r="C766">
            <v>29</v>
          </cell>
          <cell r="D766">
            <v>18</v>
          </cell>
          <cell r="E766">
            <v>23</v>
          </cell>
          <cell r="F766">
            <v>18</v>
          </cell>
          <cell r="G766">
            <v>25</v>
          </cell>
          <cell r="H766">
            <v>17</v>
          </cell>
          <cell r="I766">
            <v>28</v>
          </cell>
          <cell r="J766">
            <v>19</v>
          </cell>
          <cell r="K766">
            <v>30</v>
          </cell>
          <cell r="L766">
            <v>19</v>
          </cell>
          <cell r="M766">
            <v>31</v>
          </cell>
          <cell r="N766">
            <v>17</v>
          </cell>
          <cell r="O766">
            <v>34</v>
          </cell>
          <cell r="P766">
            <v>20</v>
          </cell>
          <cell r="Q766">
            <v>38</v>
          </cell>
          <cell r="R766">
            <v>24</v>
          </cell>
          <cell r="S766">
            <v>32</v>
          </cell>
          <cell r="T766">
            <v>16</v>
          </cell>
          <cell r="U766">
            <v>24</v>
          </cell>
          <cell r="V766">
            <v>5</v>
          </cell>
          <cell r="W766">
            <v>30</v>
          </cell>
          <cell r="X766">
            <v>10</v>
          </cell>
          <cell r="Y766">
            <v>39</v>
          </cell>
          <cell r="Z766">
            <v>21</v>
          </cell>
          <cell r="AA766">
            <v>48</v>
          </cell>
          <cell r="AB766">
            <v>24</v>
          </cell>
          <cell r="AC766">
            <v>33</v>
          </cell>
          <cell r="AD766">
            <v>19</v>
          </cell>
          <cell r="AE766">
            <v>33</v>
          </cell>
          <cell r="AF766">
            <v>24</v>
          </cell>
          <cell r="AG766">
            <v>23</v>
          </cell>
          <cell r="AH766">
            <v>16</v>
          </cell>
          <cell r="AI766">
            <v>24</v>
          </cell>
          <cell r="AJ766">
            <v>15</v>
          </cell>
          <cell r="AK766">
            <v>21</v>
          </cell>
          <cell r="AL766">
            <v>10</v>
          </cell>
          <cell r="AM766">
            <v>26</v>
          </cell>
          <cell r="AN766">
            <v>13</v>
          </cell>
          <cell r="AO766">
            <v>31</v>
          </cell>
          <cell r="AP766">
            <v>24</v>
          </cell>
          <cell r="AQ766">
            <v>32</v>
          </cell>
          <cell r="AR766">
            <v>23</v>
          </cell>
          <cell r="AS766">
            <v>31</v>
          </cell>
          <cell r="AT766">
            <v>24</v>
          </cell>
          <cell r="AU766">
            <v>24</v>
          </cell>
          <cell r="AV766">
            <v>15</v>
          </cell>
          <cell r="AW766">
            <v>21</v>
          </cell>
          <cell r="AX766">
            <v>16</v>
          </cell>
          <cell r="AY766">
            <v>24</v>
          </cell>
          <cell r="AZ766">
            <v>13</v>
          </cell>
          <cell r="BA766">
            <v>22</v>
          </cell>
          <cell r="BB766">
            <v>17</v>
          </cell>
          <cell r="BC766">
            <v>27</v>
          </cell>
          <cell r="BD766">
            <v>19</v>
          </cell>
          <cell r="BE766">
            <v>29</v>
          </cell>
          <cell r="BF766">
            <v>24</v>
          </cell>
          <cell r="BG766">
            <v>30</v>
          </cell>
          <cell r="BH766">
            <v>23</v>
          </cell>
          <cell r="BI766">
            <v>34</v>
          </cell>
          <cell r="BJ766">
            <v>19</v>
          </cell>
          <cell r="BK766">
            <v>33</v>
          </cell>
          <cell r="BL766">
            <v>21</v>
          </cell>
          <cell r="BM766">
            <v>29</v>
          </cell>
          <cell r="BN766">
            <v>19</v>
          </cell>
          <cell r="BO766">
            <v>33</v>
          </cell>
          <cell r="BP766">
            <v>19</v>
          </cell>
          <cell r="BQ766">
            <v>36</v>
          </cell>
          <cell r="BR766">
            <v>26</v>
          </cell>
          <cell r="BS766">
            <v>28</v>
          </cell>
          <cell r="BT766">
            <v>16</v>
          </cell>
          <cell r="BU766">
            <v>32</v>
          </cell>
          <cell r="BV766">
            <v>17</v>
          </cell>
          <cell r="BW766">
            <v>36</v>
          </cell>
          <cell r="BX766">
            <v>18</v>
          </cell>
          <cell r="BY766">
            <v>34</v>
          </cell>
          <cell r="BZ766">
            <v>21</v>
          </cell>
          <cell r="CA766">
            <v>35</v>
          </cell>
          <cell r="CB766">
            <v>24</v>
          </cell>
          <cell r="CC766">
            <v>37</v>
          </cell>
          <cell r="CD766">
            <v>25</v>
          </cell>
          <cell r="CE766">
            <v>31</v>
          </cell>
          <cell r="CF766">
            <v>19</v>
          </cell>
          <cell r="CG766">
            <v>36</v>
          </cell>
          <cell r="CH766">
            <v>21</v>
          </cell>
          <cell r="CI766">
            <v>38</v>
          </cell>
          <cell r="CJ766">
            <v>26</v>
          </cell>
          <cell r="CK766">
            <v>49</v>
          </cell>
          <cell r="CL766">
            <v>31</v>
          </cell>
          <cell r="CM766">
            <v>44</v>
          </cell>
          <cell r="CN766">
            <v>26</v>
          </cell>
          <cell r="CO766">
            <v>49</v>
          </cell>
          <cell r="CP766">
            <v>31</v>
          </cell>
          <cell r="CQ766">
            <v>52</v>
          </cell>
          <cell r="CR766">
            <v>35</v>
          </cell>
          <cell r="CS766">
            <v>52</v>
          </cell>
          <cell r="CT766">
            <v>39</v>
          </cell>
          <cell r="CU766">
            <v>59</v>
          </cell>
          <cell r="CV766">
            <v>42</v>
          </cell>
          <cell r="CW766">
            <v>61</v>
          </cell>
          <cell r="CX766">
            <v>46</v>
          </cell>
        </row>
        <row r="767">
          <cell r="B767">
            <v>36891</v>
          </cell>
          <cell r="C767">
            <v>29</v>
          </cell>
          <cell r="D767">
            <v>16</v>
          </cell>
          <cell r="E767">
            <v>25</v>
          </cell>
          <cell r="F767">
            <v>22</v>
          </cell>
          <cell r="G767">
            <v>28</v>
          </cell>
          <cell r="H767">
            <v>15</v>
          </cell>
          <cell r="I767">
            <v>33</v>
          </cell>
          <cell r="J767">
            <v>20</v>
          </cell>
          <cell r="K767">
            <v>38</v>
          </cell>
          <cell r="L767">
            <v>15</v>
          </cell>
          <cell r="M767">
            <v>37</v>
          </cell>
          <cell r="N767">
            <v>16</v>
          </cell>
          <cell r="O767">
            <v>40</v>
          </cell>
          <cell r="P767">
            <v>17</v>
          </cell>
          <cell r="Q767">
            <v>42</v>
          </cell>
          <cell r="R767">
            <v>21</v>
          </cell>
          <cell r="S767">
            <v>34</v>
          </cell>
          <cell r="T767">
            <v>25</v>
          </cell>
          <cell r="U767">
            <v>26</v>
          </cell>
          <cell r="V767">
            <v>23</v>
          </cell>
          <cell r="W767">
            <v>30</v>
          </cell>
          <cell r="X767">
            <v>23</v>
          </cell>
          <cell r="Y767">
            <v>32</v>
          </cell>
          <cell r="Z767">
            <v>25</v>
          </cell>
          <cell r="AA767">
            <v>31</v>
          </cell>
          <cell r="AB767">
            <v>23</v>
          </cell>
          <cell r="AC767">
            <v>29</v>
          </cell>
          <cell r="AD767">
            <v>22</v>
          </cell>
          <cell r="AE767">
            <v>29</v>
          </cell>
          <cell r="AF767">
            <v>24</v>
          </cell>
          <cell r="AG767">
            <v>20</v>
          </cell>
          <cell r="AH767">
            <v>14</v>
          </cell>
          <cell r="AI767">
            <v>21</v>
          </cell>
          <cell r="AJ767">
            <v>17</v>
          </cell>
          <cell r="AK767">
            <v>23</v>
          </cell>
          <cell r="AL767">
            <v>19</v>
          </cell>
          <cell r="AM767">
            <v>24</v>
          </cell>
          <cell r="AN767">
            <v>20</v>
          </cell>
          <cell r="AO767">
            <v>30</v>
          </cell>
          <cell r="AP767">
            <v>25</v>
          </cell>
          <cell r="AQ767">
            <v>30</v>
          </cell>
          <cell r="AR767">
            <v>22</v>
          </cell>
          <cell r="AS767">
            <v>34</v>
          </cell>
          <cell r="AT767">
            <v>21</v>
          </cell>
          <cell r="AU767">
            <v>25</v>
          </cell>
          <cell r="AV767">
            <v>18</v>
          </cell>
          <cell r="AW767">
            <v>24</v>
          </cell>
          <cell r="AX767">
            <v>18</v>
          </cell>
          <cell r="AY767">
            <v>30</v>
          </cell>
          <cell r="AZ767">
            <v>16</v>
          </cell>
          <cell r="BA767">
            <v>24</v>
          </cell>
          <cell r="BB767">
            <v>19</v>
          </cell>
          <cell r="BC767">
            <v>30</v>
          </cell>
          <cell r="BD767">
            <v>20</v>
          </cell>
          <cell r="BE767">
            <v>35</v>
          </cell>
          <cell r="BF767">
            <v>20</v>
          </cell>
          <cell r="BG767">
            <v>35</v>
          </cell>
          <cell r="BH767">
            <v>21</v>
          </cell>
          <cell r="BI767">
            <v>37</v>
          </cell>
          <cell r="BJ767">
            <v>21</v>
          </cell>
          <cell r="BK767">
            <v>37</v>
          </cell>
          <cell r="BL767">
            <v>19</v>
          </cell>
          <cell r="BM767">
            <v>33</v>
          </cell>
          <cell r="BN767">
            <v>21</v>
          </cell>
          <cell r="BO767">
            <v>39</v>
          </cell>
          <cell r="BP767">
            <v>18</v>
          </cell>
          <cell r="BQ767">
            <v>38</v>
          </cell>
          <cell r="BR767">
            <v>22</v>
          </cell>
          <cell r="BS767">
            <v>28</v>
          </cell>
          <cell r="BT767">
            <v>15</v>
          </cell>
          <cell r="BU767">
            <v>37</v>
          </cell>
          <cell r="BV767">
            <v>15</v>
          </cell>
          <cell r="BW767">
            <v>39</v>
          </cell>
          <cell r="BX767">
            <v>15</v>
          </cell>
          <cell r="BY767">
            <v>39</v>
          </cell>
          <cell r="BZ767">
            <v>12</v>
          </cell>
          <cell r="CA767">
            <v>39</v>
          </cell>
          <cell r="CB767">
            <v>19</v>
          </cell>
          <cell r="CC767">
            <v>40</v>
          </cell>
          <cell r="CD767">
            <v>20</v>
          </cell>
          <cell r="CE767">
            <v>34</v>
          </cell>
          <cell r="CF767">
            <v>18</v>
          </cell>
          <cell r="CG767">
            <v>41</v>
          </cell>
          <cell r="CH767">
            <v>16</v>
          </cell>
          <cell r="CI767">
            <v>42</v>
          </cell>
          <cell r="CJ767">
            <v>20</v>
          </cell>
          <cell r="CK767">
            <v>48</v>
          </cell>
          <cell r="CL767">
            <v>26</v>
          </cell>
          <cell r="CM767">
            <v>45</v>
          </cell>
          <cell r="CN767">
            <v>21</v>
          </cell>
          <cell r="CO767">
            <v>48</v>
          </cell>
          <cell r="CP767">
            <v>26</v>
          </cell>
          <cell r="CQ767">
            <v>48</v>
          </cell>
          <cell r="CR767">
            <v>29</v>
          </cell>
          <cell r="CS767">
            <v>48</v>
          </cell>
          <cell r="CT767">
            <v>30</v>
          </cell>
          <cell r="CU767">
            <v>55</v>
          </cell>
          <cell r="CV767">
            <v>36</v>
          </cell>
          <cell r="CW767">
            <v>56</v>
          </cell>
          <cell r="CX767">
            <v>42</v>
          </cell>
        </row>
        <row r="768">
          <cell r="B768">
            <v>36892</v>
          </cell>
          <cell r="C768">
            <v>23</v>
          </cell>
          <cell r="D768">
            <v>11</v>
          </cell>
          <cell r="E768">
            <v>27</v>
          </cell>
          <cell r="F768">
            <v>16</v>
          </cell>
          <cell r="G768">
            <v>27</v>
          </cell>
          <cell r="H768">
            <v>18</v>
          </cell>
          <cell r="I768">
            <v>31</v>
          </cell>
          <cell r="J768">
            <v>20</v>
          </cell>
          <cell r="K768">
            <v>32</v>
          </cell>
          <cell r="L768">
            <v>20</v>
          </cell>
          <cell r="M768">
            <v>29</v>
          </cell>
          <cell r="N768">
            <v>20</v>
          </cell>
          <cell r="O768">
            <v>41</v>
          </cell>
          <cell r="P768">
            <v>21</v>
          </cell>
          <cell r="Q768">
            <v>45</v>
          </cell>
          <cell r="R768">
            <v>28</v>
          </cell>
          <cell r="S768">
            <v>32</v>
          </cell>
          <cell r="T768">
            <v>18</v>
          </cell>
          <cell r="U768">
            <v>22</v>
          </cell>
          <cell r="V768">
            <v>14</v>
          </cell>
          <cell r="W768">
            <v>30</v>
          </cell>
          <cell r="X768">
            <v>11</v>
          </cell>
          <cell r="Y768">
            <v>35</v>
          </cell>
          <cell r="Z768">
            <v>22</v>
          </cell>
          <cell r="AA768">
            <v>33</v>
          </cell>
          <cell r="AB768">
            <v>19</v>
          </cell>
          <cell r="AC768">
            <v>28</v>
          </cell>
          <cell r="AD768">
            <v>11</v>
          </cell>
          <cell r="AE768">
            <v>32</v>
          </cell>
          <cell r="AF768">
            <v>16</v>
          </cell>
          <cell r="AG768">
            <v>23</v>
          </cell>
          <cell r="AH768">
            <v>14</v>
          </cell>
          <cell r="AI768">
            <v>21</v>
          </cell>
          <cell r="AJ768">
            <v>12</v>
          </cell>
          <cell r="AK768">
            <v>21</v>
          </cell>
          <cell r="AL768">
            <v>11</v>
          </cell>
          <cell r="AM768">
            <v>23</v>
          </cell>
          <cell r="AN768">
            <v>16</v>
          </cell>
          <cell r="AO768">
            <v>32</v>
          </cell>
          <cell r="AP768">
            <v>23</v>
          </cell>
          <cell r="AQ768">
            <v>33</v>
          </cell>
          <cell r="AR768">
            <v>19</v>
          </cell>
          <cell r="AS768">
            <v>95</v>
          </cell>
          <cell r="AT768">
            <v>19</v>
          </cell>
          <cell r="AU768">
            <v>27</v>
          </cell>
          <cell r="AV768">
            <v>15</v>
          </cell>
          <cell r="AW768">
            <v>25</v>
          </cell>
          <cell r="AX768">
            <v>16</v>
          </cell>
          <cell r="AY768">
            <v>33</v>
          </cell>
          <cell r="AZ768">
            <v>21</v>
          </cell>
          <cell r="BA768">
            <v>26</v>
          </cell>
          <cell r="BB768">
            <v>9</v>
          </cell>
          <cell r="BC768">
            <v>32</v>
          </cell>
          <cell r="BD768">
            <v>13</v>
          </cell>
          <cell r="BE768">
            <v>35</v>
          </cell>
          <cell r="BF768">
            <v>19</v>
          </cell>
          <cell r="BG768">
            <v>36</v>
          </cell>
          <cell r="BH768">
            <v>19</v>
          </cell>
          <cell r="BI768">
            <v>37</v>
          </cell>
          <cell r="BJ768">
            <v>18</v>
          </cell>
          <cell r="BK768">
            <v>37</v>
          </cell>
          <cell r="BL768">
            <v>23</v>
          </cell>
          <cell r="BM768">
            <v>35</v>
          </cell>
          <cell r="BN768">
            <v>23</v>
          </cell>
          <cell r="BO768">
            <v>38</v>
          </cell>
          <cell r="BP768">
            <v>22</v>
          </cell>
          <cell r="BQ768">
            <v>36</v>
          </cell>
          <cell r="BR768">
            <v>24</v>
          </cell>
          <cell r="BS768">
            <v>30</v>
          </cell>
          <cell r="BT768">
            <v>16</v>
          </cell>
          <cell r="BU768">
            <v>38</v>
          </cell>
          <cell r="BV768">
            <v>18</v>
          </cell>
          <cell r="BW768">
            <v>42</v>
          </cell>
          <cell r="BX768">
            <v>21</v>
          </cell>
          <cell r="BY768">
            <v>38</v>
          </cell>
          <cell r="BZ768">
            <v>20</v>
          </cell>
          <cell r="CA768">
            <v>43</v>
          </cell>
          <cell r="CB768">
            <v>19</v>
          </cell>
          <cell r="CC768">
            <v>45</v>
          </cell>
          <cell r="CD768">
            <v>22</v>
          </cell>
          <cell r="CE768">
            <v>32</v>
          </cell>
          <cell r="CF768">
            <v>24</v>
          </cell>
          <cell r="CG768">
            <v>45</v>
          </cell>
          <cell r="CH768">
            <v>23</v>
          </cell>
          <cell r="CI768">
            <v>47</v>
          </cell>
          <cell r="CJ768">
            <v>19</v>
          </cell>
          <cell r="CK768">
            <v>54</v>
          </cell>
          <cell r="CL768">
            <v>29</v>
          </cell>
          <cell r="CM768">
            <v>51</v>
          </cell>
          <cell r="CN768">
            <v>22</v>
          </cell>
          <cell r="CO768">
            <v>54</v>
          </cell>
          <cell r="CP768">
            <v>29</v>
          </cell>
          <cell r="CQ768">
            <v>57</v>
          </cell>
          <cell r="CR768">
            <v>30</v>
          </cell>
          <cell r="CS768">
            <v>56</v>
          </cell>
          <cell r="CT768">
            <v>32</v>
          </cell>
          <cell r="CU768">
            <v>65</v>
          </cell>
          <cell r="CV768">
            <v>36</v>
          </cell>
          <cell r="CW768">
            <v>67</v>
          </cell>
          <cell r="CX768">
            <v>42</v>
          </cell>
        </row>
        <row r="769">
          <cell r="B769">
            <v>36893</v>
          </cell>
          <cell r="C769">
            <v>31</v>
          </cell>
          <cell r="D769">
            <v>11</v>
          </cell>
          <cell r="E769">
            <v>29</v>
          </cell>
          <cell r="F769">
            <v>13</v>
          </cell>
          <cell r="G769">
            <v>32</v>
          </cell>
          <cell r="H769">
            <v>18</v>
          </cell>
          <cell r="I769">
            <v>37</v>
          </cell>
          <cell r="J769">
            <v>17</v>
          </cell>
          <cell r="K769">
            <v>35</v>
          </cell>
          <cell r="L769">
            <v>16</v>
          </cell>
          <cell r="M769">
            <v>35</v>
          </cell>
          <cell r="N769">
            <v>16</v>
          </cell>
          <cell r="O769">
            <v>41</v>
          </cell>
          <cell r="P769">
            <v>16</v>
          </cell>
          <cell r="Q769">
            <v>40</v>
          </cell>
          <cell r="R769">
            <v>21</v>
          </cell>
          <cell r="S769">
            <v>27</v>
          </cell>
          <cell r="T769">
            <v>6</v>
          </cell>
          <cell r="U769">
            <v>21</v>
          </cell>
          <cell r="V769">
            <v>12</v>
          </cell>
          <cell r="W769">
            <v>25</v>
          </cell>
          <cell r="X769">
            <v>-2</v>
          </cell>
          <cell r="Y769">
            <v>30</v>
          </cell>
          <cell r="Z769">
            <v>19</v>
          </cell>
          <cell r="AA769">
            <v>33</v>
          </cell>
          <cell r="AB769">
            <v>17</v>
          </cell>
          <cell r="AC769">
            <v>26</v>
          </cell>
          <cell r="AD769">
            <v>2</v>
          </cell>
          <cell r="AE769">
            <v>27</v>
          </cell>
          <cell r="AF769">
            <v>15</v>
          </cell>
          <cell r="AG769">
            <v>23</v>
          </cell>
          <cell r="AH769">
            <v>5</v>
          </cell>
          <cell r="AI769">
            <v>23</v>
          </cell>
          <cell r="AJ769">
            <v>9</v>
          </cell>
          <cell r="AK769">
            <v>23</v>
          </cell>
          <cell r="AL769">
            <v>11</v>
          </cell>
          <cell r="AM769">
            <v>19</v>
          </cell>
          <cell r="AN769">
            <v>1</v>
          </cell>
          <cell r="AO769">
            <v>27</v>
          </cell>
          <cell r="AP769">
            <v>19</v>
          </cell>
          <cell r="AQ769">
            <v>27</v>
          </cell>
          <cell r="AR769">
            <v>18</v>
          </cell>
          <cell r="AS769">
            <v>27</v>
          </cell>
          <cell r="AT769">
            <v>12</v>
          </cell>
          <cell r="AU769">
            <v>22</v>
          </cell>
          <cell r="AV769">
            <v>15</v>
          </cell>
          <cell r="AW769">
            <v>24</v>
          </cell>
          <cell r="AX769">
            <v>13</v>
          </cell>
          <cell r="AY769">
            <v>34</v>
          </cell>
          <cell r="AZ769">
            <v>21</v>
          </cell>
          <cell r="BA769">
            <v>19</v>
          </cell>
          <cell r="BB769">
            <v>6</v>
          </cell>
          <cell r="BC769">
            <v>24</v>
          </cell>
          <cell r="BD769">
            <v>13</v>
          </cell>
          <cell r="BE769">
            <v>29</v>
          </cell>
          <cell r="BF769">
            <v>18</v>
          </cell>
          <cell r="BG769">
            <v>29</v>
          </cell>
          <cell r="BH769">
            <v>18</v>
          </cell>
          <cell r="BI769">
            <v>32</v>
          </cell>
          <cell r="BJ769">
            <v>20</v>
          </cell>
          <cell r="BK769">
            <v>33</v>
          </cell>
          <cell r="BL769">
            <v>23</v>
          </cell>
          <cell r="BM769">
            <v>34</v>
          </cell>
          <cell r="BN769">
            <v>17</v>
          </cell>
          <cell r="BO769">
            <v>37</v>
          </cell>
          <cell r="BP769">
            <v>21</v>
          </cell>
          <cell r="BQ769">
            <v>36</v>
          </cell>
          <cell r="BR769">
            <v>28</v>
          </cell>
          <cell r="BS769">
            <v>30</v>
          </cell>
          <cell r="BT769">
            <v>19</v>
          </cell>
          <cell r="BU769">
            <v>37</v>
          </cell>
          <cell r="BV769">
            <v>18</v>
          </cell>
          <cell r="BW769">
            <v>38</v>
          </cell>
          <cell r="BX769">
            <v>25</v>
          </cell>
          <cell r="BY769">
            <v>39</v>
          </cell>
          <cell r="BZ769">
            <v>21</v>
          </cell>
          <cell r="CA769">
            <v>42</v>
          </cell>
          <cell r="CB769">
            <v>20</v>
          </cell>
          <cell r="CC769">
            <v>42</v>
          </cell>
          <cell r="CD769">
            <v>21</v>
          </cell>
          <cell r="CE769">
            <v>38</v>
          </cell>
          <cell r="CF769">
            <v>19</v>
          </cell>
          <cell r="CG769">
            <v>45</v>
          </cell>
          <cell r="CH769">
            <v>19</v>
          </cell>
          <cell r="CI769">
            <v>45</v>
          </cell>
          <cell r="CJ769">
            <v>19</v>
          </cell>
          <cell r="CK769">
            <v>46</v>
          </cell>
          <cell r="CL769">
            <v>32</v>
          </cell>
          <cell r="CM769">
            <v>46</v>
          </cell>
          <cell r="CN769">
            <v>22</v>
          </cell>
          <cell r="CO769">
            <v>46</v>
          </cell>
          <cell r="CP769">
            <v>32</v>
          </cell>
          <cell r="CQ769">
            <v>51</v>
          </cell>
          <cell r="CR769">
            <v>41</v>
          </cell>
          <cell r="CS769">
            <v>54</v>
          </cell>
          <cell r="CT769">
            <v>42</v>
          </cell>
          <cell r="CU769">
            <v>67</v>
          </cell>
          <cell r="CV769">
            <v>47</v>
          </cell>
          <cell r="CW769">
            <v>72</v>
          </cell>
          <cell r="CX769">
            <v>53</v>
          </cell>
        </row>
        <row r="770">
          <cell r="B770">
            <v>36894</v>
          </cell>
          <cell r="C770">
            <v>32</v>
          </cell>
          <cell r="D770">
            <v>11</v>
          </cell>
          <cell r="E770">
            <v>35</v>
          </cell>
          <cell r="F770">
            <v>8</v>
          </cell>
          <cell r="G770">
            <v>33</v>
          </cell>
          <cell r="H770">
            <v>11</v>
          </cell>
          <cell r="I770">
            <v>38</v>
          </cell>
          <cell r="J770">
            <v>13</v>
          </cell>
          <cell r="K770">
            <v>39</v>
          </cell>
          <cell r="L770">
            <v>14</v>
          </cell>
          <cell r="M770">
            <v>40</v>
          </cell>
          <cell r="N770">
            <v>12</v>
          </cell>
          <cell r="O770">
            <v>42</v>
          </cell>
          <cell r="P770">
            <v>15</v>
          </cell>
          <cell r="Q770">
            <v>39</v>
          </cell>
          <cell r="R770">
            <v>21</v>
          </cell>
          <cell r="S770">
            <v>27</v>
          </cell>
          <cell r="T770">
            <v>1</v>
          </cell>
          <cell r="U770">
            <v>26</v>
          </cell>
          <cell r="V770">
            <v>15</v>
          </cell>
          <cell r="W770">
            <v>30</v>
          </cell>
          <cell r="X770">
            <v>2</v>
          </cell>
          <cell r="Y770">
            <v>32</v>
          </cell>
          <cell r="Z770">
            <v>18</v>
          </cell>
          <cell r="AA770">
            <v>33</v>
          </cell>
          <cell r="AB770">
            <v>11</v>
          </cell>
          <cell r="AC770">
            <v>30</v>
          </cell>
          <cell r="AD770">
            <v>-3</v>
          </cell>
          <cell r="AE770">
            <v>32</v>
          </cell>
          <cell r="AF770">
            <v>11</v>
          </cell>
          <cell r="AG770">
            <v>26</v>
          </cell>
          <cell r="AH770">
            <v>20</v>
          </cell>
          <cell r="AI770">
            <v>29</v>
          </cell>
          <cell r="AJ770">
            <v>15</v>
          </cell>
          <cell r="AK770">
            <v>29</v>
          </cell>
          <cell r="AL770">
            <v>22</v>
          </cell>
          <cell r="AM770">
            <v>28</v>
          </cell>
          <cell r="AN770">
            <v>10</v>
          </cell>
          <cell r="AO770">
            <v>31</v>
          </cell>
          <cell r="AP770">
            <v>18</v>
          </cell>
          <cell r="AQ770">
            <v>32</v>
          </cell>
          <cell r="AR770">
            <v>12</v>
          </cell>
          <cell r="AS770">
            <v>31</v>
          </cell>
          <cell r="AT770">
            <v>9</v>
          </cell>
          <cell r="AU770">
            <v>24</v>
          </cell>
          <cell r="AV770">
            <v>12</v>
          </cell>
          <cell r="AW770">
            <v>25</v>
          </cell>
          <cell r="AX770">
            <v>10</v>
          </cell>
          <cell r="AY770">
            <v>29</v>
          </cell>
          <cell r="AZ770">
            <v>19</v>
          </cell>
          <cell r="BA770">
            <v>26</v>
          </cell>
          <cell r="BB770">
            <v>14</v>
          </cell>
          <cell r="BC770">
            <v>29</v>
          </cell>
          <cell r="BD770">
            <v>10</v>
          </cell>
          <cell r="BE770">
            <v>31</v>
          </cell>
          <cell r="BF770">
            <v>15</v>
          </cell>
          <cell r="BG770">
            <v>32</v>
          </cell>
          <cell r="BH770">
            <v>16</v>
          </cell>
          <cell r="BI770">
            <v>34</v>
          </cell>
          <cell r="BJ770">
            <v>14</v>
          </cell>
          <cell r="BK770">
            <v>35</v>
          </cell>
          <cell r="BL770">
            <v>20</v>
          </cell>
          <cell r="BM770">
            <v>37</v>
          </cell>
          <cell r="BN770">
            <v>13</v>
          </cell>
          <cell r="BO770">
            <v>38</v>
          </cell>
          <cell r="BP770">
            <v>12</v>
          </cell>
          <cell r="BQ770">
            <v>35</v>
          </cell>
          <cell r="BR770">
            <v>20</v>
          </cell>
          <cell r="BS770">
            <v>37</v>
          </cell>
          <cell r="BT770">
            <v>10</v>
          </cell>
          <cell r="BU770">
            <v>37</v>
          </cell>
          <cell r="BV770">
            <v>11</v>
          </cell>
          <cell r="BW770">
            <v>40</v>
          </cell>
          <cell r="BX770">
            <v>12</v>
          </cell>
          <cell r="BY770">
            <v>39</v>
          </cell>
          <cell r="BZ770">
            <v>11</v>
          </cell>
          <cell r="CA770">
            <v>40</v>
          </cell>
          <cell r="CB770">
            <v>13</v>
          </cell>
          <cell r="CC770">
            <v>43</v>
          </cell>
          <cell r="CD770">
            <v>20</v>
          </cell>
          <cell r="CE770">
            <v>40</v>
          </cell>
          <cell r="CF770">
            <v>17</v>
          </cell>
          <cell r="CG770">
            <v>43</v>
          </cell>
          <cell r="CH770">
            <v>16</v>
          </cell>
          <cell r="CI770">
            <v>43</v>
          </cell>
          <cell r="CJ770">
            <v>18</v>
          </cell>
          <cell r="CK770">
            <v>54</v>
          </cell>
          <cell r="CL770">
            <v>33</v>
          </cell>
          <cell r="CM770">
            <v>48</v>
          </cell>
          <cell r="CN770">
            <v>24</v>
          </cell>
          <cell r="CO770">
            <v>54</v>
          </cell>
          <cell r="CP770">
            <v>33</v>
          </cell>
          <cell r="CQ770">
            <v>60</v>
          </cell>
          <cell r="CR770">
            <v>35</v>
          </cell>
          <cell r="CS770">
            <v>58</v>
          </cell>
          <cell r="CT770">
            <v>35</v>
          </cell>
          <cell r="CU770">
            <v>67</v>
          </cell>
          <cell r="CV770">
            <v>44</v>
          </cell>
          <cell r="CW770">
            <v>69</v>
          </cell>
          <cell r="CX770">
            <v>48</v>
          </cell>
        </row>
        <row r="771">
          <cell r="B771">
            <v>36895</v>
          </cell>
          <cell r="C771">
            <v>43</v>
          </cell>
          <cell r="D771">
            <v>20</v>
          </cell>
          <cell r="E771">
            <v>41</v>
          </cell>
          <cell r="F771">
            <v>18</v>
          </cell>
          <cell r="G771">
            <v>41</v>
          </cell>
          <cell r="H771">
            <v>22</v>
          </cell>
          <cell r="I771">
            <v>46</v>
          </cell>
          <cell r="J771">
            <v>16</v>
          </cell>
          <cell r="K771">
            <v>51</v>
          </cell>
          <cell r="L771">
            <v>20</v>
          </cell>
          <cell r="M771">
            <v>46</v>
          </cell>
          <cell r="N771">
            <v>20</v>
          </cell>
          <cell r="O771">
            <v>48</v>
          </cell>
          <cell r="P771">
            <v>22</v>
          </cell>
          <cell r="Q771">
            <v>52</v>
          </cell>
          <cell r="R771">
            <v>21</v>
          </cell>
          <cell r="S771">
            <v>29</v>
          </cell>
          <cell r="T771">
            <v>7</v>
          </cell>
          <cell r="U771">
            <v>28</v>
          </cell>
          <cell r="V771">
            <v>14</v>
          </cell>
          <cell r="W771">
            <v>30</v>
          </cell>
          <cell r="X771">
            <v>1</v>
          </cell>
          <cell r="Y771">
            <v>34</v>
          </cell>
          <cell r="Z771">
            <v>22</v>
          </cell>
          <cell r="AA771">
            <v>33</v>
          </cell>
          <cell r="AB771">
            <v>17</v>
          </cell>
          <cell r="AC771">
            <v>33</v>
          </cell>
          <cell r="AD771">
            <v>18</v>
          </cell>
          <cell r="AE771">
            <v>34</v>
          </cell>
          <cell r="AF771">
            <v>22</v>
          </cell>
          <cell r="AG771">
            <v>29</v>
          </cell>
          <cell r="AH771">
            <v>22</v>
          </cell>
          <cell r="AI771">
            <v>29</v>
          </cell>
          <cell r="AJ771">
            <v>21</v>
          </cell>
          <cell r="AK771">
            <v>28</v>
          </cell>
          <cell r="AL771">
            <v>24</v>
          </cell>
          <cell r="AM771">
            <v>30</v>
          </cell>
          <cell r="AN771">
            <v>19</v>
          </cell>
          <cell r="AO771">
            <v>34</v>
          </cell>
          <cell r="AP771">
            <v>25</v>
          </cell>
          <cell r="AQ771">
            <v>34</v>
          </cell>
          <cell r="AR771">
            <v>20</v>
          </cell>
          <cell r="AS771">
            <v>34</v>
          </cell>
          <cell r="AT771">
            <v>8</v>
          </cell>
          <cell r="AU771">
            <v>28</v>
          </cell>
          <cell r="AV771">
            <v>23</v>
          </cell>
          <cell r="AW771">
            <v>28</v>
          </cell>
          <cell r="AX771">
            <v>21</v>
          </cell>
          <cell r="AY771">
            <v>31</v>
          </cell>
          <cell r="AZ771">
            <v>14</v>
          </cell>
          <cell r="BA771">
            <v>30</v>
          </cell>
          <cell r="BB771">
            <v>22</v>
          </cell>
          <cell r="BC771">
            <v>33</v>
          </cell>
          <cell r="BD771">
            <v>16</v>
          </cell>
          <cell r="BE771">
            <v>35</v>
          </cell>
          <cell r="BF771">
            <v>22</v>
          </cell>
          <cell r="BG771">
            <v>36</v>
          </cell>
          <cell r="BH771">
            <v>19</v>
          </cell>
          <cell r="BI771">
            <v>38</v>
          </cell>
          <cell r="BJ771">
            <v>20</v>
          </cell>
          <cell r="BK771">
            <v>38</v>
          </cell>
          <cell r="BL771">
            <v>23</v>
          </cell>
          <cell r="BM771">
            <v>36</v>
          </cell>
          <cell r="BN771">
            <v>25</v>
          </cell>
          <cell r="BO771">
            <v>42</v>
          </cell>
          <cell r="BP771">
            <v>18</v>
          </cell>
          <cell r="BQ771">
            <v>36</v>
          </cell>
          <cell r="BR771">
            <v>19</v>
          </cell>
          <cell r="BS771">
            <v>39</v>
          </cell>
          <cell r="BT771">
            <v>20</v>
          </cell>
          <cell r="BU771">
            <v>42</v>
          </cell>
          <cell r="BV771">
            <v>21</v>
          </cell>
          <cell r="BW771">
            <v>43</v>
          </cell>
          <cell r="BX771">
            <v>17</v>
          </cell>
          <cell r="BY771">
            <v>48</v>
          </cell>
          <cell r="BZ771">
            <v>12</v>
          </cell>
          <cell r="CA771">
            <v>49</v>
          </cell>
          <cell r="CB771">
            <v>15</v>
          </cell>
          <cell r="CC771">
            <v>49</v>
          </cell>
          <cell r="CD771">
            <v>19</v>
          </cell>
          <cell r="CE771">
            <v>48</v>
          </cell>
          <cell r="CF771">
            <v>24</v>
          </cell>
          <cell r="CG771">
            <v>50</v>
          </cell>
          <cell r="CH771">
            <v>18</v>
          </cell>
          <cell r="CI771">
            <v>50</v>
          </cell>
          <cell r="CJ771">
            <v>17</v>
          </cell>
          <cell r="CK771">
            <v>53</v>
          </cell>
          <cell r="CL771">
            <v>28</v>
          </cell>
          <cell r="CM771">
            <v>51</v>
          </cell>
          <cell r="CN771">
            <v>23</v>
          </cell>
          <cell r="CO771">
            <v>53</v>
          </cell>
          <cell r="CP771">
            <v>28</v>
          </cell>
          <cell r="CQ771">
            <v>52</v>
          </cell>
          <cell r="CR771">
            <v>32</v>
          </cell>
          <cell r="CS771">
            <v>52</v>
          </cell>
          <cell r="CT771">
            <v>34</v>
          </cell>
          <cell r="CU771">
            <v>58</v>
          </cell>
          <cell r="CV771">
            <v>40</v>
          </cell>
          <cell r="CW771">
            <v>61</v>
          </cell>
          <cell r="CX771">
            <v>47</v>
          </cell>
        </row>
        <row r="772">
          <cell r="B772">
            <v>36896</v>
          </cell>
          <cell r="C772">
            <v>54</v>
          </cell>
          <cell r="D772">
            <v>31</v>
          </cell>
          <cell r="E772">
            <v>50</v>
          </cell>
          <cell r="F772">
            <v>31</v>
          </cell>
          <cell r="G772">
            <v>49</v>
          </cell>
          <cell r="H772">
            <v>25</v>
          </cell>
          <cell r="I772">
            <v>53</v>
          </cell>
          <cell r="J772">
            <v>22</v>
          </cell>
          <cell r="K772">
            <v>62</v>
          </cell>
          <cell r="L772">
            <v>25</v>
          </cell>
          <cell r="M772">
            <v>57</v>
          </cell>
          <cell r="N772">
            <v>25</v>
          </cell>
          <cell r="O772">
            <v>60</v>
          </cell>
          <cell r="P772">
            <v>23</v>
          </cell>
          <cell r="Q772">
            <v>67</v>
          </cell>
          <cell r="R772">
            <v>28</v>
          </cell>
          <cell r="S772">
            <v>25</v>
          </cell>
          <cell r="T772">
            <v>2</v>
          </cell>
          <cell r="U772">
            <v>31</v>
          </cell>
          <cell r="V772">
            <v>8</v>
          </cell>
          <cell r="W772">
            <v>29</v>
          </cell>
          <cell r="X772">
            <v>0</v>
          </cell>
          <cell r="Y772">
            <v>38</v>
          </cell>
          <cell r="Z772">
            <v>20</v>
          </cell>
          <cell r="AA772">
            <v>33</v>
          </cell>
          <cell r="AB772">
            <v>16</v>
          </cell>
          <cell r="AC772">
            <v>32</v>
          </cell>
          <cell r="AD772">
            <v>15</v>
          </cell>
          <cell r="AE772">
            <v>33</v>
          </cell>
          <cell r="AF772">
            <v>16</v>
          </cell>
          <cell r="AG772">
            <v>33</v>
          </cell>
          <cell r="AH772">
            <v>22</v>
          </cell>
          <cell r="AI772">
            <v>34</v>
          </cell>
          <cell r="AJ772">
            <v>21</v>
          </cell>
          <cell r="AK772">
            <v>30</v>
          </cell>
          <cell r="AL772">
            <v>19</v>
          </cell>
          <cell r="AM772">
            <v>29</v>
          </cell>
          <cell r="AN772">
            <v>13</v>
          </cell>
          <cell r="AO772">
            <v>33</v>
          </cell>
          <cell r="AP772">
            <v>24</v>
          </cell>
          <cell r="AQ772">
            <v>32</v>
          </cell>
          <cell r="AR772">
            <v>19</v>
          </cell>
          <cell r="AS772">
            <v>34</v>
          </cell>
          <cell r="AT772">
            <v>9</v>
          </cell>
          <cell r="AU772">
            <v>33</v>
          </cell>
          <cell r="AV772">
            <v>26</v>
          </cell>
          <cell r="AW772">
            <v>34</v>
          </cell>
          <cell r="AX772">
            <v>25</v>
          </cell>
          <cell r="AY772">
            <v>33</v>
          </cell>
          <cell r="AZ772">
            <v>18</v>
          </cell>
          <cell r="BA772">
            <v>27</v>
          </cell>
          <cell r="BB772">
            <v>16</v>
          </cell>
          <cell r="BC772">
            <v>29</v>
          </cell>
          <cell r="BD772">
            <v>10</v>
          </cell>
          <cell r="BE772">
            <v>32</v>
          </cell>
          <cell r="BF772">
            <v>19</v>
          </cell>
          <cell r="BG772">
            <v>41</v>
          </cell>
          <cell r="BH772">
            <v>19</v>
          </cell>
          <cell r="BI772">
            <v>31</v>
          </cell>
          <cell r="BJ772">
            <v>17</v>
          </cell>
          <cell r="BK772">
            <v>33</v>
          </cell>
          <cell r="BL772">
            <v>22</v>
          </cell>
          <cell r="BM772">
            <v>48</v>
          </cell>
          <cell r="BN772">
            <v>25</v>
          </cell>
          <cell r="BO772">
            <v>42</v>
          </cell>
          <cell r="BP772">
            <v>18</v>
          </cell>
          <cell r="BQ772">
            <v>46</v>
          </cell>
          <cell r="BR772">
            <v>19</v>
          </cell>
          <cell r="BS772">
            <v>52</v>
          </cell>
          <cell r="BT772">
            <v>20</v>
          </cell>
          <cell r="BU772">
            <v>48</v>
          </cell>
          <cell r="BV772">
            <v>20</v>
          </cell>
          <cell r="BW772">
            <v>52</v>
          </cell>
          <cell r="BX772">
            <v>19</v>
          </cell>
          <cell r="BY772">
            <v>55</v>
          </cell>
          <cell r="BZ772">
            <v>22</v>
          </cell>
          <cell r="CA772">
            <v>57</v>
          </cell>
          <cell r="CB772">
            <v>26</v>
          </cell>
          <cell r="CC772">
            <v>56</v>
          </cell>
          <cell r="CD772">
            <v>25</v>
          </cell>
          <cell r="CE772">
            <v>56</v>
          </cell>
          <cell r="CF772">
            <v>30</v>
          </cell>
          <cell r="CG772">
            <v>61</v>
          </cell>
          <cell r="CH772">
            <v>19</v>
          </cell>
          <cell r="CI772">
            <v>59</v>
          </cell>
          <cell r="CJ772">
            <v>24</v>
          </cell>
          <cell r="CK772">
            <v>62</v>
          </cell>
          <cell r="CL772">
            <v>26</v>
          </cell>
          <cell r="CM772">
            <v>62</v>
          </cell>
          <cell r="CN772">
            <v>25</v>
          </cell>
          <cell r="CO772">
            <v>62</v>
          </cell>
          <cell r="CP772">
            <v>26</v>
          </cell>
          <cell r="CQ772">
            <v>63</v>
          </cell>
          <cell r="CR772">
            <v>29</v>
          </cell>
          <cell r="CS772">
            <v>60</v>
          </cell>
          <cell r="CT772">
            <v>33</v>
          </cell>
          <cell r="CU772">
            <v>64</v>
          </cell>
          <cell r="CV772">
            <v>37</v>
          </cell>
          <cell r="CW772">
            <v>64</v>
          </cell>
          <cell r="CX772">
            <v>39</v>
          </cell>
        </row>
        <row r="773">
          <cell r="B773">
            <v>36897</v>
          </cell>
          <cell r="C773">
            <v>59</v>
          </cell>
          <cell r="D773">
            <v>26</v>
          </cell>
          <cell r="E773">
            <v>50</v>
          </cell>
          <cell r="F773">
            <v>22</v>
          </cell>
          <cell r="G773">
            <v>46</v>
          </cell>
          <cell r="H773">
            <v>26</v>
          </cell>
          <cell r="I773">
            <v>52</v>
          </cell>
          <cell r="J773">
            <v>26</v>
          </cell>
          <cell r="K773">
            <v>62</v>
          </cell>
          <cell r="L773">
            <v>25</v>
          </cell>
          <cell r="M773">
            <v>55</v>
          </cell>
          <cell r="N773">
            <v>24</v>
          </cell>
          <cell r="O773">
            <v>59</v>
          </cell>
          <cell r="P773">
            <v>26</v>
          </cell>
          <cell r="Q773">
            <v>63</v>
          </cell>
          <cell r="R773">
            <v>30</v>
          </cell>
          <cell r="S773">
            <v>33</v>
          </cell>
          <cell r="T773">
            <v>21</v>
          </cell>
          <cell r="U773">
            <v>32</v>
          </cell>
          <cell r="V773">
            <v>24</v>
          </cell>
          <cell r="W773">
            <v>33</v>
          </cell>
          <cell r="X773">
            <v>13</v>
          </cell>
          <cell r="Y773">
            <v>36</v>
          </cell>
          <cell r="Z773">
            <v>29</v>
          </cell>
          <cell r="AA773">
            <v>38</v>
          </cell>
          <cell r="AB773">
            <v>30</v>
          </cell>
          <cell r="AC773">
            <v>39</v>
          </cell>
          <cell r="AD773">
            <v>19</v>
          </cell>
          <cell r="AE773">
            <v>39</v>
          </cell>
          <cell r="AF773">
            <v>20</v>
          </cell>
          <cell r="AG773">
            <v>30</v>
          </cell>
          <cell r="AH773">
            <v>21</v>
          </cell>
          <cell r="AI773">
            <v>34</v>
          </cell>
          <cell r="AJ773">
            <v>24</v>
          </cell>
          <cell r="AK773">
            <v>33</v>
          </cell>
          <cell r="AL773">
            <v>22</v>
          </cell>
          <cell r="AM773">
            <v>34</v>
          </cell>
          <cell r="AN773">
            <v>22</v>
          </cell>
          <cell r="AO773">
            <v>40</v>
          </cell>
          <cell r="AP773">
            <v>30</v>
          </cell>
          <cell r="AQ773">
            <v>40</v>
          </cell>
          <cell r="AR773">
            <v>25</v>
          </cell>
          <cell r="AS773">
            <v>38</v>
          </cell>
          <cell r="AT773">
            <v>23</v>
          </cell>
          <cell r="AU773">
            <v>33</v>
          </cell>
          <cell r="AV773">
            <v>27</v>
          </cell>
          <cell r="AW773">
            <v>35</v>
          </cell>
          <cell r="AX773">
            <v>27</v>
          </cell>
          <cell r="AY773">
            <v>30</v>
          </cell>
          <cell r="AZ773">
            <v>15</v>
          </cell>
          <cell r="BA773">
            <v>32</v>
          </cell>
          <cell r="BB773">
            <v>27</v>
          </cell>
          <cell r="BC773">
            <v>36</v>
          </cell>
          <cell r="BD773">
            <v>18</v>
          </cell>
          <cell r="BE773">
            <v>38</v>
          </cell>
          <cell r="BF773">
            <v>23</v>
          </cell>
          <cell r="BG773">
            <v>39</v>
          </cell>
          <cell r="BH773">
            <v>25</v>
          </cell>
          <cell r="BI773">
            <v>39</v>
          </cell>
          <cell r="BJ773">
            <v>24</v>
          </cell>
          <cell r="BK773">
            <v>42</v>
          </cell>
          <cell r="BL773">
            <v>28</v>
          </cell>
          <cell r="BM773">
            <v>44</v>
          </cell>
          <cell r="BN773">
            <v>34</v>
          </cell>
          <cell r="BO773">
            <v>49</v>
          </cell>
          <cell r="BP773">
            <v>23</v>
          </cell>
          <cell r="BQ773">
            <v>48</v>
          </cell>
          <cell r="BR773">
            <v>26</v>
          </cell>
          <cell r="BS773">
            <v>49</v>
          </cell>
          <cell r="BT773">
            <v>29</v>
          </cell>
          <cell r="BU773">
            <v>48</v>
          </cell>
          <cell r="BV773">
            <v>28</v>
          </cell>
          <cell r="BW773">
            <v>51</v>
          </cell>
          <cell r="BX773">
            <v>26</v>
          </cell>
          <cell r="BY773">
            <v>53</v>
          </cell>
          <cell r="BZ773">
            <v>27</v>
          </cell>
          <cell r="CA773">
            <v>56</v>
          </cell>
          <cell r="CB773">
            <v>27</v>
          </cell>
          <cell r="CC773">
            <v>56</v>
          </cell>
          <cell r="CD773">
            <v>32</v>
          </cell>
          <cell r="CE773">
            <v>53</v>
          </cell>
          <cell r="CF773">
            <v>30</v>
          </cell>
          <cell r="CG773">
            <v>61</v>
          </cell>
          <cell r="CH773">
            <v>23</v>
          </cell>
          <cell r="CI773">
            <v>57</v>
          </cell>
          <cell r="CJ773">
            <v>30</v>
          </cell>
          <cell r="CK773">
            <v>63</v>
          </cell>
          <cell r="CL773">
            <v>36</v>
          </cell>
          <cell r="CM773">
            <v>63</v>
          </cell>
          <cell r="CN773">
            <v>33</v>
          </cell>
          <cell r="CO773">
            <v>63</v>
          </cell>
          <cell r="CP773">
            <v>36</v>
          </cell>
          <cell r="CQ773">
            <v>67</v>
          </cell>
          <cell r="CR773">
            <v>40</v>
          </cell>
          <cell r="CS773">
            <v>63</v>
          </cell>
          <cell r="CT773">
            <v>43</v>
          </cell>
          <cell r="CU773">
            <v>70</v>
          </cell>
          <cell r="CV773">
            <v>46</v>
          </cell>
          <cell r="CW773">
            <v>73</v>
          </cell>
          <cell r="CX773">
            <v>50</v>
          </cell>
        </row>
        <row r="774">
          <cell r="B774">
            <v>36898</v>
          </cell>
          <cell r="C774">
            <v>56</v>
          </cell>
          <cell r="D774">
            <v>36</v>
          </cell>
          <cell r="E774">
            <v>55</v>
          </cell>
          <cell r="F774">
            <v>31</v>
          </cell>
          <cell r="G774">
            <v>51</v>
          </cell>
          <cell r="H774">
            <v>26</v>
          </cell>
          <cell r="I774">
            <v>54</v>
          </cell>
          <cell r="J774">
            <v>27</v>
          </cell>
          <cell r="K774">
            <v>63</v>
          </cell>
          <cell r="L774">
            <v>43</v>
          </cell>
          <cell r="M774">
            <v>58</v>
          </cell>
          <cell r="N774">
            <v>30</v>
          </cell>
          <cell r="O774">
            <v>68</v>
          </cell>
          <cell r="P774">
            <v>28</v>
          </cell>
          <cell r="Q774">
            <v>70</v>
          </cell>
          <cell r="R774">
            <v>35</v>
          </cell>
          <cell r="S774">
            <v>34</v>
          </cell>
          <cell r="T774">
            <v>16</v>
          </cell>
          <cell r="U774">
            <v>28</v>
          </cell>
          <cell r="V774">
            <v>21</v>
          </cell>
          <cell r="W774">
            <v>32</v>
          </cell>
          <cell r="X774">
            <v>10</v>
          </cell>
          <cell r="Y774">
            <v>36</v>
          </cell>
          <cell r="Z774">
            <v>27</v>
          </cell>
          <cell r="AA774">
            <v>39</v>
          </cell>
          <cell r="AB774">
            <v>25</v>
          </cell>
          <cell r="AC774">
            <v>35</v>
          </cell>
          <cell r="AD774">
            <v>22</v>
          </cell>
          <cell r="AE774">
            <v>38</v>
          </cell>
          <cell r="AF774">
            <v>21</v>
          </cell>
          <cell r="AG774">
            <v>32</v>
          </cell>
          <cell r="AH774">
            <v>28</v>
          </cell>
          <cell r="AI774">
            <v>33</v>
          </cell>
          <cell r="AJ774">
            <v>25</v>
          </cell>
          <cell r="AK774">
            <v>30</v>
          </cell>
          <cell r="AL774">
            <v>22</v>
          </cell>
          <cell r="AM774">
            <v>30</v>
          </cell>
          <cell r="AN774">
            <v>11</v>
          </cell>
          <cell r="AO774">
            <v>43</v>
          </cell>
          <cell r="AP774">
            <v>29</v>
          </cell>
          <cell r="AQ774">
            <v>42</v>
          </cell>
          <cell r="AR774">
            <v>22</v>
          </cell>
          <cell r="AS774">
            <v>47</v>
          </cell>
          <cell r="AT774">
            <v>15</v>
          </cell>
          <cell r="AU774">
            <v>37</v>
          </cell>
          <cell r="AV774">
            <v>32</v>
          </cell>
          <cell r="AW774">
            <v>43</v>
          </cell>
          <cell r="AX774">
            <v>28</v>
          </cell>
          <cell r="AY774">
            <v>34</v>
          </cell>
          <cell r="AZ774">
            <v>14</v>
          </cell>
          <cell r="BA774">
            <v>36</v>
          </cell>
          <cell r="BB774">
            <v>24</v>
          </cell>
          <cell r="BC774">
            <v>41</v>
          </cell>
          <cell r="BD774">
            <v>17</v>
          </cell>
          <cell r="BE774">
            <v>42</v>
          </cell>
          <cell r="BF774">
            <v>23</v>
          </cell>
          <cell r="BG774">
            <v>44</v>
          </cell>
          <cell r="BH774">
            <v>21</v>
          </cell>
          <cell r="BI774">
            <v>43</v>
          </cell>
          <cell r="BJ774">
            <v>21</v>
          </cell>
          <cell r="BK774">
            <v>42</v>
          </cell>
          <cell r="BL774">
            <v>26</v>
          </cell>
          <cell r="BM774">
            <v>52</v>
          </cell>
          <cell r="BN774">
            <v>31</v>
          </cell>
          <cell r="BO774">
            <v>58</v>
          </cell>
          <cell r="BP774">
            <v>23</v>
          </cell>
          <cell r="BQ774">
            <v>58</v>
          </cell>
          <cell r="BR774">
            <v>24</v>
          </cell>
          <cell r="BS774">
            <v>52</v>
          </cell>
          <cell r="BT774">
            <v>24</v>
          </cell>
          <cell r="BU774">
            <v>56</v>
          </cell>
          <cell r="BV774">
            <v>24</v>
          </cell>
          <cell r="BW774">
            <v>59</v>
          </cell>
          <cell r="BX774">
            <v>26</v>
          </cell>
          <cell r="BY774">
            <v>55</v>
          </cell>
          <cell r="BZ774">
            <v>27</v>
          </cell>
          <cell r="CA774">
            <v>57</v>
          </cell>
          <cell r="CB774">
            <v>25</v>
          </cell>
          <cell r="CC774">
            <v>60</v>
          </cell>
          <cell r="CD774">
            <v>28</v>
          </cell>
          <cell r="CE774">
            <v>57</v>
          </cell>
          <cell r="CF774">
            <v>32</v>
          </cell>
          <cell r="CG774">
            <v>68</v>
          </cell>
          <cell r="CH774">
            <v>27</v>
          </cell>
          <cell r="CI774">
            <v>63</v>
          </cell>
          <cell r="CJ774">
            <v>25</v>
          </cell>
          <cell r="CK774">
            <v>68</v>
          </cell>
          <cell r="CL774">
            <v>29</v>
          </cell>
          <cell r="CM774">
            <v>67</v>
          </cell>
          <cell r="CN774">
            <v>28</v>
          </cell>
          <cell r="CO774">
            <v>68</v>
          </cell>
          <cell r="CP774">
            <v>29</v>
          </cell>
          <cell r="CQ774">
            <v>70</v>
          </cell>
          <cell r="CR774">
            <v>31</v>
          </cell>
          <cell r="CS774">
            <v>65</v>
          </cell>
          <cell r="CT774">
            <v>39</v>
          </cell>
          <cell r="CU774">
            <v>70</v>
          </cell>
          <cell r="CV774">
            <v>40</v>
          </cell>
          <cell r="CW774">
            <v>74</v>
          </cell>
          <cell r="CX774">
            <v>48</v>
          </cell>
        </row>
        <row r="775">
          <cell r="B775">
            <v>36899</v>
          </cell>
          <cell r="C775">
            <v>43</v>
          </cell>
          <cell r="D775">
            <v>29</v>
          </cell>
          <cell r="E775">
            <v>37</v>
          </cell>
          <cell r="F775">
            <v>27</v>
          </cell>
          <cell r="G775">
            <v>44</v>
          </cell>
          <cell r="H775">
            <v>30</v>
          </cell>
          <cell r="I775">
            <v>44</v>
          </cell>
          <cell r="J775">
            <v>30</v>
          </cell>
          <cell r="K775">
            <v>49</v>
          </cell>
          <cell r="L775">
            <v>28</v>
          </cell>
          <cell r="M775">
            <v>50</v>
          </cell>
          <cell r="N775">
            <v>26</v>
          </cell>
          <cell r="O775">
            <v>58</v>
          </cell>
          <cell r="P775">
            <v>34</v>
          </cell>
          <cell r="Q775">
            <v>60</v>
          </cell>
          <cell r="R775">
            <v>35</v>
          </cell>
          <cell r="S775">
            <v>33</v>
          </cell>
          <cell r="T775">
            <v>11</v>
          </cell>
          <cell r="U775">
            <v>35</v>
          </cell>
          <cell r="V775">
            <v>21</v>
          </cell>
          <cell r="W775">
            <v>32</v>
          </cell>
          <cell r="X775">
            <v>8</v>
          </cell>
          <cell r="Y775">
            <v>39</v>
          </cell>
          <cell r="Z775">
            <v>26</v>
          </cell>
          <cell r="AA775">
            <v>37</v>
          </cell>
          <cell r="AB775">
            <v>23</v>
          </cell>
          <cell r="AC775">
            <v>34</v>
          </cell>
          <cell r="AD775">
            <v>16</v>
          </cell>
          <cell r="AE775">
            <v>38</v>
          </cell>
          <cell r="AF775">
            <v>25</v>
          </cell>
          <cell r="AG775">
            <v>32</v>
          </cell>
          <cell r="AH775">
            <v>17</v>
          </cell>
          <cell r="AI775">
            <v>33</v>
          </cell>
          <cell r="AJ775">
            <v>21</v>
          </cell>
          <cell r="AK775">
            <v>34</v>
          </cell>
          <cell r="AL775">
            <v>26</v>
          </cell>
          <cell r="AM775">
            <v>34</v>
          </cell>
          <cell r="AN775">
            <v>25</v>
          </cell>
          <cell r="AO775">
            <v>40</v>
          </cell>
          <cell r="AP775">
            <v>34</v>
          </cell>
          <cell r="AQ775">
            <v>36</v>
          </cell>
          <cell r="AR775">
            <v>26</v>
          </cell>
          <cell r="AS775">
            <v>42</v>
          </cell>
          <cell r="AT775">
            <v>32</v>
          </cell>
          <cell r="AU775">
            <v>31</v>
          </cell>
          <cell r="AV775">
            <v>15</v>
          </cell>
          <cell r="AW775">
            <v>34</v>
          </cell>
          <cell r="AX775">
            <v>21</v>
          </cell>
          <cell r="AY775">
            <v>40</v>
          </cell>
          <cell r="AZ775">
            <v>20</v>
          </cell>
          <cell r="BA775">
            <v>36</v>
          </cell>
          <cell r="BB775">
            <v>29</v>
          </cell>
          <cell r="BC775">
            <v>34</v>
          </cell>
          <cell r="BD775">
            <v>20</v>
          </cell>
          <cell r="BE775">
            <v>40</v>
          </cell>
          <cell r="BF775">
            <v>32</v>
          </cell>
          <cell r="BG775">
            <v>39</v>
          </cell>
          <cell r="BH775">
            <v>29</v>
          </cell>
          <cell r="BI775">
            <v>37</v>
          </cell>
          <cell r="BJ775">
            <v>26</v>
          </cell>
          <cell r="BK775">
            <v>37</v>
          </cell>
          <cell r="BL775">
            <v>30</v>
          </cell>
          <cell r="BM775">
            <v>46</v>
          </cell>
          <cell r="BN775">
            <v>32</v>
          </cell>
          <cell r="BO775">
            <v>48</v>
          </cell>
          <cell r="BP775">
            <v>36</v>
          </cell>
          <cell r="BQ775">
            <v>48</v>
          </cell>
          <cell r="BR775">
            <v>38</v>
          </cell>
          <cell r="BS775">
            <v>45</v>
          </cell>
          <cell r="BT775">
            <v>29</v>
          </cell>
          <cell r="BU775">
            <v>44</v>
          </cell>
          <cell r="BV775">
            <v>33</v>
          </cell>
          <cell r="BW775">
            <v>45</v>
          </cell>
          <cell r="BX775">
            <v>34</v>
          </cell>
          <cell r="BY775">
            <v>50</v>
          </cell>
          <cell r="BZ775">
            <v>38</v>
          </cell>
          <cell r="CA775">
            <v>50</v>
          </cell>
          <cell r="CB775">
            <v>35</v>
          </cell>
          <cell r="CC775">
            <v>62</v>
          </cell>
          <cell r="CD775">
            <v>37</v>
          </cell>
          <cell r="CE775">
            <v>48</v>
          </cell>
          <cell r="CF775">
            <v>29</v>
          </cell>
          <cell r="CG775">
            <v>57</v>
          </cell>
          <cell r="CH775">
            <v>30</v>
          </cell>
          <cell r="CI775">
            <v>63</v>
          </cell>
          <cell r="CJ775">
            <v>36</v>
          </cell>
          <cell r="CK775">
            <v>74</v>
          </cell>
          <cell r="CL775">
            <v>44</v>
          </cell>
          <cell r="CM775">
            <v>70</v>
          </cell>
          <cell r="CN775">
            <v>43</v>
          </cell>
          <cell r="CO775">
            <v>74</v>
          </cell>
          <cell r="CP775">
            <v>44</v>
          </cell>
          <cell r="CQ775">
            <v>70</v>
          </cell>
          <cell r="CR775">
            <v>46</v>
          </cell>
          <cell r="CS775">
            <v>67</v>
          </cell>
          <cell r="CT775">
            <v>55</v>
          </cell>
          <cell r="CU775">
            <v>80</v>
          </cell>
          <cell r="CV775">
            <v>48</v>
          </cell>
          <cell r="CW775">
            <v>80</v>
          </cell>
          <cell r="CX775">
            <v>51</v>
          </cell>
        </row>
        <row r="776">
          <cell r="B776">
            <v>36900</v>
          </cell>
          <cell r="C776">
            <v>40</v>
          </cell>
          <cell r="D776">
            <v>23</v>
          </cell>
          <cell r="E776">
            <v>35</v>
          </cell>
          <cell r="F776">
            <v>21</v>
          </cell>
          <cell r="G776">
            <v>33</v>
          </cell>
          <cell r="H776">
            <v>21</v>
          </cell>
          <cell r="I776">
            <v>36</v>
          </cell>
          <cell r="J776">
            <v>25</v>
          </cell>
          <cell r="K776">
            <v>43</v>
          </cell>
          <cell r="L776">
            <v>22</v>
          </cell>
          <cell r="M776">
            <v>37</v>
          </cell>
          <cell r="N776">
            <v>21</v>
          </cell>
          <cell r="O776">
            <v>44</v>
          </cell>
          <cell r="P776">
            <v>24</v>
          </cell>
          <cell r="Q776">
            <v>48</v>
          </cell>
          <cell r="R776">
            <v>25</v>
          </cell>
          <cell r="S776">
            <v>29</v>
          </cell>
          <cell r="T776">
            <v>21</v>
          </cell>
          <cell r="U776">
            <v>23</v>
          </cell>
          <cell r="V776">
            <v>10</v>
          </cell>
          <cell r="W776">
            <v>28</v>
          </cell>
          <cell r="X776">
            <v>12</v>
          </cell>
          <cell r="Y776">
            <v>33</v>
          </cell>
          <cell r="Z776">
            <v>23</v>
          </cell>
          <cell r="AA776">
            <v>33</v>
          </cell>
          <cell r="AB776">
            <v>23</v>
          </cell>
          <cell r="AC776">
            <v>32</v>
          </cell>
          <cell r="AD776">
            <v>22</v>
          </cell>
          <cell r="AE776">
            <v>34</v>
          </cell>
          <cell r="AF776">
            <v>24</v>
          </cell>
          <cell r="AG776">
            <v>27</v>
          </cell>
          <cell r="AH776">
            <v>7</v>
          </cell>
          <cell r="AI776">
            <v>28</v>
          </cell>
          <cell r="AJ776">
            <v>16</v>
          </cell>
          <cell r="AK776">
            <v>26</v>
          </cell>
          <cell r="AL776">
            <v>18</v>
          </cell>
          <cell r="AM776">
            <v>30</v>
          </cell>
          <cell r="AN776">
            <v>20</v>
          </cell>
          <cell r="AO776">
            <v>34</v>
          </cell>
          <cell r="AP776">
            <v>26</v>
          </cell>
          <cell r="AQ776">
            <v>34</v>
          </cell>
          <cell r="AR776">
            <v>25</v>
          </cell>
          <cell r="AS776">
            <v>34</v>
          </cell>
          <cell r="AT776">
            <v>24</v>
          </cell>
          <cell r="AU776">
            <v>25</v>
          </cell>
          <cell r="AV776">
            <v>14</v>
          </cell>
          <cell r="AW776">
            <v>22</v>
          </cell>
          <cell r="AX776">
            <v>10</v>
          </cell>
          <cell r="AY776">
            <v>35</v>
          </cell>
          <cell r="AZ776">
            <v>25</v>
          </cell>
          <cell r="BA776">
            <v>29</v>
          </cell>
          <cell r="BB776">
            <v>19</v>
          </cell>
          <cell r="BC776">
            <v>34</v>
          </cell>
          <cell r="BD776">
            <v>21</v>
          </cell>
          <cell r="BE776">
            <v>36</v>
          </cell>
          <cell r="BF776">
            <v>25</v>
          </cell>
          <cell r="BG776">
            <v>35</v>
          </cell>
          <cell r="BH776">
            <v>24</v>
          </cell>
          <cell r="BI776">
            <v>34</v>
          </cell>
          <cell r="BJ776">
            <v>25</v>
          </cell>
          <cell r="BK776">
            <v>34</v>
          </cell>
          <cell r="BL776">
            <v>28</v>
          </cell>
          <cell r="BM776">
            <v>44</v>
          </cell>
          <cell r="BN776">
            <v>24</v>
          </cell>
          <cell r="BO776">
            <v>38</v>
          </cell>
          <cell r="BP776">
            <v>28</v>
          </cell>
          <cell r="BQ776">
            <v>38</v>
          </cell>
          <cell r="BR776">
            <v>31</v>
          </cell>
          <cell r="BS776">
            <v>29</v>
          </cell>
          <cell r="BT776">
            <v>22</v>
          </cell>
          <cell r="BU776">
            <v>37</v>
          </cell>
          <cell r="BV776">
            <v>25</v>
          </cell>
          <cell r="BW776">
            <v>41</v>
          </cell>
          <cell r="BX776">
            <v>29</v>
          </cell>
          <cell r="BY776">
            <v>42</v>
          </cell>
          <cell r="BZ776">
            <v>26</v>
          </cell>
          <cell r="CA776">
            <v>45</v>
          </cell>
          <cell r="CB776">
            <v>30</v>
          </cell>
          <cell r="CC776">
            <v>46</v>
          </cell>
          <cell r="CD776">
            <v>29</v>
          </cell>
          <cell r="CE776">
            <v>37</v>
          </cell>
          <cell r="CF776">
            <v>25</v>
          </cell>
          <cell r="CG776">
            <v>45</v>
          </cell>
          <cell r="CH776">
            <v>27</v>
          </cell>
          <cell r="CI776">
            <v>40</v>
          </cell>
          <cell r="CJ776">
            <v>30</v>
          </cell>
          <cell r="CK776">
            <v>57</v>
          </cell>
          <cell r="CL776">
            <v>33</v>
          </cell>
          <cell r="CM776">
            <v>48</v>
          </cell>
          <cell r="CN776">
            <v>28</v>
          </cell>
          <cell r="CO776">
            <v>57</v>
          </cell>
          <cell r="CP776">
            <v>33</v>
          </cell>
          <cell r="CQ776">
            <v>58</v>
          </cell>
          <cell r="CR776">
            <v>38</v>
          </cell>
          <cell r="CS776">
            <v>57</v>
          </cell>
          <cell r="CT776">
            <v>38</v>
          </cell>
          <cell r="CU776">
            <v>66</v>
          </cell>
          <cell r="CV776">
            <v>44</v>
          </cell>
          <cell r="CW776">
            <v>67</v>
          </cell>
          <cell r="CX776">
            <v>47</v>
          </cell>
        </row>
        <row r="777">
          <cell r="B777">
            <v>36901</v>
          </cell>
          <cell r="C777">
            <v>48</v>
          </cell>
          <cell r="D777">
            <v>21</v>
          </cell>
          <cell r="E777">
            <v>45</v>
          </cell>
          <cell r="F777">
            <v>16</v>
          </cell>
          <cell r="G777">
            <v>45</v>
          </cell>
          <cell r="H777">
            <v>17</v>
          </cell>
          <cell r="I777">
            <v>47</v>
          </cell>
          <cell r="J777">
            <v>19</v>
          </cell>
          <cell r="K777">
            <v>48</v>
          </cell>
          <cell r="L777">
            <v>19</v>
          </cell>
          <cell r="M777">
            <v>51</v>
          </cell>
          <cell r="N777">
            <v>18</v>
          </cell>
          <cell r="O777">
            <v>49</v>
          </cell>
          <cell r="P777">
            <v>20</v>
          </cell>
          <cell r="Q777">
            <v>49</v>
          </cell>
          <cell r="R777">
            <v>24</v>
          </cell>
          <cell r="S777">
            <v>26</v>
          </cell>
          <cell r="T777">
            <v>7</v>
          </cell>
          <cell r="U777">
            <v>18</v>
          </cell>
          <cell r="V777">
            <v>3</v>
          </cell>
          <cell r="W777">
            <v>17</v>
          </cell>
          <cell r="X777">
            <v>-4</v>
          </cell>
          <cell r="Y777">
            <v>27</v>
          </cell>
          <cell r="Z777">
            <v>12</v>
          </cell>
          <cell r="AA777">
            <v>27</v>
          </cell>
          <cell r="AB777">
            <v>14</v>
          </cell>
          <cell r="AC777">
            <v>24</v>
          </cell>
          <cell r="AD777">
            <v>11</v>
          </cell>
          <cell r="AE777">
            <v>29</v>
          </cell>
          <cell r="AF777">
            <v>16</v>
          </cell>
          <cell r="AG777">
            <v>35</v>
          </cell>
          <cell r="AH777">
            <v>26</v>
          </cell>
          <cell r="AI777">
            <v>36</v>
          </cell>
          <cell r="AJ777">
            <v>21</v>
          </cell>
          <cell r="AK777">
            <v>20</v>
          </cell>
          <cell r="AL777">
            <v>7</v>
          </cell>
          <cell r="AM777">
            <v>22</v>
          </cell>
          <cell r="AN777">
            <v>7</v>
          </cell>
          <cell r="AO777">
            <v>33</v>
          </cell>
          <cell r="AP777">
            <v>22</v>
          </cell>
          <cell r="AQ777">
            <v>33</v>
          </cell>
          <cell r="AR777">
            <v>23</v>
          </cell>
          <cell r="AS777">
            <v>35</v>
          </cell>
          <cell r="AT777">
            <v>25</v>
          </cell>
          <cell r="AU777">
            <v>40</v>
          </cell>
          <cell r="AV777">
            <v>21</v>
          </cell>
          <cell r="AW777">
            <v>36</v>
          </cell>
          <cell r="AX777">
            <v>19</v>
          </cell>
          <cell r="AY777">
            <v>34</v>
          </cell>
          <cell r="AZ777">
            <v>20</v>
          </cell>
          <cell r="BA777">
            <v>29</v>
          </cell>
          <cell r="BB777">
            <v>19</v>
          </cell>
          <cell r="BC777">
            <v>32</v>
          </cell>
          <cell r="BD777">
            <v>18</v>
          </cell>
          <cell r="BE777">
            <v>36</v>
          </cell>
          <cell r="BF777">
            <v>25</v>
          </cell>
          <cell r="BG777">
            <v>37</v>
          </cell>
          <cell r="BH777">
            <v>24</v>
          </cell>
          <cell r="BI777">
            <v>43</v>
          </cell>
          <cell r="BJ777">
            <v>28</v>
          </cell>
          <cell r="BK777">
            <v>49</v>
          </cell>
          <cell r="BL777">
            <v>29</v>
          </cell>
          <cell r="BM777">
            <v>49</v>
          </cell>
          <cell r="BN777">
            <v>28</v>
          </cell>
          <cell r="BO777">
            <v>52</v>
          </cell>
          <cell r="BP777">
            <v>27</v>
          </cell>
          <cell r="BQ777">
            <v>47</v>
          </cell>
          <cell r="BR777">
            <v>29</v>
          </cell>
          <cell r="BS777">
            <v>56</v>
          </cell>
          <cell r="BT777">
            <v>21</v>
          </cell>
          <cell r="BU777">
            <v>56</v>
          </cell>
          <cell r="BV777">
            <v>23</v>
          </cell>
          <cell r="BW777">
            <v>57</v>
          </cell>
          <cell r="BX777">
            <v>23</v>
          </cell>
          <cell r="BY777">
            <v>58</v>
          </cell>
          <cell r="BZ777">
            <v>23</v>
          </cell>
          <cell r="CA777">
            <v>58</v>
          </cell>
          <cell r="CB777">
            <v>22</v>
          </cell>
          <cell r="CC777">
            <v>58</v>
          </cell>
          <cell r="CD777">
            <v>22</v>
          </cell>
          <cell r="CE777">
            <v>49</v>
          </cell>
          <cell r="CF777">
            <v>23</v>
          </cell>
          <cell r="CG777">
            <v>52</v>
          </cell>
          <cell r="CH777">
            <v>19</v>
          </cell>
          <cell r="CI777">
            <v>55</v>
          </cell>
          <cell r="CJ777">
            <v>22</v>
          </cell>
          <cell r="CK777">
            <v>56</v>
          </cell>
          <cell r="CL777">
            <v>30</v>
          </cell>
          <cell r="CM777">
            <v>54</v>
          </cell>
          <cell r="CN777">
            <v>23</v>
          </cell>
          <cell r="CO777">
            <v>56</v>
          </cell>
          <cell r="CP777">
            <v>30</v>
          </cell>
          <cell r="CQ777">
            <v>61</v>
          </cell>
          <cell r="CR777">
            <v>32</v>
          </cell>
          <cell r="CS777">
            <v>60</v>
          </cell>
          <cell r="CT777">
            <v>33</v>
          </cell>
          <cell r="CU777">
            <v>67</v>
          </cell>
          <cell r="CV777">
            <v>39</v>
          </cell>
          <cell r="CW777">
            <v>69</v>
          </cell>
          <cell r="CX777">
            <v>43</v>
          </cell>
        </row>
        <row r="778">
          <cell r="B778">
            <v>36902</v>
          </cell>
          <cell r="C778">
            <v>40</v>
          </cell>
          <cell r="D778">
            <v>35</v>
          </cell>
          <cell r="E778">
            <v>46</v>
          </cell>
          <cell r="F778">
            <v>23</v>
          </cell>
          <cell r="G778">
            <v>40</v>
          </cell>
          <cell r="H778">
            <v>21</v>
          </cell>
          <cell r="I778">
            <v>41</v>
          </cell>
          <cell r="J778">
            <v>22</v>
          </cell>
          <cell r="K778">
            <v>46</v>
          </cell>
          <cell r="L778">
            <v>37</v>
          </cell>
          <cell r="M778">
            <v>44</v>
          </cell>
          <cell r="N778">
            <v>27</v>
          </cell>
          <cell r="O778">
            <v>46</v>
          </cell>
          <cell r="P778">
            <v>27</v>
          </cell>
          <cell r="Q778">
            <v>57</v>
          </cell>
          <cell r="R778">
            <v>35</v>
          </cell>
          <cell r="S778">
            <v>39</v>
          </cell>
          <cell r="T778">
            <v>0</v>
          </cell>
          <cell r="U778">
            <v>35</v>
          </cell>
          <cell r="V778">
            <v>18</v>
          </cell>
          <cell r="W778">
            <v>33</v>
          </cell>
          <cell r="X778">
            <v>-4</v>
          </cell>
          <cell r="Y778">
            <v>40</v>
          </cell>
          <cell r="Z778">
            <v>19</v>
          </cell>
          <cell r="AA778">
            <v>40</v>
          </cell>
          <cell r="AB778">
            <v>16</v>
          </cell>
          <cell r="AC778">
            <v>39</v>
          </cell>
          <cell r="AD778">
            <v>9</v>
          </cell>
          <cell r="AE778">
            <v>43</v>
          </cell>
          <cell r="AF778">
            <v>16</v>
          </cell>
          <cell r="AG778">
            <v>33</v>
          </cell>
          <cell r="AH778">
            <v>30</v>
          </cell>
          <cell r="AI778">
            <v>35</v>
          </cell>
          <cell r="AJ778">
            <v>21</v>
          </cell>
          <cell r="AK778">
            <v>35</v>
          </cell>
          <cell r="AL778">
            <v>8</v>
          </cell>
          <cell r="AM778">
            <v>37</v>
          </cell>
          <cell r="AN778">
            <v>15</v>
          </cell>
          <cell r="AO778">
            <v>46</v>
          </cell>
          <cell r="AP778">
            <v>30</v>
          </cell>
          <cell r="AQ778">
            <v>46</v>
          </cell>
          <cell r="AR778">
            <v>25</v>
          </cell>
          <cell r="AS778">
            <v>50</v>
          </cell>
          <cell r="AT778">
            <v>24</v>
          </cell>
          <cell r="AU778">
            <v>34</v>
          </cell>
          <cell r="AV778">
            <v>19</v>
          </cell>
          <cell r="AW778">
            <v>44</v>
          </cell>
          <cell r="AX778">
            <v>28</v>
          </cell>
          <cell r="AY778">
            <v>37</v>
          </cell>
          <cell r="AZ778">
            <v>21</v>
          </cell>
          <cell r="BA778">
            <v>41</v>
          </cell>
          <cell r="BB778">
            <v>26</v>
          </cell>
          <cell r="BC778">
            <v>44</v>
          </cell>
          <cell r="BD778">
            <v>19</v>
          </cell>
          <cell r="BE778">
            <v>50</v>
          </cell>
          <cell r="BF778">
            <v>26</v>
          </cell>
          <cell r="BG778">
            <v>50</v>
          </cell>
          <cell r="BH778">
            <v>28</v>
          </cell>
          <cell r="BI778">
            <v>56</v>
          </cell>
          <cell r="BJ778">
            <v>30</v>
          </cell>
          <cell r="BK778">
            <v>59</v>
          </cell>
          <cell r="BL778">
            <v>25</v>
          </cell>
          <cell r="BM778">
            <v>59</v>
          </cell>
          <cell r="BN778">
            <v>28</v>
          </cell>
          <cell r="BO778">
            <v>63</v>
          </cell>
          <cell r="BP778">
            <v>24</v>
          </cell>
          <cell r="BQ778">
            <v>63</v>
          </cell>
          <cell r="BR778">
            <v>26</v>
          </cell>
          <cell r="BS778">
            <v>46</v>
          </cell>
          <cell r="BT778">
            <v>19</v>
          </cell>
          <cell r="BU778">
            <v>57</v>
          </cell>
          <cell r="BV778">
            <v>26</v>
          </cell>
          <cell r="BW778">
            <v>66</v>
          </cell>
          <cell r="BX778">
            <v>28</v>
          </cell>
          <cell r="BY778">
            <v>57</v>
          </cell>
          <cell r="BZ778">
            <v>25</v>
          </cell>
          <cell r="CA778">
            <v>61</v>
          </cell>
          <cell r="CB778">
            <v>23</v>
          </cell>
          <cell r="CC778">
            <v>63</v>
          </cell>
          <cell r="CD778">
            <v>26</v>
          </cell>
          <cell r="CE778">
            <v>45</v>
          </cell>
          <cell r="CF778">
            <v>28</v>
          </cell>
          <cell r="CG778">
            <v>48</v>
          </cell>
          <cell r="CH778">
            <v>23</v>
          </cell>
          <cell r="CI778">
            <v>61</v>
          </cell>
          <cell r="CJ778">
            <v>24</v>
          </cell>
          <cell r="CK778">
            <v>69</v>
          </cell>
          <cell r="CL778">
            <v>40</v>
          </cell>
          <cell r="CM778">
            <v>66</v>
          </cell>
          <cell r="CN778">
            <v>30</v>
          </cell>
          <cell r="CO778">
            <v>69</v>
          </cell>
          <cell r="CP778">
            <v>40</v>
          </cell>
          <cell r="CQ778">
            <v>71</v>
          </cell>
          <cell r="CR778">
            <v>42</v>
          </cell>
          <cell r="CS778">
            <v>70</v>
          </cell>
          <cell r="CT778">
            <v>43</v>
          </cell>
          <cell r="CU778">
            <v>72</v>
          </cell>
          <cell r="CV778">
            <v>52</v>
          </cell>
          <cell r="CW778">
            <v>72</v>
          </cell>
          <cell r="CX778">
            <v>57</v>
          </cell>
        </row>
        <row r="779">
          <cell r="B779">
            <v>36903</v>
          </cell>
          <cell r="C779">
            <v>43</v>
          </cell>
          <cell r="D779">
            <v>35</v>
          </cell>
          <cell r="E779">
            <v>39</v>
          </cell>
          <cell r="F779">
            <v>34</v>
          </cell>
          <cell r="G779">
            <v>40</v>
          </cell>
          <cell r="H779">
            <v>31</v>
          </cell>
          <cell r="I779">
            <v>46</v>
          </cell>
          <cell r="J779">
            <v>36</v>
          </cell>
          <cell r="K779">
            <v>42</v>
          </cell>
          <cell r="L779">
            <v>38</v>
          </cell>
          <cell r="M779">
            <v>41</v>
          </cell>
          <cell r="N779">
            <v>38</v>
          </cell>
          <cell r="O779">
            <v>45</v>
          </cell>
          <cell r="P779">
            <v>41</v>
          </cell>
          <cell r="Q779">
            <v>53</v>
          </cell>
          <cell r="R779">
            <v>40</v>
          </cell>
          <cell r="S779">
            <v>26</v>
          </cell>
          <cell r="T779">
            <v>7</v>
          </cell>
          <cell r="U779">
            <v>22</v>
          </cell>
          <cell r="V779">
            <v>2</v>
          </cell>
          <cell r="W779">
            <v>26</v>
          </cell>
          <cell r="X779">
            <v>-1</v>
          </cell>
          <cell r="Y779">
            <v>33</v>
          </cell>
          <cell r="Z779">
            <v>23</v>
          </cell>
          <cell r="AA779">
            <v>33</v>
          </cell>
          <cell r="AB779">
            <v>18</v>
          </cell>
          <cell r="AC779">
            <v>33</v>
          </cell>
          <cell r="AD779">
            <v>12</v>
          </cell>
          <cell r="AE779">
            <v>38</v>
          </cell>
          <cell r="AF779">
            <v>20</v>
          </cell>
          <cell r="AG779">
            <v>35</v>
          </cell>
          <cell r="AH779">
            <v>26</v>
          </cell>
          <cell r="AI779">
            <v>34</v>
          </cell>
          <cell r="AJ779">
            <v>22</v>
          </cell>
          <cell r="AK779">
            <v>30</v>
          </cell>
          <cell r="AL779">
            <v>14</v>
          </cell>
          <cell r="AM779">
            <v>32</v>
          </cell>
          <cell r="AN779">
            <v>11</v>
          </cell>
          <cell r="AO779">
            <v>42</v>
          </cell>
          <cell r="AP779">
            <v>30</v>
          </cell>
          <cell r="AQ779">
            <v>43</v>
          </cell>
          <cell r="AR779">
            <v>27</v>
          </cell>
          <cell r="AS779">
            <v>44</v>
          </cell>
          <cell r="AT779">
            <v>21</v>
          </cell>
          <cell r="AU779">
            <v>28</v>
          </cell>
          <cell r="AV779">
            <v>15</v>
          </cell>
          <cell r="AW779">
            <v>41</v>
          </cell>
          <cell r="AX779">
            <v>27</v>
          </cell>
          <cell r="AY779" t="str">
            <v>46*</v>
          </cell>
          <cell r="AZ779">
            <v>19</v>
          </cell>
          <cell r="BA779">
            <v>38</v>
          </cell>
          <cell r="BB779">
            <v>21</v>
          </cell>
          <cell r="BC779">
            <v>40</v>
          </cell>
          <cell r="BD779">
            <v>18</v>
          </cell>
          <cell r="BE779">
            <v>43</v>
          </cell>
          <cell r="BF779">
            <v>29</v>
          </cell>
          <cell r="BG779">
            <v>43</v>
          </cell>
          <cell r="BH779">
            <v>24</v>
          </cell>
          <cell r="BI779">
            <v>44</v>
          </cell>
          <cell r="BJ779">
            <v>24</v>
          </cell>
          <cell r="BK779">
            <v>45</v>
          </cell>
          <cell r="BL779">
            <v>28</v>
          </cell>
          <cell r="BM779">
            <v>51</v>
          </cell>
          <cell r="BN779">
            <v>30</v>
          </cell>
          <cell r="BO779">
            <v>48</v>
          </cell>
          <cell r="BP779">
            <v>28</v>
          </cell>
          <cell r="BQ779">
            <v>50</v>
          </cell>
          <cell r="BR779">
            <v>36</v>
          </cell>
          <cell r="BS779">
            <v>42</v>
          </cell>
          <cell r="BT779">
            <v>35</v>
          </cell>
          <cell r="BU779">
            <v>46</v>
          </cell>
          <cell r="BV779">
            <v>38</v>
          </cell>
          <cell r="BW779">
            <v>55</v>
          </cell>
          <cell r="BX779">
            <v>41</v>
          </cell>
          <cell r="BY779">
            <v>46</v>
          </cell>
          <cell r="BZ779">
            <v>36</v>
          </cell>
          <cell r="CA779">
            <v>47</v>
          </cell>
          <cell r="CB779">
            <v>41</v>
          </cell>
          <cell r="CC779">
            <v>50</v>
          </cell>
          <cell r="CD779">
            <v>44</v>
          </cell>
          <cell r="CE779">
            <v>42</v>
          </cell>
          <cell r="CF779">
            <v>36</v>
          </cell>
          <cell r="CG779">
            <v>50</v>
          </cell>
          <cell r="CH779">
            <v>34</v>
          </cell>
          <cell r="CI779">
            <v>59</v>
          </cell>
          <cell r="CJ779">
            <v>45</v>
          </cell>
          <cell r="CK779">
            <v>75</v>
          </cell>
          <cell r="CL779">
            <v>46</v>
          </cell>
          <cell r="CM779">
            <v>67</v>
          </cell>
          <cell r="CN779">
            <v>47</v>
          </cell>
          <cell r="CO779">
            <v>75</v>
          </cell>
          <cell r="CP779">
            <v>46</v>
          </cell>
          <cell r="CQ779">
            <v>77</v>
          </cell>
          <cell r="CR779">
            <v>49</v>
          </cell>
          <cell r="CS779">
            <v>69</v>
          </cell>
          <cell r="CT779">
            <v>48</v>
          </cell>
          <cell r="CU779">
            <v>77</v>
          </cell>
          <cell r="CV779">
            <v>53</v>
          </cell>
          <cell r="CW779">
            <v>78</v>
          </cell>
          <cell r="CX779">
            <v>56</v>
          </cell>
        </row>
        <row r="780">
          <cell r="B780">
            <v>36904</v>
          </cell>
          <cell r="C780">
            <v>47</v>
          </cell>
          <cell r="D780">
            <v>38</v>
          </cell>
          <cell r="E780">
            <v>53</v>
          </cell>
          <cell r="F780">
            <v>35</v>
          </cell>
          <cell r="G780">
            <v>38</v>
          </cell>
          <cell r="H780">
            <v>31</v>
          </cell>
          <cell r="I780">
            <v>42</v>
          </cell>
          <cell r="J780">
            <v>30</v>
          </cell>
          <cell r="K780">
            <v>47</v>
          </cell>
          <cell r="L780">
            <v>37</v>
          </cell>
          <cell r="M780">
            <v>57</v>
          </cell>
          <cell r="N780">
            <v>38</v>
          </cell>
          <cell r="O780">
            <v>59</v>
          </cell>
          <cell r="P780">
            <v>33</v>
          </cell>
          <cell r="Q780">
            <v>54</v>
          </cell>
          <cell r="R780">
            <v>40</v>
          </cell>
          <cell r="S780">
            <v>30</v>
          </cell>
          <cell r="T780">
            <v>1</v>
          </cell>
          <cell r="U780">
            <v>31</v>
          </cell>
          <cell r="V780">
            <v>0</v>
          </cell>
          <cell r="W780">
            <v>31</v>
          </cell>
          <cell r="X780">
            <v>-3</v>
          </cell>
          <cell r="Y780">
            <v>36</v>
          </cell>
          <cell r="Z780">
            <v>20</v>
          </cell>
          <cell r="AA780">
            <v>38</v>
          </cell>
          <cell r="AB780">
            <v>13</v>
          </cell>
          <cell r="AC780">
            <v>34</v>
          </cell>
          <cell r="AD780">
            <v>7</v>
          </cell>
          <cell r="AE780">
            <v>34</v>
          </cell>
          <cell r="AF780">
            <v>20</v>
          </cell>
          <cell r="AG780">
            <v>32</v>
          </cell>
          <cell r="AH780">
            <v>22</v>
          </cell>
          <cell r="AI780">
            <v>35</v>
          </cell>
          <cell r="AJ780">
            <v>13</v>
          </cell>
          <cell r="AK780">
            <v>37</v>
          </cell>
          <cell r="AL780">
            <v>8</v>
          </cell>
          <cell r="AM780">
            <v>31</v>
          </cell>
          <cell r="AN780">
            <v>4</v>
          </cell>
          <cell r="AO780">
            <v>40</v>
          </cell>
          <cell r="AP780">
            <v>30</v>
          </cell>
          <cell r="AQ780">
            <v>40</v>
          </cell>
          <cell r="AR780">
            <v>23</v>
          </cell>
          <cell r="AS780">
            <v>43</v>
          </cell>
          <cell r="AT780">
            <v>19</v>
          </cell>
          <cell r="AU780">
            <v>34</v>
          </cell>
          <cell r="AV780">
            <v>19</v>
          </cell>
          <cell r="AW780">
            <v>47</v>
          </cell>
          <cell r="AX780">
            <v>26</v>
          </cell>
          <cell r="AY780">
            <v>42</v>
          </cell>
          <cell r="AZ780">
            <v>20</v>
          </cell>
          <cell r="BA780">
            <v>39</v>
          </cell>
          <cell r="BB780">
            <v>17</v>
          </cell>
          <cell r="BC780">
            <v>39</v>
          </cell>
          <cell r="BD780">
            <v>15</v>
          </cell>
          <cell r="BE780">
            <v>42</v>
          </cell>
          <cell r="BF780">
            <v>25</v>
          </cell>
          <cell r="BG780">
            <v>41</v>
          </cell>
          <cell r="BH780">
            <v>20</v>
          </cell>
          <cell r="BI780">
            <v>46</v>
          </cell>
          <cell r="BJ780">
            <v>18</v>
          </cell>
          <cell r="BK780">
            <v>47</v>
          </cell>
          <cell r="BL780">
            <v>23</v>
          </cell>
          <cell r="BM780">
            <v>50</v>
          </cell>
          <cell r="BN780">
            <v>23</v>
          </cell>
          <cell r="BO780">
            <v>50</v>
          </cell>
          <cell r="BP780">
            <v>25</v>
          </cell>
          <cell r="BQ780">
            <v>43</v>
          </cell>
          <cell r="BR780">
            <v>35</v>
          </cell>
          <cell r="BS780">
            <v>52</v>
          </cell>
          <cell r="BT780">
            <v>28</v>
          </cell>
          <cell r="BU780">
            <v>52</v>
          </cell>
          <cell r="BV780">
            <v>29</v>
          </cell>
          <cell r="BW780">
            <v>56</v>
          </cell>
          <cell r="BX780">
            <v>32</v>
          </cell>
          <cell r="BY780">
            <v>55</v>
          </cell>
          <cell r="BZ780">
            <v>32</v>
          </cell>
          <cell r="CA780">
            <v>58</v>
          </cell>
          <cell r="CB780">
            <v>38</v>
          </cell>
          <cell r="CC780">
            <v>63</v>
          </cell>
          <cell r="CD780">
            <v>40</v>
          </cell>
          <cell r="CE780">
            <v>56</v>
          </cell>
          <cell r="CF780">
            <v>31</v>
          </cell>
          <cell r="CG780">
            <v>61</v>
          </cell>
          <cell r="CH780">
            <v>27</v>
          </cell>
          <cell r="CI780">
            <v>63</v>
          </cell>
          <cell r="CJ780">
            <v>39</v>
          </cell>
          <cell r="CK780">
            <v>63</v>
          </cell>
          <cell r="CL780">
            <v>46</v>
          </cell>
          <cell r="CM780">
            <v>60</v>
          </cell>
          <cell r="CN780">
            <v>43</v>
          </cell>
          <cell r="CO780">
            <v>63</v>
          </cell>
          <cell r="CP780">
            <v>46</v>
          </cell>
          <cell r="CQ780">
            <v>66</v>
          </cell>
          <cell r="CR780">
            <v>46</v>
          </cell>
          <cell r="CS780">
            <v>60</v>
          </cell>
          <cell r="CT780">
            <v>42</v>
          </cell>
          <cell r="CU780">
            <v>72</v>
          </cell>
          <cell r="CV780">
            <v>47</v>
          </cell>
          <cell r="CW780">
            <v>73</v>
          </cell>
          <cell r="CX780">
            <v>53</v>
          </cell>
        </row>
        <row r="781">
          <cell r="B781">
            <v>36905</v>
          </cell>
          <cell r="C781">
            <v>53</v>
          </cell>
          <cell r="D781">
            <v>39</v>
          </cell>
          <cell r="E781">
            <v>50</v>
          </cell>
          <cell r="F781">
            <v>37</v>
          </cell>
          <cell r="G781">
            <v>43</v>
          </cell>
          <cell r="H781">
            <v>34</v>
          </cell>
          <cell r="I781">
            <v>50</v>
          </cell>
          <cell r="J781">
            <v>35</v>
          </cell>
          <cell r="K781">
            <v>60</v>
          </cell>
          <cell r="L781">
            <v>46</v>
          </cell>
          <cell r="M781">
            <v>56</v>
          </cell>
          <cell r="N781">
            <v>35</v>
          </cell>
          <cell r="O781">
            <v>64</v>
          </cell>
          <cell r="P781">
            <v>36</v>
          </cell>
          <cell r="Q781">
            <v>69</v>
          </cell>
          <cell r="R781">
            <v>44</v>
          </cell>
          <cell r="S781">
            <v>35</v>
          </cell>
          <cell r="T781">
            <v>9</v>
          </cell>
          <cell r="U781">
            <v>33</v>
          </cell>
          <cell r="V781">
            <v>20</v>
          </cell>
          <cell r="W781">
            <v>38</v>
          </cell>
          <cell r="X781">
            <v>4</v>
          </cell>
          <cell r="Y781">
            <v>43</v>
          </cell>
          <cell r="Z781">
            <v>29</v>
          </cell>
          <cell r="AA781">
            <v>41</v>
          </cell>
          <cell r="AB781">
            <v>26</v>
          </cell>
          <cell r="AC781">
            <v>38</v>
          </cell>
          <cell r="AD781">
            <v>14</v>
          </cell>
          <cell r="AE781">
            <v>36</v>
          </cell>
          <cell r="AF781">
            <v>20</v>
          </cell>
          <cell r="AG781">
            <v>35</v>
          </cell>
          <cell r="AH781">
            <v>30</v>
          </cell>
          <cell r="AI781">
            <v>35</v>
          </cell>
          <cell r="AJ781">
            <v>31</v>
          </cell>
          <cell r="AK781">
            <v>38</v>
          </cell>
          <cell r="AL781">
            <v>26</v>
          </cell>
          <cell r="AM781">
            <v>34</v>
          </cell>
          <cell r="AN781">
            <v>16</v>
          </cell>
          <cell r="AO781">
            <v>43</v>
          </cell>
          <cell r="AP781">
            <v>34</v>
          </cell>
          <cell r="AQ781">
            <v>42</v>
          </cell>
          <cell r="AR781">
            <v>26</v>
          </cell>
          <cell r="AS781">
            <v>42</v>
          </cell>
          <cell r="AT781">
            <v>19</v>
          </cell>
          <cell r="AU781">
            <v>42</v>
          </cell>
          <cell r="AV781">
            <v>27</v>
          </cell>
          <cell r="AW781">
            <v>46</v>
          </cell>
          <cell r="AX781">
            <v>27</v>
          </cell>
          <cell r="AY781">
            <v>42</v>
          </cell>
          <cell r="AZ781">
            <v>17</v>
          </cell>
          <cell r="BA781">
            <v>38</v>
          </cell>
          <cell r="BB781">
            <v>19</v>
          </cell>
          <cell r="BC781">
            <v>37</v>
          </cell>
          <cell r="BD781">
            <v>16</v>
          </cell>
          <cell r="BE781">
            <v>41</v>
          </cell>
          <cell r="BF781">
            <v>25</v>
          </cell>
          <cell r="BG781">
            <v>40</v>
          </cell>
          <cell r="BH781">
            <v>22</v>
          </cell>
          <cell r="BI781">
            <v>42</v>
          </cell>
          <cell r="BJ781">
            <v>21</v>
          </cell>
          <cell r="BK781">
            <v>48</v>
          </cell>
          <cell r="BL781">
            <v>28</v>
          </cell>
          <cell r="BM781">
            <v>49</v>
          </cell>
          <cell r="BN781">
            <v>27</v>
          </cell>
          <cell r="BO781">
            <v>49</v>
          </cell>
          <cell r="BP781">
            <v>25</v>
          </cell>
          <cell r="BQ781">
            <v>48</v>
          </cell>
          <cell r="BR781">
            <v>31</v>
          </cell>
          <cell r="BS781">
            <v>52</v>
          </cell>
          <cell r="BT781">
            <v>39</v>
          </cell>
          <cell r="BU781">
            <v>52</v>
          </cell>
          <cell r="BV781">
            <v>41</v>
          </cell>
          <cell r="BW781">
            <v>48</v>
          </cell>
          <cell r="BX781">
            <v>38</v>
          </cell>
          <cell r="BY781">
            <v>54</v>
          </cell>
          <cell r="BZ781">
            <v>41</v>
          </cell>
          <cell r="CA781">
            <v>57</v>
          </cell>
          <cell r="CB781">
            <v>44</v>
          </cell>
          <cell r="CC781">
            <v>64</v>
          </cell>
          <cell r="CD781">
            <v>47</v>
          </cell>
          <cell r="CE781">
            <v>58</v>
          </cell>
          <cell r="CF781">
            <v>36</v>
          </cell>
          <cell r="CG781">
            <v>64</v>
          </cell>
          <cell r="CH781">
            <v>34</v>
          </cell>
          <cell r="CI781">
            <v>66</v>
          </cell>
          <cell r="CJ781">
            <v>48</v>
          </cell>
          <cell r="CK781">
            <v>72</v>
          </cell>
          <cell r="CL781">
            <v>52</v>
          </cell>
          <cell r="CM781">
            <v>65</v>
          </cell>
          <cell r="CN781">
            <v>44</v>
          </cell>
          <cell r="CO781">
            <v>72</v>
          </cell>
          <cell r="CP781">
            <v>52</v>
          </cell>
          <cell r="CQ781">
            <v>75</v>
          </cell>
          <cell r="CR781">
            <v>50</v>
          </cell>
          <cell r="CS781">
            <v>70</v>
          </cell>
          <cell r="CT781">
            <v>45</v>
          </cell>
          <cell r="CU781">
            <v>76</v>
          </cell>
          <cell r="CV781">
            <v>58</v>
          </cell>
          <cell r="CW781">
            <v>77</v>
          </cell>
          <cell r="CX781">
            <v>55</v>
          </cell>
        </row>
        <row r="782">
          <cell r="B782">
            <v>36906</v>
          </cell>
          <cell r="C782">
            <v>50</v>
          </cell>
          <cell r="D782">
            <v>31</v>
          </cell>
          <cell r="E782">
            <v>52</v>
          </cell>
          <cell r="F782">
            <v>38</v>
          </cell>
          <cell r="G782">
            <v>57</v>
          </cell>
          <cell r="H782">
            <v>40</v>
          </cell>
          <cell r="I782">
            <v>61</v>
          </cell>
          <cell r="J782">
            <v>41</v>
          </cell>
          <cell r="K782">
            <v>61</v>
          </cell>
          <cell r="L782">
            <v>38</v>
          </cell>
          <cell r="M782">
            <v>58</v>
          </cell>
          <cell r="N782">
            <v>40</v>
          </cell>
          <cell r="O782">
            <v>58</v>
          </cell>
          <cell r="P782">
            <v>47</v>
          </cell>
          <cell r="Q782">
            <v>61</v>
          </cell>
          <cell r="R782">
            <v>52</v>
          </cell>
          <cell r="S782">
            <v>28</v>
          </cell>
          <cell r="T782">
            <v>17</v>
          </cell>
          <cell r="U782">
            <v>33</v>
          </cell>
          <cell r="V782">
            <v>16</v>
          </cell>
          <cell r="W782">
            <v>30</v>
          </cell>
          <cell r="X782">
            <v>20</v>
          </cell>
          <cell r="Y782">
            <v>38</v>
          </cell>
          <cell r="Z782">
            <v>25</v>
          </cell>
          <cell r="AA782">
            <v>36</v>
          </cell>
          <cell r="AB782">
            <v>27</v>
          </cell>
          <cell r="AC782">
            <v>34</v>
          </cell>
          <cell r="AD782">
            <v>28</v>
          </cell>
          <cell r="AE782">
            <v>36</v>
          </cell>
          <cell r="AF782">
            <v>33</v>
          </cell>
          <cell r="AG782">
            <v>42</v>
          </cell>
          <cell r="AH782">
            <v>33</v>
          </cell>
          <cell r="AI782">
            <v>43</v>
          </cell>
          <cell r="AJ782">
            <v>33</v>
          </cell>
          <cell r="AK782">
            <v>39</v>
          </cell>
          <cell r="AL782">
            <v>33</v>
          </cell>
          <cell r="AM782">
            <v>34</v>
          </cell>
          <cell r="AN782">
            <v>29</v>
          </cell>
          <cell r="AO782">
            <v>41</v>
          </cell>
          <cell r="AP782">
            <v>34</v>
          </cell>
          <cell r="AQ782">
            <v>39</v>
          </cell>
          <cell r="AR782">
            <v>34</v>
          </cell>
          <cell r="AS782">
            <v>41</v>
          </cell>
          <cell r="AT782">
            <v>37</v>
          </cell>
          <cell r="AU782">
            <v>42</v>
          </cell>
          <cell r="AV782">
            <v>34</v>
          </cell>
          <cell r="AW782">
            <v>46</v>
          </cell>
          <cell r="AX782">
            <v>35</v>
          </cell>
          <cell r="AY782">
            <v>38</v>
          </cell>
          <cell r="AZ782">
            <v>19</v>
          </cell>
          <cell r="BA782">
            <v>37</v>
          </cell>
          <cell r="BB782">
            <v>33</v>
          </cell>
          <cell r="BC782">
            <v>35</v>
          </cell>
          <cell r="BD782">
            <v>33</v>
          </cell>
          <cell r="BE782">
            <v>39</v>
          </cell>
          <cell r="BF782">
            <v>36</v>
          </cell>
          <cell r="BG782">
            <v>40</v>
          </cell>
          <cell r="BH782">
            <v>36</v>
          </cell>
          <cell r="BI782">
            <v>42</v>
          </cell>
          <cell r="BJ782">
            <v>37</v>
          </cell>
          <cell r="BK782">
            <v>43</v>
          </cell>
          <cell r="BL782">
            <v>37</v>
          </cell>
          <cell r="BM782">
            <v>61</v>
          </cell>
          <cell r="BN782">
            <v>32</v>
          </cell>
          <cell r="BO782">
            <v>59</v>
          </cell>
          <cell r="BP782">
            <v>37</v>
          </cell>
          <cell r="BQ782">
            <v>61</v>
          </cell>
          <cell r="BR782">
            <v>43</v>
          </cell>
          <cell r="BS782">
            <v>60</v>
          </cell>
          <cell r="BT782">
            <v>37</v>
          </cell>
          <cell r="BU782">
            <v>58</v>
          </cell>
          <cell r="BV782">
            <v>38</v>
          </cell>
          <cell r="BW782">
            <v>64</v>
          </cell>
          <cell r="BX782">
            <v>41</v>
          </cell>
          <cell r="BY782">
            <v>67</v>
          </cell>
          <cell r="BZ782">
            <v>39</v>
          </cell>
          <cell r="CA782">
            <v>68</v>
          </cell>
          <cell r="CB782">
            <v>40</v>
          </cell>
          <cell r="CC782">
            <v>71</v>
          </cell>
          <cell r="CD782">
            <v>47</v>
          </cell>
          <cell r="CE782">
            <v>67</v>
          </cell>
          <cell r="CF782">
            <v>46</v>
          </cell>
          <cell r="CG782">
            <v>59</v>
          </cell>
          <cell r="CH782">
            <v>48</v>
          </cell>
          <cell r="CI782">
            <v>70</v>
          </cell>
          <cell r="CJ782">
            <v>44</v>
          </cell>
          <cell r="CK782">
            <v>75</v>
          </cell>
          <cell r="CL782">
            <v>48</v>
          </cell>
          <cell r="CM782">
            <v>75</v>
          </cell>
          <cell r="CN782">
            <v>43</v>
          </cell>
          <cell r="CO782">
            <v>75</v>
          </cell>
          <cell r="CP782">
            <v>48</v>
          </cell>
          <cell r="CQ782">
            <v>78</v>
          </cell>
          <cell r="CR782">
            <v>54</v>
          </cell>
          <cell r="CS782">
            <v>74</v>
          </cell>
          <cell r="CT782">
            <v>49</v>
          </cell>
          <cell r="CU782">
            <v>77</v>
          </cell>
          <cell r="CV782">
            <v>57</v>
          </cell>
          <cell r="CW782">
            <v>78</v>
          </cell>
          <cell r="CX782">
            <v>55</v>
          </cell>
        </row>
        <row r="783">
          <cell r="B783">
            <v>36907</v>
          </cell>
          <cell r="C783">
            <v>46</v>
          </cell>
          <cell r="D783">
            <v>33</v>
          </cell>
          <cell r="E783">
            <v>41</v>
          </cell>
          <cell r="F783">
            <v>30</v>
          </cell>
          <cell r="G783">
            <v>43</v>
          </cell>
          <cell r="H783">
            <v>32</v>
          </cell>
          <cell r="I783">
            <v>46</v>
          </cell>
          <cell r="J783">
            <v>32</v>
          </cell>
          <cell r="K783">
            <v>46</v>
          </cell>
          <cell r="L783">
            <v>41</v>
          </cell>
          <cell r="M783">
            <v>46</v>
          </cell>
          <cell r="N783">
            <v>38</v>
          </cell>
          <cell r="O783">
            <v>50</v>
          </cell>
          <cell r="P783">
            <v>44</v>
          </cell>
          <cell r="Q783">
            <v>53</v>
          </cell>
          <cell r="R783">
            <v>45</v>
          </cell>
          <cell r="S783">
            <v>31</v>
          </cell>
          <cell r="T783">
            <v>19</v>
          </cell>
          <cell r="U783">
            <v>37</v>
          </cell>
          <cell r="V783">
            <v>26</v>
          </cell>
          <cell r="W783">
            <v>39</v>
          </cell>
          <cell r="X783">
            <v>22</v>
          </cell>
          <cell r="Y783">
            <v>41</v>
          </cell>
          <cell r="Z783">
            <v>25</v>
          </cell>
          <cell r="AA783">
            <v>43</v>
          </cell>
          <cell r="AB783">
            <v>27</v>
          </cell>
          <cell r="AC783">
            <v>43</v>
          </cell>
          <cell r="AD783">
            <v>29</v>
          </cell>
          <cell r="AE783">
            <v>44</v>
          </cell>
          <cell r="AF783">
            <v>34</v>
          </cell>
          <cell r="AG783">
            <v>34</v>
          </cell>
          <cell r="AH783">
            <v>32</v>
          </cell>
          <cell r="AI783">
            <v>36</v>
          </cell>
          <cell r="AJ783">
            <v>31</v>
          </cell>
          <cell r="AK783">
            <v>37</v>
          </cell>
          <cell r="AL783">
            <v>31</v>
          </cell>
          <cell r="AM783">
            <v>39</v>
          </cell>
          <cell r="AN783">
            <v>33</v>
          </cell>
          <cell r="AO783">
            <v>45</v>
          </cell>
          <cell r="AP783">
            <v>36</v>
          </cell>
          <cell r="AQ783">
            <v>47</v>
          </cell>
          <cell r="AR783">
            <v>35</v>
          </cell>
          <cell r="AS783">
            <v>45</v>
          </cell>
          <cell r="AT783">
            <v>33</v>
          </cell>
          <cell r="AU783">
            <v>34</v>
          </cell>
          <cell r="AV783">
            <v>32</v>
          </cell>
          <cell r="AW783">
            <v>35</v>
          </cell>
          <cell r="AX783">
            <v>32</v>
          </cell>
          <cell r="AY783">
            <v>36</v>
          </cell>
          <cell r="AZ783">
            <v>33</v>
          </cell>
          <cell r="BA783">
            <v>39</v>
          </cell>
          <cell r="BB783">
            <v>34</v>
          </cell>
          <cell r="BC783">
            <v>41</v>
          </cell>
          <cell r="BD783">
            <v>30</v>
          </cell>
          <cell r="BE783">
            <v>45</v>
          </cell>
          <cell r="BF783">
            <v>33</v>
          </cell>
          <cell r="BG783">
            <v>46</v>
          </cell>
          <cell r="BH783">
            <v>32</v>
          </cell>
          <cell r="BI783">
            <v>48</v>
          </cell>
          <cell r="BJ783">
            <v>32</v>
          </cell>
          <cell r="BK783">
            <v>49</v>
          </cell>
          <cell r="BL783">
            <v>34</v>
          </cell>
          <cell r="BM783">
            <v>48</v>
          </cell>
          <cell r="BN783">
            <v>30</v>
          </cell>
          <cell r="BO783">
            <v>51</v>
          </cell>
          <cell r="BP783">
            <v>34</v>
          </cell>
          <cell r="BQ783">
            <v>51</v>
          </cell>
          <cell r="BR783">
            <v>37</v>
          </cell>
          <cell r="BS783">
            <v>43</v>
          </cell>
          <cell r="BT783">
            <v>32</v>
          </cell>
          <cell r="BU783">
            <v>51</v>
          </cell>
          <cell r="BV783">
            <v>36</v>
          </cell>
          <cell r="BW783">
            <v>58</v>
          </cell>
          <cell r="BX783">
            <v>38</v>
          </cell>
          <cell r="BY783">
            <v>59</v>
          </cell>
          <cell r="BZ783">
            <v>38</v>
          </cell>
          <cell r="CA783">
            <v>61</v>
          </cell>
          <cell r="CB783">
            <v>42</v>
          </cell>
          <cell r="CC783">
            <v>63</v>
          </cell>
          <cell r="CD783">
            <v>50</v>
          </cell>
          <cell r="CE783">
            <v>51</v>
          </cell>
          <cell r="CF783">
            <v>41</v>
          </cell>
          <cell r="CG783">
            <v>52</v>
          </cell>
          <cell r="CH783">
            <v>46</v>
          </cell>
          <cell r="CI783">
            <v>67</v>
          </cell>
          <cell r="CJ783">
            <v>51</v>
          </cell>
          <cell r="CK783">
            <v>72</v>
          </cell>
          <cell r="CL783">
            <v>51</v>
          </cell>
          <cell r="CM783">
            <v>71</v>
          </cell>
          <cell r="CN783">
            <v>47</v>
          </cell>
          <cell r="CO783">
            <v>72</v>
          </cell>
          <cell r="CP783">
            <v>51</v>
          </cell>
          <cell r="CQ783">
            <v>77</v>
          </cell>
          <cell r="CR783">
            <v>57</v>
          </cell>
          <cell r="CS783">
            <v>78</v>
          </cell>
          <cell r="CT783">
            <v>56</v>
          </cell>
          <cell r="CU783">
            <v>77</v>
          </cell>
          <cell r="CV783">
            <v>57</v>
          </cell>
          <cell r="CW783">
            <v>79</v>
          </cell>
          <cell r="CX783">
            <v>63</v>
          </cell>
        </row>
        <row r="784">
          <cell r="B784">
            <v>36908</v>
          </cell>
          <cell r="C784">
            <v>40</v>
          </cell>
          <cell r="D784">
            <v>35</v>
          </cell>
          <cell r="E784">
            <v>42</v>
          </cell>
          <cell r="F784">
            <v>32</v>
          </cell>
          <cell r="G784">
            <v>45</v>
          </cell>
          <cell r="H784">
            <v>29</v>
          </cell>
          <cell r="I784">
            <v>46</v>
          </cell>
          <cell r="J784">
            <v>33</v>
          </cell>
          <cell r="K784">
            <v>48</v>
          </cell>
          <cell r="L784">
            <v>42</v>
          </cell>
          <cell r="M784">
            <v>48</v>
          </cell>
          <cell r="N784">
            <v>41</v>
          </cell>
          <cell r="O784">
            <v>56</v>
          </cell>
          <cell r="P784">
            <v>44</v>
          </cell>
          <cell r="Q784">
            <v>66</v>
          </cell>
          <cell r="R784">
            <v>48</v>
          </cell>
          <cell r="S784">
            <v>32</v>
          </cell>
          <cell r="T784">
            <v>16</v>
          </cell>
          <cell r="U784">
            <v>26</v>
          </cell>
          <cell r="V784">
            <v>6</v>
          </cell>
          <cell r="W784">
            <v>36</v>
          </cell>
          <cell r="X784">
            <v>19</v>
          </cell>
          <cell r="Y784">
            <v>41</v>
          </cell>
          <cell r="Z784">
            <v>30</v>
          </cell>
          <cell r="AA784">
            <v>42</v>
          </cell>
          <cell r="AB784">
            <v>30</v>
          </cell>
          <cell r="AC784">
            <v>40</v>
          </cell>
          <cell r="AD784">
            <v>24</v>
          </cell>
          <cell r="AE784">
            <v>42</v>
          </cell>
          <cell r="AF784">
            <v>30</v>
          </cell>
          <cell r="AG784">
            <v>32</v>
          </cell>
          <cell r="AH784">
            <v>26</v>
          </cell>
          <cell r="AI784">
            <v>31</v>
          </cell>
          <cell r="AJ784">
            <v>25</v>
          </cell>
          <cell r="AK784">
            <v>31</v>
          </cell>
          <cell r="AL784">
            <v>22</v>
          </cell>
          <cell r="AM784">
            <v>35</v>
          </cell>
          <cell r="AN784">
            <v>19</v>
          </cell>
          <cell r="AO784">
            <v>42</v>
          </cell>
          <cell r="AP784">
            <v>36</v>
          </cell>
          <cell r="AQ784">
            <v>43</v>
          </cell>
          <cell r="AR784">
            <v>35</v>
          </cell>
          <cell r="AS784">
            <v>45</v>
          </cell>
          <cell r="AT784">
            <v>25</v>
          </cell>
          <cell r="AU784">
            <v>32</v>
          </cell>
          <cell r="AV784">
            <v>30</v>
          </cell>
          <cell r="AW784">
            <v>32</v>
          </cell>
          <cell r="AX784">
            <v>30</v>
          </cell>
          <cell r="AY784">
            <v>41</v>
          </cell>
          <cell r="AZ784">
            <v>32</v>
          </cell>
          <cell r="BA784">
            <v>35</v>
          </cell>
          <cell r="BB784">
            <v>25</v>
          </cell>
          <cell r="BC784">
            <v>38</v>
          </cell>
          <cell r="BD784">
            <v>26</v>
          </cell>
          <cell r="BE784">
            <v>43</v>
          </cell>
          <cell r="BF784">
            <v>30</v>
          </cell>
          <cell r="BG784">
            <v>42</v>
          </cell>
          <cell r="BH784">
            <v>29</v>
          </cell>
          <cell r="BI784">
            <v>43</v>
          </cell>
          <cell r="BJ784">
            <v>30</v>
          </cell>
          <cell r="BK784">
            <v>45</v>
          </cell>
          <cell r="BL784">
            <v>33</v>
          </cell>
          <cell r="BM784">
            <v>47</v>
          </cell>
          <cell r="BN784">
            <v>25</v>
          </cell>
          <cell r="BO784">
            <v>47</v>
          </cell>
          <cell r="BP784">
            <v>25</v>
          </cell>
          <cell r="BQ784">
            <v>45</v>
          </cell>
          <cell r="BR784">
            <v>31</v>
          </cell>
          <cell r="BS784">
            <v>50</v>
          </cell>
          <cell r="BT784">
            <v>28</v>
          </cell>
          <cell r="BU784">
            <v>47</v>
          </cell>
          <cell r="BV784">
            <v>28</v>
          </cell>
          <cell r="BW784">
            <v>51</v>
          </cell>
          <cell r="BX784">
            <v>31</v>
          </cell>
          <cell r="BY784">
            <v>49</v>
          </cell>
          <cell r="BZ784">
            <v>38</v>
          </cell>
          <cell r="CA784">
            <v>57</v>
          </cell>
          <cell r="CB784">
            <v>47</v>
          </cell>
          <cell r="CC784">
            <v>55</v>
          </cell>
          <cell r="CD784">
            <v>48</v>
          </cell>
          <cell r="CE784">
            <v>48</v>
          </cell>
          <cell r="CF784">
            <v>40</v>
          </cell>
          <cell r="CG784">
            <v>55</v>
          </cell>
          <cell r="CH784">
            <v>45</v>
          </cell>
          <cell r="CI784">
            <v>57</v>
          </cell>
          <cell r="CJ784">
            <v>49</v>
          </cell>
          <cell r="CK784">
            <v>77</v>
          </cell>
          <cell r="CL784">
            <v>56</v>
          </cell>
          <cell r="CM784">
            <v>70</v>
          </cell>
          <cell r="CN784">
            <v>53</v>
          </cell>
          <cell r="CO784">
            <v>77</v>
          </cell>
          <cell r="CP784">
            <v>56</v>
          </cell>
          <cell r="CQ784">
            <v>79</v>
          </cell>
          <cell r="CR784">
            <v>58</v>
          </cell>
          <cell r="CS784">
            <v>76</v>
          </cell>
          <cell r="CT784">
            <v>60</v>
          </cell>
          <cell r="CU784">
            <v>80</v>
          </cell>
          <cell r="CV784">
            <v>64</v>
          </cell>
          <cell r="CW784">
            <v>80</v>
          </cell>
          <cell r="CX784">
            <v>64</v>
          </cell>
        </row>
        <row r="785">
          <cell r="B785">
            <v>36909</v>
          </cell>
          <cell r="C785">
            <v>40</v>
          </cell>
          <cell r="D785">
            <v>37</v>
          </cell>
          <cell r="E785">
            <v>41</v>
          </cell>
          <cell r="F785">
            <v>37</v>
          </cell>
          <cell r="G785">
            <v>46</v>
          </cell>
          <cell r="H785">
            <v>40</v>
          </cell>
          <cell r="I785">
            <v>46</v>
          </cell>
          <cell r="J785">
            <v>41</v>
          </cell>
          <cell r="K785">
            <v>50</v>
          </cell>
          <cell r="L785">
            <v>42</v>
          </cell>
          <cell r="M785">
            <v>63</v>
          </cell>
          <cell r="N785">
            <v>48</v>
          </cell>
          <cell r="O785">
            <v>67</v>
          </cell>
          <cell r="P785">
            <v>51</v>
          </cell>
          <cell r="Q785">
            <v>71</v>
          </cell>
          <cell r="R785">
            <v>61</v>
          </cell>
          <cell r="S785">
            <v>24</v>
          </cell>
          <cell r="T785">
            <v>4</v>
          </cell>
          <cell r="U785">
            <v>30</v>
          </cell>
          <cell r="V785">
            <v>-3</v>
          </cell>
          <cell r="W785">
            <v>27</v>
          </cell>
          <cell r="X785">
            <v>0</v>
          </cell>
          <cell r="Y785">
            <v>32</v>
          </cell>
          <cell r="Z785">
            <v>21</v>
          </cell>
          <cell r="AA785">
            <v>32</v>
          </cell>
          <cell r="AB785">
            <v>21</v>
          </cell>
          <cell r="AC785">
            <v>31</v>
          </cell>
          <cell r="AD785">
            <v>14</v>
          </cell>
          <cell r="AE785">
            <v>34</v>
          </cell>
          <cell r="AF785">
            <v>23</v>
          </cell>
          <cell r="AG785">
            <v>35</v>
          </cell>
          <cell r="AH785">
            <v>27</v>
          </cell>
          <cell r="AI785">
            <v>37</v>
          </cell>
          <cell r="AJ785">
            <v>23</v>
          </cell>
          <cell r="AK785">
            <v>35</v>
          </cell>
          <cell r="AL785">
            <v>19</v>
          </cell>
          <cell r="AM785">
            <v>32</v>
          </cell>
          <cell r="AN785">
            <v>13</v>
          </cell>
          <cell r="AO785">
            <v>37</v>
          </cell>
          <cell r="AP785">
            <v>32</v>
          </cell>
          <cell r="AQ785">
            <v>38</v>
          </cell>
          <cell r="AR785">
            <v>31</v>
          </cell>
          <cell r="AS785">
            <v>41</v>
          </cell>
          <cell r="AT785">
            <v>25</v>
          </cell>
          <cell r="AU785">
            <v>36</v>
          </cell>
          <cell r="AV785">
            <v>24</v>
          </cell>
          <cell r="AW785">
            <v>36</v>
          </cell>
          <cell r="AX785">
            <v>29</v>
          </cell>
          <cell r="AY785">
            <v>38</v>
          </cell>
          <cell r="AZ785">
            <v>33</v>
          </cell>
          <cell r="BA785">
            <v>33</v>
          </cell>
          <cell r="BB785">
            <v>28</v>
          </cell>
          <cell r="BC785">
            <v>35</v>
          </cell>
          <cell r="BD785">
            <v>23</v>
          </cell>
          <cell r="BE785">
            <v>36</v>
          </cell>
          <cell r="BF785">
            <v>30</v>
          </cell>
          <cell r="BG785">
            <v>35</v>
          </cell>
          <cell r="BH785">
            <v>28</v>
          </cell>
          <cell r="BI785">
            <v>36</v>
          </cell>
          <cell r="BJ785">
            <v>28</v>
          </cell>
          <cell r="BK785">
            <v>40</v>
          </cell>
          <cell r="BL785">
            <v>34</v>
          </cell>
          <cell r="BM785">
            <v>40</v>
          </cell>
          <cell r="BN785">
            <v>30</v>
          </cell>
          <cell r="BO785">
            <v>40</v>
          </cell>
          <cell r="BP785">
            <v>34</v>
          </cell>
          <cell r="BQ785">
            <v>43</v>
          </cell>
          <cell r="BR785">
            <v>37</v>
          </cell>
          <cell r="BS785">
            <v>43</v>
          </cell>
          <cell r="BT785">
            <v>39</v>
          </cell>
          <cell r="BU785">
            <v>42</v>
          </cell>
          <cell r="BV785">
            <v>38</v>
          </cell>
          <cell r="BW785">
            <v>46</v>
          </cell>
          <cell r="BX785">
            <v>41</v>
          </cell>
          <cell r="BY785">
            <v>47</v>
          </cell>
          <cell r="BZ785">
            <v>43</v>
          </cell>
          <cell r="CA785">
            <v>59</v>
          </cell>
          <cell r="CB785">
            <v>49</v>
          </cell>
          <cell r="CC785">
            <v>67</v>
          </cell>
          <cell r="CD785">
            <v>50</v>
          </cell>
          <cell r="CE785">
            <v>50</v>
          </cell>
          <cell r="CF785">
            <v>46</v>
          </cell>
          <cell r="CG785">
            <v>66</v>
          </cell>
          <cell r="CH785">
            <v>45</v>
          </cell>
          <cell r="CI785">
            <v>72</v>
          </cell>
          <cell r="CJ785">
            <v>53</v>
          </cell>
          <cell r="CK785">
            <v>80</v>
          </cell>
          <cell r="CL785">
            <v>57</v>
          </cell>
          <cell r="CM785">
            <v>75</v>
          </cell>
          <cell r="CN785">
            <v>53</v>
          </cell>
          <cell r="CO785">
            <v>80</v>
          </cell>
          <cell r="CP785">
            <v>57</v>
          </cell>
          <cell r="CQ785">
            <v>83</v>
          </cell>
          <cell r="CR785">
            <v>59</v>
          </cell>
          <cell r="CS785">
            <v>77</v>
          </cell>
          <cell r="CT785">
            <v>62</v>
          </cell>
          <cell r="CU785">
            <v>81</v>
          </cell>
          <cell r="CV785">
            <v>63</v>
          </cell>
          <cell r="CW785">
            <v>81</v>
          </cell>
          <cell r="CX785">
            <v>69</v>
          </cell>
        </row>
        <row r="786">
          <cell r="B786">
            <v>36910</v>
          </cell>
          <cell r="C786">
            <v>39</v>
          </cell>
          <cell r="D786">
            <v>32</v>
          </cell>
          <cell r="E786">
            <v>40</v>
          </cell>
          <cell r="F786">
            <v>32</v>
          </cell>
          <cell r="G786">
            <v>49</v>
          </cell>
          <cell r="H786">
            <v>36</v>
          </cell>
          <cell r="I786">
            <v>52</v>
          </cell>
          <cell r="J786">
            <v>37</v>
          </cell>
          <cell r="K786">
            <v>42</v>
          </cell>
          <cell r="L786">
            <v>33</v>
          </cell>
          <cell r="M786">
            <v>64</v>
          </cell>
          <cell r="N786">
            <v>35</v>
          </cell>
          <cell r="O786">
            <v>70</v>
          </cell>
          <cell r="P786">
            <v>38</v>
          </cell>
          <cell r="Q786">
            <v>70</v>
          </cell>
          <cell r="R786">
            <v>39</v>
          </cell>
          <cell r="S786">
            <v>30</v>
          </cell>
          <cell r="T786">
            <v>16</v>
          </cell>
          <cell r="U786">
            <v>32</v>
          </cell>
          <cell r="V786">
            <v>18</v>
          </cell>
          <cell r="W786">
            <v>30</v>
          </cell>
          <cell r="X786">
            <v>26</v>
          </cell>
          <cell r="Y786">
            <v>37</v>
          </cell>
          <cell r="Z786">
            <v>30</v>
          </cell>
          <cell r="AA786">
            <v>37</v>
          </cell>
          <cell r="AB786">
            <v>32</v>
          </cell>
          <cell r="AC786">
            <v>34</v>
          </cell>
          <cell r="AD786">
            <v>29</v>
          </cell>
          <cell r="AE786">
            <v>38</v>
          </cell>
          <cell r="AF786">
            <v>33</v>
          </cell>
          <cell r="AG786">
            <v>31</v>
          </cell>
          <cell r="AH786">
            <v>20</v>
          </cell>
          <cell r="AI786">
            <v>32</v>
          </cell>
          <cell r="AJ786">
            <v>22</v>
          </cell>
          <cell r="AK786">
            <v>32</v>
          </cell>
          <cell r="AL786">
            <v>18</v>
          </cell>
          <cell r="AM786">
            <v>33</v>
          </cell>
          <cell r="AN786">
            <v>31</v>
          </cell>
          <cell r="AO786">
            <v>39</v>
          </cell>
          <cell r="AP786">
            <v>35</v>
          </cell>
          <cell r="AQ786">
            <v>40</v>
          </cell>
          <cell r="AR786">
            <v>35</v>
          </cell>
          <cell r="AS786">
            <v>95</v>
          </cell>
          <cell r="AT786">
            <v>38</v>
          </cell>
          <cell r="AU786">
            <v>31</v>
          </cell>
          <cell r="AV786">
            <v>22</v>
          </cell>
          <cell r="AW786">
            <v>33</v>
          </cell>
          <cell r="AX786">
            <v>28</v>
          </cell>
          <cell r="AY786">
            <v>34</v>
          </cell>
          <cell r="AZ786">
            <v>27</v>
          </cell>
          <cell r="BA786">
            <v>34</v>
          </cell>
          <cell r="BB786">
            <v>31</v>
          </cell>
          <cell r="BC786">
            <v>37</v>
          </cell>
          <cell r="BD786">
            <v>32</v>
          </cell>
          <cell r="BE786">
            <v>42</v>
          </cell>
          <cell r="BF786">
            <v>35</v>
          </cell>
          <cell r="BG786">
            <v>40</v>
          </cell>
          <cell r="BH786">
            <v>34</v>
          </cell>
          <cell r="BI786">
            <v>41</v>
          </cell>
          <cell r="BJ786">
            <v>35</v>
          </cell>
          <cell r="BK786">
            <v>41</v>
          </cell>
          <cell r="BL786">
            <v>36</v>
          </cell>
          <cell r="BM786">
            <v>43</v>
          </cell>
          <cell r="BN786">
            <v>37</v>
          </cell>
          <cell r="BO786">
            <v>44</v>
          </cell>
          <cell r="BP786">
            <v>38</v>
          </cell>
          <cell r="BQ786">
            <v>69</v>
          </cell>
          <cell r="BR786">
            <v>38</v>
          </cell>
          <cell r="BS786">
            <v>53</v>
          </cell>
          <cell r="BT786">
            <v>41</v>
          </cell>
          <cell r="BU786">
            <v>51</v>
          </cell>
          <cell r="BV786">
            <v>40</v>
          </cell>
          <cell r="BW786">
            <v>73</v>
          </cell>
          <cell r="BX786">
            <v>44</v>
          </cell>
          <cell r="BY786">
            <v>58</v>
          </cell>
          <cell r="BZ786">
            <v>44</v>
          </cell>
          <cell r="CA786">
            <v>76</v>
          </cell>
          <cell r="CB786">
            <v>53</v>
          </cell>
          <cell r="CC786">
            <v>73</v>
          </cell>
          <cell r="CD786">
            <v>55</v>
          </cell>
          <cell r="CE786">
            <v>68</v>
          </cell>
          <cell r="CF786">
            <v>41</v>
          </cell>
          <cell r="CG786">
            <v>70</v>
          </cell>
          <cell r="CH786">
            <v>43</v>
          </cell>
          <cell r="CI786">
            <v>78</v>
          </cell>
          <cell r="CJ786">
            <v>55</v>
          </cell>
          <cell r="CK786">
            <v>84</v>
          </cell>
          <cell r="CL786">
            <v>58</v>
          </cell>
          <cell r="CM786">
            <v>83</v>
          </cell>
          <cell r="CN786">
            <v>57</v>
          </cell>
          <cell r="CO786">
            <v>84</v>
          </cell>
          <cell r="CP786">
            <v>58</v>
          </cell>
          <cell r="CQ786">
            <v>85</v>
          </cell>
          <cell r="CR786">
            <v>57</v>
          </cell>
          <cell r="CS786">
            <v>77</v>
          </cell>
          <cell r="CT786">
            <v>65</v>
          </cell>
          <cell r="CU786">
            <v>82</v>
          </cell>
          <cell r="CV786">
            <v>66</v>
          </cell>
          <cell r="CW786">
            <v>82</v>
          </cell>
          <cell r="CX786">
            <v>69</v>
          </cell>
        </row>
        <row r="787">
          <cell r="B787">
            <v>36911</v>
          </cell>
          <cell r="C787">
            <v>36</v>
          </cell>
          <cell r="D787">
            <v>26</v>
          </cell>
          <cell r="E787">
            <v>32</v>
          </cell>
          <cell r="F787">
            <v>23</v>
          </cell>
          <cell r="G787">
            <v>36</v>
          </cell>
          <cell r="H787">
            <v>25</v>
          </cell>
          <cell r="I787">
            <v>38</v>
          </cell>
          <cell r="J787">
            <v>28</v>
          </cell>
          <cell r="K787">
            <v>40</v>
          </cell>
          <cell r="L787">
            <v>24</v>
          </cell>
          <cell r="M787">
            <v>36</v>
          </cell>
          <cell r="N787">
            <v>26</v>
          </cell>
          <cell r="O787">
            <v>41</v>
          </cell>
          <cell r="P787">
            <v>27</v>
          </cell>
          <cell r="Q787">
            <v>47</v>
          </cell>
          <cell r="R787">
            <v>30</v>
          </cell>
          <cell r="S787">
            <v>31</v>
          </cell>
          <cell r="T787">
            <v>20</v>
          </cell>
          <cell r="U787">
            <v>18</v>
          </cell>
          <cell r="V787">
            <v>-4</v>
          </cell>
          <cell r="W787">
            <v>30</v>
          </cell>
          <cell r="X787">
            <v>21</v>
          </cell>
          <cell r="Y787">
            <v>35</v>
          </cell>
          <cell r="Z787">
            <v>25</v>
          </cell>
          <cell r="AA787">
            <v>36</v>
          </cell>
          <cell r="AB787">
            <v>30</v>
          </cell>
          <cell r="AC787">
            <v>34</v>
          </cell>
          <cell r="AD787">
            <v>24</v>
          </cell>
          <cell r="AE787">
            <v>37</v>
          </cell>
          <cell r="AF787">
            <v>28</v>
          </cell>
          <cell r="AG787">
            <v>20</v>
          </cell>
          <cell r="AH787">
            <v>14</v>
          </cell>
          <cell r="AI787">
            <v>24</v>
          </cell>
          <cell r="AJ787">
            <v>6</v>
          </cell>
          <cell r="AK787">
            <v>24</v>
          </cell>
          <cell r="AL787">
            <v>11</v>
          </cell>
          <cell r="AM787">
            <v>32</v>
          </cell>
          <cell r="AN787">
            <v>15</v>
          </cell>
          <cell r="AO787">
            <v>37</v>
          </cell>
          <cell r="AP787">
            <v>30</v>
          </cell>
          <cell r="AQ787">
            <v>37</v>
          </cell>
          <cell r="AR787">
            <v>28</v>
          </cell>
          <cell r="AS787">
            <v>39</v>
          </cell>
          <cell r="AT787">
            <v>34</v>
          </cell>
          <cell r="AU787">
            <v>22</v>
          </cell>
          <cell r="AV787">
            <v>19</v>
          </cell>
          <cell r="AW787">
            <v>28</v>
          </cell>
          <cell r="AX787">
            <v>19</v>
          </cell>
          <cell r="AY787">
            <v>36</v>
          </cell>
          <cell r="AZ787">
            <v>32</v>
          </cell>
          <cell r="BA787">
            <v>31</v>
          </cell>
          <cell r="BB787">
            <v>20</v>
          </cell>
          <cell r="BC787">
            <v>35</v>
          </cell>
          <cell r="BD787">
            <v>27</v>
          </cell>
          <cell r="BE787">
            <v>39</v>
          </cell>
          <cell r="BF787">
            <v>31</v>
          </cell>
          <cell r="BG787">
            <v>38</v>
          </cell>
          <cell r="BH787">
            <v>30</v>
          </cell>
          <cell r="BI787">
            <v>39</v>
          </cell>
          <cell r="BJ787">
            <v>32</v>
          </cell>
          <cell r="BK787">
            <v>39</v>
          </cell>
          <cell r="BL787">
            <v>33</v>
          </cell>
          <cell r="BM787">
            <v>41</v>
          </cell>
          <cell r="BN787">
            <v>26</v>
          </cell>
          <cell r="BO787">
            <v>39</v>
          </cell>
          <cell r="BP787">
            <v>34</v>
          </cell>
          <cell r="BQ787">
            <v>42</v>
          </cell>
          <cell r="BR787">
            <v>37</v>
          </cell>
          <cell r="BS787">
            <v>52</v>
          </cell>
          <cell r="BT787">
            <v>25</v>
          </cell>
          <cell r="BU787">
            <v>47</v>
          </cell>
          <cell r="BV787">
            <v>29</v>
          </cell>
          <cell r="BW787">
            <v>64</v>
          </cell>
          <cell r="BX787">
            <v>35</v>
          </cell>
          <cell r="BY787">
            <v>57</v>
          </cell>
          <cell r="BZ787">
            <v>31</v>
          </cell>
          <cell r="CA787">
            <v>61</v>
          </cell>
          <cell r="CB787">
            <v>33</v>
          </cell>
          <cell r="CC787">
            <v>68</v>
          </cell>
          <cell r="CD787">
            <v>35</v>
          </cell>
          <cell r="CE787">
            <v>41</v>
          </cell>
          <cell r="CF787">
            <v>28</v>
          </cell>
          <cell r="CG787">
            <v>45</v>
          </cell>
          <cell r="CH787">
            <v>28</v>
          </cell>
          <cell r="CI787">
            <v>64</v>
          </cell>
          <cell r="CJ787">
            <v>35</v>
          </cell>
          <cell r="CK787">
            <v>71</v>
          </cell>
          <cell r="CL787">
            <v>39</v>
          </cell>
          <cell r="CM787">
            <v>72</v>
          </cell>
          <cell r="CN787">
            <v>35</v>
          </cell>
          <cell r="CO787">
            <v>71</v>
          </cell>
          <cell r="CP787">
            <v>39</v>
          </cell>
          <cell r="CQ787">
            <v>70</v>
          </cell>
          <cell r="CR787">
            <v>42</v>
          </cell>
          <cell r="CS787">
            <v>69</v>
          </cell>
          <cell r="CT787">
            <v>43</v>
          </cell>
          <cell r="CU787">
            <v>81</v>
          </cell>
          <cell r="CV787">
            <v>50</v>
          </cell>
          <cell r="CW787">
            <v>83</v>
          </cell>
          <cell r="CX787">
            <v>54</v>
          </cell>
        </row>
        <row r="788">
          <cell r="B788">
            <v>36912</v>
          </cell>
          <cell r="C788">
            <v>40</v>
          </cell>
          <cell r="D788">
            <v>22</v>
          </cell>
          <cell r="E788">
            <v>37</v>
          </cell>
          <cell r="F788">
            <v>17</v>
          </cell>
          <cell r="G788">
            <v>36</v>
          </cell>
          <cell r="H788">
            <v>22</v>
          </cell>
          <cell r="I788">
            <v>41</v>
          </cell>
          <cell r="J788">
            <v>22</v>
          </cell>
          <cell r="K788">
            <v>43</v>
          </cell>
          <cell r="L788">
            <v>22</v>
          </cell>
          <cell r="M788">
            <v>39</v>
          </cell>
          <cell r="N788">
            <v>19</v>
          </cell>
          <cell r="O788">
            <v>45</v>
          </cell>
          <cell r="P788">
            <v>24</v>
          </cell>
          <cell r="Q788">
            <v>49</v>
          </cell>
          <cell r="R788">
            <v>26</v>
          </cell>
          <cell r="S788">
            <v>27</v>
          </cell>
          <cell r="T788">
            <v>12</v>
          </cell>
          <cell r="U788">
            <v>19</v>
          </cell>
          <cell r="V788">
            <v>-7</v>
          </cell>
          <cell r="W788">
            <v>24</v>
          </cell>
          <cell r="X788">
            <v>3</v>
          </cell>
          <cell r="Y788">
            <v>29</v>
          </cell>
          <cell r="Z788">
            <v>20</v>
          </cell>
          <cell r="AA788">
            <v>32</v>
          </cell>
          <cell r="AB788">
            <v>12</v>
          </cell>
          <cell r="AC788">
            <v>28</v>
          </cell>
          <cell r="AD788">
            <v>17</v>
          </cell>
          <cell r="AE788">
            <v>32</v>
          </cell>
          <cell r="AF788">
            <v>20</v>
          </cell>
          <cell r="AG788">
            <v>26</v>
          </cell>
          <cell r="AH788">
            <v>14</v>
          </cell>
          <cell r="AI788">
            <v>27</v>
          </cell>
          <cell r="AJ788">
            <v>12</v>
          </cell>
          <cell r="AK788">
            <v>27</v>
          </cell>
          <cell r="AL788">
            <v>14</v>
          </cell>
          <cell r="AM788">
            <v>26</v>
          </cell>
          <cell r="AN788">
            <v>12</v>
          </cell>
          <cell r="AO788">
            <v>33</v>
          </cell>
          <cell r="AP788">
            <v>22</v>
          </cell>
          <cell r="AQ788">
            <v>33</v>
          </cell>
          <cell r="AR788">
            <v>22</v>
          </cell>
          <cell r="AS788">
            <v>34</v>
          </cell>
          <cell r="AT788">
            <v>20</v>
          </cell>
          <cell r="AU788">
            <v>26</v>
          </cell>
          <cell r="AV788">
            <v>15</v>
          </cell>
          <cell r="AW788">
            <v>25</v>
          </cell>
          <cell r="AX788">
            <v>14</v>
          </cell>
          <cell r="AY788">
            <v>34</v>
          </cell>
          <cell r="AZ788">
            <v>27</v>
          </cell>
          <cell r="BA788">
            <v>27</v>
          </cell>
          <cell r="BB788">
            <v>16</v>
          </cell>
          <cell r="BC788">
            <v>28</v>
          </cell>
          <cell r="BD788">
            <v>13</v>
          </cell>
          <cell r="BE788">
            <v>31</v>
          </cell>
          <cell r="BF788">
            <v>21</v>
          </cell>
          <cell r="BG788">
            <v>30</v>
          </cell>
          <cell r="BH788">
            <v>20</v>
          </cell>
          <cell r="BI788">
            <v>32</v>
          </cell>
          <cell r="BJ788">
            <v>20</v>
          </cell>
          <cell r="BK788">
            <v>33</v>
          </cell>
          <cell r="BL788">
            <v>24</v>
          </cell>
          <cell r="BM788">
            <v>38</v>
          </cell>
          <cell r="BN788">
            <v>22</v>
          </cell>
          <cell r="BO788">
            <v>40</v>
          </cell>
          <cell r="BP788">
            <v>24</v>
          </cell>
          <cell r="BQ788">
            <v>40</v>
          </cell>
          <cell r="BR788">
            <v>28</v>
          </cell>
          <cell r="BS788">
            <v>41</v>
          </cell>
          <cell r="BT788">
            <v>21</v>
          </cell>
          <cell r="BU788">
            <v>40</v>
          </cell>
          <cell r="BV788">
            <v>24</v>
          </cell>
          <cell r="BW788">
            <v>44</v>
          </cell>
          <cell r="BX788">
            <v>25</v>
          </cell>
          <cell r="BY788">
            <v>46</v>
          </cell>
          <cell r="BZ788">
            <v>22</v>
          </cell>
          <cell r="CA788">
            <v>50</v>
          </cell>
          <cell r="CB788">
            <v>26</v>
          </cell>
          <cell r="CC788">
            <v>49</v>
          </cell>
          <cell r="CD788">
            <v>28</v>
          </cell>
          <cell r="CE788">
            <v>43</v>
          </cell>
          <cell r="CF788">
            <v>23</v>
          </cell>
          <cell r="CG788">
            <v>50</v>
          </cell>
          <cell r="CH788">
            <v>25</v>
          </cell>
          <cell r="CI788">
            <v>50</v>
          </cell>
          <cell r="CJ788">
            <v>28</v>
          </cell>
          <cell r="CK788">
            <v>52</v>
          </cell>
          <cell r="CL788">
            <v>31</v>
          </cell>
          <cell r="CM788">
            <v>51</v>
          </cell>
          <cell r="CN788">
            <v>27</v>
          </cell>
          <cell r="CO788">
            <v>52</v>
          </cell>
          <cell r="CP788">
            <v>31</v>
          </cell>
          <cell r="CQ788">
            <v>55</v>
          </cell>
          <cell r="CR788">
            <v>33</v>
          </cell>
          <cell r="CS788">
            <v>50</v>
          </cell>
          <cell r="CT788">
            <v>34</v>
          </cell>
          <cell r="CU788">
            <v>66</v>
          </cell>
          <cell r="CV788">
            <v>41</v>
          </cell>
          <cell r="CW788">
            <v>66</v>
          </cell>
          <cell r="CX788">
            <v>45</v>
          </cell>
        </row>
        <row r="789">
          <cell r="B789">
            <v>36913</v>
          </cell>
          <cell r="C789">
            <v>50</v>
          </cell>
          <cell r="D789">
            <v>25</v>
          </cell>
          <cell r="E789">
            <v>45</v>
          </cell>
          <cell r="F789">
            <v>20</v>
          </cell>
          <cell r="G789">
            <v>42</v>
          </cell>
          <cell r="H789">
            <v>25</v>
          </cell>
          <cell r="I789">
            <v>47</v>
          </cell>
          <cell r="J789">
            <v>23</v>
          </cell>
          <cell r="K789">
            <v>50</v>
          </cell>
          <cell r="L789">
            <v>20</v>
          </cell>
          <cell r="M789">
            <v>49</v>
          </cell>
          <cell r="N789">
            <v>19</v>
          </cell>
          <cell r="O789">
            <v>51</v>
          </cell>
          <cell r="P789">
            <v>24</v>
          </cell>
          <cell r="Q789">
            <v>53</v>
          </cell>
          <cell r="R789">
            <v>27</v>
          </cell>
          <cell r="S789">
            <v>29</v>
          </cell>
          <cell r="T789">
            <v>0</v>
          </cell>
          <cell r="U789">
            <v>26</v>
          </cell>
          <cell r="V789">
            <v>10</v>
          </cell>
          <cell r="W789">
            <v>31</v>
          </cell>
          <cell r="X789">
            <v>-6</v>
          </cell>
          <cell r="Y789">
            <v>33</v>
          </cell>
          <cell r="Z789">
            <v>19</v>
          </cell>
          <cell r="AA789">
            <v>35</v>
          </cell>
          <cell r="AB789">
            <v>10</v>
          </cell>
          <cell r="AC789">
            <v>33</v>
          </cell>
          <cell r="AD789">
            <v>6</v>
          </cell>
          <cell r="AE789">
            <v>32</v>
          </cell>
          <cell r="AF789">
            <v>13</v>
          </cell>
          <cell r="AG789">
            <v>28</v>
          </cell>
          <cell r="AH789">
            <v>22</v>
          </cell>
          <cell r="AI789">
            <v>29</v>
          </cell>
          <cell r="AJ789">
            <v>15</v>
          </cell>
          <cell r="AK789">
            <v>31</v>
          </cell>
          <cell r="AL789">
            <v>14</v>
          </cell>
          <cell r="AM789">
            <v>31</v>
          </cell>
          <cell r="AN789">
            <v>13</v>
          </cell>
          <cell r="AO789">
            <v>36</v>
          </cell>
          <cell r="AP789">
            <v>22</v>
          </cell>
          <cell r="AQ789">
            <v>36</v>
          </cell>
          <cell r="AR789">
            <v>17</v>
          </cell>
          <cell r="AS789">
            <v>36</v>
          </cell>
          <cell r="AT789">
            <v>15</v>
          </cell>
          <cell r="AU789">
            <v>29</v>
          </cell>
          <cell r="AV789">
            <v>21</v>
          </cell>
          <cell r="AW789">
            <v>30</v>
          </cell>
          <cell r="AX789">
            <v>18</v>
          </cell>
          <cell r="AY789">
            <v>29</v>
          </cell>
          <cell r="AZ789">
            <v>10</v>
          </cell>
          <cell r="BA789">
            <v>30</v>
          </cell>
          <cell r="BB789">
            <v>7</v>
          </cell>
          <cell r="BC789">
            <v>32</v>
          </cell>
          <cell r="BD789">
            <v>7</v>
          </cell>
          <cell r="BE789">
            <v>34</v>
          </cell>
          <cell r="BF789">
            <v>18</v>
          </cell>
          <cell r="BG789">
            <v>31</v>
          </cell>
          <cell r="BH789">
            <v>14</v>
          </cell>
          <cell r="BI789">
            <v>34</v>
          </cell>
          <cell r="BJ789">
            <v>16</v>
          </cell>
          <cell r="BK789">
            <v>36</v>
          </cell>
          <cell r="BL789">
            <v>21</v>
          </cell>
          <cell r="BM789">
            <v>35</v>
          </cell>
          <cell r="BN789">
            <v>19</v>
          </cell>
          <cell r="BO789">
            <v>39</v>
          </cell>
          <cell r="BP789">
            <v>22</v>
          </cell>
          <cell r="BQ789">
            <v>35</v>
          </cell>
          <cell r="BR789">
            <v>24</v>
          </cell>
          <cell r="BS789">
            <v>45</v>
          </cell>
          <cell r="BT789">
            <v>21</v>
          </cell>
          <cell r="BU789">
            <v>42</v>
          </cell>
          <cell r="BV789">
            <v>24</v>
          </cell>
          <cell r="BW789">
            <v>46</v>
          </cell>
          <cell r="BX789">
            <v>23</v>
          </cell>
          <cell r="BY789">
            <v>49</v>
          </cell>
          <cell r="BZ789">
            <v>25</v>
          </cell>
          <cell r="CA789">
            <v>52</v>
          </cell>
          <cell r="CB789">
            <v>26</v>
          </cell>
          <cell r="CC789">
            <v>47</v>
          </cell>
          <cell r="CD789">
            <v>27</v>
          </cell>
          <cell r="CE789">
            <v>49</v>
          </cell>
          <cell r="CF789">
            <v>30</v>
          </cell>
          <cell r="CG789">
            <v>54</v>
          </cell>
          <cell r="CH789">
            <v>25</v>
          </cell>
          <cell r="CI789">
            <v>55</v>
          </cell>
          <cell r="CJ789">
            <v>30</v>
          </cell>
          <cell r="CK789">
            <v>65</v>
          </cell>
          <cell r="CL789">
            <v>41</v>
          </cell>
          <cell r="CM789">
            <v>54</v>
          </cell>
          <cell r="CN789">
            <v>31</v>
          </cell>
          <cell r="CO789">
            <v>65</v>
          </cell>
          <cell r="CP789">
            <v>41</v>
          </cell>
          <cell r="CQ789">
            <v>59</v>
          </cell>
          <cell r="CR789">
            <v>42</v>
          </cell>
          <cell r="CS789">
            <v>60</v>
          </cell>
          <cell r="CT789">
            <v>39</v>
          </cell>
          <cell r="CU789">
            <v>56</v>
          </cell>
          <cell r="CV789">
            <v>50</v>
          </cell>
          <cell r="CW789">
            <v>57</v>
          </cell>
          <cell r="CX789">
            <v>48</v>
          </cell>
        </row>
        <row r="790">
          <cell r="B790">
            <v>36914</v>
          </cell>
          <cell r="C790">
            <v>51</v>
          </cell>
          <cell r="D790">
            <v>26</v>
          </cell>
          <cell r="E790">
            <v>49</v>
          </cell>
          <cell r="F790">
            <v>20</v>
          </cell>
          <cell r="G790">
            <v>48</v>
          </cell>
          <cell r="H790">
            <v>21</v>
          </cell>
          <cell r="I790">
            <v>52</v>
          </cell>
          <cell r="J790">
            <v>22</v>
          </cell>
          <cell r="K790">
            <v>52</v>
          </cell>
          <cell r="L790">
            <v>24</v>
          </cell>
          <cell r="M790">
            <v>52</v>
          </cell>
          <cell r="N790">
            <v>21</v>
          </cell>
          <cell r="O790">
            <v>56</v>
          </cell>
          <cell r="P790">
            <v>22</v>
          </cell>
          <cell r="Q790">
            <v>55</v>
          </cell>
          <cell r="R790">
            <v>24</v>
          </cell>
          <cell r="S790">
            <v>34</v>
          </cell>
          <cell r="T790">
            <v>2</v>
          </cell>
          <cell r="U790">
            <v>31</v>
          </cell>
          <cell r="V790">
            <v>5</v>
          </cell>
          <cell r="W790">
            <v>35</v>
          </cell>
          <cell r="X790">
            <v>-6</v>
          </cell>
          <cell r="Y790">
            <v>37</v>
          </cell>
          <cell r="Z790">
            <v>20</v>
          </cell>
          <cell r="AA790">
            <v>36</v>
          </cell>
          <cell r="AB790">
            <v>12</v>
          </cell>
          <cell r="AC790">
            <v>35</v>
          </cell>
          <cell r="AD790">
            <v>0</v>
          </cell>
          <cell r="AE790">
            <v>33</v>
          </cell>
          <cell r="AF790">
            <v>17</v>
          </cell>
          <cell r="AG790">
            <v>36</v>
          </cell>
          <cell r="AH790">
            <v>23</v>
          </cell>
          <cell r="AI790">
            <v>38</v>
          </cell>
          <cell r="AJ790">
            <v>16</v>
          </cell>
          <cell r="AK790">
            <v>37</v>
          </cell>
          <cell r="AL790">
            <v>7</v>
          </cell>
          <cell r="AM790">
            <v>31</v>
          </cell>
          <cell r="AN790">
            <v>5</v>
          </cell>
          <cell r="AO790">
            <v>37</v>
          </cell>
          <cell r="AP790">
            <v>26</v>
          </cell>
          <cell r="AQ790">
            <v>37</v>
          </cell>
          <cell r="AR790">
            <v>19</v>
          </cell>
          <cell r="AS790">
            <v>40</v>
          </cell>
          <cell r="AT790">
            <v>15</v>
          </cell>
          <cell r="AU790">
            <v>39</v>
          </cell>
          <cell r="AV790">
            <v>24</v>
          </cell>
          <cell r="AW790">
            <v>38</v>
          </cell>
          <cell r="AX790">
            <v>9</v>
          </cell>
          <cell r="AY790">
            <v>32</v>
          </cell>
          <cell r="AZ790">
            <v>6</v>
          </cell>
          <cell r="BA790">
            <v>32</v>
          </cell>
          <cell r="BB790">
            <v>5</v>
          </cell>
          <cell r="BC790">
            <v>34</v>
          </cell>
          <cell r="BD790">
            <v>3</v>
          </cell>
          <cell r="BE790">
            <v>37</v>
          </cell>
          <cell r="BF790">
            <v>17</v>
          </cell>
          <cell r="BG790">
            <v>35</v>
          </cell>
          <cell r="BH790">
            <v>12</v>
          </cell>
          <cell r="BI790">
            <v>40</v>
          </cell>
          <cell r="BJ790">
            <v>15</v>
          </cell>
          <cell r="BK790">
            <v>43</v>
          </cell>
          <cell r="BL790">
            <v>21</v>
          </cell>
          <cell r="BM790">
            <v>53</v>
          </cell>
          <cell r="BN790">
            <v>16</v>
          </cell>
          <cell r="BO790">
            <v>43</v>
          </cell>
          <cell r="BP790">
            <v>22</v>
          </cell>
          <cell r="BQ790">
            <v>37</v>
          </cell>
          <cell r="BR790">
            <v>32</v>
          </cell>
          <cell r="BS790">
            <v>51</v>
          </cell>
          <cell r="BT790">
            <v>19</v>
          </cell>
          <cell r="BU790">
            <v>51</v>
          </cell>
          <cell r="BV790">
            <v>23</v>
          </cell>
          <cell r="BW790">
            <v>50</v>
          </cell>
          <cell r="BX790">
            <v>25</v>
          </cell>
          <cell r="BY790">
            <v>54</v>
          </cell>
          <cell r="BZ790">
            <v>24</v>
          </cell>
          <cell r="CA790">
            <v>56</v>
          </cell>
          <cell r="CB790">
            <v>32</v>
          </cell>
          <cell r="CC790">
            <v>57</v>
          </cell>
          <cell r="CD790">
            <v>33</v>
          </cell>
          <cell r="CE790">
            <v>53</v>
          </cell>
          <cell r="CF790">
            <v>27</v>
          </cell>
          <cell r="CG790">
            <v>59</v>
          </cell>
          <cell r="CH790">
            <v>23</v>
          </cell>
          <cell r="CI790">
            <v>57</v>
          </cell>
          <cell r="CJ790">
            <v>32</v>
          </cell>
          <cell r="CK790">
            <v>61</v>
          </cell>
          <cell r="CL790">
            <v>38</v>
          </cell>
          <cell r="CM790">
            <v>59</v>
          </cell>
          <cell r="CN790">
            <v>34</v>
          </cell>
          <cell r="CO790">
            <v>61</v>
          </cell>
          <cell r="CP790">
            <v>38</v>
          </cell>
          <cell r="CQ790">
            <v>63</v>
          </cell>
          <cell r="CR790">
            <v>41</v>
          </cell>
          <cell r="CS790">
            <v>59</v>
          </cell>
          <cell r="CT790">
            <v>40</v>
          </cell>
          <cell r="CU790">
            <v>61</v>
          </cell>
          <cell r="CV790">
            <v>48</v>
          </cell>
          <cell r="CW790">
            <v>64</v>
          </cell>
          <cell r="CX790">
            <v>42</v>
          </cell>
        </row>
        <row r="791">
          <cell r="B791">
            <v>36915</v>
          </cell>
          <cell r="C791">
            <v>54</v>
          </cell>
          <cell r="D791">
            <v>34</v>
          </cell>
          <cell r="E791">
            <v>49</v>
          </cell>
          <cell r="F791">
            <v>27</v>
          </cell>
          <cell r="G791">
            <v>49</v>
          </cell>
          <cell r="H791">
            <v>29</v>
          </cell>
          <cell r="I791">
            <v>52</v>
          </cell>
          <cell r="J791">
            <v>27</v>
          </cell>
          <cell r="K791">
            <v>59</v>
          </cell>
          <cell r="L791">
            <v>30</v>
          </cell>
          <cell r="M791">
            <v>56</v>
          </cell>
          <cell r="N791">
            <v>27</v>
          </cell>
          <cell r="O791">
            <v>57</v>
          </cell>
          <cell r="P791">
            <v>35</v>
          </cell>
          <cell r="Q791">
            <v>59</v>
          </cell>
          <cell r="R791">
            <v>29</v>
          </cell>
          <cell r="S791">
            <v>35</v>
          </cell>
          <cell r="T791">
            <v>11</v>
          </cell>
          <cell r="U791">
            <v>36</v>
          </cell>
          <cell r="V791">
            <v>29</v>
          </cell>
          <cell r="W791">
            <v>36</v>
          </cell>
          <cell r="X791">
            <v>2</v>
          </cell>
          <cell r="Y791">
            <v>39</v>
          </cell>
          <cell r="Z791">
            <v>27</v>
          </cell>
          <cell r="AA791">
            <v>40</v>
          </cell>
          <cell r="AB791">
            <v>17</v>
          </cell>
          <cell r="AC791">
            <v>38</v>
          </cell>
          <cell r="AD791">
            <v>9</v>
          </cell>
          <cell r="AE791">
            <v>41</v>
          </cell>
          <cell r="AF791">
            <v>18</v>
          </cell>
          <cell r="AG791">
            <v>32</v>
          </cell>
          <cell r="AH791">
            <v>28</v>
          </cell>
          <cell r="AI791">
            <v>33</v>
          </cell>
          <cell r="AJ791">
            <v>28</v>
          </cell>
          <cell r="AK791">
            <v>35</v>
          </cell>
          <cell r="AL791">
            <v>30</v>
          </cell>
          <cell r="AM791">
            <v>37</v>
          </cell>
          <cell r="AN791">
            <v>24</v>
          </cell>
          <cell r="AO791">
            <v>43</v>
          </cell>
          <cell r="AP791">
            <v>30</v>
          </cell>
          <cell r="AQ791">
            <v>43</v>
          </cell>
          <cell r="AR791">
            <v>27</v>
          </cell>
          <cell r="AS791">
            <v>45</v>
          </cell>
          <cell r="AT791">
            <v>23</v>
          </cell>
          <cell r="AU791">
            <v>33</v>
          </cell>
          <cell r="AV791">
            <v>28</v>
          </cell>
          <cell r="AW791">
            <v>32</v>
          </cell>
          <cell r="AX791">
            <v>25</v>
          </cell>
          <cell r="AY791">
            <v>33</v>
          </cell>
          <cell r="AZ791">
            <v>6</v>
          </cell>
          <cell r="BA791">
            <v>35</v>
          </cell>
          <cell r="BB791">
            <v>15</v>
          </cell>
          <cell r="BC791">
            <v>38</v>
          </cell>
          <cell r="BD791">
            <v>12</v>
          </cell>
          <cell r="BE791">
            <v>41</v>
          </cell>
          <cell r="BF791">
            <v>24</v>
          </cell>
          <cell r="BG791">
            <v>40</v>
          </cell>
          <cell r="BH791">
            <v>24</v>
          </cell>
          <cell r="BI791">
            <v>47</v>
          </cell>
          <cell r="BJ791">
            <v>24</v>
          </cell>
          <cell r="BK791">
            <v>47</v>
          </cell>
          <cell r="BL791">
            <v>27</v>
          </cell>
          <cell r="BM791">
            <v>50</v>
          </cell>
          <cell r="BN791">
            <v>32</v>
          </cell>
          <cell r="BO791">
            <v>50</v>
          </cell>
          <cell r="BP791">
            <v>23</v>
          </cell>
          <cell r="BQ791">
            <v>45</v>
          </cell>
          <cell r="BR791">
            <v>33</v>
          </cell>
          <cell r="BS791">
            <v>49</v>
          </cell>
          <cell r="BT791">
            <v>32</v>
          </cell>
          <cell r="BU791">
            <v>54</v>
          </cell>
          <cell r="BV791">
            <v>31</v>
          </cell>
          <cell r="BW791">
            <v>56</v>
          </cell>
          <cell r="BX791">
            <v>26</v>
          </cell>
          <cell r="BY791">
            <v>55</v>
          </cell>
          <cell r="BZ791">
            <v>26</v>
          </cell>
          <cell r="CA791">
            <v>55</v>
          </cell>
          <cell r="CB791">
            <v>26</v>
          </cell>
          <cell r="CC791">
            <v>60</v>
          </cell>
          <cell r="CD791">
            <v>29</v>
          </cell>
          <cell r="CE791">
            <v>55</v>
          </cell>
          <cell r="CF791">
            <v>36</v>
          </cell>
          <cell r="CG791">
            <v>57</v>
          </cell>
          <cell r="CH791">
            <v>28</v>
          </cell>
          <cell r="CI791">
            <v>60</v>
          </cell>
          <cell r="CJ791">
            <v>31</v>
          </cell>
          <cell r="CK791">
            <v>67</v>
          </cell>
          <cell r="CL791">
            <v>35</v>
          </cell>
          <cell r="CM791">
            <v>64</v>
          </cell>
          <cell r="CN791">
            <v>29</v>
          </cell>
          <cell r="CO791">
            <v>67</v>
          </cell>
          <cell r="CP791">
            <v>35</v>
          </cell>
          <cell r="CQ791">
            <v>67</v>
          </cell>
          <cell r="CR791">
            <v>39</v>
          </cell>
          <cell r="CS791">
            <v>62</v>
          </cell>
          <cell r="CT791">
            <v>41</v>
          </cell>
          <cell r="CU791">
            <v>68</v>
          </cell>
          <cell r="CV791">
            <v>44</v>
          </cell>
          <cell r="CW791">
            <v>70</v>
          </cell>
          <cell r="CX791">
            <v>48</v>
          </cell>
        </row>
        <row r="792">
          <cell r="B792">
            <v>36916</v>
          </cell>
          <cell r="C792">
            <v>42</v>
          </cell>
          <cell r="D792">
            <v>25</v>
          </cell>
          <cell r="E792">
            <v>38</v>
          </cell>
          <cell r="F792">
            <v>22</v>
          </cell>
          <cell r="G792">
            <v>36</v>
          </cell>
          <cell r="H792">
            <v>24</v>
          </cell>
          <cell r="I792">
            <v>42</v>
          </cell>
          <cell r="J792">
            <v>25</v>
          </cell>
          <cell r="K792">
            <v>50</v>
          </cell>
          <cell r="L792">
            <v>31</v>
          </cell>
          <cell r="M792">
            <v>44</v>
          </cell>
          <cell r="N792">
            <v>23</v>
          </cell>
          <cell r="O792">
            <v>51</v>
          </cell>
          <cell r="P792">
            <v>27</v>
          </cell>
          <cell r="Q792">
            <v>59</v>
          </cell>
          <cell r="R792">
            <v>35</v>
          </cell>
          <cell r="S792">
            <v>37</v>
          </cell>
          <cell r="T792">
            <v>13</v>
          </cell>
          <cell r="U792">
            <v>30</v>
          </cell>
          <cell r="V792">
            <v>6</v>
          </cell>
          <cell r="W792">
            <v>37</v>
          </cell>
          <cell r="X792">
            <v>14</v>
          </cell>
          <cell r="Y792">
            <v>39</v>
          </cell>
          <cell r="Z792">
            <v>27</v>
          </cell>
          <cell r="AA792">
            <v>40</v>
          </cell>
          <cell r="AB792">
            <v>23</v>
          </cell>
          <cell r="AC792">
            <v>39</v>
          </cell>
          <cell r="AD792">
            <v>20</v>
          </cell>
          <cell r="AE792">
            <v>40</v>
          </cell>
          <cell r="AF792">
            <v>24</v>
          </cell>
          <cell r="AG792">
            <v>29</v>
          </cell>
          <cell r="AH792">
            <v>15</v>
          </cell>
          <cell r="AI792">
            <v>29</v>
          </cell>
          <cell r="AJ792">
            <v>14</v>
          </cell>
          <cell r="AK792">
            <v>30</v>
          </cell>
          <cell r="AL792">
            <v>19</v>
          </cell>
          <cell r="AM792">
            <v>33</v>
          </cell>
          <cell r="AN792">
            <v>15</v>
          </cell>
          <cell r="AO792">
            <v>39</v>
          </cell>
          <cell r="AP792">
            <v>25</v>
          </cell>
          <cell r="AQ792">
            <v>40</v>
          </cell>
          <cell r="AR792">
            <v>24</v>
          </cell>
          <cell r="AS792">
            <v>41</v>
          </cell>
          <cell r="AT792">
            <v>25</v>
          </cell>
          <cell r="AU792">
            <v>28</v>
          </cell>
          <cell r="AV792">
            <v>18</v>
          </cell>
          <cell r="AW792">
            <v>27</v>
          </cell>
          <cell r="AX792">
            <v>14</v>
          </cell>
          <cell r="AY792">
            <v>39</v>
          </cell>
          <cell r="AZ792">
            <v>13</v>
          </cell>
          <cell r="BA792">
            <v>31</v>
          </cell>
          <cell r="BB792">
            <v>14</v>
          </cell>
          <cell r="BC792">
            <v>34</v>
          </cell>
          <cell r="BD792">
            <v>21</v>
          </cell>
          <cell r="BE792">
            <v>39</v>
          </cell>
          <cell r="BF792">
            <v>26</v>
          </cell>
          <cell r="BG792">
            <v>38</v>
          </cell>
          <cell r="BH792">
            <v>26</v>
          </cell>
          <cell r="BI792">
            <v>41</v>
          </cell>
          <cell r="BJ792">
            <v>26</v>
          </cell>
          <cell r="BK792">
            <v>42</v>
          </cell>
          <cell r="BL792">
            <v>28</v>
          </cell>
          <cell r="BM792">
            <v>39</v>
          </cell>
          <cell r="BN792">
            <v>23</v>
          </cell>
          <cell r="BO792">
            <v>41</v>
          </cell>
          <cell r="BP792">
            <v>27</v>
          </cell>
          <cell r="BQ792">
            <v>41</v>
          </cell>
          <cell r="BR792">
            <v>31</v>
          </cell>
          <cell r="BS792">
            <v>35</v>
          </cell>
          <cell r="BT792">
            <v>25</v>
          </cell>
          <cell r="BU792">
            <v>40</v>
          </cell>
          <cell r="BV792">
            <v>26</v>
          </cell>
          <cell r="BW792">
            <v>44</v>
          </cell>
          <cell r="BX792">
            <v>30</v>
          </cell>
          <cell r="BY792">
            <v>43</v>
          </cell>
          <cell r="BZ792">
            <v>23</v>
          </cell>
          <cell r="CA792">
            <v>46</v>
          </cell>
          <cell r="CB792">
            <v>34</v>
          </cell>
          <cell r="CC792">
            <v>51</v>
          </cell>
          <cell r="CD792">
            <v>27</v>
          </cell>
          <cell r="CE792">
            <v>42</v>
          </cell>
          <cell r="CF792">
            <v>30</v>
          </cell>
          <cell r="CG792">
            <v>50</v>
          </cell>
          <cell r="CH792">
            <v>23</v>
          </cell>
          <cell r="CI792">
            <v>53</v>
          </cell>
          <cell r="CJ792">
            <v>26</v>
          </cell>
          <cell r="CK792">
            <v>63</v>
          </cell>
          <cell r="CL792">
            <v>39</v>
          </cell>
          <cell r="CM792">
            <v>58</v>
          </cell>
          <cell r="CN792">
            <v>30</v>
          </cell>
          <cell r="CO792">
            <v>63</v>
          </cell>
          <cell r="CP792">
            <v>39</v>
          </cell>
          <cell r="CQ792">
            <v>64</v>
          </cell>
          <cell r="CR792">
            <v>42</v>
          </cell>
          <cell r="CS792">
            <v>63</v>
          </cell>
          <cell r="CT792">
            <v>43</v>
          </cell>
          <cell r="CU792">
            <v>67</v>
          </cell>
          <cell r="CV792">
            <v>46</v>
          </cell>
          <cell r="CW792">
            <v>68</v>
          </cell>
          <cell r="CX792">
            <v>48</v>
          </cell>
        </row>
        <row r="793">
          <cell r="B793">
            <v>36917</v>
          </cell>
          <cell r="C793">
            <v>54</v>
          </cell>
          <cell r="D793">
            <v>31</v>
          </cell>
          <cell r="E793">
            <v>42</v>
          </cell>
          <cell r="F793">
            <v>18</v>
          </cell>
          <cell r="G793">
            <v>43</v>
          </cell>
          <cell r="H793">
            <v>18</v>
          </cell>
          <cell r="I793">
            <v>47</v>
          </cell>
          <cell r="J793">
            <v>19</v>
          </cell>
          <cell r="K793">
            <v>59</v>
          </cell>
          <cell r="L793">
            <v>29</v>
          </cell>
          <cell r="M793">
            <v>52</v>
          </cell>
          <cell r="N793">
            <v>21</v>
          </cell>
          <cell r="O793">
            <v>57</v>
          </cell>
          <cell r="P793">
            <v>21</v>
          </cell>
          <cell r="Q793">
            <v>62</v>
          </cell>
          <cell r="R793">
            <v>31</v>
          </cell>
          <cell r="S793">
            <v>31</v>
          </cell>
          <cell r="T793">
            <v>5</v>
          </cell>
          <cell r="U793">
            <v>27</v>
          </cell>
          <cell r="V793">
            <v>0</v>
          </cell>
          <cell r="W793">
            <v>33</v>
          </cell>
          <cell r="X793">
            <v>6</v>
          </cell>
          <cell r="Y793">
            <v>35</v>
          </cell>
          <cell r="Z793">
            <v>21</v>
          </cell>
          <cell r="AA793">
            <v>36</v>
          </cell>
          <cell r="AB793">
            <v>20</v>
          </cell>
          <cell r="AC793">
            <v>35</v>
          </cell>
          <cell r="AD793">
            <v>9</v>
          </cell>
          <cell r="AE793">
            <v>34</v>
          </cell>
          <cell r="AF793">
            <v>21</v>
          </cell>
          <cell r="AG793">
            <v>32</v>
          </cell>
          <cell r="AH793">
            <v>23</v>
          </cell>
          <cell r="AI793">
            <v>32</v>
          </cell>
          <cell r="AJ793">
            <v>19</v>
          </cell>
          <cell r="AK793">
            <v>30</v>
          </cell>
          <cell r="AL793">
            <v>20</v>
          </cell>
          <cell r="AM793">
            <v>30</v>
          </cell>
          <cell r="AN793">
            <v>10</v>
          </cell>
          <cell r="AO793">
            <v>36</v>
          </cell>
          <cell r="AP793">
            <v>21</v>
          </cell>
          <cell r="AQ793">
            <v>37</v>
          </cell>
          <cell r="AR793">
            <v>21</v>
          </cell>
          <cell r="AS793">
            <v>38</v>
          </cell>
          <cell r="AT793">
            <v>19</v>
          </cell>
          <cell r="AU793">
            <v>33</v>
          </cell>
          <cell r="AV793">
            <v>19</v>
          </cell>
          <cell r="AW793">
            <v>35</v>
          </cell>
          <cell r="AX793">
            <v>7</v>
          </cell>
          <cell r="AY793">
            <v>34</v>
          </cell>
          <cell r="AZ793">
            <v>24</v>
          </cell>
          <cell r="BA793">
            <v>29</v>
          </cell>
          <cell r="BB793">
            <v>13</v>
          </cell>
          <cell r="BC793">
            <v>30</v>
          </cell>
          <cell r="BD793">
            <v>14</v>
          </cell>
          <cell r="BE793">
            <v>34</v>
          </cell>
          <cell r="BF793">
            <v>23</v>
          </cell>
          <cell r="BG793">
            <v>33</v>
          </cell>
          <cell r="BH793">
            <v>20</v>
          </cell>
          <cell r="BI793">
            <v>39</v>
          </cell>
          <cell r="BJ793">
            <v>19</v>
          </cell>
          <cell r="BK793">
            <v>39</v>
          </cell>
          <cell r="BL793">
            <v>23</v>
          </cell>
          <cell r="BM793">
            <v>48</v>
          </cell>
          <cell r="BN793">
            <v>19</v>
          </cell>
          <cell r="BO793">
            <v>42</v>
          </cell>
          <cell r="BP793">
            <v>20</v>
          </cell>
          <cell r="BQ793">
            <v>38</v>
          </cell>
          <cell r="BR793">
            <v>28</v>
          </cell>
          <cell r="BS793">
            <v>48</v>
          </cell>
          <cell r="BT793">
            <v>15</v>
          </cell>
          <cell r="BU793">
            <v>45</v>
          </cell>
          <cell r="BV793">
            <v>17</v>
          </cell>
          <cell r="BW793">
            <v>47</v>
          </cell>
          <cell r="BX793">
            <v>18</v>
          </cell>
          <cell r="BY793">
            <v>47</v>
          </cell>
          <cell r="BZ793">
            <v>16</v>
          </cell>
          <cell r="CA793">
            <v>51</v>
          </cell>
          <cell r="CB793">
            <v>19</v>
          </cell>
          <cell r="CC793">
            <v>50</v>
          </cell>
          <cell r="CD793">
            <v>24</v>
          </cell>
          <cell r="CE793">
            <v>51</v>
          </cell>
          <cell r="CF793">
            <v>24</v>
          </cell>
          <cell r="CG793">
            <v>57</v>
          </cell>
          <cell r="CH793">
            <v>19</v>
          </cell>
          <cell r="CI793">
            <v>53</v>
          </cell>
          <cell r="CJ793">
            <v>22</v>
          </cell>
          <cell r="CK793">
            <v>63</v>
          </cell>
          <cell r="CL793">
            <v>33</v>
          </cell>
          <cell r="CM793">
            <v>60</v>
          </cell>
          <cell r="CN793">
            <v>26</v>
          </cell>
          <cell r="CO793">
            <v>63</v>
          </cell>
          <cell r="CP793">
            <v>33</v>
          </cell>
          <cell r="CQ793">
            <v>67</v>
          </cell>
          <cell r="CR793">
            <v>35</v>
          </cell>
          <cell r="CS793">
            <v>61</v>
          </cell>
          <cell r="CT793">
            <v>38</v>
          </cell>
          <cell r="CU793">
            <v>69</v>
          </cell>
          <cell r="CV793">
            <v>43</v>
          </cell>
          <cell r="CW793">
            <v>69</v>
          </cell>
          <cell r="CX793">
            <v>48</v>
          </cell>
        </row>
        <row r="794">
          <cell r="B794">
            <v>36918</v>
          </cell>
          <cell r="C794">
            <v>46</v>
          </cell>
          <cell r="D794">
            <v>30</v>
          </cell>
          <cell r="E794">
            <v>42</v>
          </cell>
          <cell r="F794">
            <v>25</v>
          </cell>
          <cell r="G794">
            <v>45</v>
          </cell>
          <cell r="H794">
            <v>28</v>
          </cell>
          <cell r="I794">
            <v>48</v>
          </cell>
          <cell r="J794">
            <v>28</v>
          </cell>
          <cell r="K794">
            <v>59</v>
          </cell>
          <cell r="L794">
            <v>37</v>
          </cell>
          <cell r="M794">
            <v>56</v>
          </cell>
          <cell r="N794">
            <v>32</v>
          </cell>
          <cell r="O794">
            <v>67</v>
          </cell>
          <cell r="P794">
            <v>39</v>
          </cell>
          <cell r="Q794">
            <v>62</v>
          </cell>
          <cell r="R794">
            <v>49</v>
          </cell>
          <cell r="S794">
            <v>31</v>
          </cell>
          <cell r="T794">
            <v>13</v>
          </cell>
          <cell r="U794">
            <v>29</v>
          </cell>
          <cell r="V794">
            <v>15</v>
          </cell>
          <cell r="W794">
            <v>31</v>
          </cell>
          <cell r="X794">
            <v>14</v>
          </cell>
          <cell r="Y794">
            <v>36</v>
          </cell>
          <cell r="Z794">
            <v>27</v>
          </cell>
          <cell r="AA794">
            <v>36</v>
          </cell>
          <cell r="AB794">
            <v>24</v>
          </cell>
          <cell r="AC794">
            <v>36</v>
          </cell>
          <cell r="AD794">
            <v>26</v>
          </cell>
          <cell r="AE794">
            <v>39</v>
          </cell>
          <cell r="AF794">
            <v>29</v>
          </cell>
          <cell r="AG794">
            <v>31</v>
          </cell>
          <cell r="AH794">
            <v>24</v>
          </cell>
          <cell r="AI794">
            <v>33</v>
          </cell>
          <cell r="AJ794">
            <v>25</v>
          </cell>
          <cell r="AK794">
            <v>33</v>
          </cell>
          <cell r="AL794">
            <v>26</v>
          </cell>
          <cell r="AM794">
            <v>33</v>
          </cell>
          <cell r="AN794">
            <v>24</v>
          </cell>
          <cell r="AO794">
            <v>41</v>
          </cell>
          <cell r="AP794">
            <v>29</v>
          </cell>
          <cell r="AQ794">
            <v>41</v>
          </cell>
          <cell r="AR794">
            <v>28</v>
          </cell>
          <cell r="AS794">
            <v>44</v>
          </cell>
          <cell r="AT794">
            <v>31</v>
          </cell>
          <cell r="AU794">
            <v>32</v>
          </cell>
          <cell r="AV794">
            <v>26</v>
          </cell>
          <cell r="AW794">
            <v>34</v>
          </cell>
          <cell r="AX794">
            <v>24</v>
          </cell>
          <cell r="AY794">
            <v>32</v>
          </cell>
          <cell r="AZ794">
            <v>14</v>
          </cell>
          <cell r="BA794">
            <v>34</v>
          </cell>
          <cell r="BB794">
            <v>25</v>
          </cell>
          <cell r="BC794">
            <v>39</v>
          </cell>
          <cell r="BD794">
            <v>23</v>
          </cell>
          <cell r="BE794">
            <v>42</v>
          </cell>
          <cell r="BF794">
            <v>29</v>
          </cell>
          <cell r="BG794">
            <v>42</v>
          </cell>
          <cell r="BH794">
            <v>28</v>
          </cell>
          <cell r="BI794">
            <v>47</v>
          </cell>
          <cell r="BJ794">
            <v>32</v>
          </cell>
          <cell r="BK794">
            <v>48</v>
          </cell>
          <cell r="BL794">
            <v>35</v>
          </cell>
          <cell r="BM794">
            <v>47</v>
          </cell>
          <cell r="BN794">
            <v>30</v>
          </cell>
          <cell r="BO794">
            <v>55</v>
          </cell>
          <cell r="BP794">
            <v>26</v>
          </cell>
          <cell r="BQ794">
            <v>55</v>
          </cell>
          <cell r="BR794">
            <v>35</v>
          </cell>
          <cell r="BS794">
            <v>47</v>
          </cell>
          <cell r="BT794">
            <v>25</v>
          </cell>
          <cell r="BU794">
            <v>55</v>
          </cell>
          <cell r="BV794">
            <v>34</v>
          </cell>
          <cell r="BW794">
            <v>59</v>
          </cell>
          <cell r="BX794">
            <v>33</v>
          </cell>
          <cell r="BY794">
            <v>60</v>
          </cell>
          <cell r="BZ794">
            <v>28</v>
          </cell>
          <cell r="CA794">
            <v>66</v>
          </cell>
          <cell r="CB794">
            <v>33</v>
          </cell>
          <cell r="CC794">
            <v>68</v>
          </cell>
          <cell r="CD794">
            <v>36</v>
          </cell>
          <cell r="CE794">
            <v>59</v>
          </cell>
          <cell r="CF794">
            <v>37</v>
          </cell>
          <cell r="CG794">
            <v>70</v>
          </cell>
          <cell r="CH794">
            <v>34</v>
          </cell>
          <cell r="CI794">
            <v>69</v>
          </cell>
          <cell r="CJ794">
            <v>38</v>
          </cell>
          <cell r="CK794">
            <v>72</v>
          </cell>
          <cell r="CL794">
            <v>37</v>
          </cell>
          <cell r="CM794">
            <v>71</v>
          </cell>
          <cell r="CN794">
            <v>34</v>
          </cell>
          <cell r="CO794">
            <v>72</v>
          </cell>
          <cell r="CP794">
            <v>37</v>
          </cell>
          <cell r="CQ794">
            <v>71</v>
          </cell>
          <cell r="CR794">
            <v>39</v>
          </cell>
          <cell r="CS794">
            <v>65</v>
          </cell>
          <cell r="CT794">
            <v>40</v>
          </cell>
          <cell r="CU794">
            <v>70</v>
          </cell>
          <cell r="CV794">
            <v>46</v>
          </cell>
          <cell r="CW794">
            <v>72</v>
          </cell>
          <cell r="CX794">
            <v>55</v>
          </cell>
        </row>
        <row r="795">
          <cell r="B795">
            <v>36919</v>
          </cell>
          <cell r="C795">
            <v>63</v>
          </cell>
          <cell r="D795">
            <v>37</v>
          </cell>
          <cell r="E795">
            <v>49</v>
          </cell>
          <cell r="F795">
            <v>22</v>
          </cell>
          <cell r="G795">
            <v>45</v>
          </cell>
          <cell r="H795">
            <v>22</v>
          </cell>
          <cell r="I795">
            <v>54</v>
          </cell>
          <cell r="J795">
            <v>23</v>
          </cell>
          <cell r="K795">
            <v>73</v>
          </cell>
          <cell r="L795">
            <v>37</v>
          </cell>
          <cell r="M795">
            <v>67</v>
          </cell>
          <cell r="N795">
            <v>29</v>
          </cell>
          <cell r="O795">
            <v>68</v>
          </cell>
          <cell r="P795">
            <v>35</v>
          </cell>
          <cell r="Q795">
            <v>71</v>
          </cell>
          <cell r="R795">
            <v>49</v>
          </cell>
          <cell r="S795">
            <v>33</v>
          </cell>
          <cell r="T795">
            <v>8</v>
          </cell>
          <cell r="U795">
            <v>26</v>
          </cell>
          <cell r="V795">
            <v>15</v>
          </cell>
          <cell r="W795">
            <v>31</v>
          </cell>
          <cell r="X795">
            <v>8</v>
          </cell>
          <cell r="Y795">
            <v>36</v>
          </cell>
          <cell r="Z795">
            <v>27</v>
          </cell>
          <cell r="AA795">
            <v>37</v>
          </cell>
          <cell r="AB795">
            <v>25</v>
          </cell>
          <cell r="AC795">
            <v>32</v>
          </cell>
          <cell r="AD795">
            <v>19</v>
          </cell>
          <cell r="AE795">
            <v>36</v>
          </cell>
          <cell r="AF795">
            <v>22</v>
          </cell>
          <cell r="AG795">
            <v>25</v>
          </cell>
          <cell r="AH795">
            <v>22</v>
          </cell>
          <cell r="AI795">
            <v>27</v>
          </cell>
          <cell r="AJ795">
            <v>21</v>
          </cell>
          <cell r="AK795">
            <v>28</v>
          </cell>
          <cell r="AL795">
            <v>24</v>
          </cell>
          <cell r="AM795">
            <v>30</v>
          </cell>
          <cell r="AN795">
            <v>21</v>
          </cell>
          <cell r="AO795">
            <v>37</v>
          </cell>
          <cell r="AP795">
            <v>29</v>
          </cell>
          <cell r="AQ795">
            <v>39</v>
          </cell>
          <cell r="AR795">
            <v>29</v>
          </cell>
          <cell r="AS795">
            <v>39</v>
          </cell>
          <cell r="AT795">
            <v>21</v>
          </cell>
          <cell r="AU795">
            <v>26</v>
          </cell>
          <cell r="AV795">
            <v>20</v>
          </cell>
          <cell r="AW795">
            <v>30</v>
          </cell>
          <cell r="AX795">
            <v>16</v>
          </cell>
          <cell r="AY795">
            <v>39</v>
          </cell>
          <cell r="AZ795">
            <v>27</v>
          </cell>
          <cell r="BA795">
            <v>31</v>
          </cell>
          <cell r="BB795">
            <v>18</v>
          </cell>
          <cell r="BC795">
            <v>35</v>
          </cell>
          <cell r="BD795">
            <v>18</v>
          </cell>
          <cell r="BE795">
            <v>38</v>
          </cell>
          <cell r="BF795">
            <v>29</v>
          </cell>
          <cell r="BG795">
            <v>38</v>
          </cell>
          <cell r="BH795">
            <v>25</v>
          </cell>
          <cell r="BI795">
            <v>43</v>
          </cell>
          <cell r="BJ795">
            <v>25</v>
          </cell>
          <cell r="BK795">
            <v>46</v>
          </cell>
          <cell r="BL795">
            <v>28</v>
          </cell>
          <cell r="BM795">
            <v>52</v>
          </cell>
          <cell r="BN795">
            <v>25</v>
          </cell>
          <cell r="BO795">
            <v>47</v>
          </cell>
          <cell r="BP795">
            <v>20</v>
          </cell>
          <cell r="BQ795">
            <v>46</v>
          </cell>
          <cell r="BR795">
            <v>30</v>
          </cell>
          <cell r="BS795">
            <v>54</v>
          </cell>
          <cell r="BT795">
            <v>20</v>
          </cell>
          <cell r="BU795">
            <v>53</v>
          </cell>
          <cell r="BV795">
            <v>22</v>
          </cell>
          <cell r="BW795">
            <v>55</v>
          </cell>
          <cell r="BX795">
            <v>22</v>
          </cell>
          <cell r="BY795">
            <v>54</v>
          </cell>
          <cell r="BZ795">
            <v>19</v>
          </cell>
          <cell r="CA795">
            <v>58</v>
          </cell>
          <cell r="CB795">
            <v>24</v>
          </cell>
          <cell r="CC795">
            <v>62</v>
          </cell>
          <cell r="CD795">
            <v>30</v>
          </cell>
          <cell r="CE795">
            <v>63</v>
          </cell>
          <cell r="CF795">
            <v>31</v>
          </cell>
          <cell r="CG795">
            <v>70</v>
          </cell>
          <cell r="CH795">
            <v>28</v>
          </cell>
          <cell r="CI795">
            <v>65</v>
          </cell>
          <cell r="CJ795">
            <v>29</v>
          </cell>
          <cell r="CK795">
            <v>70</v>
          </cell>
          <cell r="CL795">
            <v>41</v>
          </cell>
          <cell r="CM795">
            <v>72</v>
          </cell>
          <cell r="CN795">
            <v>40</v>
          </cell>
          <cell r="CO795">
            <v>70</v>
          </cell>
          <cell r="CP795">
            <v>41</v>
          </cell>
          <cell r="CQ795">
            <v>75</v>
          </cell>
          <cell r="CR795">
            <v>42</v>
          </cell>
          <cell r="CS795">
            <v>71</v>
          </cell>
          <cell r="CT795">
            <v>46</v>
          </cell>
          <cell r="CU795">
            <v>73</v>
          </cell>
          <cell r="CV795">
            <v>50</v>
          </cell>
          <cell r="CW795">
            <v>74</v>
          </cell>
          <cell r="CX795">
            <v>56</v>
          </cell>
        </row>
        <row r="796">
          <cell r="B796">
            <v>36920</v>
          </cell>
          <cell r="C796">
            <v>61</v>
          </cell>
          <cell r="D796">
            <v>49</v>
          </cell>
          <cell r="E796">
            <v>63</v>
          </cell>
          <cell r="F796">
            <v>36</v>
          </cell>
          <cell r="G796">
            <v>62</v>
          </cell>
          <cell r="H796">
            <v>21</v>
          </cell>
          <cell r="I796">
            <v>68</v>
          </cell>
          <cell r="J796">
            <v>30</v>
          </cell>
          <cell r="K796">
            <v>66</v>
          </cell>
          <cell r="L796">
            <v>47</v>
          </cell>
          <cell r="M796">
            <v>65</v>
          </cell>
          <cell r="N796">
            <v>48</v>
          </cell>
          <cell r="O796">
            <v>68</v>
          </cell>
          <cell r="P796">
            <v>44</v>
          </cell>
          <cell r="Q796">
            <v>68</v>
          </cell>
          <cell r="R796">
            <v>53</v>
          </cell>
          <cell r="S796">
            <v>29</v>
          </cell>
          <cell r="T796">
            <v>2</v>
          </cell>
          <cell r="U796">
            <v>32</v>
          </cell>
          <cell r="V796">
            <v>10</v>
          </cell>
          <cell r="W796">
            <v>34</v>
          </cell>
          <cell r="X796">
            <v>-1</v>
          </cell>
          <cell r="Y796">
            <v>35</v>
          </cell>
          <cell r="Z796">
            <v>23</v>
          </cell>
          <cell r="AA796">
            <v>35</v>
          </cell>
          <cell r="AB796">
            <v>19</v>
          </cell>
          <cell r="AC796">
            <v>36</v>
          </cell>
          <cell r="AD796">
            <v>13</v>
          </cell>
          <cell r="AE796">
            <v>35</v>
          </cell>
          <cell r="AF796">
            <v>19</v>
          </cell>
          <cell r="AG796">
            <v>38</v>
          </cell>
          <cell r="AH796">
            <v>18</v>
          </cell>
          <cell r="AI796">
            <v>35</v>
          </cell>
          <cell r="AJ796">
            <v>15</v>
          </cell>
          <cell r="AK796">
            <v>34</v>
          </cell>
          <cell r="AL796">
            <v>21</v>
          </cell>
          <cell r="AM796">
            <v>33</v>
          </cell>
          <cell r="AN796">
            <v>24</v>
          </cell>
          <cell r="AO796">
            <v>38</v>
          </cell>
          <cell r="AP796">
            <v>26</v>
          </cell>
          <cell r="AQ796">
            <v>39</v>
          </cell>
          <cell r="AR796">
            <v>25</v>
          </cell>
          <cell r="AS796">
            <v>42</v>
          </cell>
          <cell r="AT796">
            <v>18</v>
          </cell>
          <cell r="AU796">
            <v>40</v>
          </cell>
          <cell r="AV796">
            <v>18</v>
          </cell>
          <cell r="AW796">
            <v>43</v>
          </cell>
          <cell r="AX796">
            <v>17</v>
          </cell>
          <cell r="AY796">
            <v>37</v>
          </cell>
          <cell r="AZ796">
            <v>22</v>
          </cell>
          <cell r="BA796">
            <v>34</v>
          </cell>
          <cell r="BB796">
            <v>11</v>
          </cell>
          <cell r="BC796">
            <v>35</v>
          </cell>
          <cell r="BD796">
            <v>14</v>
          </cell>
          <cell r="BE796">
            <v>38</v>
          </cell>
          <cell r="BF796">
            <v>24</v>
          </cell>
          <cell r="BG796">
            <v>38</v>
          </cell>
          <cell r="BH796">
            <v>21</v>
          </cell>
          <cell r="BI796">
            <v>43</v>
          </cell>
          <cell r="BJ796">
            <v>23</v>
          </cell>
          <cell r="BK796">
            <v>47</v>
          </cell>
          <cell r="BL796">
            <v>30</v>
          </cell>
          <cell r="BM796">
            <v>52</v>
          </cell>
          <cell r="BN796">
            <v>36</v>
          </cell>
          <cell r="BO796">
            <v>53</v>
          </cell>
          <cell r="BP796">
            <v>31</v>
          </cell>
          <cell r="BQ796">
            <v>49</v>
          </cell>
          <cell r="BR796">
            <v>30</v>
          </cell>
          <cell r="BS796">
            <v>58</v>
          </cell>
          <cell r="BT796">
            <v>27</v>
          </cell>
          <cell r="BU796">
            <v>59</v>
          </cell>
          <cell r="BV796">
            <v>30</v>
          </cell>
          <cell r="BW796">
            <v>61</v>
          </cell>
          <cell r="BX796">
            <v>30</v>
          </cell>
          <cell r="BY796">
            <v>60</v>
          </cell>
          <cell r="BZ796">
            <v>29</v>
          </cell>
          <cell r="CA796">
            <v>67</v>
          </cell>
          <cell r="CB796">
            <v>29</v>
          </cell>
          <cell r="CC796">
            <v>66</v>
          </cell>
          <cell r="CD796">
            <v>33</v>
          </cell>
          <cell r="CE796">
            <v>66</v>
          </cell>
          <cell r="CF796">
            <v>39</v>
          </cell>
          <cell r="CG796">
            <v>72</v>
          </cell>
          <cell r="CH796">
            <v>37</v>
          </cell>
          <cell r="CI796">
            <v>67</v>
          </cell>
          <cell r="CJ796">
            <v>33</v>
          </cell>
          <cell r="CK796">
            <v>75</v>
          </cell>
          <cell r="CL796">
            <v>46</v>
          </cell>
          <cell r="CM796">
            <v>74</v>
          </cell>
          <cell r="CN796">
            <v>40</v>
          </cell>
          <cell r="CO796">
            <v>75</v>
          </cell>
          <cell r="CP796">
            <v>46</v>
          </cell>
          <cell r="CQ796">
            <v>77</v>
          </cell>
          <cell r="CR796">
            <v>49</v>
          </cell>
          <cell r="CS796">
            <v>75</v>
          </cell>
          <cell r="CT796">
            <v>54</v>
          </cell>
          <cell r="CU796">
            <v>76</v>
          </cell>
          <cell r="CV796">
            <v>64</v>
          </cell>
          <cell r="CW796">
            <v>77</v>
          </cell>
          <cell r="CX796">
            <v>65</v>
          </cell>
        </row>
        <row r="797">
          <cell r="B797">
            <v>36921</v>
          </cell>
          <cell r="C797">
            <v>62</v>
          </cell>
          <cell r="D797">
            <v>47</v>
          </cell>
          <cell r="E797">
            <v>64</v>
          </cell>
          <cell r="F797">
            <v>46</v>
          </cell>
          <cell r="G797">
            <v>61</v>
          </cell>
          <cell r="H797">
            <v>47</v>
          </cell>
          <cell r="I797">
            <v>64</v>
          </cell>
          <cell r="J797">
            <v>46</v>
          </cell>
          <cell r="K797">
            <v>71</v>
          </cell>
          <cell r="L797">
            <v>45</v>
          </cell>
          <cell r="M797">
            <v>64</v>
          </cell>
          <cell r="N797">
            <v>46</v>
          </cell>
          <cell r="O797">
            <v>69</v>
          </cell>
          <cell r="P797">
            <v>46</v>
          </cell>
          <cell r="Q797">
            <v>67</v>
          </cell>
          <cell r="R797">
            <v>48</v>
          </cell>
          <cell r="S797">
            <v>33</v>
          </cell>
          <cell r="T797">
            <v>14</v>
          </cell>
          <cell r="U797">
            <v>34</v>
          </cell>
          <cell r="V797">
            <v>20</v>
          </cell>
          <cell r="W797">
            <v>32</v>
          </cell>
          <cell r="X797">
            <v>10</v>
          </cell>
          <cell r="Y797">
            <v>42</v>
          </cell>
          <cell r="Z797">
            <v>28</v>
          </cell>
          <cell r="AA797">
            <v>50</v>
          </cell>
          <cell r="AB797">
            <v>24</v>
          </cell>
          <cell r="AC797">
            <v>44</v>
          </cell>
          <cell r="AD797">
            <v>25</v>
          </cell>
          <cell r="AE797">
            <v>48</v>
          </cell>
          <cell r="AF797">
            <v>34</v>
          </cell>
          <cell r="AG797">
            <v>40</v>
          </cell>
          <cell r="AH797">
            <v>34</v>
          </cell>
          <cell r="AI797">
            <v>41</v>
          </cell>
          <cell r="AJ797">
            <v>34</v>
          </cell>
          <cell r="AK797">
            <v>41</v>
          </cell>
          <cell r="AL797">
            <v>28</v>
          </cell>
          <cell r="AM797">
            <v>43</v>
          </cell>
          <cell r="AN797">
            <v>28</v>
          </cell>
          <cell r="AO797">
            <v>54</v>
          </cell>
          <cell r="AP797">
            <v>36</v>
          </cell>
          <cell r="AQ797">
            <v>55</v>
          </cell>
          <cell r="AR797">
            <v>34</v>
          </cell>
          <cell r="AS797">
            <v>60</v>
          </cell>
          <cell r="AT797">
            <v>32</v>
          </cell>
          <cell r="AU797">
            <v>47</v>
          </cell>
          <cell r="AV797">
            <v>39</v>
          </cell>
          <cell r="AW797">
            <v>49</v>
          </cell>
          <cell r="AX797">
            <v>38</v>
          </cell>
          <cell r="AY797">
            <v>35</v>
          </cell>
          <cell r="AZ797">
            <v>16</v>
          </cell>
          <cell r="BA797" t="str">
            <v>43*</v>
          </cell>
          <cell r="BB797">
            <v>30</v>
          </cell>
          <cell r="BC797">
            <v>41</v>
          </cell>
          <cell r="BD797">
            <v>29</v>
          </cell>
          <cell r="BE797">
            <v>58</v>
          </cell>
          <cell r="BF797">
            <v>33</v>
          </cell>
          <cell r="BG797">
            <v>57</v>
          </cell>
          <cell r="BH797">
            <v>33</v>
          </cell>
          <cell r="BI797">
            <v>53</v>
          </cell>
          <cell r="BJ797">
            <v>34</v>
          </cell>
          <cell r="BK797">
            <v>53</v>
          </cell>
          <cell r="BL797">
            <v>36</v>
          </cell>
          <cell r="BM797">
            <v>63</v>
          </cell>
          <cell r="BN797">
            <v>28</v>
          </cell>
          <cell r="BO797">
            <v>67</v>
          </cell>
          <cell r="BP797">
            <v>43</v>
          </cell>
          <cell r="BQ797">
            <v>69</v>
          </cell>
          <cell r="BR797">
            <v>45</v>
          </cell>
          <cell r="BS797">
            <v>57</v>
          </cell>
          <cell r="BT797">
            <v>38</v>
          </cell>
          <cell r="BU797">
            <v>61</v>
          </cell>
          <cell r="BV797">
            <v>49</v>
          </cell>
          <cell r="BW797">
            <v>68</v>
          </cell>
          <cell r="BX797">
            <v>52</v>
          </cell>
          <cell r="BY797">
            <v>61</v>
          </cell>
          <cell r="BZ797">
            <v>50</v>
          </cell>
          <cell r="CA797">
            <v>63</v>
          </cell>
          <cell r="CB797">
            <v>52</v>
          </cell>
          <cell r="CC797">
            <v>70</v>
          </cell>
          <cell r="CD797">
            <v>53</v>
          </cell>
          <cell r="CE797">
            <v>61</v>
          </cell>
          <cell r="CF797">
            <v>45</v>
          </cell>
          <cell r="CG797">
            <v>68</v>
          </cell>
          <cell r="CH797">
            <v>45</v>
          </cell>
          <cell r="CI797">
            <v>66</v>
          </cell>
          <cell r="CJ797">
            <v>54</v>
          </cell>
          <cell r="CK797">
            <v>79</v>
          </cell>
          <cell r="CL797">
            <v>63</v>
          </cell>
          <cell r="CM797">
            <v>68</v>
          </cell>
          <cell r="CN797">
            <v>60</v>
          </cell>
          <cell r="CO797">
            <v>79</v>
          </cell>
          <cell r="CP797">
            <v>63</v>
          </cell>
          <cell r="CQ797">
            <v>79</v>
          </cell>
          <cell r="CR797">
            <v>60</v>
          </cell>
          <cell r="CS797">
            <v>71</v>
          </cell>
          <cell r="CT797">
            <v>63</v>
          </cell>
          <cell r="CU797">
            <v>80</v>
          </cell>
          <cell r="CV797">
            <v>66</v>
          </cell>
          <cell r="CW797">
            <v>81</v>
          </cell>
          <cell r="CX797">
            <v>69</v>
          </cell>
        </row>
        <row r="798">
          <cell r="B798">
            <v>36922</v>
          </cell>
          <cell r="C798">
            <v>51</v>
          </cell>
          <cell r="D798">
            <v>31</v>
          </cell>
          <cell r="E798">
            <v>55</v>
          </cell>
          <cell r="F798">
            <v>41</v>
          </cell>
          <cell r="G798">
            <v>57</v>
          </cell>
          <cell r="H798">
            <v>37</v>
          </cell>
          <cell r="I798">
            <v>61</v>
          </cell>
          <cell r="J798">
            <v>41</v>
          </cell>
          <cell r="K798">
            <v>61</v>
          </cell>
          <cell r="L798">
            <v>38</v>
          </cell>
          <cell r="M798">
            <v>63</v>
          </cell>
          <cell r="N798">
            <v>41</v>
          </cell>
          <cell r="O798">
            <v>66</v>
          </cell>
          <cell r="P798">
            <v>46</v>
          </cell>
          <cell r="Q798">
            <v>66</v>
          </cell>
          <cell r="R798">
            <v>50</v>
          </cell>
          <cell r="S798">
            <v>32</v>
          </cell>
          <cell r="T798">
            <v>24</v>
          </cell>
          <cell r="U798">
            <v>31</v>
          </cell>
          <cell r="V798">
            <v>18</v>
          </cell>
          <cell r="W798">
            <v>33</v>
          </cell>
          <cell r="X798">
            <v>18</v>
          </cell>
          <cell r="Y798">
            <v>44</v>
          </cell>
          <cell r="Z798">
            <v>32</v>
          </cell>
          <cell r="AA798">
            <v>49</v>
          </cell>
          <cell r="AB798">
            <v>32</v>
          </cell>
          <cell r="AC798">
            <v>48</v>
          </cell>
          <cell r="AD798">
            <v>33</v>
          </cell>
          <cell r="AE798">
            <v>49</v>
          </cell>
          <cell r="AF798">
            <v>32</v>
          </cell>
          <cell r="AG798">
            <v>39</v>
          </cell>
          <cell r="AH798">
            <v>33</v>
          </cell>
          <cell r="AI798">
            <v>37</v>
          </cell>
          <cell r="AJ798">
            <v>34</v>
          </cell>
          <cell r="AK798">
            <v>38</v>
          </cell>
          <cell r="AL798">
            <v>34</v>
          </cell>
          <cell r="AM798">
            <v>39</v>
          </cell>
          <cell r="AN798">
            <v>32</v>
          </cell>
          <cell r="AO798">
            <v>49</v>
          </cell>
          <cell r="AP798">
            <v>40</v>
          </cell>
          <cell r="AQ798">
            <v>49</v>
          </cell>
          <cell r="AR798">
            <v>35</v>
          </cell>
          <cell r="AS798">
            <v>52</v>
          </cell>
          <cell r="AT798">
            <v>34</v>
          </cell>
          <cell r="AU798">
            <v>41</v>
          </cell>
          <cell r="AV798">
            <v>33</v>
          </cell>
          <cell r="AW798">
            <v>40</v>
          </cell>
          <cell r="AX798">
            <v>33</v>
          </cell>
          <cell r="AY798">
            <v>39</v>
          </cell>
          <cell r="AZ798">
            <v>31</v>
          </cell>
          <cell r="BA798">
            <v>42</v>
          </cell>
          <cell r="BB798">
            <v>34</v>
          </cell>
          <cell r="BC798">
            <v>44</v>
          </cell>
          <cell r="BD798">
            <v>33</v>
          </cell>
          <cell r="BE798">
            <v>52</v>
          </cell>
          <cell r="BF798">
            <v>31</v>
          </cell>
          <cell r="BG798">
            <v>50</v>
          </cell>
          <cell r="BH798">
            <v>30</v>
          </cell>
          <cell r="BI798">
            <v>55</v>
          </cell>
          <cell r="BJ798">
            <v>34</v>
          </cell>
          <cell r="BK798">
            <v>57</v>
          </cell>
          <cell r="BL798">
            <v>39</v>
          </cell>
          <cell r="BM798">
            <v>59</v>
          </cell>
          <cell r="BN798">
            <v>38</v>
          </cell>
          <cell r="BO798">
            <v>64</v>
          </cell>
          <cell r="BP798">
            <v>39</v>
          </cell>
          <cell r="BQ798">
            <v>67</v>
          </cell>
          <cell r="BR798">
            <v>43</v>
          </cell>
          <cell r="BS798">
            <v>65</v>
          </cell>
          <cell r="BT798">
            <v>33</v>
          </cell>
          <cell r="BU798">
            <v>64</v>
          </cell>
          <cell r="BV798">
            <v>44</v>
          </cell>
          <cell r="BW798">
            <v>68</v>
          </cell>
          <cell r="BX798">
            <v>47</v>
          </cell>
          <cell r="BY798">
            <v>66</v>
          </cell>
          <cell r="BZ798">
            <v>46</v>
          </cell>
          <cell r="CA798">
            <v>67</v>
          </cell>
          <cell r="CB798">
            <v>52</v>
          </cell>
          <cell r="CC798">
            <v>68</v>
          </cell>
          <cell r="CD798">
            <v>48</v>
          </cell>
          <cell r="CE798">
            <v>64</v>
          </cell>
          <cell r="CF798">
            <v>47</v>
          </cell>
          <cell r="CG798">
            <v>66</v>
          </cell>
          <cell r="CH798">
            <v>39</v>
          </cell>
          <cell r="CI798">
            <v>67</v>
          </cell>
          <cell r="CJ798">
            <v>51</v>
          </cell>
          <cell r="CK798">
            <v>72</v>
          </cell>
          <cell r="CL798">
            <v>60</v>
          </cell>
          <cell r="CM798">
            <v>69</v>
          </cell>
          <cell r="CN798">
            <v>56</v>
          </cell>
          <cell r="CO798">
            <v>72</v>
          </cell>
          <cell r="CP798">
            <v>60</v>
          </cell>
          <cell r="CQ798">
            <v>83</v>
          </cell>
          <cell r="CR798">
            <v>63</v>
          </cell>
          <cell r="CS798">
            <v>75</v>
          </cell>
          <cell r="CT798">
            <v>63</v>
          </cell>
          <cell r="CU798">
            <v>82</v>
          </cell>
          <cell r="CV798">
            <v>61</v>
          </cell>
          <cell r="CW798">
            <v>83</v>
          </cell>
          <cell r="CX798">
            <v>63</v>
          </cell>
        </row>
        <row r="799">
          <cell r="B799">
            <v>36923</v>
          </cell>
          <cell r="C799">
            <v>52</v>
          </cell>
          <cell r="D799">
            <v>27</v>
          </cell>
          <cell r="E799">
            <v>50</v>
          </cell>
          <cell r="F799">
            <v>32</v>
          </cell>
          <cell r="G799">
            <v>48</v>
          </cell>
          <cell r="H799">
            <v>34</v>
          </cell>
          <cell r="I799">
            <v>50</v>
          </cell>
          <cell r="J799">
            <v>30</v>
          </cell>
          <cell r="K799">
            <v>56</v>
          </cell>
          <cell r="L799">
            <v>33</v>
          </cell>
          <cell r="M799">
            <v>51</v>
          </cell>
          <cell r="N799">
            <v>34</v>
          </cell>
          <cell r="O799">
            <v>50</v>
          </cell>
          <cell r="P799">
            <v>42</v>
          </cell>
          <cell r="Q799">
            <v>52</v>
          </cell>
          <cell r="R799">
            <v>45</v>
          </cell>
          <cell r="S799">
            <v>31</v>
          </cell>
          <cell r="T799">
            <v>23</v>
          </cell>
          <cell r="U799">
            <v>29</v>
          </cell>
          <cell r="V799">
            <v>17</v>
          </cell>
          <cell r="W799">
            <v>42</v>
          </cell>
          <cell r="X799">
            <v>19</v>
          </cell>
          <cell r="Y799">
            <v>46</v>
          </cell>
          <cell r="Z799">
            <v>29</v>
          </cell>
          <cell r="AA799">
            <v>48</v>
          </cell>
          <cell r="AB799">
            <v>29</v>
          </cell>
          <cell r="AC799">
            <v>45</v>
          </cell>
          <cell r="AD799">
            <v>27</v>
          </cell>
          <cell r="AE799">
            <v>48</v>
          </cell>
          <cell r="AF799">
            <v>32</v>
          </cell>
          <cell r="AG799">
            <v>34</v>
          </cell>
          <cell r="AH799">
            <v>30</v>
          </cell>
          <cell r="AI799">
            <v>36</v>
          </cell>
          <cell r="AJ799">
            <v>28</v>
          </cell>
          <cell r="AK799">
            <v>37</v>
          </cell>
          <cell r="AL799">
            <v>28</v>
          </cell>
          <cell r="AM799">
            <v>39</v>
          </cell>
          <cell r="AN799">
            <v>28</v>
          </cell>
          <cell r="AO799">
            <v>49</v>
          </cell>
          <cell r="AP799">
            <v>38</v>
          </cell>
          <cell r="AQ799">
            <v>50</v>
          </cell>
          <cell r="AR799">
            <v>34</v>
          </cell>
          <cell r="AS799">
            <v>50</v>
          </cell>
          <cell r="AT799">
            <v>29</v>
          </cell>
          <cell r="AU799">
            <v>36</v>
          </cell>
          <cell r="AV799">
            <v>30</v>
          </cell>
          <cell r="AW799">
            <v>36</v>
          </cell>
          <cell r="AX799">
            <v>32</v>
          </cell>
          <cell r="AY799">
            <v>45</v>
          </cell>
          <cell r="AZ799">
            <v>27</v>
          </cell>
          <cell r="BA799">
            <v>40</v>
          </cell>
          <cell r="BB799">
            <v>35</v>
          </cell>
          <cell r="BC799">
            <v>45</v>
          </cell>
          <cell r="BD799">
            <v>30</v>
          </cell>
          <cell r="BE799">
            <v>49</v>
          </cell>
          <cell r="BF799">
            <v>34</v>
          </cell>
          <cell r="BG799">
            <v>48</v>
          </cell>
          <cell r="BH799">
            <v>32</v>
          </cell>
          <cell r="BI799">
            <v>50</v>
          </cell>
          <cell r="BJ799">
            <v>30</v>
          </cell>
          <cell r="BK799">
            <v>51</v>
          </cell>
          <cell r="BL799">
            <v>35</v>
          </cell>
          <cell r="BM799">
            <v>48</v>
          </cell>
          <cell r="BN799">
            <v>30</v>
          </cell>
          <cell r="BO799">
            <v>53</v>
          </cell>
          <cell r="BP799">
            <v>31</v>
          </cell>
          <cell r="BQ799">
            <v>51</v>
          </cell>
          <cell r="BR799">
            <v>37</v>
          </cell>
          <cell r="BS799">
            <v>49</v>
          </cell>
          <cell r="BT799">
            <v>33</v>
          </cell>
          <cell r="BU799">
            <v>49</v>
          </cell>
          <cell r="BV799">
            <v>33</v>
          </cell>
          <cell r="BW799">
            <v>52</v>
          </cell>
          <cell r="BX799">
            <v>38</v>
          </cell>
          <cell r="BY799">
            <v>56</v>
          </cell>
          <cell r="BZ799">
            <v>39</v>
          </cell>
          <cell r="CA799">
            <v>57</v>
          </cell>
          <cell r="CB799">
            <v>44</v>
          </cell>
          <cell r="CC799">
            <v>61</v>
          </cell>
          <cell r="CD799">
            <v>49</v>
          </cell>
          <cell r="CE799">
            <v>48</v>
          </cell>
          <cell r="CF799">
            <v>39</v>
          </cell>
          <cell r="CG799">
            <v>52</v>
          </cell>
          <cell r="CH799">
            <v>43</v>
          </cell>
          <cell r="CI799">
            <v>56</v>
          </cell>
          <cell r="CJ799">
            <v>49</v>
          </cell>
          <cell r="CK799">
            <v>65</v>
          </cell>
          <cell r="CL799">
            <v>58</v>
          </cell>
          <cell r="CM799">
            <v>63</v>
          </cell>
          <cell r="CN799">
            <v>53</v>
          </cell>
          <cell r="CO799">
            <v>65</v>
          </cell>
          <cell r="CP799">
            <v>58</v>
          </cell>
          <cell r="CQ799">
            <v>73</v>
          </cell>
          <cell r="CR799">
            <v>61</v>
          </cell>
          <cell r="CS799">
            <v>75</v>
          </cell>
          <cell r="CT799">
            <v>63</v>
          </cell>
          <cell r="CU799">
            <v>82</v>
          </cell>
          <cell r="CV799">
            <v>62</v>
          </cell>
          <cell r="CW799">
            <v>81</v>
          </cell>
          <cell r="CX799">
            <v>65</v>
          </cell>
        </row>
        <row r="800">
          <cell r="B800">
            <v>36924</v>
          </cell>
          <cell r="C800">
            <v>41</v>
          </cell>
          <cell r="D800">
            <v>26</v>
          </cell>
          <cell r="E800">
            <v>39</v>
          </cell>
          <cell r="F800">
            <v>20</v>
          </cell>
          <cell r="G800">
            <v>42</v>
          </cell>
          <cell r="H800">
            <v>26</v>
          </cell>
          <cell r="I800">
            <v>45</v>
          </cell>
          <cell r="J800">
            <v>28</v>
          </cell>
          <cell r="K800">
            <v>46</v>
          </cell>
          <cell r="L800">
            <v>27</v>
          </cell>
          <cell r="M800">
            <v>47</v>
          </cell>
          <cell r="N800">
            <v>28</v>
          </cell>
          <cell r="O800">
            <v>51</v>
          </cell>
          <cell r="P800">
            <v>37</v>
          </cell>
          <cell r="Q800">
            <v>49</v>
          </cell>
          <cell r="R800">
            <v>42</v>
          </cell>
          <cell r="S800">
            <v>29</v>
          </cell>
          <cell r="T800">
            <v>19</v>
          </cell>
          <cell r="U800">
            <v>34</v>
          </cell>
          <cell r="V800">
            <v>15</v>
          </cell>
          <cell r="W800">
            <v>33</v>
          </cell>
          <cell r="X800">
            <v>14</v>
          </cell>
          <cell r="Y800">
            <v>36</v>
          </cell>
          <cell r="Z800">
            <v>29</v>
          </cell>
          <cell r="AA800">
            <v>40</v>
          </cell>
          <cell r="AB800">
            <v>28</v>
          </cell>
          <cell r="AC800">
            <v>38</v>
          </cell>
          <cell r="AD800">
            <v>24</v>
          </cell>
          <cell r="AE800">
            <v>39</v>
          </cell>
          <cell r="AF800">
            <v>26</v>
          </cell>
          <cell r="AG800">
            <v>33</v>
          </cell>
          <cell r="AH800">
            <v>18</v>
          </cell>
          <cell r="AI800">
            <v>35</v>
          </cell>
          <cell r="AJ800">
            <v>20</v>
          </cell>
          <cell r="AK800">
            <v>38</v>
          </cell>
          <cell r="AL800">
            <v>20</v>
          </cell>
          <cell r="AM800">
            <v>38</v>
          </cell>
          <cell r="AN800">
            <v>19</v>
          </cell>
          <cell r="AO800">
            <v>45</v>
          </cell>
          <cell r="AP800">
            <v>27</v>
          </cell>
          <cell r="AQ800">
            <v>45</v>
          </cell>
          <cell r="AR800">
            <v>27</v>
          </cell>
          <cell r="AS800">
            <v>48</v>
          </cell>
          <cell r="AT800">
            <v>26</v>
          </cell>
          <cell r="AU800">
            <v>33</v>
          </cell>
          <cell r="AV800">
            <v>20</v>
          </cell>
          <cell r="AW800">
            <v>33</v>
          </cell>
          <cell r="AX800">
            <v>17</v>
          </cell>
          <cell r="AY800">
            <v>43</v>
          </cell>
          <cell r="AZ800">
            <v>31</v>
          </cell>
          <cell r="BA800">
            <v>40</v>
          </cell>
          <cell r="BB800">
            <v>21</v>
          </cell>
          <cell r="BC800">
            <v>41</v>
          </cell>
          <cell r="BD800">
            <v>24</v>
          </cell>
          <cell r="BE800">
            <v>48</v>
          </cell>
          <cell r="BF800">
            <v>29</v>
          </cell>
          <cell r="BG800">
            <v>49</v>
          </cell>
          <cell r="BH800">
            <v>27</v>
          </cell>
          <cell r="BI800">
            <v>51</v>
          </cell>
          <cell r="BJ800">
            <v>27</v>
          </cell>
          <cell r="BK800">
            <v>52</v>
          </cell>
          <cell r="BL800">
            <v>28</v>
          </cell>
          <cell r="BM800">
            <v>50</v>
          </cell>
          <cell r="BN800">
            <v>25</v>
          </cell>
          <cell r="BO800">
            <v>53</v>
          </cell>
          <cell r="BP800">
            <v>32</v>
          </cell>
          <cell r="BQ800">
            <v>50</v>
          </cell>
          <cell r="BR800">
            <v>38</v>
          </cell>
          <cell r="BS800">
            <v>50</v>
          </cell>
          <cell r="BT800">
            <v>27</v>
          </cell>
          <cell r="BU800">
            <v>53</v>
          </cell>
          <cell r="BV800">
            <v>33</v>
          </cell>
          <cell r="BW800">
            <v>54</v>
          </cell>
          <cell r="BX800">
            <v>36</v>
          </cell>
          <cell r="BY800">
            <v>54</v>
          </cell>
          <cell r="BZ800">
            <v>35</v>
          </cell>
          <cell r="CA800">
            <v>54</v>
          </cell>
          <cell r="CB800">
            <v>41</v>
          </cell>
          <cell r="CC800">
            <v>52</v>
          </cell>
          <cell r="CD800">
            <v>43</v>
          </cell>
          <cell r="CE800">
            <v>49</v>
          </cell>
          <cell r="CF800">
            <v>34</v>
          </cell>
          <cell r="CG800">
            <v>54</v>
          </cell>
          <cell r="CH800">
            <v>41</v>
          </cell>
          <cell r="CI800">
            <v>51</v>
          </cell>
          <cell r="CJ800">
            <v>45</v>
          </cell>
          <cell r="CK800">
            <v>62</v>
          </cell>
          <cell r="CL800">
            <v>53</v>
          </cell>
          <cell r="CM800">
            <v>56</v>
          </cell>
          <cell r="CN800">
            <v>47</v>
          </cell>
          <cell r="CO800">
            <v>62</v>
          </cell>
          <cell r="CP800">
            <v>53</v>
          </cell>
          <cell r="CQ800">
            <v>67</v>
          </cell>
          <cell r="CR800">
            <v>54</v>
          </cell>
          <cell r="CS800">
            <v>65</v>
          </cell>
          <cell r="CT800">
            <v>55</v>
          </cell>
          <cell r="CU800">
            <v>82</v>
          </cell>
          <cell r="CV800">
            <v>62</v>
          </cell>
          <cell r="CW800">
            <v>81</v>
          </cell>
          <cell r="CX800">
            <v>66</v>
          </cell>
        </row>
        <row r="801">
          <cell r="B801">
            <v>36925</v>
          </cell>
          <cell r="C801">
            <v>54</v>
          </cell>
          <cell r="D801">
            <v>22</v>
          </cell>
          <cell r="E801">
            <v>48</v>
          </cell>
          <cell r="F801">
            <v>16</v>
          </cell>
          <cell r="G801">
            <v>46</v>
          </cell>
          <cell r="H801">
            <v>18</v>
          </cell>
          <cell r="I801">
            <v>50</v>
          </cell>
          <cell r="J801">
            <v>20</v>
          </cell>
          <cell r="K801">
            <v>54</v>
          </cell>
          <cell r="L801">
            <v>24</v>
          </cell>
          <cell r="M801">
            <v>53</v>
          </cell>
          <cell r="N801">
            <v>25</v>
          </cell>
          <cell r="O801">
            <v>49</v>
          </cell>
          <cell r="P801">
            <v>31</v>
          </cell>
          <cell r="Q801">
            <v>49</v>
          </cell>
          <cell r="R801">
            <v>36</v>
          </cell>
          <cell r="S801">
            <v>30</v>
          </cell>
          <cell r="T801">
            <v>11</v>
          </cell>
          <cell r="U801">
            <v>25</v>
          </cell>
          <cell r="V801">
            <v>2</v>
          </cell>
          <cell r="W801">
            <v>29</v>
          </cell>
          <cell r="X801">
            <v>12</v>
          </cell>
          <cell r="Y801">
            <v>34</v>
          </cell>
          <cell r="Z801">
            <v>23</v>
          </cell>
          <cell r="AA801">
            <v>33</v>
          </cell>
          <cell r="AB801">
            <v>21</v>
          </cell>
          <cell r="AC801">
            <v>30</v>
          </cell>
          <cell r="AD801">
            <v>17</v>
          </cell>
          <cell r="AE801">
            <v>32</v>
          </cell>
          <cell r="AF801">
            <v>22</v>
          </cell>
          <cell r="AG801">
            <v>21</v>
          </cell>
          <cell r="AH801">
            <v>14</v>
          </cell>
          <cell r="AI801">
            <v>22</v>
          </cell>
          <cell r="AJ801">
            <v>13</v>
          </cell>
          <cell r="AK801">
            <v>21</v>
          </cell>
          <cell r="AL801">
            <v>8</v>
          </cell>
          <cell r="AM801">
            <v>24</v>
          </cell>
          <cell r="AN801">
            <v>9</v>
          </cell>
          <cell r="AO801">
            <v>33</v>
          </cell>
          <cell r="AP801">
            <v>26</v>
          </cell>
          <cell r="AQ801">
            <v>35</v>
          </cell>
          <cell r="AR801">
            <v>24</v>
          </cell>
          <cell r="AS801">
            <v>35</v>
          </cell>
          <cell r="AT801">
            <v>18</v>
          </cell>
          <cell r="AU801">
            <v>26</v>
          </cell>
          <cell r="AV801">
            <v>19</v>
          </cell>
          <cell r="AW801">
            <v>27</v>
          </cell>
          <cell r="AX801">
            <v>13</v>
          </cell>
          <cell r="AY801">
            <v>44</v>
          </cell>
          <cell r="AZ801">
            <v>24</v>
          </cell>
          <cell r="BA801">
            <v>26</v>
          </cell>
          <cell r="BB801">
            <v>14</v>
          </cell>
          <cell r="BC801">
            <v>30</v>
          </cell>
          <cell r="BD801">
            <v>18</v>
          </cell>
          <cell r="BE801">
            <v>33</v>
          </cell>
          <cell r="BF801">
            <v>26</v>
          </cell>
          <cell r="BG801">
            <v>32</v>
          </cell>
          <cell r="BH801">
            <v>23</v>
          </cell>
          <cell r="BI801">
            <v>35</v>
          </cell>
          <cell r="BJ801">
            <v>22</v>
          </cell>
          <cell r="BK801">
            <v>38</v>
          </cell>
          <cell r="BL801">
            <v>25</v>
          </cell>
          <cell r="BM801">
            <v>44</v>
          </cell>
          <cell r="BN801">
            <v>18</v>
          </cell>
          <cell r="BO801">
            <v>42</v>
          </cell>
          <cell r="BP801">
            <v>24</v>
          </cell>
          <cell r="BQ801">
            <v>40</v>
          </cell>
          <cell r="BR801">
            <v>29</v>
          </cell>
          <cell r="BS801">
            <v>48</v>
          </cell>
          <cell r="BT801">
            <v>20</v>
          </cell>
          <cell r="BU801">
            <v>44</v>
          </cell>
          <cell r="BV801">
            <v>24</v>
          </cell>
          <cell r="BW801">
            <v>47</v>
          </cell>
          <cell r="BX801">
            <v>26</v>
          </cell>
          <cell r="BY801">
            <v>47</v>
          </cell>
          <cell r="BZ801">
            <v>26</v>
          </cell>
          <cell r="CA801">
            <v>49</v>
          </cell>
          <cell r="CB801">
            <v>29</v>
          </cell>
          <cell r="CC801">
            <v>50</v>
          </cell>
          <cell r="CD801">
            <v>34</v>
          </cell>
          <cell r="CE801">
            <v>48</v>
          </cell>
          <cell r="CF801">
            <v>26</v>
          </cell>
          <cell r="CG801">
            <v>50</v>
          </cell>
          <cell r="CH801">
            <v>30</v>
          </cell>
          <cell r="CI801">
            <v>52</v>
          </cell>
          <cell r="CJ801">
            <v>35</v>
          </cell>
          <cell r="CK801">
            <v>61</v>
          </cell>
          <cell r="CL801">
            <v>50</v>
          </cell>
          <cell r="CM801">
            <v>56</v>
          </cell>
          <cell r="CN801">
            <v>42</v>
          </cell>
          <cell r="CO801">
            <v>61</v>
          </cell>
          <cell r="CP801">
            <v>50</v>
          </cell>
          <cell r="CQ801">
            <v>58</v>
          </cell>
          <cell r="CR801">
            <v>52</v>
          </cell>
          <cell r="CS801">
            <v>55</v>
          </cell>
          <cell r="CT801">
            <v>48</v>
          </cell>
          <cell r="CU801">
            <v>79</v>
          </cell>
          <cell r="CV801">
            <v>64</v>
          </cell>
          <cell r="CW801">
            <v>81</v>
          </cell>
          <cell r="CX801">
            <v>64</v>
          </cell>
        </row>
        <row r="802">
          <cell r="B802">
            <v>36926</v>
          </cell>
          <cell r="C802">
            <v>57</v>
          </cell>
          <cell r="D802">
            <v>36</v>
          </cell>
          <cell r="E802">
            <v>50</v>
          </cell>
          <cell r="F802">
            <v>28</v>
          </cell>
          <cell r="G802">
            <v>54</v>
          </cell>
          <cell r="H802">
            <v>24</v>
          </cell>
          <cell r="I802">
            <v>56</v>
          </cell>
          <cell r="J802">
            <v>24</v>
          </cell>
          <cell r="K802">
            <v>63</v>
          </cell>
          <cell r="L802">
            <v>24</v>
          </cell>
          <cell r="M802">
            <v>57</v>
          </cell>
          <cell r="N802">
            <v>26</v>
          </cell>
          <cell r="O802">
            <v>59</v>
          </cell>
          <cell r="P802">
            <v>30</v>
          </cell>
          <cell r="Q802">
            <v>61</v>
          </cell>
          <cell r="R802">
            <v>32</v>
          </cell>
          <cell r="S802">
            <v>26</v>
          </cell>
          <cell r="T802">
            <v>-2</v>
          </cell>
          <cell r="U802">
            <v>28</v>
          </cell>
          <cell r="V802">
            <v>-4</v>
          </cell>
          <cell r="W802">
            <v>26</v>
          </cell>
          <cell r="X802">
            <v>0</v>
          </cell>
          <cell r="Y802">
            <v>32</v>
          </cell>
          <cell r="Z802">
            <v>19</v>
          </cell>
          <cell r="AA802">
            <v>33</v>
          </cell>
          <cell r="AB802">
            <v>15</v>
          </cell>
          <cell r="AC802">
            <v>30</v>
          </cell>
          <cell r="AD802">
            <v>8</v>
          </cell>
          <cell r="AE802">
            <v>32</v>
          </cell>
          <cell r="AF802">
            <v>18</v>
          </cell>
          <cell r="AG802">
            <v>38</v>
          </cell>
          <cell r="AH802">
            <v>17</v>
          </cell>
          <cell r="AI802">
            <v>37</v>
          </cell>
          <cell r="AJ802">
            <v>12</v>
          </cell>
          <cell r="AK802">
            <v>34</v>
          </cell>
          <cell r="AL802">
            <v>6</v>
          </cell>
          <cell r="AM802">
            <v>29</v>
          </cell>
          <cell r="AN802">
            <v>7</v>
          </cell>
          <cell r="AO802">
            <v>37</v>
          </cell>
          <cell r="AP802">
            <v>24</v>
          </cell>
          <cell r="AQ802">
            <v>39</v>
          </cell>
          <cell r="AR802">
            <v>22</v>
          </cell>
          <cell r="AS802">
            <v>41</v>
          </cell>
          <cell r="AT802">
            <v>14</v>
          </cell>
          <cell r="AU802">
            <v>40</v>
          </cell>
          <cell r="AV802">
            <v>26</v>
          </cell>
          <cell r="AW802">
            <v>43</v>
          </cell>
          <cell r="AX802">
            <v>27</v>
          </cell>
          <cell r="AY802">
            <v>31</v>
          </cell>
          <cell r="AZ802">
            <v>19</v>
          </cell>
          <cell r="BA802">
            <v>35</v>
          </cell>
          <cell r="BB802">
            <v>14</v>
          </cell>
          <cell r="BC802">
            <v>39</v>
          </cell>
          <cell r="BD802">
            <v>16</v>
          </cell>
          <cell r="BE802">
            <v>43</v>
          </cell>
          <cell r="BF802">
            <v>25</v>
          </cell>
          <cell r="BG802">
            <v>40</v>
          </cell>
          <cell r="BH802">
            <v>22</v>
          </cell>
          <cell r="BI802">
            <v>44</v>
          </cell>
          <cell r="BJ802">
            <v>17</v>
          </cell>
          <cell r="BK802">
            <v>45</v>
          </cell>
          <cell r="BL802">
            <v>26</v>
          </cell>
          <cell r="BM802">
            <v>49</v>
          </cell>
          <cell r="BN802">
            <v>20</v>
          </cell>
          <cell r="BO802">
            <v>47</v>
          </cell>
          <cell r="BP802">
            <v>25</v>
          </cell>
          <cell r="BQ802">
            <v>46</v>
          </cell>
          <cell r="BR802">
            <v>25</v>
          </cell>
          <cell r="BS802">
            <v>53</v>
          </cell>
          <cell r="BT802">
            <v>28</v>
          </cell>
          <cell r="BU802">
            <v>50</v>
          </cell>
          <cell r="BV802">
            <v>28</v>
          </cell>
          <cell r="BW802">
            <v>42</v>
          </cell>
          <cell r="BX802">
            <v>30</v>
          </cell>
          <cell r="BY802">
            <v>53</v>
          </cell>
          <cell r="BZ802">
            <v>33</v>
          </cell>
          <cell r="CA802">
            <v>45</v>
          </cell>
          <cell r="CB802">
            <v>36</v>
          </cell>
          <cell r="CC802">
            <v>47</v>
          </cell>
          <cell r="CD802">
            <v>41</v>
          </cell>
          <cell r="CE802">
            <v>56</v>
          </cell>
          <cell r="CF802">
            <v>33</v>
          </cell>
          <cell r="CG802">
            <v>61</v>
          </cell>
          <cell r="CH802">
            <v>32</v>
          </cell>
          <cell r="CI802">
            <v>49</v>
          </cell>
          <cell r="CJ802">
            <v>41</v>
          </cell>
          <cell r="CK802">
            <v>56</v>
          </cell>
          <cell r="CL802">
            <v>50</v>
          </cell>
          <cell r="CM802">
            <v>52</v>
          </cell>
          <cell r="CN802">
            <v>45</v>
          </cell>
          <cell r="CO802">
            <v>56</v>
          </cell>
          <cell r="CP802">
            <v>50</v>
          </cell>
          <cell r="CQ802">
            <v>59</v>
          </cell>
          <cell r="CR802">
            <v>53</v>
          </cell>
          <cell r="CS802">
            <v>57</v>
          </cell>
          <cell r="CT802">
            <v>53</v>
          </cell>
          <cell r="CU802">
            <v>84</v>
          </cell>
          <cell r="CV802">
            <v>64</v>
          </cell>
          <cell r="CW802">
            <v>82</v>
          </cell>
          <cell r="CX802">
            <v>66</v>
          </cell>
        </row>
        <row r="803">
          <cell r="B803">
            <v>36927</v>
          </cell>
          <cell r="C803">
            <v>52</v>
          </cell>
          <cell r="D803">
            <v>35</v>
          </cell>
          <cell r="E803">
            <v>47</v>
          </cell>
          <cell r="F803">
            <v>27</v>
          </cell>
          <cell r="G803">
            <v>43</v>
          </cell>
          <cell r="H803">
            <v>32</v>
          </cell>
          <cell r="I803">
            <v>49</v>
          </cell>
          <cell r="J803">
            <v>28</v>
          </cell>
          <cell r="K803">
            <v>58</v>
          </cell>
          <cell r="L803">
            <v>27</v>
          </cell>
          <cell r="M803">
            <v>55</v>
          </cell>
          <cell r="N803">
            <v>32</v>
          </cell>
          <cell r="O803">
            <v>58</v>
          </cell>
          <cell r="P803">
            <v>32</v>
          </cell>
          <cell r="Q803">
            <v>63</v>
          </cell>
          <cell r="R803">
            <v>30</v>
          </cell>
          <cell r="S803">
            <v>31</v>
          </cell>
          <cell r="T803">
            <v>20</v>
          </cell>
          <cell r="U803">
            <v>31</v>
          </cell>
          <cell r="V803">
            <v>25</v>
          </cell>
          <cell r="W803">
            <v>31</v>
          </cell>
          <cell r="X803">
            <v>17</v>
          </cell>
          <cell r="Y803">
            <v>39</v>
          </cell>
          <cell r="Z803">
            <v>27</v>
          </cell>
          <cell r="AA803">
            <v>37</v>
          </cell>
          <cell r="AB803">
            <v>25</v>
          </cell>
          <cell r="AC803">
            <v>33</v>
          </cell>
          <cell r="AD803">
            <v>19</v>
          </cell>
          <cell r="AE803">
            <v>35</v>
          </cell>
          <cell r="AF803">
            <v>27</v>
          </cell>
          <cell r="AG803">
            <v>35</v>
          </cell>
          <cell r="AH803">
            <v>30</v>
          </cell>
          <cell r="AI803">
            <v>40</v>
          </cell>
          <cell r="AJ803">
            <v>30</v>
          </cell>
          <cell r="AK803">
            <v>33</v>
          </cell>
          <cell r="AL803">
            <v>28</v>
          </cell>
          <cell r="AM803">
            <v>30</v>
          </cell>
          <cell r="AN803">
            <v>27</v>
          </cell>
          <cell r="AO803">
            <v>36</v>
          </cell>
          <cell r="AP803">
            <v>32</v>
          </cell>
          <cell r="AQ803">
            <v>37</v>
          </cell>
          <cell r="AR803">
            <v>32</v>
          </cell>
          <cell r="AS803">
            <v>43</v>
          </cell>
          <cell r="AT803">
            <v>33</v>
          </cell>
          <cell r="AU803">
            <v>37</v>
          </cell>
          <cell r="AV803">
            <v>30</v>
          </cell>
          <cell r="AW803">
            <v>42</v>
          </cell>
          <cell r="AX803">
            <v>32</v>
          </cell>
          <cell r="AY803">
            <v>41</v>
          </cell>
          <cell r="AZ803">
            <v>24</v>
          </cell>
          <cell r="BA803">
            <v>32</v>
          </cell>
          <cell r="BB803">
            <v>29</v>
          </cell>
          <cell r="BC803">
            <v>36</v>
          </cell>
          <cell r="BD803">
            <v>30</v>
          </cell>
          <cell r="BE803">
            <v>37</v>
          </cell>
          <cell r="BF803">
            <v>33</v>
          </cell>
          <cell r="BG803">
            <v>36</v>
          </cell>
          <cell r="BH803">
            <v>32</v>
          </cell>
          <cell r="BI803">
            <v>41</v>
          </cell>
          <cell r="BJ803">
            <v>33</v>
          </cell>
          <cell r="BK803">
            <v>42</v>
          </cell>
          <cell r="BL803">
            <v>34</v>
          </cell>
          <cell r="BM803">
            <v>51</v>
          </cell>
          <cell r="BN803">
            <v>32</v>
          </cell>
          <cell r="BO803">
            <v>46</v>
          </cell>
          <cell r="BP803">
            <v>36</v>
          </cell>
          <cell r="BQ803">
            <v>46</v>
          </cell>
          <cell r="BR803">
            <v>38</v>
          </cell>
          <cell r="BS803">
            <v>48</v>
          </cell>
          <cell r="BT803">
            <v>27</v>
          </cell>
          <cell r="BU803">
            <v>56</v>
          </cell>
          <cell r="BV803">
            <v>33</v>
          </cell>
          <cell r="BW803">
            <v>57</v>
          </cell>
          <cell r="BX803">
            <v>33</v>
          </cell>
          <cell r="BY803">
            <v>58</v>
          </cell>
          <cell r="BZ803">
            <v>28</v>
          </cell>
          <cell r="CA803">
            <v>62</v>
          </cell>
          <cell r="CB803">
            <v>34</v>
          </cell>
          <cell r="CC803">
            <v>62</v>
          </cell>
          <cell r="CD803">
            <v>43</v>
          </cell>
          <cell r="CE803">
            <v>55</v>
          </cell>
          <cell r="CF803">
            <v>37</v>
          </cell>
          <cell r="CG803">
            <v>61</v>
          </cell>
          <cell r="CH803">
            <v>27</v>
          </cell>
          <cell r="CI803">
            <v>63</v>
          </cell>
          <cell r="CJ803">
            <v>41</v>
          </cell>
          <cell r="CK803">
            <v>66</v>
          </cell>
          <cell r="CL803">
            <v>42</v>
          </cell>
          <cell r="CM803">
            <v>65</v>
          </cell>
          <cell r="CN803">
            <v>39</v>
          </cell>
          <cell r="CO803">
            <v>66</v>
          </cell>
          <cell r="CP803">
            <v>42</v>
          </cell>
          <cell r="CQ803">
            <v>67</v>
          </cell>
          <cell r="CR803">
            <v>42</v>
          </cell>
          <cell r="CS803">
            <v>67</v>
          </cell>
          <cell r="CT803">
            <v>46</v>
          </cell>
          <cell r="CU803">
            <v>71</v>
          </cell>
          <cell r="CV803">
            <v>54</v>
          </cell>
          <cell r="CW803">
            <v>72</v>
          </cell>
          <cell r="CX803">
            <v>61</v>
          </cell>
        </row>
        <row r="804">
          <cell r="B804">
            <v>36928</v>
          </cell>
          <cell r="C804">
            <v>66</v>
          </cell>
          <cell r="D804">
            <v>38</v>
          </cell>
          <cell r="E804">
            <v>65</v>
          </cell>
          <cell r="F804">
            <v>25</v>
          </cell>
          <cell r="G804">
            <v>58</v>
          </cell>
          <cell r="H804">
            <v>23</v>
          </cell>
          <cell r="I804">
            <v>63</v>
          </cell>
          <cell r="J804">
            <v>25</v>
          </cell>
          <cell r="K804">
            <v>70</v>
          </cell>
          <cell r="L804">
            <v>29</v>
          </cell>
          <cell r="M804">
            <v>63</v>
          </cell>
          <cell r="N804">
            <v>29</v>
          </cell>
          <cell r="O804">
            <v>65</v>
          </cell>
          <cell r="P804">
            <v>29</v>
          </cell>
          <cell r="Q804">
            <v>67</v>
          </cell>
          <cell r="R804">
            <v>33</v>
          </cell>
          <cell r="S804">
            <v>40</v>
          </cell>
          <cell r="T804">
            <v>26</v>
          </cell>
          <cell r="U804">
            <v>35</v>
          </cell>
          <cell r="V804">
            <v>24</v>
          </cell>
          <cell r="W804">
            <v>40</v>
          </cell>
          <cell r="X804">
            <v>26</v>
          </cell>
          <cell r="Y804">
            <v>45</v>
          </cell>
          <cell r="Z804">
            <v>30</v>
          </cell>
          <cell r="AA804">
            <v>42</v>
          </cell>
          <cell r="AB804">
            <v>32</v>
          </cell>
          <cell r="AC804">
            <v>41</v>
          </cell>
          <cell r="AD804">
            <v>33</v>
          </cell>
          <cell r="AE804">
            <v>41</v>
          </cell>
          <cell r="AF804">
            <v>32</v>
          </cell>
          <cell r="AG804">
            <v>33</v>
          </cell>
          <cell r="AH804">
            <v>30</v>
          </cell>
          <cell r="AI804">
            <v>34</v>
          </cell>
          <cell r="AJ804">
            <v>31</v>
          </cell>
          <cell r="AK804">
            <v>36</v>
          </cell>
          <cell r="AL804">
            <v>32</v>
          </cell>
          <cell r="AM804">
            <v>38</v>
          </cell>
          <cell r="AN804">
            <v>30</v>
          </cell>
          <cell r="AO804">
            <v>45</v>
          </cell>
          <cell r="AP804">
            <v>36</v>
          </cell>
          <cell r="AQ804">
            <v>44</v>
          </cell>
          <cell r="AR804">
            <v>34</v>
          </cell>
          <cell r="AS804">
            <v>48</v>
          </cell>
          <cell r="AT804">
            <v>33</v>
          </cell>
          <cell r="AU804">
            <v>34</v>
          </cell>
          <cell r="AV804">
            <v>31</v>
          </cell>
          <cell r="AW804">
            <v>40</v>
          </cell>
          <cell r="AX804">
            <v>31</v>
          </cell>
          <cell r="AY804">
            <v>35</v>
          </cell>
          <cell r="AZ804">
            <v>24</v>
          </cell>
          <cell r="BA804">
            <v>37</v>
          </cell>
          <cell r="BB804">
            <v>31</v>
          </cell>
          <cell r="BC804">
            <v>40</v>
          </cell>
          <cell r="BD804">
            <v>34</v>
          </cell>
          <cell r="BE804">
            <v>42</v>
          </cell>
          <cell r="BF804">
            <v>33</v>
          </cell>
          <cell r="BG804">
            <v>44</v>
          </cell>
          <cell r="BH804">
            <v>32</v>
          </cell>
          <cell r="BI804">
            <v>46</v>
          </cell>
          <cell r="BJ804">
            <v>35</v>
          </cell>
          <cell r="BK804">
            <v>50</v>
          </cell>
          <cell r="BL804">
            <v>33</v>
          </cell>
          <cell r="BM804">
            <v>59</v>
          </cell>
          <cell r="BN804">
            <v>31</v>
          </cell>
          <cell r="BO804">
            <v>56</v>
          </cell>
          <cell r="BP804">
            <v>29</v>
          </cell>
          <cell r="BQ804">
            <v>55</v>
          </cell>
          <cell r="BR804">
            <v>30</v>
          </cell>
          <cell r="BS804">
            <v>60</v>
          </cell>
          <cell r="BT804">
            <v>22</v>
          </cell>
          <cell r="BU804">
            <v>57</v>
          </cell>
          <cell r="BV804">
            <v>25</v>
          </cell>
          <cell r="BW804">
            <v>58</v>
          </cell>
          <cell r="BX804">
            <v>28</v>
          </cell>
          <cell r="BY804">
            <v>58</v>
          </cell>
          <cell r="BZ804">
            <v>23</v>
          </cell>
          <cell r="CA804">
            <v>63</v>
          </cell>
          <cell r="CB804">
            <v>26</v>
          </cell>
          <cell r="CC804">
            <v>63</v>
          </cell>
          <cell r="CD804">
            <v>32</v>
          </cell>
          <cell r="CE804">
            <v>61</v>
          </cell>
          <cell r="CF804">
            <v>33</v>
          </cell>
          <cell r="CG804">
            <v>64</v>
          </cell>
          <cell r="CH804">
            <v>25</v>
          </cell>
          <cell r="CI804">
            <v>65</v>
          </cell>
          <cell r="CJ804">
            <v>29</v>
          </cell>
          <cell r="CK804">
            <v>67</v>
          </cell>
          <cell r="CL804">
            <v>35</v>
          </cell>
          <cell r="CM804">
            <v>68</v>
          </cell>
          <cell r="CN804">
            <v>33</v>
          </cell>
          <cell r="CO804">
            <v>67</v>
          </cell>
          <cell r="CP804">
            <v>35</v>
          </cell>
          <cell r="CQ804">
            <v>73</v>
          </cell>
          <cell r="CR804">
            <v>37</v>
          </cell>
          <cell r="CS804">
            <v>67</v>
          </cell>
          <cell r="CT804">
            <v>43</v>
          </cell>
          <cell r="CU804">
            <v>74</v>
          </cell>
          <cell r="CV804">
            <v>48</v>
          </cell>
          <cell r="CW804">
            <v>75</v>
          </cell>
          <cell r="CX804">
            <v>57</v>
          </cell>
        </row>
        <row r="805">
          <cell r="B805">
            <v>36929</v>
          </cell>
          <cell r="C805">
            <v>71</v>
          </cell>
          <cell r="D805">
            <v>54</v>
          </cell>
          <cell r="E805">
            <v>70</v>
          </cell>
          <cell r="F805">
            <v>43</v>
          </cell>
          <cell r="G805">
            <v>65</v>
          </cell>
          <cell r="H805">
            <v>32</v>
          </cell>
          <cell r="I805">
            <v>70</v>
          </cell>
          <cell r="J805">
            <v>31</v>
          </cell>
          <cell r="K805">
            <v>72</v>
          </cell>
          <cell r="L805">
            <v>43</v>
          </cell>
          <cell r="M805">
            <v>69</v>
          </cell>
          <cell r="N805">
            <v>37</v>
          </cell>
          <cell r="O805">
            <v>71</v>
          </cell>
          <cell r="P805">
            <v>34</v>
          </cell>
          <cell r="Q805">
            <v>70</v>
          </cell>
          <cell r="R805">
            <v>44</v>
          </cell>
          <cell r="S805">
            <v>37</v>
          </cell>
          <cell r="T805">
            <v>22</v>
          </cell>
          <cell r="U805">
            <v>34</v>
          </cell>
          <cell r="V805">
            <v>23</v>
          </cell>
          <cell r="W805">
            <v>36</v>
          </cell>
          <cell r="X805">
            <v>28</v>
          </cell>
          <cell r="Y805">
            <v>41</v>
          </cell>
          <cell r="Z805">
            <v>34</v>
          </cell>
          <cell r="AA805">
            <v>41</v>
          </cell>
          <cell r="AB805">
            <v>31</v>
          </cell>
          <cell r="AC805">
            <v>39</v>
          </cell>
          <cell r="AD805">
            <v>28</v>
          </cell>
          <cell r="AE805">
            <v>42</v>
          </cell>
          <cell r="AF805">
            <v>29</v>
          </cell>
          <cell r="AG805">
            <v>33</v>
          </cell>
          <cell r="AH805">
            <v>25</v>
          </cell>
          <cell r="AI805">
            <v>36</v>
          </cell>
          <cell r="AJ805">
            <v>27</v>
          </cell>
          <cell r="AK805">
            <v>35</v>
          </cell>
          <cell r="AL805">
            <v>26</v>
          </cell>
          <cell r="AM805">
            <v>36</v>
          </cell>
          <cell r="AN805">
            <v>28</v>
          </cell>
          <cell r="AO805">
            <v>44</v>
          </cell>
          <cell r="AP805">
            <v>34</v>
          </cell>
          <cell r="AQ805">
            <v>46</v>
          </cell>
          <cell r="AR805">
            <v>35</v>
          </cell>
          <cell r="AS805">
            <v>48</v>
          </cell>
          <cell r="AT805">
            <v>26</v>
          </cell>
          <cell r="AU805">
            <v>32</v>
          </cell>
          <cell r="AV805">
            <v>28</v>
          </cell>
          <cell r="AW805">
            <v>41</v>
          </cell>
          <cell r="AX805">
            <v>29</v>
          </cell>
          <cell r="AY805">
            <v>43</v>
          </cell>
          <cell r="AZ805">
            <v>31</v>
          </cell>
          <cell r="BA805">
            <v>37</v>
          </cell>
          <cell r="BB805">
            <v>26</v>
          </cell>
          <cell r="BC805">
            <v>42</v>
          </cell>
          <cell r="BD805">
            <v>26</v>
          </cell>
          <cell r="BE805">
            <v>46</v>
          </cell>
          <cell r="BF805">
            <v>32</v>
          </cell>
          <cell r="BG805">
            <v>47</v>
          </cell>
          <cell r="BH805">
            <v>29</v>
          </cell>
          <cell r="BI805">
            <v>52</v>
          </cell>
          <cell r="BJ805">
            <v>27</v>
          </cell>
          <cell r="BK805">
            <v>54</v>
          </cell>
          <cell r="BL805">
            <v>31</v>
          </cell>
          <cell r="BM805">
            <v>64</v>
          </cell>
          <cell r="BN805">
            <v>32</v>
          </cell>
          <cell r="BO805">
            <v>56</v>
          </cell>
          <cell r="BP805">
            <v>27</v>
          </cell>
          <cell r="BQ805">
            <v>49</v>
          </cell>
          <cell r="BR805">
            <v>36</v>
          </cell>
          <cell r="BS805">
            <v>64</v>
          </cell>
          <cell r="BT805">
            <v>26</v>
          </cell>
          <cell r="BU805">
            <v>66</v>
          </cell>
          <cell r="BV805">
            <v>30</v>
          </cell>
          <cell r="BW805">
            <v>67</v>
          </cell>
          <cell r="BX805">
            <v>30</v>
          </cell>
          <cell r="BY805">
            <v>67</v>
          </cell>
          <cell r="BZ805">
            <v>28</v>
          </cell>
          <cell r="CA805">
            <v>70</v>
          </cell>
          <cell r="CB805">
            <v>34</v>
          </cell>
          <cell r="CC805">
            <v>70</v>
          </cell>
          <cell r="CD805">
            <v>32</v>
          </cell>
          <cell r="CE805">
            <v>69</v>
          </cell>
          <cell r="CF805">
            <v>39</v>
          </cell>
          <cell r="CG805">
            <v>70</v>
          </cell>
          <cell r="CH805">
            <v>30</v>
          </cell>
          <cell r="CI805">
            <v>70</v>
          </cell>
          <cell r="CJ805">
            <v>31</v>
          </cell>
          <cell r="CK805">
            <v>72</v>
          </cell>
          <cell r="CL805">
            <v>43</v>
          </cell>
          <cell r="CM805">
            <v>72</v>
          </cell>
          <cell r="CN805">
            <v>34</v>
          </cell>
          <cell r="CO805">
            <v>72</v>
          </cell>
          <cell r="CP805">
            <v>43</v>
          </cell>
          <cell r="CQ805">
            <v>77</v>
          </cell>
          <cell r="CR805">
            <v>47</v>
          </cell>
          <cell r="CS805">
            <v>77</v>
          </cell>
          <cell r="CT805">
            <v>48</v>
          </cell>
          <cell r="CU805">
            <v>76</v>
          </cell>
          <cell r="CV805">
            <v>54</v>
          </cell>
          <cell r="CW805">
            <v>78</v>
          </cell>
          <cell r="CX805">
            <v>59</v>
          </cell>
        </row>
        <row r="806">
          <cell r="B806">
            <v>36930</v>
          </cell>
          <cell r="C806">
            <v>75</v>
          </cell>
          <cell r="D806">
            <v>58</v>
          </cell>
          <cell r="E806">
            <v>73</v>
          </cell>
          <cell r="F806">
            <v>46</v>
          </cell>
          <cell r="G806">
            <v>71</v>
          </cell>
          <cell r="H806">
            <v>33</v>
          </cell>
          <cell r="I806">
            <v>71</v>
          </cell>
          <cell r="J806">
            <v>33</v>
          </cell>
          <cell r="K806">
            <v>74</v>
          </cell>
          <cell r="L806">
            <v>49</v>
          </cell>
          <cell r="M806">
            <v>74</v>
          </cell>
          <cell r="N806">
            <v>42</v>
          </cell>
          <cell r="O806">
            <v>77</v>
          </cell>
          <cell r="P806">
            <v>39</v>
          </cell>
          <cell r="Q806">
            <v>73</v>
          </cell>
          <cell r="R806">
            <v>46</v>
          </cell>
          <cell r="S806">
            <v>36</v>
          </cell>
          <cell r="T806">
            <v>12</v>
          </cell>
          <cell r="U806">
            <v>29</v>
          </cell>
          <cell r="V806">
            <v>14</v>
          </cell>
          <cell r="W806">
            <v>34</v>
          </cell>
          <cell r="X806">
            <v>19</v>
          </cell>
          <cell r="Y806">
            <v>37</v>
          </cell>
          <cell r="Z806">
            <v>31</v>
          </cell>
          <cell r="AA806">
            <v>38</v>
          </cell>
          <cell r="AB806">
            <v>28</v>
          </cell>
          <cell r="AC806">
            <v>35</v>
          </cell>
          <cell r="AD806">
            <v>22</v>
          </cell>
          <cell r="AE806">
            <v>35</v>
          </cell>
          <cell r="AF806">
            <v>27</v>
          </cell>
          <cell r="AG806">
            <v>35</v>
          </cell>
          <cell r="AH806">
            <v>24</v>
          </cell>
          <cell r="AI806">
            <v>35</v>
          </cell>
          <cell r="AJ806">
            <v>27</v>
          </cell>
          <cell r="AK806">
            <v>32</v>
          </cell>
          <cell r="AL806">
            <v>27</v>
          </cell>
          <cell r="AM806">
            <v>33</v>
          </cell>
          <cell r="AN806">
            <v>26</v>
          </cell>
          <cell r="AO806">
            <v>41</v>
          </cell>
          <cell r="AP806">
            <v>32</v>
          </cell>
          <cell r="AQ806">
            <v>40</v>
          </cell>
          <cell r="AR806">
            <v>30</v>
          </cell>
          <cell r="AS806">
            <v>44</v>
          </cell>
          <cell r="AT806">
            <v>21</v>
          </cell>
          <cell r="AU806">
            <v>51</v>
          </cell>
          <cell r="AV806">
            <v>30</v>
          </cell>
          <cell r="AW806">
            <v>63</v>
          </cell>
          <cell r="AX806">
            <v>28</v>
          </cell>
          <cell r="AY806">
            <v>46</v>
          </cell>
          <cell r="AZ806">
            <v>28</v>
          </cell>
          <cell r="BA806">
            <v>39</v>
          </cell>
          <cell r="BB806">
            <v>21</v>
          </cell>
          <cell r="BC806">
            <v>38</v>
          </cell>
          <cell r="BD806">
            <v>19</v>
          </cell>
          <cell r="BE806">
            <v>47</v>
          </cell>
          <cell r="BF806">
            <v>29</v>
          </cell>
          <cell r="BG806">
            <v>43</v>
          </cell>
          <cell r="BH806">
            <v>25</v>
          </cell>
          <cell r="BI806">
            <v>51</v>
          </cell>
          <cell r="BJ806">
            <v>25</v>
          </cell>
          <cell r="BK806">
            <v>56</v>
          </cell>
          <cell r="BL806">
            <v>33</v>
          </cell>
          <cell r="BM806">
            <v>64</v>
          </cell>
          <cell r="BN806">
            <v>35</v>
          </cell>
          <cell r="BO806">
            <v>65</v>
          </cell>
          <cell r="BP806">
            <v>31</v>
          </cell>
          <cell r="BQ806">
            <v>67</v>
          </cell>
          <cell r="BR806">
            <v>35</v>
          </cell>
          <cell r="BS806">
            <v>68</v>
          </cell>
          <cell r="BT806">
            <v>28</v>
          </cell>
          <cell r="BU806">
            <v>65</v>
          </cell>
          <cell r="BV806">
            <v>35</v>
          </cell>
          <cell r="BW806">
            <v>68</v>
          </cell>
          <cell r="BX806">
            <v>36</v>
          </cell>
          <cell r="BY806">
            <v>68</v>
          </cell>
          <cell r="BZ806">
            <v>34</v>
          </cell>
          <cell r="CA806">
            <v>70</v>
          </cell>
          <cell r="CB806">
            <v>32</v>
          </cell>
          <cell r="CC806">
            <v>72</v>
          </cell>
          <cell r="CD806">
            <v>37</v>
          </cell>
          <cell r="CE806">
            <v>71</v>
          </cell>
          <cell r="CF806">
            <v>40</v>
          </cell>
          <cell r="CG806">
            <v>77</v>
          </cell>
          <cell r="CH806">
            <v>36</v>
          </cell>
          <cell r="CI806">
            <v>72</v>
          </cell>
          <cell r="CJ806">
            <v>37</v>
          </cell>
          <cell r="CK806">
            <v>75</v>
          </cell>
          <cell r="CL806">
            <v>48</v>
          </cell>
          <cell r="CM806">
            <v>75</v>
          </cell>
          <cell r="CN806">
            <v>42</v>
          </cell>
          <cell r="CO806">
            <v>75</v>
          </cell>
          <cell r="CP806">
            <v>48</v>
          </cell>
          <cell r="CQ806">
            <v>78</v>
          </cell>
          <cell r="CR806">
            <v>51</v>
          </cell>
          <cell r="CS806">
            <v>80</v>
          </cell>
          <cell r="CT806">
            <v>57</v>
          </cell>
          <cell r="CU806">
            <v>77</v>
          </cell>
          <cell r="CV806">
            <v>68</v>
          </cell>
          <cell r="CW806">
            <v>79</v>
          </cell>
          <cell r="CX806">
            <v>69</v>
          </cell>
        </row>
        <row r="807">
          <cell r="B807">
            <v>36931</v>
          </cell>
          <cell r="C807">
            <v>69</v>
          </cell>
          <cell r="D807">
            <v>31</v>
          </cell>
          <cell r="E807">
            <v>71</v>
          </cell>
          <cell r="F807">
            <v>38</v>
          </cell>
          <cell r="G807">
            <v>73</v>
          </cell>
          <cell r="H807">
            <v>41</v>
          </cell>
          <cell r="I807">
            <v>76</v>
          </cell>
          <cell r="J807">
            <v>43</v>
          </cell>
          <cell r="K807">
            <v>78</v>
          </cell>
          <cell r="L807">
            <v>41</v>
          </cell>
          <cell r="M807">
            <v>76</v>
          </cell>
          <cell r="N807">
            <v>49</v>
          </cell>
          <cell r="O807">
            <v>78</v>
          </cell>
          <cell r="P807">
            <v>46</v>
          </cell>
          <cell r="Q807">
            <v>75</v>
          </cell>
          <cell r="R807">
            <v>53</v>
          </cell>
          <cell r="S807">
            <v>34</v>
          </cell>
          <cell r="T807">
            <v>27</v>
          </cell>
          <cell r="U807">
            <v>45</v>
          </cell>
          <cell r="V807">
            <v>25</v>
          </cell>
          <cell r="W807">
            <v>33</v>
          </cell>
          <cell r="X807">
            <v>29</v>
          </cell>
          <cell r="Y807">
            <v>48</v>
          </cell>
          <cell r="Z807">
            <v>32</v>
          </cell>
          <cell r="AA807">
            <v>49</v>
          </cell>
          <cell r="AB807">
            <v>32</v>
          </cell>
          <cell r="AC807">
            <v>42</v>
          </cell>
          <cell r="AD807">
            <v>32</v>
          </cell>
          <cell r="AE807">
            <v>42</v>
          </cell>
          <cell r="AF807">
            <v>34</v>
          </cell>
          <cell r="AG807">
            <v>60</v>
          </cell>
          <cell r="AH807">
            <v>34</v>
          </cell>
          <cell r="AI807">
            <v>62</v>
          </cell>
          <cell r="AJ807">
            <v>33</v>
          </cell>
          <cell r="AK807">
            <v>55</v>
          </cell>
          <cell r="AL807">
            <v>32</v>
          </cell>
          <cell r="AM807">
            <v>44</v>
          </cell>
          <cell r="AN807">
            <v>30</v>
          </cell>
          <cell r="AO807">
            <v>58</v>
          </cell>
          <cell r="AP807">
            <v>36</v>
          </cell>
          <cell r="AQ807">
            <v>52</v>
          </cell>
          <cell r="AR807">
            <v>36</v>
          </cell>
          <cell r="AS807">
            <v>60</v>
          </cell>
          <cell r="AT807">
            <v>27</v>
          </cell>
          <cell r="AU807">
            <v>63</v>
          </cell>
          <cell r="AV807">
            <v>42</v>
          </cell>
          <cell r="AW807">
            <v>68</v>
          </cell>
          <cell r="AX807">
            <v>54</v>
          </cell>
          <cell r="AY807">
            <v>42</v>
          </cell>
          <cell r="AZ807">
            <v>23</v>
          </cell>
          <cell r="BA807">
            <v>53</v>
          </cell>
          <cell r="BB807">
            <v>34</v>
          </cell>
          <cell r="BC807">
            <v>42</v>
          </cell>
          <cell r="BD807">
            <v>32</v>
          </cell>
          <cell r="BE807">
            <v>62</v>
          </cell>
          <cell r="BF807">
            <v>34</v>
          </cell>
          <cell r="BG807">
            <v>64</v>
          </cell>
          <cell r="BH807">
            <v>32</v>
          </cell>
          <cell r="BI807">
            <v>69</v>
          </cell>
          <cell r="BJ807">
            <v>30</v>
          </cell>
          <cell r="BK807">
            <v>70</v>
          </cell>
          <cell r="BL807">
            <v>36</v>
          </cell>
          <cell r="BM807">
            <v>72</v>
          </cell>
          <cell r="BN807">
            <v>37</v>
          </cell>
          <cell r="BO807">
            <v>70</v>
          </cell>
          <cell r="BP807">
            <v>46</v>
          </cell>
          <cell r="BQ807">
            <v>71</v>
          </cell>
          <cell r="BR807">
            <v>45</v>
          </cell>
          <cell r="BS807">
            <v>62</v>
          </cell>
          <cell r="BT807">
            <v>35</v>
          </cell>
          <cell r="BU807">
            <v>67</v>
          </cell>
          <cell r="BV807">
            <v>41</v>
          </cell>
          <cell r="BW807">
            <v>73</v>
          </cell>
          <cell r="BX807">
            <v>46</v>
          </cell>
          <cell r="BY807">
            <v>70</v>
          </cell>
          <cell r="BZ807">
            <v>41</v>
          </cell>
          <cell r="CA807">
            <v>74</v>
          </cell>
          <cell r="CB807">
            <v>39</v>
          </cell>
          <cell r="CC807">
            <v>75</v>
          </cell>
          <cell r="CD807">
            <v>46</v>
          </cell>
          <cell r="CE807">
            <v>74</v>
          </cell>
          <cell r="CF807">
            <v>49</v>
          </cell>
          <cell r="CG807">
            <v>79</v>
          </cell>
          <cell r="CH807">
            <v>45</v>
          </cell>
          <cell r="CI807">
            <v>75</v>
          </cell>
          <cell r="CJ807">
            <v>42</v>
          </cell>
          <cell r="CK807">
            <v>77</v>
          </cell>
          <cell r="CL807">
            <v>53</v>
          </cell>
          <cell r="CM807">
            <v>78</v>
          </cell>
          <cell r="CN807">
            <v>48</v>
          </cell>
          <cell r="CO807">
            <v>77</v>
          </cell>
          <cell r="CP807">
            <v>53</v>
          </cell>
          <cell r="CQ807">
            <v>81</v>
          </cell>
          <cell r="CR807">
            <v>55</v>
          </cell>
          <cell r="CS807">
            <v>81</v>
          </cell>
          <cell r="CT807">
            <v>58</v>
          </cell>
          <cell r="CU807">
            <v>78</v>
          </cell>
          <cell r="CV807">
            <v>70</v>
          </cell>
          <cell r="CW807">
            <v>80</v>
          </cell>
          <cell r="CX807">
            <v>69</v>
          </cell>
        </row>
        <row r="808">
          <cell r="B808">
            <v>36932</v>
          </cell>
          <cell r="C808">
            <v>39</v>
          </cell>
          <cell r="D808">
            <v>27</v>
          </cell>
          <cell r="E808">
            <v>38</v>
          </cell>
          <cell r="F808">
            <v>30</v>
          </cell>
          <cell r="G808">
            <v>55</v>
          </cell>
          <cell r="H808">
            <v>33</v>
          </cell>
          <cell r="I808">
            <v>52</v>
          </cell>
          <cell r="J808">
            <v>33</v>
          </cell>
          <cell r="K808">
            <v>45</v>
          </cell>
          <cell r="L808">
            <v>31</v>
          </cell>
          <cell r="M808">
            <v>50</v>
          </cell>
          <cell r="N808">
            <v>28</v>
          </cell>
          <cell r="O808">
            <v>57</v>
          </cell>
          <cell r="P808">
            <v>37</v>
          </cell>
          <cell r="Q808">
            <v>58</v>
          </cell>
          <cell r="R808">
            <v>43</v>
          </cell>
          <cell r="S808">
            <v>48</v>
          </cell>
          <cell r="T808">
            <v>18</v>
          </cell>
          <cell r="U808">
            <v>46</v>
          </cell>
          <cell r="V808">
            <v>11</v>
          </cell>
          <cell r="W808">
            <v>48</v>
          </cell>
          <cell r="X808">
            <v>18</v>
          </cell>
          <cell r="Y808">
            <v>52</v>
          </cell>
          <cell r="Z808">
            <v>24</v>
          </cell>
          <cell r="AA808">
            <v>53</v>
          </cell>
          <cell r="AB808">
            <v>24</v>
          </cell>
          <cell r="AC808">
            <v>51</v>
          </cell>
          <cell r="AD808">
            <v>23</v>
          </cell>
          <cell r="AE808">
            <v>54</v>
          </cell>
          <cell r="AF808">
            <v>26</v>
          </cell>
          <cell r="AG808">
            <v>52</v>
          </cell>
          <cell r="AH808">
            <v>19</v>
          </cell>
          <cell r="AI808">
            <v>55</v>
          </cell>
          <cell r="AJ808">
            <v>20</v>
          </cell>
          <cell r="AK808">
            <v>56</v>
          </cell>
          <cell r="AL808">
            <v>19</v>
          </cell>
          <cell r="AM808">
            <v>47</v>
          </cell>
          <cell r="AN808">
            <v>19</v>
          </cell>
          <cell r="AO808">
            <v>61</v>
          </cell>
          <cell r="AP808">
            <v>27</v>
          </cell>
          <cell r="AQ808">
            <v>61</v>
          </cell>
          <cell r="AR808">
            <v>27</v>
          </cell>
          <cell r="AS808">
            <v>60</v>
          </cell>
          <cell r="AT808">
            <v>31</v>
          </cell>
          <cell r="AU808">
            <v>44</v>
          </cell>
          <cell r="AV808">
            <v>22</v>
          </cell>
          <cell r="AW808">
            <v>54</v>
          </cell>
          <cell r="AX808">
            <v>20</v>
          </cell>
          <cell r="AY808">
            <v>61</v>
          </cell>
          <cell r="AZ808">
            <v>32</v>
          </cell>
          <cell r="BA808">
            <v>56</v>
          </cell>
          <cell r="BB808">
            <v>20</v>
          </cell>
          <cell r="BC808">
            <v>53</v>
          </cell>
          <cell r="BD808">
            <v>24</v>
          </cell>
          <cell r="BE808">
            <v>61</v>
          </cell>
          <cell r="BF808">
            <v>30</v>
          </cell>
          <cell r="BG808">
            <v>62</v>
          </cell>
          <cell r="BH808">
            <v>29</v>
          </cell>
          <cell r="BI808">
            <v>65</v>
          </cell>
          <cell r="BJ808">
            <v>32</v>
          </cell>
          <cell r="BK808">
            <v>64</v>
          </cell>
          <cell r="BL808">
            <v>34</v>
          </cell>
          <cell r="BM808">
            <v>63</v>
          </cell>
          <cell r="BN808">
            <v>30</v>
          </cell>
          <cell r="BO808">
            <v>63</v>
          </cell>
          <cell r="BP808">
            <v>37</v>
          </cell>
          <cell r="BQ808">
            <v>67</v>
          </cell>
          <cell r="BR808">
            <v>41</v>
          </cell>
          <cell r="BS808">
            <v>57</v>
          </cell>
          <cell r="BT808">
            <v>32</v>
          </cell>
          <cell r="BU808">
            <v>61</v>
          </cell>
          <cell r="BV808">
            <v>35</v>
          </cell>
          <cell r="BW808">
            <v>65</v>
          </cell>
          <cell r="BX808">
            <v>40</v>
          </cell>
          <cell r="BY808">
            <v>66</v>
          </cell>
          <cell r="BZ808">
            <v>38</v>
          </cell>
          <cell r="CA808">
            <v>69</v>
          </cell>
          <cell r="CB808">
            <v>47</v>
          </cell>
          <cell r="CC808">
            <v>66</v>
          </cell>
          <cell r="CD808">
            <v>47</v>
          </cell>
          <cell r="CE808">
            <v>58</v>
          </cell>
          <cell r="CF808">
            <v>33</v>
          </cell>
          <cell r="CG808">
            <v>70</v>
          </cell>
          <cell r="CH808">
            <v>43</v>
          </cell>
          <cell r="CI808">
            <v>65</v>
          </cell>
          <cell r="CJ808">
            <v>45</v>
          </cell>
          <cell r="CK808">
            <v>83</v>
          </cell>
          <cell r="CL808">
            <v>55</v>
          </cell>
          <cell r="CM808">
            <v>75</v>
          </cell>
          <cell r="CN808">
            <v>59</v>
          </cell>
          <cell r="CO808">
            <v>83</v>
          </cell>
          <cell r="CP808">
            <v>55</v>
          </cell>
          <cell r="CQ808">
            <v>84</v>
          </cell>
          <cell r="CR808">
            <v>54</v>
          </cell>
          <cell r="CS808">
            <v>82</v>
          </cell>
          <cell r="CT808">
            <v>62</v>
          </cell>
          <cell r="CU808">
            <v>82</v>
          </cell>
          <cell r="CV808">
            <v>71</v>
          </cell>
          <cell r="CW808">
            <v>83</v>
          </cell>
          <cell r="CX808">
            <v>72</v>
          </cell>
        </row>
        <row r="809">
          <cell r="B809">
            <v>36933</v>
          </cell>
          <cell r="C809">
            <v>38</v>
          </cell>
          <cell r="D809">
            <v>29</v>
          </cell>
          <cell r="E809">
            <v>43</v>
          </cell>
          <cell r="F809">
            <v>26</v>
          </cell>
          <cell r="G809">
            <v>47</v>
          </cell>
          <cell r="H809">
            <v>28</v>
          </cell>
          <cell r="I809">
            <v>52</v>
          </cell>
          <cell r="J809">
            <v>33</v>
          </cell>
          <cell r="K809">
            <v>50</v>
          </cell>
          <cell r="L809">
            <v>34</v>
          </cell>
          <cell r="M809">
            <v>52</v>
          </cell>
          <cell r="N809">
            <v>25</v>
          </cell>
          <cell r="O809">
            <v>57</v>
          </cell>
          <cell r="P809">
            <v>32</v>
          </cell>
          <cell r="Q809">
            <v>61</v>
          </cell>
          <cell r="R809">
            <v>39</v>
          </cell>
          <cell r="S809">
            <v>56</v>
          </cell>
          <cell r="T809">
            <v>7</v>
          </cell>
          <cell r="U809">
            <v>13</v>
          </cell>
          <cell r="V809">
            <v>1</v>
          </cell>
          <cell r="W809">
            <v>18</v>
          </cell>
          <cell r="X809">
            <v>5</v>
          </cell>
          <cell r="Y809">
            <v>25</v>
          </cell>
          <cell r="Z809">
            <v>14</v>
          </cell>
          <cell r="AA809">
            <v>27</v>
          </cell>
          <cell r="AB809">
            <v>16</v>
          </cell>
          <cell r="AC809">
            <v>23</v>
          </cell>
          <cell r="AD809">
            <v>12</v>
          </cell>
          <cell r="AE809">
            <v>30</v>
          </cell>
          <cell r="AF809">
            <v>16</v>
          </cell>
          <cell r="AG809">
            <v>19</v>
          </cell>
          <cell r="AH809">
            <v>12</v>
          </cell>
          <cell r="AI809">
            <v>21</v>
          </cell>
          <cell r="AJ809">
            <v>8</v>
          </cell>
          <cell r="AK809">
            <v>19</v>
          </cell>
          <cell r="AL809">
            <v>8</v>
          </cell>
          <cell r="AM809">
            <v>20</v>
          </cell>
          <cell r="AN809">
            <v>9</v>
          </cell>
          <cell r="AO809">
            <v>32</v>
          </cell>
          <cell r="AP809">
            <v>20</v>
          </cell>
          <cell r="AQ809">
            <v>33</v>
          </cell>
          <cell r="AR809">
            <v>20</v>
          </cell>
          <cell r="AS809">
            <v>36</v>
          </cell>
          <cell r="AT809">
            <v>20</v>
          </cell>
          <cell r="AU809">
            <v>24</v>
          </cell>
          <cell r="AV809">
            <v>16</v>
          </cell>
          <cell r="AW809">
            <v>31</v>
          </cell>
          <cell r="AX809">
            <v>18</v>
          </cell>
          <cell r="AY809">
            <v>61</v>
          </cell>
          <cell r="AZ809">
            <v>26</v>
          </cell>
          <cell r="BA809">
            <v>25</v>
          </cell>
          <cell r="BB809">
            <v>14</v>
          </cell>
          <cell r="BC809">
            <v>30</v>
          </cell>
          <cell r="BD809">
            <v>18</v>
          </cell>
          <cell r="BE809">
            <v>34</v>
          </cell>
          <cell r="BF809">
            <v>24</v>
          </cell>
          <cell r="BG809">
            <v>34</v>
          </cell>
          <cell r="BH809">
            <v>20</v>
          </cell>
          <cell r="BI809">
            <v>38</v>
          </cell>
          <cell r="BJ809">
            <v>23</v>
          </cell>
          <cell r="BK809">
            <v>39</v>
          </cell>
          <cell r="BL809">
            <v>27</v>
          </cell>
          <cell r="BM809">
            <v>44</v>
          </cell>
          <cell r="BN809">
            <v>25</v>
          </cell>
          <cell r="BO809">
            <v>41</v>
          </cell>
          <cell r="BP809">
            <v>27</v>
          </cell>
          <cell r="BQ809">
            <v>42</v>
          </cell>
          <cell r="BR809">
            <v>34</v>
          </cell>
          <cell r="BS809">
            <v>47</v>
          </cell>
          <cell r="BT809">
            <v>26</v>
          </cell>
          <cell r="BU809">
            <v>46</v>
          </cell>
          <cell r="BV809">
            <v>28</v>
          </cell>
          <cell r="BW809">
            <v>49</v>
          </cell>
          <cell r="BX809">
            <v>30</v>
          </cell>
          <cell r="BY809">
            <v>50</v>
          </cell>
          <cell r="BZ809">
            <v>32</v>
          </cell>
          <cell r="CA809">
            <v>56</v>
          </cell>
          <cell r="CB809">
            <v>39</v>
          </cell>
          <cell r="CC809">
            <v>60</v>
          </cell>
          <cell r="CD809">
            <v>42</v>
          </cell>
          <cell r="CE809">
            <v>55</v>
          </cell>
          <cell r="CF809">
            <v>30</v>
          </cell>
          <cell r="CG809">
            <v>63</v>
          </cell>
          <cell r="CH809">
            <v>30</v>
          </cell>
          <cell r="CI809">
            <v>61</v>
          </cell>
          <cell r="CJ809">
            <v>40</v>
          </cell>
          <cell r="CK809">
            <v>72</v>
          </cell>
          <cell r="CL809">
            <v>60</v>
          </cell>
          <cell r="CM809">
            <v>64</v>
          </cell>
          <cell r="CN809">
            <v>54</v>
          </cell>
          <cell r="CO809">
            <v>72</v>
          </cell>
          <cell r="CP809">
            <v>60</v>
          </cell>
          <cell r="CQ809">
            <v>82</v>
          </cell>
          <cell r="CR809">
            <v>58</v>
          </cell>
          <cell r="CS809">
            <v>83</v>
          </cell>
          <cell r="CT809">
            <v>63</v>
          </cell>
          <cell r="CU809">
            <v>82</v>
          </cell>
          <cell r="CV809">
            <v>64</v>
          </cell>
          <cell r="CW809">
            <v>82</v>
          </cell>
          <cell r="CX809">
            <v>69</v>
          </cell>
        </row>
        <row r="810">
          <cell r="B810">
            <v>36934</v>
          </cell>
          <cell r="C810">
            <v>49</v>
          </cell>
          <cell r="D810">
            <v>38</v>
          </cell>
          <cell r="E810">
            <v>49</v>
          </cell>
          <cell r="F810">
            <v>39</v>
          </cell>
          <cell r="G810">
            <v>46</v>
          </cell>
          <cell r="H810">
            <v>39</v>
          </cell>
          <cell r="I810">
            <v>46</v>
          </cell>
          <cell r="J810">
            <v>42</v>
          </cell>
          <cell r="K810">
            <v>61</v>
          </cell>
          <cell r="L810">
            <v>42</v>
          </cell>
          <cell r="M810">
            <v>53</v>
          </cell>
          <cell r="N810">
            <v>46</v>
          </cell>
          <cell r="O810">
            <v>59</v>
          </cell>
          <cell r="P810">
            <v>50</v>
          </cell>
          <cell r="Q810">
            <v>72</v>
          </cell>
          <cell r="R810">
            <v>51</v>
          </cell>
          <cell r="S810">
            <v>24</v>
          </cell>
          <cell r="T810">
            <v>-1</v>
          </cell>
          <cell r="U810">
            <v>25</v>
          </cell>
          <cell r="V810">
            <v>-3</v>
          </cell>
          <cell r="W810">
            <v>24</v>
          </cell>
          <cell r="X810">
            <v>0</v>
          </cell>
          <cell r="Y810">
            <v>28</v>
          </cell>
          <cell r="Z810">
            <v>10</v>
          </cell>
          <cell r="AA810">
            <v>27</v>
          </cell>
          <cell r="AB810">
            <v>10</v>
          </cell>
          <cell r="AC810">
            <v>27</v>
          </cell>
          <cell r="AD810">
            <v>4</v>
          </cell>
          <cell r="AE810">
            <v>29</v>
          </cell>
          <cell r="AF810">
            <v>11</v>
          </cell>
          <cell r="AG810">
            <v>39</v>
          </cell>
          <cell r="AH810">
            <v>12</v>
          </cell>
          <cell r="AI810">
            <v>36</v>
          </cell>
          <cell r="AJ810">
            <v>7</v>
          </cell>
          <cell r="AK810">
            <v>34</v>
          </cell>
          <cell r="AL810">
            <v>5</v>
          </cell>
          <cell r="AM810">
            <v>27</v>
          </cell>
          <cell r="AN810">
            <v>4</v>
          </cell>
          <cell r="AO810">
            <v>35</v>
          </cell>
          <cell r="AP810">
            <v>16</v>
          </cell>
          <cell r="AQ810">
            <v>33</v>
          </cell>
          <cell r="AR810">
            <v>16</v>
          </cell>
          <cell r="AS810">
            <v>36</v>
          </cell>
          <cell r="AT810">
            <v>18</v>
          </cell>
          <cell r="AU810">
            <v>44</v>
          </cell>
          <cell r="AV810">
            <v>17</v>
          </cell>
          <cell r="AW810">
            <v>47</v>
          </cell>
          <cell r="AX810">
            <v>22</v>
          </cell>
          <cell r="AY810">
            <v>34</v>
          </cell>
          <cell r="AZ810">
            <v>21</v>
          </cell>
          <cell r="BA810">
            <v>32</v>
          </cell>
          <cell r="BB810">
            <v>10</v>
          </cell>
          <cell r="BC810">
            <v>34</v>
          </cell>
          <cell r="BD810">
            <v>14</v>
          </cell>
          <cell r="BE810">
            <v>37</v>
          </cell>
          <cell r="BF810">
            <v>20</v>
          </cell>
          <cell r="BG810">
            <v>35</v>
          </cell>
          <cell r="BH810">
            <v>21</v>
          </cell>
          <cell r="BI810">
            <v>38</v>
          </cell>
          <cell r="BJ810">
            <v>24</v>
          </cell>
          <cell r="BK810">
            <v>41</v>
          </cell>
          <cell r="BL810">
            <v>30</v>
          </cell>
          <cell r="BM810">
            <v>34</v>
          </cell>
          <cell r="BN810">
            <v>27</v>
          </cell>
          <cell r="BO810">
            <v>35</v>
          </cell>
          <cell r="BP810">
            <v>28</v>
          </cell>
          <cell r="BQ810">
            <v>40</v>
          </cell>
          <cell r="BR810">
            <v>34</v>
          </cell>
          <cell r="BS810">
            <v>38</v>
          </cell>
          <cell r="BT810">
            <v>33</v>
          </cell>
          <cell r="BU810">
            <v>39</v>
          </cell>
          <cell r="BV810">
            <v>30</v>
          </cell>
          <cell r="BW810">
            <v>39</v>
          </cell>
          <cell r="BX810">
            <v>31</v>
          </cell>
          <cell r="BY810">
            <v>42</v>
          </cell>
          <cell r="BZ810">
            <v>32</v>
          </cell>
          <cell r="CA810">
            <v>47</v>
          </cell>
          <cell r="CB810">
            <v>36</v>
          </cell>
          <cell r="CC810">
            <v>48</v>
          </cell>
          <cell r="CD810">
            <v>36</v>
          </cell>
          <cell r="CE810">
            <v>47</v>
          </cell>
          <cell r="CF810">
            <v>38</v>
          </cell>
          <cell r="CG810">
            <v>55</v>
          </cell>
          <cell r="CH810">
            <v>48</v>
          </cell>
          <cell r="CI810">
            <v>51</v>
          </cell>
          <cell r="CJ810">
            <v>41</v>
          </cell>
          <cell r="CK810">
            <v>66</v>
          </cell>
          <cell r="CL810">
            <v>57</v>
          </cell>
          <cell r="CM810">
            <v>57</v>
          </cell>
          <cell r="CN810">
            <v>49</v>
          </cell>
          <cell r="CO810">
            <v>66</v>
          </cell>
          <cell r="CP810">
            <v>57</v>
          </cell>
          <cell r="CQ810">
            <v>84</v>
          </cell>
          <cell r="CR810">
            <v>60</v>
          </cell>
          <cell r="CS810">
            <v>80</v>
          </cell>
          <cell r="CT810">
            <v>66</v>
          </cell>
          <cell r="CU810">
            <v>81</v>
          </cell>
          <cell r="CV810">
            <v>71</v>
          </cell>
          <cell r="CW810">
            <v>81</v>
          </cell>
          <cell r="CX810">
            <v>70</v>
          </cell>
        </row>
        <row r="811">
          <cell r="B811">
            <v>36935</v>
          </cell>
          <cell r="C811">
            <v>57</v>
          </cell>
          <cell r="D811">
            <v>49</v>
          </cell>
          <cell r="E811">
            <v>54</v>
          </cell>
          <cell r="F811">
            <v>46</v>
          </cell>
          <cell r="G811">
            <v>50</v>
          </cell>
          <cell r="H811">
            <v>43</v>
          </cell>
          <cell r="I811">
            <v>49</v>
          </cell>
          <cell r="J811">
            <v>43</v>
          </cell>
          <cell r="K811">
            <v>68</v>
          </cell>
          <cell r="L811">
            <v>54</v>
          </cell>
          <cell r="M811">
            <v>54</v>
          </cell>
          <cell r="N811">
            <v>46</v>
          </cell>
          <cell r="O811">
            <v>54</v>
          </cell>
          <cell r="P811">
            <v>47</v>
          </cell>
          <cell r="Q811">
            <v>67</v>
          </cell>
          <cell r="R811">
            <v>61</v>
          </cell>
          <cell r="S811">
            <v>40</v>
          </cell>
          <cell r="T811">
            <v>18</v>
          </cell>
          <cell r="U811">
            <v>31</v>
          </cell>
          <cell r="V811">
            <v>16</v>
          </cell>
          <cell r="W811">
            <v>39</v>
          </cell>
          <cell r="X811">
            <v>16</v>
          </cell>
          <cell r="Y811">
            <v>46</v>
          </cell>
          <cell r="Z811">
            <v>26</v>
          </cell>
          <cell r="AA811">
            <v>47</v>
          </cell>
          <cell r="AB811">
            <v>26</v>
          </cell>
          <cell r="AC811">
            <v>43</v>
          </cell>
          <cell r="AD811">
            <v>19</v>
          </cell>
          <cell r="AE811">
            <v>47</v>
          </cell>
          <cell r="AF811">
            <v>28</v>
          </cell>
          <cell r="AG811">
            <v>39</v>
          </cell>
          <cell r="AH811">
            <v>27</v>
          </cell>
          <cell r="AI811">
            <v>41</v>
          </cell>
          <cell r="AJ811">
            <v>28</v>
          </cell>
          <cell r="AK811">
            <v>38</v>
          </cell>
          <cell r="AL811">
            <v>25</v>
          </cell>
          <cell r="AM811">
            <v>41</v>
          </cell>
          <cell r="AN811">
            <v>21</v>
          </cell>
          <cell r="AO811">
            <v>49</v>
          </cell>
          <cell r="AP811">
            <v>32</v>
          </cell>
          <cell r="AQ811">
            <v>51</v>
          </cell>
          <cell r="AR811">
            <v>32</v>
          </cell>
          <cell r="AS811">
            <v>54</v>
          </cell>
          <cell r="AT811">
            <v>31</v>
          </cell>
          <cell r="AU811">
            <v>38</v>
          </cell>
          <cell r="AV811">
            <v>28</v>
          </cell>
          <cell r="AW811">
            <v>50</v>
          </cell>
          <cell r="AX811">
            <v>40</v>
          </cell>
          <cell r="AY811">
            <v>38</v>
          </cell>
          <cell r="AZ811">
            <v>19</v>
          </cell>
          <cell r="BA811">
            <v>44</v>
          </cell>
          <cell r="BB811">
            <v>30</v>
          </cell>
          <cell r="BC811">
            <v>50</v>
          </cell>
          <cell r="BD811">
            <v>27</v>
          </cell>
          <cell r="BE811">
            <v>52</v>
          </cell>
          <cell r="BF811">
            <v>33</v>
          </cell>
          <cell r="BG811">
            <v>52</v>
          </cell>
          <cell r="BH811">
            <v>32</v>
          </cell>
          <cell r="BI811">
            <v>54</v>
          </cell>
          <cell r="BJ811">
            <v>33</v>
          </cell>
          <cell r="BK811">
            <v>54</v>
          </cell>
          <cell r="BL811">
            <v>33</v>
          </cell>
          <cell r="BM811">
            <v>54</v>
          </cell>
          <cell r="BN811">
            <v>33</v>
          </cell>
          <cell r="BO811">
            <v>54</v>
          </cell>
          <cell r="BP811">
            <v>33</v>
          </cell>
          <cell r="BQ811">
            <v>43</v>
          </cell>
          <cell r="BR811">
            <v>36</v>
          </cell>
          <cell r="BS811">
            <v>51</v>
          </cell>
          <cell r="BT811">
            <v>37</v>
          </cell>
          <cell r="BU811">
            <v>58</v>
          </cell>
          <cell r="BV811">
            <v>32</v>
          </cell>
          <cell r="BW811">
            <v>59</v>
          </cell>
          <cell r="BX811">
            <v>34</v>
          </cell>
          <cell r="BY811">
            <v>50</v>
          </cell>
          <cell r="BZ811">
            <v>35</v>
          </cell>
          <cell r="CA811">
            <v>51</v>
          </cell>
          <cell r="CB811">
            <v>37</v>
          </cell>
          <cell r="CC811">
            <v>54</v>
          </cell>
          <cell r="CD811">
            <v>39</v>
          </cell>
          <cell r="CE811">
            <v>49</v>
          </cell>
          <cell r="CF811">
            <v>39</v>
          </cell>
          <cell r="CG811">
            <v>54</v>
          </cell>
          <cell r="CH811">
            <v>46</v>
          </cell>
          <cell r="CI811">
            <v>58</v>
          </cell>
          <cell r="CJ811">
            <v>42</v>
          </cell>
          <cell r="CK811">
            <v>66</v>
          </cell>
          <cell r="CL811">
            <v>58</v>
          </cell>
          <cell r="CM811">
            <v>59</v>
          </cell>
          <cell r="CN811">
            <v>49</v>
          </cell>
          <cell r="CO811">
            <v>66</v>
          </cell>
          <cell r="CP811">
            <v>58</v>
          </cell>
          <cell r="CQ811">
            <v>82</v>
          </cell>
          <cell r="CR811">
            <v>62</v>
          </cell>
          <cell r="CS811">
            <v>83</v>
          </cell>
          <cell r="CT811">
            <v>65</v>
          </cell>
          <cell r="CU811">
            <v>80</v>
          </cell>
          <cell r="CV811">
            <v>71</v>
          </cell>
          <cell r="CW811">
            <v>81</v>
          </cell>
          <cell r="CX811">
            <v>72</v>
          </cell>
        </row>
        <row r="812">
          <cell r="B812">
            <v>36936</v>
          </cell>
          <cell r="C812">
            <v>68</v>
          </cell>
          <cell r="D812">
            <v>56</v>
          </cell>
          <cell r="E812">
            <v>65</v>
          </cell>
          <cell r="F812">
            <v>54</v>
          </cell>
          <cell r="G812">
            <v>62</v>
          </cell>
          <cell r="H812">
            <v>48</v>
          </cell>
          <cell r="I812">
            <v>65</v>
          </cell>
          <cell r="J812">
            <v>48</v>
          </cell>
          <cell r="K812">
            <v>79</v>
          </cell>
          <cell r="L812">
            <v>65</v>
          </cell>
          <cell r="M812">
            <v>66</v>
          </cell>
          <cell r="N812">
            <v>54</v>
          </cell>
          <cell r="O812">
            <v>75</v>
          </cell>
          <cell r="P812">
            <v>52</v>
          </cell>
          <cell r="Q812">
            <v>72</v>
          </cell>
          <cell r="R812">
            <v>63</v>
          </cell>
          <cell r="S812">
            <v>39</v>
          </cell>
          <cell r="T812">
            <v>13</v>
          </cell>
          <cell r="U812">
            <v>38</v>
          </cell>
          <cell r="V812">
            <v>15</v>
          </cell>
          <cell r="W812">
            <v>37</v>
          </cell>
          <cell r="X812">
            <v>10</v>
          </cell>
          <cell r="Y812">
            <v>44</v>
          </cell>
          <cell r="Z812">
            <v>25</v>
          </cell>
          <cell r="AA812">
            <v>46</v>
          </cell>
          <cell r="AB812">
            <v>24</v>
          </cell>
          <cell r="AC812">
            <v>38</v>
          </cell>
          <cell r="AD812">
            <v>18</v>
          </cell>
          <cell r="AE812">
            <v>40</v>
          </cell>
          <cell r="AF812">
            <v>26</v>
          </cell>
          <cell r="AG812">
            <v>37</v>
          </cell>
          <cell r="AH812">
            <v>31</v>
          </cell>
          <cell r="AI812">
            <v>43</v>
          </cell>
          <cell r="AJ812">
            <v>27</v>
          </cell>
          <cell r="AK812">
            <v>45</v>
          </cell>
          <cell r="AL812">
            <v>24</v>
          </cell>
          <cell r="AM812">
            <v>40</v>
          </cell>
          <cell r="AN812">
            <v>19</v>
          </cell>
          <cell r="AO812">
            <v>47</v>
          </cell>
          <cell r="AP812">
            <v>37</v>
          </cell>
          <cell r="AQ812">
            <v>47</v>
          </cell>
          <cell r="AR812">
            <v>35</v>
          </cell>
          <cell r="AS812">
            <v>49</v>
          </cell>
          <cell r="AT812">
            <v>30</v>
          </cell>
          <cell r="AU812">
            <v>49</v>
          </cell>
          <cell r="AV812">
            <v>32</v>
          </cell>
          <cell r="AW812">
            <v>55</v>
          </cell>
          <cell r="AX812">
            <v>42</v>
          </cell>
          <cell r="AY812">
            <v>50</v>
          </cell>
          <cell r="AZ812">
            <v>31</v>
          </cell>
          <cell r="BA812">
            <v>42</v>
          </cell>
          <cell r="BB812">
            <v>30</v>
          </cell>
          <cell r="BC812">
            <v>43</v>
          </cell>
          <cell r="BD812">
            <v>31</v>
          </cell>
          <cell r="BE812">
            <v>47</v>
          </cell>
          <cell r="BF812">
            <v>36</v>
          </cell>
          <cell r="BG812">
            <v>48</v>
          </cell>
          <cell r="BH812">
            <v>35</v>
          </cell>
          <cell r="BI812">
            <v>52</v>
          </cell>
          <cell r="BJ812">
            <v>42</v>
          </cell>
          <cell r="BK812">
            <v>51</v>
          </cell>
          <cell r="BL812">
            <v>43</v>
          </cell>
          <cell r="BM812">
            <v>60</v>
          </cell>
          <cell r="BN812">
            <v>46</v>
          </cell>
          <cell r="BO812">
            <v>56</v>
          </cell>
          <cell r="BP812">
            <v>42</v>
          </cell>
          <cell r="BQ812">
            <v>59</v>
          </cell>
          <cell r="BR812">
            <v>41</v>
          </cell>
          <cell r="BS812">
            <v>67</v>
          </cell>
          <cell r="BT812">
            <v>49</v>
          </cell>
          <cell r="BU812">
            <v>58</v>
          </cell>
          <cell r="BV812">
            <v>48</v>
          </cell>
          <cell r="BW812">
            <v>60</v>
          </cell>
          <cell r="BX812">
            <v>48</v>
          </cell>
          <cell r="BY812">
            <v>60</v>
          </cell>
          <cell r="BZ812">
            <v>47</v>
          </cell>
          <cell r="CA812">
            <v>67</v>
          </cell>
          <cell r="CB812">
            <v>49</v>
          </cell>
          <cell r="CC812">
            <v>72</v>
          </cell>
          <cell r="CD812">
            <v>47</v>
          </cell>
          <cell r="CE812">
            <v>68</v>
          </cell>
          <cell r="CF812">
            <v>47</v>
          </cell>
          <cell r="CG812">
            <v>75</v>
          </cell>
          <cell r="CH812">
            <v>54</v>
          </cell>
          <cell r="CI812">
            <v>72</v>
          </cell>
          <cell r="CJ812">
            <v>51</v>
          </cell>
          <cell r="CK812">
            <v>78</v>
          </cell>
          <cell r="CL812">
            <v>60</v>
          </cell>
          <cell r="CM812">
            <v>80</v>
          </cell>
          <cell r="CN812">
            <v>54</v>
          </cell>
          <cell r="CO812">
            <v>78</v>
          </cell>
          <cell r="CP812">
            <v>60</v>
          </cell>
          <cell r="CQ812">
            <v>83</v>
          </cell>
          <cell r="CR812">
            <v>62</v>
          </cell>
          <cell r="CS812">
            <v>81</v>
          </cell>
          <cell r="CT812">
            <v>64</v>
          </cell>
          <cell r="CU812">
            <v>81</v>
          </cell>
          <cell r="CV812">
            <v>70</v>
          </cell>
          <cell r="CW812">
            <v>82</v>
          </cell>
          <cell r="CX812">
            <v>71</v>
          </cell>
        </row>
        <row r="813">
          <cell r="B813">
            <v>36937</v>
          </cell>
          <cell r="C813">
            <v>67</v>
          </cell>
          <cell r="D813">
            <v>56</v>
          </cell>
          <cell r="E813">
            <v>60</v>
          </cell>
          <cell r="F813">
            <v>56</v>
          </cell>
          <cell r="G813">
            <v>63</v>
          </cell>
          <cell r="H813">
            <v>56</v>
          </cell>
          <cell r="I813">
            <v>65</v>
          </cell>
          <cell r="J813">
            <v>58</v>
          </cell>
          <cell r="K813">
            <v>83</v>
          </cell>
          <cell r="L813">
            <v>61</v>
          </cell>
          <cell r="M813">
            <v>77</v>
          </cell>
          <cell r="N813">
            <v>64</v>
          </cell>
          <cell r="O813">
            <v>78</v>
          </cell>
          <cell r="P813">
            <v>63</v>
          </cell>
          <cell r="Q813">
            <v>79</v>
          </cell>
          <cell r="R813">
            <v>65</v>
          </cell>
          <cell r="S813">
            <v>37</v>
          </cell>
          <cell r="T813">
            <v>21</v>
          </cell>
          <cell r="U813">
            <v>33</v>
          </cell>
          <cell r="V813">
            <v>14</v>
          </cell>
          <cell r="W813">
            <v>36</v>
          </cell>
          <cell r="X813">
            <v>13</v>
          </cell>
          <cell r="Y813">
            <v>43</v>
          </cell>
          <cell r="Z813">
            <v>30</v>
          </cell>
          <cell r="AA813">
            <v>44</v>
          </cell>
          <cell r="AB813">
            <v>30</v>
          </cell>
          <cell r="AC813">
            <v>41</v>
          </cell>
          <cell r="AD813">
            <v>27</v>
          </cell>
          <cell r="AE813">
            <v>43</v>
          </cell>
          <cell r="AF813">
            <v>34</v>
          </cell>
          <cell r="AG813">
            <v>32</v>
          </cell>
          <cell r="AH813">
            <v>20</v>
          </cell>
          <cell r="AI813">
            <v>33</v>
          </cell>
          <cell r="AJ813">
            <v>21</v>
          </cell>
          <cell r="AK813">
            <v>33</v>
          </cell>
          <cell r="AL813">
            <v>21</v>
          </cell>
          <cell r="AM813">
            <v>39</v>
          </cell>
          <cell r="AN813">
            <v>24</v>
          </cell>
          <cell r="AO813">
            <v>47</v>
          </cell>
          <cell r="AP813">
            <v>38</v>
          </cell>
          <cell r="AQ813">
            <v>48</v>
          </cell>
          <cell r="AR813">
            <v>37</v>
          </cell>
          <cell r="AS813">
            <v>53</v>
          </cell>
          <cell r="AT813">
            <v>40</v>
          </cell>
          <cell r="AU813">
            <v>32</v>
          </cell>
          <cell r="AV813">
            <v>27</v>
          </cell>
          <cell r="AW813">
            <v>44</v>
          </cell>
          <cell r="AX813">
            <v>34</v>
          </cell>
          <cell r="AY813">
            <v>48</v>
          </cell>
          <cell r="AZ813">
            <v>37</v>
          </cell>
          <cell r="BA813">
            <v>42</v>
          </cell>
          <cell r="BB813">
            <v>27</v>
          </cell>
          <cell r="BC813">
            <v>44</v>
          </cell>
          <cell r="BD813">
            <v>30</v>
          </cell>
          <cell r="BE813">
            <v>50</v>
          </cell>
          <cell r="BF813">
            <v>40</v>
          </cell>
          <cell r="BG813">
            <v>50</v>
          </cell>
          <cell r="BH813">
            <v>39</v>
          </cell>
          <cell r="BI813">
            <v>55</v>
          </cell>
          <cell r="BJ813">
            <v>42</v>
          </cell>
          <cell r="BK813">
            <v>55</v>
          </cell>
          <cell r="BL813">
            <v>43</v>
          </cell>
          <cell r="BM813">
            <v>67</v>
          </cell>
          <cell r="BN813">
            <v>55</v>
          </cell>
          <cell r="BO813">
            <v>66</v>
          </cell>
          <cell r="BP813">
            <v>45</v>
          </cell>
          <cell r="BQ813">
            <v>68</v>
          </cell>
          <cell r="BR813">
            <v>44</v>
          </cell>
          <cell r="BS813">
            <v>63</v>
          </cell>
          <cell r="BT813">
            <v>55</v>
          </cell>
          <cell r="BU813">
            <v>63</v>
          </cell>
          <cell r="BV813">
            <v>55</v>
          </cell>
          <cell r="BW813">
            <v>69</v>
          </cell>
          <cell r="BX813">
            <v>60</v>
          </cell>
          <cell r="BY813">
            <v>66</v>
          </cell>
          <cell r="BZ813">
            <v>58</v>
          </cell>
          <cell r="CA813">
            <v>72</v>
          </cell>
          <cell r="CB813">
            <v>53</v>
          </cell>
          <cell r="CC813">
            <v>81</v>
          </cell>
          <cell r="CD813">
            <v>56</v>
          </cell>
          <cell r="CE813">
            <v>71</v>
          </cell>
          <cell r="CF813">
            <v>59</v>
          </cell>
          <cell r="CG813">
            <v>75</v>
          </cell>
          <cell r="CH813">
            <v>52</v>
          </cell>
          <cell r="CI813">
            <v>82</v>
          </cell>
          <cell r="CJ813">
            <v>53</v>
          </cell>
          <cell r="CK813">
            <v>84</v>
          </cell>
          <cell r="CL813">
            <v>59</v>
          </cell>
          <cell r="CM813">
            <v>83</v>
          </cell>
          <cell r="CN813">
            <v>55</v>
          </cell>
          <cell r="CO813">
            <v>84</v>
          </cell>
          <cell r="CP813">
            <v>59</v>
          </cell>
          <cell r="CQ813">
            <v>85</v>
          </cell>
          <cell r="CR813">
            <v>60</v>
          </cell>
          <cell r="CS813">
            <v>80</v>
          </cell>
          <cell r="CT813">
            <v>65</v>
          </cell>
          <cell r="CU813">
            <v>83</v>
          </cell>
          <cell r="CV813">
            <v>70</v>
          </cell>
          <cell r="CW813">
            <v>83</v>
          </cell>
          <cell r="CX813">
            <v>70</v>
          </cell>
        </row>
        <row r="814">
          <cell r="B814">
            <v>36938</v>
          </cell>
          <cell r="C814">
            <v>56</v>
          </cell>
          <cell r="D814">
            <v>33</v>
          </cell>
          <cell r="E814">
            <v>58</v>
          </cell>
          <cell r="F814">
            <v>34</v>
          </cell>
          <cell r="G814">
            <v>73</v>
          </cell>
          <cell r="H814">
            <v>45</v>
          </cell>
          <cell r="I814">
            <v>76</v>
          </cell>
          <cell r="J814">
            <v>48</v>
          </cell>
          <cell r="K814">
            <v>78</v>
          </cell>
          <cell r="L814">
            <v>41</v>
          </cell>
          <cell r="M814">
            <v>80</v>
          </cell>
          <cell r="N814">
            <v>41</v>
          </cell>
          <cell r="O814">
            <v>81</v>
          </cell>
          <cell r="P814">
            <v>50</v>
          </cell>
          <cell r="Q814">
            <v>78</v>
          </cell>
          <cell r="R814">
            <v>49</v>
          </cell>
          <cell r="S814">
            <v>35</v>
          </cell>
          <cell r="T814">
            <v>12</v>
          </cell>
          <cell r="U814">
            <v>34</v>
          </cell>
          <cell r="V814">
            <v>9</v>
          </cell>
          <cell r="W814">
            <v>35</v>
          </cell>
          <cell r="X814">
            <v>7</v>
          </cell>
          <cell r="Y814">
            <v>40</v>
          </cell>
          <cell r="Z814">
            <v>26</v>
          </cell>
          <cell r="AA814">
            <v>38</v>
          </cell>
          <cell r="AB814">
            <v>23</v>
          </cell>
          <cell r="AC814">
            <v>33</v>
          </cell>
          <cell r="AD814">
            <v>19</v>
          </cell>
          <cell r="AE814">
            <v>37</v>
          </cell>
          <cell r="AF814">
            <v>29</v>
          </cell>
          <cell r="AG814">
            <v>32</v>
          </cell>
          <cell r="AH814">
            <v>20</v>
          </cell>
          <cell r="AI814">
            <v>33</v>
          </cell>
          <cell r="AJ814">
            <v>19</v>
          </cell>
          <cell r="AK814">
            <v>37</v>
          </cell>
          <cell r="AL814">
            <v>20</v>
          </cell>
          <cell r="AM814">
            <v>33</v>
          </cell>
          <cell r="AN814">
            <v>19</v>
          </cell>
          <cell r="AO814">
            <v>40</v>
          </cell>
          <cell r="AP814">
            <v>34</v>
          </cell>
          <cell r="AQ814">
            <v>42</v>
          </cell>
          <cell r="AR814">
            <v>32</v>
          </cell>
          <cell r="AS814">
            <v>42</v>
          </cell>
          <cell r="AT814">
            <v>38</v>
          </cell>
          <cell r="AU814">
            <v>31</v>
          </cell>
          <cell r="AV814">
            <v>26</v>
          </cell>
          <cell r="AW814">
            <v>39</v>
          </cell>
          <cell r="AX814">
            <v>33</v>
          </cell>
          <cell r="AY814">
            <v>48</v>
          </cell>
          <cell r="AZ814">
            <v>37</v>
          </cell>
          <cell r="BA814">
            <v>35</v>
          </cell>
          <cell r="BB814">
            <v>28</v>
          </cell>
          <cell r="BC814">
            <v>37</v>
          </cell>
          <cell r="BD814">
            <v>30</v>
          </cell>
          <cell r="BE814">
            <v>42</v>
          </cell>
          <cell r="BF814">
            <v>39</v>
          </cell>
          <cell r="BG814">
            <v>42</v>
          </cell>
          <cell r="BH814">
            <v>38</v>
          </cell>
          <cell r="BI814">
            <v>43</v>
          </cell>
          <cell r="BJ814">
            <v>39</v>
          </cell>
          <cell r="BK814">
            <v>44</v>
          </cell>
          <cell r="BL814">
            <v>40</v>
          </cell>
          <cell r="BM814">
            <v>56</v>
          </cell>
          <cell r="BN814">
            <v>45</v>
          </cell>
          <cell r="BO814">
            <v>46</v>
          </cell>
          <cell r="BP814">
            <v>41</v>
          </cell>
          <cell r="BQ814">
            <v>53</v>
          </cell>
          <cell r="BR814">
            <v>42</v>
          </cell>
          <cell r="BS814">
            <v>72</v>
          </cell>
          <cell r="BT814">
            <v>49</v>
          </cell>
          <cell r="BU814">
            <v>64</v>
          </cell>
          <cell r="BV814">
            <v>50</v>
          </cell>
          <cell r="BW814">
            <v>70</v>
          </cell>
          <cell r="BX814">
            <v>52</v>
          </cell>
          <cell r="BY814">
            <v>73</v>
          </cell>
          <cell r="BZ814">
            <v>55</v>
          </cell>
          <cell r="CA814">
            <v>72</v>
          </cell>
          <cell r="CB814">
            <v>52</v>
          </cell>
          <cell r="CC814">
            <v>80</v>
          </cell>
          <cell r="CD814">
            <v>54</v>
          </cell>
          <cell r="CE814">
            <v>74</v>
          </cell>
          <cell r="CF814">
            <v>54</v>
          </cell>
          <cell r="CG814">
            <v>81</v>
          </cell>
          <cell r="CH814">
            <v>61</v>
          </cell>
          <cell r="CI814">
            <v>79</v>
          </cell>
          <cell r="CJ814">
            <v>57</v>
          </cell>
          <cell r="CK814">
            <v>85</v>
          </cell>
          <cell r="CL814">
            <v>59</v>
          </cell>
          <cell r="CM814">
            <v>83</v>
          </cell>
          <cell r="CN814">
            <v>56</v>
          </cell>
          <cell r="CO814">
            <v>85</v>
          </cell>
          <cell r="CP814">
            <v>59</v>
          </cell>
          <cell r="CQ814">
            <v>87</v>
          </cell>
          <cell r="CR814">
            <v>61</v>
          </cell>
          <cell r="CS814">
            <v>80</v>
          </cell>
          <cell r="CT814">
            <v>65</v>
          </cell>
          <cell r="CU814">
            <v>82</v>
          </cell>
          <cell r="CV814">
            <v>64</v>
          </cell>
          <cell r="CW814">
            <v>81</v>
          </cell>
          <cell r="CX814">
            <v>71</v>
          </cell>
        </row>
        <row r="815">
          <cell r="B815">
            <v>36939</v>
          </cell>
          <cell r="C815">
            <v>38</v>
          </cell>
          <cell r="D815">
            <v>27</v>
          </cell>
          <cell r="E815">
            <v>37</v>
          </cell>
          <cell r="F815">
            <v>25</v>
          </cell>
          <cell r="G815">
            <v>45</v>
          </cell>
          <cell r="H815">
            <v>29</v>
          </cell>
          <cell r="I815">
            <v>48</v>
          </cell>
          <cell r="J815">
            <v>32</v>
          </cell>
          <cell r="K815">
            <v>49</v>
          </cell>
          <cell r="L815">
            <v>33</v>
          </cell>
          <cell r="M815">
            <v>49</v>
          </cell>
          <cell r="N815">
            <v>31</v>
          </cell>
          <cell r="O815">
            <v>55</v>
          </cell>
          <cell r="P815">
            <v>36</v>
          </cell>
          <cell r="Q815">
            <v>60</v>
          </cell>
          <cell r="R815">
            <v>40</v>
          </cell>
          <cell r="S815">
            <v>37</v>
          </cell>
          <cell r="T815">
            <v>11</v>
          </cell>
          <cell r="U815">
            <v>29</v>
          </cell>
          <cell r="V815">
            <v>7</v>
          </cell>
          <cell r="W815">
            <v>35</v>
          </cell>
          <cell r="X815">
            <v>8</v>
          </cell>
          <cell r="Y815">
            <v>39</v>
          </cell>
          <cell r="Z815">
            <v>18</v>
          </cell>
          <cell r="AA815">
            <v>38</v>
          </cell>
          <cell r="AB815">
            <v>19</v>
          </cell>
          <cell r="AC815">
            <v>35</v>
          </cell>
          <cell r="AD815">
            <v>16</v>
          </cell>
          <cell r="AE815">
            <v>39</v>
          </cell>
          <cell r="AF815">
            <v>20</v>
          </cell>
          <cell r="AG815">
            <v>30</v>
          </cell>
          <cell r="AH815">
            <v>14</v>
          </cell>
          <cell r="AI815">
            <v>30</v>
          </cell>
          <cell r="AJ815">
            <v>15</v>
          </cell>
          <cell r="AK815">
            <v>32</v>
          </cell>
          <cell r="AL815">
            <v>16</v>
          </cell>
          <cell r="AM815">
            <v>32</v>
          </cell>
          <cell r="AN815">
            <v>13</v>
          </cell>
          <cell r="AO815">
            <v>38</v>
          </cell>
          <cell r="AP815">
            <v>21</v>
          </cell>
          <cell r="AQ815">
            <v>39</v>
          </cell>
          <cell r="AR815">
            <v>21</v>
          </cell>
          <cell r="AS815">
            <v>41</v>
          </cell>
          <cell r="AT815">
            <v>25</v>
          </cell>
          <cell r="AU815">
            <v>31</v>
          </cell>
          <cell r="AV815">
            <v>18</v>
          </cell>
          <cell r="AW815">
            <v>32</v>
          </cell>
          <cell r="AX815">
            <v>18</v>
          </cell>
          <cell r="AY815">
            <v>39</v>
          </cell>
          <cell r="AZ815">
            <v>35</v>
          </cell>
          <cell r="BA815">
            <v>34</v>
          </cell>
          <cell r="BB815">
            <v>16</v>
          </cell>
          <cell r="BC815">
            <v>37</v>
          </cell>
          <cell r="BD815">
            <v>19</v>
          </cell>
          <cell r="BE815">
            <v>41</v>
          </cell>
          <cell r="BF815">
            <v>25</v>
          </cell>
          <cell r="BG815">
            <v>41</v>
          </cell>
          <cell r="BH815">
            <v>24</v>
          </cell>
          <cell r="BI815">
            <v>43</v>
          </cell>
          <cell r="BJ815">
            <v>24</v>
          </cell>
          <cell r="BK815">
            <v>45</v>
          </cell>
          <cell r="BL815">
            <v>26</v>
          </cell>
          <cell r="BM815">
            <v>49</v>
          </cell>
          <cell r="BN815">
            <v>24</v>
          </cell>
          <cell r="BO815">
            <v>49</v>
          </cell>
          <cell r="BP815">
            <v>27</v>
          </cell>
          <cell r="BQ815">
            <v>47</v>
          </cell>
          <cell r="BR815">
            <v>33</v>
          </cell>
          <cell r="BS815">
            <v>50</v>
          </cell>
          <cell r="BT815">
            <v>28</v>
          </cell>
          <cell r="BU815">
            <v>50</v>
          </cell>
          <cell r="BV815">
            <v>29</v>
          </cell>
          <cell r="BW815">
            <v>54</v>
          </cell>
          <cell r="BX815">
            <v>33</v>
          </cell>
          <cell r="BY815">
            <v>57</v>
          </cell>
          <cell r="BZ815">
            <v>35</v>
          </cell>
          <cell r="CA815">
            <v>66</v>
          </cell>
          <cell r="CB815">
            <v>44</v>
          </cell>
          <cell r="CC815">
            <v>68</v>
          </cell>
          <cell r="CD815">
            <v>46</v>
          </cell>
          <cell r="CE815">
            <v>57</v>
          </cell>
          <cell r="CF815">
            <v>34</v>
          </cell>
          <cell r="CG815">
            <v>64</v>
          </cell>
          <cell r="CH815">
            <v>41</v>
          </cell>
          <cell r="CI815">
            <v>70</v>
          </cell>
          <cell r="CJ815">
            <v>47</v>
          </cell>
          <cell r="CK815">
            <v>79</v>
          </cell>
          <cell r="CL815">
            <v>59</v>
          </cell>
          <cell r="CM815">
            <v>69</v>
          </cell>
          <cell r="CN815">
            <v>49</v>
          </cell>
          <cell r="CO815">
            <v>79</v>
          </cell>
          <cell r="CP815">
            <v>59</v>
          </cell>
          <cell r="CQ815">
            <v>82</v>
          </cell>
          <cell r="CR815">
            <v>59</v>
          </cell>
          <cell r="CS815">
            <v>76</v>
          </cell>
          <cell r="CT815">
            <v>59</v>
          </cell>
          <cell r="CU815">
            <v>87</v>
          </cell>
          <cell r="CV815">
            <v>65</v>
          </cell>
          <cell r="CW815">
            <v>87</v>
          </cell>
          <cell r="CX815">
            <v>69</v>
          </cell>
        </row>
        <row r="816">
          <cell r="B816">
            <v>36940</v>
          </cell>
          <cell r="C816">
            <v>46</v>
          </cell>
          <cell r="D816">
            <v>26</v>
          </cell>
          <cell r="E816">
            <v>39</v>
          </cell>
          <cell r="F816">
            <v>22</v>
          </cell>
          <cell r="G816">
            <v>40</v>
          </cell>
          <cell r="H816">
            <v>24</v>
          </cell>
          <cell r="I816">
            <v>45</v>
          </cell>
          <cell r="J816">
            <v>27</v>
          </cell>
          <cell r="K816">
            <v>54</v>
          </cell>
          <cell r="L816">
            <v>29</v>
          </cell>
          <cell r="M816">
            <v>50</v>
          </cell>
          <cell r="N816">
            <v>25</v>
          </cell>
          <cell r="O816">
            <v>57</v>
          </cell>
          <cell r="P816">
            <v>31</v>
          </cell>
          <cell r="Q816">
            <v>62</v>
          </cell>
          <cell r="R816">
            <v>34</v>
          </cell>
          <cell r="S816">
            <v>24</v>
          </cell>
          <cell r="T816">
            <v>3</v>
          </cell>
          <cell r="U816">
            <v>23</v>
          </cell>
          <cell r="V816">
            <v>-2</v>
          </cell>
          <cell r="W816">
            <v>24</v>
          </cell>
          <cell r="X816">
            <v>3</v>
          </cell>
          <cell r="Y816">
            <v>29</v>
          </cell>
          <cell r="Z816">
            <v>13</v>
          </cell>
          <cell r="AA816">
            <v>30</v>
          </cell>
          <cell r="AB816">
            <v>15</v>
          </cell>
          <cell r="AC816">
            <v>29</v>
          </cell>
          <cell r="AD816">
            <v>12</v>
          </cell>
          <cell r="AE816">
            <v>32</v>
          </cell>
          <cell r="AF816">
            <v>17</v>
          </cell>
          <cell r="AG816">
            <v>23</v>
          </cell>
          <cell r="AH816">
            <v>16</v>
          </cell>
          <cell r="AI816">
            <v>24</v>
          </cell>
          <cell r="AJ816">
            <v>16</v>
          </cell>
          <cell r="AK816">
            <v>25</v>
          </cell>
          <cell r="AL816">
            <v>13</v>
          </cell>
          <cell r="AM816">
            <v>29</v>
          </cell>
          <cell r="AN816">
            <v>7</v>
          </cell>
          <cell r="AO816">
            <v>32</v>
          </cell>
          <cell r="AP816">
            <v>18</v>
          </cell>
          <cell r="AQ816">
            <v>34</v>
          </cell>
          <cell r="AR816">
            <v>18</v>
          </cell>
          <cell r="AS816">
            <v>33</v>
          </cell>
          <cell r="AT816">
            <v>17</v>
          </cell>
          <cell r="AU816">
            <v>25</v>
          </cell>
          <cell r="AV816">
            <v>17</v>
          </cell>
          <cell r="AW816">
            <v>28</v>
          </cell>
          <cell r="AX816">
            <v>16</v>
          </cell>
          <cell r="AY816">
            <v>40</v>
          </cell>
          <cell r="AZ816">
            <v>22</v>
          </cell>
          <cell r="BA816">
            <v>28</v>
          </cell>
          <cell r="BB816">
            <v>13</v>
          </cell>
          <cell r="BC816">
            <v>32</v>
          </cell>
          <cell r="BD816">
            <v>12</v>
          </cell>
          <cell r="BE816">
            <v>33</v>
          </cell>
          <cell r="BF816">
            <v>20</v>
          </cell>
          <cell r="BG816">
            <v>33</v>
          </cell>
          <cell r="BH816">
            <v>18</v>
          </cell>
          <cell r="BI816">
            <v>36</v>
          </cell>
          <cell r="BJ816">
            <v>18</v>
          </cell>
          <cell r="BK816">
            <v>38</v>
          </cell>
          <cell r="BL816">
            <v>21</v>
          </cell>
          <cell r="BM816">
            <v>38</v>
          </cell>
          <cell r="BN816">
            <v>18</v>
          </cell>
          <cell r="BO816">
            <v>38</v>
          </cell>
          <cell r="BP816">
            <v>20</v>
          </cell>
          <cell r="BQ816">
            <v>35</v>
          </cell>
          <cell r="BR816">
            <v>23</v>
          </cell>
          <cell r="BS816">
            <v>43</v>
          </cell>
          <cell r="BT816">
            <v>23</v>
          </cell>
          <cell r="BU816">
            <v>42</v>
          </cell>
          <cell r="BV816">
            <v>25</v>
          </cell>
          <cell r="BW816">
            <v>43</v>
          </cell>
          <cell r="BX816">
            <v>27</v>
          </cell>
          <cell r="BY816">
            <v>45</v>
          </cell>
          <cell r="BZ816">
            <v>26</v>
          </cell>
          <cell r="CA816">
            <v>50</v>
          </cell>
          <cell r="CB816">
            <v>31</v>
          </cell>
          <cell r="CC816">
            <v>53</v>
          </cell>
          <cell r="CD816">
            <v>33</v>
          </cell>
          <cell r="CE816">
            <v>50</v>
          </cell>
          <cell r="CF816">
            <v>28</v>
          </cell>
          <cell r="CG816">
            <v>61</v>
          </cell>
          <cell r="CH816">
            <v>34</v>
          </cell>
          <cell r="CI816">
            <v>59</v>
          </cell>
          <cell r="CJ816">
            <v>38</v>
          </cell>
          <cell r="CK816">
            <v>69</v>
          </cell>
          <cell r="CL816">
            <v>49</v>
          </cell>
          <cell r="CM816">
            <v>62</v>
          </cell>
          <cell r="CN816">
            <v>39</v>
          </cell>
          <cell r="CO816">
            <v>69</v>
          </cell>
          <cell r="CP816">
            <v>49</v>
          </cell>
          <cell r="CQ816">
            <v>76</v>
          </cell>
          <cell r="CR816">
            <v>52</v>
          </cell>
          <cell r="CS816">
            <v>76</v>
          </cell>
          <cell r="CT816">
            <v>53</v>
          </cell>
          <cell r="CU816">
            <v>77</v>
          </cell>
          <cell r="CV816">
            <v>66</v>
          </cell>
          <cell r="CW816">
            <v>78</v>
          </cell>
          <cell r="CX816">
            <v>67</v>
          </cell>
        </row>
        <row r="817">
          <cell r="B817">
            <v>36941</v>
          </cell>
          <cell r="C817">
            <v>63</v>
          </cell>
          <cell r="D817">
            <v>33</v>
          </cell>
          <cell r="E817">
            <v>61</v>
          </cell>
          <cell r="F817">
            <v>27</v>
          </cell>
          <cell r="G817">
            <v>58</v>
          </cell>
          <cell r="H817">
            <v>28</v>
          </cell>
          <cell r="I817">
            <v>61</v>
          </cell>
          <cell r="J817">
            <v>32</v>
          </cell>
          <cell r="K817">
            <v>69</v>
          </cell>
          <cell r="L817">
            <v>30</v>
          </cell>
          <cell r="M817">
            <v>65</v>
          </cell>
          <cell r="N817">
            <v>30</v>
          </cell>
          <cell r="O817">
            <v>69</v>
          </cell>
          <cell r="P817">
            <v>34</v>
          </cell>
          <cell r="Q817">
            <v>70</v>
          </cell>
          <cell r="R817">
            <v>37</v>
          </cell>
          <cell r="S817">
            <v>36</v>
          </cell>
          <cell r="T817">
            <v>11</v>
          </cell>
          <cell r="U817">
            <v>35</v>
          </cell>
          <cell r="V817">
            <v>18</v>
          </cell>
          <cell r="W817">
            <v>34</v>
          </cell>
          <cell r="X817">
            <v>-2</v>
          </cell>
          <cell r="Y817">
            <v>39</v>
          </cell>
          <cell r="Z817">
            <v>21</v>
          </cell>
          <cell r="AA817">
            <v>38</v>
          </cell>
          <cell r="AB817">
            <v>16</v>
          </cell>
          <cell r="AC817">
            <v>37</v>
          </cell>
          <cell r="AD817">
            <v>11</v>
          </cell>
          <cell r="AE817">
            <v>39</v>
          </cell>
          <cell r="AF817">
            <v>22</v>
          </cell>
          <cell r="AG817">
            <v>41</v>
          </cell>
          <cell r="AH817">
            <v>22</v>
          </cell>
          <cell r="AI817">
            <v>42</v>
          </cell>
          <cell r="AJ817">
            <v>19</v>
          </cell>
          <cell r="AK817">
            <v>42</v>
          </cell>
          <cell r="AL817">
            <v>10</v>
          </cell>
          <cell r="AM817">
            <v>37</v>
          </cell>
          <cell r="AN817">
            <v>12</v>
          </cell>
          <cell r="AO817">
            <v>43</v>
          </cell>
          <cell r="AP817">
            <v>26</v>
          </cell>
          <cell r="AQ817">
            <v>44</v>
          </cell>
          <cell r="AR817">
            <v>21</v>
          </cell>
          <cell r="AS817">
            <v>42</v>
          </cell>
          <cell r="AT817">
            <v>13</v>
          </cell>
          <cell r="AU817">
            <v>45</v>
          </cell>
          <cell r="AV817">
            <v>22</v>
          </cell>
          <cell r="AW817">
            <v>48</v>
          </cell>
          <cell r="AX817">
            <v>17</v>
          </cell>
          <cell r="AY817">
            <v>34</v>
          </cell>
          <cell r="AZ817">
            <v>14</v>
          </cell>
          <cell r="BA817">
            <v>40</v>
          </cell>
          <cell r="BB817">
            <v>16</v>
          </cell>
          <cell r="BC817">
            <v>43</v>
          </cell>
          <cell r="BD817">
            <v>15</v>
          </cell>
          <cell r="BE817">
            <v>44</v>
          </cell>
          <cell r="BF817">
            <v>22</v>
          </cell>
          <cell r="BG817">
            <v>45</v>
          </cell>
          <cell r="BH817">
            <v>18</v>
          </cell>
          <cell r="BI817">
            <v>45</v>
          </cell>
          <cell r="BJ817">
            <v>27</v>
          </cell>
          <cell r="BK817">
            <v>51</v>
          </cell>
          <cell r="BL817">
            <v>24</v>
          </cell>
          <cell r="BM817">
            <v>54</v>
          </cell>
          <cell r="BN817">
            <v>20</v>
          </cell>
          <cell r="BO817">
            <v>51</v>
          </cell>
          <cell r="BP817">
            <v>24</v>
          </cell>
          <cell r="BQ817">
            <v>50</v>
          </cell>
          <cell r="BR817">
            <v>21</v>
          </cell>
          <cell r="BS817">
            <v>54</v>
          </cell>
          <cell r="BT817">
            <v>27</v>
          </cell>
          <cell r="BU817">
            <v>52</v>
          </cell>
          <cell r="BV817">
            <v>27</v>
          </cell>
          <cell r="BW817">
            <v>54</v>
          </cell>
          <cell r="BX817">
            <v>27</v>
          </cell>
          <cell r="BY817">
            <v>56</v>
          </cell>
          <cell r="BZ817">
            <v>27</v>
          </cell>
          <cell r="CA817">
            <v>61</v>
          </cell>
          <cell r="CB817">
            <v>31</v>
          </cell>
          <cell r="CC817">
            <v>60</v>
          </cell>
          <cell r="CD817">
            <v>31</v>
          </cell>
          <cell r="CE817">
            <v>61</v>
          </cell>
          <cell r="CF817">
            <v>33</v>
          </cell>
          <cell r="CG817">
            <v>70</v>
          </cell>
          <cell r="CH817">
            <v>32</v>
          </cell>
          <cell r="CI817">
            <v>63</v>
          </cell>
          <cell r="CJ817">
            <v>38</v>
          </cell>
          <cell r="CK817">
            <v>71</v>
          </cell>
          <cell r="CL817">
            <v>48</v>
          </cell>
          <cell r="CM817">
            <v>69</v>
          </cell>
          <cell r="CN817">
            <v>38</v>
          </cell>
          <cell r="CO817">
            <v>71</v>
          </cell>
          <cell r="CP817">
            <v>48</v>
          </cell>
          <cell r="CQ817">
            <v>77</v>
          </cell>
          <cell r="CR817">
            <v>49</v>
          </cell>
          <cell r="CS817">
            <v>79</v>
          </cell>
          <cell r="CT817">
            <v>53</v>
          </cell>
          <cell r="CU817">
            <v>77</v>
          </cell>
          <cell r="CV817">
            <v>68</v>
          </cell>
          <cell r="CW817">
            <v>78</v>
          </cell>
          <cell r="CX817">
            <v>69</v>
          </cell>
        </row>
        <row r="818">
          <cell r="B818">
            <v>36942</v>
          </cell>
          <cell r="C818">
            <v>66</v>
          </cell>
          <cell r="D818">
            <v>47</v>
          </cell>
          <cell r="E818">
            <v>66</v>
          </cell>
          <cell r="F818">
            <v>38</v>
          </cell>
          <cell r="G818">
            <v>59</v>
          </cell>
          <cell r="H818">
            <v>38</v>
          </cell>
          <cell r="I818">
            <v>64</v>
          </cell>
          <cell r="J818">
            <v>37</v>
          </cell>
          <cell r="K818">
            <v>69</v>
          </cell>
          <cell r="L818">
            <v>52</v>
          </cell>
          <cell r="M818">
            <v>67</v>
          </cell>
          <cell r="N818">
            <v>53</v>
          </cell>
          <cell r="O818">
            <v>70</v>
          </cell>
          <cell r="P818">
            <v>51</v>
          </cell>
          <cell r="Q818">
            <v>74</v>
          </cell>
          <cell r="R818">
            <v>56</v>
          </cell>
          <cell r="S818">
            <v>46</v>
          </cell>
          <cell r="T818">
            <v>33</v>
          </cell>
          <cell r="U818">
            <v>45</v>
          </cell>
          <cell r="V818">
            <v>35</v>
          </cell>
          <cell r="W818">
            <v>48</v>
          </cell>
          <cell r="X818">
            <v>29</v>
          </cell>
          <cell r="Y818">
            <v>54</v>
          </cell>
          <cell r="Z818">
            <v>36</v>
          </cell>
          <cell r="AA818">
            <v>56</v>
          </cell>
          <cell r="AB818">
            <v>35</v>
          </cell>
          <cell r="AC818">
            <v>52</v>
          </cell>
          <cell r="AD818">
            <v>34</v>
          </cell>
          <cell r="AE818">
            <v>50</v>
          </cell>
          <cell r="AF818">
            <v>36</v>
          </cell>
          <cell r="AG818">
            <v>41</v>
          </cell>
          <cell r="AH818">
            <v>30</v>
          </cell>
          <cell r="AI818">
            <v>47</v>
          </cell>
          <cell r="AJ818">
            <v>34</v>
          </cell>
          <cell r="AK818">
            <v>50</v>
          </cell>
          <cell r="AL818">
            <v>35</v>
          </cell>
          <cell r="AM818">
            <v>50</v>
          </cell>
          <cell r="AN818">
            <v>35</v>
          </cell>
          <cell r="AO818">
            <v>55</v>
          </cell>
          <cell r="AP818">
            <v>39</v>
          </cell>
          <cell r="AQ818">
            <v>57</v>
          </cell>
          <cell r="AR818">
            <v>36</v>
          </cell>
          <cell r="AS818">
            <v>62</v>
          </cell>
          <cell r="AT818">
            <v>35</v>
          </cell>
          <cell r="AU818">
            <v>47</v>
          </cell>
          <cell r="AV818">
            <v>31</v>
          </cell>
          <cell r="AW818">
            <v>51</v>
          </cell>
          <cell r="AX818">
            <v>40</v>
          </cell>
          <cell r="AY818">
            <v>57</v>
          </cell>
          <cell r="AZ818">
            <v>34</v>
          </cell>
          <cell r="BA818">
            <v>54</v>
          </cell>
          <cell r="BB818">
            <v>32</v>
          </cell>
          <cell r="BC818">
            <v>55</v>
          </cell>
          <cell r="BD818">
            <v>29</v>
          </cell>
          <cell r="BE818">
            <v>60</v>
          </cell>
          <cell r="BF818">
            <v>37</v>
          </cell>
          <cell r="BG818">
            <v>60</v>
          </cell>
          <cell r="BH818">
            <v>33</v>
          </cell>
          <cell r="BI818">
            <v>65</v>
          </cell>
          <cell r="BJ818">
            <v>40</v>
          </cell>
          <cell r="BK818">
            <v>65</v>
          </cell>
          <cell r="BL818">
            <v>37</v>
          </cell>
          <cell r="BM818">
            <v>67</v>
          </cell>
          <cell r="BN818">
            <v>31</v>
          </cell>
          <cell r="BO818">
            <v>69</v>
          </cell>
          <cell r="BP818">
            <v>33</v>
          </cell>
          <cell r="BQ818">
            <v>69</v>
          </cell>
          <cell r="BR818">
            <v>36</v>
          </cell>
          <cell r="BS818">
            <v>63</v>
          </cell>
          <cell r="BT818">
            <v>31</v>
          </cell>
          <cell r="BU818">
            <v>68</v>
          </cell>
          <cell r="BV818">
            <v>34</v>
          </cell>
          <cell r="BW818">
            <v>71</v>
          </cell>
          <cell r="BX818">
            <v>38</v>
          </cell>
          <cell r="BY818">
            <v>66</v>
          </cell>
          <cell r="BZ818">
            <v>33</v>
          </cell>
          <cell r="CA818">
            <v>71</v>
          </cell>
          <cell r="CB818">
            <v>37</v>
          </cell>
          <cell r="CC818">
            <v>74</v>
          </cell>
          <cell r="CD818">
            <v>40</v>
          </cell>
          <cell r="CE818">
            <v>56</v>
          </cell>
          <cell r="CF818">
            <v>44</v>
          </cell>
          <cell r="CG818">
            <v>70</v>
          </cell>
          <cell r="CH818">
            <v>39</v>
          </cell>
          <cell r="CI818">
            <v>74</v>
          </cell>
          <cell r="CJ818">
            <v>41</v>
          </cell>
          <cell r="CK818">
            <v>77</v>
          </cell>
          <cell r="CL818">
            <v>49</v>
          </cell>
          <cell r="CM818">
            <v>78</v>
          </cell>
          <cell r="CN818">
            <v>45</v>
          </cell>
          <cell r="CO818">
            <v>77</v>
          </cell>
          <cell r="CP818">
            <v>49</v>
          </cell>
          <cell r="CQ818">
            <v>80</v>
          </cell>
          <cell r="CR818">
            <v>53</v>
          </cell>
          <cell r="CS818">
            <v>79</v>
          </cell>
          <cell r="CT818">
            <v>61</v>
          </cell>
          <cell r="CU818">
            <v>79</v>
          </cell>
          <cell r="CV818">
            <v>69</v>
          </cell>
          <cell r="CW818">
            <v>79</v>
          </cell>
          <cell r="CX818">
            <v>66</v>
          </cell>
        </row>
        <row r="819">
          <cell r="B819">
            <v>36943</v>
          </cell>
          <cell r="C819">
            <v>61</v>
          </cell>
          <cell r="D819">
            <v>39</v>
          </cell>
          <cell r="E819">
            <v>56</v>
          </cell>
          <cell r="F819">
            <v>37</v>
          </cell>
          <cell r="G819">
            <v>56</v>
          </cell>
          <cell r="H819">
            <v>41</v>
          </cell>
          <cell r="I819">
            <v>57</v>
          </cell>
          <cell r="J819">
            <v>49</v>
          </cell>
          <cell r="K819">
            <v>76</v>
          </cell>
          <cell r="L819">
            <v>53</v>
          </cell>
          <cell r="M819">
            <v>70</v>
          </cell>
          <cell r="N819">
            <v>55</v>
          </cell>
          <cell r="O819">
            <v>76</v>
          </cell>
          <cell r="P819">
            <v>55</v>
          </cell>
          <cell r="Q819">
            <v>67</v>
          </cell>
          <cell r="R819">
            <v>62</v>
          </cell>
          <cell r="S819">
            <v>41</v>
          </cell>
          <cell r="T819">
            <v>10</v>
          </cell>
          <cell r="U819">
            <v>42</v>
          </cell>
          <cell r="V819">
            <v>5</v>
          </cell>
          <cell r="W819">
            <v>40</v>
          </cell>
          <cell r="X819">
            <v>9</v>
          </cell>
          <cell r="Y819">
            <v>42</v>
          </cell>
          <cell r="Z819">
            <v>19</v>
          </cell>
          <cell r="AA819">
            <v>46</v>
          </cell>
          <cell r="AB819">
            <v>18</v>
          </cell>
          <cell r="AC819">
            <v>39</v>
          </cell>
          <cell r="AD819">
            <v>15</v>
          </cell>
          <cell r="AE819">
            <v>47</v>
          </cell>
          <cell r="AF819">
            <v>20</v>
          </cell>
          <cell r="AG819">
            <v>30</v>
          </cell>
          <cell r="AH819">
            <v>14</v>
          </cell>
          <cell r="AI819">
            <v>34</v>
          </cell>
          <cell r="AJ819">
            <v>10</v>
          </cell>
          <cell r="AK819">
            <v>35</v>
          </cell>
          <cell r="AL819">
            <v>14</v>
          </cell>
          <cell r="AM819">
            <v>44</v>
          </cell>
          <cell r="AN819">
            <v>11</v>
          </cell>
          <cell r="AO819">
            <v>52</v>
          </cell>
          <cell r="AP819">
            <v>20</v>
          </cell>
          <cell r="AQ819">
            <v>50</v>
          </cell>
          <cell r="AR819">
            <v>20</v>
          </cell>
          <cell r="AS819">
            <v>55</v>
          </cell>
          <cell r="AT819">
            <v>23</v>
          </cell>
          <cell r="AU819">
            <v>31</v>
          </cell>
          <cell r="AV819">
            <v>13</v>
          </cell>
          <cell r="AW819">
            <v>40</v>
          </cell>
          <cell r="AX819">
            <v>16</v>
          </cell>
          <cell r="AY819">
            <v>40</v>
          </cell>
          <cell r="AZ819">
            <v>38</v>
          </cell>
          <cell r="BA819">
            <v>46</v>
          </cell>
          <cell r="BB819">
            <v>13</v>
          </cell>
          <cell r="BC819">
            <v>44</v>
          </cell>
          <cell r="BD819">
            <v>17</v>
          </cell>
          <cell r="BE819">
            <v>50</v>
          </cell>
          <cell r="BF819">
            <v>25</v>
          </cell>
          <cell r="BG819">
            <v>50</v>
          </cell>
          <cell r="BH819">
            <v>24</v>
          </cell>
          <cell r="BI819">
            <v>53</v>
          </cell>
          <cell r="BJ819">
            <v>27</v>
          </cell>
          <cell r="BK819">
            <v>57</v>
          </cell>
          <cell r="BL819">
            <v>29</v>
          </cell>
          <cell r="BM819">
            <v>58</v>
          </cell>
          <cell r="BN819">
            <v>35</v>
          </cell>
          <cell r="BO819">
            <v>65</v>
          </cell>
          <cell r="BP819">
            <v>32</v>
          </cell>
          <cell r="BQ819">
            <v>65</v>
          </cell>
          <cell r="BR819">
            <v>37</v>
          </cell>
          <cell r="BS819">
            <v>57</v>
          </cell>
          <cell r="BT819">
            <v>38</v>
          </cell>
          <cell r="BU819">
            <v>62</v>
          </cell>
          <cell r="BV819">
            <v>37</v>
          </cell>
          <cell r="BW819">
            <v>66</v>
          </cell>
          <cell r="BX819">
            <v>44</v>
          </cell>
          <cell r="BY819">
            <v>62</v>
          </cell>
          <cell r="BZ819">
            <v>42</v>
          </cell>
          <cell r="CA819">
            <v>75</v>
          </cell>
          <cell r="CB819">
            <v>53</v>
          </cell>
          <cell r="CC819">
            <v>79</v>
          </cell>
          <cell r="CD819">
            <v>57</v>
          </cell>
          <cell r="CE819">
            <v>71</v>
          </cell>
          <cell r="CF819">
            <v>52</v>
          </cell>
          <cell r="CG819">
            <v>77</v>
          </cell>
          <cell r="CH819">
            <v>52</v>
          </cell>
          <cell r="CI819">
            <v>78</v>
          </cell>
          <cell r="CJ819">
            <v>58</v>
          </cell>
          <cell r="CK819">
            <v>79</v>
          </cell>
          <cell r="CL819">
            <v>55</v>
          </cell>
          <cell r="CM819">
            <v>79</v>
          </cell>
          <cell r="CN819">
            <v>56</v>
          </cell>
          <cell r="CO819">
            <v>79</v>
          </cell>
          <cell r="CP819">
            <v>55</v>
          </cell>
          <cell r="CQ819">
            <v>81</v>
          </cell>
          <cell r="CR819">
            <v>56</v>
          </cell>
          <cell r="CS819">
            <v>78</v>
          </cell>
          <cell r="CT819">
            <v>66</v>
          </cell>
          <cell r="CU819">
            <v>77</v>
          </cell>
          <cell r="CV819">
            <v>61</v>
          </cell>
          <cell r="CW819">
            <v>79</v>
          </cell>
          <cell r="CX819">
            <v>66</v>
          </cell>
        </row>
        <row r="820">
          <cell r="B820">
            <v>36944</v>
          </cell>
          <cell r="C820">
            <v>42</v>
          </cell>
          <cell r="D820">
            <v>36</v>
          </cell>
          <cell r="E820">
            <v>39</v>
          </cell>
          <cell r="F820">
            <v>33</v>
          </cell>
          <cell r="G820">
            <v>46</v>
          </cell>
          <cell r="H820">
            <v>37</v>
          </cell>
          <cell r="I820">
            <v>53</v>
          </cell>
          <cell r="J820">
            <v>41</v>
          </cell>
          <cell r="K820">
            <v>62</v>
          </cell>
          <cell r="L820">
            <v>43</v>
          </cell>
          <cell r="M820">
            <v>64</v>
          </cell>
          <cell r="N820">
            <v>41</v>
          </cell>
          <cell r="O820">
            <v>73</v>
          </cell>
          <cell r="P820">
            <v>48</v>
          </cell>
          <cell r="Q820">
            <v>78</v>
          </cell>
          <cell r="R820">
            <v>49</v>
          </cell>
          <cell r="S820">
            <v>22</v>
          </cell>
          <cell r="T820">
            <v>2</v>
          </cell>
          <cell r="U820">
            <v>18</v>
          </cell>
          <cell r="V820">
            <v>-1</v>
          </cell>
          <cell r="W820">
            <v>19</v>
          </cell>
          <cell r="X820">
            <v>-1</v>
          </cell>
          <cell r="Y820">
            <v>23</v>
          </cell>
          <cell r="Z820">
            <v>12</v>
          </cell>
          <cell r="AA820">
            <v>24</v>
          </cell>
          <cell r="AB820">
            <v>12</v>
          </cell>
          <cell r="AC820">
            <v>21</v>
          </cell>
          <cell r="AD820">
            <v>11</v>
          </cell>
          <cell r="AE820">
            <v>22</v>
          </cell>
          <cell r="AF820">
            <v>15</v>
          </cell>
          <cell r="AG820">
            <v>23</v>
          </cell>
          <cell r="AH820">
            <v>10</v>
          </cell>
          <cell r="AI820">
            <v>22</v>
          </cell>
          <cell r="AJ820">
            <v>8</v>
          </cell>
          <cell r="AK820">
            <v>23</v>
          </cell>
          <cell r="AL820">
            <v>6</v>
          </cell>
          <cell r="AM820">
            <v>21</v>
          </cell>
          <cell r="AN820">
            <v>7</v>
          </cell>
          <cell r="AO820">
            <v>25</v>
          </cell>
          <cell r="AP820">
            <v>17</v>
          </cell>
          <cell r="AQ820">
            <v>25</v>
          </cell>
          <cell r="AR820">
            <v>17</v>
          </cell>
          <cell r="AS820">
            <v>31</v>
          </cell>
          <cell r="AT820">
            <v>16</v>
          </cell>
          <cell r="AU820">
            <v>25</v>
          </cell>
          <cell r="AV820">
            <v>11</v>
          </cell>
          <cell r="AW820">
            <v>26</v>
          </cell>
          <cell r="AX820">
            <v>15</v>
          </cell>
          <cell r="AY820">
            <v>22</v>
          </cell>
          <cell r="AZ820">
            <v>17</v>
          </cell>
          <cell r="BA820">
            <v>20</v>
          </cell>
          <cell r="BB820">
            <v>8</v>
          </cell>
          <cell r="BC820">
            <v>22</v>
          </cell>
          <cell r="BD820">
            <v>11</v>
          </cell>
          <cell r="BE820">
            <v>25</v>
          </cell>
          <cell r="BF820">
            <v>19</v>
          </cell>
          <cell r="BG820">
            <v>24</v>
          </cell>
          <cell r="BH820">
            <v>19</v>
          </cell>
          <cell r="BI820">
            <v>27</v>
          </cell>
          <cell r="BJ820">
            <v>21</v>
          </cell>
          <cell r="BK820">
            <v>29</v>
          </cell>
          <cell r="BL820">
            <v>23</v>
          </cell>
          <cell r="BM820">
            <v>59</v>
          </cell>
          <cell r="BN820">
            <v>21</v>
          </cell>
          <cell r="BO820">
            <v>32</v>
          </cell>
          <cell r="BP820">
            <v>24</v>
          </cell>
          <cell r="BQ820">
            <v>38</v>
          </cell>
          <cell r="BR820">
            <v>30</v>
          </cell>
          <cell r="BS820">
            <v>44</v>
          </cell>
          <cell r="BT820">
            <v>33</v>
          </cell>
          <cell r="BU820">
            <v>41</v>
          </cell>
          <cell r="BV820">
            <v>22</v>
          </cell>
          <cell r="BW820">
            <v>46</v>
          </cell>
          <cell r="BX820">
            <v>28</v>
          </cell>
          <cell r="BY820">
            <v>50</v>
          </cell>
          <cell r="BZ820">
            <v>29</v>
          </cell>
          <cell r="CA820">
            <v>56</v>
          </cell>
          <cell r="CB820">
            <v>37</v>
          </cell>
          <cell r="CC820">
            <v>60</v>
          </cell>
          <cell r="CD820">
            <v>40</v>
          </cell>
          <cell r="CE820">
            <v>59</v>
          </cell>
          <cell r="CF820">
            <v>43</v>
          </cell>
          <cell r="CG820">
            <v>75</v>
          </cell>
          <cell r="CH820">
            <v>52</v>
          </cell>
          <cell r="CI820">
            <v>70</v>
          </cell>
          <cell r="CJ820">
            <v>47</v>
          </cell>
          <cell r="CK820">
            <v>84</v>
          </cell>
          <cell r="CL820">
            <v>52</v>
          </cell>
          <cell r="CM820">
            <v>81</v>
          </cell>
          <cell r="CN820">
            <v>59</v>
          </cell>
          <cell r="CO820">
            <v>84</v>
          </cell>
          <cell r="CP820">
            <v>52</v>
          </cell>
          <cell r="CQ820">
            <v>82</v>
          </cell>
          <cell r="CR820">
            <v>53</v>
          </cell>
          <cell r="CS820">
            <v>79</v>
          </cell>
          <cell r="CT820">
            <v>63</v>
          </cell>
          <cell r="CU820">
            <v>81</v>
          </cell>
          <cell r="CV820">
            <v>58</v>
          </cell>
          <cell r="CW820">
            <v>81</v>
          </cell>
          <cell r="CX820">
            <v>64</v>
          </cell>
        </row>
        <row r="821">
          <cell r="B821">
            <v>36945</v>
          </cell>
          <cell r="C821">
            <v>54</v>
          </cell>
          <cell r="D821">
            <v>36</v>
          </cell>
          <cell r="E821">
            <v>50</v>
          </cell>
          <cell r="F821">
            <v>33</v>
          </cell>
          <cell r="G821">
            <v>57</v>
          </cell>
          <cell r="H821">
            <v>38</v>
          </cell>
          <cell r="I821">
            <v>58</v>
          </cell>
          <cell r="J821">
            <v>39</v>
          </cell>
          <cell r="K821">
            <v>70</v>
          </cell>
          <cell r="L821">
            <v>42</v>
          </cell>
          <cell r="M821">
            <v>68</v>
          </cell>
          <cell r="N821">
            <v>39</v>
          </cell>
          <cell r="O821">
            <v>69</v>
          </cell>
          <cell r="P821">
            <v>44</v>
          </cell>
          <cell r="Q821">
            <v>69</v>
          </cell>
          <cell r="R821">
            <v>44</v>
          </cell>
          <cell r="S821">
            <v>33</v>
          </cell>
          <cell r="T821">
            <v>17</v>
          </cell>
          <cell r="U821">
            <v>29</v>
          </cell>
          <cell r="V821">
            <v>16</v>
          </cell>
          <cell r="W821">
            <v>34</v>
          </cell>
          <cell r="X821">
            <v>14</v>
          </cell>
          <cell r="Y821">
            <v>37</v>
          </cell>
          <cell r="Z821">
            <v>20</v>
          </cell>
          <cell r="AA821">
            <v>37</v>
          </cell>
          <cell r="AB821">
            <v>20</v>
          </cell>
          <cell r="AC821">
            <v>36</v>
          </cell>
          <cell r="AD821">
            <v>18</v>
          </cell>
          <cell r="AE821">
            <v>39</v>
          </cell>
          <cell r="AF821">
            <v>20</v>
          </cell>
          <cell r="AG821">
            <v>30</v>
          </cell>
          <cell r="AH821">
            <v>21</v>
          </cell>
          <cell r="AI821">
            <v>32</v>
          </cell>
          <cell r="AJ821">
            <v>20</v>
          </cell>
          <cell r="AK821">
            <v>31</v>
          </cell>
          <cell r="AL821">
            <v>20</v>
          </cell>
          <cell r="AM821">
            <v>33</v>
          </cell>
          <cell r="AN821">
            <v>17</v>
          </cell>
          <cell r="AO821">
            <v>40</v>
          </cell>
          <cell r="AP821">
            <v>21</v>
          </cell>
          <cell r="AQ821">
            <v>39</v>
          </cell>
          <cell r="AR821">
            <v>20</v>
          </cell>
          <cell r="AS821">
            <v>39</v>
          </cell>
          <cell r="AT821">
            <v>21</v>
          </cell>
          <cell r="AU821">
            <v>30</v>
          </cell>
          <cell r="AV821">
            <v>13</v>
          </cell>
          <cell r="AW821">
            <v>39</v>
          </cell>
          <cell r="AX821">
            <v>25</v>
          </cell>
          <cell r="AY821">
            <v>42</v>
          </cell>
          <cell r="AZ821">
            <v>18</v>
          </cell>
          <cell r="BA821">
            <v>33</v>
          </cell>
          <cell r="BB821">
            <v>17</v>
          </cell>
          <cell r="BC821">
            <v>36</v>
          </cell>
          <cell r="BD821">
            <v>19</v>
          </cell>
          <cell r="BE821">
            <v>40</v>
          </cell>
          <cell r="BF821">
            <v>23</v>
          </cell>
          <cell r="BG821">
            <v>41</v>
          </cell>
          <cell r="BH821">
            <v>22</v>
          </cell>
          <cell r="BI821">
            <v>43</v>
          </cell>
          <cell r="BJ821">
            <v>20</v>
          </cell>
          <cell r="BK821">
            <v>47</v>
          </cell>
          <cell r="BL821">
            <v>23</v>
          </cell>
          <cell r="BM821">
            <v>56</v>
          </cell>
          <cell r="BN821">
            <v>26</v>
          </cell>
          <cell r="BO821">
            <v>49</v>
          </cell>
          <cell r="BP821">
            <v>17</v>
          </cell>
          <cell r="BQ821">
            <v>43</v>
          </cell>
          <cell r="BR821">
            <v>28</v>
          </cell>
          <cell r="BS821">
            <v>60</v>
          </cell>
          <cell r="BT821">
            <v>35</v>
          </cell>
          <cell r="BU821">
            <v>55</v>
          </cell>
          <cell r="BV821">
            <v>20</v>
          </cell>
          <cell r="BW821">
            <v>53</v>
          </cell>
          <cell r="BX821">
            <v>24</v>
          </cell>
          <cell r="BY821">
            <v>60</v>
          </cell>
          <cell r="BZ821">
            <v>30</v>
          </cell>
          <cell r="CA821">
            <v>59</v>
          </cell>
          <cell r="CB821">
            <v>35</v>
          </cell>
          <cell r="CC821">
            <v>61</v>
          </cell>
          <cell r="CD821">
            <v>39</v>
          </cell>
          <cell r="CE821">
            <v>64</v>
          </cell>
          <cell r="CF821">
            <v>38</v>
          </cell>
          <cell r="CG821">
            <v>70</v>
          </cell>
          <cell r="CH821">
            <v>45</v>
          </cell>
          <cell r="CI821">
            <v>62</v>
          </cell>
          <cell r="CJ821">
            <v>43</v>
          </cell>
          <cell r="CK821">
            <v>67</v>
          </cell>
          <cell r="CL821">
            <v>58</v>
          </cell>
          <cell r="CM821">
            <v>63</v>
          </cell>
          <cell r="CN821">
            <v>53</v>
          </cell>
          <cell r="CO821">
            <v>67</v>
          </cell>
          <cell r="CP821">
            <v>58</v>
          </cell>
          <cell r="CQ821">
            <v>78</v>
          </cell>
          <cell r="CR821">
            <v>59</v>
          </cell>
          <cell r="CS821">
            <v>82</v>
          </cell>
          <cell r="CT821">
            <v>64</v>
          </cell>
          <cell r="CU821">
            <v>81</v>
          </cell>
          <cell r="CV821">
            <v>60</v>
          </cell>
          <cell r="CW821">
            <v>84</v>
          </cell>
          <cell r="CX821">
            <v>64</v>
          </cell>
        </row>
        <row r="822">
          <cell r="B822">
            <v>36946</v>
          </cell>
          <cell r="C822">
            <v>71</v>
          </cell>
          <cell r="D822">
            <v>51</v>
          </cell>
          <cell r="E822">
            <v>67</v>
          </cell>
          <cell r="F822">
            <v>43</v>
          </cell>
          <cell r="G822">
            <v>68</v>
          </cell>
          <cell r="H822">
            <v>35</v>
          </cell>
          <cell r="I822">
            <v>62</v>
          </cell>
          <cell r="J822">
            <v>35</v>
          </cell>
          <cell r="K822">
            <v>75</v>
          </cell>
          <cell r="L822">
            <v>59</v>
          </cell>
          <cell r="M822">
            <v>68</v>
          </cell>
          <cell r="N822">
            <v>53</v>
          </cell>
          <cell r="O822">
            <v>70</v>
          </cell>
          <cell r="P822">
            <v>48</v>
          </cell>
          <cell r="Q822">
            <v>71</v>
          </cell>
          <cell r="R822">
            <v>61</v>
          </cell>
          <cell r="S822">
            <v>28</v>
          </cell>
          <cell r="T822">
            <v>9</v>
          </cell>
          <cell r="U822">
            <v>20</v>
          </cell>
          <cell r="V822">
            <v>9</v>
          </cell>
          <cell r="W822">
            <v>25</v>
          </cell>
          <cell r="X822">
            <v>15</v>
          </cell>
          <cell r="Y822">
            <v>32</v>
          </cell>
          <cell r="Z822">
            <v>22</v>
          </cell>
          <cell r="AA822">
            <v>32</v>
          </cell>
          <cell r="AB822">
            <v>22</v>
          </cell>
          <cell r="AC822">
            <v>32</v>
          </cell>
          <cell r="AD822">
            <v>18</v>
          </cell>
          <cell r="AE822">
            <v>35</v>
          </cell>
          <cell r="AF822">
            <v>23</v>
          </cell>
          <cell r="AG822">
            <v>36</v>
          </cell>
          <cell r="AH822">
            <v>14</v>
          </cell>
          <cell r="AI822">
            <v>34</v>
          </cell>
          <cell r="AJ822">
            <v>16</v>
          </cell>
          <cell r="AK822">
            <v>29</v>
          </cell>
          <cell r="AL822">
            <v>8</v>
          </cell>
          <cell r="AM822">
            <v>27</v>
          </cell>
          <cell r="AN822">
            <v>12</v>
          </cell>
          <cell r="AO822">
            <v>35</v>
          </cell>
          <cell r="AP822">
            <v>25</v>
          </cell>
          <cell r="AQ822">
            <v>34</v>
          </cell>
          <cell r="AR822">
            <v>25</v>
          </cell>
          <cell r="AS822">
            <v>35</v>
          </cell>
          <cell r="AT822">
            <v>17</v>
          </cell>
          <cell r="AU822">
            <v>39</v>
          </cell>
          <cell r="AV822">
            <v>11</v>
          </cell>
          <cell r="AW822">
            <v>43</v>
          </cell>
          <cell r="AX822">
            <v>24</v>
          </cell>
          <cell r="AY822">
            <v>31</v>
          </cell>
          <cell r="AZ822">
            <v>34</v>
          </cell>
          <cell r="BA822">
            <v>32</v>
          </cell>
          <cell r="BB822">
            <v>18</v>
          </cell>
          <cell r="BC822">
            <v>32</v>
          </cell>
          <cell r="BD822">
            <v>15</v>
          </cell>
          <cell r="BE822">
            <v>36</v>
          </cell>
          <cell r="BF822">
            <v>26</v>
          </cell>
          <cell r="BG822">
            <v>35</v>
          </cell>
          <cell r="BH822">
            <v>25</v>
          </cell>
          <cell r="BI822">
            <v>37</v>
          </cell>
          <cell r="BJ822">
            <v>27</v>
          </cell>
          <cell r="BK822">
            <v>43</v>
          </cell>
          <cell r="BL822">
            <v>31</v>
          </cell>
          <cell r="BM822">
            <v>51</v>
          </cell>
          <cell r="BN822">
            <v>23</v>
          </cell>
          <cell r="BO822">
            <v>48</v>
          </cell>
          <cell r="BP822">
            <v>28</v>
          </cell>
          <cell r="BQ822">
            <v>43</v>
          </cell>
          <cell r="BR822">
            <v>36</v>
          </cell>
          <cell r="BS822">
            <v>53</v>
          </cell>
          <cell r="BT822">
            <v>30</v>
          </cell>
          <cell r="BU822">
            <v>57</v>
          </cell>
          <cell r="BV822">
            <v>30</v>
          </cell>
          <cell r="BW822">
            <v>60</v>
          </cell>
          <cell r="BX822">
            <v>30</v>
          </cell>
          <cell r="BY822">
            <v>62</v>
          </cell>
          <cell r="BZ822">
            <v>31</v>
          </cell>
          <cell r="CA822">
            <v>68</v>
          </cell>
          <cell r="CB822">
            <v>32</v>
          </cell>
          <cell r="CC822">
            <v>69</v>
          </cell>
          <cell r="CD822">
            <v>39</v>
          </cell>
          <cell r="CE822">
            <v>62</v>
          </cell>
          <cell r="CF822">
            <v>45</v>
          </cell>
          <cell r="CG822">
            <v>72</v>
          </cell>
          <cell r="CH822">
            <v>45</v>
          </cell>
          <cell r="CI822">
            <v>72</v>
          </cell>
          <cell r="CJ822">
            <v>50</v>
          </cell>
          <cell r="CK822">
            <v>77</v>
          </cell>
          <cell r="CL822">
            <v>60</v>
          </cell>
          <cell r="CM822">
            <v>73</v>
          </cell>
          <cell r="CN822">
            <v>55</v>
          </cell>
          <cell r="CO822">
            <v>77</v>
          </cell>
          <cell r="CP822">
            <v>60</v>
          </cell>
          <cell r="CQ822">
            <v>81</v>
          </cell>
          <cell r="CR822">
            <v>62</v>
          </cell>
          <cell r="CS822">
            <v>85</v>
          </cell>
          <cell r="CT822">
            <v>62</v>
          </cell>
          <cell r="CU822">
            <v>82</v>
          </cell>
          <cell r="CV822">
            <v>71</v>
          </cell>
          <cell r="CW822">
            <v>82</v>
          </cell>
          <cell r="CX822">
            <v>72</v>
          </cell>
        </row>
        <row r="823">
          <cell r="B823">
            <v>36947</v>
          </cell>
          <cell r="C823">
            <v>65</v>
          </cell>
          <cell r="D823">
            <v>49</v>
          </cell>
          <cell r="E823">
            <v>70</v>
          </cell>
          <cell r="F823">
            <v>48</v>
          </cell>
          <cell r="G823">
            <v>68</v>
          </cell>
          <cell r="H823">
            <v>51</v>
          </cell>
          <cell r="I823">
            <v>74</v>
          </cell>
          <cell r="J823">
            <v>48</v>
          </cell>
          <cell r="K823">
            <v>75</v>
          </cell>
          <cell r="L823">
            <v>51</v>
          </cell>
          <cell r="M823">
            <v>67</v>
          </cell>
          <cell r="N823">
            <v>47</v>
          </cell>
          <cell r="O823">
            <v>72</v>
          </cell>
          <cell r="P823">
            <v>63</v>
          </cell>
          <cell r="Q823">
            <v>77</v>
          </cell>
          <cell r="R823">
            <v>65</v>
          </cell>
          <cell r="S823">
            <v>38</v>
          </cell>
          <cell r="T823">
            <v>15</v>
          </cell>
          <cell r="U823">
            <v>39</v>
          </cell>
          <cell r="V823">
            <v>17</v>
          </cell>
          <cell r="W823">
            <v>33</v>
          </cell>
          <cell r="X823">
            <v>15</v>
          </cell>
          <cell r="Y823">
            <v>46</v>
          </cell>
          <cell r="Z823">
            <v>25</v>
          </cell>
          <cell r="AA823">
            <v>50</v>
          </cell>
          <cell r="AB823">
            <v>27</v>
          </cell>
          <cell r="AC823">
            <v>39</v>
          </cell>
          <cell r="AD823">
            <v>25</v>
          </cell>
          <cell r="AE823">
            <v>45</v>
          </cell>
          <cell r="AF823">
            <v>32</v>
          </cell>
          <cell r="AG823">
            <v>60</v>
          </cell>
          <cell r="AH823">
            <v>32</v>
          </cell>
          <cell r="AI823">
            <v>56</v>
          </cell>
          <cell r="AJ823">
            <v>32</v>
          </cell>
          <cell r="AK823">
            <v>50</v>
          </cell>
          <cell r="AL823">
            <v>27</v>
          </cell>
          <cell r="AM823">
            <v>42</v>
          </cell>
          <cell r="AN823">
            <v>24</v>
          </cell>
          <cell r="AO823">
            <v>53</v>
          </cell>
          <cell r="AP823">
            <v>33</v>
          </cell>
          <cell r="AQ823">
            <v>54</v>
          </cell>
          <cell r="AR823">
            <v>33</v>
          </cell>
          <cell r="AS823">
            <v>52</v>
          </cell>
          <cell r="AT823">
            <v>33</v>
          </cell>
          <cell r="AU823">
            <v>65</v>
          </cell>
          <cell r="AV823">
            <v>34</v>
          </cell>
          <cell r="AW823">
            <v>71</v>
          </cell>
          <cell r="AX823">
            <v>39</v>
          </cell>
          <cell r="AY823">
            <v>41</v>
          </cell>
          <cell r="AZ823">
            <v>31</v>
          </cell>
          <cell r="BA823">
            <v>47</v>
          </cell>
          <cell r="BB823">
            <v>28</v>
          </cell>
          <cell r="BC823">
            <v>39</v>
          </cell>
          <cell r="BD823">
            <v>31</v>
          </cell>
          <cell r="BE823">
            <v>57</v>
          </cell>
          <cell r="BF823">
            <v>31</v>
          </cell>
          <cell r="BG823">
            <v>53</v>
          </cell>
          <cell r="BH823">
            <v>31</v>
          </cell>
          <cell r="BI823">
            <v>55</v>
          </cell>
          <cell r="BJ823">
            <v>34</v>
          </cell>
          <cell r="BK823">
            <v>55</v>
          </cell>
          <cell r="BL823">
            <v>36</v>
          </cell>
          <cell r="BM823">
            <v>62</v>
          </cell>
          <cell r="BN823">
            <v>39</v>
          </cell>
          <cell r="BO823">
            <v>65</v>
          </cell>
          <cell r="BP823">
            <v>36</v>
          </cell>
          <cell r="BQ823">
            <v>66</v>
          </cell>
          <cell r="BR823">
            <v>43</v>
          </cell>
          <cell r="BS823">
            <v>63</v>
          </cell>
          <cell r="BT823">
            <v>46</v>
          </cell>
          <cell r="BU823">
            <v>65</v>
          </cell>
          <cell r="BV823">
            <v>48</v>
          </cell>
          <cell r="BW823">
            <v>67</v>
          </cell>
          <cell r="BX823">
            <v>45</v>
          </cell>
          <cell r="BY823">
            <v>68</v>
          </cell>
          <cell r="BZ823">
            <v>53</v>
          </cell>
          <cell r="CA823">
            <v>73</v>
          </cell>
          <cell r="CB823">
            <v>56</v>
          </cell>
          <cell r="CC823">
            <v>73</v>
          </cell>
          <cell r="CD823">
            <v>61</v>
          </cell>
          <cell r="CE823">
            <v>66</v>
          </cell>
          <cell r="CF823">
            <v>59</v>
          </cell>
          <cell r="CG823">
            <v>75</v>
          </cell>
          <cell r="CH823">
            <v>63</v>
          </cell>
          <cell r="CI823">
            <v>80</v>
          </cell>
          <cell r="CJ823">
            <v>62</v>
          </cell>
          <cell r="CK823">
            <v>86</v>
          </cell>
          <cell r="CL823">
            <v>65</v>
          </cell>
          <cell r="CM823">
            <v>85</v>
          </cell>
          <cell r="CN823">
            <v>63</v>
          </cell>
          <cell r="CO823">
            <v>86</v>
          </cell>
          <cell r="CP823">
            <v>65</v>
          </cell>
          <cell r="CQ823">
            <v>87</v>
          </cell>
          <cell r="CR823">
            <v>63</v>
          </cell>
          <cell r="CS823">
            <v>82</v>
          </cell>
          <cell r="CT823">
            <v>68</v>
          </cell>
          <cell r="CU823">
            <v>82</v>
          </cell>
          <cell r="CV823">
            <v>72</v>
          </cell>
          <cell r="CW823">
            <v>83</v>
          </cell>
          <cell r="CX823">
            <v>73</v>
          </cell>
        </row>
        <row r="824">
          <cell r="B824">
            <v>36948</v>
          </cell>
          <cell r="C824">
            <v>64</v>
          </cell>
          <cell r="D824">
            <v>42</v>
          </cell>
          <cell r="E824">
            <v>57</v>
          </cell>
          <cell r="F824">
            <v>37</v>
          </cell>
          <cell r="G824">
            <v>60</v>
          </cell>
          <cell r="H824">
            <v>41</v>
          </cell>
          <cell r="I824">
            <v>66</v>
          </cell>
          <cell r="J824">
            <v>41</v>
          </cell>
          <cell r="K824">
            <v>70</v>
          </cell>
          <cell r="L824">
            <v>50</v>
          </cell>
          <cell r="M824">
            <v>69</v>
          </cell>
          <cell r="N824">
            <v>44</v>
          </cell>
          <cell r="O824">
            <v>76</v>
          </cell>
          <cell r="P824">
            <v>55</v>
          </cell>
          <cell r="Q824">
            <v>79</v>
          </cell>
          <cell r="R824">
            <v>60</v>
          </cell>
          <cell r="S824">
            <v>42</v>
          </cell>
          <cell r="T824">
            <v>26</v>
          </cell>
          <cell r="U824">
            <v>40</v>
          </cell>
          <cell r="V824">
            <v>21</v>
          </cell>
          <cell r="W824">
            <v>39</v>
          </cell>
          <cell r="X824">
            <v>27</v>
          </cell>
          <cell r="Y824">
            <v>45</v>
          </cell>
          <cell r="Z824">
            <v>33</v>
          </cell>
          <cell r="AA824">
            <v>50</v>
          </cell>
          <cell r="AB824">
            <v>31</v>
          </cell>
          <cell r="AC824">
            <v>40</v>
          </cell>
          <cell r="AD824">
            <v>28</v>
          </cell>
          <cell r="AE824">
            <v>48</v>
          </cell>
          <cell r="AF824">
            <v>32</v>
          </cell>
          <cell r="AG824">
            <v>34</v>
          </cell>
          <cell r="AH824">
            <v>28</v>
          </cell>
          <cell r="AI824">
            <v>37</v>
          </cell>
          <cell r="AJ824">
            <v>29</v>
          </cell>
          <cell r="AK824">
            <v>39</v>
          </cell>
          <cell r="AL824">
            <v>27</v>
          </cell>
          <cell r="AM824">
            <v>41</v>
          </cell>
          <cell r="AN824">
            <v>28</v>
          </cell>
          <cell r="AO824">
            <v>53</v>
          </cell>
          <cell r="AP824">
            <v>35</v>
          </cell>
          <cell r="AQ824">
            <v>53</v>
          </cell>
          <cell r="AR824">
            <v>35</v>
          </cell>
          <cell r="AS824">
            <v>55</v>
          </cell>
          <cell r="AT824">
            <v>33</v>
          </cell>
          <cell r="AU824">
            <v>34</v>
          </cell>
          <cell r="AV824">
            <v>27</v>
          </cell>
          <cell r="AW824">
            <v>39</v>
          </cell>
          <cell r="AX824">
            <v>27</v>
          </cell>
          <cell r="AY824">
            <v>45</v>
          </cell>
          <cell r="AZ824">
            <v>35</v>
          </cell>
          <cell r="BA824">
            <v>44</v>
          </cell>
          <cell r="BB824">
            <v>28</v>
          </cell>
          <cell r="BC824">
            <v>46</v>
          </cell>
          <cell r="BD824">
            <v>29</v>
          </cell>
          <cell r="BE824">
            <v>52</v>
          </cell>
          <cell r="BF824">
            <v>38</v>
          </cell>
          <cell r="BG824">
            <v>51</v>
          </cell>
          <cell r="BH824">
            <v>34</v>
          </cell>
          <cell r="BI824">
            <v>53</v>
          </cell>
          <cell r="BJ824">
            <v>38</v>
          </cell>
          <cell r="BK824">
            <v>56</v>
          </cell>
          <cell r="BL824">
            <v>40</v>
          </cell>
          <cell r="BM824">
            <v>61</v>
          </cell>
          <cell r="BN824">
            <v>43</v>
          </cell>
          <cell r="BO824">
            <v>65</v>
          </cell>
          <cell r="BP824">
            <v>40</v>
          </cell>
          <cell r="BQ824">
            <v>66</v>
          </cell>
          <cell r="BR824">
            <v>43</v>
          </cell>
          <cell r="BS824">
            <v>63</v>
          </cell>
          <cell r="BT824">
            <v>41</v>
          </cell>
          <cell r="BU824">
            <v>66</v>
          </cell>
          <cell r="BV824">
            <v>44</v>
          </cell>
          <cell r="BW824">
            <v>69</v>
          </cell>
          <cell r="BX824">
            <v>42</v>
          </cell>
          <cell r="BY824">
            <v>72</v>
          </cell>
          <cell r="BZ824">
            <v>43</v>
          </cell>
          <cell r="CA824">
            <v>75</v>
          </cell>
          <cell r="CB824">
            <v>48</v>
          </cell>
          <cell r="CC824">
            <v>80</v>
          </cell>
          <cell r="CD824">
            <v>52</v>
          </cell>
          <cell r="CE824">
            <v>68</v>
          </cell>
          <cell r="CF824">
            <v>50</v>
          </cell>
          <cell r="CG824">
            <v>79</v>
          </cell>
          <cell r="CH824">
            <v>48</v>
          </cell>
          <cell r="CI824">
            <v>82</v>
          </cell>
          <cell r="CJ824">
            <v>52</v>
          </cell>
          <cell r="CK824">
            <v>85</v>
          </cell>
          <cell r="CL824">
            <v>62</v>
          </cell>
          <cell r="CM824">
            <v>81</v>
          </cell>
          <cell r="CN824">
            <v>60</v>
          </cell>
          <cell r="CO824">
            <v>85</v>
          </cell>
          <cell r="CP824">
            <v>62</v>
          </cell>
          <cell r="CQ824">
            <v>86</v>
          </cell>
          <cell r="CR824">
            <v>62</v>
          </cell>
          <cell r="CS824">
            <v>81</v>
          </cell>
          <cell r="CT824">
            <v>65</v>
          </cell>
          <cell r="CU824">
            <v>83</v>
          </cell>
          <cell r="CV824">
            <v>65</v>
          </cell>
          <cell r="CW824">
            <v>83</v>
          </cell>
          <cell r="CX824">
            <v>72</v>
          </cell>
        </row>
        <row r="825">
          <cell r="B825">
            <v>36949</v>
          </cell>
          <cell r="C825">
            <v>54</v>
          </cell>
          <cell r="D825">
            <v>45</v>
          </cell>
          <cell r="E825">
            <v>51</v>
          </cell>
          <cell r="F825">
            <v>35</v>
          </cell>
          <cell r="G825">
            <v>57</v>
          </cell>
          <cell r="H825">
            <v>38</v>
          </cell>
          <cell r="I825">
            <v>59</v>
          </cell>
          <cell r="J825">
            <v>39</v>
          </cell>
          <cell r="K825">
            <v>68</v>
          </cell>
          <cell r="L825">
            <v>52</v>
          </cell>
          <cell r="M825">
            <v>61</v>
          </cell>
          <cell r="N825">
            <v>47</v>
          </cell>
          <cell r="O825">
            <v>74</v>
          </cell>
          <cell r="P825">
            <v>53</v>
          </cell>
          <cell r="Q825">
            <v>80</v>
          </cell>
          <cell r="R825">
            <v>58</v>
          </cell>
          <cell r="S825">
            <v>38</v>
          </cell>
          <cell r="T825">
            <v>16</v>
          </cell>
          <cell r="U825">
            <v>29</v>
          </cell>
          <cell r="V825">
            <v>18</v>
          </cell>
          <cell r="W825">
            <v>36</v>
          </cell>
          <cell r="X825">
            <v>21</v>
          </cell>
          <cell r="Y825">
            <v>43</v>
          </cell>
          <cell r="Z825">
            <v>29</v>
          </cell>
          <cell r="AA825">
            <v>45</v>
          </cell>
          <cell r="AB825">
            <v>29</v>
          </cell>
          <cell r="AC825">
            <v>41</v>
          </cell>
          <cell r="AD825">
            <v>28</v>
          </cell>
          <cell r="AE825">
            <v>46</v>
          </cell>
          <cell r="AF825">
            <v>26</v>
          </cell>
          <cell r="AG825">
            <v>34</v>
          </cell>
          <cell r="AH825">
            <v>21</v>
          </cell>
          <cell r="AI825">
            <v>34</v>
          </cell>
          <cell r="AJ825">
            <v>20</v>
          </cell>
          <cell r="AK825">
            <v>35</v>
          </cell>
          <cell r="AL825">
            <v>23</v>
          </cell>
          <cell r="AM825">
            <v>38</v>
          </cell>
          <cell r="AN825">
            <v>24</v>
          </cell>
          <cell r="AO825">
            <v>49</v>
          </cell>
          <cell r="AP825">
            <v>31</v>
          </cell>
          <cell r="AQ825">
            <v>52</v>
          </cell>
          <cell r="AR825">
            <v>32</v>
          </cell>
          <cell r="AS825">
            <v>52</v>
          </cell>
          <cell r="AT825">
            <v>26</v>
          </cell>
          <cell r="AU825">
            <v>34</v>
          </cell>
          <cell r="AV825">
            <v>25</v>
          </cell>
          <cell r="AW825">
            <v>41</v>
          </cell>
          <cell r="AX825">
            <v>25</v>
          </cell>
          <cell r="AY825">
            <v>53</v>
          </cell>
          <cell r="AZ825">
            <v>24</v>
          </cell>
          <cell r="BA825">
            <v>43</v>
          </cell>
          <cell r="BB825">
            <v>24</v>
          </cell>
          <cell r="BC825">
            <v>49</v>
          </cell>
          <cell r="BD825">
            <v>23</v>
          </cell>
          <cell r="BE825">
            <v>52</v>
          </cell>
          <cell r="BF825">
            <v>34</v>
          </cell>
          <cell r="BG825">
            <v>53</v>
          </cell>
          <cell r="BH825">
            <v>31</v>
          </cell>
          <cell r="BI825">
            <v>59</v>
          </cell>
          <cell r="BJ825">
            <v>28</v>
          </cell>
          <cell r="BK825">
            <v>58</v>
          </cell>
          <cell r="BL825">
            <v>35</v>
          </cell>
          <cell r="BM825">
            <v>62</v>
          </cell>
          <cell r="BN825">
            <v>32</v>
          </cell>
          <cell r="BO825">
            <v>59</v>
          </cell>
          <cell r="BP825">
            <v>28</v>
          </cell>
          <cell r="BQ825">
            <v>54</v>
          </cell>
          <cell r="BR825">
            <v>39</v>
          </cell>
          <cell r="BS825">
            <v>57</v>
          </cell>
          <cell r="BT825">
            <v>32</v>
          </cell>
          <cell r="BU825">
            <v>61</v>
          </cell>
          <cell r="BV825">
            <v>34</v>
          </cell>
          <cell r="BW825">
            <v>64</v>
          </cell>
          <cell r="BX825">
            <v>35</v>
          </cell>
          <cell r="BY825">
            <v>63</v>
          </cell>
          <cell r="BZ825">
            <v>40</v>
          </cell>
          <cell r="CA825">
            <v>72</v>
          </cell>
          <cell r="CB825">
            <v>43</v>
          </cell>
          <cell r="CC825">
            <v>70</v>
          </cell>
          <cell r="CD825">
            <v>47</v>
          </cell>
          <cell r="CE825">
            <v>64</v>
          </cell>
          <cell r="CF825">
            <v>46</v>
          </cell>
          <cell r="CG825">
            <v>75</v>
          </cell>
          <cell r="CH825">
            <v>48</v>
          </cell>
          <cell r="CI825">
            <v>73</v>
          </cell>
          <cell r="CJ825">
            <v>50</v>
          </cell>
          <cell r="CK825">
            <v>77</v>
          </cell>
          <cell r="CL825">
            <v>60</v>
          </cell>
          <cell r="CM825">
            <v>80</v>
          </cell>
          <cell r="CN825">
            <v>54</v>
          </cell>
          <cell r="CO825">
            <v>77</v>
          </cell>
          <cell r="CP825">
            <v>60</v>
          </cell>
          <cell r="CQ825">
            <v>87</v>
          </cell>
          <cell r="CR825">
            <v>63</v>
          </cell>
          <cell r="CS825">
            <v>82</v>
          </cell>
          <cell r="CT825">
            <v>62</v>
          </cell>
          <cell r="CU825">
            <v>83</v>
          </cell>
          <cell r="CV825">
            <v>66</v>
          </cell>
          <cell r="CW825">
            <v>83</v>
          </cell>
          <cell r="CX825">
            <v>68</v>
          </cell>
        </row>
        <row r="826">
          <cell r="B826">
            <v>36950</v>
          </cell>
          <cell r="C826">
            <v>51</v>
          </cell>
          <cell r="D826">
            <v>40</v>
          </cell>
          <cell r="E826">
            <v>51</v>
          </cell>
          <cell r="F826">
            <v>38</v>
          </cell>
          <cell r="G826">
            <v>55</v>
          </cell>
          <cell r="H826">
            <v>44</v>
          </cell>
          <cell r="I826">
            <v>58</v>
          </cell>
          <cell r="J826">
            <v>45</v>
          </cell>
          <cell r="K826">
            <v>56</v>
          </cell>
          <cell r="L826">
            <v>51</v>
          </cell>
          <cell r="M826">
            <v>60</v>
          </cell>
          <cell r="N826">
            <v>45</v>
          </cell>
          <cell r="O826">
            <v>63</v>
          </cell>
          <cell r="P826">
            <v>52</v>
          </cell>
          <cell r="Q826">
            <v>74</v>
          </cell>
          <cell r="R826">
            <v>58</v>
          </cell>
          <cell r="S826">
            <v>25</v>
          </cell>
          <cell r="T826">
            <v>11</v>
          </cell>
          <cell r="U826">
            <v>19</v>
          </cell>
          <cell r="V826">
            <v>10</v>
          </cell>
          <cell r="W826">
            <v>24</v>
          </cell>
          <cell r="X826">
            <v>9</v>
          </cell>
          <cell r="Y826">
            <v>32</v>
          </cell>
          <cell r="Z826">
            <v>22</v>
          </cell>
          <cell r="AA826">
            <v>33</v>
          </cell>
          <cell r="AB826">
            <v>22</v>
          </cell>
          <cell r="AC826">
            <v>29</v>
          </cell>
          <cell r="AD826">
            <v>19</v>
          </cell>
          <cell r="AE826">
            <v>34</v>
          </cell>
          <cell r="AF826">
            <v>23</v>
          </cell>
          <cell r="AG826">
            <v>23</v>
          </cell>
          <cell r="AH826">
            <v>17</v>
          </cell>
          <cell r="AI826">
            <v>23</v>
          </cell>
          <cell r="AJ826">
            <v>14</v>
          </cell>
          <cell r="AK826">
            <v>24</v>
          </cell>
          <cell r="AL826">
            <v>19</v>
          </cell>
          <cell r="AM826">
            <v>26</v>
          </cell>
          <cell r="AN826">
            <v>17</v>
          </cell>
          <cell r="AO826">
            <v>36</v>
          </cell>
          <cell r="AP826">
            <v>26</v>
          </cell>
          <cell r="AQ826">
            <v>38</v>
          </cell>
          <cell r="AR826">
            <v>27</v>
          </cell>
          <cell r="AS826">
            <v>41</v>
          </cell>
          <cell r="AT826">
            <v>23</v>
          </cell>
          <cell r="AU826">
            <v>25</v>
          </cell>
          <cell r="AV826">
            <v>21</v>
          </cell>
          <cell r="AW826">
            <v>35</v>
          </cell>
          <cell r="AX826">
            <v>23</v>
          </cell>
          <cell r="AY826">
            <v>39</v>
          </cell>
          <cell r="AZ826">
            <v>30</v>
          </cell>
          <cell r="BA826">
            <v>31</v>
          </cell>
          <cell r="BB826">
            <v>19</v>
          </cell>
          <cell r="BC826">
            <v>36</v>
          </cell>
          <cell r="BD826">
            <v>22</v>
          </cell>
          <cell r="BE826">
            <v>42</v>
          </cell>
          <cell r="BF826">
            <v>31</v>
          </cell>
          <cell r="BG826">
            <v>40</v>
          </cell>
          <cell r="BH826">
            <v>27</v>
          </cell>
          <cell r="BI826">
            <v>46</v>
          </cell>
          <cell r="BJ826">
            <v>28</v>
          </cell>
          <cell r="BK826">
            <v>48</v>
          </cell>
          <cell r="BL826">
            <v>34</v>
          </cell>
          <cell r="BM826">
            <v>52</v>
          </cell>
          <cell r="BN826">
            <v>33</v>
          </cell>
          <cell r="BO826">
            <v>48</v>
          </cell>
          <cell r="BP826">
            <v>36</v>
          </cell>
          <cell r="BQ826">
            <v>49</v>
          </cell>
          <cell r="BR826">
            <v>35</v>
          </cell>
          <cell r="BS826">
            <v>56</v>
          </cell>
          <cell r="BT826">
            <v>42</v>
          </cell>
          <cell r="BU826">
            <v>54</v>
          </cell>
          <cell r="BV826">
            <v>44</v>
          </cell>
          <cell r="BW826">
            <v>54</v>
          </cell>
          <cell r="BX826">
            <v>42</v>
          </cell>
          <cell r="BY826">
            <v>59</v>
          </cell>
          <cell r="BZ826">
            <v>44</v>
          </cell>
          <cell r="CA826">
            <v>64</v>
          </cell>
          <cell r="CB826">
            <v>51</v>
          </cell>
          <cell r="CC826">
            <v>69</v>
          </cell>
          <cell r="CD826">
            <v>55</v>
          </cell>
          <cell r="CE826">
            <v>64</v>
          </cell>
          <cell r="CF826">
            <v>48</v>
          </cell>
          <cell r="CG826">
            <v>66</v>
          </cell>
          <cell r="CH826">
            <v>54</v>
          </cell>
          <cell r="CI826">
            <v>71</v>
          </cell>
          <cell r="CJ826">
            <v>55</v>
          </cell>
          <cell r="CK826">
            <v>86</v>
          </cell>
          <cell r="CL826">
            <v>61</v>
          </cell>
          <cell r="CM826">
            <v>83</v>
          </cell>
          <cell r="CN826">
            <v>60</v>
          </cell>
          <cell r="CO826">
            <v>86</v>
          </cell>
          <cell r="CP826">
            <v>61</v>
          </cell>
          <cell r="CQ826">
            <v>85</v>
          </cell>
          <cell r="CR826">
            <v>63</v>
          </cell>
          <cell r="CS826">
            <v>80</v>
          </cell>
          <cell r="CT826">
            <v>66</v>
          </cell>
          <cell r="CU826">
            <v>86</v>
          </cell>
          <cell r="CV826">
            <v>68</v>
          </cell>
          <cell r="CW826">
            <v>84</v>
          </cell>
          <cell r="CX826">
            <v>70</v>
          </cell>
        </row>
        <row r="827">
          <cell r="B827">
            <v>36951</v>
          </cell>
          <cell r="C827">
            <v>58</v>
          </cell>
          <cell r="D827">
            <v>41</v>
          </cell>
          <cell r="E827">
            <v>57</v>
          </cell>
          <cell r="F827">
            <v>32</v>
          </cell>
          <cell r="G827">
            <v>58</v>
          </cell>
          <cell r="H827">
            <v>36</v>
          </cell>
          <cell r="I827">
            <v>61</v>
          </cell>
          <cell r="J827">
            <v>40</v>
          </cell>
          <cell r="K827">
            <v>59</v>
          </cell>
          <cell r="L827">
            <v>48</v>
          </cell>
          <cell r="M827">
            <v>68</v>
          </cell>
          <cell r="N827">
            <v>43</v>
          </cell>
          <cell r="O827">
            <v>67</v>
          </cell>
          <cell r="P827">
            <v>52</v>
          </cell>
          <cell r="Q827">
            <v>73</v>
          </cell>
          <cell r="R827">
            <v>56</v>
          </cell>
          <cell r="S827">
            <v>22</v>
          </cell>
          <cell r="T827">
            <v>8</v>
          </cell>
          <cell r="U827">
            <v>15</v>
          </cell>
          <cell r="V827">
            <v>4</v>
          </cell>
          <cell r="W827">
            <v>24</v>
          </cell>
          <cell r="X827">
            <v>4</v>
          </cell>
          <cell r="Y827">
            <v>30</v>
          </cell>
          <cell r="Z827">
            <v>17</v>
          </cell>
          <cell r="AA827">
            <v>32</v>
          </cell>
          <cell r="AB827">
            <v>20</v>
          </cell>
          <cell r="AC827">
            <v>31</v>
          </cell>
          <cell r="AD827">
            <v>17</v>
          </cell>
          <cell r="AE827">
            <v>35</v>
          </cell>
          <cell r="AF827">
            <v>22</v>
          </cell>
          <cell r="AG827">
            <v>28</v>
          </cell>
          <cell r="AH827">
            <v>18</v>
          </cell>
          <cell r="AI827">
            <v>27</v>
          </cell>
          <cell r="AJ827">
            <v>15</v>
          </cell>
          <cell r="AK827">
            <v>24</v>
          </cell>
          <cell r="AL827">
            <v>15</v>
          </cell>
          <cell r="AM827">
            <v>28</v>
          </cell>
          <cell r="AN827">
            <v>16</v>
          </cell>
          <cell r="AO827">
            <v>37</v>
          </cell>
          <cell r="AP827">
            <v>24</v>
          </cell>
          <cell r="AQ827">
            <v>39</v>
          </cell>
          <cell r="AR827">
            <v>25</v>
          </cell>
          <cell r="AS827">
            <v>41</v>
          </cell>
          <cell r="AT827">
            <v>21</v>
          </cell>
          <cell r="AU827">
            <v>28</v>
          </cell>
          <cell r="AV827">
            <v>24</v>
          </cell>
          <cell r="AW827">
            <v>41</v>
          </cell>
          <cell r="AX827">
            <v>20</v>
          </cell>
          <cell r="AY827">
            <v>41</v>
          </cell>
          <cell r="AZ827">
            <v>25</v>
          </cell>
          <cell r="BA827">
            <v>33</v>
          </cell>
          <cell r="BB827">
            <v>18</v>
          </cell>
          <cell r="BC827">
            <v>39</v>
          </cell>
          <cell r="BD827">
            <v>17</v>
          </cell>
          <cell r="BE827">
            <v>41</v>
          </cell>
          <cell r="BF827">
            <v>25</v>
          </cell>
          <cell r="BG827">
            <v>42</v>
          </cell>
          <cell r="BH827">
            <v>25</v>
          </cell>
          <cell r="BI827">
            <v>48</v>
          </cell>
          <cell r="BJ827">
            <v>26</v>
          </cell>
          <cell r="BK827">
            <v>50</v>
          </cell>
          <cell r="BL827">
            <v>28</v>
          </cell>
          <cell r="BM827">
            <v>53</v>
          </cell>
          <cell r="BN827">
            <v>33</v>
          </cell>
          <cell r="BO827">
            <v>52</v>
          </cell>
          <cell r="BP827">
            <v>30</v>
          </cell>
          <cell r="BQ827">
            <v>46</v>
          </cell>
          <cell r="BR827">
            <v>35</v>
          </cell>
          <cell r="BS827">
            <v>61</v>
          </cell>
          <cell r="BT827">
            <v>36</v>
          </cell>
          <cell r="BU827">
            <v>59</v>
          </cell>
          <cell r="BV827">
            <v>31</v>
          </cell>
          <cell r="BW827">
            <v>61</v>
          </cell>
          <cell r="BX827">
            <v>33</v>
          </cell>
          <cell r="BY827">
            <v>65</v>
          </cell>
          <cell r="BZ827">
            <v>38</v>
          </cell>
          <cell r="CA827">
            <v>68</v>
          </cell>
          <cell r="CB827">
            <v>43</v>
          </cell>
          <cell r="CC827">
            <v>71</v>
          </cell>
          <cell r="CD827">
            <v>49</v>
          </cell>
          <cell r="CE827">
            <v>67</v>
          </cell>
          <cell r="CF827">
            <v>42</v>
          </cell>
          <cell r="CG827">
            <v>73</v>
          </cell>
          <cell r="CH827">
            <v>50</v>
          </cell>
          <cell r="CI827">
            <v>75</v>
          </cell>
          <cell r="CJ827">
            <v>51</v>
          </cell>
          <cell r="CK827">
            <v>82</v>
          </cell>
          <cell r="CL827">
            <v>60</v>
          </cell>
          <cell r="CM827">
            <v>75</v>
          </cell>
          <cell r="CN827">
            <v>59</v>
          </cell>
          <cell r="CO827">
            <v>82</v>
          </cell>
          <cell r="CP827">
            <v>60</v>
          </cell>
          <cell r="CQ827">
            <v>85</v>
          </cell>
          <cell r="CR827">
            <v>63</v>
          </cell>
          <cell r="CS827">
            <v>80</v>
          </cell>
          <cell r="CT827">
            <v>67</v>
          </cell>
          <cell r="CU827">
            <v>85</v>
          </cell>
          <cell r="CV827">
            <v>59</v>
          </cell>
          <cell r="CW827">
            <v>85</v>
          </cell>
          <cell r="CX827">
            <v>65</v>
          </cell>
        </row>
        <row r="828">
          <cell r="B828">
            <v>36952</v>
          </cell>
          <cell r="C828">
            <v>51</v>
          </cell>
          <cell r="D828">
            <v>44</v>
          </cell>
          <cell r="E828">
            <v>55</v>
          </cell>
          <cell r="F828">
            <v>44</v>
          </cell>
          <cell r="G828">
            <v>61</v>
          </cell>
          <cell r="H828">
            <v>50</v>
          </cell>
          <cell r="I828">
            <v>61</v>
          </cell>
          <cell r="J828">
            <v>48</v>
          </cell>
          <cell r="K828">
            <v>60</v>
          </cell>
          <cell r="L828">
            <v>53</v>
          </cell>
          <cell r="M828">
            <v>62</v>
          </cell>
          <cell r="N828">
            <v>53</v>
          </cell>
          <cell r="O828">
            <v>77</v>
          </cell>
          <cell r="P828">
            <v>61</v>
          </cell>
          <cell r="Q828">
            <v>78</v>
          </cell>
          <cell r="R828">
            <v>67</v>
          </cell>
          <cell r="S828">
            <v>19</v>
          </cell>
          <cell r="T828">
            <v>4</v>
          </cell>
          <cell r="U828">
            <v>25</v>
          </cell>
          <cell r="V828">
            <v>4</v>
          </cell>
          <cell r="W828">
            <v>23</v>
          </cell>
          <cell r="X828">
            <v>-4</v>
          </cell>
          <cell r="Y828">
            <v>28</v>
          </cell>
          <cell r="Z828">
            <v>17</v>
          </cell>
          <cell r="AA828">
            <v>30</v>
          </cell>
          <cell r="AB828">
            <v>22</v>
          </cell>
          <cell r="AC828">
            <v>31</v>
          </cell>
          <cell r="AD828">
            <v>22</v>
          </cell>
          <cell r="AE828">
            <v>34</v>
          </cell>
          <cell r="AF828">
            <v>29</v>
          </cell>
          <cell r="AG828">
            <v>34</v>
          </cell>
          <cell r="AH828">
            <v>24</v>
          </cell>
          <cell r="AI828">
            <v>29</v>
          </cell>
          <cell r="AJ828">
            <v>20</v>
          </cell>
          <cell r="AK828">
            <v>29</v>
          </cell>
          <cell r="AL828">
            <v>21</v>
          </cell>
          <cell r="AM828">
            <v>30</v>
          </cell>
          <cell r="AN828">
            <v>15</v>
          </cell>
          <cell r="AO828">
            <v>42</v>
          </cell>
          <cell r="AP828">
            <v>31</v>
          </cell>
          <cell r="AQ828">
            <v>45</v>
          </cell>
          <cell r="AR828">
            <v>32</v>
          </cell>
          <cell r="AS828">
            <v>53</v>
          </cell>
          <cell r="AT828">
            <v>27</v>
          </cell>
          <cell r="AU828">
            <v>39</v>
          </cell>
          <cell r="AV828">
            <v>28</v>
          </cell>
          <cell r="AW828">
            <v>43</v>
          </cell>
          <cell r="AX828">
            <v>32</v>
          </cell>
          <cell r="AY828">
            <v>41</v>
          </cell>
          <cell r="AZ828">
            <v>25</v>
          </cell>
          <cell r="BA828">
            <v>36</v>
          </cell>
          <cell r="BB828">
            <v>25</v>
          </cell>
          <cell r="BC828">
            <v>43</v>
          </cell>
          <cell r="BD828">
            <v>30</v>
          </cell>
          <cell r="BE828">
            <v>50</v>
          </cell>
          <cell r="BF828">
            <v>33</v>
          </cell>
          <cell r="BG828">
            <v>52</v>
          </cell>
          <cell r="BH828">
            <v>31</v>
          </cell>
          <cell r="BI828">
            <v>58</v>
          </cell>
          <cell r="BJ828">
            <v>38</v>
          </cell>
          <cell r="BK828">
            <v>58</v>
          </cell>
          <cell r="BL828">
            <v>36</v>
          </cell>
          <cell r="BM828">
            <v>54</v>
          </cell>
          <cell r="BN828">
            <v>42</v>
          </cell>
          <cell r="BO828">
            <v>63</v>
          </cell>
          <cell r="BP828">
            <v>38</v>
          </cell>
          <cell r="BQ828">
            <v>58</v>
          </cell>
          <cell r="BR828">
            <v>35</v>
          </cell>
          <cell r="BS828">
            <v>63</v>
          </cell>
          <cell r="BT828">
            <v>43</v>
          </cell>
          <cell r="BU828">
            <v>70</v>
          </cell>
          <cell r="BV828">
            <v>39</v>
          </cell>
          <cell r="BW828">
            <v>72</v>
          </cell>
          <cell r="BX828">
            <v>38</v>
          </cell>
          <cell r="BY828">
            <v>76</v>
          </cell>
          <cell r="BZ828">
            <v>44</v>
          </cell>
          <cell r="CA828">
            <v>76</v>
          </cell>
          <cell r="CB828">
            <v>46</v>
          </cell>
          <cell r="CC828">
            <v>79</v>
          </cell>
          <cell r="CD828">
            <v>50</v>
          </cell>
          <cell r="CE828">
            <v>66</v>
          </cell>
          <cell r="CF828">
            <v>55</v>
          </cell>
          <cell r="CG828">
            <v>81</v>
          </cell>
          <cell r="CH828">
            <v>63</v>
          </cell>
          <cell r="CI828">
            <v>83</v>
          </cell>
          <cell r="CJ828">
            <v>52</v>
          </cell>
          <cell r="CK828">
            <v>85</v>
          </cell>
          <cell r="CL828">
            <v>64</v>
          </cell>
          <cell r="CM828">
            <v>82</v>
          </cell>
          <cell r="CN828">
            <v>59</v>
          </cell>
          <cell r="CO828">
            <v>85</v>
          </cell>
          <cell r="CP828">
            <v>64</v>
          </cell>
          <cell r="CQ828">
            <v>85</v>
          </cell>
          <cell r="CR828">
            <v>64</v>
          </cell>
          <cell r="CS828">
            <v>78</v>
          </cell>
          <cell r="CT828">
            <v>70</v>
          </cell>
          <cell r="CU828">
            <v>85</v>
          </cell>
          <cell r="CV828">
            <v>63</v>
          </cell>
          <cell r="CW828">
            <v>84</v>
          </cell>
          <cell r="CX828">
            <v>65</v>
          </cell>
        </row>
        <row r="829">
          <cell r="B829">
            <v>36953</v>
          </cell>
          <cell r="C829">
            <v>55</v>
          </cell>
          <cell r="D829">
            <v>46</v>
          </cell>
          <cell r="E829">
            <v>54</v>
          </cell>
          <cell r="F829">
            <v>41</v>
          </cell>
          <cell r="G829">
            <v>58</v>
          </cell>
          <cell r="H829">
            <v>51</v>
          </cell>
          <cell r="I829">
            <v>55</v>
          </cell>
          <cell r="J829">
            <v>52</v>
          </cell>
          <cell r="K829">
            <v>65</v>
          </cell>
          <cell r="L829">
            <v>53</v>
          </cell>
          <cell r="M829">
            <v>62</v>
          </cell>
          <cell r="N829">
            <v>53</v>
          </cell>
          <cell r="O829">
            <v>65</v>
          </cell>
          <cell r="P829">
            <v>62</v>
          </cell>
          <cell r="Q829">
            <v>76</v>
          </cell>
          <cell r="R829">
            <v>63</v>
          </cell>
          <cell r="S829">
            <v>23</v>
          </cell>
          <cell r="T829">
            <v>11</v>
          </cell>
          <cell r="U829">
            <v>21</v>
          </cell>
          <cell r="V829">
            <v>9</v>
          </cell>
          <cell r="W829">
            <v>29</v>
          </cell>
          <cell r="X829">
            <v>17</v>
          </cell>
          <cell r="Y829">
            <v>30</v>
          </cell>
          <cell r="Z829">
            <v>21</v>
          </cell>
          <cell r="AA829">
            <v>33</v>
          </cell>
          <cell r="AB829">
            <v>27</v>
          </cell>
          <cell r="AC829">
            <v>38</v>
          </cell>
          <cell r="AD829">
            <v>27</v>
          </cell>
          <cell r="AE829">
            <v>38</v>
          </cell>
          <cell r="AF829">
            <v>32</v>
          </cell>
          <cell r="AG829">
            <v>33</v>
          </cell>
          <cell r="AH829">
            <v>22</v>
          </cell>
          <cell r="AI829">
            <v>29</v>
          </cell>
          <cell r="AJ829">
            <v>16</v>
          </cell>
          <cell r="AK829">
            <v>30</v>
          </cell>
          <cell r="AL829">
            <v>13</v>
          </cell>
          <cell r="AM829">
            <v>31</v>
          </cell>
          <cell r="AN829">
            <v>16</v>
          </cell>
          <cell r="AO829">
            <v>47</v>
          </cell>
          <cell r="AP829">
            <v>37</v>
          </cell>
          <cell r="AQ829">
            <v>49</v>
          </cell>
          <cell r="AR829">
            <v>39</v>
          </cell>
          <cell r="AS829">
            <v>53</v>
          </cell>
          <cell r="AT829">
            <v>29</v>
          </cell>
          <cell r="AU829">
            <v>37</v>
          </cell>
          <cell r="AV829">
            <v>26</v>
          </cell>
          <cell r="AW829">
            <v>45</v>
          </cell>
          <cell r="AX829">
            <v>33</v>
          </cell>
          <cell r="AY829">
            <v>35</v>
          </cell>
          <cell r="AZ829">
            <v>52</v>
          </cell>
          <cell r="BA829">
            <v>42</v>
          </cell>
          <cell r="BB829">
            <v>30</v>
          </cell>
          <cell r="BC829">
            <v>49</v>
          </cell>
          <cell r="BD829">
            <v>34</v>
          </cell>
          <cell r="BE829">
            <v>52</v>
          </cell>
          <cell r="BF829">
            <v>39</v>
          </cell>
          <cell r="BG829">
            <v>55</v>
          </cell>
          <cell r="BH829">
            <v>39</v>
          </cell>
          <cell r="BI829">
            <v>59</v>
          </cell>
          <cell r="BJ829">
            <v>31</v>
          </cell>
          <cell r="BK829">
            <v>59</v>
          </cell>
          <cell r="BL829">
            <v>38</v>
          </cell>
          <cell r="BM829">
            <v>56</v>
          </cell>
          <cell r="BN829">
            <v>42</v>
          </cell>
          <cell r="BO829">
            <v>53</v>
          </cell>
          <cell r="BP829">
            <v>35</v>
          </cell>
          <cell r="BQ829">
            <v>53</v>
          </cell>
          <cell r="BR829">
            <v>41</v>
          </cell>
          <cell r="BS829">
            <v>53</v>
          </cell>
          <cell r="BT829">
            <v>49</v>
          </cell>
          <cell r="BU829">
            <v>54</v>
          </cell>
          <cell r="BV829">
            <v>48</v>
          </cell>
          <cell r="BW829">
            <v>53</v>
          </cell>
          <cell r="BX829">
            <v>49</v>
          </cell>
          <cell r="BY829">
            <v>60</v>
          </cell>
          <cell r="BZ829">
            <v>49</v>
          </cell>
          <cell r="CA829">
            <v>68</v>
          </cell>
          <cell r="CB829">
            <v>56</v>
          </cell>
          <cell r="CC829">
            <v>79</v>
          </cell>
          <cell r="CD829">
            <v>61</v>
          </cell>
          <cell r="CE829">
            <v>66</v>
          </cell>
          <cell r="CF829">
            <v>59</v>
          </cell>
          <cell r="CG829">
            <v>66</v>
          </cell>
          <cell r="CH829">
            <v>63</v>
          </cell>
          <cell r="CI829">
            <v>81</v>
          </cell>
          <cell r="CJ829">
            <v>63</v>
          </cell>
          <cell r="CK829">
            <v>88</v>
          </cell>
          <cell r="CL829">
            <v>59</v>
          </cell>
          <cell r="CM829">
            <v>86</v>
          </cell>
          <cell r="CN829">
            <v>65</v>
          </cell>
          <cell r="CO829">
            <v>88</v>
          </cell>
          <cell r="CP829">
            <v>59</v>
          </cell>
          <cell r="CQ829">
            <v>89</v>
          </cell>
          <cell r="CR829">
            <v>61</v>
          </cell>
          <cell r="CS829">
            <v>81</v>
          </cell>
          <cell r="CT829">
            <v>71</v>
          </cell>
          <cell r="CU829">
            <v>88</v>
          </cell>
          <cell r="CV829">
            <v>67</v>
          </cell>
          <cell r="CW829">
            <v>87</v>
          </cell>
          <cell r="CX829">
            <v>71</v>
          </cell>
        </row>
        <row r="830">
          <cell r="B830">
            <v>36954</v>
          </cell>
          <cell r="C830">
            <v>51</v>
          </cell>
          <cell r="D830">
            <v>41</v>
          </cell>
          <cell r="E830">
            <v>48</v>
          </cell>
          <cell r="F830">
            <v>37</v>
          </cell>
          <cell r="G830">
            <v>68</v>
          </cell>
          <cell r="H830">
            <v>40</v>
          </cell>
          <cell r="I830">
            <v>62</v>
          </cell>
          <cell r="J830">
            <v>43</v>
          </cell>
          <cell r="K830">
            <v>61</v>
          </cell>
          <cell r="L830">
            <v>41</v>
          </cell>
          <cell r="M830">
            <v>63</v>
          </cell>
          <cell r="N830">
            <v>41</v>
          </cell>
          <cell r="O830">
            <v>63</v>
          </cell>
          <cell r="P830">
            <v>45</v>
          </cell>
          <cell r="Q830">
            <v>62</v>
          </cell>
          <cell r="R830">
            <v>49</v>
          </cell>
          <cell r="S830">
            <v>28</v>
          </cell>
          <cell r="T830">
            <v>2</v>
          </cell>
          <cell r="U830">
            <v>26</v>
          </cell>
          <cell r="V830">
            <v>2</v>
          </cell>
          <cell r="W830">
            <v>29</v>
          </cell>
          <cell r="X830">
            <v>15</v>
          </cell>
          <cell r="Y830">
            <v>30</v>
          </cell>
          <cell r="Z830">
            <v>22</v>
          </cell>
          <cell r="AA830">
            <v>33</v>
          </cell>
          <cell r="AB830">
            <v>26</v>
          </cell>
          <cell r="AC830">
            <v>32</v>
          </cell>
          <cell r="AD830">
            <v>26</v>
          </cell>
          <cell r="AE830">
            <v>34</v>
          </cell>
          <cell r="AF830">
            <v>27</v>
          </cell>
          <cell r="AG830">
            <v>31</v>
          </cell>
          <cell r="AH830">
            <v>20</v>
          </cell>
          <cell r="AI830">
            <v>28</v>
          </cell>
          <cell r="AJ830">
            <v>15</v>
          </cell>
          <cell r="AK830">
            <v>30</v>
          </cell>
          <cell r="AL830">
            <v>4</v>
          </cell>
          <cell r="AM830">
            <v>29</v>
          </cell>
          <cell r="AN830">
            <v>12</v>
          </cell>
          <cell r="AO830">
            <v>37</v>
          </cell>
          <cell r="AP830">
            <v>29</v>
          </cell>
          <cell r="AQ830">
            <v>39</v>
          </cell>
          <cell r="AR830">
            <v>30</v>
          </cell>
          <cell r="AS830">
            <v>40</v>
          </cell>
          <cell r="AT830">
            <v>35</v>
          </cell>
          <cell r="AU830">
            <v>40</v>
          </cell>
          <cell r="AV830">
            <v>25</v>
          </cell>
          <cell r="AW830">
            <v>39</v>
          </cell>
          <cell r="AX830">
            <v>32</v>
          </cell>
          <cell r="AY830">
            <v>38</v>
          </cell>
          <cell r="AZ830">
            <v>35</v>
          </cell>
          <cell r="BA830">
            <v>32</v>
          </cell>
          <cell r="BB830">
            <v>26</v>
          </cell>
          <cell r="BC830">
            <v>36</v>
          </cell>
          <cell r="BD830">
            <v>28</v>
          </cell>
          <cell r="BE830">
            <v>41</v>
          </cell>
          <cell r="BF830">
            <v>32</v>
          </cell>
          <cell r="BG830">
            <v>41</v>
          </cell>
          <cell r="BH830">
            <v>33</v>
          </cell>
          <cell r="BI830">
            <v>44</v>
          </cell>
          <cell r="BJ830">
            <v>36</v>
          </cell>
          <cell r="BK830">
            <v>47</v>
          </cell>
          <cell r="BL830">
            <v>37</v>
          </cell>
          <cell r="BM830">
            <v>52</v>
          </cell>
          <cell r="BN830">
            <v>40</v>
          </cell>
          <cell r="BO830">
            <v>47</v>
          </cell>
          <cell r="BP830">
            <v>41</v>
          </cell>
          <cell r="BQ830">
            <v>50</v>
          </cell>
          <cell r="BR830">
            <v>44</v>
          </cell>
          <cell r="BS830">
            <v>57</v>
          </cell>
          <cell r="BT830">
            <v>43</v>
          </cell>
          <cell r="BU830">
            <v>48</v>
          </cell>
          <cell r="BV830">
            <v>43</v>
          </cell>
          <cell r="BW830">
            <v>50</v>
          </cell>
          <cell r="BX830">
            <v>47</v>
          </cell>
          <cell r="BY830">
            <v>53</v>
          </cell>
          <cell r="BZ830">
            <v>48</v>
          </cell>
          <cell r="CA830">
            <v>76</v>
          </cell>
          <cell r="CB830">
            <v>53</v>
          </cell>
          <cell r="CC830">
            <v>70</v>
          </cell>
          <cell r="CD830">
            <v>55</v>
          </cell>
          <cell r="CE830">
            <v>63</v>
          </cell>
          <cell r="CF830">
            <v>43</v>
          </cell>
          <cell r="CG830">
            <v>66</v>
          </cell>
          <cell r="CH830">
            <v>50</v>
          </cell>
          <cell r="CI830">
            <v>75</v>
          </cell>
          <cell r="CJ830">
            <v>55</v>
          </cell>
          <cell r="CK830">
            <v>77</v>
          </cell>
          <cell r="CL830">
            <v>61</v>
          </cell>
          <cell r="CM830">
            <v>73</v>
          </cell>
          <cell r="CN830">
            <v>57</v>
          </cell>
          <cell r="CO830">
            <v>77</v>
          </cell>
          <cell r="CP830">
            <v>61</v>
          </cell>
          <cell r="CQ830">
            <v>80</v>
          </cell>
          <cell r="CR830">
            <v>62</v>
          </cell>
          <cell r="CS830">
            <v>75</v>
          </cell>
          <cell r="CT830">
            <v>64</v>
          </cell>
          <cell r="CU830">
            <v>89</v>
          </cell>
          <cell r="CV830">
            <v>66</v>
          </cell>
          <cell r="CW830">
            <v>88</v>
          </cell>
          <cell r="CX830">
            <v>66</v>
          </cell>
        </row>
        <row r="831">
          <cell r="B831">
            <v>36955</v>
          </cell>
          <cell r="C831">
            <v>50</v>
          </cell>
          <cell r="D831">
            <v>33</v>
          </cell>
          <cell r="E831">
            <v>44</v>
          </cell>
          <cell r="F831">
            <v>32</v>
          </cell>
          <cell r="G831">
            <v>41</v>
          </cell>
          <cell r="H831">
            <v>33</v>
          </cell>
          <cell r="I831">
            <v>49</v>
          </cell>
          <cell r="J831">
            <v>36</v>
          </cell>
          <cell r="K831">
            <v>56</v>
          </cell>
          <cell r="L831">
            <v>36</v>
          </cell>
          <cell r="M831">
            <v>53</v>
          </cell>
          <cell r="N831">
            <v>34</v>
          </cell>
          <cell r="O831">
            <v>57</v>
          </cell>
          <cell r="P831">
            <v>40</v>
          </cell>
          <cell r="Q831">
            <v>64</v>
          </cell>
          <cell r="R831">
            <v>43</v>
          </cell>
          <cell r="S831">
            <v>31</v>
          </cell>
          <cell r="T831">
            <v>22</v>
          </cell>
          <cell r="U831">
            <v>28</v>
          </cell>
          <cell r="V831">
            <v>20</v>
          </cell>
          <cell r="W831">
            <v>29</v>
          </cell>
          <cell r="X831">
            <v>20</v>
          </cell>
          <cell r="Y831">
            <v>34</v>
          </cell>
          <cell r="Z831">
            <v>30</v>
          </cell>
          <cell r="AA831">
            <v>33</v>
          </cell>
          <cell r="AB831">
            <v>27</v>
          </cell>
          <cell r="AC831">
            <v>31</v>
          </cell>
          <cell r="AD831">
            <v>24</v>
          </cell>
          <cell r="AE831">
            <v>34</v>
          </cell>
          <cell r="AF831">
            <v>27</v>
          </cell>
          <cell r="AG831">
            <v>30</v>
          </cell>
          <cell r="AH831">
            <v>20</v>
          </cell>
          <cell r="AI831">
            <v>30</v>
          </cell>
          <cell r="AJ831">
            <v>21</v>
          </cell>
          <cell r="AK831">
            <v>27</v>
          </cell>
          <cell r="AL831">
            <v>22</v>
          </cell>
          <cell r="AM831">
            <v>27</v>
          </cell>
          <cell r="AN831">
            <v>22</v>
          </cell>
          <cell r="AO831">
            <v>32</v>
          </cell>
          <cell r="AP831">
            <v>28</v>
          </cell>
          <cell r="AQ831">
            <v>33</v>
          </cell>
          <cell r="AR831">
            <v>29</v>
          </cell>
          <cell r="AS831">
            <v>38</v>
          </cell>
          <cell r="AT831">
            <v>30</v>
          </cell>
          <cell r="AU831">
            <v>38.25</v>
          </cell>
          <cell r="AV831">
            <v>25.75</v>
          </cell>
          <cell r="AW831">
            <v>32</v>
          </cell>
          <cell r="AX831">
            <v>18</v>
          </cell>
          <cell r="AY831">
            <v>34</v>
          </cell>
          <cell r="AZ831">
            <v>28</v>
          </cell>
          <cell r="BA831">
            <v>28</v>
          </cell>
          <cell r="BB831">
            <v>20</v>
          </cell>
          <cell r="BC831">
            <v>33</v>
          </cell>
          <cell r="BD831">
            <v>25</v>
          </cell>
          <cell r="BE831">
            <v>34</v>
          </cell>
          <cell r="BF831">
            <v>29</v>
          </cell>
          <cell r="BG831">
            <v>34</v>
          </cell>
          <cell r="BH831">
            <v>26</v>
          </cell>
          <cell r="BI831">
            <v>41</v>
          </cell>
          <cell r="BJ831">
            <v>27</v>
          </cell>
          <cell r="BK831">
            <v>43</v>
          </cell>
          <cell r="BL831">
            <v>28</v>
          </cell>
          <cell r="BM831">
            <v>43</v>
          </cell>
          <cell r="BN831">
            <v>25</v>
          </cell>
          <cell r="BO831">
            <v>47</v>
          </cell>
          <cell r="BP831">
            <v>31</v>
          </cell>
          <cell r="BQ831">
            <v>46</v>
          </cell>
          <cell r="BR831">
            <v>36</v>
          </cell>
          <cell r="BS831">
            <v>45</v>
          </cell>
          <cell r="BT831">
            <v>29</v>
          </cell>
          <cell r="BU831">
            <v>50</v>
          </cell>
          <cell r="BV831">
            <v>31</v>
          </cell>
          <cell r="BW831">
            <v>54</v>
          </cell>
          <cell r="BX831">
            <v>36</v>
          </cell>
          <cell r="BY831">
            <v>55</v>
          </cell>
          <cell r="BZ831">
            <v>33</v>
          </cell>
          <cell r="CA831">
            <v>60</v>
          </cell>
          <cell r="CB831">
            <v>42</v>
          </cell>
          <cell r="CC831">
            <v>61</v>
          </cell>
          <cell r="CD831">
            <v>46</v>
          </cell>
          <cell r="CE831">
            <v>50</v>
          </cell>
          <cell r="CF831">
            <v>36</v>
          </cell>
          <cell r="CG831">
            <v>59</v>
          </cell>
          <cell r="CH831">
            <v>43</v>
          </cell>
          <cell r="CI831">
            <v>59</v>
          </cell>
          <cell r="CJ831">
            <v>48</v>
          </cell>
          <cell r="CK831">
            <v>69</v>
          </cell>
          <cell r="CL831">
            <v>51</v>
          </cell>
          <cell r="CM831">
            <v>64</v>
          </cell>
          <cell r="CN831">
            <v>48</v>
          </cell>
          <cell r="CO831">
            <v>69</v>
          </cell>
          <cell r="CP831">
            <v>51</v>
          </cell>
          <cell r="CQ831">
            <v>69</v>
          </cell>
          <cell r="CR831">
            <v>54</v>
          </cell>
          <cell r="CS831">
            <v>64</v>
          </cell>
          <cell r="CT831">
            <v>57</v>
          </cell>
          <cell r="CU831">
            <v>74</v>
          </cell>
          <cell r="CV831">
            <v>58</v>
          </cell>
          <cell r="CW831">
            <v>75</v>
          </cell>
          <cell r="CX831">
            <v>58</v>
          </cell>
        </row>
        <row r="832">
          <cell r="B832">
            <v>36956</v>
          </cell>
          <cell r="C832">
            <v>50</v>
          </cell>
          <cell r="D832">
            <v>33</v>
          </cell>
          <cell r="E832">
            <v>46</v>
          </cell>
          <cell r="F832">
            <v>28</v>
          </cell>
          <cell r="G832">
            <v>41</v>
          </cell>
          <cell r="H832">
            <v>28</v>
          </cell>
          <cell r="I832">
            <v>49</v>
          </cell>
          <cell r="J832">
            <v>30</v>
          </cell>
          <cell r="K832">
            <v>58</v>
          </cell>
          <cell r="L832">
            <v>34</v>
          </cell>
          <cell r="M832">
            <v>52</v>
          </cell>
          <cell r="N832">
            <v>32</v>
          </cell>
          <cell r="O832">
            <v>56</v>
          </cell>
          <cell r="P832">
            <v>35</v>
          </cell>
          <cell r="Q832">
            <v>62</v>
          </cell>
          <cell r="R832">
            <v>36</v>
          </cell>
          <cell r="S832">
            <v>31</v>
          </cell>
          <cell r="T832">
            <v>28</v>
          </cell>
          <cell r="U832">
            <v>29</v>
          </cell>
          <cell r="V832">
            <v>25</v>
          </cell>
          <cell r="W832">
            <v>31</v>
          </cell>
          <cell r="X832">
            <v>28</v>
          </cell>
          <cell r="Y832">
            <v>33</v>
          </cell>
          <cell r="Z832">
            <v>29</v>
          </cell>
          <cell r="AA832">
            <v>35</v>
          </cell>
          <cell r="AB832">
            <v>30</v>
          </cell>
          <cell r="AC832">
            <v>33</v>
          </cell>
          <cell r="AD832">
            <v>28</v>
          </cell>
          <cell r="AE832">
            <v>34</v>
          </cell>
          <cell r="AF832">
            <v>28</v>
          </cell>
          <cell r="AG832">
            <v>32</v>
          </cell>
          <cell r="AH832">
            <v>20</v>
          </cell>
          <cell r="AI832">
            <v>34</v>
          </cell>
          <cell r="AJ832">
            <v>20</v>
          </cell>
          <cell r="AK832">
            <v>31</v>
          </cell>
          <cell r="AL832">
            <v>21</v>
          </cell>
          <cell r="AM832">
            <v>32</v>
          </cell>
          <cell r="AN832">
            <v>26</v>
          </cell>
          <cell r="AO832">
            <v>35</v>
          </cell>
          <cell r="AP832">
            <v>25</v>
          </cell>
          <cell r="AQ832">
            <v>37</v>
          </cell>
          <cell r="AR832">
            <v>25</v>
          </cell>
          <cell r="AS832">
            <v>35</v>
          </cell>
          <cell r="AT832">
            <v>22</v>
          </cell>
          <cell r="AU832">
            <v>36.5</v>
          </cell>
          <cell r="AV832">
            <v>26.5</v>
          </cell>
          <cell r="AW832">
            <v>29</v>
          </cell>
          <cell r="AX832">
            <v>17</v>
          </cell>
          <cell r="AY832">
            <v>36</v>
          </cell>
          <cell r="AZ832">
            <v>21</v>
          </cell>
          <cell r="BA832">
            <v>31</v>
          </cell>
          <cell r="BB832">
            <v>18</v>
          </cell>
          <cell r="BC832">
            <v>36</v>
          </cell>
          <cell r="BD832">
            <v>22</v>
          </cell>
          <cell r="BE832">
            <v>38</v>
          </cell>
          <cell r="BF832">
            <v>23</v>
          </cell>
          <cell r="BG832">
            <v>37</v>
          </cell>
          <cell r="BH832">
            <v>21</v>
          </cell>
          <cell r="BI832">
            <v>40</v>
          </cell>
          <cell r="BJ832">
            <v>23</v>
          </cell>
          <cell r="BK832">
            <v>39</v>
          </cell>
          <cell r="BL832">
            <v>25</v>
          </cell>
          <cell r="BM832">
            <v>34</v>
          </cell>
          <cell r="BN832">
            <v>23</v>
          </cell>
          <cell r="BO832">
            <v>41</v>
          </cell>
          <cell r="BP832">
            <v>26</v>
          </cell>
          <cell r="BQ832">
            <v>39</v>
          </cell>
          <cell r="BR832">
            <v>26</v>
          </cell>
          <cell r="BS832">
            <v>35</v>
          </cell>
          <cell r="BT832">
            <v>21</v>
          </cell>
          <cell r="BU832">
            <v>38</v>
          </cell>
          <cell r="BV832">
            <v>25</v>
          </cell>
          <cell r="BW832">
            <v>42</v>
          </cell>
          <cell r="BX832">
            <v>29</v>
          </cell>
          <cell r="BY832">
            <v>43</v>
          </cell>
          <cell r="BZ832">
            <v>28</v>
          </cell>
          <cell r="CA832">
            <v>50</v>
          </cell>
          <cell r="CB832">
            <v>35</v>
          </cell>
          <cell r="CC832">
            <v>51</v>
          </cell>
          <cell r="CD832">
            <v>37</v>
          </cell>
          <cell r="CE832">
            <v>48</v>
          </cell>
          <cell r="CF832">
            <v>31</v>
          </cell>
          <cell r="CG832">
            <v>57</v>
          </cell>
          <cell r="CH832">
            <v>37</v>
          </cell>
          <cell r="CI832">
            <v>54</v>
          </cell>
          <cell r="CJ832">
            <v>39</v>
          </cell>
          <cell r="CK832">
            <v>64</v>
          </cell>
          <cell r="CL832">
            <v>45</v>
          </cell>
          <cell r="CM832">
            <v>59</v>
          </cell>
          <cell r="CN832">
            <v>40</v>
          </cell>
          <cell r="CO832">
            <v>64</v>
          </cell>
          <cell r="CP832">
            <v>45</v>
          </cell>
          <cell r="CQ832">
            <v>65</v>
          </cell>
          <cell r="CR832">
            <v>47</v>
          </cell>
          <cell r="CS832">
            <v>62</v>
          </cell>
          <cell r="CT832">
            <v>53</v>
          </cell>
          <cell r="CU832">
            <v>70</v>
          </cell>
          <cell r="CV832">
            <v>53</v>
          </cell>
          <cell r="CW832">
            <v>74</v>
          </cell>
          <cell r="CX832">
            <v>54</v>
          </cell>
        </row>
        <row r="833">
          <cell r="B833">
            <v>36957</v>
          </cell>
          <cell r="C833">
            <v>57</v>
          </cell>
          <cell r="D833">
            <v>33</v>
          </cell>
          <cell r="E833">
            <v>52</v>
          </cell>
          <cell r="F833">
            <v>31</v>
          </cell>
          <cell r="G833">
            <v>49</v>
          </cell>
          <cell r="H833">
            <v>29</v>
          </cell>
          <cell r="I833">
            <v>55</v>
          </cell>
          <cell r="J833">
            <v>31</v>
          </cell>
          <cell r="K833">
            <v>64</v>
          </cell>
          <cell r="L833">
            <v>33</v>
          </cell>
          <cell r="M833">
            <v>57</v>
          </cell>
          <cell r="N833">
            <v>31</v>
          </cell>
          <cell r="O833">
            <v>60</v>
          </cell>
          <cell r="P833">
            <v>34</v>
          </cell>
          <cell r="Q833">
            <v>65</v>
          </cell>
          <cell r="R833">
            <v>36</v>
          </cell>
          <cell r="S833">
            <v>37</v>
          </cell>
          <cell r="T833">
            <v>16</v>
          </cell>
          <cell r="U833">
            <v>31</v>
          </cell>
          <cell r="V833">
            <v>12</v>
          </cell>
          <cell r="W833">
            <v>37</v>
          </cell>
          <cell r="X833">
            <v>22</v>
          </cell>
          <cell r="Y833">
            <v>32</v>
          </cell>
          <cell r="Z833">
            <v>27</v>
          </cell>
          <cell r="AA833">
            <v>32</v>
          </cell>
          <cell r="AB833">
            <v>24</v>
          </cell>
          <cell r="AC833">
            <v>37</v>
          </cell>
          <cell r="AD833">
            <v>29</v>
          </cell>
          <cell r="AE833">
            <v>36</v>
          </cell>
          <cell r="AF833">
            <v>26</v>
          </cell>
          <cell r="AG833">
            <v>32</v>
          </cell>
          <cell r="AH833">
            <v>19</v>
          </cell>
          <cell r="AI833">
            <v>36</v>
          </cell>
          <cell r="AJ833">
            <v>14</v>
          </cell>
          <cell r="AK833">
            <v>34</v>
          </cell>
          <cell r="AL833">
            <v>21</v>
          </cell>
          <cell r="AM833">
            <v>36</v>
          </cell>
          <cell r="AN833">
            <v>20</v>
          </cell>
          <cell r="AO833">
            <v>43</v>
          </cell>
          <cell r="AP833">
            <v>32</v>
          </cell>
          <cell r="AQ833">
            <v>46</v>
          </cell>
          <cell r="AR833">
            <v>33</v>
          </cell>
          <cell r="AS833">
            <v>46</v>
          </cell>
          <cell r="AT833">
            <v>25</v>
          </cell>
          <cell r="AU833">
            <v>34.75</v>
          </cell>
          <cell r="AV833">
            <v>27.25</v>
          </cell>
          <cell r="AW833">
            <v>32</v>
          </cell>
          <cell r="AX833">
            <v>27</v>
          </cell>
          <cell r="AY833">
            <v>46</v>
          </cell>
          <cell r="AZ833">
            <v>33</v>
          </cell>
          <cell r="BA833">
            <v>38</v>
          </cell>
          <cell r="BB833">
            <v>24</v>
          </cell>
          <cell r="BC833">
            <v>43</v>
          </cell>
          <cell r="BD833">
            <v>30</v>
          </cell>
          <cell r="BE833">
            <v>48</v>
          </cell>
          <cell r="BF833">
            <v>32</v>
          </cell>
          <cell r="BG833">
            <v>47</v>
          </cell>
          <cell r="BH833">
            <v>32</v>
          </cell>
          <cell r="BI833">
            <v>51</v>
          </cell>
          <cell r="BJ833">
            <v>34</v>
          </cell>
          <cell r="BK833">
            <v>51</v>
          </cell>
          <cell r="BL833">
            <v>34</v>
          </cell>
          <cell r="BM833">
            <v>42</v>
          </cell>
          <cell r="BN833">
            <v>30</v>
          </cell>
          <cell r="BO833">
            <v>50</v>
          </cell>
          <cell r="BP833">
            <v>34</v>
          </cell>
          <cell r="BQ833">
            <v>45</v>
          </cell>
          <cell r="BR833">
            <v>35</v>
          </cell>
          <cell r="BS833">
            <v>40</v>
          </cell>
          <cell r="BT833">
            <v>27</v>
          </cell>
          <cell r="BU833">
            <v>44</v>
          </cell>
          <cell r="BV833">
            <v>28</v>
          </cell>
          <cell r="BW833">
            <v>52</v>
          </cell>
          <cell r="BX833">
            <v>31</v>
          </cell>
          <cell r="BY833">
            <v>51</v>
          </cell>
          <cell r="BZ833">
            <v>29</v>
          </cell>
          <cell r="CA833">
            <v>56</v>
          </cell>
          <cell r="CB833">
            <v>35</v>
          </cell>
          <cell r="CC833">
            <v>57</v>
          </cell>
          <cell r="CD833">
            <v>31</v>
          </cell>
          <cell r="CE833">
            <v>53</v>
          </cell>
          <cell r="CF833">
            <v>31</v>
          </cell>
          <cell r="CG833">
            <v>63</v>
          </cell>
          <cell r="CH833">
            <v>34</v>
          </cell>
          <cell r="CI833">
            <v>59</v>
          </cell>
          <cell r="CJ833">
            <v>27</v>
          </cell>
          <cell r="CK833">
            <v>67</v>
          </cell>
          <cell r="CL833">
            <v>42</v>
          </cell>
          <cell r="CM833">
            <v>65</v>
          </cell>
          <cell r="CN833">
            <v>33</v>
          </cell>
          <cell r="CO833">
            <v>67</v>
          </cell>
          <cell r="CP833">
            <v>42</v>
          </cell>
          <cell r="CQ833">
            <v>69</v>
          </cell>
          <cell r="CR833">
            <v>45</v>
          </cell>
          <cell r="CS833">
            <v>63</v>
          </cell>
          <cell r="CT833">
            <v>47</v>
          </cell>
          <cell r="CU833">
            <v>70</v>
          </cell>
          <cell r="CV833">
            <v>48</v>
          </cell>
          <cell r="CW833">
            <v>72</v>
          </cell>
          <cell r="CX833">
            <v>51</v>
          </cell>
        </row>
        <row r="834">
          <cell r="B834">
            <v>36958</v>
          </cell>
          <cell r="C834">
            <v>59</v>
          </cell>
          <cell r="D834">
            <v>39</v>
          </cell>
          <cell r="E834">
            <v>60</v>
          </cell>
          <cell r="F834">
            <v>29</v>
          </cell>
          <cell r="G834">
            <v>59</v>
          </cell>
          <cell r="H834">
            <v>27</v>
          </cell>
          <cell r="I834">
            <v>64</v>
          </cell>
          <cell r="J834">
            <v>28</v>
          </cell>
          <cell r="K834">
            <v>71</v>
          </cell>
          <cell r="L834">
            <v>36</v>
          </cell>
          <cell r="M834">
            <v>68</v>
          </cell>
          <cell r="N834">
            <v>31</v>
          </cell>
          <cell r="O834">
            <v>70</v>
          </cell>
          <cell r="P834">
            <v>34</v>
          </cell>
          <cell r="Q834">
            <v>72</v>
          </cell>
          <cell r="R834">
            <v>38</v>
          </cell>
          <cell r="S834">
            <v>36</v>
          </cell>
          <cell r="T834">
            <v>8</v>
          </cell>
          <cell r="U834">
            <v>36</v>
          </cell>
          <cell r="V834">
            <v>8</v>
          </cell>
          <cell r="W834">
            <v>38</v>
          </cell>
          <cell r="X834">
            <v>9</v>
          </cell>
          <cell r="Y834">
            <v>36</v>
          </cell>
          <cell r="Z834">
            <v>22</v>
          </cell>
          <cell r="AA834">
            <v>37</v>
          </cell>
          <cell r="AB834">
            <v>19</v>
          </cell>
          <cell r="AC834">
            <v>37</v>
          </cell>
          <cell r="AD834">
            <v>22</v>
          </cell>
          <cell r="AE834">
            <v>37</v>
          </cell>
          <cell r="AF834">
            <v>21</v>
          </cell>
          <cell r="AG834">
            <v>35</v>
          </cell>
          <cell r="AH834">
            <v>25</v>
          </cell>
          <cell r="AI834">
            <v>39</v>
          </cell>
          <cell r="AJ834">
            <v>26</v>
          </cell>
          <cell r="AK834">
            <v>40</v>
          </cell>
          <cell r="AL834">
            <v>27</v>
          </cell>
          <cell r="AM834">
            <v>38</v>
          </cell>
          <cell r="AN834">
            <v>13</v>
          </cell>
          <cell r="AO834">
            <v>40</v>
          </cell>
          <cell r="AP834">
            <v>32</v>
          </cell>
          <cell r="AQ834">
            <v>41</v>
          </cell>
          <cell r="AR834">
            <v>31</v>
          </cell>
          <cell r="AS834">
            <v>43</v>
          </cell>
          <cell r="AT834">
            <v>22</v>
          </cell>
          <cell r="AU834">
            <v>33</v>
          </cell>
          <cell r="AV834">
            <v>28</v>
          </cell>
          <cell r="AW834">
            <v>40</v>
          </cell>
          <cell r="AX834">
            <v>23</v>
          </cell>
          <cell r="AY834">
            <v>45</v>
          </cell>
          <cell r="AZ834">
            <v>27</v>
          </cell>
          <cell r="BA834">
            <v>38</v>
          </cell>
          <cell r="BB834">
            <v>21</v>
          </cell>
          <cell r="BC834">
            <v>42</v>
          </cell>
          <cell r="BD834">
            <v>24</v>
          </cell>
          <cell r="BE834">
            <v>47</v>
          </cell>
          <cell r="BF834">
            <v>29</v>
          </cell>
          <cell r="BG834">
            <v>47</v>
          </cell>
          <cell r="BH834">
            <v>29</v>
          </cell>
          <cell r="BI834">
            <v>50</v>
          </cell>
          <cell r="BJ834">
            <v>26</v>
          </cell>
          <cell r="BK834">
            <v>50</v>
          </cell>
          <cell r="BL834">
            <v>30</v>
          </cell>
          <cell r="BM834">
            <v>54</v>
          </cell>
          <cell r="BN834">
            <v>25</v>
          </cell>
          <cell r="BO834">
            <v>53</v>
          </cell>
          <cell r="BP834">
            <v>27</v>
          </cell>
          <cell r="BQ834">
            <v>48</v>
          </cell>
          <cell r="BR834">
            <v>36</v>
          </cell>
          <cell r="BS834">
            <v>57</v>
          </cell>
          <cell r="BT834">
            <v>24</v>
          </cell>
          <cell r="BU834">
            <v>55</v>
          </cell>
          <cell r="BV834">
            <v>23</v>
          </cell>
          <cell r="BW834">
            <v>57</v>
          </cell>
          <cell r="BX834">
            <v>26</v>
          </cell>
          <cell r="BY834">
            <v>58</v>
          </cell>
          <cell r="BZ834">
            <v>22</v>
          </cell>
          <cell r="CA834">
            <v>63</v>
          </cell>
          <cell r="CB834">
            <v>27</v>
          </cell>
          <cell r="CC834">
            <v>61</v>
          </cell>
          <cell r="CD834">
            <v>33</v>
          </cell>
          <cell r="CE834">
            <v>65</v>
          </cell>
          <cell r="CF834">
            <v>33</v>
          </cell>
          <cell r="CG834">
            <v>70</v>
          </cell>
          <cell r="CH834">
            <v>28</v>
          </cell>
          <cell r="CI834">
            <v>64</v>
          </cell>
          <cell r="CJ834">
            <v>31</v>
          </cell>
          <cell r="CK834">
            <v>66</v>
          </cell>
          <cell r="CL834">
            <v>38</v>
          </cell>
          <cell r="CM834">
            <v>68</v>
          </cell>
          <cell r="CN834">
            <v>32</v>
          </cell>
          <cell r="CO834">
            <v>66</v>
          </cell>
          <cell r="CP834">
            <v>38</v>
          </cell>
          <cell r="CQ834">
            <v>70</v>
          </cell>
          <cell r="CR834">
            <v>43</v>
          </cell>
          <cell r="CS834">
            <v>66</v>
          </cell>
          <cell r="CT834">
            <v>46</v>
          </cell>
          <cell r="CU834">
            <v>75</v>
          </cell>
          <cell r="CV834">
            <v>45</v>
          </cell>
          <cell r="CW834">
            <v>75</v>
          </cell>
          <cell r="CX834">
            <v>50</v>
          </cell>
        </row>
        <row r="835">
          <cell r="B835">
            <v>36959</v>
          </cell>
          <cell r="C835">
            <v>50</v>
          </cell>
          <cell r="D835">
            <v>35</v>
          </cell>
          <cell r="E835">
            <v>48</v>
          </cell>
          <cell r="F835">
            <v>29</v>
          </cell>
          <cell r="G835">
            <v>49</v>
          </cell>
          <cell r="H835">
            <v>31</v>
          </cell>
          <cell r="I835">
            <v>56</v>
          </cell>
          <cell r="J835">
            <v>33</v>
          </cell>
          <cell r="K835">
            <v>58</v>
          </cell>
          <cell r="L835">
            <v>37</v>
          </cell>
          <cell r="M835">
            <v>54</v>
          </cell>
          <cell r="N835">
            <v>36</v>
          </cell>
          <cell r="O835">
            <v>58</v>
          </cell>
          <cell r="P835">
            <v>35</v>
          </cell>
          <cell r="Q835">
            <v>60</v>
          </cell>
          <cell r="R835">
            <v>40</v>
          </cell>
          <cell r="S835">
            <v>38</v>
          </cell>
          <cell r="T835">
            <v>25</v>
          </cell>
          <cell r="U835">
            <v>39</v>
          </cell>
          <cell r="V835">
            <v>29</v>
          </cell>
          <cell r="W835">
            <v>36</v>
          </cell>
          <cell r="X835">
            <v>25</v>
          </cell>
          <cell r="Y835">
            <v>37</v>
          </cell>
          <cell r="Z835">
            <v>29</v>
          </cell>
          <cell r="AA835">
            <v>39</v>
          </cell>
          <cell r="AB835">
            <v>28</v>
          </cell>
          <cell r="AC835">
            <v>38</v>
          </cell>
          <cell r="AD835">
            <v>23</v>
          </cell>
          <cell r="AE835">
            <v>36</v>
          </cell>
          <cell r="AF835">
            <v>32</v>
          </cell>
          <cell r="AG835">
            <v>33</v>
          </cell>
          <cell r="AH835">
            <v>25</v>
          </cell>
          <cell r="AI835">
            <v>35</v>
          </cell>
          <cell r="AJ835">
            <v>20</v>
          </cell>
          <cell r="AK835">
            <v>32</v>
          </cell>
          <cell r="AL835">
            <v>29</v>
          </cell>
          <cell r="AM835">
            <v>35</v>
          </cell>
          <cell r="AN835">
            <v>32</v>
          </cell>
          <cell r="AO835">
            <v>42</v>
          </cell>
          <cell r="AP835">
            <v>34</v>
          </cell>
          <cell r="AQ835">
            <v>45</v>
          </cell>
          <cell r="AR835">
            <v>35</v>
          </cell>
          <cell r="AS835">
            <v>46</v>
          </cell>
          <cell r="AT835">
            <v>32</v>
          </cell>
          <cell r="AU835">
            <v>33</v>
          </cell>
          <cell r="AV835">
            <v>28</v>
          </cell>
          <cell r="AW835">
            <v>32</v>
          </cell>
          <cell r="AX835">
            <v>22</v>
          </cell>
          <cell r="AY835">
            <v>45</v>
          </cell>
          <cell r="AZ835">
            <v>27</v>
          </cell>
          <cell r="BA835">
            <v>34</v>
          </cell>
          <cell r="BB835">
            <v>29</v>
          </cell>
          <cell r="BC835">
            <v>39</v>
          </cell>
          <cell r="BD835">
            <v>31</v>
          </cell>
          <cell r="BE835">
            <v>44</v>
          </cell>
          <cell r="BF835">
            <v>35</v>
          </cell>
          <cell r="BG835">
            <v>44</v>
          </cell>
          <cell r="BH835">
            <v>34</v>
          </cell>
          <cell r="BI835">
            <v>47</v>
          </cell>
          <cell r="BJ835">
            <v>32</v>
          </cell>
          <cell r="BK835">
            <v>46</v>
          </cell>
          <cell r="BL835">
            <v>34</v>
          </cell>
          <cell r="BM835">
            <v>47</v>
          </cell>
          <cell r="BN835">
            <v>29</v>
          </cell>
          <cell r="BO835">
            <v>54</v>
          </cell>
          <cell r="BP835">
            <v>33</v>
          </cell>
          <cell r="BQ835">
            <v>49</v>
          </cell>
          <cell r="BR835">
            <v>38</v>
          </cell>
          <cell r="BS835">
            <v>52</v>
          </cell>
          <cell r="BT835">
            <v>33</v>
          </cell>
          <cell r="BU835">
            <v>54</v>
          </cell>
          <cell r="BV835">
            <v>33</v>
          </cell>
          <cell r="BW835">
            <v>58</v>
          </cell>
          <cell r="BX835">
            <v>35</v>
          </cell>
          <cell r="BY835">
            <v>60</v>
          </cell>
          <cell r="BZ835">
            <v>37</v>
          </cell>
          <cell r="CA835">
            <v>53</v>
          </cell>
          <cell r="CB835">
            <v>36</v>
          </cell>
          <cell r="CC835">
            <v>63</v>
          </cell>
          <cell r="CD835">
            <v>43</v>
          </cell>
          <cell r="CE835">
            <v>58</v>
          </cell>
          <cell r="CF835">
            <v>39</v>
          </cell>
          <cell r="CG835">
            <v>59</v>
          </cell>
          <cell r="CH835">
            <v>32</v>
          </cell>
          <cell r="CI835">
            <v>65</v>
          </cell>
          <cell r="CJ835">
            <v>44</v>
          </cell>
          <cell r="CK835">
            <v>74</v>
          </cell>
          <cell r="CL835">
            <v>40</v>
          </cell>
          <cell r="CM835">
            <v>72</v>
          </cell>
          <cell r="CN835">
            <v>40</v>
          </cell>
          <cell r="CO835">
            <v>74</v>
          </cell>
          <cell r="CP835">
            <v>40</v>
          </cell>
          <cell r="CQ835">
            <v>78</v>
          </cell>
          <cell r="CR835">
            <v>42</v>
          </cell>
          <cell r="CS835">
            <v>68</v>
          </cell>
          <cell r="CT835">
            <v>48</v>
          </cell>
          <cell r="CU835">
            <v>80</v>
          </cell>
          <cell r="CV835">
            <v>49</v>
          </cell>
          <cell r="CW835">
            <v>79</v>
          </cell>
          <cell r="CX835">
            <v>53</v>
          </cell>
        </row>
        <row r="836">
          <cell r="B836">
            <v>36960</v>
          </cell>
          <cell r="C836">
            <v>61</v>
          </cell>
          <cell r="D836">
            <v>32</v>
          </cell>
          <cell r="E836">
            <v>57</v>
          </cell>
          <cell r="F836">
            <v>26</v>
          </cell>
          <cell r="G836">
            <v>55</v>
          </cell>
          <cell r="H836">
            <v>28</v>
          </cell>
          <cell r="I836">
            <v>59</v>
          </cell>
          <cell r="J836">
            <v>29</v>
          </cell>
          <cell r="K836">
            <v>64</v>
          </cell>
          <cell r="L836">
            <v>32</v>
          </cell>
          <cell r="M836">
            <v>62</v>
          </cell>
          <cell r="N836">
            <v>26</v>
          </cell>
          <cell r="O836">
            <v>62</v>
          </cell>
          <cell r="P836">
            <v>30</v>
          </cell>
          <cell r="Q836">
            <v>65</v>
          </cell>
          <cell r="R836">
            <v>35</v>
          </cell>
          <cell r="S836">
            <v>41</v>
          </cell>
          <cell r="T836">
            <v>26</v>
          </cell>
          <cell r="U836">
            <v>38</v>
          </cell>
          <cell r="V836">
            <v>22</v>
          </cell>
          <cell r="W836">
            <v>38</v>
          </cell>
          <cell r="X836">
            <v>24</v>
          </cell>
          <cell r="Y836">
            <v>42</v>
          </cell>
          <cell r="Z836">
            <v>30</v>
          </cell>
          <cell r="AA836">
            <v>42</v>
          </cell>
          <cell r="AB836">
            <v>32</v>
          </cell>
          <cell r="AC836">
            <v>40</v>
          </cell>
          <cell r="AD836">
            <v>28</v>
          </cell>
          <cell r="AE836">
            <v>44</v>
          </cell>
          <cell r="AF836">
            <v>31</v>
          </cell>
          <cell r="AG836">
            <v>32</v>
          </cell>
          <cell r="AH836">
            <v>21</v>
          </cell>
          <cell r="AI836">
            <v>34</v>
          </cell>
          <cell r="AJ836">
            <v>24</v>
          </cell>
          <cell r="AK836">
            <v>35</v>
          </cell>
          <cell r="AL836">
            <v>19</v>
          </cell>
          <cell r="AM836">
            <v>36</v>
          </cell>
          <cell r="AN836">
            <v>27</v>
          </cell>
          <cell r="AO836">
            <v>45</v>
          </cell>
          <cell r="AP836">
            <v>34</v>
          </cell>
          <cell r="AQ836">
            <v>47</v>
          </cell>
          <cell r="AR836">
            <v>34</v>
          </cell>
          <cell r="AS836">
            <v>46</v>
          </cell>
          <cell r="AT836">
            <v>29</v>
          </cell>
          <cell r="AU836">
            <v>34</v>
          </cell>
          <cell r="AV836">
            <v>28</v>
          </cell>
          <cell r="AW836">
            <v>38</v>
          </cell>
          <cell r="AX836">
            <v>19</v>
          </cell>
          <cell r="AY836">
            <v>45</v>
          </cell>
          <cell r="AZ836">
            <v>27</v>
          </cell>
          <cell r="BA836">
            <v>36</v>
          </cell>
          <cell r="BB836">
            <v>24</v>
          </cell>
          <cell r="BC836">
            <v>43</v>
          </cell>
          <cell r="BD836">
            <v>26</v>
          </cell>
          <cell r="BE836">
            <v>45</v>
          </cell>
          <cell r="BF836">
            <v>32</v>
          </cell>
          <cell r="BG836">
            <v>45</v>
          </cell>
          <cell r="BH836">
            <v>32</v>
          </cell>
          <cell r="BI836">
            <v>48</v>
          </cell>
          <cell r="BJ836">
            <v>28</v>
          </cell>
          <cell r="BK836">
            <v>49</v>
          </cell>
          <cell r="BL836">
            <v>31</v>
          </cell>
          <cell r="BM836">
            <v>52</v>
          </cell>
          <cell r="BN836">
            <v>28</v>
          </cell>
          <cell r="BO836">
            <v>49</v>
          </cell>
          <cell r="BP836">
            <v>25</v>
          </cell>
          <cell r="BQ836">
            <v>48</v>
          </cell>
          <cell r="BR836">
            <v>32</v>
          </cell>
          <cell r="BS836">
            <v>57</v>
          </cell>
          <cell r="BT836">
            <v>25</v>
          </cell>
          <cell r="BU836">
            <v>52</v>
          </cell>
          <cell r="BV836">
            <v>24</v>
          </cell>
          <cell r="BW836">
            <v>54</v>
          </cell>
          <cell r="BX836">
            <v>25</v>
          </cell>
          <cell r="BY836">
            <v>56</v>
          </cell>
          <cell r="BZ836">
            <v>29</v>
          </cell>
          <cell r="CA836">
            <v>57</v>
          </cell>
          <cell r="CB836">
            <v>34</v>
          </cell>
          <cell r="CC836">
            <v>59</v>
          </cell>
          <cell r="CD836">
            <v>37</v>
          </cell>
          <cell r="CE836">
            <v>58</v>
          </cell>
          <cell r="CF836">
            <v>30</v>
          </cell>
          <cell r="CG836">
            <v>64</v>
          </cell>
          <cell r="CH836">
            <v>30</v>
          </cell>
          <cell r="CI836">
            <v>60</v>
          </cell>
          <cell r="CJ836">
            <v>36</v>
          </cell>
          <cell r="CK836">
            <v>69</v>
          </cell>
          <cell r="CL836">
            <v>54</v>
          </cell>
          <cell r="CM836">
            <v>62</v>
          </cell>
          <cell r="CN836">
            <v>46</v>
          </cell>
          <cell r="CO836">
            <v>69</v>
          </cell>
          <cell r="CP836">
            <v>54</v>
          </cell>
          <cell r="CQ836">
            <v>75</v>
          </cell>
          <cell r="CR836">
            <v>55</v>
          </cell>
          <cell r="CS836">
            <v>71</v>
          </cell>
          <cell r="CT836">
            <v>58</v>
          </cell>
          <cell r="CU836">
            <v>77</v>
          </cell>
          <cell r="CV836">
            <v>64</v>
          </cell>
          <cell r="CW836">
            <v>82</v>
          </cell>
          <cell r="CX836">
            <v>65</v>
          </cell>
        </row>
        <row r="837">
          <cell r="B837">
            <v>36961</v>
          </cell>
          <cell r="C837">
            <v>68</v>
          </cell>
          <cell r="D837">
            <v>37</v>
          </cell>
          <cell r="E837">
            <v>67</v>
          </cell>
          <cell r="F837">
            <v>32</v>
          </cell>
          <cell r="G837">
            <v>64</v>
          </cell>
          <cell r="H837">
            <v>29</v>
          </cell>
          <cell r="I837">
            <v>67</v>
          </cell>
          <cell r="J837">
            <v>31</v>
          </cell>
          <cell r="K837">
            <v>65</v>
          </cell>
          <cell r="L837">
            <v>34</v>
          </cell>
          <cell r="M837">
            <v>67</v>
          </cell>
          <cell r="N837">
            <v>36</v>
          </cell>
          <cell r="O837">
            <v>70</v>
          </cell>
          <cell r="P837">
            <v>37</v>
          </cell>
          <cell r="Q837">
            <v>71</v>
          </cell>
          <cell r="R837">
            <v>39</v>
          </cell>
          <cell r="S837">
            <v>42</v>
          </cell>
          <cell r="T837">
            <v>24</v>
          </cell>
          <cell r="U837">
            <v>37</v>
          </cell>
          <cell r="V837">
            <v>19</v>
          </cell>
          <cell r="W837">
            <v>43</v>
          </cell>
          <cell r="X837">
            <v>12</v>
          </cell>
          <cell r="Y837">
            <v>43.6</v>
          </cell>
          <cell r="Z837">
            <v>31.2</v>
          </cell>
          <cell r="AA837">
            <v>45</v>
          </cell>
          <cell r="AB837">
            <v>26</v>
          </cell>
          <cell r="AC837">
            <v>48</v>
          </cell>
          <cell r="AD837">
            <v>24</v>
          </cell>
          <cell r="AE837">
            <v>49</v>
          </cell>
          <cell r="AF837">
            <v>29</v>
          </cell>
          <cell r="AG837">
            <v>38</v>
          </cell>
          <cell r="AH837">
            <v>21</v>
          </cell>
          <cell r="AI837">
            <v>36</v>
          </cell>
          <cell r="AJ837">
            <v>22</v>
          </cell>
          <cell r="AK837">
            <v>36</v>
          </cell>
          <cell r="AL837">
            <v>18</v>
          </cell>
          <cell r="AM837">
            <v>38</v>
          </cell>
          <cell r="AN837">
            <v>17</v>
          </cell>
          <cell r="AO837">
            <v>55</v>
          </cell>
          <cell r="AP837">
            <v>32</v>
          </cell>
          <cell r="AQ837">
            <v>57</v>
          </cell>
          <cell r="AR837">
            <v>29</v>
          </cell>
          <cell r="AS837">
            <v>59</v>
          </cell>
          <cell r="AT837">
            <v>23</v>
          </cell>
          <cell r="AU837">
            <v>39</v>
          </cell>
          <cell r="AV837">
            <v>25</v>
          </cell>
          <cell r="AW837">
            <v>41</v>
          </cell>
          <cell r="AX837">
            <v>28</v>
          </cell>
          <cell r="AY837">
            <v>52</v>
          </cell>
          <cell r="AZ837">
            <v>23</v>
          </cell>
          <cell r="BA837">
            <v>41</v>
          </cell>
          <cell r="BB837">
            <v>21</v>
          </cell>
          <cell r="BC837">
            <v>50</v>
          </cell>
          <cell r="BD837">
            <v>21</v>
          </cell>
          <cell r="BE837">
            <v>57</v>
          </cell>
          <cell r="BF837">
            <v>29</v>
          </cell>
          <cell r="BG837">
            <v>57</v>
          </cell>
          <cell r="BH837">
            <v>29</v>
          </cell>
          <cell r="BI837">
            <v>61</v>
          </cell>
          <cell r="BJ837">
            <v>25</v>
          </cell>
          <cell r="BK837">
            <v>66</v>
          </cell>
          <cell r="BL837">
            <v>32</v>
          </cell>
          <cell r="BM837">
            <v>67</v>
          </cell>
          <cell r="BN837">
            <v>27</v>
          </cell>
          <cell r="BO837">
            <v>67</v>
          </cell>
          <cell r="BP837">
            <v>29</v>
          </cell>
          <cell r="BQ837">
            <v>65</v>
          </cell>
          <cell r="BR837">
            <v>31</v>
          </cell>
          <cell r="BS837">
            <v>65</v>
          </cell>
          <cell r="BT837">
            <v>27</v>
          </cell>
          <cell r="BU837">
            <v>64</v>
          </cell>
          <cell r="BV837">
            <v>27</v>
          </cell>
          <cell r="BW837">
            <v>67</v>
          </cell>
          <cell r="BX837">
            <v>33</v>
          </cell>
          <cell r="BY837">
            <v>65</v>
          </cell>
          <cell r="BZ837">
            <v>29</v>
          </cell>
          <cell r="CA837">
            <v>70</v>
          </cell>
          <cell r="CB837">
            <v>29</v>
          </cell>
          <cell r="CC837">
            <v>71</v>
          </cell>
          <cell r="CD837">
            <v>33</v>
          </cell>
          <cell r="CE837">
            <v>65</v>
          </cell>
          <cell r="CF837">
            <v>37</v>
          </cell>
          <cell r="CG837">
            <v>72</v>
          </cell>
          <cell r="CH837">
            <v>34</v>
          </cell>
          <cell r="CI837">
            <v>71</v>
          </cell>
          <cell r="CJ837">
            <v>35</v>
          </cell>
          <cell r="CK837">
            <v>77</v>
          </cell>
          <cell r="CL837">
            <v>50</v>
          </cell>
          <cell r="CM837">
            <v>75</v>
          </cell>
          <cell r="CN837">
            <v>46</v>
          </cell>
          <cell r="CO837">
            <v>77</v>
          </cell>
          <cell r="CP837">
            <v>50</v>
          </cell>
          <cell r="CQ837">
            <v>82</v>
          </cell>
          <cell r="CR837">
            <v>53</v>
          </cell>
          <cell r="CS837">
            <v>73</v>
          </cell>
          <cell r="CT837">
            <v>54</v>
          </cell>
          <cell r="CU837">
            <v>83</v>
          </cell>
          <cell r="CV837">
            <v>68</v>
          </cell>
          <cell r="CW837">
            <v>84</v>
          </cell>
          <cell r="CX837">
            <v>64</v>
          </cell>
        </row>
        <row r="838">
          <cell r="B838">
            <v>36962</v>
          </cell>
          <cell r="C838">
            <v>71</v>
          </cell>
          <cell r="D838">
            <v>51</v>
          </cell>
          <cell r="E838">
            <v>60</v>
          </cell>
          <cell r="F838">
            <v>46</v>
          </cell>
          <cell r="G838">
            <v>58</v>
          </cell>
          <cell r="H838">
            <v>42</v>
          </cell>
          <cell r="I838">
            <v>59</v>
          </cell>
          <cell r="J838">
            <v>45</v>
          </cell>
          <cell r="K838">
            <v>71</v>
          </cell>
          <cell r="L838">
            <v>58</v>
          </cell>
          <cell r="M838">
            <v>62</v>
          </cell>
          <cell r="N838">
            <v>55</v>
          </cell>
          <cell r="O838">
            <v>61</v>
          </cell>
          <cell r="P838">
            <v>55</v>
          </cell>
          <cell r="Q838">
            <v>74</v>
          </cell>
          <cell r="R838">
            <v>59</v>
          </cell>
          <cell r="S838">
            <v>39</v>
          </cell>
          <cell r="T838">
            <v>22</v>
          </cell>
          <cell r="U838">
            <v>27</v>
          </cell>
          <cell r="V838">
            <v>9</v>
          </cell>
          <cell r="W838">
            <v>38</v>
          </cell>
          <cell r="X838">
            <v>17</v>
          </cell>
          <cell r="Y838">
            <v>45.2</v>
          </cell>
          <cell r="Z838">
            <v>32.4</v>
          </cell>
          <cell r="AA838">
            <v>42</v>
          </cell>
          <cell r="AB838">
            <v>28</v>
          </cell>
          <cell r="AC838">
            <v>40</v>
          </cell>
          <cell r="AD838">
            <v>22</v>
          </cell>
          <cell r="AE838">
            <v>42</v>
          </cell>
          <cell r="AF838">
            <v>28</v>
          </cell>
          <cell r="AG838">
            <v>42</v>
          </cell>
          <cell r="AH838">
            <v>13</v>
          </cell>
          <cell r="AI838">
            <v>39</v>
          </cell>
          <cell r="AJ838">
            <v>15</v>
          </cell>
          <cell r="AK838">
            <v>36</v>
          </cell>
          <cell r="AL838">
            <v>8</v>
          </cell>
          <cell r="AM838">
            <v>33</v>
          </cell>
          <cell r="AN838">
            <v>16</v>
          </cell>
          <cell r="AO838">
            <v>48</v>
          </cell>
          <cell r="AP838">
            <v>30</v>
          </cell>
          <cell r="AQ838">
            <v>48</v>
          </cell>
          <cell r="AR838">
            <v>31</v>
          </cell>
          <cell r="AS838">
            <v>44</v>
          </cell>
          <cell r="AT838">
            <v>24</v>
          </cell>
          <cell r="AU838">
            <v>47</v>
          </cell>
          <cell r="AV838">
            <v>18</v>
          </cell>
          <cell r="AW838">
            <v>59</v>
          </cell>
          <cell r="AX838">
            <v>26</v>
          </cell>
          <cell r="AY838">
            <v>51</v>
          </cell>
          <cell r="AZ838">
            <v>23</v>
          </cell>
          <cell r="BA838">
            <v>47</v>
          </cell>
          <cell r="BB838">
            <v>20</v>
          </cell>
          <cell r="BC838">
            <v>50</v>
          </cell>
          <cell r="BD838">
            <v>24</v>
          </cell>
          <cell r="BE838">
            <v>55</v>
          </cell>
          <cell r="BF838">
            <v>31</v>
          </cell>
          <cell r="BG838">
            <v>48</v>
          </cell>
          <cell r="BH838">
            <v>37</v>
          </cell>
          <cell r="BI838">
            <v>53</v>
          </cell>
          <cell r="BJ838">
            <v>27</v>
          </cell>
          <cell r="BK838">
            <v>55</v>
          </cell>
          <cell r="BL838">
            <v>35</v>
          </cell>
          <cell r="BM838">
            <v>57</v>
          </cell>
          <cell r="BN838">
            <v>35</v>
          </cell>
          <cell r="BO838">
            <v>59</v>
          </cell>
          <cell r="BP838">
            <v>35</v>
          </cell>
          <cell r="BQ838">
            <v>62</v>
          </cell>
          <cell r="BR838">
            <v>41</v>
          </cell>
          <cell r="BS838">
            <v>56</v>
          </cell>
          <cell r="BT838">
            <v>38</v>
          </cell>
          <cell r="BU838">
            <v>62</v>
          </cell>
          <cell r="BV838">
            <v>39</v>
          </cell>
          <cell r="BW838">
            <v>68</v>
          </cell>
          <cell r="BX838">
            <v>40</v>
          </cell>
          <cell r="BY838">
            <v>66</v>
          </cell>
          <cell r="BZ838">
            <v>43</v>
          </cell>
          <cell r="CA838">
            <v>65</v>
          </cell>
          <cell r="CB838">
            <v>51</v>
          </cell>
          <cell r="CC838">
            <v>69</v>
          </cell>
          <cell r="CD838">
            <v>51</v>
          </cell>
          <cell r="CE838">
            <v>59</v>
          </cell>
          <cell r="CF838">
            <v>52</v>
          </cell>
          <cell r="CG838">
            <v>63</v>
          </cell>
          <cell r="CH838">
            <v>55</v>
          </cell>
          <cell r="CI838">
            <v>69</v>
          </cell>
          <cell r="CJ838">
            <v>57</v>
          </cell>
          <cell r="CK838">
            <v>88</v>
          </cell>
          <cell r="CL838">
            <v>53</v>
          </cell>
          <cell r="CM838">
            <v>82</v>
          </cell>
          <cell r="CN838">
            <v>55</v>
          </cell>
          <cell r="CO838">
            <v>88</v>
          </cell>
          <cell r="CP838">
            <v>53</v>
          </cell>
          <cell r="CQ838">
            <v>89</v>
          </cell>
          <cell r="CR838">
            <v>55</v>
          </cell>
          <cell r="CS838">
            <v>81</v>
          </cell>
          <cell r="CT838">
            <v>59</v>
          </cell>
          <cell r="CU838">
            <v>83</v>
          </cell>
          <cell r="CV838">
            <v>67</v>
          </cell>
          <cell r="CW838">
            <v>83</v>
          </cell>
          <cell r="CX838">
            <v>70</v>
          </cell>
        </row>
        <row r="839">
          <cell r="B839">
            <v>36963</v>
          </cell>
          <cell r="C839">
            <v>69</v>
          </cell>
          <cell r="D839">
            <v>46</v>
          </cell>
          <cell r="E839">
            <v>65</v>
          </cell>
          <cell r="F839">
            <v>47</v>
          </cell>
          <cell r="G839">
            <v>63</v>
          </cell>
          <cell r="H839">
            <v>47</v>
          </cell>
          <cell r="I839">
            <v>67</v>
          </cell>
          <cell r="J839">
            <v>48</v>
          </cell>
          <cell r="K839">
            <v>71</v>
          </cell>
          <cell r="L839">
            <v>46</v>
          </cell>
          <cell r="M839">
            <v>70</v>
          </cell>
          <cell r="N839">
            <v>47</v>
          </cell>
          <cell r="O839">
            <v>72</v>
          </cell>
          <cell r="P839">
            <v>51</v>
          </cell>
          <cell r="Q839">
            <v>76</v>
          </cell>
          <cell r="R839">
            <v>56</v>
          </cell>
          <cell r="S839">
            <v>35</v>
          </cell>
          <cell r="T839">
            <v>26</v>
          </cell>
          <cell r="U839">
            <v>37</v>
          </cell>
          <cell r="V839">
            <v>23</v>
          </cell>
          <cell r="W839">
            <v>34</v>
          </cell>
          <cell r="X839">
            <v>27</v>
          </cell>
          <cell r="Y839">
            <v>46.8</v>
          </cell>
          <cell r="Z839">
            <v>33.6</v>
          </cell>
          <cell r="AA839">
            <v>39</v>
          </cell>
          <cell r="AB839">
            <v>32</v>
          </cell>
          <cell r="AC839">
            <v>35</v>
          </cell>
          <cell r="AD839">
            <v>31</v>
          </cell>
          <cell r="AE839">
            <v>40</v>
          </cell>
          <cell r="AF839">
            <v>33</v>
          </cell>
          <cell r="AG839">
            <v>43</v>
          </cell>
          <cell r="AH839">
            <v>34</v>
          </cell>
          <cell r="AI839">
            <v>44</v>
          </cell>
          <cell r="AJ839">
            <v>35</v>
          </cell>
          <cell r="AK839">
            <v>40</v>
          </cell>
          <cell r="AL839">
            <v>30</v>
          </cell>
          <cell r="AM839">
            <v>36</v>
          </cell>
          <cell r="AN839">
            <v>28</v>
          </cell>
          <cell r="AO839">
            <v>47</v>
          </cell>
          <cell r="AP839">
            <v>35</v>
          </cell>
          <cell r="AQ839">
            <v>48</v>
          </cell>
          <cell r="AR839">
            <v>37</v>
          </cell>
          <cell r="AS839">
            <v>56</v>
          </cell>
          <cell r="AT839">
            <v>39</v>
          </cell>
          <cell r="AU839">
            <v>46</v>
          </cell>
          <cell r="AV839">
            <v>34</v>
          </cell>
          <cell r="AW839">
            <v>53</v>
          </cell>
          <cell r="AX839">
            <v>38</v>
          </cell>
          <cell r="AY839">
            <v>52</v>
          </cell>
          <cell r="AZ839">
            <v>34</v>
          </cell>
          <cell r="BA839">
            <v>43</v>
          </cell>
          <cell r="BB839">
            <v>31</v>
          </cell>
          <cell r="BC839">
            <v>44</v>
          </cell>
          <cell r="BD839">
            <v>30</v>
          </cell>
          <cell r="BE839">
            <v>54</v>
          </cell>
          <cell r="BF839">
            <v>38</v>
          </cell>
          <cell r="BG839">
            <v>53</v>
          </cell>
          <cell r="BH839">
            <v>37</v>
          </cell>
          <cell r="BI839">
            <v>63</v>
          </cell>
          <cell r="BJ839">
            <v>39</v>
          </cell>
          <cell r="BK839">
            <v>63</v>
          </cell>
          <cell r="BL839">
            <v>40</v>
          </cell>
          <cell r="BM839">
            <v>66</v>
          </cell>
          <cell r="BN839">
            <v>47</v>
          </cell>
          <cell r="BO839">
            <v>73</v>
          </cell>
          <cell r="BP839">
            <v>46</v>
          </cell>
          <cell r="BQ839">
            <v>75</v>
          </cell>
          <cell r="BR839">
            <v>60</v>
          </cell>
          <cell r="BS839">
            <v>65</v>
          </cell>
          <cell r="BT839">
            <v>47</v>
          </cell>
          <cell r="BU839">
            <v>72</v>
          </cell>
          <cell r="BV839">
            <v>51</v>
          </cell>
          <cell r="BW839">
            <v>77</v>
          </cell>
          <cell r="BX839">
            <v>59</v>
          </cell>
          <cell r="BY839">
            <v>74</v>
          </cell>
          <cell r="BZ839">
            <v>54</v>
          </cell>
          <cell r="CA839">
            <v>76</v>
          </cell>
          <cell r="CB839">
            <v>58</v>
          </cell>
          <cell r="CC839">
            <v>79</v>
          </cell>
          <cell r="CD839">
            <v>61</v>
          </cell>
          <cell r="CE839">
            <v>68</v>
          </cell>
          <cell r="CF839">
            <v>53</v>
          </cell>
          <cell r="CG839">
            <v>75</v>
          </cell>
          <cell r="CH839">
            <v>48</v>
          </cell>
          <cell r="CI839">
            <v>80</v>
          </cell>
          <cell r="CJ839">
            <v>63</v>
          </cell>
          <cell r="CK839">
            <v>78</v>
          </cell>
          <cell r="CL839">
            <v>65</v>
          </cell>
          <cell r="CM839">
            <v>81</v>
          </cell>
          <cell r="CN839">
            <v>59</v>
          </cell>
          <cell r="CO839">
            <v>78</v>
          </cell>
          <cell r="CP839">
            <v>65</v>
          </cell>
          <cell r="CQ839">
            <v>83</v>
          </cell>
          <cell r="CR839">
            <v>69</v>
          </cell>
          <cell r="CS839">
            <v>75</v>
          </cell>
          <cell r="CT839">
            <v>66</v>
          </cell>
          <cell r="CU839">
            <v>93</v>
          </cell>
          <cell r="CV839">
            <v>73</v>
          </cell>
          <cell r="CW839">
            <v>91</v>
          </cell>
          <cell r="CX839">
            <v>74</v>
          </cell>
        </row>
        <row r="840">
          <cell r="B840">
            <v>36964</v>
          </cell>
          <cell r="C840">
            <v>67</v>
          </cell>
          <cell r="D840">
            <v>46</v>
          </cell>
          <cell r="E840">
            <v>62</v>
          </cell>
          <cell r="F840">
            <v>38</v>
          </cell>
          <cell r="G840">
            <v>63</v>
          </cell>
          <cell r="H840">
            <v>42</v>
          </cell>
          <cell r="I840">
            <v>68</v>
          </cell>
          <cell r="J840">
            <v>39</v>
          </cell>
          <cell r="K840">
            <v>58</v>
          </cell>
          <cell r="L840">
            <v>45</v>
          </cell>
          <cell r="M840">
            <v>67</v>
          </cell>
          <cell r="N840">
            <v>42</v>
          </cell>
          <cell r="O840">
            <v>65</v>
          </cell>
          <cell r="P840">
            <v>45</v>
          </cell>
          <cell r="Q840">
            <v>71</v>
          </cell>
          <cell r="R840">
            <v>53</v>
          </cell>
          <cell r="S840">
            <v>43</v>
          </cell>
          <cell r="T840">
            <v>26</v>
          </cell>
          <cell r="U840">
            <v>37</v>
          </cell>
          <cell r="V840">
            <v>33</v>
          </cell>
          <cell r="W840">
            <v>40</v>
          </cell>
          <cell r="X840">
            <v>21</v>
          </cell>
          <cell r="Y840">
            <v>48.4</v>
          </cell>
          <cell r="Z840">
            <v>34.8</v>
          </cell>
          <cell r="AA840">
            <v>45</v>
          </cell>
          <cell r="AB840">
            <v>29</v>
          </cell>
          <cell r="AC840">
            <v>42</v>
          </cell>
          <cell r="AD840">
            <v>28</v>
          </cell>
          <cell r="AE840">
            <v>49</v>
          </cell>
          <cell r="AF840">
            <v>32</v>
          </cell>
          <cell r="AG840">
            <v>37</v>
          </cell>
          <cell r="AH840">
            <v>32</v>
          </cell>
          <cell r="AI840">
            <v>38</v>
          </cell>
          <cell r="AJ840">
            <v>31</v>
          </cell>
          <cell r="AK840">
            <v>38</v>
          </cell>
          <cell r="AL840">
            <v>33</v>
          </cell>
          <cell r="AM840">
            <v>39</v>
          </cell>
          <cell r="AN840">
            <v>31</v>
          </cell>
          <cell r="AO840">
            <v>48</v>
          </cell>
          <cell r="AP840">
            <v>42</v>
          </cell>
          <cell r="AQ840">
            <v>51</v>
          </cell>
          <cell r="AR840">
            <v>40</v>
          </cell>
          <cell r="AS840">
            <v>52</v>
          </cell>
          <cell r="AT840">
            <v>31</v>
          </cell>
          <cell r="AU840">
            <v>44</v>
          </cell>
          <cell r="AV840">
            <v>33</v>
          </cell>
          <cell r="AW840">
            <v>49</v>
          </cell>
          <cell r="AX840">
            <v>32</v>
          </cell>
          <cell r="AY840">
            <v>51</v>
          </cell>
          <cell r="AZ840">
            <v>38</v>
          </cell>
          <cell r="BA840">
            <v>44</v>
          </cell>
          <cell r="BB840">
            <v>30</v>
          </cell>
          <cell r="BC840">
            <v>48</v>
          </cell>
          <cell r="BD840">
            <v>31</v>
          </cell>
          <cell r="BE840">
            <v>52</v>
          </cell>
          <cell r="BF840">
            <v>41</v>
          </cell>
          <cell r="BG840">
            <v>53</v>
          </cell>
          <cell r="BH840">
            <v>37</v>
          </cell>
          <cell r="BI840">
            <v>58</v>
          </cell>
          <cell r="BJ840">
            <v>34</v>
          </cell>
          <cell r="BK840">
            <v>61</v>
          </cell>
          <cell r="BL840">
            <v>43</v>
          </cell>
          <cell r="BM840">
            <v>62</v>
          </cell>
          <cell r="BN840">
            <v>43</v>
          </cell>
          <cell r="BO840">
            <v>65</v>
          </cell>
          <cell r="BP840">
            <v>42</v>
          </cell>
          <cell r="BQ840">
            <v>65</v>
          </cell>
          <cell r="BR840">
            <v>44</v>
          </cell>
          <cell r="BS840">
            <v>65</v>
          </cell>
          <cell r="BT840">
            <v>44</v>
          </cell>
          <cell r="BU840">
            <v>68</v>
          </cell>
          <cell r="BV840">
            <v>44</v>
          </cell>
          <cell r="BW840">
            <v>70</v>
          </cell>
          <cell r="BX840">
            <v>45</v>
          </cell>
          <cell r="BY840">
            <v>71</v>
          </cell>
          <cell r="BZ840">
            <v>47</v>
          </cell>
          <cell r="CA840">
            <v>74</v>
          </cell>
          <cell r="CB840">
            <v>46</v>
          </cell>
          <cell r="CC840">
            <v>76</v>
          </cell>
          <cell r="CD840">
            <v>48</v>
          </cell>
          <cell r="CE840">
            <v>70</v>
          </cell>
          <cell r="CF840">
            <v>48</v>
          </cell>
          <cell r="CG840">
            <v>70</v>
          </cell>
          <cell r="CH840">
            <v>43</v>
          </cell>
          <cell r="CI840">
            <v>76</v>
          </cell>
          <cell r="CJ840">
            <v>47</v>
          </cell>
          <cell r="CK840">
            <v>74</v>
          </cell>
          <cell r="CL840">
            <v>57</v>
          </cell>
          <cell r="CM840">
            <v>72</v>
          </cell>
          <cell r="CN840">
            <v>55</v>
          </cell>
          <cell r="CO840">
            <v>74</v>
          </cell>
          <cell r="CP840">
            <v>57</v>
          </cell>
          <cell r="CQ840">
            <v>76</v>
          </cell>
          <cell r="CR840">
            <v>61</v>
          </cell>
          <cell r="CS840">
            <v>74</v>
          </cell>
          <cell r="CT840">
            <v>63</v>
          </cell>
          <cell r="CU840">
            <v>89</v>
          </cell>
          <cell r="CV840">
            <v>70</v>
          </cell>
          <cell r="CW840">
            <v>85</v>
          </cell>
          <cell r="CX840">
            <v>72</v>
          </cell>
        </row>
        <row r="841">
          <cell r="B841">
            <v>36965</v>
          </cell>
          <cell r="C841">
            <v>68</v>
          </cell>
          <cell r="D841">
            <v>50</v>
          </cell>
          <cell r="E841">
            <v>62</v>
          </cell>
          <cell r="F841">
            <v>48</v>
          </cell>
          <cell r="G841">
            <v>57</v>
          </cell>
          <cell r="H841">
            <v>46</v>
          </cell>
          <cell r="I841">
            <v>62</v>
          </cell>
          <cell r="J841">
            <v>49</v>
          </cell>
          <cell r="K841">
            <v>73</v>
          </cell>
          <cell r="L841">
            <v>42</v>
          </cell>
          <cell r="M841">
            <v>67</v>
          </cell>
          <cell r="N841">
            <v>50</v>
          </cell>
          <cell r="O841">
            <v>68</v>
          </cell>
          <cell r="P841">
            <v>50</v>
          </cell>
          <cell r="Q841">
            <v>74</v>
          </cell>
          <cell r="R841">
            <v>50</v>
          </cell>
          <cell r="S841">
            <v>48</v>
          </cell>
          <cell r="T841">
            <v>32</v>
          </cell>
          <cell r="U841">
            <v>44</v>
          </cell>
          <cell r="V841">
            <v>31</v>
          </cell>
          <cell r="W841">
            <v>47</v>
          </cell>
          <cell r="X841">
            <v>30</v>
          </cell>
          <cell r="Y841">
            <v>50</v>
          </cell>
          <cell r="Z841">
            <v>36</v>
          </cell>
          <cell r="AA841">
            <v>51</v>
          </cell>
          <cell r="AB841">
            <v>28</v>
          </cell>
          <cell r="AC841">
            <v>49</v>
          </cell>
          <cell r="AD841">
            <v>31</v>
          </cell>
          <cell r="AE841">
            <v>50</v>
          </cell>
          <cell r="AF841">
            <v>33</v>
          </cell>
          <cell r="AG841">
            <v>46</v>
          </cell>
          <cell r="AH841">
            <v>34</v>
          </cell>
          <cell r="AI841">
            <v>45</v>
          </cell>
          <cell r="AJ841">
            <v>30</v>
          </cell>
          <cell r="AK841">
            <v>45</v>
          </cell>
          <cell r="AL841">
            <v>32</v>
          </cell>
          <cell r="AM841">
            <v>47</v>
          </cell>
          <cell r="AN841">
            <v>31</v>
          </cell>
          <cell r="AO841">
            <v>52</v>
          </cell>
          <cell r="AP841">
            <v>41</v>
          </cell>
          <cell r="AQ841">
            <v>52</v>
          </cell>
          <cell r="AR841">
            <v>35</v>
          </cell>
          <cell r="AS841">
            <v>52</v>
          </cell>
          <cell r="AT841">
            <v>27</v>
          </cell>
          <cell r="AU841">
            <v>50</v>
          </cell>
          <cell r="AV841">
            <v>36</v>
          </cell>
          <cell r="AW841">
            <v>50</v>
          </cell>
          <cell r="AX841">
            <v>31</v>
          </cell>
          <cell r="AY841">
            <v>48</v>
          </cell>
          <cell r="AZ841">
            <v>28</v>
          </cell>
          <cell r="BA841">
            <v>47</v>
          </cell>
          <cell r="BB841">
            <v>29</v>
          </cell>
          <cell r="BC841">
            <v>50</v>
          </cell>
          <cell r="BD841">
            <v>25</v>
          </cell>
          <cell r="BE841">
            <v>55</v>
          </cell>
          <cell r="BF841">
            <v>33</v>
          </cell>
          <cell r="BG841">
            <v>52</v>
          </cell>
          <cell r="BH841">
            <v>31</v>
          </cell>
          <cell r="BI841">
            <v>52</v>
          </cell>
          <cell r="BJ841">
            <v>31</v>
          </cell>
          <cell r="BK841">
            <v>53</v>
          </cell>
          <cell r="BL841">
            <v>39</v>
          </cell>
          <cell r="BM841">
            <v>46</v>
          </cell>
          <cell r="BN841">
            <v>40</v>
          </cell>
          <cell r="BO841">
            <v>50</v>
          </cell>
          <cell r="BP841">
            <v>39</v>
          </cell>
          <cell r="BQ841">
            <v>55</v>
          </cell>
          <cell r="BR841">
            <v>45</v>
          </cell>
          <cell r="BS841">
            <v>53</v>
          </cell>
          <cell r="BT841">
            <v>44</v>
          </cell>
          <cell r="BU841">
            <v>54</v>
          </cell>
          <cell r="BV841">
            <v>44</v>
          </cell>
          <cell r="BW841">
            <v>58</v>
          </cell>
          <cell r="BX841">
            <v>48</v>
          </cell>
          <cell r="BY841">
            <v>57</v>
          </cell>
          <cell r="BZ841">
            <v>49</v>
          </cell>
          <cell r="CA841">
            <v>70</v>
          </cell>
          <cell r="CB841">
            <v>50</v>
          </cell>
          <cell r="CC841">
            <v>73</v>
          </cell>
          <cell r="CD841">
            <v>52</v>
          </cell>
          <cell r="CE841">
            <v>65</v>
          </cell>
          <cell r="CF841">
            <v>49</v>
          </cell>
          <cell r="CG841">
            <v>72</v>
          </cell>
          <cell r="CH841">
            <v>50</v>
          </cell>
          <cell r="CI841">
            <v>76</v>
          </cell>
          <cell r="CJ841">
            <v>53</v>
          </cell>
          <cell r="CK841">
            <v>88</v>
          </cell>
          <cell r="CL841">
            <v>63</v>
          </cell>
          <cell r="CM841">
            <v>83</v>
          </cell>
          <cell r="CN841">
            <v>56</v>
          </cell>
          <cell r="CO841">
            <v>88</v>
          </cell>
          <cell r="CP841">
            <v>63</v>
          </cell>
          <cell r="CQ841">
            <v>89</v>
          </cell>
          <cell r="CR841">
            <v>61</v>
          </cell>
          <cell r="CS841">
            <v>79</v>
          </cell>
          <cell r="CT841">
            <v>70</v>
          </cell>
          <cell r="CU841">
            <v>87</v>
          </cell>
          <cell r="CV841">
            <v>74</v>
          </cell>
          <cell r="CW841">
            <v>86</v>
          </cell>
          <cell r="CX841">
            <v>74</v>
          </cell>
        </row>
        <row r="842">
          <cell r="B842">
            <v>36966</v>
          </cell>
          <cell r="C842">
            <v>54</v>
          </cell>
          <cell r="D842">
            <v>41</v>
          </cell>
          <cell r="E842">
            <v>53</v>
          </cell>
          <cell r="F842">
            <v>42</v>
          </cell>
          <cell r="G842">
            <v>61</v>
          </cell>
          <cell r="H842">
            <v>46</v>
          </cell>
          <cell r="I842">
            <v>57</v>
          </cell>
          <cell r="J842">
            <v>48</v>
          </cell>
          <cell r="K842">
            <v>62</v>
          </cell>
          <cell r="L842">
            <v>44</v>
          </cell>
          <cell r="M842">
            <v>61</v>
          </cell>
          <cell r="N842">
            <v>46</v>
          </cell>
          <cell r="O842">
            <v>65</v>
          </cell>
          <cell r="P842">
            <v>47</v>
          </cell>
          <cell r="Q842">
            <v>70</v>
          </cell>
          <cell r="R842">
            <v>52</v>
          </cell>
          <cell r="S842">
            <v>45</v>
          </cell>
          <cell r="T842">
            <v>23</v>
          </cell>
          <cell r="U842">
            <v>33</v>
          </cell>
          <cell r="V842">
            <v>24</v>
          </cell>
          <cell r="W842">
            <v>43</v>
          </cell>
          <cell r="X842">
            <v>21</v>
          </cell>
          <cell r="Y842">
            <v>51</v>
          </cell>
          <cell r="Z842">
            <v>36</v>
          </cell>
          <cell r="AA842">
            <v>54</v>
          </cell>
          <cell r="AB842">
            <v>35</v>
          </cell>
          <cell r="AC842">
            <v>49</v>
          </cell>
          <cell r="AD842">
            <v>30</v>
          </cell>
          <cell r="AE842">
            <v>50</v>
          </cell>
          <cell r="AF842">
            <v>35</v>
          </cell>
          <cell r="AG842">
            <v>36</v>
          </cell>
          <cell r="AH842">
            <v>26</v>
          </cell>
          <cell r="AI842">
            <v>35</v>
          </cell>
          <cell r="AJ842">
            <v>28</v>
          </cell>
          <cell r="AK842">
            <v>38</v>
          </cell>
          <cell r="AL842">
            <v>26</v>
          </cell>
          <cell r="AM842">
            <v>42</v>
          </cell>
          <cell r="AN842">
            <v>26</v>
          </cell>
          <cell r="AO842">
            <v>57</v>
          </cell>
          <cell r="AP842">
            <v>41</v>
          </cell>
          <cell r="AQ842">
            <v>55</v>
          </cell>
          <cell r="AR842">
            <v>38</v>
          </cell>
          <cell r="AS842">
            <v>54</v>
          </cell>
          <cell r="AT842">
            <v>35</v>
          </cell>
          <cell r="AU842">
            <v>37</v>
          </cell>
          <cell r="AV842">
            <v>29</v>
          </cell>
          <cell r="AW842">
            <v>48</v>
          </cell>
          <cell r="AX842">
            <v>37</v>
          </cell>
          <cell r="AY842">
            <v>48</v>
          </cell>
          <cell r="AZ842">
            <v>28</v>
          </cell>
          <cell r="BA842">
            <v>47</v>
          </cell>
          <cell r="BB842">
            <v>28</v>
          </cell>
          <cell r="BC842">
            <v>55</v>
          </cell>
          <cell r="BD842">
            <v>34</v>
          </cell>
          <cell r="BE842">
            <v>57</v>
          </cell>
          <cell r="BF842">
            <v>40</v>
          </cell>
          <cell r="BG842">
            <v>50</v>
          </cell>
          <cell r="BH842">
            <v>38</v>
          </cell>
          <cell r="BI842">
            <v>49</v>
          </cell>
          <cell r="BJ842">
            <v>39</v>
          </cell>
          <cell r="BK842">
            <v>51</v>
          </cell>
          <cell r="BL842">
            <v>43</v>
          </cell>
          <cell r="BM842">
            <v>44</v>
          </cell>
          <cell r="BN842">
            <v>40</v>
          </cell>
          <cell r="BO842">
            <v>54</v>
          </cell>
          <cell r="BP842">
            <v>41</v>
          </cell>
          <cell r="BQ842">
            <v>60</v>
          </cell>
          <cell r="BR842">
            <v>44</v>
          </cell>
          <cell r="BS842">
            <v>58</v>
          </cell>
          <cell r="BT842">
            <v>44</v>
          </cell>
          <cell r="BU842">
            <v>48</v>
          </cell>
          <cell r="BV842">
            <v>41</v>
          </cell>
          <cell r="BW842">
            <v>54</v>
          </cell>
          <cell r="BX842">
            <v>45</v>
          </cell>
          <cell r="BY842">
            <v>54</v>
          </cell>
          <cell r="BZ842">
            <v>43</v>
          </cell>
          <cell r="CA842">
            <v>76</v>
          </cell>
          <cell r="CB842">
            <v>47</v>
          </cell>
          <cell r="CC842">
            <v>80</v>
          </cell>
          <cell r="CD842">
            <v>57</v>
          </cell>
          <cell r="CE842">
            <v>68</v>
          </cell>
          <cell r="CF842">
            <v>48</v>
          </cell>
          <cell r="CG842">
            <v>72</v>
          </cell>
          <cell r="CH842">
            <v>50</v>
          </cell>
          <cell r="CI842">
            <v>82</v>
          </cell>
          <cell r="CJ842">
            <v>54</v>
          </cell>
          <cell r="CK842">
            <v>81</v>
          </cell>
          <cell r="CL842">
            <v>68</v>
          </cell>
          <cell r="CM842">
            <v>81</v>
          </cell>
          <cell r="CN842">
            <v>60</v>
          </cell>
          <cell r="CO842">
            <v>81</v>
          </cell>
          <cell r="CP842">
            <v>68</v>
          </cell>
          <cell r="CQ842">
            <v>86</v>
          </cell>
          <cell r="CR842">
            <v>67</v>
          </cell>
          <cell r="CS842">
            <v>81</v>
          </cell>
          <cell r="CT842">
            <v>67</v>
          </cell>
          <cell r="CU842">
            <v>88</v>
          </cell>
          <cell r="CV842">
            <v>70</v>
          </cell>
          <cell r="CW842">
            <v>88</v>
          </cell>
          <cell r="CX842">
            <v>75</v>
          </cell>
        </row>
        <row r="843">
          <cell r="B843">
            <v>36967</v>
          </cell>
          <cell r="C843">
            <v>48</v>
          </cell>
          <cell r="D843">
            <v>38</v>
          </cell>
          <cell r="E843">
            <v>42</v>
          </cell>
          <cell r="F843">
            <v>37</v>
          </cell>
          <cell r="G843">
            <v>49</v>
          </cell>
          <cell r="H843">
            <v>38</v>
          </cell>
          <cell r="I843">
            <v>50</v>
          </cell>
          <cell r="J843">
            <v>40</v>
          </cell>
          <cell r="K843">
            <v>54</v>
          </cell>
          <cell r="L843">
            <v>40</v>
          </cell>
          <cell r="M843">
            <v>55</v>
          </cell>
          <cell r="N843">
            <v>36</v>
          </cell>
          <cell r="O843">
            <v>56</v>
          </cell>
          <cell r="P843">
            <v>38</v>
          </cell>
          <cell r="Q843">
            <v>55</v>
          </cell>
          <cell r="R843">
            <v>47</v>
          </cell>
          <cell r="S843">
            <v>41</v>
          </cell>
          <cell r="T843">
            <v>24</v>
          </cell>
          <cell r="U843">
            <v>32</v>
          </cell>
          <cell r="V843">
            <v>18</v>
          </cell>
          <cell r="W843">
            <v>47</v>
          </cell>
          <cell r="X843">
            <v>19</v>
          </cell>
          <cell r="Y843">
            <v>40</v>
          </cell>
          <cell r="Z843">
            <v>33</v>
          </cell>
          <cell r="AA843">
            <v>52</v>
          </cell>
          <cell r="AB843">
            <v>37</v>
          </cell>
          <cell r="AC843">
            <v>49</v>
          </cell>
          <cell r="AD843">
            <v>33</v>
          </cell>
          <cell r="AE843">
            <v>46</v>
          </cell>
          <cell r="AF843">
            <v>34</v>
          </cell>
          <cell r="AG843">
            <v>30</v>
          </cell>
          <cell r="AH843">
            <v>26</v>
          </cell>
          <cell r="AI843">
            <v>30</v>
          </cell>
          <cell r="AJ843">
            <v>28</v>
          </cell>
          <cell r="AK843">
            <v>34</v>
          </cell>
          <cell r="AL843">
            <v>27</v>
          </cell>
          <cell r="AM843">
            <v>39</v>
          </cell>
          <cell r="AN843">
            <v>28</v>
          </cell>
          <cell r="AO843">
            <v>47</v>
          </cell>
          <cell r="AP843">
            <v>37</v>
          </cell>
          <cell r="AQ843">
            <v>45</v>
          </cell>
          <cell r="AR843">
            <v>37</v>
          </cell>
          <cell r="AS843">
            <v>49</v>
          </cell>
          <cell r="AT843">
            <v>39</v>
          </cell>
          <cell r="AU843">
            <v>30</v>
          </cell>
          <cell r="AV843">
            <v>26</v>
          </cell>
          <cell r="AW843">
            <v>45</v>
          </cell>
          <cell r="AX843">
            <v>28</v>
          </cell>
          <cell r="AY843">
            <v>43</v>
          </cell>
          <cell r="AZ843">
            <v>41</v>
          </cell>
          <cell r="BA843">
            <v>40</v>
          </cell>
          <cell r="BB843">
            <v>31</v>
          </cell>
          <cell r="BC843">
            <v>40</v>
          </cell>
          <cell r="BD843">
            <v>34</v>
          </cell>
          <cell r="BE843">
            <v>46</v>
          </cell>
          <cell r="BF843">
            <v>40</v>
          </cell>
          <cell r="BG843">
            <v>44</v>
          </cell>
          <cell r="BH843">
            <v>38</v>
          </cell>
          <cell r="BI843">
            <v>52</v>
          </cell>
          <cell r="BJ843">
            <v>40</v>
          </cell>
          <cell r="BK843">
            <v>55</v>
          </cell>
          <cell r="BL843">
            <v>41</v>
          </cell>
          <cell r="BM843">
            <v>54</v>
          </cell>
          <cell r="BN843">
            <v>36</v>
          </cell>
          <cell r="BO843">
            <v>64</v>
          </cell>
          <cell r="BP843">
            <v>43</v>
          </cell>
          <cell r="BQ843">
            <v>54</v>
          </cell>
          <cell r="BR843">
            <v>42</v>
          </cell>
          <cell r="BS843">
            <v>53</v>
          </cell>
          <cell r="BT843">
            <v>36</v>
          </cell>
          <cell r="BU843">
            <v>62</v>
          </cell>
          <cell r="BV843">
            <v>34</v>
          </cell>
          <cell r="BW843">
            <v>65</v>
          </cell>
          <cell r="BX843">
            <v>44</v>
          </cell>
          <cell r="BY843">
            <v>65</v>
          </cell>
          <cell r="BZ843">
            <v>35</v>
          </cell>
          <cell r="CA843">
            <v>66</v>
          </cell>
          <cell r="CB843">
            <v>43</v>
          </cell>
          <cell r="CC843">
            <v>73</v>
          </cell>
          <cell r="CD843">
            <v>50</v>
          </cell>
          <cell r="CE843">
            <v>57</v>
          </cell>
          <cell r="CF843">
            <v>39</v>
          </cell>
          <cell r="CG843">
            <v>61</v>
          </cell>
          <cell r="CH843">
            <v>41</v>
          </cell>
          <cell r="CI843">
            <v>68</v>
          </cell>
          <cell r="CJ843">
            <v>47</v>
          </cell>
          <cell r="CK843">
            <v>71</v>
          </cell>
          <cell r="CL843">
            <v>58</v>
          </cell>
          <cell r="CM843">
            <v>64</v>
          </cell>
          <cell r="CN843">
            <v>53</v>
          </cell>
          <cell r="CO843">
            <v>71</v>
          </cell>
          <cell r="CP843">
            <v>58</v>
          </cell>
          <cell r="CQ843">
            <v>81</v>
          </cell>
          <cell r="CR843">
            <v>62</v>
          </cell>
          <cell r="CS843">
            <v>77</v>
          </cell>
          <cell r="CT843">
            <v>61</v>
          </cell>
          <cell r="CU843">
            <v>90</v>
          </cell>
          <cell r="CV843">
            <v>67</v>
          </cell>
          <cell r="CW843">
            <v>87</v>
          </cell>
          <cell r="CX843">
            <v>73</v>
          </cell>
        </row>
        <row r="844">
          <cell r="B844">
            <v>36968</v>
          </cell>
          <cell r="C844">
            <v>54</v>
          </cell>
          <cell r="D844">
            <v>34</v>
          </cell>
          <cell r="E844">
            <v>54</v>
          </cell>
          <cell r="F844">
            <v>35</v>
          </cell>
          <cell r="G844">
            <v>54</v>
          </cell>
          <cell r="H844">
            <v>37</v>
          </cell>
          <cell r="I844">
            <v>57</v>
          </cell>
          <cell r="J844">
            <v>39</v>
          </cell>
          <cell r="K844">
            <v>60</v>
          </cell>
          <cell r="L844">
            <v>38</v>
          </cell>
          <cell r="M844">
            <v>61</v>
          </cell>
          <cell r="N844">
            <v>36</v>
          </cell>
          <cell r="O844">
            <v>61</v>
          </cell>
          <cell r="P844">
            <v>42</v>
          </cell>
          <cell r="Q844">
            <v>63</v>
          </cell>
          <cell r="R844">
            <v>44</v>
          </cell>
          <cell r="S844">
            <v>45</v>
          </cell>
          <cell r="T844">
            <v>31</v>
          </cell>
          <cell r="U844">
            <v>37</v>
          </cell>
          <cell r="V844">
            <v>24</v>
          </cell>
          <cell r="W844">
            <v>40</v>
          </cell>
          <cell r="X844">
            <v>29</v>
          </cell>
          <cell r="Y844">
            <v>47</v>
          </cell>
          <cell r="Z844">
            <v>34</v>
          </cell>
          <cell r="AA844">
            <v>46</v>
          </cell>
          <cell r="AB844">
            <v>36</v>
          </cell>
          <cell r="AC844">
            <v>42</v>
          </cell>
          <cell r="AD844">
            <v>33</v>
          </cell>
          <cell r="AE844">
            <v>45</v>
          </cell>
          <cell r="AF844">
            <v>33</v>
          </cell>
          <cell r="AG844">
            <v>35</v>
          </cell>
          <cell r="AH844">
            <v>19</v>
          </cell>
          <cell r="AI844">
            <v>39</v>
          </cell>
          <cell r="AJ844">
            <v>19</v>
          </cell>
          <cell r="AK844">
            <v>37</v>
          </cell>
          <cell r="AL844">
            <v>24</v>
          </cell>
          <cell r="AM844">
            <v>42</v>
          </cell>
          <cell r="AN844">
            <v>26</v>
          </cell>
          <cell r="AO844">
            <v>47</v>
          </cell>
          <cell r="AP844">
            <v>34</v>
          </cell>
          <cell r="AQ844">
            <v>47</v>
          </cell>
          <cell r="AR844">
            <v>36</v>
          </cell>
          <cell r="AS844">
            <v>49</v>
          </cell>
          <cell r="AT844">
            <v>34</v>
          </cell>
          <cell r="AU844">
            <v>34</v>
          </cell>
          <cell r="AV844">
            <v>14</v>
          </cell>
          <cell r="AW844">
            <v>45</v>
          </cell>
          <cell r="AX844">
            <v>26</v>
          </cell>
          <cell r="AY844">
            <v>49</v>
          </cell>
          <cell r="AZ844">
            <v>33</v>
          </cell>
          <cell r="BA844">
            <v>40</v>
          </cell>
          <cell r="BB844">
            <v>26</v>
          </cell>
          <cell r="BC844">
            <v>46</v>
          </cell>
          <cell r="BD844">
            <v>32</v>
          </cell>
          <cell r="BE844">
            <v>49</v>
          </cell>
          <cell r="BF844">
            <v>35</v>
          </cell>
          <cell r="BG844">
            <v>50</v>
          </cell>
          <cell r="BH844">
            <v>34</v>
          </cell>
          <cell r="BI844">
            <v>52</v>
          </cell>
          <cell r="BJ844">
            <v>35</v>
          </cell>
          <cell r="BK844">
            <v>52</v>
          </cell>
          <cell r="BL844">
            <v>35</v>
          </cell>
          <cell r="BM844">
            <v>55</v>
          </cell>
          <cell r="BN844">
            <v>33</v>
          </cell>
          <cell r="BO844">
            <v>54</v>
          </cell>
          <cell r="BP844">
            <v>35</v>
          </cell>
          <cell r="BQ844">
            <v>49</v>
          </cell>
          <cell r="BR844">
            <v>40</v>
          </cell>
          <cell r="BS844">
            <v>55</v>
          </cell>
          <cell r="BT844">
            <v>32</v>
          </cell>
          <cell r="BU844">
            <v>54</v>
          </cell>
          <cell r="BV844">
            <v>37</v>
          </cell>
          <cell r="BW844">
            <v>57</v>
          </cell>
          <cell r="BX844">
            <v>38</v>
          </cell>
          <cell r="BY844">
            <v>57</v>
          </cell>
          <cell r="BZ844">
            <v>38</v>
          </cell>
          <cell r="CA844">
            <v>60</v>
          </cell>
          <cell r="CB844">
            <v>45</v>
          </cell>
          <cell r="CC844">
            <v>59</v>
          </cell>
          <cell r="CD844">
            <v>47</v>
          </cell>
          <cell r="CE844">
            <v>59</v>
          </cell>
          <cell r="CF844">
            <v>36</v>
          </cell>
          <cell r="CG844">
            <v>61</v>
          </cell>
          <cell r="CH844">
            <v>45</v>
          </cell>
          <cell r="CI844">
            <v>58</v>
          </cell>
          <cell r="CJ844">
            <v>49</v>
          </cell>
          <cell r="CK844">
            <v>66</v>
          </cell>
          <cell r="CL844">
            <v>57</v>
          </cell>
          <cell r="CM844">
            <v>55</v>
          </cell>
          <cell r="CN844">
            <v>50</v>
          </cell>
          <cell r="CO844">
            <v>66</v>
          </cell>
          <cell r="CP844">
            <v>57</v>
          </cell>
          <cell r="CQ844">
            <v>67</v>
          </cell>
          <cell r="CR844">
            <v>57</v>
          </cell>
          <cell r="CS844">
            <v>65</v>
          </cell>
          <cell r="CT844">
            <v>58</v>
          </cell>
          <cell r="CU844">
            <v>81</v>
          </cell>
          <cell r="CV844">
            <v>71</v>
          </cell>
          <cell r="CW844">
            <v>84</v>
          </cell>
          <cell r="CX844">
            <v>70</v>
          </cell>
        </row>
        <row r="845">
          <cell r="B845">
            <v>36969</v>
          </cell>
          <cell r="C845">
            <v>55</v>
          </cell>
          <cell r="D845">
            <v>44</v>
          </cell>
          <cell r="E845">
            <v>61</v>
          </cell>
          <cell r="F845">
            <v>33</v>
          </cell>
          <cell r="G845">
            <v>60</v>
          </cell>
          <cell r="H845">
            <v>33</v>
          </cell>
          <cell r="I845">
            <v>61</v>
          </cell>
          <cell r="J845">
            <v>32</v>
          </cell>
          <cell r="K845">
            <v>59</v>
          </cell>
          <cell r="L845">
            <v>45</v>
          </cell>
          <cell r="M845">
            <v>58</v>
          </cell>
          <cell r="N845">
            <v>35</v>
          </cell>
          <cell r="O845">
            <v>52</v>
          </cell>
          <cell r="P845">
            <v>42</v>
          </cell>
          <cell r="Q845">
            <v>56</v>
          </cell>
          <cell r="R845">
            <v>45</v>
          </cell>
          <cell r="S845">
            <v>48</v>
          </cell>
          <cell r="T845">
            <v>35</v>
          </cell>
          <cell r="U845">
            <v>40</v>
          </cell>
          <cell r="V845">
            <v>24</v>
          </cell>
          <cell r="W845">
            <v>45</v>
          </cell>
          <cell r="X845">
            <v>26</v>
          </cell>
          <cell r="Y845">
            <v>50</v>
          </cell>
          <cell r="Z845">
            <v>35</v>
          </cell>
          <cell r="AA845">
            <v>52</v>
          </cell>
          <cell r="AB845">
            <v>34</v>
          </cell>
          <cell r="AC845">
            <v>48</v>
          </cell>
          <cell r="AD845">
            <v>27</v>
          </cell>
          <cell r="AE845">
            <v>50</v>
          </cell>
          <cell r="AF845">
            <v>30</v>
          </cell>
          <cell r="AG845">
            <v>39</v>
          </cell>
          <cell r="AH845">
            <v>24</v>
          </cell>
          <cell r="AI845">
            <v>44</v>
          </cell>
          <cell r="AJ845">
            <v>20</v>
          </cell>
          <cell r="AK845">
            <v>42</v>
          </cell>
          <cell r="AL845">
            <v>23</v>
          </cell>
          <cell r="AM845">
            <v>46</v>
          </cell>
          <cell r="AN845">
            <v>28</v>
          </cell>
          <cell r="AO845">
            <v>53</v>
          </cell>
          <cell r="AP845">
            <v>34</v>
          </cell>
          <cell r="AQ845">
            <v>54</v>
          </cell>
          <cell r="AR845">
            <v>33</v>
          </cell>
          <cell r="AS845">
            <v>54</v>
          </cell>
          <cell r="AT845">
            <v>26</v>
          </cell>
          <cell r="AU845">
            <v>42</v>
          </cell>
          <cell r="AV845">
            <v>21</v>
          </cell>
          <cell r="AW845">
            <v>50</v>
          </cell>
          <cell r="AX845">
            <v>21</v>
          </cell>
          <cell r="AY845">
            <v>53</v>
          </cell>
          <cell r="AZ845">
            <v>29</v>
          </cell>
          <cell r="BA845">
            <v>47</v>
          </cell>
          <cell r="BB845">
            <v>26</v>
          </cell>
          <cell r="BC845">
            <v>52</v>
          </cell>
          <cell r="BD845">
            <v>28</v>
          </cell>
          <cell r="BE845">
            <v>54</v>
          </cell>
          <cell r="BF845">
            <v>35</v>
          </cell>
          <cell r="BG845">
            <v>53</v>
          </cell>
          <cell r="BH845">
            <v>31</v>
          </cell>
          <cell r="BI845">
            <v>55</v>
          </cell>
          <cell r="BJ845">
            <v>31</v>
          </cell>
          <cell r="BK845">
            <v>55</v>
          </cell>
          <cell r="BL845">
            <v>32</v>
          </cell>
          <cell r="BM845">
            <v>55</v>
          </cell>
          <cell r="BN845">
            <v>26</v>
          </cell>
          <cell r="BO845">
            <v>55</v>
          </cell>
          <cell r="BP845">
            <v>29</v>
          </cell>
          <cell r="BQ845">
            <v>49</v>
          </cell>
          <cell r="BR845">
            <v>36</v>
          </cell>
          <cell r="BS845">
            <v>53</v>
          </cell>
          <cell r="BT845">
            <v>25</v>
          </cell>
          <cell r="BU845">
            <v>55</v>
          </cell>
          <cell r="BV845">
            <v>32</v>
          </cell>
          <cell r="BW845">
            <v>58</v>
          </cell>
          <cell r="BX845">
            <v>28</v>
          </cell>
          <cell r="BY845">
            <v>57</v>
          </cell>
          <cell r="BZ845">
            <v>34</v>
          </cell>
          <cell r="CA845">
            <v>58</v>
          </cell>
          <cell r="CB845">
            <v>41</v>
          </cell>
          <cell r="CC845">
            <v>57</v>
          </cell>
          <cell r="CD845">
            <v>42</v>
          </cell>
          <cell r="CE845">
            <v>54</v>
          </cell>
          <cell r="CF845">
            <v>40</v>
          </cell>
          <cell r="CG845">
            <v>54</v>
          </cell>
          <cell r="CH845">
            <v>45</v>
          </cell>
          <cell r="CI845">
            <v>56</v>
          </cell>
          <cell r="CJ845">
            <v>49</v>
          </cell>
          <cell r="CK845">
            <v>67</v>
          </cell>
          <cell r="CL845">
            <v>64</v>
          </cell>
          <cell r="CM845">
            <v>62</v>
          </cell>
          <cell r="CN845">
            <v>55</v>
          </cell>
          <cell r="CO845">
            <v>67</v>
          </cell>
          <cell r="CP845">
            <v>64</v>
          </cell>
          <cell r="CQ845">
            <v>71</v>
          </cell>
          <cell r="CR845">
            <v>62</v>
          </cell>
          <cell r="CS845">
            <v>70</v>
          </cell>
          <cell r="CT845">
            <v>61</v>
          </cell>
          <cell r="CU845">
            <v>74</v>
          </cell>
          <cell r="CV845">
            <v>65</v>
          </cell>
          <cell r="CW845">
            <v>83</v>
          </cell>
          <cell r="CX845">
            <v>71</v>
          </cell>
        </row>
        <row r="846">
          <cell r="B846">
            <v>36970</v>
          </cell>
          <cell r="C846">
            <v>55</v>
          </cell>
          <cell r="D846">
            <v>45</v>
          </cell>
          <cell r="E846">
            <v>45</v>
          </cell>
          <cell r="F846">
            <v>40</v>
          </cell>
          <cell r="G846">
            <v>50</v>
          </cell>
          <cell r="H846">
            <v>41</v>
          </cell>
          <cell r="I846">
            <v>45</v>
          </cell>
          <cell r="J846">
            <v>38</v>
          </cell>
          <cell r="K846">
            <v>51</v>
          </cell>
          <cell r="L846">
            <v>43</v>
          </cell>
          <cell r="M846">
            <v>41</v>
          </cell>
          <cell r="N846">
            <v>35</v>
          </cell>
          <cell r="O846">
            <v>43</v>
          </cell>
          <cell r="P846">
            <v>36</v>
          </cell>
          <cell r="Q846">
            <v>50</v>
          </cell>
          <cell r="R846">
            <v>43</v>
          </cell>
          <cell r="S846">
            <v>49</v>
          </cell>
          <cell r="T846">
            <v>29</v>
          </cell>
          <cell r="U846">
            <v>47</v>
          </cell>
          <cell r="V846">
            <v>19</v>
          </cell>
          <cell r="W846">
            <v>51</v>
          </cell>
          <cell r="X846">
            <v>20</v>
          </cell>
          <cell r="Y846">
            <v>48</v>
          </cell>
          <cell r="Z846">
            <v>35</v>
          </cell>
          <cell r="AA846">
            <v>54</v>
          </cell>
          <cell r="AB846">
            <v>32</v>
          </cell>
          <cell r="AC846">
            <v>53</v>
          </cell>
          <cell r="AD846">
            <v>27</v>
          </cell>
          <cell r="AE846">
            <v>50</v>
          </cell>
          <cell r="AF846">
            <v>33</v>
          </cell>
          <cell r="AG846">
            <v>50</v>
          </cell>
          <cell r="AH846">
            <v>27</v>
          </cell>
          <cell r="AI846">
            <v>49</v>
          </cell>
          <cell r="AJ846">
            <v>22</v>
          </cell>
          <cell r="AK846">
            <v>47</v>
          </cell>
          <cell r="AL846">
            <v>20</v>
          </cell>
          <cell r="AM846">
            <v>51</v>
          </cell>
          <cell r="AN846">
            <v>22</v>
          </cell>
          <cell r="AO846">
            <v>55</v>
          </cell>
          <cell r="AP846">
            <v>38</v>
          </cell>
          <cell r="AQ846">
            <v>53</v>
          </cell>
          <cell r="AR846">
            <v>32</v>
          </cell>
          <cell r="AS846">
            <v>53</v>
          </cell>
          <cell r="AT846">
            <v>26</v>
          </cell>
          <cell r="AU846">
            <v>53</v>
          </cell>
          <cell r="AV846">
            <v>29</v>
          </cell>
          <cell r="AW846">
            <v>52</v>
          </cell>
          <cell r="AX846">
            <v>31</v>
          </cell>
          <cell r="AY846">
            <v>54</v>
          </cell>
          <cell r="AZ846">
            <v>27</v>
          </cell>
          <cell r="BA846">
            <v>52</v>
          </cell>
          <cell r="BB846">
            <v>25</v>
          </cell>
          <cell r="BC846">
            <v>55</v>
          </cell>
          <cell r="BD846">
            <v>23</v>
          </cell>
          <cell r="BE846">
            <v>56</v>
          </cell>
          <cell r="BF846">
            <v>35</v>
          </cell>
          <cell r="BG846">
            <v>55</v>
          </cell>
          <cell r="BH846">
            <v>30</v>
          </cell>
          <cell r="BI846">
            <v>53</v>
          </cell>
          <cell r="BJ846">
            <v>28</v>
          </cell>
          <cell r="BK846">
            <v>53</v>
          </cell>
          <cell r="BL846">
            <v>34</v>
          </cell>
          <cell r="BM846">
            <v>64</v>
          </cell>
          <cell r="BN846">
            <v>34</v>
          </cell>
          <cell r="BO846">
            <v>52</v>
          </cell>
          <cell r="BP846">
            <v>30</v>
          </cell>
          <cell r="BQ846">
            <v>49</v>
          </cell>
          <cell r="BR846">
            <v>33</v>
          </cell>
          <cell r="BS846">
            <v>45</v>
          </cell>
          <cell r="BT846">
            <v>32</v>
          </cell>
          <cell r="BU846">
            <v>44</v>
          </cell>
          <cell r="BV846">
            <v>38</v>
          </cell>
          <cell r="BW846">
            <v>49</v>
          </cell>
          <cell r="BX846">
            <v>36</v>
          </cell>
          <cell r="BY846">
            <v>47</v>
          </cell>
          <cell r="BZ846">
            <v>36</v>
          </cell>
          <cell r="CA846">
            <v>53</v>
          </cell>
          <cell r="CB846">
            <v>39</v>
          </cell>
          <cell r="CC846">
            <v>67</v>
          </cell>
          <cell r="CD846">
            <v>48</v>
          </cell>
          <cell r="CE846">
            <v>43</v>
          </cell>
          <cell r="CF846">
            <v>39</v>
          </cell>
          <cell r="CG846">
            <v>48</v>
          </cell>
          <cell r="CH846">
            <v>41</v>
          </cell>
          <cell r="CI846">
            <v>72</v>
          </cell>
          <cell r="CJ846">
            <v>51</v>
          </cell>
          <cell r="CK846">
            <v>72</v>
          </cell>
          <cell r="CL846">
            <v>54</v>
          </cell>
          <cell r="CM846">
            <v>70</v>
          </cell>
          <cell r="CN846">
            <v>49</v>
          </cell>
          <cell r="CO846">
            <v>72</v>
          </cell>
          <cell r="CP846">
            <v>54</v>
          </cell>
          <cell r="CQ846">
            <v>74</v>
          </cell>
          <cell r="CR846">
            <v>54</v>
          </cell>
          <cell r="CS846">
            <v>68</v>
          </cell>
          <cell r="CT846">
            <v>57</v>
          </cell>
          <cell r="CU846">
            <v>82</v>
          </cell>
          <cell r="CV846">
            <v>60</v>
          </cell>
          <cell r="CW846">
            <v>82</v>
          </cell>
          <cell r="CX846">
            <v>64</v>
          </cell>
        </row>
        <row r="847">
          <cell r="B847">
            <v>36971</v>
          </cell>
          <cell r="C847">
            <v>64</v>
          </cell>
          <cell r="D847">
            <v>39</v>
          </cell>
          <cell r="E847">
            <v>58</v>
          </cell>
          <cell r="F847">
            <v>39</v>
          </cell>
          <cell r="G847">
            <v>46</v>
          </cell>
          <cell r="H847">
            <v>38</v>
          </cell>
          <cell r="I847">
            <v>53</v>
          </cell>
          <cell r="J847">
            <v>41</v>
          </cell>
          <cell r="K847">
            <v>63</v>
          </cell>
          <cell r="L847">
            <v>39</v>
          </cell>
          <cell r="M847">
            <v>53</v>
          </cell>
          <cell r="N847">
            <v>40</v>
          </cell>
          <cell r="O847">
            <v>58</v>
          </cell>
          <cell r="P847">
            <v>42</v>
          </cell>
          <cell r="Q847">
            <v>65</v>
          </cell>
          <cell r="R847">
            <v>43</v>
          </cell>
          <cell r="S847">
            <v>41</v>
          </cell>
          <cell r="T847">
            <v>24</v>
          </cell>
          <cell r="U847">
            <v>48</v>
          </cell>
          <cell r="V847">
            <v>24</v>
          </cell>
          <cell r="W847">
            <v>43</v>
          </cell>
          <cell r="X847">
            <v>22</v>
          </cell>
          <cell r="Y847">
            <v>44</v>
          </cell>
          <cell r="Z847">
            <v>34</v>
          </cell>
          <cell r="AA847">
            <v>50</v>
          </cell>
          <cell r="AB847">
            <v>32</v>
          </cell>
          <cell r="AC847">
            <v>46</v>
          </cell>
          <cell r="AD847">
            <v>30</v>
          </cell>
          <cell r="AE847">
            <v>44</v>
          </cell>
          <cell r="AF847">
            <v>39</v>
          </cell>
          <cell r="AG847">
            <v>47</v>
          </cell>
          <cell r="AH847">
            <v>36</v>
          </cell>
          <cell r="AI847">
            <v>44</v>
          </cell>
          <cell r="AJ847">
            <v>33</v>
          </cell>
          <cell r="AK847">
            <v>44</v>
          </cell>
          <cell r="AL847">
            <v>31</v>
          </cell>
          <cell r="AM847">
            <v>46</v>
          </cell>
          <cell r="AN847">
            <v>29</v>
          </cell>
          <cell r="AO847">
            <v>44</v>
          </cell>
          <cell r="AP847">
            <v>39</v>
          </cell>
          <cell r="AQ847">
            <v>45</v>
          </cell>
          <cell r="AR847">
            <v>41</v>
          </cell>
          <cell r="AS847">
            <v>48</v>
          </cell>
          <cell r="AT847">
            <v>43</v>
          </cell>
          <cell r="AU847">
            <v>44</v>
          </cell>
          <cell r="AV847">
            <v>34</v>
          </cell>
          <cell r="AW847">
            <v>44</v>
          </cell>
          <cell r="AX847">
            <v>37</v>
          </cell>
          <cell r="AY847">
            <v>43</v>
          </cell>
          <cell r="AZ847">
            <v>39</v>
          </cell>
          <cell r="BA847">
            <v>41</v>
          </cell>
          <cell r="BB847">
            <v>35</v>
          </cell>
          <cell r="BC847">
            <v>42</v>
          </cell>
          <cell r="BD847">
            <v>38</v>
          </cell>
          <cell r="BE847">
            <v>46</v>
          </cell>
          <cell r="BF847">
            <v>43</v>
          </cell>
          <cell r="BG847">
            <v>45</v>
          </cell>
          <cell r="BH847">
            <v>41</v>
          </cell>
          <cell r="BI847">
            <v>47</v>
          </cell>
          <cell r="BJ847">
            <v>42</v>
          </cell>
          <cell r="BK847">
            <v>49</v>
          </cell>
          <cell r="BL847">
            <v>43</v>
          </cell>
          <cell r="BM847">
            <v>46</v>
          </cell>
          <cell r="BN847">
            <v>36</v>
          </cell>
          <cell r="BO847">
            <v>55</v>
          </cell>
          <cell r="BP847">
            <v>44</v>
          </cell>
          <cell r="BQ847">
            <v>63</v>
          </cell>
          <cell r="BR847">
            <v>48</v>
          </cell>
          <cell r="BS847">
            <v>43</v>
          </cell>
          <cell r="BT847">
            <v>34</v>
          </cell>
          <cell r="BU847">
            <v>47</v>
          </cell>
          <cell r="BV847">
            <v>42</v>
          </cell>
          <cell r="BW847">
            <v>54</v>
          </cell>
          <cell r="BX847">
            <v>46</v>
          </cell>
          <cell r="BY847">
            <v>49</v>
          </cell>
          <cell r="BZ847">
            <v>39</v>
          </cell>
          <cell r="CA847">
            <v>53</v>
          </cell>
          <cell r="CB847">
            <v>44</v>
          </cell>
          <cell r="CC847">
            <v>52</v>
          </cell>
          <cell r="CD847">
            <v>45</v>
          </cell>
          <cell r="CE847">
            <v>50</v>
          </cell>
          <cell r="CF847">
            <v>41</v>
          </cell>
          <cell r="CG847">
            <v>59</v>
          </cell>
          <cell r="CH847">
            <v>41</v>
          </cell>
          <cell r="CI847">
            <v>53</v>
          </cell>
          <cell r="CJ847">
            <v>42</v>
          </cell>
          <cell r="CK847">
            <v>64</v>
          </cell>
          <cell r="CL847">
            <v>50</v>
          </cell>
          <cell r="CM847">
            <v>55</v>
          </cell>
          <cell r="CN847">
            <v>42</v>
          </cell>
          <cell r="CO847">
            <v>64</v>
          </cell>
          <cell r="CP847">
            <v>50</v>
          </cell>
          <cell r="CQ847">
            <v>65</v>
          </cell>
          <cell r="CR847">
            <v>52</v>
          </cell>
          <cell r="CS847">
            <v>63</v>
          </cell>
          <cell r="CT847">
            <v>55</v>
          </cell>
          <cell r="CU847">
            <v>71</v>
          </cell>
          <cell r="CV847">
            <v>55</v>
          </cell>
          <cell r="CW847">
            <v>76</v>
          </cell>
          <cell r="CX847">
            <v>61</v>
          </cell>
        </row>
        <row r="848">
          <cell r="B848">
            <v>36972</v>
          </cell>
          <cell r="C848">
            <v>68</v>
          </cell>
          <cell r="D848">
            <v>42</v>
          </cell>
          <cell r="E848">
            <v>62</v>
          </cell>
          <cell r="F848">
            <v>41</v>
          </cell>
          <cell r="G848">
            <v>61</v>
          </cell>
          <cell r="H848">
            <v>36</v>
          </cell>
          <cell r="I848">
            <v>67</v>
          </cell>
          <cell r="J848">
            <v>36</v>
          </cell>
          <cell r="K848">
            <v>74</v>
          </cell>
          <cell r="L848">
            <v>36</v>
          </cell>
          <cell r="M848">
            <v>69</v>
          </cell>
          <cell r="N848">
            <v>35</v>
          </cell>
          <cell r="O848">
            <v>72</v>
          </cell>
          <cell r="P848">
            <v>43</v>
          </cell>
          <cell r="Q848">
            <v>73</v>
          </cell>
          <cell r="R848">
            <v>37</v>
          </cell>
          <cell r="S848">
            <v>39</v>
          </cell>
          <cell r="T848">
            <v>33</v>
          </cell>
          <cell r="U848">
            <v>36</v>
          </cell>
          <cell r="V848">
            <v>32</v>
          </cell>
          <cell r="W848">
            <v>37</v>
          </cell>
          <cell r="X848">
            <v>32</v>
          </cell>
          <cell r="Y848">
            <v>43</v>
          </cell>
          <cell r="Z848">
            <v>36</v>
          </cell>
          <cell r="AA848">
            <v>48</v>
          </cell>
          <cell r="AB848">
            <v>37</v>
          </cell>
          <cell r="AC848">
            <v>41</v>
          </cell>
          <cell r="AD848">
            <v>37</v>
          </cell>
          <cell r="AE848">
            <v>44</v>
          </cell>
          <cell r="AF848">
            <v>35</v>
          </cell>
          <cell r="AG848">
            <v>48</v>
          </cell>
          <cell r="AH848">
            <v>33</v>
          </cell>
          <cell r="AI848">
            <v>37</v>
          </cell>
          <cell r="AJ848">
            <v>32</v>
          </cell>
          <cell r="AK848">
            <v>38</v>
          </cell>
          <cell r="AL848">
            <v>34</v>
          </cell>
          <cell r="AM848">
            <v>37</v>
          </cell>
          <cell r="AN848">
            <v>34</v>
          </cell>
          <cell r="AO848">
            <v>47</v>
          </cell>
          <cell r="AP848">
            <v>39</v>
          </cell>
          <cell r="AQ848">
            <v>45</v>
          </cell>
          <cell r="AR848">
            <v>39</v>
          </cell>
          <cell r="AS848">
            <v>47</v>
          </cell>
          <cell r="AT848">
            <v>40</v>
          </cell>
          <cell r="AU848">
            <v>45</v>
          </cell>
          <cell r="AV848">
            <v>33</v>
          </cell>
          <cell r="AW848">
            <v>52</v>
          </cell>
          <cell r="AX848">
            <v>36</v>
          </cell>
          <cell r="AY848">
            <v>51</v>
          </cell>
          <cell r="AZ848">
            <v>38</v>
          </cell>
          <cell r="BA848">
            <v>39</v>
          </cell>
          <cell r="BB848">
            <v>33</v>
          </cell>
          <cell r="BC848">
            <v>45</v>
          </cell>
          <cell r="BD848">
            <v>39</v>
          </cell>
          <cell r="BE848">
            <v>48</v>
          </cell>
          <cell r="BF848">
            <v>42</v>
          </cell>
          <cell r="BG848">
            <v>50</v>
          </cell>
          <cell r="BH848">
            <v>41</v>
          </cell>
          <cell r="BI848">
            <v>54</v>
          </cell>
          <cell r="BJ848">
            <v>41</v>
          </cell>
          <cell r="BK848">
            <v>54</v>
          </cell>
          <cell r="BL848">
            <v>42</v>
          </cell>
          <cell r="BM848">
            <v>56</v>
          </cell>
          <cell r="BN848">
            <v>43</v>
          </cell>
          <cell r="BO848">
            <v>61</v>
          </cell>
          <cell r="BP848">
            <v>42</v>
          </cell>
          <cell r="BQ848">
            <v>61</v>
          </cell>
          <cell r="BR848">
            <v>44</v>
          </cell>
          <cell r="BS848">
            <v>58</v>
          </cell>
          <cell r="BT848">
            <v>43</v>
          </cell>
          <cell r="BU848">
            <v>61</v>
          </cell>
          <cell r="BV848">
            <v>39</v>
          </cell>
          <cell r="BW848">
            <v>65</v>
          </cell>
          <cell r="BX848">
            <v>43</v>
          </cell>
          <cell r="BY848">
            <v>65</v>
          </cell>
          <cell r="BZ848">
            <v>39</v>
          </cell>
          <cell r="CA848">
            <v>69</v>
          </cell>
          <cell r="CB848">
            <v>39</v>
          </cell>
          <cell r="CC848">
            <v>70</v>
          </cell>
          <cell r="CD848">
            <v>42</v>
          </cell>
          <cell r="CE848">
            <v>65</v>
          </cell>
          <cell r="CF848">
            <v>41</v>
          </cell>
          <cell r="CG848">
            <v>73</v>
          </cell>
          <cell r="CH848">
            <v>45</v>
          </cell>
          <cell r="CI848">
            <v>71</v>
          </cell>
          <cell r="CJ848">
            <v>41</v>
          </cell>
          <cell r="CK848">
            <v>70</v>
          </cell>
          <cell r="CL848">
            <v>44</v>
          </cell>
          <cell r="CM848">
            <v>71</v>
          </cell>
          <cell r="CN848">
            <v>43</v>
          </cell>
          <cell r="CO848">
            <v>70</v>
          </cell>
          <cell r="CP848">
            <v>44</v>
          </cell>
          <cell r="CQ848">
            <v>72</v>
          </cell>
          <cell r="CR848">
            <v>48</v>
          </cell>
          <cell r="CS848">
            <v>66</v>
          </cell>
          <cell r="CT848">
            <v>53</v>
          </cell>
          <cell r="CU848">
            <v>73</v>
          </cell>
          <cell r="CV848">
            <v>55</v>
          </cell>
          <cell r="CW848">
            <v>76</v>
          </cell>
          <cell r="CX848">
            <v>58</v>
          </cell>
        </row>
        <row r="849">
          <cell r="B849">
            <v>36973</v>
          </cell>
          <cell r="C849">
            <v>73</v>
          </cell>
          <cell r="D849">
            <v>44</v>
          </cell>
          <cell r="E849">
            <v>66</v>
          </cell>
          <cell r="F849">
            <v>32</v>
          </cell>
          <cell r="G849">
            <v>64</v>
          </cell>
          <cell r="H849">
            <v>35</v>
          </cell>
          <cell r="I849">
            <v>70</v>
          </cell>
          <cell r="J849">
            <v>38</v>
          </cell>
          <cell r="K849">
            <v>76</v>
          </cell>
          <cell r="L849">
            <v>41</v>
          </cell>
          <cell r="M849">
            <v>71</v>
          </cell>
          <cell r="N849">
            <v>37</v>
          </cell>
          <cell r="O849">
            <v>73</v>
          </cell>
          <cell r="P849">
            <v>44</v>
          </cell>
          <cell r="Q849">
            <v>76</v>
          </cell>
          <cell r="R849">
            <v>44</v>
          </cell>
          <cell r="S849">
            <v>37</v>
          </cell>
          <cell r="T849">
            <v>33</v>
          </cell>
          <cell r="U849">
            <v>33</v>
          </cell>
          <cell r="V849">
            <v>30</v>
          </cell>
          <cell r="W849">
            <v>38</v>
          </cell>
          <cell r="X849">
            <v>32</v>
          </cell>
          <cell r="Y849">
            <v>43</v>
          </cell>
          <cell r="Z849">
            <v>33</v>
          </cell>
          <cell r="AA849">
            <v>47</v>
          </cell>
          <cell r="AB849">
            <v>35</v>
          </cell>
          <cell r="AC849">
            <v>48</v>
          </cell>
          <cell r="AD849">
            <v>35</v>
          </cell>
          <cell r="AE849">
            <v>54</v>
          </cell>
          <cell r="AF849">
            <v>36</v>
          </cell>
          <cell r="AG849">
            <v>50</v>
          </cell>
          <cell r="AH849">
            <v>30</v>
          </cell>
          <cell r="AI849">
            <v>49</v>
          </cell>
          <cell r="AJ849">
            <v>30</v>
          </cell>
          <cell r="AK849">
            <v>44</v>
          </cell>
          <cell r="AL849">
            <v>34</v>
          </cell>
          <cell r="AM849">
            <v>41</v>
          </cell>
          <cell r="AN849">
            <v>35</v>
          </cell>
          <cell r="AO849">
            <v>56</v>
          </cell>
          <cell r="AP849">
            <v>40</v>
          </cell>
          <cell r="AQ849">
            <v>59</v>
          </cell>
          <cell r="AR849">
            <v>39</v>
          </cell>
          <cell r="AS849">
            <v>58</v>
          </cell>
          <cell r="AT849">
            <v>39</v>
          </cell>
          <cell r="AU849">
            <v>44</v>
          </cell>
          <cell r="AV849">
            <v>28</v>
          </cell>
          <cell r="AW849">
            <v>52</v>
          </cell>
          <cell r="AX849">
            <v>31</v>
          </cell>
          <cell r="AY849">
            <v>51</v>
          </cell>
          <cell r="AZ849">
            <v>38</v>
          </cell>
          <cell r="BA849" t="str">
            <v>52*</v>
          </cell>
          <cell r="BB849">
            <v>35</v>
          </cell>
          <cell r="BC849">
            <v>57</v>
          </cell>
          <cell r="BD849">
            <v>39</v>
          </cell>
          <cell r="BE849">
            <v>58</v>
          </cell>
          <cell r="BF849">
            <v>42</v>
          </cell>
          <cell r="BG849">
            <v>59</v>
          </cell>
          <cell r="BH849">
            <v>38</v>
          </cell>
          <cell r="BI849">
            <v>61</v>
          </cell>
          <cell r="BJ849">
            <v>40</v>
          </cell>
          <cell r="BK849">
            <v>61</v>
          </cell>
          <cell r="BL849">
            <v>39</v>
          </cell>
          <cell r="BM849">
            <v>62</v>
          </cell>
          <cell r="BN849">
            <v>40</v>
          </cell>
          <cell r="BO849">
            <v>64</v>
          </cell>
          <cell r="BP849">
            <v>35</v>
          </cell>
          <cell r="BQ849">
            <v>63</v>
          </cell>
          <cell r="BR849">
            <v>38</v>
          </cell>
          <cell r="BS849">
            <v>64</v>
          </cell>
          <cell r="BT849">
            <v>36</v>
          </cell>
          <cell r="BU849">
            <v>66</v>
          </cell>
          <cell r="BV849">
            <v>38</v>
          </cell>
          <cell r="BW849">
            <v>67</v>
          </cell>
          <cell r="BX849">
            <v>34</v>
          </cell>
          <cell r="BY849">
            <v>68</v>
          </cell>
          <cell r="BZ849">
            <v>37</v>
          </cell>
          <cell r="CA849">
            <v>70</v>
          </cell>
          <cell r="CB849">
            <v>34</v>
          </cell>
          <cell r="CC849">
            <v>69</v>
          </cell>
          <cell r="CD849">
            <v>43</v>
          </cell>
          <cell r="CE849">
            <v>69</v>
          </cell>
          <cell r="CF849">
            <v>41</v>
          </cell>
          <cell r="CG849">
            <v>75</v>
          </cell>
          <cell r="CH849">
            <v>39</v>
          </cell>
          <cell r="CI849">
            <v>72</v>
          </cell>
          <cell r="CJ849">
            <v>43</v>
          </cell>
          <cell r="CK849">
            <v>74</v>
          </cell>
          <cell r="CL849">
            <v>49</v>
          </cell>
          <cell r="CM849">
            <v>69</v>
          </cell>
          <cell r="CN849">
            <v>45</v>
          </cell>
          <cell r="CO849">
            <v>74</v>
          </cell>
          <cell r="CP849">
            <v>49</v>
          </cell>
          <cell r="CQ849">
            <v>79</v>
          </cell>
          <cell r="CR849">
            <v>48</v>
          </cell>
          <cell r="CS849">
            <v>74</v>
          </cell>
          <cell r="CT849">
            <v>51</v>
          </cell>
          <cell r="CU849">
            <v>78</v>
          </cell>
          <cell r="CV849">
            <v>54</v>
          </cell>
          <cell r="CW849">
            <v>77</v>
          </cell>
          <cell r="CX849">
            <v>57</v>
          </cell>
        </row>
        <row r="850">
          <cell r="B850">
            <v>36974</v>
          </cell>
          <cell r="C850">
            <v>59</v>
          </cell>
          <cell r="D850">
            <v>41</v>
          </cell>
          <cell r="E850">
            <v>56</v>
          </cell>
          <cell r="F850">
            <v>36</v>
          </cell>
          <cell r="G850">
            <v>63</v>
          </cell>
          <cell r="H850">
            <v>38</v>
          </cell>
          <cell r="I850">
            <v>66</v>
          </cell>
          <cell r="J850">
            <v>40</v>
          </cell>
          <cell r="K850">
            <v>76</v>
          </cell>
          <cell r="L850">
            <v>41</v>
          </cell>
          <cell r="M850">
            <v>70</v>
          </cell>
          <cell r="N850">
            <v>45</v>
          </cell>
          <cell r="O850">
            <v>75</v>
          </cell>
          <cell r="P850">
            <v>46</v>
          </cell>
          <cell r="Q850">
            <v>76</v>
          </cell>
          <cell r="R850">
            <v>46</v>
          </cell>
          <cell r="S850">
            <v>46</v>
          </cell>
          <cell r="T850">
            <v>32</v>
          </cell>
          <cell r="U850">
            <v>41</v>
          </cell>
          <cell r="V850">
            <v>27</v>
          </cell>
          <cell r="W850">
            <v>44</v>
          </cell>
          <cell r="X850">
            <v>32</v>
          </cell>
          <cell r="Y850">
            <v>51</v>
          </cell>
          <cell r="Z850">
            <v>37</v>
          </cell>
          <cell r="AA850">
            <v>53</v>
          </cell>
          <cell r="AB850">
            <v>35</v>
          </cell>
          <cell r="AC850">
            <v>51</v>
          </cell>
          <cell r="AD850">
            <v>33</v>
          </cell>
          <cell r="AE850">
            <v>49</v>
          </cell>
          <cell r="AF850">
            <v>33</v>
          </cell>
          <cell r="AG850">
            <v>36</v>
          </cell>
          <cell r="AH850">
            <v>25</v>
          </cell>
          <cell r="AI850">
            <v>39</v>
          </cell>
          <cell r="AJ850">
            <v>26</v>
          </cell>
          <cell r="AK850">
            <v>41</v>
          </cell>
          <cell r="AL850">
            <v>27</v>
          </cell>
          <cell r="AM850">
            <v>45</v>
          </cell>
          <cell r="AN850">
            <v>30</v>
          </cell>
          <cell r="AO850">
            <v>52</v>
          </cell>
          <cell r="AP850">
            <v>34</v>
          </cell>
          <cell r="AQ850">
            <v>53</v>
          </cell>
          <cell r="AR850">
            <v>33</v>
          </cell>
          <cell r="AS850">
            <v>59</v>
          </cell>
          <cell r="AT850">
            <v>36</v>
          </cell>
          <cell r="AU850">
            <v>40</v>
          </cell>
          <cell r="AV850">
            <v>27</v>
          </cell>
          <cell r="AW850">
            <v>45</v>
          </cell>
          <cell r="AX850">
            <v>27</v>
          </cell>
          <cell r="AY850">
            <v>51</v>
          </cell>
          <cell r="AZ850">
            <v>38</v>
          </cell>
          <cell r="BA850">
            <v>46</v>
          </cell>
          <cell r="BB850">
            <v>26</v>
          </cell>
          <cell r="BC850">
            <v>53</v>
          </cell>
          <cell r="BD850">
            <v>30</v>
          </cell>
          <cell r="BE850">
            <v>53</v>
          </cell>
          <cell r="BF850">
            <v>35</v>
          </cell>
          <cell r="BG850">
            <v>52</v>
          </cell>
          <cell r="BH850">
            <v>32</v>
          </cell>
          <cell r="BI850">
            <v>64</v>
          </cell>
          <cell r="BJ850">
            <v>34</v>
          </cell>
          <cell r="BK850">
            <v>66</v>
          </cell>
          <cell r="BL850">
            <v>37</v>
          </cell>
          <cell r="BM850">
            <v>69</v>
          </cell>
          <cell r="BN850">
            <v>40</v>
          </cell>
          <cell r="BO850">
            <v>74</v>
          </cell>
          <cell r="BP850">
            <v>34</v>
          </cell>
          <cell r="BQ850">
            <v>73</v>
          </cell>
          <cell r="BR850">
            <v>36</v>
          </cell>
          <cell r="BS850">
            <v>64</v>
          </cell>
          <cell r="BT850">
            <v>30</v>
          </cell>
          <cell r="BU850">
            <v>71</v>
          </cell>
          <cell r="BV850">
            <v>34</v>
          </cell>
          <cell r="BW850">
            <v>76</v>
          </cell>
          <cell r="BX850">
            <v>35</v>
          </cell>
          <cell r="BY850">
            <v>73</v>
          </cell>
          <cell r="BZ850">
            <v>36</v>
          </cell>
          <cell r="CA850">
            <v>75</v>
          </cell>
          <cell r="CB850">
            <v>35</v>
          </cell>
          <cell r="CC850">
            <v>69</v>
          </cell>
          <cell r="CD850">
            <v>43</v>
          </cell>
          <cell r="CE850">
            <v>72</v>
          </cell>
          <cell r="CF850">
            <v>42</v>
          </cell>
          <cell r="CG850">
            <v>75</v>
          </cell>
          <cell r="CH850">
            <v>39</v>
          </cell>
          <cell r="CI850">
            <v>77</v>
          </cell>
          <cell r="CJ850">
            <v>41</v>
          </cell>
          <cell r="CK850">
            <v>75</v>
          </cell>
          <cell r="CL850">
            <v>50</v>
          </cell>
          <cell r="CM850">
            <v>78</v>
          </cell>
          <cell r="CN850">
            <v>44</v>
          </cell>
          <cell r="CO850">
            <v>75</v>
          </cell>
          <cell r="CP850">
            <v>50</v>
          </cell>
          <cell r="CQ850">
            <v>81</v>
          </cell>
          <cell r="CR850">
            <v>50</v>
          </cell>
          <cell r="CS850">
            <v>78</v>
          </cell>
          <cell r="CT850">
            <v>53</v>
          </cell>
          <cell r="CU850">
            <v>80</v>
          </cell>
          <cell r="CV850">
            <v>58</v>
          </cell>
          <cell r="CW850">
            <v>79</v>
          </cell>
          <cell r="CX850">
            <v>60</v>
          </cell>
        </row>
        <row r="851">
          <cell r="B851">
            <v>36975</v>
          </cell>
          <cell r="C851">
            <v>50</v>
          </cell>
          <cell r="D851">
            <v>33</v>
          </cell>
          <cell r="E851">
            <v>48</v>
          </cell>
          <cell r="F851">
            <v>30</v>
          </cell>
          <cell r="G851">
            <v>52</v>
          </cell>
          <cell r="H851">
            <v>33</v>
          </cell>
          <cell r="I851">
            <v>56</v>
          </cell>
          <cell r="J851">
            <v>34</v>
          </cell>
          <cell r="K851">
            <v>56</v>
          </cell>
          <cell r="L851">
            <v>41</v>
          </cell>
          <cell r="M851">
            <v>55</v>
          </cell>
          <cell r="N851">
            <v>34</v>
          </cell>
          <cell r="O851">
            <v>62</v>
          </cell>
          <cell r="P851">
            <v>40</v>
          </cell>
          <cell r="Q851">
            <v>67</v>
          </cell>
          <cell r="R851">
            <v>46</v>
          </cell>
          <cell r="S851">
            <v>40</v>
          </cell>
          <cell r="T851">
            <v>25</v>
          </cell>
          <cell r="U851">
            <v>33</v>
          </cell>
          <cell r="V851">
            <v>21</v>
          </cell>
          <cell r="W851">
            <v>37</v>
          </cell>
          <cell r="X851">
            <v>25</v>
          </cell>
          <cell r="Y851">
            <v>43</v>
          </cell>
          <cell r="Z851">
            <v>31</v>
          </cell>
          <cell r="AA851">
            <v>45</v>
          </cell>
          <cell r="AB851">
            <v>30</v>
          </cell>
          <cell r="AC851">
            <v>42</v>
          </cell>
          <cell r="AD851">
            <v>25</v>
          </cell>
          <cell r="AE851">
            <v>44</v>
          </cell>
          <cell r="AF851">
            <v>29</v>
          </cell>
          <cell r="AG851">
            <v>28</v>
          </cell>
          <cell r="AH851">
            <v>23</v>
          </cell>
          <cell r="AI851">
            <v>29</v>
          </cell>
          <cell r="AJ851">
            <v>20</v>
          </cell>
          <cell r="AK851">
            <v>32</v>
          </cell>
          <cell r="AL851">
            <v>21</v>
          </cell>
          <cell r="AM851">
            <v>36</v>
          </cell>
          <cell r="AN851">
            <v>23</v>
          </cell>
          <cell r="AO851">
            <v>44</v>
          </cell>
          <cell r="AP851">
            <v>30</v>
          </cell>
          <cell r="AQ851">
            <v>46</v>
          </cell>
          <cell r="AR851">
            <v>29</v>
          </cell>
          <cell r="AS851">
            <v>47</v>
          </cell>
          <cell r="AT851">
            <v>24</v>
          </cell>
          <cell r="AU851">
            <v>28</v>
          </cell>
          <cell r="AV851">
            <v>22</v>
          </cell>
          <cell r="AW851">
            <v>30</v>
          </cell>
          <cell r="AX851">
            <v>21</v>
          </cell>
          <cell r="AY851">
            <v>44</v>
          </cell>
          <cell r="AZ851">
            <v>20</v>
          </cell>
          <cell r="BA851">
            <v>36</v>
          </cell>
          <cell r="BB851">
            <v>22</v>
          </cell>
          <cell r="BC851">
            <v>42</v>
          </cell>
          <cell r="BD851">
            <v>19</v>
          </cell>
          <cell r="BE851">
            <v>45</v>
          </cell>
          <cell r="BF851">
            <v>30</v>
          </cell>
          <cell r="BG851">
            <v>46</v>
          </cell>
          <cell r="BH851">
            <v>28</v>
          </cell>
          <cell r="BI851">
            <v>49</v>
          </cell>
          <cell r="BJ851">
            <v>25</v>
          </cell>
          <cell r="BK851">
            <v>50</v>
          </cell>
          <cell r="BL851">
            <v>32</v>
          </cell>
          <cell r="BM851">
            <v>52</v>
          </cell>
          <cell r="BN851">
            <v>31</v>
          </cell>
          <cell r="BO851">
            <v>51</v>
          </cell>
          <cell r="BP851">
            <v>32</v>
          </cell>
          <cell r="BQ851">
            <v>47</v>
          </cell>
          <cell r="BR851">
            <v>34</v>
          </cell>
          <cell r="BS851">
            <v>53</v>
          </cell>
          <cell r="BT851">
            <v>35</v>
          </cell>
          <cell r="BU851">
            <v>54</v>
          </cell>
          <cell r="BV851">
            <v>38</v>
          </cell>
          <cell r="BW851">
            <v>56</v>
          </cell>
          <cell r="BX851">
            <v>45</v>
          </cell>
          <cell r="BY851">
            <v>57</v>
          </cell>
          <cell r="BZ851">
            <v>43</v>
          </cell>
          <cell r="CA851">
            <v>61</v>
          </cell>
          <cell r="CB851">
            <v>46</v>
          </cell>
          <cell r="CC851">
            <v>60</v>
          </cell>
          <cell r="CD851">
            <v>48</v>
          </cell>
          <cell r="CE851">
            <v>57</v>
          </cell>
          <cell r="CF851">
            <v>39</v>
          </cell>
          <cell r="CG851">
            <v>66</v>
          </cell>
          <cell r="CH851">
            <v>46</v>
          </cell>
          <cell r="CI851">
            <v>61</v>
          </cell>
          <cell r="CJ851">
            <v>51</v>
          </cell>
          <cell r="CK851">
            <v>77</v>
          </cell>
          <cell r="CL851">
            <v>52</v>
          </cell>
          <cell r="CM851">
            <v>68</v>
          </cell>
          <cell r="CN851">
            <v>52</v>
          </cell>
          <cell r="CO851">
            <v>77</v>
          </cell>
          <cell r="CP851">
            <v>52</v>
          </cell>
          <cell r="CQ851">
            <v>82</v>
          </cell>
          <cell r="CR851">
            <v>51</v>
          </cell>
          <cell r="CS851">
            <v>75</v>
          </cell>
          <cell r="CT851">
            <v>56</v>
          </cell>
          <cell r="CU851">
            <v>83</v>
          </cell>
          <cell r="CV851">
            <v>60</v>
          </cell>
          <cell r="CW851">
            <v>83</v>
          </cell>
          <cell r="CX851">
            <v>63</v>
          </cell>
        </row>
        <row r="852">
          <cell r="B852">
            <v>36976</v>
          </cell>
          <cell r="C852">
            <v>49</v>
          </cell>
          <cell r="D852">
            <v>32</v>
          </cell>
          <cell r="E852">
            <v>44</v>
          </cell>
          <cell r="F852">
            <v>26</v>
          </cell>
          <cell r="G852">
            <v>46</v>
          </cell>
          <cell r="H852">
            <v>27</v>
          </cell>
          <cell r="I852">
            <v>50</v>
          </cell>
          <cell r="J852">
            <v>31</v>
          </cell>
          <cell r="K852">
            <v>56</v>
          </cell>
          <cell r="L852">
            <v>41</v>
          </cell>
          <cell r="M852">
            <v>52</v>
          </cell>
          <cell r="N852">
            <v>31</v>
          </cell>
          <cell r="O852">
            <v>56</v>
          </cell>
          <cell r="P852">
            <v>36</v>
          </cell>
          <cell r="Q852">
            <v>62</v>
          </cell>
          <cell r="R852">
            <v>40</v>
          </cell>
          <cell r="S852">
            <v>35</v>
          </cell>
          <cell r="T852">
            <v>17</v>
          </cell>
          <cell r="U852">
            <v>32</v>
          </cell>
          <cell r="V852">
            <v>10</v>
          </cell>
          <cell r="W852">
            <v>35</v>
          </cell>
          <cell r="X852">
            <v>14</v>
          </cell>
          <cell r="Y852">
            <v>39</v>
          </cell>
          <cell r="Z852">
            <v>28</v>
          </cell>
          <cell r="AA852">
            <v>41</v>
          </cell>
          <cell r="AB852">
            <v>29</v>
          </cell>
          <cell r="AC852">
            <v>34</v>
          </cell>
          <cell r="AD852">
            <v>22</v>
          </cell>
          <cell r="AE852">
            <v>33</v>
          </cell>
          <cell r="AF852">
            <v>26</v>
          </cell>
          <cell r="AG852">
            <v>27</v>
          </cell>
          <cell r="AH852">
            <v>18</v>
          </cell>
          <cell r="AI852">
            <v>27</v>
          </cell>
          <cell r="AJ852">
            <v>18</v>
          </cell>
          <cell r="AK852">
            <v>28</v>
          </cell>
          <cell r="AL852">
            <v>16</v>
          </cell>
          <cell r="AM852">
            <v>34</v>
          </cell>
          <cell r="AN852">
            <v>19</v>
          </cell>
          <cell r="AO852">
            <v>37</v>
          </cell>
          <cell r="AP852">
            <v>27</v>
          </cell>
          <cell r="AQ852">
            <v>39</v>
          </cell>
          <cell r="AR852">
            <v>27</v>
          </cell>
          <cell r="AS852">
            <v>42</v>
          </cell>
          <cell r="AT852">
            <v>24</v>
          </cell>
          <cell r="AU852">
            <v>26</v>
          </cell>
          <cell r="AV852">
            <v>20</v>
          </cell>
          <cell r="AW852">
            <v>27</v>
          </cell>
          <cell r="AX852">
            <v>13</v>
          </cell>
          <cell r="AY852">
            <v>36</v>
          </cell>
          <cell r="AZ852">
            <v>27</v>
          </cell>
          <cell r="BA852">
            <v>31</v>
          </cell>
          <cell r="BB852">
            <v>20</v>
          </cell>
          <cell r="BC852">
            <v>37</v>
          </cell>
          <cell r="BD852">
            <v>22</v>
          </cell>
          <cell r="BE852">
            <v>39</v>
          </cell>
          <cell r="BF852">
            <v>29</v>
          </cell>
          <cell r="BG852">
            <v>39</v>
          </cell>
          <cell r="BH852">
            <v>25</v>
          </cell>
          <cell r="BI852">
            <v>38</v>
          </cell>
          <cell r="BJ852">
            <v>28</v>
          </cell>
          <cell r="BK852">
            <v>40</v>
          </cell>
          <cell r="BL852">
            <v>29</v>
          </cell>
          <cell r="BM852">
            <v>40</v>
          </cell>
          <cell r="BN852">
            <v>26</v>
          </cell>
          <cell r="BO852">
            <v>46</v>
          </cell>
          <cell r="BP852">
            <v>27</v>
          </cell>
          <cell r="BQ852">
            <v>43</v>
          </cell>
          <cell r="BR852">
            <v>33</v>
          </cell>
          <cell r="BS852">
            <v>45</v>
          </cell>
          <cell r="BT852">
            <v>26</v>
          </cell>
          <cell r="BU852">
            <v>54</v>
          </cell>
          <cell r="BV852">
            <v>38</v>
          </cell>
          <cell r="BW852">
            <v>50</v>
          </cell>
          <cell r="BX852">
            <v>36</v>
          </cell>
          <cell r="BY852">
            <v>51</v>
          </cell>
          <cell r="BZ852">
            <v>34</v>
          </cell>
          <cell r="CA852">
            <v>56</v>
          </cell>
          <cell r="CB852">
            <v>35</v>
          </cell>
          <cell r="CC852">
            <v>60</v>
          </cell>
          <cell r="CD852">
            <v>48</v>
          </cell>
          <cell r="CE852">
            <v>50</v>
          </cell>
          <cell r="CF852">
            <v>33</v>
          </cell>
          <cell r="CG852">
            <v>66</v>
          </cell>
          <cell r="CH852">
            <v>46</v>
          </cell>
          <cell r="CI852">
            <v>62</v>
          </cell>
          <cell r="CJ852">
            <v>36</v>
          </cell>
          <cell r="CK852">
            <v>69</v>
          </cell>
          <cell r="CL852">
            <v>54</v>
          </cell>
          <cell r="CM852">
            <v>66</v>
          </cell>
          <cell r="CN852">
            <v>44</v>
          </cell>
          <cell r="CO852">
            <v>69</v>
          </cell>
          <cell r="CP852">
            <v>54</v>
          </cell>
          <cell r="CQ852">
            <v>75</v>
          </cell>
          <cell r="CR852">
            <v>52</v>
          </cell>
          <cell r="CS852">
            <v>73</v>
          </cell>
          <cell r="CT852">
            <v>54</v>
          </cell>
          <cell r="CU852">
            <v>81</v>
          </cell>
          <cell r="CV852">
            <v>59</v>
          </cell>
          <cell r="CW852">
            <v>84</v>
          </cell>
          <cell r="CX852">
            <v>63</v>
          </cell>
        </row>
        <row r="853">
          <cell r="B853">
            <v>36977</v>
          </cell>
          <cell r="C853">
            <v>55</v>
          </cell>
          <cell r="D853">
            <v>31</v>
          </cell>
          <cell r="E853">
            <v>49</v>
          </cell>
          <cell r="F853">
            <v>25</v>
          </cell>
          <cell r="G853">
            <v>48</v>
          </cell>
          <cell r="H853">
            <v>24</v>
          </cell>
          <cell r="I853">
            <v>54</v>
          </cell>
          <cell r="J853">
            <v>29</v>
          </cell>
          <cell r="K853">
            <v>55</v>
          </cell>
          <cell r="L853">
            <v>39</v>
          </cell>
          <cell r="M853">
            <v>56</v>
          </cell>
          <cell r="N853">
            <v>28</v>
          </cell>
          <cell r="O853">
            <v>58</v>
          </cell>
          <cell r="P853">
            <v>40</v>
          </cell>
          <cell r="Q853">
            <v>57</v>
          </cell>
          <cell r="R853">
            <v>41</v>
          </cell>
          <cell r="S853">
            <v>36</v>
          </cell>
          <cell r="T853">
            <v>26</v>
          </cell>
          <cell r="U853">
            <v>32</v>
          </cell>
          <cell r="V853">
            <v>10</v>
          </cell>
          <cell r="W853">
            <v>32</v>
          </cell>
          <cell r="X853">
            <v>20</v>
          </cell>
          <cell r="Y853">
            <v>37</v>
          </cell>
          <cell r="Z853">
            <v>25</v>
          </cell>
          <cell r="AA853">
            <v>38</v>
          </cell>
          <cell r="AB853">
            <v>23</v>
          </cell>
          <cell r="AC853">
            <v>39</v>
          </cell>
          <cell r="AD853">
            <v>20</v>
          </cell>
          <cell r="AE853">
            <v>41</v>
          </cell>
          <cell r="AF853">
            <v>20</v>
          </cell>
          <cell r="AG853">
            <v>32</v>
          </cell>
          <cell r="AH853">
            <v>21</v>
          </cell>
          <cell r="AI853">
            <v>33</v>
          </cell>
          <cell r="AJ853">
            <v>18</v>
          </cell>
          <cell r="AK853">
            <v>32</v>
          </cell>
          <cell r="AL853">
            <v>17</v>
          </cell>
          <cell r="AM853">
            <v>34</v>
          </cell>
          <cell r="AN853">
            <v>15</v>
          </cell>
          <cell r="AO853">
            <v>41</v>
          </cell>
          <cell r="AP853">
            <v>24</v>
          </cell>
          <cell r="AQ853">
            <v>44</v>
          </cell>
          <cell r="AR853">
            <v>23</v>
          </cell>
          <cell r="AS853">
            <v>41</v>
          </cell>
          <cell r="AT853">
            <v>16</v>
          </cell>
          <cell r="AU853">
            <v>31</v>
          </cell>
          <cell r="AV853">
            <v>21</v>
          </cell>
          <cell r="AW853">
            <v>36</v>
          </cell>
          <cell r="AX853">
            <v>18</v>
          </cell>
          <cell r="AY853">
            <v>40</v>
          </cell>
          <cell r="AZ853">
            <v>23</v>
          </cell>
          <cell r="BA853">
            <v>34</v>
          </cell>
          <cell r="BB853">
            <v>15</v>
          </cell>
          <cell r="BC853">
            <v>39</v>
          </cell>
          <cell r="BD853">
            <v>15</v>
          </cell>
          <cell r="BE853">
            <v>42</v>
          </cell>
          <cell r="BF853">
            <v>25</v>
          </cell>
          <cell r="BG853">
            <v>41</v>
          </cell>
          <cell r="BH853">
            <v>22</v>
          </cell>
          <cell r="BI853">
            <v>43</v>
          </cell>
          <cell r="BJ853">
            <v>20</v>
          </cell>
          <cell r="BK853">
            <v>43</v>
          </cell>
          <cell r="BL853">
            <v>25</v>
          </cell>
          <cell r="BM853">
            <v>44</v>
          </cell>
          <cell r="BN853">
            <v>22</v>
          </cell>
          <cell r="BO853">
            <v>44</v>
          </cell>
          <cell r="BP853">
            <v>22</v>
          </cell>
          <cell r="BQ853">
            <v>42</v>
          </cell>
          <cell r="BR853">
            <v>30</v>
          </cell>
          <cell r="BS853">
            <v>47</v>
          </cell>
          <cell r="BT853">
            <v>24</v>
          </cell>
          <cell r="BU853">
            <v>47</v>
          </cell>
          <cell r="BV853">
            <v>31</v>
          </cell>
          <cell r="BW853">
            <v>49</v>
          </cell>
          <cell r="BX853">
            <v>26</v>
          </cell>
          <cell r="BY853">
            <v>51</v>
          </cell>
          <cell r="BZ853">
            <v>29</v>
          </cell>
          <cell r="CA853">
            <v>55</v>
          </cell>
          <cell r="CB853">
            <v>33</v>
          </cell>
          <cell r="CC853">
            <v>61</v>
          </cell>
          <cell r="CD853">
            <v>40</v>
          </cell>
          <cell r="CE853">
            <v>54</v>
          </cell>
          <cell r="CF853">
            <v>29</v>
          </cell>
          <cell r="CG853">
            <v>59</v>
          </cell>
          <cell r="CH853">
            <v>41</v>
          </cell>
          <cell r="CI853">
            <v>61</v>
          </cell>
          <cell r="CJ853">
            <v>34</v>
          </cell>
          <cell r="CK853">
            <v>64</v>
          </cell>
          <cell r="CL853">
            <v>47</v>
          </cell>
          <cell r="CM853">
            <v>63</v>
          </cell>
          <cell r="CN853">
            <v>37</v>
          </cell>
          <cell r="CO853">
            <v>64</v>
          </cell>
          <cell r="CP853">
            <v>47</v>
          </cell>
          <cell r="CQ853">
            <v>74</v>
          </cell>
          <cell r="CR853">
            <v>48</v>
          </cell>
          <cell r="CS853">
            <v>73</v>
          </cell>
          <cell r="CT853">
            <v>50</v>
          </cell>
          <cell r="CU853">
            <v>77</v>
          </cell>
          <cell r="CV853">
            <v>65</v>
          </cell>
          <cell r="CW853">
            <v>81</v>
          </cell>
          <cell r="CX853">
            <v>68</v>
          </cell>
        </row>
        <row r="854">
          <cell r="B854">
            <v>36978</v>
          </cell>
          <cell r="C854">
            <v>53</v>
          </cell>
          <cell r="D854">
            <v>42</v>
          </cell>
          <cell r="E854">
            <v>57</v>
          </cell>
          <cell r="F854">
            <v>26</v>
          </cell>
          <cell r="G854">
            <v>58</v>
          </cell>
          <cell r="H854">
            <v>25</v>
          </cell>
          <cell r="I854">
            <v>58</v>
          </cell>
          <cell r="J854">
            <v>28</v>
          </cell>
          <cell r="K854">
            <v>50</v>
          </cell>
          <cell r="L854">
            <v>42</v>
          </cell>
          <cell r="M854">
            <v>55</v>
          </cell>
          <cell r="N854">
            <v>33</v>
          </cell>
          <cell r="O854">
            <v>55</v>
          </cell>
          <cell r="P854">
            <v>42</v>
          </cell>
          <cell r="Q854">
            <v>50</v>
          </cell>
          <cell r="R854">
            <v>43</v>
          </cell>
          <cell r="S854">
            <v>41</v>
          </cell>
          <cell r="T854">
            <v>26</v>
          </cell>
          <cell r="U854">
            <v>38</v>
          </cell>
          <cell r="V854">
            <v>23</v>
          </cell>
          <cell r="W854">
            <v>39</v>
          </cell>
          <cell r="X854">
            <v>19</v>
          </cell>
          <cell r="Y854">
            <v>46</v>
          </cell>
          <cell r="Z854">
            <v>31</v>
          </cell>
          <cell r="AA854">
            <v>47</v>
          </cell>
          <cell r="AB854">
            <v>29</v>
          </cell>
          <cell r="AC854">
            <v>44</v>
          </cell>
          <cell r="AD854">
            <v>27</v>
          </cell>
          <cell r="AE854">
            <v>48</v>
          </cell>
          <cell r="AF854">
            <v>28</v>
          </cell>
          <cell r="AG854">
            <v>39</v>
          </cell>
          <cell r="AH854">
            <v>30</v>
          </cell>
          <cell r="AI854">
            <v>39</v>
          </cell>
          <cell r="AJ854">
            <v>29</v>
          </cell>
          <cell r="AK854">
            <v>37</v>
          </cell>
          <cell r="AL854">
            <v>27</v>
          </cell>
          <cell r="AM854">
            <v>39</v>
          </cell>
          <cell r="AN854">
            <v>23</v>
          </cell>
          <cell r="AO854">
            <v>49</v>
          </cell>
          <cell r="AP854">
            <v>30</v>
          </cell>
          <cell r="AQ854">
            <v>49</v>
          </cell>
          <cell r="AR854">
            <v>29</v>
          </cell>
          <cell r="AS854">
            <v>49</v>
          </cell>
          <cell r="AT854">
            <v>24</v>
          </cell>
          <cell r="AU854">
            <v>39</v>
          </cell>
          <cell r="AV854">
            <v>28</v>
          </cell>
          <cell r="AW854">
            <v>47</v>
          </cell>
          <cell r="AX854">
            <v>19</v>
          </cell>
          <cell r="AY854">
            <v>48</v>
          </cell>
          <cell r="AZ854">
            <v>26</v>
          </cell>
          <cell r="BA854">
            <v>43</v>
          </cell>
          <cell r="BB854">
            <v>22</v>
          </cell>
          <cell r="BC854">
            <v>48</v>
          </cell>
          <cell r="BD854">
            <v>21</v>
          </cell>
          <cell r="BE854">
            <v>48</v>
          </cell>
          <cell r="BF854">
            <v>26</v>
          </cell>
          <cell r="BG854">
            <v>49</v>
          </cell>
          <cell r="BH854">
            <v>26</v>
          </cell>
          <cell r="BI854">
            <v>51</v>
          </cell>
          <cell r="BJ854">
            <v>25</v>
          </cell>
          <cell r="BK854">
            <v>50</v>
          </cell>
          <cell r="BL854">
            <v>28</v>
          </cell>
          <cell r="BM854">
            <v>53</v>
          </cell>
          <cell r="BN854">
            <v>23</v>
          </cell>
          <cell r="BO854">
            <v>53</v>
          </cell>
          <cell r="BP854">
            <v>23</v>
          </cell>
          <cell r="BQ854">
            <v>47</v>
          </cell>
          <cell r="BR854">
            <v>29</v>
          </cell>
          <cell r="BS854">
            <v>53</v>
          </cell>
          <cell r="BT854">
            <v>21</v>
          </cell>
          <cell r="BU854">
            <v>54</v>
          </cell>
          <cell r="BV854">
            <v>26</v>
          </cell>
          <cell r="BW854">
            <v>57</v>
          </cell>
          <cell r="BX854">
            <v>25</v>
          </cell>
          <cell r="BY854">
            <v>56</v>
          </cell>
          <cell r="BZ854">
            <v>28</v>
          </cell>
          <cell r="CA854">
            <v>60</v>
          </cell>
          <cell r="CB854">
            <v>27</v>
          </cell>
          <cell r="CC854">
            <v>60</v>
          </cell>
          <cell r="CD854">
            <v>35</v>
          </cell>
          <cell r="CE854">
            <v>55</v>
          </cell>
          <cell r="CF854">
            <v>34</v>
          </cell>
          <cell r="CG854">
            <v>57</v>
          </cell>
          <cell r="CH854">
            <v>36</v>
          </cell>
          <cell r="CI854">
            <v>60</v>
          </cell>
          <cell r="CJ854">
            <v>40</v>
          </cell>
          <cell r="CK854">
            <v>73</v>
          </cell>
          <cell r="CL854">
            <v>56</v>
          </cell>
          <cell r="CM854">
            <v>62</v>
          </cell>
          <cell r="CN854">
            <v>41</v>
          </cell>
          <cell r="CO854">
            <v>73</v>
          </cell>
          <cell r="CP854">
            <v>56</v>
          </cell>
          <cell r="CQ854">
            <v>78</v>
          </cell>
          <cell r="CR854">
            <v>50</v>
          </cell>
          <cell r="CS854">
            <v>82</v>
          </cell>
          <cell r="CT854">
            <v>51</v>
          </cell>
          <cell r="CU854">
            <v>78</v>
          </cell>
          <cell r="CV854">
            <v>68</v>
          </cell>
          <cell r="CW854">
            <v>79</v>
          </cell>
          <cell r="CX854">
            <v>70</v>
          </cell>
        </row>
        <row r="855">
          <cell r="B855">
            <v>36979</v>
          </cell>
          <cell r="C855">
            <v>57</v>
          </cell>
          <cell r="D855">
            <v>31</v>
          </cell>
          <cell r="E855">
            <v>56</v>
          </cell>
          <cell r="F855">
            <v>45</v>
          </cell>
          <cell r="G855">
            <v>53</v>
          </cell>
          <cell r="H855">
            <v>43</v>
          </cell>
          <cell r="I855">
            <v>51</v>
          </cell>
          <cell r="J855">
            <v>44</v>
          </cell>
          <cell r="K855">
            <v>60</v>
          </cell>
          <cell r="L855">
            <v>48</v>
          </cell>
          <cell r="M855">
            <v>57.5</v>
          </cell>
          <cell r="N855">
            <v>40</v>
          </cell>
          <cell r="O855">
            <v>55</v>
          </cell>
          <cell r="P855">
            <v>49</v>
          </cell>
          <cell r="Q855">
            <v>71</v>
          </cell>
          <cell r="R855">
            <v>50</v>
          </cell>
          <cell r="S855">
            <v>39</v>
          </cell>
          <cell r="T855">
            <v>23</v>
          </cell>
          <cell r="U855">
            <v>42</v>
          </cell>
          <cell r="V855">
            <v>18</v>
          </cell>
          <cell r="W855">
            <v>42</v>
          </cell>
          <cell r="X855">
            <v>18</v>
          </cell>
          <cell r="Y855">
            <v>44</v>
          </cell>
          <cell r="Z855">
            <v>30</v>
          </cell>
          <cell r="AA855">
            <v>45</v>
          </cell>
          <cell r="AB855">
            <v>26</v>
          </cell>
          <cell r="AC855">
            <v>47</v>
          </cell>
          <cell r="AD855">
            <v>24</v>
          </cell>
          <cell r="AE855">
            <v>43</v>
          </cell>
          <cell r="AF855">
            <v>30</v>
          </cell>
          <cell r="AG855">
            <v>48</v>
          </cell>
          <cell r="AH855">
            <v>31</v>
          </cell>
          <cell r="AI855">
            <v>49</v>
          </cell>
          <cell r="AJ855">
            <v>28</v>
          </cell>
          <cell r="AK855">
            <v>49</v>
          </cell>
          <cell r="AL855">
            <v>27</v>
          </cell>
          <cell r="AM855">
            <v>46</v>
          </cell>
          <cell r="AN855">
            <v>21</v>
          </cell>
          <cell r="AO855">
            <v>46</v>
          </cell>
          <cell r="AP855">
            <v>36</v>
          </cell>
          <cell r="AQ855">
            <v>44</v>
          </cell>
          <cell r="AR855">
            <v>35</v>
          </cell>
          <cell r="AS855">
            <v>46</v>
          </cell>
          <cell r="AT855">
            <v>26</v>
          </cell>
          <cell r="AU855">
            <v>44</v>
          </cell>
          <cell r="AV855">
            <v>35</v>
          </cell>
          <cell r="AW855">
            <v>51</v>
          </cell>
          <cell r="AX855">
            <v>34</v>
          </cell>
          <cell r="AY855">
            <v>45</v>
          </cell>
          <cell r="AZ855">
            <v>29</v>
          </cell>
          <cell r="BA855">
            <v>43</v>
          </cell>
          <cell r="BB855">
            <v>31</v>
          </cell>
          <cell r="BC855">
            <v>46</v>
          </cell>
          <cell r="BD855">
            <v>25</v>
          </cell>
          <cell r="BE855">
            <v>49</v>
          </cell>
          <cell r="BF855">
            <v>33</v>
          </cell>
          <cell r="BG855">
            <v>48</v>
          </cell>
          <cell r="BH855">
            <v>32</v>
          </cell>
          <cell r="BI855">
            <v>44</v>
          </cell>
          <cell r="BJ855">
            <v>31</v>
          </cell>
          <cell r="BK855">
            <v>44</v>
          </cell>
          <cell r="BL855">
            <v>38</v>
          </cell>
          <cell r="BM855">
            <v>46</v>
          </cell>
          <cell r="BN855">
            <v>34</v>
          </cell>
          <cell r="BO855">
            <v>62</v>
          </cell>
          <cell r="BP855">
            <v>38</v>
          </cell>
          <cell r="BQ855">
            <v>62</v>
          </cell>
          <cell r="BR855">
            <v>38</v>
          </cell>
          <cell r="BS855">
            <v>46</v>
          </cell>
          <cell r="BT855">
            <v>38</v>
          </cell>
          <cell r="BU855">
            <v>46</v>
          </cell>
          <cell r="BV855">
            <v>39</v>
          </cell>
          <cell r="BW855">
            <v>65</v>
          </cell>
          <cell r="BX855">
            <v>39</v>
          </cell>
          <cell r="BY855">
            <v>48</v>
          </cell>
          <cell r="BZ855">
            <v>40</v>
          </cell>
          <cell r="CA855">
            <v>62</v>
          </cell>
          <cell r="CB855">
            <v>44</v>
          </cell>
          <cell r="CC855">
            <v>71</v>
          </cell>
          <cell r="CD855">
            <v>49</v>
          </cell>
          <cell r="CE855">
            <v>49</v>
          </cell>
          <cell r="CF855">
            <v>42</v>
          </cell>
          <cell r="CG855">
            <v>55</v>
          </cell>
          <cell r="CH855">
            <v>45</v>
          </cell>
          <cell r="CI855">
            <v>73</v>
          </cell>
          <cell r="CJ855">
            <v>50</v>
          </cell>
          <cell r="CK855">
            <v>76</v>
          </cell>
          <cell r="CL855">
            <v>62</v>
          </cell>
          <cell r="CM855">
            <v>71</v>
          </cell>
          <cell r="CN855">
            <v>56</v>
          </cell>
          <cell r="CO855">
            <v>76</v>
          </cell>
          <cell r="CP855">
            <v>62</v>
          </cell>
          <cell r="CQ855">
            <v>80</v>
          </cell>
          <cell r="CR855">
            <v>61</v>
          </cell>
          <cell r="CS855">
            <v>76</v>
          </cell>
          <cell r="CT855">
            <v>61</v>
          </cell>
          <cell r="CU855">
            <v>82</v>
          </cell>
          <cell r="CV855">
            <v>64</v>
          </cell>
          <cell r="CW855">
            <v>83</v>
          </cell>
          <cell r="CX855">
            <v>65</v>
          </cell>
        </row>
        <row r="856">
          <cell r="B856">
            <v>36980</v>
          </cell>
          <cell r="C856">
            <v>54</v>
          </cell>
          <cell r="D856">
            <v>51</v>
          </cell>
          <cell r="E856">
            <v>51</v>
          </cell>
          <cell r="F856">
            <v>41</v>
          </cell>
          <cell r="G856">
            <v>58</v>
          </cell>
          <cell r="H856">
            <v>48</v>
          </cell>
          <cell r="I856">
            <v>57</v>
          </cell>
          <cell r="J856">
            <v>50</v>
          </cell>
          <cell r="K856">
            <v>59</v>
          </cell>
          <cell r="L856">
            <v>46</v>
          </cell>
          <cell r="M856">
            <v>60</v>
          </cell>
          <cell r="N856">
            <v>47</v>
          </cell>
          <cell r="O856">
            <v>69</v>
          </cell>
          <cell r="P856">
            <v>51</v>
          </cell>
          <cell r="Q856">
            <v>72</v>
          </cell>
          <cell r="R856">
            <v>55</v>
          </cell>
          <cell r="S856">
            <v>37</v>
          </cell>
          <cell r="T856">
            <v>19</v>
          </cell>
          <cell r="U856">
            <v>38</v>
          </cell>
          <cell r="V856">
            <v>32</v>
          </cell>
          <cell r="W856">
            <v>35</v>
          </cell>
          <cell r="X856">
            <v>32</v>
          </cell>
          <cell r="Y856">
            <v>39</v>
          </cell>
          <cell r="Z856">
            <v>34</v>
          </cell>
          <cell r="AA856">
            <v>49</v>
          </cell>
          <cell r="AB856">
            <v>35</v>
          </cell>
          <cell r="AC856">
            <v>38</v>
          </cell>
          <cell r="AD856">
            <v>32</v>
          </cell>
          <cell r="AE856">
            <v>42</v>
          </cell>
          <cell r="AF856">
            <v>37</v>
          </cell>
          <cell r="AG856">
            <v>38</v>
          </cell>
          <cell r="AH856">
            <v>33</v>
          </cell>
          <cell r="AI856">
            <v>38</v>
          </cell>
          <cell r="AJ856">
            <v>32</v>
          </cell>
          <cell r="AK856">
            <v>37</v>
          </cell>
          <cell r="AL856">
            <v>33</v>
          </cell>
          <cell r="AM856">
            <v>37</v>
          </cell>
          <cell r="AN856">
            <v>32</v>
          </cell>
          <cell r="AO856">
            <v>43</v>
          </cell>
          <cell r="AP856">
            <v>37</v>
          </cell>
          <cell r="AQ856">
            <v>44</v>
          </cell>
          <cell r="AR856">
            <v>38</v>
          </cell>
          <cell r="AS856">
            <v>57</v>
          </cell>
          <cell r="AT856">
            <v>43</v>
          </cell>
          <cell r="AU856">
            <v>36</v>
          </cell>
          <cell r="AV856">
            <v>33</v>
          </cell>
          <cell r="AW856">
            <v>44</v>
          </cell>
          <cell r="AX856">
            <v>36</v>
          </cell>
          <cell r="AY856">
            <v>45</v>
          </cell>
          <cell r="AZ856">
            <v>37</v>
          </cell>
          <cell r="BA856">
            <v>40</v>
          </cell>
          <cell r="BB856">
            <v>35</v>
          </cell>
          <cell r="BC856">
            <v>43</v>
          </cell>
          <cell r="BD856">
            <v>36</v>
          </cell>
          <cell r="BE856">
            <v>47</v>
          </cell>
          <cell r="BF856">
            <v>41</v>
          </cell>
          <cell r="BG856">
            <v>48</v>
          </cell>
          <cell r="BH856">
            <v>39</v>
          </cell>
          <cell r="BI856">
            <v>53</v>
          </cell>
          <cell r="BJ856">
            <v>41</v>
          </cell>
          <cell r="BK856">
            <v>57</v>
          </cell>
          <cell r="BL856">
            <v>42</v>
          </cell>
          <cell r="BM856">
            <v>68</v>
          </cell>
          <cell r="BN856">
            <v>39</v>
          </cell>
          <cell r="BO856">
            <v>66</v>
          </cell>
          <cell r="BP856">
            <v>43</v>
          </cell>
          <cell r="BQ856">
            <v>64</v>
          </cell>
          <cell r="BR856">
            <v>49</v>
          </cell>
          <cell r="BS856">
            <v>63</v>
          </cell>
          <cell r="BT856">
            <v>45</v>
          </cell>
          <cell r="BU856">
            <v>66</v>
          </cell>
          <cell r="BV856">
            <v>39</v>
          </cell>
          <cell r="BW856">
            <v>70</v>
          </cell>
          <cell r="BX856">
            <v>45</v>
          </cell>
          <cell r="BY856">
            <v>63</v>
          </cell>
          <cell r="BZ856">
            <v>43</v>
          </cell>
          <cell r="CA856">
            <v>71</v>
          </cell>
          <cell r="CB856">
            <v>45</v>
          </cell>
          <cell r="CC856">
            <v>74</v>
          </cell>
          <cell r="CD856">
            <v>58</v>
          </cell>
          <cell r="CE856">
            <v>62</v>
          </cell>
          <cell r="CF856">
            <v>46</v>
          </cell>
          <cell r="CG856">
            <v>68</v>
          </cell>
          <cell r="CH856">
            <v>46</v>
          </cell>
          <cell r="CI856">
            <v>71</v>
          </cell>
          <cell r="CJ856">
            <v>58</v>
          </cell>
          <cell r="CK856">
            <v>80</v>
          </cell>
          <cell r="CL856">
            <v>62</v>
          </cell>
          <cell r="CM856">
            <v>79</v>
          </cell>
          <cell r="CN856">
            <v>58</v>
          </cell>
          <cell r="CO856">
            <v>80</v>
          </cell>
          <cell r="CP856">
            <v>62</v>
          </cell>
          <cell r="CQ856">
            <v>83</v>
          </cell>
          <cell r="CR856">
            <v>55</v>
          </cell>
          <cell r="CS856">
            <v>79</v>
          </cell>
          <cell r="CT856">
            <v>63</v>
          </cell>
          <cell r="CU856">
            <v>79</v>
          </cell>
          <cell r="CV856">
            <v>64</v>
          </cell>
          <cell r="CW856">
            <v>87</v>
          </cell>
          <cell r="CX856">
            <v>65</v>
          </cell>
        </row>
        <row r="857">
          <cell r="B857">
            <v>36981</v>
          </cell>
          <cell r="C857">
            <v>65</v>
          </cell>
          <cell r="D857">
            <v>46</v>
          </cell>
          <cell r="E857">
            <v>55</v>
          </cell>
          <cell r="F857">
            <v>47</v>
          </cell>
          <cell r="G857">
            <v>55</v>
          </cell>
          <cell r="H857">
            <v>47</v>
          </cell>
          <cell r="I857">
            <v>61</v>
          </cell>
          <cell r="J857">
            <v>49</v>
          </cell>
          <cell r="K857">
            <v>68</v>
          </cell>
          <cell r="L857">
            <v>45</v>
          </cell>
          <cell r="M857">
            <v>61</v>
          </cell>
          <cell r="N857">
            <v>46</v>
          </cell>
          <cell r="O857">
            <v>67</v>
          </cell>
          <cell r="P857">
            <v>46</v>
          </cell>
          <cell r="Q857">
            <v>73</v>
          </cell>
          <cell r="R857">
            <v>49</v>
          </cell>
          <cell r="S857">
            <v>36</v>
          </cell>
          <cell r="T857">
            <v>33</v>
          </cell>
          <cell r="U857">
            <v>35</v>
          </cell>
          <cell r="V857">
            <v>30</v>
          </cell>
          <cell r="W857">
            <v>37</v>
          </cell>
          <cell r="X857">
            <v>32</v>
          </cell>
          <cell r="Y857">
            <v>43</v>
          </cell>
          <cell r="Z857">
            <v>35</v>
          </cell>
          <cell r="AA857">
            <v>45</v>
          </cell>
          <cell r="AB857">
            <v>35</v>
          </cell>
          <cell r="AC857">
            <v>45</v>
          </cell>
          <cell r="AD857">
            <v>29</v>
          </cell>
          <cell r="AE857">
            <v>46</v>
          </cell>
          <cell r="AF857">
            <v>34</v>
          </cell>
          <cell r="AG857">
            <v>36</v>
          </cell>
          <cell r="AH857">
            <v>32</v>
          </cell>
          <cell r="AI857">
            <v>34</v>
          </cell>
          <cell r="AJ857">
            <v>32</v>
          </cell>
          <cell r="AK857">
            <v>36</v>
          </cell>
          <cell r="AL857">
            <v>32</v>
          </cell>
          <cell r="AM857">
            <v>38</v>
          </cell>
          <cell r="AN857">
            <v>33</v>
          </cell>
          <cell r="AO857">
            <v>47</v>
          </cell>
          <cell r="AP857">
            <v>38</v>
          </cell>
          <cell r="AQ857">
            <v>47</v>
          </cell>
          <cell r="AR857">
            <v>39</v>
          </cell>
          <cell r="AS857">
            <v>49</v>
          </cell>
          <cell r="AT857">
            <v>35</v>
          </cell>
          <cell r="AU857">
            <v>38</v>
          </cell>
          <cell r="AV857">
            <v>33</v>
          </cell>
          <cell r="AW857">
            <v>46</v>
          </cell>
          <cell r="AX857">
            <v>36</v>
          </cell>
          <cell r="AY857">
            <v>45</v>
          </cell>
          <cell r="AZ857">
            <v>37</v>
          </cell>
          <cell r="BA857">
            <v>39</v>
          </cell>
          <cell r="BB857">
            <v>34</v>
          </cell>
          <cell r="BC857">
            <v>46</v>
          </cell>
          <cell r="BD857">
            <v>36</v>
          </cell>
          <cell r="BE857">
            <v>48</v>
          </cell>
          <cell r="BF857">
            <v>37</v>
          </cell>
          <cell r="BG857">
            <v>48</v>
          </cell>
          <cell r="BH857">
            <v>34</v>
          </cell>
          <cell r="BI857">
            <v>51</v>
          </cell>
          <cell r="BJ857">
            <v>42</v>
          </cell>
          <cell r="BK857">
            <v>50</v>
          </cell>
          <cell r="BL857">
            <v>42</v>
          </cell>
          <cell r="BM857">
            <v>56</v>
          </cell>
          <cell r="BN857">
            <v>44</v>
          </cell>
          <cell r="BO857">
            <v>53</v>
          </cell>
          <cell r="BP857">
            <v>44</v>
          </cell>
          <cell r="BQ857">
            <v>52</v>
          </cell>
          <cell r="BR857">
            <v>43</v>
          </cell>
          <cell r="BS857">
            <v>61</v>
          </cell>
          <cell r="BT857">
            <v>45</v>
          </cell>
          <cell r="BU857">
            <v>67</v>
          </cell>
          <cell r="BV857">
            <v>48</v>
          </cell>
          <cell r="BW857">
            <v>68</v>
          </cell>
          <cell r="BX857">
            <v>48</v>
          </cell>
          <cell r="BY857">
            <v>70</v>
          </cell>
          <cell r="BZ857">
            <v>44</v>
          </cell>
          <cell r="CA857">
            <v>73</v>
          </cell>
          <cell r="CB857">
            <v>50</v>
          </cell>
          <cell r="CC857">
            <v>70</v>
          </cell>
          <cell r="CD857">
            <v>56</v>
          </cell>
          <cell r="CE857">
            <v>62</v>
          </cell>
          <cell r="CF857">
            <v>49</v>
          </cell>
          <cell r="CG857">
            <v>70</v>
          </cell>
          <cell r="CH857">
            <v>45</v>
          </cell>
          <cell r="CI857">
            <v>74</v>
          </cell>
          <cell r="CJ857">
            <v>52</v>
          </cell>
          <cell r="CK857">
            <v>80</v>
          </cell>
          <cell r="CL857">
            <v>63</v>
          </cell>
          <cell r="CM857">
            <v>80</v>
          </cell>
          <cell r="CN857">
            <v>59</v>
          </cell>
          <cell r="CO857">
            <v>80</v>
          </cell>
          <cell r="CP857">
            <v>63</v>
          </cell>
          <cell r="CQ857">
            <v>83</v>
          </cell>
          <cell r="CR857">
            <v>64</v>
          </cell>
          <cell r="CS857">
            <v>75</v>
          </cell>
          <cell r="CT857">
            <v>64</v>
          </cell>
          <cell r="CU857">
            <v>89</v>
          </cell>
          <cell r="CV857">
            <v>73</v>
          </cell>
          <cell r="CW857">
            <v>89</v>
          </cell>
          <cell r="CX857">
            <v>74</v>
          </cell>
        </row>
        <row r="858">
          <cell r="B858">
            <v>36982</v>
          </cell>
          <cell r="C858">
            <v>61</v>
          </cell>
          <cell r="D858">
            <v>35</v>
          </cell>
          <cell r="E858">
            <v>56</v>
          </cell>
          <cell r="F858">
            <v>38</v>
          </cell>
          <cell r="G858">
            <v>54</v>
          </cell>
          <cell r="H858">
            <v>40</v>
          </cell>
          <cell r="I858">
            <v>58</v>
          </cell>
          <cell r="J858">
            <v>42</v>
          </cell>
          <cell r="K858">
            <v>67</v>
          </cell>
          <cell r="L858">
            <v>42</v>
          </cell>
          <cell r="M858">
            <v>61</v>
          </cell>
          <cell r="N858">
            <v>43</v>
          </cell>
          <cell r="O858">
            <v>66</v>
          </cell>
          <cell r="P858">
            <v>43</v>
          </cell>
          <cell r="Q858">
            <v>73</v>
          </cell>
          <cell r="R858">
            <v>46</v>
          </cell>
          <cell r="S858">
            <v>34</v>
          </cell>
          <cell r="T858">
            <v>31</v>
          </cell>
          <cell r="U858">
            <v>37</v>
          </cell>
          <cell r="V858">
            <v>29</v>
          </cell>
          <cell r="W858">
            <v>36</v>
          </cell>
          <cell r="X858">
            <v>31</v>
          </cell>
          <cell r="Y858">
            <v>36</v>
          </cell>
          <cell r="Z858">
            <v>33</v>
          </cell>
          <cell r="AA858">
            <v>45</v>
          </cell>
          <cell r="AB858">
            <v>33</v>
          </cell>
          <cell r="AC858">
            <v>41</v>
          </cell>
          <cell r="AD858">
            <v>34</v>
          </cell>
          <cell r="AE858">
            <v>42</v>
          </cell>
          <cell r="AF858">
            <v>37</v>
          </cell>
          <cell r="AG858">
            <v>39</v>
          </cell>
          <cell r="AH858">
            <v>32</v>
          </cell>
          <cell r="AI858">
            <v>35</v>
          </cell>
          <cell r="AJ858">
            <v>32</v>
          </cell>
          <cell r="AK858">
            <v>38</v>
          </cell>
          <cell r="AL858">
            <v>33</v>
          </cell>
          <cell r="AM858">
            <v>40</v>
          </cell>
          <cell r="AN858">
            <v>32</v>
          </cell>
          <cell r="AO858">
            <v>43</v>
          </cell>
          <cell r="AP858">
            <v>38</v>
          </cell>
          <cell r="AQ858">
            <v>43</v>
          </cell>
          <cell r="AR858">
            <v>38</v>
          </cell>
          <cell r="AS858">
            <v>49</v>
          </cell>
          <cell r="AT858">
            <v>34</v>
          </cell>
          <cell r="AU858">
            <v>43</v>
          </cell>
          <cell r="AV858">
            <v>29</v>
          </cell>
          <cell r="AW858">
            <v>54</v>
          </cell>
          <cell r="AX858">
            <v>29</v>
          </cell>
          <cell r="AY858">
            <v>43</v>
          </cell>
          <cell r="AZ858">
            <v>38</v>
          </cell>
          <cell r="BA858">
            <v>40</v>
          </cell>
          <cell r="BB858">
            <v>33</v>
          </cell>
          <cell r="BC858">
            <v>46</v>
          </cell>
          <cell r="BD858">
            <v>32</v>
          </cell>
          <cell r="BE858">
            <v>51</v>
          </cell>
          <cell r="BF858">
            <v>40</v>
          </cell>
          <cell r="BG858">
            <v>51</v>
          </cell>
          <cell r="BH858">
            <v>38</v>
          </cell>
          <cell r="BI858">
            <v>49</v>
          </cell>
          <cell r="BJ858">
            <v>42</v>
          </cell>
          <cell r="BK858">
            <v>49</v>
          </cell>
          <cell r="BL858">
            <v>44</v>
          </cell>
          <cell r="BM858">
            <v>49</v>
          </cell>
          <cell r="BN858">
            <v>42</v>
          </cell>
          <cell r="BO858">
            <v>48</v>
          </cell>
          <cell r="BP858">
            <v>41</v>
          </cell>
          <cell r="BQ858">
            <v>49</v>
          </cell>
          <cell r="BR858">
            <v>43</v>
          </cell>
          <cell r="BS858">
            <v>52</v>
          </cell>
          <cell r="BT858">
            <v>38</v>
          </cell>
          <cell r="BU858">
            <v>52</v>
          </cell>
          <cell r="BV858">
            <v>38</v>
          </cell>
          <cell r="BW858">
            <v>51</v>
          </cell>
          <cell r="BX858">
            <v>38</v>
          </cell>
          <cell r="BY858">
            <v>55</v>
          </cell>
          <cell r="BZ858">
            <v>38</v>
          </cell>
          <cell r="CA858">
            <v>65</v>
          </cell>
          <cell r="CB858">
            <v>38</v>
          </cell>
          <cell r="CC858">
            <v>68</v>
          </cell>
          <cell r="CD858">
            <v>43</v>
          </cell>
          <cell r="CE858">
            <v>58</v>
          </cell>
          <cell r="CF858">
            <v>44</v>
          </cell>
          <cell r="CG858">
            <v>68</v>
          </cell>
          <cell r="CH858">
            <v>39</v>
          </cell>
          <cell r="CI858">
            <v>69</v>
          </cell>
          <cell r="CJ858">
            <v>44</v>
          </cell>
          <cell r="CK858">
            <v>78</v>
          </cell>
          <cell r="CL858">
            <v>56</v>
          </cell>
          <cell r="CM858">
            <v>76</v>
          </cell>
          <cell r="CN858">
            <v>47</v>
          </cell>
          <cell r="CO858">
            <v>78</v>
          </cell>
          <cell r="CP858">
            <v>56</v>
          </cell>
          <cell r="CQ858">
            <v>79</v>
          </cell>
          <cell r="CR858">
            <v>60</v>
          </cell>
          <cell r="CS858">
            <v>74</v>
          </cell>
          <cell r="CT858">
            <v>59</v>
          </cell>
          <cell r="CU858">
            <v>81</v>
          </cell>
          <cell r="CV858">
            <v>62</v>
          </cell>
          <cell r="CW858">
            <v>83</v>
          </cell>
          <cell r="CX858">
            <v>67</v>
          </cell>
        </row>
        <row r="859">
          <cell r="B859">
            <v>36983</v>
          </cell>
          <cell r="C859">
            <v>75</v>
          </cell>
          <cell r="D859">
            <v>50</v>
          </cell>
          <cell r="E859">
            <v>69</v>
          </cell>
          <cell r="F859">
            <v>43</v>
          </cell>
          <cell r="G859">
            <v>57</v>
          </cell>
          <cell r="H859">
            <v>40</v>
          </cell>
          <cell r="I859">
            <v>70</v>
          </cell>
          <cell r="J859">
            <v>44</v>
          </cell>
          <cell r="K859">
            <v>78</v>
          </cell>
          <cell r="L859">
            <v>44</v>
          </cell>
          <cell r="M859">
            <v>76</v>
          </cell>
          <cell r="N859">
            <v>40</v>
          </cell>
          <cell r="O859">
            <v>78</v>
          </cell>
          <cell r="P859">
            <v>38</v>
          </cell>
          <cell r="Q859">
            <v>73</v>
          </cell>
          <cell r="R859">
            <v>48</v>
          </cell>
          <cell r="S859">
            <v>40</v>
          </cell>
          <cell r="T859">
            <v>29</v>
          </cell>
          <cell r="U859">
            <v>37</v>
          </cell>
          <cell r="V859">
            <v>27</v>
          </cell>
          <cell r="W859">
            <v>41</v>
          </cell>
          <cell r="X859">
            <v>30</v>
          </cell>
          <cell r="Y859">
            <v>41</v>
          </cell>
          <cell r="Z859">
            <v>32</v>
          </cell>
          <cell r="AA859">
            <v>45</v>
          </cell>
          <cell r="AB859">
            <v>33</v>
          </cell>
          <cell r="AC859">
            <v>43</v>
          </cell>
          <cell r="AD859">
            <v>33</v>
          </cell>
          <cell r="AE859">
            <v>47</v>
          </cell>
          <cell r="AF859">
            <v>36</v>
          </cell>
          <cell r="AG859">
            <v>39</v>
          </cell>
          <cell r="AH859">
            <v>33</v>
          </cell>
          <cell r="AI859">
            <v>39</v>
          </cell>
          <cell r="AJ859">
            <v>32</v>
          </cell>
          <cell r="AK859">
            <v>39</v>
          </cell>
          <cell r="AL859">
            <v>32</v>
          </cell>
          <cell r="AM859">
            <v>39</v>
          </cell>
          <cell r="AN859">
            <v>33</v>
          </cell>
          <cell r="AO859">
            <v>49</v>
          </cell>
          <cell r="AP859">
            <v>37</v>
          </cell>
          <cell r="AQ859">
            <v>51</v>
          </cell>
          <cell r="AR859">
            <v>38</v>
          </cell>
          <cell r="AS859">
            <v>51</v>
          </cell>
          <cell r="AT859">
            <v>37</v>
          </cell>
          <cell r="AU859">
            <v>46</v>
          </cell>
          <cell r="AV859">
            <v>34</v>
          </cell>
          <cell r="AW859">
            <v>52</v>
          </cell>
          <cell r="AX859">
            <v>31</v>
          </cell>
          <cell r="AY859">
            <v>0</v>
          </cell>
          <cell r="AZ859">
            <v>50</v>
          </cell>
          <cell r="BA859">
            <v>39</v>
          </cell>
          <cell r="BB859">
            <v>32</v>
          </cell>
          <cell r="BC859">
            <v>49</v>
          </cell>
          <cell r="BD859">
            <v>35</v>
          </cell>
          <cell r="BE859">
            <v>50</v>
          </cell>
          <cell r="BF859">
            <v>40</v>
          </cell>
          <cell r="BG859">
            <v>50</v>
          </cell>
          <cell r="BH859">
            <v>36</v>
          </cell>
          <cell r="BI859">
            <v>56</v>
          </cell>
          <cell r="BJ859">
            <v>35</v>
          </cell>
          <cell r="BK859">
            <v>58</v>
          </cell>
          <cell r="BL859">
            <v>40</v>
          </cell>
          <cell r="BM859">
            <v>60</v>
          </cell>
          <cell r="BN859">
            <v>38</v>
          </cell>
          <cell r="BO859">
            <v>60</v>
          </cell>
          <cell r="BP859">
            <v>39</v>
          </cell>
          <cell r="BQ859">
            <v>58</v>
          </cell>
          <cell r="BR859">
            <v>41</v>
          </cell>
          <cell r="BS859">
            <v>60</v>
          </cell>
          <cell r="BT859">
            <v>30</v>
          </cell>
          <cell r="BU859">
            <v>62</v>
          </cell>
          <cell r="BV859">
            <v>33</v>
          </cell>
          <cell r="BW859">
            <v>61</v>
          </cell>
          <cell r="BX859">
            <v>34</v>
          </cell>
          <cell r="BY859">
            <v>65</v>
          </cell>
          <cell r="BZ859">
            <v>31</v>
          </cell>
          <cell r="CA859">
            <v>69</v>
          </cell>
          <cell r="CB859">
            <v>36</v>
          </cell>
          <cell r="CC859">
            <v>69</v>
          </cell>
          <cell r="CD859">
            <v>37</v>
          </cell>
          <cell r="CE859">
            <v>72</v>
          </cell>
          <cell r="CF859">
            <v>41</v>
          </cell>
          <cell r="CG859">
            <v>77</v>
          </cell>
          <cell r="CH859">
            <v>36</v>
          </cell>
          <cell r="CI859">
            <v>71</v>
          </cell>
          <cell r="CJ859">
            <v>37</v>
          </cell>
          <cell r="CK859">
            <v>68</v>
          </cell>
          <cell r="CL859">
            <v>51</v>
          </cell>
          <cell r="CM859">
            <v>71</v>
          </cell>
          <cell r="CN859">
            <v>39</v>
          </cell>
          <cell r="CO859">
            <v>68</v>
          </cell>
          <cell r="CP859">
            <v>51</v>
          </cell>
          <cell r="CQ859">
            <v>78</v>
          </cell>
          <cell r="CR859">
            <v>52</v>
          </cell>
          <cell r="CS859">
            <v>80</v>
          </cell>
          <cell r="CT859">
            <v>55</v>
          </cell>
          <cell r="CU859">
            <v>79</v>
          </cell>
          <cell r="CV859">
            <v>57</v>
          </cell>
          <cell r="CW859">
            <v>80</v>
          </cell>
          <cell r="CX859">
            <v>58</v>
          </cell>
        </row>
        <row r="860">
          <cell r="B860">
            <v>36984</v>
          </cell>
          <cell r="C860">
            <v>78</v>
          </cell>
          <cell r="D860">
            <v>66</v>
          </cell>
          <cell r="E860">
            <v>67</v>
          </cell>
          <cell r="F860">
            <v>54</v>
          </cell>
          <cell r="G860">
            <v>56</v>
          </cell>
          <cell r="H860">
            <v>46</v>
          </cell>
          <cell r="I860">
            <v>58</v>
          </cell>
          <cell r="J860">
            <v>50</v>
          </cell>
          <cell r="K860">
            <v>80</v>
          </cell>
          <cell r="L860">
            <v>66</v>
          </cell>
          <cell r="M860">
            <v>64</v>
          </cell>
          <cell r="N860">
            <v>61</v>
          </cell>
          <cell r="O860">
            <v>69</v>
          </cell>
          <cell r="P860">
            <v>56</v>
          </cell>
          <cell r="Q860">
            <v>81</v>
          </cell>
          <cell r="R860">
            <v>62</v>
          </cell>
          <cell r="S860">
            <v>42</v>
          </cell>
          <cell r="T860">
            <v>30</v>
          </cell>
          <cell r="U860">
            <v>40</v>
          </cell>
          <cell r="V860">
            <v>28</v>
          </cell>
          <cell r="W860">
            <v>43</v>
          </cell>
          <cell r="X860">
            <v>26</v>
          </cell>
          <cell r="Y860">
            <v>49</v>
          </cell>
          <cell r="Z860">
            <v>32</v>
          </cell>
          <cell r="AA860">
            <v>51</v>
          </cell>
          <cell r="AB860">
            <v>32</v>
          </cell>
          <cell r="AC860">
            <v>51</v>
          </cell>
          <cell r="AD860">
            <v>29</v>
          </cell>
          <cell r="AE860">
            <v>52</v>
          </cell>
          <cell r="AF860">
            <v>35</v>
          </cell>
          <cell r="AG860">
            <v>49</v>
          </cell>
          <cell r="AH860">
            <v>30</v>
          </cell>
          <cell r="AI860">
            <v>48</v>
          </cell>
          <cell r="AJ860">
            <v>28</v>
          </cell>
          <cell r="AK860">
            <v>50</v>
          </cell>
          <cell r="AL860">
            <v>31</v>
          </cell>
          <cell r="AM860">
            <v>50</v>
          </cell>
          <cell r="AN860">
            <v>23</v>
          </cell>
          <cell r="AO860">
            <v>55</v>
          </cell>
          <cell r="AP860">
            <v>37</v>
          </cell>
          <cell r="AQ860">
            <v>56</v>
          </cell>
          <cell r="AR860">
            <v>34</v>
          </cell>
          <cell r="AS860">
            <v>55</v>
          </cell>
          <cell r="AT860">
            <v>28</v>
          </cell>
          <cell r="AU860">
            <v>45</v>
          </cell>
          <cell r="AV860">
            <v>30</v>
          </cell>
          <cell r="AW860">
            <v>61</v>
          </cell>
          <cell r="AX860">
            <v>31</v>
          </cell>
          <cell r="AY860">
            <v>0</v>
          </cell>
          <cell r="AZ860">
            <v>0</v>
          </cell>
          <cell r="BA860">
            <v>49</v>
          </cell>
          <cell r="BB860">
            <v>26</v>
          </cell>
          <cell r="BC860">
            <v>55</v>
          </cell>
          <cell r="BD860">
            <v>24</v>
          </cell>
          <cell r="BE860">
            <v>59</v>
          </cell>
          <cell r="BF860">
            <v>34</v>
          </cell>
          <cell r="BG860">
            <v>57</v>
          </cell>
          <cell r="BH860">
            <v>30</v>
          </cell>
          <cell r="BI860">
            <v>61</v>
          </cell>
          <cell r="BJ860">
            <v>29</v>
          </cell>
          <cell r="BK860">
            <v>62</v>
          </cell>
          <cell r="BL860">
            <v>36</v>
          </cell>
          <cell r="BM860">
            <v>55</v>
          </cell>
          <cell r="BN860">
            <v>43</v>
          </cell>
          <cell r="BO860">
            <v>53</v>
          </cell>
          <cell r="BP860">
            <v>39</v>
          </cell>
          <cell r="BQ860">
            <v>56</v>
          </cell>
          <cell r="BR860">
            <v>41</v>
          </cell>
          <cell r="BS860">
            <v>64</v>
          </cell>
          <cell r="BT860">
            <v>45</v>
          </cell>
          <cell r="BU860">
            <v>60</v>
          </cell>
          <cell r="BV860">
            <v>48</v>
          </cell>
          <cell r="BW860">
            <v>61</v>
          </cell>
          <cell r="BX860">
            <v>46</v>
          </cell>
          <cell r="BY860">
            <v>57</v>
          </cell>
          <cell r="BZ860">
            <v>49</v>
          </cell>
          <cell r="CA860">
            <v>60</v>
          </cell>
          <cell r="CB860">
            <v>48</v>
          </cell>
          <cell r="CC860">
            <v>66</v>
          </cell>
          <cell r="CD860">
            <v>46</v>
          </cell>
          <cell r="CE860">
            <v>60</v>
          </cell>
          <cell r="CF860">
            <v>52</v>
          </cell>
          <cell r="CG860">
            <v>63</v>
          </cell>
          <cell r="CH860">
            <v>46</v>
          </cell>
          <cell r="CI860">
            <v>68</v>
          </cell>
          <cell r="CJ860">
            <v>45</v>
          </cell>
          <cell r="CK860">
            <v>85</v>
          </cell>
          <cell r="CL860">
            <v>51</v>
          </cell>
          <cell r="CM860">
            <v>84</v>
          </cell>
          <cell r="CN860">
            <v>50</v>
          </cell>
          <cell r="CO860">
            <v>85</v>
          </cell>
          <cell r="CP860">
            <v>51</v>
          </cell>
          <cell r="CQ860">
            <v>85</v>
          </cell>
          <cell r="CR860">
            <v>52</v>
          </cell>
          <cell r="CS860">
            <v>81</v>
          </cell>
          <cell r="CT860">
            <v>61</v>
          </cell>
          <cell r="CU860">
            <v>80</v>
          </cell>
          <cell r="CV860">
            <v>66</v>
          </cell>
          <cell r="CW860">
            <v>80</v>
          </cell>
          <cell r="CX860">
            <v>68</v>
          </cell>
        </row>
        <row r="861">
          <cell r="B861">
            <v>36985</v>
          </cell>
          <cell r="C861">
            <v>79</v>
          </cell>
          <cell r="D861">
            <v>66</v>
          </cell>
          <cell r="E861">
            <v>72</v>
          </cell>
          <cell r="F861">
            <v>57</v>
          </cell>
          <cell r="G861">
            <v>72</v>
          </cell>
          <cell r="H861">
            <v>53</v>
          </cell>
          <cell r="I861">
            <v>67</v>
          </cell>
          <cell r="J861">
            <v>55</v>
          </cell>
          <cell r="K861">
            <v>82</v>
          </cell>
          <cell r="L861">
            <v>69</v>
          </cell>
          <cell r="M861">
            <v>70</v>
          </cell>
          <cell r="N861">
            <v>59</v>
          </cell>
          <cell r="O861">
            <v>71</v>
          </cell>
          <cell r="P861">
            <v>60</v>
          </cell>
          <cell r="Q861">
            <v>81</v>
          </cell>
          <cell r="R861">
            <v>67</v>
          </cell>
          <cell r="S861">
            <v>48</v>
          </cell>
          <cell r="T861">
            <v>29</v>
          </cell>
          <cell r="U861">
            <v>48</v>
          </cell>
          <cell r="V861">
            <v>27</v>
          </cell>
          <cell r="W861">
            <v>50</v>
          </cell>
          <cell r="X861">
            <v>27</v>
          </cell>
          <cell r="Y861">
            <v>47</v>
          </cell>
          <cell r="Z861">
            <v>34</v>
          </cell>
          <cell r="AA861">
            <v>54</v>
          </cell>
          <cell r="AB861">
            <v>33</v>
          </cell>
          <cell r="AC861">
            <v>54</v>
          </cell>
          <cell r="AD861">
            <v>30</v>
          </cell>
          <cell r="AE861">
            <v>51</v>
          </cell>
          <cell r="AF861">
            <v>34</v>
          </cell>
          <cell r="AG861">
            <v>51</v>
          </cell>
          <cell r="AH861">
            <v>27</v>
          </cell>
          <cell r="AI861">
            <v>53</v>
          </cell>
          <cell r="AJ861">
            <v>28</v>
          </cell>
          <cell r="AK861">
            <v>54</v>
          </cell>
          <cell r="AL861">
            <v>27</v>
          </cell>
          <cell r="AM861">
            <v>53</v>
          </cell>
          <cell r="AN861">
            <v>25</v>
          </cell>
          <cell r="AO861">
            <v>117</v>
          </cell>
          <cell r="AP861">
            <v>38</v>
          </cell>
          <cell r="AQ861">
            <v>56</v>
          </cell>
          <cell r="AR861">
            <v>36</v>
          </cell>
          <cell r="AS861">
            <v>54</v>
          </cell>
          <cell r="AT861">
            <v>31</v>
          </cell>
          <cell r="AU861">
            <v>52</v>
          </cell>
          <cell r="AV861">
            <v>26</v>
          </cell>
          <cell r="AW861">
            <v>57</v>
          </cell>
          <cell r="AX861">
            <v>31</v>
          </cell>
          <cell r="AY861">
            <v>57</v>
          </cell>
          <cell r="AZ861">
            <v>36</v>
          </cell>
          <cell r="BA861">
            <v>54</v>
          </cell>
          <cell r="BB861">
            <v>26</v>
          </cell>
          <cell r="BC861">
            <v>57</v>
          </cell>
          <cell r="BD861">
            <v>32</v>
          </cell>
          <cell r="BE861">
            <v>58</v>
          </cell>
          <cell r="BF861">
            <v>41</v>
          </cell>
          <cell r="BG861">
            <v>58</v>
          </cell>
          <cell r="BH861">
            <v>40</v>
          </cell>
          <cell r="BI861">
            <v>60</v>
          </cell>
          <cell r="BJ861">
            <v>40</v>
          </cell>
          <cell r="BK861">
            <v>60</v>
          </cell>
          <cell r="BL861">
            <v>45</v>
          </cell>
          <cell r="BM861">
            <v>55</v>
          </cell>
          <cell r="BN861">
            <v>42</v>
          </cell>
          <cell r="BO861">
            <v>59</v>
          </cell>
          <cell r="BP861">
            <v>42</v>
          </cell>
          <cell r="BQ861">
            <v>52</v>
          </cell>
          <cell r="BR861">
            <v>41</v>
          </cell>
          <cell r="BS861">
            <v>61</v>
          </cell>
          <cell r="BT861">
            <v>51</v>
          </cell>
          <cell r="BU861">
            <v>56</v>
          </cell>
          <cell r="BV861">
            <v>41</v>
          </cell>
          <cell r="BW861">
            <v>56</v>
          </cell>
          <cell r="BX861">
            <v>40</v>
          </cell>
          <cell r="BY861">
            <v>60</v>
          </cell>
          <cell r="BZ861">
            <v>49</v>
          </cell>
          <cell r="CA861">
            <v>69</v>
          </cell>
          <cell r="CB861">
            <v>56</v>
          </cell>
          <cell r="CC861">
            <v>70</v>
          </cell>
          <cell r="CD861">
            <v>53</v>
          </cell>
          <cell r="CE861">
            <v>69</v>
          </cell>
          <cell r="CF861">
            <v>56</v>
          </cell>
          <cell r="CG861">
            <v>75</v>
          </cell>
          <cell r="CH861">
            <v>57</v>
          </cell>
          <cell r="CI861">
            <v>70</v>
          </cell>
          <cell r="CJ861">
            <v>54</v>
          </cell>
          <cell r="CK861">
            <v>80</v>
          </cell>
          <cell r="CL861">
            <v>63</v>
          </cell>
          <cell r="CM861">
            <v>78</v>
          </cell>
          <cell r="CN861">
            <v>60</v>
          </cell>
          <cell r="CO861">
            <v>80</v>
          </cell>
          <cell r="CP861">
            <v>63</v>
          </cell>
          <cell r="CQ861">
            <v>84</v>
          </cell>
          <cell r="CR861">
            <v>61</v>
          </cell>
          <cell r="CS861">
            <v>80</v>
          </cell>
          <cell r="CT861">
            <v>64</v>
          </cell>
          <cell r="CU861">
            <v>82</v>
          </cell>
          <cell r="CV861">
            <v>62</v>
          </cell>
          <cell r="CW861">
            <v>82</v>
          </cell>
          <cell r="CX861">
            <v>69</v>
          </cell>
        </row>
        <row r="862">
          <cell r="B862">
            <v>36986</v>
          </cell>
          <cell r="C862">
            <v>82</v>
          </cell>
          <cell r="D862">
            <v>66</v>
          </cell>
          <cell r="E862">
            <v>68</v>
          </cell>
          <cell r="F862">
            <v>57</v>
          </cell>
          <cell r="G862">
            <v>66</v>
          </cell>
          <cell r="H862">
            <v>56</v>
          </cell>
          <cell r="I862">
            <v>65</v>
          </cell>
          <cell r="J862">
            <v>57</v>
          </cell>
          <cell r="K862">
            <v>85</v>
          </cell>
          <cell r="L862">
            <v>65</v>
          </cell>
          <cell r="M862">
            <v>68</v>
          </cell>
          <cell r="N862">
            <v>60</v>
          </cell>
          <cell r="O862">
            <v>74</v>
          </cell>
          <cell r="P862">
            <v>60</v>
          </cell>
          <cell r="Q862">
            <v>83</v>
          </cell>
          <cell r="R862">
            <v>62</v>
          </cell>
          <cell r="S862">
            <v>53</v>
          </cell>
          <cell r="T862">
            <v>26</v>
          </cell>
          <cell r="U862">
            <v>50</v>
          </cell>
          <cell r="V862">
            <v>24</v>
          </cell>
          <cell r="W862">
            <v>51</v>
          </cell>
          <cell r="X862">
            <v>21</v>
          </cell>
          <cell r="Y862">
            <v>56</v>
          </cell>
          <cell r="Z862">
            <v>37</v>
          </cell>
          <cell r="AA862">
            <v>60</v>
          </cell>
          <cell r="AB862">
            <v>30</v>
          </cell>
          <cell r="AC862">
            <v>60</v>
          </cell>
          <cell r="AD862">
            <v>27</v>
          </cell>
          <cell r="AE862">
            <v>58</v>
          </cell>
          <cell r="AF862">
            <v>33</v>
          </cell>
          <cell r="AG862">
            <v>59</v>
          </cell>
          <cell r="AH862">
            <v>30</v>
          </cell>
          <cell r="AI862">
            <v>57</v>
          </cell>
          <cell r="AJ862">
            <v>29</v>
          </cell>
          <cell r="AK862">
            <v>57</v>
          </cell>
          <cell r="AL862">
            <v>27</v>
          </cell>
          <cell r="AM862">
            <v>57</v>
          </cell>
          <cell r="AN862">
            <v>25</v>
          </cell>
          <cell r="AO862">
            <v>64</v>
          </cell>
          <cell r="AP862">
            <v>41</v>
          </cell>
          <cell r="AQ862">
            <v>64</v>
          </cell>
          <cell r="AR862">
            <v>36</v>
          </cell>
          <cell r="AS862">
            <v>62</v>
          </cell>
          <cell r="AT862">
            <v>26</v>
          </cell>
          <cell r="AU862">
            <v>56</v>
          </cell>
          <cell r="AV862">
            <v>28</v>
          </cell>
          <cell r="AW862">
            <v>67</v>
          </cell>
          <cell r="AX862">
            <v>35</v>
          </cell>
          <cell r="AY862">
            <v>62.1</v>
          </cell>
          <cell r="AZ862">
            <v>30</v>
          </cell>
          <cell r="BA862">
            <v>60</v>
          </cell>
          <cell r="BB862">
            <v>26</v>
          </cell>
          <cell r="BC862">
            <v>63</v>
          </cell>
          <cell r="BD862">
            <v>28</v>
          </cell>
          <cell r="BE862">
            <v>63</v>
          </cell>
          <cell r="BF862">
            <v>36</v>
          </cell>
          <cell r="BG862">
            <v>63</v>
          </cell>
          <cell r="BH862">
            <v>31</v>
          </cell>
          <cell r="BI862">
            <v>63</v>
          </cell>
          <cell r="BJ862">
            <v>32</v>
          </cell>
          <cell r="BK862">
            <v>64</v>
          </cell>
          <cell r="BL862">
            <v>40</v>
          </cell>
          <cell r="BM862">
            <v>64</v>
          </cell>
          <cell r="BN862">
            <v>35</v>
          </cell>
          <cell r="BO862">
            <v>64</v>
          </cell>
          <cell r="BP862">
            <v>33</v>
          </cell>
          <cell r="BQ862">
            <v>60</v>
          </cell>
          <cell r="BR862">
            <v>35</v>
          </cell>
          <cell r="BS862">
            <v>57</v>
          </cell>
          <cell r="BT862">
            <v>48</v>
          </cell>
          <cell r="BU862">
            <v>60</v>
          </cell>
          <cell r="BV862">
            <v>36</v>
          </cell>
          <cell r="BW862">
            <v>66</v>
          </cell>
          <cell r="BX862">
            <v>35</v>
          </cell>
          <cell r="BY862">
            <v>62</v>
          </cell>
          <cell r="BZ862">
            <v>49</v>
          </cell>
          <cell r="CA862">
            <v>68</v>
          </cell>
          <cell r="CB862">
            <v>50</v>
          </cell>
          <cell r="CC862">
            <v>71</v>
          </cell>
          <cell r="CD862">
            <v>48</v>
          </cell>
          <cell r="CE862">
            <v>62</v>
          </cell>
          <cell r="CF862">
            <v>54</v>
          </cell>
          <cell r="CG862">
            <v>72</v>
          </cell>
          <cell r="CH862">
            <v>61</v>
          </cell>
          <cell r="CI862">
            <v>68</v>
          </cell>
          <cell r="CJ862">
            <v>52</v>
          </cell>
          <cell r="CK862">
            <v>77</v>
          </cell>
          <cell r="CL862">
            <v>63</v>
          </cell>
          <cell r="CM862">
            <v>71</v>
          </cell>
          <cell r="CN862">
            <v>61</v>
          </cell>
          <cell r="CO862">
            <v>77</v>
          </cell>
          <cell r="CP862">
            <v>63</v>
          </cell>
          <cell r="CQ862">
            <v>81</v>
          </cell>
          <cell r="CR862">
            <v>62</v>
          </cell>
          <cell r="CS862">
            <v>85</v>
          </cell>
          <cell r="CT862">
            <v>63</v>
          </cell>
          <cell r="CU862">
            <v>82</v>
          </cell>
          <cell r="CV862">
            <v>65</v>
          </cell>
          <cell r="CW862">
            <v>82</v>
          </cell>
          <cell r="CX862">
            <v>68</v>
          </cell>
        </row>
        <row r="863">
          <cell r="B863">
            <v>36987</v>
          </cell>
          <cell r="C863">
            <v>81</v>
          </cell>
          <cell r="D863">
            <v>68</v>
          </cell>
          <cell r="E863">
            <v>83</v>
          </cell>
          <cell r="F863">
            <v>58</v>
          </cell>
          <cell r="G863">
            <v>77</v>
          </cell>
          <cell r="H863">
            <v>55</v>
          </cell>
          <cell r="I863">
            <v>79</v>
          </cell>
          <cell r="J863">
            <v>57</v>
          </cell>
          <cell r="K863">
            <v>85</v>
          </cell>
          <cell r="L863">
            <v>60</v>
          </cell>
          <cell r="M863">
            <v>82</v>
          </cell>
          <cell r="N863">
            <v>62</v>
          </cell>
          <cell r="O863">
            <v>83</v>
          </cell>
          <cell r="P863">
            <v>59</v>
          </cell>
          <cell r="Q863">
            <v>81</v>
          </cell>
          <cell r="R863">
            <v>65</v>
          </cell>
          <cell r="S863">
            <v>50</v>
          </cell>
          <cell r="T863">
            <v>26</v>
          </cell>
          <cell r="U863">
            <v>46</v>
          </cell>
          <cell r="V863">
            <v>30</v>
          </cell>
          <cell r="W863">
            <v>49</v>
          </cell>
          <cell r="X863">
            <v>25</v>
          </cell>
          <cell r="Y863">
            <v>49</v>
          </cell>
          <cell r="Z863">
            <v>37</v>
          </cell>
          <cell r="AA863">
            <v>55</v>
          </cell>
          <cell r="AB863">
            <v>34</v>
          </cell>
          <cell r="AC863">
            <v>51</v>
          </cell>
          <cell r="AD863">
            <v>35</v>
          </cell>
          <cell r="AE863">
            <v>49</v>
          </cell>
          <cell r="AF863">
            <v>37</v>
          </cell>
          <cell r="AG863">
            <v>55</v>
          </cell>
          <cell r="AH863">
            <v>40</v>
          </cell>
          <cell r="AI863">
            <v>51</v>
          </cell>
          <cell r="AJ863">
            <v>38</v>
          </cell>
          <cell r="AK863">
            <v>52</v>
          </cell>
          <cell r="AL863">
            <v>39</v>
          </cell>
          <cell r="AM863">
            <v>48</v>
          </cell>
          <cell r="AN863">
            <v>37</v>
          </cell>
          <cell r="AO863">
            <v>54</v>
          </cell>
          <cell r="AP863">
            <v>47</v>
          </cell>
          <cell r="AQ863">
            <v>52</v>
          </cell>
          <cell r="AR863">
            <v>44</v>
          </cell>
          <cell r="AS863">
            <v>62</v>
          </cell>
          <cell r="AT863">
            <v>43</v>
          </cell>
          <cell r="AU863">
            <v>67</v>
          </cell>
          <cell r="AV863">
            <v>43</v>
          </cell>
          <cell r="AW863">
            <v>70</v>
          </cell>
          <cell r="AX863">
            <v>50</v>
          </cell>
          <cell r="AY863">
            <v>53.1</v>
          </cell>
          <cell r="AZ863">
            <v>44.1</v>
          </cell>
          <cell r="BA863">
            <v>46</v>
          </cell>
          <cell r="BB863">
            <v>44</v>
          </cell>
          <cell r="BC863">
            <v>50</v>
          </cell>
          <cell r="BD863">
            <v>38</v>
          </cell>
          <cell r="BE863">
            <v>58</v>
          </cell>
          <cell r="BF863">
            <v>46</v>
          </cell>
          <cell r="BG863">
            <v>61</v>
          </cell>
          <cell r="BH863">
            <v>44</v>
          </cell>
          <cell r="BI863">
            <v>69</v>
          </cell>
          <cell r="BJ863">
            <v>46</v>
          </cell>
          <cell r="BK863">
            <v>70</v>
          </cell>
          <cell r="BL863">
            <v>49</v>
          </cell>
          <cell r="BM863">
            <v>80</v>
          </cell>
          <cell r="BN863">
            <v>44</v>
          </cell>
          <cell r="BO863">
            <v>78</v>
          </cell>
          <cell r="BP863">
            <v>46</v>
          </cell>
          <cell r="BQ863">
            <v>77</v>
          </cell>
          <cell r="BR863">
            <v>46</v>
          </cell>
          <cell r="BS863">
            <v>79</v>
          </cell>
          <cell r="BT863">
            <v>43</v>
          </cell>
          <cell r="BU863">
            <v>77</v>
          </cell>
          <cell r="BV863">
            <v>46</v>
          </cell>
          <cell r="BW863">
            <v>78</v>
          </cell>
          <cell r="BX863">
            <v>47</v>
          </cell>
          <cell r="BY863">
            <v>76</v>
          </cell>
          <cell r="BZ863">
            <v>47</v>
          </cell>
          <cell r="CA863">
            <v>79</v>
          </cell>
          <cell r="CB863">
            <v>46</v>
          </cell>
          <cell r="CC863">
            <v>79</v>
          </cell>
          <cell r="CD863">
            <v>49</v>
          </cell>
          <cell r="CE863">
            <v>78</v>
          </cell>
          <cell r="CF863">
            <v>54</v>
          </cell>
          <cell r="CG863">
            <v>84</v>
          </cell>
          <cell r="CH863">
            <v>57</v>
          </cell>
          <cell r="CI863">
            <v>79</v>
          </cell>
          <cell r="CJ863">
            <v>52</v>
          </cell>
          <cell r="CK863">
            <v>77</v>
          </cell>
          <cell r="CL863">
            <v>61</v>
          </cell>
          <cell r="CM863">
            <v>80</v>
          </cell>
          <cell r="CN863">
            <v>55</v>
          </cell>
          <cell r="CO863">
            <v>77</v>
          </cell>
          <cell r="CP863">
            <v>61</v>
          </cell>
          <cell r="CQ863">
            <v>83</v>
          </cell>
          <cell r="CR863">
            <v>62</v>
          </cell>
          <cell r="CS863">
            <v>85</v>
          </cell>
          <cell r="CT863">
            <v>64</v>
          </cell>
          <cell r="CU863">
            <v>81</v>
          </cell>
          <cell r="CV863">
            <v>72</v>
          </cell>
          <cell r="CW863">
            <v>80</v>
          </cell>
          <cell r="CX863">
            <v>71</v>
          </cell>
        </row>
        <row r="864">
          <cell r="B864">
            <v>36988</v>
          </cell>
          <cell r="C864">
            <v>82</v>
          </cell>
          <cell r="D864">
            <v>69</v>
          </cell>
          <cell r="E864">
            <v>83</v>
          </cell>
          <cell r="F864">
            <v>69</v>
          </cell>
          <cell r="G864">
            <v>82</v>
          </cell>
          <cell r="H864">
            <v>62</v>
          </cell>
          <cell r="I864">
            <v>84</v>
          </cell>
          <cell r="J864">
            <v>59</v>
          </cell>
          <cell r="K864">
            <v>82</v>
          </cell>
          <cell r="L864">
            <v>67</v>
          </cell>
          <cell r="M864">
            <v>80</v>
          </cell>
          <cell r="N864">
            <v>63</v>
          </cell>
          <cell r="O864">
            <v>84</v>
          </cell>
          <cell r="P864">
            <v>62</v>
          </cell>
          <cell r="Q864">
            <v>82</v>
          </cell>
          <cell r="R864">
            <v>67</v>
          </cell>
          <cell r="S864">
            <v>46</v>
          </cell>
          <cell r="T864">
            <v>33</v>
          </cell>
          <cell r="U864">
            <v>46</v>
          </cell>
          <cell r="V864">
            <v>32</v>
          </cell>
          <cell r="W864">
            <v>50</v>
          </cell>
          <cell r="X864">
            <v>34</v>
          </cell>
          <cell r="Y864">
            <v>44</v>
          </cell>
          <cell r="Z864">
            <v>37</v>
          </cell>
          <cell r="AA864">
            <v>51</v>
          </cell>
          <cell r="AB864">
            <v>38</v>
          </cell>
          <cell r="AC864">
            <v>52</v>
          </cell>
          <cell r="AD864">
            <v>38</v>
          </cell>
          <cell r="AE864">
            <v>46</v>
          </cell>
          <cell r="AF864">
            <v>41</v>
          </cell>
          <cell r="AG864">
            <v>59</v>
          </cell>
          <cell r="AH864">
            <v>39</v>
          </cell>
          <cell r="AI864">
            <v>53</v>
          </cell>
          <cell r="AJ864">
            <v>35</v>
          </cell>
          <cell r="AK864">
            <v>48</v>
          </cell>
          <cell r="AL864">
            <v>37</v>
          </cell>
          <cell r="AM864">
            <v>48</v>
          </cell>
          <cell r="AN864">
            <v>37</v>
          </cell>
          <cell r="AO864">
            <v>54</v>
          </cell>
          <cell r="AP864">
            <v>43</v>
          </cell>
          <cell r="AQ864">
            <v>53</v>
          </cell>
          <cell r="AR864">
            <v>42</v>
          </cell>
          <cell r="AS864">
            <v>61</v>
          </cell>
          <cell r="AT864">
            <v>42</v>
          </cell>
          <cell r="AU864">
            <v>78</v>
          </cell>
          <cell r="AV864">
            <v>43</v>
          </cell>
          <cell r="AW864">
            <v>82</v>
          </cell>
          <cell r="AX864">
            <v>60</v>
          </cell>
          <cell r="AY864">
            <v>57.9</v>
          </cell>
          <cell r="AZ864">
            <v>42.1</v>
          </cell>
          <cell r="BA864">
            <v>50</v>
          </cell>
          <cell r="BB864">
            <v>37</v>
          </cell>
          <cell r="BC864">
            <v>53</v>
          </cell>
          <cell r="BD864">
            <v>40</v>
          </cell>
          <cell r="BE864">
            <v>58</v>
          </cell>
          <cell r="BF864">
            <v>44</v>
          </cell>
          <cell r="BG864">
            <v>59</v>
          </cell>
          <cell r="BH864">
            <v>43</v>
          </cell>
          <cell r="BI864">
            <v>65</v>
          </cell>
          <cell r="BJ864">
            <v>45</v>
          </cell>
          <cell r="BK864">
            <v>67</v>
          </cell>
          <cell r="BL864">
            <v>47</v>
          </cell>
          <cell r="BM864">
            <v>85</v>
          </cell>
          <cell r="BN864">
            <v>62</v>
          </cell>
          <cell r="BO864">
            <v>84</v>
          </cell>
          <cell r="BP864">
            <v>52</v>
          </cell>
          <cell r="BQ864">
            <v>82</v>
          </cell>
          <cell r="BR864">
            <v>50</v>
          </cell>
          <cell r="BS864">
            <v>82</v>
          </cell>
          <cell r="BT864">
            <v>48</v>
          </cell>
          <cell r="BU864">
            <v>84</v>
          </cell>
          <cell r="BV864">
            <v>58</v>
          </cell>
          <cell r="BW864">
            <v>88</v>
          </cell>
          <cell r="BX864">
            <v>60</v>
          </cell>
          <cell r="BY864">
            <v>86</v>
          </cell>
          <cell r="BZ864">
            <v>61</v>
          </cell>
          <cell r="CA864">
            <v>86</v>
          </cell>
          <cell r="CB864">
            <v>62</v>
          </cell>
          <cell r="CC864">
            <v>85</v>
          </cell>
          <cell r="CD864">
            <v>62</v>
          </cell>
          <cell r="CE864">
            <v>81</v>
          </cell>
          <cell r="CF864">
            <v>61</v>
          </cell>
          <cell r="CG864">
            <v>84</v>
          </cell>
          <cell r="CH864">
            <v>57</v>
          </cell>
          <cell r="CI864">
            <v>85</v>
          </cell>
          <cell r="CJ864">
            <v>59</v>
          </cell>
          <cell r="CK864">
            <v>81</v>
          </cell>
          <cell r="CL864">
            <v>57</v>
          </cell>
          <cell r="CM864">
            <v>84</v>
          </cell>
          <cell r="CN864">
            <v>56</v>
          </cell>
          <cell r="CO864">
            <v>81</v>
          </cell>
          <cell r="CP864">
            <v>57</v>
          </cell>
          <cell r="CQ864">
            <v>86</v>
          </cell>
          <cell r="CR864">
            <v>60</v>
          </cell>
          <cell r="CS864">
            <v>84</v>
          </cell>
          <cell r="CT864">
            <v>64</v>
          </cell>
          <cell r="CU864">
            <v>82</v>
          </cell>
          <cell r="CV864">
            <v>72</v>
          </cell>
          <cell r="CW864">
            <v>82</v>
          </cell>
          <cell r="CX864">
            <v>73</v>
          </cell>
        </row>
        <row r="865">
          <cell r="B865">
            <v>36989</v>
          </cell>
          <cell r="C865">
            <v>82</v>
          </cell>
          <cell r="D865">
            <v>68</v>
          </cell>
          <cell r="E865">
            <v>83</v>
          </cell>
          <cell r="F865">
            <v>65</v>
          </cell>
          <cell r="G865">
            <v>83</v>
          </cell>
          <cell r="H865">
            <v>60</v>
          </cell>
          <cell r="I865">
            <v>86</v>
          </cell>
          <cell r="J865">
            <v>58</v>
          </cell>
          <cell r="K865">
            <v>84</v>
          </cell>
          <cell r="L865">
            <v>66</v>
          </cell>
          <cell r="M865">
            <v>81</v>
          </cell>
          <cell r="N865">
            <v>58</v>
          </cell>
          <cell r="O865">
            <v>78</v>
          </cell>
          <cell r="P865">
            <v>60</v>
          </cell>
          <cell r="Q865">
            <v>81</v>
          </cell>
          <cell r="R865">
            <v>69</v>
          </cell>
          <cell r="S865">
            <v>38</v>
          </cell>
          <cell r="T865">
            <v>33</v>
          </cell>
          <cell r="U865">
            <v>45</v>
          </cell>
          <cell r="V865">
            <v>36</v>
          </cell>
          <cell r="W865">
            <v>36</v>
          </cell>
          <cell r="X865">
            <v>32</v>
          </cell>
          <cell r="Y865">
            <v>40</v>
          </cell>
          <cell r="Z865">
            <v>36</v>
          </cell>
          <cell r="AA865">
            <v>41</v>
          </cell>
          <cell r="AB865">
            <v>36</v>
          </cell>
          <cell r="AC865">
            <v>43</v>
          </cell>
          <cell r="AD865">
            <v>35</v>
          </cell>
          <cell r="AE865">
            <v>42</v>
          </cell>
          <cell r="AF865">
            <v>39</v>
          </cell>
          <cell r="AG865">
            <v>71</v>
          </cell>
          <cell r="AH865">
            <v>43</v>
          </cell>
          <cell r="AI865">
            <v>76</v>
          </cell>
          <cell r="AJ865">
            <v>47</v>
          </cell>
          <cell r="AK865">
            <v>70</v>
          </cell>
          <cell r="AL865">
            <v>40</v>
          </cell>
          <cell r="AM865">
            <v>45</v>
          </cell>
          <cell r="AN865">
            <v>36</v>
          </cell>
          <cell r="AO865">
            <v>45</v>
          </cell>
          <cell r="AP865">
            <v>41</v>
          </cell>
          <cell r="AQ865">
            <v>46</v>
          </cell>
          <cell r="AR865">
            <v>42</v>
          </cell>
          <cell r="AS865">
            <v>46</v>
          </cell>
          <cell r="AT865">
            <v>42.1</v>
          </cell>
          <cell r="AU865">
            <v>78</v>
          </cell>
          <cell r="AV865">
            <v>55</v>
          </cell>
          <cell r="AW865">
            <v>81</v>
          </cell>
          <cell r="AX865">
            <v>63</v>
          </cell>
          <cell r="AY865">
            <v>54</v>
          </cell>
          <cell r="AZ865">
            <v>41</v>
          </cell>
          <cell r="BA865">
            <v>54</v>
          </cell>
          <cell r="BB865">
            <v>37</v>
          </cell>
          <cell r="BC865">
            <v>49</v>
          </cell>
          <cell r="BD865">
            <v>39</v>
          </cell>
          <cell r="BE865">
            <v>52</v>
          </cell>
          <cell r="BF865">
            <v>43</v>
          </cell>
          <cell r="BG865">
            <v>54</v>
          </cell>
          <cell r="BH865">
            <v>43</v>
          </cell>
          <cell r="BI865">
            <v>66</v>
          </cell>
          <cell r="BJ865">
            <v>45</v>
          </cell>
          <cell r="BK865">
            <v>70</v>
          </cell>
          <cell r="BL865">
            <v>45</v>
          </cell>
          <cell r="BM865">
            <v>88</v>
          </cell>
          <cell r="BN865">
            <v>53</v>
          </cell>
          <cell r="BO865">
            <v>85</v>
          </cell>
          <cell r="BP865">
            <v>48</v>
          </cell>
          <cell r="BQ865">
            <v>72</v>
          </cell>
          <cell r="BR865">
            <v>52</v>
          </cell>
          <cell r="BS865">
            <v>83</v>
          </cell>
          <cell r="BT865">
            <v>53</v>
          </cell>
          <cell r="BU865">
            <v>86</v>
          </cell>
          <cell r="BV865">
            <v>60</v>
          </cell>
          <cell r="BW865">
            <v>88</v>
          </cell>
          <cell r="BX865">
            <v>65</v>
          </cell>
          <cell r="BY865">
            <v>87</v>
          </cell>
          <cell r="BZ865">
            <v>61</v>
          </cell>
          <cell r="CA865">
            <v>86</v>
          </cell>
          <cell r="CB865">
            <v>64</v>
          </cell>
          <cell r="CC865">
            <v>85</v>
          </cell>
          <cell r="CD865">
            <v>64</v>
          </cell>
          <cell r="CE865">
            <v>80</v>
          </cell>
          <cell r="CF865">
            <v>61</v>
          </cell>
          <cell r="CG865">
            <v>82</v>
          </cell>
          <cell r="CH865">
            <v>57</v>
          </cell>
          <cell r="CI865">
            <v>87</v>
          </cell>
          <cell r="CJ865">
            <v>59</v>
          </cell>
          <cell r="CK865">
            <v>83</v>
          </cell>
          <cell r="CL865">
            <v>58</v>
          </cell>
          <cell r="CM865">
            <v>85</v>
          </cell>
          <cell r="CN865">
            <v>57</v>
          </cell>
          <cell r="CO865">
            <v>83</v>
          </cell>
          <cell r="CP865">
            <v>58</v>
          </cell>
          <cell r="CQ865">
            <v>86</v>
          </cell>
          <cell r="CR865">
            <v>62</v>
          </cell>
          <cell r="CS865">
            <v>83</v>
          </cell>
          <cell r="CT865">
            <v>69</v>
          </cell>
          <cell r="CU865">
            <v>81</v>
          </cell>
          <cell r="CV865">
            <v>70</v>
          </cell>
          <cell r="CW865">
            <v>82</v>
          </cell>
          <cell r="CX865">
            <v>71</v>
          </cell>
        </row>
        <row r="866">
          <cell r="B866">
            <v>36990</v>
          </cell>
          <cell r="C866">
            <v>85</v>
          </cell>
          <cell r="D866">
            <v>70</v>
          </cell>
          <cell r="E866">
            <v>85</v>
          </cell>
          <cell r="F866">
            <v>64</v>
          </cell>
          <cell r="G866">
            <v>82</v>
          </cell>
          <cell r="H866">
            <v>62</v>
          </cell>
          <cell r="I866">
            <v>83</v>
          </cell>
          <cell r="J866">
            <v>58</v>
          </cell>
          <cell r="K866">
            <v>86</v>
          </cell>
          <cell r="L866">
            <v>69</v>
          </cell>
          <cell r="M866">
            <v>84</v>
          </cell>
          <cell r="N866">
            <v>66</v>
          </cell>
          <cell r="O866">
            <v>83</v>
          </cell>
          <cell r="P866">
            <v>61</v>
          </cell>
          <cell r="Q866">
            <v>84</v>
          </cell>
          <cell r="R866">
            <v>68</v>
          </cell>
          <cell r="S866">
            <v>59</v>
          </cell>
          <cell r="T866">
            <v>37</v>
          </cell>
          <cell r="U866">
            <v>50</v>
          </cell>
          <cell r="V866">
            <v>38</v>
          </cell>
          <cell r="W866">
            <v>55</v>
          </cell>
          <cell r="X866">
            <v>35</v>
          </cell>
          <cell r="Y866">
            <v>65</v>
          </cell>
          <cell r="Z866">
            <v>40</v>
          </cell>
          <cell r="AA866">
            <v>75</v>
          </cell>
          <cell r="AB866">
            <v>41</v>
          </cell>
          <cell r="AC866">
            <v>75</v>
          </cell>
          <cell r="AD866">
            <v>42</v>
          </cell>
          <cell r="AE866">
            <v>65</v>
          </cell>
          <cell r="AF866">
            <v>41</v>
          </cell>
          <cell r="AG866">
            <v>56</v>
          </cell>
          <cell r="AH866">
            <v>40</v>
          </cell>
          <cell r="AI866">
            <v>53</v>
          </cell>
          <cell r="AJ866">
            <v>38</v>
          </cell>
          <cell r="AK866">
            <v>60</v>
          </cell>
          <cell r="AL866">
            <v>41</v>
          </cell>
          <cell r="AM866">
            <v>64</v>
          </cell>
          <cell r="AN866">
            <v>40</v>
          </cell>
          <cell r="AO866">
            <v>78</v>
          </cell>
          <cell r="AP866">
            <v>45</v>
          </cell>
          <cell r="AQ866">
            <v>75</v>
          </cell>
          <cell r="AR866">
            <v>42</v>
          </cell>
          <cell r="AS866">
            <v>75</v>
          </cell>
          <cell r="AT866">
            <v>42.1</v>
          </cell>
          <cell r="AU866">
            <v>63</v>
          </cell>
          <cell r="AV866">
            <v>39</v>
          </cell>
          <cell r="AW866">
            <v>80</v>
          </cell>
          <cell r="AX866">
            <v>52</v>
          </cell>
          <cell r="AY866">
            <v>84.9</v>
          </cell>
          <cell r="AZ866">
            <v>45</v>
          </cell>
          <cell r="BA866">
            <v>78</v>
          </cell>
          <cell r="BB866">
            <v>39</v>
          </cell>
          <cell r="BC866">
            <v>83</v>
          </cell>
          <cell r="BD866">
            <v>45</v>
          </cell>
          <cell r="BE866">
            <v>83</v>
          </cell>
          <cell r="BF866">
            <v>46</v>
          </cell>
          <cell r="BG866">
            <v>84</v>
          </cell>
          <cell r="BH866">
            <v>46</v>
          </cell>
          <cell r="BI866">
            <v>88</v>
          </cell>
          <cell r="BJ866">
            <v>47</v>
          </cell>
          <cell r="BK866">
            <v>89</v>
          </cell>
          <cell r="BL866">
            <v>53</v>
          </cell>
          <cell r="BM866">
            <v>87</v>
          </cell>
          <cell r="BN866">
            <v>65</v>
          </cell>
          <cell r="BO866">
            <v>92</v>
          </cell>
          <cell r="BP866">
            <v>56</v>
          </cell>
          <cell r="BQ866">
            <v>85</v>
          </cell>
          <cell r="BR866">
            <v>59</v>
          </cell>
          <cell r="BS866">
            <v>85</v>
          </cell>
          <cell r="BT866">
            <v>55</v>
          </cell>
          <cell r="BU866">
            <v>87</v>
          </cell>
          <cell r="BV866">
            <v>60</v>
          </cell>
          <cell r="BW866">
            <v>90</v>
          </cell>
          <cell r="BX866">
            <v>63</v>
          </cell>
          <cell r="BY866">
            <v>87</v>
          </cell>
          <cell r="BZ866">
            <v>56</v>
          </cell>
          <cell r="CA866">
            <v>88</v>
          </cell>
          <cell r="CB866">
            <v>61</v>
          </cell>
          <cell r="CC866">
            <v>88</v>
          </cell>
          <cell r="CD866">
            <v>62</v>
          </cell>
          <cell r="CE866">
            <v>80</v>
          </cell>
          <cell r="CF866">
            <v>60</v>
          </cell>
          <cell r="CG866">
            <v>82</v>
          </cell>
          <cell r="CH866">
            <v>57</v>
          </cell>
          <cell r="CI866">
            <v>88</v>
          </cell>
          <cell r="CJ866">
            <v>61</v>
          </cell>
          <cell r="CK866">
            <v>84</v>
          </cell>
          <cell r="CL866">
            <v>65</v>
          </cell>
          <cell r="CM866">
            <v>88</v>
          </cell>
          <cell r="CN866">
            <v>61</v>
          </cell>
          <cell r="CO866">
            <v>84</v>
          </cell>
          <cell r="CP866">
            <v>65</v>
          </cell>
          <cell r="CQ866">
            <v>88</v>
          </cell>
          <cell r="CR866">
            <v>63</v>
          </cell>
          <cell r="CS866">
            <v>85</v>
          </cell>
          <cell r="CT866">
            <v>66</v>
          </cell>
          <cell r="CU866">
            <v>81</v>
          </cell>
          <cell r="CV866">
            <v>64</v>
          </cell>
          <cell r="CW866">
            <v>83</v>
          </cell>
          <cell r="CX866">
            <v>67</v>
          </cell>
        </row>
        <row r="867">
          <cell r="B867">
            <v>36991</v>
          </cell>
          <cell r="C867">
            <v>87</v>
          </cell>
          <cell r="D867">
            <v>68</v>
          </cell>
          <cell r="E867">
            <v>88</v>
          </cell>
          <cell r="F867">
            <v>65</v>
          </cell>
          <cell r="G867">
            <v>87</v>
          </cell>
          <cell r="H867">
            <v>63</v>
          </cell>
          <cell r="I867">
            <v>89</v>
          </cell>
          <cell r="J867">
            <v>58</v>
          </cell>
          <cell r="K867">
            <v>85</v>
          </cell>
          <cell r="L867">
            <v>68</v>
          </cell>
          <cell r="M867">
            <v>86</v>
          </cell>
          <cell r="N867">
            <v>65</v>
          </cell>
          <cell r="O867">
            <v>85</v>
          </cell>
          <cell r="P867">
            <v>64</v>
          </cell>
          <cell r="Q867">
            <v>85</v>
          </cell>
          <cell r="R867">
            <v>67</v>
          </cell>
          <cell r="S867">
            <v>57</v>
          </cell>
          <cell r="T867">
            <v>34</v>
          </cell>
          <cell r="U867">
            <v>47</v>
          </cell>
          <cell r="V867">
            <v>32</v>
          </cell>
          <cell r="W867">
            <v>58</v>
          </cell>
          <cell r="X867">
            <v>29</v>
          </cell>
          <cell r="Y867">
            <v>53</v>
          </cell>
          <cell r="Z867">
            <v>43</v>
          </cell>
          <cell r="AA867">
            <v>59</v>
          </cell>
          <cell r="AB867">
            <v>40</v>
          </cell>
          <cell r="AC867">
            <v>62</v>
          </cell>
          <cell r="AD867">
            <v>45</v>
          </cell>
          <cell r="AE867">
            <v>57</v>
          </cell>
          <cell r="AF867">
            <v>44</v>
          </cell>
          <cell r="AG867">
            <v>56</v>
          </cell>
          <cell r="AH867">
            <v>38</v>
          </cell>
          <cell r="AI867">
            <v>54</v>
          </cell>
          <cell r="AJ867">
            <v>38</v>
          </cell>
          <cell r="AK867">
            <v>57</v>
          </cell>
          <cell r="AL867">
            <v>35</v>
          </cell>
          <cell r="AM867">
            <v>56</v>
          </cell>
          <cell r="AN867">
            <v>41</v>
          </cell>
          <cell r="AO867">
            <v>62</v>
          </cell>
          <cell r="AP867">
            <v>48</v>
          </cell>
          <cell r="AQ867">
            <v>61</v>
          </cell>
          <cell r="AR867">
            <v>49</v>
          </cell>
          <cell r="AS867">
            <v>61</v>
          </cell>
          <cell r="AT867">
            <v>50</v>
          </cell>
          <cell r="AU867">
            <v>54</v>
          </cell>
          <cell r="AV867">
            <v>40</v>
          </cell>
          <cell r="AW867">
            <v>74</v>
          </cell>
          <cell r="AX867">
            <v>49</v>
          </cell>
          <cell r="AY867">
            <v>62.1</v>
          </cell>
          <cell r="AZ867">
            <v>48.9</v>
          </cell>
          <cell r="BA867">
            <v>60</v>
          </cell>
          <cell r="BB867">
            <v>43</v>
          </cell>
          <cell r="BC867">
            <v>63</v>
          </cell>
          <cell r="BD867">
            <v>47</v>
          </cell>
          <cell r="BE867">
            <v>64</v>
          </cell>
          <cell r="BF867">
            <v>50</v>
          </cell>
          <cell r="BG867">
            <v>61</v>
          </cell>
          <cell r="BH867">
            <v>49</v>
          </cell>
          <cell r="BI867">
            <v>64</v>
          </cell>
          <cell r="BJ867">
            <v>52</v>
          </cell>
          <cell r="BK867">
            <v>68</v>
          </cell>
          <cell r="BL867">
            <v>53</v>
          </cell>
          <cell r="BM867">
            <v>86</v>
          </cell>
          <cell r="BN867">
            <v>63</v>
          </cell>
          <cell r="BO867">
            <v>80</v>
          </cell>
          <cell r="BP867">
            <v>51</v>
          </cell>
          <cell r="BQ867">
            <v>70</v>
          </cell>
          <cell r="BR867">
            <v>50</v>
          </cell>
          <cell r="BS867">
            <v>87</v>
          </cell>
          <cell r="BT867">
            <v>54</v>
          </cell>
          <cell r="BU867">
            <v>87</v>
          </cell>
          <cell r="BV867">
            <v>61</v>
          </cell>
          <cell r="BW867">
            <v>90</v>
          </cell>
          <cell r="BX867">
            <v>59</v>
          </cell>
          <cell r="BY867">
            <v>90</v>
          </cell>
          <cell r="BZ867">
            <v>57</v>
          </cell>
          <cell r="CA867">
            <v>91</v>
          </cell>
          <cell r="CB867">
            <v>64</v>
          </cell>
          <cell r="CC867">
            <v>89</v>
          </cell>
          <cell r="CD867">
            <v>64</v>
          </cell>
          <cell r="CE867">
            <v>86</v>
          </cell>
          <cell r="CF867">
            <v>64</v>
          </cell>
          <cell r="CG867">
            <v>88</v>
          </cell>
          <cell r="CH867">
            <v>61</v>
          </cell>
          <cell r="CI867">
            <v>89</v>
          </cell>
          <cell r="CJ867">
            <v>58</v>
          </cell>
          <cell r="CK867">
            <v>84</v>
          </cell>
          <cell r="CL867">
            <v>62</v>
          </cell>
          <cell r="CM867">
            <v>88</v>
          </cell>
          <cell r="CN867">
            <v>60</v>
          </cell>
          <cell r="CO867">
            <v>84</v>
          </cell>
          <cell r="CP867">
            <v>62</v>
          </cell>
          <cell r="CQ867">
            <v>87</v>
          </cell>
          <cell r="CR867">
            <v>63</v>
          </cell>
          <cell r="CS867">
            <v>85</v>
          </cell>
          <cell r="CT867">
            <v>65</v>
          </cell>
          <cell r="CU867">
            <v>82</v>
          </cell>
          <cell r="CV867">
            <v>63</v>
          </cell>
          <cell r="CW867">
            <v>83</v>
          </cell>
          <cell r="CX867">
            <v>68</v>
          </cell>
        </row>
        <row r="868">
          <cell r="B868">
            <v>36992</v>
          </cell>
          <cell r="C868">
            <v>86</v>
          </cell>
          <cell r="D868">
            <v>68</v>
          </cell>
          <cell r="E868">
            <v>86</v>
          </cell>
          <cell r="F868">
            <v>67</v>
          </cell>
          <cell r="G868">
            <v>86</v>
          </cell>
          <cell r="H868">
            <v>64</v>
          </cell>
          <cell r="I868">
            <v>87</v>
          </cell>
          <cell r="J868">
            <v>61</v>
          </cell>
          <cell r="K868">
            <v>85</v>
          </cell>
          <cell r="L868">
            <v>67</v>
          </cell>
          <cell r="M868">
            <v>85</v>
          </cell>
          <cell r="N868">
            <v>65</v>
          </cell>
          <cell r="O868">
            <v>85</v>
          </cell>
          <cell r="P868">
            <v>62</v>
          </cell>
          <cell r="Q868">
            <v>81</v>
          </cell>
          <cell r="R868">
            <v>65</v>
          </cell>
          <cell r="S868">
            <v>50</v>
          </cell>
          <cell r="T868">
            <v>29</v>
          </cell>
          <cell r="U868">
            <v>53</v>
          </cell>
          <cell r="V868">
            <v>31</v>
          </cell>
          <cell r="W868">
            <v>59</v>
          </cell>
          <cell r="X868">
            <v>32</v>
          </cell>
          <cell r="Y868">
            <v>58</v>
          </cell>
          <cell r="Z868">
            <v>42</v>
          </cell>
          <cell r="AA868">
            <v>51</v>
          </cell>
          <cell r="AB868">
            <v>37</v>
          </cell>
          <cell r="AC868">
            <v>56</v>
          </cell>
          <cell r="AD868">
            <v>39</v>
          </cell>
          <cell r="AE868">
            <v>47</v>
          </cell>
          <cell r="AF868">
            <v>40</v>
          </cell>
          <cell r="AG868">
            <v>68</v>
          </cell>
          <cell r="AH868">
            <v>41</v>
          </cell>
          <cell r="AI868">
            <v>64</v>
          </cell>
          <cell r="AJ868">
            <v>38</v>
          </cell>
          <cell r="AK868">
            <v>59</v>
          </cell>
          <cell r="AL868">
            <v>41</v>
          </cell>
          <cell r="AM868">
            <v>56</v>
          </cell>
          <cell r="AN868">
            <v>35</v>
          </cell>
          <cell r="AO868">
            <v>53</v>
          </cell>
          <cell r="AP868">
            <v>44</v>
          </cell>
          <cell r="AQ868">
            <v>52</v>
          </cell>
          <cell r="AR868">
            <v>45</v>
          </cell>
          <cell r="AS868">
            <v>50</v>
          </cell>
          <cell r="AT868">
            <v>49</v>
          </cell>
          <cell r="AU868">
            <v>68</v>
          </cell>
          <cell r="AV868">
            <v>39</v>
          </cell>
          <cell r="AW868">
            <v>76</v>
          </cell>
          <cell r="AX868">
            <v>58</v>
          </cell>
          <cell r="AY868">
            <v>54</v>
          </cell>
          <cell r="AZ868">
            <v>48</v>
          </cell>
          <cell r="BA868">
            <v>53</v>
          </cell>
          <cell r="BB868">
            <v>47</v>
          </cell>
          <cell r="BC868">
            <v>52</v>
          </cell>
          <cell r="BD868">
            <v>47</v>
          </cell>
          <cell r="BE868">
            <v>52</v>
          </cell>
          <cell r="BF868">
            <v>48</v>
          </cell>
          <cell r="BG868">
            <v>52</v>
          </cell>
          <cell r="BH868">
            <v>48</v>
          </cell>
          <cell r="BI868">
            <v>54</v>
          </cell>
          <cell r="BJ868">
            <v>50</v>
          </cell>
          <cell r="BK868">
            <v>55</v>
          </cell>
          <cell r="BL868">
            <v>51</v>
          </cell>
          <cell r="BM868">
            <v>63</v>
          </cell>
          <cell r="BN868">
            <v>56</v>
          </cell>
          <cell r="BO868">
            <v>61</v>
          </cell>
          <cell r="BP868">
            <v>39</v>
          </cell>
          <cell r="BQ868">
            <v>67</v>
          </cell>
          <cell r="BR868">
            <v>51</v>
          </cell>
          <cell r="BS868">
            <v>83</v>
          </cell>
          <cell r="BT868">
            <v>54</v>
          </cell>
          <cell r="BU868">
            <v>75</v>
          </cell>
          <cell r="BV868">
            <v>57</v>
          </cell>
          <cell r="BW868">
            <v>78</v>
          </cell>
          <cell r="BX868">
            <v>58</v>
          </cell>
          <cell r="BY868">
            <v>83</v>
          </cell>
          <cell r="BZ868">
            <v>62</v>
          </cell>
          <cell r="CA868">
            <v>89</v>
          </cell>
          <cell r="CB868">
            <v>63</v>
          </cell>
          <cell r="CC868">
            <v>85</v>
          </cell>
          <cell r="CD868">
            <v>64</v>
          </cell>
          <cell r="CE868">
            <v>84</v>
          </cell>
          <cell r="CF868">
            <v>65</v>
          </cell>
          <cell r="CG868">
            <v>84</v>
          </cell>
          <cell r="CH868">
            <v>59</v>
          </cell>
          <cell r="CI868">
            <v>86</v>
          </cell>
          <cell r="CJ868">
            <v>64</v>
          </cell>
          <cell r="CK868">
            <v>82</v>
          </cell>
          <cell r="CL868">
            <v>62</v>
          </cell>
          <cell r="CM868">
            <v>87</v>
          </cell>
          <cell r="CN868">
            <v>62</v>
          </cell>
          <cell r="CO868">
            <v>82</v>
          </cell>
          <cell r="CP868">
            <v>62</v>
          </cell>
          <cell r="CQ868">
            <v>88</v>
          </cell>
          <cell r="CR868">
            <v>63</v>
          </cell>
          <cell r="CS868">
            <v>85</v>
          </cell>
          <cell r="CT868">
            <v>68</v>
          </cell>
          <cell r="CU868">
            <v>85</v>
          </cell>
          <cell r="CV868">
            <v>69</v>
          </cell>
          <cell r="CW868">
            <v>85</v>
          </cell>
          <cell r="CX868">
            <v>71</v>
          </cell>
        </row>
        <row r="869">
          <cell r="B869">
            <v>36993</v>
          </cell>
          <cell r="C869">
            <v>80</v>
          </cell>
          <cell r="D869">
            <v>58</v>
          </cell>
          <cell r="E869">
            <v>80</v>
          </cell>
          <cell r="F869">
            <v>59</v>
          </cell>
          <cell r="G869">
            <v>74</v>
          </cell>
          <cell r="H869">
            <v>63</v>
          </cell>
          <cell r="I869">
            <v>74</v>
          </cell>
          <cell r="J869">
            <v>63</v>
          </cell>
          <cell r="K869">
            <v>86</v>
          </cell>
          <cell r="L869">
            <v>70</v>
          </cell>
          <cell r="M869">
            <v>85</v>
          </cell>
          <cell r="N869">
            <v>68</v>
          </cell>
          <cell r="O869">
            <v>86</v>
          </cell>
          <cell r="P869">
            <v>66</v>
          </cell>
          <cell r="Q869">
            <v>86</v>
          </cell>
          <cell r="R869">
            <v>72</v>
          </cell>
          <cell r="S869">
            <v>41</v>
          </cell>
          <cell r="T869">
            <v>33</v>
          </cell>
          <cell r="U869">
            <v>48</v>
          </cell>
          <cell r="V869">
            <v>41</v>
          </cell>
          <cell r="W869">
            <v>41</v>
          </cell>
          <cell r="X869">
            <v>36</v>
          </cell>
          <cell r="Y869">
            <v>45</v>
          </cell>
          <cell r="Z869">
            <v>43</v>
          </cell>
          <cell r="AA869">
            <v>51</v>
          </cell>
          <cell r="AB869">
            <v>44</v>
          </cell>
          <cell r="AC869">
            <v>48</v>
          </cell>
          <cell r="AD869">
            <v>41</v>
          </cell>
          <cell r="AE869">
            <v>51</v>
          </cell>
          <cell r="AF869">
            <v>42</v>
          </cell>
          <cell r="AG869">
            <v>80</v>
          </cell>
          <cell r="AH869">
            <v>46</v>
          </cell>
          <cell r="AI869">
            <v>84</v>
          </cell>
          <cell r="AJ869">
            <v>52</v>
          </cell>
          <cell r="AK869">
            <v>77</v>
          </cell>
          <cell r="AL869">
            <v>46</v>
          </cell>
          <cell r="AM869">
            <v>55</v>
          </cell>
          <cell r="AN869">
            <v>42</v>
          </cell>
          <cell r="AO869">
            <v>58</v>
          </cell>
          <cell r="AP869">
            <v>43</v>
          </cell>
          <cell r="AQ869">
            <v>60</v>
          </cell>
          <cell r="AR869">
            <v>45</v>
          </cell>
          <cell r="AS869">
            <v>67</v>
          </cell>
          <cell r="AT869">
            <v>49</v>
          </cell>
          <cell r="AU869">
            <v>85</v>
          </cell>
          <cell r="AV869">
            <v>50</v>
          </cell>
          <cell r="AW869">
            <v>84</v>
          </cell>
          <cell r="AX869">
            <v>60</v>
          </cell>
          <cell r="AY869">
            <v>66.9</v>
          </cell>
          <cell r="AZ869">
            <v>48</v>
          </cell>
          <cell r="BA869">
            <v>70</v>
          </cell>
          <cell r="BB869">
            <v>47</v>
          </cell>
          <cell r="BC869">
            <v>60</v>
          </cell>
          <cell r="BD869">
            <v>47</v>
          </cell>
          <cell r="BE869">
            <v>65</v>
          </cell>
          <cell r="BF869">
            <v>50</v>
          </cell>
          <cell r="BG869">
            <v>65</v>
          </cell>
          <cell r="BH869">
            <v>49</v>
          </cell>
          <cell r="BI869">
            <v>76</v>
          </cell>
          <cell r="BJ869">
            <v>52</v>
          </cell>
          <cell r="BK869">
            <v>77</v>
          </cell>
          <cell r="BL869">
            <v>53</v>
          </cell>
          <cell r="BM869">
            <v>81</v>
          </cell>
          <cell r="BN869">
            <v>56</v>
          </cell>
          <cell r="BO869">
            <v>84</v>
          </cell>
          <cell r="BP869">
            <v>56</v>
          </cell>
          <cell r="BQ869">
            <v>84</v>
          </cell>
          <cell r="BR869">
            <v>54</v>
          </cell>
          <cell r="BS869">
            <v>82</v>
          </cell>
          <cell r="BT869">
            <v>57</v>
          </cell>
          <cell r="BU869">
            <v>84</v>
          </cell>
          <cell r="BV869">
            <v>55</v>
          </cell>
          <cell r="BW869">
            <v>86</v>
          </cell>
          <cell r="BX869">
            <v>62</v>
          </cell>
          <cell r="BY869">
            <v>85</v>
          </cell>
          <cell r="BZ869">
            <v>62</v>
          </cell>
          <cell r="CA869">
            <v>87</v>
          </cell>
          <cell r="CB869">
            <v>66</v>
          </cell>
          <cell r="CC869">
            <v>87</v>
          </cell>
          <cell r="CD869">
            <v>65</v>
          </cell>
          <cell r="CE869">
            <v>82</v>
          </cell>
          <cell r="CF869">
            <v>61</v>
          </cell>
          <cell r="CG869">
            <v>84</v>
          </cell>
          <cell r="CH869">
            <v>59</v>
          </cell>
          <cell r="CI869">
            <v>88</v>
          </cell>
          <cell r="CJ869">
            <v>67</v>
          </cell>
          <cell r="CK869">
            <v>86</v>
          </cell>
          <cell r="CL869">
            <v>67</v>
          </cell>
          <cell r="CM869">
            <v>88</v>
          </cell>
          <cell r="CN869">
            <v>64</v>
          </cell>
          <cell r="CO869">
            <v>86</v>
          </cell>
          <cell r="CP869">
            <v>67</v>
          </cell>
          <cell r="CQ869">
            <v>88</v>
          </cell>
          <cell r="CR869">
            <v>67</v>
          </cell>
          <cell r="CS869">
            <v>86</v>
          </cell>
          <cell r="CT869">
            <v>69</v>
          </cell>
          <cell r="CU869">
            <v>85</v>
          </cell>
          <cell r="CV869">
            <v>74</v>
          </cell>
          <cell r="CW869">
            <v>86</v>
          </cell>
          <cell r="CX869">
            <v>76</v>
          </cell>
        </row>
        <row r="870">
          <cell r="B870">
            <v>36994</v>
          </cell>
          <cell r="C870">
            <v>76</v>
          </cell>
          <cell r="D870">
            <v>57</v>
          </cell>
          <cell r="E870">
            <v>73</v>
          </cell>
          <cell r="F870">
            <v>58</v>
          </cell>
          <cell r="G870">
            <v>73</v>
          </cell>
          <cell r="H870">
            <v>58</v>
          </cell>
          <cell r="I870">
            <v>75</v>
          </cell>
          <cell r="J870">
            <v>58</v>
          </cell>
          <cell r="K870">
            <v>77</v>
          </cell>
          <cell r="L870">
            <v>64</v>
          </cell>
          <cell r="M870">
            <v>75</v>
          </cell>
          <cell r="N870">
            <v>56</v>
          </cell>
          <cell r="O870">
            <v>85</v>
          </cell>
          <cell r="P870">
            <v>64</v>
          </cell>
          <cell r="Q870">
            <v>87</v>
          </cell>
          <cell r="R870">
            <v>73</v>
          </cell>
          <cell r="S870">
            <v>57</v>
          </cell>
          <cell r="T870">
            <v>37</v>
          </cell>
          <cell r="U870">
            <v>56</v>
          </cell>
          <cell r="V870">
            <v>41</v>
          </cell>
          <cell r="W870">
            <v>63</v>
          </cell>
          <cell r="X870">
            <v>36</v>
          </cell>
          <cell r="Y870">
            <v>65</v>
          </cell>
          <cell r="Z870">
            <v>42</v>
          </cell>
          <cell r="AA870">
            <v>66</v>
          </cell>
          <cell r="AB870">
            <v>44</v>
          </cell>
          <cell r="AC870">
            <v>69</v>
          </cell>
          <cell r="AD870">
            <v>41</v>
          </cell>
          <cell r="AE870">
            <v>72</v>
          </cell>
          <cell r="AF870">
            <v>45</v>
          </cell>
          <cell r="AG870">
            <v>51</v>
          </cell>
          <cell r="AH870">
            <v>37</v>
          </cell>
          <cell r="AI870">
            <v>56</v>
          </cell>
          <cell r="AJ870">
            <v>39</v>
          </cell>
          <cell r="AK870">
            <v>56</v>
          </cell>
          <cell r="AL870">
            <v>40</v>
          </cell>
          <cell r="AM870">
            <v>62</v>
          </cell>
          <cell r="AN870">
            <v>43</v>
          </cell>
          <cell r="AO870">
            <v>73</v>
          </cell>
          <cell r="AP870">
            <v>51</v>
          </cell>
          <cell r="AQ870">
            <v>75</v>
          </cell>
          <cell r="AR870">
            <v>51</v>
          </cell>
          <cell r="AS870">
            <v>74</v>
          </cell>
          <cell r="AT870">
            <v>50</v>
          </cell>
          <cell r="AU870">
            <v>53</v>
          </cell>
          <cell r="AV870">
            <v>39</v>
          </cell>
          <cell r="AW870">
            <v>65</v>
          </cell>
          <cell r="AX870">
            <v>48</v>
          </cell>
          <cell r="AY870">
            <v>72</v>
          </cell>
          <cell r="AZ870">
            <v>51.1</v>
          </cell>
          <cell r="BA870">
            <v>68</v>
          </cell>
          <cell r="BB870">
            <v>47</v>
          </cell>
          <cell r="BC870">
            <v>73</v>
          </cell>
          <cell r="BD870">
            <v>51</v>
          </cell>
          <cell r="BE870">
            <v>74</v>
          </cell>
          <cell r="BF870">
            <v>56</v>
          </cell>
          <cell r="BG870">
            <v>75</v>
          </cell>
          <cell r="BH870">
            <v>53</v>
          </cell>
          <cell r="BI870">
            <v>77</v>
          </cell>
          <cell r="BJ870">
            <v>55</v>
          </cell>
          <cell r="BK870">
            <v>79</v>
          </cell>
          <cell r="BL870">
            <v>58</v>
          </cell>
          <cell r="BM870">
            <v>77</v>
          </cell>
          <cell r="BN870">
            <v>58</v>
          </cell>
          <cell r="BO870">
            <v>76</v>
          </cell>
          <cell r="BP870">
            <v>59</v>
          </cell>
          <cell r="BQ870">
            <v>74</v>
          </cell>
          <cell r="BR870">
            <v>61</v>
          </cell>
          <cell r="BS870">
            <v>71</v>
          </cell>
          <cell r="BT870">
            <v>53</v>
          </cell>
          <cell r="BU870">
            <v>76</v>
          </cell>
          <cell r="BV870">
            <v>60</v>
          </cell>
          <cell r="BW870">
            <v>80</v>
          </cell>
          <cell r="BX870">
            <v>59</v>
          </cell>
          <cell r="BY870">
            <v>75</v>
          </cell>
          <cell r="BZ870">
            <v>58</v>
          </cell>
          <cell r="CA870">
            <v>85</v>
          </cell>
          <cell r="CB870">
            <v>66</v>
          </cell>
          <cell r="CC870">
            <v>90</v>
          </cell>
          <cell r="CD870">
            <v>69</v>
          </cell>
          <cell r="CE870">
            <v>77</v>
          </cell>
          <cell r="CF870">
            <v>60</v>
          </cell>
          <cell r="CG870">
            <v>86</v>
          </cell>
          <cell r="CH870">
            <v>64</v>
          </cell>
          <cell r="CI870">
            <v>90</v>
          </cell>
          <cell r="CJ870">
            <v>66</v>
          </cell>
          <cell r="CK870">
            <v>90</v>
          </cell>
          <cell r="CL870">
            <v>69</v>
          </cell>
          <cell r="CM870">
            <v>92</v>
          </cell>
          <cell r="CN870">
            <v>63</v>
          </cell>
          <cell r="CO870">
            <v>90</v>
          </cell>
          <cell r="CP870">
            <v>69</v>
          </cell>
          <cell r="CQ870">
            <v>91</v>
          </cell>
          <cell r="CR870">
            <v>71</v>
          </cell>
          <cell r="CS870">
            <v>86</v>
          </cell>
          <cell r="CT870">
            <v>72</v>
          </cell>
          <cell r="CU870">
            <v>87</v>
          </cell>
          <cell r="CV870">
            <v>75</v>
          </cell>
          <cell r="CW870">
            <v>87</v>
          </cell>
          <cell r="CX870">
            <v>75</v>
          </cell>
        </row>
        <row r="871">
          <cell r="B871">
            <v>36995</v>
          </cell>
          <cell r="C871">
            <v>68</v>
          </cell>
          <cell r="D871">
            <v>60</v>
          </cell>
          <cell r="E871">
            <v>73</v>
          </cell>
          <cell r="F871">
            <v>51</v>
          </cell>
          <cell r="G871">
            <v>73</v>
          </cell>
          <cell r="H871">
            <v>52</v>
          </cell>
          <cell r="I871">
            <v>77</v>
          </cell>
          <cell r="J871">
            <v>53</v>
          </cell>
          <cell r="K871">
            <v>82</v>
          </cell>
          <cell r="L871">
            <v>62</v>
          </cell>
          <cell r="M871">
            <v>73</v>
          </cell>
          <cell r="N871">
            <v>52</v>
          </cell>
          <cell r="O871">
            <v>80</v>
          </cell>
          <cell r="P871">
            <v>60</v>
          </cell>
          <cell r="Q871">
            <v>89</v>
          </cell>
          <cell r="R871">
            <v>71</v>
          </cell>
          <cell r="S871">
            <v>53</v>
          </cell>
          <cell r="T871">
            <v>34</v>
          </cell>
          <cell r="U871">
            <v>50</v>
          </cell>
          <cell r="V871">
            <v>30</v>
          </cell>
          <cell r="W871">
            <v>56</v>
          </cell>
          <cell r="X871">
            <v>35</v>
          </cell>
          <cell r="Y871">
            <v>60</v>
          </cell>
          <cell r="Z871">
            <v>43</v>
          </cell>
          <cell r="AA871">
            <v>63</v>
          </cell>
          <cell r="AB871">
            <v>42</v>
          </cell>
          <cell r="AC871">
            <v>62</v>
          </cell>
          <cell r="AD871">
            <v>40</v>
          </cell>
          <cell r="AE871">
            <v>66</v>
          </cell>
          <cell r="AF871">
            <v>45</v>
          </cell>
          <cell r="AG871">
            <v>58</v>
          </cell>
          <cell r="AH871">
            <v>32</v>
          </cell>
          <cell r="AI871">
            <v>57</v>
          </cell>
          <cell r="AJ871">
            <v>32</v>
          </cell>
          <cell r="AK871">
            <v>56</v>
          </cell>
          <cell r="AL871">
            <v>33</v>
          </cell>
          <cell r="AM871">
            <v>59</v>
          </cell>
          <cell r="AN871">
            <v>37</v>
          </cell>
          <cell r="AO871">
            <v>67</v>
          </cell>
          <cell r="AP871">
            <v>46</v>
          </cell>
          <cell r="AQ871">
            <v>69</v>
          </cell>
          <cell r="AR871">
            <v>47</v>
          </cell>
          <cell r="AS871">
            <v>67</v>
          </cell>
          <cell r="AT871">
            <v>41</v>
          </cell>
          <cell r="AU871">
            <v>58</v>
          </cell>
          <cell r="AV871">
            <v>36</v>
          </cell>
          <cell r="AW871">
            <v>66</v>
          </cell>
          <cell r="AX871">
            <v>37</v>
          </cell>
          <cell r="AY871">
            <v>68</v>
          </cell>
          <cell r="AZ871">
            <v>44.1</v>
          </cell>
          <cell r="BA871">
            <v>63</v>
          </cell>
          <cell r="BB871">
            <v>39</v>
          </cell>
          <cell r="BC871">
            <v>67</v>
          </cell>
          <cell r="BD871">
            <v>43</v>
          </cell>
          <cell r="BE871">
            <v>67</v>
          </cell>
          <cell r="BF871">
            <v>48</v>
          </cell>
          <cell r="BG871">
            <v>68</v>
          </cell>
          <cell r="BH871">
            <v>44</v>
          </cell>
          <cell r="BI871">
            <v>70</v>
          </cell>
          <cell r="BJ871">
            <v>50</v>
          </cell>
          <cell r="BK871">
            <v>73</v>
          </cell>
          <cell r="BL871">
            <v>53</v>
          </cell>
          <cell r="BM871">
            <v>76</v>
          </cell>
          <cell r="BN871">
            <v>50</v>
          </cell>
          <cell r="BO871">
            <v>76</v>
          </cell>
          <cell r="BP871">
            <v>48</v>
          </cell>
          <cell r="BQ871">
            <v>66</v>
          </cell>
          <cell r="BR871">
            <v>56</v>
          </cell>
          <cell r="BS871">
            <v>73</v>
          </cell>
          <cell r="BT871">
            <v>46</v>
          </cell>
          <cell r="BU871">
            <v>77</v>
          </cell>
          <cell r="BV871">
            <v>56</v>
          </cell>
          <cell r="BW871">
            <v>79</v>
          </cell>
          <cell r="BX871">
            <v>52</v>
          </cell>
          <cell r="BY871">
            <v>78</v>
          </cell>
          <cell r="BZ871">
            <v>50</v>
          </cell>
          <cell r="CA871">
            <v>83</v>
          </cell>
          <cell r="CB871">
            <v>57</v>
          </cell>
          <cell r="CC871">
            <v>83</v>
          </cell>
          <cell r="CD871">
            <v>64</v>
          </cell>
          <cell r="CE871">
            <v>76</v>
          </cell>
          <cell r="CF871">
            <v>56</v>
          </cell>
          <cell r="CG871">
            <v>86</v>
          </cell>
          <cell r="CH871">
            <v>61</v>
          </cell>
          <cell r="CI871">
            <v>84</v>
          </cell>
          <cell r="CJ871">
            <v>61</v>
          </cell>
          <cell r="CK871">
            <v>85</v>
          </cell>
          <cell r="CL871">
            <v>67</v>
          </cell>
          <cell r="CM871">
            <v>87</v>
          </cell>
          <cell r="CN871">
            <v>66</v>
          </cell>
          <cell r="CO871">
            <v>85</v>
          </cell>
          <cell r="CP871">
            <v>67</v>
          </cell>
          <cell r="CQ871">
            <v>91</v>
          </cell>
          <cell r="CR871">
            <v>69</v>
          </cell>
          <cell r="CS871">
            <v>85</v>
          </cell>
          <cell r="CT871">
            <v>70</v>
          </cell>
          <cell r="CU871">
            <v>90</v>
          </cell>
          <cell r="CV871">
            <v>70</v>
          </cell>
          <cell r="CW871">
            <v>90</v>
          </cell>
          <cell r="CX871">
            <v>74</v>
          </cell>
        </row>
        <row r="872">
          <cell r="B872">
            <v>36996</v>
          </cell>
          <cell r="C872">
            <v>77</v>
          </cell>
          <cell r="D872">
            <v>60</v>
          </cell>
          <cell r="E872">
            <v>75</v>
          </cell>
          <cell r="F872">
            <v>54</v>
          </cell>
          <cell r="G872">
            <v>71</v>
          </cell>
          <cell r="H872">
            <v>56</v>
          </cell>
          <cell r="I872">
            <v>77</v>
          </cell>
          <cell r="J872">
            <v>58</v>
          </cell>
          <cell r="K872">
            <v>73</v>
          </cell>
          <cell r="L872">
            <v>62</v>
          </cell>
          <cell r="M872">
            <v>80</v>
          </cell>
          <cell r="N872">
            <v>59</v>
          </cell>
          <cell r="O872">
            <v>78</v>
          </cell>
          <cell r="P872">
            <v>61</v>
          </cell>
          <cell r="Q872">
            <v>89</v>
          </cell>
          <cell r="R872">
            <v>63</v>
          </cell>
          <cell r="S872">
            <v>56</v>
          </cell>
          <cell r="T872">
            <v>31</v>
          </cell>
          <cell r="U872">
            <v>51</v>
          </cell>
          <cell r="V872">
            <v>28</v>
          </cell>
          <cell r="W872">
            <v>57</v>
          </cell>
          <cell r="X872">
            <v>24</v>
          </cell>
          <cell r="Y872">
            <v>60</v>
          </cell>
          <cell r="Z872">
            <v>40</v>
          </cell>
          <cell r="AA872">
            <v>64</v>
          </cell>
          <cell r="AB872">
            <v>36</v>
          </cell>
          <cell r="AC872">
            <v>64</v>
          </cell>
          <cell r="AD872">
            <v>34</v>
          </cell>
          <cell r="AE872">
            <v>62</v>
          </cell>
          <cell r="AF872">
            <v>43</v>
          </cell>
          <cell r="AG872">
            <v>54</v>
          </cell>
          <cell r="AH872">
            <v>38</v>
          </cell>
          <cell r="AI872">
            <v>53</v>
          </cell>
          <cell r="AJ872">
            <v>38</v>
          </cell>
          <cell r="AK872">
            <v>59</v>
          </cell>
          <cell r="AL872">
            <v>35</v>
          </cell>
          <cell r="AM872">
            <v>59</v>
          </cell>
          <cell r="AN872">
            <v>30</v>
          </cell>
          <cell r="AO872">
            <v>68</v>
          </cell>
          <cell r="AP872">
            <v>48</v>
          </cell>
          <cell r="AQ872">
            <v>65</v>
          </cell>
          <cell r="AR872">
            <v>49</v>
          </cell>
          <cell r="AS872">
            <v>63</v>
          </cell>
          <cell r="AT872">
            <v>39</v>
          </cell>
          <cell r="AU872">
            <v>50</v>
          </cell>
          <cell r="AV872">
            <v>39</v>
          </cell>
          <cell r="AW872">
            <v>57</v>
          </cell>
          <cell r="AX872">
            <v>43</v>
          </cell>
          <cell r="AY872">
            <v>64.9</v>
          </cell>
          <cell r="AZ872">
            <v>42.1</v>
          </cell>
          <cell r="BA872">
            <v>62</v>
          </cell>
          <cell r="BB872">
            <v>36</v>
          </cell>
          <cell r="BC872">
            <v>66</v>
          </cell>
          <cell r="BD872">
            <v>37</v>
          </cell>
          <cell r="BE872">
            <v>68</v>
          </cell>
          <cell r="BF872">
            <v>46</v>
          </cell>
          <cell r="BG872">
            <v>65</v>
          </cell>
          <cell r="BH872">
            <v>46</v>
          </cell>
          <cell r="BI872">
            <v>68</v>
          </cell>
          <cell r="BJ872">
            <v>48</v>
          </cell>
          <cell r="BK872">
            <v>71</v>
          </cell>
          <cell r="BL872">
            <v>50</v>
          </cell>
          <cell r="BM872">
            <v>73</v>
          </cell>
          <cell r="BN872">
            <v>53</v>
          </cell>
          <cell r="BO872">
            <v>77</v>
          </cell>
          <cell r="BP872">
            <v>50</v>
          </cell>
          <cell r="BQ872">
            <v>74</v>
          </cell>
          <cell r="BR872">
            <v>55</v>
          </cell>
          <cell r="BS872">
            <v>72</v>
          </cell>
          <cell r="BT872">
            <v>52</v>
          </cell>
          <cell r="BU872">
            <v>71</v>
          </cell>
          <cell r="BV872">
            <v>52</v>
          </cell>
          <cell r="BW872">
            <v>76</v>
          </cell>
          <cell r="BX872">
            <v>51</v>
          </cell>
          <cell r="BY872">
            <v>70</v>
          </cell>
          <cell r="BZ872">
            <v>57</v>
          </cell>
          <cell r="CA872">
            <v>74</v>
          </cell>
          <cell r="CB872">
            <v>63</v>
          </cell>
          <cell r="CC872">
            <v>72</v>
          </cell>
          <cell r="CD872">
            <v>64</v>
          </cell>
          <cell r="CE872">
            <v>76</v>
          </cell>
          <cell r="CF872">
            <v>58</v>
          </cell>
          <cell r="CG872">
            <v>79</v>
          </cell>
          <cell r="CH872">
            <v>61</v>
          </cell>
          <cell r="CI872">
            <v>80</v>
          </cell>
          <cell r="CJ872">
            <v>60</v>
          </cell>
          <cell r="CK872">
            <v>89</v>
          </cell>
          <cell r="CL872">
            <v>69</v>
          </cell>
          <cell r="CM872">
            <v>90</v>
          </cell>
          <cell r="CN872">
            <v>63</v>
          </cell>
          <cell r="CO872">
            <v>89</v>
          </cell>
          <cell r="CP872">
            <v>69</v>
          </cell>
          <cell r="CQ872">
            <v>91</v>
          </cell>
          <cell r="CR872">
            <v>68</v>
          </cell>
          <cell r="CS872">
            <v>84</v>
          </cell>
          <cell r="CT872">
            <v>70</v>
          </cell>
          <cell r="CU872">
            <v>92</v>
          </cell>
          <cell r="CV872">
            <v>72</v>
          </cell>
          <cell r="CW872">
            <v>90</v>
          </cell>
          <cell r="CX872">
            <v>71</v>
          </cell>
        </row>
        <row r="873">
          <cell r="B873">
            <v>36997</v>
          </cell>
          <cell r="C873">
            <v>67</v>
          </cell>
          <cell r="D873">
            <v>53</v>
          </cell>
          <cell r="E873">
            <v>64</v>
          </cell>
          <cell r="F873">
            <v>49</v>
          </cell>
          <cell r="G873">
            <v>66</v>
          </cell>
          <cell r="H873">
            <v>47</v>
          </cell>
          <cell r="I873">
            <v>70</v>
          </cell>
          <cell r="J873">
            <v>50</v>
          </cell>
          <cell r="K873">
            <v>75</v>
          </cell>
          <cell r="L873">
            <v>57</v>
          </cell>
          <cell r="M873">
            <v>71</v>
          </cell>
          <cell r="N873">
            <v>50</v>
          </cell>
          <cell r="O873">
            <v>76</v>
          </cell>
          <cell r="P873">
            <v>54</v>
          </cell>
          <cell r="Q873">
            <v>80</v>
          </cell>
          <cell r="R873">
            <v>59</v>
          </cell>
          <cell r="S873">
            <v>55</v>
          </cell>
          <cell r="T873">
            <v>29</v>
          </cell>
          <cell r="U873">
            <v>50</v>
          </cell>
          <cell r="V873">
            <v>27</v>
          </cell>
          <cell r="W873">
            <v>57</v>
          </cell>
          <cell r="X873">
            <v>26</v>
          </cell>
          <cell r="Y873">
            <v>48</v>
          </cell>
          <cell r="Z873">
            <v>38</v>
          </cell>
          <cell r="AA873">
            <v>59</v>
          </cell>
          <cell r="AB873">
            <v>37</v>
          </cell>
          <cell r="AC873">
            <v>60</v>
          </cell>
          <cell r="AD873">
            <v>39</v>
          </cell>
          <cell r="AE873">
            <v>58</v>
          </cell>
          <cell r="AF873">
            <v>43</v>
          </cell>
          <cell r="AG873">
            <v>52</v>
          </cell>
          <cell r="AH873">
            <v>33</v>
          </cell>
          <cell r="AI873">
            <v>53</v>
          </cell>
          <cell r="AJ873">
            <v>39</v>
          </cell>
          <cell r="AK873">
            <v>56</v>
          </cell>
          <cell r="AL873">
            <v>39</v>
          </cell>
          <cell r="AM873">
            <v>57</v>
          </cell>
          <cell r="AN873">
            <v>36</v>
          </cell>
          <cell r="AO873">
            <v>61</v>
          </cell>
          <cell r="AP873">
            <v>47</v>
          </cell>
          <cell r="AQ873">
            <v>62</v>
          </cell>
          <cell r="AR873">
            <v>48</v>
          </cell>
          <cell r="AS873">
            <v>57</v>
          </cell>
          <cell r="AT873">
            <v>45</v>
          </cell>
          <cell r="AU873">
            <v>51</v>
          </cell>
          <cell r="AV873">
            <v>33</v>
          </cell>
          <cell r="AW873">
            <v>54</v>
          </cell>
          <cell r="AX873">
            <v>33</v>
          </cell>
          <cell r="AY873">
            <v>50</v>
          </cell>
          <cell r="AZ873">
            <v>39.9</v>
          </cell>
          <cell r="BA873">
            <v>50</v>
          </cell>
          <cell r="BB873">
            <v>44</v>
          </cell>
          <cell r="BC873">
            <v>56</v>
          </cell>
          <cell r="BD873">
            <v>40</v>
          </cell>
          <cell r="BE873">
            <v>57</v>
          </cell>
          <cell r="BF873">
            <v>46</v>
          </cell>
          <cell r="BG873">
            <v>54</v>
          </cell>
          <cell r="BH873">
            <v>43</v>
          </cell>
          <cell r="BI873">
            <v>53</v>
          </cell>
          <cell r="BJ873">
            <v>41</v>
          </cell>
          <cell r="BK873">
            <v>55</v>
          </cell>
          <cell r="BL873">
            <v>43</v>
          </cell>
          <cell r="BM873">
            <v>64</v>
          </cell>
          <cell r="BN873">
            <v>48</v>
          </cell>
          <cell r="BO873">
            <v>67</v>
          </cell>
          <cell r="BP873">
            <v>45</v>
          </cell>
          <cell r="BQ873">
            <v>64</v>
          </cell>
          <cell r="BR873">
            <v>46</v>
          </cell>
          <cell r="BS873">
            <v>64</v>
          </cell>
          <cell r="BT873">
            <v>46</v>
          </cell>
          <cell r="BU873">
            <v>68</v>
          </cell>
          <cell r="BV873">
            <v>50</v>
          </cell>
          <cell r="BW873">
            <v>67</v>
          </cell>
          <cell r="BX873">
            <v>49</v>
          </cell>
          <cell r="BY873">
            <v>70</v>
          </cell>
          <cell r="BZ873">
            <v>52</v>
          </cell>
          <cell r="CA873">
            <v>75</v>
          </cell>
          <cell r="CB873">
            <v>58</v>
          </cell>
          <cell r="CC873">
            <v>77</v>
          </cell>
          <cell r="CD873">
            <v>54</v>
          </cell>
          <cell r="CE873">
            <v>69</v>
          </cell>
          <cell r="CF873">
            <v>53</v>
          </cell>
          <cell r="CG873">
            <v>77</v>
          </cell>
          <cell r="CH873">
            <v>48</v>
          </cell>
          <cell r="CI873">
            <v>80</v>
          </cell>
          <cell r="CJ873">
            <v>55</v>
          </cell>
          <cell r="CK873">
            <v>85</v>
          </cell>
          <cell r="CL873">
            <v>58</v>
          </cell>
          <cell r="CM873">
            <v>81</v>
          </cell>
          <cell r="CN873">
            <v>55</v>
          </cell>
          <cell r="CO873">
            <v>85</v>
          </cell>
          <cell r="CP873">
            <v>58</v>
          </cell>
          <cell r="CQ873">
            <v>87</v>
          </cell>
          <cell r="CR873">
            <v>65</v>
          </cell>
          <cell r="CS873">
            <v>84</v>
          </cell>
          <cell r="CT873">
            <v>66</v>
          </cell>
          <cell r="CU873">
            <v>90</v>
          </cell>
          <cell r="CV873">
            <v>66</v>
          </cell>
          <cell r="CW873">
            <v>90</v>
          </cell>
          <cell r="CX873">
            <v>70</v>
          </cell>
        </row>
        <row r="874">
          <cell r="B874">
            <v>36998</v>
          </cell>
          <cell r="C874">
            <v>56</v>
          </cell>
          <cell r="D874">
            <v>42</v>
          </cell>
          <cell r="E874">
            <v>49</v>
          </cell>
          <cell r="F874">
            <v>36</v>
          </cell>
          <cell r="G874">
            <v>53</v>
          </cell>
          <cell r="H874">
            <v>34</v>
          </cell>
          <cell r="I874">
            <v>55</v>
          </cell>
          <cell r="J874">
            <v>39</v>
          </cell>
          <cell r="K874">
            <v>60</v>
          </cell>
          <cell r="L874">
            <v>44</v>
          </cell>
          <cell r="M874">
            <v>56</v>
          </cell>
          <cell r="N874">
            <v>38</v>
          </cell>
          <cell r="O874">
            <v>62</v>
          </cell>
          <cell r="P874">
            <v>44</v>
          </cell>
          <cell r="Q874">
            <v>69</v>
          </cell>
          <cell r="R874">
            <v>49</v>
          </cell>
          <cell r="S874">
            <v>53</v>
          </cell>
          <cell r="T874">
            <v>31</v>
          </cell>
          <cell r="U874">
            <v>49</v>
          </cell>
          <cell r="V874">
            <v>29</v>
          </cell>
          <cell r="W874">
            <v>58</v>
          </cell>
          <cell r="X874">
            <v>26</v>
          </cell>
          <cell r="Y874">
            <v>49</v>
          </cell>
          <cell r="Z874">
            <v>40</v>
          </cell>
          <cell r="AA874">
            <v>53</v>
          </cell>
          <cell r="AB874">
            <v>37</v>
          </cell>
          <cell r="AC874">
            <v>55</v>
          </cell>
          <cell r="AD874">
            <v>37</v>
          </cell>
          <cell r="AE874">
            <v>49</v>
          </cell>
          <cell r="AF874">
            <v>42</v>
          </cell>
          <cell r="AG874">
            <v>47</v>
          </cell>
          <cell r="AH874">
            <v>33</v>
          </cell>
          <cell r="AI874">
            <v>47</v>
          </cell>
          <cell r="AJ874">
            <v>35</v>
          </cell>
          <cell r="AK874">
            <v>53</v>
          </cell>
          <cell r="AL874">
            <v>37</v>
          </cell>
          <cell r="AM874">
            <v>56</v>
          </cell>
          <cell r="AN874">
            <v>35</v>
          </cell>
          <cell r="AO874">
            <v>52</v>
          </cell>
          <cell r="AP874">
            <v>44</v>
          </cell>
          <cell r="AQ874">
            <v>50</v>
          </cell>
          <cell r="AR874">
            <v>43</v>
          </cell>
          <cell r="AS874">
            <v>52</v>
          </cell>
          <cell r="AT874">
            <v>40</v>
          </cell>
          <cell r="AU874">
            <v>42</v>
          </cell>
          <cell r="AV874">
            <v>33</v>
          </cell>
          <cell r="AW874">
            <v>39</v>
          </cell>
          <cell r="AX874">
            <v>28</v>
          </cell>
          <cell r="AY874">
            <v>45</v>
          </cell>
          <cell r="AZ874">
            <v>35.1</v>
          </cell>
          <cell r="BA874">
            <v>44</v>
          </cell>
          <cell r="BB874">
            <v>35</v>
          </cell>
          <cell r="BC874">
            <v>47</v>
          </cell>
          <cell r="BD874">
            <v>33</v>
          </cell>
          <cell r="BE874">
            <v>51</v>
          </cell>
          <cell r="BF874">
            <v>39</v>
          </cell>
          <cell r="BG874">
            <v>51</v>
          </cell>
          <cell r="BH874">
            <v>36</v>
          </cell>
          <cell r="BI874">
            <v>52</v>
          </cell>
          <cell r="BJ874">
            <v>37</v>
          </cell>
          <cell r="BK874">
            <v>52</v>
          </cell>
          <cell r="BL874">
            <v>39</v>
          </cell>
          <cell r="BM874">
            <v>48</v>
          </cell>
          <cell r="BN874">
            <v>33</v>
          </cell>
          <cell r="BO874">
            <v>51</v>
          </cell>
          <cell r="BP874">
            <v>38</v>
          </cell>
          <cell r="BQ874">
            <v>50</v>
          </cell>
          <cell r="BR874">
            <v>39</v>
          </cell>
          <cell r="BS874">
            <v>51</v>
          </cell>
          <cell r="BT874">
            <v>32</v>
          </cell>
          <cell r="BU874">
            <v>57</v>
          </cell>
          <cell r="BV874">
            <v>33</v>
          </cell>
          <cell r="BW874">
            <v>56</v>
          </cell>
          <cell r="BX874">
            <v>35</v>
          </cell>
          <cell r="BY874">
            <v>56</v>
          </cell>
          <cell r="BZ874">
            <v>34</v>
          </cell>
          <cell r="CA874">
            <v>64</v>
          </cell>
          <cell r="CB874">
            <v>41</v>
          </cell>
          <cell r="CC874">
            <v>68</v>
          </cell>
          <cell r="CD874">
            <v>38</v>
          </cell>
          <cell r="CE874">
            <v>55</v>
          </cell>
          <cell r="CF874">
            <v>40</v>
          </cell>
          <cell r="CG874">
            <v>61</v>
          </cell>
          <cell r="CH874">
            <v>43</v>
          </cell>
          <cell r="CI874">
            <v>71</v>
          </cell>
          <cell r="CJ874">
            <v>42</v>
          </cell>
          <cell r="CK874">
            <v>83</v>
          </cell>
          <cell r="CL874">
            <v>52</v>
          </cell>
          <cell r="CM874">
            <v>79</v>
          </cell>
          <cell r="CN874">
            <v>49</v>
          </cell>
          <cell r="CO874">
            <v>83</v>
          </cell>
          <cell r="CP874">
            <v>52</v>
          </cell>
          <cell r="CQ874">
            <v>85</v>
          </cell>
          <cell r="CR874">
            <v>55</v>
          </cell>
          <cell r="CS874">
            <v>82</v>
          </cell>
          <cell r="CT874">
            <v>62</v>
          </cell>
          <cell r="CU874">
            <v>86</v>
          </cell>
          <cell r="CV874">
            <v>71</v>
          </cell>
          <cell r="CW874">
            <v>90</v>
          </cell>
          <cell r="CX874">
            <v>65</v>
          </cell>
        </row>
        <row r="875">
          <cell r="B875">
            <v>36999</v>
          </cell>
          <cell r="C875">
            <v>62</v>
          </cell>
          <cell r="D875">
            <v>39</v>
          </cell>
          <cell r="E875">
            <v>59</v>
          </cell>
          <cell r="F875">
            <v>35</v>
          </cell>
          <cell r="G875">
            <v>57</v>
          </cell>
          <cell r="H875">
            <v>32</v>
          </cell>
          <cell r="I875">
            <v>62</v>
          </cell>
          <cell r="J875">
            <v>36</v>
          </cell>
          <cell r="K875">
            <v>65</v>
          </cell>
          <cell r="L875">
            <v>36</v>
          </cell>
          <cell r="M875">
            <v>63</v>
          </cell>
          <cell r="N875">
            <v>35</v>
          </cell>
          <cell r="O875">
            <v>66</v>
          </cell>
          <cell r="P875">
            <v>35</v>
          </cell>
          <cell r="Q875">
            <v>68</v>
          </cell>
          <cell r="R875">
            <v>41</v>
          </cell>
          <cell r="S875">
            <v>48</v>
          </cell>
          <cell r="T875">
            <v>30</v>
          </cell>
          <cell r="U875">
            <v>44</v>
          </cell>
          <cell r="V875">
            <v>28</v>
          </cell>
          <cell r="W875">
            <v>50</v>
          </cell>
          <cell r="X875">
            <v>35</v>
          </cell>
          <cell r="Y875">
            <v>53</v>
          </cell>
          <cell r="Z875">
            <v>34</v>
          </cell>
          <cell r="AA875">
            <v>54</v>
          </cell>
          <cell r="AB875">
            <v>34</v>
          </cell>
          <cell r="AC875">
            <v>53</v>
          </cell>
          <cell r="AD875">
            <v>35</v>
          </cell>
          <cell r="AE875">
            <v>55</v>
          </cell>
          <cell r="AF875">
            <v>38</v>
          </cell>
          <cell r="AG875">
            <v>41</v>
          </cell>
          <cell r="AH875">
            <v>29</v>
          </cell>
          <cell r="AI875">
            <v>37</v>
          </cell>
          <cell r="AJ875">
            <v>29</v>
          </cell>
          <cell r="AK875">
            <v>41</v>
          </cell>
          <cell r="AL875">
            <v>30</v>
          </cell>
          <cell r="AM875">
            <v>50</v>
          </cell>
          <cell r="AN875">
            <v>33</v>
          </cell>
          <cell r="AO875">
            <v>54</v>
          </cell>
          <cell r="AP875">
            <v>38</v>
          </cell>
          <cell r="AQ875">
            <v>55</v>
          </cell>
          <cell r="AR875">
            <v>38</v>
          </cell>
          <cell r="AS875">
            <v>54</v>
          </cell>
          <cell r="AT875">
            <v>33</v>
          </cell>
          <cell r="AU875">
            <v>41</v>
          </cell>
          <cell r="AV875">
            <v>28</v>
          </cell>
          <cell r="AW875">
            <v>46</v>
          </cell>
          <cell r="AX875">
            <v>30</v>
          </cell>
          <cell r="AY875">
            <v>46.9</v>
          </cell>
          <cell r="AZ875">
            <v>33.1</v>
          </cell>
          <cell r="BA875">
            <v>42</v>
          </cell>
          <cell r="BB875">
            <v>28</v>
          </cell>
          <cell r="BC875">
            <v>49</v>
          </cell>
          <cell r="BD875">
            <v>33</v>
          </cell>
          <cell r="BE875">
            <v>51</v>
          </cell>
          <cell r="BF875">
            <v>35</v>
          </cell>
          <cell r="BG875">
            <v>50</v>
          </cell>
          <cell r="BH875">
            <v>32</v>
          </cell>
          <cell r="BI875">
            <v>51</v>
          </cell>
          <cell r="BJ875">
            <v>37</v>
          </cell>
          <cell r="BK875">
            <v>51</v>
          </cell>
          <cell r="BL875">
            <v>37</v>
          </cell>
          <cell r="BM875">
            <v>51</v>
          </cell>
          <cell r="BN875">
            <v>34</v>
          </cell>
          <cell r="BO875">
            <v>53</v>
          </cell>
          <cell r="BP875">
            <v>36</v>
          </cell>
          <cell r="BQ875">
            <v>52</v>
          </cell>
          <cell r="BR875">
            <v>36</v>
          </cell>
          <cell r="BS875">
            <v>53</v>
          </cell>
          <cell r="BT875">
            <v>32</v>
          </cell>
          <cell r="BU875">
            <v>53</v>
          </cell>
          <cell r="BV875">
            <v>32</v>
          </cell>
          <cell r="BW875">
            <v>54</v>
          </cell>
          <cell r="BX875">
            <v>32</v>
          </cell>
          <cell r="BY875">
            <v>70</v>
          </cell>
          <cell r="BZ875">
            <v>32</v>
          </cell>
          <cell r="CA875">
            <v>63</v>
          </cell>
          <cell r="CB875">
            <v>35</v>
          </cell>
          <cell r="CC875">
            <v>63</v>
          </cell>
          <cell r="CD875">
            <v>35</v>
          </cell>
          <cell r="CE875">
            <v>60</v>
          </cell>
          <cell r="CF875">
            <v>34</v>
          </cell>
          <cell r="CG875">
            <v>68</v>
          </cell>
          <cell r="CH875">
            <v>36</v>
          </cell>
          <cell r="CI875">
            <v>64</v>
          </cell>
          <cell r="CJ875">
            <v>36</v>
          </cell>
          <cell r="CK875">
            <v>63</v>
          </cell>
          <cell r="CL875">
            <v>45</v>
          </cell>
          <cell r="CM875">
            <v>66</v>
          </cell>
          <cell r="CN875">
            <v>37</v>
          </cell>
          <cell r="CO875">
            <v>63</v>
          </cell>
          <cell r="CP875">
            <v>45</v>
          </cell>
          <cell r="CQ875">
            <v>69</v>
          </cell>
          <cell r="CR875">
            <v>49</v>
          </cell>
          <cell r="CS875">
            <v>70</v>
          </cell>
          <cell r="CT875">
            <v>49</v>
          </cell>
          <cell r="CU875">
            <v>72</v>
          </cell>
          <cell r="CV875">
            <v>59</v>
          </cell>
          <cell r="CW875">
            <v>76</v>
          </cell>
          <cell r="CX875">
            <v>61</v>
          </cell>
        </row>
        <row r="876">
          <cell r="B876">
            <v>37000</v>
          </cell>
          <cell r="C876">
            <v>71</v>
          </cell>
          <cell r="D876">
            <v>46</v>
          </cell>
          <cell r="E876">
            <v>69</v>
          </cell>
          <cell r="F876">
            <v>34</v>
          </cell>
          <cell r="G876">
            <v>64</v>
          </cell>
          <cell r="H876">
            <v>32</v>
          </cell>
          <cell r="I876">
            <v>70</v>
          </cell>
          <cell r="J876">
            <v>34</v>
          </cell>
          <cell r="K876">
            <v>72</v>
          </cell>
          <cell r="L876">
            <v>39</v>
          </cell>
          <cell r="M876">
            <v>70</v>
          </cell>
          <cell r="N876">
            <v>37</v>
          </cell>
          <cell r="O876">
            <v>71</v>
          </cell>
          <cell r="P876">
            <v>36</v>
          </cell>
          <cell r="Q876">
            <v>72</v>
          </cell>
          <cell r="R876">
            <v>40</v>
          </cell>
          <cell r="S876">
            <v>52</v>
          </cell>
          <cell r="T876">
            <v>26</v>
          </cell>
          <cell r="U876">
            <v>48</v>
          </cell>
          <cell r="V876">
            <v>24</v>
          </cell>
          <cell r="W876">
            <v>50</v>
          </cell>
          <cell r="X876">
            <v>24</v>
          </cell>
          <cell r="Y876">
            <v>53</v>
          </cell>
          <cell r="Z876">
            <v>36</v>
          </cell>
          <cell r="AA876">
            <v>54</v>
          </cell>
          <cell r="AB876">
            <v>32</v>
          </cell>
          <cell r="AC876">
            <v>54</v>
          </cell>
          <cell r="AD876">
            <v>30</v>
          </cell>
          <cell r="AE876">
            <v>51</v>
          </cell>
          <cell r="AF876">
            <v>31</v>
          </cell>
          <cell r="AG876">
            <v>48</v>
          </cell>
          <cell r="AH876">
            <v>25</v>
          </cell>
          <cell r="AI876">
            <v>51</v>
          </cell>
          <cell r="AJ876">
            <v>26</v>
          </cell>
          <cell r="AK876">
            <v>49</v>
          </cell>
          <cell r="AL876">
            <v>28</v>
          </cell>
          <cell r="AM876">
            <v>51</v>
          </cell>
          <cell r="AN876">
            <v>28</v>
          </cell>
          <cell r="AO876">
            <v>55</v>
          </cell>
          <cell r="AP876">
            <v>34</v>
          </cell>
          <cell r="AQ876">
            <v>55</v>
          </cell>
          <cell r="AR876">
            <v>33</v>
          </cell>
          <cell r="AS876">
            <v>56</v>
          </cell>
          <cell r="AT876">
            <v>28</v>
          </cell>
          <cell r="AU876">
            <v>50</v>
          </cell>
          <cell r="AV876">
            <v>26</v>
          </cell>
          <cell r="AW876">
            <v>59</v>
          </cell>
          <cell r="AX876">
            <v>27</v>
          </cell>
          <cell r="AY876">
            <v>57.9</v>
          </cell>
          <cell r="AZ876">
            <v>28.9</v>
          </cell>
          <cell r="BA876">
            <v>52</v>
          </cell>
          <cell r="BB876">
            <v>25</v>
          </cell>
          <cell r="BC876">
            <v>54</v>
          </cell>
          <cell r="BD876">
            <v>26</v>
          </cell>
          <cell r="BE876">
            <v>57</v>
          </cell>
          <cell r="BF876">
            <v>33</v>
          </cell>
          <cell r="BG876">
            <v>57</v>
          </cell>
          <cell r="BH876">
            <v>31</v>
          </cell>
          <cell r="BI876">
            <v>61</v>
          </cell>
          <cell r="BJ876">
            <v>31</v>
          </cell>
          <cell r="BK876">
            <v>62</v>
          </cell>
          <cell r="BL876">
            <v>34</v>
          </cell>
          <cell r="BM876">
            <v>64</v>
          </cell>
          <cell r="BN876">
            <v>33</v>
          </cell>
          <cell r="BO876">
            <v>63</v>
          </cell>
          <cell r="BP876">
            <v>29</v>
          </cell>
          <cell r="BQ876">
            <v>62</v>
          </cell>
          <cell r="BR876">
            <v>33</v>
          </cell>
          <cell r="BS876">
            <v>62</v>
          </cell>
          <cell r="BT876">
            <v>28</v>
          </cell>
          <cell r="BU876">
            <v>63</v>
          </cell>
          <cell r="BV876">
            <v>31</v>
          </cell>
          <cell r="BW876">
            <v>66</v>
          </cell>
          <cell r="BX876">
            <v>29</v>
          </cell>
          <cell r="BY876">
            <v>65</v>
          </cell>
          <cell r="BZ876">
            <v>30</v>
          </cell>
          <cell r="CA876">
            <v>71</v>
          </cell>
          <cell r="CB876">
            <v>33</v>
          </cell>
          <cell r="CC876">
            <v>70</v>
          </cell>
          <cell r="CD876">
            <v>37</v>
          </cell>
          <cell r="CE876">
            <v>67</v>
          </cell>
          <cell r="CF876">
            <v>39</v>
          </cell>
          <cell r="CG876">
            <v>72</v>
          </cell>
          <cell r="CH876">
            <v>36</v>
          </cell>
          <cell r="CI876">
            <v>71</v>
          </cell>
          <cell r="CJ876">
            <v>36</v>
          </cell>
          <cell r="CK876">
            <v>71</v>
          </cell>
          <cell r="CL876">
            <v>43</v>
          </cell>
          <cell r="CM876">
            <v>72</v>
          </cell>
          <cell r="CN876">
            <v>36</v>
          </cell>
          <cell r="CO876">
            <v>71</v>
          </cell>
          <cell r="CP876">
            <v>43</v>
          </cell>
          <cell r="CQ876">
            <v>76</v>
          </cell>
          <cell r="CR876">
            <v>44</v>
          </cell>
          <cell r="CS876">
            <v>76</v>
          </cell>
          <cell r="CT876">
            <v>48</v>
          </cell>
          <cell r="CU876">
            <v>75</v>
          </cell>
          <cell r="CV876">
            <v>57</v>
          </cell>
          <cell r="CW876">
            <v>76</v>
          </cell>
          <cell r="CX876">
            <v>58</v>
          </cell>
        </row>
        <row r="877">
          <cell r="B877">
            <v>37001</v>
          </cell>
          <cell r="C877">
            <v>73</v>
          </cell>
          <cell r="D877">
            <v>62</v>
          </cell>
          <cell r="E877">
            <v>71</v>
          </cell>
          <cell r="F877">
            <v>55</v>
          </cell>
          <cell r="G877">
            <v>71</v>
          </cell>
          <cell r="H877">
            <v>43</v>
          </cell>
          <cell r="I877">
            <v>74</v>
          </cell>
          <cell r="J877">
            <v>43</v>
          </cell>
          <cell r="K877">
            <v>78</v>
          </cell>
          <cell r="L877">
            <v>55</v>
          </cell>
          <cell r="M877">
            <v>73</v>
          </cell>
          <cell r="N877">
            <v>51</v>
          </cell>
          <cell r="O877">
            <v>75</v>
          </cell>
          <cell r="P877">
            <v>44</v>
          </cell>
          <cell r="Q877">
            <v>76</v>
          </cell>
          <cell r="R877">
            <v>53</v>
          </cell>
          <cell r="S877">
            <v>55</v>
          </cell>
          <cell r="T877">
            <v>25</v>
          </cell>
          <cell r="U877">
            <v>61</v>
          </cell>
          <cell r="V877">
            <v>25</v>
          </cell>
          <cell r="W877">
            <v>63</v>
          </cell>
          <cell r="X877">
            <v>20</v>
          </cell>
          <cell r="Y877">
            <v>63</v>
          </cell>
          <cell r="Z877">
            <v>38</v>
          </cell>
          <cell r="AA877">
            <v>60</v>
          </cell>
          <cell r="AB877">
            <v>31</v>
          </cell>
          <cell r="AC877">
            <v>68</v>
          </cell>
          <cell r="AD877">
            <v>28</v>
          </cell>
          <cell r="AE877">
            <v>57</v>
          </cell>
          <cell r="AF877">
            <v>35</v>
          </cell>
          <cell r="AG877">
            <v>60</v>
          </cell>
          <cell r="AH877">
            <v>35</v>
          </cell>
          <cell r="AI877">
            <v>63</v>
          </cell>
          <cell r="AJ877">
            <v>31</v>
          </cell>
          <cell r="AK877">
            <v>69</v>
          </cell>
          <cell r="AL877">
            <v>28</v>
          </cell>
          <cell r="AM877">
            <v>66</v>
          </cell>
          <cell r="AN877">
            <v>27</v>
          </cell>
          <cell r="AO877">
            <v>64</v>
          </cell>
          <cell r="AP877">
            <v>45</v>
          </cell>
          <cell r="AQ877">
            <v>63</v>
          </cell>
          <cell r="AR877">
            <v>42</v>
          </cell>
          <cell r="AS877">
            <v>63</v>
          </cell>
          <cell r="AT877">
            <v>34</v>
          </cell>
          <cell r="AU877">
            <v>56</v>
          </cell>
          <cell r="AV877">
            <v>43</v>
          </cell>
          <cell r="AW877">
            <v>53</v>
          </cell>
          <cell r="AX877">
            <v>45</v>
          </cell>
          <cell r="AY877">
            <v>59</v>
          </cell>
          <cell r="AZ877">
            <v>36</v>
          </cell>
          <cell r="BA877">
            <v>62</v>
          </cell>
          <cell r="BB877">
            <v>32</v>
          </cell>
          <cell r="BC877">
            <v>61</v>
          </cell>
          <cell r="BD877">
            <v>32</v>
          </cell>
          <cell r="BE877">
            <v>66</v>
          </cell>
          <cell r="BF877">
            <v>41</v>
          </cell>
          <cell r="BG877">
            <v>64</v>
          </cell>
          <cell r="BH877">
            <v>41</v>
          </cell>
          <cell r="BI877">
            <v>69</v>
          </cell>
          <cell r="BJ877">
            <v>37</v>
          </cell>
          <cell r="BK877">
            <v>69</v>
          </cell>
          <cell r="BL877">
            <v>44</v>
          </cell>
          <cell r="BM877">
            <v>70</v>
          </cell>
          <cell r="BN877">
            <v>35</v>
          </cell>
          <cell r="BO877">
            <v>72</v>
          </cell>
          <cell r="BP877">
            <v>42</v>
          </cell>
          <cell r="BQ877">
            <v>74</v>
          </cell>
          <cell r="BR877">
            <v>43</v>
          </cell>
          <cell r="BS877">
            <v>70</v>
          </cell>
          <cell r="BT877">
            <v>37</v>
          </cell>
          <cell r="BU877">
            <v>69</v>
          </cell>
          <cell r="BV877">
            <v>41</v>
          </cell>
          <cell r="BW877">
            <v>72</v>
          </cell>
          <cell r="BX877">
            <v>42</v>
          </cell>
          <cell r="BY877">
            <v>74</v>
          </cell>
          <cell r="BZ877">
            <v>38</v>
          </cell>
          <cell r="CA877">
            <v>79</v>
          </cell>
          <cell r="CB877">
            <v>43</v>
          </cell>
          <cell r="CC877">
            <v>76</v>
          </cell>
          <cell r="CD877">
            <v>45</v>
          </cell>
          <cell r="CE877">
            <v>74</v>
          </cell>
          <cell r="CF877">
            <v>47</v>
          </cell>
          <cell r="CG877">
            <v>77</v>
          </cell>
          <cell r="CH877">
            <v>39</v>
          </cell>
          <cell r="CI877">
            <v>77</v>
          </cell>
          <cell r="CJ877">
            <v>42</v>
          </cell>
          <cell r="CK877">
            <v>77</v>
          </cell>
          <cell r="CL877">
            <v>50</v>
          </cell>
          <cell r="CM877">
            <v>79</v>
          </cell>
          <cell r="CN877">
            <v>46</v>
          </cell>
          <cell r="CO877">
            <v>77</v>
          </cell>
          <cell r="CP877">
            <v>50</v>
          </cell>
          <cell r="CQ877">
            <v>81</v>
          </cell>
          <cell r="CR877">
            <v>51</v>
          </cell>
          <cell r="CS877">
            <v>83</v>
          </cell>
          <cell r="CT877">
            <v>59</v>
          </cell>
          <cell r="CU877">
            <v>79</v>
          </cell>
          <cell r="CV877">
            <v>68</v>
          </cell>
          <cell r="CW877">
            <v>79</v>
          </cell>
          <cell r="CX877">
            <v>69</v>
          </cell>
        </row>
        <row r="878">
          <cell r="B878">
            <v>37002</v>
          </cell>
          <cell r="C878">
            <v>81</v>
          </cell>
          <cell r="D878">
            <v>65</v>
          </cell>
          <cell r="E878">
            <v>78</v>
          </cell>
          <cell r="F878">
            <v>63</v>
          </cell>
          <cell r="G878">
            <v>79</v>
          </cell>
          <cell r="H878">
            <v>53</v>
          </cell>
          <cell r="I878">
            <v>80</v>
          </cell>
          <cell r="J878">
            <v>53</v>
          </cell>
          <cell r="K878">
            <v>82</v>
          </cell>
          <cell r="L878">
            <v>61</v>
          </cell>
          <cell r="M878">
            <v>80</v>
          </cell>
          <cell r="N878">
            <v>61</v>
          </cell>
          <cell r="O878">
            <v>81</v>
          </cell>
          <cell r="P878">
            <v>53</v>
          </cell>
          <cell r="Q878">
            <v>79</v>
          </cell>
          <cell r="R878">
            <v>61</v>
          </cell>
          <cell r="S878">
            <v>60</v>
          </cell>
          <cell r="T878">
            <v>31</v>
          </cell>
          <cell r="U878">
            <v>68</v>
          </cell>
          <cell r="V878">
            <v>36</v>
          </cell>
          <cell r="W878">
            <v>69</v>
          </cell>
          <cell r="X878">
            <v>29</v>
          </cell>
          <cell r="Y878">
            <v>67</v>
          </cell>
          <cell r="Z878">
            <v>47</v>
          </cell>
          <cell r="AA878">
            <v>63</v>
          </cell>
          <cell r="AB878">
            <v>46</v>
          </cell>
          <cell r="AC878">
            <v>71</v>
          </cell>
          <cell r="AD878">
            <v>50</v>
          </cell>
          <cell r="AE878">
            <v>58</v>
          </cell>
          <cell r="AF878">
            <v>48</v>
          </cell>
          <cell r="AG878">
            <v>66</v>
          </cell>
          <cell r="AH878">
            <v>47</v>
          </cell>
          <cell r="AI878">
            <v>67</v>
          </cell>
          <cell r="AJ878">
            <v>47</v>
          </cell>
          <cell r="AK878">
            <v>71</v>
          </cell>
          <cell r="AL878">
            <v>49</v>
          </cell>
          <cell r="AM878">
            <v>69</v>
          </cell>
          <cell r="AN878">
            <v>47</v>
          </cell>
          <cell r="AO878">
            <v>68</v>
          </cell>
          <cell r="AP878">
            <v>52</v>
          </cell>
          <cell r="AQ878">
            <v>67</v>
          </cell>
          <cell r="AR878">
            <v>51</v>
          </cell>
          <cell r="AS878">
            <v>71</v>
          </cell>
          <cell r="AT878">
            <v>53</v>
          </cell>
          <cell r="AU878">
            <v>71</v>
          </cell>
          <cell r="AV878">
            <v>52</v>
          </cell>
          <cell r="AW878">
            <v>71</v>
          </cell>
          <cell r="AX878">
            <v>51</v>
          </cell>
          <cell r="AY878">
            <v>65</v>
          </cell>
          <cell r="AZ878">
            <v>50</v>
          </cell>
          <cell r="BA878">
            <v>68</v>
          </cell>
          <cell r="BB878">
            <v>48</v>
          </cell>
          <cell r="BC878">
            <v>70</v>
          </cell>
          <cell r="BD878">
            <v>49</v>
          </cell>
          <cell r="BE878">
            <v>72</v>
          </cell>
          <cell r="BF878">
            <v>54</v>
          </cell>
          <cell r="BG878">
            <v>69</v>
          </cell>
          <cell r="BH878">
            <v>52</v>
          </cell>
          <cell r="BI878">
            <v>74</v>
          </cell>
          <cell r="BJ878">
            <v>55</v>
          </cell>
          <cell r="BK878">
            <v>72</v>
          </cell>
          <cell r="BL878">
            <v>55</v>
          </cell>
          <cell r="BM878">
            <v>77</v>
          </cell>
          <cell r="BN878">
            <v>55</v>
          </cell>
          <cell r="BO878">
            <v>79</v>
          </cell>
          <cell r="BP878">
            <v>54</v>
          </cell>
          <cell r="BQ878">
            <v>80</v>
          </cell>
          <cell r="BR878">
            <v>59</v>
          </cell>
          <cell r="BS878">
            <v>76</v>
          </cell>
          <cell r="BT878">
            <v>49</v>
          </cell>
          <cell r="BU878">
            <v>76</v>
          </cell>
          <cell r="BV878">
            <v>53</v>
          </cell>
          <cell r="BW878">
            <v>80</v>
          </cell>
          <cell r="BX878">
            <v>56</v>
          </cell>
          <cell r="BY878">
            <v>80</v>
          </cell>
          <cell r="BZ878">
            <v>54</v>
          </cell>
          <cell r="CA878">
            <v>81</v>
          </cell>
          <cell r="CB878">
            <v>57</v>
          </cell>
          <cell r="CC878">
            <v>78</v>
          </cell>
          <cell r="CD878">
            <v>57</v>
          </cell>
          <cell r="CE878">
            <v>77</v>
          </cell>
          <cell r="CF878">
            <v>53</v>
          </cell>
          <cell r="CG878">
            <v>82</v>
          </cell>
          <cell r="CH878">
            <v>50</v>
          </cell>
          <cell r="CI878">
            <v>77</v>
          </cell>
          <cell r="CJ878">
            <v>53</v>
          </cell>
          <cell r="CK878">
            <v>78</v>
          </cell>
          <cell r="CL878">
            <v>54</v>
          </cell>
          <cell r="CM878">
            <v>79</v>
          </cell>
          <cell r="CN878">
            <v>53</v>
          </cell>
          <cell r="CO878">
            <v>78</v>
          </cell>
          <cell r="CP878">
            <v>54</v>
          </cell>
          <cell r="CQ878">
            <v>83</v>
          </cell>
          <cell r="CR878">
            <v>58</v>
          </cell>
          <cell r="CS878">
            <v>84</v>
          </cell>
          <cell r="CT878">
            <v>60</v>
          </cell>
          <cell r="CU878">
            <v>82</v>
          </cell>
          <cell r="CV878">
            <v>70</v>
          </cell>
          <cell r="CW878">
            <v>81</v>
          </cell>
          <cell r="CX878">
            <v>70</v>
          </cell>
        </row>
        <row r="879">
          <cell r="B879">
            <v>37003</v>
          </cell>
          <cell r="C879">
            <v>81</v>
          </cell>
          <cell r="D879">
            <v>67</v>
          </cell>
          <cell r="E879">
            <v>82</v>
          </cell>
          <cell r="F879">
            <v>58</v>
          </cell>
          <cell r="G879">
            <v>82</v>
          </cell>
          <cell r="H879">
            <v>53</v>
          </cell>
          <cell r="I879">
            <v>83</v>
          </cell>
          <cell r="J879">
            <v>54</v>
          </cell>
          <cell r="K879">
            <v>80</v>
          </cell>
          <cell r="L879">
            <v>59</v>
          </cell>
          <cell r="M879">
            <v>81</v>
          </cell>
          <cell r="N879">
            <v>58</v>
          </cell>
          <cell r="O879">
            <v>83</v>
          </cell>
          <cell r="P879">
            <v>55</v>
          </cell>
          <cell r="Q879">
            <v>81</v>
          </cell>
          <cell r="R879">
            <v>60</v>
          </cell>
          <cell r="S879">
            <v>81</v>
          </cell>
          <cell r="T879">
            <v>46</v>
          </cell>
          <cell r="U879">
            <v>72</v>
          </cell>
          <cell r="V879">
            <v>47</v>
          </cell>
          <cell r="W879">
            <v>82</v>
          </cell>
          <cell r="X879">
            <v>51</v>
          </cell>
          <cell r="Y879">
            <v>85</v>
          </cell>
          <cell r="Z879">
            <v>54</v>
          </cell>
          <cell r="AA879">
            <v>82</v>
          </cell>
          <cell r="AB879">
            <v>50</v>
          </cell>
          <cell r="AC879">
            <v>88</v>
          </cell>
          <cell r="AD879">
            <v>52</v>
          </cell>
          <cell r="AE879">
            <v>78</v>
          </cell>
          <cell r="AF879">
            <v>48</v>
          </cell>
          <cell r="AG879">
            <v>66</v>
          </cell>
          <cell r="AH879">
            <v>47</v>
          </cell>
          <cell r="AI879">
            <v>72</v>
          </cell>
          <cell r="AJ879">
            <v>53</v>
          </cell>
          <cell r="AK879">
            <v>73</v>
          </cell>
          <cell r="AL879">
            <v>48</v>
          </cell>
          <cell r="AM879">
            <v>82</v>
          </cell>
          <cell r="AN879">
            <v>54</v>
          </cell>
          <cell r="AO879">
            <v>86</v>
          </cell>
          <cell r="AP879">
            <v>53</v>
          </cell>
          <cell r="AQ879">
            <v>86</v>
          </cell>
          <cell r="AR879">
            <v>52</v>
          </cell>
          <cell r="AS879">
            <v>96</v>
          </cell>
          <cell r="AT879">
            <v>58</v>
          </cell>
          <cell r="AU879">
            <v>69</v>
          </cell>
          <cell r="AV879">
            <v>59</v>
          </cell>
          <cell r="AW879">
            <v>76</v>
          </cell>
          <cell r="AX879">
            <v>63</v>
          </cell>
          <cell r="AY879">
            <v>80.1</v>
          </cell>
          <cell r="AZ879">
            <v>51.1</v>
          </cell>
          <cell r="BA879">
            <v>79</v>
          </cell>
          <cell r="BB879">
            <v>51</v>
          </cell>
          <cell r="BC879">
            <v>84</v>
          </cell>
          <cell r="BD879">
            <v>49</v>
          </cell>
          <cell r="BE879">
            <v>85</v>
          </cell>
          <cell r="BF879">
            <v>61</v>
          </cell>
          <cell r="BG879">
            <v>84</v>
          </cell>
          <cell r="BH879">
            <v>57</v>
          </cell>
          <cell r="BI879">
            <v>86</v>
          </cell>
          <cell r="BJ879">
            <v>60</v>
          </cell>
          <cell r="BK879">
            <v>87</v>
          </cell>
          <cell r="BL879">
            <v>58</v>
          </cell>
          <cell r="BM879">
            <v>84</v>
          </cell>
          <cell r="BN879">
            <v>59</v>
          </cell>
          <cell r="BO879">
            <v>85</v>
          </cell>
          <cell r="BP879">
            <v>59</v>
          </cell>
          <cell r="BQ879">
            <v>83</v>
          </cell>
          <cell r="BR879">
            <v>60</v>
          </cell>
          <cell r="BS879">
            <v>78</v>
          </cell>
          <cell r="BT879">
            <v>52</v>
          </cell>
          <cell r="BU879">
            <v>81</v>
          </cell>
          <cell r="BV879">
            <v>56</v>
          </cell>
          <cell r="BW879">
            <v>84</v>
          </cell>
          <cell r="BX879">
            <v>56</v>
          </cell>
          <cell r="BY879">
            <v>81</v>
          </cell>
          <cell r="BZ879">
            <v>55</v>
          </cell>
          <cell r="CA879">
            <v>84</v>
          </cell>
          <cell r="CB879">
            <v>54</v>
          </cell>
          <cell r="CC879">
            <v>79</v>
          </cell>
          <cell r="CD879">
            <v>51</v>
          </cell>
          <cell r="CE879">
            <v>79</v>
          </cell>
          <cell r="CF879">
            <v>57</v>
          </cell>
          <cell r="CG879">
            <v>82</v>
          </cell>
          <cell r="CH879">
            <v>50</v>
          </cell>
          <cell r="CI879">
            <v>79</v>
          </cell>
          <cell r="CJ879">
            <v>52</v>
          </cell>
          <cell r="CK879">
            <v>78</v>
          </cell>
          <cell r="CL879">
            <v>65</v>
          </cell>
          <cell r="CM879">
            <v>79</v>
          </cell>
          <cell r="CN879">
            <v>54</v>
          </cell>
          <cell r="CO879">
            <v>78</v>
          </cell>
          <cell r="CP879">
            <v>65</v>
          </cell>
          <cell r="CQ879">
            <v>85</v>
          </cell>
          <cell r="CR879">
            <v>60</v>
          </cell>
          <cell r="CS879">
            <v>86</v>
          </cell>
          <cell r="CT879">
            <v>63</v>
          </cell>
          <cell r="CU879">
            <v>82</v>
          </cell>
          <cell r="CV879">
            <v>73</v>
          </cell>
          <cell r="CW879">
            <v>82</v>
          </cell>
          <cell r="CX879">
            <v>72</v>
          </cell>
        </row>
        <row r="880">
          <cell r="B880">
            <v>37004</v>
          </cell>
          <cell r="C880">
            <v>77</v>
          </cell>
          <cell r="D880">
            <v>57</v>
          </cell>
          <cell r="E880">
            <v>80</v>
          </cell>
          <cell r="F880">
            <v>59</v>
          </cell>
          <cell r="G880">
            <v>81</v>
          </cell>
          <cell r="H880">
            <v>58</v>
          </cell>
          <cell r="I880">
            <v>82</v>
          </cell>
          <cell r="J880">
            <v>57</v>
          </cell>
          <cell r="K880">
            <v>82</v>
          </cell>
          <cell r="L880">
            <v>62</v>
          </cell>
          <cell r="M880">
            <v>81</v>
          </cell>
          <cell r="N880">
            <v>60</v>
          </cell>
          <cell r="O880">
            <v>84</v>
          </cell>
          <cell r="P880">
            <v>56</v>
          </cell>
          <cell r="Q880">
            <v>82</v>
          </cell>
          <cell r="R880">
            <v>62</v>
          </cell>
          <cell r="S880">
            <v>64</v>
          </cell>
          <cell r="T880">
            <v>43</v>
          </cell>
          <cell r="U880">
            <v>79</v>
          </cell>
          <cell r="V880">
            <v>36</v>
          </cell>
          <cell r="W880">
            <v>81</v>
          </cell>
          <cell r="X880">
            <v>43</v>
          </cell>
          <cell r="Y880">
            <v>72</v>
          </cell>
          <cell r="Z880">
            <v>54</v>
          </cell>
          <cell r="AA880">
            <v>67</v>
          </cell>
          <cell r="AB880">
            <v>50</v>
          </cell>
          <cell r="AC880">
            <v>81</v>
          </cell>
          <cell r="AD880">
            <v>54</v>
          </cell>
          <cell r="AE880">
            <v>67</v>
          </cell>
          <cell r="AF880">
            <v>51</v>
          </cell>
          <cell r="AG880">
            <v>79</v>
          </cell>
          <cell r="AH880">
            <v>57</v>
          </cell>
          <cell r="AI880">
            <v>87</v>
          </cell>
          <cell r="AJ880">
            <v>54</v>
          </cell>
          <cell r="AK880">
            <v>88</v>
          </cell>
          <cell r="AL880">
            <v>46</v>
          </cell>
          <cell r="AM880">
            <v>83</v>
          </cell>
          <cell r="AN880">
            <v>46</v>
          </cell>
          <cell r="AO880">
            <v>80</v>
          </cell>
          <cell r="AP880">
            <v>59</v>
          </cell>
          <cell r="AQ880">
            <v>77</v>
          </cell>
          <cell r="AR880">
            <v>57</v>
          </cell>
          <cell r="AS880">
            <v>83</v>
          </cell>
          <cell r="AT880">
            <v>55</v>
          </cell>
          <cell r="AU880">
            <v>82</v>
          </cell>
          <cell r="AV880">
            <v>64</v>
          </cell>
          <cell r="AW880">
            <v>84</v>
          </cell>
          <cell r="AX880">
            <v>57</v>
          </cell>
          <cell r="AY880">
            <v>53</v>
          </cell>
          <cell r="AZ880">
            <v>80</v>
          </cell>
          <cell r="BA880">
            <v>86</v>
          </cell>
          <cell r="BB880">
            <v>55</v>
          </cell>
          <cell r="BC880">
            <v>88</v>
          </cell>
          <cell r="BD880">
            <v>54</v>
          </cell>
          <cell r="BE880">
            <v>88</v>
          </cell>
          <cell r="BF880">
            <v>58</v>
          </cell>
          <cell r="BG880">
            <v>84</v>
          </cell>
          <cell r="BH880">
            <v>58</v>
          </cell>
          <cell r="BI880">
            <v>88</v>
          </cell>
          <cell r="BJ880">
            <v>60</v>
          </cell>
          <cell r="BK880">
            <v>84</v>
          </cell>
          <cell r="BL880">
            <v>60</v>
          </cell>
          <cell r="BM880">
            <v>88</v>
          </cell>
          <cell r="BN880">
            <v>57</v>
          </cell>
          <cell r="BO880">
            <v>86</v>
          </cell>
          <cell r="BP880">
            <v>58</v>
          </cell>
          <cell r="BQ880">
            <v>86</v>
          </cell>
          <cell r="BR880">
            <v>60</v>
          </cell>
          <cell r="BS880">
            <v>80</v>
          </cell>
          <cell r="BT880">
            <v>51</v>
          </cell>
          <cell r="BU880">
            <v>81</v>
          </cell>
          <cell r="BV880">
            <v>57</v>
          </cell>
          <cell r="BW880">
            <v>85</v>
          </cell>
          <cell r="BX880">
            <v>57</v>
          </cell>
          <cell r="BY880">
            <v>82</v>
          </cell>
          <cell r="BZ880">
            <v>55</v>
          </cell>
          <cell r="CA880">
            <v>85</v>
          </cell>
          <cell r="CB880">
            <v>54</v>
          </cell>
          <cell r="CC880">
            <v>80</v>
          </cell>
          <cell r="CD880">
            <v>54</v>
          </cell>
          <cell r="CE880">
            <v>80</v>
          </cell>
          <cell r="CF880">
            <v>57</v>
          </cell>
          <cell r="CG880">
            <v>84</v>
          </cell>
          <cell r="CH880">
            <v>52</v>
          </cell>
          <cell r="CI880">
            <v>80</v>
          </cell>
          <cell r="CJ880">
            <v>53</v>
          </cell>
          <cell r="CK880">
            <v>81</v>
          </cell>
          <cell r="CL880">
            <v>58</v>
          </cell>
          <cell r="CM880">
            <v>82</v>
          </cell>
          <cell r="CN880">
            <v>55</v>
          </cell>
          <cell r="CO880">
            <v>81</v>
          </cell>
          <cell r="CP880">
            <v>58</v>
          </cell>
          <cell r="CQ880">
            <v>87</v>
          </cell>
          <cell r="CR880">
            <v>61</v>
          </cell>
          <cell r="CS880">
            <v>86</v>
          </cell>
          <cell r="CT880">
            <v>66</v>
          </cell>
          <cell r="CU880">
            <v>83</v>
          </cell>
          <cell r="CV880">
            <v>73</v>
          </cell>
          <cell r="CW880">
            <v>83</v>
          </cell>
          <cell r="CX880">
            <v>73</v>
          </cell>
        </row>
        <row r="881">
          <cell r="B881">
            <v>37005</v>
          </cell>
          <cell r="C881">
            <v>68</v>
          </cell>
          <cell r="D881">
            <v>50</v>
          </cell>
          <cell r="E881">
            <v>65</v>
          </cell>
          <cell r="F881">
            <v>50</v>
          </cell>
          <cell r="G881">
            <v>66</v>
          </cell>
          <cell r="H881">
            <v>54</v>
          </cell>
          <cell r="I881">
            <v>69</v>
          </cell>
          <cell r="J881">
            <v>57</v>
          </cell>
          <cell r="K881">
            <v>66</v>
          </cell>
          <cell r="L881">
            <v>51</v>
          </cell>
          <cell r="M881">
            <v>71</v>
          </cell>
          <cell r="N881">
            <v>50</v>
          </cell>
          <cell r="O881">
            <v>79</v>
          </cell>
          <cell r="P881">
            <v>58</v>
          </cell>
          <cell r="Q881">
            <v>79</v>
          </cell>
          <cell r="R881">
            <v>58</v>
          </cell>
          <cell r="S881">
            <v>75</v>
          </cell>
          <cell r="T881">
            <v>44</v>
          </cell>
          <cell r="U881">
            <v>80</v>
          </cell>
          <cell r="V881">
            <v>42</v>
          </cell>
          <cell r="W881">
            <v>88</v>
          </cell>
          <cell r="X881">
            <v>48</v>
          </cell>
          <cell r="Y881">
            <v>84</v>
          </cell>
          <cell r="Z881">
            <v>53</v>
          </cell>
          <cell r="AA881">
            <v>77</v>
          </cell>
          <cell r="AB881">
            <v>49</v>
          </cell>
          <cell r="AC881">
            <v>88</v>
          </cell>
          <cell r="AD881">
            <v>47</v>
          </cell>
          <cell r="AE881">
            <v>78</v>
          </cell>
          <cell r="AF881">
            <v>50</v>
          </cell>
          <cell r="AG881">
            <v>67</v>
          </cell>
          <cell r="AH881">
            <v>36</v>
          </cell>
          <cell r="AI881">
            <v>75</v>
          </cell>
          <cell r="AJ881">
            <v>36</v>
          </cell>
          <cell r="AK881">
            <v>78</v>
          </cell>
          <cell r="AL881">
            <v>39</v>
          </cell>
          <cell r="AM881">
            <v>81</v>
          </cell>
          <cell r="AN881">
            <v>44</v>
          </cell>
          <cell r="AO881">
            <v>87</v>
          </cell>
          <cell r="AP881">
            <v>52</v>
          </cell>
          <cell r="AQ881">
            <v>87</v>
          </cell>
          <cell r="AR881">
            <v>52</v>
          </cell>
          <cell r="AS881">
            <v>85</v>
          </cell>
          <cell r="AT881">
            <v>56</v>
          </cell>
          <cell r="AU881">
            <v>73</v>
          </cell>
          <cell r="AV881">
            <v>40</v>
          </cell>
          <cell r="AW881">
            <v>71</v>
          </cell>
          <cell r="AX881">
            <v>43</v>
          </cell>
          <cell r="AY881">
            <v>80.1</v>
          </cell>
          <cell r="AZ881">
            <v>50</v>
          </cell>
          <cell r="BA881">
            <v>79</v>
          </cell>
          <cell r="BB881">
            <v>43</v>
          </cell>
          <cell r="BC881">
            <v>84</v>
          </cell>
          <cell r="BD881">
            <v>49</v>
          </cell>
          <cell r="BE881">
            <v>86</v>
          </cell>
          <cell r="BF881">
            <v>55</v>
          </cell>
          <cell r="BG881">
            <v>84</v>
          </cell>
          <cell r="BH881">
            <v>53</v>
          </cell>
          <cell r="BI881">
            <v>86</v>
          </cell>
          <cell r="BJ881">
            <v>55</v>
          </cell>
          <cell r="BK881">
            <v>86</v>
          </cell>
          <cell r="BL881">
            <v>55</v>
          </cell>
          <cell r="BM881">
            <v>79</v>
          </cell>
          <cell r="BN881">
            <v>56</v>
          </cell>
          <cell r="BO881">
            <v>86</v>
          </cell>
          <cell r="BP881">
            <v>56</v>
          </cell>
          <cell r="BQ881">
            <v>85</v>
          </cell>
          <cell r="BR881">
            <v>55</v>
          </cell>
          <cell r="BS881">
            <v>74</v>
          </cell>
          <cell r="BT881">
            <v>53</v>
          </cell>
          <cell r="BU881">
            <v>84</v>
          </cell>
          <cell r="BV881">
            <v>52</v>
          </cell>
          <cell r="BW881">
            <v>86</v>
          </cell>
          <cell r="BX881">
            <v>57</v>
          </cell>
          <cell r="BY881">
            <v>85</v>
          </cell>
          <cell r="BZ881">
            <v>56</v>
          </cell>
          <cell r="CA881">
            <v>88</v>
          </cell>
          <cell r="CB881">
            <v>61</v>
          </cell>
          <cell r="CC881">
            <v>83</v>
          </cell>
          <cell r="CD881">
            <v>60</v>
          </cell>
          <cell r="CE881">
            <v>77</v>
          </cell>
          <cell r="CF881">
            <v>56</v>
          </cell>
          <cell r="CG881">
            <v>82</v>
          </cell>
          <cell r="CH881">
            <v>55</v>
          </cell>
          <cell r="CI881">
            <v>84</v>
          </cell>
          <cell r="CJ881">
            <v>57</v>
          </cell>
          <cell r="CK881">
            <v>82</v>
          </cell>
          <cell r="CL881">
            <v>61</v>
          </cell>
          <cell r="CM881">
            <v>85</v>
          </cell>
          <cell r="CN881">
            <v>60</v>
          </cell>
          <cell r="CO881">
            <v>82</v>
          </cell>
          <cell r="CP881">
            <v>61</v>
          </cell>
          <cell r="CQ881">
            <v>87</v>
          </cell>
          <cell r="CR881">
            <v>61</v>
          </cell>
          <cell r="CS881">
            <v>85</v>
          </cell>
          <cell r="CT881">
            <v>69</v>
          </cell>
          <cell r="CU881">
            <v>83</v>
          </cell>
          <cell r="CV881">
            <v>71</v>
          </cell>
          <cell r="CW881">
            <v>83</v>
          </cell>
          <cell r="CX881">
            <v>72</v>
          </cell>
        </row>
        <row r="882">
          <cell r="B882">
            <v>37006</v>
          </cell>
          <cell r="C882">
            <v>73</v>
          </cell>
          <cell r="D882">
            <v>47</v>
          </cell>
          <cell r="E882">
            <v>65</v>
          </cell>
          <cell r="F882">
            <v>46</v>
          </cell>
          <cell r="G882">
            <v>68</v>
          </cell>
          <cell r="H882">
            <v>50</v>
          </cell>
          <cell r="I882">
            <v>71</v>
          </cell>
          <cell r="J882">
            <v>50</v>
          </cell>
          <cell r="K882">
            <v>73</v>
          </cell>
          <cell r="L882">
            <v>45</v>
          </cell>
          <cell r="M882">
            <v>69</v>
          </cell>
          <cell r="N882">
            <v>42</v>
          </cell>
          <cell r="O882">
            <v>73</v>
          </cell>
          <cell r="P882">
            <v>49</v>
          </cell>
          <cell r="Q882">
            <v>75</v>
          </cell>
          <cell r="R882">
            <v>53</v>
          </cell>
          <cell r="S882">
            <v>57</v>
          </cell>
          <cell r="T882">
            <v>38</v>
          </cell>
          <cell r="U882">
            <v>55</v>
          </cell>
          <cell r="V882">
            <v>34</v>
          </cell>
          <cell r="W882">
            <v>57</v>
          </cell>
          <cell r="X882">
            <v>34</v>
          </cell>
          <cell r="Y882">
            <v>56</v>
          </cell>
          <cell r="Z882">
            <v>47</v>
          </cell>
          <cell r="AA882">
            <v>56</v>
          </cell>
          <cell r="AB882">
            <v>43</v>
          </cell>
          <cell r="AC882">
            <v>57</v>
          </cell>
          <cell r="AD882">
            <v>43</v>
          </cell>
          <cell r="AE882">
            <v>57</v>
          </cell>
          <cell r="AF882">
            <v>45</v>
          </cell>
          <cell r="AG882">
            <v>55</v>
          </cell>
          <cell r="AH882">
            <v>30</v>
          </cell>
          <cell r="AI882">
            <v>55</v>
          </cell>
          <cell r="AJ882">
            <v>31</v>
          </cell>
          <cell r="AK882">
            <v>57</v>
          </cell>
          <cell r="AL882">
            <v>35</v>
          </cell>
          <cell r="AM882">
            <v>56</v>
          </cell>
          <cell r="AN882">
            <v>36</v>
          </cell>
          <cell r="AO882">
            <v>55</v>
          </cell>
          <cell r="AP882">
            <v>47</v>
          </cell>
          <cell r="AQ882">
            <v>55</v>
          </cell>
          <cell r="AR882">
            <v>46</v>
          </cell>
          <cell r="AS882">
            <v>56</v>
          </cell>
          <cell r="AT882">
            <v>39</v>
          </cell>
          <cell r="AU882">
            <v>50</v>
          </cell>
          <cell r="AV882">
            <v>31</v>
          </cell>
          <cell r="AW882">
            <v>58</v>
          </cell>
          <cell r="AX882">
            <v>36</v>
          </cell>
          <cell r="AY882">
            <v>57</v>
          </cell>
          <cell r="AZ882">
            <v>37</v>
          </cell>
          <cell r="BA882">
            <v>55</v>
          </cell>
          <cell r="BB882">
            <v>37</v>
          </cell>
          <cell r="BC882">
            <v>57</v>
          </cell>
          <cell r="BD882">
            <v>38</v>
          </cell>
          <cell r="BE882">
            <v>56</v>
          </cell>
          <cell r="BF882">
            <v>45</v>
          </cell>
          <cell r="BG882">
            <v>55</v>
          </cell>
          <cell r="BH882">
            <v>43</v>
          </cell>
          <cell r="BI882">
            <v>56</v>
          </cell>
          <cell r="BJ882">
            <v>41</v>
          </cell>
          <cell r="BK882">
            <v>57</v>
          </cell>
          <cell r="BL882">
            <v>46</v>
          </cell>
          <cell r="BM882">
            <v>65</v>
          </cell>
          <cell r="BN882">
            <v>45</v>
          </cell>
          <cell r="BO882">
            <v>56</v>
          </cell>
          <cell r="BP882">
            <v>40</v>
          </cell>
          <cell r="BQ882">
            <v>56</v>
          </cell>
          <cell r="BR882">
            <v>48</v>
          </cell>
          <cell r="BS882">
            <v>65</v>
          </cell>
          <cell r="BT882">
            <v>47</v>
          </cell>
          <cell r="BU882">
            <v>60</v>
          </cell>
          <cell r="BV882">
            <v>42</v>
          </cell>
          <cell r="BW882">
            <v>57</v>
          </cell>
          <cell r="BX882">
            <v>41</v>
          </cell>
          <cell r="BY882">
            <v>62</v>
          </cell>
          <cell r="BZ882">
            <v>47</v>
          </cell>
          <cell r="CA882">
            <v>69</v>
          </cell>
          <cell r="CB882">
            <v>46</v>
          </cell>
          <cell r="CC882">
            <v>71</v>
          </cell>
          <cell r="CD882">
            <v>52</v>
          </cell>
          <cell r="CE882">
            <v>68</v>
          </cell>
          <cell r="CF882">
            <v>50</v>
          </cell>
          <cell r="CG882">
            <v>72</v>
          </cell>
          <cell r="CH882">
            <v>55</v>
          </cell>
          <cell r="CI882">
            <v>70</v>
          </cell>
          <cell r="CJ882">
            <v>54</v>
          </cell>
          <cell r="CK882">
            <v>80</v>
          </cell>
          <cell r="CL882">
            <v>62</v>
          </cell>
          <cell r="CM882">
            <v>72</v>
          </cell>
          <cell r="CN882">
            <v>59</v>
          </cell>
          <cell r="CO882">
            <v>80</v>
          </cell>
          <cell r="CP882">
            <v>62</v>
          </cell>
          <cell r="CQ882">
            <v>82</v>
          </cell>
          <cell r="CR882">
            <v>62</v>
          </cell>
          <cell r="CS882">
            <v>79</v>
          </cell>
          <cell r="CT882">
            <v>66</v>
          </cell>
          <cell r="CU882">
            <v>85</v>
          </cell>
          <cell r="CV882">
            <v>65</v>
          </cell>
          <cell r="CW882">
            <v>87</v>
          </cell>
          <cell r="CX882">
            <v>69</v>
          </cell>
        </row>
        <row r="883">
          <cell r="B883">
            <v>37007</v>
          </cell>
          <cell r="C883">
            <v>79</v>
          </cell>
          <cell r="D883">
            <v>52</v>
          </cell>
          <cell r="E883">
            <v>72</v>
          </cell>
          <cell r="F883">
            <v>41</v>
          </cell>
          <cell r="G883">
            <v>71</v>
          </cell>
          <cell r="H883">
            <v>41</v>
          </cell>
          <cell r="I883">
            <v>75</v>
          </cell>
          <cell r="J883">
            <v>42</v>
          </cell>
          <cell r="K883">
            <v>78</v>
          </cell>
          <cell r="L883">
            <v>45</v>
          </cell>
          <cell r="M883">
            <v>74</v>
          </cell>
          <cell r="N883">
            <v>39</v>
          </cell>
          <cell r="O883">
            <v>75</v>
          </cell>
          <cell r="P883">
            <v>42</v>
          </cell>
          <cell r="Q883">
            <v>79</v>
          </cell>
          <cell r="R883">
            <v>53</v>
          </cell>
          <cell r="S883">
            <v>55</v>
          </cell>
          <cell r="T883">
            <v>30</v>
          </cell>
          <cell r="U883">
            <v>64</v>
          </cell>
          <cell r="V883">
            <v>31</v>
          </cell>
          <cell r="W883">
            <v>62</v>
          </cell>
          <cell r="X883">
            <v>27</v>
          </cell>
          <cell r="Y883">
            <v>54</v>
          </cell>
          <cell r="Z883">
            <v>41</v>
          </cell>
          <cell r="AA883">
            <v>60</v>
          </cell>
          <cell r="AB883">
            <v>40</v>
          </cell>
          <cell r="AC883">
            <v>64</v>
          </cell>
          <cell r="AD883">
            <v>35</v>
          </cell>
          <cell r="AE883">
            <v>58</v>
          </cell>
          <cell r="AF883">
            <v>42</v>
          </cell>
          <cell r="AG883">
            <v>61</v>
          </cell>
          <cell r="AH883">
            <v>34</v>
          </cell>
          <cell r="AI883">
            <v>66</v>
          </cell>
          <cell r="AJ883">
            <v>34</v>
          </cell>
          <cell r="AK883">
            <v>65</v>
          </cell>
          <cell r="AL883">
            <v>32</v>
          </cell>
          <cell r="AM883">
            <v>64</v>
          </cell>
          <cell r="AN883">
            <v>32</v>
          </cell>
          <cell r="AO883">
            <v>63</v>
          </cell>
          <cell r="AP883">
            <v>47</v>
          </cell>
          <cell r="AQ883">
            <v>62</v>
          </cell>
          <cell r="AR883">
            <v>42</v>
          </cell>
          <cell r="AS883">
            <v>60</v>
          </cell>
          <cell r="AT883">
            <v>32</v>
          </cell>
          <cell r="AU883">
            <v>58</v>
          </cell>
          <cell r="AV883">
            <v>51</v>
          </cell>
          <cell r="AW883">
            <v>65</v>
          </cell>
          <cell r="AX883">
            <v>33</v>
          </cell>
          <cell r="AY883">
            <v>63</v>
          </cell>
          <cell r="AZ883">
            <v>32</v>
          </cell>
          <cell r="BA883">
            <v>65</v>
          </cell>
          <cell r="BB883">
            <v>33</v>
          </cell>
          <cell r="BC883">
            <v>65</v>
          </cell>
          <cell r="BD883">
            <v>30</v>
          </cell>
          <cell r="BE883">
            <v>64</v>
          </cell>
          <cell r="BF883">
            <v>43</v>
          </cell>
          <cell r="BG883">
            <v>63</v>
          </cell>
          <cell r="BH883">
            <v>36</v>
          </cell>
          <cell r="BI883">
            <v>65</v>
          </cell>
          <cell r="BJ883">
            <v>32</v>
          </cell>
          <cell r="BK883">
            <v>66</v>
          </cell>
          <cell r="BL883">
            <v>41</v>
          </cell>
          <cell r="BM883">
            <v>68</v>
          </cell>
          <cell r="BN883">
            <v>35</v>
          </cell>
          <cell r="BO883">
            <v>66</v>
          </cell>
          <cell r="BP883">
            <v>37</v>
          </cell>
          <cell r="BQ883">
            <v>59</v>
          </cell>
          <cell r="BR883">
            <v>48</v>
          </cell>
          <cell r="BS883">
            <v>68</v>
          </cell>
          <cell r="BT883">
            <v>41</v>
          </cell>
          <cell r="BU883">
            <v>65</v>
          </cell>
          <cell r="BV883">
            <v>39</v>
          </cell>
          <cell r="BW883">
            <v>66</v>
          </cell>
          <cell r="BX883">
            <v>39</v>
          </cell>
          <cell r="BY883">
            <v>68</v>
          </cell>
          <cell r="BZ883">
            <v>42</v>
          </cell>
          <cell r="CA883">
            <v>70</v>
          </cell>
          <cell r="CB883">
            <v>44</v>
          </cell>
          <cell r="CC883">
            <v>69</v>
          </cell>
          <cell r="CD883">
            <v>46</v>
          </cell>
          <cell r="CE883">
            <v>70</v>
          </cell>
          <cell r="CF883">
            <v>49</v>
          </cell>
          <cell r="CG883">
            <v>72</v>
          </cell>
          <cell r="CH883">
            <v>46</v>
          </cell>
          <cell r="CI883">
            <v>71</v>
          </cell>
          <cell r="CJ883">
            <v>46</v>
          </cell>
          <cell r="CK883">
            <v>70</v>
          </cell>
          <cell r="CL883">
            <v>60</v>
          </cell>
          <cell r="CM883">
            <v>71</v>
          </cell>
          <cell r="CN883">
            <v>48</v>
          </cell>
          <cell r="CO883">
            <v>70</v>
          </cell>
          <cell r="CP883">
            <v>60</v>
          </cell>
          <cell r="CQ883">
            <v>76</v>
          </cell>
          <cell r="CR883">
            <v>56</v>
          </cell>
          <cell r="CS883">
            <v>80</v>
          </cell>
          <cell r="CT883">
            <v>60</v>
          </cell>
          <cell r="CU883">
            <v>82</v>
          </cell>
          <cell r="CV883">
            <v>67</v>
          </cell>
          <cell r="CW883">
            <v>85</v>
          </cell>
          <cell r="CX883">
            <v>68</v>
          </cell>
        </row>
        <row r="884">
          <cell r="B884">
            <v>37008</v>
          </cell>
          <cell r="C884">
            <v>84</v>
          </cell>
          <cell r="D884">
            <v>57</v>
          </cell>
          <cell r="E884">
            <v>83</v>
          </cell>
          <cell r="F884">
            <v>45</v>
          </cell>
          <cell r="G884">
            <v>78</v>
          </cell>
          <cell r="H884">
            <v>43</v>
          </cell>
          <cell r="I884">
            <v>81</v>
          </cell>
          <cell r="J884">
            <v>43</v>
          </cell>
          <cell r="K884">
            <v>81</v>
          </cell>
          <cell r="L884">
            <v>50</v>
          </cell>
          <cell r="M884">
            <v>80</v>
          </cell>
          <cell r="N884">
            <v>43</v>
          </cell>
          <cell r="O884">
            <v>79</v>
          </cell>
          <cell r="P884">
            <v>47</v>
          </cell>
          <cell r="Q884">
            <v>80</v>
          </cell>
          <cell r="R884">
            <v>48</v>
          </cell>
          <cell r="S884">
            <v>62</v>
          </cell>
          <cell r="T884">
            <v>33</v>
          </cell>
          <cell r="U884">
            <v>65</v>
          </cell>
          <cell r="V884">
            <v>38</v>
          </cell>
          <cell r="W884">
            <v>70</v>
          </cell>
          <cell r="X884">
            <v>26</v>
          </cell>
          <cell r="Y884">
            <v>56</v>
          </cell>
          <cell r="Z884">
            <v>40</v>
          </cell>
          <cell r="AA884">
            <v>68</v>
          </cell>
          <cell r="AB884">
            <v>40</v>
          </cell>
          <cell r="AC884">
            <v>72</v>
          </cell>
          <cell r="AD884">
            <v>34</v>
          </cell>
          <cell r="AE884">
            <v>73</v>
          </cell>
          <cell r="AF884">
            <v>39</v>
          </cell>
          <cell r="AG884">
            <v>63</v>
          </cell>
          <cell r="AH884">
            <v>41</v>
          </cell>
          <cell r="AI884">
            <v>64</v>
          </cell>
          <cell r="AJ884">
            <v>44</v>
          </cell>
          <cell r="AK884">
            <v>65</v>
          </cell>
          <cell r="AL884">
            <v>43</v>
          </cell>
          <cell r="AM884">
            <v>67</v>
          </cell>
          <cell r="AN884">
            <v>40</v>
          </cell>
          <cell r="AO884">
            <v>73</v>
          </cell>
          <cell r="AP884">
            <v>45</v>
          </cell>
          <cell r="AQ884">
            <v>74</v>
          </cell>
          <cell r="AR884">
            <v>43</v>
          </cell>
          <cell r="AS884">
            <v>75</v>
          </cell>
          <cell r="AT884">
            <v>33</v>
          </cell>
          <cell r="AU884">
            <v>61</v>
          </cell>
          <cell r="AV884">
            <v>44</v>
          </cell>
          <cell r="AW884">
            <v>72</v>
          </cell>
          <cell r="AX884">
            <v>45</v>
          </cell>
          <cell r="AY884">
            <v>75</v>
          </cell>
          <cell r="AZ884">
            <v>36</v>
          </cell>
          <cell r="BA884">
            <v>70</v>
          </cell>
          <cell r="BB884">
            <v>36</v>
          </cell>
          <cell r="BC884">
            <v>74</v>
          </cell>
          <cell r="BD884">
            <v>34</v>
          </cell>
          <cell r="BE884">
            <v>75</v>
          </cell>
          <cell r="BF884">
            <v>41</v>
          </cell>
          <cell r="BG884">
            <v>74</v>
          </cell>
          <cell r="BH884">
            <v>39</v>
          </cell>
          <cell r="BI884">
            <v>78</v>
          </cell>
          <cell r="BJ884">
            <v>35</v>
          </cell>
          <cell r="BK884">
            <v>79</v>
          </cell>
          <cell r="BL884">
            <v>43</v>
          </cell>
          <cell r="BM884">
            <v>80</v>
          </cell>
          <cell r="BN884">
            <v>37</v>
          </cell>
          <cell r="BO884">
            <v>78</v>
          </cell>
          <cell r="BP884">
            <v>40</v>
          </cell>
          <cell r="BQ884">
            <v>76</v>
          </cell>
          <cell r="BR884">
            <v>45</v>
          </cell>
          <cell r="BS884">
            <v>76</v>
          </cell>
          <cell r="BT884">
            <v>34</v>
          </cell>
          <cell r="BU884">
            <v>76</v>
          </cell>
          <cell r="BV884">
            <v>40</v>
          </cell>
          <cell r="BW884">
            <v>78</v>
          </cell>
          <cell r="BX884">
            <v>37</v>
          </cell>
          <cell r="BY884">
            <v>78</v>
          </cell>
          <cell r="BZ884">
            <v>41</v>
          </cell>
          <cell r="CA884">
            <v>81</v>
          </cell>
          <cell r="CB884">
            <v>42</v>
          </cell>
          <cell r="CC884">
            <v>78</v>
          </cell>
          <cell r="CD884">
            <v>41</v>
          </cell>
          <cell r="CE884">
            <v>76</v>
          </cell>
          <cell r="CF884">
            <v>50</v>
          </cell>
          <cell r="CG884">
            <v>79</v>
          </cell>
          <cell r="CH884">
            <v>48</v>
          </cell>
          <cell r="CI884">
            <v>78</v>
          </cell>
          <cell r="CJ884">
            <v>42</v>
          </cell>
          <cell r="CK884">
            <v>75</v>
          </cell>
          <cell r="CL884">
            <v>56</v>
          </cell>
          <cell r="CM884">
            <v>75</v>
          </cell>
          <cell r="CN884">
            <v>43</v>
          </cell>
          <cell r="CO884">
            <v>75</v>
          </cell>
          <cell r="CP884">
            <v>56</v>
          </cell>
          <cell r="CQ884">
            <v>80</v>
          </cell>
          <cell r="CR884">
            <v>55</v>
          </cell>
          <cell r="CS884">
            <v>83</v>
          </cell>
          <cell r="CT884">
            <v>57</v>
          </cell>
          <cell r="CU884">
            <v>79</v>
          </cell>
          <cell r="CV884">
            <v>70</v>
          </cell>
          <cell r="CW884">
            <v>80</v>
          </cell>
          <cell r="CX884">
            <v>71</v>
          </cell>
        </row>
        <row r="885">
          <cell r="B885">
            <v>37009</v>
          </cell>
          <cell r="C885">
            <v>86</v>
          </cell>
          <cell r="D885">
            <v>58</v>
          </cell>
          <cell r="E885">
            <v>83</v>
          </cell>
          <cell r="F885">
            <v>56</v>
          </cell>
          <cell r="G885">
            <v>83</v>
          </cell>
          <cell r="H885">
            <v>53</v>
          </cell>
          <cell r="I885">
            <v>86</v>
          </cell>
          <cell r="J885">
            <v>52</v>
          </cell>
          <cell r="K885">
            <v>83</v>
          </cell>
          <cell r="L885">
            <v>51</v>
          </cell>
          <cell r="M885">
            <v>84</v>
          </cell>
          <cell r="N885">
            <v>50</v>
          </cell>
          <cell r="O885">
            <v>82</v>
          </cell>
          <cell r="P885">
            <v>48</v>
          </cell>
          <cell r="Q885">
            <v>82</v>
          </cell>
          <cell r="R885">
            <v>53</v>
          </cell>
          <cell r="S885">
            <v>55</v>
          </cell>
          <cell r="T885">
            <v>35</v>
          </cell>
          <cell r="U885">
            <v>51</v>
          </cell>
          <cell r="V885">
            <v>33</v>
          </cell>
          <cell r="W885">
            <v>56</v>
          </cell>
          <cell r="X885">
            <v>28</v>
          </cell>
          <cell r="Y885">
            <v>58</v>
          </cell>
          <cell r="Z885">
            <v>43</v>
          </cell>
          <cell r="AA885">
            <v>61</v>
          </cell>
          <cell r="AB885">
            <v>42</v>
          </cell>
          <cell r="AC885">
            <v>59</v>
          </cell>
          <cell r="AD885">
            <v>43</v>
          </cell>
          <cell r="AE885">
            <v>61</v>
          </cell>
          <cell r="AF885">
            <v>48</v>
          </cell>
          <cell r="AG885">
            <v>53</v>
          </cell>
          <cell r="AH885">
            <v>34</v>
          </cell>
          <cell r="AI885">
            <v>52</v>
          </cell>
          <cell r="AJ885">
            <v>32</v>
          </cell>
          <cell r="AK885">
            <v>50</v>
          </cell>
          <cell r="AL885">
            <v>33</v>
          </cell>
          <cell r="AM885">
            <v>59</v>
          </cell>
          <cell r="AN885">
            <v>35</v>
          </cell>
          <cell r="AO885">
            <v>64</v>
          </cell>
          <cell r="AP885">
            <v>49</v>
          </cell>
          <cell r="AQ885">
            <v>70</v>
          </cell>
          <cell r="AR885">
            <v>49</v>
          </cell>
          <cell r="AS885">
            <v>79</v>
          </cell>
          <cell r="AT885">
            <v>44</v>
          </cell>
          <cell r="AU885">
            <v>50</v>
          </cell>
          <cell r="AV885">
            <v>35</v>
          </cell>
          <cell r="AW885">
            <v>61</v>
          </cell>
          <cell r="AX885">
            <v>39</v>
          </cell>
          <cell r="AY885">
            <v>62.1</v>
          </cell>
          <cell r="AZ885">
            <v>46</v>
          </cell>
          <cell r="BA885">
            <v>57</v>
          </cell>
          <cell r="BB885">
            <v>33</v>
          </cell>
          <cell r="BC885">
            <v>62</v>
          </cell>
          <cell r="BD885">
            <v>41</v>
          </cell>
          <cell r="BE885">
            <v>65</v>
          </cell>
          <cell r="BF885">
            <v>50</v>
          </cell>
          <cell r="BG885">
            <v>65</v>
          </cell>
          <cell r="BH885">
            <v>46</v>
          </cell>
          <cell r="BI885">
            <v>67</v>
          </cell>
          <cell r="BJ885">
            <v>42</v>
          </cell>
          <cell r="BK885">
            <v>67</v>
          </cell>
          <cell r="BL885">
            <v>52</v>
          </cell>
          <cell r="BM885">
            <v>79</v>
          </cell>
          <cell r="BN885">
            <v>55</v>
          </cell>
          <cell r="BO885">
            <v>72</v>
          </cell>
          <cell r="BP885">
            <v>47</v>
          </cell>
          <cell r="BQ885">
            <v>65</v>
          </cell>
          <cell r="BR885">
            <v>49</v>
          </cell>
          <cell r="BS885">
            <v>79</v>
          </cell>
          <cell r="BT885">
            <v>42</v>
          </cell>
          <cell r="BU885">
            <v>80</v>
          </cell>
          <cell r="BV885">
            <v>55</v>
          </cell>
          <cell r="BW885">
            <v>79</v>
          </cell>
          <cell r="BX885">
            <v>52</v>
          </cell>
          <cell r="BY885">
            <v>84</v>
          </cell>
          <cell r="BZ885">
            <v>50</v>
          </cell>
          <cell r="CA885">
            <v>88</v>
          </cell>
          <cell r="CB885">
            <v>51</v>
          </cell>
          <cell r="CC885">
            <v>83</v>
          </cell>
          <cell r="CD885">
            <v>50</v>
          </cell>
          <cell r="CE885">
            <v>83</v>
          </cell>
          <cell r="CF885">
            <v>56</v>
          </cell>
          <cell r="CG885">
            <v>86</v>
          </cell>
          <cell r="CH885">
            <v>63</v>
          </cell>
          <cell r="CI885">
            <v>83</v>
          </cell>
          <cell r="CJ885">
            <v>48</v>
          </cell>
          <cell r="CK885">
            <v>77</v>
          </cell>
          <cell r="CL885">
            <v>51</v>
          </cell>
          <cell r="CM885">
            <v>80</v>
          </cell>
          <cell r="CN885">
            <v>48</v>
          </cell>
          <cell r="CO885">
            <v>77</v>
          </cell>
          <cell r="CP885">
            <v>51</v>
          </cell>
          <cell r="CQ885">
            <v>81</v>
          </cell>
          <cell r="CR885">
            <v>57</v>
          </cell>
          <cell r="CS885">
            <v>82</v>
          </cell>
          <cell r="CT885">
            <v>60</v>
          </cell>
          <cell r="CU885">
            <v>79</v>
          </cell>
          <cell r="CV885">
            <v>70</v>
          </cell>
          <cell r="CW885">
            <v>80</v>
          </cell>
          <cell r="CX885">
            <v>72</v>
          </cell>
        </row>
        <row r="886">
          <cell r="B886">
            <v>37010</v>
          </cell>
          <cell r="C886">
            <v>86</v>
          </cell>
          <cell r="D886">
            <v>65</v>
          </cell>
          <cell r="E886">
            <v>82</v>
          </cell>
          <cell r="F886">
            <v>52</v>
          </cell>
          <cell r="G886">
            <v>82</v>
          </cell>
          <cell r="H886">
            <v>50</v>
          </cell>
          <cell r="I886">
            <v>82</v>
          </cell>
          <cell r="J886">
            <v>56</v>
          </cell>
          <cell r="K886">
            <v>86</v>
          </cell>
          <cell r="L886">
            <v>54</v>
          </cell>
          <cell r="M886">
            <v>85</v>
          </cell>
          <cell r="N886">
            <v>53</v>
          </cell>
          <cell r="O886">
            <v>86</v>
          </cell>
          <cell r="P886">
            <v>56</v>
          </cell>
          <cell r="Q886">
            <v>86</v>
          </cell>
          <cell r="R886">
            <v>52</v>
          </cell>
          <cell r="S886">
            <v>59</v>
          </cell>
          <cell r="T886">
            <v>28</v>
          </cell>
          <cell r="U886">
            <v>60</v>
          </cell>
          <cell r="V886">
            <v>27</v>
          </cell>
          <cell r="W886">
            <v>60</v>
          </cell>
          <cell r="X886">
            <v>25</v>
          </cell>
          <cell r="Y886">
            <v>62</v>
          </cell>
          <cell r="Z886">
            <v>41</v>
          </cell>
          <cell r="AA886">
            <v>61</v>
          </cell>
          <cell r="AB886">
            <v>39</v>
          </cell>
          <cell r="AC886">
            <v>65</v>
          </cell>
          <cell r="AD886">
            <v>31</v>
          </cell>
          <cell r="AE886">
            <v>61</v>
          </cell>
          <cell r="AF886">
            <v>40</v>
          </cell>
          <cell r="AG886">
            <v>63</v>
          </cell>
          <cell r="AH886">
            <v>30</v>
          </cell>
          <cell r="AI886">
            <v>59</v>
          </cell>
          <cell r="AJ886">
            <v>31</v>
          </cell>
          <cell r="AK886">
            <v>61</v>
          </cell>
          <cell r="AL886">
            <v>29</v>
          </cell>
          <cell r="AM886">
            <v>63</v>
          </cell>
          <cell r="AN886">
            <v>29</v>
          </cell>
          <cell r="AO886">
            <v>66</v>
          </cell>
          <cell r="AP886">
            <v>44</v>
          </cell>
          <cell r="AQ886">
            <v>65</v>
          </cell>
          <cell r="AR886">
            <v>41</v>
          </cell>
          <cell r="AS886">
            <v>74</v>
          </cell>
          <cell r="AT886">
            <v>48</v>
          </cell>
          <cell r="AU886">
            <v>55</v>
          </cell>
          <cell r="AV886">
            <v>31</v>
          </cell>
          <cell r="AW886">
            <v>68</v>
          </cell>
          <cell r="AX886">
            <v>32</v>
          </cell>
          <cell r="AY886">
            <v>64.9</v>
          </cell>
          <cell r="AZ886">
            <v>32</v>
          </cell>
          <cell r="BA886">
            <v>64</v>
          </cell>
          <cell r="BB886">
            <v>28</v>
          </cell>
          <cell r="BC886">
            <v>66</v>
          </cell>
          <cell r="BD886">
            <v>31</v>
          </cell>
          <cell r="BE886">
            <v>65</v>
          </cell>
          <cell r="BF886">
            <v>43</v>
          </cell>
          <cell r="BG886">
            <v>63</v>
          </cell>
          <cell r="BH886">
            <v>37</v>
          </cell>
          <cell r="BI886">
            <v>67</v>
          </cell>
          <cell r="BJ886">
            <v>38</v>
          </cell>
          <cell r="BK886">
            <v>66</v>
          </cell>
          <cell r="BL886">
            <v>45</v>
          </cell>
          <cell r="BM886">
            <v>69</v>
          </cell>
          <cell r="BN886">
            <v>41</v>
          </cell>
          <cell r="BO886">
            <v>68</v>
          </cell>
          <cell r="BP886">
            <v>40</v>
          </cell>
          <cell r="BQ886">
            <v>60</v>
          </cell>
          <cell r="BR886">
            <v>42</v>
          </cell>
          <cell r="BS886">
            <v>67</v>
          </cell>
          <cell r="BT886">
            <v>46</v>
          </cell>
          <cell r="BU886">
            <v>66</v>
          </cell>
          <cell r="BV886">
            <v>50</v>
          </cell>
          <cell r="BW886">
            <v>70</v>
          </cell>
          <cell r="BX886">
            <v>51</v>
          </cell>
          <cell r="BY886">
            <v>69</v>
          </cell>
          <cell r="BZ886">
            <v>51</v>
          </cell>
          <cell r="CA886">
            <v>78</v>
          </cell>
          <cell r="CB886">
            <v>59</v>
          </cell>
          <cell r="CC886">
            <v>76</v>
          </cell>
          <cell r="CD886">
            <v>58</v>
          </cell>
          <cell r="CE886">
            <v>75</v>
          </cell>
          <cell r="CF886">
            <v>58</v>
          </cell>
          <cell r="CG886">
            <v>84</v>
          </cell>
          <cell r="CH886">
            <v>54</v>
          </cell>
          <cell r="CI886">
            <v>77</v>
          </cell>
          <cell r="CJ886">
            <v>54</v>
          </cell>
          <cell r="CK886">
            <v>79</v>
          </cell>
          <cell r="CL886">
            <v>58</v>
          </cell>
          <cell r="CM886">
            <v>78</v>
          </cell>
          <cell r="CN886">
            <v>53</v>
          </cell>
          <cell r="CO886">
            <v>79</v>
          </cell>
          <cell r="CP886">
            <v>58</v>
          </cell>
          <cell r="CQ886">
            <v>80</v>
          </cell>
          <cell r="CR886">
            <v>62</v>
          </cell>
          <cell r="CS886">
            <v>81</v>
          </cell>
          <cell r="CT886">
            <v>63</v>
          </cell>
          <cell r="CU886">
            <v>76</v>
          </cell>
          <cell r="CV886">
            <v>71</v>
          </cell>
          <cell r="CW886">
            <v>76</v>
          </cell>
          <cell r="CX886">
            <v>70</v>
          </cell>
        </row>
        <row r="887">
          <cell r="B887">
            <v>37011</v>
          </cell>
          <cell r="C887">
            <v>83</v>
          </cell>
          <cell r="D887">
            <v>64</v>
          </cell>
          <cell r="E887">
            <v>80</v>
          </cell>
          <cell r="F887">
            <v>58</v>
          </cell>
          <cell r="G887">
            <v>79</v>
          </cell>
          <cell r="H887">
            <v>55</v>
          </cell>
          <cell r="I887">
            <v>82</v>
          </cell>
          <cell r="J887">
            <v>54</v>
          </cell>
          <cell r="K887">
            <v>83</v>
          </cell>
          <cell r="L887">
            <v>57</v>
          </cell>
          <cell r="M887">
            <v>79</v>
          </cell>
          <cell r="N887">
            <v>59</v>
          </cell>
          <cell r="O887">
            <v>81</v>
          </cell>
          <cell r="P887">
            <v>57</v>
          </cell>
          <cell r="Q887">
            <v>81</v>
          </cell>
          <cell r="R887">
            <v>59</v>
          </cell>
          <cell r="S887">
            <v>66</v>
          </cell>
          <cell r="T887">
            <v>33</v>
          </cell>
          <cell r="U887">
            <v>74</v>
          </cell>
          <cell r="V887">
            <v>34</v>
          </cell>
          <cell r="W887">
            <v>69</v>
          </cell>
          <cell r="X887">
            <v>27</v>
          </cell>
          <cell r="Y887">
            <v>73</v>
          </cell>
          <cell r="Z887">
            <v>44</v>
          </cell>
          <cell r="AA887">
            <v>77</v>
          </cell>
          <cell r="AB887">
            <v>37</v>
          </cell>
          <cell r="AC887">
            <v>80</v>
          </cell>
          <cell r="AD887">
            <v>32</v>
          </cell>
          <cell r="AE887">
            <v>69</v>
          </cell>
          <cell r="AF887">
            <v>39</v>
          </cell>
          <cell r="AG887">
            <v>70</v>
          </cell>
          <cell r="AH887">
            <v>42</v>
          </cell>
          <cell r="AI887">
            <v>77</v>
          </cell>
          <cell r="AJ887">
            <v>37</v>
          </cell>
          <cell r="AK887">
            <v>75</v>
          </cell>
          <cell r="AL887">
            <v>34</v>
          </cell>
          <cell r="AM887">
            <v>77</v>
          </cell>
          <cell r="AN887">
            <v>34</v>
          </cell>
          <cell r="AO887">
            <v>78</v>
          </cell>
          <cell r="AP887">
            <v>49</v>
          </cell>
          <cell r="AQ887">
            <v>78</v>
          </cell>
          <cell r="AR887">
            <v>43</v>
          </cell>
          <cell r="AS887">
            <v>78.1</v>
          </cell>
          <cell r="AT887">
            <v>43</v>
          </cell>
          <cell r="AU887">
            <v>69</v>
          </cell>
          <cell r="AV887">
            <v>45</v>
          </cell>
          <cell r="AW887">
            <v>78</v>
          </cell>
          <cell r="AX887">
            <v>38</v>
          </cell>
          <cell r="AY887">
            <v>73.9</v>
          </cell>
          <cell r="AZ887">
            <v>37</v>
          </cell>
          <cell r="BA887">
            <v>76</v>
          </cell>
          <cell r="BB887">
            <v>36</v>
          </cell>
          <cell r="BC887">
            <v>76</v>
          </cell>
          <cell r="BD887">
            <v>34</v>
          </cell>
          <cell r="BE887">
            <v>74</v>
          </cell>
          <cell r="BF887">
            <v>44</v>
          </cell>
          <cell r="BG887">
            <v>72</v>
          </cell>
          <cell r="BH887">
            <v>40</v>
          </cell>
          <cell r="BI887">
            <v>77</v>
          </cell>
          <cell r="BJ887">
            <v>37</v>
          </cell>
          <cell r="BK887">
            <v>75</v>
          </cell>
          <cell r="BL887">
            <v>45</v>
          </cell>
          <cell r="BM887">
            <v>78</v>
          </cell>
          <cell r="BN887">
            <v>41</v>
          </cell>
          <cell r="BO887">
            <v>76</v>
          </cell>
          <cell r="BP887">
            <v>40</v>
          </cell>
          <cell r="BQ887">
            <v>71</v>
          </cell>
          <cell r="BR887">
            <v>41</v>
          </cell>
          <cell r="BS887">
            <v>75</v>
          </cell>
          <cell r="BT887">
            <v>43</v>
          </cell>
          <cell r="BU887">
            <v>74</v>
          </cell>
          <cell r="BV887">
            <v>46</v>
          </cell>
          <cell r="BW887">
            <v>76</v>
          </cell>
          <cell r="BX887">
            <v>42</v>
          </cell>
          <cell r="BY887">
            <v>75</v>
          </cell>
          <cell r="BZ887">
            <v>46</v>
          </cell>
          <cell r="CA887">
            <v>78</v>
          </cell>
          <cell r="CB887">
            <v>56</v>
          </cell>
          <cell r="CC887">
            <v>75</v>
          </cell>
          <cell r="CD887">
            <v>55</v>
          </cell>
          <cell r="CE887">
            <v>74</v>
          </cell>
          <cell r="CF887">
            <v>57</v>
          </cell>
          <cell r="CG887">
            <v>81</v>
          </cell>
          <cell r="CH887">
            <v>61</v>
          </cell>
          <cell r="CI887">
            <v>76</v>
          </cell>
          <cell r="CJ887">
            <v>56</v>
          </cell>
          <cell r="CK887">
            <v>77</v>
          </cell>
          <cell r="CL887">
            <v>67</v>
          </cell>
          <cell r="CM887">
            <v>74</v>
          </cell>
          <cell r="CN887">
            <v>58</v>
          </cell>
          <cell r="CO887">
            <v>77</v>
          </cell>
          <cell r="CP887">
            <v>67</v>
          </cell>
          <cell r="CQ887">
            <v>78</v>
          </cell>
          <cell r="CR887">
            <v>65</v>
          </cell>
          <cell r="CS887">
            <v>81</v>
          </cell>
          <cell r="CT887">
            <v>66</v>
          </cell>
          <cell r="CU887">
            <v>77</v>
          </cell>
          <cell r="CV887">
            <v>70</v>
          </cell>
          <cell r="CW887">
            <v>78</v>
          </cell>
          <cell r="CX887">
            <v>70</v>
          </cell>
        </row>
        <row r="888">
          <cell r="B888">
            <v>37012</v>
          </cell>
          <cell r="C888">
            <v>81</v>
          </cell>
          <cell r="D888">
            <v>63</v>
          </cell>
          <cell r="E888">
            <v>80</v>
          </cell>
          <cell r="F888">
            <v>59</v>
          </cell>
          <cell r="G888">
            <v>79</v>
          </cell>
          <cell r="H888">
            <v>59</v>
          </cell>
          <cell r="I888">
            <v>80</v>
          </cell>
          <cell r="J888">
            <v>62</v>
          </cell>
          <cell r="K888">
            <v>79</v>
          </cell>
          <cell r="L888">
            <v>56</v>
          </cell>
          <cell r="M888">
            <v>78</v>
          </cell>
          <cell r="N888">
            <v>57</v>
          </cell>
          <cell r="O888">
            <v>78</v>
          </cell>
          <cell r="P888">
            <v>55</v>
          </cell>
          <cell r="Q888">
            <v>81</v>
          </cell>
          <cell r="R888">
            <v>59</v>
          </cell>
          <cell r="S888">
            <v>69</v>
          </cell>
          <cell r="T888">
            <v>42</v>
          </cell>
          <cell r="U888">
            <v>86</v>
          </cell>
          <cell r="V888">
            <v>47</v>
          </cell>
          <cell r="W888">
            <v>87</v>
          </cell>
          <cell r="X888">
            <v>37</v>
          </cell>
          <cell r="Y888">
            <v>77</v>
          </cell>
          <cell r="Z888">
            <v>53</v>
          </cell>
          <cell r="AA888">
            <v>82</v>
          </cell>
          <cell r="AB888">
            <v>49</v>
          </cell>
          <cell r="AC888">
            <v>88</v>
          </cell>
          <cell r="AD888">
            <v>50</v>
          </cell>
          <cell r="AE888">
            <v>81</v>
          </cell>
          <cell r="AF888">
            <v>53</v>
          </cell>
          <cell r="AG888">
            <v>81</v>
          </cell>
          <cell r="AH888">
            <v>51</v>
          </cell>
          <cell r="AI888">
            <v>85</v>
          </cell>
          <cell r="AJ888">
            <v>48</v>
          </cell>
          <cell r="AK888">
            <v>86</v>
          </cell>
          <cell r="AL888">
            <v>46</v>
          </cell>
          <cell r="AM888">
            <v>86</v>
          </cell>
          <cell r="AN888">
            <v>44</v>
          </cell>
          <cell r="AO888">
            <v>87</v>
          </cell>
          <cell r="AP888">
            <v>63</v>
          </cell>
          <cell r="AQ888">
            <v>87</v>
          </cell>
          <cell r="AR888">
            <v>54</v>
          </cell>
          <cell r="AS888">
            <v>82</v>
          </cell>
          <cell r="AT888">
            <v>61</v>
          </cell>
          <cell r="AU888">
            <v>81</v>
          </cell>
          <cell r="AV888">
            <v>55</v>
          </cell>
          <cell r="AW888">
            <v>83</v>
          </cell>
          <cell r="AX888">
            <v>47</v>
          </cell>
          <cell r="AY888">
            <v>84</v>
          </cell>
          <cell r="AZ888">
            <v>45</v>
          </cell>
          <cell r="BA888">
            <v>84</v>
          </cell>
          <cell r="BB888">
            <v>50</v>
          </cell>
          <cell r="BC888">
            <v>86</v>
          </cell>
          <cell r="BD888">
            <v>44</v>
          </cell>
          <cell r="BE888">
            <v>84</v>
          </cell>
          <cell r="BF888">
            <v>50</v>
          </cell>
          <cell r="BG888">
            <v>80</v>
          </cell>
          <cell r="BH888">
            <v>48</v>
          </cell>
          <cell r="BI888">
            <v>83</v>
          </cell>
          <cell r="BJ888">
            <v>45</v>
          </cell>
          <cell r="BK888">
            <v>82</v>
          </cell>
          <cell r="BL888">
            <v>54</v>
          </cell>
          <cell r="BM888">
            <v>84</v>
          </cell>
          <cell r="BN888">
            <v>52</v>
          </cell>
          <cell r="BO888">
            <v>82</v>
          </cell>
          <cell r="BP888">
            <v>50</v>
          </cell>
          <cell r="BQ888">
            <v>78</v>
          </cell>
          <cell r="BR888">
            <v>46</v>
          </cell>
          <cell r="BS888">
            <v>76</v>
          </cell>
          <cell r="BT888">
            <v>50</v>
          </cell>
          <cell r="BU888">
            <v>80</v>
          </cell>
          <cell r="BV888">
            <v>52</v>
          </cell>
          <cell r="BW888">
            <v>82</v>
          </cell>
          <cell r="BX888">
            <v>52</v>
          </cell>
          <cell r="BY888">
            <v>80</v>
          </cell>
          <cell r="BZ888">
            <v>51</v>
          </cell>
          <cell r="CA888">
            <v>82</v>
          </cell>
          <cell r="CB888">
            <v>50</v>
          </cell>
          <cell r="CC888">
            <v>78</v>
          </cell>
          <cell r="CD888">
            <v>50</v>
          </cell>
          <cell r="CE888">
            <v>77</v>
          </cell>
          <cell r="CF888">
            <v>56</v>
          </cell>
          <cell r="CG888">
            <v>81</v>
          </cell>
          <cell r="CH888">
            <v>52</v>
          </cell>
          <cell r="CI888">
            <v>78</v>
          </cell>
          <cell r="CJ888">
            <v>53</v>
          </cell>
          <cell r="CK888">
            <v>79</v>
          </cell>
          <cell r="CL888">
            <v>68</v>
          </cell>
          <cell r="CM888">
            <v>77</v>
          </cell>
          <cell r="CN888">
            <v>58</v>
          </cell>
          <cell r="CO888">
            <v>79</v>
          </cell>
          <cell r="CP888">
            <v>68</v>
          </cell>
          <cell r="CQ888">
            <v>78</v>
          </cell>
          <cell r="CR888">
            <v>65</v>
          </cell>
          <cell r="CS888">
            <v>84</v>
          </cell>
          <cell r="CT888">
            <v>65</v>
          </cell>
          <cell r="CU888">
            <v>80</v>
          </cell>
          <cell r="CV888">
            <v>70</v>
          </cell>
          <cell r="CW888">
            <v>78</v>
          </cell>
          <cell r="CX888">
            <v>70</v>
          </cell>
        </row>
        <row r="889">
          <cell r="B889">
            <v>37013</v>
          </cell>
          <cell r="C889">
            <v>82</v>
          </cell>
          <cell r="D889">
            <v>62</v>
          </cell>
          <cell r="E889">
            <v>83</v>
          </cell>
          <cell r="F889">
            <v>56</v>
          </cell>
          <cell r="G889">
            <v>81</v>
          </cell>
          <cell r="H889">
            <v>55</v>
          </cell>
          <cell r="I889">
            <v>82</v>
          </cell>
          <cell r="J889">
            <v>57</v>
          </cell>
          <cell r="K889">
            <v>82</v>
          </cell>
          <cell r="L889">
            <v>54</v>
          </cell>
          <cell r="M889">
            <v>79</v>
          </cell>
          <cell r="N889">
            <v>56</v>
          </cell>
          <cell r="O889">
            <v>80</v>
          </cell>
          <cell r="P889">
            <v>54</v>
          </cell>
          <cell r="Q889">
            <v>82</v>
          </cell>
          <cell r="R889">
            <v>57</v>
          </cell>
          <cell r="S889">
            <v>91</v>
          </cell>
          <cell r="T889">
            <v>51</v>
          </cell>
          <cell r="U889">
            <v>86</v>
          </cell>
          <cell r="V889">
            <v>50</v>
          </cell>
          <cell r="W889">
            <v>91</v>
          </cell>
          <cell r="X889">
            <v>43</v>
          </cell>
          <cell r="Y889">
            <v>91</v>
          </cell>
          <cell r="Z889">
            <v>56</v>
          </cell>
          <cell r="AA889">
            <v>92</v>
          </cell>
          <cell r="AB889">
            <v>50</v>
          </cell>
          <cell r="AC889">
            <v>93</v>
          </cell>
          <cell r="AD889">
            <v>49</v>
          </cell>
          <cell r="AE889">
            <v>85</v>
          </cell>
          <cell r="AF889">
            <v>56</v>
          </cell>
          <cell r="AG889">
            <v>75</v>
          </cell>
          <cell r="AH889">
            <v>57</v>
          </cell>
          <cell r="AI889">
            <v>85</v>
          </cell>
          <cell r="AJ889">
            <v>57</v>
          </cell>
          <cell r="AK889">
            <v>86</v>
          </cell>
          <cell r="AL889">
            <v>51</v>
          </cell>
          <cell r="AM889">
            <v>88</v>
          </cell>
          <cell r="AN889">
            <v>48</v>
          </cell>
          <cell r="AO889">
            <v>90</v>
          </cell>
          <cell r="AP889">
            <v>66</v>
          </cell>
          <cell r="AQ889">
            <v>92</v>
          </cell>
          <cell r="AR889">
            <v>60</v>
          </cell>
          <cell r="AS889">
            <v>84</v>
          </cell>
          <cell r="AT889">
            <v>51</v>
          </cell>
          <cell r="AU889">
            <v>76</v>
          </cell>
          <cell r="AV889">
            <v>62</v>
          </cell>
          <cell r="AW889">
            <v>82</v>
          </cell>
          <cell r="AX889">
            <v>54</v>
          </cell>
          <cell r="AY889">
            <v>86</v>
          </cell>
          <cell r="AZ889">
            <v>50</v>
          </cell>
          <cell r="BA889">
            <v>87</v>
          </cell>
          <cell r="BB889">
            <v>52</v>
          </cell>
          <cell r="BC889">
            <v>90</v>
          </cell>
          <cell r="BD889">
            <v>48</v>
          </cell>
          <cell r="BE889">
            <v>87</v>
          </cell>
          <cell r="BF889">
            <v>56</v>
          </cell>
          <cell r="BG889">
            <v>84</v>
          </cell>
          <cell r="BH889">
            <v>53</v>
          </cell>
          <cell r="BI889">
            <v>86</v>
          </cell>
          <cell r="BJ889">
            <v>51</v>
          </cell>
          <cell r="BK889">
            <v>85</v>
          </cell>
          <cell r="BL889">
            <v>59</v>
          </cell>
          <cell r="BM889">
            <v>85</v>
          </cell>
          <cell r="BN889">
            <v>57</v>
          </cell>
          <cell r="BO889">
            <v>84</v>
          </cell>
          <cell r="BP889">
            <v>58</v>
          </cell>
          <cell r="BQ889">
            <v>81</v>
          </cell>
          <cell r="BR889">
            <v>58</v>
          </cell>
          <cell r="BS889">
            <v>77</v>
          </cell>
          <cell r="BT889">
            <v>52</v>
          </cell>
          <cell r="BU889">
            <v>81</v>
          </cell>
          <cell r="BV889">
            <v>56</v>
          </cell>
          <cell r="BW889">
            <v>84</v>
          </cell>
          <cell r="BX889">
            <v>56</v>
          </cell>
          <cell r="BY889">
            <v>81</v>
          </cell>
          <cell r="BZ889">
            <v>52</v>
          </cell>
          <cell r="CA889">
            <v>81</v>
          </cell>
          <cell r="CB889">
            <v>53</v>
          </cell>
          <cell r="CC889">
            <v>78</v>
          </cell>
          <cell r="CD889">
            <v>51</v>
          </cell>
          <cell r="CE889">
            <v>77</v>
          </cell>
          <cell r="CF889">
            <v>56</v>
          </cell>
          <cell r="CG889">
            <v>82</v>
          </cell>
          <cell r="CH889">
            <v>52</v>
          </cell>
          <cell r="CI889">
            <v>77</v>
          </cell>
          <cell r="CJ889">
            <v>54</v>
          </cell>
          <cell r="CK889">
            <v>78</v>
          </cell>
          <cell r="CL889">
            <v>66</v>
          </cell>
          <cell r="CM889">
            <v>79</v>
          </cell>
          <cell r="CN889">
            <v>58</v>
          </cell>
          <cell r="CO889">
            <v>78</v>
          </cell>
          <cell r="CP889">
            <v>66</v>
          </cell>
          <cell r="CQ889">
            <v>82</v>
          </cell>
          <cell r="CR889">
            <v>65</v>
          </cell>
          <cell r="CS889">
            <v>86</v>
          </cell>
          <cell r="CT889">
            <v>64</v>
          </cell>
          <cell r="CU889">
            <v>82</v>
          </cell>
          <cell r="CV889">
            <v>71</v>
          </cell>
          <cell r="CW889">
            <v>79</v>
          </cell>
          <cell r="CX889">
            <v>70</v>
          </cell>
        </row>
        <row r="890">
          <cell r="B890">
            <v>37014</v>
          </cell>
          <cell r="C890">
            <v>85</v>
          </cell>
          <cell r="D890">
            <v>62</v>
          </cell>
          <cell r="E890">
            <v>84</v>
          </cell>
          <cell r="F890">
            <v>55</v>
          </cell>
          <cell r="G890">
            <v>83</v>
          </cell>
          <cell r="H890">
            <v>57</v>
          </cell>
          <cell r="I890">
            <v>83</v>
          </cell>
          <cell r="J890">
            <v>54</v>
          </cell>
          <cell r="K890">
            <v>84</v>
          </cell>
          <cell r="L890">
            <v>56</v>
          </cell>
          <cell r="M890">
            <v>82</v>
          </cell>
          <cell r="N890">
            <v>54</v>
          </cell>
          <cell r="O890">
            <v>83</v>
          </cell>
          <cell r="P890">
            <v>53</v>
          </cell>
          <cell r="Q890">
            <v>84</v>
          </cell>
          <cell r="R890">
            <v>59</v>
          </cell>
          <cell r="S890">
            <v>92</v>
          </cell>
          <cell r="T890">
            <v>57</v>
          </cell>
          <cell r="U890">
            <v>89</v>
          </cell>
          <cell r="V890">
            <v>54</v>
          </cell>
          <cell r="W890">
            <v>91</v>
          </cell>
          <cell r="X890">
            <v>49</v>
          </cell>
          <cell r="Y890">
            <v>92</v>
          </cell>
          <cell r="Z890">
            <v>65</v>
          </cell>
          <cell r="AA890">
            <v>91</v>
          </cell>
          <cell r="AB890">
            <v>59</v>
          </cell>
          <cell r="AC890">
            <v>93</v>
          </cell>
          <cell r="AD890">
            <v>54</v>
          </cell>
          <cell r="AE890">
            <v>86</v>
          </cell>
          <cell r="AF890">
            <v>55</v>
          </cell>
          <cell r="AG890">
            <v>75</v>
          </cell>
          <cell r="AH890">
            <v>59</v>
          </cell>
          <cell r="AI890">
            <v>86</v>
          </cell>
          <cell r="AJ890">
            <v>60</v>
          </cell>
          <cell r="AK890">
            <v>88</v>
          </cell>
          <cell r="AL890">
            <v>53</v>
          </cell>
          <cell r="AM890">
            <v>89</v>
          </cell>
          <cell r="AN890">
            <v>53</v>
          </cell>
          <cell r="AO890">
            <v>90</v>
          </cell>
          <cell r="AP890">
            <v>68</v>
          </cell>
          <cell r="AQ890">
            <v>91</v>
          </cell>
          <cell r="AR890">
            <v>64</v>
          </cell>
          <cell r="AS890">
            <v>89</v>
          </cell>
          <cell r="AT890">
            <v>55</v>
          </cell>
          <cell r="AU890">
            <v>79</v>
          </cell>
          <cell r="AV890">
            <v>62</v>
          </cell>
          <cell r="AW890">
            <v>85</v>
          </cell>
          <cell r="AX890">
            <v>55</v>
          </cell>
          <cell r="AY890">
            <v>88</v>
          </cell>
          <cell r="AZ890">
            <v>55</v>
          </cell>
          <cell r="BA890">
            <v>88</v>
          </cell>
          <cell r="BB890">
            <v>55</v>
          </cell>
          <cell r="BC890">
            <v>91</v>
          </cell>
          <cell r="BD890">
            <v>53</v>
          </cell>
          <cell r="BE890">
            <v>90</v>
          </cell>
          <cell r="BF890">
            <v>60</v>
          </cell>
          <cell r="BG890">
            <v>87</v>
          </cell>
          <cell r="BH890">
            <v>56</v>
          </cell>
          <cell r="BI890">
            <v>90</v>
          </cell>
          <cell r="BJ890">
            <v>55</v>
          </cell>
          <cell r="BK890">
            <v>87</v>
          </cell>
          <cell r="BL890">
            <v>62</v>
          </cell>
          <cell r="BM890">
            <v>87</v>
          </cell>
          <cell r="BN890">
            <v>56</v>
          </cell>
          <cell r="BO890">
            <v>85</v>
          </cell>
          <cell r="BP890">
            <v>58</v>
          </cell>
          <cell r="BQ890">
            <v>84</v>
          </cell>
          <cell r="BR890">
            <v>59</v>
          </cell>
          <cell r="BS890">
            <v>78</v>
          </cell>
          <cell r="BT890">
            <v>45</v>
          </cell>
          <cell r="BU890">
            <v>83</v>
          </cell>
          <cell r="BV890">
            <v>57</v>
          </cell>
          <cell r="BW890">
            <v>85</v>
          </cell>
          <cell r="BX890">
            <v>56</v>
          </cell>
          <cell r="BY890">
            <v>82</v>
          </cell>
          <cell r="BZ890">
            <v>52</v>
          </cell>
          <cell r="CA890">
            <v>85</v>
          </cell>
          <cell r="CB890">
            <v>50</v>
          </cell>
          <cell r="CC890">
            <v>79</v>
          </cell>
          <cell r="CD890">
            <v>52</v>
          </cell>
          <cell r="CE890">
            <v>79</v>
          </cell>
          <cell r="CF890">
            <v>56</v>
          </cell>
          <cell r="CG890">
            <v>82</v>
          </cell>
          <cell r="CH890">
            <v>52</v>
          </cell>
          <cell r="CI890">
            <v>78</v>
          </cell>
          <cell r="CJ890">
            <v>57</v>
          </cell>
          <cell r="CK890">
            <v>78</v>
          </cell>
          <cell r="CL890">
            <v>66</v>
          </cell>
          <cell r="CM890">
            <v>79</v>
          </cell>
          <cell r="CN890">
            <v>57</v>
          </cell>
          <cell r="CO890">
            <v>78</v>
          </cell>
          <cell r="CP890">
            <v>66</v>
          </cell>
          <cell r="CQ890">
            <v>76</v>
          </cell>
          <cell r="CR890">
            <v>63</v>
          </cell>
          <cell r="CS890">
            <v>83</v>
          </cell>
          <cell r="CT890">
            <v>65</v>
          </cell>
          <cell r="CU890">
            <v>83</v>
          </cell>
          <cell r="CV890">
            <v>70</v>
          </cell>
          <cell r="CW890">
            <v>83</v>
          </cell>
          <cell r="CX890">
            <v>66</v>
          </cell>
        </row>
        <row r="891">
          <cell r="B891">
            <v>37015</v>
          </cell>
          <cell r="C891">
            <v>85</v>
          </cell>
          <cell r="D891">
            <v>63</v>
          </cell>
          <cell r="E891">
            <v>85</v>
          </cell>
          <cell r="F891">
            <v>54</v>
          </cell>
          <cell r="G891">
            <v>85</v>
          </cell>
          <cell r="H891">
            <v>59</v>
          </cell>
          <cell r="I891">
            <v>86</v>
          </cell>
          <cell r="J891">
            <v>54</v>
          </cell>
          <cell r="K891">
            <v>85</v>
          </cell>
          <cell r="L891">
            <v>58</v>
          </cell>
          <cell r="M891">
            <v>83</v>
          </cell>
          <cell r="N891">
            <v>56</v>
          </cell>
          <cell r="O891">
            <v>83</v>
          </cell>
          <cell r="P891">
            <v>56</v>
          </cell>
          <cell r="Q891">
            <v>85</v>
          </cell>
          <cell r="R891">
            <v>60</v>
          </cell>
          <cell r="S891">
            <v>81</v>
          </cell>
          <cell r="T891">
            <v>62</v>
          </cell>
          <cell r="U891">
            <v>77</v>
          </cell>
          <cell r="V891">
            <v>52</v>
          </cell>
          <cell r="W891">
            <v>88</v>
          </cell>
          <cell r="X891">
            <v>54</v>
          </cell>
          <cell r="Y891">
            <v>90</v>
          </cell>
          <cell r="Z891">
            <v>72</v>
          </cell>
          <cell r="AA891">
            <v>92</v>
          </cell>
          <cell r="AB891">
            <v>63</v>
          </cell>
          <cell r="AC891">
            <v>91</v>
          </cell>
          <cell r="AD891">
            <v>56</v>
          </cell>
          <cell r="AE891">
            <v>86</v>
          </cell>
          <cell r="AF891">
            <v>59</v>
          </cell>
          <cell r="AG891">
            <v>76</v>
          </cell>
          <cell r="AH891">
            <v>54</v>
          </cell>
          <cell r="AI891">
            <v>87</v>
          </cell>
          <cell r="AJ891">
            <v>54</v>
          </cell>
          <cell r="AK891">
            <v>88</v>
          </cell>
          <cell r="AL891">
            <v>55</v>
          </cell>
          <cell r="AM891">
            <v>88</v>
          </cell>
          <cell r="AN891">
            <v>55</v>
          </cell>
          <cell r="AO891">
            <v>92</v>
          </cell>
          <cell r="AP891">
            <v>71</v>
          </cell>
          <cell r="AQ891">
            <v>94</v>
          </cell>
          <cell r="AR891">
            <v>67</v>
          </cell>
          <cell r="AS891">
            <v>90</v>
          </cell>
          <cell r="AT891">
            <v>61</v>
          </cell>
          <cell r="AU891">
            <v>81</v>
          </cell>
          <cell r="AV891">
            <v>56</v>
          </cell>
          <cell r="AW891">
            <v>85</v>
          </cell>
          <cell r="AX891">
            <v>57</v>
          </cell>
          <cell r="AY891">
            <v>88</v>
          </cell>
          <cell r="AZ891">
            <v>57</v>
          </cell>
          <cell r="BA891">
            <v>87</v>
          </cell>
          <cell r="BB891">
            <v>57</v>
          </cell>
          <cell r="BC891">
            <v>92</v>
          </cell>
          <cell r="BD891">
            <v>59</v>
          </cell>
          <cell r="BE891">
            <v>91</v>
          </cell>
          <cell r="BF891">
            <v>62</v>
          </cell>
          <cell r="BG891">
            <v>87</v>
          </cell>
          <cell r="BH891">
            <v>60</v>
          </cell>
          <cell r="BI891">
            <v>90</v>
          </cell>
          <cell r="BJ891">
            <v>59</v>
          </cell>
          <cell r="BK891">
            <v>87</v>
          </cell>
          <cell r="BL891">
            <v>63</v>
          </cell>
          <cell r="BM891">
            <v>89</v>
          </cell>
          <cell r="BN891">
            <v>56</v>
          </cell>
          <cell r="BO891">
            <v>87</v>
          </cell>
          <cell r="BP891">
            <v>57</v>
          </cell>
          <cell r="BQ891">
            <v>85</v>
          </cell>
          <cell r="BR891">
            <v>61</v>
          </cell>
          <cell r="BS891">
            <v>81</v>
          </cell>
          <cell r="BT891">
            <v>46</v>
          </cell>
          <cell r="BU891">
            <v>84</v>
          </cell>
          <cell r="BV891">
            <v>54</v>
          </cell>
          <cell r="BW891">
            <v>87</v>
          </cell>
          <cell r="BX891">
            <v>56</v>
          </cell>
          <cell r="BY891">
            <v>84</v>
          </cell>
          <cell r="BZ891">
            <v>52</v>
          </cell>
          <cell r="CA891">
            <v>86</v>
          </cell>
          <cell r="CB891">
            <v>51</v>
          </cell>
          <cell r="CC891">
            <v>82</v>
          </cell>
          <cell r="CD891">
            <v>53</v>
          </cell>
          <cell r="CE891">
            <v>81</v>
          </cell>
          <cell r="CF891">
            <v>56</v>
          </cell>
          <cell r="CG891">
            <v>86</v>
          </cell>
          <cell r="CH891">
            <v>50</v>
          </cell>
          <cell r="CI891">
            <v>81</v>
          </cell>
          <cell r="CJ891">
            <v>55</v>
          </cell>
          <cell r="CK891">
            <v>80</v>
          </cell>
          <cell r="CL891">
            <v>66</v>
          </cell>
          <cell r="CM891">
            <v>80</v>
          </cell>
          <cell r="CN891">
            <v>56</v>
          </cell>
          <cell r="CO891">
            <v>80</v>
          </cell>
          <cell r="CP891">
            <v>66</v>
          </cell>
          <cell r="CQ891">
            <v>81</v>
          </cell>
          <cell r="CR891">
            <v>61</v>
          </cell>
          <cell r="CS891">
            <v>86</v>
          </cell>
          <cell r="CT891">
            <v>64</v>
          </cell>
          <cell r="CU891">
            <v>81</v>
          </cell>
          <cell r="CV891">
            <v>71</v>
          </cell>
          <cell r="CW891">
            <v>81</v>
          </cell>
          <cell r="CX891">
            <v>71</v>
          </cell>
        </row>
        <row r="892">
          <cell r="B892">
            <v>37016</v>
          </cell>
          <cell r="C892">
            <v>78</v>
          </cell>
          <cell r="D892">
            <v>65</v>
          </cell>
          <cell r="E892">
            <v>85</v>
          </cell>
          <cell r="F892">
            <v>58</v>
          </cell>
          <cell r="G892">
            <v>88</v>
          </cell>
          <cell r="H892">
            <v>58</v>
          </cell>
          <cell r="I892">
            <v>88</v>
          </cell>
          <cell r="J892">
            <v>55</v>
          </cell>
          <cell r="K892">
            <v>81</v>
          </cell>
          <cell r="L892">
            <v>62</v>
          </cell>
          <cell r="M892">
            <v>82</v>
          </cell>
          <cell r="N892">
            <v>55</v>
          </cell>
          <cell r="O892">
            <v>83</v>
          </cell>
          <cell r="P892">
            <v>55</v>
          </cell>
          <cell r="Q892">
            <v>82</v>
          </cell>
          <cell r="R892">
            <v>59</v>
          </cell>
          <cell r="S892">
            <v>65</v>
          </cell>
          <cell r="T892">
            <v>41</v>
          </cell>
          <cell r="U892">
            <v>58</v>
          </cell>
          <cell r="V892">
            <v>37</v>
          </cell>
          <cell r="W892">
            <v>66</v>
          </cell>
          <cell r="X892">
            <v>36</v>
          </cell>
          <cell r="Y892">
            <v>75</v>
          </cell>
          <cell r="Z892">
            <v>49</v>
          </cell>
          <cell r="AA892">
            <v>70</v>
          </cell>
          <cell r="AB892">
            <v>50</v>
          </cell>
          <cell r="AC892">
            <v>73</v>
          </cell>
          <cell r="AD892">
            <v>46</v>
          </cell>
          <cell r="AE892">
            <v>72</v>
          </cell>
          <cell r="AF892">
            <v>53</v>
          </cell>
          <cell r="AG892">
            <v>64</v>
          </cell>
          <cell r="AH892">
            <v>47</v>
          </cell>
          <cell r="AI892">
            <v>62</v>
          </cell>
          <cell r="AJ892">
            <v>44</v>
          </cell>
          <cell r="AK892">
            <v>63</v>
          </cell>
          <cell r="AL892">
            <v>42</v>
          </cell>
          <cell r="AM892">
            <v>70</v>
          </cell>
          <cell r="AN892">
            <v>44</v>
          </cell>
          <cell r="AO892">
            <v>79</v>
          </cell>
          <cell r="AP892">
            <v>60</v>
          </cell>
          <cell r="AQ892">
            <v>78</v>
          </cell>
          <cell r="AR892">
            <v>59</v>
          </cell>
          <cell r="AS892">
            <v>80</v>
          </cell>
          <cell r="AT892">
            <v>46</v>
          </cell>
          <cell r="AU892">
            <v>61</v>
          </cell>
          <cell r="AV892">
            <v>49</v>
          </cell>
          <cell r="AW892">
            <v>72</v>
          </cell>
          <cell r="AX892">
            <v>57</v>
          </cell>
          <cell r="AY892">
            <v>73</v>
          </cell>
          <cell r="AZ892">
            <v>48.9</v>
          </cell>
          <cell r="BA892">
            <v>70</v>
          </cell>
          <cell r="BB892">
            <v>42</v>
          </cell>
          <cell r="BC892">
            <v>75</v>
          </cell>
          <cell r="BD892">
            <v>50</v>
          </cell>
          <cell r="BE892">
            <v>77</v>
          </cell>
          <cell r="BF892">
            <v>56</v>
          </cell>
          <cell r="BG892">
            <v>78</v>
          </cell>
          <cell r="BH892">
            <v>55</v>
          </cell>
          <cell r="BI892">
            <v>83</v>
          </cell>
          <cell r="BJ892">
            <v>58</v>
          </cell>
          <cell r="BK892">
            <v>85</v>
          </cell>
          <cell r="BL892">
            <v>65</v>
          </cell>
          <cell r="BM892">
            <v>86</v>
          </cell>
          <cell r="BN892">
            <v>57</v>
          </cell>
          <cell r="BO892">
            <v>88</v>
          </cell>
          <cell r="BP892">
            <v>58</v>
          </cell>
          <cell r="BQ892">
            <v>87</v>
          </cell>
          <cell r="BR892">
            <v>60</v>
          </cell>
          <cell r="BS892">
            <v>81</v>
          </cell>
          <cell r="BT892">
            <v>50</v>
          </cell>
          <cell r="BU892">
            <v>85</v>
          </cell>
          <cell r="BV892">
            <v>57</v>
          </cell>
          <cell r="BW892">
            <v>88</v>
          </cell>
          <cell r="BX892">
            <v>56</v>
          </cell>
          <cell r="BY892">
            <v>86</v>
          </cell>
          <cell r="BZ892">
            <v>57</v>
          </cell>
          <cell r="CA892">
            <v>88</v>
          </cell>
          <cell r="CB892">
            <v>60</v>
          </cell>
          <cell r="CC892">
            <v>85</v>
          </cell>
          <cell r="CD892">
            <v>55</v>
          </cell>
          <cell r="CE892">
            <v>83</v>
          </cell>
          <cell r="CF892">
            <v>58</v>
          </cell>
          <cell r="CG892">
            <v>84</v>
          </cell>
          <cell r="CH892">
            <v>50</v>
          </cell>
          <cell r="CI892">
            <v>84</v>
          </cell>
          <cell r="CJ892">
            <v>56</v>
          </cell>
          <cell r="CK892">
            <v>80</v>
          </cell>
          <cell r="CL892">
            <v>61</v>
          </cell>
          <cell r="CM892">
            <v>80</v>
          </cell>
          <cell r="CN892">
            <v>58</v>
          </cell>
          <cell r="CO892">
            <v>80</v>
          </cell>
          <cell r="CP892">
            <v>61</v>
          </cell>
          <cell r="CQ892">
            <v>82</v>
          </cell>
          <cell r="CR892">
            <v>62</v>
          </cell>
          <cell r="CS892">
            <v>86</v>
          </cell>
          <cell r="CT892">
            <v>63</v>
          </cell>
          <cell r="CU892">
            <v>82</v>
          </cell>
          <cell r="CV892">
            <v>72</v>
          </cell>
          <cell r="CW892">
            <v>82</v>
          </cell>
          <cell r="CX892">
            <v>69</v>
          </cell>
        </row>
        <row r="893">
          <cell r="B893">
            <v>37017</v>
          </cell>
          <cell r="C893">
            <v>82</v>
          </cell>
          <cell r="D893">
            <v>66</v>
          </cell>
          <cell r="E893">
            <v>85</v>
          </cell>
          <cell r="F893">
            <v>62</v>
          </cell>
          <cell r="G893">
            <v>85</v>
          </cell>
          <cell r="H893">
            <v>64</v>
          </cell>
          <cell r="I893">
            <v>87</v>
          </cell>
          <cell r="J893">
            <v>61</v>
          </cell>
          <cell r="K893">
            <v>83</v>
          </cell>
          <cell r="L893">
            <v>60</v>
          </cell>
          <cell r="M893">
            <v>85</v>
          </cell>
          <cell r="N893">
            <v>58</v>
          </cell>
          <cell r="O893">
            <v>86</v>
          </cell>
          <cell r="P893">
            <v>57</v>
          </cell>
          <cell r="Q893">
            <v>87</v>
          </cell>
          <cell r="R893">
            <v>57</v>
          </cell>
          <cell r="S893">
            <v>57</v>
          </cell>
          <cell r="T893">
            <v>35</v>
          </cell>
          <cell r="U893">
            <v>65</v>
          </cell>
          <cell r="V893">
            <v>32</v>
          </cell>
          <cell r="W893">
            <v>64</v>
          </cell>
          <cell r="X893">
            <v>30</v>
          </cell>
          <cell r="Y893">
            <v>54</v>
          </cell>
          <cell r="Z893">
            <v>41</v>
          </cell>
          <cell r="AA893">
            <v>61</v>
          </cell>
          <cell r="AB893">
            <v>39</v>
          </cell>
          <cell r="AC893">
            <v>66</v>
          </cell>
          <cell r="AD893">
            <v>37</v>
          </cell>
          <cell r="AE893">
            <v>59</v>
          </cell>
          <cell r="AF893">
            <v>47</v>
          </cell>
          <cell r="AG893">
            <v>70</v>
          </cell>
          <cell r="AH893">
            <v>42</v>
          </cell>
          <cell r="AI893">
            <v>66</v>
          </cell>
          <cell r="AJ893">
            <v>40</v>
          </cell>
          <cell r="AK893">
            <v>67</v>
          </cell>
          <cell r="AL893">
            <v>36</v>
          </cell>
          <cell r="AM893">
            <v>68</v>
          </cell>
          <cell r="AN893">
            <v>35</v>
          </cell>
          <cell r="AO893">
            <v>64</v>
          </cell>
          <cell r="AP893">
            <v>49</v>
          </cell>
          <cell r="AQ893">
            <v>64</v>
          </cell>
          <cell r="AR893">
            <v>50</v>
          </cell>
          <cell r="AS893">
            <v>61</v>
          </cell>
          <cell r="AT893">
            <v>43</v>
          </cell>
          <cell r="AU893">
            <v>67</v>
          </cell>
          <cell r="AV893">
            <v>48</v>
          </cell>
          <cell r="AW893">
            <v>73</v>
          </cell>
          <cell r="AX893">
            <v>51</v>
          </cell>
          <cell r="AY893">
            <v>68</v>
          </cell>
          <cell r="AZ893">
            <v>43</v>
          </cell>
          <cell r="BA893">
            <v>69</v>
          </cell>
          <cell r="BB893">
            <v>43</v>
          </cell>
          <cell r="BC893">
            <v>67</v>
          </cell>
          <cell r="BD893">
            <v>47</v>
          </cell>
          <cell r="BE893">
            <v>67</v>
          </cell>
          <cell r="BF893">
            <v>48</v>
          </cell>
          <cell r="BG893">
            <v>67</v>
          </cell>
          <cell r="BH893">
            <v>48</v>
          </cell>
          <cell r="BI893">
            <v>67</v>
          </cell>
          <cell r="BJ893">
            <v>45</v>
          </cell>
          <cell r="BK893">
            <v>67</v>
          </cell>
          <cell r="BL893">
            <v>50</v>
          </cell>
          <cell r="BM893">
            <v>70</v>
          </cell>
          <cell r="BN893">
            <v>58</v>
          </cell>
          <cell r="BO893">
            <v>68</v>
          </cell>
          <cell r="BP893">
            <v>47</v>
          </cell>
          <cell r="BQ893">
            <v>64</v>
          </cell>
          <cell r="BR893">
            <v>52</v>
          </cell>
          <cell r="BS893">
            <v>73</v>
          </cell>
          <cell r="BT893">
            <v>59</v>
          </cell>
          <cell r="BU893">
            <v>73</v>
          </cell>
          <cell r="BV893">
            <v>55</v>
          </cell>
          <cell r="BW893">
            <v>71</v>
          </cell>
          <cell r="BX893">
            <v>53</v>
          </cell>
          <cell r="BY893">
            <v>75</v>
          </cell>
          <cell r="BZ893">
            <v>62</v>
          </cell>
          <cell r="CA893">
            <v>87</v>
          </cell>
          <cell r="CB893">
            <v>62</v>
          </cell>
          <cell r="CC893">
            <v>85</v>
          </cell>
          <cell r="CD893">
            <v>58</v>
          </cell>
          <cell r="CE893">
            <v>83</v>
          </cell>
          <cell r="CF893">
            <v>64</v>
          </cell>
          <cell r="CG893">
            <v>90</v>
          </cell>
          <cell r="CH893">
            <v>54</v>
          </cell>
          <cell r="CI893">
            <v>85</v>
          </cell>
          <cell r="CJ893">
            <v>55</v>
          </cell>
          <cell r="CK893">
            <v>81</v>
          </cell>
          <cell r="CL893">
            <v>60</v>
          </cell>
          <cell r="CM893">
            <v>84</v>
          </cell>
          <cell r="CN893">
            <v>56</v>
          </cell>
          <cell r="CO893">
            <v>81</v>
          </cell>
          <cell r="CP893">
            <v>60</v>
          </cell>
          <cell r="CQ893">
            <v>85</v>
          </cell>
          <cell r="CR893">
            <v>63</v>
          </cell>
          <cell r="CS893">
            <v>88</v>
          </cell>
          <cell r="CT893">
            <v>65</v>
          </cell>
          <cell r="CU893">
            <v>83</v>
          </cell>
          <cell r="CV893">
            <v>73</v>
          </cell>
          <cell r="CW893">
            <v>82</v>
          </cell>
          <cell r="CX893">
            <v>71</v>
          </cell>
        </row>
        <row r="894">
          <cell r="B894">
            <v>37018</v>
          </cell>
          <cell r="C894">
            <v>77</v>
          </cell>
          <cell r="D894">
            <v>64</v>
          </cell>
          <cell r="E894">
            <v>81</v>
          </cell>
          <cell r="F894">
            <v>62</v>
          </cell>
          <cell r="G894">
            <v>70</v>
          </cell>
          <cell r="H894">
            <v>62</v>
          </cell>
          <cell r="I894">
            <v>75</v>
          </cell>
          <cell r="J894">
            <v>62</v>
          </cell>
          <cell r="K894">
            <v>83</v>
          </cell>
          <cell r="L894">
            <v>60</v>
          </cell>
          <cell r="M894">
            <v>82</v>
          </cell>
          <cell r="N894">
            <v>64</v>
          </cell>
          <cell r="O894">
            <v>83</v>
          </cell>
          <cell r="P894">
            <v>60</v>
          </cell>
          <cell r="Q894">
            <v>87</v>
          </cell>
          <cell r="R894">
            <v>58</v>
          </cell>
          <cell r="S894">
            <v>66</v>
          </cell>
          <cell r="T894">
            <v>31</v>
          </cell>
          <cell r="U894">
            <v>72</v>
          </cell>
          <cell r="V894">
            <v>40</v>
          </cell>
          <cell r="W894">
            <v>72</v>
          </cell>
          <cell r="X894">
            <v>26</v>
          </cell>
          <cell r="Y894">
            <v>64</v>
          </cell>
          <cell r="Z894">
            <v>38</v>
          </cell>
          <cell r="AA894">
            <v>61</v>
          </cell>
          <cell r="AB894">
            <v>33</v>
          </cell>
          <cell r="AC894">
            <v>68</v>
          </cell>
          <cell r="AD894">
            <v>28</v>
          </cell>
          <cell r="AE894">
            <v>57</v>
          </cell>
          <cell r="AF894">
            <v>38</v>
          </cell>
          <cell r="AG894">
            <v>77</v>
          </cell>
          <cell r="AH894">
            <v>50</v>
          </cell>
          <cell r="AI894">
            <v>76</v>
          </cell>
          <cell r="AJ894">
            <v>50</v>
          </cell>
          <cell r="AK894">
            <v>74</v>
          </cell>
          <cell r="AL894">
            <v>44</v>
          </cell>
          <cell r="AM894">
            <v>69</v>
          </cell>
          <cell r="AN894">
            <v>36</v>
          </cell>
          <cell r="AO894">
            <v>63</v>
          </cell>
          <cell r="AP894">
            <v>43</v>
          </cell>
          <cell r="AQ894">
            <v>59</v>
          </cell>
          <cell r="AR894">
            <v>44</v>
          </cell>
          <cell r="AS894">
            <v>60</v>
          </cell>
          <cell r="AT894">
            <v>38</v>
          </cell>
          <cell r="AU894">
            <v>76</v>
          </cell>
          <cell r="AV894">
            <v>53</v>
          </cell>
          <cell r="AW894">
            <v>75</v>
          </cell>
          <cell r="AX894">
            <v>53</v>
          </cell>
          <cell r="AY894">
            <v>66.9</v>
          </cell>
          <cell r="AZ894">
            <v>37.9</v>
          </cell>
          <cell r="BA894">
            <v>69</v>
          </cell>
          <cell r="BB894">
            <v>36</v>
          </cell>
          <cell r="BC894">
            <v>68</v>
          </cell>
          <cell r="BD894">
            <v>36</v>
          </cell>
          <cell r="BE894">
            <v>69</v>
          </cell>
          <cell r="BF894">
            <v>45</v>
          </cell>
          <cell r="BG894">
            <v>69</v>
          </cell>
          <cell r="BH894">
            <v>45</v>
          </cell>
          <cell r="BI894">
            <v>67</v>
          </cell>
          <cell r="BJ894">
            <v>38</v>
          </cell>
          <cell r="BK894">
            <v>67</v>
          </cell>
          <cell r="BL894">
            <v>46</v>
          </cell>
          <cell r="BM894">
            <v>68</v>
          </cell>
          <cell r="BN894">
            <v>49</v>
          </cell>
          <cell r="BO894">
            <v>68</v>
          </cell>
          <cell r="BP894">
            <v>42</v>
          </cell>
          <cell r="BQ894">
            <v>61</v>
          </cell>
          <cell r="BR894">
            <v>52</v>
          </cell>
          <cell r="BS894">
            <v>68</v>
          </cell>
          <cell r="BT894">
            <v>55</v>
          </cell>
          <cell r="BU894">
            <v>69</v>
          </cell>
          <cell r="BV894">
            <v>47</v>
          </cell>
          <cell r="BW894">
            <v>72</v>
          </cell>
          <cell r="BX894">
            <v>48</v>
          </cell>
          <cell r="BY894">
            <v>72</v>
          </cell>
          <cell r="BZ894">
            <v>54</v>
          </cell>
          <cell r="CA894">
            <v>78</v>
          </cell>
          <cell r="CB894">
            <v>59</v>
          </cell>
          <cell r="CC894">
            <v>77</v>
          </cell>
          <cell r="CD894">
            <v>57</v>
          </cell>
          <cell r="CE894">
            <v>71</v>
          </cell>
          <cell r="CF894">
            <v>58</v>
          </cell>
          <cell r="CG894">
            <v>79</v>
          </cell>
          <cell r="CH894">
            <v>57</v>
          </cell>
          <cell r="CI894">
            <v>77</v>
          </cell>
          <cell r="CJ894">
            <v>63</v>
          </cell>
          <cell r="CK894">
            <v>81</v>
          </cell>
          <cell r="CL894">
            <v>55</v>
          </cell>
          <cell r="CM894">
            <v>70</v>
          </cell>
          <cell r="CN894">
            <v>62</v>
          </cell>
          <cell r="CO894">
            <v>84</v>
          </cell>
          <cell r="CP894">
            <v>61</v>
          </cell>
          <cell r="CQ894">
            <v>84</v>
          </cell>
          <cell r="CR894">
            <v>61</v>
          </cell>
          <cell r="CS894">
            <v>88</v>
          </cell>
          <cell r="CT894">
            <v>64</v>
          </cell>
          <cell r="CU894">
            <v>82</v>
          </cell>
          <cell r="CV894">
            <v>72</v>
          </cell>
          <cell r="CW894">
            <v>82</v>
          </cell>
          <cell r="CX894">
            <v>68</v>
          </cell>
        </row>
        <row r="895">
          <cell r="B895">
            <v>37019</v>
          </cell>
          <cell r="C895">
            <v>78</v>
          </cell>
          <cell r="D895">
            <v>62</v>
          </cell>
          <cell r="E895">
            <v>82</v>
          </cell>
          <cell r="F895">
            <v>60</v>
          </cell>
          <cell r="G895">
            <v>63</v>
          </cell>
          <cell r="H895">
            <v>56</v>
          </cell>
          <cell r="I895">
            <v>70</v>
          </cell>
          <cell r="J895">
            <v>59</v>
          </cell>
          <cell r="K895">
            <v>80</v>
          </cell>
          <cell r="L895">
            <v>61</v>
          </cell>
          <cell r="M895">
            <v>75</v>
          </cell>
          <cell r="N895">
            <v>60</v>
          </cell>
          <cell r="O895">
            <v>79</v>
          </cell>
          <cell r="P895">
            <v>62</v>
          </cell>
          <cell r="Q895">
            <v>81</v>
          </cell>
          <cell r="R895">
            <v>66</v>
          </cell>
          <cell r="S895">
            <v>67</v>
          </cell>
          <cell r="T895">
            <v>35</v>
          </cell>
          <cell r="U895">
            <v>78</v>
          </cell>
          <cell r="V895">
            <v>48</v>
          </cell>
          <cell r="W895">
            <v>77</v>
          </cell>
          <cell r="X895">
            <v>30</v>
          </cell>
          <cell r="Y895">
            <v>74</v>
          </cell>
          <cell r="Z895">
            <v>42</v>
          </cell>
          <cell r="AA895">
            <v>68</v>
          </cell>
          <cell r="AB895">
            <v>38</v>
          </cell>
          <cell r="AC895">
            <v>71</v>
          </cell>
          <cell r="AD895">
            <v>34</v>
          </cell>
          <cell r="AE895">
            <v>61</v>
          </cell>
          <cell r="AF895">
            <v>41</v>
          </cell>
          <cell r="AG895">
            <v>63</v>
          </cell>
          <cell r="AH895">
            <v>47</v>
          </cell>
          <cell r="AI895">
            <v>68</v>
          </cell>
          <cell r="AJ895">
            <v>55</v>
          </cell>
          <cell r="AK895">
            <v>79</v>
          </cell>
          <cell r="AL895">
            <v>48</v>
          </cell>
          <cell r="AM895">
            <v>74</v>
          </cell>
          <cell r="AN895">
            <v>41</v>
          </cell>
          <cell r="AO895">
            <v>66</v>
          </cell>
          <cell r="AP895">
            <v>47</v>
          </cell>
          <cell r="AQ895">
            <v>65</v>
          </cell>
          <cell r="AR895">
            <v>46</v>
          </cell>
          <cell r="AS895">
            <v>66</v>
          </cell>
          <cell r="AT895">
            <v>39</v>
          </cell>
          <cell r="AU895">
            <v>63</v>
          </cell>
          <cell r="AV895">
            <v>52</v>
          </cell>
          <cell r="AW895">
            <v>62</v>
          </cell>
          <cell r="AX895">
            <v>53</v>
          </cell>
          <cell r="AY895">
            <v>71.1</v>
          </cell>
          <cell r="AZ895">
            <v>46</v>
          </cell>
          <cell r="BA895">
            <v>72</v>
          </cell>
          <cell r="BB895">
            <v>38</v>
          </cell>
          <cell r="BC895">
            <v>71</v>
          </cell>
          <cell r="BD895">
            <v>38</v>
          </cell>
          <cell r="BE895">
            <v>71</v>
          </cell>
          <cell r="BF895">
            <v>46</v>
          </cell>
          <cell r="BG895">
            <v>71</v>
          </cell>
          <cell r="BH895">
            <v>46</v>
          </cell>
          <cell r="BI895">
            <v>70</v>
          </cell>
          <cell r="BJ895">
            <v>40</v>
          </cell>
          <cell r="BK895">
            <v>71</v>
          </cell>
          <cell r="BL895">
            <v>49</v>
          </cell>
          <cell r="BM895">
            <v>71</v>
          </cell>
          <cell r="BN895">
            <v>47</v>
          </cell>
          <cell r="BO895">
            <v>73</v>
          </cell>
          <cell r="BP895">
            <v>45</v>
          </cell>
          <cell r="BQ895">
            <v>71</v>
          </cell>
          <cell r="BR895">
            <v>53</v>
          </cell>
          <cell r="BS895">
            <v>68</v>
          </cell>
          <cell r="BT895">
            <v>52</v>
          </cell>
          <cell r="BU895">
            <v>69</v>
          </cell>
          <cell r="BV895">
            <v>49</v>
          </cell>
          <cell r="BW895">
            <v>76</v>
          </cell>
          <cell r="BX895">
            <v>46</v>
          </cell>
          <cell r="BY895">
            <v>70</v>
          </cell>
          <cell r="BZ895">
            <v>50</v>
          </cell>
          <cell r="CA895">
            <v>78</v>
          </cell>
          <cell r="CB895">
            <v>53</v>
          </cell>
          <cell r="CC895">
            <v>80</v>
          </cell>
          <cell r="CD895">
            <v>56</v>
          </cell>
          <cell r="CE895">
            <v>72</v>
          </cell>
          <cell r="CF895">
            <v>56</v>
          </cell>
          <cell r="CG895">
            <v>79</v>
          </cell>
          <cell r="CH895">
            <v>57</v>
          </cell>
          <cell r="CI895">
            <v>79</v>
          </cell>
          <cell r="CJ895">
            <v>58</v>
          </cell>
          <cell r="CK895">
            <v>84</v>
          </cell>
          <cell r="CL895">
            <v>63</v>
          </cell>
          <cell r="CM895">
            <v>79</v>
          </cell>
          <cell r="CN895">
            <v>63</v>
          </cell>
          <cell r="CO895">
            <v>81</v>
          </cell>
          <cell r="CP895">
            <v>63</v>
          </cell>
          <cell r="CQ895">
            <v>81</v>
          </cell>
          <cell r="CR895">
            <v>63</v>
          </cell>
          <cell r="CS895">
            <v>82</v>
          </cell>
          <cell r="CT895">
            <v>65</v>
          </cell>
          <cell r="CU895">
            <v>81</v>
          </cell>
          <cell r="CV895">
            <v>67</v>
          </cell>
          <cell r="CW895">
            <v>79</v>
          </cell>
          <cell r="CX895">
            <v>69</v>
          </cell>
        </row>
        <row r="896">
          <cell r="B896">
            <v>37020</v>
          </cell>
          <cell r="C896">
            <v>82</v>
          </cell>
          <cell r="D896">
            <v>60</v>
          </cell>
          <cell r="E896">
            <v>74</v>
          </cell>
          <cell r="F896">
            <v>58</v>
          </cell>
          <cell r="G896">
            <v>72</v>
          </cell>
          <cell r="H896">
            <v>54</v>
          </cell>
          <cell r="I896">
            <v>73</v>
          </cell>
          <cell r="J896">
            <v>59</v>
          </cell>
          <cell r="K896">
            <v>82</v>
          </cell>
          <cell r="L896">
            <v>61</v>
          </cell>
          <cell r="M896">
            <v>77</v>
          </cell>
          <cell r="N896">
            <v>63</v>
          </cell>
          <cell r="O896">
            <v>79</v>
          </cell>
          <cell r="P896">
            <v>61</v>
          </cell>
          <cell r="Q896">
            <v>82</v>
          </cell>
          <cell r="R896">
            <v>64</v>
          </cell>
          <cell r="S896">
            <v>64</v>
          </cell>
          <cell r="T896">
            <v>37</v>
          </cell>
          <cell r="U896">
            <v>76</v>
          </cell>
          <cell r="V896">
            <v>50</v>
          </cell>
          <cell r="W896">
            <v>78</v>
          </cell>
          <cell r="X896">
            <v>36</v>
          </cell>
          <cell r="Y896">
            <v>66</v>
          </cell>
          <cell r="Z896">
            <v>47</v>
          </cell>
          <cell r="AA896">
            <v>66</v>
          </cell>
          <cell r="AB896">
            <v>41</v>
          </cell>
          <cell r="AC896">
            <v>78</v>
          </cell>
          <cell r="AD896">
            <v>38</v>
          </cell>
          <cell r="AE896">
            <v>72</v>
          </cell>
          <cell r="AF896">
            <v>46</v>
          </cell>
          <cell r="AG896">
            <v>68</v>
          </cell>
          <cell r="AH896">
            <v>47</v>
          </cell>
          <cell r="AI896">
            <v>75</v>
          </cell>
          <cell r="AJ896">
            <v>48</v>
          </cell>
          <cell r="AK896">
            <v>77</v>
          </cell>
          <cell r="AL896">
            <v>53</v>
          </cell>
          <cell r="AM896">
            <v>75</v>
          </cell>
          <cell r="AN896">
            <v>48</v>
          </cell>
          <cell r="AO896">
            <v>76</v>
          </cell>
          <cell r="AP896">
            <v>52</v>
          </cell>
          <cell r="AQ896">
            <v>78</v>
          </cell>
          <cell r="AR896">
            <v>49</v>
          </cell>
          <cell r="AS896">
            <v>72</v>
          </cell>
          <cell r="AT896">
            <v>41</v>
          </cell>
          <cell r="AU896">
            <v>71</v>
          </cell>
          <cell r="AV896">
            <v>51</v>
          </cell>
          <cell r="AW896">
            <v>74</v>
          </cell>
          <cell r="AX896">
            <v>49</v>
          </cell>
          <cell r="AY896">
            <v>77</v>
          </cell>
          <cell r="AZ896">
            <v>55.9</v>
          </cell>
          <cell r="BA896">
            <v>75</v>
          </cell>
          <cell r="BB896">
            <v>52</v>
          </cell>
          <cell r="BC896">
            <v>78</v>
          </cell>
          <cell r="BD896">
            <v>50</v>
          </cell>
          <cell r="BE896">
            <v>76</v>
          </cell>
          <cell r="BF896">
            <v>51</v>
          </cell>
          <cell r="BG896">
            <v>76</v>
          </cell>
          <cell r="BH896">
            <v>51</v>
          </cell>
          <cell r="BI896">
            <v>75</v>
          </cell>
          <cell r="BJ896">
            <v>54</v>
          </cell>
          <cell r="BK896">
            <v>77</v>
          </cell>
          <cell r="BL896">
            <v>57</v>
          </cell>
          <cell r="BM896">
            <v>79</v>
          </cell>
          <cell r="BN896">
            <v>56</v>
          </cell>
          <cell r="BO896">
            <v>77</v>
          </cell>
          <cell r="BP896">
            <v>51</v>
          </cell>
          <cell r="BQ896">
            <v>71</v>
          </cell>
          <cell r="BR896">
            <v>50</v>
          </cell>
          <cell r="BS896">
            <v>73</v>
          </cell>
          <cell r="BT896">
            <v>52</v>
          </cell>
          <cell r="BU896">
            <v>78</v>
          </cell>
          <cell r="BV896">
            <v>59</v>
          </cell>
          <cell r="BW896">
            <v>79</v>
          </cell>
          <cell r="BX896">
            <v>53</v>
          </cell>
          <cell r="BY896">
            <v>79</v>
          </cell>
          <cell r="BZ896">
            <v>57</v>
          </cell>
          <cell r="CA896">
            <v>82</v>
          </cell>
          <cell r="CB896">
            <v>54</v>
          </cell>
          <cell r="CC896">
            <v>79</v>
          </cell>
          <cell r="CD896">
            <v>53</v>
          </cell>
          <cell r="CE896">
            <v>74</v>
          </cell>
          <cell r="CF896">
            <v>60</v>
          </cell>
          <cell r="CG896">
            <v>84</v>
          </cell>
          <cell r="CH896">
            <v>55</v>
          </cell>
          <cell r="CI896">
            <v>79</v>
          </cell>
          <cell r="CJ896">
            <v>54</v>
          </cell>
          <cell r="CK896">
            <v>86</v>
          </cell>
          <cell r="CL896">
            <v>50</v>
          </cell>
          <cell r="CM896">
            <v>79</v>
          </cell>
          <cell r="CN896">
            <v>58</v>
          </cell>
          <cell r="CO896">
            <v>82</v>
          </cell>
          <cell r="CP896">
            <v>61</v>
          </cell>
          <cell r="CQ896">
            <v>82</v>
          </cell>
          <cell r="CR896">
            <v>61</v>
          </cell>
          <cell r="CS896">
            <v>84</v>
          </cell>
          <cell r="CT896">
            <v>64</v>
          </cell>
          <cell r="CU896">
            <v>80</v>
          </cell>
          <cell r="CV896">
            <v>70</v>
          </cell>
          <cell r="CW896">
            <v>79</v>
          </cell>
          <cell r="CX896">
            <v>70</v>
          </cell>
        </row>
        <row r="897">
          <cell r="B897">
            <v>37021</v>
          </cell>
          <cell r="C897">
            <v>85</v>
          </cell>
          <cell r="D897">
            <v>63</v>
          </cell>
          <cell r="E897">
            <v>79</v>
          </cell>
          <cell r="F897">
            <v>57</v>
          </cell>
          <cell r="G897">
            <v>78</v>
          </cell>
          <cell r="H897">
            <v>55</v>
          </cell>
          <cell r="I897">
            <v>82</v>
          </cell>
          <cell r="J897">
            <v>59</v>
          </cell>
          <cell r="K897">
            <v>84</v>
          </cell>
          <cell r="L897">
            <v>60</v>
          </cell>
          <cell r="M897">
            <v>78</v>
          </cell>
          <cell r="N897">
            <v>58</v>
          </cell>
          <cell r="O897">
            <v>84</v>
          </cell>
          <cell r="P897">
            <v>58</v>
          </cell>
          <cell r="Q897">
            <v>83</v>
          </cell>
          <cell r="R897">
            <v>60</v>
          </cell>
          <cell r="S897">
            <v>77</v>
          </cell>
          <cell r="T897">
            <v>43</v>
          </cell>
          <cell r="U897">
            <v>81</v>
          </cell>
          <cell r="V897">
            <v>47</v>
          </cell>
          <cell r="W897">
            <v>82</v>
          </cell>
          <cell r="X897">
            <v>38</v>
          </cell>
          <cell r="Y897">
            <v>76</v>
          </cell>
          <cell r="Z897">
            <v>47</v>
          </cell>
          <cell r="AA897">
            <v>81</v>
          </cell>
          <cell r="AB897">
            <v>45</v>
          </cell>
          <cell r="AC897">
            <v>83</v>
          </cell>
          <cell r="AD897">
            <v>46</v>
          </cell>
          <cell r="AE897">
            <v>82</v>
          </cell>
          <cell r="AF897">
            <v>51</v>
          </cell>
          <cell r="AG897">
            <v>71</v>
          </cell>
          <cell r="AH897">
            <v>50</v>
          </cell>
          <cell r="AI897">
            <v>78</v>
          </cell>
          <cell r="AJ897">
            <v>50</v>
          </cell>
          <cell r="AK897">
            <v>80</v>
          </cell>
          <cell r="AL897">
            <v>49</v>
          </cell>
          <cell r="AM897">
            <v>81</v>
          </cell>
          <cell r="AN897">
            <v>45</v>
          </cell>
          <cell r="AO897">
            <v>83</v>
          </cell>
          <cell r="AP897">
            <v>58</v>
          </cell>
          <cell r="AQ897">
            <v>85</v>
          </cell>
          <cell r="AR897">
            <v>57</v>
          </cell>
          <cell r="AS897">
            <v>82</v>
          </cell>
          <cell r="AT897">
            <v>52</v>
          </cell>
          <cell r="AU897">
            <v>75</v>
          </cell>
          <cell r="AV897">
            <v>57</v>
          </cell>
          <cell r="AW897">
            <v>77</v>
          </cell>
          <cell r="AX897">
            <v>47</v>
          </cell>
          <cell r="AY897">
            <v>82</v>
          </cell>
          <cell r="AZ897">
            <v>51.1</v>
          </cell>
          <cell r="BA897">
            <v>80</v>
          </cell>
          <cell r="BB897">
            <v>48</v>
          </cell>
          <cell r="BC897">
            <v>82</v>
          </cell>
          <cell r="BD897">
            <v>46</v>
          </cell>
          <cell r="BE897">
            <v>83</v>
          </cell>
          <cell r="BF897">
            <v>56</v>
          </cell>
          <cell r="BG897">
            <v>83</v>
          </cell>
          <cell r="BH897">
            <v>56</v>
          </cell>
          <cell r="BI897">
            <v>84</v>
          </cell>
          <cell r="BJ897">
            <v>50</v>
          </cell>
          <cell r="BK897">
            <v>84</v>
          </cell>
          <cell r="BL897">
            <v>57</v>
          </cell>
          <cell r="BM897">
            <v>80</v>
          </cell>
          <cell r="BN897">
            <v>50</v>
          </cell>
          <cell r="BO897">
            <v>83</v>
          </cell>
          <cell r="BP897">
            <v>52</v>
          </cell>
          <cell r="BQ897">
            <v>80</v>
          </cell>
          <cell r="BR897">
            <v>56</v>
          </cell>
          <cell r="BS897">
            <v>77</v>
          </cell>
          <cell r="BT897">
            <v>54</v>
          </cell>
          <cell r="BU897">
            <v>81</v>
          </cell>
          <cell r="BV897">
            <v>56</v>
          </cell>
          <cell r="BW897">
            <v>85</v>
          </cell>
          <cell r="BX897">
            <v>53</v>
          </cell>
          <cell r="BY897">
            <v>83</v>
          </cell>
          <cell r="BZ897">
            <v>54</v>
          </cell>
          <cell r="CA897">
            <v>83</v>
          </cell>
          <cell r="CB897">
            <v>57</v>
          </cell>
          <cell r="CC897">
            <v>84</v>
          </cell>
          <cell r="CD897">
            <v>57</v>
          </cell>
          <cell r="CE897">
            <v>80</v>
          </cell>
          <cell r="CF897">
            <v>61</v>
          </cell>
          <cell r="CG897">
            <v>84</v>
          </cell>
          <cell r="CH897">
            <v>57</v>
          </cell>
          <cell r="CI897">
            <v>82</v>
          </cell>
          <cell r="CJ897">
            <v>54</v>
          </cell>
          <cell r="CK897">
            <v>85</v>
          </cell>
          <cell r="CL897">
            <v>56</v>
          </cell>
          <cell r="CM897">
            <v>82</v>
          </cell>
          <cell r="CN897">
            <v>54</v>
          </cell>
          <cell r="CO897">
            <v>83</v>
          </cell>
          <cell r="CP897">
            <v>62</v>
          </cell>
          <cell r="CQ897">
            <v>83</v>
          </cell>
          <cell r="CR897">
            <v>62</v>
          </cell>
          <cell r="CS897">
            <v>83</v>
          </cell>
          <cell r="CT897">
            <v>64</v>
          </cell>
          <cell r="CU897">
            <v>80</v>
          </cell>
          <cell r="CV897">
            <v>71</v>
          </cell>
          <cell r="CW897">
            <v>81</v>
          </cell>
          <cell r="CX897">
            <v>71</v>
          </cell>
        </row>
        <row r="898">
          <cell r="B898">
            <v>37022</v>
          </cell>
          <cell r="C898">
            <v>85</v>
          </cell>
          <cell r="D898">
            <v>66</v>
          </cell>
          <cell r="E898">
            <v>79</v>
          </cell>
          <cell r="F898">
            <v>61</v>
          </cell>
          <cell r="G898">
            <v>81</v>
          </cell>
          <cell r="H898">
            <v>57</v>
          </cell>
          <cell r="I898">
            <v>83</v>
          </cell>
          <cell r="J898">
            <v>60</v>
          </cell>
          <cell r="K898">
            <v>86</v>
          </cell>
          <cell r="L898">
            <v>59</v>
          </cell>
          <cell r="M898">
            <v>84</v>
          </cell>
          <cell r="N898">
            <v>63</v>
          </cell>
          <cell r="O898">
            <v>83</v>
          </cell>
          <cell r="P898">
            <v>60</v>
          </cell>
          <cell r="Q898">
            <v>84</v>
          </cell>
          <cell r="R898">
            <v>60</v>
          </cell>
          <cell r="S898">
            <v>75</v>
          </cell>
          <cell r="T898">
            <v>49</v>
          </cell>
          <cell r="U898">
            <v>85</v>
          </cell>
          <cell r="V898">
            <v>48</v>
          </cell>
          <cell r="W898">
            <v>86</v>
          </cell>
          <cell r="X898">
            <v>42</v>
          </cell>
          <cell r="Y898">
            <v>80</v>
          </cell>
          <cell r="Z898">
            <v>62</v>
          </cell>
          <cell r="AA898">
            <v>87</v>
          </cell>
          <cell r="AB898">
            <v>60</v>
          </cell>
          <cell r="AC898">
            <v>87</v>
          </cell>
          <cell r="AD898">
            <v>49</v>
          </cell>
          <cell r="AE898">
            <v>84</v>
          </cell>
          <cell r="AF898">
            <v>54</v>
          </cell>
          <cell r="AG898">
            <v>80</v>
          </cell>
          <cell r="AH898">
            <v>57</v>
          </cell>
          <cell r="AI898">
            <v>83</v>
          </cell>
          <cell r="AJ898">
            <v>55</v>
          </cell>
          <cell r="AK898">
            <v>85</v>
          </cell>
          <cell r="AL898">
            <v>52</v>
          </cell>
          <cell r="AM898">
            <v>84</v>
          </cell>
          <cell r="AN898">
            <v>45</v>
          </cell>
          <cell r="AO898">
            <v>87</v>
          </cell>
          <cell r="AP898">
            <v>66</v>
          </cell>
          <cell r="AQ898">
            <v>89</v>
          </cell>
          <cell r="AR898">
            <v>60</v>
          </cell>
          <cell r="AS898">
            <v>86</v>
          </cell>
          <cell r="AT898">
            <v>54</v>
          </cell>
          <cell r="AU898">
            <v>80</v>
          </cell>
          <cell r="AV898">
            <v>57</v>
          </cell>
          <cell r="AW898">
            <v>82</v>
          </cell>
          <cell r="AX898">
            <v>54</v>
          </cell>
          <cell r="AY898">
            <v>84.9</v>
          </cell>
          <cell r="AZ898">
            <v>51.1</v>
          </cell>
          <cell r="BA898">
            <v>83</v>
          </cell>
          <cell r="BB898">
            <v>49</v>
          </cell>
          <cell r="BC898">
            <v>87</v>
          </cell>
          <cell r="BD898">
            <v>50</v>
          </cell>
          <cell r="BE898">
            <v>87</v>
          </cell>
          <cell r="BF898">
            <v>58</v>
          </cell>
          <cell r="BG898">
            <v>87</v>
          </cell>
          <cell r="BH898">
            <v>58</v>
          </cell>
          <cell r="BI898">
            <v>88</v>
          </cell>
          <cell r="BJ898">
            <v>53</v>
          </cell>
          <cell r="BK898">
            <v>88</v>
          </cell>
          <cell r="BL898">
            <v>61</v>
          </cell>
          <cell r="BM898">
            <v>87</v>
          </cell>
          <cell r="BN898">
            <v>56</v>
          </cell>
          <cell r="BO898">
            <v>89</v>
          </cell>
          <cell r="BP898">
            <v>54</v>
          </cell>
          <cell r="BQ898">
            <v>89</v>
          </cell>
          <cell r="BR898">
            <v>60</v>
          </cell>
          <cell r="BS898">
            <v>80</v>
          </cell>
          <cell r="BT898">
            <v>53</v>
          </cell>
          <cell r="BU898">
            <v>85</v>
          </cell>
          <cell r="BV898">
            <v>58</v>
          </cell>
          <cell r="BW898">
            <v>89</v>
          </cell>
          <cell r="BX898">
            <v>59</v>
          </cell>
          <cell r="BY898">
            <v>86</v>
          </cell>
          <cell r="BZ898">
            <v>59</v>
          </cell>
          <cell r="CA898">
            <v>89</v>
          </cell>
          <cell r="CB898">
            <v>59</v>
          </cell>
          <cell r="CC898">
            <v>85</v>
          </cell>
          <cell r="CD898">
            <v>58</v>
          </cell>
          <cell r="CE898">
            <v>80</v>
          </cell>
          <cell r="CF898">
            <v>61</v>
          </cell>
          <cell r="CG898">
            <v>86</v>
          </cell>
          <cell r="CH898">
            <v>57</v>
          </cell>
          <cell r="CI898">
            <v>85</v>
          </cell>
          <cell r="CJ898">
            <v>57</v>
          </cell>
          <cell r="CK898">
            <v>87</v>
          </cell>
          <cell r="CL898">
            <v>56</v>
          </cell>
          <cell r="CM898">
            <v>84</v>
          </cell>
          <cell r="CN898">
            <v>55</v>
          </cell>
          <cell r="CO898">
            <v>84</v>
          </cell>
          <cell r="CP898">
            <v>61</v>
          </cell>
          <cell r="CQ898">
            <v>84</v>
          </cell>
          <cell r="CR898">
            <v>61</v>
          </cell>
          <cell r="CS898">
            <v>86</v>
          </cell>
          <cell r="CT898">
            <v>63</v>
          </cell>
          <cell r="CU898">
            <v>81</v>
          </cell>
          <cell r="CV898">
            <v>71</v>
          </cell>
          <cell r="CW898">
            <v>80</v>
          </cell>
          <cell r="CX898">
            <v>71</v>
          </cell>
        </row>
        <row r="899">
          <cell r="B899">
            <v>37023</v>
          </cell>
          <cell r="C899">
            <v>80</v>
          </cell>
          <cell r="D899">
            <v>62</v>
          </cell>
          <cell r="E899">
            <v>77</v>
          </cell>
          <cell r="F899">
            <v>60</v>
          </cell>
          <cell r="G899">
            <v>76</v>
          </cell>
          <cell r="H899">
            <v>59</v>
          </cell>
          <cell r="I899">
            <v>78</v>
          </cell>
          <cell r="J899">
            <v>59</v>
          </cell>
          <cell r="K899">
            <v>83</v>
          </cell>
          <cell r="L899">
            <v>61</v>
          </cell>
          <cell r="M899">
            <v>82</v>
          </cell>
          <cell r="N899">
            <v>63</v>
          </cell>
          <cell r="O899">
            <v>87</v>
          </cell>
          <cell r="P899">
            <v>63</v>
          </cell>
          <cell r="Q899">
            <v>87</v>
          </cell>
          <cell r="R899">
            <v>57</v>
          </cell>
          <cell r="S899">
            <v>65</v>
          </cell>
          <cell r="T899">
            <v>52</v>
          </cell>
          <cell r="U899">
            <v>66</v>
          </cell>
          <cell r="V899">
            <v>46</v>
          </cell>
          <cell r="W899">
            <v>88</v>
          </cell>
          <cell r="X899">
            <v>51</v>
          </cell>
          <cell r="Y899">
            <v>88</v>
          </cell>
          <cell r="Z899">
            <v>60</v>
          </cell>
          <cell r="AA899">
            <v>90</v>
          </cell>
          <cell r="AB899">
            <v>58</v>
          </cell>
          <cell r="AC899">
            <v>89</v>
          </cell>
          <cell r="AD899">
            <v>54</v>
          </cell>
          <cell r="AE899">
            <v>84</v>
          </cell>
          <cell r="AF899">
            <v>56</v>
          </cell>
          <cell r="AG899">
            <v>60</v>
          </cell>
          <cell r="AH899">
            <v>43</v>
          </cell>
          <cell r="AI899">
            <v>63</v>
          </cell>
          <cell r="AJ899">
            <v>44</v>
          </cell>
          <cell r="AK899">
            <v>61</v>
          </cell>
          <cell r="AL899">
            <v>43</v>
          </cell>
          <cell r="AM899">
            <v>79</v>
          </cell>
          <cell r="AN899">
            <v>50</v>
          </cell>
          <cell r="AO899">
            <v>86</v>
          </cell>
          <cell r="AP899">
            <v>58</v>
          </cell>
          <cell r="AQ899">
            <v>88</v>
          </cell>
          <cell r="AR899">
            <v>58</v>
          </cell>
          <cell r="AS899">
            <v>89</v>
          </cell>
          <cell r="AT899">
            <v>58</v>
          </cell>
          <cell r="AU899">
            <v>62</v>
          </cell>
          <cell r="AV899">
            <v>46</v>
          </cell>
          <cell r="AW899">
            <v>62</v>
          </cell>
          <cell r="AX899">
            <v>42</v>
          </cell>
          <cell r="AY899">
            <v>77</v>
          </cell>
          <cell r="AZ899">
            <v>57</v>
          </cell>
          <cell r="BA899">
            <v>74</v>
          </cell>
          <cell r="BB899">
            <v>52</v>
          </cell>
          <cell r="BC899">
            <v>81</v>
          </cell>
          <cell r="BD899">
            <v>54</v>
          </cell>
          <cell r="BE899">
            <v>85</v>
          </cell>
          <cell r="BF899">
            <v>59</v>
          </cell>
          <cell r="BG899">
            <v>85</v>
          </cell>
          <cell r="BH899">
            <v>59</v>
          </cell>
          <cell r="BI899">
            <v>83</v>
          </cell>
          <cell r="BJ899">
            <v>57</v>
          </cell>
          <cell r="BK899">
            <v>83</v>
          </cell>
          <cell r="BL899">
            <v>57</v>
          </cell>
          <cell r="BM899">
            <v>79</v>
          </cell>
          <cell r="BN899">
            <v>57</v>
          </cell>
          <cell r="BO899">
            <v>87</v>
          </cell>
          <cell r="BP899">
            <v>59</v>
          </cell>
          <cell r="BQ899">
            <v>90</v>
          </cell>
          <cell r="BR899">
            <v>66</v>
          </cell>
          <cell r="BS899">
            <v>74</v>
          </cell>
          <cell r="BT899">
            <v>58</v>
          </cell>
          <cell r="BU899">
            <v>82</v>
          </cell>
          <cell r="BV899">
            <v>61</v>
          </cell>
          <cell r="BW899">
            <v>88</v>
          </cell>
          <cell r="BX899">
            <v>62</v>
          </cell>
          <cell r="BY899">
            <v>83</v>
          </cell>
          <cell r="BZ899">
            <v>58</v>
          </cell>
          <cell r="CA899">
            <v>91</v>
          </cell>
          <cell r="CB899">
            <v>65</v>
          </cell>
          <cell r="CC899">
            <v>86</v>
          </cell>
          <cell r="CD899">
            <v>63</v>
          </cell>
          <cell r="CE899">
            <v>79</v>
          </cell>
          <cell r="CF899">
            <v>62</v>
          </cell>
          <cell r="CG899">
            <v>88</v>
          </cell>
          <cell r="CH899">
            <v>59</v>
          </cell>
          <cell r="CI899">
            <v>85</v>
          </cell>
          <cell r="CJ899">
            <v>59</v>
          </cell>
          <cell r="CK899">
            <v>87</v>
          </cell>
          <cell r="CL899">
            <v>58</v>
          </cell>
          <cell r="CM899">
            <v>85</v>
          </cell>
          <cell r="CN899">
            <v>59</v>
          </cell>
          <cell r="CO899">
            <v>85</v>
          </cell>
          <cell r="CP899">
            <v>58</v>
          </cell>
          <cell r="CQ899">
            <v>85</v>
          </cell>
          <cell r="CR899">
            <v>58</v>
          </cell>
          <cell r="CS899">
            <v>84</v>
          </cell>
          <cell r="CT899">
            <v>63</v>
          </cell>
          <cell r="CU899">
            <v>81</v>
          </cell>
          <cell r="CV899">
            <v>63</v>
          </cell>
          <cell r="CW899">
            <v>81</v>
          </cell>
          <cell r="CX899">
            <v>66</v>
          </cell>
        </row>
        <row r="900">
          <cell r="B900">
            <v>37024</v>
          </cell>
          <cell r="C900">
            <v>80</v>
          </cell>
          <cell r="D900">
            <v>58</v>
          </cell>
          <cell r="E900">
            <v>74</v>
          </cell>
          <cell r="F900">
            <v>51</v>
          </cell>
          <cell r="G900">
            <v>74</v>
          </cell>
          <cell r="H900">
            <v>51</v>
          </cell>
          <cell r="I900">
            <v>77</v>
          </cell>
          <cell r="J900">
            <v>54</v>
          </cell>
          <cell r="K900">
            <v>82</v>
          </cell>
          <cell r="L900">
            <v>57</v>
          </cell>
          <cell r="M900">
            <v>78</v>
          </cell>
          <cell r="N900">
            <v>55</v>
          </cell>
          <cell r="O900">
            <v>83</v>
          </cell>
          <cell r="P900">
            <v>58</v>
          </cell>
          <cell r="Q900">
            <v>88</v>
          </cell>
          <cell r="R900">
            <v>62</v>
          </cell>
          <cell r="S900">
            <v>59</v>
          </cell>
          <cell r="T900">
            <v>41</v>
          </cell>
          <cell r="U900">
            <v>58</v>
          </cell>
          <cell r="V900">
            <v>39</v>
          </cell>
          <cell r="W900">
            <v>61</v>
          </cell>
          <cell r="X900">
            <v>35</v>
          </cell>
          <cell r="Y900">
            <v>63</v>
          </cell>
          <cell r="Z900">
            <v>51</v>
          </cell>
          <cell r="AA900">
            <v>67</v>
          </cell>
          <cell r="AB900">
            <v>51</v>
          </cell>
          <cell r="AC900">
            <v>67</v>
          </cell>
          <cell r="AD900">
            <v>48</v>
          </cell>
          <cell r="AE900">
            <v>69</v>
          </cell>
          <cell r="AF900">
            <v>50</v>
          </cell>
          <cell r="AG900">
            <v>59</v>
          </cell>
          <cell r="AH900">
            <v>38</v>
          </cell>
          <cell r="AI900">
            <v>59</v>
          </cell>
          <cell r="AJ900">
            <v>39</v>
          </cell>
          <cell r="AK900">
            <v>58</v>
          </cell>
          <cell r="AL900">
            <v>39</v>
          </cell>
          <cell r="AM900">
            <v>63</v>
          </cell>
          <cell r="AN900">
            <v>43</v>
          </cell>
          <cell r="AO900">
            <v>68</v>
          </cell>
          <cell r="AP900">
            <v>55</v>
          </cell>
          <cell r="AQ900">
            <v>73</v>
          </cell>
          <cell r="AR900">
            <v>54</v>
          </cell>
          <cell r="AS900">
            <v>72</v>
          </cell>
          <cell r="AT900">
            <v>48</v>
          </cell>
          <cell r="AU900">
            <v>54</v>
          </cell>
          <cell r="AV900">
            <v>35</v>
          </cell>
          <cell r="AW900">
            <v>64</v>
          </cell>
          <cell r="AX900">
            <v>36</v>
          </cell>
          <cell r="AY900">
            <v>68</v>
          </cell>
          <cell r="AZ900">
            <v>48</v>
          </cell>
          <cell r="BA900">
            <v>63</v>
          </cell>
          <cell r="BB900">
            <v>41</v>
          </cell>
          <cell r="BC900">
            <v>69</v>
          </cell>
          <cell r="BD900">
            <v>48</v>
          </cell>
          <cell r="BE900">
            <v>72</v>
          </cell>
          <cell r="BF900">
            <v>55</v>
          </cell>
          <cell r="BG900">
            <v>72</v>
          </cell>
          <cell r="BH900">
            <v>55</v>
          </cell>
          <cell r="BI900">
            <v>72</v>
          </cell>
          <cell r="BJ900">
            <v>42</v>
          </cell>
          <cell r="BK900">
            <v>72</v>
          </cell>
          <cell r="BL900">
            <v>53</v>
          </cell>
          <cell r="BM900">
            <v>74</v>
          </cell>
          <cell r="BN900">
            <v>48</v>
          </cell>
          <cell r="BO900">
            <v>70</v>
          </cell>
          <cell r="BP900">
            <v>50</v>
          </cell>
          <cell r="BQ900">
            <v>68</v>
          </cell>
          <cell r="BR900">
            <v>57</v>
          </cell>
          <cell r="BS900">
            <v>71</v>
          </cell>
          <cell r="BT900">
            <v>50</v>
          </cell>
          <cell r="BU900">
            <v>73</v>
          </cell>
          <cell r="BV900">
            <v>53</v>
          </cell>
          <cell r="BW900">
            <v>73</v>
          </cell>
          <cell r="BX900">
            <v>48</v>
          </cell>
          <cell r="BY900">
            <v>79</v>
          </cell>
          <cell r="BZ900">
            <v>58</v>
          </cell>
          <cell r="CA900">
            <v>81</v>
          </cell>
          <cell r="CB900">
            <v>57</v>
          </cell>
          <cell r="CC900">
            <v>79</v>
          </cell>
          <cell r="CD900">
            <v>58</v>
          </cell>
          <cell r="CE900">
            <v>79</v>
          </cell>
          <cell r="CF900">
            <v>55</v>
          </cell>
          <cell r="CG900">
            <v>84</v>
          </cell>
          <cell r="CH900">
            <v>54</v>
          </cell>
          <cell r="CI900">
            <v>87</v>
          </cell>
          <cell r="CJ900">
            <v>62</v>
          </cell>
          <cell r="CK900">
            <v>88</v>
          </cell>
          <cell r="CL900">
            <v>59</v>
          </cell>
          <cell r="CM900">
            <v>87</v>
          </cell>
          <cell r="CN900">
            <v>60</v>
          </cell>
          <cell r="CO900">
            <v>90</v>
          </cell>
          <cell r="CP900">
            <v>59</v>
          </cell>
          <cell r="CQ900">
            <v>90</v>
          </cell>
          <cell r="CR900">
            <v>59</v>
          </cell>
          <cell r="CS900">
            <v>89</v>
          </cell>
          <cell r="CT900">
            <v>68</v>
          </cell>
          <cell r="CU900">
            <v>85</v>
          </cell>
          <cell r="CV900">
            <v>62</v>
          </cell>
          <cell r="CW900">
            <v>84</v>
          </cell>
          <cell r="CX900">
            <v>65</v>
          </cell>
        </row>
        <row r="901">
          <cell r="B901">
            <v>37025</v>
          </cell>
          <cell r="C901">
            <v>87</v>
          </cell>
          <cell r="D901">
            <v>60</v>
          </cell>
          <cell r="E901">
            <v>79</v>
          </cell>
          <cell r="F901">
            <v>50</v>
          </cell>
          <cell r="G901">
            <v>78</v>
          </cell>
          <cell r="H901">
            <v>45</v>
          </cell>
          <cell r="I901">
            <v>81</v>
          </cell>
          <cell r="J901">
            <v>50</v>
          </cell>
          <cell r="K901">
            <v>86</v>
          </cell>
          <cell r="L901">
            <v>54</v>
          </cell>
          <cell r="M901">
            <v>82</v>
          </cell>
          <cell r="N901">
            <v>52</v>
          </cell>
          <cell r="O901">
            <v>86</v>
          </cell>
          <cell r="P901">
            <v>50</v>
          </cell>
          <cell r="Q901">
            <v>89</v>
          </cell>
          <cell r="R901">
            <v>57</v>
          </cell>
          <cell r="S901">
            <v>69</v>
          </cell>
          <cell r="T901">
            <v>39</v>
          </cell>
          <cell r="U901">
            <v>64</v>
          </cell>
          <cell r="V901">
            <v>36</v>
          </cell>
          <cell r="W901">
            <v>68</v>
          </cell>
          <cell r="X901">
            <v>31</v>
          </cell>
          <cell r="Y901">
            <v>68</v>
          </cell>
          <cell r="Z901">
            <v>48</v>
          </cell>
          <cell r="AA901">
            <v>68</v>
          </cell>
          <cell r="AB901">
            <v>47</v>
          </cell>
          <cell r="AC901">
            <v>69</v>
          </cell>
          <cell r="AD901">
            <v>39</v>
          </cell>
          <cell r="AE901">
            <v>70</v>
          </cell>
          <cell r="AF901">
            <v>46</v>
          </cell>
          <cell r="AG901">
            <v>62</v>
          </cell>
          <cell r="AH901">
            <v>40</v>
          </cell>
          <cell r="AI901">
            <v>62</v>
          </cell>
          <cell r="AJ901">
            <v>38</v>
          </cell>
          <cell r="AK901">
            <v>63</v>
          </cell>
          <cell r="AL901">
            <v>36</v>
          </cell>
          <cell r="AM901">
            <v>65</v>
          </cell>
          <cell r="AN901">
            <v>37</v>
          </cell>
          <cell r="AO901">
            <v>69</v>
          </cell>
          <cell r="AP901">
            <v>53</v>
          </cell>
          <cell r="AQ901">
            <v>72</v>
          </cell>
          <cell r="AR901">
            <v>51</v>
          </cell>
          <cell r="AS901">
            <v>71</v>
          </cell>
          <cell r="AT901">
            <v>42</v>
          </cell>
          <cell r="AU901">
            <v>62</v>
          </cell>
          <cell r="AV901">
            <v>44</v>
          </cell>
          <cell r="AW901">
            <v>67</v>
          </cell>
          <cell r="AX901">
            <v>35</v>
          </cell>
          <cell r="AY901">
            <v>66.9</v>
          </cell>
          <cell r="AZ901">
            <v>39.9</v>
          </cell>
          <cell r="BA901">
            <v>66</v>
          </cell>
          <cell r="BB901">
            <v>34</v>
          </cell>
          <cell r="BC901">
            <v>68</v>
          </cell>
          <cell r="BD901">
            <v>42</v>
          </cell>
          <cell r="BE901">
            <v>70</v>
          </cell>
          <cell r="BF901">
            <v>50</v>
          </cell>
          <cell r="BG901">
            <v>70</v>
          </cell>
          <cell r="BH901">
            <v>50</v>
          </cell>
          <cell r="BI901">
            <v>71</v>
          </cell>
          <cell r="BJ901">
            <v>40</v>
          </cell>
          <cell r="BK901">
            <v>71</v>
          </cell>
          <cell r="BL901">
            <v>49</v>
          </cell>
          <cell r="BM901">
            <v>75</v>
          </cell>
          <cell r="BN901">
            <v>42</v>
          </cell>
          <cell r="BO901">
            <v>72</v>
          </cell>
          <cell r="BP901">
            <v>44</v>
          </cell>
          <cell r="BQ901">
            <v>68</v>
          </cell>
          <cell r="BR901">
            <v>51</v>
          </cell>
          <cell r="BS901">
            <v>75</v>
          </cell>
          <cell r="BT901">
            <v>40</v>
          </cell>
          <cell r="BU901">
            <v>74</v>
          </cell>
          <cell r="BV901">
            <v>50</v>
          </cell>
          <cell r="BW901">
            <v>75</v>
          </cell>
          <cell r="BX901">
            <v>44</v>
          </cell>
          <cell r="BY901">
            <v>77</v>
          </cell>
          <cell r="BZ901">
            <v>49</v>
          </cell>
          <cell r="CA901">
            <v>81</v>
          </cell>
          <cell r="CB901">
            <v>53</v>
          </cell>
          <cell r="CC901">
            <v>79</v>
          </cell>
          <cell r="CD901">
            <v>56</v>
          </cell>
          <cell r="CE901">
            <v>81</v>
          </cell>
          <cell r="CF901">
            <v>51</v>
          </cell>
          <cell r="CG901">
            <v>86</v>
          </cell>
          <cell r="CH901">
            <v>48</v>
          </cell>
          <cell r="CI901">
            <v>82</v>
          </cell>
          <cell r="CJ901">
            <v>59</v>
          </cell>
          <cell r="CK901">
            <v>90</v>
          </cell>
          <cell r="CL901">
            <v>51</v>
          </cell>
          <cell r="CM901">
            <v>83</v>
          </cell>
          <cell r="CN901">
            <v>64</v>
          </cell>
          <cell r="CO901">
            <v>89</v>
          </cell>
          <cell r="CP901">
            <v>65</v>
          </cell>
          <cell r="CQ901">
            <v>89</v>
          </cell>
          <cell r="CR901">
            <v>65</v>
          </cell>
          <cell r="CS901">
            <v>90</v>
          </cell>
          <cell r="CT901">
            <v>68</v>
          </cell>
          <cell r="CU901">
            <v>86</v>
          </cell>
          <cell r="CV901">
            <v>65</v>
          </cell>
          <cell r="CW901">
            <v>86</v>
          </cell>
          <cell r="CX901">
            <v>68</v>
          </cell>
        </row>
        <row r="902">
          <cell r="B902">
            <v>37026</v>
          </cell>
          <cell r="C902">
            <v>91</v>
          </cell>
          <cell r="D902">
            <v>63</v>
          </cell>
          <cell r="E902">
            <v>87</v>
          </cell>
          <cell r="F902">
            <v>62</v>
          </cell>
          <cell r="G902">
            <v>86</v>
          </cell>
          <cell r="H902">
            <v>53</v>
          </cell>
          <cell r="I902">
            <v>88</v>
          </cell>
          <cell r="J902">
            <v>55</v>
          </cell>
          <cell r="K902">
            <v>91</v>
          </cell>
          <cell r="L902">
            <v>57</v>
          </cell>
          <cell r="M902">
            <v>89</v>
          </cell>
          <cell r="N902">
            <v>57.9</v>
          </cell>
          <cell r="O902">
            <v>91</v>
          </cell>
          <cell r="P902">
            <v>56</v>
          </cell>
          <cell r="Q902">
            <v>89</v>
          </cell>
          <cell r="R902">
            <v>59</v>
          </cell>
          <cell r="S902">
            <v>58</v>
          </cell>
          <cell r="T902">
            <v>44</v>
          </cell>
          <cell r="U902">
            <v>62</v>
          </cell>
          <cell r="V902">
            <v>35.1</v>
          </cell>
          <cell r="W902">
            <v>59</v>
          </cell>
          <cell r="X902">
            <v>39</v>
          </cell>
          <cell r="Y902">
            <v>59</v>
          </cell>
          <cell r="Z902">
            <v>48</v>
          </cell>
          <cell r="AA902">
            <v>64</v>
          </cell>
          <cell r="AB902">
            <v>46</v>
          </cell>
          <cell r="AC902">
            <v>66</v>
          </cell>
          <cell r="AD902">
            <v>41</v>
          </cell>
          <cell r="AE902">
            <v>69</v>
          </cell>
          <cell r="AF902">
            <v>49</v>
          </cell>
          <cell r="AG902">
            <v>66</v>
          </cell>
          <cell r="AH902">
            <v>39.9</v>
          </cell>
          <cell r="AI902">
            <v>65</v>
          </cell>
          <cell r="AJ902">
            <v>36</v>
          </cell>
          <cell r="AK902">
            <v>67</v>
          </cell>
          <cell r="AL902">
            <v>35</v>
          </cell>
          <cell r="AM902">
            <v>66</v>
          </cell>
          <cell r="AN902">
            <v>37.9</v>
          </cell>
          <cell r="AO902">
            <v>72</v>
          </cell>
          <cell r="AP902">
            <v>51</v>
          </cell>
          <cell r="AQ902">
            <v>72</v>
          </cell>
          <cell r="AR902">
            <v>48</v>
          </cell>
          <cell r="AS902">
            <v>71</v>
          </cell>
          <cell r="AT902">
            <v>41</v>
          </cell>
          <cell r="AU902">
            <v>62</v>
          </cell>
          <cell r="AV902">
            <v>44</v>
          </cell>
          <cell r="AW902">
            <v>65</v>
          </cell>
          <cell r="AX902">
            <v>44</v>
          </cell>
          <cell r="AY902">
            <v>70</v>
          </cell>
          <cell r="AZ902">
            <v>42</v>
          </cell>
          <cell r="BA902">
            <v>68</v>
          </cell>
          <cell r="BB902">
            <v>35</v>
          </cell>
          <cell r="BC902">
            <v>73</v>
          </cell>
          <cell r="BD902">
            <v>41</v>
          </cell>
          <cell r="BE902">
            <v>72</v>
          </cell>
          <cell r="BF902">
            <v>47</v>
          </cell>
          <cell r="BG902">
            <v>72</v>
          </cell>
          <cell r="BH902">
            <v>44</v>
          </cell>
          <cell r="BI902">
            <v>73</v>
          </cell>
          <cell r="BJ902">
            <v>44</v>
          </cell>
          <cell r="BK902">
            <v>72</v>
          </cell>
          <cell r="BL902">
            <v>48</v>
          </cell>
          <cell r="BM902">
            <v>75</v>
          </cell>
          <cell r="BN902">
            <v>49</v>
          </cell>
          <cell r="BO902">
            <v>75</v>
          </cell>
          <cell r="BP902">
            <v>45</v>
          </cell>
          <cell r="BQ902">
            <v>70</v>
          </cell>
          <cell r="BR902">
            <v>51</v>
          </cell>
          <cell r="BS902">
            <v>81</v>
          </cell>
          <cell r="BT902">
            <v>47</v>
          </cell>
          <cell r="BU902">
            <v>79</v>
          </cell>
          <cell r="BV902">
            <v>48</v>
          </cell>
          <cell r="BW902">
            <v>80</v>
          </cell>
          <cell r="BX902">
            <v>46</v>
          </cell>
          <cell r="BY902">
            <v>82</v>
          </cell>
          <cell r="BZ902">
            <v>50</v>
          </cell>
          <cell r="CA902">
            <v>89</v>
          </cell>
          <cell r="CB902">
            <v>53</v>
          </cell>
          <cell r="CC902">
            <v>85</v>
          </cell>
          <cell r="CD902">
            <v>59</v>
          </cell>
          <cell r="CE902">
            <v>88</v>
          </cell>
          <cell r="CF902">
            <v>59</v>
          </cell>
          <cell r="CG902">
            <v>89</v>
          </cell>
          <cell r="CH902">
            <v>52</v>
          </cell>
          <cell r="CI902">
            <v>88</v>
          </cell>
          <cell r="CJ902">
            <v>59</v>
          </cell>
          <cell r="CK902">
            <v>91</v>
          </cell>
          <cell r="CL902">
            <v>52</v>
          </cell>
          <cell r="CM902">
            <v>87</v>
          </cell>
          <cell r="CN902">
            <v>59</v>
          </cell>
          <cell r="CO902">
            <v>85</v>
          </cell>
          <cell r="CP902">
            <v>62</v>
          </cell>
          <cell r="CQ902">
            <v>89</v>
          </cell>
          <cell r="CR902">
            <v>68</v>
          </cell>
          <cell r="CS902">
            <v>88</v>
          </cell>
          <cell r="CT902">
            <v>63</v>
          </cell>
          <cell r="CU902">
            <v>84</v>
          </cell>
          <cell r="CV902">
            <v>69</v>
          </cell>
          <cell r="CW902">
            <v>89</v>
          </cell>
          <cell r="CX902">
            <v>73</v>
          </cell>
        </row>
        <row r="903">
          <cell r="B903">
            <v>37027</v>
          </cell>
          <cell r="C903">
            <v>89</v>
          </cell>
          <cell r="D903">
            <v>68</v>
          </cell>
          <cell r="E903">
            <v>86</v>
          </cell>
          <cell r="F903">
            <v>63</v>
          </cell>
          <cell r="G903">
            <v>84</v>
          </cell>
          <cell r="H903">
            <v>60</v>
          </cell>
          <cell r="I903">
            <v>86</v>
          </cell>
          <cell r="J903">
            <v>61</v>
          </cell>
          <cell r="K903">
            <v>92</v>
          </cell>
          <cell r="L903">
            <v>61</v>
          </cell>
          <cell r="M903">
            <v>87</v>
          </cell>
          <cell r="N903">
            <v>61</v>
          </cell>
          <cell r="O903">
            <v>91</v>
          </cell>
          <cell r="P903">
            <v>62</v>
          </cell>
          <cell r="Q903">
            <v>89</v>
          </cell>
          <cell r="R903">
            <v>63</v>
          </cell>
          <cell r="S903">
            <v>54</v>
          </cell>
          <cell r="T903">
            <v>45</v>
          </cell>
          <cell r="U903">
            <v>69</v>
          </cell>
          <cell r="V903">
            <v>47</v>
          </cell>
          <cell r="W903">
            <v>62</v>
          </cell>
          <cell r="X903">
            <v>43</v>
          </cell>
          <cell r="Y903">
            <v>51</v>
          </cell>
          <cell r="Z903">
            <v>44</v>
          </cell>
          <cell r="AA903">
            <v>61</v>
          </cell>
          <cell r="AB903">
            <v>49</v>
          </cell>
          <cell r="AC903">
            <v>69</v>
          </cell>
          <cell r="AD903">
            <v>48</v>
          </cell>
          <cell r="AE903">
            <v>62</v>
          </cell>
          <cell r="AF903">
            <v>51</v>
          </cell>
          <cell r="AG903">
            <v>74</v>
          </cell>
          <cell r="AH903">
            <v>48</v>
          </cell>
          <cell r="AI903">
            <v>71</v>
          </cell>
          <cell r="AJ903">
            <v>46</v>
          </cell>
          <cell r="AK903">
            <v>71</v>
          </cell>
          <cell r="AL903">
            <v>45</v>
          </cell>
          <cell r="AM903">
            <v>70</v>
          </cell>
          <cell r="AN903">
            <v>47</v>
          </cell>
          <cell r="AO903">
            <v>68</v>
          </cell>
          <cell r="AP903">
            <v>55</v>
          </cell>
          <cell r="AQ903">
            <v>69</v>
          </cell>
          <cell r="AR903">
            <v>54</v>
          </cell>
          <cell r="AS903">
            <v>65</v>
          </cell>
          <cell r="AT903">
            <v>45</v>
          </cell>
          <cell r="AU903">
            <v>72</v>
          </cell>
          <cell r="AV903">
            <v>49</v>
          </cell>
          <cell r="AW903">
            <v>72</v>
          </cell>
          <cell r="AX903">
            <v>48</v>
          </cell>
          <cell r="AY903">
            <v>68</v>
          </cell>
          <cell r="AZ903">
            <v>49</v>
          </cell>
          <cell r="BA903">
            <v>70</v>
          </cell>
          <cell r="BB903">
            <v>46</v>
          </cell>
          <cell r="BC903">
            <v>69</v>
          </cell>
          <cell r="BD903">
            <v>48</v>
          </cell>
          <cell r="BE903">
            <v>72</v>
          </cell>
          <cell r="BF903">
            <v>53</v>
          </cell>
          <cell r="BG903">
            <v>71</v>
          </cell>
          <cell r="BH903">
            <v>51</v>
          </cell>
          <cell r="BI903">
            <v>70</v>
          </cell>
          <cell r="BJ903">
            <v>50</v>
          </cell>
          <cell r="BK903">
            <v>71</v>
          </cell>
          <cell r="BL903">
            <v>53</v>
          </cell>
          <cell r="BM903">
            <v>72</v>
          </cell>
          <cell r="BN903">
            <v>51</v>
          </cell>
          <cell r="BO903">
            <v>74</v>
          </cell>
          <cell r="BP903">
            <v>50</v>
          </cell>
          <cell r="BQ903">
            <v>70</v>
          </cell>
          <cell r="BR903">
            <v>54</v>
          </cell>
          <cell r="BS903">
            <v>80</v>
          </cell>
          <cell r="BT903">
            <v>54</v>
          </cell>
          <cell r="BU903">
            <v>76</v>
          </cell>
          <cell r="BV903">
            <v>57</v>
          </cell>
          <cell r="BW903">
            <v>75</v>
          </cell>
          <cell r="BX903">
            <v>54</v>
          </cell>
          <cell r="BY903">
            <v>82</v>
          </cell>
          <cell r="BZ903">
            <v>61</v>
          </cell>
          <cell r="CA903">
            <v>89</v>
          </cell>
          <cell r="CB903">
            <v>60</v>
          </cell>
          <cell r="CC903">
            <v>87</v>
          </cell>
          <cell r="CD903">
            <v>65</v>
          </cell>
          <cell r="CE903">
            <v>89</v>
          </cell>
          <cell r="CF903">
            <v>65</v>
          </cell>
          <cell r="CG903">
            <v>90</v>
          </cell>
          <cell r="CH903">
            <v>61</v>
          </cell>
          <cell r="CI903">
            <v>91</v>
          </cell>
          <cell r="CJ903">
            <v>66</v>
          </cell>
          <cell r="CK903">
            <v>92</v>
          </cell>
          <cell r="CL903">
            <v>56</v>
          </cell>
          <cell r="CM903">
            <v>93</v>
          </cell>
          <cell r="CN903">
            <v>64</v>
          </cell>
          <cell r="CO903">
            <v>89</v>
          </cell>
          <cell r="CP903">
            <v>63</v>
          </cell>
          <cell r="CQ903">
            <v>89</v>
          </cell>
          <cell r="CR903">
            <v>66</v>
          </cell>
          <cell r="CS903">
            <v>87</v>
          </cell>
          <cell r="CT903">
            <v>66</v>
          </cell>
          <cell r="CU903">
            <v>86</v>
          </cell>
          <cell r="CV903">
            <v>69</v>
          </cell>
          <cell r="CW903">
            <v>87</v>
          </cell>
          <cell r="CX903">
            <v>71</v>
          </cell>
        </row>
        <row r="904">
          <cell r="B904">
            <v>37028</v>
          </cell>
          <cell r="C904">
            <v>86</v>
          </cell>
          <cell r="D904">
            <v>66</v>
          </cell>
          <cell r="E904">
            <v>89</v>
          </cell>
          <cell r="F904">
            <v>65</v>
          </cell>
          <cell r="G904">
            <v>85</v>
          </cell>
          <cell r="H904">
            <v>62</v>
          </cell>
          <cell r="I904">
            <v>89</v>
          </cell>
          <cell r="J904">
            <v>62</v>
          </cell>
          <cell r="K904">
            <v>85</v>
          </cell>
          <cell r="L904">
            <v>61</v>
          </cell>
          <cell r="M904">
            <v>88</v>
          </cell>
          <cell r="N904">
            <v>61</v>
          </cell>
          <cell r="O904">
            <v>88</v>
          </cell>
          <cell r="P904">
            <v>60</v>
          </cell>
          <cell r="Q904">
            <v>86</v>
          </cell>
          <cell r="R904">
            <v>63</v>
          </cell>
          <cell r="S904">
            <v>58</v>
          </cell>
          <cell r="T904">
            <v>43</v>
          </cell>
          <cell r="U904">
            <v>68</v>
          </cell>
          <cell r="V904">
            <v>46</v>
          </cell>
          <cell r="W904">
            <v>63</v>
          </cell>
          <cell r="X904">
            <v>43</v>
          </cell>
          <cell r="Y904">
            <v>57</v>
          </cell>
          <cell r="Z904">
            <v>48</v>
          </cell>
          <cell r="AA904">
            <v>64</v>
          </cell>
          <cell r="AB904">
            <v>46</v>
          </cell>
          <cell r="AC904">
            <v>65</v>
          </cell>
          <cell r="AD904">
            <v>45</v>
          </cell>
          <cell r="AE904">
            <v>63</v>
          </cell>
          <cell r="AF904">
            <v>51</v>
          </cell>
          <cell r="AG904">
            <v>69</v>
          </cell>
          <cell r="AH904">
            <v>52</v>
          </cell>
          <cell r="AI904">
            <v>70</v>
          </cell>
          <cell r="AJ904">
            <v>49</v>
          </cell>
          <cell r="AK904">
            <v>70</v>
          </cell>
          <cell r="AL904">
            <v>46</v>
          </cell>
          <cell r="AM904">
            <v>65</v>
          </cell>
          <cell r="AN904">
            <v>48</v>
          </cell>
          <cell r="AO904">
            <v>65</v>
          </cell>
          <cell r="AP904">
            <v>53</v>
          </cell>
          <cell r="AQ904">
            <v>65</v>
          </cell>
          <cell r="AR904">
            <v>52</v>
          </cell>
          <cell r="AS904">
            <v>66</v>
          </cell>
          <cell r="AT904">
            <v>47</v>
          </cell>
          <cell r="AU904">
            <v>70</v>
          </cell>
          <cell r="AV904">
            <v>55</v>
          </cell>
          <cell r="AW904">
            <v>74</v>
          </cell>
          <cell r="AX904">
            <v>56</v>
          </cell>
          <cell r="AY904">
            <v>69</v>
          </cell>
          <cell r="AZ904">
            <v>51</v>
          </cell>
          <cell r="BA904">
            <v>72</v>
          </cell>
          <cell r="BB904">
            <v>50</v>
          </cell>
          <cell r="BC904">
            <v>66</v>
          </cell>
          <cell r="BD904">
            <v>49</v>
          </cell>
          <cell r="BE904">
            <v>69</v>
          </cell>
          <cell r="BF904">
            <v>52</v>
          </cell>
          <cell r="BG904">
            <v>68</v>
          </cell>
          <cell r="BH904">
            <v>52</v>
          </cell>
          <cell r="BI904">
            <v>70</v>
          </cell>
          <cell r="BJ904">
            <v>52</v>
          </cell>
          <cell r="BK904">
            <v>72</v>
          </cell>
          <cell r="BL904">
            <v>56</v>
          </cell>
          <cell r="BM904">
            <v>78</v>
          </cell>
          <cell r="BN904">
            <v>57</v>
          </cell>
          <cell r="BO904">
            <v>78</v>
          </cell>
          <cell r="BP904">
            <v>54</v>
          </cell>
          <cell r="BQ904">
            <v>75</v>
          </cell>
          <cell r="BR904">
            <v>55</v>
          </cell>
          <cell r="BS904">
            <v>83</v>
          </cell>
          <cell r="BT904">
            <v>57</v>
          </cell>
          <cell r="BU904">
            <v>78</v>
          </cell>
          <cell r="BV904">
            <v>57</v>
          </cell>
          <cell r="BW904">
            <v>78</v>
          </cell>
          <cell r="BX904">
            <v>59</v>
          </cell>
          <cell r="BY904">
            <v>82</v>
          </cell>
          <cell r="BZ904">
            <v>61</v>
          </cell>
          <cell r="CA904">
            <v>86</v>
          </cell>
          <cell r="CB904">
            <v>63</v>
          </cell>
          <cell r="CC904">
            <v>87</v>
          </cell>
          <cell r="CD904">
            <v>64</v>
          </cell>
          <cell r="CE904">
            <v>86</v>
          </cell>
          <cell r="CF904">
            <v>65</v>
          </cell>
          <cell r="CG904">
            <v>89</v>
          </cell>
          <cell r="CH904">
            <v>60</v>
          </cell>
          <cell r="CI904">
            <v>89</v>
          </cell>
          <cell r="CJ904">
            <v>66</v>
          </cell>
          <cell r="CK904">
            <v>90</v>
          </cell>
          <cell r="CL904">
            <v>60</v>
          </cell>
          <cell r="CM904">
            <v>91</v>
          </cell>
          <cell r="CN904">
            <v>64</v>
          </cell>
          <cell r="CO904">
            <v>90</v>
          </cell>
          <cell r="CP904">
            <v>63</v>
          </cell>
          <cell r="CQ904">
            <v>91</v>
          </cell>
          <cell r="CR904">
            <v>65</v>
          </cell>
          <cell r="CS904">
            <v>88</v>
          </cell>
          <cell r="CT904">
            <v>65</v>
          </cell>
          <cell r="CU904">
            <v>86</v>
          </cell>
          <cell r="CV904">
            <v>67</v>
          </cell>
          <cell r="CW904">
            <v>89</v>
          </cell>
          <cell r="CX904">
            <v>72</v>
          </cell>
        </row>
        <row r="905">
          <cell r="B905">
            <v>37029</v>
          </cell>
          <cell r="C905">
            <v>83</v>
          </cell>
          <cell r="D905">
            <v>67</v>
          </cell>
          <cell r="E905">
            <v>85</v>
          </cell>
          <cell r="F905">
            <v>67</v>
          </cell>
          <cell r="G905">
            <v>84</v>
          </cell>
          <cell r="H905">
            <v>63</v>
          </cell>
          <cell r="I905">
            <v>86</v>
          </cell>
          <cell r="J905">
            <v>63</v>
          </cell>
          <cell r="K905">
            <v>85</v>
          </cell>
          <cell r="L905">
            <v>66</v>
          </cell>
          <cell r="M905">
            <v>87</v>
          </cell>
          <cell r="N905">
            <v>64</v>
          </cell>
          <cell r="O905">
            <v>89</v>
          </cell>
          <cell r="P905">
            <v>64</v>
          </cell>
          <cell r="Q905">
            <v>87</v>
          </cell>
          <cell r="R905">
            <v>66</v>
          </cell>
          <cell r="S905">
            <v>62</v>
          </cell>
          <cell r="T905">
            <v>45</v>
          </cell>
          <cell r="U905">
            <v>70</v>
          </cell>
          <cell r="V905">
            <v>49</v>
          </cell>
          <cell r="W905">
            <v>68</v>
          </cell>
          <cell r="X905">
            <v>43</v>
          </cell>
          <cell r="Y905">
            <v>64</v>
          </cell>
          <cell r="Z905">
            <v>49</v>
          </cell>
          <cell r="AA905">
            <v>69</v>
          </cell>
          <cell r="AB905">
            <v>49</v>
          </cell>
          <cell r="AC905">
            <v>72</v>
          </cell>
          <cell r="AD905">
            <v>49</v>
          </cell>
          <cell r="AE905">
            <v>69</v>
          </cell>
          <cell r="AF905">
            <v>54</v>
          </cell>
          <cell r="AG905">
            <v>70</v>
          </cell>
          <cell r="AH905">
            <v>53</v>
          </cell>
          <cell r="AI905">
            <v>71</v>
          </cell>
          <cell r="AJ905">
            <v>52</v>
          </cell>
          <cell r="AK905">
            <v>71</v>
          </cell>
          <cell r="AL905">
            <v>51</v>
          </cell>
          <cell r="AM905">
            <v>71</v>
          </cell>
          <cell r="AN905">
            <v>49</v>
          </cell>
          <cell r="AO905">
            <v>72</v>
          </cell>
          <cell r="AP905">
            <v>55</v>
          </cell>
          <cell r="AQ905">
            <v>73</v>
          </cell>
          <cell r="AR905">
            <v>56</v>
          </cell>
          <cell r="AS905">
            <v>73</v>
          </cell>
          <cell r="AT905">
            <v>51</v>
          </cell>
          <cell r="AU905">
            <v>71</v>
          </cell>
          <cell r="AV905">
            <v>56</v>
          </cell>
          <cell r="AW905">
            <v>77</v>
          </cell>
          <cell r="AX905">
            <v>57</v>
          </cell>
          <cell r="AY905">
            <v>73</v>
          </cell>
          <cell r="AZ905">
            <v>55</v>
          </cell>
          <cell r="BA905">
            <v>74</v>
          </cell>
          <cell r="BB905">
            <v>53</v>
          </cell>
          <cell r="BC905">
            <v>72</v>
          </cell>
          <cell r="BD905">
            <v>53</v>
          </cell>
          <cell r="BE905">
            <v>75</v>
          </cell>
          <cell r="BF905">
            <v>56</v>
          </cell>
          <cell r="BG905">
            <v>76</v>
          </cell>
          <cell r="BH905">
            <v>56</v>
          </cell>
          <cell r="BI905">
            <v>76</v>
          </cell>
          <cell r="BJ905">
            <v>56</v>
          </cell>
          <cell r="BK905">
            <v>80</v>
          </cell>
          <cell r="BL905">
            <v>60</v>
          </cell>
          <cell r="BM905">
            <v>81</v>
          </cell>
          <cell r="BN905">
            <v>59</v>
          </cell>
          <cell r="BO905">
            <v>82</v>
          </cell>
          <cell r="BP905">
            <v>60</v>
          </cell>
          <cell r="BQ905">
            <v>80</v>
          </cell>
          <cell r="BR905">
            <v>61</v>
          </cell>
          <cell r="BS905">
            <v>82</v>
          </cell>
          <cell r="BT905">
            <v>59</v>
          </cell>
          <cell r="BU905">
            <v>82</v>
          </cell>
          <cell r="BV905">
            <v>62</v>
          </cell>
          <cell r="BW905">
            <v>84</v>
          </cell>
          <cell r="BX905">
            <v>62</v>
          </cell>
          <cell r="BY905">
            <v>84</v>
          </cell>
          <cell r="BZ905">
            <v>64</v>
          </cell>
          <cell r="CA905">
            <v>89</v>
          </cell>
          <cell r="CB905">
            <v>64</v>
          </cell>
          <cell r="CC905">
            <v>88</v>
          </cell>
          <cell r="CD905">
            <v>67</v>
          </cell>
          <cell r="CE905">
            <v>86</v>
          </cell>
          <cell r="CF905">
            <v>67</v>
          </cell>
          <cell r="CG905">
            <v>90</v>
          </cell>
          <cell r="CH905">
            <v>63</v>
          </cell>
          <cell r="CI905">
            <v>90</v>
          </cell>
          <cell r="CJ905">
            <v>67</v>
          </cell>
          <cell r="CK905">
            <v>91</v>
          </cell>
          <cell r="CL905">
            <v>62</v>
          </cell>
          <cell r="CM905">
            <v>90</v>
          </cell>
          <cell r="CN905">
            <v>66</v>
          </cell>
          <cell r="CO905">
            <v>87</v>
          </cell>
          <cell r="CP905">
            <v>64</v>
          </cell>
          <cell r="CQ905">
            <v>92</v>
          </cell>
          <cell r="CR905">
            <v>67</v>
          </cell>
          <cell r="CS905">
            <v>89</v>
          </cell>
          <cell r="CT905">
            <v>66</v>
          </cell>
          <cell r="CU905">
            <v>86</v>
          </cell>
          <cell r="CV905">
            <v>70</v>
          </cell>
          <cell r="CW905">
            <v>87</v>
          </cell>
          <cell r="CX905">
            <v>74</v>
          </cell>
        </row>
        <row r="906">
          <cell r="B906">
            <v>37030</v>
          </cell>
          <cell r="C906">
            <v>82</v>
          </cell>
          <cell r="D906">
            <v>64</v>
          </cell>
          <cell r="E906">
            <v>82</v>
          </cell>
          <cell r="F906">
            <v>63</v>
          </cell>
          <cell r="G906">
            <v>83</v>
          </cell>
          <cell r="H906">
            <v>63</v>
          </cell>
          <cell r="I906">
            <v>84</v>
          </cell>
          <cell r="J906">
            <v>65</v>
          </cell>
          <cell r="K906">
            <v>86</v>
          </cell>
          <cell r="L906">
            <v>66</v>
          </cell>
          <cell r="M906">
            <v>85</v>
          </cell>
          <cell r="N906">
            <v>62</v>
          </cell>
          <cell r="O906">
            <v>86</v>
          </cell>
          <cell r="P906">
            <v>66</v>
          </cell>
          <cell r="Q906">
            <v>86</v>
          </cell>
          <cell r="R906">
            <v>68</v>
          </cell>
          <cell r="S906">
            <v>64</v>
          </cell>
          <cell r="T906">
            <v>46</v>
          </cell>
          <cell r="U906">
            <v>71</v>
          </cell>
          <cell r="V906">
            <v>49</v>
          </cell>
          <cell r="W906">
            <v>71</v>
          </cell>
          <cell r="X906">
            <v>45</v>
          </cell>
          <cell r="Y906">
            <v>66</v>
          </cell>
          <cell r="Z906">
            <v>52</v>
          </cell>
          <cell r="AA906">
            <v>71</v>
          </cell>
          <cell r="AB906">
            <v>51</v>
          </cell>
          <cell r="AC906">
            <v>73</v>
          </cell>
          <cell r="AD906">
            <v>51</v>
          </cell>
          <cell r="AE906">
            <v>71</v>
          </cell>
          <cell r="AF906">
            <v>56</v>
          </cell>
          <cell r="AG906">
            <v>70</v>
          </cell>
          <cell r="AH906">
            <v>52</v>
          </cell>
          <cell r="AI906">
            <v>71</v>
          </cell>
          <cell r="AJ906">
            <v>51</v>
          </cell>
          <cell r="AK906">
            <v>72</v>
          </cell>
          <cell r="AL906">
            <v>51</v>
          </cell>
          <cell r="AM906">
            <v>72</v>
          </cell>
          <cell r="AN906">
            <v>50</v>
          </cell>
          <cell r="AO906">
            <v>73</v>
          </cell>
          <cell r="AP906">
            <v>58</v>
          </cell>
          <cell r="AQ906">
            <v>76</v>
          </cell>
          <cell r="AR906">
            <v>58</v>
          </cell>
          <cell r="AS906">
            <v>76</v>
          </cell>
          <cell r="AT906">
            <v>53</v>
          </cell>
          <cell r="AU906">
            <v>70</v>
          </cell>
          <cell r="AV906">
            <v>54</v>
          </cell>
          <cell r="AW906">
            <v>75</v>
          </cell>
          <cell r="AX906">
            <v>55</v>
          </cell>
          <cell r="AY906">
            <v>74</v>
          </cell>
          <cell r="AZ906">
            <v>55</v>
          </cell>
          <cell r="BA906">
            <v>74</v>
          </cell>
          <cell r="BB906">
            <v>53</v>
          </cell>
          <cell r="BC906">
            <v>73</v>
          </cell>
          <cell r="BD906">
            <v>54</v>
          </cell>
          <cell r="BE906">
            <v>77</v>
          </cell>
          <cell r="BF906">
            <v>57</v>
          </cell>
          <cell r="BG906">
            <v>77</v>
          </cell>
          <cell r="BH906">
            <v>57</v>
          </cell>
          <cell r="BI906">
            <v>77</v>
          </cell>
          <cell r="BJ906">
            <v>57</v>
          </cell>
          <cell r="BK906">
            <v>79</v>
          </cell>
          <cell r="BL906">
            <v>61</v>
          </cell>
          <cell r="BM906">
            <v>79</v>
          </cell>
          <cell r="BN906">
            <v>59</v>
          </cell>
          <cell r="BO906">
            <v>82</v>
          </cell>
          <cell r="BP906">
            <v>60</v>
          </cell>
          <cell r="BQ906">
            <v>84</v>
          </cell>
          <cell r="BR906">
            <v>62</v>
          </cell>
          <cell r="BS906">
            <v>81</v>
          </cell>
          <cell r="BT906">
            <v>58</v>
          </cell>
          <cell r="BU906">
            <v>81</v>
          </cell>
          <cell r="BV906">
            <v>62</v>
          </cell>
          <cell r="BW906">
            <v>83</v>
          </cell>
          <cell r="BX906">
            <v>63</v>
          </cell>
          <cell r="BY906">
            <v>84</v>
          </cell>
          <cell r="BZ906">
            <v>64</v>
          </cell>
          <cell r="CA906">
            <v>88</v>
          </cell>
          <cell r="CB906">
            <v>65</v>
          </cell>
          <cell r="CC906">
            <v>89</v>
          </cell>
          <cell r="CD906">
            <v>67</v>
          </cell>
          <cell r="CE906">
            <v>85</v>
          </cell>
          <cell r="CF906">
            <v>66</v>
          </cell>
          <cell r="CG906">
            <v>89</v>
          </cell>
          <cell r="CH906">
            <v>64</v>
          </cell>
          <cell r="CI906">
            <v>88</v>
          </cell>
          <cell r="CJ906">
            <v>69</v>
          </cell>
          <cell r="CK906">
            <v>90</v>
          </cell>
          <cell r="CL906">
            <v>63</v>
          </cell>
          <cell r="CM906">
            <v>90</v>
          </cell>
          <cell r="CN906">
            <v>67</v>
          </cell>
          <cell r="CO906">
            <v>87</v>
          </cell>
          <cell r="CP906">
            <v>68</v>
          </cell>
          <cell r="CQ906">
            <v>90</v>
          </cell>
          <cell r="CR906">
            <v>68</v>
          </cell>
          <cell r="CS906">
            <v>87</v>
          </cell>
          <cell r="CT906">
            <v>68</v>
          </cell>
          <cell r="CU906">
            <v>87</v>
          </cell>
          <cell r="CV906">
            <v>71</v>
          </cell>
          <cell r="CW906">
            <v>88</v>
          </cell>
          <cell r="CX906">
            <v>74</v>
          </cell>
        </row>
        <row r="907">
          <cell r="B907">
            <v>37031</v>
          </cell>
          <cell r="C907">
            <v>83</v>
          </cell>
          <cell r="D907">
            <v>64</v>
          </cell>
          <cell r="E907">
            <v>82</v>
          </cell>
          <cell r="F907">
            <v>61</v>
          </cell>
          <cell r="G907">
            <v>81</v>
          </cell>
          <cell r="H907">
            <v>61</v>
          </cell>
          <cell r="I907">
            <v>82</v>
          </cell>
          <cell r="J907">
            <v>61</v>
          </cell>
          <cell r="K907">
            <v>83</v>
          </cell>
          <cell r="L907">
            <v>62</v>
          </cell>
          <cell r="M907">
            <v>83</v>
          </cell>
          <cell r="N907">
            <v>58</v>
          </cell>
          <cell r="O907">
            <v>85</v>
          </cell>
          <cell r="P907">
            <v>64</v>
          </cell>
          <cell r="Q907">
            <v>86</v>
          </cell>
          <cell r="R907">
            <v>65</v>
          </cell>
          <cell r="S907">
            <v>65</v>
          </cell>
          <cell r="T907">
            <v>47</v>
          </cell>
          <cell r="U907">
            <v>70</v>
          </cell>
          <cell r="V907">
            <v>50</v>
          </cell>
          <cell r="W907">
            <v>70</v>
          </cell>
          <cell r="X907">
            <v>47</v>
          </cell>
          <cell r="Y907">
            <v>66</v>
          </cell>
          <cell r="Z907">
            <v>53</v>
          </cell>
          <cell r="AA907">
            <v>72</v>
          </cell>
          <cell r="AB907">
            <v>52</v>
          </cell>
          <cell r="AC907">
            <v>73</v>
          </cell>
          <cell r="AD907">
            <v>52</v>
          </cell>
          <cell r="AE907">
            <v>72</v>
          </cell>
          <cell r="AF907">
            <v>57</v>
          </cell>
          <cell r="AG907">
            <v>71</v>
          </cell>
          <cell r="AH907">
            <v>51</v>
          </cell>
          <cell r="AI907">
            <v>71</v>
          </cell>
          <cell r="AJ907">
            <v>50</v>
          </cell>
          <cell r="AK907">
            <v>72</v>
          </cell>
          <cell r="AL907">
            <v>51</v>
          </cell>
          <cell r="AM907">
            <v>75</v>
          </cell>
          <cell r="AN907">
            <v>52</v>
          </cell>
          <cell r="AO907">
            <v>75</v>
          </cell>
          <cell r="AP907">
            <v>57</v>
          </cell>
          <cell r="AQ907">
            <v>77</v>
          </cell>
          <cell r="AR907">
            <v>58</v>
          </cell>
          <cell r="AS907">
            <v>76</v>
          </cell>
          <cell r="AT907">
            <v>53</v>
          </cell>
          <cell r="AU907">
            <v>70</v>
          </cell>
          <cell r="AV907">
            <v>52</v>
          </cell>
          <cell r="AW907">
            <v>74</v>
          </cell>
          <cell r="AX907">
            <v>54</v>
          </cell>
          <cell r="AY907">
            <v>75</v>
          </cell>
          <cell r="AZ907">
            <v>55</v>
          </cell>
          <cell r="BA907">
            <v>74</v>
          </cell>
          <cell r="BB907">
            <v>51</v>
          </cell>
          <cell r="BC907">
            <v>73</v>
          </cell>
          <cell r="BD907">
            <v>54</v>
          </cell>
          <cell r="BE907">
            <v>77</v>
          </cell>
          <cell r="BF907">
            <v>57</v>
          </cell>
          <cell r="BG907">
            <v>76</v>
          </cell>
          <cell r="BH907">
            <v>57</v>
          </cell>
          <cell r="BI907">
            <v>79</v>
          </cell>
          <cell r="BJ907">
            <v>56</v>
          </cell>
          <cell r="BK907">
            <v>80</v>
          </cell>
          <cell r="BL907">
            <v>60</v>
          </cell>
          <cell r="BM907">
            <v>79</v>
          </cell>
          <cell r="BN907">
            <v>57</v>
          </cell>
          <cell r="BO907">
            <v>82</v>
          </cell>
          <cell r="BP907">
            <v>59</v>
          </cell>
          <cell r="BQ907">
            <v>82</v>
          </cell>
          <cell r="BR907">
            <v>63</v>
          </cell>
          <cell r="BS907">
            <v>77</v>
          </cell>
          <cell r="BT907">
            <v>57</v>
          </cell>
          <cell r="BU907">
            <v>82</v>
          </cell>
          <cell r="BV907">
            <v>60</v>
          </cell>
          <cell r="BW907">
            <v>83</v>
          </cell>
          <cell r="BX907">
            <v>61</v>
          </cell>
          <cell r="BY907">
            <v>84</v>
          </cell>
          <cell r="BZ907">
            <v>64</v>
          </cell>
          <cell r="CA907">
            <v>88</v>
          </cell>
          <cell r="CB907">
            <v>65</v>
          </cell>
          <cell r="CC907">
            <v>86</v>
          </cell>
          <cell r="CD907">
            <v>66</v>
          </cell>
          <cell r="CE907">
            <v>84</v>
          </cell>
          <cell r="CF907">
            <v>64</v>
          </cell>
          <cell r="CG907">
            <v>89</v>
          </cell>
          <cell r="CH907">
            <v>64</v>
          </cell>
          <cell r="CI907">
            <v>88</v>
          </cell>
          <cell r="CJ907">
            <v>66</v>
          </cell>
          <cell r="CK907">
            <v>90</v>
          </cell>
          <cell r="CL907">
            <v>60</v>
          </cell>
          <cell r="CM907">
            <v>88</v>
          </cell>
          <cell r="CN907">
            <v>64</v>
          </cell>
          <cell r="CO907">
            <v>86</v>
          </cell>
          <cell r="CP907">
            <v>65</v>
          </cell>
          <cell r="CQ907">
            <v>89</v>
          </cell>
          <cell r="CR907">
            <v>67</v>
          </cell>
          <cell r="CS907">
            <v>87</v>
          </cell>
          <cell r="CT907">
            <v>68</v>
          </cell>
          <cell r="CU907">
            <v>87</v>
          </cell>
          <cell r="CV907">
            <v>70</v>
          </cell>
          <cell r="CW907">
            <v>88</v>
          </cell>
          <cell r="CX907">
            <v>73</v>
          </cell>
        </row>
        <row r="908">
          <cell r="B908">
            <v>37032</v>
          </cell>
          <cell r="C908">
            <v>81</v>
          </cell>
          <cell r="D908">
            <v>63</v>
          </cell>
          <cell r="E908">
            <v>82</v>
          </cell>
          <cell r="F908">
            <v>61</v>
          </cell>
          <cell r="G908">
            <v>82</v>
          </cell>
          <cell r="H908">
            <v>58</v>
          </cell>
          <cell r="I908">
            <v>83</v>
          </cell>
          <cell r="J908">
            <v>61</v>
          </cell>
          <cell r="K908">
            <v>84</v>
          </cell>
          <cell r="L908">
            <v>65</v>
          </cell>
          <cell r="M908">
            <v>83</v>
          </cell>
          <cell r="N908">
            <v>61</v>
          </cell>
          <cell r="O908">
            <v>86</v>
          </cell>
          <cell r="P908">
            <v>64</v>
          </cell>
          <cell r="Q908">
            <v>84</v>
          </cell>
          <cell r="R908">
            <v>67</v>
          </cell>
          <cell r="S908">
            <v>67</v>
          </cell>
          <cell r="T908">
            <v>47</v>
          </cell>
          <cell r="U908">
            <v>72</v>
          </cell>
          <cell r="V908">
            <v>50</v>
          </cell>
          <cell r="W908">
            <v>73</v>
          </cell>
          <cell r="X908">
            <v>47</v>
          </cell>
          <cell r="Y908">
            <v>70</v>
          </cell>
          <cell r="Z908">
            <v>52</v>
          </cell>
          <cell r="AA908">
            <v>72</v>
          </cell>
          <cell r="AB908">
            <v>51</v>
          </cell>
          <cell r="AC908">
            <v>76</v>
          </cell>
          <cell r="AD908">
            <v>52</v>
          </cell>
          <cell r="AE908">
            <v>72</v>
          </cell>
          <cell r="AF908">
            <v>56</v>
          </cell>
          <cell r="AG908">
            <v>72</v>
          </cell>
          <cell r="AH908">
            <v>51</v>
          </cell>
          <cell r="AI908">
            <v>72</v>
          </cell>
          <cell r="AJ908">
            <v>50</v>
          </cell>
          <cell r="AK908">
            <v>73</v>
          </cell>
          <cell r="AL908">
            <v>51</v>
          </cell>
          <cell r="AM908">
            <v>75</v>
          </cell>
          <cell r="AN908">
            <v>50</v>
          </cell>
          <cell r="AO908">
            <v>75</v>
          </cell>
          <cell r="AP908">
            <v>58</v>
          </cell>
          <cell r="AQ908">
            <v>77</v>
          </cell>
          <cell r="AR908">
            <v>58</v>
          </cell>
          <cell r="AS908">
            <v>75</v>
          </cell>
          <cell r="AT908">
            <v>53</v>
          </cell>
          <cell r="AU908">
            <v>71</v>
          </cell>
          <cell r="AV908">
            <v>53</v>
          </cell>
          <cell r="AW908">
            <v>78</v>
          </cell>
          <cell r="AX908">
            <v>53</v>
          </cell>
          <cell r="AY908">
            <v>78</v>
          </cell>
          <cell r="AZ908">
            <v>54</v>
          </cell>
          <cell r="BA908">
            <v>78</v>
          </cell>
          <cell r="BB908">
            <v>51</v>
          </cell>
          <cell r="BC908">
            <v>77</v>
          </cell>
          <cell r="BD908">
            <v>54</v>
          </cell>
          <cell r="BE908">
            <v>80</v>
          </cell>
          <cell r="BF908">
            <v>56</v>
          </cell>
          <cell r="BG908">
            <v>78</v>
          </cell>
          <cell r="BH908">
            <v>55</v>
          </cell>
          <cell r="BI908">
            <v>78</v>
          </cell>
          <cell r="BJ908">
            <v>56</v>
          </cell>
          <cell r="BK908">
            <v>79</v>
          </cell>
          <cell r="BL908">
            <v>60</v>
          </cell>
          <cell r="BM908">
            <v>77</v>
          </cell>
          <cell r="BN908">
            <v>57</v>
          </cell>
          <cell r="BO908">
            <v>83</v>
          </cell>
          <cell r="BP908">
            <v>57</v>
          </cell>
          <cell r="BQ908">
            <v>81</v>
          </cell>
          <cell r="BR908">
            <v>61</v>
          </cell>
          <cell r="BS908">
            <v>76</v>
          </cell>
          <cell r="BT908">
            <v>55</v>
          </cell>
          <cell r="BU908">
            <v>79</v>
          </cell>
          <cell r="BV908">
            <v>58</v>
          </cell>
          <cell r="BW908">
            <v>82</v>
          </cell>
          <cell r="BX908">
            <v>59</v>
          </cell>
          <cell r="BY908">
            <v>81</v>
          </cell>
          <cell r="BZ908">
            <v>62</v>
          </cell>
          <cell r="CA908">
            <v>86</v>
          </cell>
          <cell r="CB908">
            <v>62</v>
          </cell>
          <cell r="CC908">
            <v>85</v>
          </cell>
          <cell r="CD908">
            <v>66</v>
          </cell>
          <cell r="CE908">
            <v>83</v>
          </cell>
          <cell r="CF908">
            <v>62</v>
          </cell>
          <cell r="CG908">
            <v>87</v>
          </cell>
          <cell r="CH908">
            <v>61</v>
          </cell>
          <cell r="CI908">
            <v>87</v>
          </cell>
          <cell r="CJ908">
            <v>65</v>
          </cell>
          <cell r="CK908">
            <v>88</v>
          </cell>
          <cell r="CL908">
            <v>64</v>
          </cell>
          <cell r="CM908">
            <v>87</v>
          </cell>
          <cell r="CN908">
            <v>65</v>
          </cell>
          <cell r="CO908">
            <v>86</v>
          </cell>
          <cell r="CP908">
            <v>65</v>
          </cell>
          <cell r="CQ908">
            <v>89</v>
          </cell>
          <cell r="CR908">
            <v>66</v>
          </cell>
          <cell r="CS908">
            <v>88</v>
          </cell>
          <cell r="CT908">
            <v>69</v>
          </cell>
          <cell r="CU908">
            <v>86</v>
          </cell>
          <cell r="CV908">
            <v>70</v>
          </cell>
          <cell r="CW908">
            <v>87</v>
          </cell>
          <cell r="CX908">
            <v>73</v>
          </cell>
        </row>
        <row r="909">
          <cell r="B909">
            <v>37033</v>
          </cell>
          <cell r="C909">
            <v>82</v>
          </cell>
          <cell r="D909">
            <v>61</v>
          </cell>
          <cell r="E909">
            <v>80</v>
          </cell>
          <cell r="F909">
            <v>58</v>
          </cell>
          <cell r="G909">
            <v>79</v>
          </cell>
          <cell r="H909">
            <v>57</v>
          </cell>
          <cell r="I909">
            <v>82</v>
          </cell>
          <cell r="J909">
            <v>60</v>
          </cell>
          <cell r="K909">
            <v>84</v>
          </cell>
          <cell r="L909">
            <v>61</v>
          </cell>
          <cell r="M909">
            <v>82</v>
          </cell>
          <cell r="N909">
            <v>58</v>
          </cell>
          <cell r="O909">
            <v>85</v>
          </cell>
          <cell r="P909">
            <v>62</v>
          </cell>
          <cell r="Q909">
            <v>85</v>
          </cell>
          <cell r="R909">
            <v>65</v>
          </cell>
          <cell r="S909">
            <v>67</v>
          </cell>
          <cell r="T909">
            <v>46</v>
          </cell>
          <cell r="U909">
            <v>71</v>
          </cell>
          <cell r="V909">
            <v>50</v>
          </cell>
          <cell r="W909">
            <v>73</v>
          </cell>
          <cell r="X909">
            <v>45</v>
          </cell>
          <cell r="Y909">
            <v>68</v>
          </cell>
          <cell r="Z909">
            <v>52</v>
          </cell>
          <cell r="AA909">
            <v>71</v>
          </cell>
          <cell r="AB909">
            <v>51</v>
          </cell>
          <cell r="AC909">
            <v>72</v>
          </cell>
          <cell r="AD909">
            <v>50</v>
          </cell>
          <cell r="AE909">
            <v>70</v>
          </cell>
          <cell r="AF909">
            <v>55</v>
          </cell>
          <cell r="AG909">
            <v>71</v>
          </cell>
          <cell r="AH909">
            <v>53</v>
          </cell>
          <cell r="AI909">
            <v>72</v>
          </cell>
          <cell r="AJ909">
            <v>52</v>
          </cell>
          <cell r="AK909">
            <v>75</v>
          </cell>
          <cell r="AL909">
            <v>52</v>
          </cell>
          <cell r="AM909">
            <v>76</v>
          </cell>
          <cell r="AN909">
            <v>51</v>
          </cell>
          <cell r="AO909">
            <v>74</v>
          </cell>
          <cell r="AP909">
            <v>57</v>
          </cell>
          <cell r="AQ909">
            <v>74</v>
          </cell>
          <cell r="AR909">
            <v>58</v>
          </cell>
          <cell r="AS909">
            <v>75</v>
          </cell>
          <cell r="AT909">
            <v>53</v>
          </cell>
          <cell r="AU909">
            <v>71</v>
          </cell>
          <cell r="AV909">
            <v>54</v>
          </cell>
          <cell r="AW909">
            <v>74</v>
          </cell>
          <cell r="AX909">
            <v>53</v>
          </cell>
          <cell r="AY909">
            <v>75</v>
          </cell>
          <cell r="AZ909">
            <v>55</v>
          </cell>
          <cell r="BA909">
            <v>74</v>
          </cell>
          <cell r="BB909">
            <v>52</v>
          </cell>
          <cell r="BC909">
            <v>74</v>
          </cell>
          <cell r="BD909">
            <v>54</v>
          </cell>
          <cell r="BE909">
            <v>77</v>
          </cell>
          <cell r="BF909">
            <v>57</v>
          </cell>
          <cell r="BG909">
            <v>76</v>
          </cell>
          <cell r="BH909">
            <v>56</v>
          </cell>
          <cell r="BI909">
            <v>76</v>
          </cell>
          <cell r="BJ909">
            <v>57</v>
          </cell>
          <cell r="BK909">
            <v>78</v>
          </cell>
          <cell r="BL909">
            <v>60</v>
          </cell>
          <cell r="BM909">
            <v>76</v>
          </cell>
          <cell r="BN909">
            <v>54</v>
          </cell>
          <cell r="BO909">
            <v>79</v>
          </cell>
          <cell r="BP909">
            <v>59</v>
          </cell>
          <cell r="BQ909">
            <v>79</v>
          </cell>
          <cell r="BR909">
            <v>62</v>
          </cell>
          <cell r="BS909">
            <v>76</v>
          </cell>
          <cell r="BT909">
            <v>54</v>
          </cell>
          <cell r="BU909">
            <v>78</v>
          </cell>
          <cell r="BV909">
            <v>59</v>
          </cell>
          <cell r="BW909">
            <v>79</v>
          </cell>
          <cell r="BX909">
            <v>61</v>
          </cell>
          <cell r="BY909">
            <v>82</v>
          </cell>
          <cell r="BZ909">
            <v>60</v>
          </cell>
          <cell r="CA909">
            <v>86</v>
          </cell>
          <cell r="CB909">
            <v>62</v>
          </cell>
          <cell r="CC909">
            <v>85</v>
          </cell>
          <cell r="CD909">
            <v>67</v>
          </cell>
          <cell r="CE909">
            <v>82</v>
          </cell>
          <cell r="CF909">
            <v>61</v>
          </cell>
          <cell r="CG909">
            <v>87</v>
          </cell>
          <cell r="CH909">
            <v>63</v>
          </cell>
          <cell r="CI909">
            <v>87</v>
          </cell>
          <cell r="CJ909">
            <v>67</v>
          </cell>
          <cell r="CK909">
            <v>88</v>
          </cell>
          <cell r="CL909">
            <v>64</v>
          </cell>
          <cell r="CM909">
            <v>89</v>
          </cell>
          <cell r="CN909">
            <v>65</v>
          </cell>
          <cell r="CO909">
            <v>87</v>
          </cell>
          <cell r="CP909">
            <v>67</v>
          </cell>
          <cell r="CQ909">
            <v>89</v>
          </cell>
          <cell r="CR909">
            <v>68</v>
          </cell>
          <cell r="CS909">
            <v>87</v>
          </cell>
          <cell r="CT909">
            <v>70</v>
          </cell>
          <cell r="CU909">
            <v>87</v>
          </cell>
          <cell r="CV909">
            <v>72</v>
          </cell>
          <cell r="CW909">
            <v>89</v>
          </cell>
          <cell r="CX909">
            <v>75</v>
          </cell>
        </row>
        <row r="910">
          <cell r="B910">
            <v>37034</v>
          </cell>
          <cell r="C910">
            <v>86</v>
          </cell>
          <cell r="D910">
            <v>70</v>
          </cell>
          <cell r="E910">
            <v>86</v>
          </cell>
          <cell r="F910">
            <v>68</v>
          </cell>
          <cell r="G910">
            <v>85</v>
          </cell>
          <cell r="H910">
            <v>67</v>
          </cell>
          <cell r="I910">
            <v>88</v>
          </cell>
          <cell r="J910">
            <v>70</v>
          </cell>
          <cell r="K910">
            <v>87</v>
          </cell>
          <cell r="L910">
            <v>64</v>
          </cell>
          <cell r="M910">
            <v>89</v>
          </cell>
          <cell r="N910">
            <v>66</v>
          </cell>
          <cell r="O910">
            <v>92</v>
          </cell>
          <cell r="P910">
            <v>70</v>
          </cell>
          <cell r="Q910">
            <v>92</v>
          </cell>
          <cell r="R910">
            <v>73</v>
          </cell>
          <cell r="S910">
            <v>71</v>
          </cell>
          <cell r="T910">
            <v>49</v>
          </cell>
          <cell r="U910">
            <v>79</v>
          </cell>
          <cell r="V910">
            <v>52</v>
          </cell>
          <cell r="W910">
            <v>81</v>
          </cell>
          <cell r="X910">
            <v>47</v>
          </cell>
          <cell r="Y910">
            <v>76</v>
          </cell>
          <cell r="Z910">
            <v>54</v>
          </cell>
          <cell r="AA910">
            <v>79</v>
          </cell>
          <cell r="AB910">
            <v>53</v>
          </cell>
          <cell r="AC910">
            <v>80</v>
          </cell>
          <cell r="AD910">
            <v>52</v>
          </cell>
          <cell r="AE910">
            <v>72</v>
          </cell>
          <cell r="AF910">
            <v>55</v>
          </cell>
          <cell r="AG910">
            <v>73</v>
          </cell>
          <cell r="AH910">
            <v>53</v>
          </cell>
          <cell r="AI910">
            <v>76</v>
          </cell>
          <cell r="AJ910">
            <v>52</v>
          </cell>
          <cell r="AK910">
            <v>79</v>
          </cell>
          <cell r="AL910">
            <v>52</v>
          </cell>
          <cell r="AM910">
            <v>79</v>
          </cell>
          <cell r="AN910">
            <v>51</v>
          </cell>
          <cell r="AO910">
            <v>80</v>
          </cell>
          <cell r="AP910">
            <v>58</v>
          </cell>
          <cell r="AQ910">
            <v>80</v>
          </cell>
          <cell r="AR910">
            <v>59</v>
          </cell>
          <cell r="AS910">
            <v>81</v>
          </cell>
          <cell r="AT910">
            <v>54</v>
          </cell>
          <cell r="AU910">
            <v>76</v>
          </cell>
          <cell r="AV910">
            <v>57</v>
          </cell>
          <cell r="AW910">
            <v>79</v>
          </cell>
          <cell r="AX910">
            <v>56</v>
          </cell>
          <cell r="AY910">
            <v>80</v>
          </cell>
          <cell r="AZ910">
            <v>58</v>
          </cell>
          <cell r="BA910">
            <v>81</v>
          </cell>
          <cell r="BB910">
            <v>51</v>
          </cell>
          <cell r="BC910">
            <v>81</v>
          </cell>
          <cell r="BD910">
            <v>53</v>
          </cell>
          <cell r="BE910">
            <v>83</v>
          </cell>
          <cell r="BF910">
            <v>57</v>
          </cell>
          <cell r="BG910">
            <v>82</v>
          </cell>
          <cell r="BH910">
            <v>56</v>
          </cell>
          <cell r="BI910">
            <v>84</v>
          </cell>
          <cell r="BJ910">
            <v>59</v>
          </cell>
          <cell r="BK910">
            <v>85</v>
          </cell>
          <cell r="BL910">
            <v>63</v>
          </cell>
          <cell r="BM910">
            <v>83</v>
          </cell>
          <cell r="BN910">
            <v>55</v>
          </cell>
          <cell r="BO910">
            <v>86</v>
          </cell>
          <cell r="BP910">
            <v>60</v>
          </cell>
          <cell r="BQ910">
            <v>86</v>
          </cell>
          <cell r="BR910">
            <v>63</v>
          </cell>
          <cell r="BS910">
            <v>84</v>
          </cell>
          <cell r="BT910">
            <v>56</v>
          </cell>
          <cell r="BU910">
            <v>86</v>
          </cell>
          <cell r="BV910">
            <v>61</v>
          </cell>
          <cell r="BW910">
            <v>87</v>
          </cell>
          <cell r="BX910">
            <v>63</v>
          </cell>
          <cell r="BY910">
            <v>88</v>
          </cell>
          <cell r="BZ910">
            <v>66</v>
          </cell>
          <cell r="CA910">
            <v>92</v>
          </cell>
          <cell r="CB910">
            <v>68</v>
          </cell>
          <cell r="CC910">
            <v>91</v>
          </cell>
          <cell r="CD910">
            <v>73</v>
          </cell>
          <cell r="CE910">
            <v>88</v>
          </cell>
          <cell r="CF910">
            <v>67</v>
          </cell>
          <cell r="CG910">
            <v>93</v>
          </cell>
          <cell r="CH910">
            <v>69</v>
          </cell>
          <cell r="CI910">
            <v>93</v>
          </cell>
          <cell r="CJ910">
            <v>73</v>
          </cell>
          <cell r="CK910">
            <v>91</v>
          </cell>
          <cell r="CL910">
            <v>70</v>
          </cell>
          <cell r="CM910">
            <v>92</v>
          </cell>
          <cell r="CN910">
            <v>71</v>
          </cell>
          <cell r="CO910">
            <v>90</v>
          </cell>
          <cell r="CP910">
            <v>73</v>
          </cell>
          <cell r="CQ910">
            <v>92</v>
          </cell>
          <cell r="CR910">
            <v>74</v>
          </cell>
          <cell r="CS910">
            <v>87</v>
          </cell>
          <cell r="CT910">
            <v>73</v>
          </cell>
          <cell r="CU910">
            <v>87</v>
          </cell>
          <cell r="CV910">
            <v>75</v>
          </cell>
          <cell r="CW910">
            <v>89</v>
          </cell>
          <cell r="CX910">
            <v>78</v>
          </cell>
        </row>
        <row r="911">
          <cell r="B911">
            <v>37035</v>
          </cell>
          <cell r="C911">
            <v>90</v>
          </cell>
          <cell r="D911">
            <v>70</v>
          </cell>
          <cell r="E911">
            <v>89</v>
          </cell>
          <cell r="F911">
            <v>67</v>
          </cell>
          <cell r="G911">
            <v>88</v>
          </cell>
          <cell r="H911">
            <v>66</v>
          </cell>
          <cell r="I911">
            <v>91</v>
          </cell>
          <cell r="J911">
            <v>69</v>
          </cell>
          <cell r="K911">
            <v>91</v>
          </cell>
          <cell r="L911">
            <v>65</v>
          </cell>
          <cell r="M911">
            <v>92</v>
          </cell>
          <cell r="N911">
            <v>69</v>
          </cell>
          <cell r="O911">
            <v>95</v>
          </cell>
          <cell r="P911">
            <v>73</v>
          </cell>
          <cell r="Q911">
            <v>95</v>
          </cell>
          <cell r="R911">
            <v>76</v>
          </cell>
          <cell r="S911">
            <v>72</v>
          </cell>
          <cell r="T911">
            <v>52</v>
          </cell>
          <cell r="U911">
            <v>81</v>
          </cell>
          <cell r="V911">
            <v>59</v>
          </cell>
          <cell r="W911">
            <v>83</v>
          </cell>
          <cell r="X911">
            <v>54</v>
          </cell>
          <cell r="Y911">
            <v>78</v>
          </cell>
          <cell r="Z911">
            <v>61</v>
          </cell>
          <cell r="AA911">
            <v>81</v>
          </cell>
          <cell r="AB911">
            <v>60</v>
          </cell>
          <cell r="AC911">
            <v>82</v>
          </cell>
          <cell r="AD911">
            <v>59</v>
          </cell>
          <cell r="AE911">
            <v>70</v>
          </cell>
          <cell r="AF911">
            <v>54</v>
          </cell>
          <cell r="AG911">
            <v>71</v>
          </cell>
          <cell r="AH911">
            <v>52</v>
          </cell>
          <cell r="AI911">
            <v>72</v>
          </cell>
          <cell r="AJ911">
            <v>50</v>
          </cell>
          <cell r="AK911">
            <v>75</v>
          </cell>
          <cell r="AL911">
            <v>50</v>
          </cell>
          <cell r="AM911">
            <v>77</v>
          </cell>
          <cell r="AN911">
            <v>53</v>
          </cell>
          <cell r="AO911">
            <v>81</v>
          </cell>
          <cell r="AP911">
            <v>65</v>
          </cell>
          <cell r="AQ911">
            <v>81</v>
          </cell>
          <cell r="AR911">
            <v>66</v>
          </cell>
          <cell r="AS911">
            <v>82</v>
          </cell>
          <cell r="AT911">
            <v>61</v>
          </cell>
          <cell r="AU911">
            <v>74</v>
          </cell>
          <cell r="AV911">
            <v>56</v>
          </cell>
          <cell r="AW911">
            <v>77</v>
          </cell>
          <cell r="AX911">
            <v>55</v>
          </cell>
          <cell r="AY911">
            <v>78</v>
          </cell>
          <cell r="AZ911">
            <v>57</v>
          </cell>
          <cell r="BA911">
            <v>82</v>
          </cell>
          <cell r="BB911">
            <v>58</v>
          </cell>
          <cell r="BC911">
            <v>82</v>
          </cell>
          <cell r="BD911">
            <v>60</v>
          </cell>
          <cell r="BE911">
            <v>84</v>
          </cell>
          <cell r="BF911">
            <v>64</v>
          </cell>
          <cell r="BG911">
            <v>83</v>
          </cell>
          <cell r="BH911">
            <v>63</v>
          </cell>
          <cell r="BI911">
            <v>85</v>
          </cell>
          <cell r="BJ911">
            <v>64</v>
          </cell>
          <cell r="BK911">
            <v>87</v>
          </cell>
          <cell r="BL911">
            <v>68</v>
          </cell>
          <cell r="BM911">
            <v>87</v>
          </cell>
          <cell r="BN911">
            <v>62</v>
          </cell>
          <cell r="BO911">
            <v>90</v>
          </cell>
          <cell r="BP911">
            <v>67</v>
          </cell>
          <cell r="BQ911">
            <v>90</v>
          </cell>
          <cell r="BR911">
            <v>70</v>
          </cell>
          <cell r="BS911">
            <v>87</v>
          </cell>
          <cell r="BT911">
            <v>60</v>
          </cell>
          <cell r="BU911">
            <v>89</v>
          </cell>
          <cell r="BV911">
            <v>65</v>
          </cell>
          <cell r="BW911">
            <v>90</v>
          </cell>
          <cell r="BX911">
            <v>67</v>
          </cell>
          <cell r="BY911">
            <v>91</v>
          </cell>
          <cell r="BZ911">
            <v>71</v>
          </cell>
          <cell r="CA911">
            <v>95</v>
          </cell>
          <cell r="CB911">
            <v>73</v>
          </cell>
          <cell r="CC911">
            <v>94</v>
          </cell>
          <cell r="CD911">
            <v>78</v>
          </cell>
          <cell r="CE911">
            <v>91</v>
          </cell>
          <cell r="CF911">
            <v>72</v>
          </cell>
          <cell r="CG911">
            <v>96</v>
          </cell>
          <cell r="CH911">
            <v>74</v>
          </cell>
          <cell r="CI911">
            <v>96</v>
          </cell>
          <cell r="CJ911">
            <v>78</v>
          </cell>
          <cell r="CK911">
            <v>93</v>
          </cell>
          <cell r="CL911">
            <v>69</v>
          </cell>
          <cell r="CM911">
            <v>94</v>
          </cell>
          <cell r="CN911">
            <v>70</v>
          </cell>
          <cell r="CO911">
            <v>92</v>
          </cell>
          <cell r="CP911">
            <v>72</v>
          </cell>
          <cell r="CQ911">
            <v>94</v>
          </cell>
          <cell r="CR911">
            <v>73</v>
          </cell>
          <cell r="CS911">
            <v>87</v>
          </cell>
          <cell r="CT911">
            <v>71</v>
          </cell>
          <cell r="CU911">
            <v>87</v>
          </cell>
          <cell r="CV911">
            <v>73</v>
          </cell>
          <cell r="CW911">
            <v>89</v>
          </cell>
          <cell r="CX911">
            <v>76</v>
          </cell>
        </row>
        <row r="912">
          <cell r="B912">
            <v>37036</v>
          </cell>
          <cell r="C912">
            <v>87</v>
          </cell>
          <cell r="D912">
            <v>67</v>
          </cell>
          <cell r="E912">
            <v>85</v>
          </cell>
          <cell r="F912">
            <v>63</v>
          </cell>
          <cell r="G912">
            <v>84</v>
          </cell>
          <cell r="H912">
            <v>62</v>
          </cell>
          <cell r="I912">
            <v>87</v>
          </cell>
          <cell r="J912">
            <v>65</v>
          </cell>
          <cell r="K912">
            <v>91</v>
          </cell>
          <cell r="L912">
            <v>65</v>
          </cell>
          <cell r="M912">
            <v>90</v>
          </cell>
          <cell r="N912">
            <v>67</v>
          </cell>
          <cell r="O912">
            <v>93</v>
          </cell>
          <cell r="P912">
            <v>71</v>
          </cell>
          <cell r="Q912">
            <v>93</v>
          </cell>
          <cell r="R912">
            <v>74</v>
          </cell>
          <cell r="S912">
            <v>66</v>
          </cell>
          <cell r="T912">
            <v>46</v>
          </cell>
          <cell r="U912">
            <v>73</v>
          </cell>
          <cell r="V912">
            <v>51</v>
          </cell>
          <cell r="W912">
            <v>75</v>
          </cell>
          <cell r="X912">
            <v>46</v>
          </cell>
          <cell r="Y912">
            <v>70</v>
          </cell>
          <cell r="Z912">
            <v>53</v>
          </cell>
          <cell r="AA912">
            <v>73</v>
          </cell>
          <cell r="AB912">
            <v>52</v>
          </cell>
          <cell r="AC912">
            <v>74</v>
          </cell>
          <cell r="AD912">
            <v>51</v>
          </cell>
          <cell r="AE912">
            <v>66</v>
          </cell>
          <cell r="AF912">
            <v>51</v>
          </cell>
          <cell r="AG912">
            <v>67</v>
          </cell>
          <cell r="AH912">
            <v>49</v>
          </cell>
          <cell r="AI912">
            <v>68</v>
          </cell>
          <cell r="AJ912">
            <v>48</v>
          </cell>
          <cell r="AK912">
            <v>71</v>
          </cell>
          <cell r="AL912">
            <v>48</v>
          </cell>
          <cell r="AM912">
            <v>73</v>
          </cell>
          <cell r="AN912">
            <v>48</v>
          </cell>
          <cell r="AO912">
            <v>73</v>
          </cell>
          <cell r="AP912">
            <v>57</v>
          </cell>
          <cell r="AQ912">
            <v>73</v>
          </cell>
          <cell r="AR912">
            <v>58</v>
          </cell>
          <cell r="AS912">
            <v>74</v>
          </cell>
          <cell r="AT912">
            <v>53</v>
          </cell>
          <cell r="AU912">
            <v>71</v>
          </cell>
          <cell r="AV912">
            <v>53</v>
          </cell>
          <cell r="AW912">
            <v>74</v>
          </cell>
          <cell r="AX912">
            <v>52</v>
          </cell>
          <cell r="AY912">
            <v>75</v>
          </cell>
          <cell r="AZ912">
            <v>54</v>
          </cell>
          <cell r="BA912">
            <v>75</v>
          </cell>
          <cell r="BB912">
            <v>51</v>
          </cell>
          <cell r="BC912">
            <v>75</v>
          </cell>
          <cell r="BD912">
            <v>53</v>
          </cell>
          <cell r="BE912">
            <v>78</v>
          </cell>
          <cell r="BF912">
            <v>57</v>
          </cell>
          <cell r="BG912">
            <v>77</v>
          </cell>
          <cell r="BH912">
            <v>56</v>
          </cell>
          <cell r="BI912">
            <v>79</v>
          </cell>
          <cell r="BJ912">
            <v>57</v>
          </cell>
          <cell r="BK912">
            <v>82</v>
          </cell>
          <cell r="BL912">
            <v>62</v>
          </cell>
          <cell r="BM912">
            <v>84</v>
          </cell>
          <cell r="BN912">
            <v>59</v>
          </cell>
          <cell r="BO912">
            <v>87</v>
          </cell>
          <cell r="BP912">
            <v>64</v>
          </cell>
          <cell r="BQ912">
            <v>87</v>
          </cell>
          <cell r="BR912">
            <v>67</v>
          </cell>
          <cell r="BS912">
            <v>86</v>
          </cell>
          <cell r="BT912">
            <v>60</v>
          </cell>
          <cell r="BU912">
            <v>88</v>
          </cell>
          <cell r="BV912">
            <v>65</v>
          </cell>
          <cell r="BW912">
            <v>89</v>
          </cell>
          <cell r="BX912">
            <v>67</v>
          </cell>
          <cell r="BY912">
            <v>90</v>
          </cell>
          <cell r="BZ912">
            <v>69</v>
          </cell>
          <cell r="CA912">
            <v>94</v>
          </cell>
          <cell r="CB912">
            <v>71</v>
          </cell>
          <cell r="CC912">
            <v>93</v>
          </cell>
          <cell r="CD912">
            <v>76</v>
          </cell>
          <cell r="CE912">
            <v>90</v>
          </cell>
          <cell r="CF912">
            <v>70</v>
          </cell>
          <cell r="CG912">
            <v>95</v>
          </cell>
          <cell r="CH912">
            <v>72</v>
          </cell>
          <cell r="CI912">
            <v>95</v>
          </cell>
          <cell r="CJ912">
            <v>76</v>
          </cell>
          <cell r="CK912">
            <v>98</v>
          </cell>
          <cell r="CL912">
            <v>74</v>
          </cell>
          <cell r="CM912">
            <v>99</v>
          </cell>
          <cell r="CN912">
            <v>75</v>
          </cell>
          <cell r="CO912">
            <v>97</v>
          </cell>
          <cell r="CP912">
            <v>77</v>
          </cell>
          <cell r="CQ912">
            <v>99</v>
          </cell>
          <cell r="CR912">
            <v>78</v>
          </cell>
          <cell r="CS912">
            <v>94</v>
          </cell>
          <cell r="CT912">
            <v>78</v>
          </cell>
          <cell r="CU912">
            <v>94</v>
          </cell>
          <cell r="CV912">
            <v>80</v>
          </cell>
          <cell r="CW912">
            <v>96</v>
          </cell>
          <cell r="CX912">
            <v>83</v>
          </cell>
        </row>
        <row r="913">
          <cell r="B913">
            <v>37037</v>
          </cell>
          <cell r="C913">
            <v>89</v>
          </cell>
          <cell r="D913">
            <v>70</v>
          </cell>
          <cell r="E913">
            <v>87</v>
          </cell>
          <cell r="F913">
            <v>65</v>
          </cell>
          <cell r="G913">
            <v>86</v>
          </cell>
          <cell r="H913">
            <v>64</v>
          </cell>
          <cell r="I913">
            <v>89</v>
          </cell>
          <cell r="J913">
            <v>67</v>
          </cell>
          <cell r="K913">
            <v>89</v>
          </cell>
          <cell r="L913">
            <v>63</v>
          </cell>
          <cell r="M913">
            <v>88</v>
          </cell>
          <cell r="N913">
            <v>65</v>
          </cell>
          <cell r="O913">
            <v>91</v>
          </cell>
          <cell r="P913">
            <v>69</v>
          </cell>
          <cell r="Q913">
            <v>91</v>
          </cell>
          <cell r="R913">
            <v>72</v>
          </cell>
          <cell r="S913">
            <v>62</v>
          </cell>
          <cell r="T913">
            <v>42</v>
          </cell>
          <cell r="U913">
            <v>71</v>
          </cell>
          <cell r="V913">
            <v>49</v>
          </cell>
          <cell r="W913">
            <v>73</v>
          </cell>
          <cell r="X913">
            <v>44</v>
          </cell>
          <cell r="Y913">
            <v>68</v>
          </cell>
          <cell r="Z913">
            <v>51</v>
          </cell>
          <cell r="AA913">
            <v>71</v>
          </cell>
          <cell r="AB913">
            <v>50</v>
          </cell>
          <cell r="AC913">
            <v>72</v>
          </cell>
          <cell r="AD913">
            <v>49</v>
          </cell>
          <cell r="AE913">
            <v>67</v>
          </cell>
          <cell r="AF913">
            <v>51</v>
          </cell>
          <cell r="AG913">
            <v>68</v>
          </cell>
          <cell r="AH913">
            <v>49</v>
          </cell>
          <cell r="AI913">
            <v>69</v>
          </cell>
          <cell r="AJ913">
            <v>47</v>
          </cell>
          <cell r="AK913">
            <v>72</v>
          </cell>
          <cell r="AL913">
            <v>47</v>
          </cell>
          <cell r="AM913">
            <v>70</v>
          </cell>
          <cell r="AN913">
            <v>45</v>
          </cell>
          <cell r="AO913">
            <v>73</v>
          </cell>
          <cell r="AP913">
            <v>57</v>
          </cell>
          <cell r="AQ913">
            <v>73</v>
          </cell>
          <cell r="AR913">
            <v>58</v>
          </cell>
          <cell r="AS913">
            <v>74</v>
          </cell>
          <cell r="AT913">
            <v>53</v>
          </cell>
          <cell r="AU913">
            <v>73</v>
          </cell>
          <cell r="AV913">
            <v>54</v>
          </cell>
          <cell r="AW913">
            <v>76</v>
          </cell>
          <cell r="AX913">
            <v>53</v>
          </cell>
          <cell r="AY913">
            <v>77</v>
          </cell>
          <cell r="AZ913">
            <v>55</v>
          </cell>
          <cell r="BA913">
            <v>74</v>
          </cell>
          <cell r="BB913">
            <v>50</v>
          </cell>
          <cell r="BC913">
            <v>74</v>
          </cell>
          <cell r="BD913">
            <v>52</v>
          </cell>
          <cell r="BE913">
            <v>77</v>
          </cell>
          <cell r="BF913">
            <v>57</v>
          </cell>
          <cell r="BG913">
            <v>76</v>
          </cell>
          <cell r="BH913">
            <v>56</v>
          </cell>
          <cell r="BI913">
            <v>79</v>
          </cell>
          <cell r="BJ913">
            <v>58</v>
          </cell>
          <cell r="BK913">
            <v>81</v>
          </cell>
          <cell r="BL913">
            <v>62</v>
          </cell>
          <cell r="BM913">
            <v>80</v>
          </cell>
          <cell r="BN913">
            <v>55</v>
          </cell>
          <cell r="BO913">
            <v>83</v>
          </cell>
          <cell r="BP913">
            <v>60</v>
          </cell>
          <cell r="BQ913">
            <v>83</v>
          </cell>
          <cell r="BR913">
            <v>63</v>
          </cell>
          <cell r="BS913">
            <v>83</v>
          </cell>
          <cell r="BT913">
            <v>56</v>
          </cell>
          <cell r="BU913">
            <v>85</v>
          </cell>
          <cell r="BV913">
            <v>61</v>
          </cell>
          <cell r="BW913">
            <v>86</v>
          </cell>
          <cell r="BX913">
            <v>63</v>
          </cell>
          <cell r="BY913">
            <v>87</v>
          </cell>
          <cell r="BZ913">
            <v>65</v>
          </cell>
          <cell r="CA913">
            <v>91</v>
          </cell>
          <cell r="CB913">
            <v>67</v>
          </cell>
          <cell r="CC913">
            <v>90</v>
          </cell>
          <cell r="CD913">
            <v>72</v>
          </cell>
          <cell r="CE913">
            <v>87</v>
          </cell>
          <cell r="CF913">
            <v>66</v>
          </cell>
          <cell r="CG913">
            <v>92</v>
          </cell>
          <cell r="CH913">
            <v>68</v>
          </cell>
          <cell r="CI913">
            <v>92</v>
          </cell>
          <cell r="CJ913">
            <v>72</v>
          </cell>
          <cell r="CK913">
            <v>92</v>
          </cell>
          <cell r="CL913">
            <v>68</v>
          </cell>
          <cell r="CM913">
            <v>93</v>
          </cell>
          <cell r="CN913">
            <v>69</v>
          </cell>
          <cell r="CO913">
            <v>91</v>
          </cell>
          <cell r="CP913">
            <v>71</v>
          </cell>
          <cell r="CQ913">
            <v>93</v>
          </cell>
          <cell r="CR913">
            <v>72</v>
          </cell>
          <cell r="CS913">
            <v>87</v>
          </cell>
          <cell r="CT913">
            <v>71</v>
          </cell>
          <cell r="CU913">
            <v>87</v>
          </cell>
          <cell r="CV913">
            <v>73</v>
          </cell>
          <cell r="CW913">
            <v>89</v>
          </cell>
          <cell r="CX913">
            <v>76</v>
          </cell>
        </row>
        <row r="914">
          <cell r="B914">
            <v>37038</v>
          </cell>
          <cell r="C914">
            <v>84</v>
          </cell>
          <cell r="D914">
            <v>64</v>
          </cell>
          <cell r="E914">
            <v>83</v>
          </cell>
          <cell r="F914">
            <v>61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87</v>
          </cell>
          <cell r="L914">
            <v>64</v>
          </cell>
          <cell r="M914">
            <v>84</v>
          </cell>
          <cell r="N914">
            <v>61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68</v>
          </cell>
          <cell r="T914">
            <v>47</v>
          </cell>
          <cell r="U914">
            <v>71</v>
          </cell>
          <cell r="V914">
            <v>50</v>
          </cell>
          <cell r="W914">
            <v>73</v>
          </cell>
          <cell r="X914">
            <v>46</v>
          </cell>
          <cell r="Y914">
            <v>71</v>
          </cell>
          <cell r="Z914">
            <v>54</v>
          </cell>
          <cell r="AA914">
            <v>72</v>
          </cell>
          <cell r="AB914">
            <v>51</v>
          </cell>
          <cell r="AC914">
            <v>76</v>
          </cell>
          <cell r="AD914">
            <v>52</v>
          </cell>
          <cell r="AE914">
            <v>0</v>
          </cell>
          <cell r="AF914">
            <v>0</v>
          </cell>
          <cell r="AG914">
            <v>70</v>
          </cell>
          <cell r="AH914">
            <v>51</v>
          </cell>
          <cell r="AI914">
            <v>72</v>
          </cell>
          <cell r="AJ914">
            <v>50</v>
          </cell>
          <cell r="AK914">
            <v>0</v>
          </cell>
          <cell r="AL914">
            <v>0</v>
          </cell>
          <cell r="AM914">
            <v>74</v>
          </cell>
          <cell r="AN914">
            <v>49</v>
          </cell>
          <cell r="AO914">
            <v>74</v>
          </cell>
          <cell r="AP914">
            <v>58</v>
          </cell>
          <cell r="AQ914">
            <v>77</v>
          </cell>
          <cell r="AR914">
            <v>58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75</v>
          </cell>
          <cell r="AX914">
            <v>52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75</v>
          </cell>
          <cell r="BD914">
            <v>53</v>
          </cell>
          <cell r="BE914">
            <v>77</v>
          </cell>
          <cell r="BF914">
            <v>57</v>
          </cell>
          <cell r="BG914">
            <v>77</v>
          </cell>
          <cell r="BH914">
            <v>57</v>
          </cell>
          <cell r="BI914">
            <v>78</v>
          </cell>
          <cell r="BJ914">
            <v>57</v>
          </cell>
          <cell r="BK914">
            <v>80</v>
          </cell>
          <cell r="BL914">
            <v>61</v>
          </cell>
          <cell r="BM914">
            <v>0</v>
          </cell>
          <cell r="BN914">
            <v>0</v>
          </cell>
          <cell r="BO914">
            <v>81</v>
          </cell>
          <cell r="BP914">
            <v>58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81</v>
          </cell>
          <cell r="BX914">
            <v>58</v>
          </cell>
          <cell r="BY914">
            <v>82</v>
          </cell>
          <cell r="BZ914">
            <v>61</v>
          </cell>
          <cell r="CA914">
            <v>86</v>
          </cell>
          <cell r="CB914">
            <v>62</v>
          </cell>
          <cell r="CC914">
            <v>0</v>
          </cell>
          <cell r="CD914">
            <v>0</v>
          </cell>
          <cell r="CE914">
            <v>83</v>
          </cell>
          <cell r="CF914">
            <v>62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89</v>
          </cell>
          <cell r="CR914">
            <v>69</v>
          </cell>
          <cell r="CS914">
            <v>89</v>
          </cell>
          <cell r="CT914">
            <v>69</v>
          </cell>
          <cell r="CU914">
            <v>0</v>
          </cell>
          <cell r="CV914">
            <v>0</v>
          </cell>
          <cell r="CW914">
            <v>87</v>
          </cell>
          <cell r="CX914">
            <v>72</v>
          </cell>
        </row>
        <row r="915">
          <cell r="B915">
            <v>37039</v>
          </cell>
          <cell r="C915">
            <v>84</v>
          </cell>
          <cell r="D915">
            <v>65</v>
          </cell>
          <cell r="E915">
            <v>83</v>
          </cell>
          <cell r="F915">
            <v>61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88</v>
          </cell>
          <cell r="L915">
            <v>64</v>
          </cell>
          <cell r="M915">
            <v>84</v>
          </cell>
          <cell r="N915">
            <v>62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68</v>
          </cell>
          <cell r="T915">
            <v>48</v>
          </cell>
          <cell r="U915">
            <v>72</v>
          </cell>
          <cell r="V915">
            <v>50</v>
          </cell>
          <cell r="W915">
            <v>73</v>
          </cell>
          <cell r="X915">
            <v>46</v>
          </cell>
          <cell r="Y915">
            <v>72</v>
          </cell>
          <cell r="Z915">
            <v>55</v>
          </cell>
          <cell r="AA915">
            <v>72</v>
          </cell>
          <cell r="AB915">
            <v>52</v>
          </cell>
          <cell r="AC915">
            <v>76</v>
          </cell>
          <cell r="AD915">
            <v>52</v>
          </cell>
          <cell r="AE915">
            <v>0</v>
          </cell>
          <cell r="AF915">
            <v>0</v>
          </cell>
          <cell r="AG915">
            <v>71</v>
          </cell>
          <cell r="AH915">
            <v>52</v>
          </cell>
          <cell r="AI915">
            <v>72</v>
          </cell>
          <cell r="AJ915">
            <v>50</v>
          </cell>
          <cell r="AK915">
            <v>0</v>
          </cell>
          <cell r="AL915">
            <v>0</v>
          </cell>
          <cell r="AM915">
            <v>74</v>
          </cell>
          <cell r="AN915">
            <v>49</v>
          </cell>
          <cell r="AO915">
            <v>75</v>
          </cell>
          <cell r="AP915">
            <v>59</v>
          </cell>
          <cell r="AQ915">
            <v>78</v>
          </cell>
          <cell r="AR915">
            <v>58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75</v>
          </cell>
          <cell r="AX915">
            <v>53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75</v>
          </cell>
          <cell r="BD915">
            <v>53</v>
          </cell>
          <cell r="BE915">
            <v>78</v>
          </cell>
          <cell r="BF915">
            <v>57</v>
          </cell>
          <cell r="BG915">
            <v>77</v>
          </cell>
          <cell r="BH915">
            <v>57</v>
          </cell>
          <cell r="BI915">
            <v>79</v>
          </cell>
          <cell r="BJ915">
            <v>57</v>
          </cell>
          <cell r="BK915">
            <v>81</v>
          </cell>
          <cell r="BL915">
            <v>62</v>
          </cell>
          <cell r="BM915">
            <v>0</v>
          </cell>
          <cell r="BN915">
            <v>0</v>
          </cell>
          <cell r="BO915">
            <v>82</v>
          </cell>
          <cell r="BP915">
            <v>59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81</v>
          </cell>
          <cell r="BX915">
            <v>59</v>
          </cell>
          <cell r="BY915">
            <v>82</v>
          </cell>
          <cell r="BZ915">
            <v>61</v>
          </cell>
          <cell r="CA915">
            <v>86</v>
          </cell>
          <cell r="CB915">
            <v>62</v>
          </cell>
          <cell r="CC915">
            <v>0</v>
          </cell>
          <cell r="CD915">
            <v>0</v>
          </cell>
          <cell r="CE915">
            <v>83</v>
          </cell>
          <cell r="CF915">
            <v>63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89</v>
          </cell>
          <cell r="CR915">
            <v>69</v>
          </cell>
          <cell r="CS915">
            <v>89</v>
          </cell>
          <cell r="CT915">
            <v>69</v>
          </cell>
          <cell r="CU915">
            <v>0</v>
          </cell>
          <cell r="CV915">
            <v>0</v>
          </cell>
          <cell r="CW915">
            <v>87</v>
          </cell>
          <cell r="CX915">
            <v>72</v>
          </cell>
        </row>
        <row r="916">
          <cell r="B916">
            <v>37040</v>
          </cell>
          <cell r="C916">
            <v>85</v>
          </cell>
          <cell r="D916">
            <v>65</v>
          </cell>
          <cell r="E916">
            <v>83</v>
          </cell>
          <cell r="F916">
            <v>61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88</v>
          </cell>
          <cell r="L916">
            <v>64</v>
          </cell>
          <cell r="M916">
            <v>84</v>
          </cell>
          <cell r="N916">
            <v>62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68</v>
          </cell>
          <cell r="T916">
            <v>48</v>
          </cell>
          <cell r="U916">
            <v>72</v>
          </cell>
          <cell r="V916">
            <v>50</v>
          </cell>
          <cell r="W916">
            <v>73</v>
          </cell>
          <cell r="X916">
            <v>46</v>
          </cell>
          <cell r="Y916">
            <v>72</v>
          </cell>
          <cell r="Z916">
            <v>55</v>
          </cell>
          <cell r="AA916">
            <v>72</v>
          </cell>
          <cell r="AB916">
            <v>52</v>
          </cell>
          <cell r="AC916">
            <v>76</v>
          </cell>
          <cell r="AD916">
            <v>52</v>
          </cell>
          <cell r="AE916">
            <v>0</v>
          </cell>
          <cell r="AF916">
            <v>0</v>
          </cell>
          <cell r="AG916">
            <v>71</v>
          </cell>
          <cell r="AH916">
            <v>52</v>
          </cell>
          <cell r="AI916">
            <v>72</v>
          </cell>
          <cell r="AJ916">
            <v>50</v>
          </cell>
          <cell r="AK916">
            <v>0</v>
          </cell>
          <cell r="AL916">
            <v>0</v>
          </cell>
          <cell r="AM916">
            <v>74</v>
          </cell>
          <cell r="AN916">
            <v>50</v>
          </cell>
          <cell r="AO916">
            <v>75</v>
          </cell>
          <cell r="AP916">
            <v>59</v>
          </cell>
          <cell r="AQ916">
            <v>78</v>
          </cell>
          <cell r="AR916">
            <v>58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75</v>
          </cell>
          <cell r="AX916">
            <v>53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75</v>
          </cell>
          <cell r="BD916">
            <v>54</v>
          </cell>
          <cell r="BE916">
            <v>78</v>
          </cell>
          <cell r="BF916">
            <v>57</v>
          </cell>
          <cell r="BG916">
            <v>77</v>
          </cell>
          <cell r="BH916">
            <v>57</v>
          </cell>
          <cell r="BI916">
            <v>79</v>
          </cell>
          <cell r="BJ916">
            <v>57</v>
          </cell>
          <cell r="BK916">
            <v>81</v>
          </cell>
          <cell r="BL916">
            <v>62</v>
          </cell>
          <cell r="BM916">
            <v>0</v>
          </cell>
          <cell r="BN916">
            <v>0</v>
          </cell>
          <cell r="BO916">
            <v>82</v>
          </cell>
          <cell r="BP916">
            <v>59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82</v>
          </cell>
          <cell r="BX916">
            <v>59</v>
          </cell>
          <cell r="BY916">
            <v>82</v>
          </cell>
          <cell r="BZ916">
            <v>61</v>
          </cell>
          <cell r="CA916">
            <v>86</v>
          </cell>
          <cell r="CB916">
            <v>62</v>
          </cell>
          <cell r="CC916">
            <v>0</v>
          </cell>
          <cell r="CD916">
            <v>0</v>
          </cell>
          <cell r="CE916">
            <v>83</v>
          </cell>
          <cell r="CF916">
            <v>63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89</v>
          </cell>
          <cell r="CR916">
            <v>69</v>
          </cell>
          <cell r="CS916">
            <v>89</v>
          </cell>
          <cell r="CT916">
            <v>69</v>
          </cell>
          <cell r="CU916">
            <v>0</v>
          </cell>
          <cell r="CV916">
            <v>0</v>
          </cell>
          <cell r="CW916">
            <v>87</v>
          </cell>
          <cell r="CX916">
            <v>72</v>
          </cell>
        </row>
        <row r="917">
          <cell r="B917">
            <v>37041</v>
          </cell>
          <cell r="C917">
            <v>85</v>
          </cell>
          <cell r="D917">
            <v>65</v>
          </cell>
          <cell r="E917">
            <v>83</v>
          </cell>
          <cell r="F917">
            <v>61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88</v>
          </cell>
          <cell r="L917">
            <v>64</v>
          </cell>
          <cell r="M917">
            <v>84</v>
          </cell>
          <cell r="N917">
            <v>62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68</v>
          </cell>
          <cell r="T917">
            <v>48</v>
          </cell>
          <cell r="U917">
            <v>72</v>
          </cell>
          <cell r="V917">
            <v>50</v>
          </cell>
          <cell r="W917">
            <v>73</v>
          </cell>
          <cell r="X917">
            <v>46</v>
          </cell>
          <cell r="Y917">
            <v>72</v>
          </cell>
          <cell r="Z917">
            <v>55</v>
          </cell>
          <cell r="AA917">
            <v>72</v>
          </cell>
          <cell r="AB917">
            <v>52</v>
          </cell>
          <cell r="AC917">
            <v>76</v>
          </cell>
          <cell r="AD917">
            <v>52</v>
          </cell>
          <cell r="AE917">
            <v>0</v>
          </cell>
          <cell r="AF917">
            <v>0</v>
          </cell>
          <cell r="AG917">
            <v>71</v>
          </cell>
          <cell r="AH917">
            <v>52</v>
          </cell>
          <cell r="AI917">
            <v>72</v>
          </cell>
          <cell r="AJ917">
            <v>50</v>
          </cell>
          <cell r="AK917">
            <v>0</v>
          </cell>
          <cell r="AL917">
            <v>0</v>
          </cell>
          <cell r="AM917">
            <v>75</v>
          </cell>
          <cell r="AN917">
            <v>50</v>
          </cell>
          <cell r="AO917">
            <v>75</v>
          </cell>
          <cell r="AP917">
            <v>59</v>
          </cell>
          <cell r="AQ917">
            <v>78</v>
          </cell>
          <cell r="AR917">
            <v>58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75</v>
          </cell>
          <cell r="AX917">
            <v>53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76</v>
          </cell>
          <cell r="BD917">
            <v>54</v>
          </cell>
          <cell r="BE917">
            <v>78</v>
          </cell>
          <cell r="BF917">
            <v>57</v>
          </cell>
          <cell r="BG917">
            <v>77</v>
          </cell>
          <cell r="BH917">
            <v>57</v>
          </cell>
          <cell r="BI917">
            <v>79</v>
          </cell>
          <cell r="BJ917">
            <v>57</v>
          </cell>
          <cell r="BK917">
            <v>81</v>
          </cell>
          <cell r="BL917">
            <v>62</v>
          </cell>
          <cell r="BM917">
            <v>0</v>
          </cell>
          <cell r="BN917">
            <v>0</v>
          </cell>
          <cell r="BO917">
            <v>82</v>
          </cell>
          <cell r="BP917">
            <v>59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82</v>
          </cell>
          <cell r="BX917">
            <v>59</v>
          </cell>
          <cell r="BY917">
            <v>82</v>
          </cell>
          <cell r="BZ917">
            <v>61</v>
          </cell>
          <cell r="CA917">
            <v>86</v>
          </cell>
          <cell r="CB917">
            <v>62</v>
          </cell>
          <cell r="CC917">
            <v>0</v>
          </cell>
          <cell r="CD917">
            <v>0</v>
          </cell>
          <cell r="CE917">
            <v>83</v>
          </cell>
          <cell r="CF917">
            <v>63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89</v>
          </cell>
          <cell r="CR917">
            <v>69</v>
          </cell>
          <cell r="CS917">
            <v>89</v>
          </cell>
          <cell r="CT917">
            <v>69</v>
          </cell>
          <cell r="CU917">
            <v>0</v>
          </cell>
          <cell r="CV917">
            <v>0</v>
          </cell>
          <cell r="CW917">
            <v>87</v>
          </cell>
          <cell r="CX917">
            <v>72</v>
          </cell>
        </row>
        <row r="918">
          <cell r="B918">
            <v>37042</v>
          </cell>
          <cell r="C918">
            <v>85</v>
          </cell>
          <cell r="D918">
            <v>65</v>
          </cell>
          <cell r="E918">
            <v>83</v>
          </cell>
          <cell r="F918">
            <v>61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88</v>
          </cell>
          <cell r="L918">
            <v>64</v>
          </cell>
          <cell r="M918">
            <v>84</v>
          </cell>
          <cell r="N918">
            <v>62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69</v>
          </cell>
          <cell r="T918">
            <v>48</v>
          </cell>
          <cell r="U918">
            <v>72</v>
          </cell>
          <cell r="V918">
            <v>51</v>
          </cell>
          <cell r="W918">
            <v>74</v>
          </cell>
          <cell r="X918">
            <v>47</v>
          </cell>
          <cell r="Y918">
            <v>72</v>
          </cell>
          <cell r="Z918">
            <v>55</v>
          </cell>
          <cell r="AA918">
            <v>73</v>
          </cell>
          <cell r="AB918">
            <v>53</v>
          </cell>
          <cell r="AC918">
            <v>76</v>
          </cell>
          <cell r="AD918">
            <v>53</v>
          </cell>
          <cell r="AE918">
            <v>0</v>
          </cell>
          <cell r="AF918">
            <v>0</v>
          </cell>
          <cell r="AG918">
            <v>71</v>
          </cell>
          <cell r="AH918">
            <v>52</v>
          </cell>
          <cell r="AI918">
            <v>72</v>
          </cell>
          <cell r="AJ918">
            <v>51</v>
          </cell>
          <cell r="AK918">
            <v>0</v>
          </cell>
          <cell r="AL918">
            <v>0</v>
          </cell>
          <cell r="AM918">
            <v>75</v>
          </cell>
          <cell r="AN918">
            <v>50</v>
          </cell>
          <cell r="AO918">
            <v>75</v>
          </cell>
          <cell r="AP918">
            <v>59</v>
          </cell>
          <cell r="AQ918">
            <v>78</v>
          </cell>
          <cell r="AR918">
            <v>59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75</v>
          </cell>
          <cell r="AX918">
            <v>53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76</v>
          </cell>
          <cell r="BD918">
            <v>55</v>
          </cell>
          <cell r="BE918">
            <v>78</v>
          </cell>
          <cell r="BF918">
            <v>58</v>
          </cell>
          <cell r="BG918">
            <v>78</v>
          </cell>
          <cell r="BH918">
            <v>58</v>
          </cell>
          <cell r="BI918">
            <v>79</v>
          </cell>
          <cell r="BJ918">
            <v>58</v>
          </cell>
          <cell r="BK918">
            <v>81</v>
          </cell>
          <cell r="BL918">
            <v>62</v>
          </cell>
          <cell r="BM918">
            <v>0</v>
          </cell>
          <cell r="BN918">
            <v>0</v>
          </cell>
          <cell r="BO918">
            <v>82</v>
          </cell>
          <cell r="BP918">
            <v>59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82</v>
          </cell>
          <cell r="BX918">
            <v>60</v>
          </cell>
          <cell r="BY918">
            <v>82</v>
          </cell>
          <cell r="BZ918">
            <v>62</v>
          </cell>
          <cell r="CA918">
            <v>86</v>
          </cell>
          <cell r="CB918">
            <v>63</v>
          </cell>
          <cell r="CC918">
            <v>0</v>
          </cell>
          <cell r="CD918">
            <v>0</v>
          </cell>
          <cell r="CE918">
            <v>83</v>
          </cell>
          <cell r="CF918">
            <v>63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89</v>
          </cell>
          <cell r="CR918">
            <v>69</v>
          </cell>
          <cell r="CS918">
            <v>89</v>
          </cell>
          <cell r="CT918">
            <v>69</v>
          </cell>
          <cell r="CU918">
            <v>0</v>
          </cell>
          <cell r="CV918">
            <v>0</v>
          </cell>
          <cell r="CW918">
            <v>87</v>
          </cell>
          <cell r="CX918">
            <v>72</v>
          </cell>
        </row>
        <row r="919">
          <cell r="B919">
            <v>37043</v>
          </cell>
          <cell r="C919">
            <v>86</v>
          </cell>
          <cell r="D919">
            <v>66</v>
          </cell>
          <cell r="E919">
            <v>84</v>
          </cell>
          <cell r="F919">
            <v>62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89</v>
          </cell>
          <cell r="L919">
            <v>65</v>
          </cell>
          <cell r="M919">
            <v>85</v>
          </cell>
          <cell r="N919">
            <v>63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69</v>
          </cell>
          <cell r="T919">
            <v>49</v>
          </cell>
          <cell r="U919">
            <v>73</v>
          </cell>
          <cell r="V919">
            <v>51</v>
          </cell>
          <cell r="W919">
            <v>74</v>
          </cell>
          <cell r="X919">
            <v>47</v>
          </cell>
          <cell r="Y919">
            <v>73</v>
          </cell>
          <cell r="Z919">
            <v>56</v>
          </cell>
          <cell r="AA919">
            <v>73</v>
          </cell>
          <cell r="AB919">
            <v>53</v>
          </cell>
          <cell r="AC919">
            <v>77</v>
          </cell>
          <cell r="AD919">
            <v>53</v>
          </cell>
          <cell r="AE919">
            <v>0</v>
          </cell>
          <cell r="AF919">
            <v>0</v>
          </cell>
          <cell r="AG919">
            <v>72</v>
          </cell>
          <cell r="AH919">
            <v>53</v>
          </cell>
          <cell r="AI919">
            <v>73</v>
          </cell>
          <cell r="AJ919">
            <v>51</v>
          </cell>
          <cell r="AK919">
            <v>0</v>
          </cell>
          <cell r="AL919">
            <v>0</v>
          </cell>
          <cell r="AM919">
            <v>75</v>
          </cell>
          <cell r="AN919">
            <v>51</v>
          </cell>
          <cell r="AO919">
            <v>76</v>
          </cell>
          <cell r="AP919">
            <v>60</v>
          </cell>
          <cell r="AQ919">
            <v>79</v>
          </cell>
          <cell r="AR919">
            <v>59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76</v>
          </cell>
          <cell r="AX919">
            <v>54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76</v>
          </cell>
          <cell r="BD919">
            <v>55</v>
          </cell>
          <cell r="BE919">
            <v>79</v>
          </cell>
          <cell r="BF919">
            <v>58</v>
          </cell>
          <cell r="BG919">
            <v>78</v>
          </cell>
          <cell r="BH919">
            <v>58</v>
          </cell>
          <cell r="BI919">
            <v>80</v>
          </cell>
          <cell r="BJ919">
            <v>58</v>
          </cell>
          <cell r="BK919">
            <v>82</v>
          </cell>
          <cell r="BL919">
            <v>63</v>
          </cell>
          <cell r="BM919">
            <v>0</v>
          </cell>
          <cell r="BN919">
            <v>0</v>
          </cell>
          <cell r="BO919">
            <v>83</v>
          </cell>
          <cell r="BP919">
            <v>60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82</v>
          </cell>
          <cell r="BX919">
            <v>60</v>
          </cell>
          <cell r="BY919">
            <v>83</v>
          </cell>
          <cell r="BZ919">
            <v>62</v>
          </cell>
          <cell r="CA919">
            <v>87</v>
          </cell>
          <cell r="CB919">
            <v>63</v>
          </cell>
          <cell r="CC919">
            <v>0</v>
          </cell>
          <cell r="CD919">
            <v>0</v>
          </cell>
          <cell r="CE919">
            <v>84</v>
          </cell>
          <cell r="CF919">
            <v>64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90</v>
          </cell>
          <cell r="CR919">
            <v>70</v>
          </cell>
          <cell r="CS919">
            <v>90</v>
          </cell>
          <cell r="CT919">
            <v>70</v>
          </cell>
          <cell r="CU919">
            <v>0</v>
          </cell>
          <cell r="CV919">
            <v>0</v>
          </cell>
          <cell r="CW919">
            <v>87</v>
          </cell>
          <cell r="CX919">
            <v>72</v>
          </cell>
        </row>
        <row r="920">
          <cell r="B920">
            <v>37044</v>
          </cell>
          <cell r="C920">
            <v>86</v>
          </cell>
          <cell r="D920">
            <v>66</v>
          </cell>
          <cell r="E920">
            <v>84</v>
          </cell>
          <cell r="F920">
            <v>62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89</v>
          </cell>
          <cell r="L920">
            <v>65</v>
          </cell>
          <cell r="M920">
            <v>85</v>
          </cell>
          <cell r="N920">
            <v>63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70</v>
          </cell>
          <cell r="T920">
            <v>49</v>
          </cell>
          <cell r="U920">
            <v>73</v>
          </cell>
          <cell r="V920">
            <v>52</v>
          </cell>
          <cell r="W920">
            <v>75</v>
          </cell>
          <cell r="X920">
            <v>48</v>
          </cell>
          <cell r="Y920">
            <v>73</v>
          </cell>
          <cell r="Z920">
            <v>56</v>
          </cell>
          <cell r="AA920">
            <v>74</v>
          </cell>
          <cell r="AB920">
            <v>54</v>
          </cell>
          <cell r="AC920">
            <v>77</v>
          </cell>
          <cell r="AD920">
            <v>54</v>
          </cell>
          <cell r="AE920">
            <v>0</v>
          </cell>
          <cell r="AF920">
            <v>0</v>
          </cell>
          <cell r="AG920">
            <v>72</v>
          </cell>
          <cell r="AH920">
            <v>53</v>
          </cell>
          <cell r="AI920">
            <v>73</v>
          </cell>
          <cell r="AJ920">
            <v>52</v>
          </cell>
          <cell r="AK920">
            <v>0</v>
          </cell>
          <cell r="AL920">
            <v>0</v>
          </cell>
          <cell r="AM920">
            <v>75</v>
          </cell>
          <cell r="AN920">
            <v>51</v>
          </cell>
          <cell r="AO920">
            <v>76</v>
          </cell>
          <cell r="AP920">
            <v>60</v>
          </cell>
          <cell r="AQ920">
            <v>79</v>
          </cell>
          <cell r="AR920">
            <v>60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76</v>
          </cell>
          <cell r="AX920">
            <v>54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77</v>
          </cell>
          <cell r="BD920">
            <v>55</v>
          </cell>
          <cell r="BE920">
            <v>79</v>
          </cell>
          <cell r="BF920">
            <v>59</v>
          </cell>
          <cell r="BG920">
            <v>79</v>
          </cell>
          <cell r="BH920">
            <v>59</v>
          </cell>
          <cell r="BI920">
            <v>80</v>
          </cell>
          <cell r="BJ920">
            <v>59</v>
          </cell>
          <cell r="BK920">
            <v>82</v>
          </cell>
          <cell r="BL920">
            <v>63</v>
          </cell>
          <cell r="BM920">
            <v>0</v>
          </cell>
          <cell r="BN920">
            <v>0</v>
          </cell>
          <cell r="BO920">
            <v>83</v>
          </cell>
          <cell r="BP920">
            <v>60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82</v>
          </cell>
          <cell r="BX920">
            <v>60</v>
          </cell>
          <cell r="BY920">
            <v>83</v>
          </cell>
          <cell r="BZ920">
            <v>63</v>
          </cell>
          <cell r="CA920">
            <v>87</v>
          </cell>
          <cell r="CB920">
            <v>64</v>
          </cell>
          <cell r="CC920">
            <v>0</v>
          </cell>
          <cell r="CD920">
            <v>0</v>
          </cell>
          <cell r="CE920">
            <v>84</v>
          </cell>
          <cell r="CF920">
            <v>64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90</v>
          </cell>
          <cell r="CR920">
            <v>70</v>
          </cell>
          <cell r="CS920">
            <v>90</v>
          </cell>
          <cell r="CT920">
            <v>70</v>
          </cell>
          <cell r="CU920">
            <v>0</v>
          </cell>
          <cell r="CV920">
            <v>0</v>
          </cell>
          <cell r="CW920">
            <v>87</v>
          </cell>
          <cell r="CX920">
            <v>72</v>
          </cell>
        </row>
        <row r="921">
          <cell r="B921">
            <v>37045</v>
          </cell>
          <cell r="C921">
            <v>86</v>
          </cell>
          <cell r="D921">
            <v>66</v>
          </cell>
          <cell r="E921">
            <v>84</v>
          </cell>
          <cell r="F921">
            <v>62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89</v>
          </cell>
          <cell r="L921">
            <v>65</v>
          </cell>
          <cell r="M921">
            <v>85</v>
          </cell>
          <cell r="N921">
            <v>63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70</v>
          </cell>
          <cell r="T921">
            <v>49</v>
          </cell>
          <cell r="U921">
            <v>73</v>
          </cell>
          <cell r="V921">
            <v>52</v>
          </cell>
          <cell r="W921">
            <v>75</v>
          </cell>
          <cell r="X921">
            <v>48</v>
          </cell>
          <cell r="Y921">
            <v>73</v>
          </cell>
          <cell r="Z921">
            <v>56</v>
          </cell>
          <cell r="AA921">
            <v>74</v>
          </cell>
          <cell r="AB921">
            <v>54</v>
          </cell>
          <cell r="AC921">
            <v>77</v>
          </cell>
          <cell r="AD921">
            <v>54</v>
          </cell>
          <cell r="AE921">
            <v>0</v>
          </cell>
          <cell r="AF921">
            <v>0</v>
          </cell>
          <cell r="AG921">
            <v>72</v>
          </cell>
          <cell r="AH921">
            <v>53</v>
          </cell>
          <cell r="AI921">
            <v>73</v>
          </cell>
          <cell r="AJ921">
            <v>52</v>
          </cell>
          <cell r="AK921">
            <v>0</v>
          </cell>
          <cell r="AL921">
            <v>0</v>
          </cell>
          <cell r="AM921">
            <v>76</v>
          </cell>
          <cell r="AN921">
            <v>51</v>
          </cell>
          <cell r="AO921">
            <v>76</v>
          </cell>
          <cell r="AP921">
            <v>60</v>
          </cell>
          <cell r="AQ921">
            <v>79</v>
          </cell>
          <cell r="AR921">
            <v>60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76</v>
          </cell>
          <cell r="AX921">
            <v>54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77</v>
          </cell>
          <cell r="BD921">
            <v>55</v>
          </cell>
          <cell r="BE921">
            <v>79</v>
          </cell>
          <cell r="BF921">
            <v>59</v>
          </cell>
          <cell r="BG921">
            <v>79</v>
          </cell>
          <cell r="BH921">
            <v>59</v>
          </cell>
          <cell r="BI921">
            <v>80</v>
          </cell>
          <cell r="BJ921">
            <v>59</v>
          </cell>
          <cell r="BK921">
            <v>82</v>
          </cell>
          <cell r="BL921">
            <v>63</v>
          </cell>
          <cell r="BM921">
            <v>0</v>
          </cell>
          <cell r="BN921">
            <v>0</v>
          </cell>
          <cell r="BO921">
            <v>83</v>
          </cell>
          <cell r="BP921">
            <v>60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83</v>
          </cell>
          <cell r="BX921">
            <v>61</v>
          </cell>
          <cell r="BY921">
            <v>83</v>
          </cell>
          <cell r="BZ921">
            <v>63</v>
          </cell>
          <cell r="CA921">
            <v>87</v>
          </cell>
          <cell r="CB921">
            <v>64</v>
          </cell>
          <cell r="CC921">
            <v>0</v>
          </cell>
          <cell r="CD921">
            <v>0</v>
          </cell>
          <cell r="CE921">
            <v>84</v>
          </cell>
          <cell r="CF921">
            <v>64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90</v>
          </cell>
          <cell r="CR921">
            <v>70</v>
          </cell>
          <cell r="CS921">
            <v>90</v>
          </cell>
          <cell r="CT921">
            <v>70</v>
          </cell>
          <cell r="CU921">
            <v>0</v>
          </cell>
          <cell r="CV921">
            <v>0</v>
          </cell>
          <cell r="CW921">
            <v>87</v>
          </cell>
          <cell r="CX921">
            <v>72</v>
          </cell>
        </row>
        <row r="922">
          <cell r="B922">
            <v>37046</v>
          </cell>
          <cell r="C922">
            <v>87</v>
          </cell>
          <cell r="D922">
            <v>66</v>
          </cell>
          <cell r="E922">
            <v>84</v>
          </cell>
          <cell r="F922">
            <v>62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</v>
          </cell>
          <cell r="L922">
            <v>65</v>
          </cell>
          <cell r="M922">
            <v>85</v>
          </cell>
          <cell r="N922">
            <v>63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70</v>
          </cell>
          <cell r="T922">
            <v>49</v>
          </cell>
          <cell r="U922">
            <v>73</v>
          </cell>
          <cell r="V922">
            <v>52</v>
          </cell>
          <cell r="W922">
            <v>75</v>
          </cell>
          <cell r="X922">
            <v>48</v>
          </cell>
          <cell r="Y922">
            <v>73</v>
          </cell>
          <cell r="Z922">
            <v>56</v>
          </cell>
          <cell r="AA922">
            <v>74</v>
          </cell>
          <cell r="AB922">
            <v>54</v>
          </cell>
          <cell r="AC922">
            <v>77</v>
          </cell>
          <cell r="AD922">
            <v>54</v>
          </cell>
          <cell r="AE922">
            <v>0</v>
          </cell>
          <cell r="AF922">
            <v>0</v>
          </cell>
          <cell r="AG922">
            <v>72</v>
          </cell>
          <cell r="AH922">
            <v>53</v>
          </cell>
          <cell r="AI922">
            <v>73</v>
          </cell>
          <cell r="AJ922">
            <v>52</v>
          </cell>
          <cell r="AK922">
            <v>0</v>
          </cell>
          <cell r="AL922">
            <v>0</v>
          </cell>
          <cell r="AM922">
            <v>76</v>
          </cell>
          <cell r="AN922">
            <v>52</v>
          </cell>
          <cell r="AO922">
            <v>76</v>
          </cell>
          <cell r="AP922">
            <v>60</v>
          </cell>
          <cell r="AQ922">
            <v>79</v>
          </cell>
          <cell r="AR922">
            <v>60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76</v>
          </cell>
          <cell r="AX922">
            <v>54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77</v>
          </cell>
          <cell r="BD922">
            <v>56</v>
          </cell>
          <cell r="BE922">
            <v>79</v>
          </cell>
          <cell r="BF922">
            <v>59</v>
          </cell>
          <cell r="BG922">
            <v>79</v>
          </cell>
          <cell r="BH922">
            <v>59</v>
          </cell>
          <cell r="BI922">
            <v>80</v>
          </cell>
          <cell r="BJ922">
            <v>59</v>
          </cell>
          <cell r="BK922">
            <v>82</v>
          </cell>
          <cell r="BL922">
            <v>63</v>
          </cell>
          <cell r="BM922">
            <v>0</v>
          </cell>
          <cell r="BN922">
            <v>0</v>
          </cell>
          <cell r="BO922">
            <v>83</v>
          </cell>
          <cell r="BP922">
            <v>60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83</v>
          </cell>
          <cell r="BX922">
            <v>61</v>
          </cell>
          <cell r="BY922">
            <v>83</v>
          </cell>
          <cell r="BZ922">
            <v>63</v>
          </cell>
          <cell r="CA922">
            <v>87</v>
          </cell>
          <cell r="CB922">
            <v>64</v>
          </cell>
          <cell r="CC922">
            <v>0</v>
          </cell>
          <cell r="CD922">
            <v>0</v>
          </cell>
          <cell r="CE922">
            <v>84</v>
          </cell>
          <cell r="CF922">
            <v>64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90</v>
          </cell>
          <cell r="CR922">
            <v>70</v>
          </cell>
          <cell r="CS922">
            <v>90</v>
          </cell>
          <cell r="CT922">
            <v>70</v>
          </cell>
          <cell r="CU922">
            <v>0</v>
          </cell>
          <cell r="CV922">
            <v>0</v>
          </cell>
          <cell r="CW922">
            <v>87</v>
          </cell>
          <cell r="CX922">
            <v>72</v>
          </cell>
        </row>
        <row r="923">
          <cell r="B923">
            <v>37047</v>
          </cell>
          <cell r="C923">
            <v>87</v>
          </cell>
          <cell r="D923">
            <v>67</v>
          </cell>
          <cell r="E923">
            <v>84</v>
          </cell>
          <cell r="F923">
            <v>62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89</v>
          </cell>
          <cell r="L923">
            <v>65</v>
          </cell>
          <cell r="M923">
            <v>85</v>
          </cell>
          <cell r="N923">
            <v>63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70</v>
          </cell>
          <cell r="T923">
            <v>50</v>
          </cell>
          <cell r="U923">
            <v>73</v>
          </cell>
          <cell r="V923">
            <v>52</v>
          </cell>
          <cell r="W923">
            <v>75</v>
          </cell>
          <cell r="X923">
            <v>49</v>
          </cell>
          <cell r="Y923">
            <v>74</v>
          </cell>
          <cell r="Z923">
            <v>56</v>
          </cell>
          <cell r="AA923">
            <v>74</v>
          </cell>
          <cell r="AB923">
            <v>54</v>
          </cell>
          <cell r="AC923">
            <v>78</v>
          </cell>
          <cell r="AD923">
            <v>54</v>
          </cell>
          <cell r="AE923">
            <v>0</v>
          </cell>
          <cell r="AF923">
            <v>0</v>
          </cell>
          <cell r="AG923">
            <v>73</v>
          </cell>
          <cell r="AH923">
            <v>54</v>
          </cell>
          <cell r="AI923">
            <v>73</v>
          </cell>
          <cell r="AJ923">
            <v>52</v>
          </cell>
          <cell r="AK923">
            <v>0</v>
          </cell>
          <cell r="AL923">
            <v>0</v>
          </cell>
          <cell r="AM923">
            <v>76</v>
          </cell>
          <cell r="AN923">
            <v>52</v>
          </cell>
          <cell r="AO923">
            <v>76</v>
          </cell>
          <cell r="AP923">
            <v>61</v>
          </cell>
          <cell r="AQ923">
            <v>80</v>
          </cell>
          <cell r="AR923">
            <v>60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77</v>
          </cell>
          <cell r="AX923">
            <v>54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77</v>
          </cell>
          <cell r="BD923">
            <v>56</v>
          </cell>
          <cell r="BE923">
            <v>79</v>
          </cell>
          <cell r="BF923">
            <v>59</v>
          </cell>
          <cell r="BG923">
            <v>79</v>
          </cell>
          <cell r="BH923">
            <v>59</v>
          </cell>
          <cell r="BI923">
            <v>81</v>
          </cell>
          <cell r="BJ923">
            <v>59</v>
          </cell>
          <cell r="BK923">
            <v>82</v>
          </cell>
          <cell r="BL923">
            <v>64</v>
          </cell>
          <cell r="BM923">
            <v>0</v>
          </cell>
          <cell r="BN923">
            <v>0</v>
          </cell>
          <cell r="BO923">
            <v>83</v>
          </cell>
          <cell r="BP923">
            <v>60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83</v>
          </cell>
          <cell r="BX923">
            <v>61</v>
          </cell>
          <cell r="BY923">
            <v>84</v>
          </cell>
          <cell r="BZ923">
            <v>63</v>
          </cell>
          <cell r="CA923">
            <v>87</v>
          </cell>
          <cell r="CB923">
            <v>64</v>
          </cell>
          <cell r="CC923">
            <v>0</v>
          </cell>
          <cell r="CD923">
            <v>0</v>
          </cell>
          <cell r="CE923">
            <v>84</v>
          </cell>
          <cell r="CF923">
            <v>64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90</v>
          </cell>
          <cell r="CR923">
            <v>70</v>
          </cell>
          <cell r="CS923">
            <v>90</v>
          </cell>
          <cell r="CT923">
            <v>70</v>
          </cell>
          <cell r="CU923">
            <v>0</v>
          </cell>
          <cell r="CV923">
            <v>0</v>
          </cell>
          <cell r="CW923">
            <v>87</v>
          </cell>
          <cell r="CX923">
            <v>72</v>
          </cell>
        </row>
        <row r="924">
          <cell r="B924">
            <v>37048</v>
          </cell>
          <cell r="C924">
            <v>87</v>
          </cell>
          <cell r="D924">
            <v>67</v>
          </cell>
          <cell r="E924">
            <v>85</v>
          </cell>
          <cell r="F924">
            <v>63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90</v>
          </cell>
          <cell r="L924">
            <v>66</v>
          </cell>
          <cell r="M924">
            <v>86</v>
          </cell>
          <cell r="N924">
            <v>64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71</v>
          </cell>
          <cell r="T924">
            <v>50</v>
          </cell>
          <cell r="U924">
            <v>74</v>
          </cell>
          <cell r="V924">
            <v>53</v>
          </cell>
          <cell r="W924">
            <v>76</v>
          </cell>
          <cell r="X924">
            <v>49</v>
          </cell>
          <cell r="Y924">
            <v>74</v>
          </cell>
          <cell r="Z924">
            <v>57</v>
          </cell>
          <cell r="AA924">
            <v>75</v>
          </cell>
          <cell r="AB924">
            <v>55</v>
          </cell>
          <cell r="AC924">
            <v>78</v>
          </cell>
          <cell r="AD924">
            <v>55</v>
          </cell>
          <cell r="AE924">
            <v>0</v>
          </cell>
          <cell r="AF924">
            <v>0</v>
          </cell>
          <cell r="AG924">
            <v>73</v>
          </cell>
          <cell r="AH924">
            <v>54</v>
          </cell>
          <cell r="AI924">
            <v>74</v>
          </cell>
          <cell r="AJ924">
            <v>53</v>
          </cell>
          <cell r="AK924">
            <v>0</v>
          </cell>
          <cell r="AL924">
            <v>0</v>
          </cell>
          <cell r="AM924">
            <v>77</v>
          </cell>
          <cell r="AN924">
            <v>52</v>
          </cell>
          <cell r="AO924">
            <v>77</v>
          </cell>
          <cell r="AP924">
            <v>61</v>
          </cell>
          <cell r="AQ924">
            <v>80</v>
          </cell>
          <cell r="AR924">
            <v>61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77</v>
          </cell>
          <cell r="AX924">
            <v>55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78</v>
          </cell>
          <cell r="BD924">
            <v>56</v>
          </cell>
          <cell r="BE924">
            <v>80</v>
          </cell>
          <cell r="BF924">
            <v>60</v>
          </cell>
          <cell r="BG924">
            <v>80</v>
          </cell>
          <cell r="BH924">
            <v>60</v>
          </cell>
          <cell r="BI924">
            <v>81</v>
          </cell>
          <cell r="BJ924">
            <v>60</v>
          </cell>
          <cell r="BK924">
            <v>83</v>
          </cell>
          <cell r="BL924">
            <v>64</v>
          </cell>
          <cell r="BM924">
            <v>0</v>
          </cell>
          <cell r="BN924">
            <v>0</v>
          </cell>
          <cell r="BO924">
            <v>84</v>
          </cell>
          <cell r="BP924">
            <v>61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83</v>
          </cell>
          <cell r="BX924">
            <v>61</v>
          </cell>
          <cell r="BY924">
            <v>84</v>
          </cell>
          <cell r="BZ924">
            <v>64</v>
          </cell>
          <cell r="CA924">
            <v>88</v>
          </cell>
          <cell r="CB924">
            <v>65</v>
          </cell>
          <cell r="CC924">
            <v>0</v>
          </cell>
          <cell r="CD924">
            <v>0</v>
          </cell>
          <cell r="CE924">
            <v>85</v>
          </cell>
          <cell r="CF924">
            <v>65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90</v>
          </cell>
          <cell r="CR924">
            <v>71</v>
          </cell>
          <cell r="CS924">
            <v>90</v>
          </cell>
          <cell r="CT924">
            <v>71</v>
          </cell>
          <cell r="CU924">
            <v>0</v>
          </cell>
          <cell r="CV924">
            <v>0</v>
          </cell>
          <cell r="CW924">
            <v>88</v>
          </cell>
          <cell r="CX924">
            <v>73</v>
          </cell>
        </row>
        <row r="925">
          <cell r="B925">
            <v>37049</v>
          </cell>
          <cell r="C925">
            <v>88</v>
          </cell>
          <cell r="D925">
            <v>67</v>
          </cell>
          <cell r="E925">
            <v>85</v>
          </cell>
          <cell r="F925">
            <v>63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90</v>
          </cell>
          <cell r="L925">
            <v>66</v>
          </cell>
          <cell r="M925">
            <v>86</v>
          </cell>
          <cell r="N925">
            <v>64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71</v>
          </cell>
          <cell r="T925">
            <v>51</v>
          </cell>
          <cell r="U925">
            <v>74</v>
          </cell>
          <cell r="V925">
            <v>53</v>
          </cell>
          <cell r="W925">
            <v>76</v>
          </cell>
          <cell r="X925">
            <v>50</v>
          </cell>
          <cell r="Y925">
            <v>75</v>
          </cell>
          <cell r="Z925">
            <v>57</v>
          </cell>
          <cell r="AA925">
            <v>75</v>
          </cell>
          <cell r="AB925">
            <v>55</v>
          </cell>
          <cell r="AC925">
            <v>79</v>
          </cell>
          <cell r="AD925">
            <v>55</v>
          </cell>
          <cell r="AE925">
            <v>0</v>
          </cell>
          <cell r="AF925">
            <v>0</v>
          </cell>
          <cell r="AG925">
            <v>74</v>
          </cell>
          <cell r="AH925">
            <v>55</v>
          </cell>
          <cell r="AI925">
            <v>74</v>
          </cell>
          <cell r="AJ925">
            <v>53</v>
          </cell>
          <cell r="AK925">
            <v>0</v>
          </cell>
          <cell r="AL925">
            <v>0</v>
          </cell>
          <cell r="AM925">
            <v>77</v>
          </cell>
          <cell r="AN925">
            <v>52</v>
          </cell>
          <cell r="AO925">
            <v>77</v>
          </cell>
          <cell r="AP925">
            <v>62</v>
          </cell>
          <cell r="AQ925">
            <v>81</v>
          </cell>
          <cell r="AR925">
            <v>61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78</v>
          </cell>
          <cell r="AX925">
            <v>55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78</v>
          </cell>
          <cell r="BD925">
            <v>57</v>
          </cell>
          <cell r="BE925">
            <v>80</v>
          </cell>
          <cell r="BF925">
            <v>60</v>
          </cell>
          <cell r="BG925">
            <v>80</v>
          </cell>
          <cell r="BH925">
            <v>60</v>
          </cell>
          <cell r="BI925">
            <v>82</v>
          </cell>
          <cell r="BJ925">
            <v>60</v>
          </cell>
          <cell r="BK925">
            <v>83</v>
          </cell>
          <cell r="BL925">
            <v>65</v>
          </cell>
          <cell r="BM925">
            <v>0</v>
          </cell>
          <cell r="BN925">
            <v>0</v>
          </cell>
          <cell r="BO925">
            <v>84</v>
          </cell>
          <cell r="BP925">
            <v>61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84</v>
          </cell>
          <cell r="BX925">
            <v>62</v>
          </cell>
          <cell r="BY925">
            <v>85</v>
          </cell>
          <cell r="BZ925">
            <v>64</v>
          </cell>
          <cell r="CA925">
            <v>88</v>
          </cell>
          <cell r="CB925">
            <v>65</v>
          </cell>
          <cell r="CC925">
            <v>0</v>
          </cell>
          <cell r="CD925">
            <v>0</v>
          </cell>
          <cell r="CE925">
            <v>85</v>
          </cell>
          <cell r="CF925">
            <v>65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90</v>
          </cell>
          <cell r="CR925">
            <v>71</v>
          </cell>
          <cell r="CS925">
            <v>90</v>
          </cell>
          <cell r="CT925">
            <v>71</v>
          </cell>
          <cell r="CU925">
            <v>0</v>
          </cell>
          <cell r="CV925">
            <v>0</v>
          </cell>
          <cell r="CW925">
            <v>88</v>
          </cell>
          <cell r="CX925">
            <v>73</v>
          </cell>
        </row>
        <row r="926">
          <cell r="B926">
            <v>37050</v>
          </cell>
          <cell r="C926">
            <v>88</v>
          </cell>
          <cell r="D926">
            <v>67</v>
          </cell>
          <cell r="E926">
            <v>85</v>
          </cell>
          <cell r="F926">
            <v>63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90</v>
          </cell>
          <cell r="L926">
            <v>66</v>
          </cell>
          <cell r="M926">
            <v>86</v>
          </cell>
          <cell r="N926">
            <v>64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71</v>
          </cell>
          <cell r="T926">
            <v>51</v>
          </cell>
          <cell r="U926">
            <v>74</v>
          </cell>
          <cell r="V926">
            <v>53</v>
          </cell>
          <cell r="W926">
            <v>76</v>
          </cell>
          <cell r="X926">
            <v>50</v>
          </cell>
          <cell r="Y926">
            <v>75</v>
          </cell>
          <cell r="Z926">
            <v>57</v>
          </cell>
          <cell r="AA926">
            <v>75</v>
          </cell>
          <cell r="AB926">
            <v>55</v>
          </cell>
          <cell r="AC926">
            <v>79</v>
          </cell>
          <cell r="AD926">
            <v>55</v>
          </cell>
          <cell r="AE926">
            <v>0</v>
          </cell>
          <cell r="AF926">
            <v>0</v>
          </cell>
          <cell r="AG926">
            <v>74</v>
          </cell>
          <cell r="AH926">
            <v>55</v>
          </cell>
          <cell r="AI926">
            <v>74</v>
          </cell>
          <cell r="AJ926">
            <v>53</v>
          </cell>
          <cell r="AK926">
            <v>0</v>
          </cell>
          <cell r="AL926">
            <v>0</v>
          </cell>
          <cell r="AM926">
            <v>77</v>
          </cell>
          <cell r="AN926">
            <v>53</v>
          </cell>
          <cell r="AO926">
            <v>77</v>
          </cell>
          <cell r="AP926">
            <v>62</v>
          </cell>
          <cell r="AQ926">
            <v>81</v>
          </cell>
          <cell r="AR926">
            <v>61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78</v>
          </cell>
          <cell r="AX926">
            <v>55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78</v>
          </cell>
          <cell r="BD926">
            <v>57</v>
          </cell>
          <cell r="BE926">
            <v>80</v>
          </cell>
          <cell r="BF926">
            <v>60</v>
          </cell>
          <cell r="BG926">
            <v>80</v>
          </cell>
          <cell r="BH926">
            <v>60</v>
          </cell>
          <cell r="BI926">
            <v>82</v>
          </cell>
          <cell r="BJ926">
            <v>60</v>
          </cell>
          <cell r="BK926">
            <v>83</v>
          </cell>
          <cell r="BL926">
            <v>65</v>
          </cell>
          <cell r="BM926">
            <v>0</v>
          </cell>
          <cell r="BN926">
            <v>0</v>
          </cell>
          <cell r="BO926">
            <v>84</v>
          </cell>
          <cell r="BP926">
            <v>61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84</v>
          </cell>
          <cell r="BX926">
            <v>62</v>
          </cell>
          <cell r="BY926">
            <v>85</v>
          </cell>
          <cell r="BZ926">
            <v>64</v>
          </cell>
          <cell r="CA926">
            <v>88</v>
          </cell>
          <cell r="CB926">
            <v>65</v>
          </cell>
          <cell r="CC926">
            <v>0</v>
          </cell>
          <cell r="CD926">
            <v>0</v>
          </cell>
          <cell r="CE926">
            <v>85</v>
          </cell>
          <cell r="CF926">
            <v>65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90</v>
          </cell>
          <cell r="CR926">
            <v>71</v>
          </cell>
          <cell r="CS926">
            <v>90</v>
          </cell>
          <cell r="CT926">
            <v>71</v>
          </cell>
          <cell r="CU926">
            <v>0</v>
          </cell>
          <cell r="CV926">
            <v>0</v>
          </cell>
          <cell r="CW926">
            <v>88</v>
          </cell>
          <cell r="CX926">
            <v>73</v>
          </cell>
        </row>
        <row r="927">
          <cell r="B927">
            <v>37051</v>
          </cell>
          <cell r="C927">
            <v>88</v>
          </cell>
          <cell r="D927">
            <v>68</v>
          </cell>
          <cell r="E927">
            <v>85</v>
          </cell>
          <cell r="F927">
            <v>63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90</v>
          </cell>
          <cell r="L927">
            <v>66</v>
          </cell>
          <cell r="M927">
            <v>86</v>
          </cell>
          <cell r="N927">
            <v>64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71</v>
          </cell>
          <cell r="T927">
            <v>51</v>
          </cell>
          <cell r="U927">
            <v>74</v>
          </cell>
          <cell r="V927">
            <v>53</v>
          </cell>
          <cell r="W927">
            <v>76</v>
          </cell>
          <cell r="X927">
            <v>50</v>
          </cell>
          <cell r="Y927">
            <v>75</v>
          </cell>
          <cell r="Z927">
            <v>57</v>
          </cell>
          <cell r="AA927">
            <v>75</v>
          </cell>
          <cell r="AB927">
            <v>55</v>
          </cell>
          <cell r="AC927">
            <v>79</v>
          </cell>
          <cell r="AD927">
            <v>55</v>
          </cell>
          <cell r="AE927">
            <v>0</v>
          </cell>
          <cell r="AF927">
            <v>0</v>
          </cell>
          <cell r="AG927">
            <v>74</v>
          </cell>
          <cell r="AH927">
            <v>55</v>
          </cell>
          <cell r="AI927">
            <v>74</v>
          </cell>
          <cell r="AJ927">
            <v>53</v>
          </cell>
          <cell r="AK927">
            <v>0</v>
          </cell>
          <cell r="AL927">
            <v>0</v>
          </cell>
          <cell r="AM927">
            <v>77</v>
          </cell>
          <cell r="AN927">
            <v>53</v>
          </cell>
          <cell r="AO927">
            <v>77</v>
          </cell>
          <cell r="AP927">
            <v>62</v>
          </cell>
          <cell r="AQ927">
            <v>81</v>
          </cell>
          <cell r="AR927">
            <v>61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78</v>
          </cell>
          <cell r="AX927">
            <v>55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79</v>
          </cell>
          <cell r="BD927">
            <v>57</v>
          </cell>
          <cell r="BE927">
            <v>80</v>
          </cell>
          <cell r="BF927">
            <v>60</v>
          </cell>
          <cell r="BG927">
            <v>80</v>
          </cell>
          <cell r="BH927">
            <v>60</v>
          </cell>
          <cell r="BI927">
            <v>82</v>
          </cell>
          <cell r="BJ927">
            <v>60</v>
          </cell>
          <cell r="BK927">
            <v>83</v>
          </cell>
          <cell r="BL927">
            <v>65</v>
          </cell>
          <cell r="BM927">
            <v>0</v>
          </cell>
          <cell r="BN927">
            <v>0</v>
          </cell>
          <cell r="BO927">
            <v>84</v>
          </cell>
          <cell r="BP927">
            <v>61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84</v>
          </cell>
          <cell r="BX927">
            <v>62</v>
          </cell>
          <cell r="BY927">
            <v>85</v>
          </cell>
          <cell r="BZ927">
            <v>64</v>
          </cell>
          <cell r="CA927">
            <v>88</v>
          </cell>
          <cell r="CB927">
            <v>65</v>
          </cell>
          <cell r="CC927">
            <v>0</v>
          </cell>
          <cell r="CD927">
            <v>0</v>
          </cell>
          <cell r="CE927">
            <v>85</v>
          </cell>
          <cell r="CF927">
            <v>65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90</v>
          </cell>
          <cell r="CR927">
            <v>71</v>
          </cell>
          <cell r="CS927">
            <v>90</v>
          </cell>
          <cell r="CT927">
            <v>71</v>
          </cell>
          <cell r="CU927">
            <v>0</v>
          </cell>
          <cell r="CV927">
            <v>0</v>
          </cell>
          <cell r="CW927">
            <v>88</v>
          </cell>
          <cell r="CX927">
            <v>73</v>
          </cell>
        </row>
        <row r="928">
          <cell r="B928">
            <v>37052</v>
          </cell>
          <cell r="C928">
            <v>88</v>
          </cell>
          <cell r="D928">
            <v>68</v>
          </cell>
          <cell r="E928">
            <v>85</v>
          </cell>
          <cell r="F928">
            <v>63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90</v>
          </cell>
          <cell r="L928">
            <v>66</v>
          </cell>
          <cell r="M928">
            <v>86</v>
          </cell>
          <cell r="N928">
            <v>64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71</v>
          </cell>
          <cell r="T928">
            <v>51</v>
          </cell>
          <cell r="U928">
            <v>75</v>
          </cell>
          <cell r="V928">
            <v>53</v>
          </cell>
          <cell r="W928">
            <v>76</v>
          </cell>
          <cell r="X928">
            <v>50</v>
          </cell>
          <cell r="Y928">
            <v>75</v>
          </cell>
          <cell r="Z928">
            <v>58</v>
          </cell>
          <cell r="AA928">
            <v>76</v>
          </cell>
          <cell r="AB928">
            <v>56</v>
          </cell>
          <cell r="AC928">
            <v>79</v>
          </cell>
          <cell r="AD928">
            <v>56</v>
          </cell>
          <cell r="AE928">
            <v>0</v>
          </cell>
          <cell r="AF928">
            <v>0</v>
          </cell>
          <cell r="AG928">
            <v>74</v>
          </cell>
          <cell r="AH928">
            <v>55</v>
          </cell>
          <cell r="AI928">
            <v>75</v>
          </cell>
          <cell r="AJ928">
            <v>53</v>
          </cell>
          <cell r="AK928">
            <v>0</v>
          </cell>
          <cell r="AL928">
            <v>0</v>
          </cell>
          <cell r="AM928">
            <v>78</v>
          </cell>
          <cell r="AN928">
            <v>53</v>
          </cell>
          <cell r="AO928">
            <v>78</v>
          </cell>
          <cell r="AP928">
            <v>62</v>
          </cell>
          <cell r="AQ928">
            <v>81</v>
          </cell>
          <cell r="AR928">
            <v>62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78</v>
          </cell>
          <cell r="AX928">
            <v>56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79</v>
          </cell>
          <cell r="BD928">
            <v>58</v>
          </cell>
          <cell r="BE928">
            <v>80</v>
          </cell>
          <cell r="BF928">
            <v>61</v>
          </cell>
          <cell r="BG928">
            <v>80</v>
          </cell>
          <cell r="BH928">
            <v>60</v>
          </cell>
          <cell r="BI928">
            <v>82</v>
          </cell>
          <cell r="BJ928">
            <v>61</v>
          </cell>
          <cell r="BK928">
            <v>83</v>
          </cell>
          <cell r="BL928">
            <v>65</v>
          </cell>
          <cell r="BM928">
            <v>0</v>
          </cell>
          <cell r="BN928">
            <v>0</v>
          </cell>
          <cell r="BO928">
            <v>84</v>
          </cell>
          <cell r="BP928">
            <v>61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84</v>
          </cell>
          <cell r="BX928">
            <v>62</v>
          </cell>
          <cell r="BY928">
            <v>85</v>
          </cell>
          <cell r="BZ928">
            <v>64</v>
          </cell>
          <cell r="CA928">
            <v>88</v>
          </cell>
          <cell r="CB928">
            <v>65</v>
          </cell>
          <cell r="CC928">
            <v>0</v>
          </cell>
          <cell r="CD928">
            <v>0</v>
          </cell>
          <cell r="CE928">
            <v>85</v>
          </cell>
          <cell r="CF928">
            <v>65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90</v>
          </cell>
          <cell r="CR928">
            <v>71</v>
          </cell>
          <cell r="CS928">
            <v>90</v>
          </cell>
          <cell r="CT928">
            <v>71</v>
          </cell>
          <cell r="CU928">
            <v>0</v>
          </cell>
          <cell r="CV928">
            <v>0</v>
          </cell>
          <cell r="CW928">
            <v>88</v>
          </cell>
          <cell r="CX928">
            <v>73</v>
          </cell>
        </row>
        <row r="929">
          <cell r="B929">
            <v>37053</v>
          </cell>
          <cell r="C929">
            <v>89</v>
          </cell>
          <cell r="D929">
            <v>68</v>
          </cell>
          <cell r="E929">
            <v>86</v>
          </cell>
          <cell r="F929">
            <v>64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90</v>
          </cell>
          <cell r="L929">
            <v>67</v>
          </cell>
          <cell r="M929">
            <v>87</v>
          </cell>
          <cell r="N929">
            <v>65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72</v>
          </cell>
          <cell r="T929">
            <v>52</v>
          </cell>
          <cell r="U929">
            <v>75</v>
          </cell>
          <cell r="V929">
            <v>54</v>
          </cell>
          <cell r="W929">
            <v>77</v>
          </cell>
          <cell r="X929">
            <v>51</v>
          </cell>
          <cell r="Y929">
            <v>76</v>
          </cell>
          <cell r="Z929">
            <v>58</v>
          </cell>
          <cell r="AA929">
            <v>76</v>
          </cell>
          <cell r="AB929">
            <v>56</v>
          </cell>
          <cell r="AC929">
            <v>80</v>
          </cell>
          <cell r="AD929">
            <v>56</v>
          </cell>
          <cell r="AE929">
            <v>0</v>
          </cell>
          <cell r="AF929">
            <v>0</v>
          </cell>
          <cell r="AG929">
            <v>75</v>
          </cell>
          <cell r="AH929">
            <v>56</v>
          </cell>
          <cell r="AI929">
            <v>75</v>
          </cell>
          <cell r="AJ929">
            <v>54</v>
          </cell>
          <cell r="AK929">
            <v>0</v>
          </cell>
          <cell r="AL929">
            <v>0</v>
          </cell>
          <cell r="AM929">
            <v>78</v>
          </cell>
          <cell r="AN929">
            <v>54</v>
          </cell>
          <cell r="AO929">
            <v>78</v>
          </cell>
          <cell r="AP929">
            <v>63</v>
          </cell>
          <cell r="AQ929">
            <v>82</v>
          </cell>
          <cell r="AR929">
            <v>62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79</v>
          </cell>
          <cell r="AX929">
            <v>56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79</v>
          </cell>
          <cell r="BD929">
            <v>58</v>
          </cell>
          <cell r="BE929">
            <v>81</v>
          </cell>
          <cell r="BF929">
            <v>61</v>
          </cell>
          <cell r="BG929">
            <v>81</v>
          </cell>
          <cell r="BH929">
            <v>61</v>
          </cell>
          <cell r="BI929">
            <v>83</v>
          </cell>
          <cell r="BJ929">
            <v>61</v>
          </cell>
          <cell r="BK929">
            <v>84</v>
          </cell>
          <cell r="BL929">
            <v>66</v>
          </cell>
          <cell r="BM929">
            <v>0</v>
          </cell>
          <cell r="BN929">
            <v>0</v>
          </cell>
          <cell r="BO929">
            <v>85</v>
          </cell>
          <cell r="BP929">
            <v>62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84</v>
          </cell>
          <cell r="BX929">
            <v>63</v>
          </cell>
          <cell r="BY929">
            <v>86</v>
          </cell>
          <cell r="BZ929">
            <v>65</v>
          </cell>
          <cell r="CA929">
            <v>89</v>
          </cell>
          <cell r="CB929">
            <v>66</v>
          </cell>
          <cell r="CC929">
            <v>0</v>
          </cell>
          <cell r="CD929">
            <v>0</v>
          </cell>
          <cell r="CE929">
            <v>86</v>
          </cell>
          <cell r="CF929">
            <v>66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90</v>
          </cell>
          <cell r="CR929">
            <v>72</v>
          </cell>
          <cell r="CS929">
            <v>90</v>
          </cell>
          <cell r="CT929">
            <v>72</v>
          </cell>
          <cell r="CU929">
            <v>0</v>
          </cell>
          <cell r="CV929">
            <v>0</v>
          </cell>
          <cell r="CW929">
            <v>88</v>
          </cell>
          <cell r="CX929">
            <v>73</v>
          </cell>
        </row>
        <row r="930">
          <cell r="B930">
            <v>37054</v>
          </cell>
          <cell r="C930">
            <v>89</v>
          </cell>
          <cell r="D930">
            <v>68</v>
          </cell>
          <cell r="E930">
            <v>86</v>
          </cell>
          <cell r="F930">
            <v>64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90</v>
          </cell>
          <cell r="L930">
            <v>67</v>
          </cell>
          <cell r="M930">
            <v>87</v>
          </cell>
          <cell r="N930">
            <v>65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72</v>
          </cell>
          <cell r="T930">
            <v>52</v>
          </cell>
          <cell r="U930">
            <v>76</v>
          </cell>
          <cell r="V930">
            <v>54</v>
          </cell>
          <cell r="W930">
            <v>77</v>
          </cell>
          <cell r="X930">
            <v>51</v>
          </cell>
          <cell r="Y930">
            <v>76</v>
          </cell>
          <cell r="Z930">
            <v>59</v>
          </cell>
          <cell r="AA930">
            <v>77</v>
          </cell>
          <cell r="AB930">
            <v>57</v>
          </cell>
          <cell r="AC930">
            <v>80</v>
          </cell>
          <cell r="AD930">
            <v>57</v>
          </cell>
          <cell r="AE930">
            <v>0</v>
          </cell>
          <cell r="AF930">
            <v>0</v>
          </cell>
          <cell r="AG930">
            <v>75</v>
          </cell>
          <cell r="AH930">
            <v>56</v>
          </cell>
          <cell r="AI930">
            <v>76</v>
          </cell>
          <cell r="AJ930">
            <v>54</v>
          </cell>
          <cell r="AK930">
            <v>0</v>
          </cell>
          <cell r="AL930">
            <v>0</v>
          </cell>
          <cell r="AM930">
            <v>78</v>
          </cell>
          <cell r="AN930">
            <v>54</v>
          </cell>
          <cell r="AO930">
            <v>79</v>
          </cell>
          <cell r="AP930">
            <v>63</v>
          </cell>
          <cell r="AQ930">
            <v>82</v>
          </cell>
          <cell r="AR930">
            <v>63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79</v>
          </cell>
          <cell r="AX930">
            <v>57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79</v>
          </cell>
          <cell r="BD930">
            <v>58</v>
          </cell>
          <cell r="BE930">
            <v>81</v>
          </cell>
          <cell r="BF930">
            <v>62</v>
          </cell>
          <cell r="BG930">
            <v>81</v>
          </cell>
          <cell r="BH930">
            <v>61</v>
          </cell>
          <cell r="BI930">
            <v>83</v>
          </cell>
          <cell r="BJ930">
            <v>62</v>
          </cell>
          <cell r="BK930">
            <v>84</v>
          </cell>
          <cell r="BL930">
            <v>66</v>
          </cell>
          <cell r="BM930">
            <v>0</v>
          </cell>
          <cell r="BN930">
            <v>0</v>
          </cell>
          <cell r="BO930">
            <v>85</v>
          </cell>
          <cell r="BP930">
            <v>62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85</v>
          </cell>
          <cell r="BX930">
            <v>63</v>
          </cell>
          <cell r="BY930">
            <v>86</v>
          </cell>
          <cell r="BZ930">
            <v>65</v>
          </cell>
          <cell r="CA930">
            <v>89</v>
          </cell>
          <cell r="CB930">
            <v>66</v>
          </cell>
          <cell r="CC930">
            <v>0</v>
          </cell>
          <cell r="CD930">
            <v>0</v>
          </cell>
          <cell r="CE930">
            <v>86</v>
          </cell>
          <cell r="CF930">
            <v>66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90</v>
          </cell>
          <cell r="CR930">
            <v>72</v>
          </cell>
          <cell r="CS930">
            <v>90</v>
          </cell>
          <cell r="CT930">
            <v>72</v>
          </cell>
          <cell r="CU930">
            <v>0</v>
          </cell>
          <cell r="CV930">
            <v>0</v>
          </cell>
          <cell r="CW930">
            <v>88</v>
          </cell>
          <cell r="CX930">
            <v>73</v>
          </cell>
        </row>
        <row r="931">
          <cell r="B931">
            <v>37055</v>
          </cell>
          <cell r="C931">
            <v>89</v>
          </cell>
          <cell r="D931">
            <v>68</v>
          </cell>
          <cell r="E931">
            <v>86</v>
          </cell>
          <cell r="F931">
            <v>64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90</v>
          </cell>
          <cell r="L931">
            <v>67</v>
          </cell>
          <cell r="M931">
            <v>87</v>
          </cell>
          <cell r="N931">
            <v>65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72</v>
          </cell>
          <cell r="T931">
            <v>52</v>
          </cell>
          <cell r="U931">
            <v>76</v>
          </cell>
          <cell r="V931">
            <v>54</v>
          </cell>
          <cell r="W931">
            <v>77</v>
          </cell>
          <cell r="X931">
            <v>51</v>
          </cell>
          <cell r="Y931">
            <v>76</v>
          </cell>
          <cell r="Z931">
            <v>59</v>
          </cell>
          <cell r="AA931">
            <v>77</v>
          </cell>
          <cell r="AB931">
            <v>57</v>
          </cell>
          <cell r="AC931">
            <v>80</v>
          </cell>
          <cell r="AD931">
            <v>57</v>
          </cell>
          <cell r="AE931">
            <v>0</v>
          </cell>
          <cell r="AF931">
            <v>0</v>
          </cell>
          <cell r="AG931">
            <v>75</v>
          </cell>
          <cell r="AH931">
            <v>56</v>
          </cell>
          <cell r="AI931">
            <v>76</v>
          </cell>
          <cell r="AJ931">
            <v>54</v>
          </cell>
          <cell r="AK931">
            <v>0</v>
          </cell>
          <cell r="AL931">
            <v>0</v>
          </cell>
          <cell r="AM931">
            <v>79</v>
          </cell>
          <cell r="AN931">
            <v>54</v>
          </cell>
          <cell r="AO931">
            <v>79</v>
          </cell>
          <cell r="AP931">
            <v>63</v>
          </cell>
          <cell r="AQ931">
            <v>82</v>
          </cell>
          <cell r="AR931">
            <v>63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79</v>
          </cell>
          <cell r="AX931">
            <v>57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80</v>
          </cell>
          <cell r="BD931">
            <v>58</v>
          </cell>
          <cell r="BE931">
            <v>81</v>
          </cell>
          <cell r="BF931">
            <v>62</v>
          </cell>
          <cell r="BG931">
            <v>81</v>
          </cell>
          <cell r="BH931">
            <v>61</v>
          </cell>
          <cell r="BI931">
            <v>83</v>
          </cell>
          <cell r="BJ931">
            <v>62</v>
          </cell>
          <cell r="BK931">
            <v>84</v>
          </cell>
          <cell r="BL931">
            <v>66</v>
          </cell>
          <cell r="BM931">
            <v>0</v>
          </cell>
          <cell r="BN931">
            <v>0</v>
          </cell>
          <cell r="BO931">
            <v>85</v>
          </cell>
          <cell r="BP931">
            <v>62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85</v>
          </cell>
          <cell r="BX931">
            <v>63</v>
          </cell>
          <cell r="BY931">
            <v>86</v>
          </cell>
          <cell r="BZ931">
            <v>65</v>
          </cell>
          <cell r="CA931">
            <v>89</v>
          </cell>
          <cell r="CB931">
            <v>66</v>
          </cell>
          <cell r="CC931">
            <v>0</v>
          </cell>
          <cell r="CD931">
            <v>0</v>
          </cell>
          <cell r="CE931">
            <v>86</v>
          </cell>
          <cell r="CF931">
            <v>66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90</v>
          </cell>
          <cell r="CR931">
            <v>72</v>
          </cell>
          <cell r="CS931">
            <v>90</v>
          </cell>
          <cell r="CT931">
            <v>72</v>
          </cell>
          <cell r="CU931">
            <v>0</v>
          </cell>
          <cell r="CV931">
            <v>0</v>
          </cell>
          <cell r="CW931">
            <v>88</v>
          </cell>
          <cell r="CX931">
            <v>73</v>
          </cell>
        </row>
        <row r="932">
          <cell r="B932">
            <v>37056</v>
          </cell>
          <cell r="C932">
            <v>89</v>
          </cell>
          <cell r="D932">
            <v>69</v>
          </cell>
          <cell r="E932">
            <v>86</v>
          </cell>
          <cell r="F932">
            <v>64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90</v>
          </cell>
          <cell r="L932">
            <v>67</v>
          </cell>
          <cell r="M932">
            <v>87</v>
          </cell>
          <cell r="N932">
            <v>65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72</v>
          </cell>
          <cell r="T932">
            <v>52</v>
          </cell>
          <cell r="U932">
            <v>76</v>
          </cell>
          <cell r="V932">
            <v>54</v>
          </cell>
          <cell r="W932">
            <v>77</v>
          </cell>
          <cell r="X932">
            <v>51</v>
          </cell>
          <cell r="Y932">
            <v>76</v>
          </cell>
          <cell r="Z932">
            <v>59</v>
          </cell>
          <cell r="AA932">
            <v>77</v>
          </cell>
          <cell r="AB932">
            <v>57</v>
          </cell>
          <cell r="AC932">
            <v>80</v>
          </cell>
          <cell r="AD932">
            <v>57</v>
          </cell>
          <cell r="AE932">
            <v>0</v>
          </cell>
          <cell r="AF932">
            <v>0</v>
          </cell>
          <cell r="AG932">
            <v>75</v>
          </cell>
          <cell r="AH932">
            <v>56</v>
          </cell>
          <cell r="AI932">
            <v>76</v>
          </cell>
          <cell r="AJ932">
            <v>54</v>
          </cell>
          <cell r="AK932">
            <v>0</v>
          </cell>
          <cell r="AL932">
            <v>0</v>
          </cell>
          <cell r="AM932">
            <v>79</v>
          </cell>
          <cell r="AN932">
            <v>54</v>
          </cell>
          <cell r="AO932">
            <v>79</v>
          </cell>
          <cell r="AP932">
            <v>63</v>
          </cell>
          <cell r="AQ932">
            <v>82</v>
          </cell>
          <cell r="AR932">
            <v>63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79</v>
          </cell>
          <cell r="AX932">
            <v>57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80</v>
          </cell>
          <cell r="BD932">
            <v>59</v>
          </cell>
          <cell r="BE932">
            <v>81</v>
          </cell>
          <cell r="BF932">
            <v>62</v>
          </cell>
          <cell r="BG932">
            <v>81</v>
          </cell>
          <cell r="BH932">
            <v>61</v>
          </cell>
          <cell r="BI932">
            <v>83</v>
          </cell>
          <cell r="BJ932">
            <v>62</v>
          </cell>
          <cell r="BK932">
            <v>84</v>
          </cell>
          <cell r="BL932">
            <v>66</v>
          </cell>
          <cell r="BM932">
            <v>0</v>
          </cell>
          <cell r="BN932">
            <v>0</v>
          </cell>
          <cell r="BO932">
            <v>85</v>
          </cell>
          <cell r="BP932">
            <v>62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85</v>
          </cell>
          <cell r="BX932">
            <v>63</v>
          </cell>
          <cell r="BY932">
            <v>86</v>
          </cell>
          <cell r="BZ932">
            <v>65</v>
          </cell>
          <cell r="CA932">
            <v>89</v>
          </cell>
          <cell r="CB932">
            <v>66</v>
          </cell>
          <cell r="CC932">
            <v>0</v>
          </cell>
          <cell r="CD932">
            <v>0</v>
          </cell>
          <cell r="CE932">
            <v>86</v>
          </cell>
          <cell r="CF932">
            <v>66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90</v>
          </cell>
          <cell r="CR932">
            <v>72</v>
          </cell>
          <cell r="CS932">
            <v>90</v>
          </cell>
          <cell r="CT932">
            <v>72</v>
          </cell>
          <cell r="CU932">
            <v>0</v>
          </cell>
          <cell r="CV932">
            <v>0</v>
          </cell>
          <cell r="CW932">
            <v>88</v>
          </cell>
          <cell r="CX932">
            <v>73</v>
          </cell>
        </row>
        <row r="933">
          <cell r="B933">
            <v>37057</v>
          </cell>
          <cell r="C933">
            <v>90</v>
          </cell>
          <cell r="D933">
            <v>69</v>
          </cell>
          <cell r="E933">
            <v>86</v>
          </cell>
          <cell r="F933">
            <v>65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90</v>
          </cell>
          <cell r="L933">
            <v>67</v>
          </cell>
          <cell r="M933">
            <v>87</v>
          </cell>
          <cell r="N933">
            <v>65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73</v>
          </cell>
          <cell r="T933">
            <v>52</v>
          </cell>
          <cell r="U933">
            <v>76</v>
          </cell>
          <cell r="V933">
            <v>55</v>
          </cell>
          <cell r="W933">
            <v>77</v>
          </cell>
          <cell r="X933">
            <v>51</v>
          </cell>
          <cell r="Y933">
            <v>76</v>
          </cell>
          <cell r="Z933">
            <v>59</v>
          </cell>
          <cell r="AA933">
            <v>77</v>
          </cell>
          <cell r="AB933">
            <v>57</v>
          </cell>
          <cell r="AC933">
            <v>80</v>
          </cell>
          <cell r="AD933">
            <v>57</v>
          </cell>
          <cell r="AE933">
            <v>0</v>
          </cell>
          <cell r="AF933">
            <v>0</v>
          </cell>
          <cell r="AG933">
            <v>75</v>
          </cell>
          <cell r="AH933">
            <v>57</v>
          </cell>
          <cell r="AI933">
            <v>76</v>
          </cell>
          <cell r="AJ933">
            <v>54</v>
          </cell>
          <cell r="AK933">
            <v>0</v>
          </cell>
          <cell r="AL933">
            <v>0</v>
          </cell>
          <cell r="AM933">
            <v>79</v>
          </cell>
          <cell r="AN933">
            <v>55</v>
          </cell>
          <cell r="AO933">
            <v>79</v>
          </cell>
          <cell r="AP933">
            <v>63</v>
          </cell>
          <cell r="AQ933">
            <v>82</v>
          </cell>
          <cell r="AR933">
            <v>63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79</v>
          </cell>
          <cell r="AX933">
            <v>57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80</v>
          </cell>
          <cell r="BD933">
            <v>59</v>
          </cell>
          <cell r="BE933">
            <v>82</v>
          </cell>
          <cell r="BF933">
            <v>62</v>
          </cell>
          <cell r="BG933">
            <v>81</v>
          </cell>
          <cell r="BH933">
            <v>62</v>
          </cell>
          <cell r="BI933">
            <v>83</v>
          </cell>
          <cell r="BJ933">
            <v>62</v>
          </cell>
          <cell r="BK933">
            <v>85</v>
          </cell>
          <cell r="BL933">
            <v>66</v>
          </cell>
          <cell r="BM933">
            <v>0</v>
          </cell>
          <cell r="BN933">
            <v>0</v>
          </cell>
          <cell r="BO933">
            <v>85</v>
          </cell>
          <cell r="BP933">
            <v>63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85</v>
          </cell>
          <cell r="BX933">
            <v>64</v>
          </cell>
          <cell r="BY933">
            <v>86</v>
          </cell>
          <cell r="BZ933">
            <v>65</v>
          </cell>
          <cell r="CA933">
            <v>89</v>
          </cell>
          <cell r="CB933">
            <v>66</v>
          </cell>
          <cell r="CC933">
            <v>0</v>
          </cell>
          <cell r="CD933">
            <v>0</v>
          </cell>
          <cell r="CE933">
            <v>86</v>
          </cell>
          <cell r="CF933">
            <v>66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90</v>
          </cell>
          <cell r="CR933">
            <v>72</v>
          </cell>
          <cell r="CS933">
            <v>90</v>
          </cell>
          <cell r="CT933">
            <v>72</v>
          </cell>
          <cell r="CU933">
            <v>0</v>
          </cell>
          <cell r="CV933">
            <v>0</v>
          </cell>
          <cell r="CW933">
            <v>88</v>
          </cell>
          <cell r="CX933">
            <v>73</v>
          </cell>
        </row>
        <row r="934">
          <cell r="B934">
            <v>37058</v>
          </cell>
          <cell r="C934">
            <v>90</v>
          </cell>
          <cell r="D934">
            <v>69</v>
          </cell>
          <cell r="E934">
            <v>87</v>
          </cell>
          <cell r="F934">
            <v>65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91</v>
          </cell>
          <cell r="L934">
            <v>68</v>
          </cell>
          <cell r="M934">
            <v>88</v>
          </cell>
          <cell r="N934">
            <v>66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73</v>
          </cell>
          <cell r="T934">
            <v>53</v>
          </cell>
          <cell r="U934">
            <v>77</v>
          </cell>
          <cell r="V934">
            <v>55</v>
          </cell>
          <cell r="W934">
            <v>78</v>
          </cell>
          <cell r="X934">
            <v>52</v>
          </cell>
          <cell r="Y934">
            <v>77</v>
          </cell>
          <cell r="Z934">
            <v>60</v>
          </cell>
          <cell r="AA934">
            <v>78</v>
          </cell>
          <cell r="AB934">
            <v>58</v>
          </cell>
          <cell r="AC934">
            <v>81</v>
          </cell>
          <cell r="AD934">
            <v>58</v>
          </cell>
          <cell r="AE934">
            <v>0</v>
          </cell>
          <cell r="AF934">
            <v>0</v>
          </cell>
          <cell r="AG934">
            <v>76</v>
          </cell>
          <cell r="AH934">
            <v>57</v>
          </cell>
          <cell r="AI934">
            <v>77</v>
          </cell>
          <cell r="AJ934">
            <v>55</v>
          </cell>
          <cell r="AK934">
            <v>0</v>
          </cell>
          <cell r="AL934">
            <v>0</v>
          </cell>
          <cell r="AM934">
            <v>79</v>
          </cell>
          <cell r="AN934">
            <v>55</v>
          </cell>
          <cell r="AO934">
            <v>80</v>
          </cell>
          <cell r="AP934">
            <v>64</v>
          </cell>
          <cell r="AQ934">
            <v>83</v>
          </cell>
          <cell r="AR934">
            <v>64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80</v>
          </cell>
          <cell r="AX934">
            <v>58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80</v>
          </cell>
          <cell r="BD934">
            <v>59</v>
          </cell>
          <cell r="BE934">
            <v>82</v>
          </cell>
          <cell r="BF934">
            <v>63</v>
          </cell>
          <cell r="BG934">
            <v>82</v>
          </cell>
          <cell r="BH934">
            <v>62</v>
          </cell>
          <cell r="BI934">
            <v>84</v>
          </cell>
          <cell r="BJ934">
            <v>63</v>
          </cell>
          <cell r="BK934">
            <v>85</v>
          </cell>
          <cell r="BL934">
            <v>67</v>
          </cell>
          <cell r="BM934">
            <v>0</v>
          </cell>
          <cell r="BN934">
            <v>0</v>
          </cell>
          <cell r="BO934">
            <v>86</v>
          </cell>
          <cell r="BP934">
            <v>63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85</v>
          </cell>
          <cell r="BX934">
            <v>64</v>
          </cell>
          <cell r="BY934">
            <v>87</v>
          </cell>
          <cell r="BZ934">
            <v>66</v>
          </cell>
          <cell r="CA934">
            <v>89</v>
          </cell>
          <cell r="CB934">
            <v>67</v>
          </cell>
          <cell r="CC934">
            <v>0</v>
          </cell>
          <cell r="CD934">
            <v>0</v>
          </cell>
          <cell r="CE934">
            <v>86</v>
          </cell>
          <cell r="CF934">
            <v>67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91</v>
          </cell>
          <cell r="CR934">
            <v>72</v>
          </cell>
          <cell r="CS934">
            <v>91</v>
          </cell>
          <cell r="CT934">
            <v>72</v>
          </cell>
          <cell r="CU934">
            <v>0</v>
          </cell>
          <cell r="CV934">
            <v>0</v>
          </cell>
          <cell r="CW934">
            <v>88</v>
          </cell>
          <cell r="CX934">
            <v>74</v>
          </cell>
        </row>
        <row r="935">
          <cell r="B935">
            <v>37059</v>
          </cell>
          <cell r="C935">
            <v>90</v>
          </cell>
          <cell r="D935">
            <v>69</v>
          </cell>
          <cell r="E935">
            <v>87</v>
          </cell>
          <cell r="F935">
            <v>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91</v>
          </cell>
          <cell r="L935">
            <v>68</v>
          </cell>
          <cell r="M935">
            <v>88</v>
          </cell>
          <cell r="N935">
            <v>66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74</v>
          </cell>
          <cell r="T935">
            <v>53</v>
          </cell>
          <cell r="U935">
            <v>77</v>
          </cell>
          <cell r="V935">
            <v>56</v>
          </cell>
          <cell r="W935">
            <v>78</v>
          </cell>
          <cell r="X935">
            <v>52</v>
          </cell>
          <cell r="Y935">
            <v>77</v>
          </cell>
          <cell r="Z935">
            <v>60</v>
          </cell>
          <cell r="AA935">
            <v>78</v>
          </cell>
          <cell r="AB935">
            <v>58</v>
          </cell>
          <cell r="AC935">
            <v>81</v>
          </cell>
          <cell r="AD935">
            <v>58</v>
          </cell>
          <cell r="AE935">
            <v>0</v>
          </cell>
          <cell r="AF935">
            <v>0</v>
          </cell>
          <cell r="AG935">
            <v>76</v>
          </cell>
          <cell r="AH935">
            <v>58</v>
          </cell>
          <cell r="AI935">
            <v>77</v>
          </cell>
          <cell r="AJ935">
            <v>55</v>
          </cell>
          <cell r="AK935">
            <v>0</v>
          </cell>
          <cell r="AL935">
            <v>0</v>
          </cell>
          <cell r="AM935">
            <v>80</v>
          </cell>
          <cell r="AN935">
            <v>55</v>
          </cell>
          <cell r="AO935">
            <v>80</v>
          </cell>
          <cell r="AP935">
            <v>64</v>
          </cell>
          <cell r="AQ935">
            <v>83</v>
          </cell>
          <cell r="AR935">
            <v>64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80</v>
          </cell>
          <cell r="AX935">
            <v>58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80</v>
          </cell>
          <cell r="BD935">
            <v>59</v>
          </cell>
          <cell r="BE935">
            <v>83</v>
          </cell>
          <cell r="BF935">
            <v>63</v>
          </cell>
          <cell r="BG935">
            <v>82</v>
          </cell>
          <cell r="BH935">
            <v>63</v>
          </cell>
          <cell r="BI935">
            <v>84</v>
          </cell>
          <cell r="BJ935">
            <v>63</v>
          </cell>
          <cell r="BK935">
            <v>86</v>
          </cell>
          <cell r="BL935">
            <v>67</v>
          </cell>
          <cell r="BM935">
            <v>0</v>
          </cell>
          <cell r="BN935">
            <v>0</v>
          </cell>
          <cell r="BO935">
            <v>86</v>
          </cell>
          <cell r="BP935">
            <v>64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85</v>
          </cell>
          <cell r="BX935">
            <v>64</v>
          </cell>
          <cell r="BY935">
            <v>87</v>
          </cell>
          <cell r="BZ935">
            <v>66</v>
          </cell>
          <cell r="CA935">
            <v>89</v>
          </cell>
          <cell r="CB935">
            <v>67</v>
          </cell>
          <cell r="CC935">
            <v>0</v>
          </cell>
          <cell r="CD935">
            <v>0</v>
          </cell>
          <cell r="CE935">
            <v>86</v>
          </cell>
          <cell r="CF935">
            <v>67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91</v>
          </cell>
          <cell r="CR935">
            <v>72</v>
          </cell>
          <cell r="CS935">
            <v>91</v>
          </cell>
          <cell r="CT935">
            <v>72</v>
          </cell>
          <cell r="CU935">
            <v>0</v>
          </cell>
          <cell r="CV935">
            <v>0</v>
          </cell>
          <cell r="CW935">
            <v>88</v>
          </cell>
          <cell r="CX935">
            <v>74</v>
          </cell>
        </row>
        <row r="936">
          <cell r="B936">
            <v>37060</v>
          </cell>
          <cell r="C936">
            <v>90</v>
          </cell>
          <cell r="D936">
            <v>70</v>
          </cell>
          <cell r="E936">
            <v>87</v>
          </cell>
          <cell r="F936">
            <v>66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91</v>
          </cell>
          <cell r="L936">
            <v>68</v>
          </cell>
          <cell r="M936">
            <v>88</v>
          </cell>
          <cell r="N936">
            <v>66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74</v>
          </cell>
          <cell r="T936">
            <v>53</v>
          </cell>
          <cell r="U936">
            <v>77</v>
          </cell>
          <cell r="V936">
            <v>56</v>
          </cell>
          <cell r="W936">
            <v>78</v>
          </cell>
          <cell r="X936">
            <v>52</v>
          </cell>
          <cell r="Y936">
            <v>77</v>
          </cell>
          <cell r="Z936">
            <v>60</v>
          </cell>
          <cell r="AA936">
            <v>78</v>
          </cell>
          <cell r="AB936">
            <v>58</v>
          </cell>
          <cell r="AC936">
            <v>81</v>
          </cell>
          <cell r="AD936">
            <v>58</v>
          </cell>
          <cell r="AE936">
            <v>0</v>
          </cell>
          <cell r="AF936">
            <v>0</v>
          </cell>
          <cell r="AG936">
            <v>76</v>
          </cell>
          <cell r="AH936">
            <v>58</v>
          </cell>
          <cell r="AI936">
            <v>77</v>
          </cell>
          <cell r="AJ936">
            <v>55</v>
          </cell>
          <cell r="AK936">
            <v>0</v>
          </cell>
          <cell r="AL936">
            <v>0</v>
          </cell>
          <cell r="AM936">
            <v>80</v>
          </cell>
          <cell r="AN936">
            <v>55</v>
          </cell>
          <cell r="AO936">
            <v>80</v>
          </cell>
          <cell r="AP936">
            <v>64</v>
          </cell>
          <cell r="AQ936">
            <v>83</v>
          </cell>
          <cell r="AR936">
            <v>64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80</v>
          </cell>
          <cell r="AX936">
            <v>58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81</v>
          </cell>
          <cell r="BD936">
            <v>60</v>
          </cell>
          <cell r="BE936">
            <v>83</v>
          </cell>
          <cell r="BF936">
            <v>63</v>
          </cell>
          <cell r="BG936">
            <v>82</v>
          </cell>
          <cell r="BH936">
            <v>63</v>
          </cell>
          <cell r="BI936">
            <v>84</v>
          </cell>
          <cell r="BJ936">
            <v>63</v>
          </cell>
          <cell r="BK936">
            <v>86</v>
          </cell>
          <cell r="BL936">
            <v>67</v>
          </cell>
          <cell r="BM936">
            <v>0</v>
          </cell>
          <cell r="BN936">
            <v>0</v>
          </cell>
          <cell r="BO936">
            <v>86</v>
          </cell>
          <cell r="BP936">
            <v>64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86</v>
          </cell>
          <cell r="BX936">
            <v>64</v>
          </cell>
          <cell r="BY936">
            <v>87</v>
          </cell>
          <cell r="BZ936">
            <v>66</v>
          </cell>
          <cell r="CA936">
            <v>89</v>
          </cell>
          <cell r="CB936">
            <v>67</v>
          </cell>
          <cell r="CC936">
            <v>0</v>
          </cell>
          <cell r="CD936">
            <v>0</v>
          </cell>
          <cell r="CE936">
            <v>86</v>
          </cell>
          <cell r="CF936">
            <v>67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91</v>
          </cell>
          <cell r="CR936">
            <v>72</v>
          </cell>
          <cell r="CS936">
            <v>91</v>
          </cell>
          <cell r="CT936">
            <v>72</v>
          </cell>
          <cell r="CU936">
            <v>0</v>
          </cell>
          <cell r="CV936">
            <v>0</v>
          </cell>
          <cell r="CW936">
            <v>88</v>
          </cell>
          <cell r="CX936">
            <v>74</v>
          </cell>
        </row>
        <row r="937">
          <cell r="B937">
            <v>37061</v>
          </cell>
          <cell r="C937">
            <v>90</v>
          </cell>
          <cell r="D937">
            <v>70</v>
          </cell>
          <cell r="E937">
            <v>87</v>
          </cell>
          <cell r="F937">
            <v>66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91</v>
          </cell>
          <cell r="L937">
            <v>68</v>
          </cell>
          <cell r="M937">
            <v>88</v>
          </cell>
          <cell r="N937">
            <v>66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74</v>
          </cell>
          <cell r="T937">
            <v>53</v>
          </cell>
          <cell r="U937">
            <v>77</v>
          </cell>
          <cell r="V937">
            <v>56</v>
          </cell>
          <cell r="W937">
            <v>78</v>
          </cell>
          <cell r="X937">
            <v>52</v>
          </cell>
          <cell r="Y937">
            <v>77</v>
          </cell>
          <cell r="Z937">
            <v>60</v>
          </cell>
          <cell r="AA937">
            <v>78</v>
          </cell>
          <cell r="AB937">
            <v>58</v>
          </cell>
          <cell r="AC937">
            <v>81</v>
          </cell>
          <cell r="AD937">
            <v>58</v>
          </cell>
          <cell r="AE937">
            <v>0</v>
          </cell>
          <cell r="AF937">
            <v>0</v>
          </cell>
          <cell r="AG937">
            <v>76</v>
          </cell>
          <cell r="AH937">
            <v>58</v>
          </cell>
          <cell r="AI937">
            <v>77</v>
          </cell>
          <cell r="AJ937">
            <v>55</v>
          </cell>
          <cell r="AK937">
            <v>0</v>
          </cell>
          <cell r="AL937">
            <v>0</v>
          </cell>
          <cell r="AM937">
            <v>80</v>
          </cell>
          <cell r="AN937">
            <v>56</v>
          </cell>
          <cell r="AO937">
            <v>80</v>
          </cell>
          <cell r="AP937">
            <v>64</v>
          </cell>
          <cell r="AQ937">
            <v>83</v>
          </cell>
          <cell r="AR937">
            <v>64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80</v>
          </cell>
          <cell r="AX937">
            <v>58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81</v>
          </cell>
          <cell r="BD937">
            <v>60</v>
          </cell>
          <cell r="BE937">
            <v>83</v>
          </cell>
          <cell r="BF937">
            <v>63</v>
          </cell>
          <cell r="BG937">
            <v>82</v>
          </cell>
          <cell r="BH937">
            <v>63</v>
          </cell>
          <cell r="BI937">
            <v>84</v>
          </cell>
          <cell r="BJ937">
            <v>63</v>
          </cell>
          <cell r="BK937">
            <v>86</v>
          </cell>
          <cell r="BL937">
            <v>67</v>
          </cell>
          <cell r="BM937">
            <v>0</v>
          </cell>
          <cell r="BN937">
            <v>0</v>
          </cell>
          <cell r="BO937">
            <v>86</v>
          </cell>
          <cell r="BP937">
            <v>64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86</v>
          </cell>
          <cell r="BX937">
            <v>65</v>
          </cell>
          <cell r="BY937">
            <v>87</v>
          </cell>
          <cell r="BZ937">
            <v>66</v>
          </cell>
          <cell r="CA937">
            <v>89</v>
          </cell>
          <cell r="CB937">
            <v>67</v>
          </cell>
          <cell r="CC937">
            <v>0</v>
          </cell>
          <cell r="CD937">
            <v>0</v>
          </cell>
          <cell r="CE937">
            <v>86</v>
          </cell>
          <cell r="CF937">
            <v>67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91</v>
          </cell>
          <cell r="CR937">
            <v>72</v>
          </cell>
          <cell r="CS937">
            <v>91</v>
          </cell>
          <cell r="CT937">
            <v>72</v>
          </cell>
          <cell r="CU937">
            <v>0</v>
          </cell>
          <cell r="CV937">
            <v>0</v>
          </cell>
          <cell r="CW937">
            <v>88</v>
          </cell>
          <cell r="CX937">
            <v>74</v>
          </cell>
        </row>
        <row r="938">
          <cell r="B938">
            <v>37062</v>
          </cell>
          <cell r="C938">
            <v>90</v>
          </cell>
          <cell r="D938">
            <v>70</v>
          </cell>
          <cell r="E938">
            <v>87</v>
          </cell>
          <cell r="F938">
            <v>66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91</v>
          </cell>
          <cell r="L938">
            <v>68</v>
          </cell>
          <cell r="M938">
            <v>88</v>
          </cell>
          <cell r="N938">
            <v>66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74</v>
          </cell>
          <cell r="T938">
            <v>53</v>
          </cell>
          <cell r="U938">
            <v>77</v>
          </cell>
          <cell r="V938">
            <v>56</v>
          </cell>
          <cell r="W938">
            <v>78</v>
          </cell>
          <cell r="X938">
            <v>52</v>
          </cell>
          <cell r="Y938">
            <v>78</v>
          </cell>
          <cell r="Z938">
            <v>60</v>
          </cell>
          <cell r="AA938">
            <v>78</v>
          </cell>
          <cell r="AB938">
            <v>58</v>
          </cell>
          <cell r="AC938">
            <v>81</v>
          </cell>
          <cell r="AD938">
            <v>58</v>
          </cell>
          <cell r="AE938">
            <v>0</v>
          </cell>
          <cell r="AF938">
            <v>0</v>
          </cell>
          <cell r="AG938">
            <v>76</v>
          </cell>
          <cell r="AH938">
            <v>58</v>
          </cell>
          <cell r="AI938">
            <v>77</v>
          </cell>
          <cell r="AJ938">
            <v>55</v>
          </cell>
          <cell r="AK938">
            <v>0</v>
          </cell>
          <cell r="AL938">
            <v>0</v>
          </cell>
          <cell r="AM938">
            <v>80</v>
          </cell>
          <cell r="AN938">
            <v>56</v>
          </cell>
          <cell r="AO938">
            <v>80</v>
          </cell>
          <cell r="AP938">
            <v>64</v>
          </cell>
          <cell r="AQ938">
            <v>83</v>
          </cell>
          <cell r="AR938">
            <v>64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80</v>
          </cell>
          <cell r="AX938">
            <v>58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81</v>
          </cell>
          <cell r="BD938">
            <v>60</v>
          </cell>
          <cell r="BE938">
            <v>83</v>
          </cell>
          <cell r="BF938">
            <v>63</v>
          </cell>
          <cell r="BG938">
            <v>82</v>
          </cell>
          <cell r="BH938">
            <v>63</v>
          </cell>
          <cell r="BI938">
            <v>84</v>
          </cell>
          <cell r="BJ938">
            <v>63</v>
          </cell>
          <cell r="BK938">
            <v>86</v>
          </cell>
          <cell r="BL938">
            <v>68</v>
          </cell>
          <cell r="BM938">
            <v>0</v>
          </cell>
          <cell r="BN938">
            <v>0</v>
          </cell>
          <cell r="BO938">
            <v>86</v>
          </cell>
          <cell r="BP938">
            <v>64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86</v>
          </cell>
          <cell r="BX938">
            <v>65</v>
          </cell>
          <cell r="BY938">
            <v>87</v>
          </cell>
          <cell r="BZ938">
            <v>66</v>
          </cell>
          <cell r="CA938">
            <v>89</v>
          </cell>
          <cell r="CB938">
            <v>67</v>
          </cell>
          <cell r="CC938">
            <v>0</v>
          </cell>
          <cell r="CD938">
            <v>0</v>
          </cell>
          <cell r="CE938">
            <v>86</v>
          </cell>
          <cell r="CF938">
            <v>67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91</v>
          </cell>
          <cell r="CR938">
            <v>72</v>
          </cell>
          <cell r="CS938">
            <v>91</v>
          </cell>
          <cell r="CT938">
            <v>72</v>
          </cell>
          <cell r="CU938">
            <v>0</v>
          </cell>
          <cell r="CV938">
            <v>0</v>
          </cell>
          <cell r="CW938">
            <v>88</v>
          </cell>
          <cell r="CX938">
            <v>74</v>
          </cell>
        </row>
        <row r="939">
          <cell r="B939">
            <v>37063</v>
          </cell>
          <cell r="C939">
            <v>91</v>
          </cell>
          <cell r="D939">
            <v>70</v>
          </cell>
          <cell r="E939">
            <v>88</v>
          </cell>
          <cell r="F939">
            <v>66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92</v>
          </cell>
          <cell r="L939">
            <v>69</v>
          </cell>
          <cell r="M939">
            <v>89</v>
          </cell>
          <cell r="N939">
            <v>67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75</v>
          </cell>
          <cell r="T939">
            <v>54</v>
          </cell>
          <cell r="U939">
            <v>78</v>
          </cell>
          <cell r="V939">
            <v>57</v>
          </cell>
          <cell r="W939">
            <v>79</v>
          </cell>
          <cell r="X939">
            <v>53</v>
          </cell>
          <cell r="Y939">
            <v>78</v>
          </cell>
          <cell r="Z939">
            <v>61</v>
          </cell>
          <cell r="AA939">
            <v>79</v>
          </cell>
          <cell r="AB939">
            <v>59</v>
          </cell>
          <cell r="AC939">
            <v>82</v>
          </cell>
          <cell r="AD939">
            <v>59</v>
          </cell>
          <cell r="AE939">
            <v>0</v>
          </cell>
          <cell r="AF939">
            <v>0</v>
          </cell>
          <cell r="AG939">
            <v>77</v>
          </cell>
          <cell r="AH939">
            <v>59</v>
          </cell>
          <cell r="AI939">
            <v>78</v>
          </cell>
          <cell r="AJ939">
            <v>56</v>
          </cell>
          <cell r="AK939">
            <v>0</v>
          </cell>
          <cell r="AL939">
            <v>0</v>
          </cell>
          <cell r="AM939">
            <v>80</v>
          </cell>
          <cell r="AN939">
            <v>56</v>
          </cell>
          <cell r="AO939">
            <v>81</v>
          </cell>
          <cell r="AP939">
            <v>65</v>
          </cell>
          <cell r="AQ939">
            <v>84</v>
          </cell>
          <cell r="AR939">
            <v>65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81</v>
          </cell>
          <cell r="AX939">
            <v>59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81</v>
          </cell>
          <cell r="BD939">
            <v>60</v>
          </cell>
          <cell r="BE939">
            <v>84</v>
          </cell>
          <cell r="BF939">
            <v>64</v>
          </cell>
          <cell r="BG939">
            <v>83</v>
          </cell>
          <cell r="BH939">
            <v>64</v>
          </cell>
          <cell r="BI939">
            <v>85</v>
          </cell>
          <cell r="BJ939">
            <v>64</v>
          </cell>
          <cell r="BK939">
            <v>86</v>
          </cell>
          <cell r="BL939">
            <v>68</v>
          </cell>
          <cell r="BM939">
            <v>0</v>
          </cell>
          <cell r="BN939">
            <v>0</v>
          </cell>
          <cell r="BO939">
            <v>87</v>
          </cell>
          <cell r="BP939">
            <v>65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86</v>
          </cell>
          <cell r="BX939">
            <v>65</v>
          </cell>
          <cell r="BY939">
            <v>87</v>
          </cell>
          <cell r="BZ939">
            <v>67</v>
          </cell>
          <cell r="CA939">
            <v>90</v>
          </cell>
          <cell r="CB939">
            <v>68</v>
          </cell>
          <cell r="CC939">
            <v>0</v>
          </cell>
          <cell r="CD939">
            <v>0</v>
          </cell>
          <cell r="CE939">
            <v>87</v>
          </cell>
          <cell r="CF939">
            <v>68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91</v>
          </cell>
          <cell r="CR939">
            <v>73</v>
          </cell>
          <cell r="CS939">
            <v>91</v>
          </cell>
          <cell r="CT939">
            <v>73</v>
          </cell>
          <cell r="CU939">
            <v>0</v>
          </cell>
          <cell r="CV939">
            <v>0</v>
          </cell>
          <cell r="CW939">
            <v>89</v>
          </cell>
          <cell r="CX939">
            <v>74</v>
          </cell>
        </row>
        <row r="940">
          <cell r="B940">
            <v>37064</v>
          </cell>
          <cell r="C940">
            <v>91</v>
          </cell>
          <cell r="D940">
            <v>70</v>
          </cell>
          <cell r="E940">
            <v>88</v>
          </cell>
          <cell r="F940">
            <v>66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</v>
          </cell>
          <cell r="L940">
            <v>69</v>
          </cell>
          <cell r="M940">
            <v>89</v>
          </cell>
          <cell r="N940">
            <v>67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75</v>
          </cell>
          <cell r="T940">
            <v>54</v>
          </cell>
          <cell r="U940">
            <v>78</v>
          </cell>
          <cell r="V940">
            <v>57</v>
          </cell>
          <cell r="W940">
            <v>79</v>
          </cell>
          <cell r="X940">
            <v>53</v>
          </cell>
          <cell r="Y940">
            <v>79</v>
          </cell>
          <cell r="Z940">
            <v>61</v>
          </cell>
          <cell r="AA940">
            <v>79</v>
          </cell>
          <cell r="AB940">
            <v>59</v>
          </cell>
          <cell r="AC940">
            <v>82</v>
          </cell>
          <cell r="AD940">
            <v>59</v>
          </cell>
          <cell r="AE940">
            <v>0</v>
          </cell>
          <cell r="AF940">
            <v>0</v>
          </cell>
          <cell r="AG940">
            <v>77</v>
          </cell>
          <cell r="AH940">
            <v>59</v>
          </cell>
          <cell r="AI940">
            <v>78</v>
          </cell>
          <cell r="AJ940">
            <v>56</v>
          </cell>
          <cell r="AK940">
            <v>0</v>
          </cell>
          <cell r="AL940">
            <v>0</v>
          </cell>
          <cell r="AM940">
            <v>81</v>
          </cell>
          <cell r="AN940">
            <v>56</v>
          </cell>
          <cell r="AO940">
            <v>81</v>
          </cell>
          <cell r="AP940">
            <v>65</v>
          </cell>
          <cell r="AQ940">
            <v>84</v>
          </cell>
          <cell r="AR940">
            <v>65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81</v>
          </cell>
          <cell r="AX940">
            <v>59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82</v>
          </cell>
          <cell r="BD940">
            <v>60</v>
          </cell>
          <cell r="BE940">
            <v>84</v>
          </cell>
          <cell r="BF940">
            <v>64</v>
          </cell>
          <cell r="BG940">
            <v>83</v>
          </cell>
          <cell r="BH940">
            <v>64</v>
          </cell>
          <cell r="BI940">
            <v>85</v>
          </cell>
          <cell r="BJ940">
            <v>64</v>
          </cell>
          <cell r="BK940">
            <v>86</v>
          </cell>
          <cell r="BL940">
            <v>69</v>
          </cell>
          <cell r="BM940">
            <v>0</v>
          </cell>
          <cell r="BN940">
            <v>0</v>
          </cell>
          <cell r="BO940">
            <v>87</v>
          </cell>
          <cell r="BP940">
            <v>65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86</v>
          </cell>
          <cell r="BX940">
            <v>65</v>
          </cell>
          <cell r="BY940">
            <v>87</v>
          </cell>
          <cell r="BZ940">
            <v>67</v>
          </cell>
          <cell r="CA940">
            <v>90</v>
          </cell>
          <cell r="CB940">
            <v>68</v>
          </cell>
          <cell r="CC940">
            <v>0</v>
          </cell>
          <cell r="CD940">
            <v>0</v>
          </cell>
          <cell r="CE940">
            <v>87</v>
          </cell>
          <cell r="CF940">
            <v>68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91</v>
          </cell>
          <cell r="CR940">
            <v>73</v>
          </cell>
          <cell r="CS940">
            <v>91</v>
          </cell>
          <cell r="CT940">
            <v>73</v>
          </cell>
          <cell r="CU940">
            <v>0</v>
          </cell>
          <cell r="CV940">
            <v>0</v>
          </cell>
          <cell r="CW940">
            <v>89</v>
          </cell>
          <cell r="CX940">
            <v>74</v>
          </cell>
        </row>
        <row r="941">
          <cell r="B941">
            <v>37065</v>
          </cell>
          <cell r="C941">
            <v>91</v>
          </cell>
          <cell r="D941">
            <v>70</v>
          </cell>
          <cell r="E941">
            <v>88</v>
          </cell>
          <cell r="F941">
            <v>66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92</v>
          </cell>
          <cell r="L941">
            <v>69</v>
          </cell>
          <cell r="M941">
            <v>89</v>
          </cell>
          <cell r="N941">
            <v>67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75</v>
          </cell>
          <cell r="T941">
            <v>54</v>
          </cell>
          <cell r="U941">
            <v>78</v>
          </cell>
          <cell r="V941">
            <v>57</v>
          </cell>
          <cell r="W941">
            <v>79</v>
          </cell>
          <cell r="X941">
            <v>53</v>
          </cell>
          <cell r="Y941">
            <v>79</v>
          </cell>
          <cell r="Z941">
            <v>61</v>
          </cell>
          <cell r="AA941">
            <v>79</v>
          </cell>
          <cell r="AB941">
            <v>59</v>
          </cell>
          <cell r="AC941">
            <v>82</v>
          </cell>
          <cell r="AD941">
            <v>59</v>
          </cell>
          <cell r="AE941">
            <v>0</v>
          </cell>
          <cell r="AF941">
            <v>0</v>
          </cell>
          <cell r="AG941">
            <v>77</v>
          </cell>
          <cell r="AH941">
            <v>59</v>
          </cell>
          <cell r="AI941">
            <v>78</v>
          </cell>
          <cell r="AJ941">
            <v>56</v>
          </cell>
          <cell r="AK941">
            <v>0</v>
          </cell>
          <cell r="AL941">
            <v>0</v>
          </cell>
          <cell r="AM941">
            <v>81</v>
          </cell>
          <cell r="AN941">
            <v>56</v>
          </cell>
          <cell r="AO941">
            <v>81</v>
          </cell>
          <cell r="AP941">
            <v>65</v>
          </cell>
          <cell r="AQ941">
            <v>84</v>
          </cell>
          <cell r="AR941">
            <v>65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81</v>
          </cell>
          <cell r="AX941">
            <v>59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82</v>
          </cell>
          <cell r="BD941">
            <v>61</v>
          </cell>
          <cell r="BE941">
            <v>84</v>
          </cell>
          <cell r="BF941">
            <v>64</v>
          </cell>
          <cell r="BG941">
            <v>83</v>
          </cell>
          <cell r="BH941">
            <v>64</v>
          </cell>
          <cell r="BI941">
            <v>85</v>
          </cell>
          <cell r="BJ941">
            <v>64</v>
          </cell>
          <cell r="BK941">
            <v>86</v>
          </cell>
          <cell r="BL941">
            <v>69</v>
          </cell>
          <cell r="BM941">
            <v>0</v>
          </cell>
          <cell r="BN941">
            <v>0</v>
          </cell>
          <cell r="BO941">
            <v>87</v>
          </cell>
          <cell r="BP941">
            <v>65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86</v>
          </cell>
          <cell r="BX941">
            <v>65</v>
          </cell>
          <cell r="BY941">
            <v>87</v>
          </cell>
          <cell r="BZ941">
            <v>67</v>
          </cell>
          <cell r="CA941">
            <v>90</v>
          </cell>
          <cell r="CB941">
            <v>68</v>
          </cell>
          <cell r="CC941">
            <v>0</v>
          </cell>
          <cell r="CD941">
            <v>0</v>
          </cell>
          <cell r="CE941">
            <v>87</v>
          </cell>
          <cell r="CF941">
            <v>68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91</v>
          </cell>
          <cell r="CR941">
            <v>73</v>
          </cell>
          <cell r="CS941">
            <v>91</v>
          </cell>
          <cell r="CT941">
            <v>73</v>
          </cell>
          <cell r="CU941">
            <v>0</v>
          </cell>
          <cell r="CV941">
            <v>0</v>
          </cell>
          <cell r="CW941">
            <v>89</v>
          </cell>
          <cell r="CX941">
            <v>74</v>
          </cell>
        </row>
        <row r="942">
          <cell r="B942">
            <v>37066</v>
          </cell>
          <cell r="C942">
            <v>91</v>
          </cell>
          <cell r="D942">
            <v>71</v>
          </cell>
          <cell r="E942">
            <v>88</v>
          </cell>
          <cell r="F942">
            <v>66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92</v>
          </cell>
          <cell r="L942">
            <v>69</v>
          </cell>
          <cell r="M942">
            <v>89</v>
          </cell>
          <cell r="N942">
            <v>67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75</v>
          </cell>
          <cell r="T942">
            <v>54</v>
          </cell>
          <cell r="U942">
            <v>78</v>
          </cell>
          <cell r="V942">
            <v>57</v>
          </cell>
          <cell r="W942">
            <v>79</v>
          </cell>
          <cell r="X942">
            <v>53</v>
          </cell>
          <cell r="Y942">
            <v>79</v>
          </cell>
          <cell r="Z942">
            <v>61</v>
          </cell>
          <cell r="AA942">
            <v>79</v>
          </cell>
          <cell r="AB942">
            <v>59</v>
          </cell>
          <cell r="AC942">
            <v>82</v>
          </cell>
          <cell r="AD942">
            <v>59</v>
          </cell>
          <cell r="AE942">
            <v>0</v>
          </cell>
          <cell r="AF942">
            <v>0</v>
          </cell>
          <cell r="AG942">
            <v>77</v>
          </cell>
          <cell r="AH942">
            <v>59</v>
          </cell>
          <cell r="AI942">
            <v>78</v>
          </cell>
          <cell r="AJ942">
            <v>56</v>
          </cell>
          <cell r="AK942">
            <v>0</v>
          </cell>
          <cell r="AL942">
            <v>0</v>
          </cell>
          <cell r="AM942">
            <v>81</v>
          </cell>
          <cell r="AN942">
            <v>57</v>
          </cell>
          <cell r="AO942">
            <v>81</v>
          </cell>
          <cell r="AP942">
            <v>65</v>
          </cell>
          <cell r="AQ942">
            <v>84</v>
          </cell>
          <cell r="AR942">
            <v>65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81</v>
          </cell>
          <cell r="AX942">
            <v>59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82</v>
          </cell>
          <cell r="BD942">
            <v>61</v>
          </cell>
          <cell r="BE942">
            <v>84</v>
          </cell>
          <cell r="BF942">
            <v>64</v>
          </cell>
          <cell r="BG942">
            <v>83</v>
          </cell>
          <cell r="BH942">
            <v>64</v>
          </cell>
          <cell r="BI942">
            <v>85</v>
          </cell>
          <cell r="BJ942">
            <v>64</v>
          </cell>
          <cell r="BK942">
            <v>86</v>
          </cell>
          <cell r="BL942">
            <v>69</v>
          </cell>
          <cell r="BM942">
            <v>0</v>
          </cell>
          <cell r="BN942">
            <v>0</v>
          </cell>
          <cell r="BO942">
            <v>87</v>
          </cell>
          <cell r="BP942">
            <v>65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86</v>
          </cell>
          <cell r="BX942">
            <v>66</v>
          </cell>
          <cell r="BY942">
            <v>87</v>
          </cell>
          <cell r="BZ942">
            <v>67</v>
          </cell>
          <cell r="CA942">
            <v>90</v>
          </cell>
          <cell r="CB942">
            <v>68</v>
          </cell>
          <cell r="CC942">
            <v>0</v>
          </cell>
          <cell r="CD942">
            <v>0</v>
          </cell>
          <cell r="CE942">
            <v>87</v>
          </cell>
          <cell r="CF942">
            <v>68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91</v>
          </cell>
          <cell r="CR942">
            <v>73</v>
          </cell>
          <cell r="CS942">
            <v>91</v>
          </cell>
          <cell r="CT942">
            <v>73</v>
          </cell>
          <cell r="CU942">
            <v>0</v>
          </cell>
          <cell r="CV942">
            <v>0</v>
          </cell>
          <cell r="CW942">
            <v>89</v>
          </cell>
          <cell r="CX942">
            <v>74</v>
          </cell>
        </row>
        <row r="943">
          <cell r="B943">
            <v>37067</v>
          </cell>
          <cell r="C943">
            <v>91</v>
          </cell>
          <cell r="D943">
            <v>71</v>
          </cell>
          <cell r="E943">
            <v>88</v>
          </cell>
          <cell r="F943">
            <v>66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92</v>
          </cell>
          <cell r="L943">
            <v>69</v>
          </cell>
          <cell r="M943">
            <v>89</v>
          </cell>
          <cell r="N943">
            <v>67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75</v>
          </cell>
          <cell r="T943">
            <v>55</v>
          </cell>
          <cell r="U943">
            <v>78</v>
          </cell>
          <cell r="V943">
            <v>57</v>
          </cell>
          <cell r="W943">
            <v>79</v>
          </cell>
          <cell r="X943">
            <v>53</v>
          </cell>
          <cell r="Y943">
            <v>79</v>
          </cell>
          <cell r="Z943">
            <v>62</v>
          </cell>
          <cell r="AA943">
            <v>79</v>
          </cell>
          <cell r="AB943">
            <v>59</v>
          </cell>
          <cell r="AC943">
            <v>82</v>
          </cell>
          <cell r="AD943">
            <v>59</v>
          </cell>
          <cell r="AE943">
            <v>0</v>
          </cell>
          <cell r="AF943">
            <v>0</v>
          </cell>
          <cell r="AG943">
            <v>77</v>
          </cell>
          <cell r="AH943">
            <v>59</v>
          </cell>
          <cell r="AI943">
            <v>78</v>
          </cell>
          <cell r="AJ943">
            <v>56</v>
          </cell>
          <cell r="AK943">
            <v>0</v>
          </cell>
          <cell r="AL943">
            <v>0</v>
          </cell>
          <cell r="AM943">
            <v>81</v>
          </cell>
          <cell r="AN943">
            <v>57</v>
          </cell>
          <cell r="AO943">
            <v>81</v>
          </cell>
          <cell r="AP943">
            <v>66</v>
          </cell>
          <cell r="AQ943">
            <v>84</v>
          </cell>
          <cell r="AR943">
            <v>65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81</v>
          </cell>
          <cell r="AX943">
            <v>59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82</v>
          </cell>
          <cell r="BD943">
            <v>61</v>
          </cell>
          <cell r="BE943">
            <v>84</v>
          </cell>
          <cell r="BF943">
            <v>64</v>
          </cell>
          <cell r="BG943">
            <v>83</v>
          </cell>
          <cell r="BH943">
            <v>64</v>
          </cell>
          <cell r="BI943">
            <v>85</v>
          </cell>
          <cell r="BJ943">
            <v>64</v>
          </cell>
          <cell r="BK943">
            <v>86</v>
          </cell>
          <cell r="BL943">
            <v>69</v>
          </cell>
          <cell r="BM943">
            <v>0</v>
          </cell>
          <cell r="BN943">
            <v>0</v>
          </cell>
          <cell r="BO943">
            <v>87</v>
          </cell>
          <cell r="BP943">
            <v>65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87</v>
          </cell>
          <cell r="BX943">
            <v>66</v>
          </cell>
          <cell r="BY943">
            <v>87</v>
          </cell>
          <cell r="BZ943">
            <v>67</v>
          </cell>
          <cell r="CA943">
            <v>90</v>
          </cell>
          <cell r="CB943">
            <v>68</v>
          </cell>
          <cell r="CC943">
            <v>0</v>
          </cell>
          <cell r="CD943">
            <v>0</v>
          </cell>
          <cell r="CE943">
            <v>87</v>
          </cell>
          <cell r="CF943">
            <v>68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91</v>
          </cell>
          <cell r="CR943">
            <v>73</v>
          </cell>
          <cell r="CS943">
            <v>91</v>
          </cell>
          <cell r="CT943">
            <v>73</v>
          </cell>
          <cell r="CU943">
            <v>0</v>
          </cell>
          <cell r="CV943">
            <v>0</v>
          </cell>
          <cell r="CW943">
            <v>89</v>
          </cell>
          <cell r="CX943">
            <v>74</v>
          </cell>
        </row>
        <row r="944">
          <cell r="B944">
            <v>37068</v>
          </cell>
          <cell r="C944">
            <v>91</v>
          </cell>
          <cell r="D944">
            <v>71</v>
          </cell>
          <cell r="E944">
            <v>88</v>
          </cell>
          <cell r="F944">
            <v>67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92</v>
          </cell>
          <cell r="L944">
            <v>69</v>
          </cell>
          <cell r="M944">
            <v>89</v>
          </cell>
          <cell r="N944">
            <v>68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76</v>
          </cell>
          <cell r="T944">
            <v>55</v>
          </cell>
          <cell r="U944">
            <v>79</v>
          </cell>
          <cell r="V944">
            <v>58</v>
          </cell>
          <cell r="W944">
            <v>80</v>
          </cell>
          <cell r="X944">
            <v>54</v>
          </cell>
          <cell r="Y944">
            <v>80</v>
          </cell>
          <cell r="Z944">
            <v>62</v>
          </cell>
          <cell r="AA944">
            <v>80</v>
          </cell>
          <cell r="AB944">
            <v>60</v>
          </cell>
          <cell r="AC944">
            <v>83</v>
          </cell>
          <cell r="AD944">
            <v>60</v>
          </cell>
          <cell r="AE944">
            <v>0</v>
          </cell>
          <cell r="AF944">
            <v>0</v>
          </cell>
          <cell r="AG944">
            <v>78</v>
          </cell>
          <cell r="AH944">
            <v>60</v>
          </cell>
          <cell r="AI944">
            <v>79</v>
          </cell>
          <cell r="AJ944">
            <v>57</v>
          </cell>
          <cell r="AK944">
            <v>0</v>
          </cell>
          <cell r="AL944">
            <v>0</v>
          </cell>
          <cell r="AM944">
            <v>82</v>
          </cell>
          <cell r="AN944">
            <v>57</v>
          </cell>
          <cell r="AO944">
            <v>82</v>
          </cell>
          <cell r="AP944">
            <v>66</v>
          </cell>
          <cell r="AQ944">
            <v>85</v>
          </cell>
          <cell r="AR944">
            <v>66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81</v>
          </cell>
          <cell r="AX944">
            <v>60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82</v>
          </cell>
          <cell r="BD944">
            <v>61</v>
          </cell>
          <cell r="BE944">
            <v>84</v>
          </cell>
          <cell r="BF944">
            <v>65</v>
          </cell>
          <cell r="BG944">
            <v>84</v>
          </cell>
          <cell r="BH944">
            <v>65</v>
          </cell>
          <cell r="BI944">
            <v>86</v>
          </cell>
          <cell r="BJ944">
            <v>65</v>
          </cell>
          <cell r="BK944">
            <v>87</v>
          </cell>
          <cell r="BL944">
            <v>70</v>
          </cell>
          <cell r="BM944">
            <v>0</v>
          </cell>
          <cell r="BN944">
            <v>0</v>
          </cell>
          <cell r="BO944">
            <v>87</v>
          </cell>
          <cell r="BP944">
            <v>66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87</v>
          </cell>
          <cell r="BX944">
            <v>66</v>
          </cell>
          <cell r="BY944">
            <v>88</v>
          </cell>
          <cell r="BZ944">
            <v>68</v>
          </cell>
          <cell r="CA944">
            <v>91</v>
          </cell>
          <cell r="CB944">
            <v>68</v>
          </cell>
          <cell r="CC944">
            <v>0</v>
          </cell>
          <cell r="CD944">
            <v>0</v>
          </cell>
          <cell r="CE944">
            <v>87</v>
          </cell>
          <cell r="CF944">
            <v>68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91</v>
          </cell>
          <cell r="CR944">
            <v>73</v>
          </cell>
          <cell r="CS944">
            <v>91</v>
          </cell>
          <cell r="CT944">
            <v>73</v>
          </cell>
          <cell r="CU944">
            <v>0</v>
          </cell>
          <cell r="CV944">
            <v>0</v>
          </cell>
          <cell r="CW944">
            <v>89</v>
          </cell>
          <cell r="CX944">
            <v>74</v>
          </cell>
        </row>
        <row r="945">
          <cell r="B945">
            <v>37069</v>
          </cell>
          <cell r="C945">
            <v>91</v>
          </cell>
          <cell r="D945">
            <v>71</v>
          </cell>
          <cell r="E945">
            <v>88</v>
          </cell>
          <cell r="F945">
            <v>67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92</v>
          </cell>
          <cell r="L945">
            <v>69</v>
          </cell>
          <cell r="M945">
            <v>89</v>
          </cell>
          <cell r="N945">
            <v>68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76</v>
          </cell>
          <cell r="T945">
            <v>56</v>
          </cell>
          <cell r="U945">
            <v>79</v>
          </cell>
          <cell r="V945">
            <v>58</v>
          </cell>
          <cell r="W945">
            <v>80</v>
          </cell>
          <cell r="X945">
            <v>54</v>
          </cell>
          <cell r="Y945">
            <v>80</v>
          </cell>
          <cell r="Z945">
            <v>63</v>
          </cell>
          <cell r="AA945">
            <v>80</v>
          </cell>
          <cell r="AB945">
            <v>60</v>
          </cell>
          <cell r="AC945">
            <v>83</v>
          </cell>
          <cell r="AD945">
            <v>60</v>
          </cell>
          <cell r="AE945">
            <v>0</v>
          </cell>
          <cell r="AF945">
            <v>0</v>
          </cell>
          <cell r="AG945">
            <v>78</v>
          </cell>
          <cell r="AH945">
            <v>60</v>
          </cell>
          <cell r="AI945">
            <v>79</v>
          </cell>
          <cell r="AJ945">
            <v>57</v>
          </cell>
          <cell r="AK945">
            <v>0</v>
          </cell>
          <cell r="AL945">
            <v>0</v>
          </cell>
          <cell r="AM945">
            <v>82</v>
          </cell>
          <cell r="AN945">
            <v>57</v>
          </cell>
          <cell r="AO945">
            <v>82</v>
          </cell>
          <cell r="AP945">
            <v>67</v>
          </cell>
          <cell r="AQ945">
            <v>85</v>
          </cell>
          <cell r="AR945">
            <v>66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81</v>
          </cell>
          <cell r="AX945">
            <v>60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83</v>
          </cell>
          <cell r="BD945">
            <v>62</v>
          </cell>
          <cell r="BE945">
            <v>84</v>
          </cell>
          <cell r="BF945">
            <v>65</v>
          </cell>
          <cell r="BG945">
            <v>84</v>
          </cell>
          <cell r="BH945">
            <v>65</v>
          </cell>
          <cell r="BI945">
            <v>86</v>
          </cell>
          <cell r="BJ945">
            <v>65</v>
          </cell>
          <cell r="BK945">
            <v>87</v>
          </cell>
          <cell r="BL945">
            <v>70</v>
          </cell>
          <cell r="BM945">
            <v>0</v>
          </cell>
          <cell r="BN945">
            <v>0</v>
          </cell>
          <cell r="BO945">
            <v>87</v>
          </cell>
          <cell r="BP945">
            <v>66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87</v>
          </cell>
          <cell r="BX945">
            <v>66</v>
          </cell>
          <cell r="BY945">
            <v>88</v>
          </cell>
          <cell r="BZ945">
            <v>68</v>
          </cell>
          <cell r="CA945">
            <v>91</v>
          </cell>
          <cell r="CB945">
            <v>68</v>
          </cell>
          <cell r="CC945">
            <v>0</v>
          </cell>
          <cell r="CD945">
            <v>0</v>
          </cell>
          <cell r="CE945">
            <v>87</v>
          </cell>
          <cell r="CF945">
            <v>68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91</v>
          </cell>
          <cell r="CR945">
            <v>73</v>
          </cell>
          <cell r="CS945">
            <v>91</v>
          </cell>
          <cell r="CT945">
            <v>73</v>
          </cell>
          <cell r="CU945">
            <v>0</v>
          </cell>
          <cell r="CV945">
            <v>0</v>
          </cell>
          <cell r="CW945">
            <v>89</v>
          </cell>
          <cell r="CX945">
            <v>74</v>
          </cell>
        </row>
        <row r="946">
          <cell r="B946">
            <v>37070</v>
          </cell>
          <cell r="C946">
            <v>91</v>
          </cell>
          <cell r="D946">
            <v>71</v>
          </cell>
          <cell r="E946">
            <v>88</v>
          </cell>
          <cell r="F946">
            <v>67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92</v>
          </cell>
          <cell r="L946">
            <v>69</v>
          </cell>
          <cell r="M946">
            <v>89</v>
          </cell>
          <cell r="N946">
            <v>68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76</v>
          </cell>
          <cell r="T946">
            <v>56</v>
          </cell>
          <cell r="U946">
            <v>79</v>
          </cell>
          <cell r="V946">
            <v>58</v>
          </cell>
          <cell r="W946">
            <v>80</v>
          </cell>
          <cell r="X946">
            <v>54</v>
          </cell>
          <cell r="Y946">
            <v>80</v>
          </cell>
          <cell r="Z946">
            <v>63</v>
          </cell>
          <cell r="AA946">
            <v>80</v>
          </cell>
          <cell r="AB946">
            <v>60</v>
          </cell>
          <cell r="AC946">
            <v>83</v>
          </cell>
          <cell r="AD946">
            <v>60</v>
          </cell>
          <cell r="AE946">
            <v>0</v>
          </cell>
          <cell r="AF946">
            <v>0</v>
          </cell>
          <cell r="AG946">
            <v>78</v>
          </cell>
          <cell r="AH946">
            <v>60</v>
          </cell>
          <cell r="AI946">
            <v>79</v>
          </cell>
          <cell r="AJ946">
            <v>57</v>
          </cell>
          <cell r="AK946">
            <v>0</v>
          </cell>
          <cell r="AL946">
            <v>0</v>
          </cell>
          <cell r="AM946">
            <v>82</v>
          </cell>
          <cell r="AN946">
            <v>58</v>
          </cell>
          <cell r="AO946">
            <v>82</v>
          </cell>
          <cell r="AP946">
            <v>67</v>
          </cell>
          <cell r="AQ946">
            <v>85</v>
          </cell>
          <cell r="AR946">
            <v>66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81</v>
          </cell>
          <cell r="AX946">
            <v>60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83</v>
          </cell>
          <cell r="BD946">
            <v>62</v>
          </cell>
          <cell r="BE946">
            <v>84</v>
          </cell>
          <cell r="BF946">
            <v>65</v>
          </cell>
          <cell r="BG946">
            <v>84</v>
          </cell>
          <cell r="BH946">
            <v>65</v>
          </cell>
          <cell r="BI946">
            <v>86</v>
          </cell>
          <cell r="BJ946">
            <v>65</v>
          </cell>
          <cell r="BK946">
            <v>87</v>
          </cell>
          <cell r="BL946">
            <v>70</v>
          </cell>
          <cell r="BM946">
            <v>0</v>
          </cell>
          <cell r="BN946">
            <v>0</v>
          </cell>
          <cell r="BO946">
            <v>87</v>
          </cell>
          <cell r="BP946">
            <v>66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87</v>
          </cell>
          <cell r="BX946">
            <v>66</v>
          </cell>
          <cell r="BY946">
            <v>88</v>
          </cell>
          <cell r="BZ946">
            <v>68</v>
          </cell>
          <cell r="CA946">
            <v>91</v>
          </cell>
          <cell r="CB946">
            <v>68</v>
          </cell>
          <cell r="CC946">
            <v>0</v>
          </cell>
          <cell r="CD946">
            <v>0</v>
          </cell>
          <cell r="CE946">
            <v>87</v>
          </cell>
          <cell r="CF946">
            <v>68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91</v>
          </cell>
          <cell r="CR946">
            <v>73</v>
          </cell>
          <cell r="CS946">
            <v>91</v>
          </cell>
          <cell r="CT946">
            <v>73</v>
          </cell>
          <cell r="CU946">
            <v>0</v>
          </cell>
          <cell r="CV946">
            <v>0</v>
          </cell>
          <cell r="CW946">
            <v>89</v>
          </cell>
          <cell r="CX946">
            <v>74</v>
          </cell>
        </row>
        <row r="947">
          <cell r="B947">
            <v>37071</v>
          </cell>
          <cell r="C947">
            <v>92</v>
          </cell>
          <cell r="D947">
            <v>71</v>
          </cell>
          <cell r="E947">
            <v>88</v>
          </cell>
          <cell r="F947">
            <v>67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92</v>
          </cell>
          <cell r="L947">
            <v>69</v>
          </cell>
          <cell r="M947">
            <v>89</v>
          </cell>
          <cell r="N947">
            <v>68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76</v>
          </cell>
          <cell r="T947">
            <v>56</v>
          </cell>
          <cell r="U947">
            <v>79</v>
          </cell>
          <cell r="V947">
            <v>58</v>
          </cell>
          <cell r="W947">
            <v>80</v>
          </cell>
          <cell r="X947">
            <v>54</v>
          </cell>
          <cell r="Y947">
            <v>80</v>
          </cell>
          <cell r="Z947">
            <v>63</v>
          </cell>
          <cell r="AA947">
            <v>80</v>
          </cell>
          <cell r="AB947">
            <v>60</v>
          </cell>
          <cell r="AC947">
            <v>83</v>
          </cell>
          <cell r="AD947">
            <v>60</v>
          </cell>
          <cell r="AE947">
            <v>0</v>
          </cell>
          <cell r="AF947">
            <v>0</v>
          </cell>
          <cell r="AG947">
            <v>78</v>
          </cell>
          <cell r="AH947">
            <v>60</v>
          </cell>
          <cell r="AI947">
            <v>79</v>
          </cell>
          <cell r="AJ947">
            <v>57</v>
          </cell>
          <cell r="AK947">
            <v>0</v>
          </cell>
          <cell r="AL947">
            <v>0</v>
          </cell>
          <cell r="AM947">
            <v>82</v>
          </cell>
          <cell r="AN947">
            <v>58</v>
          </cell>
          <cell r="AO947">
            <v>82</v>
          </cell>
          <cell r="AP947">
            <v>67</v>
          </cell>
          <cell r="AQ947">
            <v>85</v>
          </cell>
          <cell r="AR947">
            <v>66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81</v>
          </cell>
          <cell r="AX947">
            <v>60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83</v>
          </cell>
          <cell r="BD947">
            <v>62</v>
          </cell>
          <cell r="BE947">
            <v>84</v>
          </cell>
          <cell r="BF947">
            <v>65</v>
          </cell>
          <cell r="BG947">
            <v>84</v>
          </cell>
          <cell r="BH947">
            <v>65</v>
          </cell>
          <cell r="BI947">
            <v>86</v>
          </cell>
          <cell r="BJ947">
            <v>65</v>
          </cell>
          <cell r="BK947">
            <v>87</v>
          </cell>
          <cell r="BL947">
            <v>70</v>
          </cell>
          <cell r="BM947">
            <v>0</v>
          </cell>
          <cell r="BN947">
            <v>0</v>
          </cell>
          <cell r="BO947">
            <v>87</v>
          </cell>
          <cell r="BP947">
            <v>66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87</v>
          </cell>
          <cell r="BX947">
            <v>66</v>
          </cell>
          <cell r="BY947">
            <v>88</v>
          </cell>
          <cell r="BZ947">
            <v>68</v>
          </cell>
          <cell r="CA947">
            <v>91</v>
          </cell>
          <cell r="CB947">
            <v>68</v>
          </cell>
          <cell r="CC947">
            <v>0</v>
          </cell>
          <cell r="CD947">
            <v>0</v>
          </cell>
          <cell r="CE947">
            <v>87</v>
          </cell>
          <cell r="CF947">
            <v>68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91</v>
          </cell>
          <cell r="CR947">
            <v>73</v>
          </cell>
          <cell r="CS947">
            <v>91</v>
          </cell>
          <cell r="CT947">
            <v>73</v>
          </cell>
          <cell r="CU947">
            <v>0</v>
          </cell>
          <cell r="CV947">
            <v>0</v>
          </cell>
          <cell r="CW947">
            <v>89</v>
          </cell>
          <cell r="CX947">
            <v>74</v>
          </cell>
        </row>
        <row r="948">
          <cell r="B948">
            <v>37072</v>
          </cell>
          <cell r="C948">
            <v>92</v>
          </cell>
          <cell r="D948">
            <v>72</v>
          </cell>
          <cell r="E948">
            <v>88</v>
          </cell>
          <cell r="F948">
            <v>67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92</v>
          </cell>
          <cell r="L948">
            <v>69</v>
          </cell>
          <cell r="M948">
            <v>89</v>
          </cell>
          <cell r="N948">
            <v>68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76</v>
          </cell>
          <cell r="T948">
            <v>56</v>
          </cell>
          <cell r="U948">
            <v>79</v>
          </cell>
          <cell r="V948">
            <v>58</v>
          </cell>
          <cell r="W948">
            <v>80</v>
          </cell>
          <cell r="X948">
            <v>54</v>
          </cell>
          <cell r="Y948">
            <v>80</v>
          </cell>
          <cell r="Z948">
            <v>63</v>
          </cell>
          <cell r="AA948">
            <v>80</v>
          </cell>
          <cell r="AB948">
            <v>61</v>
          </cell>
          <cell r="AC948">
            <v>83</v>
          </cell>
          <cell r="AD948">
            <v>60</v>
          </cell>
          <cell r="AE948">
            <v>0</v>
          </cell>
          <cell r="AF948">
            <v>0</v>
          </cell>
          <cell r="AG948">
            <v>78</v>
          </cell>
          <cell r="AH948">
            <v>60</v>
          </cell>
          <cell r="AI948">
            <v>79</v>
          </cell>
          <cell r="AJ948">
            <v>57</v>
          </cell>
          <cell r="AK948">
            <v>0</v>
          </cell>
          <cell r="AL948">
            <v>0</v>
          </cell>
          <cell r="AM948">
            <v>82</v>
          </cell>
          <cell r="AN948">
            <v>58</v>
          </cell>
          <cell r="AO948">
            <v>82</v>
          </cell>
          <cell r="AP948">
            <v>67</v>
          </cell>
          <cell r="AQ948">
            <v>85</v>
          </cell>
          <cell r="AR948">
            <v>66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81</v>
          </cell>
          <cell r="AX948">
            <v>60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83</v>
          </cell>
          <cell r="BD948">
            <v>62</v>
          </cell>
          <cell r="BE948">
            <v>84</v>
          </cell>
          <cell r="BF948">
            <v>65</v>
          </cell>
          <cell r="BG948">
            <v>84</v>
          </cell>
          <cell r="BH948">
            <v>65</v>
          </cell>
          <cell r="BI948">
            <v>86</v>
          </cell>
          <cell r="BJ948">
            <v>65</v>
          </cell>
          <cell r="BK948">
            <v>87</v>
          </cell>
          <cell r="BL948">
            <v>70</v>
          </cell>
          <cell r="BM948">
            <v>0</v>
          </cell>
          <cell r="BN948">
            <v>0</v>
          </cell>
          <cell r="BO948">
            <v>87</v>
          </cell>
          <cell r="BP948">
            <v>66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87</v>
          </cell>
          <cell r="BX948">
            <v>67</v>
          </cell>
          <cell r="BY948">
            <v>88</v>
          </cell>
          <cell r="BZ948">
            <v>68</v>
          </cell>
          <cell r="CA948">
            <v>91</v>
          </cell>
          <cell r="CB948">
            <v>68</v>
          </cell>
          <cell r="CC948">
            <v>0</v>
          </cell>
          <cell r="CD948">
            <v>0</v>
          </cell>
          <cell r="CE948">
            <v>87</v>
          </cell>
          <cell r="CF948">
            <v>68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91</v>
          </cell>
          <cell r="CR948">
            <v>73</v>
          </cell>
          <cell r="CS948">
            <v>91</v>
          </cell>
          <cell r="CT948">
            <v>73</v>
          </cell>
          <cell r="CU948">
            <v>0</v>
          </cell>
          <cell r="CV948">
            <v>0</v>
          </cell>
          <cell r="CW948">
            <v>89</v>
          </cell>
          <cell r="CX948">
            <v>74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OPS_DATA"/>
      <sheetName val="Sheet3"/>
    </sheetNames>
    <sheetDataSet>
      <sheetData sheetId="0">
        <row r="113">
          <cell r="E113">
            <v>355</v>
          </cell>
        </row>
        <row r="113">
          <cell r="G113">
            <v>371</v>
          </cell>
          <cell r="H113">
            <v>371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OPS_DATA SCH"/>
      <sheetName val="OPS_DATA AVAIL"/>
      <sheetName val="SUMMARY"/>
    </sheetNames>
    <sheetDataSet>
      <sheetData sheetId="0"/>
      <sheetData sheetId="1"/>
      <sheetData sheetId="2">
        <row r="16">
          <cell r="C16">
            <v>1793655</v>
          </cell>
        </row>
        <row r="17">
          <cell r="C17">
            <v>2315669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PS_DATA SCH"/>
      <sheetName val="OPS_DATA AVAIL"/>
      <sheetName val="SUMMARY"/>
      <sheetName val="download"/>
      <sheetName val="1"/>
    </sheetNames>
    <sheetDataSet>
      <sheetData sheetId="0"/>
      <sheetData sheetId="1"/>
      <sheetData sheetId="2">
        <row r="16">
          <cell r="E16">
            <v>240368</v>
          </cell>
        </row>
        <row r="16">
          <cell r="H16">
            <v>234711</v>
          </cell>
        </row>
        <row r="17">
          <cell r="E17">
            <v>1286257</v>
          </cell>
        </row>
        <row r="17">
          <cell r="G17">
            <v>1226517</v>
          </cell>
          <cell r="H17">
            <v>1221517</v>
          </cell>
        </row>
        <row r="32">
          <cell r="E32">
            <v>1459632</v>
          </cell>
        </row>
        <row r="32">
          <cell r="G32">
            <v>1462450</v>
          </cell>
          <cell r="H32">
            <v>1465289</v>
          </cell>
        </row>
        <row r="33">
          <cell r="E33">
            <v>11763</v>
          </cell>
        </row>
        <row r="33">
          <cell r="G33">
            <v>31016</v>
          </cell>
          <cell r="H33">
            <v>31016</v>
          </cell>
        </row>
      </sheetData>
      <sheetData sheetId="3"/>
      <sheetData sheetId="4"/>
    </sheetDataSet>
  </externalBook>
</externalLink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4147" createdVersion="3">
  <cacheSource type="worksheet">
    <worksheetSource ref="B3:G4150" sheet="Temps"/>
  </cacheSource>
  <cacheFields count="6">
    <cacheField name="Year" numFmtId="0">
      <sharedItems containsSemiMixedTypes="0" containsString="0" containsNumber="1" containsInteger="1" minValue="1990" maxValue="2001" count="12">
        <n v="1990"/>
        <n v="1991"/>
        <n v="1992"/>
        <n v="1993"/>
        <n v="1994"/>
        <n v="1995"/>
        <n v="1996"/>
        <n v="1997"/>
        <n v="1998"/>
        <n v="1999"/>
        <n v="2000"/>
        <n v="2001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 count="3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</sharedItems>
    </cacheField>
    <cacheField name="Max" numFmtId="0">
      <sharedItems containsSemiMixedTypes="0" containsString="0" containsNumber="1" minValue="10" maxValue="117" count="91">
        <n v="10"/>
        <n v="15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5.5"/>
        <n v="46"/>
        <n v="47"/>
        <n v="48"/>
        <n v="49"/>
        <n v="50"/>
        <n v="51"/>
        <n v="52"/>
        <n v="53"/>
        <n v="54"/>
        <n v="55"/>
        <n v="56"/>
        <n v="57"/>
        <n v="57.5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17"/>
      </sharedItems>
    </cacheField>
    <cacheField name="Min" numFmtId="0">
      <sharedItems containsSemiMixedTypes="0" containsString="0" containsNumber="1" minValue="-2" maxValue="84" count="85">
        <n v="-2"/>
        <n v="0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7.5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4.5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2"/>
        <n v="83"/>
        <n v="84"/>
      </sharedItems>
    </cacheField>
    <cacheField name="Avg" numFmtId="0">
      <sharedItems containsSemiMixedTypes="0" containsString="0" containsNumber="1" minValue="4" maxValue="93" count="164">
        <n v="4"/>
        <n v="7.5"/>
        <n v="9"/>
        <n v="11"/>
        <n v="12"/>
        <n v="12.5"/>
        <n v="13"/>
        <n v="13.5"/>
        <n v="14"/>
        <n v="15"/>
        <n v="15.5"/>
        <n v="16"/>
        <n v="16.5"/>
        <n v="17"/>
        <n v="17.5"/>
        <n v="18"/>
        <n v="18.5"/>
        <n v="19"/>
        <n v="19.5"/>
        <n v="20"/>
        <n v="20.5"/>
        <n v="21"/>
        <n v="21.5"/>
        <n v="22"/>
        <n v="22.5"/>
        <n v="23"/>
        <n v="23.5"/>
        <n v="24"/>
        <n v="24.5"/>
        <n v="25"/>
        <n v="25.5"/>
        <n v="26"/>
        <n v="26.5"/>
        <n v="27"/>
        <n v="27.5"/>
        <n v="28"/>
        <n v="28.5"/>
        <n v="29"/>
        <n v="29.5"/>
        <n v="30"/>
        <n v="30.5"/>
        <n v="31"/>
        <n v="31.5"/>
        <n v="32"/>
        <n v="32.5"/>
        <n v="33"/>
        <n v="33.5"/>
        <n v="34"/>
        <n v="34.5"/>
        <n v="35"/>
        <n v="35.5"/>
        <n v="36"/>
        <n v="36.5"/>
        <n v="37"/>
        <n v="37.5"/>
        <n v="38"/>
        <n v="38.5"/>
        <n v="39"/>
        <n v="39.5"/>
        <n v="40"/>
        <n v="40.5"/>
        <n v="41"/>
        <n v="41.5"/>
        <n v="42"/>
        <n v="42.5"/>
        <n v="43"/>
        <n v="43.5"/>
        <n v="44"/>
        <n v="44.5"/>
        <n v="45"/>
        <n v="45.5"/>
        <n v="46"/>
        <n v="46.5"/>
        <n v="47"/>
        <n v="47.5"/>
        <n v="48"/>
        <n v="48.5"/>
        <n v="49"/>
        <n v="49.5"/>
        <n v="50"/>
        <n v="50.5"/>
        <n v="51"/>
        <n v="51.5"/>
        <n v="52"/>
        <n v="52.5"/>
        <n v="53"/>
        <n v="53.5"/>
        <n v="54"/>
        <n v="54.5"/>
        <n v="55"/>
        <n v="55.5"/>
        <n v="56"/>
        <n v="56.5"/>
        <n v="57"/>
        <n v="57.5"/>
        <n v="58"/>
        <n v="58.5"/>
        <n v="59"/>
        <n v="59.5"/>
        <n v="60"/>
        <n v="60.5"/>
        <n v="61"/>
        <n v="61.5"/>
        <n v="62"/>
        <n v="62.5"/>
        <n v="63"/>
        <n v="63.5"/>
        <n v="64"/>
        <n v="64.5"/>
        <n v="65"/>
        <n v="65.5"/>
        <n v="66"/>
        <n v="66.5"/>
        <n v="67"/>
        <n v="67.5"/>
        <n v="68"/>
        <n v="68.5"/>
        <n v="69"/>
        <n v="69.5"/>
        <n v="70"/>
        <n v="70.5"/>
        <n v="71"/>
        <n v="71.5"/>
        <n v="72"/>
        <n v="72.5"/>
        <n v="73"/>
        <n v="73.5"/>
        <n v="74"/>
        <n v="74.5"/>
        <n v="75"/>
        <n v="75.5"/>
        <n v="76"/>
        <n v="76.5"/>
        <n v="77"/>
        <n v="77.5"/>
        <n v="78"/>
        <n v="78.5"/>
        <n v="79"/>
        <n v="79.5"/>
        <n v="80"/>
        <n v="80.5"/>
        <n v="81"/>
        <n v="81.5"/>
        <n v="82"/>
        <n v="82.5"/>
        <n v="83"/>
        <n v="83.5"/>
        <n v="84"/>
        <n v="84.5"/>
        <n v="85"/>
        <n v="85.5"/>
        <n v="86"/>
        <n v="86.5"/>
        <n v="87"/>
        <n v="87.5"/>
        <n v="88"/>
        <n v="88.5"/>
        <n v="89"/>
        <n v="89.5"/>
        <n v="90"/>
        <n v="91"/>
        <n v="91.5"/>
        <n v="92"/>
        <n v="93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47">
  <r>
    <x v="0"/>
    <x v="0"/>
    <x v="0"/>
    <x v="34"/>
    <x v="33"/>
    <x v="60"/>
  </r>
  <r>
    <x v="0"/>
    <x v="0"/>
    <x v="1"/>
    <x v="29"/>
    <x v="30"/>
    <x v="53"/>
  </r>
  <r>
    <x v="0"/>
    <x v="0"/>
    <x v="2"/>
    <x v="39"/>
    <x v="35"/>
    <x v="67"/>
  </r>
  <r>
    <x v="0"/>
    <x v="0"/>
    <x v="3"/>
    <x v="37"/>
    <x v="40"/>
    <x v="70"/>
  </r>
  <r>
    <x v="0"/>
    <x v="0"/>
    <x v="4"/>
    <x v="35"/>
    <x v="38"/>
    <x v="66"/>
  </r>
  <r>
    <x v="0"/>
    <x v="0"/>
    <x v="5"/>
    <x v="30"/>
    <x v="34"/>
    <x v="58"/>
  </r>
  <r>
    <x v="0"/>
    <x v="0"/>
    <x v="6"/>
    <x v="30"/>
    <x v="29"/>
    <x v="53"/>
  </r>
  <r>
    <x v="0"/>
    <x v="0"/>
    <x v="7"/>
    <x v="27"/>
    <x v="33"/>
    <x v="54"/>
  </r>
  <r>
    <x v="0"/>
    <x v="0"/>
    <x v="8"/>
    <x v="33"/>
    <x v="34"/>
    <x v="60"/>
  </r>
  <r>
    <x v="0"/>
    <x v="0"/>
    <x v="9"/>
    <x v="33"/>
    <x v="41"/>
    <x v="67"/>
  </r>
  <r>
    <x v="0"/>
    <x v="0"/>
    <x v="10"/>
    <x v="29"/>
    <x v="38"/>
    <x v="61"/>
  </r>
  <r>
    <x v="0"/>
    <x v="0"/>
    <x v="11"/>
    <x v="26"/>
    <x v="30"/>
    <x v="50"/>
  </r>
  <r>
    <x v="0"/>
    <x v="0"/>
    <x v="12"/>
    <x v="18"/>
    <x v="23"/>
    <x v="36"/>
  </r>
  <r>
    <x v="0"/>
    <x v="0"/>
    <x v="13"/>
    <x v="21"/>
    <x v="24"/>
    <x v="40"/>
  </r>
  <r>
    <x v="0"/>
    <x v="0"/>
    <x v="14"/>
    <x v="26"/>
    <x v="32"/>
    <x v="52"/>
  </r>
  <r>
    <x v="0"/>
    <x v="0"/>
    <x v="15"/>
    <x v="41"/>
    <x v="39"/>
    <x v="73"/>
  </r>
  <r>
    <x v="0"/>
    <x v="0"/>
    <x v="16"/>
    <x v="50"/>
    <x v="47"/>
    <x v="88"/>
  </r>
  <r>
    <x v="0"/>
    <x v="0"/>
    <x v="17"/>
    <x v="53"/>
    <x v="44"/>
    <x v="89"/>
  </r>
  <r>
    <x v="0"/>
    <x v="0"/>
    <x v="18"/>
    <x v="30"/>
    <x v="31"/>
    <x v="55"/>
  </r>
  <r>
    <x v="0"/>
    <x v="0"/>
    <x v="19"/>
    <x v="21"/>
    <x v="31"/>
    <x v="46"/>
  </r>
  <r>
    <x v="0"/>
    <x v="0"/>
    <x v="20"/>
    <x v="22"/>
    <x v="34"/>
    <x v="50"/>
  </r>
  <r>
    <x v="0"/>
    <x v="0"/>
    <x v="21"/>
    <x v="33"/>
    <x v="34"/>
    <x v="60"/>
  </r>
  <r>
    <x v="0"/>
    <x v="0"/>
    <x v="22"/>
    <x v="30"/>
    <x v="37"/>
    <x v="61"/>
  </r>
  <r>
    <x v="0"/>
    <x v="0"/>
    <x v="23"/>
    <x v="42"/>
    <x v="42"/>
    <x v="77"/>
  </r>
  <r>
    <x v="0"/>
    <x v="0"/>
    <x v="24"/>
    <x v="42"/>
    <x v="46"/>
    <x v="80"/>
  </r>
  <r>
    <x v="0"/>
    <x v="0"/>
    <x v="25"/>
    <x v="46"/>
    <x v="37"/>
    <x v="75"/>
  </r>
  <r>
    <x v="0"/>
    <x v="0"/>
    <x v="26"/>
    <x v="30"/>
    <x v="31"/>
    <x v="55"/>
  </r>
  <r>
    <x v="0"/>
    <x v="0"/>
    <x v="27"/>
    <x v="45"/>
    <x v="38"/>
    <x v="75"/>
  </r>
  <r>
    <x v="0"/>
    <x v="0"/>
    <x v="28"/>
    <x v="28"/>
    <x v="36"/>
    <x v="58"/>
  </r>
  <r>
    <x v="0"/>
    <x v="0"/>
    <x v="29"/>
    <x v="32"/>
    <x v="37"/>
    <x v="62"/>
  </r>
  <r>
    <x v="0"/>
    <x v="0"/>
    <x v="30"/>
    <x v="37"/>
    <x v="32"/>
    <x v="62"/>
  </r>
  <r>
    <x v="0"/>
    <x v="1"/>
    <x v="0"/>
    <x v="39"/>
    <x v="37"/>
    <x v="69"/>
  </r>
  <r>
    <x v="0"/>
    <x v="1"/>
    <x v="1"/>
    <x v="39"/>
    <x v="39"/>
    <x v="71"/>
  </r>
  <r>
    <x v="0"/>
    <x v="1"/>
    <x v="2"/>
    <x v="24"/>
    <x v="31"/>
    <x v="49"/>
  </r>
  <r>
    <x v="0"/>
    <x v="1"/>
    <x v="3"/>
    <x v="25"/>
    <x v="33"/>
    <x v="52"/>
  </r>
  <r>
    <x v="0"/>
    <x v="1"/>
    <x v="4"/>
    <x v="22"/>
    <x v="22"/>
    <x v="39"/>
  </r>
  <r>
    <x v="0"/>
    <x v="1"/>
    <x v="5"/>
    <x v="40"/>
    <x v="32"/>
    <x v="65"/>
  </r>
  <r>
    <x v="0"/>
    <x v="1"/>
    <x v="6"/>
    <x v="39"/>
    <x v="41"/>
    <x v="73"/>
  </r>
  <r>
    <x v="0"/>
    <x v="1"/>
    <x v="7"/>
    <x v="45"/>
    <x v="37"/>
    <x v="74"/>
  </r>
  <r>
    <x v="0"/>
    <x v="1"/>
    <x v="8"/>
    <x v="50"/>
    <x v="46"/>
    <x v="87"/>
  </r>
  <r>
    <x v="0"/>
    <x v="1"/>
    <x v="9"/>
    <x v="48"/>
    <x v="35"/>
    <x v="75"/>
  </r>
  <r>
    <x v="0"/>
    <x v="1"/>
    <x v="10"/>
    <x v="34"/>
    <x v="32"/>
    <x v="59"/>
  </r>
  <r>
    <x v="0"/>
    <x v="1"/>
    <x v="11"/>
    <x v="32"/>
    <x v="32"/>
    <x v="57"/>
  </r>
  <r>
    <x v="0"/>
    <x v="1"/>
    <x v="12"/>
    <x v="37"/>
    <x v="31"/>
    <x v="61"/>
  </r>
  <r>
    <x v="0"/>
    <x v="1"/>
    <x v="13"/>
    <x v="45"/>
    <x v="42"/>
    <x v="79"/>
  </r>
  <r>
    <x v="0"/>
    <x v="1"/>
    <x v="14"/>
    <x v="27"/>
    <x v="34"/>
    <x v="55"/>
  </r>
  <r>
    <x v="0"/>
    <x v="1"/>
    <x v="15"/>
    <x v="41"/>
    <x v="36"/>
    <x v="70"/>
  </r>
  <r>
    <x v="0"/>
    <x v="1"/>
    <x v="16"/>
    <x v="45"/>
    <x v="22"/>
    <x v="60"/>
  </r>
  <r>
    <x v="0"/>
    <x v="1"/>
    <x v="17"/>
    <x v="23"/>
    <x v="18"/>
    <x v="36"/>
  </r>
  <r>
    <x v="0"/>
    <x v="1"/>
    <x v="18"/>
    <x v="42"/>
    <x v="33"/>
    <x v="68"/>
  </r>
  <r>
    <x v="0"/>
    <x v="1"/>
    <x v="19"/>
    <x v="20"/>
    <x v="25"/>
    <x v="40"/>
  </r>
  <r>
    <x v="0"/>
    <x v="1"/>
    <x v="20"/>
    <x v="35"/>
    <x v="23"/>
    <x v="52"/>
  </r>
  <r>
    <x v="0"/>
    <x v="1"/>
    <x v="21"/>
    <x v="50"/>
    <x v="36"/>
    <x v="78"/>
  </r>
  <r>
    <x v="0"/>
    <x v="1"/>
    <x v="22"/>
    <x v="52"/>
    <x v="51"/>
    <x v="94"/>
  </r>
  <r>
    <x v="0"/>
    <x v="1"/>
    <x v="23"/>
    <x v="36"/>
    <x v="30"/>
    <x v="59"/>
  </r>
  <r>
    <x v="0"/>
    <x v="1"/>
    <x v="24"/>
    <x v="18"/>
    <x v="9"/>
    <x v="22"/>
  </r>
  <r>
    <x v="0"/>
    <x v="1"/>
    <x v="25"/>
    <x v="10"/>
    <x v="6"/>
    <x v="11"/>
  </r>
  <r>
    <x v="0"/>
    <x v="1"/>
    <x v="26"/>
    <x v="20"/>
    <x v="21"/>
    <x v="36"/>
  </r>
  <r>
    <x v="0"/>
    <x v="1"/>
    <x v="27"/>
    <x v="24"/>
    <x v="26"/>
    <x v="45"/>
  </r>
  <r>
    <x v="0"/>
    <x v="2"/>
    <x v="0"/>
    <x v="27"/>
    <x v="22"/>
    <x v="44"/>
  </r>
  <r>
    <x v="0"/>
    <x v="2"/>
    <x v="1"/>
    <x v="40"/>
    <x v="32"/>
    <x v="65"/>
  </r>
  <r>
    <x v="0"/>
    <x v="2"/>
    <x v="2"/>
    <x v="39"/>
    <x v="39"/>
    <x v="71"/>
  </r>
  <r>
    <x v="0"/>
    <x v="2"/>
    <x v="3"/>
    <x v="25"/>
    <x v="22"/>
    <x v="42"/>
  </r>
  <r>
    <x v="0"/>
    <x v="2"/>
    <x v="4"/>
    <x v="23"/>
    <x v="24"/>
    <x v="42"/>
  </r>
  <r>
    <x v="0"/>
    <x v="2"/>
    <x v="5"/>
    <x v="18"/>
    <x v="21"/>
    <x v="34"/>
  </r>
  <r>
    <x v="0"/>
    <x v="2"/>
    <x v="6"/>
    <x v="20"/>
    <x v="12"/>
    <x v="27"/>
  </r>
  <r>
    <x v="0"/>
    <x v="2"/>
    <x v="7"/>
    <x v="32"/>
    <x v="24"/>
    <x v="50"/>
  </r>
  <r>
    <x v="0"/>
    <x v="2"/>
    <x v="8"/>
    <x v="34"/>
    <x v="33"/>
    <x v="60"/>
  </r>
  <r>
    <x v="0"/>
    <x v="2"/>
    <x v="9"/>
    <x v="39"/>
    <x v="42"/>
    <x v="74"/>
  </r>
  <r>
    <x v="0"/>
    <x v="2"/>
    <x v="10"/>
    <x v="54"/>
    <x v="46"/>
    <x v="91"/>
  </r>
  <r>
    <x v="0"/>
    <x v="2"/>
    <x v="11"/>
    <x v="47"/>
    <x v="46"/>
    <x v="84"/>
  </r>
  <r>
    <x v="0"/>
    <x v="2"/>
    <x v="12"/>
    <x v="72"/>
    <x v="43"/>
    <x v="107"/>
  </r>
  <r>
    <x v="0"/>
    <x v="2"/>
    <x v="13"/>
    <x v="55"/>
    <x v="43"/>
    <x v="90"/>
  </r>
  <r>
    <x v="0"/>
    <x v="2"/>
    <x v="14"/>
    <x v="64"/>
    <x v="42"/>
    <x v="98"/>
  </r>
  <r>
    <x v="0"/>
    <x v="2"/>
    <x v="15"/>
    <x v="69"/>
    <x v="56"/>
    <x v="116"/>
  </r>
  <r>
    <x v="0"/>
    <x v="2"/>
    <x v="16"/>
    <x v="59"/>
    <x v="54"/>
    <x v="104"/>
  </r>
  <r>
    <x v="0"/>
    <x v="2"/>
    <x v="17"/>
    <x v="47"/>
    <x v="49"/>
    <x v="87"/>
  </r>
  <r>
    <x v="0"/>
    <x v="2"/>
    <x v="18"/>
    <x v="42"/>
    <x v="42"/>
    <x v="77"/>
  </r>
  <r>
    <x v="0"/>
    <x v="2"/>
    <x v="19"/>
    <x v="37"/>
    <x v="39"/>
    <x v="69"/>
  </r>
  <r>
    <x v="0"/>
    <x v="2"/>
    <x v="20"/>
    <x v="40"/>
    <x v="37"/>
    <x v="70"/>
  </r>
  <r>
    <x v="0"/>
    <x v="2"/>
    <x v="21"/>
    <x v="45"/>
    <x v="42"/>
    <x v="79"/>
  </r>
  <r>
    <x v="0"/>
    <x v="2"/>
    <x v="22"/>
    <x v="56"/>
    <x v="36"/>
    <x v="84"/>
  </r>
  <r>
    <x v="0"/>
    <x v="2"/>
    <x v="23"/>
    <x v="24"/>
    <x v="33"/>
    <x v="51"/>
  </r>
  <r>
    <x v="0"/>
    <x v="2"/>
    <x v="24"/>
    <x v="35"/>
    <x v="34"/>
    <x v="62"/>
  </r>
  <r>
    <x v="0"/>
    <x v="2"/>
    <x v="25"/>
    <x v="42"/>
    <x v="33"/>
    <x v="68"/>
  </r>
  <r>
    <x v="0"/>
    <x v="2"/>
    <x v="26"/>
    <x v="28"/>
    <x v="25"/>
    <x v="48"/>
  </r>
  <r>
    <x v="0"/>
    <x v="2"/>
    <x v="27"/>
    <x v="39"/>
    <x v="30"/>
    <x v="62"/>
  </r>
  <r>
    <x v="0"/>
    <x v="2"/>
    <x v="28"/>
    <x v="36"/>
    <x v="37"/>
    <x v="66"/>
  </r>
  <r>
    <x v="0"/>
    <x v="2"/>
    <x v="29"/>
    <x v="26"/>
    <x v="36"/>
    <x v="56"/>
  </r>
  <r>
    <x v="0"/>
    <x v="2"/>
    <x v="30"/>
    <x v="35"/>
    <x v="37"/>
    <x v="65"/>
  </r>
  <r>
    <x v="0"/>
    <x v="3"/>
    <x v="0"/>
    <x v="33"/>
    <x v="42"/>
    <x v="68"/>
  </r>
  <r>
    <x v="0"/>
    <x v="3"/>
    <x v="1"/>
    <x v="36"/>
    <x v="44"/>
    <x v="73"/>
  </r>
  <r>
    <x v="0"/>
    <x v="3"/>
    <x v="2"/>
    <x v="32"/>
    <x v="41"/>
    <x v="66"/>
  </r>
  <r>
    <x v="0"/>
    <x v="3"/>
    <x v="3"/>
    <x v="33"/>
    <x v="41"/>
    <x v="67"/>
  </r>
  <r>
    <x v="0"/>
    <x v="3"/>
    <x v="4"/>
    <x v="45"/>
    <x v="42"/>
    <x v="79"/>
  </r>
  <r>
    <x v="0"/>
    <x v="3"/>
    <x v="5"/>
    <x v="38"/>
    <x v="40"/>
    <x v="71"/>
  </r>
  <r>
    <x v="0"/>
    <x v="3"/>
    <x v="6"/>
    <x v="37"/>
    <x v="33"/>
    <x v="63"/>
  </r>
  <r>
    <x v="0"/>
    <x v="3"/>
    <x v="7"/>
    <x v="36"/>
    <x v="34"/>
    <x v="63"/>
  </r>
  <r>
    <x v="0"/>
    <x v="3"/>
    <x v="8"/>
    <x v="49"/>
    <x v="40"/>
    <x v="81"/>
  </r>
  <r>
    <x v="0"/>
    <x v="3"/>
    <x v="9"/>
    <x v="57"/>
    <x v="49"/>
    <x v="97"/>
  </r>
  <r>
    <x v="0"/>
    <x v="3"/>
    <x v="10"/>
    <x v="50"/>
    <x v="40"/>
    <x v="82"/>
  </r>
  <r>
    <x v="0"/>
    <x v="3"/>
    <x v="11"/>
    <x v="40"/>
    <x v="38"/>
    <x v="71"/>
  </r>
  <r>
    <x v="0"/>
    <x v="3"/>
    <x v="12"/>
    <x v="39"/>
    <x v="33"/>
    <x v="65"/>
  </r>
  <r>
    <x v="0"/>
    <x v="3"/>
    <x v="13"/>
    <x v="40"/>
    <x v="40"/>
    <x v="73"/>
  </r>
  <r>
    <x v="0"/>
    <x v="3"/>
    <x v="14"/>
    <x v="53"/>
    <x v="48"/>
    <x v="92"/>
  </r>
  <r>
    <x v="0"/>
    <x v="3"/>
    <x v="15"/>
    <x v="56"/>
    <x v="50"/>
    <x v="97"/>
  </r>
  <r>
    <x v="0"/>
    <x v="3"/>
    <x v="16"/>
    <x v="52"/>
    <x v="40"/>
    <x v="84"/>
  </r>
  <r>
    <x v="0"/>
    <x v="3"/>
    <x v="17"/>
    <x v="40"/>
    <x v="36"/>
    <x v="69"/>
  </r>
  <r>
    <x v="0"/>
    <x v="3"/>
    <x v="18"/>
    <x v="50"/>
    <x v="41"/>
    <x v="83"/>
  </r>
  <r>
    <x v="0"/>
    <x v="3"/>
    <x v="19"/>
    <x v="54"/>
    <x v="46"/>
    <x v="91"/>
  </r>
  <r>
    <x v="0"/>
    <x v="3"/>
    <x v="20"/>
    <x v="48"/>
    <x v="54"/>
    <x v="93"/>
  </r>
  <r>
    <x v="0"/>
    <x v="3"/>
    <x v="21"/>
    <x v="60"/>
    <x v="50"/>
    <x v="101"/>
  </r>
  <r>
    <x v="0"/>
    <x v="3"/>
    <x v="22"/>
    <x v="68"/>
    <x v="57"/>
    <x v="116"/>
  </r>
  <r>
    <x v="0"/>
    <x v="3"/>
    <x v="23"/>
    <x v="52"/>
    <x v="51"/>
    <x v="94"/>
  </r>
  <r>
    <x v="0"/>
    <x v="3"/>
    <x v="24"/>
    <x v="52"/>
    <x v="49"/>
    <x v="92"/>
  </r>
  <r>
    <x v="0"/>
    <x v="3"/>
    <x v="25"/>
    <x v="61"/>
    <x v="51"/>
    <x v="103"/>
  </r>
  <r>
    <x v="0"/>
    <x v="3"/>
    <x v="26"/>
    <x v="78"/>
    <x v="52"/>
    <x v="121"/>
  </r>
  <r>
    <x v="0"/>
    <x v="3"/>
    <x v="27"/>
    <x v="77"/>
    <x v="70"/>
    <x v="138"/>
  </r>
  <r>
    <x v="0"/>
    <x v="3"/>
    <x v="28"/>
    <x v="60"/>
    <x v="50"/>
    <x v="101"/>
  </r>
  <r>
    <x v="0"/>
    <x v="3"/>
    <x v="29"/>
    <x v="42"/>
    <x v="51"/>
    <x v="85"/>
  </r>
  <r>
    <x v="0"/>
    <x v="4"/>
    <x v="0"/>
    <x v="70"/>
    <x v="55"/>
    <x v="116"/>
  </r>
  <r>
    <x v="0"/>
    <x v="4"/>
    <x v="1"/>
    <x v="55"/>
    <x v="55"/>
    <x v="101"/>
  </r>
  <r>
    <x v="0"/>
    <x v="4"/>
    <x v="2"/>
    <x v="59"/>
    <x v="49"/>
    <x v="99"/>
  </r>
  <r>
    <x v="0"/>
    <x v="4"/>
    <x v="3"/>
    <x v="48"/>
    <x v="50"/>
    <x v="89"/>
  </r>
  <r>
    <x v="0"/>
    <x v="4"/>
    <x v="4"/>
    <x v="56"/>
    <x v="50"/>
    <x v="97"/>
  </r>
  <r>
    <x v="0"/>
    <x v="4"/>
    <x v="5"/>
    <x v="55"/>
    <x v="46"/>
    <x v="92"/>
  </r>
  <r>
    <x v="0"/>
    <x v="4"/>
    <x v="6"/>
    <x v="57"/>
    <x v="51"/>
    <x v="99"/>
  </r>
  <r>
    <x v="0"/>
    <x v="4"/>
    <x v="7"/>
    <x v="59"/>
    <x v="51"/>
    <x v="101"/>
  </r>
  <r>
    <x v="0"/>
    <x v="4"/>
    <x v="8"/>
    <x v="69"/>
    <x v="54"/>
    <x v="114"/>
  </r>
  <r>
    <x v="0"/>
    <x v="4"/>
    <x v="9"/>
    <x v="55"/>
    <x v="57"/>
    <x v="103"/>
  </r>
  <r>
    <x v="0"/>
    <x v="4"/>
    <x v="10"/>
    <x v="46"/>
    <x v="50"/>
    <x v="87"/>
  </r>
  <r>
    <x v="0"/>
    <x v="4"/>
    <x v="11"/>
    <x v="51"/>
    <x v="44"/>
    <x v="87"/>
  </r>
  <r>
    <x v="0"/>
    <x v="4"/>
    <x v="12"/>
    <x v="56"/>
    <x v="54"/>
    <x v="101"/>
  </r>
  <r>
    <x v="0"/>
    <x v="4"/>
    <x v="13"/>
    <x v="63"/>
    <x v="55"/>
    <x v="109"/>
  </r>
  <r>
    <x v="0"/>
    <x v="4"/>
    <x v="14"/>
    <x v="60"/>
    <x v="57"/>
    <x v="108"/>
  </r>
  <r>
    <x v="0"/>
    <x v="4"/>
    <x v="15"/>
    <x v="50"/>
    <x v="59"/>
    <x v="100"/>
  </r>
  <r>
    <x v="0"/>
    <x v="4"/>
    <x v="16"/>
    <x v="50"/>
    <x v="57"/>
    <x v="98"/>
  </r>
  <r>
    <x v="0"/>
    <x v="4"/>
    <x v="17"/>
    <x v="56"/>
    <x v="54"/>
    <x v="101"/>
  </r>
  <r>
    <x v="0"/>
    <x v="4"/>
    <x v="18"/>
    <x v="59"/>
    <x v="52"/>
    <x v="102"/>
  </r>
  <r>
    <x v="0"/>
    <x v="4"/>
    <x v="19"/>
    <x v="54"/>
    <x v="52"/>
    <x v="97"/>
  </r>
  <r>
    <x v="0"/>
    <x v="4"/>
    <x v="20"/>
    <x v="37"/>
    <x v="48"/>
    <x v="77"/>
  </r>
  <r>
    <x v="0"/>
    <x v="4"/>
    <x v="21"/>
    <x v="52"/>
    <x v="44"/>
    <x v="88"/>
  </r>
  <r>
    <x v="0"/>
    <x v="4"/>
    <x v="22"/>
    <x v="54"/>
    <x v="49"/>
    <x v="94"/>
  </r>
  <r>
    <x v="0"/>
    <x v="4"/>
    <x v="23"/>
    <x v="58"/>
    <x v="53"/>
    <x v="102"/>
  </r>
  <r>
    <x v="0"/>
    <x v="4"/>
    <x v="24"/>
    <x v="66"/>
    <x v="54"/>
    <x v="111"/>
  </r>
  <r>
    <x v="0"/>
    <x v="4"/>
    <x v="25"/>
    <x v="49"/>
    <x v="57"/>
    <x v="97"/>
  </r>
  <r>
    <x v="0"/>
    <x v="4"/>
    <x v="26"/>
    <x v="57"/>
    <x v="56"/>
    <x v="104"/>
  </r>
  <r>
    <x v="0"/>
    <x v="4"/>
    <x v="27"/>
    <x v="59"/>
    <x v="57"/>
    <x v="107"/>
  </r>
  <r>
    <x v="0"/>
    <x v="4"/>
    <x v="28"/>
    <x v="47"/>
    <x v="54"/>
    <x v="92"/>
  </r>
  <r>
    <x v="0"/>
    <x v="4"/>
    <x v="29"/>
    <x v="59"/>
    <x v="54"/>
    <x v="104"/>
  </r>
  <r>
    <x v="0"/>
    <x v="4"/>
    <x v="30"/>
    <x v="63"/>
    <x v="51"/>
    <x v="105"/>
  </r>
  <r>
    <x v="0"/>
    <x v="5"/>
    <x v="0"/>
    <x v="69"/>
    <x v="62"/>
    <x v="122"/>
  </r>
  <r>
    <x v="0"/>
    <x v="5"/>
    <x v="1"/>
    <x v="71"/>
    <x v="65"/>
    <x v="127"/>
  </r>
  <r>
    <x v="0"/>
    <x v="5"/>
    <x v="2"/>
    <x v="68"/>
    <x v="69"/>
    <x v="128"/>
  </r>
  <r>
    <x v="0"/>
    <x v="5"/>
    <x v="3"/>
    <x v="64"/>
    <x v="54"/>
    <x v="109"/>
  </r>
  <r>
    <x v="0"/>
    <x v="5"/>
    <x v="4"/>
    <x v="60"/>
    <x v="51"/>
    <x v="102"/>
  </r>
  <r>
    <x v="0"/>
    <x v="5"/>
    <x v="5"/>
    <x v="64"/>
    <x v="57"/>
    <x v="112"/>
  </r>
  <r>
    <x v="0"/>
    <x v="5"/>
    <x v="6"/>
    <x v="71"/>
    <x v="65"/>
    <x v="127"/>
  </r>
  <r>
    <x v="0"/>
    <x v="5"/>
    <x v="7"/>
    <x v="65"/>
    <x v="60"/>
    <x v="116"/>
  </r>
  <r>
    <x v="0"/>
    <x v="5"/>
    <x v="8"/>
    <x v="67"/>
    <x v="63"/>
    <x v="121"/>
  </r>
  <r>
    <x v="0"/>
    <x v="5"/>
    <x v="9"/>
    <x v="70"/>
    <x v="66"/>
    <x v="127"/>
  </r>
  <r>
    <x v="0"/>
    <x v="5"/>
    <x v="10"/>
    <x v="59"/>
    <x v="60"/>
    <x v="110"/>
  </r>
  <r>
    <x v="0"/>
    <x v="5"/>
    <x v="11"/>
    <x v="69"/>
    <x v="56"/>
    <x v="116"/>
  </r>
  <r>
    <x v="0"/>
    <x v="5"/>
    <x v="12"/>
    <x v="71"/>
    <x v="58"/>
    <x v="120"/>
  </r>
  <r>
    <x v="0"/>
    <x v="5"/>
    <x v="13"/>
    <x v="55"/>
    <x v="61"/>
    <x v="107"/>
  </r>
  <r>
    <x v="0"/>
    <x v="5"/>
    <x v="14"/>
    <x v="68"/>
    <x v="61"/>
    <x v="120"/>
  </r>
  <r>
    <x v="0"/>
    <x v="5"/>
    <x v="15"/>
    <x v="72"/>
    <x v="61"/>
    <x v="124"/>
  </r>
  <r>
    <x v="0"/>
    <x v="5"/>
    <x v="16"/>
    <x v="70"/>
    <x v="64"/>
    <x v="125"/>
  </r>
  <r>
    <x v="0"/>
    <x v="5"/>
    <x v="17"/>
    <x v="69"/>
    <x v="66"/>
    <x v="126"/>
  </r>
  <r>
    <x v="0"/>
    <x v="5"/>
    <x v="18"/>
    <x v="70"/>
    <x v="66"/>
    <x v="127"/>
  </r>
  <r>
    <x v="0"/>
    <x v="5"/>
    <x v="19"/>
    <x v="67"/>
    <x v="63"/>
    <x v="121"/>
  </r>
  <r>
    <x v="0"/>
    <x v="5"/>
    <x v="20"/>
    <x v="64"/>
    <x v="66"/>
    <x v="121"/>
  </r>
  <r>
    <x v="0"/>
    <x v="5"/>
    <x v="21"/>
    <x v="76"/>
    <x v="68"/>
    <x v="135"/>
  </r>
  <r>
    <x v="0"/>
    <x v="5"/>
    <x v="22"/>
    <x v="70"/>
    <x v="71"/>
    <x v="132"/>
  </r>
  <r>
    <x v="0"/>
    <x v="5"/>
    <x v="23"/>
    <x v="67"/>
    <x v="69"/>
    <x v="127"/>
  </r>
  <r>
    <x v="0"/>
    <x v="5"/>
    <x v="24"/>
    <x v="67"/>
    <x v="65"/>
    <x v="123"/>
  </r>
  <r>
    <x v="0"/>
    <x v="5"/>
    <x v="25"/>
    <x v="71"/>
    <x v="64"/>
    <x v="126"/>
  </r>
  <r>
    <x v="0"/>
    <x v="5"/>
    <x v="26"/>
    <x v="75"/>
    <x v="70"/>
    <x v="136"/>
  </r>
  <r>
    <x v="0"/>
    <x v="5"/>
    <x v="27"/>
    <x v="76"/>
    <x v="71"/>
    <x v="138"/>
  </r>
  <r>
    <x v="0"/>
    <x v="5"/>
    <x v="28"/>
    <x v="73"/>
    <x v="71"/>
    <x v="135"/>
  </r>
  <r>
    <x v="0"/>
    <x v="5"/>
    <x v="29"/>
    <x v="75"/>
    <x v="70"/>
    <x v="136"/>
  </r>
  <r>
    <x v="0"/>
    <x v="6"/>
    <x v="0"/>
    <x v="71"/>
    <x v="65"/>
    <x v="127"/>
  </r>
  <r>
    <x v="0"/>
    <x v="6"/>
    <x v="1"/>
    <x v="63"/>
    <x v="66"/>
    <x v="120"/>
  </r>
  <r>
    <x v="0"/>
    <x v="6"/>
    <x v="2"/>
    <x v="74"/>
    <x v="65"/>
    <x v="130"/>
  </r>
  <r>
    <x v="0"/>
    <x v="6"/>
    <x v="3"/>
    <x v="80"/>
    <x v="72"/>
    <x v="143"/>
  </r>
  <r>
    <x v="0"/>
    <x v="6"/>
    <x v="4"/>
    <x v="82"/>
    <x v="77"/>
    <x v="150"/>
  </r>
  <r>
    <x v="0"/>
    <x v="6"/>
    <x v="5"/>
    <x v="69"/>
    <x v="69"/>
    <x v="129"/>
  </r>
  <r>
    <x v="0"/>
    <x v="6"/>
    <x v="6"/>
    <x v="70"/>
    <x v="64"/>
    <x v="125"/>
  </r>
  <r>
    <x v="0"/>
    <x v="6"/>
    <x v="7"/>
    <x v="67"/>
    <x v="66"/>
    <x v="124"/>
  </r>
  <r>
    <x v="0"/>
    <x v="6"/>
    <x v="8"/>
    <x v="80"/>
    <x v="73"/>
    <x v="144"/>
  </r>
  <r>
    <x v="0"/>
    <x v="6"/>
    <x v="9"/>
    <x v="74"/>
    <x v="74"/>
    <x v="139"/>
  </r>
  <r>
    <x v="0"/>
    <x v="6"/>
    <x v="10"/>
    <x v="63"/>
    <x v="64"/>
    <x v="118"/>
  </r>
  <r>
    <x v="0"/>
    <x v="6"/>
    <x v="11"/>
    <x v="54"/>
    <x v="59"/>
    <x v="104"/>
  </r>
  <r>
    <x v="0"/>
    <x v="6"/>
    <x v="12"/>
    <x v="57"/>
    <x v="58"/>
    <x v="106"/>
  </r>
  <r>
    <x v="0"/>
    <x v="6"/>
    <x v="13"/>
    <x v="61"/>
    <x v="65"/>
    <x v="117"/>
  </r>
  <r>
    <x v="0"/>
    <x v="6"/>
    <x v="14"/>
    <x v="71"/>
    <x v="69"/>
    <x v="131"/>
  </r>
  <r>
    <x v="0"/>
    <x v="6"/>
    <x v="15"/>
    <x v="73"/>
    <x v="77"/>
    <x v="141"/>
  </r>
  <r>
    <x v="0"/>
    <x v="6"/>
    <x v="16"/>
    <x v="76"/>
    <x v="75"/>
    <x v="142"/>
  </r>
  <r>
    <x v="0"/>
    <x v="6"/>
    <x v="17"/>
    <x v="79"/>
    <x v="73"/>
    <x v="143"/>
  </r>
  <r>
    <x v="0"/>
    <x v="6"/>
    <x v="18"/>
    <x v="81"/>
    <x v="75"/>
    <x v="147"/>
  </r>
  <r>
    <x v="0"/>
    <x v="6"/>
    <x v="19"/>
    <x v="78"/>
    <x v="75"/>
    <x v="144"/>
  </r>
  <r>
    <x v="0"/>
    <x v="6"/>
    <x v="20"/>
    <x v="75"/>
    <x v="72"/>
    <x v="138"/>
  </r>
  <r>
    <x v="0"/>
    <x v="6"/>
    <x v="21"/>
    <x v="72"/>
    <x v="72"/>
    <x v="135"/>
  </r>
  <r>
    <x v="0"/>
    <x v="6"/>
    <x v="22"/>
    <x v="74"/>
    <x v="72"/>
    <x v="137"/>
  </r>
  <r>
    <x v="0"/>
    <x v="6"/>
    <x v="23"/>
    <x v="70"/>
    <x v="70"/>
    <x v="131"/>
  </r>
  <r>
    <x v="0"/>
    <x v="6"/>
    <x v="24"/>
    <x v="76"/>
    <x v="71"/>
    <x v="138"/>
  </r>
  <r>
    <x v="0"/>
    <x v="6"/>
    <x v="25"/>
    <x v="75"/>
    <x v="73"/>
    <x v="139"/>
  </r>
  <r>
    <x v="0"/>
    <x v="6"/>
    <x v="26"/>
    <x v="69"/>
    <x v="71"/>
    <x v="131"/>
  </r>
  <r>
    <x v="0"/>
    <x v="6"/>
    <x v="27"/>
    <x v="69"/>
    <x v="72"/>
    <x v="132"/>
  </r>
  <r>
    <x v="0"/>
    <x v="6"/>
    <x v="28"/>
    <x v="73"/>
    <x v="72"/>
    <x v="136"/>
  </r>
  <r>
    <x v="0"/>
    <x v="6"/>
    <x v="29"/>
    <x v="71"/>
    <x v="69"/>
    <x v="131"/>
  </r>
  <r>
    <x v="0"/>
    <x v="6"/>
    <x v="30"/>
    <x v="76"/>
    <x v="69"/>
    <x v="136"/>
  </r>
  <r>
    <x v="0"/>
    <x v="7"/>
    <x v="0"/>
    <x v="72"/>
    <x v="65"/>
    <x v="128"/>
  </r>
  <r>
    <x v="0"/>
    <x v="7"/>
    <x v="1"/>
    <x v="76"/>
    <x v="65"/>
    <x v="132"/>
  </r>
  <r>
    <x v="0"/>
    <x v="7"/>
    <x v="2"/>
    <x v="80"/>
    <x v="69"/>
    <x v="140"/>
  </r>
  <r>
    <x v="0"/>
    <x v="7"/>
    <x v="3"/>
    <x v="79"/>
    <x v="72"/>
    <x v="142"/>
  </r>
  <r>
    <x v="0"/>
    <x v="7"/>
    <x v="4"/>
    <x v="66"/>
    <x v="70"/>
    <x v="127"/>
  </r>
  <r>
    <x v="0"/>
    <x v="7"/>
    <x v="5"/>
    <x v="71"/>
    <x v="69"/>
    <x v="131"/>
  </r>
  <r>
    <x v="0"/>
    <x v="7"/>
    <x v="6"/>
    <x v="72"/>
    <x v="72"/>
    <x v="135"/>
  </r>
  <r>
    <x v="0"/>
    <x v="7"/>
    <x v="7"/>
    <x v="74"/>
    <x v="69"/>
    <x v="134"/>
  </r>
  <r>
    <x v="0"/>
    <x v="7"/>
    <x v="8"/>
    <x v="69"/>
    <x v="70"/>
    <x v="130"/>
  </r>
  <r>
    <x v="0"/>
    <x v="7"/>
    <x v="9"/>
    <x v="63"/>
    <x v="71"/>
    <x v="125"/>
  </r>
  <r>
    <x v="0"/>
    <x v="7"/>
    <x v="10"/>
    <x v="71"/>
    <x v="69"/>
    <x v="131"/>
  </r>
  <r>
    <x v="0"/>
    <x v="7"/>
    <x v="11"/>
    <x v="76"/>
    <x v="70"/>
    <x v="137"/>
  </r>
  <r>
    <x v="0"/>
    <x v="7"/>
    <x v="12"/>
    <x v="73"/>
    <x v="70"/>
    <x v="134"/>
  </r>
  <r>
    <x v="0"/>
    <x v="7"/>
    <x v="13"/>
    <x v="72"/>
    <x v="67"/>
    <x v="130"/>
  </r>
  <r>
    <x v="0"/>
    <x v="7"/>
    <x v="14"/>
    <x v="72"/>
    <x v="69"/>
    <x v="132"/>
  </r>
  <r>
    <x v="0"/>
    <x v="7"/>
    <x v="15"/>
    <x v="74"/>
    <x v="69"/>
    <x v="134"/>
  </r>
  <r>
    <x v="0"/>
    <x v="7"/>
    <x v="16"/>
    <x v="78"/>
    <x v="72"/>
    <x v="141"/>
  </r>
  <r>
    <x v="0"/>
    <x v="7"/>
    <x v="17"/>
    <x v="76"/>
    <x v="73"/>
    <x v="140"/>
  </r>
  <r>
    <x v="0"/>
    <x v="7"/>
    <x v="18"/>
    <x v="69"/>
    <x v="59"/>
    <x v="119"/>
  </r>
  <r>
    <x v="0"/>
    <x v="7"/>
    <x v="19"/>
    <x v="55"/>
    <x v="60"/>
    <x v="106"/>
  </r>
  <r>
    <x v="0"/>
    <x v="7"/>
    <x v="20"/>
    <x v="56"/>
    <x v="59"/>
    <x v="106"/>
  </r>
  <r>
    <x v="0"/>
    <x v="7"/>
    <x v="21"/>
    <x v="65"/>
    <x v="66"/>
    <x v="122"/>
  </r>
  <r>
    <x v="0"/>
    <x v="7"/>
    <x v="22"/>
    <x v="56"/>
    <x v="66"/>
    <x v="113"/>
  </r>
  <r>
    <x v="0"/>
    <x v="7"/>
    <x v="23"/>
    <x v="58"/>
    <x v="68"/>
    <x v="117"/>
  </r>
  <r>
    <x v="0"/>
    <x v="7"/>
    <x v="24"/>
    <x v="70"/>
    <x v="71"/>
    <x v="132"/>
  </r>
  <r>
    <x v="0"/>
    <x v="7"/>
    <x v="25"/>
    <x v="76"/>
    <x v="71"/>
    <x v="138"/>
  </r>
  <r>
    <x v="0"/>
    <x v="7"/>
    <x v="26"/>
    <x v="77"/>
    <x v="71"/>
    <x v="139"/>
  </r>
  <r>
    <x v="0"/>
    <x v="7"/>
    <x v="27"/>
    <x v="75"/>
    <x v="69"/>
    <x v="135"/>
  </r>
  <r>
    <x v="0"/>
    <x v="7"/>
    <x v="28"/>
    <x v="73"/>
    <x v="67"/>
    <x v="131"/>
  </r>
  <r>
    <x v="0"/>
    <x v="7"/>
    <x v="29"/>
    <x v="71"/>
    <x v="66"/>
    <x v="128"/>
  </r>
  <r>
    <x v="0"/>
    <x v="7"/>
    <x v="30"/>
    <x v="70"/>
    <x v="64"/>
    <x v="125"/>
  </r>
  <r>
    <x v="0"/>
    <x v="8"/>
    <x v="0"/>
    <x v="73"/>
    <x v="65"/>
    <x v="129"/>
  </r>
  <r>
    <x v="0"/>
    <x v="8"/>
    <x v="1"/>
    <x v="76"/>
    <x v="70"/>
    <x v="137"/>
  </r>
  <r>
    <x v="0"/>
    <x v="8"/>
    <x v="2"/>
    <x v="66"/>
    <x v="67"/>
    <x v="124"/>
  </r>
  <r>
    <x v="0"/>
    <x v="8"/>
    <x v="3"/>
    <x v="63"/>
    <x v="59"/>
    <x v="113"/>
  </r>
  <r>
    <x v="0"/>
    <x v="8"/>
    <x v="4"/>
    <x v="67"/>
    <x v="64"/>
    <x v="122"/>
  </r>
  <r>
    <x v="0"/>
    <x v="8"/>
    <x v="5"/>
    <x v="70"/>
    <x v="72"/>
    <x v="133"/>
  </r>
  <r>
    <x v="0"/>
    <x v="8"/>
    <x v="6"/>
    <x v="73"/>
    <x v="71"/>
    <x v="135"/>
  </r>
  <r>
    <x v="0"/>
    <x v="8"/>
    <x v="7"/>
    <x v="57"/>
    <x v="58"/>
    <x v="106"/>
  </r>
  <r>
    <x v="0"/>
    <x v="8"/>
    <x v="8"/>
    <x v="58"/>
    <x v="55"/>
    <x v="104"/>
  </r>
  <r>
    <x v="0"/>
    <x v="8"/>
    <x v="9"/>
    <x v="68"/>
    <x v="66"/>
    <x v="125"/>
  </r>
  <r>
    <x v="0"/>
    <x v="8"/>
    <x v="10"/>
    <x v="73"/>
    <x v="66"/>
    <x v="130"/>
  </r>
  <r>
    <x v="0"/>
    <x v="8"/>
    <x v="11"/>
    <x v="69"/>
    <x v="71"/>
    <x v="131"/>
  </r>
  <r>
    <x v="0"/>
    <x v="8"/>
    <x v="12"/>
    <x v="69"/>
    <x v="71"/>
    <x v="131"/>
  </r>
  <r>
    <x v="0"/>
    <x v="8"/>
    <x v="13"/>
    <x v="68"/>
    <x v="69"/>
    <x v="128"/>
  </r>
  <r>
    <x v="0"/>
    <x v="8"/>
    <x v="14"/>
    <x v="68"/>
    <x v="65"/>
    <x v="124"/>
  </r>
  <r>
    <x v="0"/>
    <x v="8"/>
    <x v="15"/>
    <x v="58"/>
    <x v="57"/>
    <x v="106"/>
  </r>
  <r>
    <x v="0"/>
    <x v="8"/>
    <x v="16"/>
    <x v="48"/>
    <x v="50"/>
    <x v="89"/>
  </r>
  <r>
    <x v="0"/>
    <x v="8"/>
    <x v="17"/>
    <x v="54"/>
    <x v="44"/>
    <x v="90"/>
  </r>
  <r>
    <x v="0"/>
    <x v="8"/>
    <x v="18"/>
    <x v="53"/>
    <x v="50"/>
    <x v="94"/>
  </r>
  <r>
    <x v="0"/>
    <x v="8"/>
    <x v="19"/>
    <x v="58"/>
    <x v="56"/>
    <x v="105"/>
  </r>
  <r>
    <x v="0"/>
    <x v="8"/>
    <x v="20"/>
    <x v="58"/>
    <x v="51"/>
    <x v="100"/>
  </r>
  <r>
    <x v="0"/>
    <x v="8"/>
    <x v="21"/>
    <x v="51"/>
    <x v="60"/>
    <x v="102"/>
  </r>
  <r>
    <x v="0"/>
    <x v="8"/>
    <x v="22"/>
    <x v="55"/>
    <x v="54"/>
    <x v="100"/>
  </r>
  <r>
    <x v="0"/>
    <x v="8"/>
    <x v="23"/>
    <x v="49"/>
    <x v="49"/>
    <x v="89"/>
  </r>
  <r>
    <x v="0"/>
    <x v="8"/>
    <x v="24"/>
    <x v="59"/>
    <x v="51"/>
    <x v="101"/>
  </r>
  <r>
    <x v="0"/>
    <x v="8"/>
    <x v="25"/>
    <x v="61"/>
    <x v="60"/>
    <x v="112"/>
  </r>
  <r>
    <x v="0"/>
    <x v="8"/>
    <x v="26"/>
    <x v="64"/>
    <x v="58"/>
    <x v="113"/>
  </r>
  <r>
    <x v="0"/>
    <x v="8"/>
    <x v="27"/>
    <x v="65"/>
    <x v="59"/>
    <x v="115"/>
  </r>
  <r>
    <x v="0"/>
    <x v="8"/>
    <x v="28"/>
    <x v="65"/>
    <x v="62"/>
    <x v="118"/>
  </r>
  <r>
    <x v="0"/>
    <x v="8"/>
    <x v="29"/>
    <x v="61"/>
    <x v="62"/>
    <x v="114"/>
  </r>
  <r>
    <x v="0"/>
    <x v="9"/>
    <x v="0"/>
    <x v="56"/>
    <x v="53"/>
    <x v="100"/>
  </r>
  <r>
    <x v="0"/>
    <x v="9"/>
    <x v="1"/>
    <x v="56"/>
    <x v="57"/>
    <x v="104"/>
  </r>
  <r>
    <x v="0"/>
    <x v="9"/>
    <x v="2"/>
    <x v="58"/>
    <x v="51"/>
    <x v="100"/>
  </r>
  <r>
    <x v="0"/>
    <x v="9"/>
    <x v="3"/>
    <x v="60"/>
    <x v="58"/>
    <x v="109"/>
  </r>
  <r>
    <x v="0"/>
    <x v="9"/>
    <x v="4"/>
    <x v="62"/>
    <x v="54"/>
    <x v="107"/>
  </r>
  <r>
    <x v="0"/>
    <x v="9"/>
    <x v="5"/>
    <x v="71"/>
    <x v="62"/>
    <x v="124"/>
  </r>
  <r>
    <x v="0"/>
    <x v="9"/>
    <x v="6"/>
    <x v="69"/>
    <x v="63"/>
    <x v="123"/>
  </r>
  <r>
    <x v="0"/>
    <x v="9"/>
    <x v="7"/>
    <x v="68"/>
    <x v="68"/>
    <x v="127"/>
  </r>
  <r>
    <x v="0"/>
    <x v="9"/>
    <x v="8"/>
    <x v="71"/>
    <x v="69"/>
    <x v="131"/>
  </r>
  <r>
    <x v="0"/>
    <x v="9"/>
    <x v="9"/>
    <x v="67"/>
    <x v="69"/>
    <x v="127"/>
  </r>
  <r>
    <x v="0"/>
    <x v="9"/>
    <x v="10"/>
    <x v="64"/>
    <x v="68"/>
    <x v="123"/>
  </r>
  <r>
    <x v="0"/>
    <x v="9"/>
    <x v="11"/>
    <x v="65"/>
    <x v="67"/>
    <x v="123"/>
  </r>
  <r>
    <x v="0"/>
    <x v="9"/>
    <x v="12"/>
    <x v="61"/>
    <x v="70"/>
    <x v="122"/>
  </r>
  <r>
    <x v="0"/>
    <x v="9"/>
    <x v="13"/>
    <x v="67"/>
    <x v="69"/>
    <x v="127"/>
  </r>
  <r>
    <x v="0"/>
    <x v="9"/>
    <x v="14"/>
    <x v="64"/>
    <x v="59"/>
    <x v="114"/>
  </r>
  <r>
    <x v="0"/>
    <x v="9"/>
    <x v="15"/>
    <x v="56"/>
    <x v="53"/>
    <x v="100"/>
  </r>
  <r>
    <x v="0"/>
    <x v="9"/>
    <x v="16"/>
    <x v="59"/>
    <x v="53"/>
    <x v="103"/>
  </r>
  <r>
    <x v="0"/>
    <x v="9"/>
    <x v="17"/>
    <x v="60"/>
    <x v="53"/>
    <x v="104"/>
  </r>
  <r>
    <x v="0"/>
    <x v="9"/>
    <x v="18"/>
    <x v="45"/>
    <x v="48"/>
    <x v="84"/>
  </r>
  <r>
    <x v="0"/>
    <x v="9"/>
    <x v="19"/>
    <x v="50"/>
    <x v="42"/>
    <x v="84"/>
  </r>
  <r>
    <x v="0"/>
    <x v="9"/>
    <x v="20"/>
    <x v="53"/>
    <x v="48"/>
    <x v="92"/>
  </r>
  <r>
    <x v="0"/>
    <x v="9"/>
    <x v="21"/>
    <x v="56"/>
    <x v="58"/>
    <x v="105"/>
  </r>
  <r>
    <x v="0"/>
    <x v="9"/>
    <x v="22"/>
    <x v="53"/>
    <x v="62"/>
    <x v="106"/>
  </r>
  <r>
    <x v="0"/>
    <x v="9"/>
    <x v="23"/>
    <x v="53"/>
    <x v="53"/>
    <x v="97"/>
  </r>
  <r>
    <x v="0"/>
    <x v="9"/>
    <x v="24"/>
    <x v="50"/>
    <x v="47"/>
    <x v="88"/>
  </r>
  <r>
    <x v="0"/>
    <x v="9"/>
    <x v="25"/>
    <x v="37"/>
    <x v="40"/>
    <x v="70"/>
  </r>
  <r>
    <x v="0"/>
    <x v="9"/>
    <x v="26"/>
    <x v="40"/>
    <x v="35"/>
    <x v="68"/>
  </r>
  <r>
    <x v="0"/>
    <x v="9"/>
    <x v="27"/>
    <x v="42"/>
    <x v="46"/>
    <x v="80"/>
  </r>
  <r>
    <x v="0"/>
    <x v="9"/>
    <x v="28"/>
    <x v="37"/>
    <x v="42"/>
    <x v="72"/>
  </r>
  <r>
    <x v="0"/>
    <x v="9"/>
    <x v="29"/>
    <x v="47"/>
    <x v="40"/>
    <x v="79"/>
  </r>
  <r>
    <x v="0"/>
    <x v="9"/>
    <x v="30"/>
    <x v="51"/>
    <x v="49"/>
    <x v="91"/>
  </r>
  <r>
    <x v="0"/>
    <x v="10"/>
    <x v="0"/>
    <x v="53"/>
    <x v="47"/>
    <x v="91"/>
  </r>
  <r>
    <x v="0"/>
    <x v="10"/>
    <x v="1"/>
    <x v="60"/>
    <x v="55"/>
    <x v="106"/>
  </r>
  <r>
    <x v="0"/>
    <x v="10"/>
    <x v="2"/>
    <x v="65"/>
    <x v="59"/>
    <x v="115"/>
  </r>
  <r>
    <x v="0"/>
    <x v="10"/>
    <x v="3"/>
    <x v="60"/>
    <x v="59"/>
    <x v="110"/>
  </r>
  <r>
    <x v="0"/>
    <x v="10"/>
    <x v="4"/>
    <x v="51"/>
    <x v="54"/>
    <x v="96"/>
  </r>
  <r>
    <x v="0"/>
    <x v="10"/>
    <x v="5"/>
    <x v="50"/>
    <x v="46"/>
    <x v="87"/>
  </r>
  <r>
    <x v="0"/>
    <x v="10"/>
    <x v="6"/>
    <x v="40"/>
    <x v="41"/>
    <x v="74"/>
  </r>
  <r>
    <x v="0"/>
    <x v="10"/>
    <x v="7"/>
    <x v="35"/>
    <x v="36"/>
    <x v="64"/>
  </r>
  <r>
    <x v="0"/>
    <x v="10"/>
    <x v="8"/>
    <x v="37"/>
    <x v="32"/>
    <x v="62"/>
  </r>
  <r>
    <x v="0"/>
    <x v="10"/>
    <x v="9"/>
    <x v="49"/>
    <x v="46"/>
    <x v="86"/>
  </r>
  <r>
    <x v="0"/>
    <x v="10"/>
    <x v="10"/>
    <x v="35"/>
    <x v="40"/>
    <x v="68"/>
  </r>
  <r>
    <x v="0"/>
    <x v="10"/>
    <x v="11"/>
    <x v="34"/>
    <x v="36"/>
    <x v="63"/>
  </r>
  <r>
    <x v="0"/>
    <x v="10"/>
    <x v="12"/>
    <x v="27"/>
    <x v="34"/>
    <x v="55"/>
  </r>
  <r>
    <x v="0"/>
    <x v="10"/>
    <x v="13"/>
    <x v="36"/>
    <x v="33"/>
    <x v="62"/>
  </r>
  <r>
    <x v="0"/>
    <x v="10"/>
    <x v="14"/>
    <x v="54"/>
    <x v="41"/>
    <x v="87"/>
  </r>
  <r>
    <x v="0"/>
    <x v="10"/>
    <x v="15"/>
    <x v="58"/>
    <x v="54"/>
    <x v="103"/>
  </r>
  <r>
    <x v="0"/>
    <x v="10"/>
    <x v="16"/>
    <x v="46"/>
    <x v="41"/>
    <x v="79"/>
  </r>
  <r>
    <x v="0"/>
    <x v="10"/>
    <x v="17"/>
    <x v="29"/>
    <x v="33"/>
    <x v="56"/>
  </r>
  <r>
    <x v="0"/>
    <x v="10"/>
    <x v="18"/>
    <x v="36"/>
    <x v="30"/>
    <x v="59"/>
  </r>
  <r>
    <x v="0"/>
    <x v="10"/>
    <x v="19"/>
    <x v="40"/>
    <x v="36"/>
    <x v="69"/>
  </r>
  <r>
    <x v="0"/>
    <x v="10"/>
    <x v="20"/>
    <x v="41"/>
    <x v="39"/>
    <x v="73"/>
  </r>
  <r>
    <x v="0"/>
    <x v="10"/>
    <x v="21"/>
    <x v="42"/>
    <x v="39"/>
    <x v="74"/>
  </r>
  <r>
    <x v="0"/>
    <x v="10"/>
    <x v="22"/>
    <x v="37"/>
    <x v="49"/>
    <x v="78"/>
  </r>
  <r>
    <x v="0"/>
    <x v="10"/>
    <x v="23"/>
    <x v="37"/>
    <x v="43"/>
    <x v="73"/>
  </r>
  <r>
    <x v="0"/>
    <x v="10"/>
    <x v="24"/>
    <x v="52"/>
    <x v="44"/>
    <x v="88"/>
  </r>
  <r>
    <x v="0"/>
    <x v="10"/>
    <x v="25"/>
    <x v="42"/>
    <x v="43"/>
    <x v="78"/>
  </r>
  <r>
    <x v="0"/>
    <x v="10"/>
    <x v="26"/>
    <x v="51"/>
    <x v="44"/>
    <x v="87"/>
  </r>
  <r>
    <x v="0"/>
    <x v="10"/>
    <x v="27"/>
    <x v="56"/>
    <x v="56"/>
    <x v="103"/>
  </r>
  <r>
    <x v="0"/>
    <x v="10"/>
    <x v="28"/>
    <x v="56"/>
    <x v="38"/>
    <x v="86"/>
  </r>
  <r>
    <x v="0"/>
    <x v="10"/>
    <x v="29"/>
    <x v="30"/>
    <x v="34"/>
    <x v="58"/>
  </r>
  <r>
    <x v="0"/>
    <x v="11"/>
    <x v="0"/>
    <x v="39"/>
    <x v="36"/>
    <x v="68"/>
  </r>
  <r>
    <x v="0"/>
    <x v="11"/>
    <x v="1"/>
    <x v="43"/>
    <x v="42"/>
    <x v="78"/>
  </r>
  <r>
    <x v="0"/>
    <x v="11"/>
    <x v="2"/>
    <x v="39"/>
    <x v="38"/>
    <x v="70"/>
  </r>
  <r>
    <x v="0"/>
    <x v="11"/>
    <x v="3"/>
    <x v="47"/>
    <x v="35"/>
    <x v="74"/>
  </r>
  <r>
    <x v="0"/>
    <x v="11"/>
    <x v="4"/>
    <x v="21"/>
    <x v="32"/>
    <x v="47"/>
  </r>
  <r>
    <x v="0"/>
    <x v="11"/>
    <x v="5"/>
    <x v="33"/>
    <x v="31"/>
    <x v="57"/>
  </r>
  <r>
    <x v="0"/>
    <x v="11"/>
    <x v="6"/>
    <x v="33"/>
    <x v="37"/>
    <x v="63"/>
  </r>
  <r>
    <x v="0"/>
    <x v="11"/>
    <x v="7"/>
    <x v="35"/>
    <x v="38"/>
    <x v="66"/>
  </r>
  <r>
    <x v="0"/>
    <x v="11"/>
    <x v="8"/>
    <x v="35"/>
    <x v="36"/>
    <x v="64"/>
  </r>
  <r>
    <x v="0"/>
    <x v="11"/>
    <x v="9"/>
    <x v="40"/>
    <x v="36"/>
    <x v="69"/>
  </r>
  <r>
    <x v="0"/>
    <x v="11"/>
    <x v="10"/>
    <x v="24"/>
    <x v="30"/>
    <x v="48"/>
  </r>
  <r>
    <x v="0"/>
    <x v="11"/>
    <x v="11"/>
    <x v="37"/>
    <x v="35"/>
    <x v="65"/>
  </r>
  <r>
    <x v="0"/>
    <x v="11"/>
    <x v="12"/>
    <x v="47"/>
    <x v="41"/>
    <x v="80"/>
  </r>
  <r>
    <x v="0"/>
    <x v="11"/>
    <x v="13"/>
    <x v="26"/>
    <x v="30"/>
    <x v="50"/>
  </r>
  <r>
    <x v="0"/>
    <x v="11"/>
    <x v="14"/>
    <x v="35"/>
    <x v="33"/>
    <x v="61"/>
  </r>
  <r>
    <x v="0"/>
    <x v="11"/>
    <x v="15"/>
    <x v="34"/>
    <x v="40"/>
    <x v="67"/>
  </r>
  <r>
    <x v="0"/>
    <x v="11"/>
    <x v="16"/>
    <x v="35"/>
    <x v="37"/>
    <x v="65"/>
  </r>
  <r>
    <x v="0"/>
    <x v="11"/>
    <x v="17"/>
    <x v="45"/>
    <x v="39"/>
    <x v="76"/>
  </r>
  <r>
    <x v="0"/>
    <x v="11"/>
    <x v="18"/>
    <x v="38"/>
    <x v="39"/>
    <x v="70"/>
  </r>
  <r>
    <x v="0"/>
    <x v="11"/>
    <x v="19"/>
    <x v="30"/>
    <x v="32"/>
    <x v="56"/>
  </r>
  <r>
    <x v="0"/>
    <x v="11"/>
    <x v="20"/>
    <x v="46"/>
    <x v="46"/>
    <x v="83"/>
  </r>
  <r>
    <x v="0"/>
    <x v="11"/>
    <x v="21"/>
    <x v="48"/>
    <x v="59"/>
    <x v="98"/>
  </r>
  <r>
    <x v="0"/>
    <x v="11"/>
    <x v="22"/>
    <x v="53"/>
    <x v="58"/>
    <x v="102"/>
  </r>
  <r>
    <x v="0"/>
    <x v="11"/>
    <x v="23"/>
    <x v="50"/>
    <x v="29"/>
    <x v="71"/>
  </r>
  <r>
    <x v="0"/>
    <x v="11"/>
    <x v="24"/>
    <x v="16"/>
    <x v="21"/>
    <x v="32"/>
  </r>
  <r>
    <x v="0"/>
    <x v="11"/>
    <x v="25"/>
    <x v="21"/>
    <x v="24"/>
    <x v="40"/>
  </r>
  <r>
    <x v="0"/>
    <x v="11"/>
    <x v="26"/>
    <x v="13"/>
    <x v="20"/>
    <x v="28"/>
  </r>
  <r>
    <x v="0"/>
    <x v="11"/>
    <x v="27"/>
    <x v="21"/>
    <x v="23"/>
    <x v="39"/>
  </r>
  <r>
    <x v="0"/>
    <x v="11"/>
    <x v="28"/>
    <x v="28"/>
    <x v="35"/>
    <x v="57"/>
  </r>
  <r>
    <x v="0"/>
    <x v="11"/>
    <x v="29"/>
    <x v="47"/>
    <x v="40"/>
    <x v="79"/>
  </r>
  <r>
    <x v="0"/>
    <x v="11"/>
    <x v="30"/>
    <x v="47"/>
    <x v="26"/>
    <x v="66"/>
  </r>
  <r>
    <x v="1"/>
    <x v="0"/>
    <x v="0"/>
    <x v="24"/>
    <x v="24"/>
    <x v="43"/>
  </r>
  <r>
    <x v="1"/>
    <x v="0"/>
    <x v="1"/>
    <x v="36"/>
    <x v="35"/>
    <x v="64"/>
  </r>
  <r>
    <x v="1"/>
    <x v="0"/>
    <x v="2"/>
    <x v="25"/>
    <x v="32"/>
    <x v="51"/>
  </r>
  <r>
    <x v="1"/>
    <x v="0"/>
    <x v="3"/>
    <x v="21"/>
    <x v="26"/>
    <x v="42"/>
  </r>
  <r>
    <x v="1"/>
    <x v="0"/>
    <x v="4"/>
    <x v="26"/>
    <x v="26"/>
    <x v="47"/>
  </r>
  <r>
    <x v="1"/>
    <x v="0"/>
    <x v="5"/>
    <x v="29"/>
    <x v="37"/>
    <x v="60"/>
  </r>
  <r>
    <x v="1"/>
    <x v="0"/>
    <x v="6"/>
    <x v="24"/>
    <x v="22"/>
    <x v="41"/>
  </r>
  <r>
    <x v="1"/>
    <x v="0"/>
    <x v="7"/>
    <x v="14"/>
    <x v="18"/>
    <x v="27"/>
  </r>
  <r>
    <x v="1"/>
    <x v="0"/>
    <x v="8"/>
    <x v="21"/>
    <x v="26"/>
    <x v="42"/>
  </r>
  <r>
    <x v="1"/>
    <x v="0"/>
    <x v="9"/>
    <x v="26"/>
    <x v="28"/>
    <x v="48"/>
  </r>
  <r>
    <x v="1"/>
    <x v="0"/>
    <x v="10"/>
    <x v="18"/>
    <x v="20"/>
    <x v="33"/>
  </r>
  <r>
    <x v="1"/>
    <x v="0"/>
    <x v="11"/>
    <x v="22"/>
    <x v="31"/>
    <x v="47"/>
  </r>
  <r>
    <x v="1"/>
    <x v="0"/>
    <x v="12"/>
    <x v="22"/>
    <x v="24"/>
    <x v="41"/>
  </r>
  <r>
    <x v="1"/>
    <x v="0"/>
    <x v="13"/>
    <x v="23"/>
    <x v="21"/>
    <x v="39"/>
  </r>
  <r>
    <x v="1"/>
    <x v="0"/>
    <x v="14"/>
    <x v="36"/>
    <x v="34"/>
    <x v="63"/>
  </r>
  <r>
    <x v="1"/>
    <x v="0"/>
    <x v="15"/>
    <x v="41"/>
    <x v="38"/>
    <x v="72"/>
  </r>
  <r>
    <x v="1"/>
    <x v="0"/>
    <x v="16"/>
    <x v="35"/>
    <x v="40"/>
    <x v="68"/>
  </r>
  <r>
    <x v="1"/>
    <x v="0"/>
    <x v="17"/>
    <x v="27"/>
    <x v="37"/>
    <x v="58"/>
  </r>
  <r>
    <x v="1"/>
    <x v="0"/>
    <x v="18"/>
    <x v="35"/>
    <x v="35"/>
    <x v="63"/>
  </r>
  <r>
    <x v="1"/>
    <x v="0"/>
    <x v="19"/>
    <x v="38"/>
    <x v="42"/>
    <x v="73"/>
  </r>
  <r>
    <x v="1"/>
    <x v="0"/>
    <x v="20"/>
    <x v="30"/>
    <x v="15"/>
    <x v="40"/>
  </r>
  <r>
    <x v="1"/>
    <x v="0"/>
    <x v="21"/>
    <x v="5"/>
    <x v="9"/>
    <x v="9"/>
  </r>
  <r>
    <x v="1"/>
    <x v="0"/>
    <x v="22"/>
    <x v="20"/>
    <x v="16"/>
    <x v="31"/>
  </r>
  <r>
    <x v="1"/>
    <x v="0"/>
    <x v="23"/>
    <x v="24"/>
    <x v="25"/>
    <x v="44"/>
  </r>
  <r>
    <x v="1"/>
    <x v="0"/>
    <x v="24"/>
    <x v="11"/>
    <x v="16"/>
    <x v="22"/>
  </r>
  <r>
    <x v="1"/>
    <x v="0"/>
    <x v="25"/>
    <x v="19"/>
    <x v="19"/>
    <x v="33"/>
  </r>
  <r>
    <x v="1"/>
    <x v="0"/>
    <x v="26"/>
    <x v="26"/>
    <x v="28"/>
    <x v="48"/>
  </r>
  <r>
    <x v="1"/>
    <x v="0"/>
    <x v="27"/>
    <x v="35"/>
    <x v="40"/>
    <x v="68"/>
  </r>
  <r>
    <x v="1"/>
    <x v="0"/>
    <x v="28"/>
    <x v="36"/>
    <x v="36"/>
    <x v="65"/>
  </r>
  <r>
    <x v="1"/>
    <x v="0"/>
    <x v="29"/>
    <x v="39"/>
    <x v="43"/>
    <x v="75"/>
  </r>
  <r>
    <x v="1"/>
    <x v="0"/>
    <x v="30"/>
    <x v="35"/>
    <x v="25"/>
    <x v="54"/>
  </r>
  <r>
    <x v="1"/>
    <x v="1"/>
    <x v="0"/>
    <x v="20"/>
    <x v="22"/>
    <x v="37"/>
  </r>
  <r>
    <x v="1"/>
    <x v="1"/>
    <x v="1"/>
    <x v="37"/>
    <x v="32"/>
    <x v="62"/>
  </r>
  <r>
    <x v="1"/>
    <x v="1"/>
    <x v="2"/>
    <x v="51"/>
    <x v="40"/>
    <x v="83"/>
  </r>
  <r>
    <x v="1"/>
    <x v="1"/>
    <x v="3"/>
    <x v="55"/>
    <x v="47"/>
    <x v="93"/>
  </r>
  <r>
    <x v="1"/>
    <x v="1"/>
    <x v="4"/>
    <x v="57"/>
    <x v="52"/>
    <x v="100"/>
  </r>
  <r>
    <x v="1"/>
    <x v="1"/>
    <x v="5"/>
    <x v="45"/>
    <x v="41"/>
    <x v="78"/>
  </r>
  <r>
    <x v="1"/>
    <x v="1"/>
    <x v="6"/>
    <x v="29"/>
    <x v="40"/>
    <x v="63"/>
  </r>
  <r>
    <x v="1"/>
    <x v="1"/>
    <x v="7"/>
    <x v="33"/>
    <x v="40"/>
    <x v="66"/>
  </r>
  <r>
    <x v="1"/>
    <x v="1"/>
    <x v="8"/>
    <x v="41"/>
    <x v="39"/>
    <x v="73"/>
  </r>
  <r>
    <x v="1"/>
    <x v="1"/>
    <x v="9"/>
    <x v="35"/>
    <x v="37"/>
    <x v="65"/>
  </r>
  <r>
    <x v="1"/>
    <x v="1"/>
    <x v="10"/>
    <x v="24"/>
    <x v="22"/>
    <x v="41"/>
  </r>
  <r>
    <x v="1"/>
    <x v="1"/>
    <x v="11"/>
    <x v="15"/>
    <x v="16"/>
    <x v="26"/>
  </r>
  <r>
    <x v="1"/>
    <x v="1"/>
    <x v="12"/>
    <x v="26"/>
    <x v="29"/>
    <x v="49"/>
  </r>
  <r>
    <x v="1"/>
    <x v="1"/>
    <x v="13"/>
    <x v="38"/>
    <x v="34"/>
    <x v="65"/>
  </r>
  <r>
    <x v="1"/>
    <x v="1"/>
    <x v="14"/>
    <x v="25"/>
    <x v="21"/>
    <x v="41"/>
  </r>
  <r>
    <x v="1"/>
    <x v="1"/>
    <x v="15"/>
    <x v="12"/>
    <x v="13"/>
    <x v="20"/>
  </r>
  <r>
    <x v="1"/>
    <x v="1"/>
    <x v="16"/>
    <x v="23"/>
    <x v="21"/>
    <x v="39"/>
  </r>
  <r>
    <x v="1"/>
    <x v="1"/>
    <x v="17"/>
    <x v="23"/>
    <x v="32"/>
    <x v="49"/>
  </r>
  <r>
    <x v="1"/>
    <x v="1"/>
    <x v="18"/>
    <x v="43"/>
    <x v="38"/>
    <x v="74"/>
  </r>
  <r>
    <x v="1"/>
    <x v="1"/>
    <x v="19"/>
    <x v="48"/>
    <x v="40"/>
    <x v="80"/>
  </r>
  <r>
    <x v="1"/>
    <x v="1"/>
    <x v="20"/>
    <x v="42"/>
    <x v="35"/>
    <x v="70"/>
  </r>
  <r>
    <x v="1"/>
    <x v="1"/>
    <x v="21"/>
    <x v="53"/>
    <x v="38"/>
    <x v="83"/>
  </r>
  <r>
    <x v="1"/>
    <x v="1"/>
    <x v="22"/>
    <x v="24"/>
    <x v="22"/>
    <x v="41"/>
  </r>
  <r>
    <x v="1"/>
    <x v="1"/>
    <x v="23"/>
    <x v="30"/>
    <x v="24"/>
    <x v="49"/>
  </r>
  <r>
    <x v="1"/>
    <x v="1"/>
    <x v="24"/>
    <x v="32"/>
    <x v="35"/>
    <x v="60"/>
  </r>
  <r>
    <x v="1"/>
    <x v="1"/>
    <x v="25"/>
    <x v="20"/>
    <x v="31"/>
    <x v="45"/>
  </r>
  <r>
    <x v="1"/>
    <x v="1"/>
    <x v="26"/>
    <x v="21"/>
    <x v="25"/>
    <x v="41"/>
  </r>
  <r>
    <x v="1"/>
    <x v="1"/>
    <x v="27"/>
    <x v="30"/>
    <x v="32"/>
    <x v="56"/>
  </r>
  <r>
    <x v="1"/>
    <x v="2"/>
    <x v="0"/>
    <x v="47"/>
    <x v="38"/>
    <x v="77"/>
  </r>
  <r>
    <x v="1"/>
    <x v="2"/>
    <x v="1"/>
    <x v="58"/>
    <x v="51"/>
    <x v="100"/>
  </r>
  <r>
    <x v="1"/>
    <x v="2"/>
    <x v="2"/>
    <x v="52"/>
    <x v="49"/>
    <x v="92"/>
  </r>
  <r>
    <x v="1"/>
    <x v="2"/>
    <x v="3"/>
    <x v="45"/>
    <x v="41"/>
    <x v="78"/>
  </r>
  <r>
    <x v="1"/>
    <x v="2"/>
    <x v="4"/>
    <x v="38"/>
    <x v="38"/>
    <x v="69"/>
  </r>
  <r>
    <x v="1"/>
    <x v="2"/>
    <x v="5"/>
    <x v="45"/>
    <x v="38"/>
    <x v="75"/>
  </r>
  <r>
    <x v="1"/>
    <x v="2"/>
    <x v="6"/>
    <x v="39"/>
    <x v="34"/>
    <x v="66"/>
  </r>
  <r>
    <x v="1"/>
    <x v="2"/>
    <x v="7"/>
    <x v="27"/>
    <x v="28"/>
    <x v="49"/>
  </r>
  <r>
    <x v="1"/>
    <x v="2"/>
    <x v="8"/>
    <x v="29"/>
    <x v="26"/>
    <x v="50"/>
  </r>
  <r>
    <x v="1"/>
    <x v="2"/>
    <x v="9"/>
    <x v="29"/>
    <x v="26"/>
    <x v="50"/>
  </r>
  <r>
    <x v="1"/>
    <x v="2"/>
    <x v="10"/>
    <x v="26"/>
    <x v="24"/>
    <x v="45"/>
  </r>
  <r>
    <x v="1"/>
    <x v="2"/>
    <x v="11"/>
    <x v="33"/>
    <x v="23"/>
    <x v="50"/>
  </r>
  <r>
    <x v="1"/>
    <x v="2"/>
    <x v="12"/>
    <x v="28"/>
    <x v="29"/>
    <x v="51"/>
  </r>
  <r>
    <x v="1"/>
    <x v="2"/>
    <x v="13"/>
    <x v="24"/>
    <x v="35"/>
    <x v="53"/>
  </r>
  <r>
    <x v="1"/>
    <x v="2"/>
    <x v="14"/>
    <x v="24"/>
    <x v="33"/>
    <x v="51"/>
  </r>
  <r>
    <x v="1"/>
    <x v="2"/>
    <x v="15"/>
    <x v="41"/>
    <x v="34"/>
    <x v="68"/>
  </r>
  <r>
    <x v="1"/>
    <x v="2"/>
    <x v="16"/>
    <x v="48"/>
    <x v="39"/>
    <x v="79"/>
  </r>
  <r>
    <x v="1"/>
    <x v="2"/>
    <x v="17"/>
    <x v="36"/>
    <x v="44"/>
    <x v="73"/>
  </r>
  <r>
    <x v="1"/>
    <x v="2"/>
    <x v="18"/>
    <x v="42"/>
    <x v="42"/>
    <x v="77"/>
  </r>
  <r>
    <x v="1"/>
    <x v="2"/>
    <x v="19"/>
    <x v="42"/>
    <x v="43"/>
    <x v="78"/>
  </r>
  <r>
    <x v="1"/>
    <x v="2"/>
    <x v="20"/>
    <x v="34"/>
    <x v="39"/>
    <x v="66"/>
  </r>
  <r>
    <x v="1"/>
    <x v="2"/>
    <x v="21"/>
    <x v="33"/>
    <x v="39"/>
    <x v="65"/>
  </r>
  <r>
    <x v="1"/>
    <x v="2"/>
    <x v="22"/>
    <x v="25"/>
    <x v="38"/>
    <x v="57"/>
  </r>
  <r>
    <x v="1"/>
    <x v="2"/>
    <x v="23"/>
    <x v="38"/>
    <x v="38"/>
    <x v="69"/>
  </r>
  <r>
    <x v="1"/>
    <x v="2"/>
    <x v="24"/>
    <x v="38"/>
    <x v="43"/>
    <x v="74"/>
  </r>
  <r>
    <x v="1"/>
    <x v="2"/>
    <x v="25"/>
    <x v="42"/>
    <x v="39"/>
    <x v="74"/>
  </r>
  <r>
    <x v="1"/>
    <x v="2"/>
    <x v="26"/>
    <x v="39"/>
    <x v="43"/>
    <x v="75"/>
  </r>
  <r>
    <x v="1"/>
    <x v="2"/>
    <x v="27"/>
    <x v="64"/>
    <x v="49"/>
    <x v="104"/>
  </r>
  <r>
    <x v="1"/>
    <x v="2"/>
    <x v="28"/>
    <x v="48"/>
    <x v="43"/>
    <x v="83"/>
  </r>
  <r>
    <x v="1"/>
    <x v="2"/>
    <x v="29"/>
    <x v="33"/>
    <x v="33"/>
    <x v="59"/>
  </r>
  <r>
    <x v="1"/>
    <x v="2"/>
    <x v="30"/>
    <x v="34"/>
    <x v="31"/>
    <x v="58"/>
  </r>
  <r>
    <x v="1"/>
    <x v="3"/>
    <x v="0"/>
    <x v="35"/>
    <x v="37"/>
    <x v="65"/>
  </r>
  <r>
    <x v="1"/>
    <x v="3"/>
    <x v="1"/>
    <x v="37"/>
    <x v="37"/>
    <x v="67"/>
  </r>
  <r>
    <x v="1"/>
    <x v="3"/>
    <x v="2"/>
    <x v="43"/>
    <x v="36"/>
    <x v="72"/>
  </r>
  <r>
    <x v="1"/>
    <x v="3"/>
    <x v="3"/>
    <x v="52"/>
    <x v="40"/>
    <x v="84"/>
  </r>
  <r>
    <x v="1"/>
    <x v="3"/>
    <x v="4"/>
    <x v="51"/>
    <x v="47"/>
    <x v="89"/>
  </r>
  <r>
    <x v="1"/>
    <x v="3"/>
    <x v="5"/>
    <x v="64"/>
    <x v="54"/>
    <x v="109"/>
  </r>
  <r>
    <x v="1"/>
    <x v="3"/>
    <x v="6"/>
    <x v="74"/>
    <x v="64"/>
    <x v="129"/>
  </r>
  <r>
    <x v="1"/>
    <x v="3"/>
    <x v="7"/>
    <x v="77"/>
    <x v="67"/>
    <x v="135"/>
  </r>
  <r>
    <x v="1"/>
    <x v="3"/>
    <x v="8"/>
    <x v="73"/>
    <x v="69"/>
    <x v="133"/>
  </r>
  <r>
    <x v="1"/>
    <x v="3"/>
    <x v="9"/>
    <x v="62"/>
    <x v="50"/>
    <x v="103"/>
  </r>
  <r>
    <x v="1"/>
    <x v="3"/>
    <x v="10"/>
    <x v="47"/>
    <x v="42"/>
    <x v="81"/>
  </r>
  <r>
    <x v="1"/>
    <x v="3"/>
    <x v="11"/>
    <x v="46"/>
    <x v="38"/>
    <x v="76"/>
  </r>
  <r>
    <x v="1"/>
    <x v="3"/>
    <x v="12"/>
    <x v="38"/>
    <x v="40"/>
    <x v="71"/>
  </r>
  <r>
    <x v="1"/>
    <x v="3"/>
    <x v="13"/>
    <x v="43"/>
    <x v="40"/>
    <x v="76"/>
  </r>
  <r>
    <x v="1"/>
    <x v="3"/>
    <x v="14"/>
    <x v="38"/>
    <x v="43"/>
    <x v="74"/>
  </r>
  <r>
    <x v="1"/>
    <x v="3"/>
    <x v="15"/>
    <x v="63"/>
    <x v="51"/>
    <x v="105"/>
  </r>
  <r>
    <x v="1"/>
    <x v="3"/>
    <x v="16"/>
    <x v="48"/>
    <x v="47"/>
    <x v="86"/>
  </r>
  <r>
    <x v="1"/>
    <x v="3"/>
    <x v="17"/>
    <x v="37"/>
    <x v="46"/>
    <x v="75"/>
  </r>
  <r>
    <x v="1"/>
    <x v="3"/>
    <x v="18"/>
    <x v="43"/>
    <x v="40"/>
    <x v="76"/>
  </r>
  <r>
    <x v="1"/>
    <x v="3"/>
    <x v="19"/>
    <x v="36"/>
    <x v="43"/>
    <x v="72"/>
  </r>
  <r>
    <x v="1"/>
    <x v="3"/>
    <x v="20"/>
    <x v="32"/>
    <x v="41"/>
    <x v="66"/>
  </r>
  <r>
    <x v="1"/>
    <x v="3"/>
    <x v="21"/>
    <x v="42"/>
    <x v="40"/>
    <x v="75"/>
  </r>
  <r>
    <x v="1"/>
    <x v="3"/>
    <x v="22"/>
    <x v="57"/>
    <x v="47"/>
    <x v="95"/>
  </r>
  <r>
    <x v="1"/>
    <x v="3"/>
    <x v="23"/>
    <x v="50"/>
    <x v="51"/>
    <x v="92"/>
  </r>
  <r>
    <x v="1"/>
    <x v="3"/>
    <x v="24"/>
    <x v="61"/>
    <x v="49"/>
    <x v="101"/>
  </r>
  <r>
    <x v="1"/>
    <x v="3"/>
    <x v="25"/>
    <x v="63"/>
    <x v="52"/>
    <x v="106"/>
  </r>
  <r>
    <x v="1"/>
    <x v="3"/>
    <x v="26"/>
    <x v="66"/>
    <x v="57"/>
    <x v="114"/>
  </r>
  <r>
    <x v="1"/>
    <x v="3"/>
    <x v="27"/>
    <x v="55"/>
    <x v="54"/>
    <x v="100"/>
  </r>
  <r>
    <x v="1"/>
    <x v="3"/>
    <x v="28"/>
    <x v="49"/>
    <x v="51"/>
    <x v="91"/>
  </r>
  <r>
    <x v="1"/>
    <x v="3"/>
    <x v="29"/>
    <x v="50"/>
    <x v="51"/>
    <x v="92"/>
  </r>
  <r>
    <x v="1"/>
    <x v="4"/>
    <x v="0"/>
    <x v="56"/>
    <x v="55"/>
    <x v="102"/>
  </r>
  <r>
    <x v="1"/>
    <x v="4"/>
    <x v="1"/>
    <x v="56"/>
    <x v="53"/>
    <x v="100"/>
  </r>
  <r>
    <x v="1"/>
    <x v="4"/>
    <x v="2"/>
    <x v="50"/>
    <x v="50"/>
    <x v="91"/>
  </r>
  <r>
    <x v="1"/>
    <x v="4"/>
    <x v="3"/>
    <x v="60"/>
    <x v="48"/>
    <x v="99"/>
  </r>
  <r>
    <x v="1"/>
    <x v="4"/>
    <x v="4"/>
    <x v="57"/>
    <x v="52"/>
    <x v="100"/>
  </r>
  <r>
    <x v="1"/>
    <x v="4"/>
    <x v="5"/>
    <x v="50"/>
    <x v="56"/>
    <x v="97"/>
  </r>
  <r>
    <x v="1"/>
    <x v="4"/>
    <x v="6"/>
    <x v="56"/>
    <x v="54"/>
    <x v="101"/>
  </r>
  <r>
    <x v="1"/>
    <x v="4"/>
    <x v="7"/>
    <x v="62"/>
    <x v="51"/>
    <x v="104"/>
  </r>
  <r>
    <x v="1"/>
    <x v="4"/>
    <x v="8"/>
    <x v="51"/>
    <x v="53"/>
    <x v="95"/>
  </r>
  <r>
    <x v="1"/>
    <x v="4"/>
    <x v="9"/>
    <x v="57"/>
    <x v="55"/>
    <x v="103"/>
  </r>
  <r>
    <x v="1"/>
    <x v="4"/>
    <x v="10"/>
    <x v="67"/>
    <x v="55"/>
    <x v="113"/>
  </r>
  <r>
    <x v="1"/>
    <x v="4"/>
    <x v="11"/>
    <x v="76"/>
    <x v="60"/>
    <x v="127"/>
  </r>
  <r>
    <x v="1"/>
    <x v="4"/>
    <x v="12"/>
    <x v="71"/>
    <x v="67"/>
    <x v="129"/>
  </r>
  <r>
    <x v="1"/>
    <x v="4"/>
    <x v="13"/>
    <x v="71"/>
    <x v="64"/>
    <x v="126"/>
  </r>
  <r>
    <x v="1"/>
    <x v="4"/>
    <x v="14"/>
    <x v="71"/>
    <x v="62"/>
    <x v="124"/>
  </r>
  <r>
    <x v="1"/>
    <x v="4"/>
    <x v="15"/>
    <x v="74"/>
    <x v="65"/>
    <x v="130"/>
  </r>
  <r>
    <x v="1"/>
    <x v="4"/>
    <x v="16"/>
    <x v="70"/>
    <x v="65"/>
    <x v="126"/>
  </r>
  <r>
    <x v="1"/>
    <x v="4"/>
    <x v="17"/>
    <x v="61"/>
    <x v="52"/>
    <x v="104"/>
  </r>
  <r>
    <x v="1"/>
    <x v="4"/>
    <x v="18"/>
    <x v="52"/>
    <x v="50"/>
    <x v="93"/>
  </r>
  <r>
    <x v="1"/>
    <x v="4"/>
    <x v="19"/>
    <x v="60"/>
    <x v="49"/>
    <x v="100"/>
  </r>
  <r>
    <x v="1"/>
    <x v="4"/>
    <x v="20"/>
    <x v="69"/>
    <x v="52"/>
    <x v="112"/>
  </r>
  <r>
    <x v="1"/>
    <x v="4"/>
    <x v="21"/>
    <x v="77"/>
    <x v="66"/>
    <x v="134"/>
  </r>
  <r>
    <x v="1"/>
    <x v="4"/>
    <x v="22"/>
    <x v="65"/>
    <x v="61"/>
    <x v="117"/>
  </r>
  <r>
    <x v="1"/>
    <x v="4"/>
    <x v="23"/>
    <x v="72"/>
    <x v="61"/>
    <x v="124"/>
  </r>
  <r>
    <x v="1"/>
    <x v="4"/>
    <x v="24"/>
    <x v="80"/>
    <x v="72"/>
    <x v="143"/>
  </r>
  <r>
    <x v="1"/>
    <x v="4"/>
    <x v="25"/>
    <x v="68"/>
    <x v="65"/>
    <x v="124"/>
  </r>
  <r>
    <x v="1"/>
    <x v="4"/>
    <x v="26"/>
    <x v="76"/>
    <x v="64"/>
    <x v="131"/>
  </r>
  <r>
    <x v="1"/>
    <x v="4"/>
    <x v="27"/>
    <x v="77"/>
    <x v="73"/>
    <x v="141"/>
  </r>
  <r>
    <x v="1"/>
    <x v="4"/>
    <x v="28"/>
    <x v="76"/>
    <x v="70"/>
    <x v="137"/>
  </r>
  <r>
    <x v="1"/>
    <x v="4"/>
    <x v="29"/>
    <x v="77"/>
    <x v="71"/>
    <x v="139"/>
  </r>
  <r>
    <x v="1"/>
    <x v="4"/>
    <x v="30"/>
    <x v="78"/>
    <x v="72"/>
    <x v="141"/>
  </r>
  <r>
    <x v="1"/>
    <x v="5"/>
    <x v="0"/>
    <x v="75"/>
    <x v="73"/>
    <x v="139"/>
  </r>
  <r>
    <x v="1"/>
    <x v="5"/>
    <x v="1"/>
    <x v="72"/>
    <x v="66"/>
    <x v="129"/>
  </r>
  <r>
    <x v="1"/>
    <x v="5"/>
    <x v="2"/>
    <x v="72"/>
    <x v="63"/>
    <x v="126"/>
  </r>
  <r>
    <x v="1"/>
    <x v="5"/>
    <x v="3"/>
    <x v="61"/>
    <x v="57"/>
    <x v="109"/>
  </r>
  <r>
    <x v="1"/>
    <x v="5"/>
    <x v="4"/>
    <x v="60"/>
    <x v="54"/>
    <x v="105"/>
  </r>
  <r>
    <x v="1"/>
    <x v="5"/>
    <x v="5"/>
    <x v="63"/>
    <x v="54"/>
    <x v="108"/>
  </r>
  <r>
    <x v="1"/>
    <x v="5"/>
    <x v="6"/>
    <x v="70"/>
    <x v="59"/>
    <x v="120"/>
  </r>
  <r>
    <x v="1"/>
    <x v="5"/>
    <x v="7"/>
    <x v="74"/>
    <x v="63"/>
    <x v="128"/>
  </r>
  <r>
    <x v="1"/>
    <x v="5"/>
    <x v="8"/>
    <x v="72"/>
    <x v="66"/>
    <x v="129"/>
  </r>
  <r>
    <x v="1"/>
    <x v="5"/>
    <x v="9"/>
    <x v="76"/>
    <x v="66"/>
    <x v="133"/>
  </r>
  <r>
    <x v="1"/>
    <x v="5"/>
    <x v="10"/>
    <x v="77"/>
    <x v="67"/>
    <x v="135"/>
  </r>
  <r>
    <x v="1"/>
    <x v="5"/>
    <x v="11"/>
    <x v="70"/>
    <x v="63"/>
    <x v="124"/>
  </r>
  <r>
    <x v="1"/>
    <x v="5"/>
    <x v="12"/>
    <x v="64"/>
    <x v="56"/>
    <x v="111"/>
  </r>
  <r>
    <x v="1"/>
    <x v="5"/>
    <x v="13"/>
    <x v="68"/>
    <x v="58"/>
    <x v="117"/>
  </r>
  <r>
    <x v="1"/>
    <x v="5"/>
    <x v="14"/>
    <x v="79"/>
    <x v="67"/>
    <x v="137"/>
  </r>
  <r>
    <x v="1"/>
    <x v="5"/>
    <x v="15"/>
    <x v="81"/>
    <x v="77"/>
    <x v="149"/>
  </r>
  <r>
    <x v="1"/>
    <x v="5"/>
    <x v="16"/>
    <x v="73"/>
    <x v="69"/>
    <x v="133"/>
  </r>
  <r>
    <x v="1"/>
    <x v="5"/>
    <x v="17"/>
    <x v="60"/>
    <x v="63"/>
    <x v="114"/>
  </r>
  <r>
    <x v="1"/>
    <x v="5"/>
    <x v="18"/>
    <x v="53"/>
    <x v="63"/>
    <x v="107"/>
  </r>
  <r>
    <x v="1"/>
    <x v="5"/>
    <x v="19"/>
    <x v="79"/>
    <x v="67"/>
    <x v="137"/>
  </r>
  <r>
    <x v="1"/>
    <x v="5"/>
    <x v="20"/>
    <x v="80"/>
    <x v="71"/>
    <x v="142"/>
  </r>
  <r>
    <x v="1"/>
    <x v="5"/>
    <x v="21"/>
    <x v="66"/>
    <x v="65"/>
    <x v="122"/>
  </r>
  <r>
    <x v="1"/>
    <x v="5"/>
    <x v="22"/>
    <x v="60"/>
    <x v="62"/>
    <x v="113"/>
  </r>
  <r>
    <x v="1"/>
    <x v="5"/>
    <x v="23"/>
    <x v="70"/>
    <x v="60"/>
    <x v="121"/>
  </r>
  <r>
    <x v="1"/>
    <x v="5"/>
    <x v="24"/>
    <x v="73"/>
    <x v="65"/>
    <x v="129"/>
  </r>
  <r>
    <x v="1"/>
    <x v="5"/>
    <x v="25"/>
    <x v="73"/>
    <x v="66"/>
    <x v="130"/>
  </r>
  <r>
    <x v="1"/>
    <x v="5"/>
    <x v="26"/>
    <x v="78"/>
    <x v="68"/>
    <x v="137"/>
  </r>
  <r>
    <x v="1"/>
    <x v="5"/>
    <x v="27"/>
    <x v="83"/>
    <x v="72"/>
    <x v="146"/>
  </r>
  <r>
    <x v="1"/>
    <x v="5"/>
    <x v="28"/>
    <x v="84"/>
    <x v="76"/>
    <x v="151"/>
  </r>
  <r>
    <x v="1"/>
    <x v="5"/>
    <x v="29"/>
    <x v="77"/>
    <x v="65"/>
    <x v="133"/>
  </r>
  <r>
    <x v="1"/>
    <x v="6"/>
    <x v="0"/>
    <x v="73"/>
    <x v="64"/>
    <x v="128"/>
  </r>
  <r>
    <x v="1"/>
    <x v="6"/>
    <x v="1"/>
    <x v="71"/>
    <x v="68"/>
    <x v="130"/>
  </r>
  <r>
    <x v="1"/>
    <x v="6"/>
    <x v="2"/>
    <x v="64"/>
    <x v="67"/>
    <x v="122"/>
  </r>
  <r>
    <x v="1"/>
    <x v="6"/>
    <x v="3"/>
    <x v="69"/>
    <x v="64"/>
    <x v="124"/>
  </r>
  <r>
    <x v="1"/>
    <x v="6"/>
    <x v="4"/>
    <x v="55"/>
    <x v="65"/>
    <x v="111"/>
  </r>
  <r>
    <x v="1"/>
    <x v="6"/>
    <x v="5"/>
    <x v="71"/>
    <x v="66"/>
    <x v="128"/>
  </r>
  <r>
    <x v="1"/>
    <x v="6"/>
    <x v="6"/>
    <x v="74"/>
    <x v="72"/>
    <x v="137"/>
  </r>
  <r>
    <x v="1"/>
    <x v="6"/>
    <x v="7"/>
    <x v="79"/>
    <x v="73"/>
    <x v="143"/>
  </r>
  <r>
    <x v="1"/>
    <x v="6"/>
    <x v="8"/>
    <x v="77"/>
    <x v="70"/>
    <x v="138"/>
  </r>
  <r>
    <x v="1"/>
    <x v="6"/>
    <x v="9"/>
    <x v="75"/>
    <x v="65"/>
    <x v="131"/>
  </r>
  <r>
    <x v="1"/>
    <x v="6"/>
    <x v="10"/>
    <x v="78"/>
    <x v="69"/>
    <x v="138"/>
  </r>
  <r>
    <x v="1"/>
    <x v="6"/>
    <x v="11"/>
    <x v="74"/>
    <x v="67"/>
    <x v="132"/>
  </r>
  <r>
    <x v="1"/>
    <x v="6"/>
    <x v="12"/>
    <x v="66"/>
    <x v="66"/>
    <x v="123"/>
  </r>
  <r>
    <x v="1"/>
    <x v="6"/>
    <x v="13"/>
    <x v="76"/>
    <x v="69"/>
    <x v="136"/>
  </r>
  <r>
    <x v="1"/>
    <x v="6"/>
    <x v="14"/>
    <x v="77"/>
    <x v="66"/>
    <x v="134"/>
  </r>
  <r>
    <x v="1"/>
    <x v="6"/>
    <x v="15"/>
    <x v="80"/>
    <x v="68"/>
    <x v="139"/>
  </r>
  <r>
    <x v="1"/>
    <x v="6"/>
    <x v="16"/>
    <x v="83"/>
    <x v="72"/>
    <x v="146"/>
  </r>
  <r>
    <x v="1"/>
    <x v="6"/>
    <x v="17"/>
    <x v="86"/>
    <x v="76"/>
    <x v="153"/>
  </r>
  <r>
    <x v="1"/>
    <x v="6"/>
    <x v="18"/>
    <x v="83"/>
    <x v="75"/>
    <x v="149"/>
  </r>
  <r>
    <x v="1"/>
    <x v="6"/>
    <x v="19"/>
    <x v="87"/>
    <x v="77"/>
    <x v="155"/>
  </r>
  <r>
    <x v="1"/>
    <x v="6"/>
    <x v="20"/>
    <x v="89"/>
    <x v="75"/>
    <x v="155"/>
  </r>
  <r>
    <x v="1"/>
    <x v="6"/>
    <x v="21"/>
    <x v="76"/>
    <x v="74"/>
    <x v="141"/>
  </r>
  <r>
    <x v="1"/>
    <x v="6"/>
    <x v="22"/>
    <x v="86"/>
    <x v="73"/>
    <x v="150"/>
  </r>
  <r>
    <x v="1"/>
    <x v="6"/>
    <x v="23"/>
    <x v="77"/>
    <x v="70"/>
    <x v="138"/>
  </r>
  <r>
    <x v="1"/>
    <x v="6"/>
    <x v="24"/>
    <x v="64"/>
    <x v="69"/>
    <x v="124"/>
  </r>
  <r>
    <x v="1"/>
    <x v="6"/>
    <x v="25"/>
    <x v="70"/>
    <x v="70"/>
    <x v="131"/>
  </r>
  <r>
    <x v="1"/>
    <x v="6"/>
    <x v="26"/>
    <x v="66"/>
    <x v="69"/>
    <x v="126"/>
  </r>
  <r>
    <x v="1"/>
    <x v="6"/>
    <x v="27"/>
    <x v="73"/>
    <x v="66"/>
    <x v="130"/>
  </r>
  <r>
    <x v="1"/>
    <x v="6"/>
    <x v="28"/>
    <x v="59"/>
    <x v="66"/>
    <x v="116"/>
  </r>
  <r>
    <x v="1"/>
    <x v="6"/>
    <x v="29"/>
    <x v="68"/>
    <x v="68"/>
    <x v="127"/>
  </r>
  <r>
    <x v="1"/>
    <x v="6"/>
    <x v="30"/>
    <x v="72"/>
    <x v="69"/>
    <x v="132"/>
  </r>
  <r>
    <x v="1"/>
    <x v="7"/>
    <x v="0"/>
    <x v="77"/>
    <x v="69"/>
    <x v="137"/>
  </r>
  <r>
    <x v="1"/>
    <x v="7"/>
    <x v="1"/>
    <x v="80"/>
    <x v="74"/>
    <x v="145"/>
  </r>
  <r>
    <x v="1"/>
    <x v="7"/>
    <x v="2"/>
    <x v="73"/>
    <x v="74"/>
    <x v="138"/>
  </r>
  <r>
    <x v="1"/>
    <x v="7"/>
    <x v="3"/>
    <x v="75"/>
    <x v="71"/>
    <x v="137"/>
  </r>
  <r>
    <x v="1"/>
    <x v="7"/>
    <x v="4"/>
    <x v="71"/>
    <x v="68"/>
    <x v="130"/>
  </r>
  <r>
    <x v="1"/>
    <x v="7"/>
    <x v="5"/>
    <x v="71"/>
    <x v="64"/>
    <x v="126"/>
  </r>
  <r>
    <x v="1"/>
    <x v="7"/>
    <x v="6"/>
    <x v="74"/>
    <x v="66"/>
    <x v="131"/>
  </r>
  <r>
    <x v="1"/>
    <x v="7"/>
    <x v="7"/>
    <x v="77"/>
    <x v="68"/>
    <x v="136"/>
  </r>
  <r>
    <x v="1"/>
    <x v="7"/>
    <x v="8"/>
    <x v="63"/>
    <x v="69"/>
    <x v="123"/>
  </r>
  <r>
    <x v="1"/>
    <x v="7"/>
    <x v="9"/>
    <x v="71"/>
    <x v="69"/>
    <x v="131"/>
  </r>
  <r>
    <x v="1"/>
    <x v="7"/>
    <x v="10"/>
    <x v="68"/>
    <x v="67"/>
    <x v="126"/>
  </r>
  <r>
    <x v="1"/>
    <x v="7"/>
    <x v="11"/>
    <x v="72"/>
    <x v="66"/>
    <x v="129"/>
  </r>
  <r>
    <x v="1"/>
    <x v="7"/>
    <x v="12"/>
    <x v="78"/>
    <x v="69"/>
    <x v="138"/>
  </r>
  <r>
    <x v="1"/>
    <x v="7"/>
    <x v="13"/>
    <x v="78"/>
    <x v="73"/>
    <x v="142"/>
  </r>
  <r>
    <x v="1"/>
    <x v="7"/>
    <x v="14"/>
    <x v="69"/>
    <x v="72"/>
    <x v="132"/>
  </r>
  <r>
    <x v="1"/>
    <x v="7"/>
    <x v="15"/>
    <x v="78"/>
    <x v="68"/>
    <x v="137"/>
  </r>
  <r>
    <x v="1"/>
    <x v="7"/>
    <x v="16"/>
    <x v="77"/>
    <x v="75"/>
    <x v="143"/>
  </r>
  <r>
    <x v="1"/>
    <x v="7"/>
    <x v="17"/>
    <x v="76"/>
    <x v="74"/>
    <x v="141"/>
  </r>
  <r>
    <x v="1"/>
    <x v="7"/>
    <x v="18"/>
    <x v="67"/>
    <x v="68"/>
    <x v="126"/>
  </r>
  <r>
    <x v="1"/>
    <x v="7"/>
    <x v="19"/>
    <x v="63"/>
    <x v="68"/>
    <x v="122"/>
  </r>
  <r>
    <x v="1"/>
    <x v="7"/>
    <x v="20"/>
    <x v="70"/>
    <x v="66"/>
    <x v="127"/>
  </r>
  <r>
    <x v="1"/>
    <x v="7"/>
    <x v="21"/>
    <x v="71"/>
    <x v="66"/>
    <x v="128"/>
  </r>
  <r>
    <x v="1"/>
    <x v="7"/>
    <x v="22"/>
    <x v="76"/>
    <x v="70"/>
    <x v="137"/>
  </r>
  <r>
    <x v="1"/>
    <x v="7"/>
    <x v="23"/>
    <x v="65"/>
    <x v="67"/>
    <x v="123"/>
  </r>
  <r>
    <x v="1"/>
    <x v="7"/>
    <x v="24"/>
    <x v="66"/>
    <x v="65"/>
    <x v="122"/>
  </r>
  <r>
    <x v="1"/>
    <x v="7"/>
    <x v="25"/>
    <x v="68"/>
    <x v="63"/>
    <x v="122"/>
  </r>
  <r>
    <x v="1"/>
    <x v="7"/>
    <x v="26"/>
    <x v="74"/>
    <x v="68"/>
    <x v="133"/>
  </r>
  <r>
    <x v="1"/>
    <x v="7"/>
    <x v="27"/>
    <x v="79"/>
    <x v="73"/>
    <x v="143"/>
  </r>
  <r>
    <x v="1"/>
    <x v="7"/>
    <x v="28"/>
    <x v="79"/>
    <x v="75"/>
    <x v="145"/>
  </r>
  <r>
    <x v="1"/>
    <x v="7"/>
    <x v="29"/>
    <x v="81"/>
    <x v="74"/>
    <x v="146"/>
  </r>
  <r>
    <x v="1"/>
    <x v="7"/>
    <x v="30"/>
    <x v="76"/>
    <x v="66"/>
    <x v="133"/>
  </r>
  <r>
    <x v="1"/>
    <x v="8"/>
    <x v="0"/>
    <x v="59"/>
    <x v="58"/>
    <x v="108"/>
  </r>
  <r>
    <x v="1"/>
    <x v="8"/>
    <x v="1"/>
    <x v="61"/>
    <x v="54"/>
    <x v="106"/>
  </r>
  <r>
    <x v="1"/>
    <x v="8"/>
    <x v="2"/>
    <x v="66"/>
    <x v="58"/>
    <x v="115"/>
  </r>
  <r>
    <x v="1"/>
    <x v="8"/>
    <x v="3"/>
    <x v="67"/>
    <x v="66"/>
    <x v="124"/>
  </r>
  <r>
    <x v="1"/>
    <x v="8"/>
    <x v="4"/>
    <x v="66"/>
    <x v="66"/>
    <x v="123"/>
  </r>
  <r>
    <x v="1"/>
    <x v="8"/>
    <x v="5"/>
    <x v="68"/>
    <x v="64"/>
    <x v="123"/>
  </r>
  <r>
    <x v="1"/>
    <x v="8"/>
    <x v="6"/>
    <x v="72"/>
    <x v="64"/>
    <x v="127"/>
  </r>
  <r>
    <x v="1"/>
    <x v="8"/>
    <x v="7"/>
    <x v="75"/>
    <x v="66"/>
    <x v="132"/>
  </r>
  <r>
    <x v="1"/>
    <x v="8"/>
    <x v="8"/>
    <x v="71"/>
    <x v="69"/>
    <x v="131"/>
  </r>
  <r>
    <x v="1"/>
    <x v="8"/>
    <x v="9"/>
    <x v="71"/>
    <x v="70"/>
    <x v="132"/>
  </r>
  <r>
    <x v="1"/>
    <x v="8"/>
    <x v="10"/>
    <x v="70"/>
    <x v="65"/>
    <x v="126"/>
  </r>
  <r>
    <x v="1"/>
    <x v="8"/>
    <x v="11"/>
    <x v="64"/>
    <x v="58"/>
    <x v="113"/>
  </r>
  <r>
    <x v="1"/>
    <x v="8"/>
    <x v="12"/>
    <x v="66"/>
    <x v="59"/>
    <x v="116"/>
  </r>
  <r>
    <x v="1"/>
    <x v="8"/>
    <x v="13"/>
    <x v="61"/>
    <x v="64"/>
    <x v="116"/>
  </r>
  <r>
    <x v="1"/>
    <x v="8"/>
    <x v="14"/>
    <x v="62"/>
    <x v="62"/>
    <x v="115"/>
  </r>
  <r>
    <x v="1"/>
    <x v="8"/>
    <x v="15"/>
    <x v="79"/>
    <x v="71"/>
    <x v="141"/>
  </r>
  <r>
    <x v="1"/>
    <x v="8"/>
    <x v="16"/>
    <x v="80"/>
    <x v="78"/>
    <x v="149"/>
  </r>
  <r>
    <x v="1"/>
    <x v="8"/>
    <x v="17"/>
    <x v="70"/>
    <x v="72"/>
    <x v="133"/>
  </r>
  <r>
    <x v="1"/>
    <x v="8"/>
    <x v="18"/>
    <x v="68"/>
    <x v="54"/>
    <x v="113"/>
  </r>
  <r>
    <x v="1"/>
    <x v="8"/>
    <x v="19"/>
    <x v="54"/>
    <x v="52"/>
    <x v="97"/>
  </r>
  <r>
    <x v="1"/>
    <x v="8"/>
    <x v="20"/>
    <x v="52"/>
    <x v="47"/>
    <x v="90"/>
  </r>
  <r>
    <x v="1"/>
    <x v="8"/>
    <x v="21"/>
    <x v="57"/>
    <x v="51"/>
    <x v="99"/>
  </r>
  <r>
    <x v="1"/>
    <x v="8"/>
    <x v="22"/>
    <x v="55"/>
    <x v="56"/>
    <x v="102"/>
  </r>
  <r>
    <x v="1"/>
    <x v="8"/>
    <x v="23"/>
    <x v="62"/>
    <x v="57"/>
    <x v="110"/>
  </r>
  <r>
    <x v="1"/>
    <x v="8"/>
    <x v="24"/>
    <x v="56"/>
    <x v="59"/>
    <x v="106"/>
  </r>
  <r>
    <x v="1"/>
    <x v="8"/>
    <x v="25"/>
    <x v="58"/>
    <x v="57"/>
    <x v="106"/>
  </r>
  <r>
    <x v="1"/>
    <x v="8"/>
    <x v="26"/>
    <x v="51"/>
    <x v="50"/>
    <x v="92"/>
  </r>
  <r>
    <x v="1"/>
    <x v="8"/>
    <x v="27"/>
    <x v="51"/>
    <x v="46"/>
    <x v="88"/>
  </r>
  <r>
    <x v="1"/>
    <x v="8"/>
    <x v="28"/>
    <x v="60"/>
    <x v="47"/>
    <x v="98"/>
  </r>
  <r>
    <x v="1"/>
    <x v="8"/>
    <x v="29"/>
    <x v="50"/>
    <x v="44"/>
    <x v="86"/>
  </r>
  <r>
    <x v="1"/>
    <x v="9"/>
    <x v="0"/>
    <x v="61"/>
    <x v="55"/>
    <x v="107"/>
  </r>
  <r>
    <x v="1"/>
    <x v="9"/>
    <x v="1"/>
    <x v="67"/>
    <x v="64"/>
    <x v="122"/>
  </r>
  <r>
    <x v="1"/>
    <x v="9"/>
    <x v="2"/>
    <x v="65"/>
    <x v="65"/>
    <x v="121"/>
  </r>
  <r>
    <x v="1"/>
    <x v="9"/>
    <x v="3"/>
    <x v="65"/>
    <x v="63"/>
    <x v="119"/>
  </r>
  <r>
    <x v="1"/>
    <x v="9"/>
    <x v="4"/>
    <x v="60"/>
    <x v="66"/>
    <x v="117"/>
  </r>
  <r>
    <x v="1"/>
    <x v="9"/>
    <x v="5"/>
    <x v="56"/>
    <x v="51"/>
    <x v="98"/>
  </r>
  <r>
    <x v="1"/>
    <x v="9"/>
    <x v="6"/>
    <x v="46"/>
    <x v="44"/>
    <x v="82"/>
  </r>
  <r>
    <x v="1"/>
    <x v="9"/>
    <x v="7"/>
    <x v="52"/>
    <x v="42"/>
    <x v="86"/>
  </r>
  <r>
    <x v="1"/>
    <x v="9"/>
    <x v="8"/>
    <x v="55"/>
    <x v="51"/>
    <x v="97"/>
  </r>
  <r>
    <x v="1"/>
    <x v="9"/>
    <x v="9"/>
    <x v="60"/>
    <x v="56"/>
    <x v="107"/>
  </r>
  <r>
    <x v="1"/>
    <x v="9"/>
    <x v="10"/>
    <x v="48"/>
    <x v="50"/>
    <x v="89"/>
  </r>
  <r>
    <x v="1"/>
    <x v="9"/>
    <x v="11"/>
    <x v="50"/>
    <x v="43"/>
    <x v="85"/>
  </r>
  <r>
    <x v="1"/>
    <x v="9"/>
    <x v="12"/>
    <x v="50"/>
    <x v="44"/>
    <x v="86"/>
  </r>
  <r>
    <x v="1"/>
    <x v="9"/>
    <x v="13"/>
    <x v="46"/>
    <x v="40"/>
    <x v="78"/>
  </r>
  <r>
    <x v="1"/>
    <x v="9"/>
    <x v="14"/>
    <x v="51"/>
    <x v="53"/>
    <x v="95"/>
  </r>
  <r>
    <x v="1"/>
    <x v="9"/>
    <x v="15"/>
    <x v="51"/>
    <x v="53"/>
    <x v="95"/>
  </r>
  <r>
    <x v="1"/>
    <x v="9"/>
    <x v="16"/>
    <x v="39"/>
    <x v="48"/>
    <x v="79"/>
  </r>
  <r>
    <x v="1"/>
    <x v="9"/>
    <x v="17"/>
    <x v="60"/>
    <x v="51"/>
    <x v="102"/>
  </r>
  <r>
    <x v="1"/>
    <x v="9"/>
    <x v="18"/>
    <x v="62"/>
    <x v="47"/>
    <x v="100"/>
  </r>
  <r>
    <x v="1"/>
    <x v="9"/>
    <x v="19"/>
    <x v="41"/>
    <x v="40"/>
    <x v="74"/>
  </r>
  <r>
    <x v="1"/>
    <x v="9"/>
    <x v="20"/>
    <x v="45"/>
    <x v="41"/>
    <x v="78"/>
  </r>
  <r>
    <x v="1"/>
    <x v="9"/>
    <x v="21"/>
    <x v="59"/>
    <x v="48"/>
    <x v="98"/>
  </r>
  <r>
    <x v="1"/>
    <x v="9"/>
    <x v="22"/>
    <x v="59"/>
    <x v="51"/>
    <x v="101"/>
  </r>
  <r>
    <x v="1"/>
    <x v="9"/>
    <x v="23"/>
    <x v="58"/>
    <x v="56"/>
    <x v="105"/>
  </r>
  <r>
    <x v="1"/>
    <x v="9"/>
    <x v="24"/>
    <x v="57"/>
    <x v="59"/>
    <x v="107"/>
  </r>
  <r>
    <x v="1"/>
    <x v="9"/>
    <x v="25"/>
    <x v="58"/>
    <x v="57"/>
    <x v="106"/>
  </r>
  <r>
    <x v="1"/>
    <x v="9"/>
    <x v="26"/>
    <x v="62"/>
    <x v="59"/>
    <x v="112"/>
  </r>
  <r>
    <x v="1"/>
    <x v="9"/>
    <x v="27"/>
    <x v="51"/>
    <x v="44"/>
    <x v="87"/>
  </r>
  <r>
    <x v="1"/>
    <x v="9"/>
    <x v="28"/>
    <x v="40"/>
    <x v="38"/>
    <x v="71"/>
  </r>
  <r>
    <x v="1"/>
    <x v="9"/>
    <x v="29"/>
    <x v="50"/>
    <x v="41"/>
    <x v="83"/>
  </r>
  <r>
    <x v="1"/>
    <x v="9"/>
    <x v="30"/>
    <x v="42"/>
    <x v="49"/>
    <x v="83"/>
  </r>
  <r>
    <x v="1"/>
    <x v="10"/>
    <x v="0"/>
    <x v="49"/>
    <x v="53"/>
    <x v="93"/>
  </r>
  <r>
    <x v="1"/>
    <x v="10"/>
    <x v="1"/>
    <x v="53"/>
    <x v="55"/>
    <x v="99"/>
  </r>
  <r>
    <x v="1"/>
    <x v="10"/>
    <x v="2"/>
    <x v="43"/>
    <x v="46"/>
    <x v="81"/>
  </r>
  <r>
    <x v="1"/>
    <x v="10"/>
    <x v="3"/>
    <x v="35"/>
    <x v="39"/>
    <x v="67"/>
  </r>
  <r>
    <x v="1"/>
    <x v="10"/>
    <x v="4"/>
    <x v="32"/>
    <x v="35"/>
    <x v="60"/>
  </r>
  <r>
    <x v="1"/>
    <x v="10"/>
    <x v="5"/>
    <x v="38"/>
    <x v="34"/>
    <x v="65"/>
  </r>
  <r>
    <x v="1"/>
    <x v="10"/>
    <x v="6"/>
    <x v="40"/>
    <x v="39"/>
    <x v="72"/>
  </r>
  <r>
    <x v="1"/>
    <x v="10"/>
    <x v="7"/>
    <x v="29"/>
    <x v="38"/>
    <x v="61"/>
  </r>
  <r>
    <x v="1"/>
    <x v="10"/>
    <x v="8"/>
    <x v="33"/>
    <x v="34"/>
    <x v="60"/>
  </r>
  <r>
    <x v="1"/>
    <x v="10"/>
    <x v="9"/>
    <x v="26"/>
    <x v="38"/>
    <x v="58"/>
  </r>
  <r>
    <x v="1"/>
    <x v="10"/>
    <x v="10"/>
    <x v="29"/>
    <x v="37"/>
    <x v="60"/>
  </r>
  <r>
    <x v="1"/>
    <x v="10"/>
    <x v="11"/>
    <x v="34"/>
    <x v="36"/>
    <x v="63"/>
  </r>
  <r>
    <x v="1"/>
    <x v="10"/>
    <x v="12"/>
    <x v="37"/>
    <x v="38"/>
    <x v="68"/>
  </r>
  <r>
    <x v="1"/>
    <x v="10"/>
    <x v="13"/>
    <x v="48"/>
    <x v="41"/>
    <x v="81"/>
  </r>
  <r>
    <x v="1"/>
    <x v="10"/>
    <x v="14"/>
    <x v="45"/>
    <x v="44"/>
    <x v="81"/>
  </r>
  <r>
    <x v="1"/>
    <x v="10"/>
    <x v="15"/>
    <x v="50"/>
    <x v="39"/>
    <x v="81"/>
  </r>
  <r>
    <x v="1"/>
    <x v="10"/>
    <x v="16"/>
    <x v="34"/>
    <x v="33"/>
    <x v="60"/>
  </r>
  <r>
    <x v="1"/>
    <x v="10"/>
    <x v="17"/>
    <x v="40"/>
    <x v="33"/>
    <x v="66"/>
  </r>
  <r>
    <x v="1"/>
    <x v="10"/>
    <x v="18"/>
    <x v="54"/>
    <x v="46"/>
    <x v="91"/>
  </r>
  <r>
    <x v="1"/>
    <x v="10"/>
    <x v="19"/>
    <x v="61"/>
    <x v="56"/>
    <x v="108"/>
  </r>
  <r>
    <x v="1"/>
    <x v="10"/>
    <x v="20"/>
    <x v="56"/>
    <x v="63"/>
    <x v="110"/>
  </r>
  <r>
    <x v="1"/>
    <x v="10"/>
    <x v="21"/>
    <x v="52"/>
    <x v="56"/>
    <x v="99"/>
  </r>
  <r>
    <x v="1"/>
    <x v="10"/>
    <x v="22"/>
    <x v="49"/>
    <x v="54"/>
    <x v="94"/>
  </r>
  <r>
    <x v="1"/>
    <x v="10"/>
    <x v="23"/>
    <x v="45"/>
    <x v="38"/>
    <x v="75"/>
  </r>
  <r>
    <x v="1"/>
    <x v="10"/>
    <x v="24"/>
    <x v="29"/>
    <x v="33"/>
    <x v="56"/>
  </r>
  <r>
    <x v="1"/>
    <x v="10"/>
    <x v="25"/>
    <x v="28"/>
    <x v="31"/>
    <x v="53"/>
  </r>
  <r>
    <x v="1"/>
    <x v="10"/>
    <x v="26"/>
    <x v="27"/>
    <x v="29"/>
    <x v="50"/>
  </r>
  <r>
    <x v="1"/>
    <x v="10"/>
    <x v="27"/>
    <x v="35"/>
    <x v="37"/>
    <x v="65"/>
  </r>
  <r>
    <x v="1"/>
    <x v="10"/>
    <x v="28"/>
    <x v="53"/>
    <x v="49"/>
    <x v="93"/>
  </r>
  <r>
    <x v="1"/>
    <x v="10"/>
    <x v="29"/>
    <x v="57"/>
    <x v="49"/>
    <x v="97"/>
  </r>
  <r>
    <x v="1"/>
    <x v="11"/>
    <x v="0"/>
    <x v="53"/>
    <x v="51"/>
    <x v="95"/>
  </r>
  <r>
    <x v="1"/>
    <x v="11"/>
    <x v="1"/>
    <x v="38"/>
    <x v="39"/>
    <x v="70"/>
  </r>
  <r>
    <x v="1"/>
    <x v="11"/>
    <x v="2"/>
    <x v="34"/>
    <x v="40"/>
    <x v="67"/>
  </r>
  <r>
    <x v="1"/>
    <x v="11"/>
    <x v="3"/>
    <x v="30"/>
    <x v="26"/>
    <x v="51"/>
  </r>
  <r>
    <x v="1"/>
    <x v="11"/>
    <x v="4"/>
    <x v="18"/>
    <x v="23"/>
    <x v="36"/>
  </r>
  <r>
    <x v="1"/>
    <x v="11"/>
    <x v="5"/>
    <x v="29"/>
    <x v="26"/>
    <x v="50"/>
  </r>
  <r>
    <x v="1"/>
    <x v="11"/>
    <x v="6"/>
    <x v="36"/>
    <x v="32"/>
    <x v="61"/>
  </r>
  <r>
    <x v="1"/>
    <x v="11"/>
    <x v="7"/>
    <x v="46"/>
    <x v="46"/>
    <x v="83"/>
  </r>
  <r>
    <x v="1"/>
    <x v="11"/>
    <x v="8"/>
    <x v="51"/>
    <x v="42"/>
    <x v="85"/>
  </r>
  <r>
    <x v="1"/>
    <x v="11"/>
    <x v="9"/>
    <x v="36"/>
    <x v="41"/>
    <x v="70"/>
  </r>
  <r>
    <x v="1"/>
    <x v="11"/>
    <x v="10"/>
    <x v="39"/>
    <x v="39"/>
    <x v="71"/>
  </r>
  <r>
    <x v="1"/>
    <x v="11"/>
    <x v="11"/>
    <x v="40"/>
    <x v="47"/>
    <x v="79"/>
  </r>
  <r>
    <x v="1"/>
    <x v="11"/>
    <x v="12"/>
    <x v="42"/>
    <x v="52"/>
    <x v="86"/>
  </r>
  <r>
    <x v="1"/>
    <x v="11"/>
    <x v="13"/>
    <x v="48"/>
    <x v="38"/>
    <x v="78"/>
  </r>
  <r>
    <x v="1"/>
    <x v="11"/>
    <x v="14"/>
    <x v="25"/>
    <x v="33"/>
    <x v="52"/>
  </r>
  <r>
    <x v="1"/>
    <x v="11"/>
    <x v="15"/>
    <x v="19"/>
    <x v="23"/>
    <x v="37"/>
  </r>
  <r>
    <x v="1"/>
    <x v="11"/>
    <x v="16"/>
    <x v="27"/>
    <x v="19"/>
    <x v="41"/>
  </r>
  <r>
    <x v="1"/>
    <x v="11"/>
    <x v="17"/>
    <x v="24"/>
    <x v="17"/>
    <x v="36"/>
  </r>
  <r>
    <x v="1"/>
    <x v="11"/>
    <x v="18"/>
    <x v="12"/>
    <x v="12"/>
    <x v="19"/>
  </r>
  <r>
    <x v="1"/>
    <x v="11"/>
    <x v="19"/>
    <x v="23"/>
    <x v="23"/>
    <x v="41"/>
  </r>
  <r>
    <x v="1"/>
    <x v="11"/>
    <x v="20"/>
    <x v="29"/>
    <x v="33"/>
    <x v="56"/>
  </r>
  <r>
    <x v="1"/>
    <x v="11"/>
    <x v="21"/>
    <x v="33"/>
    <x v="36"/>
    <x v="62"/>
  </r>
  <r>
    <x v="1"/>
    <x v="11"/>
    <x v="22"/>
    <x v="29"/>
    <x v="38"/>
    <x v="61"/>
  </r>
  <r>
    <x v="1"/>
    <x v="11"/>
    <x v="23"/>
    <x v="27"/>
    <x v="28"/>
    <x v="49"/>
  </r>
  <r>
    <x v="1"/>
    <x v="11"/>
    <x v="24"/>
    <x v="25"/>
    <x v="28"/>
    <x v="47"/>
  </r>
  <r>
    <x v="1"/>
    <x v="11"/>
    <x v="25"/>
    <x v="23"/>
    <x v="22"/>
    <x v="40"/>
  </r>
  <r>
    <x v="1"/>
    <x v="11"/>
    <x v="26"/>
    <x v="34"/>
    <x v="34"/>
    <x v="61"/>
  </r>
  <r>
    <x v="1"/>
    <x v="11"/>
    <x v="27"/>
    <x v="35"/>
    <x v="32"/>
    <x v="60"/>
  </r>
  <r>
    <x v="1"/>
    <x v="11"/>
    <x v="28"/>
    <x v="34"/>
    <x v="41"/>
    <x v="68"/>
  </r>
  <r>
    <x v="1"/>
    <x v="11"/>
    <x v="29"/>
    <x v="28"/>
    <x v="26"/>
    <x v="49"/>
  </r>
  <r>
    <x v="1"/>
    <x v="11"/>
    <x v="30"/>
    <x v="22"/>
    <x v="24"/>
    <x v="41"/>
  </r>
  <r>
    <x v="2"/>
    <x v="0"/>
    <x v="0"/>
    <x v="29"/>
    <x v="25"/>
    <x v="49"/>
  </r>
  <r>
    <x v="2"/>
    <x v="0"/>
    <x v="1"/>
    <x v="34"/>
    <x v="37"/>
    <x v="64"/>
  </r>
  <r>
    <x v="2"/>
    <x v="0"/>
    <x v="2"/>
    <x v="32"/>
    <x v="42"/>
    <x v="67"/>
  </r>
  <r>
    <x v="2"/>
    <x v="0"/>
    <x v="3"/>
    <x v="32"/>
    <x v="42"/>
    <x v="67"/>
  </r>
  <r>
    <x v="2"/>
    <x v="0"/>
    <x v="4"/>
    <x v="39"/>
    <x v="39"/>
    <x v="71"/>
  </r>
  <r>
    <x v="2"/>
    <x v="0"/>
    <x v="5"/>
    <x v="34"/>
    <x v="36"/>
    <x v="63"/>
  </r>
  <r>
    <x v="2"/>
    <x v="0"/>
    <x v="6"/>
    <x v="34"/>
    <x v="36"/>
    <x v="63"/>
  </r>
  <r>
    <x v="2"/>
    <x v="0"/>
    <x v="7"/>
    <x v="29"/>
    <x v="32"/>
    <x v="55"/>
  </r>
  <r>
    <x v="2"/>
    <x v="0"/>
    <x v="8"/>
    <x v="29"/>
    <x v="34"/>
    <x v="57"/>
  </r>
  <r>
    <x v="2"/>
    <x v="0"/>
    <x v="9"/>
    <x v="33"/>
    <x v="35"/>
    <x v="61"/>
  </r>
  <r>
    <x v="2"/>
    <x v="0"/>
    <x v="10"/>
    <x v="23"/>
    <x v="30"/>
    <x v="47"/>
  </r>
  <r>
    <x v="2"/>
    <x v="0"/>
    <x v="11"/>
    <x v="30"/>
    <x v="32"/>
    <x v="56"/>
  </r>
  <r>
    <x v="2"/>
    <x v="0"/>
    <x v="12"/>
    <x v="46"/>
    <x v="40"/>
    <x v="78"/>
  </r>
  <r>
    <x v="2"/>
    <x v="0"/>
    <x v="13"/>
    <x v="49"/>
    <x v="34"/>
    <x v="75"/>
  </r>
  <r>
    <x v="2"/>
    <x v="0"/>
    <x v="14"/>
    <x v="19"/>
    <x v="20"/>
    <x v="34"/>
  </r>
  <r>
    <x v="2"/>
    <x v="0"/>
    <x v="15"/>
    <x v="13"/>
    <x v="15"/>
    <x v="23"/>
  </r>
  <r>
    <x v="2"/>
    <x v="0"/>
    <x v="16"/>
    <x v="19"/>
    <x v="13"/>
    <x v="27"/>
  </r>
  <r>
    <x v="2"/>
    <x v="0"/>
    <x v="17"/>
    <x v="18"/>
    <x v="13"/>
    <x v="26"/>
  </r>
  <r>
    <x v="2"/>
    <x v="0"/>
    <x v="18"/>
    <x v="8"/>
    <x v="10"/>
    <x v="13"/>
  </r>
  <r>
    <x v="2"/>
    <x v="0"/>
    <x v="19"/>
    <x v="14"/>
    <x v="15"/>
    <x v="24"/>
  </r>
  <r>
    <x v="2"/>
    <x v="0"/>
    <x v="20"/>
    <x v="24"/>
    <x v="22"/>
    <x v="41"/>
  </r>
  <r>
    <x v="2"/>
    <x v="0"/>
    <x v="21"/>
    <x v="25"/>
    <x v="31"/>
    <x v="50"/>
  </r>
  <r>
    <x v="2"/>
    <x v="0"/>
    <x v="22"/>
    <x v="45"/>
    <x v="35"/>
    <x v="72"/>
  </r>
  <r>
    <x v="2"/>
    <x v="0"/>
    <x v="23"/>
    <x v="36"/>
    <x v="25"/>
    <x v="55"/>
  </r>
  <r>
    <x v="2"/>
    <x v="0"/>
    <x v="24"/>
    <x v="13"/>
    <x v="20"/>
    <x v="28"/>
  </r>
  <r>
    <x v="2"/>
    <x v="0"/>
    <x v="25"/>
    <x v="16"/>
    <x v="19"/>
    <x v="30"/>
  </r>
  <r>
    <x v="2"/>
    <x v="0"/>
    <x v="26"/>
    <x v="20"/>
    <x v="22"/>
    <x v="37"/>
  </r>
  <r>
    <x v="2"/>
    <x v="0"/>
    <x v="27"/>
    <x v="26"/>
    <x v="30"/>
    <x v="50"/>
  </r>
  <r>
    <x v="2"/>
    <x v="0"/>
    <x v="28"/>
    <x v="35"/>
    <x v="31"/>
    <x v="59"/>
  </r>
  <r>
    <x v="2"/>
    <x v="0"/>
    <x v="29"/>
    <x v="34"/>
    <x v="32"/>
    <x v="59"/>
  </r>
  <r>
    <x v="2"/>
    <x v="0"/>
    <x v="30"/>
    <x v="32"/>
    <x v="37"/>
    <x v="62"/>
  </r>
  <r>
    <x v="2"/>
    <x v="1"/>
    <x v="0"/>
    <x v="22"/>
    <x v="21"/>
    <x v="38"/>
  </r>
  <r>
    <x v="2"/>
    <x v="1"/>
    <x v="1"/>
    <x v="23"/>
    <x v="21"/>
    <x v="39"/>
  </r>
  <r>
    <x v="2"/>
    <x v="1"/>
    <x v="2"/>
    <x v="28"/>
    <x v="23"/>
    <x v="46"/>
  </r>
  <r>
    <x v="2"/>
    <x v="1"/>
    <x v="3"/>
    <x v="26"/>
    <x v="28"/>
    <x v="48"/>
  </r>
  <r>
    <x v="2"/>
    <x v="1"/>
    <x v="4"/>
    <x v="22"/>
    <x v="24"/>
    <x v="41"/>
  </r>
  <r>
    <x v="2"/>
    <x v="1"/>
    <x v="5"/>
    <x v="22"/>
    <x v="22"/>
    <x v="39"/>
  </r>
  <r>
    <x v="2"/>
    <x v="1"/>
    <x v="6"/>
    <x v="21"/>
    <x v="28"/>
    <x v="43"/>
  </r>
  <r>
    <x v="2"/>
    <x v="1"/>
    <x v="7"/>
    <x v="21"/>
    <x v="31"/>
    <x v="46"/>
  </r>
  <r>
    <x v="2"/>
    <x v="1"/>
    <x v="8"/>
    <x v="16"/>
    <x v="18"/>
    <x v="29"/>
  </r>
  <r>
    <x v="2"/>
    <x v="1"/>
    <x v="9"/>
    <x v="15"/>
    <x v="13"/>
    <x v="23"/>
  </r>
  <r>
    <x v="2"/>
    <x v="1"/>
    <x v="10"/>
    <x v="34"/>
    <x v="25"/>
    <x v="53"/>
  </r>
  <r>
    <x v="2"/>
    <x v="1"/>
    <x v="11"/>
    <x v="13"/>
    <x v="13"/>
    <x v="21"/>
  </r>
  <r>
    <x v="2"/>
    <x v="1"/>
    <x v="12"/>
    <x v="19"/>
    <x v="18"/>
    <x v="32"/>
  </r>
  <r>
    <x v="2"/>
    <x v="1"/>
    <x v="13"/>
    <x v="29"/>
    <x v="30"/>
    <x v="53"/>
  </r>
  <r>
    <x v="2"/>
    <x v="1"/>
    <x v="14"/>
    <x v="35"/>
    <x v="33"/>
    <x v="61"/>
  </r>
  <r>
    <x v="2"/>
    <x v="1"/>
    <x v="15"/>
    <x v="39"/>
    <x v="40"/>
    <x v="72"/>
  </r>
  <r>
    <x v="2"/>
    <x v="1"/>
    <x v="16"/>
    <x v="37"/>
    <x v="37"/>
    <x v="67"/>
  </r>
  <r>
    <x v="2"/>
    <x v="1"/>
    <x v="17"/>
    <x v="29"/>
    <x v="37"/>
    <x v="60"/>
  </r>
  <r>
    <x v="2"/>
    <x v="1"/>
    <x v="18"/>
    <x v="37"/>
    <x v="43"/>
    <x v="73"/>
  </r>
  <r>
    <x v="2"/>
    <x v="1"/>
    <x v="19"/>
    <x v="37"/>
    <x v="37"/>
    <x v="67"/>
  </r>
  <r>
    <x v="2"/>
    <x v="1"/>
    <x v="20"/>
    <x v="38"/>
    <x v="34"/>
    <x v="65"/>
  </r>
  <r>
    <x v="2"/>
    <x v="1"/>
    <x v="21"/>
    <x v="33"/>
    <x v="33"/>
    <x v="59"/>
  </r>
  <r>
    <x v="2"/>
    <x v="1"/>
    <x v="22"/>
    <x v="51"/>
    <x v="42"/>
    <x v="85"/>
  </r>
  <r>
    <x v="2"/>
    <x v="1"/>
    <x v="23"/>
    <x v="27"/>
    <x v="36"/>
    <x v="57"/>
  </r>
  <r>
    <x v="2"/>
    <x v="1"/>
    <x v="24"/>
    <x v="22"/>
    <x v="35"/>
    <x v="51"/>
  </r>
  <r>
    <x v="2"/>
    <x v="1"/>
    <x v="25"/>
    <x v="27"/>
    <x v="34"/>
    <x v="55"/>
  </r>
  <r>
    <x v="2"/>
    <x v="1"/>
    <x v="26"/>
    <x v="35"/>
    <x v="33"/>
    <x v="61"/>
  </r>
  <r>
    <x v="2"/>
    <x v="1"/>
    <x v="27"/>
    <x v="36"/>
    <x v="38"/>
    <x v="67"/>
  </r>
  <r>
    <x v="2"/>
    <x v="1"/>
    <x v="28"/>
    <x v="36"/>
    <x v="18"/>
    <x v="48"/>
  </r>
  <r>
    <x v="2"/>
    <x v="2"/>
    <x v="0"/>
    <x v="42"/>
    <x v="18"/>
    <x v="54"/>
  </r>
  <r>
    <x v="2"/>
    <x v="2"/>
    <x v="1"/>
    <x v="34"/>
    <x v="35"/>
    <x v="62"/>
  </r>
  <r>
    <x v="2"/>
    <x v="2"/>
    <x v="2"/>
    <x v="24"/>
    <x v="34"/>
    <x v="52"/>
  </r>
  <r>
    <x v="2"/>
    <x v="2"/>
    <x v="3"/>
    <x v="39"/>
    <x v="34"/>
    <x v="66"/>
  </r>
  <r>
    <x v="2"/>
    <x v="2"/>
    <x v="4"/>
    <x v="43"/>
    <x v="37"/>
    <x v="73"/>
  </r>
  <r>
    <x v="2"/>
    <x v="2"/>
    <x v="5"/>
    <x v="36"/>
    <x v="38"/>
    <x v="67"/>
  </r>
  <r>
    <x v="2"/>
    <x v="2"/>
    <x v="6"/>
    <x v="40"/>
    <x v="37"/>
    <x v="70"/>
  </r>
  <r>
    <x v="2"/>
    <x v="2"/>
    <x v="7"/>
    <x v="48"/>
    <x v="50"/>
    <x v="89"/>
  </r>
  <r>
    <x v="2"/>
    <x v="2"/>
    <x v="8"/>
    <x v="51"/>
    <x v="44"/>
    <x v="87"/>
  </r>
  <r>
    <x v="2"/>
    <x v="2"/>
    <x v="9"/>
    <x v="41"/>
    <x v="41"/>
    <x v="75"/>
  </r>
  <r>
    <x v="2"/>
    <x v="2"/>
    <x v="10"/>
    <x v="40"/>
    <x v="24"/>
    <x v="58"/>
  </r>
  <r>
    <x v="2"/>
    <x v="2"/>
    <x v="11"/>
    <x v="25"/>
    <x v="23"/>
    <x v="43"/>
  </r>
  <r>
    <x v="2"/>
    <x v="2"/>
    <x v="12"/>
    <x v="23"/>
    <x v="22"/>
    <x v="40"/>
  </r>
  <r>
    <x v="2"/>
    <x v="2"/>
    <x v="13"/>
    <x v="25"/>
    <x v="23"/>
    <x v="43"/>
  </r>
  <r>
    <x v="2"/>
    <x v="2"/>
    <x v="14"/>
    <x v="20"/>
    <x v="21"/>
    <x v="36"/>
  </r>
  <r>
    <x v="2"/>
    <x v="2"/>
    <x v="15"/>
    <x v="22"/>
    <x v="16"/>
    <x v="33"/>
  </r>
  <r>
    <x v="2"/>
    <x v="2"/>
    <x v="16"/>
    <x v="36"/>
    <x v="29"/>
    <x v="58"/>
  </r>
  <r>
    <x v="2"/>
    <x v="2"/>
    <x v="17"/>
    <x v="30"/>
    <x v="31"/>
    <x v="55"/>
  </r>
  <r>
    <x v="2"/>
    <x v="2"/>
    <x v="18"/>
    <x v="18"/>
    <x v="31"/>
    <x v="43"/>
  </r>
  <r>
    <x v="2"/>
    <x v="2"/>
    <x v="19"/>
    <x v="30"/>
    <x v="30"/>
    <x v="54"/>
  </r>
  <r>
    <x v="2"/>
    <x v="2"/>
    <x v="20"/>
    <x v="24"/>
    <x v="28"/>
    <x v="46"/>
  </r>
  <r>
    <x v="2"/>
    <x v="2"/>
    <x v="21"/>
    <x v="20"/>
    <x v="24"/>
    <x v="39"/>
  </r>
  <r>
    <x v="2"/>
    <x v="2"/>
    <x v="22"/>
    <x v="23"/>
    <x v="29"/>
    <x v="46"/>
  </r>
  <r>
    <x v="2"/>
    <x v="2"/>
    <x v="23"/>
    <x v="28"/>
    <x v="23"/>
    <x v="46"/>
  </r>
  <r>
    <x v="2"/>
    <x v="2"/>
    <x v="24"/>
    <x v="35"/>
    <x v="32"/>
    <x v="60"/>
  </r>
  <r>
    <x v="2"/>
    <x v="2"/>
    <x v="25"/>
    <x v="42"/>
    <x v="44"/>
    <x v="79"/>
  </r>
  <r>
    <x v="2"/>
    <x v="2"/>
    <x v="26"/>
    <x v="42"/>
    <x v="43"/>
    <x v="78"/>
  </r>
  <r>
    <x v="2"/>
    <x v="2"/>
    <x v="27"/>
    <x v="28"/>
    <x v="33"/>
    <x v="55"/>
  </r>
  <r>
    <x v="2"/>
    <x v="2"/>
    <x v="28"/>
    <x v="41"/>
    <x v="35"/>
    <x v="69"/>
  </r>
  <r>
    <x v="2"/>
    <x v="2"/>
    <x v="29"/>
    <x v="40"/>
    <x v="41"/>
    <x v="74"/>
  </r>
  <r>
    <x v="2"/>
    <x v="2"/>
    <x v="30"/>
    <x v="46"/>
    <x v="40"/>
    <x v="78"/>
  </r>
  <r>
    <x v="2"/>
    <x v="3"/>
    <x v="0"/>
    <x v="45"/>
    <x v="41"/>
    <x v="78"/>
  </r>
  <r>
    <x v="2"/>
    <x v="3"/>
    <x v="1"/>
    <x v="36"/>
    <x v="34"/>
    <x v="63"/>
  </r>
  <r>
    <x v="2"/>
    <x v="3"/>
    <x v="2"/>
    <x v="30"/>
    <x v="33"/>
    <x v="57"/>
  </r>
  <r>
    <x v="2"/>
    <x v="3"/>
    <x v="3"/>
    <x v="39"/>
    <x v="34"/>
    <x v="66"/>
  </r>
  <r>
    <x v="2"/>
    <x v="3"/>
    <x v="4"/>
    <x v="40"/>
    <x v="36"/>
    <x v="69"/>
  </r>
  <r>
    <x v="2"/>
    <x v="3"/>
    <x v="5"/>
    <x v="47"/>
    <x v="38"/>
    <x v="77"/>
  </r>
  <r>
    <x v="2"/>
    <x v="3"/>
    <x v="6"/>
    <x v="47"/>
    <x v="47"/>
    <x v="85"/>
  </r>
  <r>
    <x v="2"/>
    <x v="3"/>
    <x v="7"/>
    <x v="51"/>
    <x v="49"/>
    <x v="91"/>
  </r>
  <r>
    <x v="2"/>
    <x v="3"/>
    <x v="8"/>
    <x v="47"/>
    <x v="46"/>
    <x v="84"/>
  </r>
  <r>
    <x v="2"/>
    <x v="3"/>
    <x v="9"/>
    <x v="58"/>
    <x v="48"/>
    <x v="97"/>
  </r>
  <r>
    <x v="2"/>
    <x v="3"/>
    <x v="10"/>
    <x v="36"/>
    <x v="40"/>
    <x v="69"/>
  </r>
  <r>
    <x v="2"/>
    <x v="3"/>
    <x v="11"/>
    <x v="43"/>
    <x v="38"/>
    <x v="74"/>
  </r>
  <r>
    <x v="2"/>
    <x v="3"/>
    <x v="12"/>
    <x v="37"/>
    <x v="31"/>
    <x v="61"/>
  </r>
  <r>
    <x v="2"/>
    <x v="3"/>
    <x v="13"/>
    <x v="46"/>
    <x v="37"/>
    <x v="75"/>
  </r>
  <r>
    <x v="2"/>
    <x v="3"/>
    <x v="14"/>
    <x v="46"/>
    <x v="39"/>
    <x v="77"/>
  </r>
  <r>
    <x v="2"/>
    <x v="3"/>
    <x v="15"/>
    <x v="33"/>
    <x v="40"/>
    <x v="66"/>
  </r>
  <r>
    <x v="2"/>
    <x v="3"/>
    <x v="16"/>
    <x v="32"/>
    <x v="41"/>
    <x v="66"/>
  </r>
  <r>
    <x v="2"/>
    <x v="3"/>
    <x v="17"/>
    <x v="33"/>
    <x v="40"/>
    <x v="66"/>
  </r>
  <r>
    <x v="2"/>
    <x v="3"/>
    <x v="18"/>
    <x v="33"/>
    <x v="41"/>
    <x v="67"/>
  </r>
  <r>
    <x v="2"/>
    <x v="3"/>
    <x v="19"/>
    <x v="42"/>
    <x v="44"/>
    <x v="79"/>
  </r>
  <r>
    <x v="2"/>
    <x v="3"/>
    <x v="20"/>
    <x v="60"/>
    <x v="51"/>
    <x v="102"/>
  </r>
  <r>
    <x v="2"/>
    <x v="3"/>
    <x v="21"/>
    <x v="58"/>
    <x v="55"/>
    <x v="104"/>
  </r>
  <r>
    <x v="2"/>
    <x v="3"/>
    <x v="22"/>
    <x v="65"/>
    <x v="54"/>
    <x v="110"/>
  </r>
  <r>
    <x v="2"/>
    <x v="3"/>
    <x v="23"/>
    <x v="68"/>
    <x v="57"/>
    <x v="116"/>
  </r>
  <r>
    <x v="2"/>
    <x v="3"/>
    <x v="24"/>
    <x v="43"/>
    <x v="44"/>
    <x v="80"/>
  </r>
  <r>
    <x v="2"/>
    <x v="3"/>
    <x v="25"/>
    <x v="48"/>
    <x v="41"/>
    <x v="81"/>
  </r>
  <r>
    <x v="2"/>
    <x v="3"/>
    <x v="26"/>
    <x v="52"/>
    <x v="46"/>
    <x v="89"/>
  </r>
  <r>
    <x v="2"/>
    <x v="3"/>
    <x v="27"/>
    <x v="48"/>
    <x v="46"/>
    <x v="85"/>
  </r>
  <r>
    <x v="2"/>
    <x v="3"/>
    <x v="28"/>
    <x v="49"/>
    <x v="42"/>
    <x v="83"/>
  </r>
  <r>
    <x v="2"/>
    <x v="3"/>
    <x v="29"/>
    <x v="49"/>
    <x v="42"/>
    <x v="83"/>
  </r>
  <r>
    <x v="2"/>
    <x v="4"/>
    <x v="0"/>
    <x v="58"/>
    <x v="51"/>
    <x v="100"/>
  </r>
  <r>
    <x v="2"/>
    <x v="4"/>
    <x v="1"/>
    <x v="73"/>
    <x v="57"/>
    <x v="121"/>
  </r>
  <r>
    <x v="2"/>
    <x v="4"/>
    <x v="2"/>
    <x v="62"/>
    <x v="59"/>
    <x v="112"/>
  </r>
  <r>
    <x v="2"/>
    <x v="4"/>
    <x v="3"/>
    <x v="47"/>
    <x v="51"/>
    <x v="89"/>
  </r>
  <r>
    <x v="2"/>
    <x v="4"/>
    <x v="4"/>
    <x v="43"/>
    <x v="44"/>
    <x v="80"/>
  </r>
  <r>
    <x v="2"/>
    <x v="4"/>
    <x v="5"/>
    <x v="47"/>
    <x v="40"/>
    <x v="79"/>
  </r>
  <r>
    <x v="2"/>
    <x v="4"/>
    <x v="6"/>
    <x v="47"/>
    <x v="43"/>
    <x v="82"/>
  </r>
  <r>
    <x v="2"/>
    <x v="4"/>
    <x v="7"/>
    <x v="40"/>
    <x v="48"/>
    <x v="80"/>
  </r>
  <r>
    <x v="2"/>
    <x v="4"/>
    <x v="8"/>
    <x v="58"/>
    <x v="53"/>
    <x v="102"/>
  </r>
  <r>
    <x v="2"/>
    <x v="4"/>
    <x v="9"/>
    <x v="50"/>
    <x v="55"/>
    <x v="96"/>
  </r>
  <r>
    <x v="2"/>
    <x v="4"/>
    <x v="10"/>
    <x v="59"/>
    <x v="55"/>
    <x v="105"/>
  </r>
  <r>
    <x v="2"/>
    <x v="4"/>
    <x v="11"/>
    <x v="57"/>
    <x v="51"/>
    <x v="99"/>
  </r>
  <r>
    <x v="2"/>
    <x v="4"/>
    <x v="12"/>
    <x v="62"/>
    <x v="57"/>
    <x v="110"/>
  </r>
  <r>
    <x v="2"/>
    <x v="4"/>
    <x v="13"/>
    <x v="68"/>
    <x v="63"/>
    <x v="122"/>
  </r>
  <r>
    <x v="2"/>
    <x v="4"/>
    <x v="14"/>
    <x v="57"/>
    <x v="56"/>
    <x v="104"/>
  </r>
  <r>
    <x v="2"/>
    <x v="4"/>
    <x v="15"/>
    <x v="42"/>
    <x v="53"/>
    <x v="87"/>
  </r>
  <r>
    <x v="2"/>
    <x v="4"/>
    <x v="16"/>
    <x v="56"/>
    <x v="51"/>
    <x v="98"/>
  </r>
  <r>
    <x v="2"/>
    <x v="4"/>
    <x v="17"/>
    <x v="61"/>
    <x v="54"/>
    <x v="106"/>
  </r>
  <r>
    <x v="2"/>
    <x v="4"/>
    <x v="18"/>
    <x v="59"/>
    <x v="50"/>
    <x v="100"/>
  </r>
  <r>
    <x v="2"/>
    <x v="4"/>
    <x v="19"/>
    <x v="63"/>
    <x v="47"/>
    <x v="101"/>
  </r>
  <r>
    <x v="2"/>
    <x v="4"/>
    <x v="20"/>
    <x v="76"/>
    <x v="54"/>
    <x v="121"/>
  </r>
  <r>
    <x v="2"/>
    <x v="4"/>
    <x v="21"/>
    <x v="80"/>
    <x v="61"/>
    <x v="132"/>
  </r>
  <r>
    <x v="2"/>
    <x v="4"/>
    <x v="22"/>
    <x v="79"/>
    <x v="62"/>
    <x v="132"/>
  </r>
  <r>
    <x v="2"/>
    <x v="4"/>
    <x v="23"/>
    <x v="69"/>
    <x v="46"/>
    <x v="106"/>
  </r>
  <r>
    <x v="2"/>
    <x v="4"/>
    <x v="24"/>
    <x v="48"/>
    <x v="44"/>
    <x v="84"/>
  </r>
  <r>
    <x v="2"/>
    <x v="4"/>
    <x v="25"/>
    <x v="48"/>
    <x v="48"/>
    <x v="87"/>
  </r>
  <r>
    <x v="2"/>
    <x v="4"/>
    <x v="26"/>
    <x v="52"/>
    <x v="49"/>
    <x v="92"/>
  </r>
  <r>
    <x v="2"/>
    <x v="4"/>
    <x v="27"/>
    <x v="59"/>
    <x v="48"/>
    <x v="98"/>
  </r>
  <r>
    <x v="2"/>
    <x v="4"/>
    <x v="28"/>
    <x v="64"/>
    <x v="51"/>
    <x v="106"/>
  </r>
  <r>
    <x v="2"/>
    <x v="4"/>
    <x v="29"/>
    <x v="57"/>
    <x v="53"/>
    <x v="101"/>
  </r>
  <r>
    <x v="2"/>
    <x v="4"/>
    <x v="30"/>
    <x v="48"/>
    <x v="60"/>
    <x v="99"/>
  </r>
  <r>
    <x v="2"/>
    <x v="5"/>
    <x v="0"/>
    <x v="53"/>
    <x v="57"/>
    <x v="101"/>
  </r>
  <r>
    <x v="2"/>
    <x v="5"/>
    <x v="1"/>
    <x v="64"/>
    <x v="56"/>
    <x v="111"/>
  </r>
  <r>
    <x v="2"/>
    <x v="5"/>
    <x v="2"/>
    <x v="70"/>
    <x v="59"/>
    <x v="120"/>
  </r>
  <r>
    <x v="2"/>
    <x v="5"/>
    <x v="3"/>
    <x v="65"/>
    <x v="62"/>
    <x v="118"/>
  </r>
  <r>
    <x v="2"/>
    <x v="5"/>
    <x v="4"/>
    <x v="54"/>
    <x v="62"/>
    <x v="107"/>
  </r>
  <r>
    <x v="2"/>
    <x v="5"/>
    <x v="5"/>
    <x v="66"/>
    <x v="62"/>
    <x v="119"/>
  </r>
  <r>
    <x v="2"/>
    <x v="5"/>
    <x v="6"/>
    <x v="70"/>
    <x v="64"/>
    <x v="125"/>
  </r>
  <r>
    <x v="2"/>
    <x v="5"/>
    <x v="7"/>
    <x v="74"/>
    <x v="72"/>
    <x v="137"/>
  </r>
  <r>
    <x v="2"/>
    <x v="5"/>
    <x v="8"/>
    <x v="66"/>
    <x v="67"/>
    <x v="124"/>
  </r>
  <r>
    <x v="2"/>
    <x v="5"/>
    <x v="9"/>
    <x v="69"/>
    <x v="61"/>
    <x v="121"/>
  </r>
  <r>
    <x v="2"/>
    <x v="5"/>
    <x v="10"/>
    <x v="67"/>
    <x v="62"/>
    <x v="120"/>
  </r>
  <r>
    <x v="2"/>
    <x v="5"/>
    <x v="11"/>
    <x v="72"/>
    <x v="61"/>
    <x v="124"/>
  </r>
  <r>
    <x v="2"/>
    <x v="5"/>
    <x v="12"/>
    <x v="72"/>
    <x v="66"/>
    <x v="129"/>
  </r>
  <r>
    <x v="2"/>
    <x v="5"/>
    <x v="13"/>
    <x v="73"/>
    <x v="66"/>
    <x v="130"/>
  </r>
  <r>
    <x v="2"/>
    <x v="5"/>
    <x v="14"/>
    <x v="70"/>
    <x v="64"/>
    <x v="125"/>
  </r>
  <r>
    <x v="2"/>
    <x v="5"/>
    <x v="15"/>
    <x v="68"/>
    <x v="61"/>
    <x v="120"/>
  </r>
  <r>
    <x v="2"/>
    <x v="5"/>
    <x v="16"/>
    <x v="70"/>
    <x v="63"/>
    <x v="124"/>
  </r>
  <r>
    <x v="2"/>
    <x v="5"/>
    <x v="17"/>
    <x v="65"/>
    <x v="61"/>
    <x v="117"/>
  </r>
  <r>
    <x v="2"/>
    <x v="5"/>
    <x v="18"/>
    <x v="56"/>
    <x v="66"/>
    <x v="113"/>
  </r>
  <r>
    <x v="2"/>
    <x v="5"/>
    <x v="19"/>
    <x v="67"/>
    <x v="64"/>
    <x v="122"/>
  </r>
  <r>
    <x v="2"/>
    <x v="5"/>
    <x v="20"/>
    <x v="62"/>
    <x v="58"/>
    <x v="111"/>
  </r>
  <r>
    <x v="2"/>
    <x v="5"/>
    <x v="21"/>
    <x v="52"/>
    <x v="54"/>
    <x v="97"/>
  </r>
  <r>
    <x v="2"/>
    <x v="5"/>
    <x v="22"/>
    <x v="63"/>
    <x v="53"/>
    <x v="107"/>
  </r>
  <r>
    <x v="2"/>
    <x v="5"/>
    <x v="23"/>
    <x v="64"/>
    <x v="62"/>
    <x v="117"/>
  </r>
  <r>
    <x v="2"/>
    <x v="5"/>
    <x v="24"/>
    <x v="65"/>
    <x v="62"/>
    <x v="118"/>
  </r>
  <r>
    <x v="2"/>
    <x v="5"/>
    <x v="25"/>
    <x v="66"/>
    <x v="62"/>
    <x v="119"/>
  </r>
  <r>
    <x v="2"/>
    <x v="5"/>
    <x v="26"/>
    <x v="67"/>
    <x v="63"/>
    <x v="121"/>
  </r>
  <r>
    <x v="2"/>
    <x v="5"/>
    <x v="27"/>
    <x v="72"/>
    <x v="63"/>
    <x v="126"/>
  </r>
  <r>
    <x v="2"/>
    <x v="5"/>
    <x v="28"/>
    <x v="71"/>
    <x v="65"/>
    <x v="127"/>
  </r>
  <r>
    <x v="2"/>
    <x v="5"/>
    <x v="29"/>
    <x v="72"/>
    <x v="70"/>
    <x v="133"/>
  </r>
  <r>
    <x v="2"/>
    <x v="6"/>
    <x v="0"/>
    <x v="76"/>
    <x v="73"/>
    <x v="140"/>
  </r>
  <r>
    <x v="2"/>
    <x v="6"/>
    <x v="1"/>
    <x v="66"/>
    <x v="64"/>
    <x v="121"/>
  </r>
  <r>
    <x v="2"/>
    <x v="6"/>
    <x v="2"/>
    <x v="61"/>
    <x v="60"/>
    <x v="112"/>
  </r>
  <r>
    <x v="2"/>
    <x v="6"/>
    <x v="3"/>
    <x v="68"/>
    <x v="61"/>
    <x v="120"/>
  </r>
  <r>
    <x v="2"/>
    <x v="6"/>
    <x v="4"/>
    <x v="66"/>
    <x v="67"/>
    <x v="124"/>
  </r>
  <r>
    <x v="2"/>
    <x v="6"/>
    <x v="5"/>
    <x v="70"/>
    <x v="66"/>
    <x v="127"/>
  </r>
  <r>
    <x v="2"/>
    <x v="6"/>
    <x v="6"/>
    <x v="70"/>
    <x v="64"/>
    <x v="125"/>
  </r>
  <r>
    <x v="2"/>
    <x v="6"/>
    <x v="7"/>
    <x v="71"/>
    <x v="64"/>
    <x v="126"/>
  </r>
  <r>
    <x v="2"/>
    <x v="6"/>
    <x v="8"/>
    <x v="78"/>
    <x v="66"/>
    <x v="135"/>
  </r>
  <r>
    <x v="2"/>
    <x v="6"/>
    <x v="9"/>
    <x v="76"/>
    <x v="71"/>
    <x v="138"/>
  </r>
  <r>
    <x v="2"/>
    <x v="6"/>
    <x v="10"/>
    <x v="74"/>
    <x v="76"/>
    <x v="141"/>
  </r>
  <r>
    <x v="2"/>
    <x v="6"/>
    <x v="11"/>
    <x v="69"/>
    <x v="71"/>
    <x v="131"/>
  </r>
  <r>
    <x v="2"/>
    <x v="6"/>
    <x v="12"/>
    <x v="78"/>
    <x v="74"/>
    <x v="143"/>
  </r>
  <r>
    <x v="2"/>
    <x v="6"/>
    <x v="13"/>
    <x v="80"/>
    <x v="68"/>
    <x v="139"/>
  </r>
  <r>
    <x v="2"/>
    <x v="6"/>
    <x v="14"/>
    <x v="79"/>
    <x v="67"/>
    <x v="137"/>
  </r>
  <r>
    <x v="2"/>
    <x v="6"/>
    <x v="15"/>
    <x v="66"/>
    <x v="66"/>
    <x v="123"/>
  </r>
  <r>
    <x v="2"/>
    <x v="6"/>
    <x v="16"/>
    <x v="59"/>
    <x v="68"/>
    <x v="118"/>
  </r>
  <r>
    <x v="2"/>
    <x v="6"/>
    <x v="17"/>
    <x v="71"/>
    <x v="71"/>
    <x v="133"/>
  </r>
  <r>
    <x v="2"/>
    <x v="6"/>
    <x v="18"/>
    <x v="72"/>
    <x v="70"/>
    <x v="133"/>
  </r>
  <r>
    <x v="2"/>
    <x v="6"/>
    <x v="19"/>
    <x v="76"/>
    <x v="71"/>
    <x v="138"/>
  </r>
  <r>
    <x v="2"/>
    <x v="6"/>
    <x v="20"/>
    <x v="74"/>
    <x v="71"/>
    <x v="136"/>
  </r>
  <r>
    <x v="2"/>
    <x v="6"/>
    <x v="21"/>
    <x v="69"/>
    <x v="64"/>
    <x v="124"/>
  </r>
  <r>
    <x v="2"/>
    <x v="6"/>
    <x v="22"/>
    <x v="57"/>
    <x v="60"/>
    <x v="108"/>
  </r>
  <r>
    <x v="2"/>
    <x v="6"/>
    <x v="23"/>
    <x v="57"/>
    <x v="60"/>
    <x v="108"/>
  </r>
  <r>
    <x v="2"/>
    <x v="6"/>
    <x v="24"/>
    <x v="66"/>
    <x v="61"/>
    <x v="118"/>
  </r>
  <r>
    <x v="2"/>
    <x v="6"/>
    <x v="25"/>
    <x v="61"/>
    <x v="65"/>
    <x v="117"/>
  </r>
  <r>
    <x v="2"/>
    <x v="6"/>
    <x v="26"/>
    <x v="71"/>
    <x v="70"/>
    <x v="132"/>
  </r>
  <r>
    <x v="2"/>
    <x v="6"/>
    <x v="27"/>
    <x v="65"/>
    <x v="65"/>
    <x v="121"/>
  </r>
  <r>
    <x v="2"/>
    <x v="6"/>
    <x v="28"/>
    <x v="75"/>
    <x v="63"/>
    <x v="129"/>
  </r>
  <r>
    <x v="2"/>
    <x v="6"/>
    <x v="29"/>
    <x v="68"/>
    <x v="69"/>
    <x v="128"/>
  </r>
  <r>
    <x v="2"/>
    <x v="6"/>
    <x v="30"/>
    <x v="64"/>
    <x v="67"/>
    <x v="122"/>
  </r>
  <r>
    <x v="2"/>
    <x v="7"/>
    <x v="0"/>
    <x v="67"/>
    <x v="64"/>
    <x v="122"/>
  </r>
  <r>
    <x v="2"/>
    <x v="7"/>
    <x v="1"/>
    <x v="72"/>
    <x v="64"/>
    <x v="127"/>
  </r>
  <r>
    <x v="2"/>
    <x v="7"/>
    <x v="2"/>
    <x v="70"/>
    <x v="68"/>
    <x v="129"/>
  </r>
  <r>
    <x v="2"/>
    <x v="7"/>
    <x v="3"/>
    <x v="71"/>
    <x v="66"/>
    <x v="128"/>
  </r>
  <r>
    <x v="2"/>
    <x v="7"/>
    <x v="4"/>
    <x v="68"/>
    <x v="63"/>
    <x v="122"/>
  </r>
  <r>
    <x v="2"/>
    <x v="7"/>
    <x v="5"/>
    <x v="73"/>
    <x v="61"/>
    <x v="125"/>
  </r>
  <r>
    <x v="2"/>
    <x v="7"/>
    <x v="6"/>
    <x v="72"/>
    <x v="64"/>
    <x v="127"/>
  </r>
  <r>
    <x v="2"/>
    <x v="7"/>
    <x v="7"/>
    <x v="64"/>
    <x v="64"/>
    <x v="119"/>
  </r>
  <r>
    <x v="2"/>
    <x v="7"/>
    <x v="8"/>
    <x v="71"/>
    <x v="70"/>
    <x v="132"/>
  </r>
  <r>
    <x v="2"/>
    <x v="7"/>
    <x v="9"/>
    <x v="70"/>
    <x v="70"/>
    <x v="131"/>
  </r>
  <r>
    <x v="2"/>
    <x v="7"/>
    <x v="10"/>
    <x v="78"/>
    <x v="71"/>
    <x v="140"/>
  </r>
  <r>
    <x v="2"/>
    <x v="7"/>
    <x v="11"/>
    <x v="70"/>
    <x v="67"/>
    <x v="128"/>
  </r>
  <r>
    <x v="2"/>
    <x v="7"/>
    <x v="12"/>
    <x v="65"/>
    <x v="64"/>
    <x v="120"/>
  </r>
  <r>
    <x v="2"/>
    <x v="7"/>
    <x v="13"/>
    <x v="63"/>
    <x v="63"/>
    <x v="117"/>
  </r>
  <r>
    <x v="2"/>
    <x v="7"/>
    <x v="14"/>
    <x v="53"/>
    <x v="62"/>
    <x v="106"/>
  </r>
  <r>
    <x v="2"/>
    <x v="7"/>
    <x v="15"/>
    <x v="53"/>
    <x v="61"/>
    <x v="105"/>
  </r>
  <r>
    <x v="2"/>
    <x v="7"/>
    <x v="16"/>
    <x v="55"/>
    <x v="66"/>
    <x v="112"/>
  </r>
  <r>
    <x v="2"/>
    <x v="7"/>
    <x v="17"/>
    <x v="68"/>
    <x v="67"/>
    <x v="126"/>
  </r>
  <r>
    <x v="2"/>
    <x v="7"/>
    <x v="18"/>
    <x v="71"/>
    <x v="66"/>
    <x v="128"/>
  </r>
  <r>
    <x v="2"/>
    <x v="7"/>
    <x v="19"/>
    <x v="65"/>
    <x v="61"/>
    <x v="117"/>
  </r>
  <r>
    <x v="2"/>
    <x v="7"/>
    <x v="20"/>
    <x v="66"/>
    <x v="58"/>
    <x v="115"/>
  </r>
  <r>
    <x v="2"/>
    <x v="7"/>
    <x v="21"/>
    <x v="69"/>
    <x v="60"/>
    <x v="120"/>
  </r>
  <r>
    <x v="2"/>
    <x v="7"/>
    <x v="22"/>
    <x v="73"/>
    <x v="64"/>
    <x v="128"/>
  </r>
  <r>
    <x v="2"/>
    <x v="7"/>
    <x v="23"/>
    <x v="72"/>
    <x v="66"/>
    <x v="129"/>
  </r>
  <r>
    <x v="2"/>
    <x v="7"/>
    <x v="24"/>
    <x v="78"/>
    <x v="70"/>
    <x v="139"/>
  </r>
  <r>
    <x v="2"/>
    <x v="7"/>
    <x v="25"/>
    <x v="77"/>
    <x v="73"/>
    <x v="141"/>
  </r>
  <r>
    <x v="2"/>
    <x v="7"/>
    <x v="26"/>
    <x v="75"/>
    <x v="73"/>
    <x v="139"/>
  </r>
  <r>
    <x v="2"/>
    <x v="7"/>
    <x v="27"/>
    <x v="72"/>
    <x v="71"/>
    <x v="134"/>
  </r>
  <r>
    <x v="2"/>
    <x v="7"/>
    <x v="28"/>
    <x v="64"/>
    <x v="63"/>
    <x v="118"/>
  </r>
  <r>
    <x v="2"/>
    <x v="7"/>
    <x v="29"/>
    <x v="67"/>
    <x v="59"/>
    <x v="117"/>
  </r>
  <r>
    <x v="2"/>
    <x v="7"/>
    <x v="30"/>
    <x v="70"/>
    <x v="67"/>
    <x v="128"/>
  </r>
  <r>
    <x v="2"/>
    <x v="8"/>
    <x v="0"/>
    <x v="64"/>
    <x v="60"/>
    <x v="115"/>
  </r>
  <r>
    <x v="2"/>
    <x v="8"/>
    <x v="1"/>
    <x v="64"/>
    <x v="57"/>
    <x v="112"/>
  </r>
  <r>
    <x v="2"/>
    <x v="8"/>
    <x v="2"/>
    <x v="64"/>
    <x v="69"/>
    <x v="124"/>
  </r>
  <r>
    <x v="2"/>
    <x v="8"/>
    <x v="3"/>
    <x v="69"/>
    <x v="69"/>
    <x v="129"/>
  </r>
  <r>
    <x v="2"/>
    <x v="8"/>
    <x v="4"/>
    <x v="65"/>
    <x v="66"/>
    <x v="122"/>
  </r>
  <r>
    <x v="2"/>
    <x v="8"/>
    <x v="5"/>
    <x v="61"/>
    <x v="65"/>
    <x v="117"/>
  </r>
  <r>
    <x v="2"/>
    <x v="8"/>
    <x v="6"/>
    <x v="62"/>
    <x v="65"/>
    <x v="118"/>
  </r>
  <r>
    <x v="2"/>
    <x v="8"/>
    <x v="7"/>
    <x v="68"/>
    <x v="69"/>
    <x v="128"/>
  </r>
  <r>
    <x v="2"/>
    <x v="8"/>
    <x v="8"/>
    <x v="72"/>
    <x v="72"/>
    <x v="135"/>
  </r>
  <r>
    <x v="2"/>
    <x v="8"/>
    <x v="9"/>
    <x v="66"/>
    <x v="68"/>
    <x v="125"/>
  </r>
  <r>
    <x v="2"/>
    <x v="8"/>
    <x v="10"/>
    <x v="65"/>
    <x v="62"/>
    <x v="118"/>
  </r>
  <r>
    <x v="2"/>
    <x v="8"/>
    <x v="11"/>
    <x v="59"/>
    <x v="57"/>
    <x v="107"/>
  </r>
  <r>
    <x v="2"/>
    <x v="8"/>
    <x v="12"/>
    <x v="62"/>
    <x v="53"/>
    <x v="106"/>
  </r>
  <r>
    <x v="2"/>
    <x v="8"/>
    <x v="13"/>
    <x v="62"/>
    <x v="57"/>
    <x v="110"/>
  </r>
  <r>
    <x v="2"/>
    <x v="8"/>
    <x v="14"/>
    <x v="66"/>
    <x v="58"/>
    <x v="115"/>
  </r>
  <r>
    <x v="2"/>
    <x v="8"/>
    <x v="15"/>
    <x v="72"/>
    <x v="64"/>
    <x v="127"/>
  </r>
  <r>
    <x v="2"/>
    <x v="8"/>
    <x v="16"/>
    <x v="72"/>
    <x v="67"/>
    <x v="130"/>
  </r>
  <r>
    <x v="2"/>
    <x v="8"/>
    <x v="17"/>
    <x v="73"/>
    <x v="70"/>
    <x v="134"/>
  </r>
  <r>
    <x v="2"/>
    <x v="8"/>
    <x v="18"/>
    <x v="63"/>
    <x v="61"/>
    <x v="115"/>
  </r>
  <r>
    <x v="2"/>
    <x v="8"/>
    <x v="19"/>
    <x v="62"/>
    <x v="56"/>
    <x v="109"/>
  </r>
  <r>
    <x v="2"/>
    <x v="8"/>
    <x v="20"/>
    <x v="60"/>
    <x v="62"/>
    <x v="113"/>
  </r>
  <r>
    <x v="2"/>
    <x v="8"/>
    <x v="21"/>
    <x v="68"/>
    <x v="69"/>
    <x v="128"/>
  </r>
  <r>
    <x v="2"/>
    <x v="8"/>
    <x v="22"/>
    <x v="56"/>
    <x v="52"/>
    <x v="99"/>
  </r>
  <r>
    <x v="2"/>
    <x v="8"/>
    <x v="23"/>
    <x v="49"/>
    <x v="46"/>
    <x v="86"/>
  </r>
  <r>
    <x v="2"/>
    <x v="8"/>
    <x v="24"/>
    <x v="49"/>
    <x v="50"/>
    <x v="90"/>
  </r>
  <r>
    <x v="2"/>
    <x v="8"/>
    <x v="25"/>
    <x v="53"/>
    <x v="59"/>
    <x v="103"/>
  </r>
  <r>
    <x v="2"/>
    <x v="8"/>
    <x v="26"/>
    <x v="57"/>
    <x v="61"/>
    <x v="109"/>
  </r>
  <r>
    <x v="2"/>
    <x v="8"/>
    <x v="27"/>
    <x v="57"/>
    <x v="59"/>
    <x v="107"/>
  </r>
  <r>
    <x v="2"/>
    <x v="8"/>
    <x v="28"/>
    <x v="50"/>
    <x v="49"/>
    <x v="90"/>
  </r>
  <r>
    <x v="2"/>
    <x v="8"/>
    <x v="29"/>
    <x v="45"/>
    <x v="44"/>
    <x v="81"/>
  </r>
  <r>
    <x v="2"/>
    <x v="9"/>
    <x v="0"/>
    <x v="46"/>
    <x v="39"/>
    <x v="77"/>
  </r>
  <r>
    <x v="2"/>
    <x v="9"/>
    <x v="1"/>
    <x v="58"/>
    <x v="47"/>
    <x v="96"/>
  </r>
  <r>
    <x v="2"/>
    <x v="9"/>
    <x v="2"/>
    <x v="65"/>
    <x v="56"/>
    <x v="112"/>
  </r>
  <r>
    <x v="2"/>
    <x v="9"/>
    <x v="3"/>
    <x v="52"/>
    <x v="54"/>
    <x v="97"/>
  </r>
  <r>
    <x v="2"/>
    <x v="9"/>
    <x v="4"/>
    <x v="45"/>
    <x v="46"/>
    <x v="82"/>
  </r>
  <r>
    <x v="2"/>
    <x v="9"/>
    <x v="5"/>
    <x v="49"/>
    <x v="40"/>
    <x v="81"/>
  </r>
  <r>
    <x v="2"/>
    <x v="9"/>
    <x v="6"/>
    <x v="57"/>
    <x v="43"/>
    <x v="92"/>
  </r>
  <r>
    <x v="2"/>
    <x v="9"/>
    <x v="7"/>
    <x v="57"/>
    <x v="50"/>
    <x v="98"/>
  </r>
  <r>
    <x v="2"/>
    <x v="9"/>
    <x v="8"/>
    <x v="55"/>
    <x v="61"/>
    <x v="107"/>
  </r>
  <r>
    <x v="2"/>
    <x v="9"/>
    <x v="9"/>
    <x v="62"/>
    <x v="60"/>
    <x v="113"/>
  </r>
  <r>
    <x v="2"/>
    <x v="9"/>
    <x v="10"/>
    <x v="52"/>
    <x v="57"/>
    <x v="100"/>
  </r>
  <r>
    <x v="2"/>
    <x v="9"/>
    <x v="11"/>
    <x v="53"/>
    <x v="51"/>
    <x v="95"/>
  </r>
  <r>
    <x v="2"/>
    <x v="9"/>
    <x v="12"/>
    <x v="50"/>
    <x v="54"/>
    <x v="95"/>
  </r>
  <r>
    <x v="2"/>
    <x v="9"/>
    <x v="13"/>
    <x v="48"/>
    <x v="48"/>
    <x v="87"/>
  </r>
  <r>
    <x v="2"/>
    <x v="9"/>
    <x v="14"/>
    <x v="61"/>
    <x v="52"/>
    <x v="104"/>
  </r>
  <r>
    <x v="2"/>
    <x v="9"/>
    <x v="15"/>
    <x v="64"/>
    <x v="61"/>
    <x v="116"/>
  </r>
  <r>
    <x v="2"/>
    <x v="9"/>
    <x v="16"/>
    <x v="47"/>
    <x v="46"/>
    <x v="84"/>
  </r>
  <r>
    <x v="2"/>
    <x v="9"/>
    <x v="17"/>
    <x v="42"/>
    <x v="40"/>
    <x v="75"/>
  </r>
  <r>
    <x v="2"/>
    <x v="9"/>
    <x v="18"/>
    <x v="35"/>
    <x v="38"/>
    <x v="66"/>
  </r>
  <r>
    <x v="2"/>
    <x v="9"/>
    <x v="19"/>
    <x v="37"/>
    <x v="34"/>
    <x v="64"/>
  </r>
  <r>
    <x v="2"/>
    <x v="9"/>
    <x v="20"/>
    <x v="49"/>
    <x v="48"/>
    <x v="88"/>
  </r>
  <r>
    <x v="2"/>
    <x v="9"/>
    <x v="21"/>
    <x v="43"/>
    <x v="43"/>
    <x v="79"/>
  </r>
  <r>
    <x v="2"/>
    <x v="9"/>
    <x v="22"/>
    <x v="48"/>
    <x v="40"/>
    <x v="80"/>
  </r>
  <r>
    <x v="2"/>
    <x v="9"/>
    <x v="23"/>
    <x v="54"/>
    <x v="49"/>
    <x v="94"/>
  </r>
  <r>
    <x v="2"/>
    <x v="9"/>
    <x v="24"/>
    <x v="37"/>
    <x v="40"/>
    <x v="70"/>
  </r>
  <r>
    <x v="2"/>
    <x v="9"/>
    <x v="25"/>
    <x v="45"/>
    <x v="37"/>
    <x v="74"/>
  </r>
  <r>
    <x v="2"/>
    <x v="9"/>
    <x v="26"/>
    <x v="45"/>
    <x v="47"/>
    <x v="83"/>
  </r>
  <r>
    <x v="2"/>
    <x v="9"/>
    <x v="27"/>
    <x v="47"/>
    <x v="42"/>
    <x v="81"/>
  </r>
  <r>
    <x v="2"/>
    <x v="9"/>
    <x v="28"/>
    <x v="50"/>
    <x v="49"/>
    <x v="90"/>
  </r>
  <r>
    <x v="2"/>
    <x v="9"/>
    <x v="29"/>
    <x v="42"/>
    <x v="47"/>
    <x v="81"/>
  </r>
  <r>
    <x v="2"/>
    <x v="9"/>
    <x v="30"/>
    <x v="33"/>
    <x v="42"/>
    <x v="68"/>
  </r>
  <r>
    <x v="2"/>
    <x v="10"/>
    <x v="0"/>
    <x v="37"/>
    <x v="40"/>
    <x v="70"/>
  </r>
  <r>
    <x v="2"/>
    <x v="10"/>
    <x v="1"/>
    <x v="35"/>
    <x v="40"/>
    <x v="68"/>
  </r>
  <r>
    <x v="2"/>
    <x v="10"/>
    <x v="2"/>
    <x v="41"/>
    <x v="50"/>
    <x v="83"/>
  </r>
  <r>
    <x v="2"/>
    <x v="10"/>
    <x v="3"/>
    <x v="46"/>
    <x v="50"/>
    <x v="87"/>
  </r>
  <r>
    <x v="2"/>
    <x v="10"/>
    <x v="4"/>
    <x v="46"/>
    <x v="43"/>
    <x v="81"/>
  </r>
  <r>
    <x v="2"/>
    <x v="10"/>
    <x v="5"/>
    <x v="36"/>
    <x v="40"/>
    <x v="69"/>
  </r>
  <r>
    <x v="2"/>
    <x v="10"/>
    <x v="6"/>
    <x v="33"/>
    <x v="36"/>
    <x v="62"/>
  </r>
  <r>
    <x v="2"/>
    <x v="10"/>
    <x v="7"/>
    <x v="28"/>
    <x v="30"/>
    <x v="52"/>
  </r>
  <r>
    <x v="2"/>
    <x v="10"/>
    <x v="8"/>
    <x v="27"/>
    <x v="29"/>
    <x v="50"/>
  </r>
  <r>
    <x v="2"/>
    <x v="10"/>
    <x v="9"/>
    <x v="36"/>
    <x v="33"/>
    <x v="62"/>
  </r>
  <r>
    <x v="2"/>
    <x v="10"/>
    <x v="10"/>
    <x v="42"/>
    <x v="48"/>
    <x v="82"/>
  </r>
  <r>
    <x v="2"/>
    <x v="10"/>
    <x v="11"/>
    <x v="50"/>
    <x v="51"/>
    <x v="92"/>
  </r>
  <r>
    <x v="2"/>
    <x v="10"/>
    <x v="12"/>
    <x v="50"/>
    <x v="43"/>
    <x v="85"/>
  </r>
  <r>
    <x v="2"/>
    <x v="10"/>
    <x v="13"/>
    <x v="33"/>
    <x v="35"/>
    <x v="61"/>
  </r>
  <r>
    <x v="2"/>
    <x v="10"/>
    <x v="14"/>
    <x v="29"/>
    <x v="31"/>
    <x v="54"/>
  </r>
  <r>
    <x v="2"/>
    <x v="10"/>
    <x v="15"/>
    <x v="28"/>
    <x v="30"/>
    <x v="52"/>
  </r>
  <r>
    <x v="2"/>
    <x v="10"/>
    <x v="16"/>
    <x v="39"/>
    <x v="37"/>
    <x v="69"/>
  </r>
  <r>
    <x v="2"/>
    <x v="10"/>
    <x v="17"/>
    <x v="33"/>
    <x v="37"/>
    <x v="63"/>
  </r>
  <r>
    <x v="2"/>
    <x v="10"/>
    <x v="18"/>
    <x v="30"/>
    <x v="33"/>
    <x v="57"/>
  </r>
  <r>
    <x v="2"/>
    <x v="10"/>
    <x v="19"/>
    <x v="29"/>
    <x v="31"/>
    <x v="54"/>
  </r>
  <r>
    <x v="2"/>
    <x v="10"/>
    <x v="20"/>
    <x v="49"/>
    <x v="39"/>
    <x v="80"/>
  </r>
  <r>
    <x v="2"/>
    <x v="10"/>
    <x v="21"/>
    <x v="51"/>
    <x v="59"/>
    <x v="101"/>
  </r>
  <r>
    <x v="2"/>
    <x v="10"/>
    <x v="22"/>
    <x v="58"/>
    <x v="53"/>
    <x v="102"/>
  </r>
  <r>
    <x v="2"/>
    <x v="10"/>
    <x v="23"/>
    <x v="40"/>
    <x v="48"/>
    <x v="80"/>
  </r>
  <r>
    <x v="2"/>
    <x v="10"/>
    <x v="24"/>
    <x v="39"/>
    <x v="48"/>
    <x v="79"/>
  </r>
  <r>
    <x v="2"/>
    <x v="10"/>
    <x v="25"/>
    <x v="46"/>
    <x v="53"/>
    <x v="90"/>
  </r>
  <r>
    <x v="2"/>
    <x v="10"/>
    <x v="26"/>
    <x v="43"/>
    <x v="46"/>
    <x v="81"/>
  </r>
  <r>
    <x v="2"/>
    <x v="10"/>
    <x v="27"/>
    <x v="37"/>
    <x v="39"/>
    <x v="69"/>
  </r>
  <r>
    <x v="2"/>
    <x v="10"/>
    <x v="28"/>
    <x v="32"/>
    <x v="38"/>
    <x v="63"/>
  </r>
  <r>
    <x v="2"/>
    <x v="10"/>
    <x v="29"/>
    <x v="33"/>
    <x v="36"/>
    <x v="62"/>
  </r>
  <r>
    <x v="2"/>
    <x v="11"/>
    <x v="0"/>
    <x v="37"/>
    <x v="39"/>
    <x v="69"/>
  </r>
  <r>
    <x v="2"/>
    <x v="11"/>
    <x v="1"/>
    <x v="35"/>
    <x v="40"/>
    <x v="68"/>
  </r>
  <r>
    <x v="2"/>
    <x v="11"/>
    <x v="2"/>
    <x v="32"/>
    <x v="35"/>
    <x v="60"/>
  </r>
  <r>
    <x v="2"/>
    <x v="11"/>
    <x v="3"/>
    <x v="27"/>
    <x v="32"/>
    <x v="53"/>
  </r>
  <r>
    <x v="2"/>
    <x v="11"/>
    <x v="4"/>
    <x v="24"/>
    <x v="29"/>
    <x v="47"/>
  </r>
  <r>
    <x v="2"/>
    <x v="11"/>
    <x v="5"/>
    <x v="22"/>
    <x v="25"/>
    <x v="42"/>
  </r>
  <r>
    <x v="2"/>
    <x v="11"/>
    <x v="6"/>
    <x v="27"/>
    <x v="34"/>
    <x v="55"/>
  </r>
  <r>
    <x v="2"/>
    <x v="11"/>
    <x v="7"/>
    <x v="24"/>
    <x v="26"/>
    <x v="45"/>
  </r>
  <r>
    <x v="2"/>
    <x v="11"/>
    <x v="8"/>
    <x v="19"/>
    <x v="18"/>
    <x v="32"/>
  </r>
  <r>
    <x v="2"/>
    <x v="11"/>
    <x v="9"/>
    <x v="28"/>
    <x v="24"/>
    <x v="47"/>
  </r>
  <r>
    <x v="2"/>
    <x v="11"/>
    <x v="10"/>
    <x v="27"/>
    <x v="37"/>
    <x v="58"/>
  </r>
  <r>
    <x v="2"/>
    <x v="11"/>
    <x v="11"/>
    <x v="26"/>
    <x v="33"/>
    <x v="53"/>
  </r>
  <r>
    <x v="2"/>
    <x v="11"/>
    <x v="12"/>
    <x v="29"/>
    <x v="33"/>
    <x v="56"/>
  </r>
  <r>
    <x v="2"/>
    <x v="11"/>
    <x v="13"/>
    <x v="27"/>
    <x v="34"/>
    <x v="55"/>
  </r>
  <r>
    <x v="2"/>
    <x v="11"/>
    <x v="14"/>
    <x v="29"/>
    <x v="31"/>
    <x v="54"/>
  </r>
  <r>
    <x v="2"/>
    <x v="11"/>
    <x v="15"/>
    <x v="32"/>
    <x v="34"/>
    <x v="59"/>
  </r>
  <r>
    <x v="2"/>
    <x v="11"/>
    <x v="16"/>
    <x v="45"/>
    <x v="44"/>
    <x v="81"/>
  </r>
  <r>
    <x v="2"/>
    <x v="11"/>
    <x v="17"/>
    <x v="30"/>
    <x v="36"/>
    <x v="60"/>
  </r>
  <r>
    <x v="2"/>
    <x v="11"/>
    <x v="18"/>
    <x v="36"/>
    <x v="34"/>
    <x v="63"/>
  </r>
  <r>
    <x v="2"/>
    <x v="11"/>
    <x v="19"/>
    <x v="35"/>
    <x v="34"/>
    <x v="62"/>
  </r>
  <r>
    <x v="2"/>
    <x v="11"/>
    <x v="20"/>
    <x v="21"/>
    <x v="28"/>
    <x v="43"/>
  </r>
  <r>
    <x v="2"/>
    <x v="11"/>
    <x v="21"/>
    <x v="34"/>
    <x v="33"/>
    <x v="60"/>
  </r>
  <r>
    <x v="2"/>
    <x v="11"/>
    <x v="22"/>
    <x v="30"/>
    <x v="37"/>
    <x v="61"/>
  </r>
  <r>
    <x v="2"/>
    <x v="11"/>
    <x v="23"/>
    <x v="25"/>
    <x v="16"/>
    <x v="36"/>
  </r>
  <r>
    <x v="2"/>
    <x v="11"/>
    <x v="24"/>
    <x v="21"/>
    <x v="16"/>
    <x v="32"/>
  </r>
  <r>
    <x v="2"/>
    <x v="11"/>
    <x v="25"/>
    <x v="20"/>
    <x v="21"/>
    <x v="36"/>
  </r>
  <r>
    <x v="2"/>
    <x v="11"/>
    <x v="26"/>
    <x v="16"/>
    <x v="17"/>
    <x v="28"/>
  </r>
  <r>
    <x v="2"/>
    <x v="11"/>
    <x v="27"/>
    <x v="28"/>
    <x v="31"/>
    <x v="53"/>
  </r>
  <r>
    <x v="2"/>
    <x v="11"/>
    <x v="28"/>
    <x v="33"/>
    <x v="41"/>
    <x v="67"/>
  </r>
  <r>
    <x v="2"/>
    <x v="11"/>
    <x v="29"/>
    <x v="37"/>
    <x v="47"/>
    <x v="76"/>
  </r>
  <r>
    <x v="2"/>
    <x v="11"/>
    <x v="30"/>
    <x v="48"/>
    <x v="46"/>
    <x v="85"/>
  </r>
  <r>
    <x v="3"/>
    <x v="0"/>
    <x v="0"/>
    <x v="41"/>
    <x v="24"/>
    <x v="59"/>
  </r>
  <r>
    <x v="3"/>
    <x v="0"/>
    <x v="1"/>
    <x v="22"/>
    <x v="24"/>
    <x v="41"/>
  </r>
  <r>
    <x v="3"/>
    <x v="0"/>
    <x v="2"/>
    <x v="27"/>
    <x v="26"/>
    <x v="48"/>
  </r>
  <r>
    <x v="3"/>
    <x v="0"/>
    <x v="3"/>
    <x v="51"/>
    <x v="41"/>
    <x v="84"/>
  </r>
  <r>
    <x v="3"/>
    <x v="0"/>
    <x v="4"/>
    <x v="51"/>
    <x v="39"/>
    <x v="82"/>
  </r>
  <r>
    <x v="3"/>
    <x v="0"/>
    <x v="5"/>
    <x v="27"/>
    <x v="36"/>
    <x v="57"/>
  </r>
  <r>
    <x v="3"/>
    <x v="0"/>
    <x v="6"/>
    <x v="29"/>
    <x v="36"/>
    <x v="59"/>
  </r>
  <r>
    <x v="3"/>
    <x v="0"/>
    <x v="7"/>
    <x v="28"/>
    <x v="37"/>
    <x v="59"/>
  </r>
  <r>
    <x v="3"/>
    <x v="0"/>
    <x v="8"/>
    <x v="22"/>
    <x v="24"/>
    <x v="41"/>
  </r>
  <r>
    <x v="3"/>
    <x v="0"/>
    <x v="9"/>
    <x v="12"/>
    <x v="21"/>
    <x v="28"/>
  </r>
  <r>
    <x v="3"/>
    <x v="0"/>
    <x v="10"/>
    <x v="18"/>
    <x v="22"/>
    <x v="35"/>
  </r>
  <r>
    <x v="3"/>
    <x v="0"/>
    <x v="11"/>
    <x v="22"/>
    <x v="33"/>
    <x v="49"/>
  </r>
  <r>
    <x v="3"/>
    <x v="0"/>
    <x v="12"/>
    <x v="24"/>
    <x v="35"/>
    <x v="53"/>
  </r>
  <r>
    <x v="3"/>
    <x v="0"/>
    <x v="13"/>
    <x v="21"/>
    <x v="30"/>
    <x v="45"/>
  </r>
  <r>
    <x v="3"/>
    <x v="0"/>
    <x v="14"/>
    <x v="25"/>
    <x v="31"/>
    <x v="50"/>
  </r>
  <r>
    <x v="3"/>
    <x v="0"/>
    <x v="15"/>
    <x v="24"/>
    <x v="30"/>
    <x v="48"/>
  </r>
  <r>
    <x v="3"/>
    <x v="0"/>
    <x v="16"/>
    <x v="26"/>
    <x v="30"/>
    <x v="50"/>
  </r>
  <r>
    <x v="3"/>
    <x v="0"/>
    <x v="17"/>
    <x v="23"/>
    <x v="23"/>
    <x v="41"/>
  </r>
  <r>
    <x v="3"/>
    <x v="0"/>
    <x v="18"/>
    <x v="21"/>
    <x v="20"/>
    <x v="36"/>
  </r>
  <r>
    <x v="3"/>
    <x v="0"/>
    <x v="19"/>
    <x v="28"/>
    <x v="26"/>
    <x v="49"/>
  </r>
  <r>
    <x v="3"/>
    <x v="0"/>
    <x v="20"/>
    <x v="28"/>
    <x v="29"/>
    <x v="51"/>
  </r>
  <r>
    <x v="3"/>
    <x v="0"/>
    <x v="21"/>
    <x v="39"/>
    <x v="41"/>
    <x v="73"/>
  </r>
  <r>
    <x v="3"/>
    <x v="0"/>
    <x v="22"/>
    <x v="32"/>
    <x v="39"/>
    <x v="64"/>
  </r>
  <r>
    <x v="3"/>
    <x v="0"/>
    <x v="23"/>
    <x v="41"/>
    <x v="38"/>
    <x v="72"/>
  </r>
  <r>
    <x v="3"/>
    <x v="0"/>
    <x v="24"/>
    <x v="28"/>
    <x v="30"/>
    <x v="52"/>
  </r>
  <r>
    <x v="3"/>
    <x v="0"/>
    <x v="25"/>
    <x v="20"/>
    <x v="24"/>
    <x v="39"/>
  </r>
  <r>
    <x v="3"/>
    <x v="0"/>
    <x v="26"/>
    <x v="29"/>
    <x v="31"/>
    <x v="54"/>
  </r>
  <r>
    <x v="3"/>
    <x v="0"/>
    <x v="27"/>
    <x v="25"/>
    <x v="26"/>
    <x v="46"/>
  </r>
  <r>
    <x v="3"/>
    <x v="0"/>
    <x v="28"/>
    <x v="26"/>
    <x v="22"/>
    <x v="43"/>
  </r>
  <r>
    <x v="3"/>
    <x v="0"/>
    <x v="29"/>
    <x v="21"/>
    <x v="21"/>
    <x v="37"/>
  </r>
  <r>
    <x v="3"/>
    <x v="0"/>
    <x v="30"/>
    <x v="32"/>
    <x v="31"/>
    <x v="56"/>
  </r>
  <r>
    <x v="3"/>
    <x v="1"/>
    <x v="0"/>
    <x v="28"/>
    <x v="8"/>
    <x v="31"/>
  </r>
  <r>
    <x v="3"/>
    <x v="1"/>
    <x v="1"/>
    <x v="15"/>
    <x v="6"/>
    <x v="16"/>
  </r>
  <r>
    <x v="3"/>
    <x v="1"/>
    <x v="2"/>
    <x v="38"/>
    <x v="23"/>
    <x v="55"/>
  </r>
  <r>
    <x v="3"/>
    <x v="1"/>
    <x v="3"/>
    <x v="29"/>
    <x v="31"/>
    <x v="54"/>
  </r>
  <r>
    <x v="3"/>
    <x v="1"/>
    <x v="4"/>
    <x v="42"/>
    <x v="30"/>
    <x v="65"/>
  </r>
  <r>
    <x v="3"/>
    <x v="1"/>
    <x v="5"/>
    <x v="32"/>
    <x v="9"/>
    <x v="35"/>
  </r>
  <r>
    <x v="3"/>
    <x v="1"/>
    <x v="6"/>
    <x v="18"/>
    <x v="6"/>
    <x v="19"/>
  </r>
  <r>
    <x v="3"/>
    <x v="1"/>
    <x v="7"/>
    <x v="29"/>
    <x v="29"/>
    <x v="52"/>
  </r>
  <r>
    <x v="3"/>
    <x v="1"/>
    <x v="8"/>
    <x v="21"/>
    <x v="19"/>
    <x v="35"/>
  </r>
  <r>
    <x v="3"/>
    <x v="1"/>
    <x v="9"/>
    <x v="37"/>
    <x v="31"/>
    <x v="61"/>
  </r>
  <r>
    <x v="3"/>
    <x v="1"/>
    <x v="10"/>
    <x v="30"/>
    <x v="32"/>
    <x v="56"/>
  </r>
  <r>
    <x v="3"/>
    <x v="1"/>
    <x v="11"/>
    <x v="21"/>
    <x v="30"/>
    <x v="45"/>
  </r>
  <r>
    <x v="3"/>
    <x v="1"/>
    <x v="12"/>
    <x v="23"/>
    <x v="31"/>
    <x v="48"/>
  </r>
  <r>
    <x v="3"/>
    <x v="1"/>
    <x v="13"/>
    <x v="24"/>
    <x v="26"/>
    <x v="45"/>
  </r>
  <r>
    <x v="3"/>
    <x v="1"/>
    <x v="14"/>
    <x v="28"/>
    <x v="25"/>
    <x v="48"/>
  </r>
  <r>
    <x v="3"/>
    <x v="1"/>
    <x v="15"/>
    <x v="36"/>
    <x v="33"/>
    <x v="62"/>
  </r>
  <r>
    <x v="3"/>
    <x v="1"/>
    <x v="16"/>
    <x v="28"/>
    <x v="28"/>
    <x v="50"/>
  </r>
  <r>
    <x v="3"/>
    <x v="1"/>
    <x v="17"/>
    <x v="20"/>
    <x v="18"/>
    <x v="33"/>
  </r>
  <r>
    <x v="3"/>
    <x v="1"/>
    <x v="18"/>
    <x v="12"/>
    <x v="11"/>
    <x v="18"/>
  </r>
  <r>
    <x v="3"/>
    <x v="1"/>
    <x v="19"/>
    <x v="18"/>
    <x v="16"/>
    <x v="29"/>
  </r>
  <r>
    <x v="3"/>
    <x v="1"/>
    <x v="20"/>
    <x v="18"/>
    <x v="22"/>
    <x v="35"/>
  </r>
  <r>
    <x v="3"/>
    <x v="1"/>
    <x v="21"/>
    <x v="29"/>
    <x v="32"/>
    <x v="55"/>
  </r>
  <r>
    <x v="3"/>
    <x v="1"/>
    <x v="22"/>
    <x v="22"/>
    <x v="24"/>
    <x v="41"/>
  </r>
  <r>
    <x v="3"/>
    <x v="1"/>
    <x v="23"/>
    <x v="14"/>
    <x v="17"/>
    <x v="26"/>
  </r>
  <r>
    <x v="3"/>
    <x v="1"/>
    <x v="24"/>
    <x v="14"/>
    <x v="14"/>
    <x v="23"/>
  </r>
  <r>
    <x v="3"/>
    <x v="1"/>
    <x v="25"/>
    <x v="12"/>
    <x v="20"/>
    <x v="27"/>
  </r>
  <r>
    <x v="3"/>
    <x v="1"/>
    <x v="26"/>
    <x v="20"/>
    <x v="19"/>
    <x v="34"/>
  </r>
  <r>
    <x v="3"/>
    <x v="1"/>
    <x v="27"/>
    <x v="21"/>
    <x v="20"/>
    <x v="36"/>
  </r>
  <r>
    <x v="3"/>
    <x v="2"/>
    <x v="0"/>
    <x v="28"/>
    <x v="21"/>
    <x v="44"/>
  </r>
  <r>
    <x v="3"/>
    <x v="2"/>
    <x v="1"/>
    <x v="36"/>
    <x v="33"/>
    <x v="62"/>
  </r>
  <r>
    <x v="3"/>
    <x v="2"/>
    <x v="2"/>
    <x v="36"/>
    <x v="38"/>
    <x v="67"/>
  </r>
  <r>
    <x v="3"/>
    <x v="2"/>
    <x v="3"/>
    <x v="27"/>
    <x v="34"/>
    <x v="55"/>
  </r>
  <r>
    <x v="3"/>
    <x v="2"/>
    <x v="4"/>
    <x v="21"/>
    <x v="30"/>
    <x v="45"/>
  </r>
  <r>
    <x v="3"/>
    <x v="2"/>
    <x v="5"/>
    <x v="27"/>
    <x v="30"/>
    <x v="51"/>
  </r>
  <r>
    <x v="3"/>
    <x v="2"/>
    <x v="6"/>
    <x v="38"/>
    <x v="33"/>
    <x v="64"/>
  </r>
  <r>
    <x v="3"/>
    <x v="2"/>
    <x v="7"/>
    <x v="42"/>
    <x v="40"/>
    <x v="75"/>
  </r>
  <r>
    <x v="3"/>
    <x v="2"/>
    <x v="8"/>
    <x v="34"/>
    <x v="36"/>
    <x v="63"/>
  </r>
  <r>
    <x v="3"/>
    <x v="2"/>
    <x v="9"/>
    <x v="25"/>
    <x v="32"/>
    <x v="51"/>
  </r>
  <r>
    <x v="3"/>
    <x v="2"/>
    <x v="10"/>
    <x v="26"/>
    <x v="30"/>
    <x v="50"/>
  </r>
  <r>
    <x v="3"/>
    <x v="2"/>
    <x v="11"/>
    <x v="27"/>
    <x v="29"/>
    <x v="50"/>
  </r>
  <r>
    <x v="3"/>
    <x v="2"/>
    <x v="12"/>
    <x v="25"/>
    <x v="28"/>
    <x v="47"/>
  </r>
  <r>
    <x v="3"/>
    <x v="2"/>
    <x v="13"/>
    <x v="24"/>
    <x v="16"/>
    <x v="35"/>
  </r>
  <r>
    <x v="3"/>
    <x v="2"/>
    <x v="14"/>
    <x v="18"/>
    <x v="13"/>
    <x v="26"/>
  </r>
  <r>
    <x v="3"/>
    <x v="2"/>
    <x v="15"/>
    <x v="30"/>
    <x v="25"/>
    <x v="50"/>
  </r>
  <r>
    <x v="3"/>
    <x v="2"/>
    <x v="16"/>
    <x v="33"/>
    <x v="24"/>
    <x v="51"/>
  </r>
  <r>
    <x v="3"/>
    <x v="2"/>
    <x v="17"/>
    <x v="14"/>
    <x v="12"/>
    <x v="21"/>
  </r>
  <r>
    <x v="3"/>
    <x v="2"/>
    <x v="18"/>
    <x v="19"/>
    <x v="14"/>
    <x v="28"/>
  </r>
  <r>
    <x v="3"/>
    <x v="2"/>
    <x v="19"/>
    <x v="27"/>
    <x v="25"/>
    <x v="47"/>
  </r>
  <r>
    <x v="3"/>
    <x v="2"/>
    <x v="20"/>
    <x v="34"/>
    <x v="34"/>
    <x v="61"/>
  </r>
  <r>
    <x v="3"/>
    <x v="2"/>
    <x v="21"/>
    <x v="36"/>
    <x v="36"/>
    <x v="65"/>
  </r>
  <r>
    <x v="3"/>
    <x v="2"/>
    <x v="22"/>
    <x v="33"/>
    <x v="34"/>
    <x v="60"/>
  </r>
  <r>
    <x v="3"/>
    <x v="2"/>
    <x v="23"/>
    <x v="25"/>
    <x v="37"/>
    <x v="56"/>
  </r>
  <r>
    <x v="3"/>
    <x v="2"/>
    <x v="24"/>
    <x v="37"/>
    <x v="38"/>
    <x v="68"/>
  </r>
  <r>
    <x v="3"/>
    <x v="2"/>
    <x v="25"/>
    <x v="54"/>
    <x v="47"/>
    <x v="92"/>
  </r>
  <r>
    <x v="3"/>
    <x v="2"/>
    <x v="26"/>
    <x v="49"/>
    <x v="47"/>
    <x v="87"/>
  </r>
  <r>
    <x v="3"/>
    <x v="2"/>
    <x v="27"/>
    <x v="40"/>
    <x v="48"/>
    <x v="80"/>
  </r>
  <r>
    <x v="3"/>
    <x v="2"/>
    <x v="28"/>
    <x v="42"/>
    <x v="51"/>
    <x v="85"/>
  </r>
  <r>
    <x v="3"/>
    <x v="2"/>
    <x v="29"/>
    <x v="39"/>
    <x v="47"/>
    <x v="78"/>
  </r>
  <r>
    <x v="3"/>
    <x v="2"/>
    <x v="30"/>
    <x v="55"/>
    <x v="47"/>
    <x v="93"/>
  </r>
  <r>
    <x v="3"/>
    <x v="3"/>
    <x v="0"/>
    <x v="35"/>
    <x v="39"/>
    <x v="67"/>
  </r>
  <r>
    <x v="3"/>
    <x v="3"/>
    <x v="1"/>
    <x v="26"/>
    <x v="37"/>
    <x v="57"/>
  </r>
  <r>
    <x v="3"/>
    <x v="3"/>
    <x v="2"/>
    <x v="34"/>
    <x v="39"/>
    <x v="66"/>
  </r>
  <r>
    <x v="3"/>
    <x v="3"/>
    <x v="3"/>
    <x v="32"/>
    <x v="36"/>
    <x v="61"/>
  </r>
  <r>
    <x v="3"/>
    <x v="3"/>
    <x v="4"/>
    <x v="43"/>
    <x v="35"/>
    <x v="71"/>
  </r>
  <r>
    <x v="3"/>
    <x v="3"/>
    <x v="5"/>
    <x v="38"/>
    <x v="41"/>
    <x v="72"/>
  </r>
  <r>
    <x v="3"/>
    <x v="3"/>
    <x v="6"/>
    <x v="48"/>
    <x v="39"/>
    <x v="79"/>
  </r>
  <r>
    <x v="3"/>
    <x v="3"/>
    <x v="7"/>
    <x v="51"/>
    <x v="42"/>
    <x v="85"/>
  </r>
  <r>
    <x v="3"/>
    <x v="3"/>
    <x v="8"/>
    <x v="50"/>
    <x v="44"/>
    <x v="86"/>
  </r>
  <r>
    <x v="3"/>
    <x v="3"/>
    <x v="9"/>
    <x v="49"/>
    <x v="47"/>
    <x v="87"/>
  </r>
  <r>
    <x v="3"/>
    <x v="3"/>
    <x v="10"/>
    <x v="52"/>
    <x v="47"/>
    <x v="90"/>
  </r>
  <r>
    <x v="3"/>
    <x v="3"/>
    <x v="11"/>
    <x v="41"/>
    <x v="41"/>
    <x v="75"/>
  </r>
  <r>
    <x v="3"/>
    <x v="3"/>
    <x v="12"/>
    <x v="50"/>
    <x v="41"/>
    <x v="83"/>
  </r>
  <r>
    <x v="3"/>
    <x v="3"/>
    <x v="13"/>
    <x v="52"/>
    <x v="43"/>
    <x v="87"/>
  </r>
  <r>
    <x v="3"/>
    <x v="3"/>
    <x v="14"/>
    <x v="42"/>
    <x v="51"/>
    <x v="85"/>
  </r>
  <r>
    <x v="3"/>
    <x v="3"/>
    <x v="15"/>
    <x v="50"/>
    <x v="55"/>
    <x v="96"/>
  </r>
  <r>
    <x v="3"/>
    <x v="3"/>
    <x v="16"/>
    <x v="53"/>
    <x v="49"/>
    <x v="93"/>
  </r>
  <r>
    <x v="3"/>
    <x v="3"/>
    <x v="17"/>
    <x v="49"/>
    <x v="42"/>
    <x v="83"/>
  </r>
  <r>
    <x v="3"/>
    <x v="3"/>
    <x v="18"/>
    <x v="66"/>
    <x v="50"/>
    <x v="107"/>
  </r>
  <r>
    <x v="3"/>
    <x v="3"/>
    <x v="19"/>
    <x v="57"/>
    <x v="56"/>
    <x v="104"/>
  </r>
  <r>
    <x v="3"/>
    <x v="3"/>
    <x v="20"/>
    <x v="61"/>
    <x v="52"/>
    <x v="104"/>
  </r>
  <r>
    <x v="3"/>
    <x v="3"/>
    <x v="21"/>
    <x v="42"/>
    <x v="43"/>
    <x v="78"/>
  </r>
  <r>
    <x v="3"/>
    <x v="3"/>
    <x v="22"/>
    <x v="45"/>
    <x v="39"/>
    <x v="76"/>
  </r>
  <r>
    <x v="3"/>
    <x v="3"/>
    <x v="23"/>
    <x v="58"/>
    <x v="50"/>
    <x v="99"/>
  </r>
  <r>
    <x v="3"/>
    <x v="3"/>
    <x v="24"/>
    <x v="63"/>
    <x v="52"/>
    <x v="106"/>
  </r>
  <r>
    <x v="3"/>
    <x v="3"/>
    <x v="25"/>
    <x v="57"/>
    <x v="42"/>
    <x v="91"/>
  </r>
  <r>
    <x v="3"/>
    <x v="3"/>
    <x v="26"/>
    <x v="48"/>
    <x v="40"/>
    <x v="80"/>
  </r>
  <r>
    <x v="3"/>
    <x v="3"/>
    <x v="27"/>
    <x v="55"/>
    <x v="42"/>
    <x v="89"/>
  </r>
  <r>
    <x v="3"/>
    <x v="3"/>
    <x v="28"/>
    <x v="63"/>
    <x v="47"/>
    <x v="101"/>
  </r>
  <r>
    <x v="3"/>
    <x v="3"/>
    <x v="29"/>
    <x v="65"/>
    <x v="51"/>
    <x v="107"/>
  </r>
  <r>
    <x v="3"/>
    <x v="4"/>
    <x v="0"/>
    <x v="69"/>
    <x v="55"/>
    <x v="115"/>
  </r>
  <r>
    <x v="3"/>
    <x v="4"/>
    <x v="1"/>
    <x v="66"/>
    <x v="54"/>
    <x v="111"/>
  </r>
  <r>
    <x v="3"/>
    <x v="4"/>
    <x v="2"/>
    <x v="56"/>
    <x v="53"/>
    <x v="100"/>
  </r>
  <r>
    <x v="3"/>
    <x v="4"/>
    <x v="3"/>
    <x v="56"/>
    <x v="52"/>
    <x v="99"/>
  </r>
  <r>
    <x v="3"/>
    <x v="4"/>
    <x v="4"/>
    <x v="56"/>
    <x v="58"/>
    <x v="105"/>
  </r>
  <r>
    <x v="3"/>
    <x v="4"/>
    <x v="5"/>
    <x v="66"/>
    <x v="63"/>
    <x v="120"/>
  </r>
  <r>
    <x v="3"/>
    <x v="4"/>
    <x v="6"/>
    <x v="65"/>
    <x v="61"/>
    <x v="117"/>
  </r>
  <r>
    <x v="3"/>
    <x v="4"/>
    <x v="7"/>
    <x v="60"/>
    <x v="54"/>
    <x v="105"/>
  </r>
  <r>
    <x v="3"/>
    <x v="4"/>
    <x v="8"/>
    <x v="76"/>
    <x v="56"/>
    <x v="123"/>
  </r>
  <r>
    <x v="3"/>
    <x v="4"/>
    <x v="9"/>
    <x v="65"/>
    <x v="57"/>
    <x v="113"/>
  </r>
  <r>
    <x v="3"/>
    <x v="4"/>
    <x v="10"/>
    <x v="79"/>
    <x v="58"/>
    <x v="128"/>
  </r>
  <r>
    <x v="3"/>
    <x v="4"/>
    <x v="11"/>
    <x v="74"/>
    <x v="67"/>
    <x v="132"/>
  </r>
  <r>
    <x v="3"/>
    <x v="4"/>
    <x v="12"/>
    <x v="56"/>
    <x v="57"/>
    <x v="104"/>
  </r>
  <r>
    <x v="3"/>
    <x v="4"/>
    <x v="13"/>
    <x v="56"/>
    <x v="54"/>
    <x v="101"/>
  </r>
  <r>
    <x v="3"/>
    <x v="4"/>
    <x v="14"/>
    <x v="61"/>
    <x v="54"/>
    <x v="106"/>
  </r>
  <r>
    <x v="3"/>
    <x v="4"/>
    <x v="15"/>
    <x v="67"/>
    <x v="60"/>
    <x v="118"/>
  </r>
  <r>
    <x v="3"/>
    <x v="4"/>
    <x v="16"/>
    <x v="60"/>
    <x v="56"/>
    <x v="107"/>
  </r>
  <r>
    <x v="3"/>
    <x v="4"/>
    <x v="17"/>
    <x v="58"/>
    <x v="54"/>
    <x v="103"/>
  </r>
  <r>
    <x v="3"/>
    <x v="4"/>
    <x v="18"/>
    <x v="42"/>
    <x v="53"/>
    <x v="87"/>
  </r>
  <r>
    <x v="3"/>
    <x v="4"/>
    <x v="19"/>
    <x v="45"/>
    <x v="51"/>
    <x v="87"/>
  </r>
  <r>
    <x v="3"/>
    <x v="4"/>
    <x v="20"/>
    <x v="57"/>
    <x v="47"/>
    <x v="95"/>
  </r>
  <r>
    <x v="3"/>
    <x v="4"/>
    <x v="21"/>
    <x v="61"/>
    <x v="51"/>
    <x v="103"/>
  </r>
  <r>
    <x v="3"/>
    <x v="4"/>
    <x v="22"/>
    <x v="68"/>
    <x v="51"/>
    <x v="110"/>
  </r>
  <r>
    <x v="3"/>
    <x v="4"/>
    <x v="23"/>
    <x v="67"/>
    <x v="63"/>
    <x v="121"/>
  </r>
  <r>
    <x v="3"/>
    <x v="4"/>
    <x v="24"/>
    <x v="73"/>
    <x v="71"/>
    <x v="135"/>
  </r>
  <r>
    <x v="3"/>
    <x v="4"/>
    <x v="25"/>
    <x v="63"/>
    <x v="62"/>
    <x v="116"/>
  </r>
  <r>
    <x v="3"/>
    <x v="4"/>
    <x v="26"/>
    <x v="63"/>
    <x v="61"/>
    <x v="115"/>
  </r>
  <r>
    <x v="3"/>
    <x v="4"/>
    <x v="27"/>
    <x v="66"/>
    <x v="60"/>
    <x v="117"/>
  </r>
  <r>
    <x v="3"/>
    <x v="4"/>
    <x v="28"/>
    <x v="62"/>
    <x v="58"/>
    <x v="111"/>
  </r>
  <r>
    <x v="3"/>
    <x v="4"/>
    <x v="29"/>
    <x v="65"/>
    <x v="52"/>
    <x v="108"/>
  </r>
  <r>
    <x v="3"/>
    <x v="4"/>
    <x v="30"/>
    <x v="57"/>
    <x v="58"/>
    <x v="106"/>
  </r>
  <r>
    <x v="3"/>
    <x v="5"/>
    <x v="0"/>
    <x v="60"/>
    <x v="56"/>
    <x v="107"/>
  </r>
  <r>
    <x v="3"/>
    <x v="5"/>
    <x v="1"/>
    <x v="58"/>
    <x v="52"/>
    <x v="101"/>
  </r>
  <r>
    <x v="3"/>
    <x v="5"/>
    <x v="2"/>
    <x v="63"/>
    <x v="59"/>
    <x v="113"/>
  </r>
  <r>
    <x v="3"/>
    <x v="5"/>
    <x v="3"/>
    <x v="63"/>
    <x v="58"/>
    <x v="112"/>
  </r>
  <r>
    <x v="3"/>
    <x v="5"/>
    <x v="4"/>
    <x v="51"/>
    <x v="57"/>
    <x v="99"/>
  </r>
  <r>
    <x v="3"/>
    <x v="5"/>
    <x v="5"/>
    <x v="54"/>
    <x v="56"/>
    <x v="101"/>
  </r>
  <r>
    <x v="3"/>
    <x v="5"/>
    <x v="6"/>
    <x v="66"/>
    <x v="57"/>
    <x v="114"/>
  </r>
  <r>
    <x v="3"/>
    <x v="5"/>
    <x v="7"/>
    <x v="67"/>
    <x v="63"/>
    <x v="121"/>
  </r>
  <r>
    <x v="3"/>
    <x v="5"/>
    <x v="8"/>
    <x v="78"/>
    <x v="66"/>
    <x v="135"/>
  </r>
  <r>
    <x v="3"/>
    <x v="5"/>
    <x v="9"/>
    <x v="75"/>
    <x v="71"/>
    <x v="137"/>
  </r>
  <r>
    <x v="3"/>
    <x v="5"/>
    <x v="10"/>
    <x v="72"/>
    <x v="68"/>
    <x v="131"/>
  </r>
  <r>
    <x v="3"/>
    <x v="5"/>
    <x v="11"/>
    <x v="67"/>
    <x v="62"/>
    <x v="120"/>
  </r>
  <r>
    <x v="3"/>
    <x v="5"/>
    <x v="12"/>
    <x v="69"/>
    <x v="60"/>
    <x v="120"/>
  </r>
  <r>
    <x v="3"/>
    <x v="5"/>
    <x v="13"/>
    <x v="73"/>
    <x v="62"/>
    <x v="126"/>
  </r>
  <r>
    <x v="3"/>
    <x v="5"/>
    <x v="14"/>
    <x v="69"/>
    <x v="63"/>
    <x v="123"/>
  </r>
  <r>
    <x v="3"/>
    <x v="5"/>
    <x v="15"/>
    <x v="71"/>
    <x v="66"/>
    <x v="128"/>
  </r>
  <r>
    <x v="3"/>
    <x v="5"/>
    <x v="16"/>
    <x v="74"/>
    <x v="63"/>
    <x v="128"/>
  </r>
  <r>
    <x v="3"/>
    <x v="5"/>
    <x v="17"/>
    <x v="78"/>
    <x v="69"/>
    <x v="138"/>
  </r>
  <r>
    <x v="3"/>
    <x v="5"/>
    <x v="18"/>
    <x v="82"/>
    <x v="77"/>
    <x v="150"/>
  </r>
  <r>
    <x v="3"/>
    <x v="5"/>
    <x v="19"/>
    <x v="72"/>
    <x v="70"/>
    <x v="133"/>
  </r>
  <r>
    <x v="3"/>
    <x v="5"/>
    <x v="20"/>
    <x v="72"/>
    <x v="69"/>
    <x v="132"/>
  </r>
  <r>
    <x v="3"/>
    <x v="5"/>
    <x v="21"/>
    <x v="74"/>
    <x v="68"/>
    <x v="133"/>
  </r>
  <r>
    <x v="3"/>
    <x v="5"/>
    <x v="22"/>
    <x v="70"/>
    <x v="62"/>
    <x v="123"/>
  </r>
  <r>
    <x v="3"/>
    <x v="5"/>
    <x v="23"/>
    <x v="75"/>
    <x v="61"/>
    <x v="127"/>
  </r>
  <r>
    <x v="3"/>
    <x v="5"/>
    <x v="24"/>
    <x v="76"/>
    <x v="66"/>
    <x v="133"/>
  </r>
  <r>
    <x v="3"/>
    <x v="5"/>
    <x v="25"/>
    <x v="79"/>
    <x v="68"/>
    <x v="138"/>
  </r>
  <r>
    <x v="3"/>
    <x v="5"/>
    <x v="26"/>
    <x v="73"/>
    <x v="66"/>
    <x v="130"/>
  </r>
  <r>
    <x v="3"/>
    <x v="5"/>
    <x v="27"/>
    <x v="79"/>
    <x v="72"/>
    <x v="142"/>
  </r>
  <r>
    <x v="3"/>
    <x v="5"/>
    <x v="28"/>
    <x v="71"/>
    <x v="72"/>
    <x v="134"/>
  </r>
  <r>
    <x v="3"/>
    <x v="5"/>
    <x v="29"/>
    <x v="74"/>
    <x v="71"/>
    <x v="136"/>
  </r>
  <r>
    <x v="3"/>
    <x v="6"/>
    <x v="0"/>
    <x v="72"/>
    <x v="67"/>
    <x v="130"/>
  </r>
  <r>
    <x v="3"/>
    <x v="6"/>
    <x v="1"/>
    <x v="56"/>
    <x v="66"/>
    <x v="113"/>
  </r>
  <r>
    <x v="3"/>
    <x v="6"/>
    <x v="2"/>
    <x v="69"/>
    <x v="67"/>
    <x v="127"/>
  </r>
  <r>
    <x v="3"/>
    <x v="6"/>
    <x v="3"/>
    <x v="82"/>
    <x v="74"/>
    <x v="147"/>
  </r>
  <r>
    <x v="3"/>
    <x v="6"/>
    <x v="4"/>
    <x v="78"/>
    <x v="72"/>
    <x v="141"/>
  </r>
  <r>
    <x v="3"/>
    <x v="6"/>
    <x v="5"/>
    <x v="74"/>
    <x v="70"/>
    <x v="135"/>
  </r>
  <r>
    <x v="3"/>
    <x v="6"/>
    <x v="6"/>
    <x v="85"/>
    <x v="76"/>
    <x v="152"/>
  </r>
  <r>
    <x v="3"/>
    <x v="6"/>
    <x v="7"/>
    <x v="87"/>
    <x v="81"/>
    <x v="159"/>
  </r>
  <r>
    <x v="3"/>
    <x v="6"/>
    <x v="8"/>
    <x v="88"/>
    <x v="79"/>
    <x v="158"/>
  </r>
  <r>
    <x v="3"/>
    <x v="6"/>
    <x v="9"/>
    <x v="89"/>
    <x v="81"/>
    <x v="160"/>
  </r>
  <r>
    <x v="3"/>
    <x v="6"/>
    <x v="10"/>
    <x v="84"/>
    <x v="73"/>
    <x v="148"/>
  </r>
  <r>
    <x v="3"/>
    <x v="6"/>
    <x v="11"/>
    <x v="81"/>
    <x v="79"/>
    <x v="151"/>
  </r>
  <r>
    <x v="3"/>
    <x v="6"/>
    <x v="12"/>
    <x v="81"/>
    <x v="76"/>
    <x v="148"/>
  </r>
  <r>
    <x v="3"/>
    <x v="6"/>
    <x v="13"/>
    <x v="78"/>
    <x v="72"/>
    <x v="141"/>
  </r>
  <r>
    <x v="3"/>
    <x v="6"/>
    <x v="14"/>
    <x v="77"/>
    <x v="72"/>
    <x v="140"/>
  </r>
  <r>
    <x v="3"/>
    <x v="6"/>
    <x v="15"/>
    <x v="77"/>
    <x v="66"/>
    <x v="134"/>
  </r>
  <r>
    <x v="3"/>
    <x v="6"/>
    <x v="16"/>
    <x v="75"/>
    <x v="67"/>
    <x v="133"/>
  </r>
  <r>
    <x v="3"/>
    <x v="6"/>
    <x v="17"/>
    <x v="78"/>
    <x v="66"/>
    <x v="135"/>
  </r>
  <r>
    <x v="3"/>
    <x v="6"/>
    <x v="18"/>
    <x v="62"/>
    <x v="66"/>
    <x v="119"/>
  </r>
  <r>
    <x v="3"/>
    <x v="6"/>
    <x v="19"/>
    <x v="79"/>
    <x v="67"/>
    <x v="137"/>
  </r>
  <r>
    <x v="3"/>
    <x v="6"/>
    <x v="20"/>
    <x v="75"/>
    <x v="70"/>
    <x v="136"/>
  </r>
  <r>
    <x v="3"/>
    <x v="6"/>
    <x v="21"/>
    <x v="74"/>
    <x v="67"/>
    <x v="132"/>
  </r>
  <r>
    <x v="3"/>
    <x v="6"/>
    <x v="22"/>
    <x v="76"/>
    <x v="67"/>
    <x v="134"/>
  </r>
  <r>
    <x v="3"/>
    <x v="6"/>
    <x v="23"/>
    <x v="78"/>
    <x v="68"/>
    <x v="137"/>
  </r>
  <r>
    <x v="3"/>
    <x v="6"/>
    <x v="24"/>
    <x v="77"/>
    <x v="69"/>
    <x v="137"/>
  </r>
  <r>
    <x v="3"/>
    <x v="6"/>
    <x v="25"/>
    <x v="65"/>
    <x v="67"/>
    <x v="123"/>
  </r>
  <r>
    <x v="3"/>
    <x v="6"/>
    <x v="26"/>
    <x v="78"/>
    <x v="70"/>
    <x v="139"/>
  </r>
  <r>
    <x v="3"/>
    <x v="6"/>
    <x v="27"/>
    <x v="83"/>
    <x v="73"/>
    <x v="147"/>
  </r>
  <r>
    <x v="3"/>
    <x v="6"/>
    <x v="28"/>
    <x v="81"/>
    <x v="73"/>
    <x v="145"/>
  </r>
  <r>
    <x v="3"/>
    <x v="6"/>
    <x v="29"/>
    <x v="76"/>
    <x v="73"/>
    <x v="140"/>
  </r>
  <r>
    <x v="3"/>
    <x v="6"/>
    <x v="30"/>
    <x v="77"/>
    <x v="69"/>
    <x v="137"/>
  </r>
  <r>
    <x v="3"/>
    <x v="7"/>
    <x v="0"/>
    <x v="79"/>
    <x v="70"/>
    <x v="140"/>
  </r>
  <r>
    <x v="3"/>
    <x v="7"/>
    <x v="1"/>
    <x v="81"/>
    <x v="73"/>
    <x v="145"/>
  </r>
  <r>
    <x v="3"/>
    <x v="7"/>
    <x v="2"/>
    <x v="81"/>
    <x v="77"/>
    <x v="149"/>
  </r>
  <r>
    <x v="3"/>
    <x v="7"/>
    <x v="3"/>
    <x v="83"/>
    <x v="74"/>
    <x v="148"/>
  </r>
  <r>
    <x v="3"/>
    <x v="7"/>
    <x v="4"/>
    <x v="73"/>
    <x v="68"/>
    <x v="132"/>
  </r>
  <r>
    <x v="3"/>
    <x v="7"/>
    <x v="5"/>
    <x v="62"/>
    <x v="63"/>
    <x v="116"/>
  </r>
  <r>
    <x v="3"/>
    <x v="7"/>
    <x v="6"/>
    <x v="60"/>
    <x v="63"/>
    <x v="114"/>
  </r>
  <r>
    <x v="3"/>
    <x v="7"/>
    <x v="7"/>
    <x v="73"/>
    <x v="63"/>
    <x v="127"/>
  </r>
  <r>
    <x v="3"/>
    <x v="7"/>
    <x v="8"/>
    <x v="70"/>
    <x v="69"/>
    <x v="130"/>
  </r>
  <r>
    <x v="3"/>
    <x v="7"/>
    <x v="9"/>
    <x v="71"/>
    <x v="67"/>
    <x v="129"/>
  </r>
  <r>
    <x v="3"/>
    <x v="7"/>
    <x v="10"/>
    <x v="69"/>
    <x v="68"/>
    <x v="128"/>
  </r>
  <r>
    <x v="3"/>
    <x v="7"/>
    <x v="11"/>
    <x v="63"/>
    <x v="68"/>
    <x v="122"/>
  </r>
  <r>
    <x v="3"/>
    <x v="7"/>
    <x v="12"/>
    <x v="71"/>
    <x v="67"/>
    <x v="129"/>
  </r>
  <r>
    <x v="3"/>
    <x v="7"/>
    <x v="13"/>
    <x v="77"/>
    <x v="72"/>
    <x v="140"/>
  </r>
  <r>
    <x v="3"/>
    <x v="7"/>
    <x v="14"/>
    <x v="80"/>
    <x v="73"/>
    <x v="144"/>
  </r>
  <r>
    <x v="3"/>
    <x v="7"/>
    <x v="15"/>
    <x v="73"/>
    <x v="69"/>
    <x v="133"/>
  </r>
  <r>
    <x v="3"/>
    <x v="7"/>
    <x v="16"/>
    <x v="62"/>
    <x v="67"/>
    <x v="120"/>
  </r>
  <r>
    <x v="3"/>
    <x v="7"/>
    <x v="17"/>
    <x v="64"/>
    <x v="69"/>
    <x v="124"/>
  </r>
  <r>
    <x v="3"/>
    <x v="7"/>
    <x v="18"/>
    <x v="70"/>
    <x v="66"/>
    <x v="127"/>
  </r>
  <r>
    <x v="3"/>
    <x v="7"/>
    <x v="19"/>
    <x v="69"/>
    <x v="70"/>
    <x v="130"/>
  </r>
  <r>
    <x v="3"/>
    <x v="7"/>
    <x v="20"/>
    <x v="71"/>
    <x v="68"/>
    <x v="130"/>
  </r>
  <r>
    <x v="3"/>
    <x v="7"/>
    <x v="21"/>
    <x v="69"/>
    <x v="61"/>
    <x v="121"/>
  </r>
  <r>
    <x v="3"/>
    <x v="7"/>
    <x v="22"/>
    <x v="73"/>
    <x v="67"/>
    <x v="131"/>
  </r>
  <r>
    <x v="3"/>
    <x v="7"/>
    <x v="23"/>
    <x v="71"/>
    <x v="70"/>
    <x v="132"/>
  </r>
  <r>
    <x v="3"/>
    <x v="7"/>
    <x v="24"/>
    <x v="81"/>
    <x v="73"/>
    <x v="145"/>
  </r>
  <r>
    <x v="3"/>
    <x v="7"/>
    <x v="25"/>
    <x v="83"/>
    <x v="74"/>
    <x v="148"/>
  </r>
  <r>
    <x v="3"/>
    <x v="7"/>
    <x v="26"/>
    <x v="83"/>
    <x v="74"/>
    <x v="148"/>
  </r>
  <r>
    <x v="3"/>
    <x v="7"/>
    <x v="27"/>
    <x v="82"/>
    <x v="72"/>
    <x v="145"/>
  </r>
  <r>
    <x v="3"/>
    <x v="7"/>
    <x v="28"/>
    <x v="75"/>
    <x v="71"/>
    <x v="137"/>
  </r>
  <r>
    <x v="3"/>
    <x v="7"/>
    <x v="29"/>
    <x v="72"/>
    <x v="72"/>
    <x v="135"/>
  </r>
  <r>
    <x v="3"/>
    <x v="7"/>
    <x v="30"/>
    <x v="72"/>
    <x v="72"/>
    <x v="135"/>
  </r>
  <r>
    <x v="3"/>
    <x v="8"/>
    <x v="0"/>
    <x v="77"/>
    <x v="74"/>
    <x v="142"/>
  </r>
  <r>
    <x v="3"/>
    <x v="8"/>
    <x v="1"/>
    <x v="63"/>
    <x v="71"/>
    <x v="125"/>
  </r>
  <r>
    <x v="3"/>
    <x v="8"/>
    <x v="2"/>
    <x v="82"/>
    <x v="77"/>
    <x v="150"/>
  </r>
  <r>
    <x v="3"/>
    <x v="8"/>
    <x v="3"/>
    <x v="66"/>
    <x v="68"/>
    <x v="125"/>
  </r>
  <r>
    <x v="3"/>
    <x v="8"/>
    <x v="4"/>
    <x v="73"/>
    <x v="67"/>
    <x v="131"/>
  </r>
  <r>
    <x v="3"/>
    <x v="8"/>
    <x v="5"/>
    <x v="72"/>
    <x v="65"/>
    <x v="128"/>
  </r>
  <r>
    <x v="3"/>
    <x v="8"/>
    <x v="6"/>
    <x v="66"/>
    <x v="68"/>
    <x v="125"/>
  </r>
  <r>
    <x v="3"/>
    <x v="8"/>
    <x v="7"/>
    <x v="55"/>
    <x v="66"/>
    <x v="112"/>
  </r>
  <r>
    <x v="3"/>
    <x v="8"/>
    <x v="8"/>
    <x v="65"/>
    <x v="67"/>
    <x v="123"/>
  </r>
  <r>
    <x v="3"/>
    <x v="8"/>
    <x v="9"/>
    <x v="68"/>
    <x v="63"/>
    <x v="122"/>
  </r>
  <r>
    <x v="3"/>
    <x v="8"/>
    <x v="10"/>
    <x v="56"/>
    <x v="56"/>
    <x v="103"/>
  </r>
  <r>
    <x v="3"/>
    <x v="8"/>
    <x v="11"/>
    <x v="62"/>
    <x v="54"/>
    <x v="107"/>
  </r>
  <r>
    <x v="3"/>
    <x v="8"/>
    <x v="12"/>
    <x v="71"/>
    <x v="66"/>
    <x v="128"/>
  </r>
  <r>
    <x v="3"/>
    <x v="8"/>
    <x v="13"/>
    <x v="73"/>
    <x v="67"/>
    <x v="131"/>
  </r>
  <r>
    <x v="3"/>
    <x v="8"/>
    <x v="14"/>
    <x v="77"/>
    <x v="70"/>
    <x v="138"/>
  </r>
  <r>
    <x v="3"/>
    <x v="8"/>
    <x v="15"/>
    <x v="56"/>
    <x v="57"/>
    <x v="104"/>
  </r>
  <r>
    <x v="3"/>
    <x v="8"/>
    <x v="16"/>
    <x v="52"/>
    <x v="57"/>
    <x v="100"/>
  </r>
  <r>
    <x v="3"/>
    <x v="8"/>
    <x v="17"/>
    <x v="51"/>
    <x v="60"/>
    <x v="102"/>
  </r>
  <r>
    <x v="3"/>
    <x v="8"/>
    <x v="18"/>
    <x v="60"/>
    <x v="53"/>
    <x v="104"/>
  </r>
  <r>
    <x v="3"/>
    <x v="8"/>
    <x v="19"/>
    <x v="51"/>
    <x v="44"/>
    <x v="87"/>
  </r>
  <r>
    <x v="3"/>
    <x v="8"/>
    <x v="20"/>
    <x v="49"/>
    <x v="53"/>
    <x v="93"/>
  </r>
  <r>
    <x v="3"/>
    <x v="8"/>
    <x v="21"/>
    <x v="51"/>
    <x v="58"/>
    <x v="100"/>
  </r>
  <r>
    <x v="3"/>
    <x v="8"/>
    <x v="22"/>
    <x v="58"/>
    <x v="61"/>
    <x v="110"/>
  </r>
  <r>
    <x v="3"/>
    <x v="8"/>
    <x v="23"/>
    <x v="60"/>
    <x v="56"/>
    <x v="107"/>
  </r>
  <r>
    <x v="3"/>
    <x v="8"/>
    <x v="24"/>
    <x v="61"/>
    <x v="53"/>
    <x v="105"/>
  </r>
  <r>
    <x v="3"/>
    <x v="8"/>
    <x v="25"/>
    <x v="65"/>
    <x v="55"/>
    <x v="111"/>
  </r>
  <r>
    <x v="3"/>
    <x v="8"/>
    <x v="26"/>
    <x v="63"/>
    <x v="61"/>
    <x v="115"/>
  </r>
  <r>
    <x v="3"/>
    <x v="8"/>
    <x v="27"/>
    <x v="54"/>
    <x v="53"/>
    <x v="98"/>
  </r>
  <r>
    <x v="3"/>
    <x v="8"/>
    <x v="28"/>
    <x v="53"/>
    <x v="53"/>
    <x v="97"/>
  </r>
  <r>
    <x v="3"/>
    <x v="8"/>
    <x v="29"/>
    <x v="43"/>
    <x v="48"/>
    <x v="83"/>
  </r>
  <r>
    <x v="3"/>
    <x v="9"/>
    <x v="0"/>
    <x v="50"/>
    <x v="43"/>
    <x v="85"/>
  </r>
  <r>
    <x v="3"/>
    <x v="9"/>
    <x v="1"/>
    <x v="59"/>
    <x v="56"/>
    <x v="106"/>
  </r>
  <r>
    <x v="3"/>
    <x v="9"/>
    <x v="2"/>
    <x v="53"/>
    <x v="54"/>
    <x v="98"/>
  </r>
  <r>
    <x v="3"/>
    <x v="9"/>
    <x v="3"/>
    <x v="60"/>
    <x v="52"/>
    <x v="103"/>
  </r>
  <r>
    <x v="3"/>
    <x v="9"/>
    <x v="4"/>
    <x v="50"/>
    <x v="48"/>
    <x v="89"/>
  </r>
  <r>
    <x v="3"/>
    <x v="9"/>
    <x v="5"/>
    <x v="53"/>
    <x v="44"/>
    <x v="89"/>
  </r>
  <r>
    <x v="3"/>
    <x v="9"/>
    <x v="6"/>
    <x v="61"/>
    <x v="54"/>
    <x v="106"/>
  </r>
  <r>
    <x v="3"/>
    <x v="9"/>
    <x v="7"/>
    <x v="59"/>
    <x v="60"/>
    <x v="110"/>
  </r>
  <r>
    <x v="3"/>
    <x v="9"/>
    <x v="8"/>
    <x v="65"/>
    <x v="56"/>
    <x v="112"/>
  </r>
  <r>
    <x v="3"/>
    <x v="9"/>
    <x v="9"/>
    <x v="41"/>
    <x v="42"/>
    <x v="76"/>
  </r>
  <r>
    <x v="3"/>
    <x v="9"/>
    <x v="10"/>
    <x v="40"/>
    <x v="40"/>
    <x v="73"/>
  </r>
  <r>
    <x v="3"/>
    <x v="9"/>
    <x v="11"/>
    <x v="40"/>
    <x v="48"/>
    <x v="80"/>
  </r>
  <r>
    <x v="3"/>
    <x v="9"/>
    <x v="12"/>
    <x v="42"/>
    <x v="43"/>
    <x v="78"/>
  </r>
  <r>
    <x v="3"/>
    <x v="9"/>
    <x v="13"/>
    <x v="40"/>
    <x v="38"/>
    <x v="71"/>
  </r>
  <r>
    <x v="3"/>
    <x v="9"/>
    <x v="14"/>
    <x v="52"/>
    <x v="54"/>
    <x v="97"/>
  </r>
  <r>
    <x v="3"/>
    <x v="9"/>
    <x v="15"/>
    <x v="53"/>
    <x v="53"/>
    <x v="97"/>
  </r>
  <r>
    <x v="3"/>
    <x v="9"/>
    <x v="16"/>
    <x v="56"/>
    <x v="59"/>
    <x v="106"/>
  </r>
  <r>
    <x v="3"/>
    <x v="9"/>
    <x v="17"/>
    <x v="59"/>
    <x v="54"/>
    <x v="104"/>
  </r>
  <r>
    <x v="3"/>
    <x v="9"/>
    <x v="18"/>
    <x v="48"/>
    <x v="48"/>
    <x v="87"/>
  </r>
  <r>
    <x v="3"/>
    <x v="9"/>
    <x v="19"/>
    <x v="40"/>
    <x v="52"/>
    <x v="84"/>
  </r>
  <r>
    <x v="3"/>
    <x v="9"/>
    <x v="20"/>
    <x v="55"/>
    <x v="55"/>
    <x v="101"/>
  </r>
  <r>
    <x v="3"/>
    <x v="9"/>
    <x v="21"/>
    <x v="49"/>
    <x v="48"/>
    <x v="88"/>
  </r>
  <r>
    <x v="3"/>
    <x v="9"/>
    <x v="22"/>
    <x v="47"/>
    <x v="44"/>
    <x v="83"/>
  </r>
  <r>
    <x v="3"/>
    <x v="9"/>
    <x v="23"/>
    <x v="54"/>
    <x v="46"/>
    <x v="91"/>
  </r>
  <r>
    <x v="3"/>
    <x v="9"/>
    <x v="24"/>
    <x v="61"/>
    <x v="52"/>
    <x v="104"/>
  </r>
  <r>
    <x v="3"/>
    <x v="9"/>
    <x v="25"/>
    <x v="43"/>
    <x v="52"/>
    <x v="87"/>
  </r>
  <r>
    <x v="3"/>
    <x v="9"/>
    <x v="26"/>
    <x v="51"/>
    <x v="48"/>
    <x v="90"/>
  </r>
  <r>
    <x v="3"/>
    <x v="9"/>
    <x v="27"/>
    <x v="46"/>
    <x v="47"/>
    <x v="84"/>
  </r>
  <r>
    <x v="3"/>
    <x v="9"/>
    <x v="28"/>
    <x v="52"/>
    <x v="44"/>
    <x v="88"/>
  </r>
  <r>
    <x v="3"/>
    <x v="9"/>
    <x v="29"/>
    <x v="42"/>
    <x v="46"/>
    <x v="80"/>
  </r>
  <r>
    <x v="3"/>
    <x v="9"/>
    <x v="30"/>
    <x v="36"/>
    <x v="41"/>
    <x v="70"/>
  </r>
  <r>
    <x v="3"/>
    <x v="10"/>
    <x v="0"/>
    <x v="36"/>
    <x v="39"/>
    <x v="68"/>
  </r>
  <r>
    <x v="3"/>
    <x v="10"/>
    <x v="1"/>
    <x v="39"/>
    <x v="36"/>
    <x v="68"/>
  </r>
  <r>
    <x v="3"/>
    <x v="10"/>
    <x v="2"/>
    <x v="36"/>
    <x v="42"/>
    <x v="71"/>
  </r>
  <r>
    <x v="3"/>
    <x v="10"/>
    <x v="3"/>
    <x v="43"/>
    <x v="41"/>
    <x v="77"/>
  </r>
  <r>
    <x v="3"/>
    <x v="10"/>
    <x v="4"/>
    <x v="47"/>
    <x v="51"/>
    <x v="89"/>
  </r>
  <r>
    <x v="3"/>
    <x v="10"/>
    <x v="5"/>
    <x v="47"/>
    <x v="43"/>
    <x v="82"/>
  </r>
  <r>
    <x v="3"/>
    <x v="10"/>
    <x v="6"/>
    <x v="34"/>
    <x v="36"/>
    <x v="63"/>
  </r>
  <r>
    <x v="3"/>
    <x v="10"/>
    <x v="7"/>
    <x v="36"/>
    <x v="34"/>
    <x v="63"/>
  </r>
  <r>
    <x v="3"/>
    <x v="10"/>
    <x v="8"/>
    <x v="38"/>
    <x v="40"/>
    <x v="71"/>
  </r>
  <r>
    <x v="3"/>
    <x v="10"/>
    <x v="9"/>
    <x v="45"/>
    <x v="39"/>
    <x v="76"/>
  </r>
  <r>
    <x v="3"/>
    <x v="10"/>
    <x v="10"/>
    <x v="46"/>
    <x v="40"/>
    <x v="78"/>
  </r>
  <r>
    <x v="3"/>
    <x v="10"/>
    <x v="11"/>
    <x v="51"/>
    <x v="46"/>
    <x v="88"/>
  </r>
  <r>
    <x v="3"/>
    <x v="10"/>
    <x v="12"/>
    <x v="46"/>
    <x v="42"/>
    <x v="80"/>
  </r>
  <r>
    <x v="3"/>
    <x v="10"/>
    <x v="13"/>
    <x v="59"/>
    <x v="55"/>
    <x v="105"/>
  </r>
  <r>
    <x v="3"/>
    <x v="10"/>
    <x v="14"/>
    <x v="67"/>
    <x v="58"/>
    <x v="116"/>
  </r>
  <r>
    <x v="3"/>
    <x v="10"/>
    <x v="15"/>
    <x v="47"/>
    <x v="50"/>
    <x v="88"/>
  </r>
  <r>
    <x v="3"/>
    <x v="10"/>
    <x v="16"/>
    <x v="51"/>
    <x v="49"/>
    <x v="91"/>
  </r>
  <r>
    <x v="3"/>
    <x v="10"/>
    <x v="17"/>
    <x v="48"/>
    <x v="50"/>
    <x v="89"/>
  </r>
  <r>
    <x v="3"/>
    <x v="10"/>
    <x v="18"/>
    <x v="43"/>
    <x v="49"/>
    <x v="84"/>
  </r>
  <r>
    <x v="3"/>
    <x v="10"/>
    <x v="19"/>
    <x v="42"/>
    <x v="33"/>
    <x v="68"/>
  </r>
  <r>
    <x v="3"/>
    <x v="10"/>
    <x v="20"/>
    <x v="34"/>
    <x v="32"/>
    <x v="59"/>
  </r>
  <r>
    <x v="3"/>
    <x v="10"/>
    <x v="21"/>
    <x v="45"/>
    <x v="40"/>
    <x v="77"/>
  </r>
  <r>
    <x v="3"/>
    <x v="10"/>
    <x v="22"/>
    <x v="46"/>
    <x v="44"/>
    <x v="82"/>
  </r>
  <r>
    <x v="3"/>
    <x v="10"/>
    <x v="23"/>
    <x v="43"/>
    <x v="40"/>
    <x v="76"/>
  </r>
  <r>
    <x v="3"/>
    <x v="10"/>
    <x v="24"/>
    <x v="25"/>
    <x v="25"/>
    <x v="45"/>
  </r>
  <r>
    <x v="3"/>
    <x v="10"/>
    <x v="25"/>
    <x v="28"/>
    <x v="24"/>
    <x v="47"/>
  </r>
  <r>
    <x v="3"/>
    <x v="10"/>
    <x v="26"/>
    <x v="47"/>
    <x v="39"/>
    <x v="78"/>
  </r>
  <r>
    <x v="3"/>
    <x v="10"/>
    <x v="27"/>
    <x v="53"/>
    <x v="44"/>
    <x v="89"/>
  </r>
  <r>
    <x v="3"/>
    <x v="10"/>
    <x v="28"/>
    <x v="36"/>
    <x v="38"/>
    <x v="67"/>
  </r>
  <r>
    <x v="3"/>
    <x v="10"/>
    <x v="29"/>
    <x v="34"/>
    <x v="36"/>
    <x v="63"/>
  </r>
  <r>
    <x v="3"/>
    <x v="11"/>
    <x v="0"/>
    <x v="32"/>
    <x v="34"/>
    <x v="59"/>
  </r>
  <r>
    <x v="3"/>
    <x v="11"/>
    <x v="1"/>
    <x v="38"/>
    <x v="43"/>
    <x v="74"/>
  </r>
  <r>
    <x v="3"/>
    <x v="11"/>
    <x v="2"/>
    <x v="49"/>
    <x v="46"/>
    <x v="86"/>
  </r>
  <r>
    <x v="3"/>
    <x v="11"/>
    <x v="3"/>
    <x v="39"/>
    <x v="44"/>
    <x v="76"/>
  </r>
  <r>
    <x v="3"/>
    <x v="11"/>
    <x v="4"/>
    <x v="43"/>
    <x v="42"/>
    <x v="78"/>
  </r>
  <r>
    <x v="3"/>
    <x v="11"/>
    <x v="5"/>
    <x v="35"/>
    <x v="37"/>
    <x v="65"/>
  </r>
  <r>
    <x v="3"/>
    <x v="11"/>
    <x v="6"/>
    <x v="36"/>
    <x v="40"/>
    <x v="69"/>
  </r>
  <r>
    <x v="3"/>
    <x v="11"/>
    <x v="7"/>
    <x v="37"/>
    <x v="40"/>
    <x v="70"/>
  </r>
  <r>
    <x v="3"/>
    <x v="11"/>
    <x v="8"/>
    <x v="35"/>
    <x v="38"/>
    <x v="66"/>
  </r>
  <r>
    <x v="3"/>
    <x v="11"/>
    <x v="9"/>
    <x v="40"/>
    <x v="44"/>
    <x v="77"/>
  </r>
  <r>
    <x v="3"/>
    <x v="11"/>
    <x v="10"/>
    <x v="36"/>
    <x v="21"/>
    <x v="51"/>
  </r>
  <r>
    <x v="3"/>
    <x v="11"/>
    <x v="11"/>
    <x v="26"/>
    <x v="22"/>
    <x v="43"/>
  </r>
  <r>
    <x v="3"/>
    <x v="11"/>
    <x v="12"/>
    <x v="35"/>
    <x v="29"/>
    <x v="57"/>
  </r>
  <r>
    <x v="3"/>
    <x v="11"/>
    <x v="13"/>
    <x v="38"/>
    <x v="38"/>
    <x v="69"/>
  </r>
  <r>
    <x v="3"/>
    <x v="11"/>
    <x v="14"/>
    <x v="34"/>
    <x v="40"/>
    <x v="67"/>
  </r>
  <r>
    <x v="3"/>
    <x v="11"/>
    <x v="15"/>
    <x v="32"/>
    <x v="32"/>
    <x v="57"/>
  </r>
  <r>
    <x v="3"/>
    <x v="11"/>
    <x v="16"/>
    <x v="27"/>
    <x v="26"/>
    <x v="48"/>
  </r>
  <r>
    <x v="3"/>
    <x v="11"/>
    <x v="17"/>
    <x v="29"/>
    <x v="32"/>
    <x v="55"/>
  </r>
  <r>
    <x v="3"/>
    <x v="11"/>
    <x v="18"/>
    <x v="28"/>
    <x v="38"/>
    <x v="60"/>
  </r>
  <r>
    <x v="3"/>
    <x v="11"/>
    <x v="19"/>
    <x v="30"/>
    <x v="37"/>
    <x v="61"/>
  </r>
  <r>
    <x v="3"/>
    <x v="11"/>
    <x v="20"/>
    <x v="40"/>
    <x v="37"/>
    <x v="70"/>
  </r>
  <r>
    <x v="3"/>
    <x v="11"/>
    <x v="21"/>
    <x v="25"/>
    <x v="34"/>
    <x v="53"/>
  </r>
  <r>
    <x v="3"/>
    <x v="11"/>
    <x v="22"/>
    <x v="24"/>
    <x v="24"/>
    <x v="43"/>
  </r>
  <r>
    <x v="3"/>
    <x v="11"/>
    <x v="23"/>
    <x v="21"/>
    <x v="19"/>
    <x v="35"/>
  </r>
  <r>
    <x v="3"/>
    <x v="11"/>
    <x v="24"/>
    <x v="19"/>
    <x v="25"/>
    <x v="39"/>
  </r>
  <r>
    <x v="3"/>
    <x v="11"/>
    <x v="25"/>
    <x v="17"/>
    <x v="14"/>
    <x v="26"/>
  </r>
  <r>
    <x v="3"/>
    <x v="11"/>
    <x v="26"/>
    <x v="5"/>
    <x v="9"/>
    <x v="9"/>
  </r>
  <r>
    <x v="3"/>
    <x v="11"/>
    <x v="27"/>
    <x v="10"/>
    <x v="19"/>
    <x v="24"/>
  </r>
  <r>
    <x v="3"/>
    <x v="11"/>
    <x v="28"/>
    <x v="12"/>
    <x v="14"/>
    <x v="21"/>
  </r>
  <r>
    <x v="3"/>
    <x v="11"/>
    <x v="29"/>
    <x v="12"/>
    <x v="19"/>
    <x v="26"/>
  </r>
  <r>
    <x v="3"/>
    <x v="11"/>
    <x v="30"/>
    <x v="18"/>
    <x v="16"/>
    <x v="29"/>
  </r>
  <r>
    <x v="4"/>
    <x v="0"/>
    <x v="0"/>
    <x v="28"/>
    <x v="29"/>
    <x v="51"/>
  </r>
  <r>
    <x v="4"/>
    <x v="0"/>
    <x v="1"/>
    <x v="36"/>
    <x v="33"/>
    <x v="62"/>
  </r>
  <r>
    <x v="4"/>
    <x v="0"/>
    <x v="2"/>
    <x v="18"/>
    <x v="28"/>
    <x v="40"/>
  </r>
  <r>
    <x v="4"/>
    <x v="0"/>
    <x v="3"/>
    <x v="24"/>
    <x v="22"/>
    <x v="41"/>
  </r>
  <r>
    <x v="4"/>
    <x v="0"/>
    <x v="4"/>
    <x v="19"/>
    <x v="20"/>
    <x v="34"/>
  </r>
  <r>
    <x v="4"/>
    <x v="0"/>
    <x v="5"/>
    <x v="10"/>
    <x v="16"/>
    <x v="21"/>
  </r>
  <r>
    <x v="4"/>
    <x v="0"/>
    <x v="6"/>
    <x v="13"/>
    <x v="20"/>
    <x v="28"/>
  </r>
  <r>
    <x v="4"/>
    <x v="0"/>
    <x v="7"/>
    <x v="16"/>
    <x v="14"/>
    <x v="25"/>
  </r>
  <r>
    <x v="4"/>
    <x v="0"/>
    <x v="8"/>
    <x v="10"/>
    <x v="12"/>
    <x v="17"/>
  </r>
  <r>
    <x v="4"/>
    <x v="0"/>
    <x v="9"/>
    <x v="11"/>
    <x v="14"/>
    <x v="20"/>
  </r>
  <r>
    <x v="4"/>
    <x v="0"/>
    <x v="10"/>
    <x v="22"/>
    <x v="19"/>
    <x v="36"/>
  </r>
  <r>
    <x v="4"/>
    <x v="0"/>
    <x v="11"/>
    <x v="19"/>
    <x v="31"/>
    <x v="44"/>
  </r>
  <r>
    <x v="4"/>
    <x v="0"/>
    <x v="12"/>
    <x v="25"/>
    <x v="31"/>
    <x v="50"/>
  </r>
  <r>
    <x v="4"/>
    <x v="0"/>
    <x v="13"/>
    <x v="23"/>
    <x v="19"/>
    <x v="37"/>
  </r>
  <r>
    <x v="4"/>
    <x v="0"/>
    <x v="14"/>
    <x v="5"/>
    <x v="6"/>
    <x v="7"/>
  </r>
  <r>
    <x v="4"/>
    <x v="0"/>
    <x v="15"/>
    <x v="1"/>
    <x v="2"/>
    <x v="2"/>
  </r>
  <r>
    <x v="4"/>
    <x v="0"/>
    <x v="16"/>
    <x v="33"/>
    <x v="11"/>
    <x v="38"/>
  </r>
  <r>
    <x v="4"/>
    <x v="0"/>
    <x v="17"/>
    <x v="20"/>
    <x v="3"/>
    <x v="18"/>
  </r>
  <r>
    <x v="4"/>
    <x v="0"/>
    <x v="18"/>
    <x v="0"/>
    <x v="0"/>
    <x v="0"/>
  </r>
  <r>
    <x v="4"/>
    <x v="0"/>
    <x v="19"/>
    <x v="1"/>
    <x v="1"/>
    <x v="1"/>
  </r>
  <r>
    <x v="4"/>
    <x v="0"/>
    <x v="20"/>
    <x v="7"/>
    <x v="5"/>
    <x v="8"/>
  </r>
  <r>
    <x v="4"/>
    <x v="0"/>
    <x v="21"/>
    <x v="17"/>
    <x v="14"/>
    <x v="26"/>
  </r>
  <r>
    <x v="4"/>
    <x v="0"/>
    <x v="22"/>
    <x v="17"/>
    <x v="17"/>
    <x v="29"/>
  </r>
  <r>
    <x v="4"/>
    <x v="0"/>
    <x v="23"/>
    <x v="35"/>
    <x v="31"/>
    <x v="59"/>
  </r>
  <r>
    <x v="4"/>
    <x v="0"/>
    <x v="24"/>
    <x v="27"/>
    <x v="32"/>
    <x v="53"/>
  </r>
  <r>
    <x v="4"/>
    <x v="0"/>
    <x v="25"/>
    <x v="17"/>
    <x v="4"/>
    <x v="16"/>
  </r>
  <r>
    <x v="4"/>
    <x v="0"/>
    <x v="26"/>
    <x v="16"/>
    <x v="1"/>
    <x v="10"/>
  </r>
  <r>
    <x v="4"/>
    <x v="0"/>
    <x v="27"/>
    <x v="41"/>
    <x v="31"/>
    <x v="65"/>
  </r>
  <r>
    <x v="4"/>
    <x v="0"/>
    <x v="28"/>
    <x v="27"/>
    <x v="35"/>
    <x v="56"/>
  </r>
  <r>
    <x v="4"/>
    <x v="0"/>
    <x v="29"/>
    <x v="21"/>
    <x v="22"/>
    <x v="38"/>
  </r>
  <r>
    <x v="4"/>
    <x v="0"/>
    <x v="30"/>
    <x v="16"/>
    <x v="16"/>
    <x v="27"/>
  </r>
  <r>
    <x v="4"/>
    <x v="1"/>
    <x v="0"/>
    <x v="10"/>
    <x v="18"/>
    <x v="23"/>
  </r>
  <r>
    <x v="4"/>
    <x v="1"/>
    <x v="1"/>
    <x v="15"/>
    <x v="15"/>
    <x v="25"/>
  </r>
  <r>
    <x v="4"/>
    <x v="1"/>
    <x v="2"/>
    <x v="22"/>
    <x v="16"/>
    <x v="33"/>
  </r>
  <r>
    <x v="4"/>
    <x v="1"/>
    <x v="3"/>
    <x v="24"/>
    <x v="20"/>
    <x v="39"/>
  </r>
  <r>
    <x v="4"/>
    <x v="1"/>
    <x v="4"/>
    <x v="32"/>
    <x v="32"/>
    <x v="57"/>
  </r>
  <r>
    <x v="4"/>
    <x v="1"/>
    <x v="5"/>
    <x v="28"/>
    <x v="30"/>
    <x v="52"/>
  </r>
  <r>
    <x v="4"/>
    <x v="1"/>
    <x v="6"/>
    <x v="29"/>
    <x v="21"/>
    <x v="45"/>
  </r>
  <r>
    <x v="4"/>
    <x v="1"/>
    <x v="7"/>
    <x v="7"/>
    <x v="13"/>
    <x v="15"/>
  </r>
  <r>
    <x v="4"/>
    <x v="1"/>
    <x v="8"/>
    <x v="4"/>
    <x v="13"/>
    <x v="12"/>
  </r>
  <r>
    <x v="4"/>
    <x v="1"/>
    <x v="9"/>
    <x v="4"/>
    <x v="6"/>
    <x v="6"/>
  </r>
  <r>
    <x v="4"/>
    <x v="1"/>
    <x v="10"/>
    <x v="10"/>
    <x v="14"/>
    <x v="19"/>
  </r>
  <r>
    <x v="4"/>
    <x v="1"/>
    <x v="11"/>
    <x v="16"/>
    <x v="21"/>
    <x v="32"/>
  </r>
  <r>
    <x v="4"/>
    <x v="1"/>
    <x v="12"/>
    <x v="25"/>
    <x v="26"/>
    <x v="46"/>
  </r>
  <r>
    <x v="4"/>
    <x v="1"/>
    <x v="13"/>
    <x v="15"/>
    <x v="18"/>
    <x v="28"/>
  </r>
  <r>
    <x v="4"/>
    <x v="1"/>
    <x v="14"/>
    <x v="20"/>
    <x v="17"/>
    <x v="32"/>
  </r>
  <r>
    <x v="4"/>
    <x v="1"/>
    <x v="15"/>
    <x v="24"/>
    <x v="24"/>
    <x v="43"/>
  </r>
  <r>
    <x v="4"/>
    <x v="1"/>
    <x v="16"/>
    <x v="34"/>
    <x v="21"/>
    <x v="49"/>
  </r>
  <r>
    <x v="4"/>
    <x v="1"/>
    <x v="17"/>
    <x v="46"/>
    <x v="35"/>
    <x v="73"/>
  </r>
  <r>
    <x v="4"/>
    <x v="1"/>
    <x v="18"/>
    <x v="48"/>
    <x v="32"/>
    <x v="72"/>
  </r>
  <r>
    <x v="4"/>
    <x v="1"/>
    <x v="19"/>
    <x v="49"/>
    <x v="44"/>
    <x v="85"/>
  </r>
  <r>
    <x v="4"/>
    <x v="1"/>
    <x v="20"/>
    <x v="39"/>
    <x v="42"/>
    <x v="74"/>
  </r>
  <r>
    <x v="4"/>
    <x v="1"/>
    <x v="21"/>
    <x v="34"/>
    <x v="35"/>
    <x v="62"/>
  </r>
  <r>
    <x v="4"/>
    <x v="1"/>
    <x v="22"/>
    <x v="20"/>
    <x v="25"/>
    <x v="40"/>
  </r>
  <r>
    <x v="4"/>
    <x v="1"/>
    <x v="23"/>
    <x v="28"/>
    <x v="29"/>
    <x v="51"/>
  </r>
  <r>
    <x v="4"/>
    <x v="1"/>
    <x v="24"/>
    <x v="21"/>
    <x v="25"/>
    <x v="41"/>
  </r>
  <r>
    <x v="4"/>
    <x v="1"/>
    <x v="25"/>
    <x v="17"/>
    <x v="14"/>
    <x v="26"/>
  </r>
  <r>
    <x v="4"/>
    <x v="1"/>
    <x v="26"/>
    <x v="12"/>
    <x v="11"/>
    <x v="18"/>
  </r>
  <r>
    <x v="4"/>
    <x v="1"/>
    <x v="27"/>
    <x v="19"/>
    <x v="13"/>
    <x v="27"/>
  </r>
  <r>
    <x v="4"/>
    <x v="2"/>
    <x v="0"/>
    <x v="23"/>
    <x v="23"/>
    <x v="41"/>
  </r>
  <r>
    <x v="4"/>
    <x v="2"/>
    <x v="1"/>
    <x v="15"/>
    <x v="25"/>
    <x v="35"/>
  </r>
  <r>
    <x v="4"/>
    <x v="2"/>
    <x v="2"/>
    <x v="20"/>
    <x v="26"/>
    <x v="41"/>
  </r>
  <r>
    <x v="4"/>
    <x v="2"/>
    <x v="3"/>
    <x v="34"/>
    <x v="30"/>
    <x v="57"/>
  </r>
  <r>
    <x v="4"/>
    <x v="2"/>
    <x v="4"/>
    <x v="30"/>
    <x v="34"/>
    <x v="58"/>
  </r>
  <r>
    <x v="4"/>
    <x v="2"/>
    <x v="5"/>
    <x v="27"/>
    <x v="30"/>
    <x v="51"/>
  </r>
  <r>
    <x v="4"/>
    <x v="2"/>
    <x v="6"/>
    <x v="36"/>
    <x v="33"/>
    <x v="62"/>
  </r>
  <r>
    <x v="4"/>
    <x v="2"/>
    <x v="7"/>
    <x v="34"/>
    <x v="35"/>
    <x v="62"/>
  </r>
  <r>
    <x v="4"/>
    <x v="2"/>
    <x v="8"/>
    <x v="21"/>
    <x v="30"/>
    <x v="45"/>
  </r>
  <r>
    <x v="4"/>
    <x v="2"/>
    <x v="9"/>
    <x v="32"/>
    <x v="32"/>
    <x v="57"/>
  </r>
  <r>
    <x v="4"/>
    <x v="2"/>
    <x v="10"/>
    <x v="33"/>
    <x v="31"/>
    <x v="57"/>
  </r>
  <r>
    <x v="4"/>
    <x v="2"/>
    <x v="11"/>
    <x v="32"/>
    <x v="25"/>
    <x v="51"/>
  </r>
  <r>
    <x v="4"/>
    <x v="2"/>
    <x v="12"/>
    <x v="38"/>
    <x v="33"/>
    <x v="64"/>
  </r>
  <r>
    <x v="4"/>
    <x v="2"/>
    <x v="13"/>
    <x v="40"/>
    <x v="41"/>
    <x v="74"/>
  </r>
  <r>
    <x v="4"/>
    <x v="2"/>
    <x v="14"/>
    <x v="41"/>
    <x v="41"/>
    <x v="75"/>
  </r>
  <r>
    <x v="4"/>
    <x v="2"/>
    <x v="15"/>
    <x v="30"/>
    <x v="23"/>
    <x v="48"/>
  </r>
  <r>
    <x v="4"/>
    <x v="2"/>
    <x v="16"/>
    <x v="22"/>
    <x v="20"/>
    <x v="37"/>
  </r>
  <r>
    <x v="4"/>
    <x v="2"/>
    <x v="17"/>
    <x v="18"/>
    <x v="24"/>
    <x v="37"/>
  </r>
  <r>
    <x v="4"/>
    <x v="2"/>
    <x v="18"/>
    <x v="28"/>
    <x v="26"/>
    <x v="49"/>
  </r>
  <r>
    <x v="4"/>
    <x v="2"/>
    <x v="19"/>
    <x v="35"/>
    <x v="34"/>
    <x v="62"/>
  </r>
  <r>
    <x v="4"/>
    <x v="2"/>
    <x v="20"/>
    <x v="34"/>
    <x v="34"/>
    <x v="61"/>
  </r>
  <r>
    <x v="4"/>
    <x v="2"/>
    <x v="21"/>
    <x v="42"/>
    <x v="41"/>
    <x v="76"/>
  </r>
  <r>
    <x v="4"/>
    <x v="2"/>
    <x v="22"/>
    <x v="58"/>
    <x v="47"/>
    <x v="96"/>
  </r>
  <r>
    <x v="4"/>
    <x v="2"/>
    <x v="23"/>
    <x v="55"/>
    <x v="47"/>
    <x v="93"/>
  </r>
  <r>
    <x v="4"/>
    <x v="2"/>
    <x v="24"/>
    <x v="43"/>
    <x v="35"/>
    <x v="71"/>
  </r>
  <r>
    <x v="4"/>
    <x v="2"/>
    <x v="25"/>
    <x v="39"/>
    <x v="34"/>
    <x v="66"/>
  </r>
  <r>
    <x v="4"/>
    <x v="2"/>
    <x v="26"/>
    <x v="40"/>
    <x v="38"/>
    <x v="71"/>
  </r>
  <r>
    <x v="4"/>
    <x v="2"/>
    <x v="27"/>
    <x v="37"/>
    <x v="43"/>
    <x v="73"/>
  </r>
  <r>
    <x v="4"/>
    <x v="2"/>
    <x v="28"/>
    <x v="28"/>
    <x v="36"/>
    <x v="58"/>
  </r>
  <r>
    <x v="4"/>
    <x v="2"/>
    <x v="29"/>
    <x v="37"/>
    <x v="37"/>
    <x v="67"/>
  </r>
  <r>
    <x v="4"/>
    <x v="2"/>
    <x v="30"/>
    <x v="43"/>
    <x v="38"/>
    <x v="74"/>
  </r>
  <r>
    <x v="4"/>
    <x v="3"/>
    <x v="0"/>
    <x v="49"/>
    <x v="44"/>
    <x v="85"/>
  </r>
  <r>
    <x v="4"/>
    <x v="3"/>
    <x v="1"/>
    <x v="39"/>
    <x v="42"/>
    <x v="74"/>
  </r>
  <r>
    <x v="4"/>
    <x v="3"/>
    <x v="2"/>
    <x v="48"/>
    <x v="43"/>
    <x v="83"/>
  </r>
  <r>
    <x v="4"/>
    <x v="3"/>
    <x v="3"/>
    <x v="47"/>
    <x v="38"/>
    <x v="77"/>
  </r>
  <r>
    <x v="4"/>
    <x v="3"/>
    <x v="4"/>
    <x v="43"/>
    <x v="40"/>
    <x v="76"/>
  </r>
  <r>
    <x v="4"/>
    <x v="3"/>
    <x v="5"/>
    <x v="43"/>
    <x v="47"/>
    <x v="82"/>
  </r>
  <r>
    <x v="4"/>
    <x v="3"/>
    <x v="6"/>
    <x v="45"/>
    <x v="38"/>
    <x v="75"/>
  </r>
  <r>
    <x v="4"/>
    <x v="3"/>
    <x v="7"/>
    <x v="45"/>
    <x v="34"/>
    <x v="71"/>
  </r>
  <r>
    <x v="4"/>
    <x v="3"/>
    <x v="8"/>
    <x v="41"/>
    <x v="42"/>
    <x v="76"/>
  </r>
  <r>
    <x v="4"/>
    <x v="3"/>
    <x v="9"/>
    <x v="52"/>
    <x v="50"/>
    <x v="93"/>
  </r>
  <r>
    <x v="4"/>
    <x v="3"/>
    <x v="10"/>
    <x v="55"/>
    <x v="42"/>
    <x v="89"/>
  </r>
  <r>
    <x v="4"/>
    <x v="3"/>
    <x v="11"/>
    <x v="40"/>
    <x v="44"/>
    <x v="77"/>
  </r>
  <r>
    <x v="4"/>
    <x v="3"/>
    <x v="12"/>
    <x v="43"/>
    <x v="44"/>
    <x v="80"/>
  </r>
  <r>
    <x v="4"/>
    <x v="3"/>
    <x v="13"/>
    <x v="57"/>
    <x v="54"/>
    <x v="102"/>
  </r>
  <r>
    <x v="4"/>
    <x v="3"/>
    <x v="14"/>
    <x v="63"/>
    <x v="53"/>
    <x v="107"/>
  </r>
  <r>
    <x v="4"/>
    <x v="3"/>
    <x v="15"/>
    <x v="53"/>
    <x v="54"/>
    <x v="98"/>
  </r>
  <r>
    <x v="4"/>
    <x v="3"/>
    <x v="16"/>
    <x v="51"/>
    <x v="49"/>
    <x v="91"/>
  </r>
  <r>
    <x v="4"/>
    <x v="3"/>
    <x v="17"/>
    <x v="55"/>
    <x v="49"/>
    <x v="95"/>
  </r>
  <r>
    <x v="4"/>
    <x v="3"/>
    <x v="18"/>
    <x v="71"/>
    <x v="52"/>
    <x v="114"/>
  </r>
  <r>
    <x v="4"/>
    <x v="3"/>
    <x v="19"/>
    <x v="51"/>
    <x v="51"/>
    <x v="93"/>
  </r>
  <r>
    <x v="4"/>
    <x v="3"/>
    <x v="20"/>
    <x v="52"/>
    <x v="46"/>
    <x v="89"/>
  </r>
  <r>
    <x v="4"/>
    <x v="3"/>
    <x v="21"/>
    <x v="49"/>
    <x v="42"/>
    <x v="83"/>
  </r>
  <r>
    <x v="4"/>
    <x v="3"/>
    <x v="22"/>
    <x v="50"/>
    <x v="42"/>
    <x v="84"/>
  </r>
  <r>
    <x v="4"/>
    <x v="3"/>
    <x v="23"/>
    <x v="67"/>
    <x v="50"/>
    <x v="108"/>
  </r>
  <r>
    <x v="4"/>
    <x v="3"/>
    <x v="24"/>
    <x v="61"/>
    <x v="50"/>
    <x v="102"/>
  </r>
  <r>
    <x v="4"/>
    <x v="3"/>
    <x v="25"/>
    <x v="48"/>
    <x v="48"/>
    <x v="87"/>
  </r>
  <r>
    <x v="4"/>
    <x v="3"/>
    <x v="26"/>
    <x v="69"/>
    <x v="51"/>
    <x v="111"/>
  </r>
  <r>
    <x v="4"/>
    <x v="3"/>
    <x v="27"/>
    <x v="62"/>
    <x v="53"/>
    <x v="106"/>
  </r>
  <r>
    <x v="4"/>
    <x v="3"/>
    <x v="28"/>
    <x v="45"/>
    <x v="49"/>
    <x v="85"/>
  </r>
  <r>
    <x v="4"/>
    <x v="3"/>
    <x v="29"/>
    <x v="66"/>
    <x v="57"/>
    <x v="114"/>
  </r>
  <r>
    <x v="4"/>
    <x v="4"/>
    <x v="0"/>
    <x v="62"/>
    <x v="51"/>
    <x v="104"/>
  </r>
  <r>
    <x v="4"/>
    <x v="4"/>
    <x v="1"/>
    <x v="52"/>
    <x v="44"/>
    <x v="88"/>
  </r>
  <r>
    <x v="4"/>
    <x v="4"/>
    <x v="2"/>
    <x v="53"/>
    <x v="48"/>
    <x v="92"/>
  </r>
  <r>
    <x v="4"/>
    <x v="4"/>
    <x v="3"/>
    <x v="53"/>
    <x v="50"/>
    <x v="94"/>
  </r>
  <r>
    <x v="4"/>
    <x v="4"/>
    <x v="4"/>
    <x v="60"/>
    <x v="50"/>
    <x v="101"/>
  </r>
  <r>
    <x v="4"/>
    <x v="4"/>
    <x v="5"/>
    <x v="51"/>
    <x v="49"/>
    <x v="91"/>
  </r>
  <r>
    <x v="4"/>
    <x v="4"/>
    <x v="6"/>
    <x v="55"/>
    <x v="48"/>
    <x v="94"/>
  </r>
  <r>
    <x v="4"/>
    <x v="4"/>
    <x v="7"/>
    <x v="49"/>
    <x v="51"/>
    <x v="91"/>
  </r>
  <r>
    <x v="4"/>
    <x v="4"/>
    <x v="8"/>
    <x v="63"/>
    <x v="50"/>
    <x v="104"/>
  </r>
  <r>
    <x v="4"/>
    <x v="4"/>
    <x v="9"/>
    <x v="59"/>
    <x v="54"/>
    <x v="104"/>
  </r>
  <r>
    <x v="4"/>
    <x v="4"/>
    <x v="10"/>
    <x v="57"/>
    <x v="50"/>
    <x v="98"/>
  </r>
  <r>
    <x v="4"/>
    <x v="4"/>
    <x v="11"/>
    <x v="58"/>
    <x v="51"/>
    <x v="100"/>
  </r>
  <r>
    <x v="4"/>
    <x v="4"/>
    <x v="12"/>
    <x v="52"/>
    <x v="46"/>
    <x v="89"/>
  </r>
  <r>
    <x v="4"/>
    <x v="4"/>
    <x v="13"/>
    <x v="63"/>
    <x v="47"/>
    <x v="101"/>
  </r>
  <r>
    <x v="4"/>
    <x v="4"/>
    <x v="14"/>
    <x v="63"/>
    <x v="56"/>
    <x v="110"/>
  </r>
  <r>
    <x v="4"/>
    <x v="4"/>
    <x v="15"/>
    <x v="65"/>
    <x v="53"/>
    <x v="109"/>
  </r>
  <r>
    <x v="4"/>
    <x v="4"/>
    <x v="16"/>
    <x v="47"/>
    <x v="50"/>
    <x v="88"/>
  </r>
  <r>
    <x v="4"/>
    <x v="4"/>
    <x v="17"/>
    <x v="52"/>
    <x v="51"/>
    <x v="94"/>
  </r>
  <r>
    <x v="4"/>
    <x v="4"/>
    <x v="18"/>
    <x v="40"/>
    <x v="48"/>
    <x v="80"/>
  </r>
  <r>
    <x v="4"/>
    <x v="4"/>
    <x v="19"/>
    <x v="48"/>
    <x v="46"/>
    <x v="85"/>
  </r>
  <r>
    <x v="4"/>
    <x v="4"/>
    <x v="20"/>
    <x v="63"/>
    <x v="47"/>
    <x v="101"/>
  </r>
  <r>
    <x v="4"/>
    <x v="4"/>
    <x v="21"/>
    <x v="71"/>
    <x v="53"/>
    <x v="115"/>
  </r>
  <r>
    <x v="4"/>
    <x v="4"/>
    <x v="22"/>
    <x v="78"/>
    <x v="57"/>
    <x v="126"/>
  </r>
  <r>
    <x v="4"/>
    <x v="4"/>
    <x v="23"/>
    <x v="70"/>
    <x v="62"/>
    <x v="123"/>
  </r>
  <r>
    <x v="4"/>
    <x v="4"/>
    <x v="24"/>
    <x v="73"/>
    <x v="63"/>
    <x v="127"/>
  </r>
  <r>
    <x v="4"/>
    <x v="4"/>
    <x v="25"/>
    <x v="62"/>
    <x v="63"/>
    <x v="116"/>
  </r>
  <r>
    <x v="4"/>
    <x v="4"/>
    <x v="26"/>
    <x v="54"/>
    <x v="50"/>
    <x v="95"/>
  </r>
  <r>
    <x v="4"/>
    <x v="4"/>
    <x v="27"/>
    <x v="60"/>
    <x v="48"/>
    <x v="99"/>
  </r>
  <r>
    <x v="4"/>
    <x v="4"/>
    <x v="28"/>
    <x v="67"/>
    <x v="56"/>
    <x v="114"/>
  </r>
  <r>
    <x v="4"/>
    <x v="4"/>
    <x v="29"/>
    <x v="70"/>
    <x v="61"/>
    <x v="122"/>
  </r>
  <r>
    <x v="4"/>
    <x v="4"/>
    <x v="30"/>
    <x v="69"/>
    <x v="64"/>
    <x v="124"/>
  </r>
  <r>
    <x v="4"/>
    <x v="5"/>
    <x v="0"/>
    <x v="73"/>
    <x v="64"/>
    <x v="128"/>
  </r>
  <r>
    <x v="4"/>
    <x v="5"/>
    <x v="1"/>
    <x v="61"/>
    <x v="56"/>
    <x v="108"/>
  </r>
  <r>
    <x v="4"/>
    <x v="5"/>
    <x v="2"/>
    <x v="66"/>
    <x v="55"/>
    <x v="112"/>
  </r>
  <r>
    <x v="4"/>
    <x v="5"/>
    <x v="3"/>
    <x v="72"/>
    <x v="60"/>
    <x v="123"/>
  </r>
  <r>
    <x v="4"/>
    <x v="5"/>
    <x v="4"/>
    <x v="67"/>
    <x v="64"/>
    <x v="122"/>
  </r>
  <r>
    <x v="4"/>
    <x v="5"/>
    <x v="5"/>
    <x v="67"/>
    <x v="66"/>
    <x v="124"/>
  </r>
  <r>
    <x v="4"/>
    <x v="5"/>
    <x v="6"/>
    <x v="77"/>
    <x v="71"/>
    <x v="139"/>
  </r>
  <r>
    <x v="4"/>
    <x v="5"/>
    <x v="7"/>
    <x v="67"/>
    <x v="63"/>
    <x v="121"/>
  </r>
  <r>
    <x v="4"/>
    <x v="5"/>
    <x v="8"/>
    <x v="69"/>
    <x v="55"/>
    <x v="115"/>
  </r>
  <r>
    <x v="4"/>
    <x v="5"/>
    <x v="9"/>
    <x v="71"/>
    <x v="62"/>
    <x v="124"/>
  </r>
  <r>
    <x v="4"/>
    <x v="5"/>
    <x v="10"/>
    <x v="62"/>
    <x v="63"/>
    <x v="116"/>
  </r>
  <r>
    <x v="4"/>
    <x v="5"/>
    <x v="11"/>
    <x v="66"/>
    <x v="67"/>
    <x v="124"/>
  </r>
  <r>
    <x v="4"/>
    <x v="5"/>
    <x v="12"/>
    <x v="71"/>
    <x v="68"/>
    <x v="130"/>
  </r>
  <r>
    <x v="4"/>
    <x v="5"/>
    <x v="13"/>
    <x v="79"/>
    <x v="73"/>
    <x v="143"/>
  </r>
  <r>
    <x v="4"/>
    <x v="5"/>
    <x v="14"/>
    <x v="83"/>
    <x v="69"/>
    <x v="143"/>
  </r>
  <r>
    <x v="4"/>
    <x v="5"/>
    <x v="15"/>
    <x v="69"/>
    <x v="68"/>
    <x v="128"/>
  </r>
  <r>
    <x v="4"/>
    <x v="5"/>
    <x v="16"/>
    <x v="77"/>
    <x v="70"/>
    <x v="138"/>
  </r>
  <r>
    <x v="4"/>
    <x v="5"/>
    <x v="17"/>
    <x v="79"/>
    <x v="73"/>
    <x v="143"/>
  </r>
  <r>
    <x v="4"/>
    <x v="5"/>
    <x v="18"/>
    <x v="85"/>
    <x v="76"/>
    <x v="152"/>
  </r>
  <r>
    <x v="4"/>
    <x v="5"/>
    <x v="19"/>
    <x v="73"/>
    <x v="70"/>
    <x v="134"/>
  </r>
  <r>
    <x v="4"/>
    <x v="5"/>
    <x v="20"/>
    <x v="65"/>
    <x v="69"/>
    <x v="125"/>
  </r>
  <r>
    <x v="4"/>
    <x v="5"/>
    <x v="21"/>
    <x v="73"/>
    <x v="70"/>
    <x v="134"/>
  </r>
  <r>
    <x v="4"/>
    <x v="5"/>
    <x v="22"/>
    <x v="77"/>
    <x v="70"/>
    <x v="138"/>
  </r>
  <r>
    <x v="4"/>
    <x v="5"/>
    <x v="23"/>
    <x v="68"/>
    <x v="67"/>
    <x v="126"/>
  </r>
  <r>
    <x v="4"/>
    <x v="5"/>
    <x v="24"/>
    <x v="75"/>
    <x v="66"/>
    <x v="132"/>
  </r>
  <r>
    <x v="4"/>
    <x v="5"/>
    <x v="25"/>
    <x v="76"/>
    <x v="69"/>
    <x v="136"/>
  </r>
  <r>
    <x v="4"/>
    <x v="5"/>
    <x v="26"/>
    <x v="72"/>
    <x v="71"/>
    <x v="134"/>
  </r>
  <r>
    <x v="4"/>
    <x v="5"/>
    <x v="27"/>
    <x v="72"/>
    <x v="71"/>
    <x v="134"/>
  </r>
  <r>
    <x v="4"/>
    <x v="5"/>
    <x v="28"/>
    <x v="70"/>
    <x v="69"/>
    <x v="130"/>
  </r>
  <r>
    <x v="4"/>
    <x v="5"/>
    <x v="29"/>
    <x v="68"/>
    <x v="65"/>
    <x v="124"/>
  </r>
  <r>
    <x v="4"/>
    <x v="6"/>
    <x v="0"/>
    <x v="76"/>
    <x v="67"/>
    <x v="134"/>
  </r>
  <r>
    <x v="4"/>
    <x v="6"/>
    <x v="1"/>
    <x v="75"/>
    <x v="70"/>
    <x v="136"/>
  </r>
  <r>
    <x v="4"/>
    <x v="6"/>
    <x v="2"/>
    <x v="70"/>
    <x v="73"/>
    <x v="134"/>
  </r>
  <r>
    <x v="4"/>
    <x v="6"/>
    <x v="3"/>
    <x v="73"/>
    <x v="70"/>
    <x v="134"/>
  </r>
  <r>
    <x v="4"/>
    <x v="6"/>
    <x v="4"/>
    <x v="71"/>
    <x v="69"/>
    <x v="131"/>
  </r>
  <r>
    <x v="4"/>
    <x v="6"/>
    <x v="5"/>
    <x v="81"/>
    <x v="75"/>
    <x v="147"/>
  </r>
  <r>
    <x v="4"/>
    <x v="6"/>
    <x v="6"/>
    <x v="84"/>
    <x v="77"/>
    <x v="152"/>
  </r>
  <r>
    <x v="4"/>
    <x v="6"/>
    <x v="7"/>
    <x v="81"/>
    <x v="74"/>
    <x v="146"/>
  </r>
  <r>
    <x v="4"/>
    <x v="6"/>
    <x v="8"/>
    <x v="79"/>
    <x v="73"/>
    <x v="143"/>
  </r>
  <r>
    <x v="4"/>
    <x v="6"/>
    <x v="9"/>
    <x v="76"/>
    <x v="74"/>
    <x v="141"/>
  </r>
  <r>
    <x v="4"/>
    <x v="6"/>
    <x v="10"/>
    <x v="72"/>
    <x v="65"/>
    <x v="128"/>
  </r>
  <r>
    <x v="4"/>
    <x v="6"/>
    <x v="11"/>
    <x v="75"/>
    <x v="68"/>
    <x v="134"/>
  </r>
  <r>
    <x v="4"/>
    <x v="6"/>
    <x v="12"/>
    <x v="83"/>
    <x v="74"/>
    <x v="148"/>
  </r>
  <r>
    <x v="4"/>
    <x v="6"/>
    <x v="13"/>
    <x v="73"/>
    <x v="70"/>
    <x v="134"/>
  </r>
  <r>
    <x v="4"/>
    <x v="6"/>
    <x v="14"/>
    <x v="68"/>
    <x v="68"/>
    <x v="127"/>
  </r>
  <r>
    <x v="4"/>
    <x v="6"/>
    <x v="15"/>
    <x v="75"/>
    <x v="71"/>
    <x v="137"/>
  </r>
  <r>
    <x v="4"/>
    <x v="6"/>
    <x v="16"/>
    <x v="75"/>
    <x v="70"/>
    <x v="136"/>
  </r>
  <r>
    <x v="4"/>
    <x v="6"/>
    <x v="17"/>
    <x v="64"/>
    <x v="70"/>
    <x v="125"/>
  </r>
  <r>
    <x v="4"/>
    <x v="6"/>
    <x v="18"/>
    <x v="77"/>
    <x v="70"/>
    <x v="138"/>
  </r>
  <r>
    <x v="4"/>
    <x v="6"/>
    <x v="19"/>
    <x v="80"/>
    <x v="76"/>
    <x v="147"/>
  </r>
  <r>
    <x v="4"/>
    <x v="6"/>
    <x v="20"/>
    <x v="77"/>
    <x v="77"/>
    <x v="145"/>
  </r>
  <r>
    <x v="4"/>
    <x v="6"/>
    <x v="21"/>
    <x v="76"/>
    <x v="78"/>
    <x v="145"/>
  </r>
  <r>
    <x v="4"/>
    <x v="6"/>
    <x v="22"/>
    <x v="71"/>
    <x v="72"/>
    <x v="134"/>
  </r>
  <r>
    <x v="4"/>
    <x v="6"/>
    <x v="23"/>
    <x v="76"/>
    <x v="71"/>
    <x v="138"/>
  </r>
  <r>
    <x v="4"/>
    <x v="6"/>
    <x v="24"/>
    <x v="79"/>
    <x v="73"/>
    <x v="143"/>
  </r>
  <r>
    <x v="4"/>
    <x v="6"/>
    <x v="25"/>
    <x v="73"/>
    <x v="71"/>
    <x v="135"/>
  </r>
  <r>
    <x v="4"/>
    <x v="6"/>
    <x v="26"/>
    <x v="74"/>
    <x v="71"/>
    <x v="136"/>
  </r>
  <r>
    <x v="4"/>
    <x v="6"/>
    <x v="27"/>
    <x v="70"/>
    <x v="72"/>
    <x v="133"/>
  </r>
  <r>
    <x v="4"/>
    <x v="6"/>
    <x v="28"/>
    <x v="72"/>
    <x v="69"/>
    <x v="132"/>
  </r>
  <r>
    <x v="4"/>
    <x v="6"/>
    <x v="29"/>
    <x v="73"/>
    <x v="74"/>
    <x v="138"/>
  </r>
  <r>
    <x v="4"/>
    <x v="6"/>
    <x v="30"/>
    <x v="73"/>
    <x v="75"/>
    <x v="139"/>
  </r>
  <r>
    <x v="4"/>
    <x v="7"/>
    <x v="0"/>
    <x v="71"/>
    <x v="73"/>
    <x v="135"/>
  </r>
  <r>
    <x v="4"/>
    <x v="7"/>
    <x v="1"/>
    <x v="73"/>
    <x v="74"/>
    <x v="138"/>
  </r>
  <r>
    <x v="4"/>
    <x v="7"/>
    <x v="2"/>
    <x v="75"/>
    <x v="72"/>
    <x v="138"/>
  </r>
  <r>
    <x v="4"/>
    <x v="7"/>
    <x v="3"/>
    <x v="76"/>
    <x v="75"/>
    <x v="142"/>
  </r>
  <r>
    <x v="4"/>
    <x v="7"/>
    <x v="4"/>
    <x v="69"/>
    <x v="61"/>
    <x v="121"/>
  </r>
  <r>
    <x v="4"/>
    <x v="7"/>
    <x v="5"/>
    <x v="62"/>
    <x v="58"/>
    <x v="111"/>
  </r>
  <r>
    <x v="4"/>
    <x v="7"/>
    <x v="6"/>
    <x v="68"/>
    <x v="58"/>
    <x v="117"/>
  </r>
  <r>
    <x v="4"/>
    <x v="7"/>
    <x v="7"/>
    <x v="69"/>
    <x v="62"/>
    <x v="122"/>
  </r>
  <r>
    <x v="4"/>
    <x v="7"/>
    <x v="8"/>
    <x v="73"/>
    <x v="65"/>
    <x v="129"/>
  </r>
  <r>
    <x v="4"/>
    <x v="7"/>
    <x v="9"/>
    <x v="68"/>
    <x v="67"/>
    <x v="126"/>
  </r>
  <r>
    <x v="4"/>
    <x v="7"/>
    <x v="10"/>
    <x v="68"/>
    <x v="64"/>
    <x v="123"/>
  </r>
  <r>
    <x v="4"/>
    <x v="7"/>
    <x v="11"/>
    <x v="67"/>
    <x v="68"/>
    <x v="126"/>
  </r>
  <r>
    <x v="4"/>
    <x v="7"/>
    <x v="12"/>
    <x v="78"/>
    <x v="73"/>
    <x v="142"/>
  </r>
  <r>
    <x v="4"/>
    <x v="7"/>
    <x v="13"/>
    <x v="78"/>
    <x v="70"/>
    <x v="139"/>
  </r>
  <r>
    <x v="4"/>
    <x v="7"/>
    <x v="14"/>
    <x v="65"/>
    <x v="66"/>
    <x v="122"/>
  </r>
  <r>
    <x v="4"/>
    <x v="7"/>
    <x v="15"/>
    <x v="70"/>
    <x v="65"/>
    <x v="126"/>
  </r>
  <r>
    <x v="4"/>
    <x v="7"/>
    <x v="16"/>
    <x v="66"/>
    <x v="69"/>
    <x v="126"/>
  </r>
  <r>
    <x v="4"/>
    <x v="7"/>
    <x v="17"/>
    <x v="75"/>
    <x v="73"/>
    <x v="139"/>
  </r>
  <r>
    <x v="4"/>
    <x v="7"/>
    <x v="18"/>
    <x v="65"/>
    <x v="69"/>
    <x v="125"/>
  </r>
  <r>
    <x v="4"/>
    <x v="7"/>
    <x v="19"/>
    <x v="74"/>
    <x v="71"/>
    <x v="136"/>
  </r>
  <r>
    <x v="4"/>
    <x v="7"/>
    <x v="20"/>
    <x v="72"/>
    <x v="73"/>
    <x v="136"/>
  </r>
  <r>
    <x v="4"/>
    <x v="7"/>
    <x v="21"/>
    <x v="59"/>
    <x v="62"/>
    <x v="112"/>
  </r>
  <r>
    <x v="4"/>
    <x v="7"/>
    <x v="22"/>
    <x v="61"/>
    <x v="59"/>
    <x v="111"/>
  </r>
  <r>
    <x v="4"/>
    <x v="7"/>
    <x v="23"/>
    <x v="64"/>
    <x v="61"/>
    <x v="116"/>
  </r>
  <r>
    <x v="4"/>
    <x v="7"/>
    <x v="24"/>
    <x v="68"/>
    <x v="64"/>
    <x v="123"/>
  </r>
  <r>
    <x v="4"/>
    <x v="7"/>
    <x v="25"/>
    <x v="73"/>
    <x v="66"/>
    <x v="130"/>
  </r>
  <r>
    <x v="4"/>
    <x v="7"/>
    <x v="26"/>
    <x v="75"/>
    <x v="71"/>
    <x v="137"/>
  </r>
  <r>
    <x v="4"/>
    <x v="7"/>
    <x v="27"/>
    <x v="74"/>
    <x v="69"/>
    <x v="134"/>
  </r>
  <r>
    <x v="4"/>
    <x v="7"/>
    <x v="28"/>
    <x v="65"/>
    <x v="59"/>
    <x v="115"/>
  </r>
  <r>
    <x v="4"/>
    <x v="7"/>
    <x v="29"/>
    <x v="65"/>
    <x v="61"/>
    <x v="117"/>
  </r>
  <r>
    <x v="4"/>
    <x v="7"/>
    <x v="30"/>
    <x v="64"/>
    <x v="65"/>
    <x v="120"/>
  </r>
  <r>
    <x v="4"/>
    <x v="8"/>
    <x v="0"/>
    <x v="68"/>
    <x v="62"/>
    <x v="121"/>
  </r>
  <r>
    <x v="4"/>
    <x v="8"/>
    <x v="1"/>
    <x v="61"/>
    <x v="57"/>
    <x v="109"/>
  </r>
  <r>
    <x v="4"/>
    <x v="8"/>
    <x v="2"/>
    <x v="62"/>
    <x v="57"/>
    <x v="110"/>
  </r>
  <r>
    <x v="4"/>
    <x v="8"/>
    <x v="3"/>
    <x v="59"/>
    <x v="57"/>
    <x v="107"/>
  </r>
  <r>
    <x v="4"/>
    <x v="8"/>
    <x v="4"/>
    <x v="62"/>
    <x v="55"/>
    <x v="108"/>
  </r>
  <r>
    <x v="4"/>
    <x v="8"/>
    <x v="5"/>
    <x v="65"/>
    <x v="55"/>
    <x v="111"/>
  </r>
  <r>
    <x v="4"/>
    <x v="8"/>
    <x v="6"/>
    <x v="67"/>
    <x v="60"/>
    <x v="118"/>
  </r>
  <r>
    <x v="4"/>
    <x v="8"/>
    <x v="7"/>
    <x v="70"/>
    <x v="60"/>
    <x v="121"/>
  </r>
  <r>
    <x v="4"/>
    <x v="8"/>
    <x v="8"/>
    <x v="70"/>
    <x v="64"/>
    <x v="125"/>
  </r>
  <r>
    <x v="4"/>
    <x v="8"/>
    <x v="9"/>
    <x v="61"/>
    <x v="58"/>
    <x v="110"/>
  </r>
  <r>
    <x v="4"/>
    <x v="8"/>
    <x v="10"/>
    <x v="59"/>
    <x v="54"/>
    <x v="104"/>
  </r>
  <r>
    <x v="4"/>
    <x v="8"/>
    <x v="11"/>
    <x v="65"/>
    <x v="55"/>
    <x v="111"/>
  </r>
  <r>
    <x v="4"/>
    <x v="8"/>
    <x v="12"/>
    <x v="74"/>
    <x v="67"/>
    <x v="132"/>
  </r>
  <r>
    <x v="4"/>
    <x v="8"/>
    <x v="13"/>
    <x v="64"/>
    <x v="71"/>
    <x v="126"/>
  </r>
  <r>
    <x v="4"/>
    <x v="8"/>
    <x v="14"/>
    <x v="67"/>
    <x v="67"/>
    <x v="125"/>
  </r>
  <r>
    <x v="4"/>
    <x v="8"/>
    <x v="15"/>
    <x v="64"/>
    <x v="67"/>
    <x v="122"/>
  </r>
  <r>
    <x v="4"/>
    <x v="8"/>
    <x v="16"/>
    <x v="75"/>
    <x v="69"/>
    <x v="135"/>
  </r>
  <r>
    <x v="4"/>
    <x v="8"/>
    <x v="17"/>
    <x v="63"/>
    <x v="59"/>
    <x v="113"/>
  </r>
  <r>
    <x v="4"/>
    <x v="8"/>
    <x v="18"/>
    <x v="64"/>
    <x v="57"/>
    <x v="112"/>
  </r>
  <r>
    <x v="4"/>
    <x v="8"/>
    <x v="19"/>
    <x v="66"/>
    <x v="55"/>
    <x v="112"/>
  </r>
  <r>
    <x v="4"/>
    <x v="8"/>
    <x v="20"/>
    <x v="68"/>
    <x v="60"/>
    <x v="119"/>
  </r>
  <r>
    <x v="4"/>
    <x v="8"/>
    <x v="21"/>
    <x v="54"/>
    <x v="60"/>
    <x v="105"/>
  </r>
  <r>
    <x v="4"/>
    <x v="8"/>
    <x v="22"/>
    <x v="54"/>
    <x v="60"/>
    <x v="105"/>
  </r>
  <r>
    <x v="4"/>
    <x v="8"/>
    <x v="23"/>
    <x v="58"/>
    <x v="64"/>
    <x v="113"/>
  </r>
  <r>
    <x v="4"/>
    <x v="8"/>
    <x v="24"/>
    <x v="59"/>
    <x v="67"/>
    <x v="117"/>
  </r>
  <r>
    <x v="4"/>
    <x v="8"/>
    <x v="25"/>
    <x v="62"/>
    <x v="66"/>
    <x v="119"/>
  </r>
  <r>
    <x v="4"/>
    <x v="8"/>
    <x v="26"/>
    <x v="57"/>
    <x v="65"/>
    <x v="113"/>
  </r>
  <r>
    <x v="4"/>
    <x v="8"/>
    <x v="27"/>
    <x v="59"/>
    <x v="59"/>
    <x v="109"/>
  </r>
  <r>
    <x v="4"/>
    <x v="8"/>
    <x v="28"/>
    <x v="51"/>
    <x v="55"/>
    <x v="97"/>
  </r>
  <r>
    <x v="4"/>
    <x v="8"/>
    <x v="29"/>
    <x v="54"/>
    <x v="54"/>
    <x v="99"/>
  </r>
  <r>
    <x v="4"/>
    <x v="9"/>
    <x v="0"/>
    <x v="43"/>
    <x v="55"/>
    <x v="90"/>
  </r>
  <r>
    <x v="4"/>
    <x v="9"/>
    <x v="1"/>
    <x v="54"/>
    <x v="51"/>
    <x v="96"/>
  </r>
  <r>
    <x v="4"/>
    <x v="9"/>
    <x v="2"/>
    <x v="51"/>
    <x v="43"/>
    <x v="86"/>
  </r>
  <r>
    <x v="4"/>
    <x v="9"/>
    <x v="3"/>
    <x v="52"/>
    <x v="46"/>
    <x v="89"/>
  </r>
  <r>
    <x v="4"/>
    <x v="9"/>
    <x v="4"/>
    <x v="48"/>
    <x v="46"/>
    <x v="85"/>
  </r>
  <r>
    <x v="4"/>
    <x v="9"/>
    <x v="5"/>
    <x v="52"/>
    <x v="43"/>
    <x v="87"/>
  </r>
  <r>
    <x v="4"/>
    <x v="9"/>
    <x v="6"/>
    <x v="58"/>
    <x v="50"/>
    <x v="99"/>
  </r>
  <r>
    <x v="4"/>
    <x v="9"/>
    <x v="7"/>
    <x v="60"/>
    <x v="55"/>
    <x v="106"/>
  </r>
  <r>
    <x v="4"/>
    <x v="9"/>
    <x v="8"/>
    <x v="61"/>
    <x v="58"/>
    <x v="110"/>
  </r>
  <r>
    <x v="4"/>
    <x v="9"/>
    <x v="9"/>
    <x v="50"/>
    <x v="47"/>
    <x v="88"/>
  </r>
  <r>
    <x v="4"/>
    <x v="9"/>
    <x v="10"/>
    <x v="48"/>
    <x v="44"/>
    <x v="84"/>
  </r>
  <r>
    <x v="4"/>
    <x v="9"/>
    <x v="11"/>
    <x v="50"/>
    <x v="43"/>
    <x v="85"/>
  </r>
  <r>
    <x v="4"/>
    <x v="9"/>
    <x v="12"/>
    <x v="53"/>
    <x v="48"/>
    <x v="92"/>
  </r>
  <r>
    <x v="4"/>
    <x v="9"/>
    <x v="13"/>
    <x v="53"/>
    <x v="52"/>
    <x v="96"/>
  </r>
  <r>
    <x v="4"/>
    <x v="9"/>
    <x v="14"/>
    <x v="50"/>
    <x v="51"/>
    <x v="92"/>
  </r>
  <r>
    <x v="4"/>
    <x v="9"/>
    <x v="15"/>
    <x v="53"/>
    <x v="44"/>
    <x v="89"/>
  </r>
  <r>
    <x v="4"/>
    <x v="9"/>
    <x v="16"/>
    <x v="57"/>
    <x v="47"/>
    <x v="95"/>
  </r>
  <r>
    <x v="4"/>
    <x v="9"/>
    <x v="17"/>
    <x v="60"/>
    <x v="53"/>
    <x v="104"/>
  </r>
  <r>
    <x v="4"/>
    <x v="9"/>
    <x v="18"/>
    <x v="60"/>
    <x v="59"/>
    <x v="110"/>
  </r>
  <r>
    <x v="4"/>
    <x v="9"/>
    <x v="19"/>
    <x v="53"/>
    <x v="61"/>
    <x v="105"/>
  </r>
  <r>
    <x v="4"/>
    <x v="9"/>
    <x v="20"/>
    <x v="59"/>
    <x v="56"/>
    <x v="106"/>
  </r>
  <r>
    <x v="4"/>
    <x v="9"/>
    <x v="21"/>
    <x v="59"/>
    <x v="53"/>
    <x v="103"/>
  </r>
  <r>
    <x v="4"/>
    <x v="9"/>
    <x v="22"/>
    <x v="49"/>
    <x v="55"/>
    <x v="95"/>
  </r>
  <r>
    <x v="4"/>
    <x v="9"/>
    <x v="23"/>
    <x v="57"/>
    <x v="51"/>
    <x v="99"/>
  </r>
  <r>
    <x v="4"/>
    <x v="9"/>
    <x v="24"/>
    <x v="53"/>
    <x v="51"/>
    <x v="95"/>
  </r>
  <r>
    <x v="4"/>
    <x v="9"/>
    <x v="25"/>
    <x v="42"/>
    <x v="48"/>
    <x v="82"/>
  </r>
  <r>
    <x v="4"/>
    <x v="9"/>
    <x v="26"/>
    <x v="47"/>
    <x v="47"/>
    <x v="85"/>
  </r>
  <r>
    <x v="4"/>
    <x v="9"/>
    <x v="27"/>
    <x v="51"/>
    <x v="44"/>
    <x v="87"/>
  </r>
  <r>
    <x v="4"/>
    <x v="9"/>
    <x v="28"/>
    <x v="54"/>
    <x v="48"/>
    <x v="93"/>
  </r>
  <r>
    <x v="4"/>
    <x v="9"/>
    <x v="29"/>
    <x v="62"/>
    <x v="52"/>
    <x v="105"/>
  </r>
  <r>
    <x v="4"/>
    <x v="9"/>
    <x v="30"/>
    <x v="60"/>
    <x v="55"/>
    <x v="106"/>
  </r>
  <r>
    <x v="4"/>
    <x v="10"/>
    <x v="0"/>
    <x v="53"/>
    <x v="53"/>
    <x v="97"/>
  </r>
  <r>
    <x v="4"/>
    <x v="10"/>
    <x v="1"/>
    <x v="45"/>
    <x v="47"/>
    <x v="83"/>
  </r>
  <r>
    <x v="4"/>
    <x v="10"/>
    <x v="2"/>
    <x v="57"/>
    <x v="47"/>
    <x v="95"/>
  </r>
  <r>
    <x v="4"/>
    <x v="10"/>
    <x v="3"/>
    <x v="63"/>
    <x v="59"/>
    <x v="113"/>
  </r>
  <r>
    <x v="4"/>
    <x v="10"/>
    <x v="4"/>
    <x v="60"/>
    <x v="58"/>
    <x v="109"/>
  </r>
  <r>
    <x v="4"/>
    <x v="10"/>
    <x v="5"/>
    <x v="57"/>
    <x v="62"/>
    <x v="110"/>
  </r>
  <r>
    <x v="4"/>
    <x v="10"/>
    <x v="6"/>
    <x v="48"/>
    <x v="48"/>
    <x v="87"/>
  </r>
  <r>
    <x v="4"/>
    <x v="10"/>
    <x v="7"/>
    <x v="57"/>
    <x v="49"/>
    <x v="97"/>
  </r>
  <r>
    <x v="4"/>
    <x v="10"/>
    <x v="8"/>
    <x v="57"/>
    <x v="54"/>
    <x v="102"/>
  </r>
  <r>
    <x v="4"/>
    <x v="10"/>
    <x v="9"/>
    <x v="42"/>
    <x v="41"/>
    <x v="76"/>
  </r>
  <r>
    <x v="4"/>
    <x v="10"/>
    <x v="10"/>
    <x v="39"/>
    <x v="38"/>
    <x v="70"/>
  </r>
  <r>
    <x v="4"/>
    <x v="10"/>
    <x v="11"/>
    <x v="39"/>
    <x v="38"/>
    <x v="70"/>
  </r>
  <r>
    <x v="4"/>
    <x v="10"/>
    <x v="12"/>
    <x v="49"/>
    <x v="48"/>
    <x v="88"/>
  </r>
  <r>
    <x v="4"/>
    <x v="10"/>
    <x v="13"/>
    <x v="50"/>
    <x v="50"/>
    <x v="91"/>
  </r>
  <r>
    <x v="4"/>
    <x v="10"/>
    <x v="14"/>
    <x v="56"/>
    <x v="53"/>
    <x v="100"/>
  </r>
  <r>
    <x v="4"/>
    <x v="10"/>
    <x v="15"/>
    <x v="38"/>
    <x v="49"/>
    <x v="79"/>
  </r>
  <r>
    <x v="4"/>
    <x v="10"/>
    <x v="16"/>
    <x v="41"/>
    <x v="46"/>
    <x v="79"/>
  </r>
  <r>
    <x v="4"/>
    <x v="10"/>
    <x v="17"/>
    <x v="46"/>
    <x v="52"/>
    <x v="89"/>
  </r>
  <r>
    <x v="4"/>
    <x v="10"/>
    <x v="18"/>
    <x v="50"/>
    <x v="48"/>
    <x v="89"/>
  </r>
  <r>
    <x v="4"/>
    <x v="10"/>
    <x v="19"/>
    <x v="39"/>
    <x v="44"/>
    <x v="76"/>
  </r>
  <r>
    <x v="4"/>
    <x v="10"/>
    <x v="20"/>
    <x v="49"/>
    <x v="48"/>
    <x v="88"/>
  </r>
  <r>
    <x v="4"/>
    <x v="10"/>
    <x v="21"/>
    <x v="48"/>
    <x v="38"/>
    <x v="78"/>
  </r>
  <r>
    <x v="4"/>
    <x v="10"/>
    <x v="22"/>
    <x v="33"/>
    <x v="28"/>
    <x v="54"/>
  </r>
  <r>
    <x v="4"/>
    <x v="10"/>
    <x v="23"/>
    <x v="26"/>
    <x v="24"/>
    <x v="45"/>
  </r>
  <r>
    <x v="4"/>
    <x v="10"/>
    <x v="24"/>
    <x v="40"/>
    <x v="37"/>
    <x v="70"/>
  </r>
  <r>
    <x v="4"/>
    <x v="10"/>
    <x v="25"/>
    <x v="35"/>
    <x v="33"/>
    <x v="61"/>
  </r>
  <r>
    <x v="4"/>
    <x v="10"/>
    <x v="26"/>
    <x v="28"/>
    <x v="26"/>
    <x v="49"/>
  </r>
  <r>
    <x v="4"/>
    <x v="10"/>
    <x v="27"/>
    <x v="53"/>
    <x v="43"/>
    <x v="88"/>
  </r>
  <r>
    <x v="4"/>
    <x v="10"/>
    <x v="28"/>
    <x v="43"/>
    <x v="47"/>
    <x v="82"/>
  </r>
  <r>
    <x v="4"/>
    <x v="10"/>
    <x v="29"/>
    <x v="39"/>
    <x v="39"/>
    <x v="71"/>
  </r>
  <r>
    <x v="4"/>
    <x v="11"/>
    <x v="0"/>
    <x v="33"/>
    <x v="36"/>
    <x v="62"/>
  </r>
  <r>
    <x v="4"/>
    <x v="11"/>
    <x v="1"/>
    <x v="41"/>
    <x v="37"/>
    <x v="71"/>
  </r>
  <r>
    <x v="4"/>
    <x v="11"/>
    <x v="2"/>
    <x v="50"/>
    <x v="44"/>
    <x v="86"/>
  </r>
  <r>
    <x v="4"/>
    <x v="11"/>
    <x v="3"/>
    <x v="52"/>
    <x v="49"/>
    <x v="92"/>
  </r>
  <r>
    <x v="4"/>
    <x v="11"/>
    <x v="4"/>
    <x v="49"/>
    <x v="50"/>
    <x v="90"/>
  </r>
  <r>
    <x v="4"/>
    <x v="11"/>
    <x v="5"/>
    <x v="50"/>
    <x v="55"/>
    <x v="96"/>
  </r>
  <r>
    <x v="4"/>
    <x v="11"/>
    <x v="6"/>
    <x v="43"/>
    <x v="36"/>
    <x v="72"/>
  </r>
  <r>
    <x v="4"/>
    <x v="11"/>
    <x v="7"/>
    <x v="24"/>
    <x v="28"/>
    <x v="46"/>
  </r>
  <r>
    <x v="4"/>
    <x v="11"/>
    <x v="8"/>
    <x v="30"/>
    <x v="28"/>
    <x v="52"/>
  </r>
  <r>
    <x v="4"/>
    <x v="11"/>
    <x v="9"/>
    <x v="32"/>
    <x v="39"/>
    <x v="64"/>
  </r>
  <r>
    <x v="4"/>
    <x v="11"/>
    <x v="10"/>
    <x v="35"/>
    <x v="29"/>
    <x v="57"/>
  </r>
  <r>
    <x v="4"/>
    <x v="11"/>
    <x v="11"/>
    <x v="16"/>
    <x v="23"/>
    <x v="34"/>
  </r>
  <r>
    <x v="4"/>
    <x v="11"/>
    <x v="12"/>
    <x v="23"/>
    <x v="24"/>
    <x v="42"/>
  </r>
  <r>
    <x v="4"/>
    <x v="11"/>
    <x v="13"/>
    <x v="25"/>
    <x v="36"/>
    <x v="55"/>
  </r>
  <r>
    <x v="4"/>
    <x v="11"/>
    <x v="14"/>
    <x v="28"/>
    <x v="34"/>
    <x v="56"/>
  </r>
  <r>
    <x v="4"/>
    <x v="11"/>
    <x v="15"/>
    <x v="25"/>
    <x v="32"/>
    <x v="51"/>
  </r>
  <r>
    <x v="4"/>
    <x v="11"/>
    <x v="16"/>
    <x v="32"/>
    <x v="39"/>
    <x v="64"/>
  </r>
  <r>
    <x v="4"/>
    <x v="11"/>
    <x v="17"/>
    <x v="35"/>
    <x v="39"/>
    <x v="67"/>
  </r>
  <r>
    <x v="4"/>
    <x v="11"/>
    <x v="18"/>
    <x v="30"/>
    <x v="34"/>
    <x v="58"/>
  </r>
  <r>
    <x v="4"/>
    <x v="11"/>
    <x v="19"/>
    <x v="32"/>
    <x v="32"/>
    <x v="57"/>
  </r>
  <r>
    <x v="4"/>
    <x v="11"/>
    <x v="20"/>
    <x v="40"/>
    <x v="36"/>
    <x v="69"/>
  </r>
  <r>
    <x v="4"/>
    <x v="11"/>
    <x v="21"/>
    <x v="43"/>
    <x v="39"/>
    <x v="75"/>
  </r>
  <r>
    <x v="4"/>
    <x v="11"/>
    <x v="22"/>
    <x v="38"/>
    <x v="42"/>
    <x v="73"/>
  </r>
  <r>
    <x v="4"/>
    <x v="11"/>
    <x v="23"/>
    <x v="38"/>
    <x v="42"/>
    <x v="73"/>
  </r>
  <r>
    <x v="4"/>
    <x v="11"/>
    <x v="24"/>
    <x v="46"/>
    <x v="41"/>
    <x v="79"/>
  </r>
  <r>
    <x v="4"/>
    <x v="11"/>
    <x v="25"/>
    <x v="35"/>
    <x v="35"/>
    <x v="63"/>
  </r>
  <r>
    <x v="4"/>
    <x v="11"/>
    <x v="26"/>
    <x v="36"/>
    <x v="35"/>
    <x v="64"/>
  </r>
  <r>
    <x v="4"/>
    <x v="11"/>
    <x v="27"/>
    <x v="41"/>
    <x v="39"/>
    <x v="73"/>
  </r>
  <r>
    <x v="4"/>
    <x v="11"/>
    <x v="28"/>
    <x v="29"/>
    <x v="22"/>
    <x v="46"/>
  </r>
  <r>
    <x v="4"/>
    <x v="11"/>
    <x v="29"/>
    <x v="18"/>
    <x v="18"/>
    <x v="31"/>
  </r>
  <r>
    <x v="4"/>
    <x v="11"/>
    <x v="30"/>
    <x v="28"/>
    <x v="22"/>
    <x v="45"/>
  </r>
  <r>
    <x v="5"/>
    <x v="0"/>
    <x v="0"/>
    <x v="39"/>
    <x v="38"/>
    <x v="70"/>
  </r>
  <r>
    <x v="5"/>
    <x v="0"/>
    <x v="1"/>
    <x v="32"/>
    <x v="25"/>
    <x v="51"/>
  </r>
  <r>
    <x v="5"/>
    <x v="0"/>
    <x v="2"/>
    <x v="17"/>
    <x v="22"/>
    <x v="34"/>
  </r>
  <r>
    <x v="5"/>
    <x v="0"/>
    <x v="3"/>
    <x v="20"/>
    <x v="18"/>
    <x v="33"/>
  </r>
  <r>
    <x v="5"/>
    <x v="0"/>
    <x v="4"/>
    <x v="12"/>
    <x v="14"/>
    <x v="21"/>
  </r>
  <r>
    <x v="5"/>
    <x v="0"/>
    <x v="5"/>
    <x v="24"/>
    <x v="20"/>
    <x v="39"/>
  </r>
  <r>
    <x v="5"/>
    <x v="0"/>
    <x v="6"/>
    <x v="37"/>
    <x v="36"/>
    <x v="66"/>
  </r>
  <r>
    <x v="5"/>
    <x v="0"/>
    <x v="7"/>
    <x v="22"/>
    <x v="31"/>
    <x v="47"/>
  </r>
  <r>
    <x v="5"/>
    <x v="0"/>
    <x v="8"/>
    <x v="23"/>
    <x v="30"/>
    <x v="47"/>
  </r>
  <r>
    <x v="5"/>
    <x v="0"/>
    <x v="9"/>
    <x v="18"/>
    <x v="25"/>
    <x v="38"/>
  </r>
  <r>
    <x v="5"/>
    <x v="0"/>
    <x v="10"/>
    <x v="17"/>
    <x v="28"/>
    <x v="39"/>
  </r>
  <r>
    <x v="5"/>
    <x v="0"/>
    <x v="11"/>
    <x v="27"/>
    <x v="32"/>
    <x v="53"/>
  </r>
  <r>
    <x v="5"/>
    <x v="0"/>
    <x v="12"/>
    <x v="48"/>
    <x v="41"/>
    <x v="81"/>
  </r>
  <r>
    <x v="5"/>
    <x v="0"/>
    <x v="13"/>
    <x v="51"/>
    <x v="49"/>
    <x v="91"/>
  </r>
  <r>
    <x v="5"/>
    <x v="0"/>
    <x v="14"/>
    <x v="46"/>
    <x v="55"/>
    <x v="92"/>
  </r>
  <r>
    <x v="5"/>
    <x v="0"/>
    <x v="15"/>
    <x v="45"/>
    <x v="54"/>
    <x v="90"/>
  </r>
  <r>
    <x v="5"/>
    <x v="0"/>
    <x v="16"/>
    <x v="40"/>
    <x v="42"/>
    <x v="75"/>
  </r>
  <r>
    <x v="5"/>
    <x v="0"/>
    <x v="17"/>
    <x v="29"/>
    <x v="38"/>
    <x v="61"/>
  </r>
  <r>
    <x v="5"/>
    <x v="0"/>
    <x v="18"/>
    <x v="26"/>
    <x v="37"/>
    <x v="57"/>
  </r>
  <r>
    <x v="5"/>
    <x v="0"/>
    <x v="19"/>
    <x v="34"/>
    <x v="40"/>
    <x v="67"/>
  </r>
  <r>
    <x v="5"/>
    <x v="0"/>
    <x v="20"/>
    <x v="32"/>
    <x v="36"/>
    <x v="61"/>
  </r>
  <r>
    <x v="5"/>
    <x v="0"/>
    <x v="21"/>
    <x v="22"/>
    <x v="30"/>
    <x v="46"/>
  </r>
  <r>
    <x v="5"/>
    <x v="0"/>
    <x v="22"/>
    <x v="25"/>
    <x v="28"/>
    <x v="47"/>
  </r>
  <r>
    <x v="5"/>
    <x v="0"/>
    <x v="23"/>
    <x v="24"/>
    <x v="31"/>
    <x v="49"/>
  </r>
  <r>
    <x v="5"/>
    <x v="0"/>
    <x v="24"/>
    <x v="27"/>
    <x v="33"/>
    <x v="54"/>
  </r>
  <r>
    <x v="5"/>
    <x v="0"/>
    <x v="25"/>
    <x v="26"/>
    <x v="32"/>
    <x v="52"/>
  </r>
  <r>
    <x v="5"/>
    <x v="0"/>
    <x v="26"/>
    <x v="26"/>
    <x v="28"/>
    <x v="48"/>
  </r>
  <r>
    <x v="5"/>
    <x v="0"/>
    <x v="27"/>
    <x v="19"/>
    <x v="19"/>
    <x v="33"/>
  </r>
  <r>
    <x v="5"/>
    <x v="0"/>
    <x v="28"/>
    <x v="21"/>
    <x v="18"/>
    <x v="34"/>
  </r>
  <r>
    <x v="5"/>
    <x v="0"/>
    <x v="29"/>
    <x v="29"/>
    <x v="25"/>
    <x v="49"/>
  </r>
  <r>
    <x v="5"/>
    <x v="0"/>
    <x v="30"/>
    <x v="28"/>
    <x v="28"/>
    <x v="50"/>
  </r>
  <r>
    <x v="5"/>
    <x v="1"/>
    <x v="0"/>
    <x v="34"/>
    <x v="34"/>
    <x v="61"/>
  </r>
  <r>
    <x v="5"/>
    <x v="1"/>
    <x v="1"/>
    <x v="27"/>
    <x v="23"/>
    <x v="45"/>
  </r>
  <r>
    <x v="5"/>
    <x v="1"/>
    <x v="2"/>
    <x v="19"/>
    <x v="16"/>
    <x v="30"/>
  </r>
  <r>
    <x v="5"/>
    <x v="1"/>
    <x v="3"/>
    <x v="21"/>
    <x v="26"/>
    <x v="42"/>
  </r>
  <r>
    <x v="5"/>
    <x v="1"/>
    <x v="4"/>
    <x v="14"/>
    <x v="6"/>
    <x v="15"/>
  </r>
  <r>
    <x v="5"/>
    <x v="1"/>
    <x v="5"/>
    <x v="5"/>
    <x v="5"/>
    <x v="6"/>
  </r>
  <r>
    <x v="5"/>
    <x v="1"/>
    <x v="6"/>
    <x v="12"/>
    <x v="12"/>
    <x v="19"/>
  </r>
  <r>
    <x v="5"/>
    <x v="1"/>
    <x v="7"/>
    <x v="14"/>
    <x v="16"/>
    <x v="25"/>
  </r>
  <r>
    <x v="5"/>
    <x v="1"/>
    <x v="8"/>
    <x v="16"/>
    <x v="14"/>
    <x v="25"/>
  </r>
  <r>
    <x v="5"/>
    <x v="1"/>
    <x v="9"/>
    <x v="26"/>
    <x v="25"/>
    <x v="46"/>
  </r>
  <r>
    <x v="5"/>
    <x v="1"/>
    <x v="10"/>
    <x v="33"/>
    <x v="29"/>
    <x v="55"/>
  </r>
  <r>
    <x v="5"/>
    <x v="1"/>
    <x v="11"/>
    <x v="14"/>
    <x v="9"/>
    <x v="18"/>
  </r>
  <r>
    <x v="5"/>
    <x v="1"/>
    <x v="12"/>
    <x v="12"/>
    <x v="12"/>
    <x v="19"/>
  </r>
  <r>
    <x v="5"/>
    <x v="1"/>
    <x v="13"/>
    <x v="18"/>
    <x v="20"/>
    <x v="33"/>
  </r>
  <r>
    <x v="5"/>
    <x v="1"/>
    <x v="14"/>
    <x v="22"/>
    <x v="22"/>
    <x v="39"/>
  </r>
  <r>
    <x v="5"/>
    <x v="1"/>
    <x v="15"/>
    <x v="32"/>
    <x v="35"/>
    <x v="60"/>
  </r>
  <r>
    <x v="5"/>
    <x v="1"/>
    <x v="16"/>
    <x v="33"/>
    <x v="32"/>
    <x v="58"/>
  </r>
  <r>
    <x v="5"/>
    <x v="1"/>
    <x v="17"/>
    <x v="37"/>
    <x v="34"/>
    <x v="64"/>
  </r>
  <r>
    <x v="5"/>
    <x v="1"/>
    <x v="18"/>
    <x v="40"/>
    <x v="33"/>
    <x v="66"/>
  </r>
  <r>
    <x v="5"/>
    <x v="1"/>
    <x v="19"/>
    <x v="37"/>
    <x v="37"/>
    <x v="67"/>
  </r>
  <r>
    <x v="5"/>
    <x v="1"/>
    <x v="20"/>
    <x v="26"/>
    <x v="35"/>
    <x v="55"/>
  </r>
  <r>
    <x v="5"/>
    <x v="1"/>
    <x v="21"/>
    <x v="27"/>
    <x v="26"/>
    <x v="48"/>
  </r>
  <r>
    <x v="5"/>
    <x v="1"/>
    <x v="22"/>
    <x v="32"/>
    <x v="36"/>
    <x v="61"/>
  </r>
  <r>
    <x v="5"/>
    <x v="1"/>
    <x v="23"/>
    <x v="33"/>
    <x v="26"/>
    <x v="53"/>
  </r>
  <r>
    <x v="5"/>
    <x v="1"/>
    <x v="24"/>
    <x v="25"/>
    <x v="22"/>
    <x v="42"/>
  </r>
  <r>
    <x v="5"/>
    <x v="1"/>
    <x v="25"/>
    <x v="22"/>
    <x v="18"/>
    <x v="35"/>
  </r>
  <r>
    <x v="5"/>
    <x v="1"/>
    <x v="26"/>
    <x v="18"/>
    <x v="26"/>
    <x v="39"/>
  </r>
  <r>
    <x v="5"/>
    <x v="1"/>
    <x v="27"/>
    <x v="27"/>
    <x v="33"/>
    <x v="54"/>
  </r>
  <r>
    <x v="5"/>
    <x v="2"/>
    <x v="0"/>
    <x v="29"/>
    <x v="34"/>
    <x v="57"/>
  </r>
  <r>
    <x v="5"/>
    <x v="2"/>
    <x v="1"/>
    <x v="27"/>
    <x v="28"/>
    <x v="49"/>
  </r>
  <r>
    <x v="5"/>
    <x v="2"/>
    <x v="2"/>
    <x v="24"/>
    <x v="26"/>
    <x v="45"/>
  </r>
  <r>
    <x v="5"/>
    <x v="2"/>
    <x v="3"/>
    <x v="23"/>
    <x v="34"/>
    <x v="51"/>
  </r>
  <r>
    <x v="5"/>
    <x v="2"/>
    <x v="4"/>
    <x v="33"/>
    <x v="33"/>
    <x v="59"/>
  </r>
  <r>
    <x v="5"/>
    <x v="2"/>
    <x v="5"/>
    <x v="40"/>
    <x v="38"/>
    <x v="71"/>
  </r>
  <r>
    <x v="5"/>
    <x v="2"/>
    <x v="6"/>
    <x v="37"/>
    <x v="40"/>
    <x v="70"/>
  </r>
  <r>
    <x v="5"/>
    <x v="2"/>
    <x v="7"/>
    <x v="50"/>
    <x v="38"/>
    <x v="80"/>
  </r>
  <r>
    <x v="5"/>
    <x v="2"/>
    <x v="8"/>
    <x v="23"/>
    <x v="21"/>
    <x v="39"/>
  </r>
  <r>
    <x v="5"/>
    <x v="2"/>
    <x v="9"/>
    <x v="24"/>
    <x v="19"/>
    <x v="38"/>
  </r>
  <r>
    <x v="5"/>
    <x v="2"/>
    <x v="10"/>
    <x v="29"/>
    <x v="30"/>
    <x v="53"/>
  </r>
  <r>
    <x v="5"/>
    <x v="2"/>
    <x v="11"/>
    <x v="35"/>
    <x v="36"/>
    <x v="64"/>
  </r>
  <r>
    <x v="5"/>
    <x v="2"/>
    <x v="12"/>
    <x v="58"/>
    <x v="38"/>
    <x v="88"/>
  </r>
  <r>
    <x v="5"/>
    <x v="2"/>
    <x v="13"/>
    <x v="50"/>
    <x v="43"/>
    <x v="85"/>
  </r>
  <r>
    <x v="5"/>
    <x v="2"/>
    <x v="14"/>
    <x v="59"/>
    <x v="43"/>
    <x v="94"/>
  </r>
  <r>
    <x v="5"/>
    <x v="2"/>
    <x v="15"/>
    <x v="45"/>
    <x v="44"/>
    <x v="81"/>
  </r>
  <r>
    <x v="5"/>
    <x v="2"/>
    <x v="16"/>
    <x v="50"/>
    <x v="43"/>
    <x v="85"/>
  </r>
  <r>
    <x v="5"/>
    <x v="2"/>
    <x v="17"/>
    <x v="46"/>
    <x v="39"/>
    <x v="77"/>
  </r>
  <r>
    <x v="5"/>
    <x v="2"/>
    <x v="18"/>
    <x v="39"/>
    <x v="40"/>
    <x v="72"/>
  </r>
  <r>
    <x v="5"/>
    <x v="2"/>
    <x v="19"/>
    <x v="40"/>
    <x v="39"/>
    <x v="72"/>
  </r>
  <r>
    <x v="5"/>
    <x v="2"/>
    <x v="20"/>
    <x v="49"/>
    <x v="48"/>
    <x v="88"/>
  </r>
  <r>
    <x v="5"/>
    <x v="2"/>
    <x v="21"/>
    <x v="37"/>
    <x v="43"/>
    <x v="73"/>
  </r>
  <r>
    <x v="5"/>
    <x v="2"/>
    <x v="22"/>
    <x v="37"/>
    <x v="41"/>
    <x v="71"/>
  </r>
  <r>
    <x v="5"/>
    <x v="2"/>
    <x v="23"/>
    <x v="32"/>
    <x v="37"/>
    <x v="62"/>
  </r>
  <r>
    <x v="5"/>
    <x v="2"/>
    <x v="24"/>
    <x v="42"/>
    <x v="33"/>
    <x v="68"/>
  </r>
  <r>
    <x v="5"/>
    <x v="2"/>
    <x v="25"/>
    <x v="48"/>
    <x v="39"/>
    <x v="79"/>
  </r>
  <r>
    <x v="5"/>
    <x v="2"/>
    <x v="26"/>
    <x v="43"/>
    <x v="39"/>
    <x v="75"/>
  </r>
  <r>
    <x v="5"/>
    <x v="2"/>
    <x v="27"/>
    <x v="41"/>
    <x v="39"/>
    <x v="73"/>
  </r>
  <r>
    <x v="5"/>
    <x v="2"/>
    <x v="28"/>
    <x v="45"/>
    <x v="38"/>
    <x v="75"/>
  </r>
  <r>
    <x v="5"/>
    <x v="2"/>
    <x v="29"/>
    <x v="37"/>
    <x v="42"/>
    <x v="72"/>
  </r>
  <r>
    <x v="5"/>
    <x v="2"/>
    <x v="30"/>
    <x v="38"/>
    <x v="41"/>
    <x v="72"/>
  </r>
  <r>
    <x v="5"/>
    <x v="3"/>
    <x v="0"/>
    <x v="41"/>
    <x v="37"/>
    <x v="71"/>
  </r>
  <r>
    <x v="5"/>
    <x v="3"/>
    <x v="1"/>
    <x v="35"/>
    <x v="35"/>
    <x v="63"/>
  </r>
  <r>
    <x v="5"/>
    <x v="3"/>
    <x v="2"/>
    <x v="42"/>
    <x v="34"/>
    <x v="69"/>
  </r>
  <r>
    <x v="5"/>
    <x v="3"/>
    <x v="3"/>
    <x v="55"/>
    <x v="28"/>
    <x v="75"/>
  </r>
  <r>
    <x v="5"/>
    <x v="3"/>
    <x v="4"/>
    <x v="24"/>
    <x v="22"/>
    <x v="41"/>
  </r>
  <r>
    <x v="5"/>
    <x v="3"/>
    <x v="5"/>
    <x v="35"/>
    <x v="28"/>
    <x v="56"/>
  </r>
  <r>
    <x v="5"/>
    <x v="3"/>
    <x v="6"/>
    <x v="48"/>
    <x v="43"/>
    <x v="83"/>
  </r>
  <r>
    <x v="5"/>
    <x v="3"/>
    <x v="7"/>
    <x v="29"/>
    <x v="39"/>
    <x v="62"/>
  </r>
  <r>
    <x v="5"/>
    <x v="3"/>
    <x v="8"/>
    <x v="55"/>
    <x v="41"/>
    <x v="88"/>
  </r>
  <r>
    <x v="5"/>
    <x v="3"/>
    <x v="9"/>
    <x v="42"/>
    <x v="34"/>
    <x v="69"/>
  </r>
  <r>
    <x v="5"/>
    <x v="3"/>
    <x v="10"/>
    <x v="45"/>
    <x v="41"/>
    <x v="78"/>
  </r>
  <r>
    <x v="5"/>
    <x v="3"/>
    <x v="11"/>
    <x v="42"/>
    <x v="44"/>
    <x v="79"/>
  </r>
  <r>
    <x v="5"/>
    <x v="3"/>
    <x v="12"/>
    <x v="47"/>
    <x v="42"/>
    <x v="81"/>
  </r>
  <r>
    <x v="5"/>
    <x v="3"/>
    <x v="13"/>
    <x v="45"/>
    <x v="42"/>
    <x v="79"/>
  </r>
  <r>
    <x v="5"/>
    <x v="3"/>
    <x v="14"/>
    <x v="42"/>
    <x v="41"/>
    <x v="76"/>
  </r>
  <r>
    <x v="5"/>
    <x v="3"/>
    <x v="15"/>
    <x v="51"/>
    <x v="41"/>
    <x v="84"/>
  </r>
  <r>
    <x v="5"/>
    <x v="3"/>
    <x v="16"/>
    <x v="49"/>
    <x v="42"/>
    <x v="83"/>
  </r>
  <r>
    <x v="5"/>
    <x v="3"/>
    <x v="17"/>
    <x v="57"/>
    <x v="46"/>
    <x v="94"/>
  </r>
  <r>
    <x v="5"/>
    <x v="3"/>
    <x v="18"/>
    <x v="63"/>
    <x v="52"/>
    <x v="106"/>
  </r>
  <r>
    <x v="5"/>
    <x v="3"/>
    <x v="19"/>
    <x v="58"/>
    <x v="53"/>
    <x v="102"/>
  </r>
  <r>
    <x v="5"/>
    <x v="3"/>
    <x v="20"/>
    <x v="46"/>
    <x v="52"/>
    <x v="89"/>
  </r>
  <r>
    <x v="5"/>
    <x v="3"/>
    <x v="21"/>
    <x v="63"/>
    <x v="51"/>
    <x v="105"/>
  </r>
  <r>
    <x v="5"/>
    <x v="3"/>
    <x v="22"/>
    <x v="51"/>
    <x v="46"/>
    <x v="88"/>
  </r>
  <r>
    <x v="5"/>
    <x v="3"/>
    <x v="23"/>
    <x v="50"/>
    <x v="43"/>
    <x v="85"/>
  </r>
  <r>
    <x v="5"/>
    <x v="3"/>
    <x v="24"/>
    <x v="56"/>
    <x v="47"/>
    <x v="94"/>
  </r>
  <r>
    <x v="5"/>
    <x v="3"/>
    <x v="25"/>
    <x v="55"/>
    <x v="50"/>
    <x v="96"/>
  </r>
  <r>
    <x v="5"/>
    <x v="3"/>
    <x v="26"/>
    <x v="60"/>
    <x v="54"/>
    <x v="105"/>
  </r>
  <r>
    <x v="5"/>
    <x v="3"/>
    <x v="27"/>
    <x v="59"/>
    <x v="57"/>
    <x v="107"/>
  </r>
  <r>
    <x v="5"/>
    <x v="3"/>
    <x v="28"/>
    <x v="52"/>
    <x v="51"/>
    <x v="94"/>
  </r>
  <r>
    <x v="5"/>
    <x v="3"/>
    <x v="29"/>
    <x v="43"/>
    <x v="47"/>
    <x v="82"/>
  </r>
  <r>
    <x v="5"/>
    <x v="4"/>
    <x v="0"/>
    <x v="49"/>
    <x v="44"/>
    <x v="85"/>
  </r>
  <r>
    <x v="5"/>
    <x v="4"/>
    <x v="1"/>
    <x v="38"/>
    <x v="46"/>
    <x v="76"/>
  </r>
  <r>
    <x v="5"/>
    <x v="4"/>
    <x v="2"/>
    <x v="60"/>
    <x v="47"/>
    <x v="98"/>
  </r>
  <r>
    <x v="5"/>
    <x v="4"/>
    <x v="3"/>
    <x v="59"/>
    <x v="57"/>
    <x v="107"/>
  </r>
  <r>
    <x v="5"/>
    <x v="4"/>
    <x v="4"/>
    <x v="49"/>
    <x v="55"/>
    <x v="95"/>
  </r>
  <r>
    <x v="5"/>
    <x v="4"/>
    <x v="5"/>
    <x v="54"/>
    <x v="53"/>
    <x v="98"/>
  </r>
  <r>
    <x v="5"/>
    <x v="4"/>
    <x v="6"/>
    <x v="55"/>
    <x v="49"/>
    <x v="95"/>
  </r>
  <r>
    <x v="5"/>
    <x v="4"/>
    <x v="7"/>
    <x v="54"/>
    <x v="46"/>
    <x v="91"/>
  </r>
  <r>
    <x v="5"/>
    <x v="4"/>
    <x v="8"/>
    <x v="59"/>
    <x v="53"/>
    <x v="103"/>
  </r>
  <r>
    <x v="5"/>
    <x v="4"/>
    <x v="9"/>
    <x v="46"/>
    <x v="50"/>
    <x v="87"/>
  </r>
  <r>
    <x v="5"/>
    <x v="4"/>
    <x v="10"/>
    <x v="43"/>
    <x v="49"/>
    <x v="84"/>
  </r>
  <r>
    <x v="5"/>
    <x v="4"/>
    <x v="11"/>
    <x v="49"/>
    <x v="55"/>
    <x v="95"/>
  </r>
  <r>
    <x v="5"/>
    <x v="4"/>
    <x v="12"/>
    <x v="59"/>
    <x v="56"/>
    <x v="106"/>
  </r>
  <r>
    <x v="5"/>
    <x v="4"/>
    <x v="13"/>
    <x v="53"/>
    <x v="52"/>
    <x v="96"/>
  </r>
  <r>
    <x v="5"/>
    <x v="4"/>
    <x v="14"/>
    <x v="57"/>
    <x v="53"/>
    <x v="101"/>
  </r>
  <r>
    <x v="5"/>
    <x v="4"/>
    <x v="15"/>
    <x v="67"/>
    <x v="52"/>
    <x v="110"/>
  </r>
  <r>
    <x v="5"/>
    <x v="4"/>
    <x v="16"/>
    <x v="53"/>
    <x v="55"/>
    <x v="99"/>
  </r>
  <r>
    <x v="5"/>
    <x v="4"/>
    <x v="17"/>
    <x v="62"/>
    <x v="59"/>
    <x v="112"/>
  </r>
  <r>
    <x v="5"/>
    <x v="4"/>
    <x v="18"/>
    <x v="45"/>
    <x v="55"/>
    <x v="91"/>
  </r>
  <r>
    <x v="5"/>
    <x v="4"/>
    <x v="19"/>
    <x v="64"/>
    <x v="55"/>
    <x v="110"/>
  </r>
  <r>
    <x v="5"/>
    <x v="4"/>
    <x v="20"/>
    <x v="69"/>
    <x v="59"/>
    <x v="119"/>
  </r>
  <r>
    <x v="5"/>
    <x v="4"/>
    <x v="21"/>
    <x v="63"/>
    <x v="62"/>
    <x v="116"/>
  </r>
  <r>
    <x v="5"/>
    <x v="4"/>
    <x v="22"/>
    <x v="61"/>
    <x v="57"/>
    <x v="109"/>
  </r>
  <r>
    <x v="5"/>
    <x v="4"/>
    <x v="23"/>
    <x v="74"/>
    <x v="64"/>
    <x v="129"/>
  </r>
  <r>
    <x v="5"/>
    <x v="4"/>
    <x v="24"/>
    <x v="59"/>
    <x v="58"/>
    <x v="108"/>
  </r>
  <r>
    <x v="5"/>
    <x v="4"/>
    <x v="25"/>
    <x v="49"/>
    <x v="55"/>
    <x v="95"/>
  </r>
  <r>
    <x v="5"/>
    <x v="4"/>
    <x v="26"/>
    <x v="64"/>
    <x v="57"/>
    <x v="112"/>
  </r>
  <r>
    <x v="5"/>
    <x v="4"/>
    <x v="27"/>
    <x v="55"/>
    <x v="56"/>
    <x v="102"/>
  </r>
  <r>
    <x v="5"/>
    <x v="4"/>
    <x v="28"/>
    <x v="67"/>
    <x v="59"/>
    <x v="117"/>
  </r>
  <r>
    <x v="5"/>
    <x v="4"/>
    <x v="29"/>
    <x v="59"/>
    <x v="63"/>
    <x v="113"/>
  </r>
  <r>
    <x v="5"/>
    <x v="4"/>
    <x v="30"/>
    <x v="73"/>
    <x v="63"/>
    <x v="127"/>
  </r>
  <r>
    <x v="5"/>
    <x v="5"/>
    <x v="0"/>
    <x v="73"/>
    <x v="69"/>
    <x v="133"/>
  </r>
  <r>
    <x v="5"/>
    <x v="5"/>
    <x v="1"/>
    <x v="65"/>
    <x v="67"/>
    <x v="123"/>
  </r>
  <r>
    <x v="5"/>
    <x v="5"/>
    <x v="2"/>
    <x v="70"/>
    <x v="67"/>
    <x v="128"/>
  </r>
  <r>
    <x v="5"/>
    <x v="5"/>
    <x v="3"/>
    <x v="68"/>
    <x v="66"/>
    <x v="125"/>
  </r>
  <r>
    <x v="5"/>
    <x v="5"/>
    <x v="4"/>
    <x v="70"/>
    <x v="64"/>
    <x v="125"/>
  </r>
  <r>
    <x v="5"/>
    <x v="5"/>
    <x v="5"/>
    <x v="69"/>
    <x v="67"/>
    <x v="127"/>
  </r>
  <r>
    <x v="5"/>
    <x v="5"/>
    <x v="6"/>
    <x v="74"/>
    <x v="66"/>
    <x v="131"/>
  </r>
  <r>
    <x v="5"/>
    <x v="5"/>
    <x v="7"/>
    <x v="73"/>
    <x v="63"/>
    <x v="127"/>
  </r>
  <r>
    <x v="5"/>
    <x v="5"/>
    <x v="8"/>
    <x v="61"/>
    <x v="60"/>
    <x v="112"/>
  </r>
  <r>
    <x v="5"/>
    <x v="5"/>
    <x v="9"/>
    <x v="61"/>
    <x v="63"/>
    <x v="115"/>
  </r>
  <r>
    <x v="5"/>
    <x v="5"/>
    <x v="10"/>
    <x v="69"/>
    <x v="63"/>
    <x v="123"/>
  </r>
  <r>
    <x v="5"/>
    <x v="5"/>
    <x v="11"/>
    <x v="58"/>
    <x v="59"/>
    <x v="108"/>
  </r>
  <r>
    <x v="5"/>
    <x v="5"/>
    <x v="12"/>
    <x v="57"/>
    <x v="59"/>
    <x v="107"/>
  </r>
  <r>
    <x v="5"/>
    <x v="5"/>
    <x v="13"/>
    <x v="61"/>
    <x v="62"/>
    <x v="114"/>
  </r>
  <r>
    <x v="5"/>
    <x v="5"/>
    <x v="14"/>
    <x v="68"/>
    <x v="61"/>
    <x v="120"/>
  </r>
  <r>
    <x v="5"/>
    <x v="5"/>
    <x v="15"/>
    <x v="72"/>
    <x v="63"/>
    <x v="126"/>
  </r>
  <r>
    <x v="5"/>
    <x v="5"/>
    <x v="16"/>
    <x v="74"/>
    <x v="67"/>
    <x v="132"/>
  </r>
  <r>
    <x v="5"/>
    <x v="5"/>
    <x v="17"/>
    <x v="77"/>
    <x v="69"/>
    <x v="137"/>
  </r>
  <r>
    <x v="5"/>
    <x v="5"/>
    <x v="18"/>
    <x v="80"/>
    <x v="73"/>
    <x v="144"/>
  </r>
  <r>
    <x v="5"/>
    <x v="5"/>
    <x v="19"/>
    <x v="82"/>
    <x v="72"/>
    <x v="145"/>
  </r>
  <r>
    <x v="5"/>
    <x v="5"/>
    <x v="20"/>
    <x v="61"/>
    <x v="63"/>
    <x v="115"/>
  </r>
  <r>
    <x v="5"/>
    <x v="5"/>
    <x v="21"/>
    <x v="62"/>
    <x v="62"/>
    <x v="115"/>
  </r>
  <r>
    <x v="5"/>
    <x v="5"/>
    <x v="22"/>
    <x v="60"/>
    <x v="64"/>
    <x v="115"/>
  </r>
  <r>
    <x v="5"/>
    <x v="5"/>
    <x v="23"/>
    <x v="62"/>
    <x v="65"/>
    <x v="118"/>
  </r>
  <r>
    <x v="5"/>
    <x v="5"/>
    <x v="24"/>
    <x v="67"/>
    <x v="67"/>
    <x v="125"/>
  </r>
  <r>
    <x v="5"/>
    <x v="5"/>
    <x v="25"/>
    <x v="68"/>
    <x v="70"/>
    <x v="129"/>
  </r>
  <r>
    <x v="5"/>
    <x v="5"/>
    <x v="26"/>
    <x v="58"/>
    <x v="60"/>
    <x v="109"/>
  </r>
  <r>
    <x v="5"/>
    <x v="5"/>
    <x v="27"/>
    <x v="61"/>
    <x v="55"/>
    <x v="107"/>
  </r>
  <r>
    <x v="5"/>
    <x v="5"/>
    <x v="28"/>
    <x v="69"/>
    <x v="58"/>
    <x v="118"/>
  </r>
  <r>
    <x v="5"/>
    <x v="5"/>
    <x v="29"/>
    <x v="70"/>
    <x v="65"/>
    <x v="126"/>
  </r>
  <r>
    <x v="5"/>
    <x v="6"/>
    <x v="0"/>
    <x v="67"/>
    <x v="70"/>
    <x v="128"/>
  </r>
  <r>
    <x v="5"/>
    <x v="6"/>
    <x v="1"/>
    <x v="65"/>
    <x v="67"/>
    <x v="123"/>
  </r>
  <r>
    <x v="5"/>
    <x v="6"/>
    <x v="2"/>
    <x v="69"/>
    <x v="61"/>
    <x v="121"/>
  </r>
  <r>
    <x v="5"/>
    <x v="6"/>
    <x v="3"/>
    <x v="73"/>
    <x v="65"/>
    <x v="129"/>
  </r>
  <r>
    <x v="5"/>
    <x v="6"/>
    <x v="4"/>
    <x v="68"/>
    <x v="72"/>
    <x v="131"/>
  </r>
  <r>
    <x v="5"/>
    <x v="6"/>
    <x v="5"/>
    <x v="70"/>
    <x v="71"/>
    <x v="132"/>
  </r>
  <r>
    <x v="5"/>
    <x v="6"/>
    <x v="6"/>
    <x v="66"/>
    <x v="72"/>
    <x v="129"/>
  </r>
  <r>
    <x v="5"/>
    <x v="6"/>
    <x v="7"/>
    <x v="73"/>
    <x v="67"/>
    <x v="131"/>
  </r>
  <r>
    <x v="5"/>
    <x v="6"/>
    <x v="8"/>
    <x v="61"/>
    <x v="62"/>
    <x v="114"/>
  </r>
  <r>
    <x v="5"/>
    <x v="6"/>
    <x v="9"/>
    <x v="71"/>
    <x v="66"/>
    <x v="128"/>
  </r>
  <r>
    <x v="5"/>
    <x v="6"/>
    <x v="10"/>
    <x v="71"/>
    <x v="65"/>
    <x v="127"/>
  </r>
  <r>
    <x v="5"/>
    <x v="6"/>
    <x v="11"/>
    <x v="70"/>
    <x v="69"/>
    <x v="130"/>
  </r>
  <r>
    <x v="5"/>
    <x v="6"/>
    <x v="12"/>
    <x v="79"/>
    <x v="72"/>
    <x v="142"/>
  </r>
  <r>
    <x v="5"/>
    <x v="6"/>
    <x v="13"/>
    <x v="83"/>
    <x v="78"/>
    <x v="152"/>
  </r>
  <r>
    <x v="5"/>
    <x v="6"/>
    <x v="14"/>
    <x v="89"/>
    <x v="84"/>
    <x v="163"/>
  </r>
  <r>
    <x v="5"/>
    <x v="6"/>
    <x v="15"/>
    <x v="73"/>
    <x v="73"/>
    <x v="137"/>
  </r>
  <r>
    <x v="5"/>
    <x v="6"/>
    <x v="16"/>
    <x v="74"/>
    <x v="70"/>
    <x v="135"/>
  </r>
  <r>
    <x v="5"/>
    <x v="6"/>
    <x v="17"/>
    <x v="76"/>
    <x v="70"/>
    <x v="137"/>
  </r>
  <r>
    <x v="5"/>
    <x v="6"/>
    <x v="18"/>
    <x v="77"/>
    <x v="72"/>
    <x v="140"/>
  </r>
  <r>
    <x v="5"/>
    <x v="6"/>
    <x v="19"/>
    <x v="75"/>
    <x v="73"/>
    <x v="139"/>
  </r>
  <r>
    <x v="5"/>
    <x v="6"/>
    <x v="20"/>
    <x v="72"/>
    <x v="75"/>
    <x v="138"/>
  </r>
  <r>
    <x v="5"/>
    <x v="6"/>
    <x v="21"/>
    <x v="73"/>
    <x v="75"/>
    <x v="139"/>
  </r>
  <r>
    <x v="5"/>
    <x v="6"/>
    <x v="22"/>
    <x v="74"/>
    <x v="75"/>
    <x v="140"/>
  </r>
  <r>
    <x v="5"/>
    <x v="6"/>
    <x v="23"/>
    <x v="78"/>
    <x v="74"/>
    <x v="143"/>
  </r>
  <r>
    <x v="5"/>
    <x v="6"/>
    <x v="24"/>
    <x v="77"/>
    <x v="78"/>
    <x v="146"/>
  </r>
  <r>
    <x v="5"/>
    <x v="6"/>
    <x v="25"/>
    <x v="77"/>
    <x v="78"/>
    <x v="146"/>
  </r>
  <r>
    <x v="5"/>
    <x v="6"/>
    <x v="26"/>
    <x v="80"/>
    <x v="79"/>
    <x v="150"/>
  </r>
  <r>
    <x v="5"/>
    <x v="6"/>
    <x v="27"/>
    <x v="75"/>
    <x v="72"/>
    <x v="138"/>
  </r>
  <r>
    <x v="5"/>
    <x v="6"/>
    <x v="28"/>
    <x v="80"/>
    <x v="80"/>
    <x v="151"/>
  </r>
  <r>
    <x v="5"/>
    <x v="6"/>
    <x v="29"/>
    <x v="80"/>
    <x v="78"/>
    <x v="149"/>
  </r>
  <r>
    <x v="5"/>
    <x v="6"/>
    <x v="30"/>
    <x v="78"/>
    <x v="76"/>
    <x v="145"/>
  </r>
  <r>
    <x v="5"/>
    <x v="7"/>
    <x v="0"/>
    <x v="81"/>
    <x v="75"/>
    <x v="147"/>
  </r>
  <r>
    <x v="5"/>
    <x v="7"/>
    <x v="1"/>
    <x v="83"/>
    <x v="78"/>
    <x v="152"/>
  </r>
  <r>
    <x v="5"/>
    <x v="7"/>
    <x v="2"/>
    <x v="77"/>
    <x v="78"/>
    <x v="146"/>
  </r>
  <r>
    <x v="5"/>
    <x v="7"/>
    <x v="3"/>
    <x v="83"/>
    <x v="78"/>
    <x v="152"/>
  </r>
  <r>
    <x v="5"/>
    <x v="7"/>
    <x v="4"/>
    <x v="74"/>
    <x v="76"/>
    <x v="141"/>
  </r>
  <r>
    <x v="5"/>
    <x v="7"/>
    <x v="5"/>
    <x v="63"/>
    <x v="68"/>
    <x v="122"/>
  </r>
  <r>
    <x v="5"/>
    <x v="7"/>
    <x v="6"/>
    <x v="66"/>
    <x v="67"/>
    <x v="124"/>
  </r>
  <r>
    <x v="5"/>
    <x v="7"/>
    <x v="7"/>
    <x v="69"/>
    <x v="63"/>
    <x v="123"/>
  </r>
  <r>
    <x v="5"/>
    <x v="7"/>
    <x v="8"/>
    <x v="71"/>
    <x v="66"/>
    <x v="128"/>
  </r>
  <r>
    <x v="5"/>
    <x v="7"/>
    <x v="9"/>
    <x v="73"/>
    <x v="68"/>
    <x v="132"/>
  </r>
  <r>
    <x v="5"/>
    <x v="7"/>
    <x v="10"/>
    <x v="74"/>
    <x v="72"/>
    <x v="137"/>
  </r>
  <r>
    <x v="5"/>
    <x v="7"/>
    <x v="11"/>
    <x v="81"/>
    <x v="75"/>
    <x v="147"/>
  </r>
  <r>
    <x v="5"/>
    <x v="7"/>
    <x v="12"/>
    <x v="78"/>
    <x v="75"/>
    <x v="144"/>
  </r>
  <r>
    <x v="5"/>
    <x v="7"/>
    <x v="13"/>
    <x v="79"/>
    <x v="75"/>
    <x v="145"/>
  </r>
  <r>
    <x v="5"/>
    <x v="7"/>
    <x v="14"/>
    <x v="75"/>
    <x v="73"/>
    <x v="139"/>
  </r>
  <r>
    <x v="5"/>
    <x v="7"/>
    <x v="15"/>
    <x v="78"/>
    <x v="74"/>
    <x v="143"/>
  </r>
  <r>
    <x v="5"/>
    <x v="7"/>
    <x v="16"/>
    <x v="77"/>
    <x v="78"/>
    <x v="146"/>
  </r>
  <r>
    <x v="5"/>
    <x v="7"/>
    <x v="17"/>
    <x v="79"/>
    <x v="75"/>
    <x v="145"/>
  </r>
  <r>
    <x v="5"/>
    <x v="7"/>
    <x v="18"/>
    <x v="70"/>
    <x v="69"/>
    <x v="130"/>
  </r>
  <r>
    <x v="5"/>
    <x v="7"/>
    <x v="19"/>
    <x v="73"/>
    <x v="63"/>
    <x v="127"/>
  </r>
  <r>
    <x v="5"/>
    <x v="7"/>
    <x v="20"/>
    <x v="82"/>
    <x v="70"/>
    <x v="143"/>
  </r>
  <r>
    <x v="5"/>
    <x v="7"/>
    <x v="21"/>
    <x v="72"/>
    <x v="71"/>
    <x v="134"/>
  </r>
  <r>
    <x v="5"/>
    <x v="7"/>
    <x v="22"/>
    <x v="71"/>
    <x v="65"/>
    <x v="127"/>
  </r>
  <r>
    <x v="5"/>
    <x v="7"/>
    <x v="23"/>
    <x v="78"/>
    <x v="69"/>
    <x v="138"/>
  </r>
  <r>
    <x v="5"/>
    <x v="7"/>
    <x v="24"/>
    <x v="67"/>
    <x v="64"/>
    <x v="122"/>
  </r>
  <r>
    <x v="5"/>
    <x v="7"/>
    <x v="25"/>
    <x v="70"/>
    <x v="65"/>
    <x v="126"/>
  </r>
  <r>
    <x v="5"/>
    <x v="7"/>
    <x v="26"/>
    <x v="77"/>
    <x v="72"/>
    <x v="140"/>
  </r>
  <r>
    <x v="5"/>
    <x v="7"/>
    <x v="27"/>
    <x v="66"/>
    <x v="68"/>
    <x v="125"/>
  </r>
  <r>
    <x v="5"/>
    <x v="7"/>
    <x v="28"/>
    <x v="71"/>
    <x v="65"/>
    <x v="127"/>
  </r>
  <r>
    <x v="5"/>
    <x v="7"/>
    <x v="29"/>
    <x v="72"/>
    <x v="69"/>
    <x v="132"/>
  </r>
  <r>
    <x v="5"/>
    <x v="7"/>
    <x v="30"/>
    <x v="76"/>
    <x v="68"/>
    <x v="135"/>
  </r>
  <r>
    <x v="5"/>
    <x v="8"/>
    <x v="0"/>
    <x v="72"/>
    <x v="75"/>
    <x v="138"/>
  </r>
  <r>
    <x v="5"/>
    <x v="8"/>
    <x v="1"/>
    <x v="67"/>
    <x v="69"/>
    <x v="127"/>
  </r>
  <r>
    <x v="5"/>
    <x v="8"/>
    <x v="2"/>
    <x v="70"/>
    <x v="64"/>
    <x v="125"/>
  </r>
  <r>
    <x v="5"/>
    <x v="8"/>
    <x v="3"/>
    <x v="71"/>
    <x v="66"/>
    <x v="128"/>
  </r>
  <r>
    <x v="5"/>
    <x v="8"/>
    <x v="4"/>
    <x v="73"/>
    <x v="70"/>
    <x v="134"/>
  </r>
  <r>
    <x v="5"/>
    <x v="8"/>
    <x v="5"/>
    <x v="73"/>
    <x v="68"/>
    <x v="132"/>
  </r>
  <r>
    <x v="5"/>
    <x v="8"/>
    <x v="6"/>
    <x v="78"/>
    <x v="71"/>
    <x v="140"/>
  </r>
  <r>
    <x v="5"/>
    <x v="8"/>
    <x v="7"/>
    <x v="62"/>
    <x v="66"/>
    <x v="119"/>
  </r>
  <r>
    <x v="5"/>
    <x v="8"/>
    <x v="8"/>
    <x v="63"/>
    <x v="65"/>
    <x v="119"/>
  </r>
  <r>
    <x v="5"/>
    <x v="8"/>
    <x v="9"/>
    <x v="65"/>
    <x v="58"/>
    <x v="114"/>
  </r>
  <r>
    <x v="5"/>
    <x v="8"/>
    <x v="10"/>
    <x v="62"/>
    <x v="54"/>
    <x v="107"/>
  </r>
  <r>
    <x v="5"/>
    <x v="8"/>
    <x v="11"/>
    <x v="66"/>
    <x v="57"/>
    <x v="114"/>
  </r>
  <r>
    <x v="5"/>
    <x v="8"/>
    <x v="12"/>
    <x v="69"/>
    <x v="69"/>
    <x v="129"/>
  </r>
  <r>
    <x v="5"/>
    <x v="8"/>
    <x v="13"/>
    <x v="77"/>
    <x v="66"/>
    <x v="134"/>
  </r>
  <r>
    <x v="5"/>
    <x v="8"/>
    <x v="14"/>
    <x v="64"/>
    <x v="58"/>
    <x v="113"/>
  </r>
  <r>
    <x v="5"/>
    <x v="8"/>
    <x v="15"/>
    <x v="60"/>
    <x v="57"/>
    <x v="108"/>
  </r>
  <r>
    <x v="5"/>
    <x v="8"/>
    <x v="16"/>
    <x v="58"/>
    <x v="61"/>
    <x v="110"/>
  </r>
  <r>
    <x v="5"/>
    <x v="8"/>
    <x v="17"/>
    <x v="64"/>
    <x v="61"/>
    <x v="116"/>
  </r>
  <r>
    <x v="5"/>
    <x v="8"/>
    <x v="18"/>
    <x v="60"/>
    <x v="54"/>
    <x v="105"/>
  </r>
  <r>
    <x v="5"/>
    <x v="8"/>
    <x v="19"/>
    <x v="64"/>
    <x v="54"/>
    <x v="109"/>
  </r>
  <r>
    <x v="5"/>
    <x v="8"/>
    <x v="20"/>
    <x v="64"/>
    <x v="66"/>
    <x v="121"/>
  </r>
  <r>
    <x v="5"/>
    <x v="8"/>
    <x v="21"/>
    <x v="59"/>
    <x v="59"/>
    <x v="109"/>
  </r>
  <r>
    <x v="5"/>
    <x v="8"/>
    <x v="22"/>
    <x v="49"/>
    <x v="54"/>
    <x v="94"/>
  </r>
  <r>
    <x v="5"/>
    <x v="8"/>
    <x v="23"/>
    <x v="54"/>
    <x v="52"/>
    <x v="97"/>
  </r>
  <r>
    <x v="5"/>
    <x v="8"/>
    <x v="24"/>
    <x v="53"/>
    <x v="56"/>
    <x v="100"/>
  </r>
  <r>
    <x v="5"/>
    <x v="8"/>
    <x v="25"/>
    <x v="54"/>
    <x v="59"/>
    <x v="104"/>
  </r>
  <r>
    <x v="5"/>
    <x v="8"/>
    <x v="26"/>
    <x v="61"/>
    <x v="57"/>
    <x v="109"/>
  </r>
  <r>
    <x v="5"/>
    <x v="8"/>
    <x v="27"/>
    <x v="63"/>
    <x v="58"/>
    <x v="112"/>
  </r>
  <r>
    <x v="5"/>
    <x v="8"/>
    <x v="28"/>
    <x v="57"/>
    <x v="52"/>
    <x v="100"/>
  </r>
  <r>
    <x v="5"/>
    <x v="8"/>
    <x v="29"/>
    <x v="56"/>
    <x v="51"/>
    <x v="98"/>
  </r>
  <r>
    <x v="5"/>
    <x v="9"/>
    <x v="0"/>
    <x v="62"/>
    <x v="51"/>
    <x v="104"/>
  </r>
  <r>
    <x v="5"/>
    <x v="9"/>
    <x v="1"/>
    <x v="72"/>
    <x v="58"/>
    <x v="121"/>
  </r>
  <r>
    <x v="5"/>
    <x v="9"/>
    <x v="2"/>
    <x v="68"/>
    <x v="61"/>
    <x v="120"/>
  </r>
  <r>
    <x v="5"/>
    <x v="9"/>
    <x v="3"/>
    <x v="60"/>
    <x v="69"/>
    <x v="120"/>
  </r>
  <r>
    <x v="5"/>
    <x v="9"/>
    <x v="4"/>
    <x v="60"/>
    <x v="65"/>
    <x v="116"/>
  </r>
  <r>
    <x v="5"/>
    <x v="9"/>
    <x v="5"/>
    <x v="73"/>
    <x v="63"/>
    <x v="127"/>
  </r>
  <r>
    <x v="5"/>
    <x v="9"/>
    <x v="6"/>
    <x v="49"/>
    <x v="59"/>
    <x v="99"/>
  </r>
  <r>
    <x v="5"/>
    <x v="9"/>
    <x v="7"/>
    <x v="59"/>
    <x v="56"/>
    <x v="106"/>
  </r>
  <r>
    <x v="5"/>
    <x v="9"/>
    <x v="8"/>
    <x v="57"/>
    <x v="51"/>
    <x v="99"/>
  </r>
  <r>
    <x v="5"/>
    <x v="9"/>
    <x v="9"/>
    <x v="60"/>
    <x v="54"/>
    <x v="105"/>
  </r>
  <r>
    <x v="5"/>
    <x v="9"/>
    <x v="10"/>
    <x v="64"/>
    <x v="57"/>
    <x v="112"/>
  </r>
  <r>
    <x v="5"/>
    <x v="9"/>
    <x v="11"/>
    <x v="68"/>
    <x v="58"/>
    <x v="117"/>
  </r>
  <r>
    <x v="5"/>
    <x v="9"/>
    <x v="12"/>
    <x v="73"/>
    <x v="61"/>
    <x v="125"/>
  </r>
  <r>
    <x v="5"/>
    <x v="9"/>
    <x v="13"/>
    <x v="60"/>
    <x v="61"/>
    <x v="112"/>
  </r>
  <r>
    <x v="5"/>
    <x v="9"/>
    <x v="14"/>
    <x v="50"/>
    <x v="52"/>
    <x v="93"/>
  </r>
  <r>
    <x v="5"/>
    <x v="9"/>
    <x v="15"/>
    <x v="43"/>
    <x v="49"/>
    <x v="84"/>
  </r>
  <r>
    <x v="5"/>
    <x v="9"/>
    <x v="16"/>
    <x v="47"/>
    <x v="47"/>
    <x v="85"/>
  </r>
  <r>
    <x v="5"/>
    <x v="9"/>
    <x v="17"/>
    <x v="53"/>
    <x v="50"/>
    <x v="94"/>
  </r>
  <r>
    <x v="5"/>
    <x v="9"/>
    <x v="18"/>
    <x v="59"/>
    <x v="54"/>
    <x v="104"/>
  </r>
  <r>
    <x v="5"/>
    <x v="9"/>
    <x v="19"/>
    <x v="61"/>
    <x v="59"/>
    <x v="111"/>
  </r>
  <r>
    <x v="5"/>
    <x v="9"/>
    <x v="20"/>
    <x v="59"/>
    <x v="50"/>
    <x v="100"/>
  </r>
  <r>
    <x v="5"/>
    <x v="9"/>
    <x v="21"/>
    <x v="48"/>
    <x v="46"/>
    <x v="85"/>
  </r>
  <r>
    <x v="5"/>
    <x v="9"/>
    <x v="22"/>
    <x v="62"/>
    <x v="53"/>
    <x v="106"/>
  </r>
  <r>
    <x v="5"/>
    <x v="9"/>
    <x v="23"/>
    <x v="59"/>
    <x v="57"/>
    <x v="107"/>
  </r>
  <r>
    <x v="5"/>
    <x v="9"/>
    <x v="24"/>
    <x v="53"/>
    <x v="50"/>
    <x v="94"/>
  </r>
  <r>
    <x v="5"/>
    <x v="9"/>
    <x v="25"/>
    <x v="46"/>
    <x v="48"/>
    <x v="85"/>
  </r>
  <r>
    <x v="5"/>
    <x v="9"/>
    <x v="26"/>
    <x v="55"/>
    <x v="49"/>
    <x v="95"/>
  </r>
  <r>
    <x v="5"/>
    <x v="9"/>
    <x v="27"/>
    <x v="55"/>
    <x v="55"/>
    <x v="101"/>
  </r>
  <r>
    <x v="5"/>
    <x v="9"/>
    <x v="28"/>
    <x v="45"/>
    <x v="44"/>
    <x v="81"/>
  </r>
  <r>
    <x v="5"/>
    <x v="9"/>
    <x v="29"/>
    <x v="43"/>
    <x v="42"/>
    <x v="78"/>
  </r>
  <r>
    <x v="5"/>
    <x v="9"/>
    <x v="30"/>
    <x v="42"/>
    <x v="49"/>
    <x v="83"/>
  </r>
  <r>
    <x v="5"/>
    <x v="10"/>
    <x v="0"/>
    <x v="43"/>
    <x v="52"/>
    <x v="87"/>
  </r>
  <r>
    <x v="5"/>
    <x v="10"/>
    <x v="1"/>
    <x v="56"/>
    <x v="56"/>
    <x v="103"/>
  </r>
  <r>
    <x v="5"/>
    <x v="10"/>
    <x v="2"/>
    <x v="59"/>
    <x v="56"/>
    <x v="106"/>
  </r>
  <r>
    <x v="5"/>
    <x v="10"/>
    <x v="3"/>
    <x v="41"/>
    <x v="37"/>
    <x v="71"/>
  </r>
  <r>
    <x v="5"/>
    <x v="10"/>
    <x v="4"/>
    <x v="32"/>
    <x v="34"/>
    <x v="59"/>
  </r>
  <r>
    <x v="5"/>
    <x v="10"/>
    <x v="5"/>
    <x v="36"/>
    <x v="36"/>
    <x v="65"/>
  </r>
  <r>
    <x v="5"/>
    <x v="10"/>
    <x v="6"/>
    <x v="38"/>
    <x v="40"/>
    <x v="71"/>
  </r>
  <r>
    <x v="5"/>
    <x v="10"/>
    <x v="7"/>
    <x v="35"/>
    <x v="36"/>
    <x v="64"/>
  </r>
  <r>
    <x v="5"/>
    <x v="10"/>
    <x v="8"/>
    <x v="26"/>
    <x v="32"/>
    <x v="52"/>
  </r>
  <r>
    <x v="5"/>
    <x v="10"/>
    <x v="9"/>
    <x v="38"/>
    <x v="33"/>
    <x v="64"/>
  </r>
  <r>
    <x v="5"/>
    <x v="10"/>
    <x v="10"/>
    <x v="50"/>
    <x v="52"/>
    <x v="93"/>
  </r>
  <r>
    <x v="5"/>
    <x v="10"/>
    <x v="11"/>
    <x v="49"/>
    <x v="33"/>
    <x v="74"/>
  </r>
  <r>
    <x v="5"/>
    <x v="10"/>
    <x v="12"/>
    <x v="26"/>
    <x v="31"/>
    <x v="51"/>
  </r>
  <r>
    <x v="5"/>
    <x v="10"/>
    <x v="13"/>
    <x v="35"/>
    <x v="40"/>
    <x v="68"/>
  </r>
  <r>
    <x v="5"/>
    <x v="10"/>
    <x v="14"/>
    <x v="37"/>
    <x v="37"/>
    <x v="67"/>
  </r>
  <r>
    <x v="5"/>
    <x v="10"/>
    <x v="15"/>
    <x v="28"/>
    <x v="32"/>
    <x v="54"/>
  </r>
  <r>
    <x v="5"/>
    <x v="10"/>
    <x v="16"/>
    <x v="29"/>
    <x v="31"/>
    <x v="54"/>
  </r>
  <r>
    <x v="5"/>
    <x v="10"/>
    <x v="17"/>
    <x v="33"/>
    <x v="37"/>
    <x v="63"/>
  </r>
  <r>
    <x v="5"/>
    <x v="10"/>
    <x v="18"/>
    <x v="33"/>
    <x v="40"/>
    <x v="66"/>
  </r>
  <r>
    <x v="5"/>
    <x v="10"/>
    <x v="19"/>
    <x v="34"/>
    <x v="37"/>
    <x v="64"/>
  </r>
  <r>
    <x v="5"/>
    <x v="10"/>
    <x v="20"/>
    <x v="40"/>
    <x v="38"/>
    <x v="71"/>
  </r>
  <r>
    <x v="5"/>
    <x v="10"/>
    <x v="21"/>
    <x v="29"/>
    <x v="34"/>
    <x v="57"/>
  </r>
  <r>
    <x v="5"/>
    <x v="10"/>
    <x v="22"/>
    <x v="29"/>
    <x v="32"/>
    <x v="55"/>
  </r>
  <r>
    <x v="5"/>
    <x v="10"/>
    <x v="23"/>
    <x v="26"/>
    <x v="33"/>
    <x v="53"/>
  </r>
  <r>
    <x v="5"/>
    <x v="10"/>
    <x v="24"/>
    <x v="24"/>
    <x v="31"/>
    <x v="49"/>
  </r>
  <r>
    <x v="5"/>
    <x v="10"/>
    <x v="25"/>
    <x v="33"/>
    <x v="33"/>
    <x v="59"/>
  </r>
  <r>
    <x v="5"/>
    <x v="10"/>
    <x v="26"/>
    <x v="43"/>
    <x v="41"/>
    <x v="77"/>
  </r>
  <r>
    <x v="5"/>
    <x v="10"/>
    <x v="27"/>
    <x v="51"/>
    <x v="38"/>
    <x v="81"/>
  </r>
  <r>
    <x v="5"/>
    <x v="10"/>
    <x v="28"/>
    <x v="23"/>
    <x v="30"/>
    <x v="47"/>
  </r>
  <r>
    <x v="5"/>
    <x v="10"/>
    <x v="29"/>
    <x v="22"/>
    <x v="23"/>
    <x v="40"/>
  </r>
  <r>
    <x v="5"/>
    <x v="11"/>
    <x v="0"/>
    <x v="37"/>
    <x v="34"/>
    <x v="64"/>
  </r>
  <r>
    <x v="5"/>
    <x v="11"/>
    <x v="1"/>
    <x v="34"/>
    <x v="33"/>
    <x v="60"/>
  </r>
  <r>
    <x v="5"/>
    <x v="11"/>
    <x v="2"/>
    <x v="41"/>
    <x v="31"/>
    <x v="65"/>
  </r>
  <r>
    <x v="5"/>
    <x v="11"/>
    <x v="3"/>
    <x v="38"/>
    <x v="37"/>
    <x v="68"/>
  </r>
  <r>
    <x v="5"/>
    <x v="11"/>
    <x v="4"/>
    <x v="34"/>
    <x v="33"/>
    <x v="60"/>
  </r>
  <r>
    <x v="5"/>
    <x v="11"/>
    <x v="5"/>
    <x v="34"/>
    <x v="37"/>
    <x v="64"/>
  </r>
  <r>
    <x v="5"/>
    <x v="11"/>
    <x v="6"/>
    <x v="26"/>
    <x v="30"/>
    <x v="50"/>
  </r>
  <r>
    <x v="5"/>
    <x v="11"/>
    <x v="7"/>
    <x v="20"/>
    <x v="25"/>
    <x v="40"/>
  </r>
  <r>
    <x v="5"/>
    <x v="11"/>
    <x v="8"/>
    <x v="21"/>
    <x v="29"/>
    <x v="44"/>
  </r>
  <r>
    <x v="5"/>
    <x v="11"/>
    <x v="9"/>
    <x v="17"/>
    <x v="14"/>
    <x v="26"/>
  </r>
  <r>
    <x v="5"/>
    <x v="11"/>
    <x v="10"/>
    <x v="9"/>
    <x v="14"/>
    <x v="18"/>
  </r>
  <r>
    <x v="5"/>
    <x v="11"/>
    <x v="11"/>
    <x v="11"/>
    <x v="15"/>
    <x v="21"/>
  </r>
  <r>
    <x v="5"/>
    <x v="11"/>
    <x v="12"/>
    <x v="13"/>
    <x v="19"/>
    <x v="27"/>
  </r>
  <r>
    <x v="5"/>
    <x v="11"/>
    <x v="13"/>
    <x v="22"/>
    <x v="23"/>
    <x v="40"/>
  </r>
  <r>
    <x v="5"/>
    <x v="11"/>
    <x v="14"/>
    <x v="29"/>
    <x v="32"/>
    <x v="55"/>
  </r>
  <r>
    <x v="5"/>
    <x v="11"/>
    <x v="15"/>
    <x v="26"/>
    <x v="33"/>
    <x v="53"/>
  </r>
  <r>
    <x v="5"/>
    <x v="11"/>
    <x v="16"/>
    <x v="26"/>
    <x v="31"/>
    <x v="51"/>
  </r>
  <r>
    <x v="5"/>
    <x v="11"/>
    <x v="17"/>
    <x v="24"/>
    <x v="30"/>
    <x v="48"/>
  </r>
  <r>
    <x v="5"/>
    <x v="11"/>
    <x v="18"/>
    <x v="18"/>
    <x v="21"/>
    <x v="34"/>
  </r>
  <r>
    <x v="5"/>
    <x v="11"/>
    <x v="19"/>
    <x v="8"/>
    <x v="17"/>
    <x v="20"/>
  </r>
  <r>
    <x v="5"/>
    <x v="11"/>
    <x v="20"/>
    <x v="15"/>
    <x v="18"/>
    <x v="28"/>
  </r>
  <r>
    <x v="5"/>
    <x v="11"/>
    <x v="21"/>
    <x v="19"/>
    <x v="28"/>
    <x v="41"/>
  </r>
  <r>
    <x v="5"/>
    <x v="11"/>
    <x v="22"/>
    <x v="23"/>
    <x v="29"/>
    <x v="46"/>
  </r>
  <r>
    <x v="5"/>
    <x v="11"/>
    <x v="23"/>
    <x v="19"/>
    <x v="25"/>
    <x v="39"/>
  </r>
  <r>
    <x v="5"/>
    <x v="11"/>
    <x v="24"/>
    <x v="20"/>
    <x v="25"/>
    <x v="40"/>
  </r>
  <r>
    <x v="5"/>
    <x v="11"/>
    <x v="25"/>
    <x v="18"/>
    <x v="22"/>
    <x v="35"/>
  </r>
  <r>
    <x v="5"/>
    <x v="11"/>
    <x v="26"/>
    <x v="17"/>
    <x v="20"/>
    <x v="32"/>
  </r>
  <r>
    <x v="5"/>
    <x v="11"/>
    <x v="27"/>
    <x v="22"/>
    <x v="24"/>
    <x v="41"/>
  </r>
  <r>
    <x v="5"/>
    <x v="11"/>
    <x v="28"/>
    <x v="22"/>
    <x v="25"/>
    <x v="42"/>
  </r>
  <r>
    <x v="5"/>
    <x v="11"/>
    <x v="29"/>
    <x v="26"/>
    <x v="28"/>
    <x v="48"/>
  </r>
  <r>
    <x v="5"/>
    <x v="11"/>
    <x v="30"/>
    <x v="28"/>
    <x v="34"/>
    <x v="56"/>
  </r>
  <r>
    <x v="6"/>
    <x v="0"/>
    <x v="0"/>
    <x v="27"/>
    <x v="38"/>
    <x v="59"/>
  </r>
  <r>
    <x v="6"/>
    <x v="0"/>
    <x v="1"/>
    <x v="24"/>
    <x v="25"/>
    <x v="44"/>
  </r>
  <r>
    <x v="6"/>
    <x v="0"/>
    <x v="2"/>
    <x v="15"/>
    <x v="18"/>
    <x v="28"/>
  </r>
  <r>
    <x v="6"/>
    <x v="0"/>
    <x v="3"/>
    <x v="8"/>
    <x v="12"/>
    <x v="15"/>
  </r>
  <r>
    <x v="6"/>
    <x v="0"/>
    <x v="4"/>
    <x v="11"/>
    <x v="7"/>
    <x v="13"/>
  </r>
  <r>
    <x v="6"/>
    <x v="0"/>
    <x v="5"/>
    <x v="3"/>
    <x v="5"/>
    <x v="4"/>
  </r>
  <r>
    <x v="6"/>
    <x v="0"/>
    <x v="6"/>
    <x v="7"/>
    <x v="11"/>
    <x v="13"/>
  </r>
  <r>
    <x v="6"/>
    <x v="0"/>
    <x v="7"/>
    <x v="8"/>
    <x v="15"/>
    <x v="18"/>
  </r>
  <r>
    <x v="6"/>
    <x v="0"/>
    <x v="8"/>
    <x v="14"/>
    <x v="16"/>
    <x v="25"/>
  </r>
  <r>
    <x v="6"/>
    <x v="0"/>
    <x v="9"/>
    <x v="16"/>
    <x v="20"/>
    <x v="31"/>
  </r>
  <r>
    <x v="6"/>
    <x v="0"/>
    <x v="10"/>
    <x v="11"/>
    <x v="15"/>
    <x v="21"/>
  </r>
  <r>
    <x v="6"/>
    <x v="0"/>
    <x v="11"/>
    <x v="21"/>
    <x v="23"/>
    <x v="39"/>
  </r>
  <r>
    <x v="6"/>
    <x v="0"/>
    <x v="12"/>
    <x v="20"/>
    <x v="29"/>
    <x v="43"/>
  </r>
  <r>
    <x v="6"/>
    <x v="0"/>
    <x v="13"/>
    <x v="25"/>
    <x v="31"/>
    <x v="50"/>
  </r>
  <r>
    <x v="6"/>
    <x v="0"/>
    <x v="14"/>
    <x v="26"/>
    <x v="19"/>
    <x v="40"/>
  </r>
  <r>
    <x v="6"/>
    <x v="0"/>
    <x v="15"/>
    <x v="19"/>
    <x v="15"/>
    <x v="29"/>
  </r>
  <r>
    <x v="6"/>
    <x v="0"/>
    <x v="16"/>
    <x v="30"/>
    <x v="33"/>
    <x v="57"/>
  </r>
  <r>
    <x v="6"/>
    <x v="0"/>
    <x v="17"/>
    <x v="38"/>
    <x v="33"/>
    <x v="64"/>
  </r>
  <r>
    <x v="6"/>
    <x v="0"/>
    <x v="18"/>
    <x v="42"/>
    <x v="25"/>
    <x v="61"/>
  </r>
  <r>
    <x v="6"/>
    <x v="0"/>
    <x v="19"/>
    <x v="15"/>
    <x v="21"/>
    <x v="31"/>
  </r>
  <r>
    <x v="6"/>
    <x v="0"/>
    <x v="20"/>
    <x v="17"/>
    <x v="25"/>
    <x v="37"/>
  </r>
  <r>
    <x v="6"/>
    <x v="0"/>
    <x v="21"/>
    <x v="26"/>
    <x v="29"/>
    <x v="49"/>
  </r>
  <r>
    <x v="6"/>
    <x v="0"/>
    <x v="22"/>
    <x v="28"/>
    <x v="33"/>
    <x v="55"/>
  </r>
  <r>
    <x v="6"/>
    <x v="0"/>
    <x v="23"/>
    <x v="40"/>
    <x v="40"/>
    <x v="73"/>
  </r>
  <r>
    <x v="6"/>
    <x v="0"/>
    <x v="24"/>
    <x v="27"/>
    <x v="25"/>
    <x v="47"/>
  </r>
  <r>
    <x v="6"/>
    <x v="0"/>
    <x v="25"/>
    <x v="32"/>
    <x v="23"/>
    <x v="49"/>
  </r>
  <r>
    <x v="6"/>
    <x v="0"/>
    <x v="26"/>
    <x v="40"/>
    <x v="33"/>
    <x v="66"/>
  </r>
  <r>
    <x v="6"/>
    <x v="0"/>
    <x v="27"/>
    <x v="20"/>
    <x v="29"/>
    <x v="43"/>
  </r>
  <r>
    <x v="6"/>
    <x v="0"/>
    <x v="28"/>
    <x v="24"/>
    <x v="26"/>
    <x v="45"/>
  </r>
  <r>
    <x v="6"/>
    <x v="0"/>
    <x v="29"/>
    <x v="28"/>
    <x v="34"/>
    <x v="56"/>
  </r>
  <r>
    <x v="6"/>
    <x v="0"/>
    <x v="30"/>
    <x v="24"/>
    <x v="17"/>
    <x v="36"/>
  </r>
  <r>
    <x v="6"/>
    <x v="1"/>
    <x v="0"/>
    <x v="11"/>
    <x v="13"/>
    <x v="19"/>
  </r>
  <r>
    <x v="6"/>
    <x v="1"/>
    <x v="1"/>
    <x v="14"/>
    <x v="16"/>
    <x v="25"/>
  </r>
  <r>
    <x v="6"/>
    <x v="1"/>
    <x v="2"/>
    <x v="5"/>
    <x v="12"/>
    <x v="12"/>
  </r>
  <r>
    <x v="6"/>
    <x v="1"/>
    <x v="3"/>
    <x v="2"/>
    <x v="7"/>
    <x v="5"/>
  </r>
  <r>
    <x v="6"/>
    <x v="1"/>
    <x v="4"/>
    <x v="2"/>
    <x v="4"/>
    <x v="3"/>
  </r>
  <r>
    <x v="6"/>
    <x v="1"/>
    <x v="5"/>
    <x v="11"/>
    <x v="12"/>
    <x v="18"/>
  </r>
  <r>
    <x v="6"/>
    <x v="1"/>
    <x v="6"/>
    <x v="20"/>
    <x v="20"/>
    <x v="35"/>
  </r>
  <r>
    <x v="6"/>
    <x v="1"/>
    <x v="7"/>
    <x v="26"/>
    <x v="31"/>
    <x v="51"/>
  </r>
  <r>
    <x v="6"/>
    <x v="1"/>
    <x v="8"/>
    <x v="33"/>
    <x v="38"/>
    <x v="64"/>
  </r>
  <r>
    <x v="6"/>
    <x v="1"/>
    <x v="9"/>
    <x v="33"/>
    <x v="37"/>
    <x v="63"/>
  </r>
  <r>
    <x v="6"/>
    <x v="1"/>
    <x v="10"/>
    <x v="35"/>
    <x v="36"/>
    <x v="64"/>
  </r>
  <r>
    <x v="6"/>
    <x v="1"/>
    <x v="11"/>
    <x v="22"/>
    <x v="13"/>
    <x v="30"/>
  </r>
  <r>
    <x v="6"/>
    <x v="1"/>
    <x v="12"/>
    <x v="10"/>
    <x v="10"/>
    <x v="15"/>
  </r>
  <r>
    <x v="6"/>
    <x v="1"/>
    <x v="13"/>
    <x v="24"/>
    <x v="23"/>
    <x v="42"/>
  </r>
  <r>
    <x v="6"/>
    <x v="1"/>
    <x v="14"/>
    <x v="20"/>
    <x v="28"/>
    <x v="42"/>
  </r>
  <r>
    <x v="6"/>
    <x v="1"/>
    <x v="15"/>
    <x v="15"/>
    <x v="21"/>
    <x v="31"/>
  </r>
  <r>
    <x v="6"/>
    <x v="1"/>
    <x v="16"/>
    <x v="17"/>
    <x v="20"/>
    <x v="32"/>
  </r>
  <r>
    <x v="6"/>
    <x v="1"/>
    <x v="17"/>
    <x v="17"/>
    <x v="21"/>
    <x v="33"/>
  </r>
  <r>
    <x v="6"/>
    <x v="1"/>
    <x v="18"/>
    <x v="27"/>
    <x v="20"/>
    <x v="42"/>
  </r>
  <r>
    <x v="6"/>
    <x v="1"/>
    <x v="19"/>
    <x v="38"/>
    <x v="37"/>
    <x v="68"/>
  </r>
  <r>
    <x v="6"/>
    <x v="1"/>
    <x v="20"/>
    <x v="38"/>
    <x v="47"/>
    <x v="77"/>
  </r>
  <r>
    <x v="6"/>
    <x v="1"/>
    <x v="21"/>
    <x v="46"/>
    <x v="47"/>
    <x v="84"/>
  </r>
  <r>
    <x v="6"/>
    <x v="1"/>
    <x v="22"/>
    <x v="39"/>
    <x v="44"/>
    <x v="76"/>
  </r>
  <r>
    <x v="6"/>
    <x v="1"/>
    <x v="23"/>
    <x v="42"/>
    <x v="43"/>
    <x v="78"/>
  </r>
  <r>
    <x v="6"/>
    <x v="1"/>
    <x v="24"/>
    <x v="49"/>
    <x v="48"/>
    <x v="88"/>
  </r>
  <r>
    <x v="6"/>
    <x v="1"/>
    <x v="25"/>
    <x v="43"/>
    <x v="44"/>
    <x v="80"/>
  </r>
  <r>
    <x v="6"/>
    <x v="1"/>
    <x v="26"/>
    <x v="45"/>
    <x v="37"/>
    <x v="74"/>
  </r>
  <r>
    <x v="6"/>
    <x v="1"/>
    <x v="27"/>
    <x v="47"/>
    <x v="31"/>
    <x v="70"/>
  </r>
  <r>
    <x v="6"/>
    <x v="1"/>
    <x v="28"/>
    <x v="18"/>
    <x v="23"/>
    <x v="36"/>
  </r>
  <r>
    <x v="6"/>
    <x v="2"/>
    <x v="0"/>
    <x v="19"/>
    <x v="21"/>
    <x v="35"/>
  </r>
  <r>
    <x v="6"/>
    <x v="2"/>
    <x v="1"/>
    <x v="20"/>
    <x v="29"/>
    <x v="43"/>
  </r>
  <r>
    <x v="6"/>
    <x v="2"/>
    <x v="2"/>
    <x v="20"/>
    <x v="20"/>
    <x v="35"/>
  </r>
  <r>
    <x v="6"/>
    <x v="2"/>
    <x v="3"/>
    <x v="20"/>
    <x v="18"/>
    <x v="33"/>
  </r>
  <r>
    <x v="6"/>
    <x v="2"/>
    <x v="4"/>
    <x v="48"/>
    <x v="32"/>
    <x v="72"/>
  </r>
  <r>
    <x v="6"/>
    <x v="2"/>
    <x v="5"/>
    <x v="36"/>
    <x v="34"/>
    <x v="63"/>
  </r>
  <r>
    <x v="6"/>
    <x v="2"/>
    <x v="6"/>
    <x v="19"/>
    <x v="22"/>
    <x v="36"/>
  </r>
  <r>
    <x v="6"/>
    <x v="2"/>
    <x v="7"/>
    <x v="9"/>
    <x v="13"/>
    <x v="17"/>
  </r>
  <r>
    <x v="6"/>
    <x v="2"/>
    <x v="8"/>
    <x v="9"/>
    <x v="10"/>
    <x v="14"/>
  </r>
  <r>
    <x v="6"/>
    <x v="2"/>
    <x v="9"/>
    <x v="18"/>
    <x v="15"/>
    <x v="28"/>
  </r>
  <r>
    <x v="6"/>
    <x v="2"/>
    <x v="10"/>
    <x v="27"/>
    <x v="24"/>
    <x v="46"/>
  </r>
  <r>
    <x v="6"/>
    <x v="2"/>
    <x v="11"/>
    <x v="36"/>
    <x v="32"/>
    <x v="61"/>
  </r>
  <r>
    <x v="6"/>
    <x v="2"/>
    <x v="12"/>
    <x v="45"/>
    <x v="36"/>
    <x v="73"/>
  </r>
  <r>
    <x v="6"/>
    <x v="2"/>
    <x v="13"/>
    <x v="50"/>
    <x v="46"/>
    <x v="87"/>
  </r>
  <r>
    <x v="6"/>
    <x v="2"/>
    <x v="14"/>
    <x v="47"/>
    <x v="43"/>
    <x v="82"/>
  </r>
  <r>
    <x v="6"/>
    <x v="2"/>
    <x v="15"/>
    <x v="34"/>
    <x v="34"/>
    <x v="61"/>
  </r>
  <r>
    <x v="6"/>
    <x v="2"/>
    <x v="16"/>
    <x v="35"/>
    <x v="33"/>
    <x v="61"/>
  </r>
  <r>
    <x v="6"/>
    <x v="2"/>
    <x v="17"/>
    <x v="46"/>
    <x v="42"/>
    <x v="80"/>
  </r>
  <r>
    <x v="6"/>
    <x v="2"/>
    <x v="18"/>
    <x v="33"/>
    <x v="40"/>
    <x v="66"/>
  </r>
  <r>
    <x v="6"/>
    <x v="2"/>
    <x v="19"/>
    <x v="33"/>
    <x v="40"/>
    <x v="66"/>
  </r>
  <r>
    <x v="6"/>
    <x v="2"/>
    <x v="20"/>
    <x v="34"/>
    <x v="39"/>
    <x v="66"/>
  </r>
  <r>
    <x v="6"/>
    <x v="2"/>
    <x v="21"/>
    <x v="26"/>
    <x v="34"/>
    <x v="54"/>
  </r>
  <r>
    <x v="6"/>
    <x v="2"/>
    <x v="22"/>
    <x v="28"/>
    <x v="32"/>
    <x v="54"/>
  </r>
  <r>
    <x v="6"/>
    <x v="2"/>
    <x v="23"/>
    <x v="41"/>
    <x v="34"/>
    <x v="68"/>
  </r>
  <r>
    <x v="6"/>
    <x v="2"/>
    <x v="24"/>
    <x v="47"/>
    <x v="43"/>
    <x v="82"/>
  </r>
  <r>
    <x v="6"/>
    <x v="2"/>
    <x v="25"/>
    <x v="45"/>
    <x v="40"/>
    <x v="77"/>
  </r>
  <r>
    <x v="6"/>
    <x v="2"/>
    <x v="26"/>
    <x v="27"/>
    <x v="28"/>
    <x v="49"/>
  </r>
  <r>
    <x v="6"/>
    <x v="2"/>
    <x v="27"/>
    <x v="25"/>
    <x v="32"/>
    <x v="51"/>
  </r>
  <r>
    <x v="6"/>
    <x v="2"/>
    <x v="28"/>
    <x v="26"/>
    <x v="31"/>
    <x v="51"/>
  </r>
  <r>
    <x v="6"/>
    <x v="2"/>
    <x v="29"/>
    <x v="41"/>
    <x v="38"/>
    <x v="72"/>
  </r>
  <r>
    <x v="6"/>
    <x v="2"/>
    <x v="30"/>
    <x v="49"/>
    <x v="38"/>
    <x v="79"/>
  </r>
  <r>
    <x v="6"/>
    <x v="3"/>
    <x v="0"/>
    <x v="38"/>
    <x v="47"/>
    <x v="77"/>
  </r>
  <r>
    <x v="6"/>
    <x v="3"/>
    <x v="1"/>
    <x v="39"/>
    <x v="40"/>
    <x v="72"/>
  </r>
  <r>
    <x v="6"/>
    <x v="3"/>
    <x v="2"/>
    <x v="47"/>
    <x v="38"/>
    <x v="77"/>
  </r>
  <r>
    <x v="6"/>
    <x v="3"/>
    <x v="3"/>
    <x v="43"/>
    <x v="40"/>
    <x v="76"/>
  </r>
  <r>
    <x v="6"/>
    <x v="3"/>
    <x v="4"/>
    <x v="34"/>
    <x v="36"/>
    <x v="63"/>
  </r>
  <r>
    <x v="6"/>
    <x v="3"/>
    <x v="5"/>
    <x v="38"/>
    <x v="36"/>
    <x v="67"/>
  </r>
  <r>
    <x v="6"/>
    <x v="3"/>
    <x v="6"/>
    <x v="27"/>
    <x v="34"/>
    <x v="55"/>
  </r>
  <r>
    <x v="6"/>
    <x v="3"/>
    <x v="7"/>
    <x v="32"/>
    <x v="34"/>
    <x v="59"/>
  </r>
  <r>
    <x v="6"/>
    <x v="3"/>
    <x v="8"/>
    <x v="25"/>
    <x v="33"/>
    <x v="52"/>
  </r>
  <r>
    <x v="6"/>
    <x v="3"/>
    <x v="9"/>
    <x v="32"/>
    <x v="33"/>
    <x v="58"/>
  </r>
  <r>
    <x v="6"/>
    <x v="3"/>
    <x v="10"/>
    <x v="51"/>
    <x v="40"/>
    <x v="83"/>
  </r>
  <r>
    <x v="6"/>
    <x v="3"/>
    <x v="11"/>
    <x v="67"/>
    <x v="56"/>
    <x v="114"/>
  </r>
  <r>
    <x v="6"/>
    <x v="3"/>
    <x v="12"/>
    <x v="41"/>
    <x v="43"/>
    <x v="77"/>
  </r>
  <r>
    <x v="6"/>
    <x v="3"/>
    <x v="13"/>
    <x v="40"/>
    <x v="41"/>
    <x v="74"/>
  </r>
  <r>
    <x v="6"/>
    <x v="3"/>
    <x v="14"/>
    <x v="37"/>
    <x v="39"/>
    <x v="69"/>
  </r>
  <r>
    <x v="6"/>
    <x v="3"/>
    <x v="15"/>
    <x v="43"/>
    <x v="44"/>
    <x v="80"/>
  </r>
  <r>
    <x v="6"/>
    <x v="3"/>
    <x v="16"/>
    <x v="35"/>
    <x v="41"/>
    <x v="69"/>
  </r>
  <r>
    <x v="6"/>
    <x v="3"/>
    <x v="17"/>
    <x v="55"/>
    <x v="42"/>
    <x v="89"/>
  </r>
  <r>
    <x v="6"/>
    <x v="3"/>
    <x v="18"/>
    <x v="50"/>
    <x v="52"/>
    <x v="93"/>
  </r>
  <r>
    <x v="6"/>
    <x v="3"/>
    <x v="19"/>
    <x v="56"/>
    <x v="53"/>
    <x v="100"/>
  </r>
  <r>
    <x v="6"/>
    <x v="3"/>
    <x v="20"/>
    <x v="68"/>
    <x v="53"/>
    <x v="112"/>
  </r>
  <r>
    <x v="6"/>
    <x v="3"/>
    <x v="21"/>
    <x v="60"/>
    <x v="59"/>
    <x v="110"/>
  </r>
  <r>
    <x v="6"/>
    <x v="3"/>
    <x v="22"/>
    <x v="72"/>
    <x v="59"/>
    <x v="122"/>
  </r>
  <r>
    <x v="6"/>
    <x v="3"/>
    <x v="23"/>
    <x v="50"/>
    <x v="44"/>
    <x v="86"/>
  </r>
  <r>
    <x v="6"/>
    <x v="3"/>
    <x v="24"/>
    <x v="59"/>
    <x v="53"/>
    <x v="103"/>
  </r>
  <r>
    <x v="6"/>
    <x v="3"/>
    <x v="25"/>
    <x v="58"/>
    <x v="56"/>
    <x v="105"/>
  </r>
  <r>
    <x v="6"/>
    <x v="3"/>
    <x v="26"/>
    <x v="46"/>
    <x v="49"/>
    <x v="86"/>
  </r>
  <r>
    <x v="6"/>
    <x v="3"/>
    <x v="27"/>
    <x v="57"/>
    <x v="49"/>
    <x v="97"/>
  </r>
  <r>
    <x v="6"/>
    <x v="3"/>
    <x v="28"/>
    <x v="47"/>
    <x v="52"/>
    <x v="90"/>
  </r>
  <r>
    <x v="6"/>
    <x v="3"/>
    <x v="29"/>
    <x v="48"/>
    <x v="49"/>
    <x v="88"/>
  </r>
  <r>
    <x v="6"/>
    <x v="4"/>
    <x v="0"/>
    <x v="53"/>
    <x v="47"/>
    <x v="91"/>
  </r>
  <r>
    <x v="6"/>
    <x v="4"/>
    <x v="1"/>
    <x v="57"/>
    <x v="52"/>
    <x v="100"/>
  </r>
  <r>
    <x v="6"/>
    <x v="4"/>
    <x v="2"/>
    <x v="45"/>
    <x v="53"/>
    <x v="89"/>
  </r>
  <r>
    <x v="6"/>
    <x v="4"/>
    <x v="3"/>
    <x v="45"/>
    <x v="54"/>
    <x v="90"/>
  </r>
  <r>
    <x v="6"/>
    <x v="4"/>
    <x v="4"/>
    <x v="58"/>
    <x v="52"/>
    <x v="101"/>
  </r>
  <r>
    <x v="6"/>
    <x v="4"/>
    <x v="5"/>
    <x v="40"/>
    <x v="43"/>
    <x v="76"/>
  </r>
  <r>
    <x v="6"/>
    <x v="4"/>
    <x v="6"/>
    <x v="51"/>
    <x v="42"/>
    <x v="85"/>
  </r>
  <r>
    <x v="6"/>
    <x v="4"/>
    <x v="7"/>
    <x v="52"/>
    <x v="47"/>
    <x v="90"/>
  </r>
  <r>
    <x v="6"/>
    <x v="4"/>
    <x v="8"/>
    <x v="47"/>
    <x v="51"/>
    <x v="89"/>
  </r>
  <r>
    <x v="6"/>
    <x v="4"/>
    <x v="9"/>
    <x v="61"/>
    <x v="53"/>
    <x v="105"/>
  </r>
  <r>
    <x v="6"/>
    <x v="4"/>
    <x v="10"/>
    <x v="72"/>
    <x v="62"/>
    <x v="125"/>
  </r>
  <r>
    <x v="6"/>
    <x v="4"/>
    <x v="11"/>
    <x v="50"/>
    <x v="46"/>
    <x v="87"/>
  </r>
  <r>
    <x v="6"/>
    <x v="4"/>
    <x v="12"/>
    <x v="45"/>
    <x v="43"/>
    <x v="80"/>
  </r>
  <r>
    <x v="6"/>
    <x v="4"/>
    <x v="13"/>
    <x v="51"/>
    <x v="43"/>
    <x v="86"/>
  </r>
  <r>
    <x v="6"/>
    <x v="4"/>
    <x v="14"/>
    <x v="55"/>
    <x v="49"/>
    <x v="95"/>
  </r>
  <r>
    <x v="6"/>
    <x v="4"/>
    <x v="15"/>
    <x v="40"/>
    <x v="51"/>
    <x v="83"/>
  </r>
  <r>
    <x v="6"/>
    <x v="4"/>
    <x v="16"/>
    <x v="61"/>
    <x v="53"/>
    <x v="105"/>
  </r>
  <r>
    <x v="6"/>
    <x v="4"/>
    <x v="17"/>
    <x v="51"/>
    <x v="56"/>
    <x v="98"/>
  </r>
  <r>
    <x v="6"/>
    <x v="4"/>
    <x v="18"/>
    <x v="76"/>
    <x v="56"/>
    <x v="123"/>
  </r>
  <r>
    <x v="6"/>
    <x v="4"/>
    <x v="19"/>
    <x v="83"/>
    <x v="75"/>
    <x v="149"/>
  </r>
  <r>
    <x v="6"/>
    <x v="4"/>
    <x v="20"/>
    <x v="80"/>
    <x v="70"/>
    <x v="141"/>
  </r>
  <r>
    <x v="6"/>
    <x v="4"/>
    <x v="21"/>
    <x v="67"/>
    <x v="64"/>
    <x v="122"/>
  </r>
  <r>
    <x v="6"/>
    <x v="4"/>
    <x v="22"/>
    <x v="68"/>
    <x v="61"/>
    <x v="120"/>
  </r>
  <r>
    <x v="6"/>
    <x v="4"/>
    <x v="23"/>
    <x v="63"/>
    <x v="61"/>
    <x v="115"/>
  </r>
  <r>
    <x v="6"/>
    <x v="4"/>
    <x v="24"/>
    <x v="61"/>
    <x v="55"/>
    <x v="107"/>
  </r>
  <r>
    <x v="6"/>
    <x v="4"/>
    <x v="25"/>
    <x v="53"/>
    <x v="55"/>
    <x v="99"/>
  </r>
  <r>
    <x v="6"/>
    <x v="4"/>
    <x v="26"/>
    <x v="50"/>
    <x v="52"/>
    <x v="93"/>
  </r>
  <r>
    <x v="6"/>
    <x v="4"/>
    <x v="27"/>
    <x v="47"/>
    <x v="55"/>
    <x v="93"/>
  </r>
  <r>
    <x v="6"/>
    <x v="4"/>
    <x v="28"/>
    <x v="50"/>
    <x v="55"/>
    <x v="96"/>
  </r>
  <r>
    <x v="6"/>
    <x v="4"/>
    <x v="29"/>
    <x v="53"/>
    <x v="51"/>
    <x v="95"/>
  </r>
  <r>
    <x v="6"/>
    <x v="4"/>
    <x v="30"/>
    <x v="64"/>
    <x v="53"/>
    <x v="108"/>
  </r>
  <r>
    <x v="6"/>
    <x v="5"/>
    <x v="0"/>
    <x v="67"/>
    <x v="60"/>
    <x v="118"/>
  </r>
  <r>
    <x v="6"/>
    <x v="5"/>
    <x v="1"/>
    <x v="61"/>
    <x v="59"/>
    <x v="111"/>
  </r>
  <r>
    <x v="6"/>
    <x v="5"/>
    <x v="2"/>
    <x v="48"/>
    <x v="55"/>
    <x v="94"/>
  </r>
  <r>
    <x v="6"/>
    <x v="5"/>
    <x v="3"/>
    <x v="62"/>
    <x v="61"/>
    <x v="114"/>
  </r>
  <r>
    <x v="6"/>
    <x v="5"/>
    <x v="4"/>
    <x v="65"/>
    <x v="64"/>
    <x v="120"/>
  </r>
  <r>
    <x v="6"/>
    <x v="5"/>
    <x v="5"/>
    <x v="65"/>
    <x v="64"/>
    <x v="120"/>
  </r>
  <r>
    <x v="6"/>
    <x v="5"/>
    <x v="6"/>
    <x v="63"/>
    <x v="64"/>
    <x v="118"/>
  </r>
  <r>
    <x v="6"/>
    <x v="5"/>
    <x v="7"/>
    <x v="71"/>
    <x v="70"/>
    <x v="132"/>
  </r>
  <r>
    <x v="6"/>
    <x v="5"/>
    <x v="8"/>
    <x v="67"/>
    <x v="68"/>
    <x v="126"/>
  </r>
  <r>
    <x v="6"/>
    <x v="5"/>
    <x v="9"/>
    <x v="64"/>
    <x v="69"/>
    <x v="124"/>
  </r>
  <r>
    <x v="6"/>
    <x v="5"/>
    <x v="10"/>
    <x v="70"/>
    <x v="69"/>
    <x v="130"/>
  </r>
  <r>
    <x v="6"/>
    <x v="5"/>
    <x v="11"/>
    <x v="67"/>
    <x v="68"/>
    <x v="126"/>
  </r>
  <r>
    <x v="6"/>
    <x v="5"/>
    <x v="12"/>
    <x v="68"/>
    <x v="69"/>
    <x v="128"/>
  </r>
  <r>
    <x v="6"/>
    <x v="5"/>
    <x v="13"/>
    <x v="74"/>
    <x v="70"/>
    <x v="135"/>
  </r>
  <r>
    <x v="6"/>
    <x v="5"/>
    <x v="14"/>
    <x v="75"/>
    <x v="72"/>
    <x v="138"/>
  </r>
  <r>
    <x v="6"/>
    <x v="5"/>
    <x v="15"/>
    <x v="69"/>
    <x v="70"/>
    <x v="130"/>
  </r>
  <r>
    <x v="6"/>
    <x v="5"/>
    <x v="16"/>
    <x v="68"/>
    <x v="67"/>
    <x v="126"/>
  </r>
  <r>
    <x v="6"/>
    <x v="5"/>
    <x v="17"/>
    <x v="65"/>
    <x v="69"/>
    <x v="125"/>
  </r>
  <r>
    <x v="6"/>
    <x v="5"/>
    <x v="18"/>
    <x v="55"/>
    <x v="62"/>
    <x v="108"/>
  </r>
  <r>
    <x v="6"/>
    <x v="5"/>
    <x v="19"/>
    <x v="55"/>
    <x v="63"/>
    <x v="109"/>
  </r>
  <r>
    <x v="6"/>
    <x v="5"/>
    <x v="20"/>
    <x v="70"/>
    <x v="66"/>
    <x v="127"/>
  </r>
  <r>
    <x v="6"/>
    <x v="5"/>
    <x v="21"/>
    <x v="66"/>
    <x v="69"/>
    <x v="126"/>
  </r>
  <r>
    <x v="6"/>
    <x v="5"/>
    <x v="22"/>
    <x v="69"/>
    <x v="65"/>
    <x v="125"/>
  </r>
  <r>
    <x v="6"/>
    <x v="5"/>
    <x v="23"/>
    <x v="66"/>
    <x v="65"/>
    <x v="122"/>
  </r>
  <r>
    <x v="6"/>
    <x v="5"/>
    <x v="24"/>
    <x v="71"/>
    <x v="69"/>
    <x v="131"/>
  </r>
  <r>
    <x v="6"/>
    <x v="5"/>
    <x v="25"/>
    <x v="67"/>
    <x v="63"/>
    <x v="121"/>
  </r>
  <r>
    <x v="6"/>
    <x v="5"/>
    <x v="26"/>
    <x v="69"/>
    <x v="61"/>
    <x v="121"/>
  </r>
  <r>
    <x v="6"/>
    <x v="5"/>
    <x v="27"/>
    <x v="65"/>
    <x v="65"/>
    <x v="121"/>
  </r>
  <r>
    <x v="6"/>
    <x v="5"/>
    <x v="28"/>
    <x v="64"/>
    <x v="65"/>
    <x v="120"/>
  </r>
  <r>
    <x v="6"/>
    <x v="5"/>
    <x v="29"/>
    <x v="54"/>
    <x v="62"/>
    <x v="107"/>
  </r>
  <r>
    <x v="6"/>
    <x v="6"/>
    <x v="0"/>
    <x v="68"/>
    <x v="65"/>
    <x v="124"/>
  </r>
  <r>
    <x v="6"/>
    <x v="6"/>
    <x v="1"/>
    <x v="69"/>
    <x v="69"/>
    <x v="129"/>
  </r>
  <r>
    <x v="6"/>
    <x v="6"/>
    <x v="2"/>
    <x v="61"/>
    <x v="64"/>
    <x v="116"/>
  </r>
  <r>
    <x v="6"/>
    <x v="6"/>
    <x v="3"/>
    <x v="58"/>
    <x v="64"/>
    <x v="113"/>
  </r>
  <r>
    <x v="6"/>
    <x v="6"/>
    <x v="4"/>
    <x v="69"/>
    <x v="64"/>
    <x v="124"/>
  </r>
  <r>
    <x v="6"/>
    <x v="6"/>
    <x v="5"/>
    <x v="73"/>
    <x v="68"/>
    <x v="132"/>
  </r>
  <r>
    <x v="6"/>
    <x v="6"/>
    <x v="6"/>
    <x v="71"/>
    <x v="72"/>
    <x v="134"/>
  </r>
  <r>
    <x v="6"/>
    <x v="6"/>
    <x v="7"/>
    <x v="72"/>
    <x v="70"/>
    <x v="133"/>
  </r>
  <r>
    <x v="6"/>
    <x v="6"/>
    <x v="8"/>
    <x v="74"/>
    <x v="71"/>
    <x v="136"/>
  </r>
  <r>
    <x v="6"/>
    <x v="6"/>
    <x v="9"/>
    <x v="65"/>
    <x v="66"/>
    <x v="122"/>
  </r>
  <r>
    <x v="6"/>
    <x v="6"/>
    <x v="10"/>
    <x v="67"/>
    <x v="63"/>
    <x v="121"/>
  </r>
  <r>
    <x v="6"/>
    <x v="6"/>
    <x v="11"/>
    <x v="63"/>
    <x v="67"/>
    <x v="121"/>
  </r>
  <r>
    <x v="6"/>
    <x v="6"/>
    <x v="12"/>
    <x v="60"/>
    <x v="69"/>
    <x v="120"/>
  </r>
  <r>
    <x v="6"/>
    <x v="6"/>
    <x v="13"/>
    <x v="73"/>
    <x v="69"/>
    <x v="133"/>
  </r>
  <r>
    <x v="6"/>
    <x v="6"/>
    <x v="14"/>
    <x v="69"/>
    <x v="72"/>
    <x v="132"/>
  </r>
  <r>
    <x v="6"/>
    <x v="6"/>
    <x v="15"/>
    <x v="72"/>
    <x v="71"/>
    <x v="134"/>
  </r>
  <r>
    <x v="6"/>
    <x v="6"/>
    <x v="16"/>
    <x v="74"/>
    <x v="75"/>
    <x v="140"/>
  </r>
  <r>
    <x v="6"/>
    <x v="6"/>
    <x v="17"/>
    <x v="76"/>
    <x v="74"/>
    <x v="141"/>
  </r>
  <r>
    <x v="6"/>
    <x v="6"/>
    <x v="18"/>
    <x v="72"/>
    <x v="73"/>
    <x v="136"/>
  </r>
  <r>
    <x v="6"/>
    <x v="6"/>
    <x v="19"/>
    <x v="63"/>
    <x v="66"/>
    <x v="120"/>
  </r>
  <r>
    <x v="6"/>
    <x v="6"/>
    <x v="20"/>
    <x v="68"/>
    <x v="64"/>
    <x v="123"/>
  </r>
  <r>
    <x v="6"/>
    <x v="6"/>
    <x v="21"/>
    <x v="61"/>
    <x v="67"/>
    <x v="119"/>
  </r>
  <r>
    <x v="6"/>
    <x v="6"/>
    <x v="22"/>
    <x v="57"/>
    <x v="65"/>
    <x v="113"/>
  </r>
  <r>
    <x v="6"/>
    <x v="6"/>
    <x v="23"/>
    <x v="65"/>
    <x v="64"/>
    <x v="120"/>
  </r>
  <r>
    <x v="6"/>
    <x v="6"/>
    <x v="24"/>
    <x v="67"/>
    <x v="69"/>
    <x v="127"/>
  </r>
  <r>
    <x v="6"/>
    <x v="6"/>
    <x v="25"/>
    <x v="66"/>
    <x v="68"/>
    <x v="125"/>
  </r>
  <r>
    <x v="6"/>
    <x v="6"/>
    <x v="26"/>
    <x v="66"/>
    <x v="67"/>
    <x v="124"/>
  </r>
  <r>
    <x v="6"/>
    <x v="6"/>
    <x v="27"/>
    <x v="68"/>
    <x v="65"/>
    <x v="124"/>
  </r>
  <r>
    <x v="6"/>
    <x v="6"/>
    <x v="28"/>
    <x v="64"/>
    <x v="69"/>
    <x v="124"/>
  </r>
  <r>
    <x v="6"/>
    <x v="6"/>
    <x v="29"/>
    <x v="60"/>
    <x v="68"/>
    <x v="119"/>
  </r>
  <r>
    <x v="6"/>
    <x v="6"/>
    <x v="30"/>
    <x v="59"/>
    <x v="66"/>
    <x v="116"/>
  </r>
  <r>
    <x v="6"/>
    <x v="7"/>
    <x v="0"/>
    <x v="64"/>
    <x v="65"/>
    <x v="120"/>
  </r>
  <r>
    <x v="6"/>
    <x v="7"/>
    <x v="1"/>
    <x v="67"/>
    <x v="69"/>
    <x v="127"/>
  </r>
  <r>
    <x v="6"/>
    <x v="7"/>
    <x v="2"/>
    <x v="63"/>
    <x v="70"/>
    <x v="124"/>
  </r>
  <r>
    <x v="6"/>
    <x v="7"/>
    <x v="3"/>
    <x v="70"/>
    <x v="69"/>
    <x v="130"/>
  </r>
  <r>
    <x v="6"/>
    <x v="7"/>
    <x v="4"/>
    <x v="72"/>
    <x v="71"/>
    <x v="134"/>
  </r>
  <r>
    <x v="6"/>
    <x v="7"/>
    <x v="5"/>
    <x v="72"/>
    <x v="72"/>
    <x v="135"/>
  </r>
  <r>
    <x v="6"/>
    <x v="7"/>
    <x v="6"/>
    <x v="68"/>
    <x v="72"/>
    <x v="131"/>
  </r>
  <r>
    <x v="6"/>
    <x v="7"/>
    <x v="7"/>
    <x v="71"/>
    <x v="70"/>
    <x v="132"/>
  </r>
  <r>
    <x v="6"/>
    <x v="7"/>
    <x v="8"/>
    <x v="69"/>
    <x v="67"/>
    <x v="127"/>
  </r>
  <r>
    <x v="6"/>
    <x v="7"/>
    <x v="9"/>
    <x v="70"/>
    <x v="71"/>
    <x v="132"/>
  </r>
  <r>
    <x v="6"/>
    <x v="7"/>
    <x v="10"/>
    <x v="66"/>
    <x v="64"/>
    <x v="121"/>
  </r>
  <r>
    <x v="6"/>
    <x v="7"/>
    <x v="11"/>
    <x v="59"/>
    <x v="63"/>
    <x v="113"/>
  </r>
  <r>
    <x v="6"/>
    <x v="7"/>
    <x v="12"/>
    <x v="56"/>
    <x v="62"/>
    <x v="109"/>
  </r>
  <r>
    <x v="6"/>
    <x v="7"/>
    <x v="13"/>
    <x v="68"/>
    <x v="63"/>
    <x v="122"/>
  </r>
  <r>
    <x v="6"/>
    <x v="7"/>
    <x v="14"/>
    <x v="68"/>
    <x v="68"/>
    <x v="127"/>
  </r>
  <r>
    <x v="6"/>
    <x v="7"/>
    <x v="15"/>
    <x v="63"/>
    <x v="67"/>
    <x v="121"/>
  </r>
  <r>
    <x v="6"/>
    <x v="7"/>
    <x v="16"/>
    <x v="69"/>
    <x v="69"/>
    <x v="129"/>
  </r>
  <r>
    <x v="6"/>
    <x v="7"/>
    <x v="17"/>
    <x v="71"/>
    <x v="69"/>
    <x v="131"/>
  </r>
  <r>
    <x v="6"/>
    <x v="7"/>
    <x v="18"/>
    <x v="71"/>
    <x v="69"/>
    <x v="131"/>
  </r>
  <r>
    <x v="6"/>
    <x v="7"/>
    <x v="19"/>
    <x v="68"/>
    <x v="70"/>
    <x v="129"/>
  </r>
  <r>
    <x v="6"/>
    <x v="7"/>
    <x v="20"/>
    <x v="63"/>
    <x v="70"/>
    <x v="124"/>
  </r>
  <r>
    <x v="6"/>
    <x v="7"/>
    <x v="21"/>
    <x v="74"/>
    <x v="71"/>
    <x v="136"/>
  </r>
  <r>
    <x v="6"/>
    <x v="7"/>
    <x v="22"/>
    <x v="77"/>
    <x v="73"/>
    <x v="141"/>
  </r>
  <r>
    <x v="6"/>
    <x v="7"/>
    <x v="23"/>
    <x v="71"/>
    <x v="71"/>
    <x v="133"/>
  </r>
  <r>
    <x v="6"/>
    <x v="7"/>
    <x v="24"/>
    <x v="71"/>
    <x v="70"/>
    <x v="132"/>
  </r>
  <r>
    <x v="6"/>
    <x v="7"/>
    <x v="25"/>
    <x v="75"/>
    <x v="70"/>
    <x v="136"/>
  </r>
  <r>
    <x v="6"/>
    <x v="7"/>
    <x v="26"/>
    <x v="70"/>
    <x v="71"/>
    <x v="132"/>
  </r>
  <r>
    <x v="6"/>
    <x v="7"/>
    <x v="27"/>
    <x v="63"/>
    <x v="68"/>
    <x v="122"/>
  </r>
  <r>
    <x v="6"/>
    <x v="7"/>
    <x v="28"/>
    <x v="70"/>
    <x v="68"/>
    <x v="129"/>
  </r>
  <r>
    <x v="6"/>
    <x v="7"/>
    <x v="29"/>
    <x v="69"/>
    <x v="65"/>
    <x v="125"/>
  </r>
  <r>
    <x v="6"/>
    <x v="7"/>
    <x v="30"/>
    <x v="71"/>
    <x v="68"/>
    <x v="130"/>
  </r>
  <r>
    <x v="6"/>
    <x v="8"/>
    <x v="0"/>
    <x v="67"/>
    <x v="66"/>
    <x v="124"/>
  </r>
  <r>
    <x v="6"/>
    <x v="8"/>
    <x v="1"/>
    <x v="76"/>
    <x v="69"/>
    <x v="136"/>
  </r>
  <r>
    <x v="6"/>
    <x v="8"/>
    <x v="2"/>
    <x v="75"/>
    <x v="69"/>
    <x v="135"/>
  </r>
  <r>
    <x v="6"/>
    <x v="8"/>
    <x v="3"/>
    <x v="71"/>
    <x v="73"/>
    <x v="135"/>
  </r>
  <r>
    <x v="6"/>
    <x v="8"/>
    <x v="4"/>
    <x v="73"/>
    <x v="73"/>
    <x v="137"/>
  </r>
  <r>
    <x v="6"/>
    <x v="8"/>
    <x v="5"/>
    <x v="67"/>
    <x v="71"/>
    <x v="129"/>
  </r>
  <r>
    <x v="6"/>
    <x v="8"/>
    <x v="6"/>
    <x v="66"/>
    <x v="74"/>
    <x v="131"/>
  </r>
  <r>
    <x v="6"/>
    <x v="8"/>
    <x v="7"/>
    <x v="67"/>
    <x v="68"/>
    <x v="126"/>
  </r>
  <r>
    <x v="6"/>
    <x v="8"/>
    <x v="8"/>
    <x v="73"/>
    <x v="70"/>
    <x v="134"/>
  </r>
  <r>
    <x v="6"/>
    <x v="8"/>
    <x v="9"/>
    <x v="73"/>
    <x v="75"/>
    <x v="139"/>
  </r>
  <r>
    <x v="6"/>
    <x v="8"/>
    <x v="10"/>
    <x v="62"/>
    <x v="70"/>
    <x v="123"/>
  </r>
  <r>
    <x v="6"/>
    <x v="8"/>
    <x v="11"/>
    <x v="59"/>
    <x v="67"/>
    <x v="117"/>
  </r>
  <r>
    <x v="6"/>
    <x v="8"/>
    <x v="12"/>
    <x v="54"/>
    <x v="62"/>
    <x v="107"/>
  </r>
  <r>
    <x v="6"/>
    <x v="8"/>
    <x v="13"/>
    <x v="61"/>
    <x v="58"/>
    <x v="110"/>
  </r>
  <r>
    <x v="6"/>
    <x v="8"/>
    <x v="14"/>
    <x v="62"/>
    <x v="59"/>
    <x v="112"/>
  </r>
  <r>
    <x v="6"/>
    <x v="8"/>
    <x v="15"/>
    <x v="60"/>
    <x v="62"/>
    <x v="113"/>
  </r>
  <r>
    <x v="6"/>
    <x v="8"/>
    <x v="16"/>
    <x v="50"/>
    <x v="58"/>
    <x v="99"/>
  </r>
  <r>
    <x v="6"/>
    <x v="8"/>
    <x v="17"/>
    <x v="52"/>
    <x v="55"/>
    <x v="98"/>
  </r>
  <r>
    <x v="6"/>
    <x v="8"/>
    <x v="18"/>
    <x v="61"/>
    <x v="59"/>
    <x v="111"/>
  </r>
  <r>
    <x v="6"/>
    <x v="8"/>
    <x v="19"/>
    <x v="62"/>
    <x v="57"/>
    <x v="110"/>
  </r>
  <r>
    <x v="6"/>
    <x v="8"/>
    <x v="20"/>
    <x v="63"/>
    <x v="58"/>
    <x v="112"/>
  </r>
  <r>
    <x v="6"/>
    <x v="8"/>
    <x v="21"/>
    <x v="53"/>
    <x v="60"/>
    <x v="104"/>
  </r>
  <r>
    <x v="6"/>
    <x v="8"/>
    <x v="22"/>
    <x v="51"/>
    <x v="55"/>
    <x v="97"/>
  </r>
  <r>
    <x v="6"/>
    <x v="8"/>
    <x v="23"/>
    <x v="49"/>
    <x v="51"/>
    <x v="91"/>
  </r>
  <r>
    <x v="6"/>
    <x v="8"/>
    <x v="24"/>
    <x v="53"/>
    <x v="55"/>
    <x v="99"/>
  </r>
  <r>
    <x v="6"/>
    <x v="8"/>
    <x v="25"/>
    <x v="54"/>
    <x v="52"/>
    <x v="97"/>
  </r>
  <r>
    <x v="6"/>
    <x v="8"/>
    <x v="26"/>
    <x v="52"/>
    <x v="60"/>
    <x v="103"/>
  </r>
  <r>
    <x v="6"/>
    <x v="8"/>
    <x v="27"/>
    <x v="61"/>
    <x v="60"/>
    <x v="112"/>
  </r>
  <r>
    <x v="6"/>
    <x v="8"/>
    <x v="28"/>
    <x v="54"/>
    <x v="59"/>
    <x v="104"/>
  </r>
  <r>
    <x v="6"/>
    <x v="8"/>
    <x v="29"/>
    <x v="57"/>
    <x v="56"/>
    <x v="104"/>
  </r>
  <r>
    <x v="6"/>
    <x v="9"/>
    <x v="0"/>
    <x v="59"/>
    <x v="57"/>
    <x v="107"/>
  </r>
  <r>
    <x v="6"/>
    <x v="9"/>
    <x v="1"/>
    <x v="58"/>
    <x v="61"/>
    <x v="110"/>
  </r>
  <r>
    <x v="6"/>
    <x v="9"/>
    <x v="2"/>
    <x v="52"/>
    <x v="43"/>
    <x v="87"/>
  </r>
  <r>
    <x v="6"/>
    <x v="9"/>
    <x v="3"/>
    <x v="39"/>
    <x v="40"/>
    <x v="72"/>
  </r>
  <r>
    <x v="6"/>
    <x v="9"/>
    <x v="4"/>
    <x v="41"/>
    <x v="41"/>
    <x v="75"/>
  </r>
  <r>
    <x v="6"/>
    <x v="9"/>
    <x v="5"/>
    <x v="45"/>
    <x v="44"/>
    <x v="81"/>
  </r>
  <r>
    <x v="6"/>
    <x v="9"/>
    <x v="6"/>
    <x v="53"/>
    <x v="48"/>
    <x v="92"/>
  </r>
  <r>
    <x v="6"/>
    <x v="9"/>
    <x v="7"/>
    <x v="47"/>
    <x v="55"/>
    <x v="93"/>
  </r>
  <r>
    <x v="6"/>
    <x v="9"/>
    <x v="8"/>
    <x v="54"/>
    <x v="55"/>
    <x v="100"/>
  </r>
  <r>
    <x v="6"/>
    <x v="9"/>
    <x v="9"/>
    <x v="47"/>
    <x v="49"/>
    <x v="87"/>
  </r>
  <r>
    <x v="6"/>
    <x v="9"/>
    <x v="10"/>
    <x v="40"/>
    <x v="43"/>
    <x v="76"/>
  </r>
  <r>
    <x v="6"/>
    <x v="9"/>
    <x v="11"/>
    <x v="45"/>
    <x v="41"/>
    <x v="78"/>
  </r>
  <r>
    <x v="6"/>
    <x v="9"/>
    <x v="12"/>
    <x v="51"/>
    <x v="51"/>
    <x v="93"/>
  </r>
  <r>
    <x v="6"/>
    <x v="9"/>
    <x v="13"/>
    <x v="61"/>
    <x v="52"/>
    <x v="104"/>
  </r>
  <r>
    <x v="6"/>
    <x v="9"/>
    <x v="14"/>
    <x v="45"/>
    <x v="43"/>
    <x v="80"/>
  </r>
  <r>
    <x v="6"/>
    <x v="9"/>
    <x v="15"/>
    <x v="60"/>
    <x v="51"/>
    <x v="102"/>
  </r>
  <r>
    <x v="6"/>
    <x v="9"/>
    <x v="16"/>
    <x v="63"/>
    <x v="61"/>
    <x v="115"/>
  </r>
  <r>
    <x v="6"/>
    <x v="9"/>
    <x v="17"/>
    <x v="48"/>
    <x v="55"/>
    <x v="94"/>
  </r>
  <r>
    <x v="6"/>
    <x v="9"/>
    <x v="18"/>
    <x v="45"/>
    <x v="50"/>
    <x v="86"/>
  </r>
  <r>
    <x v="6"/>
    <x v="9"/>
    <x v="19"/>
    <x v="46"/>
    <x v="48"/>
    <x v="85"/>
  </r>
  <r>
    <x v="6"/>
    <x v="9"/>
    <x v="20"/>
    <x v="45"/>
    <x v="51"/>
    <x v="87"/>
  </r>
  <r>
    <x v="6"/>
    <x v="9"/>
    <x v="21"/>
    <x v="48"/>
    <x v="50"/>
    <x v="89"/>
  </r>
  <r>
    <x v="6"/>
    <x v="9"/>
    <x v="22"/>
    <x v="54"/>
    <x v="55"/>
    <x v="100"/>
  </r>
  <r>
    <x v="6"/>
    <x v="9"/>
    <x v="23"/>
    <x v="53"/>
    <x v="55"/>
    <x v="99"/>
  </r>
  <r>
    <x v="6"/>
    <x v="9"/>
    <x v="24"/>
    <x v="54"/>
    <x v="53"/>
    <x v="98"/>
  </r>
  <r>
    <x v="6"/>
    <x v="9"/>
    <x v="25"/>
    <x v="52"/>
    <x v="50"/>
    <x v="93"/>
  </r>
  <r>
    <x v="6"/>
    <x v="9"/>
    <x v="26"/>
    <x v="57"/>
    <x v="54"/>
    <x v="102"/>
  </r>
  <r>
    <x v="6"/>
    <x v="9"/>
    <x v="27"/>
    <x v="51"/>
    <x v="51"/>
    <x v="93"/>
  </r>
  <r>
    <x v="6"/>
    <x v="9"/>
    <x v="28"/>
    <x v="46"/>
    <x v="47"/>
    <x v="84"/>
  </r>
  <r>
    <x v="6"/>
    <x v="9"/>
    <x v="29"/>
    <x v="52"/>
    <x v="52"/>
    <x v="95"/>
  </r>
  <r>
    <x v="6"/>
    <x v="9"/>
    <x v="30"/>
    <x v="46"/>
    <x v="51"/>
    <x v="88"/>
  </r>
  <r>
    <x v="6"/>
    <x v="10"/>
    <x v="0"/>
    <x v="37"/>
    <x v="41"/>
    <x v="71"/>
  </r>
  <r>
    <x v="6"/>
    <x v="10"/>
    <x v="1"/>
    <x v="36"/>
    <x v="38"/>
    <x v="67"/>
  </r>
  <r>
    <x v="6"/>
    <x v="10"/>
    <x v="2"/>
    <x v="35"/>
    <x v="35"/>
    <x v="63"/>
  </r>
  <r>
    <x v="6"/>
    <x v="10"/>
    <x v="3"/>
    <x v="39"/>
    <x v="37"/>
    <x v="69"/>
  </r>
  <r>
    <x v="6"/>
    <x v="10"/>
    <x v="4"/>
    <x v="46"/>
    <x v="46"/>
    <x v="83"/>
  </r>
  <r>
    <x v="6"/>
    <x v="10"/>
    <x v="5"/>
    <x v="46"/>
    <x v="54"/>
    <x v="91"/>
  </r>
  <r>
    <x v="6"/>
    <x v="10"/>
    <x v="6"/>
    <x v="56"/>
    <x v="55"/>
    <x v="102"/>
  </r>
  <r>
    <x v="6"/>
    <x v="10"/>
    <x v="7"/>
    <x v="54"/>
    <x v="63"/>
    <x v="108"/>
  </r>
  <r>
    <x v="6"/>
    <x v="10"/>
    <x v="8"/>
    <x v="51"/>
    <x v="47"/>
    <x v="89"/>
  </r>
  <r>
    <x v="6"/>
    <x v="10"/>
    <x v="9"/>
    <x v="35"/>
    <x v="39"/>
    <x v="67"/>
  </r>
  <r>
    <x v="6"/>
    <x v="10"/>
    <x v="10"/>
    <x v="28"/>
    <x v="34"/>
    <x v="56"/>
  </r>
  <r>
    <x v="6"/>
    <x v="10"/>
    <x v="11"/>
    <x v="28"/>
    <x v="32"/>
    <x v="54"/>
  </r>
  <r>
    <x v="6"/>
    <x v="10"/>
    <x v="12"/>
    <x v="27"/>
    <x v="30"/>
    <x v="51"/>
  </r>
  <r>
    <x v="6"/>
    <x v="10"/>
    <x v="13"/>
    <x v="22"/>
    <x v="32"/>
    <x v="48"/>
  </r>
  <r>
    <x v="6"/>
    <x v="10"/>
    <x v="14"/>
    <x v="22"/>
    <x v="28"/>
    <x v="44"/>
  </r>
  <r>
    <x v="6"/>
    <x v="10"/>
    <x v="15"/>
    <x v="29"/>
    <x v="25"/>
    <x v="49"/>
  </r>
  <r>
    <x v="6"/>
    <x v="10"/>
    <x v="16"/>
    <x v="41"/>
    <x v="33"/>
    <x v="67"/>
  </r>
  <r>
    <x v="6"/>
    <x v="10"/>
    <x v="17"/>
    <x v="41"/>
    <x v="42"/>
    <x v="76"/>
  </r>
  <r>
    <x v="6"/>
    <x v="10"/>
    <x v="18"/>
    <x v="37"/>
    <x v="39"/>
    <x v="69"/>
  </r>
  <r>
    <x v="6"/>
    <x v="10"/>
    <x v="19"/>
    <x v="29"/>
    <x v="35"/>
    <x v="58"/>
  </r>
  <r>
    <x v="6"/>
    <x v="10"/>
    <x v="20"/>
    <x v="28"/>
    <x v="33"/>
    <x v="55"/>
  </r>
  <r>
    <x v="6"/>
    <x v="10"/>
    <x v="21"/>
    <x v="30"/>
    <x v="37"/>
    <x v="61"/>
  </r>
  <r>
    <x v="6"/>
    <x v="10"/>
    <x v="22"/>
    <x v="34"/>
    <x v="34"/>
    <x v="61"/>
  </r>
  <r>
    <x v="6"/>
    <x v="10"/>
    <x v="23"/>
    <x v="30"/>
    <x v="40"/>
    <x v="64"/>
  </r>
  <r>
    <x v="6"/>
    <x v="10"/>
    <x v="24"/>
    <x v="40"/>
    <x v="43"/>
    <x v="76"/>
  </r>
  <r>
    <x v="6"/>
    <x v="10"/>
    <x v="25"/>
    <x v="42"/>
    <x v="34"/>
    <x v="69"/>
  </r>
  <r>
    <x v="6"/>
    <x v="10"/>
    <x v="26"/>
    <x v="19"/>
    <x v="24"/>
    <x v="38"/>
  </r>
  <r>
    <x v="6"/>
    <x v="10"/>
    <x v="27"/>
    <x v="16"/>
    <x v="22"/>
    <x v="33"/>
  </r>
  <r>
    <x v="6"/>
    <x v="10"/>
    <x v="28"/>
    <x v="26"/>
    <x v="26"/>
    <x v="47"/>
  </r>
  <r>
    <x v="6"/>
    <x v="10"/>
    <x v="29"/>
    <x v="34"/>
    <x v="34"/>
    <x v="61"/>
  </r>
  <r>
    <x v="6"/>
    <x v="11"/>
    <x v="0"/>
    <x v="45"/>
    <x v="49"/>
    <x v="85"/>
  </r>
  <r>
    <x v="6"/>
    <x v="11"/>
    <x v="1"/>
    <x v="43"/>
    <x v="38"/>
    <x v="74"/>
  </r>
  <r>
    <x v="6"/>
    <x v="11"/>
    <x v="2"/>
    <x v="34"/>
    <x v="37"/>
    <x v="64"/>
  </r>
  <r>
    <x v="6"/>
    <x v="11"/>
    <x v="3"/>
    <x v="34"/>
    <x v="40"/>
    <x v="67"/>
  </r>
  <r>
    <x v="6"/>
    <x v="11"/>
    <x v="4"/>
    <x v="32"/>
    <x v="37"/>
    <x v="62"/>
  </r>
  <r>
    <x v="6"/>
    <x v="11"/>
    <x v="5"/>
    <x v="32"/>
    <x v="35"/>
    <x v="60"/>
  </r>
  <r>
    <x v="6"/>
    <x v="11"/>
    <x v="6"/>
    <x v="30"/>
    <x v="34"/>
    <x v="58"/>
  </r>
  <r>
    <x v="6"/>
    <x v="11"/>
    <x v="7"/>
    <x v="33"/>
    <x v="34"/>
    <x v="60"/>
  </r>
  <r>
    <x v="6"/>
    <x v="11"/>
    <x v="8"/>
    <x v="26"/>
    <x v="35"/>
    <x v="55"/>
  </r>
  <r>
    <x v="6"/>
    <x v="11"/>
    <x v="9"/>
    <x v="28"/>
    <x v="33"/>
    <x v="55"/>
  </r>
  <r>
    <x v="6"/>
    <x v="11"/>
    <x v="10"/>
    <x v="32"/>
    <x v="40"/>
    <x v="65"/>
  </r>
  <r>
    <x v="6"/>
    <x v="11"/>
    <x v="11"/>
    <x v="30"/>
    <x v="42"/>
    <x v="66"/>
  </r>
  <r>
    <x v="6"/>
    <x v="11"/>
    <x v="12"/>
    <x v="30"/>
    <x v="39"/>
    <x v="63"/>
  </r>
  <r>
    <x v="6"/>
    <x v="11"/>
    <x v="13"/>
    <x v="25"/>
    <x v="39"/>
    <x v="58"/>
  </r>
  <r>
    <x v="6"/>
    <x v="11"/>
    <x v="14"/>
    <x v="30"/>
    <x v="39"/>
    <x v="63"/>
  </r>
  <r>
    <x v="6"/>
    <x v="11"/>
    <x v="15"/>
    <x v="30"/>
    <x v="41"/>
    <x v="65"/>
  </r>
  <r>
    <x v="6"/>
    <x v="11"/>
    <x v="16"/>
    <x v="45"/>
    <x v="43"/>
    <x v="80"/>
  </r>
  <r>
    <x v="6"/>
    <x v="11"/>
    <x v="17"/>
    <x v="40"/>
    <x v="48"/>
    <x v="80"/>
  </r>
  <r>
    <x v="6"/>
    <x v="11"/>
    <x v="18"/>
    <x v="32"/>
    <x v="32"/>
    <x v="57"/>
  </r>
  <r>
    <x v="6"/>
    <x v="11"/>
    <x v="19"/>
    <x v="17"/>
    <x v="20"/>
    <x v="32"/>
  </r>
  <r>
    <x v="6"/>
    <x v="11"/>
    <x v="20"/>
    <x v="17"/>
    <x v="19"/>
    <x v="31"/>
  </r>
  <r>
    <x v="6"/>
    <x v="11"/>
    <x v="21"/>
    <x v="23"/>
    <x v="26"/>
    <x v="44"/>
  </r>
  <r>
    <x v="6"/>
    <x v="11"/>
    <x v="22"/>
    <x v="32"/>
    <x v="36"/>
    <x v="61"/>
  </r>
  <r>
    <x v="6"/>
    <x v="11"/>
    <x v="23"/>
    <x v="50"/>
    <x v="44"/>
    <x v="86"/>
  </r>
  <r>
    <x v="6"/>
    <x v="11"/>
    <x v="24"/>
    <x v="30"/>
    <x v="30"/>
    <x v="54"/>
  </r>
  <r>
    <x v="6"/>
    <x v="11"/>
    <x v="25"/>
    <x v="28"/>
    <x v="28"/>
    <x v="50"/>
  </r>
  <r>
    <x v="6"/>
    <x v="11"/>
    <x v="26"/>
    <x v="35"/>
    <x v="37"/>
    <x v="65"/>
  </r>
  <r>
    <x v="6"/>
    <x v="11"/>
    <x v="27"/>
    <x v="37"/>
    <x v="38"/>
    <x v="68"/>
  </r>
  <r>
    <x v="6"/>
    <x v="11"/>
    <x v="28"/>
    <x v="41"/>
    <x v="49"/>
    <x v="82"/>
  </r>
  <r>
    <x v="6"/>
    <x v="11"/>
    <x v="29"/>
    <x v="39"/>
    <x v="36"/>
    <x v="68"/>
  </r>
  <r>
    <x v="6"/>
    <x v="11"/>
    <x v="30"/>
    <x v="21"/>
    <x v="14"/>
    <x v="30"/>
  </r>
  <r>
    <x v="7"/>
    <x v="0"/>
    <x v="0"/>
    <x v="17"/>
    <x v="10"/>
    <x v="22"/>
  </r>
  <r>
    <x v="7"/>
    <x v="0"/>
    <x v="1"/>
    <x v="29"/>
    <x v="31"/>
    <x v="54"/>
  </r>
  <r>
    <x v="7"/>
    <x v="0"/>
    <x v="2"/>
    <x v="49"/>
    <x v="43"/>
    <x v="84"/>
  </r>
  <r>
    <x v="7"/>
    <x v="0"/>
    <x v="3"/>
    <x v="38"/>
    <x v="44"/>
    <x v="75"/>
  </r>
  <r>
    <x v="7"/>
    <x v="0"/>
    <x v="4"/>
    <x v="43"/>
    <x v="43"/>
    <x v="79"/>
  </r>
  <r>
    <x v="7"/>
    <x v="0"/>
    <x v="5"/>
    <x v="39"/>
    <x v="35"/>
    <x v="67"/>
  </r>
  <r>
    <x v="7"/>
    <x v="0"/>
    <x v="6"/>
    <x v="21"/>
    <x v="26"/>
    <x v="42"/>
  </r>
  <r>
    <x v="7"/>
    <x v="0"/>
    <x v="7"/>
    <x v="21"/>
    <x v="26"/>
    <x v="42"/>
  </r>
  <r>
    <x v="7"/>
    <x v="0"/>
    <x v="8"/>
    <x v="22"/>
    <x v="24"/>
    <x v="41"/>
  </r>
  <r>
    <x v="7"/>
    <x v="0"/>
    <x v="9"/>
    <x v="24"/>
    <x v="34"/>
    <x v="52"/>
  </r>
  <r>
    <x v="7"/>
    <x v="0"/>
    <x v="10"/>
    <x v="19"/>
    <x v="19"/>
    <x v="33"/>
  </r>
  <r>
    <x v="7"/>
    <x v="0"/>
    <x v="11"/>
    <x v="13"/>
    <x v="16"/>
    <x v="24"/>
  </r>
  <r>
    <x v="7"/>
    <x v="0"/>
    <x v="12"/>
    <x v="18"/>
    <x v="18"/>
    <x v="31"/>
  </r>
  <r>
    <x v="7"/>
    <x v="0"/>
    <x v="13"/>
    <x v="17"/>
    <x v="22"/>
    <x v="34"/>
  </r>
  <r>
    <x v="7"/>
    <x v="0"/>
    <x v="14"/>
    <x v="22"/>
    <x v="21"/>
    <x v="38"/>
  </r>
  <r>
    <x v="7"/>
    <x v="0"/>
    <x v="15"/>
    <x v="30"/>
    <x v="23"/>
    <x v="48"/>
  </r>
  <r>
    <x v="7"/>
    <x v="0"/>
    <x v="16"/>
    <x v="9"/>
    <x v="10"/>
    <x v="14"/>
  </r>
  <r>
    <x v="7"/>
    <x v="0"/>
    <x v="17"/>
    <x v="2"/>
    <x v="6"/>
    <x v="4"/>
  </r>
  <r>
    <x v="7"/>
    <x v="0"/>
    <x v="18"/>
    <x v="5"/>
    <x v="3"/>
    <x v="4"/>
  </r>
  <r>
    <x v="7"/>
    <x v="0"/>
    <x v="19"/>
    <x v="18"/>
    <x v="17"/>
    <x v="30"/>
  </r>
  <r>
    <x v="7"/>
    <x v="0"/>
    <x v="20"/>
    <x v="23"/>
    <x v="26"/>
    <x v="44"/>
  </r>
  <r>
    <x v="7"/>
    <x v="0"/>
    <x v="21"/>
    <x v="37"/>
    <x v="32"/>
    <x v="62"/>
  </r>
  <r>
    <x v="7"/>
    <x v="0"/>
    <x v="22"/>
    <x v="38"/>
    <x v="28"/>
    <x v="59"/>
  </r>
  <r>
    <x v="7"/>
    <x v="0"/>
    <x v="23"/>
    <x v="30"/>
    <x v="23"/>
    <x v="48"/>
  </r>
  <r>
    <x v="7"/>
    <x v="0"/>
    <x v="24"/>
    <x v="38"/>
    <x v="35"/>
    <x v="66"/>
  </r>
  <r>
    <x v="7"/>
    <x v="0"/>
    <x v="25"/>
    <x v="20"/>
    <x v="22"/>
    <x v="37"/>
  </r>
  <r>
    <x v="7"/>
    <x v="0"/>
    <x v="26"/>
    <x v="25"/>
    <x v="21"/>
    <x v="41"/>
  </r>
  <r>
    <x v="7"/>
    <x v="0"/>
    <x v="27"/>
    <x v="35"/>
    <x v="31"/>
    <x v="59"/>
  </r>
  <r>
    <x v="7"/>
    <x v="0"/>
    <x v="28"/>
    <x v="16"/>
    <x v="22"/>
    <x v="33"/>
  </r>
  <r>
    <x v="7"/>
    <x v="0"/>
    <x v="29"/>
    <x v="17"/>
    <x v="18"/>
    <x v="30"/>
  </r>
  <r>
    <x v="7"/>
    <x v="0"/>
    <x v="30"/>
    <x v="24"/>
    <x v="29"/>
    <x v="47"/>
  </r>
  <r>
    <x v="7"/>
    <x v="1"/>
    <x v="0"/>
    <x v="36"/>
    <x v="38"/>
    <x v="67"/>
  </r>
  <r>
    <x v="7"/>
    <x v="1"/>
    <x v="1"/>
    <x v="33"/>
    <x v="35"/>
    <x v="61"/>
  </r>
  <r>
    <x v="7"/>
    <x v="1"/>
    <x v="2"/>
    <x v="33"/>
    <x v="36"/>
    <x v="62"/>
  </r>
  <r>
    <x v="7"/>
    <x v="1"/>
    <x v="3"/>
    <x v="24"/>
    <x v="33"/>
    <x v="51"/>
  </r>
  <r>
    <x v="7"/>
    <x v="1"/>
    <x v="4"/>
    <x v="36"/>
    <x v="39"/>
    <x v="68"/>
  </r>
  <r>
    <x v="7"/>
    <x v="1"/>
    <x v="5"/>
    <x v="27"/>
    <x v="33"/>
    <x v="54"/>
  </r>
  <r>
    <x v="7"/>
    <x v="1"/>
    <x v="6"/>
    <x v="27"/>
    <x v="31"/>
    <x v="52"/>
  </r>
  <r>
    <x v="7"/>
    <x v="1"/>
    <x v="7"/>
    <x v="21"/>
    <x v="26"/>
    <x v="42"/>
  </r>
  <r>
    <x v="7"/>
    <x v="1"/>
    <x v="8"/>
    <x v="24"/>
    <x v="23"/>
    <x v="42"/>
  </r>
  <r>
    <x v="7"/>
    <x v="1"/>
    <x v="9"/>
    <x v="20"/>
    <x v="28"/>
    <x v="42"/>
  </r>
  <r>
    <x v="7"/>
    <x v="1"/>
    <x v="10"/>
    <x v="24"/>
    <x v="26"/>
    <x v="45"/>
  </r>
  <r>
    <x v="7"/>
    <x v="1"/>
    <x v="11"/>
    <x v="24"/>
    <x v="31"/>
    <x v="49"/>
  </r>
  <r>
    <x v="7"/>
    <x v="1"/>
    <x v="12"/>
    <x v="19"/>
    <x v="22"/>
    <x v="36"/>
  </r>
  <r>
    <x v="7"/>
    <x v="1"/>
    <x v="13"/>
    <x v="28"/>
    <x v="30"/>
    <x v="52"/>
  </r>
  <r>
    <x v="7"/>
    <x v="1"/>
    <x v="14"/>
    <x v="29"/>
    <x v="36"/>
    <x v="59"/>
  </r>
  <r>
    <x v="7"/>
    <x v="1"/>
    <x v="15"/>
    <x v="22"/>
    <x v="25"/>
    <x v="42"/>
  </r>
  <r>
    <x v="7"/>
    <x v="1"/>
    <x v="16"/>
    <x v="20"/>
    <x v="21"/>
    <x v="36"/>
  </r>
  <r>
    <x v="7"/>
    <x v="1"/>
    <x v="17"/>
    <x v="41"/>
    <x v="34"/>
    <x v="68"/>
  </r>
  <r>
    <x v="7"/>
    <x v="1"/>
    <x v="18"/>
    <x v="53"/>
    <x v="50"/>
    <x v="94"/>
  </r>
  <r>
    <x v="7"/>
    <x v="1"/>
    <x v="19"/>
    <x v="40"/>
    <x v="39"/>
    <x v="72"/>
  </r>
  <r>
    <x v="7"/>
    <x v="1"/>
    <x v="20"/>
    <x v="49"/>
    <x v="40"/>
    <x v="81"/>
  </r>
  <r>
    <x v="7"/>
    <x v="1"/>
    <x v="21"/>
    <x v="56"/>
    <x v="39"/>
    <x v="87"/>
  </r>
  <r>
    <x v="7"/>
    <x v="1"/>
    <x v="22"/>
    <x v="33"/>
    <x v="32"/>
    <x v="58"/>
  </r>
  <r>
    <x v="7"/>
    <x v="1"/>
    <x v="23"/>
    <x v="33"/>
    <x v="26"/>
    <x v="53"/>
  </r>
  <r>
    <x v="7"/>
    <x v="1"/>
    <x v="24"/>
    <x v="18"/>
    <x v="18"/>
    <x v="31"/>
  </r>
  <r>
    <x v="7"/>
    <x v="1"/>
    <x v="25"/>
    <x v="42"/>
    <x v="31"/>
    <x v="66"/>
  </r>
  <r>
    <x v="7"/>
    <x v="1"/>
    <x v="26"/>
    <x v="59"/>
    <x v="48"/>
    <x v="98"/>
  </r>
  <r>
    <x v="7"/>
    <x v="1"/>
    <x v="27"/>
    <x v="49"/>
    <x v="43"/>
    <x v="84"/>
  </r>
  <r>
    <x v="7"/>
    <x v="2"/>
    <x v="0"/>
    <x v="32"/>
    <x v="40"/>
    <x v="65"/>
  </r>
  <r>
    <x v="7"/>
    <x v="2"/>
    <x v="1"/>
    <x v="48"/>
    <x v="42"/>
    <x v="82"/>
  </r>
  <r>
    <x v="7"/>
    <x v="2"/>
    <x v="2"/>
    <x v="28"/>
    <x v="33"/>
    <x v="55"/>
  </r>
  <r>
    <x v="7"/>
    <x v="2"/>
    <x v="3"/>
    <x v="23"/>
    <x v="32"/>
    <x v="49"/>
  </r>
  <r>
    <x v="7"/>
    <x v="2"/>
    <x v="4"/>
    <x v="32"/>
    <x v="36"/>
    <x v="61"/>
  </r>
  <r>
    <x v="7"/>
    <x v="2"/>
    <x v="5"/>
    <x v="33"/>
    <x v="36"/>
    <x v="62"/>
  </r>
  <r>
    <x v="7"/>
    <x v="2"/>
    <x v="6"/>
    <x v="25"/>
    <x v="32"/>
    <x v="51"/>
  </r>
  <r>
    <x v="7"/>
    <x v="2"/>
    <x v="7"/>
    <x v="39"/>
    <x v="34"/>
    <x v="66"/>
  </r>
  <r>
    <x v="7"/>
    <x v="2"/>
    <x v="8"/>
    <x v="22"/>
    <x v="24"/>
    <x v="41"/>
  </r>
  <r>
    <x v="7"/>
    <x v="2"/>
    <x v="9"/>
    <x v="39"/>
    <x v="33"/>
    <x v="65"/>
  </r>
  <r>
    <x v="7"/>
    <x v="2"/>
    <x v="10"/>
    <x v="36"/>
    <x v="35"/>
    <x v="64"/>
  </r>
  <r>
    <x v="7"/>
    <x v="2"/>
    <x v="11"/>
    <x v="29"/>
    <x v="30"/>
    <x v="53"/>
  </r>
  <r>
    <x v="7"/>
    <x v="2"/>
    <x v="12"/>
    <x v="25"/>
    <x v="24"/>
    <x v="44"/>
  </r>
  <r>
    <x v="7"/>
    <x v="2"/>
    <x v="13"/>
    <x v="39"/>
    <x v="29"/>
    <x v="61"/>
  </r>
  <r>
    <x v="7"/>
    <x v="2"/>
    <x v="14"/>
    <x v="35"/>
    <x v="29"/>
    <x v="57"/>
  </r>
  <r>
    <x v="7"/>
    <x v="2"/>
    <x v="15"/>
    <x v="19"/>
    <x v="24"/>
    <x v="38"/>
  </r>
  <r>
    <x v="7"/>
    <x v="2"/>
    <x v="16"/>
    <x v="34"/>
    <x v="25"/>
    <x v="53"/>
  </r>
  <r>
    <x v="7"/>
    <x v="2"/>
    <x v="17"/>
    <x v="35"/>
    <x v="39"/>
    <x v="67"/>
  </r>
  <r>
    <x v="7"/>
    <x v="2"/>
    <x v="18"/>
    <x v="24"/>
    <x v="35"/>
    <x v="53"/>
  </r>
  <r>
    <x v="7"/>
    <x v="2"/>
    <x v="19"/>
    <x v="29"/>
    <x v="38"/>
    <x v="61"/>
  </r>
  <r>
    <x v="7"/>
    <x v="2"/>
    <x v="20"/>
    <x v="36"/>
    <x v="35"/>
    <x v="64"/>
  </r>
  <r>
    <x v="7"/>
    <x v="2"/>
    <x v="21"/>
    <x v="41"/>
    <x v="32"/>
    <x v="66"/>
  </r>
  <r>
    <x v="7"/>
    <x v="2"/>
    <x v="22"/>
    <x v="24"/>
    <x v="26"/>
    <x v="45"/>
  </r>
  <r>
    <x v="7"/>
    <x v="2"/>
    <x v="23"/>
    <x v="32"/>
    <x v="25"/>
    <x v="51"/>
  </r>
  <r>
    <x v="7"/>
    <x v="2"/>
    <x v="24"/>
    <x v="38"/>
    <x v="37"/>
    <x v="68"/>
  </r>
  <r>
    <x v="7"/>
    <x v="2"/>
    <x v="25"/>
    <x v="48"/>
    <x v="41"/>
    <x v="81"/>
  </r>
  <r>
    <x v="7"/>
    <x v="2"/>
    <x v="26"/>
    <x v="55"/>
    <x v="38"/>
    <x v="85"/>
  </r>
  <r>
    <x v="7"/>
    <x v="2"/>
    <x v="27"/>
    <x v="51"/>
    <x v="49"/>
    <x v="91"/>
  </r>
  <r>
    <x v="7"/>
    <x v="2"/>
    <x v="28"/>
    <x v="42"/>
    <x v="47"/>
    <x v="81"/>
  </r>
  <r>
    <x v="7"/>
    <x v="2"/>
    <x v="29"/>
    <x v="52"/>
    <x v="55"/>
    <x v="98"/>
  </r>
  <r>
    <x v="7"/>
    <x v="2"/>
    <x v="30"/>
    <x v="40"/>
    <x v="33"/>
    <x v="66"/>
  </r>
  <r>
    <x v="7"/>
    <x v="3"/>
    <x v="0"/>
    <x v="37"/>
    <x v="32"/>
    <x v="62"/>
  </r>
  <r>
    <x v="7"/>
    <x v="3"/>
    <x v="1"/>
    <x v="46"/>
    <x v="39"/>
    <x v="77"/>
  </r>
  <r>
    <x v="7"/>
    <x v="3"/>
    <x v="2"/>
    <x v="51"/>
    <x v="41"/>
    <x v="84"/>
  </r>
  <r>
    <x v="7"/>
    <x v="3"/>
    <x v="3"/>
    <x v="55"/>
    <x v="57"/>
    <x v="103"/>
  </r>
  <r>
    <x v="7"/>
    <x v="3"/>
    <x v="4"/>
    <x v="42"/>
    <x v="48"/>
    <x v="82"/>
  </r>
  <r>
    <x v="7"/>
    <x v="3"/>
    <x v="5"/>
    <x v="51"/>
    <x v="48"/>
    <x v="90"/>
  </r>
  <r>
    <x v="7"/>
    <x v="3"/>
    <x v="6"/>
    <x v="61"/>
    <x v="52"/>
    <x v="104"/>
  </r>
  <r>
    <x v="7"/>
    <x v="3"/>
    <x v="7"/>
    <x v="45"/>
    <x v="40"/>
    <x v="77"/>
  </r>
  <r>
    <x v="7"/>
    <x v="3"/>
    <x v="8"/>
    <x v="27"/>
    <x v="30"/>
    <x v="51"/>
  </r>
  <r>
    <x v="7"/>
    <x v="3"/>
    <x v="9"/>
    <x v="35"/>
    <x v="28"/>
    <x v="56"/>
  </r>
  <r>
    <x v="7"/>
    <x v="3"/>
    <x v="10"/>
    <x v="40"/>
    <x v="36"/>
    <x v="69"/>
  </r>
  <r>
    <x v="7"/>
    <x v="3"/>
    <x v="11"/>
    <x v="40"/>
    <x v="44"/>
    <x v="77"/>
  </r>
  <r>
    <x v="7"/>
    <x v="3"/>
    <x v="12"/>
    <x v="54"/>
    <x v="48"/>
    <x v="93"/>
  </r>
  <r>
    <x v="7"/>
    <x v="3"/>
    <x v="13"/>
    <x v="42"/>
    <x v="42"/>
    <x v="77"/>
  </r>
  <r>
    <x v="7"/>
    <x v="3"/>
    <x v="14"/>
    <x v="46"/>
    <x v="39"/>
    <x v="77"/>
  </r>
  <r>
    <x v="7"/>
    <x v="3"/>
    <x v="15"/>
    <x v="53"/>
    <x v="44"/>
    <x v="89"/>
  </r>
  <r>
    <x v="7"/>
    <x v="3"/>
    <x v="16"/>
    <x v="43"/>
    <x v="46"/>
    <x v="81"/>
  </r>
  <r>
    <x v="7"/>
    <x v="3"/>
    <x v="17"/>
    <x v="30"/>
    <x v="36"/>
    <x v="60"/>
  </r>
  <r>
    <x v="7"/>
    <x v="3"/>
    <x v="18"/>
    <x v="40"/>
    <x v="38"/>
    <x v="71"/>
  </r>
  <r>
    <x v="7"/>
    <x v="3"/>
    <x v="19"/>
    <x v="46"/>
    <x v="41"/>
    <x v="79"/>
  </r>
  <r>
    <x v="7"/>
    <x v="3"/>
    <x v="20"/>
    <x v="47"/>
    <x v="43"/>
    <x v="82"/>
  </r>
  <r>
    <x v="7"/>
    <x v="3"/>
    <x v="21"/>
    <x v="51"/>
    <x v="47"/>
    <x v="89"/>
  </r>
  <r>
    <x v="7"/>
    <x v="3"/>
    <x v="22"/>
    <x v="48"/>
    <x v="51"/>
    <x v="90"/>
  </r>
  <r>
    <x v="7"/>
    <x v="3"/>
    <x v="23"/>
    <x v="45"/>
    <x v="43"/>
    <x v="80"/>
  </r>
  <r>
    <x v="7"/>
    <x v="3"/>
    <x v="24"/>
    <x v="51"/>
    <x v="44"/>
    <x v="87"/>
  </r>
  <r>
    <x v="7"/>
    <x v="3"/>
    <x v="25"/>
    <x v="54"/>
    <x v="50"/>
    <x v="95"/>
  </r>
  <r>
    <x v="7"/>
    <x v="3"/>
    <x v="26"/>
    <x v="54"/>
    <x v="51"/>
    <x v="96"/>
  </r>
  <r>
    <x v="7"/>
    <x v="3"/>
    <x v="27"/>
    <x v="49"/>
    <x v="49"/>
    <x v="89"/>
  </r>
  <r>
    <x v="7"/>
    <x v="3"/>
    <x v="28"/>
    <x v="59"/>
    <x v="50"/>
    <x v="100"/>
  </r>
  <r>
    <x v="7"/>
    <x v="3"/>
    <x v="29"/>
    <x v="60"/>
    <x v="53"/>
    <x v="104"/>
  </r>
  <r>
    <x v="7"/>
    <x v="4"/>
    <x v="0"/>
    <x v="61"/>
    <x v="53"/>
    <x v="105"/>
  </r>
  <r>
    <x v="7"/>
    <x v="4"/>
    <x v="1"/>
    <x v="55"/>
    <x v="48"/>
    <x v="94"/>
  </r>
  <r>
    <x v="7"/>
    <x v="4"/>
    <x v="2"/>
    <x v="52"/>
    <x v="51"/>
    <x v="94"/>
  </r>
  <r>
    <x v="7"/>
    <x v="4"/>
    <x v="3"/>
    <x v="50"/>
    <x v="51"/>
    <x v="92"/>
  </r>
  <r>
    <x v="7"/>
    <x v="4"/>
    <x v="4"/>
    <x v="55"/>
    <x v="48"/>
    <x v="94"/>
  </r>
  <r>
    <x v="7"/>
    <x v="4"/>
    <x v="5"/>
    <x v="57"/>
    <x v="50"/>
    <x v="98"/>
  </r>
  <r>
    <x v="7"/>
    <x v="4"/>
    <x v="6"/>
    <x v="42"/>
    <x v="43"/>
    <x v="78"/>
  </r>
  <r>
    <x v="7"/>
    <x v="4"/>
    <x v="7"/>
    <x v="51"/>
    <x v="44"/>
    <x v="87"/>
  </r>
  <r>
    <x v="7"/>
    <x v="4"/>
    <x v="8"/>
    <x v="46"/>
    <x v="49"/>
    <x v="86"/>
  </r>
  <r>
    <x v="7"/>
    <x v="4"/>
    <x v="9"/>
    <x v="50"/>
    <x v="50"/>
    <x v="91"/>
  </r>
  <r>
    <x v="7"/>
    <x v="4"/>
    <x v="10"/>
    <x v="56"/>
    <x v="48"/>
    <x v="95"/>
  </r>
  <r>
    <x v="7"/>
    <x v="4"/>
    <x v="11"/>
    <x v="64"/>
    <x v="58"/>
    <x v="113"/>
  </r>
  <r>
    <x v="7"/>
    <x v="4"/>
    <x v="12"/>
    <x v="51"/>
    <x v="52"/>
    <x v="94"/>
  </r>
  <r>
    <x v="7"/>
    <x v="4"/>
    <x v="13"/>
    <x v="57"/>
    <x v="50"/>
    <x v="98"/>
  </r>
  <r>
    <x v="7"/>
    <x v="4"/>
    <x v="14"/>
    <x v="61"/>
    <x v="54"/>
    <x v="106"/>
  </r>
  <r>
    <x v="7"/>
    <x v="4"/>
    <x v="15"/>
    <x v="48"/>
    <x v="51"/>
    <x v="90"/>
  </r>
  <r>
    <x v="7"/>
    <x v="4"/>
    <x v="16"/>
    <x v="53"/>
    <x v="50"/>
    <x v="94"/>
  </r>
  <r>
    <x v="7"/>
    <x v="4"/>
    <x v="17"/>
    <x v="53"/>
    <x v="49"/>
    <x v="93"/>
  </r>
  <r>
    <x v="7"/>
    <x v="4"/>
    <x v="18"/>
    <x v="70"/>
    <x v="53"/>
    <x v="114"/>
  </r>
  <r>
    <x v="7"/>
    <x v="4"/>
    <x v="19"/>
    <x v="57"/>
    <x v="55"/>
    <x v="103"/>
  </r>
  <r>
    <x v="7"/>
    <x v="4"/>
    <x v="20"/>
    <x v="49"/>
    <x v="51"/>
    <x v="91"/>
  </r>
  <r>
    <x v="7"/>
    <x v="4"/>
    <x v="21"/>
    <x v="50"/>
    <x v="49"/>
    <x v="90"/>
  </r>
  <r>
    <x v="7"/>
    <x v="4"/>
    <x v="22"/>
    <x v="58"/>
    <x v="51"/>
    <x v="100"/>
  </r>
  <r>
    <x v="7"/>
    <x v="4"/>
    <x v="23"/>
    <x v="61"/>
    <x v="55"/>
    <x v="107"/>
  </r>
  <r>
    <x v="7"/>
    <x v="4"/>
    <x v="24"/>
    <x v="52"/>
    <x v="60"/>
    <x v="103"/>
  </r>
  <r>
    <x v="7"/>
    <x v="4"/>
    <x v="25"/>
    <x v="57"/>
    <x v="57"/>
    <x v="105"/>
  </r>
  <r>
    <x v="7"/>
    <x v="4"/>
    <x v="26"/>
    <x v="51"/>
    <x v="51"/>
    <x v="93"/>
  </r>
  <r>
    <x v="7"/>
    <x v="4"/>
    <x v="27"/>
    <x v="61"/>
    <x v="51"/>
    <x v="103"/>
  </r>
  <r>
    <x v="7"/>
    <x v="4"/>
    <x v="28"/>
    <x v="56"/>
    <x v="55"/>
    <x v="102"/>
  </r>
  <r>
    <x v="7"/>
    <x v="4"/>
    <x v="29"/>
    <x v="56"/>
    <x v="56"/>
    <x v="103"/>
  </r>
  <r>
    <x v="7"/>
    <x v="4"/>
    <x v="30"/>
    <x v="62"/>
    <x v="60"/>
    <x v="113"/>
  </r>
  <r>
    <x v="7"/>
    <x v="5"/>
    <x v="0"/>
    <x v="63"/>
    <x v="63"/>
    <x v="117"/>
  </r>
  <r>
    <x v="7"/>
    <x v="5"/>
    <x v="1"/>
    <x v="49"/>
    <x v="53"/>
    <x v="93"/>
  </r>
  <r>
    <x v="7"/>
    <x v="5"/>
    <x v="2"/>
    <x v="48"/>
    <x v="50"/>
    <x v="89"/>
  </r>
  <r>
    <x v="7"/>
    <x v="5"/>
    <x v="3"/>
    <x v="54"/>
    <x v="54"/>
    <x v="99"/>
  </r>
  <r>
    <x v="7"/>
    <x v="5"/>
    <x v="4"/>
    <x v="60"/>
    <x v="52"/>
    <x v="103"/>
  </r>
  <r>
    <x v="7"/>
    <x v="5"/>
    <x v="5"/>
    <x v="53"/>
    <x v="54"/>
    <x v="98"/>
  </r>
  <r>
    <x v="7"/>
    <x v="5"/>
    <x v="6"/>
    <x v="51"/>
    <x v="55"/>
    <x v="97"/>
  </r>
  <r>
    <x v="7"/>
    <x v="5"/>
    <x v="7"/>
    <x v="57"/>
    <x v="55"/>
    <x v="103"/>
  </r>
  <r>
    <x v="7"/>
    <x v="5"/>
    <x v="8"/>
    <x v="64"/>
    <x v="56"/>
    <x v="111"/>
  </r>
  <r>
    <x v="7"/>
    <x v="5"/>
    <x v="9"/>
    <x v="76"/>
    <x v="62"/>
    <x v="129"/>
  </r>
  <r>
    <x v="7"/>
    <x v="5"/>
    <x v="10"/>
    <x v="76"/>
    <x v="70"/>
    <x v="137"/>
  </r>
  <r>
    <x v="7"/>
    <x v="5"/>
    <x v="11"/>
    <x v="72"/>
    <x v="73"/>
    <x v="136"/>
  </r>
  <r>
    <x v="7"/>
    <x v="5"/>
    <x v="12"/>
    <x v="65"/>
    <x v="69"/>
    <x v="125"/>
  </r>
  <r>
    <x v="7"/>
    <x v="5"/>
    <x v="13"/>
    <x v="66"/>
    <x v="65"/>
    <x v="122"/>
  </r>
  <r>
    <x v="7"/>
    <x v="5"/>
    <x v="14"/>
    <x v="63"/>
    <x v="58"/>
    <x v="112"/>
  </r>
  <r>
    <x v="7"/>
    <x v="5"/>
    <x v="15"/>
    <x v="60"/>
    <x v="58"/>
    <x v="109"/>
  </r>
  <r>
    <x v="7"/>
    <x v="5"/>
    <x v="16"/>
    <x v="58"/>
    <x v="59"/>
    <x v="108"/>
  </r>
  <r>
    <x v="7"/>
    <x v="5"/>
    <x v="17"/>
    <x v="56"/>
    <x v="64"/>
    <x v="111"/>
  </r>
  <r>
    <x v="7"/>
    <x v="5"/>
    <x v="18"/>
    <x v="70"/>
    <x v="65"/>
    <x v="126"/>
  </r>
  <r>
    <x v="7"/>
    <x v="5"/>
    <x v="19"/>
    <x v="72"/>
    <x v="66"/>
    <x v="129"/>
  </r>
  <r>
    <x v="7"/>
    <x v="5"/>
    <x v="20"/>
    <x v="77"/>
    <x v="74"/>
    <x v="142"/>
  </r>
  <r>
    <x v="7"/>
    <x v="5"/>
    <x v="21"/>
    <x v="78"/>
    <x v="75"/>
    <x v="144"/>
  </r>
  <r>
    <x v="7"/>
    <x v="5"/>
    <x v="22"/>
    <x v="73"/>
    <x v="70"/>
    <x v="134"/>
  </r>
  <r>
    <x v="7"/>
    <x v="5"/>
    <x v="23"/>
    <x v="68"/>
    <x v="68"/>
    <x v="127"/>
  </r>
  <r>
    <x v="7"/>
    <x v="5"/>
    <x v="24"/>
    <x v="80"/>
    <x v="73"/>
    <x v="144"/>
  </r>
  <r>
    <x v="7"/>
    <x v="5"/>
    <x v="25"/>
    <x v="78"/>
    <x v="70"/>
    <x v="139"/>
  </r>
  <r>
    <x v="7"/>
    <x v="5"/>
    <x v="26"/>
    <x v="71"/>
    <x v="69"/>
    <x v="131"/>
  </r>
  <r>
    <x v="7"/>
    <x v="5"/>
    <x v="27"/>
    <x v="73"/>
    <x v="67"/>
    <x v="131"/>
  </r>
  <r>
    <x v="7"/>
    <x v="5"/>
    <x v="28"/>
    <x v="77"/>
    <x v="71"/>
    <x v="139"/>
  </r>
  <r>
    <x v="7"/>
    <x v="5"/>
    <x v="29"/>
    <x v="75"/>
    <x v="72"/>
    <x v="138"/>
  </r>
  <r>
    <x v="7"/>
    <x v="6"/>
    <x v="0"/>
    <x v="69"/>
    <x v="70"/>
    <x v="130"/>
  </r>
  <r>
    <x v="7"/>
    <x v="6"/>
    <x v="1"/>
    <x v="64"/>
    <x v="70"/>
    <x v="125"/>
  </r>
  <r>
    <x v="7"/>
    <x v="6"/>
    <x v="2"/>
    <x v="67"/>
    <x v="72"/>
    <x v="130"/>
  </r>
  <r>
    <x v="7"/>
    <x v="6"/>
    <x v="3"/>
    <x v="72"/>
    <x v="72"/>
    <x v="135"/>
  </r>
  <r>
    <x v="7"/>
    <x v="6"/>
    <x v="4"/>
    <x v="68"/>
    <x v="64"/>
    <x v="123"/>
  </r>
  <r>
    <x v="7"/>
    <x v="6"/>
    <x v="5"/>
    <x v="70"/>
    <x v="66"/>
    <x v="127"/>
  </r>
  <r>
    <x v="7"/>
    <x v="6"/>
    <x v="6"/>
    <x v="70"/>
    <x v="67"/>
    <x v="128"/>
  </r>
  <r>
    <x v="7"/>
    <x v="6"/>
    <x v="7"/>
    <x v="72"/>
    <x v="68"/>
    <x v="131"/>
  </r>
  <r>
    <x v="7"/>
    <x v="6"/>
    <x v="8"/>
    <x v="75"/>
    <x v="68"/>
    <x v="134"/>
  </r>
  <r>
    <x v="7"/>
    <x v="6"/>
    <x v="9"/>
    <x v="67"/>
    <x v="65"/>
    <x v="123"/>
  </r>
  <r>
    <x v="7"/>
    <x v="6"/>
    <x v="10"/>
    <x v="72"/>
    <x v="65"/>
    <x v="128"/>
  </r>
  <r>
    <x v="7"/>
    <x v="6"/>
    <x v="11"/>
    <x v="74"/>
    <x v="68"/>
    <x v="133"/>
  </r>
  <r>
    <x v="7"/>
    <x v="6"/>
    <x v="12"/>
    <x v="79"/>
    <x v="72"/>
    <x v="142"/>
  </r>
  <r>
    <x v="7"/>
    <x v="6"/>
    <x v="13"/>
    <x v="81"/>
    <x v="76"/>
    <x v="148"/>
  </r>
  <r>
    <x v="7"/>
    <x v="6"/>
    <x v="14"/>
    <x v="84"/>
    <x v="78"/>
    <x v="153"/>
  </r>
  <r>
    <x v="7"/>
    <x v="6"/>
    <x v="15"/>
    <x v="75"/>
    <x v="74"/>
    <x v="140"/>
  </r>
  <r>
    <x v="7"/>
    <x v="6"/>
    <x v="16"/>
    <x v="83"/>
    <x v="76"/>
    <x v="150"/>
  </r>
  <r>
    <x v="7"/>
    <x v="6"/>
    <x v="17"/>
    <x v="78"/>
    <x v="69"/>
    <x v="138"/>
  </r>
  <r>
    <x v="7"/>
    <x v="6"/>
    <x v="18"/>
    <x v="70"/>
    <x v="64"/>
    <x v="125"/>
  </r>
  <r>
    <x v="7"/>
    <x v="6"/>
    <x v="19"/>
    <x v="68"/>
    <x v="60"/>
    <x v="119"/>
  </r>
  <r>
    <x v="7"/>
    <x v="6"/>
    <x v="20"/>
    <x v="70"/>
    <x v="67"/>
    <x v="128"/>
  </r>
  <r>
    <x v="7"/>
    <x v="6"/>
    <x v="21"/>
    <x v="67"/>
    <x v="64"/>
    <x v="122"/>
  </r>
  <r>
    <x v="7"/>
    <x v="6"/>
    <x v="22"/>
    <x v="64"/>
    <x v="68"/>
    <x v="123"/>
  </r>
  <r>
    <x v="7"/>
    <x v="6"/>
    <x v="23"/>
    <x v="55"/>
    <x v="59"/>
    <x v="105"/>
  </r>
  <r>
    <x v="7"/>
    <x v="6"/>
    <x v="24"/>
    <x v="67"/>
    <x v="60"/>
    <x v="118"/>
  </r>
  <r>
    <x v="7"/>
    <x v="6"/>
    <x v="25"/>
    <x v="72"/>
    <x v="65"/>
    <x v="128"/>
  </r>
  <r>
    <x v="7"/>
    <x v="6"/>
    <x v="26"/>
    <x v="72"/>
    <x v="75"/>
    <x v="138"/>
  </r>
  <r>
    <x v="7"/>
    <x v="6"/>
    <x v="27"/>
    <x v="76"/>
    <x v="72"/>
    <x v="139"/>
  </r>
  <r>
    <x v="7"/>
    <x v="6"/>
    <x v="28"/>
    <x v="68"/>
    <x v="69"/>
    <x v="128"/>
  </r>
  <r>
    <x v="7"/>
    <x v="6"/>
    <x v="29"/>
    <x v="67"/>
    <x v="64"/>
    <x v="122"/>
  </r>
  <r>
    <x v="7"/>
    <x v="6"/>
    <x v="30"/>
    <x v="73"/>
    <x v="66"/>
    <x v="130"/>
  </r>
  <r>
    <x v="7"/>
    <x v="7"/>
    <x v="0"/>
    <x v="73"/>
    <x v="71"/>
    <x v="135"/>
  </r>
  <r>
    <x v="7"/>
    <x v="7"/>
    <x v="1"/>
    <x v="73"/>
    <x v="73"/>
    <x v="137"/>
  </r>
  <r>
    <x v="7"/>
    <x v="7"/>
    <x v="2"/>
    <x v="76"/>
    <x v="73"/>
    <x v="140"/>
  </r>
  <r>
    <x v="7"/>
    <x v="7"/>
    <x v="3"/>
    <x v="67"/>
    <x v="66"/>
    <x v="124"/>
  </r>
  <r>
    <x v="7"/>
    <x v="7"/>
    <x v="4"/>
    <x v="67"/>
    <x v="63"/>
    <x v="121"/>
  </r>
  <r>
    <x v="7"/>
    <x v="7"/>
    <x v="5"/>
    <x v="65"/>
    <x v="61"/>
    <x v="117"/>
  </r>
  <r>
    <x v="7"/>
    <x v="7"/>
    <x v="6"/>
    <x v="68"/>
    <x v="63"/>
    <x v="122"/>
  </r>
  <r>
    <x v="7"/>
    <x v="7"/>
    <x v="7"/>
    <x v="67"/>
    <x v="64"/>
    <x v="122"/>
  </r>
  <r>
    <x v="7"/>
    <x v="7"/>
    <x v="8"/>
    <x v="74"/>
    <x v="69"/>
    <x v="134"/>
  </r>
  <r>
    <x v="7"/>
    <x v="7"/>
    <x v="9"/>
    <x v="72"/>
    <x v="72"/>
    <x v="135"/>
  </r>
  <r>
    <x v="7"/>
    <x v="7"/>
    <x v="10"/>
    <x v="71"/>
    <x v="71"/>
    <x v="133"/>
  </r>
  <r>
    <x v="7"/>
    <x v="7"/>
    <x v="11"/>
    <x v="68"/>
    <x v="72"/>
    <x v="131"/>
  </r>
  <r>
    <x v="7"/>
    <x v="7"/>
    <x v="12"/>
    <x v="68"/>
    <x v="72"/>
    <x v="131"/>
  </r>
  <r>
    <x v="7"/>
    <x v="7"/>
    <x v="13"/>
    <x v="69"/>
    <x v="72"/>
    <x v="132"/>
  </r>
  <r>
    <x v="7"/>
    <x v="7"/>
    <x v="14"/>
    <x v="69"/>
    <x v="71"/>
    <x v="131"/>
  </r>
  <r>
    <x v="7"/>
    <x v="7"/>
    <x v="15"/>
    <x v="80"/>
    <x v="73"/>
    <x v="144"/>
  </r>
  <r>
    <x v="7"/>
    <x v="7"/>
    <x v="16"/>
    <x v="80"/>
    <x v="73"/>
    <x v="144"/>
  </r>
  <r>
    <x v="7"/>
    <x v="7"/>
    <x v="17"/>
    <x v="64"/>
    <x v="63"/>
    <x v="118"/>
  </r>
  <r>
    <x v="7"/>
    <x v="7"/>
    <x v="18"/>
    <x v="63"/>
    <x v="62"/>
    <x v="116"/>
  </r>
  <r>
    <x v="7"/>
    <x v="7"/>
    <x v="19"/>
    <x v="57"/>
    <x v="61"/>
    <x v="109"/>
  </r>
  <r>
    <x v="7"/>
    <x v="7"/>
    <x v="20"/>
    <x v="58"/>
    <x v="63"/>
    <x v="112"/>
  </r>
  <r>
    <x v="7"/>
    <x v="7"/>
    <x v="21"/>
    <x v="65"/>
    <x v="63"/>
    <x v="119"/>
  </r>
  <r>
    <x v="7"/>
    <x v="7"/>
    <x v="22"/>
    <x v="62"/>
    <x v="62"/>
    <x v="115"/>
  </r>
  <r>
    <x v="7"/>
    <x v="7"/>
    <x v="23"/>
    <x v="64"/>
    <x v="61"/>
    <x v="116"/>
  </r>
  <r>
    <x v="7"/>
    <x v="7"/>
    <x v="24"/>
    <x v="65"/>
    <x v="65"/>
    <x v="121"/>
  </r>
  <r>
    <x v="7"/>
    <x v="7"/>
    <x v="25"/>
    <x v="66"/>
    <x v="66"/>
    <x v="123"/>
  </r>
  <r>
    <x v="7"/>
    <x v="7"/>
    <x v="26"/>
    <x v="68"/>
    <x v="67"/>
    <x v="126"/>
  </r>
  <r>
    <x v="7"/>
    <x v="7"/>
    <x v="27"/>
    <x v="57"/>
    <x v="64"/>
    <x v="112"/>
  </r>
  <r>
    <x v="7"/>
    <x v="7"/>
    <x v="28"/>
    <x v="65"/>
    <x v="66"/>
    <x v="122"/>
  </r>
  <r>
    <x v="7"/>
    <x v="7"/>
    <x v="29"/>
    <x v="67"/>
    <x v="64"/>
    <x v="122"/>
  </r>
  <r>
    <x v="7"/>
    <x v="7"/>
    <x v="30"/>
    <x v="70"/>
    <x v="68"/>
    <x v="129"/>
  </r>
  <r>
    <x v="7"/>
    <x v="8"/>
    <x v="0"/>
    <x v="69"/>
    <x v="69"/>
    <x v="129"/>
  </r>
  <r>
    <x v="7"/>
    <x v="8"/>
    <x v="1"/>
    <x v="70"/>
    <x v="71"/>
    <x v="132"/>
  </r>
  <r>
    <x v="7"/>
    <x v="8"/>
    <x v="2"/>
    <x v="63"/>
    <x v="56"/>
    <x v="110"/>
  </r>
  <r>
    <x v="7"/>
    <x v="8"/>
    <x v="3"/>
    <x v="57"/>
    <x v="53"/>
    <x v="101"/>
  </r>
  <r>
    <x v="7"/>
    <x v="8"/>
    <x v="4"/>
    <x v="62"/>
    <x v="55"/>
    <x v="108"/>
  </r>
  <r>
    <x v="7"/>
    <x v="8"/>
    <x v="5"/>
    <x v="65"/>
    <x v="63"/>
    <x v="119"/>
  </r>
  <r>
    <x v="7"/>
    <x v="8"/>
    <x v="6"/>
    <x v="69"/>
    <x v="64"/>
    <x v="124"/>
  </r>
  <r>
    <x v="7"/>
    <x v="8"/>
    <x v="7"/>
    <x v="60"/>
    <x v="66"/>
    <x v="117"/>
  </r>
  <r>
    <x v="7"/>
    <x v="8"/>
    <x v="8"/>
    <x v="57"/>
    <x v="64"/>
    <x v="112"/>
  </r>
  <r>
    <x v="7"/>
    <x v="8"/>
    <x v="9"/>
    <x v="56"/>
    <x v="63"/>
    <x v="110"/>
  </r>
  <r>
    <x v="7"/>
    <x v="8"/>
    <x v="10"/>
    <x v="63"/>
    <x v="65"/>
    <x v="119"/>
  </r>
  <r>
    <x v="7"/>
    <x v="8"/>
    <x v="11"/>
    <x v="68"/>
    <x v="68"/>
    <x v="127"/>
  </r>
  <r>
    <x v="7"/>
    <x v="8"/>
    <x v="12"/>
    <x v="65"/>
    <x v="64"/>
    <x v="120"/>
  </r>
  <r>
    <x v="7"/>
    <x v="8"/>
    <x v="13"/>
    <x v="67"/>
    <x v="64"/>
    <x v="122"/>
  </r>
  <r>
    <x v="7"/>
    <x v="8"/>
    <x v="14"/>
    <x v="66"/>
    <x v="64"/>
    <x v="121"/>
  </r>
  <r>
    <x v="7"/>
    <x v="8"/>
    <x v="15"/>
    <x v="69"/>
    <x v="66"/>
    <x v="126"/>
  </r>
  <r>
    <x v="7"/>
    <x v="8"/>
    <x v="16"/>
    <x v="64"/>
    <x v="62"/>
    <x v="117"/>
  </r>
  <r>
    <x v="7"/>
    <x v="8"/>
    <x v="17"/>
    <x v="67"/>
    <x v="69"/>
    <x v="127"/>
  </r>
  <r>
    <x v="7"/>
    <x v="8"/>
    <x v="18"/>
    <x v="70"/>
    <x v="62"/>
    <x v="123"/>
  </r>
  <r>
    <x v="7"/>
    <x v="8"/>
    <x v="19"/>
    <x v="69"/>
    <x v="58"/>
    <x v="118"/>
  </r>
  <r>
    <x v="7"/>
    <x v="8"/>
    <x v="20"/>
    <x v="51"/>
    <x v="54"/>
    <x v="96"/>
  </r>
  <r>
    <x v="7"/>
    <x v="8"/>
    <x v="21"/>
    <x v="55"/>
    <x v="49"/>
    <x v="95"/>
  </r>
  <r>
    <x v="7"/>
    <x v="8"/>
    <x v="22"/>
    <x v="51"/>
    <x v="57"/>
    <x v="99"/>
  </r>
  <r>
    <x v="7"/>
    <x v="8"/>
    <x v="23"/>
    <x v="47"/>
    <x v="51"/>
    <x v="89"/>
  </r>
  <r>
    <x v="7"/>
    <x v="8"/>
    <x v="24"/>
    <x v="54"/>
    <x v="49"/>
    <x v="94"/>
  </r>
  <r>
    <x v="7"/>
    <x v="8"/>
    <x v="25"/>
    <x v="61"/>
    <x v="57"/>
    <x v="109"/>
  </r>
  <r>
    <x v="7"/>
    <x v="8"/>
    <x v="26"/>
    <x v="53"/>
    <x v="50"/>
    <x v="94"/>
  </r>
  <r>
    <x v="7"/>
    <x v="8"/>
    <x v="27"/>
    <x v="57"/>
    <x v="57"/>
    <x v="105"/>
  </r>
  <r>
    <x v="7"/>
    <x v="8"/>
    <x v="28"/>
    <x v="59"/>
    <x v="63"/>
    <x v="113"/>
  </r>
  <r>
    <x v="7"/>
    <x v="8"/>
    <x v="29"/>
    <x v="60"/>
    <x v="60"/>
    <x v="111"/>
  </r>
  <r>
    <x v="7"/>
    <x v="9"/>
    <x v="0"/>
    <x v="48"/>
    <x v="46"/>
    <x v="85"/>
  </r>
  <r>
    <x v="7"/>
    <x v="9"/>
    <x v="1"/>
    <x v="47"/>
    <x v="42"/>
    <x v="81"/>
  </r>
  <r>
    <x v="7"/>
    <x v="9"/>
    <x v="2"/>
    <x v="51"/>
    <x v="54"/>
    <x v="96"/>
  </r>
  <r>
    <x v="7"/>
    <x v="9"/>
    <x v="3"/>
    <x v="57"/>
    <x v="60"/>
    <x v="108"/>
  </r>
  <r>
    <x v="7"/>
    <x v="9"/>
    <x v="4"/>
    <x v="66"/>
    <x v="62"/>
    <x v="119"/>
  </r>
  <r>
    <x v="7"/>
    <x v="9"/>
    <x v="5"/>
    <x v="72"/>
    <x v="64"/>
    <x v="127"/>
  </r>
  <r>
    <x v="7"/>
    <x v="9"/>
    <x v="6"/>
    <x v="66"/>
    <x v="61"/>
    <x v="118"/>
  </r>
  <r>
    <x v="7"/>
    <x v="9"/>
    <x v="7"/>
    <x v="59"/>
    <x v="63"/>
    <x v="113"/>
  </r>
  <r>
    <x v="7"/>
    <x v="9"/>
    <x v="8"/>
    <x v="65"/>
    <x v="61"/>
    <x v="117"/>
  </r>
  <r>
    <x v="7"/>
    <x v="9"/>
    <x v="9"/>
    <x v="69"/>
    <x v="62"/>
    <x v="122"/>
  </r>
  <r>
    <x v="7"/>
    <x v="9"/>
    <x v="10"/>
    <x v="53"/>
    <x v="53"/>
    <x v="97"/>
  </r>
  <r>
    <x v="7"/>
    <x v="9"/>
    <x v="11"/>
    <x v="56"/>
    <x v="50"/>
    <x v="97"/>
  </r>
  <r>
    <x v="7"/>
    <x v="9"/>
    <x v="12"/>
    <x v="55"/>
    <x v="55"/>
    <x v="101"/>
  </r>
  <r>
    <x v="7"/>
    <x v="9"/>
    <x v="13"/>
    <x v="56"/>
    <x v="59"/>
    <x v="106"/>
  </r>
  <r>
    <x v="7"/>
    <x v="9"/>
    <x v="14"/>
    <x v="51"/>
    <x v="54"/>
    <x v="96"/>
  </r>
  <r>
    <x v="7"/>
    <x v="9"/>
    <x v="15"/>
    <x v="41"/>
    <x v="52"/>
    <x v="85"/>
  </r>
  <r>
    <x v="7"/>
    <x v="9"/>
    <x v="16"/>
    <x v="46"/>
    <x v="47"/>
    <x v="84"/>
  </r>
  <r>
    <x v="7"/>
    <x v="9"/>
    <x v="17"/>
    <x v="46"/>
    <x v="50"/>
    <x v="87"/>
  </r>
  <r>
    <x v="7"/>
    <x v="9"/>
    <x v="18"/>
    <x v="41"/>
    <x v="51"/>
    <x v="84"/>
  </r>
  <r>
    <x v="7"/>
    <x v="9"/>
    <x v="19"/>
    <x v="51"/>
    <x v="47"/>
    <x v="89"/>
  </r>
  <r>
    <x v="7"/>
    <x v="9"/>
    <x v="20"/>
    <x v="43"/>
    <x v="46"/>
    <x v="81"/>
  </r>
  <r>
    <x v="7"/>
    <x v="9"/>
    <x v="21"/>
    <x v="40"/>
    <x v="40"/>
    <x v="73"/>
  </r>
  <r>
    <x v="7"/>
    <x v="9"/>
    <x v="22"/>
    <x v="35"/>
    <x v="37"/>
    <x v="65"/>
  </r>
  <r>
    <x v="7"/>
    <x v="9"/>
    <x v="23"/>
    <x v="45"/>
    <x v="44"/>
    <x v="81"/>
  </r>
  <r>
    <x v="7"/>
    <x v="9"/>
    <x v="24"/>
    <x v="37"/>
    <x v="46"/>
    <x v="75"/>
  </r>
  <r>
    <x v="7"/>
    <x v="9"/>
    <x v="25"/>
    <x v="36"/>
    <x v="38"/>
    <x v="67"/>
  </r>
  <r>
    <x v="7"/>
    <x v="9"/>
    <x v="26"/>
    <x v="49"/>
    <x v="47"/>
    <x v="87"/>
  </r>
  <r>
    <x v="7"/>
    <x v="9"/>
    <x v="27"/>
    <x v="36"/>
    <x v="42"/>
    <x v="71"/>
  </r>
  <r>
    <x v="7"/>
    <x v="9"/>
    <x v="28"/>
    <x v="42"/>
    <x v="39"/>
    <x v="74"/>
  </r>
  <r>
    <x v="7"/>
    <x v="9"/>
    <x v="29"/>
    <x v="50"/>
    <x v="48"/>
    <x v="89"/>
  </r>
  <r>
    <x v="7"/>
    <x v="9"/>
    <x v="30"/>
    <x v="51"/>
    <x v="49"/>
    <x v="91"/>
  </r>
  <r>
    <x v="7"/>
    <x v="10"/>
    <x v="0"/>
    <x v="49"/>
    <x v="60"/>
    <x v="100"/>
  </r>
  <r>
    <x v="7"/>
    <x v="10"/>
    <x v="1"/>
    <x v="48"/>
    <x v="48"/>
    <x v="87"/>
  </r>
  <r>
    <x v="7"/>
    <x v="10"/>
    <x v="2"/>
    <x v="52"/>
    <x v="47"/>
    <x v="90"/>
  </r>
  <r>
    <x v="7"/>
    <x v="10"/>
    <x v="3"/>
    <x v="50"/>
    <x v="43"/>
    <x v="85"/>
  </r>
  <r>
    <x v="7"/>
    <x v="10"/>
    <x v="4"/>
    <x v="42"/>
    <x v="40"/>
    <x v="75"/>
  </r>
  <r>
    <x v="7"/>
    <x v="10"/>
    <x v="5"/>
    <x v="41"/>
    <x v="44"/>
    <x v="78"/>
  </r>
  <r>
    <x v="7"/>
    <x v="10"/>
    <x v="6"/>
    <x v="41"/>
    <x v="48"/>
    <x v="81"/>
  </r>
  <r>
    <x v="7"/>
    <x v="10"/>
    <x v="7"/>
    <x v="35"/>
    <x v="47"/>
    <x v="74"/>
  </r>
  <r>
    <x v="7"/>
    <x v="10"/>
    <x v="8"/>
    <x v="35"/>
    <x v="46"/>
    <x v="73"/>
  </r>
  <r>
    <x v="7"/>
    <x v="10"/>
    <x v="9"/>
    <x v="39"/>
    <x v="43"/>
    <x v="75"/>
  </r>
  <r>
    <x v="7"/>
    <x v="10"/>
    <x v="10"/>
    <x v="39"/>
    <x v="39"/>
    <x v="71"/>
  </r>
  <r>
    <x v="7"/>
    <x v="10"/>
    <x v="11"/>
    <x v="35"/>
    <x v="37"/>
    <x v="65"/>
  </r>
  <r>
    <x v="7"/>
    <x v="10"/>
    <x v="12"/>
    <x v="27"/>
    <x v="32"/>
    <x v="53"/>
  </r>
  <r>
    <x v="7"/>
    <x v="10"/>
    <x v="13"/>
    <x v="23"/>
    <x v="32"/>
    <x v="49"/>
  </r>
  <r>
    <x v="7"/>
    <x v="10"/>
    <x v="14"/>
    <x v="22"/>
    <x v="32"/>
    <x v="48"/>
  </r>
  <r>
    <x v="7"/>
    <x v="10"/>
    <x v="15"/>
    <x v="24"/>
    <x v="31"/>
    <x v="49"/>
  </r>
  <r>
    <x v="7"/>
    <x v="10"/>
    <x v="16"/>
    <x v="26"/>
    <x v="30"/>
    <x v="50"/>
  </r>
  <r>
    <x v="7"/>
    <x v="10"/>
    <x v="17"/>
    <x v="28"/>
    <x v="31"/>
    <x v="53"/>
  </r>
  <r>
    <x v="7"/>
    <x v="10"/>
    <x v="18"/>
    <x v="34"/>
    <x v="34"/>
    <x v="61"/>
  </r>
  <r>
    <x v="7"/>
    <x v="10"/>
    <x v="19"/>
    <x v="37"/>
    <x v="39"/>
    <x v="69"/>
  </r>
  <r>
    <x v="7"/>
    <x v="10"/>
    <x v="20"/>
    <x v="46"/>
    <x v="41"/>
    <x v="79"/>
  </r>
  <r>
    <x v="7"/>
    <x v="10"/>
    <x v="21"/>
    <x v="33"/>
    <x v="39"/>
    <x v="65"/>
  </r>
  <r>
    <x v="7"/>
    <x v="10"/>
    <x v="22"/>
    <x v="28"/>
    <x v="38"/>
    <x v="60"/>
  </r>
  <r>
    <x v="7"/>
    <x v="10"/>
    <x v="23"/>
    <x v="27"/>
    <x v="30"/>
    <x v="51"/>
  </r>
  <r>
    <x v="7"/>
    <x v="10"/>
    <x v="24"/>
    <x v="26"/>
    <x v="26"/>
    <x v="47"/>
  </r>
  <r>
    <x v="7"/>
    <x v="10"/>
    <x v="25"/>
    <x v="40"/>
    <x v="40"/>
    <x v="73"/>
  </r>
  <r>
    <x v="7"/>
    <x v="10"/>
    <x v="26"/>
    <x v="35"/>
    <x v="39"/>
    <x v="67"/>
  </r>
  <r>
    <x v="7"/>
    <x v="10"/>
    <x v="27"/>
    <x v="34"/>
    <x v="39"/>
    <x v="66"/>
  </r>
  <r>
    <x v="7"/>
    <x v="10"/>
    <x v="28"/>
    <x v="38"/>
    <x v="43"/>
    <x v="74"/>
  </r>
  <r>
    <x v="7"/>
    <x v="10"/>
    <x v="29"/>
    <x v="35"/>
    <x v="43"/>
    <x v="71"/>
  </r>
  <r>
    <x v="7"/>
    <x v="11"/>
    <x v="0"/>
    <x v="30"/>
    <x v="34"/>
    <x v="58"/>
  </r>
  <r>
    <x v="7"/>
    <x v="11"/>
    <x v="1"/>
    <x v="28"/>
    <x v="33"/>
    <x v="55"/>
  </r>
  <r>
    <x v="7"/>
    <x v="11"/>
    <x v="2"/>
    <x v="37"/>
    <x v="33"/>
    <x v="63"/>
  </r>
  <r>
    <x v="7"/>
    <x v="11"/>
    <x v="3"/>
    <x v="39"/>
    <x v="40"/>
    <x v="72"/>
  </r>
  <r>
    <x v="7"/>
    <x v="11"/>
    <x v="4"/>
    <x v="35"/>
    <x v="35"/>
    <x v="63"/>
  </r>
  <r>
    <x v="7"/>
    <x v="11"/>
    <x v="5"/>
    <x v="24"/>
    <x v="30"/>
    <x v="48"/>
  </r>
  <r>
    <x v="7"/>
    <x v="11"/>
    <x v="6"/>
    <x v="26"/>
    <x v="30"/>
    <x v="50"/>
  </r>
  <r>
    <x v="7"/>
    <x v="11"/>
    <x v="7"/>
    <x v="29"/>
    <x v="34"/>
    <x v="57"/>
  </r>
  <r>
    <x v="7"/>
    <x v="11"/>
    <x v="8"/>
    <x v="26"/>
    <x v="31"/>
    <x v="51"/>
  </r>
  <r>
    <x v="7"/>
    <x v="11"/>
    <x v="9"/>
    <x v="27"/>
    <x v="33"/>
    <x v="54"/>
  </r>
  <r>
    <x v="7"/>
    <x v="11"/>
    <x v="10"/>
    <x v="20"/>
    <x v="33"/>
    <x v="47"/>
  </r>
  <r>
    <x v="7"/>
    <x v="11"/>
    <x v="11"/>
    <x v="24"/>
    <x v="33"/>
    <x v="51"/>
  </r>
  <r>
    <x v="7"/>
    <x v="11"/>
    <x v="12"/>
    <x v="23"/>
    <x v="33"/>
    <x v="50"/>
  </r>
  <r>
    <x v="7"/>
    <x v="11"/>
    <x v="13"/>
    <x v="28"/>
    <x v="28"/>
    <x v="50"/>
  </r>
  <r>
    <x v="7"/>
    <x v="11"/>
    <x v="14"/>
    <x v="27"/>
    <x v="25"/>
    <x v="47"/>
  </r>
  <r>
    <x v="7"/>
    <x v="11"/>
    <x v="15"/>
    <x v="40"/>
    <x v="36"/>
    <x v="69"/>
  </r>
  <r>
    <x v="7"/>
    <x v="11"/>
    <x v="16"/>
    <x v="39"/>
    <x v="38"/>
    <x v="70"/>
  </r>
  <r>
    <x v="7"/>
    <x v="11"/>
    <x v="17"/>
    <x v="30"/>
    <x v="34"/>
    <x v="58"/>
  </r>
  <r>
    <x v="7"/>
    <x v="11"/>
    <x v="18"/>
    <x v="36"/>
    <x v="39"/>
    <x v="68"/>
  </r>
  <r>
    <x v="7"/>
    <x v="11"/>
    <x v="19"/>
    <x v="36"/>
    <x v="39"/>
    <x v="68"/>
  </r>
  <r>
    <x v="7"/>
    <x v="11"/>
    <x v="20"/>
    <x v="24"/>
    <x v="29"/>
    <x v="47"/>
  </r>
  <r>
    <x v="7"/>
    <x v="11"/>
    <x v="21"/>
    <x v="21"/>
    <x v="24"/>
    <x v="40"/>
  </r>
  <r>
    <x v="7"/>
    <x v="11"/>
    <x v="22"/>
    <x v="26"/>
    <x v="35"/>
    <x v="55"/>
  </r>
  <r>
    <x v="7"/>
    <x v="11"/>
    <x v="23"/>
    <x v="26"/>
    <x v="38"/>
    <x v="58"/>
  </r>
  <r>
    <x v="7"/>
    <x v="11"/>
    <x v="24"/>
    <x v="36"/>
    <x v="37"/>
    <x v="66"/>
  </r>
  <r>
    <x v="7"/>
    <x v="11"/>
    <x v="25"/>
    <x v="35"/>
    <x v="40"/>
    <x v="68"/>
  </r>
  <r>
    <x v="7"/>
    <x v="11"/>
    <x v="26"/>
    <x v="26"/>
    <x v="33"/>
    <x v="53"/>
  </r>
  <r>
    <x v="7"/>
    <x v="11"/>
    <x v="27"/>
    <x v="23"/>
    <x v="32"/>
    <x v="49"/>
  </r>
  <r>
    <x v="7"/>
    <x v="11"/>
    <x v="28"/>
    <x v="26"/>
    <x v="31"/>
    <x v="51"/>
  </r>
  <r>
    <x v="7"/>
    <x v="11"/>
    <x v="29"/>
    <x v="24"/>
    <x v="34"/>
    <x v="52"/>
  </r>
  <r>
    <x v="7"/>
    <x v="11"/>
    <x v="30"/>
    <x v="20"/>
    <x v="16"/>
    <x v="31"/>
  </r>
  <r>
    <x v="8"/>
    <x v="0"/>
    <x v="0"/>
    <x v="14"/>
    <x v="13"/>
    <x v="22"/>
  </r>
  <r>
    <x v="8"/>
    <x v="0"/>
    <x v="1"/>
    <x v="37"/>
    <x v="29"/>
    <x v="59"/>
  </r>
  <r>
    <x v="8"/>
    <x v="0"/>
    <x v="2"/>
    <x v="47"/>
    <x v="47"/>
    <x v="85"/>
  </r>
  <r>
    <x v="8"/>
    <x v="0"/>
    <x v="3"/>
    <x v="49"/>
    <x v="44"/>
    <x v="85"/>
  </r>
  <r>
    <x v="8"/>
    <x v="0"/>
    <x v="4"/>
    <x v="36"/>
    <x v="42"/>
    <x v="71"/>
  </r>
  <r>
    <x v="8"/>
    <x v="0"/>
    <x v="5"/>
    <x v="46"/>
    <x v="43"/>
    <x v="81"/>
  </r>
  <r>
    <x v="8"/>
    <x v="0"/>
    <x v="6"/>
    <x v="46"/>
    <x v="41"/>
    <x v="79"/>
  </r>
  <r>
    <x v="8"/>
    <x v="0"/>
    <x v="7"/>
    <x v="52"/>
    <x v="42"/>
    <x v="86"/>
  </r>
  <r>
    <x v="8"/>
    <x v="0"/>
    <x v="8"/>
    <x v="50"/>
    <x v="48"/>
    <x v="89"/>
  </r>
  <r>
    <x v="8"/>
    <x v="0"/>
    <x v="9"/>
    <x v="35"/>
    <x v="40"/>
    <x v="68"/>
  </r>
  <r>
    <x v="8"/>
    <x v="0"/>
    <x v="10"/>
    <x v="36"/>
    <x v="39"/>
    <x v="68"/>
  </r>
  <r>
    <x v="8"/>
    <x v="0"/>
    <x v="11"/>
    <x v="26"/>
    <x v="30"/>
    <x v="50"/>
  </r>
  <r>
    <x v="8"/>
    <x v="0"/>
    <x v="12"/>
    <x v="36"/>
    <x v="32"/>
    <x v="61"/>
  </r>
  <r>
    <x v="8"/>
    <x v="0"/>
    <x v="13"/>
    <x v="18"/>
    <x v="22"/>
    <x v="35"/>
  </r>
  <r>
    <x v="8"/>
    <x v="0"/>
    <x v="14"/>
    <x v="23"/>
    <x v="28"/>
    <x v="45"/>
  </r>
  <r>
    <x v="8"/>
    <x v="0"/>
    <x v="15"/>
    <x v="24"/>
    <x v="33"/>
    <x v="51"/>
  </r>
  <r>
    <x v="8"/>
    <x v="0"/>
    <x v="16"/>
    <x v="24"/>
    <x v="32"/>
    <x v="50"/>
  </r>
  <r>
    <x v="8"/>
    <x v="0"/>
    <x v="17"/>
    <x v="22"/>
    <x v="31"/>
    <x v="47"/>
  </r>
  <r>
    <x v="8"/>
    <x v="0"/>
    <x v="18"/>
    <x v="23"/>
    <x v="33"/>
    <x v="50"/>
  </r>
  <r>
    <x v="8"/>
    <x v="0"/>
    <x v="19"/>
    <x v="23"/>
    <x v="31"/>
    <x v="48"/>
  </r>
  <r>
    <x v="8"/>
    <x v="0"/>
    <x v="20"/>
    <x v="24"/>
    <x v="28"/>
    <x v="46"/>
  </r>
  <r>
    <x v="8"/>
    <x v="0"/>
    <x v="21"/>
    <x v="21"/>
    <x v="29"/>
    <x v="44"/>
  </r>
  <r>
    <x v="8"/>
    <x v="0"/>
    <x v="22"/>
    <x v="33"/>
    <x v="33"/>
    <x v="59"/>
  </r>
  <r>
    <x v="8"/>
    <x v="0"/>
    <x v="23"/>
    <x v="34"/>
    <x v="34"/>
    <x v="61"/>
  </r>
  <r>
    <x v="8"/>
    <x v="0"/>
    <x v="24"/>
    <x v="24"/>
    <x v="33"/>
    <x v="51"/>
  </r>
  <r>
    <x v="8"/>
    <x v="0"/>
    <x v="25"/>
    <x v="27"/>
    <x v="31"/>
    <x v="52"/>
  </r>
  <r>
    <x v="8"/>
    <x v="0"/>
    <x v="26"/>
    <x v="24"/>
    <x v="32"/>
    <x v="50"/>
  </r>
  <r>
    <x v="8"/>
    <x v="0"/>
    <x v="27"/>
    <x v="23"/>
    <x v="33"/>
    <x v="50"/>
  </r>
  <r>
    <x v="8"/>
    <x v="0"/>
    <x v="28"/>
    <x v="36"/>
    <x v="35"/>
    <x v="64"/>
  </r>
  <r>
    <x v="8"/>
    <x v="0"/>
    <x v="29"/>
    <x v="33"/>
    <x v="37"/>
    <x v="63"/>
  </r>
  <r>
    <x v="8"/>
    <x v="0"/>
    <x v="30"/>
    <x v="30"/>
    <x v="34"/>
    <x v="58"/>
  </r>
  <r>
    <x v="8"/>
    <x v="1"/>
    <x v="0"/>
    <x v="32"/>
    <x v="31"/>
    <x v="56"/>
  </r>
  <r>
    <x v="8"/>
    <x v="1"/>
    <x v="1"/>
    <x v="35"/>
    <x v="35"/>
    <x v="63"/>
  </r>
  <r>
    <x v="8"/>
    <x v="1"/>
    <x v="2"/>
    <x v="35"/>
    <x v="39"/>
    <x v="67"/>
  </r>
  <r>
    <x v="8"/>
    <x v="1"/>
    <x v="3"/>
    <x v="27"/>
    <x v="35"/>
    <x v="56"/>
  </r>
  <r>
    <x v="8"/>
    <x v="1"/>
    <x v="4"/>
    <x v="21"/>
    <x v="34"/>
    <x v="49"/>
  </r>
  <r>
    <x v="8"/>
    <x v="1"/>
    <x v="5"/>
    <x v="29"/>
    <x v="31"/>
    <x v="54"/>
  </r>
  <r>
    <x v="8"/>
    <x v="1"/>
    <x v="6"/>
    <x v="27"/>
    <x v="31"/>
    <x v="52"/>
  </r>
  <r>
    <x v="8"/>
    <x v="1"/>
    <x v="7"/>
    <x v="26"/>
    <x v="29"/>
    <x v="49"/>
  </r>
  <r>
    <x v="8"/>
    <x v="1"/>
    <x v="8"/>
    <x v="34"/>
    <x v="30"/>
    <x v="57"/>
  </r>
  <r>
    <x v="8"/>
    <x v="1"/>
    <x v="9"/>
    <x v="36"/>
    <x v="35"/>
    <x v="64"/>
  </r>
  <r>
    <x v="8"/>
    <x v="1"/>
    <x v="10"/>
    <x v="36"/>
    <x v="37"/>
    <x v="66"/>
  </r>
  <r>
    <x v="8"/>
    <x v="1"/>
    <x v="11"/>
    <x v="40"/>
    <x v="44"/>
    <x v="77"/>
  </r>
  <r>
    <x v="8"/>
    <x v="1"/>
    <x v="12"/>
    <x v="30"/>
    <x v="32"/>
    <x v="56"/>
  </r>
  <r>
    <x v="8"/>
    <x v="1"/>
    <x v="13"/>
    <x v="22"/>
    <x v="23"/>
    <x v="40"/>
  </r>
  <r>
    <x v="8"/>
    <x v="1"/>
    <x v="14"/>
    <x v="18"/>
    <x v="16"/>
    <x v="29"/>
  </r>
  <r>
    <x v="8"/>
    <x v="1"/>
    <x v="15"/>
    <x v="26"/>
    <x v="26"/>
    <x v="47"/>
  </r>
  <r>
    <x v="8"/>
    <x v="1"/>
    <x v="16"/>
    <x v="26"/>
    <x v="36"/>
    <x v="56"/>
  </r>
  <r>
    <x v="8"/>
    <x v="1"/>
    <x v="17"/>
    <x v="32"/>
    <x v="40"/>
    <x v="65"/>
  </r>
  <r>
    <x v="8"/>
    <x v="1"/>
    <x v="18"/>
    <x v="37"/>
    <x v="39"/>
    <x v="69"/>
  </r>
  <r>
    <x v="8"/>
    <x v="1"/>
    <x v="19"/>
    <x v="36"/>
    <x v="43"/>
    <x v="72"/>
  </r>
  <r>
    <x v="8"/>
    <x v="1"/>
    <x v="20"/>
    <x v="33"/>
    <x v="41"/>
    <x v="67"/>
  </r>
  <r>
    <x v="8"/>
    <x v="1"/>
    <x v="21"/>
    <x v="37"/>
    <x v="40"/>
    <x v="70"/>
  </r>
  <r>
    <x v="8"/>
    <x v="1"/>
    <x v="22"/>
    <x v="28"/>
    <x v="39"/>
    <x v="61"/>
  </r>
  <r>
    <x v="8"/>
    <x v="1"/>
    <x v="23"/>
    <x v="26"/>
    <x v="35"/>
    <x v="55"/>
  </r>
  <r>
    <x v="8"/>
    <x v="1"/>
    <x v="24"/>
    <x v="34"/>
    <x v="37"/>
    <x v="64"/>
  </r>
  <r>
    <x v="8"/>
    <x v="1"/>
    <x v="25"/>
    <x v="45"/>
    <x v="42"/>
    <x v="79"/>
  </r>
  <r>
    <x v="8"/>
    <x v="1"/>
    <x v="26"/>
    <x v="45"/>
    <x v="36"/>
    <x v="73"/>
  </r>
  <r>
    <x v="8"/>
    <x v="1"/>
    <x v="27"/>
    <x v="39"/>
    <x v="42"/>
    <x v="74"/>
  </r>
  <r>
    <x v="8"/>
    <x v="2"/>
    <x v="0"/>
    <x v="36"/>
    <x v="40"/>
    <x v="69"/>
  </r>
  <r>
    <x v="8"/>
    <x v="2"/>
    <x v="1"/>
    <x v="40"/>
    <x v="46"/>
    <x v="78"/>
  </r>
  <r>
    <x v="8"/>
    <x v="2"/>
    <x v="2"/>
    <x v="37"/>
    <x v="43"/>
    <x v="73"/>
  </r>
  <r>
    <x v="8"/>
    <x v="2"/>
    <x v="3"/>
    <x v="37"/>
    <x v="40"/>
    <x v="70"/>
  </r>
  <r>
    <x v="8"/>
    <x v="2"/>
    <x v="4"/>
    <x v="32"/>
    <x v="38"/>
    <x v="63"/>
  </r>
  <r>
    <x v="8"/>
    <x v="2"/>
    <x v="5"/>
    <x v="32"/>
    <x v="34"/>
    <x v="59"/>
  </r>
  <r>
    <x v="8"/>
    <x v="2"/>
    <x v="6"/>
    <x v="36"/>
    <x v="41"/>
    <x v="70"/>
  </r>
  <r>
    <x v="8"/>
    <x v="2"/>
    <x v="7"/>
    <x v="32"/>
    <x v="39"/>
    <x v="64"/>
  </r>
  <r>
    <x v="8"/>
    <x v="2"/>
    <x v="8"/>
    <x v="43"/>
    <x v="40"/>
    <x v="76"/>
  </r>
  <r>
    <x v="8"/>
    <x v="2"/>
    <x v="9"/>
    <x v="43"/>
    <x v="28"/>
    <x v="64"/>
  </r>
  <r>
    <x v="8"/>
    <x v="2"/>
    <x v="10"/>
    <x v="17"/>
    <x v="20"/>
    <x v="32"/>
  </r>
  <r>
    <x v="8"/>
    <x v="2"/>
    <x v="11"/>
    <x v="16"/>
    <x v="18"/>
    <x v="29"/>
  </r>
  <r>
    <x v="8"/>
    <x v="2"/>
    <x v="12"/>
    <x v="22"/>
    <x v="22"/>
    <x v="39"/>
  </r>
  <r>
    <x v="8"/>
    <x v="2"/>
    <x v="13"/>
    <x v="29"/>
    <x v="34"/>
    <x v="57"/>
  </r>
  <r>
    <x v="8"/>
    <x v="2"/>
    <x v="14"/>
    <x v="27"/>
    <x v="32"/>
    <x v="53"/>
  </r>
  <r>
    <x v="8"/>
    <x v="2"/>
    <x v="15"/>
    <x v="28"/>
    <x v="28"/>
    <x v="50"/>
  </r>
  <r>
    <x v="8"/>
    <x v="2"/>
    <x v="16"/>
    <x v="30"/>
    <x v="32"/>
    <x v="56"/>
  </r>
  <r>
    <x v="8"/>
    <x v="2"/>
    <x v="17"/>
    <x v="24"/>
    <x v="35"/>
    <x v="53"/>
  </r>
  <r>
    <x v="8"/>
    <x v="2"/>
    <x v="18"/>
    <x v="28"/>
    <x v="38"/>
    <x v="60"/>
  </r>
  <r>
    <x v="8"/>
    <x v="2"/>
    <x v="19"/>
    <x v="35"/>
    <x v="38"/>
    <x v="66"/>
  </r>
  <r>
    <x v="8"/>
    <x v="2"/>
    <x v="20"/>
    <x v="27"/>
    <x v="33"/>
    <x v="54"/>
  </r>
  <r>
    <x v="8"/>
    <x v="2"/>
    <x v="21"/>
    <x v="21"/>
    <x v="30"/>
    <x v="45"/>
  </r>
  <r>
    <x v="8"/>
    <x v="2"/>
    <x v="22"/>
    <x v="33"/>
    <x v="32"/>
    <x v="58"/>
  </r>
  <r>
    <x v="8"/>
    <x v="2"/>
    <x v="23"/>
    <x v="35"/>
    <x v="34"/>
    <x v="62"/>
  </r>
  <r>
    <x v="8"/>
    <x v="2"/>
    <x v="24"/>
    <x v="36"/>
    <x v="34"/>
    <x v="63"/>
  </r>
  <r>
    <x v="8"/>
    <x v="2"/>
    <x v="25"/>
    <x v="54"/>
    <x v="40"/>
    <x v="86"/>
  </r>
  <r>
    <x v="8"/>
    <x v="2"/>
    <x v="26"/>
    <x v="70"/>
    <x v="57"/>
    <x v="118"/>
  </r>
  <r>
    <x v="8"/>
    <x v="2"/>
    <x v="27"/>
    <x v="67"/>
    <x v="64"/>
    <x v="122"/>
  </r>
  <r>
    <x v="8"/>
    <x v="2"/>
    <x v="28"/>
    <x v="68"/>
    <x v="63"/>
    <x v="122"/>
  </r>
  <r>
    <x v="8"/>
    <x v="2"/>
    <x v="29"/>
    <x v="69"/>
    <x v="60"/>
    <x v="120"/>
  </r>
  <r>
    <x v="8"/>
    <x v="2"/>
    <x v="30"/>
    <x v="73"/>
    <x v="67"/>
    <x v="131"/>
  </r>
  <r>
    <x v="8"/>
    <x v="3"/>
    <x v="0"/>
    <x v="57"/>
    <x v="51"/>
    <x v="99"/>
  </r>
  <r>
    <x v="8"/>
    <x v="3"/>
    <x v="1"/>
    <x v="53"/>
    <x v="50"/>
    <x v="94"/>
  </r>
  <r>
    <x v="8"/>
    <x v="3"/>
    <x v="2"/>
    <x v="47"/>
    <x v="48"/>
    <x v="86"/>
  </r>
  <r>
    <x v="8"/>
    <x v="3"/>
    <x v="3"/>
    <x v="34"/>
    <x v="38"/>
    <x v="65"/>
  </r>
  <r>
    <x v="8"/>
    <x v="3"/>
    <x v="4"/>
    <x v="37"/>
    <x v="37"/>
    <x v="67"/>
  </r>
  <r>
    <x v="8"/>
    <x v="3"/>
    <x v="5"/>
    <x v="45"/>
    <x v="42"/>
    <x v="79"/>
  </r>
  <r>
    <x v="8"/>
    <x v="3"/>
    <x v="6"/>
    <x v="54"/>
    <x v="43"/>
    <x v="89"/>
  </r>
  <r>
    <x v="8"/>
    <x v="3"/>
    <x v="7"/>
    <x v="48"/>
    <x v="49"/>
    <x v="88"/>
  </r>
  <r>
    <x v="8"/>
    <x v="3"/>
    <x v="8"/>
    <x v="36"/>
    <x v="37"/>
    <x v="66"/>
  </r>
  <r>
    <x v="8"/>
    <x v="3"/>
    <x v="9"/>
    <x v="43"/>
    <x v="36"/>
    <x v="72"/>
  </r>
  <r>
    <x v="8"/>
    <x v="3"/>
    <x v="10"/>
    <x v="49"/>
    <x v="41"/>
    <x v="82"/>
  </r>
  <r>
    <x v="8"/>
    <x v="3"/>
    <x v="11"/>
    <x v="48"/>
    <x v="44"/>
    <x v="84"/>
  </r>
  <r>
    <x v="8"/>
    <x v="3"/>
    <x v="12"/>
    <x v="57"/>
    <x v="46"/>
    <x v="94"/>
  </r>
  <r>
    <x v="8"/>
    <x v="3"/>
    <x v="13"/>
    <x v="51"/>
    <x v="50"/>
    <x v="92"/>
  </r>
  <r>
    <x v="8"/>
    <x v="3"/>
    <x v="14"/>
    <x v="49"/>
    <x v="49"/>
    <x v="89"/>
  </r>
  <r>
    <x v="8"/>
    <x v="3"/>
    <x v="15"/>
    <x v="45"/>
    <x v="50"/>
    <x v="86"/>
  </r>
  <r>
    <x v="8"/>
    <x v="3"/>
    <x v="16"/>
    <x v="58"/>
    <x v="55"/>
    <x v="104"/>
  </r>
  <r>
    <x v="8"/>
    <x v="3"/>
    <x v="17"/>
    <x v="55"/>
    <x v="46"/>
    <x v="92"/>
  </r>
  <r>
    <x v="8"/>
    <x v="3"/>
    <x v="18"/>
    <x v="45"/>
    <x v="48"/>
    <x v="84"/>
  </r>
  <r>
    <x v="8"/>
    <x v="3"/>
    <x v="19"/>
    <x v="45"/>
    <x v="48"/>
    <x v="84"/>
  </r>
  <r>
    <x v="8"/>
    <x v="3"/>
    <x v="20"/>
    <x v="57"/>
    <x v="49"/>
    <x v="97"/>
  </r>
  <r>
    <x v="8"/>
    <x v="3"/>
    <x v="21"/>
    <x v="56"/>
    <x v="51"/>
    <x v="98"/>
  </r>
  <r>
    <x v="8"/>
    <x v="3"/>
    <x v="22"/>
    <x v="40"/>
    <x v="46"/>
    <x v="78"/>
  </r>
  <r>
    <x v="8"/>
    <x v="3"/>
    <x v="23"/>
    <x v="60"/>
    <x v="47"/>
    <x v="98"/>
  </r>
  <r>
    <x v="8"/>
    <x v="3"/>
    <x v="24"/>
    <x v="53"/>
    <x v="55"/>
    <x v="99"/>
  </r>
  <r>
    <x v="8"/>
    <x v="3"/>
    <x v="25"/>
    <x v="40"/>
    <x v="42"/>
    <x v="75"/>
  </r>
  <r>
    <x v="8"/>
    <x v="3"/>
    <x v="26"/>
    <x v="43"/>
    <x v="41"/>
    <x v="77"/>
  </r>
  <r>
    <x v="8"/>
    <x v="3"/>
    <x v="27"/>
    <x v="50"/>
    <x v="41"/>
    <x v="83"/>
  </r>
  <r>
    <x v="8"/>
    <x v="3"/>
    <x v="28"/>
    <x v="60"/>
    <x v="48"/>
    <x v="99"/>
  </r>
  <r>
    <x v="8"/>
    <x v="3"/>
    <x v="29"/>
    <x v="58"/>
    <x v="59"/>
    <x v="108"/>
  </r>
  <r>
    <x v="8"/>
    <x v="4"/>
    <x v="0"/>
    <x v="53"/>
    <x v="56"/>
    <x v="100"/>
  </r>
  <r>
    <x v="8"/>
    <x v="4"/>
    <x v="1"/>
    <x v="58"/>
    <x v="55"/>
    <x v="104"/>
  </r>
  <r>
    <x v="8"/>
    <x v="4"/>
    <x v="2"/>
    <x v="54"/>
    <x v="54"/>
    <x v="99"/>
  </r>
  <r>
    <x v="8"/>
    <x v="4"/>
    <x v="3"/>
    <x v="49"/>
    <x v="56"/>
    <x v="96"/>
  </r>
  <r>
    <x v="8"/>
    <x v="4"/>
    <x v="4"/>
    <x v="49"/>
    <x v="56"/>
    <x v="96"/>
  </r>
  <r>
    <x v="8"/>
    <x v="4"/>
    <x v="5"/>
    <x v="53"/>
    <x v="56"/>
    <x v="100"/>
  </r>
  <r>
    <x v="8"/>
    <x v="4"/>
    <x v="6"/>
    <x v="54"/>
    <x v="57"/>
    <x v="102"/>
  </r>
  <r>
    <x v="8"/>
    <x v="4"/>
    <x v="7"/>
    <x v="43"/>
    <x v="55"/>
    <x v="90"/>
  </r>
  <r>
    <x v="8"/>
    <x v="4"/>
    <x v="8"/>
    <x v="46"/>
    <x v="56"/>
    <x v="93"/>
  </r>
  <r>
    <x v="8"/>
    <x v="4"/>
    <x v="9"/>
    <x v="45"/>
    <x v="54"/>
    <x v="90"/>
  </r>
  <r>
    <x v="8"/>
    <x v="4"/>
    <x v="10"/>
    <x v="43"/>
    <x v="51"/>
    <x v="86"/>
  </r>
  <r>
    <x v="8"/>
    <x v="4"/>
    <x v="11"/>
    <x v="50"/>
    <x v="51"/>
    <x v="92"/>
  </r>
  <r>
    <x v="8"/>
    <x v="4"/>
    <x v="12"/>
    <x v="51"/>
    <x v="44"/>
    <x v="87"/>
  </r>
  <r>
    <x v="8"/>
    <x v="4"/>
    <x v="13"/>
    <x v="59"/>
    <x v="46"/>
    <x v="96"/>
  </r>
  <r>
    <x v="8"/>
    <x v="4"/>
    <x v="14"/>
    <x v="72"/>
    <x v="54"/>
    <x v="117"/>
  </r>
  <r>
    <x v="8"/>
    <x v="4"/>
    <x v="15"/>
    <x v="72"/>
    <x v="63"/>
    <x v="126"/>
  </r>
  <r>
    <x v="8"/>
    <x v="4"/>
    <x v="16"/>
    <x v="54"/>
    <x v="59"/>
    <x v="104"/>
  </r>
  <r>
    <x v="8"/>
    <x v="4"/>
    <x v="17"/>
    <x v="71"/>
    <x v="56"/>
    <x v="118"/>
  </r>
  <r>
    <x v="8"/>
    <x v="4"/>
    <x v="18"/>
    <x v="74"/>
    <x v="61"/>
    <x v="126"/>
  </r>
  <r>
    <x v="8"/>
    <x v="4"/>
    <x v="19"/>
    <x v="65"/>
    <x v="60"/>
    <x v="116"/>
  </r>
  <r>
    <x v="8"/>
    <x v="4"/>
    <x v="20"/>
    <x v="68"/>
    <x v="59"/>
    <x v="118"/>
  </r>
  <r>
    <x v="8"/>
    <x v="4"/>
    <x v="21"/>
    <x v="57"/>
    <x v="54"/>
    <x v="102"/>
  </r>
  <r>
    <x v="8"/>
    <x v="4"/>
    <x v="22"/>
    <x v="62"/>
    <x v="53"/>
    <x v="106"/>
  </r>
  <r>
    <x v="8"/>
    <x v="4"/>
    <x v="23"/>
    <x v="67"/>
    <x v="59"/>
    <x v="117"/>
  </r>
  <r>
    <x v="8"/>
    <x v="4"/>
    <x v="24"/>
    <x v="56"/>
    <x v="60"/>
    <x v="107"/>
  </r>
  <r>
    <x v="8"/>
    <x v="4"/>
    <x v="25"/>
    <x v="66"/>
    <x v="60"/>
    <x v="117"/>
  </r>
  <r>
    <x v="8"/>
    <x v="4"/>
    <x v="26"/>
    <x v="63"/>
    <x v="64"/>
    <x v="118"/>
  </r>
  <r>
    <x v="8"/>
    <x v="4"/>
    <x v="27"/>
    <x v="72"/>
    <x v="66"/>
    <x v="129"/>
  </r>
  <r>
    <x v="8"/>
    <x v="4"/>
    <x v="28"/>
    <x v="71"/>
    <x v="66"/>
    <x v="128"/>
  </r>
  <r>
    <x v="8"/>
    <x v="4"/>
    <x v="29"/>
    <x v="72"/>
    <x v="67"/>
    <x v="130"/>
  </r>
  <r>
    <x v="8"/>
    <x v="4"/>
    <x v="30"/>
    <x v="72"/>
    <x v="67"/>
    <x v="130"/>
  </r>
  <r>
    <x v="8"/>
    <x v="5"/>
    <x v="0"/>
    <x v="60"/>
    <x v="60"/>
    <x v="111"/>
  </r>
  <r>
    <x v="8"/>
    <x v="5"/>
    <x v="1"/>
    <x v="58"/>
    <x v="56"/>
    <x v="105"/>
  </r>
  <r>
    <x v="8"/>
    <x v="5"/>
    <x v="2"/>
    <x v="54"/>
    <x v="58"/>
    <x v="103"/>
  </r>
  <r>
    <x v="8"/>
    <x v="5"/>
    <x v="3"/>
    <x v="56"/>
    <x v="54"/>
    <x v="101"/>
  </r>
  <r>
    <x v="8"/>
    <x v="5"/>
    <x v="4"/>
    <x v="56"/>
    <x v="55"/>
    <x v="102"/>
  </r>
  <r>
    <x v="8"/>
    <x v="5"/>
    <x v="5"/>
    <x v="58"/>
    <x v="55"/>
    <x v="104"/>
  </r>
  <r>
    <x v="8"/>
    <x v="5"/>
    <x v="6"/>
    <x v="54"/>
    <x v="55"/>
    <x v="100"/>
  </r>
  <r>
    <x v="8"/>
    <x v="5"/>
    <x v="7"/>
    <x v="53"/>
    <x v="53"/>
    <x v="97"/>
  </r>
  <r>
    <x v="8"/>
    <x v="5"/>
    <x v="8"/>
    <x v="58"/>
    <x v="55"/>
    <x v="104"/>
  </r>
  <r>
    <x v="8"/>
    <x v="5"/>
    <x v="9"/>
    <x v="59"/>
    <x v="57"/>
    <x v="107"/>
  </r>
  <r>
    <x v="8"/>
    <x v="5"/>
    <x v="10"/>
    <x v="57"/>
    <x v="62"/>
    <x v="110"/>
  </r>
  <r>
    <x v="8"/>
    <x v="5"/>
    <x v="11"/>
    <x v="52"/>
    <x v="62"/>
    <x v="105"/>
  </r>
  <r>
    <x v="8"/>
    <x v="5"/>
    <x v="12"/>
    <x v="57"/>
    <x v="64"/>
    <x v="112"/>
  </r>
  <r>
    <x v="8"/>
    <x v="5"/>
    <x v="13"/>
    <x v="57"/>
    <x v="63"/>
    <x v="111"/>
  </r>
  <r>
    <x v="8"/>
    <x v="5"/>
    <x v="14"/>
    <x v="58"/>
    <x v="65"/>
    <x v="114"/>
  </r>
  <r>
    <x v="8"/>
    <x v="5"/>
    <x v="15"/>
    <x v="70"/>
    <x v="67"/>
    <x v="128"/>
  </r>
  <r>
    <x v="8"/>
    <x v="5"/>
    <x v="16"/>
    <x v="67"/>
    <x v="67"/>
    <x v="125"/>
  </r>
  <r>
    <x v="8"/>
    <x v="5"/>
    <x v="17"/>
    <x v="69"/>
    <x v="67"/>
    <x v="127"/>
  </r>
  <r>
    <x v="8"/>
    <x v="5"/>
    <x v="18"/>
    <x v="71"/>
    <x v="68"/>
    <x v="130"/>
  </r>
  <r>
    <x v="8"/>
    <x v="5"/>
    <x v="19"/>
    <x v="74"/>
    <x v="71"/>
    <x v="136"/>
  </r>
  <r>
    <x v="8"/>
    <x v="5"/>
    <x v="20"/>
    <x v="70"/>
    <x v="69"/>
    <x v="130"/>
  </r>
  <r>
    <x v="8"/>
    <x v="5"/>
    <x v="21"/>
    <x v="60"/>
    <x v="68"/>
    <x v="119"/>
  </r>
  <r>
    <x v="8"/>
    <x v="5"/>
    <x v="22"/>
    <x v="60"/>
    <x v="69"/>
    <x v="120"/>
  </r>
  <r>
    <x v="8"/>
    <x v="5"/>
    <x v="23"/>
    <x v="71"/>
    <x v="71"/>
    <x v="133"/>
  </r>
  <r>
    <x v="8"/>
    <x v="5"/>
    <x v="24"/>
    <x v="77"/>
    <x v="73"/>
    <x v="141"/>
  </r>
  <r>
    <x v="8"/>
    <x v="5"/>
    <x v="25"/>
    <x v="79"/>
    <x v="76"/>
    <x v="146"/>
  </r>
  <r>
    <x v="8"/>
    <x v="5"/>
    <x v="26"/>
    <x v="71"/>
    <x v="70"/>
    <x v="132"/>
  </r>
  <r>
    <x v="8"/>
    <x v="5"/>
    <x v="27"/>
    <x v="65"/>
    <x v="64"/>
    <x v="120"/>
  </r>
  <r>
    <x v="8"/>
    <x v="5"/>
    <x v="28"/>
    <x v="63"/>
    <x v="66"/>
    <x v="120"/>
  </r>
  <r>
    <x v="8"/>
    <x v="5"/>
    <x v="29"/>
    <x v="69"/>
    <x v="66"/>
    <x v="126"/>
  </r>
  <r>
    <x v="8"/>
    <x v="6"/>
    <x v="0"/>
    <x v="63"/>
    <x v="65"/>
    <x v="119"/>
  </r>
  <r>
    <x v="8"/>
    <x v="6"/>
    <x v="1"/>
    <x v="68"/>
    <x v="65"/>
    <x v="124"/>
  </r>
  <r>
    <x v="8"/>
    <x v="6"/>
    <x v="2"/>
    <x v="72"/>
    <x v="69"/>
    <x v="132"/>
  </r>
  <r>
    <x v="8"/>
    <x v="6"/>
    <x v="3"/>
    <x v="71"/>
    <x v="69"/>
    <x v="131"/>
  </r>
  <r>
    <x v="8"/>
    <x v="6"/>
    <x v="4"/>
    <x v="68"/>
    <x v="67"/>
    <x v="126"/>
  </r>
  <r>
    <x v="8"/>
    <x v="6"/>
    <x v="5"/>
    <x v="65"/>
    <x v="65"/>
    <x v="121"/>
  </r>
  <r>
    <x v="8"/>
    <x v="6"/>
    <x v="6"/>
    <x v="65"/>
    <x v="67"/>
    <x v="123"/>
  </r>
  <r>
    <x v="8"/>
    <x v="6"/>
    <x v="7"/>
    <x v="56"/>
    <x v="65"/>
    <x v="112"/>
  </r>
  <r>
    <x v="8"/>
    <x v="6"/>
    <x v="8"/>
    <x v="69"/>
    <x v="65"/>
    <x v="125"/>
  </r>
  <r>
    <x v="8"/>
    <x v="6"/>
    <x v="9"/>
    <x v="69"/>
    <x v="69"/>
    <x v="129"/>
  </r>
  <r>
    <x v="8"/>
    <x v="6"/>
    <x v="10"/>
    <x v="68"/>
    <x v="63"/>
    <x v="122"/>
  </r>
  <r>
    <x v="8"/>
    <x v="6"/>
    <x v="11"/>
    <x v="70"/>
    <x v="65"/>
    <x v="126"/>
  </r>
  <r>
    <x v="8"/>
    <x v="6"/>
    <x v="12"/>
    <x v="72"/>
    <x v="69"/>
    <x v="132"/>
  </r>
  <r>
    <x v="8"/>
    <x v="6"/>
    <x v="13"/>
    <x v="72"/>
    <x v="71"/>
    <x v="134"/>
  </r>
  <r>
    <x v="8"/>
    <x v="6"/>
    <x v="14"/>
    <x v="72"/>
    <x v="73"/>
    <x v="136"/>
  </r>
  <r>
    <x v="8"/>
    <x v="6"/>
    <x v="15"/>
    <x v="72"/>
    <x v="75"/>
    <x v="138"/>
  </r>
  <r>
    <x v="8"/>
    <x v="6"/>
    <x v="16"/>
    <x v="72"/>
    <x v="75"/>
    <x v="138"/>
  </r>
  <r>
    <x v="8"/>
    <x v="6"/>
    <x v="17"/>
    <x v="74"/>
    <x v="73"/>
    <x v="138"/>
  </r>
  <r>
    <x v="8"/>
    <x v="6"/>
    <x v="18"/>
    <x v="73"/>
    <x v="72"/>
    <x v="136"/>
  </r>
  <r>
    <x v="8"/>
    <x v="6"/>
    <x v="19"/>
    <x v="74"/>
    <x v="75"/>
    <x v="140"/>
  </r>
  <r>
    <x v="8"/>
    <x v="6"/>
    <x v="20"/>
    <x v="78"/>
    <x v="73"/>
    <x v="142"/>
  </r>
  <r>
    <x v="8"/>
    <x v="6"/>
    <x v="21"/>
    <x v="80"/>
    <x v="79"/>
    <x v="150"/>
  </r>
  <r>
    <x v="8"/>
    <x v="6"/>
    <x v="22"/>
    <x v="74"/>
    <x v="77"/>
    <x v="142"/>
  </r>
  <r>
    <x v="8"/>
    <x v="6"/>
    <x v="23"/>
    <x v="73"/>
    <x v="73"/>
    <x v="137"/>
  </r>
  <r>
    <x v="8"/>
    <x v="6"/>
    <x v="24"/>
    <x v="71"/>
    <x v="68"/>
    <x v="130"/>
  </r>
  <r>
    <x v="8"/>
    <x v="6"/>
    <x v="25"/>
    <x v="70"/>
    <x v="69"/>
    <x v="130"/>
  </r>
  <r>
    <x v="8"/>
    <x v="6"/>
    <x v="26"/>
    <x v="72"/>
    <x v="71"/>
    <x v="134"/>
  </r>
  <r>
    <x v="8"/>
    <x v="6"/>
    <x v="27"/>
    <x v="73"/>
    <x v="73"/>
    <x v="137"/>
  </r>
  <r>
    <x v="8"/>
    <x v="6"/>
    <x v="28"/>
    <x v="77"/>
    <x v="75"/>
    <x v="143"/>
  </r>
  <r>
    <x v="8"/>
    <x v="6"/>
    <x v="29"/>
    <x v="74"/>
    <x v="73"/>
    <x v="138"/>
  </r>
  <r>
    <x v="8"/>
    <x v="6"/>
    <x v="30"/>
    <x v="74"/>
    <x v="73"/>
    <x v="138"/>
  </r>
  <r>
    <x v="8"/>
    <x v="7"/>
    <x v="0"/>
    <x v="68"/>
    <x v="65"/>
    <x v="124"/>
  </r>
  <r>
    <x v="8"/>
    <x v="7"/>
    <x v="1"/>
    <x v="70"/>
    <x v="65"/>
    <x v="126"/>
  </r>
  <r>
    <x v="8"/>
    <x v="7"/>
    <x v="2"/>
    <x v="74"/>
    <x v="68"/>
    <x v="133"/>
  </r>
  <r>
    <x v="8"/>
    <x v="7"/>
    <x v="3"/>
    <x v="74"/>
    <x v="71"/>
    <x v="136"/>
  </r>
  <r>
    <x v="8"/>
    <x v="7"/>
    <x v="4"/>
    <x v="73"/>
    <x v="71"/>
    <x v="135"/>
  </r>
  <r>
    <x v="8"/>
    <x v="7"/>
    <x v="5"/>
    <x v="74"/>
    <x v="71"/>
    <x v="136"/>
  </r>
  <r>
    <x v="8"/>
    <x v="7"/>
    <x v="6"/>
    <x v="71"/>
    <x v="69"/>
    <x v="131"/>
  </r>
  <r>
    <x v="8"/>
    <x v="7"/>
    <x v="7"/>
    <x v="72"/>
    <x v="68"/>
    <x v="131"/>
  </r>
  <r>
    <x v="8"/>
    <x v="7"/>
    <x v="8"/>
    <x v="73"/>
    <x v="73"/>
    <x v="137"/>
  </r>
  <r>
    <x v="8"/>
    <x v="7"/>
    <x v="9"/>
    <x v="72"/>
    <x v="74"/>
    <x v="137"/>
  </r>
  <r>
    <x v="8"/>
    <x v="7"/>
    <x v="10"/>
    <x v="75"/>
    <x v="72"/>
    <x v="138"/>
  </r>
  <r>
    <x v="8"/>
    <x v="7"/>
    <x v="11"/>
    <x v="73"/>
    <x v="69"/>
    <x v="133"/>
  </r>
  <r>
    <x v="8"/>
    <x v="7"/>
    <x v="12"/>
    <x v="64"/>
    <x v="69"/>
    <x v="124"/>
  </r>
  <r>
    <x v="8"/>
    <x v="7"/>
    <x v="13"/>
    <x v="63"/>
    <x v="70"/>
    <x v="124"/>
  </r>
  <r>
    <x v="8"/>
    <x v="7"/>
    <x v="14"/>
    <x v="71"/>
    <x v="71"/>
    <x v="133"/>
  </r>
  <r>
    <x v="8"/>
    <x v="7"/>
    <x v="15"/>
    <x v="74"/>
    <x v="72"/>
    <x v="137"/>
  </r>
  <r>
    <x v="8"/>
    <x v="7"/>
    <x v="16"/>
    <x v="66"/>
    <x v="74"/>
    <x v="131"/>
  </r>
  <r>
    <x v="8"/>
    <x v="7"/>
    <x v="17"/>
    <x v="74"/>
    <x v="66"/>
    <x v="131"/>
  </r>
  <r>
    <x v="8"/>
    <x v="7"/>
    <x v="18"/>
    <x v="60"/>
    <x v="60"/>
    <x v="111"/>
  </r>
  <r>
    <x v="8"/>
    <x v="7"/>
    <x v="19"/>
    <x v="66"/>
    <x v="59"/>
    <x v="116"/>
  </r>
  <r>
    <x v="8"/>
    <x v="7"/>
    <x v="20"/>
    <x v="71"/>
    <x v="65"/>
    <x v="127"/>
  </r>
  <r>
    <x v="8"/>
    <x v="7"/>
    <x v="21"/>
    <x v="71"/>
    <x v="68"/>
    <x v="130"/>
  </r>
  <r>
    <x v="8"/>
    <x v="7"/>
    <x v="22"/>
    <x v="72"/>
    <x v="72"/>
    <x v="135"/>
  </r>
  <r>
    <x v="8"/>
    <x v="7"/>
    <x v="23"/>
    <x v="77"/>
    <x v="76"/>
    <x v="144"/>
  </r>
  <r>
    <x v="8"/>
    <x v="7"/>
    <x v="24"/>
    <x v="78"/>
    <x v="77"/>
    <x v="146"/>
  </r>
  <r>
    <x v="8"/>
    <x v="7"/>
    <x v="25"/>
    <x v="75"/>
    <x v="71"/>
    <x v="137"/>
  </r>
  <r>
    <x v="8"/>
    <x v="7"/>
    <x v="26"/>
    <x v="72"/>
    <x v="73"/>
    <x v="136"/>
  </r>
  <r>
    <x v="8"/>
    <x v="7"/>
    <x v="27"/>
    <x v="69"/>
    <x v="74"/>
    <x v="134"/>
  </r>
  <r>
    <x v="8"/>
    <x v="7"/>
    <x v="28"/>
    <x v="74"/>
    <x v="72"/>
    <x v="137"/>
  </r>
  <r>
    <x v="8"/>
    <x v="7"/>
    <x v="29"/>
    <x v="75"/>
    <x v="72"/>
    <x v="138"/>
  </r>
  <r>
    <x v="8"/>
    <x v="7"/>
    <x v="30"/>
    <x v="71"/>
    <x v="71"/>
    <x v="133"/>
  </r>
  <r>
    <x v="8"/>
    <x v="8"/>
    <x v="0"/>
    <x v="69"/>
    <x v="67"/>
    <x v="127"/>
  </r>
  <r>
    <x v="8"/>
    <x v="8"/>
    <x v="1"/>
    <x v="69"/>
    <x v="67"/>
    <x v="127"/>
  </r>
  <r>
    <x v="8"/>
    <x v="8"/>
    <x v="2"/>
    <x v="65"/>
    <x v="61"/>
    <x v="117"/>
  </r>
  <r>
    <x v="8"/>
    <x v="8"/>
    <x v="3"/>
    <x v="67"/>
    <x v="69"/>
    <x v="127"/>
  </r>
  <r>
    <x v="8"/>
    <x v="8"/>
    <x v="4"/>
    <x v="67"/>
    <x v="64"/>
    <x v="122"/>
  </r>
  <r>
    <x v="8"/>
    <x v="8"/>
    <x v="5"/>
    <x v="77"/>
    <x v="68"/>
    <x v="136"/>
  </r>
  <r>
    <x v="8"/>
    <x v="8"/>
    <x v="6"/>
    <x v="76"/>
    <x v="66"/>
    <x v="133"/>
  </r>
  <r>
    <x v="8"/>
    <x v="8"/>
    <x v="7"/>
    <x v="61"/>
    <x v="59"/>
    <x v="111"/>
  </r>
  <r>
    <x v="8"/>
    <x v="8"/>
    <x v="8"/>
    <x v="55"/>
    <x v="55"/>
    <x v="101"/>
  </r>
  <r>
    <x v="8"/>
    <x v="8"/>
    <x v="9"/>
    <x v="58"/>
    <x v="57"/>
    <x v="106"/>
  </r>
  <r>
    <x v="8"/>
    <x v="8"/>
    <x v="10"/>
    <x v="65"/>
    <x v="58"/>
    <x v="114"/>
  </r>
  <r>
    <x v="8"/>
    <x v="8"/>
    <x v="11"/>
    <x v="74"/>
    <x v="66"/>
    <x v="131"/>
  </r>
  <r>
    <x v="8"/>
    <x v="8"/>
    <x v="12"/>
    <x v="68"/>
    <x v="69"/>
    <x v="128"/>
  </r>
  <r>
    <x v="8"/>
    <x v="8"/>
    <x v="13"/>
    <x v="65"/>
    <x v="68"/>
    <x v="124"/>
  </r>
  <r>
    <x v="8"/>
    <x v="8"/>
    <x v="14"/>
    <x v="70"/>
    <x v="71"/>
    <x v="132"/>
  </r>
  <r>
    <x v="8"/>
    <x v="8"/>
    <x v="15"/>
    <x v="73"/>
    <x v="72"/>
    <x v="136"/>
  </r>
  <r>
    <x v="8"/>
    <x v="8"/>
    <x v="16"/>
    <x v="64"/>
    <x v="68"/>
    <x v="123"/>
  </r>
  <r>
    <x v="8"/>
    <x v="8"/>
    <x v="17"/>
    <x v="60"/>
    <x v="64"/>
    <x v="115"/>
  </r>
  <r>
    <x v="8"/>
    <x v="8"/>
    <x v="18"/>
    <x v="65"/>
    <x v="63"/>
    <x v="119"/>
  </r>
  <r>
    <x v="8"/>
    <x v="8"/>
    <x v="19"/>
    <x v="68"/>
    <x v="66"/>
    <x v="125"/>
  </r>
  <r>
    <x v="8"/>
    <x v="8"/>
    <x v="20"/>
    <x v="71"/>
    <x v="70"/>
    <x v="132"/>
  </r>
  <r>
    <x v="8"/>
    <x v="8"/>
    <x v="21"/>
    <x v="62"/>
    <x v="63"/>
    <x v="116"/>
  </r>
  <r>
    <x v="8"/>
    <x v="8"/>
    <x v="22"/>
    <x v="53"/>
    <x v="53"/>
    <x v="97"/>
  </r>
  <r>
    <x v="8"/>
    <x v="8"/>
    <x v="23"/>
    <x v="55"/>
    <x v="50"/>
    <x v="96"/>
  </r>
  <r>
    <x v="8"/>
    <x v="8"/>
    <x v="24"/>
    <x v="58"/>
    <x v="61"/>
    <x v="110"/>
  </r>
  <r>
    <x v="8"/>
    <x v="8"/>
    <x v="25"/>
    <x v="66"/>
    <x v="63"/>
    <x v="120"/>
  </r>
  <r>
    <x v="8"/>
    <x v="8"/>
    <x v="26"/>
    <x v="76"/>
    <x v="70"/>
    <x v="137"/>
  </r>
  <r>
    <x v="8"/>
    <x v="8"/>
    <x v="27"/>
    <x v="62"/>
    <x v="60"/>
    <x v="113"/>
  </r>
  <r>
    <x v="8"/>
    <x v="8"/>
    <x v="28"/>
    <x v="58"/>
    <x v="54"/>
    <x v="103"/>
  </r>
  <r>
    <x v="8"/>
    <x v="8"/>
    <x v="29"/>
    <x v="60"/>
    <x v="61"/>
    <x v="112"/>
  </r>
  <r>
    <x v="8"/>
    <x v="9"/>
    <x v="0"/>
    <x v="61"/>
    <x v="54"/>
    <x v="106"/>
  </r>
  <r>
    <x v="8"/>
    <x v="9"/>
    <x v="1"/>
    <x v="53"/>
    <x v="49"/>
    <x v="93"/>
  </r>
  <r>
    <x v="8"/>
    <x v="9"/>
    <x v="2"/>
    <x v="47"/>
    <x v="51"/>
    <x v="89"/>
  </r>
  <r>
    <x v="8"/>
    <x v="9"/>
    <x v="3"/>
    <x v="43"/>
    <x v="49"/>
    <x v="84"/>
  </r>
  <r>
    <x v="8"/>
    <x v="9"/>
    <x v="4"/>
    <x v="55"/>
    <x v="56"/>
    <x v="102"/>
  </r>
  <r>
    <x v="8"/>
    <x v="9"/>
    <x v="5"/>
    <x v="45"/>
    <x v="49"/>
    <x v="85"/>
  </r>
  <r>
    <x v="8"/>
    <x v="9"/>
    <x v="6"/>
    <x v="49"/>
    <x v="51"/>
    <x v="91"/>
  </r>
  <r>
    <x v="8"/>
    <x v="9"/>
    <x v="7"/>
    <x v="57"/>
    <x v="62"/>
    <x v="110"/>
  </r>
  <r>
    <x v="8"/>
    <x v="9"/>
    <x v="8"/>
    <x v="51"/>
    <x v="58"/>
    <x v="100"/>
  </r>
  <r>
    <x v="8"/>
    <x v="9"/>
    <x v="9"/>
    <x v="50"/>
    <x v="58"/>
    <x v="99"/>
  </r>
  <r>
    <x v="8"/>
    <x v="9"/>
    <x v="10"/>
    <x v="59"/>
    <x v="59"/>
    <x v="109"/>
  </r>
  <r>
    <x v="8"/>
    <x v="9"/>
    <x v="11"/>
    <x v="51"/>
    <x v="57"/>
    <x v="99"/>
  </r>
  <r>
    <x v="8"/>
    <x v="9"/>
    <x v="12"/>
    <x v="48"/>
    <x v="57"/>
    <x v="96"/>
  </r>
  <r>
    <x v="8"/>
    <x v="9"/>
    <x v="13"/>
    <x v="53"/>
    <x v="54"/>
    <x v="98"/>
  </r>
  <r>
    <x v="8"/>
    <x v="9"/>
    <x v="14"/>
    <x v="49"/>
    <x v="51"/>
    <x v="91"/>
  </r>
  <r>
    <x v="8"/>
    <x v="9"/>
    <x v="15"/>
    <x v="51"/>
    <x v="50"/>
    <x v="92"/>
  </r>
  <r>
    <x v="8"/>
    <x v="9"/>
    <x v="16"/>
    <x v="52"/>
    <x v="51"/>
    <x v="94"/>
  </r>
  <r>
    <x v="8"/>
    <x v="9"/>
    <x v="17"/>
    <x v="61"/>
    <x v="56"/>
    <x v="108"/>
  </r>
  <r>
    <x v="8"/>
    <x v="9"/>
    <x v="18"/>
    <x v="60"/>
    <x v="57"/>
    <x v="108"/>
  </r>
  <r>
    <x v="8"/>
    <x v="9"/>
    <x v="19"/>
    <x v="53"/>
    <x v="53"/>
    <x v="97"/>
  </r>
  <r>
    <x v="8"/>
    <x v="9"/>
    <x v="20"/>
    <x v="43"/>
    <x v="47"/>
    <x v="82"/>
  </r>
  <r>
    <x v="8"/>
    <x v="9"/>
    <x v="21"/>
    <x v="40"/>
    <x v="42"/>
    <x v="75"/>
  </r>
  <r>
    <x v="8"/>
    <x v="9"/>
    <x v="22"/>
    <x v="49"/>
    <x v="43"/>
    <x v="84"/>
  </r>
  <r>
    <x v="8"/>
    <x v="9"/>
    <x v="23"/>
    <x v="59"/>
    <x v="52"/>
    <x v="102"/>
  </r>
  <r>
    <x v="8"/>
    <x v="9"/>
    <x v="24"/>
    <x v="59"/>
    <x v="56"/>
    <x v="106"/>
  </r>
  <r>
    <x v="8"/>
    <x v="9"/>
    <x v="25"/>
    <x v="48"/>
    <x v="55"/>
    <x v="94"/>
  </r>
  <r>
    <x v="8"/>
    <x v="9"/>
    <x v="26"/>
    <x v="46"/>
    <x v="51"/>
    <x v="88"/>
  </r>
  <r>
    <x v="8"/>
    <x v="9"/>
    <x v="27"/>
    <x v="50"/>
    <x v="51"/>
    <x v="92"/>
  </r>
  <r>
    <x v="8"/>
    <x v="9"/>
    <x v="28"/>
    <x v="42"/>
    <x v="48"/>
    <x v="82"/>
  </r>
  <r>
    <x v="8"/>
    <x v="9"/>
    <x v="29"/>
    <x v="43"/>
    <x v="44"/>
    <x v="80"/>
  </r>
  <r>
    <x v="8"/>
    <x v="9"/>
    <x v="30"/>
    <x v="45"/>
    <x v="43"/>
    <x v="80"/>
  </r>
  <r>
    <x v="8"/>
    <x v="10"/>
    <x v="0"/>
    <x v="42"/>
    <x v="43"/>
    <x v="78"/>
  </r>
  <r>
    <x v="8"/>
    <x v="10"/>
    <x v="1"/>
    <x v="41"/>
    <x v="43"/>
    <x v="77"/>
  </r>
  <r>
    <x v="8"/>
    <x v="10"/>
    <x v="2"/>
    <x v="37"/>
    <x v="38"/>
    <x v="68"/>
  </r>
  <r>
    <x v="8"/>
    <x v="10"/>
    <x v="3"/>
    <x v="35"/>
    <x v="38"/>
    <x v="66"/>
  </r>
  <r>
    <x v="8"/>
    <x v="10"/>
    <x v="4"/>
    <x v="36"/>
    <x v="36"/>
    <x v="65"/>
  </r>
  <r>
    <x v="8"/>
    <x v="10"/>
    <x v="5"/>
    <x v="33"/>
    <x v="36"/>
    <x v="62"/>
  </r>
  <r>
    <x v="8"/>
    <x v="10"/>
    <x v="6"/>
    <x v="38"/>
    <x v="37"/>
    <x v="68"/>
  </r>
  <r>
    <x v="8"/>
    <x v="10"/>
    <x v="7"/>
    <x v="35"/>
    <x v="43"/>
    <x v="71"/>
  </r>
  <r>
    <x v="8"/>
    <x v="10"/>
    <x v="8"/>
    <x v="40"/>
    <x v="44"/>
    <x v="77"/>
  </r>
  <r>
    <x v="8"/>
    <x v="10"/>
    <x v="9"/>
    <x v="43"/>
    <x v="40"/>
    <x v="76"/>
  </r>
  <r>
    <x v="8"/>
    <x v="10"/>
    <x v="10"/>
    <x v="50"/>
    <x v="49"/>
    <x v="90"/>
  </r>
  <r>
    <x v="8"/>
    <x v="10"/>
    <x v="11"/>
    <x v="41"/>
    <x v="43"/>
    <x v="77"/>
  </r>
  <r>
    <x v="8"/>
    <x v="10"/>
    <x v="12"/>
    <x v="41"/>
    <x v="43"/>
    <x v="77"/>
  </r>
  <r>
    <x v="8"/>
    <x v="10"/>
    <x v="13"/>
    <x v="45"/>
    <x v="46"/>
    <x v="82"/>
  </r>
  <r>
    <x v="8"/>
    <x v="10"/>
    <x v="14"/>
    <x v="48"/>
    <x v="47"/>
    <x v="86"/>
  </r>
  <r>
    <x v="8"/>
    <x v="10"/>
    <x v="15"/>
    <x v="39"/>
    <x v="42"/>
    <x v="74"/>
  </r>
  <r>
    <x v="8"/>
    <x v="10"/>
    <x v="16"/>
    <x v="37"/>
    <x v="44"/>
    <x v="74"/>
  </r>
  <r>
    <x v="8"/>
    <x v="10"/>
    <x v="17"/>
    <x v="35"/>
    <x v="40"/>
    <x v="68"/>
  </r>
  <r>
    <x v="8"/>
    <x v="10"/>
    <x v="18"/>
    <x v="39"/>
    <x v="37"/>
    <x v="69"/>
  </r>
  <r>
    <x v="8"/>
    <x v="10"/>
    <x v="19"/>
    <x v="47"/>
    <x v="49"/>
    <x v="87"/>
  </r>
  <r>
    <x v="8"/>
    <x v="10"/>
    <x v="20"/>
    <x v="36"/>
    <x v="40"/>
    <x v="69"/>
  </r>
  <r>
    <x v="8"/>
    <x v="10"/>
    <x v="21"/>
    <x v="34"/>
    <x v="37"/>
    <x v="64"/>
  </r>
  <r>
    <x v="8"/>
    <x v="10"/>
    <x v="22"/>
    <x v="45"/>
    <x v="40"/>
    <x v="77"/>
  </r>
  <r>
    <x v="8"/>
    <x v="10"/>
    <x v="23"/>
    <x v="45"/>
    <x v="44"/>
    <x v="81"/>
  </r>
  <r>
    <x v="8"/>
    <x v="10"/>
    <x v="24"/>
    <x v="36"/>
    <x v="39"/>
    <x v="68"/>
  </r>
  <r>
    <x v="8"/>
    <x v="10"/>
    <x v="25"/>
    <x v="39"/>
    <x v="46"/>
    <x v="77"/>
  </r>
  <r>
    <x v="8"/>
    <x v="10"/>
    <x v="26"/>
    <x v="35"/>
    <x v="41"/>
    <x v="69"/>
  </r>
  <r>
    <x v="8"/>
    <x v="10"/>
    <x v="27"/>
    <x v="50"/>
    <x v="40"/>
    <x v="82"/>
  </r>
  <r>
    <x v="8"/>
    <x v="10"/>
    <x v="28"/>
    <x v="47"/>
    <x v="50"/>
    <x v="88"/>
  </r>
  <r>
    <x v="8"/>
    <x v="10"/>
    <x v="29"/>
    <x v="47"/>
    <x v="51"/>
    <x v="89"/>
  </r>
  <r>
    <x v="8"/>
    <x v="11"/>
    <x v="0"/>
    <x v="47"/>
    <x v="50"/>
    <x v="88"/>
  </r>
  <r>
    <x v="8"/>
    <x v="11"/>
    <x v="1"/>
    <x v="51"/>
    <x v="46"/>
    <x v="88"/>
  </r>
  <r>
    <x v="8"/>
    <x v="11"/>
    <x v="2"/>
    <x v="56"/>
    <x v="54"/>
    <x v="101"/>
  </r>
  <r>
    <x v="8"/>
    <x v="11"/>
    <x v="3"/>
    <x v="61"/>
    <x v="60"/>
    <x v="112"/>
  </r>
  <r>
    <x v="8"/>
    <x v="11"/>
    <x v="4"/>
    <x v="50"/>
    <x v="53"/>
    <x v="94"/>
  </r>
  <r>
    <x v="8"/>
    <x v="11"/>
    <x v="5"/>
    <x v="53"/>
    <x v="51"/>
    <x v="95"/>
  </r>
  <r>
    <x v="8"/>
    <x v="11"/>
    <x v="6"/>
    <x v="62"/>
    <x v="51"/>
    <x v="104"/>
  </r>
  <r>
    <x v="8"/>
    <x v="11"/>
    <x v="7"/>
    <x v="36"/>
    <x v="46"/>
    <x v="74"/>
  </r>
  <r>
    <x v="8"/>
    <x v="11"/>
    <x v="8"/>
    <x v="34"/>
    <x v="39"/>
    <x v="66"/>
  </r>
  <r>
    <x v="8"/>
    <x v="11"/>
    <x v="9"/>
    <x v="35"/>
    <x v="40"/>
    <x v="68"/>
  </r>
  <r>
    <x v="8"/>
    <x v="11"/>
    <x v="10"/>
    <x v="33"/>
    <x v="38"/>
    <x v="64"/>
  </r>
  <r>
    <x v="8"/>
    <x v="11"/>
    <x v="11"/>
    <x v="33"/>
    <x v="37"/>
    <x v="63"/>
  </r>
  <r>
    <x v="8"/>
    <x v="11"/>
    <x v="12"/>
    <x v="32"/>
    <x v="41"/>
    <x v="66"/>
  </r>
  <r>
    <x v="8"/>
    <x v="11"/>
    <x v="13"/>
    <x v="28"/>
    <x v="35"/>
    <x v="57"/>
  </r>
  <r>
    <x v="8"/>
    <x v="11"/>
    <x v="14"/>
    <x v="36"/>
    <x v="34"/>
    <x v="63"/>
  </r>
  <r>
    <x v="8"/>
    <x v="11"/>
    <x v="15"/>
    <x v="35"/>
    <x v="42"/>
    <x v="70"/>
  </r>
  <r>
    <x v="8"/>
    <x v="11"/>
    <x v="16"/>
    <x v="30"/>
    <x v="38"/>
    <x v="62"/>
  </r>
  <r>
    <x v="8"/>
    <x v="11"/>
    <x v="17"/>
    <x v="24"/>
    <x v="33"/>
    <x v="51"/>
  </r>
  <r>
    <x v="8"/>
    <x v="11"/>
    <x v="18"/>
    <x v="37"/>
    <x v="37"/>
    <x v="67"/>
  </r>
  <r>
    <x v="8"/>
    <x v="11"/>
    <x v="19"/>
    <x v="36"/>
    <x v="47"/>
    <x v="75"/>
  </r>
  <r>
    <x v="8"/>
    <x v="11"/>
    <x v="20"/>
    <x v="38"/>
    <x v="47"/>
    <x v="77"/>
  </r>
  <r>
    <x v="8"/>
    <x v="11"/>
    <x v="21"/>
    <x v="50"/>
    <x v="21"/>
    <x v="64"/>
  </r>
  <r>
    <x v="8"/>
    <x v="11"/>
    <x v="22"/>
    <x v="14"/>
    <x v="17"/>
    <x v="26"/>
  </r>
  <r>
    <x v="8"/>
    <x v="11"/>
    <x v="23"/>
    <x v="17"/>
    <x v="22"/>
    <x v="34"/>
  </r>
  <r>
    <x v="8"/>
    <x v="11"/>
    <x v="24"/>
    <x v="18"/>
    <x v="23"/>
    <x v="36"/>
  </r>
  <r>
    <x v="8"/>
    <x v="11"/>
    <x v="25"/>
    <x v="18"/>
    <x v="25"/>
    <x v="38"/>
  </r>
  <r>
    <x v="8"/>
    <x v="11"/>
    <x v="26"/>
    <x v="25"/>
    <x v="28"/>
    <x v="47"/>
  </r>
  <r>
    <x v="8"/>
    <x v="11"/>
    <x v="27"/>
    <x v="30"/>
    <x v="38"/>
    <x v="62"/>
  </r>
  <r>
    <x v="8"/>
    <x v="11"/>
    <x v="28"/>
    <x v="25"/>
    <x v="37"/>
    <x v="56"/>
  </r>
  <r>
    <x v="8"/>
    <x v="11"/>
    <x v="29"/>
    <x v="24"/>
    <x v="16"/>
    <x v="35"/>
  </r>
  <r>
    <x v="8"/>
    <x v="11"/>
    <x v="30"/>
    <x v="10"/>
    <x v="16"/>
    <x v="21"/>
  </r>
  <r>
    <x v="9"/>
    <x v="0"/>
    <x v="0"/>
    <x v="13"/>
    <x v="10"/>
    <x v="18"/>
  </r>
  <r>
    <x v="9"/>
    <x v="0"/>
    <x v="1"/>
    <x v="10"/>
    <x v="8"/>
    <x v="13"/>
  </r>
  <r>
    <x v="9"/>
    <x v="0"/>
    <x v="2"/>
    <x v="37"/>
    <x v="23"/>
    <x v="54"/>
  </r>
  <r>
    <x v="9"/>
    <x v="0"/>
    <x v="3"/>
    <x v="17"/>
    <x v="19"/>
    <x v="31"/>
  </r>
  <r>
    <x v="9"/>
    <x v="0"/>
    <x v="4"/>
    <x v="13"/>
    <x v="16"/>
    <x v="24"/>
  </r>
  <r>
    <x v="9"/>
    <x v="0"/>
    <x v="5"/>
    <x v="17"/>
    <x v="18"/>
    <x v="30"/>
  </r>
  <r>
    <x v="9"/>
    <x v="0"/>
    <x v="6"/>
    <x v="19"/>
    <x v="22"/>
    <x v="36"/>
  </r>
  <r>
    <x v="9"/>
    <x v="0"/>
    <x v="7"/>
    <x v="23"/>
    <x v="20"/>
    <x v="38"/>
  </r>
  <r>
    <x v="9"/>
    <x v="0"/>
    <x v="8"/>
    <x v="29"/>
    <x v="28"/>
    <x v="51"/>
  </r>
  <r>
    <x v="9"/>
    <x v="0"/>
    <x v="9"/>
    <x v="14"/>
    <x v="22"/>
    <x v="31"/>
  </r>
  <r>
    <x v="9"/>
    <x v="0"/>
    <x v="10"/>
    <x v="10"/>
    <x v="19"/>
    <x v="24"/>
  </r>
  <r>
    <x v="9"/>
    <x v="0"/>
    <x v="11"/>
    <x v="36"/>
    <x v="24"/>
    <x v="54"/>
  </r>
  <r>
    <x v="9"/>
    <x v="0"/>
    <x v="12"/>
    <x v="37"/>
    <x v="20"/>
    <x v="51"/>
  </r>
  <r>
    <x v="9"/>
    <x v="0"/>
    <x v="13"/>
    <x v="7"/>
    <x v="14"/>
    <x v="16"/>
  </r>
  <r>
    <x v="9"/>
    <x v="0"/>
    <x v="14"/>
    <x v="22"/>
    <x v="21"/>
    <x v="38"/>
  </r>
  <r>
    <x v="9"/>
    <x v="0"/>
    <x v="15"/>
    <x v="30"/>
    <x v="21"/>
    <x v="46"/>
  </r>
  <r>
    <x v="9"/>
    <x v="0"/>
    <x v="16"/>
    <x v="39"/>
    <x v="39"/>
    <x v="71"/>
  </r>
  <r>
    <x v="9"/>
    <x v="0"/>
    <x v="17"/>
    <x v="41"/>
    <x v="38"/>
    <x v="72"/>
  </r>
  <r>
    <x v="9"/>
    <x v="0"/>
    <x v="18"/>
    <x v="35"/>
    <x v="39"/>
    <x v="67"/>
  </r>
  <r>
    <x v="9"/>
    <x v="0"/>
    <x v="19"/>
    <x v="33"/>
    <x v="37"/>
    <x v="63"/>
  </r>
  <r>
    <x v="9"/>
    <x v="0"/>
    <x v="20"/>
    <x v="33"/>
    <x v="35"/>
    <x v="61"/>
  </r>
  <r>
    <x v="9"/>
    <x v="0"/>
    <x v="21"/>
    <x v="27"/>
    <x v="39"/>
    <x v="60"/>
  </r>
  <r>
    <x v="9"/>
    <x v="0"/>
    <x v="22"/>
    <x v="42"/>
    <x v="39"/>
    <x v="74"/>
  </r>
  <r>
    <x v="9"/>
    <x v="0"/>
    <x v="23"/>
    <x v="47"/>
    <x v="41"/>
    <x v="80"/>
  </r>
  <r>
    <x v="9"/>
    <x v="0"/>
    <x v="24"/>
    <x v="26"/>
    <x v="34"/>
    <x v="54"/>
  </r>
  <r>
    <x v="9"/>
    <x v="0"/>
    <x v="25"/>
    <x v="27"/>
    <x v="31"/>
    <x v="52"/>
  </r>
  <r>
    <x v="9"/>
    <x v="0"/>
    <x v="26"/>
    <x v="35"/>
    <x v="35"/>
    <x v="63"/>
  </r>
  <r>
    <x v="9"/>
    <x v="0"/>
    <x v="27"/>
    <x v="27"/>
    <x v="37"/>
    <x v="58"/>
  </r>
  <r>
    <x v="9"/>
    <x v="0"/>
    <x v="28"/>
    <x v="25"/>
    <x v="30"/>
    <x v="49"/>
  </r>
  <r>
    <x v="9"/>
    <x v="0"/>
    <x v="29"/>
    <x v="24"/>
    <x v="24"/>
    <x v="43"/>
  </r>
  <r>
    <x v="9"/>
    <x v="0"/>
    <x v="30"/>
    <x v="17"/>
    <x v="17"/>
    <x v="29"/>
  </r>
  <r>
    <x v="9"/>
    <x v="1"/>
    <x v="0"/>
    <x v="29"/>
    <x v="25"/>
    <x v="49"/>
  </r>
  <r>
    <x v="9"/>
    <x v="1"/>
    <x v="1"/>
    <x v="42"/>
    <x v="40"/>
    <x v="75"/>
  </r>
  <r>
    <x v="9"/>
    <x v="1"/>
    <x v="2"/>
    <x v="41"/>
    <x v="47"/>
    <x v="80"/>
  </r>
  <r>
    <x v="9"/>
    <x v="1"/>
    <x v="3"/>
    <x v="36"/>
    <x v="40"/>
    <x v="69"/>
  </r>
  <r>
    <x v="9"/>
    <x v="1"/>
    <x v="4"/>
    <x v="33"/>
    <x v="34"/>
    <x v="60"/>
  </r>
  <r>
    <x v="9"/>
    <x v="1"/>
    <x v="5"/>
    <x v="30"/>
    <x v="35"/>
    <x v="59"/>
  </r>
  <r>
    <x v="9"/>
    <x v="1"/>
    <x v="6"/>
    <x v="30"/>
    <x v="35"/>
    <x v="59"/>
  </r>
  <r>
    <x v="9"/>
    <x v="1"/>
    <x v="7"/>
    <x v="24"/>
    <x v="32"/>
    <x v="50"/>
  </r>
  <r>
    <x v="9"/>
    <x v="1"/>
    <x v="8"/>
    <x v="32"/>
    <x v="32"/>
    <x v="57"/>
  </r>
  <r>
    <x v="9"/>
    <x v="1"/>
    <x v="9"/>
    <x v="38"/>
    <x v="43"/>
    <x v="74"/>
  </r>
  <r>
    <x v="9"/>
    <x v="1"/>
    <x v="10"/>
    <x v="39"/>
    <x v="38"/>
    <x v="70"/>
  </r>
  <r>
    <x v="9"/>
    <x v="1"/>
    <x v="11"/>
    <x v="49"/>
    <x v="39"/>
    <x v="80"/>
  </r>
  <r>
    <x v="9"/>
    <x v="1"/>
    <x v="12"/>
    <x v="29"/>
    <x v="30"/>
    <x v="53"/>
  </r>
  <r>
    <x v="9"/>
    <x v="1"/>
    <x v="13"/>
    <x v="31"/>
    <x v="27"/>
    <x v="52"/>
  </r>
  <r>
    <x v="9"/>
    <x v="1"/>
    <x v="14"/>
    <x v="33"/>
    <x v="24"/>
    <x v="51"/>
  </r>
  <r>
    <x v="9"/>
    <x v="1"/>
    <x v="15"/>
    <x v="32"/>
    <x v="29"/>
    <x v="54"/>
  </r>
  <r>
    <x v="9"/>
    <x v="1"/>
    <x v="16"/>
    <x v="30"/>
    <x v="33"/>
    <x v="57"/>
  </r>
  <r>
    <x v="9"/>
    <x v="1"/>
    <x v="17"/>
    <x v="29"/>
    <x v="37"/>
    <x v="60"/>
  </r>
  <r>
    <x v="9"/>
    <x v="1"/>
    <x v="18"/>
    <x v="28"/>
    <x v="33"/>
    <x v="55"/>
  </r>
  <r>
    <x v="9"/>
    <x v="1"/>
    <x v="19"/>
    <x v="26"/>
    <x v="31"/>
    <x v="51"/>
  </r>
  <r>
    <x v="9"/>
    <x v="1"/>
    <x v="20"/>
    <x v="21"/>
    <x v="24"/>
    <x v="40"/>
  </r>
  <r>
    <x v="9"/>
    <x v="1"/>
    <x v="21"/>
    <x v="12"/>
    <x v="15"/>
    <x v="22"/>
  </r>
  <r>
    <x v="9"/>
    <x v="1"/>
    <x v="22"/>
    <x v="14"/>
    <x v="13"/>
    <x v="22"/>
  </r>
  <r>
    <x v="9"/>
    <x v="1"/>
    <x v="23"/>
    <x v="20"/>
    <x v="25"/>
    <x v="40"/>
  </r>
  <r>
    <x v="9"/>
    <x v="1"/>
    <x v="24"/>
    <x v="25"/>
    <x v="26"/>
    <x v="46"/>
  </r>
  <r>
    <x v="9"/>
    <x v="1"/>
    <x v="25"/>
    <x v="33"/>
    <x v="30"/>
    <x v="56"/>
  </r>
  <r>
    <x v="9"/>
    <x v="1"/>
    <x v="26"/>
    <x v="36"/>
    <x v="33"/>
    <x v="62"/>
  </r>
  <r>
    <x v="9"/>
    <x v="1"/>
    <x v="27"/>
    <x v="36"/>
    <x v="41"/>
    <x v="70"/>
  </r>
  <r>
    <x v="9"/>
    <x v="2"/>
    <x v="0"/>
    <x v="32"/>
    <x v="37"/>
    <x v="62"/>
  </r>
  <r>
    <x v="9"/>
    <x v="2"/>
    <x v="1"/>
    <x v="35"/>
    <x v="34"/>
    <x v="62"/>
  </r>
  <r>
    <x v="9"/>
    <x v="2"/>
    <x v="2"/>
    <x v="42"/>
    <x v="42"/>
    <x v="77"/>
  </r>
  <r>
    <x v="9"/>
    <x v="2"/>
    <x v="3"/>
    <x v="39"/>
    <x v="33"/>
    <x v="65"/>
  </r>
  <r>
    <x v="9"/>
    <x v="2"/>
    <x v="4"/>
    <x v="28"/>
    <x v="29"/>
    <x v="51"/>
  </r>
  <r>
    <x v="9"/>
    <x v="2"/>
    <x v="5"/>
    <x v="34"/>
    <x v="35"/>
    <x v="62"/>
  </r>
  <r>
    <x v="9"/>
    <x v="2"/>
    <x v="6"/>
    <x v="25"/>
    <x v="18"/>
    <x v="38"/>
  </r>
  <r>
    <x v="9"/>
    <x v="2"/>
    <x v="7"/>
    <x v="20"/>
    <x v="16"/>
    <x v="31"/>
  </r>
  <r>
    <x v="9"/>
    <x v="2"/>
    <x v="8"/>
    <x v="20"/>
    <x v="19"/>
    <x v="34"/>
  </r>
  <r>
    <x v="9"/>
    <x v="2"/>
    <x v="9"/>
    <x v="27"/>
    <x v="26"/>
    <x v="48"/>
  </r>
  <r>
    <x v="9"/>
    <x v="2"/>
    <x v="10"/>
    <x v="25"/>
    <x v="25"/>
    <x v="45"/>
  </r>
  <r>
    <x v="9"/>
    <x v="2"/>
    <x v="11"/>
    <x v="24"/>
    <x v="23"/>
    <x v="42"/>
  </r>
  <r>
    <x v="9"/>
    <x v="2"/>
    <x v="12"/>
    <x v="36"/>
    <x v="26"/>
    <x v="56"/>
  </r>
  <r>
    <x v="9"/>
    <x v="2"/>
    <x v="13"/>
    <x v="29"/>
    <x v="32"/>
    <x v="55"/>
  </r>
  <r>
    <x v="9"/>
    <x v="2"/>
    <x v="14"/>
    <x v="26"/>
    <x v="32"/>
    <x v="52"/>
  </r>
  <r>
    <x v="9"/>
    <x v="2"/>
    <x v="15"/>
    <x v="36"/>
    <x v="32"/>
    <x v="61"/>
  </r>
  <r>
    <x v="9"/>
    <x v="2"/>
    <x v="16"/>
    <x v="52"/>
    <x v="42"/>
    <x v="86"/>
  </r>
  <r>
    <x v="9"/>
    <x v="2"/>
    <x v="17"/>
    <x v="57"/>
    <x v="44"/>
    <x v="93"/>
  </r>
  <r>
    <x v="9"/>
    <x v="2"/>
    <x v="18"/>
    <x v="33"/>
    <x v="38"/>
    <x v="64"/>
  </r>
  <r>
    <x v="9"/>
    <x v="2"/>
    <x v="19"/>
    <x v="38"/>
    <x v="34"/>
    <x v="65"/>
  </r>
  <r>
    <x v="9"/>
    <x v="2"/>
    <x v="20"/>
    <x v="36"/>
    <x v="36"/>
    <x v="65"/>
  </r>
  <r>
    <x v="9"/>
    <x v="2"/>
    <x v="21"/>
    <x v="38"/>
    <x v="37"/>
    <x v="68"/>
  </r>
  <r>
    <x v="9"/>
    <x v="2"/>
    <x v="22"/>
    <x v="38"/>
    <x v="36"/>
    <x v="67"/>
  </r>
  <r>
    <x v="9"/>
    <x v="2"/>
    <x v="23"/>
    <x v="45"/>
    <x v="46"/>
    <x v="82"/>
  </r>
  <r>
    <x v="9"/>
    <x v="2"/>
    <x v="24"/>
    <x v="38"/>
    <x v="37"/>
    <x v="68"/>
  </r>
  <r>
    <x v="9"/>
    <x v="2"/>
    <x v="25"/>
    <x v="38"/>
    <x v="33"/>
    <x v="64"/>
  </r>
  <r>
    <x v="9"/>
    <x v="2"/>
    <x v="26"/>
    <x v="40"/>
    <x v="37"/>
    <x v="70"/>
  </r>
  <r>
    <x v="9"/>
    <x v="2"/>
    <x v="27"/>
    <x v="38"/>
    <x v="39"/>
    <x v="70"/>
  </r>
  <r>
    <x v="9"/>
    <x v="2"/>
    <x v="28"/>
    <x v="55"/>
    <x v="46"/>
    <x v="92"/>
  </r>
  <r>
    <x v="9"/>
    <x v="2"/>
    <x v="29"/>
    <x v="48"/>
    <x v="49"/>
    <x v="88"/>
  </r>
  <r>
    <x v="9"/>
    <x v="2"/>
    <x v="30"/>
    <x v="61"/>
    <x v="50"/>
    <x v="102"/>
  </r>
  <r>
    <x v="9"/>
    <x v="3"/>
    <x v="0"/>
    <x v="51"/>
    <x v="53"/>
    <x v="95"/>
  </r>
  <r>
    <x v="9"/>
    <x v="3"/>
    <x v="1"/>
    <x v="51"/>
    <x v="50"/>
    <x v="92"/>
  </r>
  <r>
    <x v="9"/>
    <x v="3"/>
    <x v="2"/>
    <x v="40"/>
    <x v="48"/>
    <x v="80"/>
  </r>
  <r>
    <x v="9"/>
    <x v="3"/>
    <x v="3"/>
    <x v="51"/>
    <x v="43"/>
    <x v="86"/>
  </r>
  <r>
    <x v="9"/>
    <x v="3"/>
    <x v="4"/>
    <x v="45"/>
    <x v="35"/>
    <x v="72"/>
  </r>
  <r>
    <x v="9"/>
    <x v="3"/>
    <x v="5"/>
    <x v="50"/>
    <x v="44"/>
    <x v="86"/>
  </r>
  <r>
    <x v="9"/>
    <x v="3"/>
    <x v="6"/>
    <x v="60"/>
    <x v="49"/>
    <x v="100"/>
  </r>
  <r>
    <x v="9"/>
    <x v="3"/>
    <x v="7"/>
    <x v="67"/>
    <x v="57"/>
    <x v="115"/>
  </r>
  <r>
    <x v="9"/>
    <x v="3"/>
    <x v="8"/>
    <x v="51"/>
    <x v="42"/>
    <x v="85"/>
  </r>
  <r>
    <x v="9"/>
    <x v="3"/>
    <x v="9"/>
    <x v="47"/>
    <x v="42"/>
    <x v="81"/>
  </r>
  <r>
    <x v="9"/>
    <x v="3"/>
    <x v="10"/>
    <x v="32"/>
    <x v="38"/>
    <x v="63"/>
  </r>
  <r>
    <x v="9"/>
    <x v="3"/>
    <x v="11"/>
    <x v="42"/>
    <x v="37"/>
    <x v="72"/>
  </r>
  <r>
    <x v="9"/>
    <x v="3"/>
    <x v="12"/>
    <x v="47"/>
    <x v="41"/>
    <x v="80"/>
  </r>
  <r>
    <x v="9"/>
    <x v="3"/>
    <x v="13"/>
    <x v="52"/>
    <x v="46"/>
    <x v="89"/>
  </r>
  <r>
    <x v="9"/>
    <x v="3"/>
    <x v="14"/>
    <x v="55"/>
    <x v="49"/>
    <x v="95"/>
  </r>
  <r>
    <x v="9"/>
    <x v="3"/>
    <x v="15"/>
    <x v="41"/>
    <x v="46"/>
    <x v="79"/>
  </r>
  <r>
    <x v="9"/>
    <x v="3"/>
    <x v="16"/>
    <x v="45"/>
    <x v="44"/>
    <x v="81"/>
  </r>
  <r>
    <x v="9"/>
    <x v="3"/>
    <x v="17"/>
    <x v="44"/>
    <x v="45"/>
    <x v="81"/>
  </r>
  <r>
    <x v="9"/>
    <x v="3"/>
    <x v="18"/>
    <x v="43"/>
    <x v="46"/>
    <x v="81"/>
  </r>
  <r>
    <x v="9"/>
    <x v="3"/>
    <x v="19"/>
    <x v="37"/>
    <x v="44"/>
    <x v="74"/>
  </r>
  <r>
    <x v="9"/>
    <x v="3"/>
    <x v="20"/>
    <x v="42"/>
    <x v="47"/>
    <x v="81"/>
  </r>
  <r>
    <x v="9"/>
    <x v="3"/>
    <x v="21"/>
    <x v="48"/>
    <x v="49"/>
    <x v="88"/>
  </r>
  <r>
    <x v="9"/>
    <x v="3"/>
    <x v="22"/>
    <x v="42"/>
    <x v="44"/>
    <x v="79"/>
  </r>
  <r>
    <x v="9"/>
    <x v="3"/>
    <x v="23"/>
    <x v="48"/>
    <x v="39"/>
    <x v="79"/>
  </r>
  <r>
    <x v="9"/>
    <x v="3"/>
    <x v="24"/>
    <x v="51"/>
    <x v="41"/>
    <x v="84"/>
  </r>
  <r>
    <x v="9"/>
    <x v="3"/>
    <x v="25"/>
    <x v="63"/>
    <x v="50"/>
    <x v="104"/>
  </r>
  <r>
    <x v="9"/>
    <x v="3"/>
    <x v="26"/>
    <x v="52"/>
    <x v="46"/>
    <x v="89"/>
  </r>
  <r>
    <x v="9"/>
    <x v="3"/>
    <x v="27"/>
    <x v="53"/>
    <x v="48"/>
    <x v="92"/>
  </r>
  <r>
    <x v="9"/>
    <x v="3"/>
    <x v="28"/>
    <x v="57"/>
    <x v="48"/>
    <x v="96"/>
  </r>
  <r>
    <x v="9"/>
    <x v="3"/>
    <x v="29"/>
    <x v="52"/>
    <x v="46"/>
    <x v="89"/>
  </r>
  <r>
    <x v="9"/>
    <x v="4"/>
    <x v="0"/>
    <x v="54"/>
    <x v="47"/>
    <x v="92"/>
  </r>
  <r>
    <x v="9"/>
    <x v="4"/>
    <x v="1"/>
    <x v="55"/>
    <x v="50"/>
    <x v="96"/>
  </r>
  <r>
    <x v="9"/>
    <x v="4"/>
    <x v="2"/>
    <x v="47"/>
    <x v="54"/>
    <x v="92"/>
  </r>
  <r>
    <x v="9"/>
    <x v="4"/>
    <x v="3"/>
    <x v="49"/>
    <x v="52"/>
    <x v="92"/>
  </r>
  <r>
    <x v="9"/>
    <x v="4"/>
    <x v="4"/>
    <x v="59"/>
    <x v="57"/>
    <x v="107"/>
  </r>
  <r>
    <x v="9"/>
    <x v="4"/>
    <x v="5"/>
    <x v="53"/>
    <x v="57"/>
    <x v="101"/>
  </r>
  <r>
    <x v="9"/>
    <x v="4"/>
    <x v="6"/>
    <x v="45"/>
    <x v="56"/>
    <x v="92"/>
  </r>
  <r>
    <x v="9"/>
    <x v="4"/>
    <x v="7"/>
    <x v="50"/>
    <x v="55"/>
    <x v="96"/>
  </r>
  <r>
    <x v="9"/>
    <x v="4"/>
    <x v="8"/>
    <x v="60"/>
    <x v="57"/>
    <x v="108"/>
  </r>
  <r>
    <x v="9"/>
    <x v="4"/>
    <x v="9"/>
    <x v="60"/>
    <x v="55"/>
    <x v="106"/>
  </r>
  <r>
    <x v="9"/>
    <x v="4"/>
    <x v="10"/>
    <x v="56"/>
    <x v="55"/>
    <x v="102"/>
  </r>
  <r>
    <x v="9"/>
    <x v="4"/>
    <x v="11"/>
    <x v="62"/>
    <x v="53"/>
    <x v="106"/>
  </r>
  <r>
    <x v="9"/>
    <x v="4"/>
    <x v="12"/>
    <x v="58"/>
    <x v="52"/>
    <x v="101"/>
  </r>
  <r>
    <x v="9"/>
    <x v="4"/>
    <x v="13"/>
    <x v="53"/>
    <x v="51"/>
    <x v="95"/>
  </r>
  <r>
    <x v="9"/>
    <x v="4"/>
    <x v="14"/>
    <x v="57"/>
    <x v="51"/>
    <x v="99"/>
  </r>
  <r>
    <x v="9"/>
    <x v="4"/>
    <x v="15"/>
    <x v="55"/>
    <x v="50"/>
    <x v="96"/>
  </r>
  <r>
    <x v="9"/>
    <x v="4"/>
    <x v="16"/>
    <x v="59"/>
    <x v="51"/>
    <x v="101"/>
  </r>
  <r>
    <x v="9"/>
    <x v="4"/>
    <x v="17"/>
    <x v="53"/>
    <x v="55"/>
    <x v="99"/>
  </r>
  <r>
    <x v="9"/>
    <x v="4"/>
    <x v="18"/>
    <x v="52"/>
    <x v="61"/>
    <x v="104"/>
  </r>
  <r>
    <x v="9"/>
    <x v="4"/>
    <x v="19"/>
    <x v="61"/>
    <x v="56"/>
    <x v="108"/>
  </r>
  <r>
    <x v="9"/>
    <x v="4"/>
    <x v="20"/>
    <x v="65"/>
    <x v="53"/>
    <x v="109"/>
  </r>
  <r>
    <x v="9"/>
    <x v="4"/>
    <x v="21"/>
    <x v="65"/>
    <x v="60"/>
    <x v="116"/>
  </r>
  <r>
    <x v="9"/>
    <x v="4"/>
    <x v="22"/>
    <x v="51"/>
    <x v="61"/>
    <x v="103"/>
  </r>
  <r>
    <x v="9"/>
    <x v="4"/>
    <x v="23"/>
    <x v="51"/>
    <x v="58"/>
    <x v="100"/>
  </r>
  <r>
    <x v="9"/>
    <x v="4"/>
    <x v="24"/>
    <x v="57"/>
    <x v="54"/>
    <x v="102"/>
  </r>
  <r>
    <x v="9"/>
    <x v="4"/>
    <x v="25"/>
    <x v="60"/>
    <x v="59"/>
    <x v="110"/>
  </r>
  <r>
    <x v="9"/>
    <x v="4"/>
    <x v="26"/>
    <x v="60"/>
    <x v="56"/>
    <x v="107"/>
  </r>
  <r>
    <x v="9"/>
    <x v="4"/>
    <x v="27"/>
    <x v="68"/>
    <x v="58"/>
    <x v="117"/>
  </r>
  <r>
    <x v="9"/>
    <x v="4"/>
    <x v="28"/>
    <x v="74"/>
    <x v="66"/>
    <x v="131"/>
  </r>
  <r>
    <x v="9"/>
    <x v="4"/>
    <x v="29"/>
    <x v="75"/>
    <x v="67"/>
    <x v="133"/>
  </r>
  <r>
    <x v="9"/>
    <x v="4"/>
    <x v="30"/>
    <x v="76"/>
    <x v="69"/>
    <x v="136"/>
  </r>
  <r>
    <x v="9"/>
    <x v="5"/>
    <x v="0"/>
    <x v="73"/>
    <x v="68"/>
    <x v="132"/>
  </r>
  <r>
    <x v="9"/>
    <x v="5"/>
    <x v="1"/>
    <x v="72"/>
    <x v="75"/>
    <x v="138"/>
  </r>
  <r>
    <x v="9"/>
    <x v="5"/>
    <x v="2"/>
    <x v="70"/>
    <x v="68"/>
    <x v="129"/>
  </r>
  <r>
    <x v="9"/>
    <x v="5"/>
    <x v="3"/>
    <x v="65"/>
    <x v="62"/>
    <x v="118"/>
  </r>
  <r>
    <x v="9"/>
    <x v="5"/>
    <x v="4"/>
    <x v="65"/>
    <x v="61"/>
    <x v="117"/>
  </r>
  <r>
    <x v="9"/>
    <x v="5"/>
    <x v="5"/>
    <x v="65"/>
    <x v="61"/>
    <x v="117"/>
  </r>
  <r>
    <x v="9"/>
    <x v="5"/>
    <x v="6"/>
    <x v="81"/>
    <x v="71"/>
    <x v="143"/>
  </r>
  <r>
    <x v="9"/>
    <x v="5"/>
    <x v="7"/>
    <x v="80"/>
    <x v="77"/>
    <x v="148"/>
  </r>
  <r>
    <x v="9"/>
    <x v="5"/>
    <x v="8"/>
    <x v="74"/>
    <x v="65"/>
    <x v="130"/>
  </r>
  <r>
    <x v="9"/>
    <x v="5"/>
    <x v="9"/>
    <x v="60"/>
    <x v="61"/>
    <x v="112"/>
  </r>
  <r>
    <x v="9"/>
    <x v="5"/>
    <x v="10"/>
    <x v="61"/>
    <x v="58"/>
    <x v="110"/>
  </r>
  <r>
    <x v="9"/>
    <x v="5"/>
    <x v="11"/>
    <x v="62"/>
    <x v="60"/>
    <x v="113"/>
  </r>
  <r>
    <x v="9"/>
    <x v="5"/>
    <x v="12"/>
    <x v="65"/>
    <x v="66"/>
    <x v="122"/>
  </r>
  <r>
    <x v="9"/>
    <x v="5"/>
    <x v="13"/>
    <x v="66"/>
    <x v="68"/>
    <x v="125"/>
  </r>
  <r>
    <x v="9"/>
    <x v="5"/>
    <x v="14"/>
    <x v="69"/>
    <x v="66"/>
    <x v="126"/>
  </r>
  <r>
    <x v="9"/>
    <x v="5"/>
    <x v="15"/>
    <x v="60"/>
    <x v="59"/>
    <x v="110"/>
  </r>
  <r>
    <x v="9"/>
    <x v="5"/>
    <x v="16"/>
    <x v="53"/>
    <x v="59"/>
    <x v="103"/>
  </r>
  <r>
    <x v="9"/>
    <x v="5"/>
    <x v="17"/>
    <x v="60"/>
    <x v="59"/>
    <x v="110"/>
  </r>
  <r>
    <x v="9"/>
    <x v="5"/>
    <x v="18"/>
    <x v="66"/>
    <x v="60"/>
    <x v="117"/>
  </r>
  <r>
    <x v="9"/>
    <x v="5"/>
    <x v="19"/>
    <x v="61"/>
    <x v="61"/>
    <x v="113"/>
  </r>
  <r>
    <x v="9"/>
    <x v="5"/>
    <x v="20"/>
    <x v="55"/>
    <x v="60"/>
    <x v="106"/>
  </r>
  <r>
    <x v="9"/>
    <x v="5"/>
    <x v="21"/>
    <x v="70"/>
    <x v="59"/>
    <x v="120"/>
  </r>
  <r>
    <x v="9"/>
    <x v="5"/>
    <x v="22"/>
    <x v="75"/>
    <x v="68"/>
    <x v="134"/>
  </r>
  <r>
    <x v="9"/>
    <x v="5"/>
    <x v="23"/>
    <x v="73"/>
    <x v="70"/>
    <x v="134"/>
  </r>
  <r>
    <x v="9"/>
    <x v="5"/>
    <x v="24"/>
    <x v="70"/>
    <x v="67"/>
    <x v="128"/>
  </r>
  <r>
    <x v="9"/>
    <x v="5"/>
    <x v="25"/>
    <x v="78"/>
    <x v="74"/>
    <x v="143"/>
  </r>
  <r>
    <x v="9"/>
    <x v="5"/>
    <x v="26"/>
    <x v="77"/>
    <x v="76"/>
    <x v="144"/>
  </r>
  <r>
    <x v="9"/>
    <x v="5"/>
    <x v="27"/>
    <x v="78"/>
    <x v="76"/>
    <x v="145"/>
  </r>
  <r>
    <x v="9"/>
    <x v="5"/>
    <x v="28"/>
    <x v="77"/>
    <x v="77"/>
    <x v="145"/>
  </r>
  <r>
    <x v="9"/>
    <x v="5"/>
    <x v="29"/>
    <x v="67"/>
    <x v="70"/>
    <x v="128"/>
  </r>
  <r>
    <x v="9"/>
    <x v="6"/>
    <x v="0"/>
    <x v="63"/>
    <x v="72"/>
    <x v="126"/>
  </r>
  <r>
    <x v="9"/>
    <x v="6"/>
    <x v="1"/>
    <x v="73"/>
    <x v="76"/>
    <x v="140"/>
  </r>
  <r>
    <x v="9"/>
    <x v="6"/>
    <x v="2"/>
    <x v="74"/>
    <x v="75"/>
    <x v="140"/>
  </r>
  <r>
    <x v="9"/>
    <x v="6"/>
    <x v="3"/>
    <x v="83"/>
    <x v="80"/>
    <x v="154"/>
  </r>
  <r>
    <x v="9"/>
    <x v="6"/>
    <x v="4"/>
    <x v="88"/>
    <x v="82"/>
    <x v="161"/>
  </r>
  <r>
    <x v="9"/>
    <x v="6"/>
    <x v="5"/>
    <x v="88"/>
    <x v="83"/>
    <x v="162"/>
  </r>
  <r>
    <x v="9"/>
    <x v="6"/>
    <x v="6"/>
    <x v="80"/>
    <x v="78"/>
    <x v="149"/>
  </r>
  <r>
    <x v="9"/>
    <x v="6"/>
    <x v="7"/>
    <x v="74"/>
    <x v="73"/>
    <x v="138"/>
  </r>
  <r>
    <x v="9"/>
    <x v="6"/>
    <x v="8"/>
    <x v="71"/>
    <x v="72"/>
    <x v="134"/>
  </r>
  <r>
    <x v="9"/>
    <x v="6"/>
    <x v="9"/>
    <x v="73"/>
    <x v="67"/>
    <x v="131"/>
  </r>
  <r>
    <x v="9"/>
    <x v="6"/>
    <x v="10"/>
    <x v="70"/>
    <x v="62"/>
    <x v="123"/>
  </r>
  <r>
    <x v="9"/>
    <x v="6"/>
    <x v="11"/>
    <x v="67"/>
    <x v="63"/>
    <x v="121"/>
  </r>
  <r>
    <x v="9"/>
    <x v="6"/>
    <x v="12"/>
    <x v="65"/>
    <x v="64"/>
    <x v="120"/>
  </r>
  <r>
    <x v="9"/>
    <x v="6"/>
    <x v="13"/>
    <x v="63"/>
    <x v="65"/>
    <x v="119"/>
  </r>
  <r>
    <x v="9"/>
    <x v="6"/>
    <x v="14"/>
    <x v="77"/>
    <x v="64"/>
    <x v="132"/>
  </r>
  <r>
    <x v="9"/>
    <x v="6"/>
    <x v="15"/>
    <x v="84"/>
    <x v="74"/>
    <x v="149"/>
  </r>
  <r>
    <x v="9"/>
    <x v="6"/>
    <x v="16"/>
    <x v="85"/>
    <x v="78"/>
    <x v="154"/>
  </r>
  <r>
    <x v="9"/>
    <x v="6"/>
    <x v="17"/>
    <x v="85"/>
    <x v="80"/>
    <x v="156"/>
  </r>
  <r>
    <x v="9"/>
    <x v="6"/>
    <x v="18"/>
    <x v="88"/>
    <x v="78"/>
    <x v="157"/>
  </r>
  <r>
    <x v="9"/>
    <x v="6"/>
    <x v="19"/>
    <x v="74"/>
    <x v="69"/>
    <x v="134"/>
  </r>
  <r>
    <x v="9"/>
    <x v="6"/>
    <x v="20"/>
    <x v="69"/>
    <x v="72"/>
    <x v="132"/>
  </r>
  <r>
    <x v="9"/>
    <x v="6"/>
    <x v="21"/>
    <x v="70"/>
    <x v="74"/>
    <x v="135"/>
  </r>
  <r>
    <x v="9"/>
    <x v="6"/>
    <x v="22"/>
    <x v="79"/>
    <x v="73"/>
    <x v="143"/>
  </r>
  <r>
    <x v="9"/>
    <x v="6"/>
    <x v="23"/>
    <x v="84"/>
    <x v="80"/>
    <x v="155"/>
  </r>
  <r>
    <x v="9"/>
    <x v="6"/>
    <x v="24"/>
    <x v="84"/>
    <x v="78"/>
    <x v="153"/>
  </r>
  <r>
    <x v="9"/>
    <x v="6"/>
    <x v="25"/>
    <x v="80"/>
    <x v="76"/>
    <x v="147"/>
  </r>
  <r>
    <x v="9"/>
    <x v="6"/>
    <x v="26"/>
    <x v="83"/>
    <x v="75"/>
    <x v="149"/>
  </r>
  <r>
    <x v="9"/>
    <x v="6"/>
    <x v="27"/>
    <x v="84"/>
    <x v="72"/>
    <x v="147"/>
  </r>
  <r>
    <x v="9"/>
    <x v="6"/>
    <x v="28"/>
    <x v="80"/>
    <x v="75"/>
    <x v="146"/>
  </r>
  <r>
    <x v="9"/>
    <x v="6"/>
    <x v="29"/>
    <x v="79"/>
    <x v="74"/>
    <x v="144"/>
  </r>
  <r>
    <x v="9"/>
    <x v="6"/>
    <x v="30"/>
    <x v="77"/>
    <x v="76"/>
    <x v="144"/>
  </r>
  <r>
    <x v="9"/>
    <x v="7"/>
    <x v="0"/>
    <x v="85"/>
    <x v="80"/>
    <x v="156"/>
  </r>
  <r>
    <x v="9"/>
    <x v="7"/>
    <x v="1"/>
    <x v="77"/>
    <x v="72"/>
    <x v="140"/>
  </r>
  <r>
    <x v="9"/>
    <x v="7"/>
    <x v="2"/>
    <x v="74"/>
    <x v="70"/>
    <x v="135"/>
  </r>
  <r>
    <x v="9"/>
    <x v="7"/>
    <x v="3"/>
    <x v="75"/>
    <x v="71"/>
    <x v="137"/>
  </r>
  <r>
    <x v="9"/>
    <x v="7"/>
    <x v="4"/>
    <x v="77"/>
    <x v="69"/>
    <x v="137"/>
  </r>
  <r>
    <x v="9"/>
    <x v="7"/>
    <x v="5"/>
    <x v="75"/>
    <x v="69"/>
    <x v="135"/>
  </r>
  <r>
    <x v="9"/>
    <x v="7"/>
    <x v="6"/>
    <x v="75"/>
    <x v="69"/>
    <x v="135"/>
  </r>
  <r>
    <x v="9"/>
    <x v="7"/>
    <x v="7"/>
    <x v="68"/>
    <x v="74"/>
    <x v="133"/>
  </r>
  <r>
    <x v="9"/>
    <x v="7"/>
    <x v="8"/>
    <x v="69"/>
    <x v="66"/>
    <x v="126"/>
  </r>
  <r>
    <x v="9"/>
    <x v="7"/>
    <x v="9"/>
    <x v="67"/>
    <x v="63"/>
    <x v="121"/>
  </r>
  <r>
    <x v="9"/>
    <x v="7"/>
    <x v="10"/>
    <x v="71"/>
    <x v="70"/>
    <x v="132"/>
  </r>
  <r>
    <x v="9"/>
    <x v="7"/>
    <x v="11"/>
    <x v="75"/>
    <x v="74"/>
    <x v="140"/>
  </r>
  <r>
    <x v="9"/>
    <x v="7"/>
    <x v="12"/>
    <x v="75"/>
    <x v="75"/>
    <x v="141"/>
  </r>
  <r>
    <x v="9"/>
    <x v="7"/>
    <x v="13"/>
    <x v="73"/>
    <x v="70"/>
    <x v="134"/>
  </r>
  <r>
    <x v="9"/>
    <x v="7"/>
    <x v="14"/>
    <x v="69"/>
    <x v="69"/>
    <x v="129"/>
  </r>
  <r>
    <x v="9"/>
    <x v="7"/>
    <x v="15"/>
    <x v="73"/>
    <x v="68"/>
    <x v="132"/>
  </r>
  <r>
    <x v="9"/>
    <x v="7"/>
    <x v="16"/>
    <x v="73"/>
    <x v="73"/>
    <x v="137"/>
  </r>
  <r>
    <x v="9"/>
    <x v="7"/>
    <x v="17"/>
    <x v="75"/>
    <x v="74"/>
    <x v="140"/>
  </r>
  <r>
    <x v="9"/>
    <x v="7"/>
    <x v="18"/>
    <x v="69"/>
    <x v="70"/>
    <x v="130"/>
  </r>
  <r>
    <x v="9"/>
    <x v="7"/>
    <x v="19"/>
    <x v="61"/>
    <x v="61"/>
    <x v="113"/>
  </r>
  <r>
    <x v="9"/>
    <x v="7"/>
    <x v="20"/>
    <x v="51"/>
    <x v="60"/>
    <x v="102"/>
  </r>
  <r>
    <x v="9"/>
    <x v="7"/>
    <x v="21"/>
    <x v="59"/>
    <x v="61"/>
    <x v="111"/>
  </r>
  <r>
    <x v="9"/>
    <x v="7"/>
    <x v="22"/>
    <x v="73"/>
    <x v="62"/>
    <x v="126"/>
  </r>
  <r>
    <x v="9"/>
    <x v="7"/>
    <x v="23"/>
    <x v="74"/>
    <x v="69"/>
    <x v="134"/>
  </r>
  <r>
    <x v="9"/>
    <x v="7"/>
    <x v="24"/>
    <x v="68"/>
    <x v="70"/>
    <x v="129"/>
  </r>
  <r>
    <x v="9"/>
    <x v="7"/>
    <x v="25"/>
    <x v="63"/>
    <x v="70"/>
    <x v="124"/>
  </r>
  <r>
    <x v="9"/>
    <x v="7"/>
    <x v="26"/>
    <x v="69"/>
    <x v="69"/>
    <x v="129"/>
  </r>
  <r>
    <x v="9"/>
    <x v="7"/>
    <x v="27"/>
    <x v="74"/>
    <x v="71"/>
    <x v="136"/>
  </r>
  <r>
    <x v="9"/>
    <x v="7"/>
    <x v="28"/>
    <x v="76"/>
    <x v="66"/>
    <x v="133"/>
  </r>
  <r>
    <x v="9"/>
    <x v="7"/>
    <x v="29"/>
    <x v="58"/>
    <x v="60"/>
    <x v="109"/>
  </r>
  <r>
    <x v="9"/>
    <x v="7"/>
    <x v="30"/>
    <x v="62"/>
    <x v="61"/>
    <x v="114"/>
  </r>
  <r>
    <x v="9"/>
    <x v="8"/>
    <x v="0"/>
    <x v="64"/>
    <x v="63"/>
    <x v="118"/>
  </r>
  <r>
    <x v="9"/>
    <x v="8"/>
    <x v="1"/>
    <x v="70"/>
    <x v="64"/>
    <x v="125"/>
  </r>
  <r>
    <x v="9"/>
    <x v="8"/>
    <x v="2"/>
    <x v="70"/>
    <x v="64"/>
    <x v="125"/>
  </r>
  <r>
    <x v="9"/>
    <x v="8"/>
    <x v="3"/>
    <x v="68"/>
    <x v="69"/>
    <x v="128"/>
  </r>
  <r>
    <x v="9"/>
    <x v="8"/>
    <x v="4"/>
    <x v="63"/>
    <x v="72"/>
    <x v="126"/>
  </r>
  <r>
    <x v="9"/>
    <x v="8"/>
    <x v="5"/>
    <x v="70"/>
    <x v="75"/>
    <x v="136"/>
  </r>
  <r>
    <x v="9"/>
    <x v="8"/>
    <x v="6"/>
    <x v="66"/>
    <x v="74"/>
    <x v="131"/>
  </r>
  <r>
    <x v="9"/>
    <x v="8"/>
    <x v="7"/>
    <x v="68"/>
    <x v="73"/>
    <x v="132"/>
  </r>
  <r>
    <x v="9"/>
    <x v="8"/>
    <x v="8"/>
    <x v="69"/>
    <x v="72"/>
    <x v="132"/>
  </r>
  <r>
    <x v="9"/>
    <x v="8"/>
    <x v="9"/>
    <x v="62"/>
    <x v="69"/>
    <x v="122"/>
  </r>
  <r>
    <x v="9"/>
    <x v="8"/>
    <x v="10"/>
    <x v="66"/>
    <x v="64"/>
    <x v="121"/>
  </r>
  <r>
    <x v="9"/>
    <x v="8"/>
    <x v="11"/>
    <x v="68"/>
    <x v="62"/>
    <x v="121"/>
  </r>
  <r>
    <x v="9"/>
    <x v="8"/>
    <x v="12"/>
    <x v="71"/>
    <x v="64"/>
    <x v="126"/>
  </r>
  <r>
    <x v="9"/>
    <x v="8"/>
    <x v="13"/>
    <x v="75"/>
    <x v="66"/>
    <x v="132"/>
  </r>
  <r>
    <x v="9"/>
    <x v="8"/>
    <x v="14"/>
    <x v="58"/>
    <x v="68"/>
    <x v="117"/>
  </r>
  <r>
    <x v="9"/>
    <x v="8"/>
    <x v="15"/>
    <x v="62"/>
    <x v="59"/>
    <x v="112"/>
  </r>
  <r>
    <x v="9"/>
    <x v="8"/>
    <x v="16"/>
    <x v="59"/>
    <x v="60"/>
    <x v="110"/>
  </r>
  <r>
    <x v="9"/>
    <x v="8"/>
    <x v="17"/>
    <x v="62"/>
    <x v="56"/>
    <x v="109"/>
  </r>
  <r>
    <x v="9"/>
    <x v="8"/>
    <x v="18"/>
    <x v="62"/>
    <x v="59"/>
    <x v="112"/>
  </r>
  <r>
    <x v="9"/>
    <x v="8"/>
    <x v="19"/>
    <x v="61"/>
    <x v="62"/>
    <x v="114"/>
  </r>
  <r>
    <x v="9"/>
    <x v="8"/>
    <x v="20"/>
    <x v="54"/>
    <x v="56"/>
    <x v="101"/>
  </r>
  <r>
    <x v="9"/>
    <x v="8"/>
    <x v="21"/>
    <x v="45"/>
    <x v="51"/>
    <x v="87"/>
  </r>
  <r>
    <x v="9"/>
    <x v="8"/>
    <x v="22"/>
    <x v="58"/>
    <x v="51"/>
    <x v="100"/>
  </r>
  <r>
    <x v="9"/>
    <x v="8"/>
    <x v="23"/>
    <x v="64"/>
    <x v="60"/>
    <x v="115"/>
  </r>
  <r>
    <x v="9"/>
    <x v="8"/>
    <x v="24"/>
    <x v="65"/>
    <x v="59"/>
    <x v="115"/>
  </r>
  <r>
    <x v="9"/>
    <x v="8"/>
    <x v="25"/>
    <x v="58"/>
    <x v="54"/>
    <x v="103"/>
  </r>
  <r>
    <x v="9"/>
    <x v="8"/>
    <x v="26"/>
    <x v="60"/>
    <x v="60"/>
    <x v="111"/>
  </r>
  <r>
    <x v="9"/>
    <x v="8"/>
    <x v="27"/>
    <x v="65"/>
    <x v="67"/>
    <x v="123"/>
  </r>
  <r>
    <x v="9"/>
    <x v="8"/>
    <x v="28"/>
    <x v="61"/>
    <x v="69"/>
    <x v="121"/>
  </r>
  <r>
    <x v="9"/>
    <x v="8"/>
    <x v="29"/>
    <x v="57"/>
    <x v="59"/>
    <x v="107"/>
  </r>
  <r>
    <x v="9"/>
    <x v="9"/>
    <x v="0"/>
    <x v="58"/>
    <x v="52"/>
    <x v="101"/>
  </r>
  <r>
    <x v="9"/>
    <x v="9"/>
    <x v="1"/>
    <x v="60"/>
    <x v="55"/>
    <x v="106"/>
  </r>
  <r>
    <x v="9"/>
    <x v="9"/>
    <x v="2"/>
    <x v="62"/>
    <x v="62"/>
    <x v="115"/>
  </r>
  <r>
    <x v="9"/>
    <x v="9"/>
    <x v="3"/>
    <x v="57"/>
    <x v="50"/>
    <x v="98"/>
  </r>
  <r>
    <x v="9"/>
    <x v="9"/>
    <x v="4"/>
    <x v="39"/>
    <x v="48"/>
    <x v="79"/>
  </r>
  <r>
    <x v="9"/>
    <x v="9"/>
    <x v="5"/>
    <x v="52"/>
    <x v="44"/>
    <x v="88"/>
  </r>
  <r>
    <x v="9"/>
    <x v="9"/>
    <x v="6"/>
    <x v="39"/>
    <x v="39"/>
    <x v="71"/>
  </r>
  <r>
    <x v="9"/>
    <x v="9"/>
    <x v="7"/>
    <x v="48"/>
    <x v="44"/>
    <x v="84"/>
  </r>
  <r>
    <x v="9"/>
    <x v="9"/>
    <x v="8"/>
    <x v="56"/>
    <x v="59"/>
    <x v="106"/>
  </r>
  <r>
    <x v="9"/>
    <x v="9"/>
    <x v="9"/>
    <x v="53"/>
    <x v="62"/>
    <x v="106"/>
  </r>
  <r>
    <x v="9"/>
    <x v="9"/>
    <x v="10"/>
    <x v="58"/>
    <x v="56"/>
    <x v="105"/>
  </r>
  <r>
    <x v="9"/>
    <x v="9"/>
    <x v="11"/>
    <x v="52"/>
    <x v="51"/>
    <x v="94"/>
  </r>
  <r>
    <x v="9"/>
    <x v="9"/>
    <x v="12"/>
    <x v="57"/>
    <x v="55"/>
    <x v="103"/>
  </r>
  <r>
    <x v="9"/>
    <x v="9"/>
    <x v="13"/>
    <x v="50"/>
    <x v="46"/>
    <x v="87"/>
  </r>
  <r>
    <x v="9"/>
    <x v="9"/>
    <x v="14"/>
    <x v="45"/>
    <x v="41"/>
    <x v="78"/>
  </r>
  <r>
    <x v="9"/>
    <x v="9"/>
    <x v="15"/>
    <x v="56"/>
    <x v="51"/>
    <x v="98"/>
  </r>
  <r>
    <x v="9"/>
    <x v="9"/>
    <x v="16"/>
    <x v="57"/>
    <x v="58"/>
    <x v="106"/>
  </r>
  <r>
    <x v="9"/>
    <x v="9"/>
    <x v="17"/>
    <x v="48"/>
    <x v="47"/>
    <x v="86"/>
  </r>
  <r>
    <x v="9"/>
    <x v="9"/>
    <x v="18"/>
    <x v="39"/>
    <x v="42"/>
    <x v="74"/>
  </r>
  <r>
    <x v="9"/>
    <x v="9"/>
    <x v="19"/>
    <x v="40"/>
    <x v="52"/>
    <x v="84"/>
  </r>
  <r>
    <x v="9"/>
    <x v="9"/>
    <x v="20"/>
    <x v="45"/>
    <x v="46"/>
    <x v="82"/>
  </r>
  <r>
    <x v="9"/>
    <x v="9"/>
    <x v="21"/>
    <x v="48"/>
    <x v="49"/>
    <x v="88"/>
  </r>
  <r>
    <x v="9"/>
    <x v="9"/>
    <x v="22"/>
    <x v="41"/>
    <x v="46"/>
    <x v="79"/>
  </r>
  <r>
    <x v="9"/>
    <x v="9"/>
    <x v="23"/>
    <x v="41"/>
    <x v="42"/>
    <x v="76"/>
  </r>
  <r>
    <x v="9"/>
    <x v="9"/>
    <x v="24"/>
    <x v="43"/>
    <x v="42"/>
    <x v="78"/>
  </r>
  <r>
    <x v="9"/>
    <x v="9"/>
    <x v="25"/>
    <x v="52"/>
    <x v="48"/>
    <x v="91"/>
  </r>
  <r>
    <x v="9"/>
    <x v="9"/>
    <x v="26"/>
    <x v="48"/>
    <x v="46"/>
    <x v="85"/>
  </r>
  <r>
    <x v="9"/>
    <x v="9"/>
    <x v="27"/>
    <x v="42"/>
    <x v="40"/>
    <x v="75"/>
  </r>
  <r>
    <x v="9"/>
    <x v="9"/>
    <x v="28"/>
    <x v="56"/>
    <x v="49"/>
    <x v="96"/>
  </r>
  <r>
    <x v="9"/>
    <x v="9"/>
    <x v="29"/>
    <x v="54"/>
    <x v="53"/>
    <x v="98"/>
  </r>
  <r>
    <x v="9"/>
    <x v="9"/>
    <x v="30"/>
    <x v="59"/>
    <x v="56"/>
    <x v="106"/>
  </r>
  <r>
    <x v="9"/>
    <x v="10"/>
    <x v="0"/>
    <x v="55"/>
    <x v="55"/>
    <x v="101"/>
  </r>
  <r>
    <x v="9"/>
    <x v="10"/>
    <x v="1"/>
    <x v="54"/>
    <x v="55"/>
    <x v="100"/>
  </r>
  <r>
    <x v="9"/>
    <x v="10"/>
    <x v="2"/>
    <x v="49"/>
    <x v="41"/>
    <x v="82"/>
  </r>
  <r>
    <x v="9"/>
    <x v="10"/>
    <x v="3"/>
    <x v="36"/>
    <x v="47"/>
    <x v="75"/>
  </r>
  <r>
    <x v="9"/>
    <x v="10"/>
    <x v="4"/>
    <x v="51"/>
    <x v="44"/>
    <x v="87"/>
  </r>
  <r>
    <x v="9"/>
    <x v="10"/>
    <x v="5"/>
    <x v="53"/>
    <x v="52"/>
    <x v="96"/>
  </r>
  <r>
    <x v="9"/>
    <x v="10"/>
    <x v="6"/>
    <x v="37"/>
    <x v="37"/>
    <x v="67"/>
  </r>
  <r>
    <x v="9"/>
    <x v="10"/>
    <x v="7"/>
    <x v="33"/>
    <x v="36"/>
    <x v="62"/>
  </r>
  <r>
    <x v="9"/>
    <x v="10"/>
    <x v="8"/>
    <x v="50"/>
    <x v="41"/>
    <x v="83"/>
  </r>
  <r>
    <x v="9"/>
    <x v="10"/>
    <x v="9"/>
    <x v="59"/>
    <x v="58"/>
    <x v="108"/>
  </r>
  <r>
    <x v="9"/>
    <x v="10"/>
    <x v="10"/>
    <x v="53"/>
    <x v="37"/>
    <x v="82"/>
  </r>
  <r>
    <x v="9"/>
    <x v="10"/>
    <x v="11"/>
    <x v="36"/>
    <x v="35"/>
    <x v="64"/>
  </r>
  <r>
    <x v="9"/>
    <x v="10"/>
    <x v="12"/>
    <x v="41"/>
    <x v="47"/>
    <x v="80"/>
  </r>
  <r>
    <x v="9"/>
    <x v="10"/>
    <x v="13"/>
    <x v="47"/>
    <x v="44"/>
    <x v="83"/>
  </r>
  <r>
    <x v="9"/>
    <x v="10"/>
    <x v="14"/>
    <x v="32"/>
    <x v="37"/>
    <x v="62"/>
  </r>
  <r>
    <x v="9"/>
    <x v="10"/>
    <x v="15"/>
    <x v="25"/>
    <x v="33"/>
    <x v="52"/>
  </r>
  <r>
    <x v="9"/>
    <x v="10"/>
    <x v="16"/>
    <x v="29"/>
    <x v="33"/>
    <x v="56"/>
  </r>
  <r>
    <x v="9"/>
    <x v="10"/>
    <x v="17"/>
    <x v="36"/>
    <x v="35"/>
    <x v="64"/>
  </r>
  <r>
    <x v="9"/>
    <x v="10"/>
    <x v="18"/>
    <x v="47"/>
    <x v="48"/>
    <x v="86"/>
  </r>
  <r>
    <x v="9"/>
    <x v="10"/>
    <x v="19"/>
    <x v="56"/>
    <x v="54"/>
    <x v="101"/>
  </r>
  <r>
    <x v="9"/>
    <x v="10"/>
    <x v="20"/>
    <x v="48"/>
    <x v="55"/>
    <x v="94"/>
  </r>
  <r>
    <x v="9"/>
    <x v="10"/>
    <x v="21"/>
    <x v="43"/>
    <x v="53"/>
    <x v="88"/>
  </r>
  <r>
    <x v="9"/>
    <x v="10"/>
    <x v="22"/>
    <x v="49"/>
    <x v="55"/>
    <x v="95"/>
  </r>
  <r>
    <x v="9"/>
    <x v="10"/>
    <x v="23"/>
    <x v="53"/>
    <x v="57"/>
    <x v="101"/>
  </r>
  <r>
    <x v="9"/>
    <x v="10"/>
    <x v="24"/>
    <x v="48"/>
    <x v="47"/>
    <x v="86"/>
  </r>
  <r>
    <x v="9"/>
    <x v="10"/>
    <x v="25"/>
    <x v="50"/>
    <x v="50"/>
    <x v="91"/>
  </r>
  <r>
    <x v="9"/>
    <x v="10"/>
    <x v="26"/>
    <x v="49"/>
    <x v="51"/>
    <x v="91"/>
  </r>
  <r>
    <x v="9"/>
    <x v="10"/>
    <x v="27"/>
    <x v="36"/>
    <x v="43"/>
    <x v="72"/>
  </r>
  <r>
    <x v="9"/>
    <x v="10"/>
    <x v="28"/>
    <x v="30"/>
    <x v="36"/>
    <x v="60"/>
  </r>
  <r>
    <x v="9"/>
    <x v="10"/>
    <x v="29"/>
    <x v="24"/>
    <x v="28"/>
    <x v="46"/>
  </r>
  <r>
    <x v="9"/>
    <x v="11"/>
    <x v="0"/>
    <x v="19"/>
    <x v="22"/>
    <x v="36"/>
  </r>
  <r>
    <x v="9"/>
    <x v="11"/>
    <x v="1"/>
    <x v="34"/>
    <x v="26"/>
    <x v="54"/>
  </r>
  <r>
    <x v="9"/>
    <x v="11"/>
    <x v="2"/>
    <x v="42"/>
    <x v="40"/>
    <x v="75"/>
  </r>
  <r>
    <x v="9"/>
    <x v="11"/>
    <x v="3"/>
    <x v="47"/>
    <x v="46"/>
    <x v="84"/>
  </r>
  <r>
    <x v="9"/>
    <x v="11"/>
    <x v="4"/>
    <x v="50"/>
    <x v="52"/>
    <x v="93"/>
  </r>
  <r>
    <x v="9"/>
    <x v="11"/>
    <x v="5"/>
    <x v="46"/>
    <x v="53"/>
    <x v="90"/>
  </r>
  <r>
    <x v="9"/>
    <x v="11"/>
    <x v="6"/>
    <x v="38"/>
    <x v="36"/>
    <x v="67"/>
  </r>
  <r>
    <x v="9"/>
    <x v="11"/>
    <x v="7"/>
    <x v="37"/>
    <x v="34"/>
    <x v="64"/>
  </r>
  <r>
    <x v="9"/>
    <x v="11"/>
    <x v="8"/>
    <x v="41"/>
    <x v="39"/>
    <x v="73"/>
  </r>
  <r>
    <x v="9"/>
    <x v="11"/>
    <x v="9"/>
    <x v="42"/>
    <x v="43"/>
    <x v="78"/>
  </r>
  <r>
    <x v="9"/>
    <x v="11"/>
    <x v="10"/>
    <x v="30"/>
    <x v="36"/>
    <x v="60"/>
  </r>
  <r>
    <x v="9"/>
    <x v="11"/>
    <x v="11"/>
    <x v="32"/>
    <x v="35"/>
    <x v="60"/>
  </r>
  <r>
    <x v="9"/>
    <x v="11"/>
    <x v="12"/>
    <x v="33"/>
    <x v="35"/>
    <x v="61"/>
  </r>
  <r>
    <x v="9"/>
    <x v="11"/>
    <x v="13"/>
    <x v="30"/>
    <x v="38"/>
    <x v="62"/>
  </r>
  <r>
    <x v="9"/>
    <x v="11"/>
    <x v="14"/>
    <x v="35"/>
    <x v="43"/>
    <x v="71"/>
  </r>
  <r>
    <x v="9"/>
    <x v="11"/>
    <x v="15"/>
    <x v="36"/>
    <x v="37"/>
    <x v="66"/>
  </r>
  <r>
    <x v="9"/>
    <x v="11"/>
    <x v="16"/>
    <x v="29"/>
    <x v="34"/>
    <x v="57"/>
  </r>
  <r>
    <x v="9"/>
    <x v="11"/>
    <x v="17"/>
    <x v="26"/>
    <x v="35"/>
    <x v="55"/>
  </r>
  <r>
    <x v="9"/>
    <x v="11"/>
    <x v="18"/>
    <x v="24"/>
    <x v="33"/>
    <x v="51"/>
  </r>
  <r>
    <x v="9"/>
    <x v="11"/>
    <x v="19"/>
    <x v="47"/>
    <x v="34"/>
    <x v="73"/>
  </r>
  <r>
    <x v="9"/>
    <x v="11"/>
    <x v="20"/>
    <x v="36"/>
    <x v="36"/>
    <x v="65"/>
  </r>
  <r>
    <x v="9"/>
    <x v="11"/>
    <x v="21"/>
    <x v="24"/>
    <x v="32"/>
    <x v="50"/>
  </r>
  <r>
    <x v="9"/>
    <x v="11"/>
    <x v="22"/>
    <x v="26"/>
    <x v="30"/>
    <x v="50"/>
  </r>
  <r>
    <x v="9"/>
    <x v="11"/>
    <x v="23"/>
    <x v="15"/>
    <x v="21"/>
    <x v="31"/>
  </r>
  <r>
    <x v="9"/>
    <x v="11"/>
    <x v="24"/>
    <x v="13"/>
    <x v="18"/>
    <x v="26"/>
  </r>
  <r>
    <x v="9"/>
    <x v="11"/>
    <x v="25"/>
    <x v="20"/>
    <x v="24"/>
    <x v="39"/>
  </r>
  <r>
    <x v="9"/>
    <x v="11"/>
    <x v="26"/>
    <x v="20"/>
    <x v="29"/>
    <x v="43"/>
  </r>
  <r>
    <x v="9"/>
    <x v="11"/>
    <x v="27"/>
    <x v="14"/>
    <x v="19"/>
    <x v="28"/>
  </r>
  <r>
    <x v="9"/>
    <x v="11"/>
    <x v="28"/>
    <x v="21"/>
    <x v="26"/>
    <x v="42"/>
  </r>
  <r>
    <x v="9"/>
    <x v="11"/>
    <x v="29"/>
    <x v="36"/>
    <x v="35"/>
    <x v="64"/>
  </r>
  <r>
    <x v="9"/>
    <x v="11"/>
    <x v="30"/>
    <x v="28"/>
    <x v="34"/>
    <x v="56"/>
  </r>
  <r>
    <x v="10"/>
    <x v="0"/>
    <x v="0"/>
    <x v="36"/>
    <x v="34"/>
    <x v="63"/>
  </r>
  <r>
    <x v="10"/>
    <x v="0"/>
    <x v="1"/>
    <x v="47"/>
    <x v="43"/>
    <x v="82"/>
  </r>
  <r>
    <x v="10"/>
    <x v="0"/>
    <x v="2"/>
    <x v="51"/>
    <x v="52"/>
    <x v="94"/>
  </r>
  <r>
    <x v="10"/>
    <x v="0"/>
    <x v="3"/>
    <x v="47"/>
    <x v="47"/>
    <x v="85"/>
  </r>
  <r>
    <x v="10"/>
    <x v="0"/>
    <x v="4"/>
    <x v="33"/>
    <x v="29"/>
    <x v="55"/>
  </r>
  <r>
    <x v="10"/>
    <x v="0"/>
    <x v="5"/>
    <x v="27"/>
    <x v="28"/>
    <x v="49"/>
  </r>
  <r>
    <x v="10"/>
    <x v="0"/>
    <x v="6"/>
    <x v="35"/>
    <x v="35"/>
    <x v="63"/>
  </r>
  <r>
    <x v="10"/>
    <x v="0"/>
    <x v="7"/>
    <x v="23"/>
    <x v="30"/>
    <x v="47"/>
  </r>
  <r>
    <x v="10"/>
    <x v="0"/>
    <x v="8"/>
    <x v="37"/>
    <x v="37"/>
    <x v="67"/>
  </r>
  <r>
    <x v="10"/>
    <x v="0"/>
    <x v="9"/>
    <x v="45"/>
    <x v="44"/>
    <x v="81"/>
  </r>
  <r>
    <x v="10"/>
    <x v="0"/>
    <x v="10"/>
    <x v="38"/>
    <x v="40"/>
    <x v="71"/>
  </r>
  <r>
    <x v="10"/>
    <x v="0"/>
    <x v="11"/>
    <x v="33"/>
    <x v="39"/>
    <x v="65"/>
  </r>
  <r>
    <x v="10"/>
    <x v="0"/>
    <x v="12"/>
    <x v="24"/>
    <x v="17"/>
    <x v="36"/>
  </r>
  <r>
    <x v="10"/>
    <x v="0"/>
    <x v="13"/>
    <x v="7"/>
    <x v="12"/>
    <x v="14"/>
  </r>
  <r>
    <x v="10"/>
    <x v="0"/>
    <x v="14"/>
    <x v="15"/>
    <x v="16"/>
    <x v="26"/>
  </r>
  <r>
    <x v="10"/>
    <x v="0"/>
    <x v="15"/>
    <x v="32"/>
    <x v="20"/>
    <x v="46"/>
  </r>
  <r>
    <x v="10"/>
    <x v="0"/>
    <x v="16"/>
    <x v="6"/>
    <x v="6"/>
    <x v="8"/>
  </r>
  <r>
    <x v="10"/>
    <x v="0"/>
    <x v="17"/>
    <x v="4"/>
    <x v="2"/>
    <x v="3"/>
  </r>
  <r>
    <x v="10"/>
    <x v="0"/>
    <x v="18"/>
    <x v="14"/>
    <x v="9"/>
    <x v="18"/>
  </r>
  <r>
    <x v="10"/>
    <x v="0"/>
    <x v="19"/>
    <x v="13"/>
    <x v="22"/>
    <x v="30"/>
  </r>
  <r>
    <x v="10"/>
    <x v="0"/>
    <x v="20"/>
    <x v="8"/>
    <x v="9"/>
    <x v="12"/>
  </r>
  <r>
    <x v="10"/>
    <x v="0"/>
    <x v="21"/>
    <x v="5"/>
    <x v="7"/>
    <x v="8"/>
  </r>
  <r>
    <x v="10"/>
    <x v="0"/>
    <x v="22"/>
    <x v="12"/>
    <x v="17"/>
    <x v="24"/>
  </r>
  <r>
    <x v="10"/>
    <x v="0"/>
    <x v="23"/>
    <x v="23"/>
    <x v="25"/>
    <x v="43"/>
  </r>
  <r>
    <x v="10"/>
    <x v="0"/>
    <x v="24"/>
    <x v="15"/>
    <x v="24"/>
    <x v="34"/>
  </r>
  <r>
    <x v="10"/>
    <x v="0"/>
    <x v="25"/>
    <x v="16"/>
    <x v="21"/>
    <x v="32"/>
  </r>
  <r>
    <x v="10"/>
    <x v="0"/>
    <x v="26"/>
    <x v="7"/>
    <x v="11"/>
    <x v="13"/>
  </r>
  <r>
    <x v="10"/>
    <x v="0"/>
    <x v="27"/>
    <x v="7"/>
    <x v="8"/>
    <x v="10"/>
  </r>
  <r>
    <x v="10"/>
    <x v="0"/>
    <x v="28"/>
    <x v="20"/>
    <x v="16"/>
    <x v="31"/>
  </r>
  <r>
    <x v="10"/>
    <x v="0"/>
    <x v="29"/>
    <x v="21"/>
    <x v="20"/>
    <x v="36"/>
  </r>
  <r>
    <x v="10"/>
    <x v="0"/>
    <x v="30"/>
    <x v="23"/>
    <x v="29"/>
    <x v="46"/>
  </r>
  <r>
    <x v="10"/>
    <x v="1"/>
    <x v="0"/>
    <x v="20"/>
    <x v="25"/>
    <x v="40"/>
  </r>
  <r>
    <x v="10"/>
    <x v="1"/>
    <x v="1"/>
    <x v="14"/>
    <x v="20"/>
    <x v="29"/>
  </r>
  <r>
    <x v="10"/>
    <x v="1"/>
    <x v="2"/>
    <x v="18"/>
    <x v="20"/>
    <x v="33"/>
  </r>
  <r>
    <x v="10"/>
    <x v="1"/>
    <x v="3"/>
    <x v="17"/>
    <x v="26"/>
    <x v="38"/>
  </r>
  <r>
    <x v="10"/>
    <x v="1"/>
    <x v="4"/>
    <x v="21"/>
    <x v="25"/>
    <x v="41"/>
  </r>
  <r>
    <x v="10"/>
    <x v="1"/>
    <x v="5"/>
    <x v="22"/>
    <x v="28"/>
    <x v="44"/>
  </r>
  <r>
    <x v="10"/>
    <x v="1"/>
    <x v="6"/>
    <x v="28"/>
    <x v="28"/>
    <x v="50"/>
  </r>
  <r>
    <x v="10"/>
    <x v="1"/>
    <x v="7"/>
    <x v="16"/>
    <x v="18"/>
    <x v="29"/>
  </r>
  <r>
    <x v="10"/>
    <x v="1"/>
    <x v="8"/>
    <x v="30"/>
    <x v="25"/>
    <x v="50"/>
  </r>
  <r>
    <x v="10"/>
    <x v="1"/>
    <x v="9"/>
    <x v="34"/>
    <x v="37"/>
    <x v="64"/>
  </r>
  <r>
    <x v="10"/>
    <x v="1"/>
    <x v="10"/>
    <x v="37"/>
    <x v="29"/>
    <x v="59"/>
  </r>
  <r>
    <x v="10"/>
    <x v="1"/>
    <x v="11"/>
    <x v="18"/>
    <x v="22"/>
    <x v="35"/>
  </r>
  <r>
    <x v="10"/>
    <x v="1"/>
    <x v="12"/>
    <x v="26"/>
    <x v="24"/>
    <x v="45"/>
  </r>
  <r>
    <x v="10"/>
    <x v="1"/>
    <x v="13"/>
    <x v="40"/>
    <x v="38"/>
    <x v="71"/>
  </r>
  <r>
    <x v="10"/>
    <x v="1"/>
    <x v="14"/>
    <x v="26"/>
    <x v="32"/>
    <x v="52"/>
  </r>
  <r>
    <x v="10"/>
    <x v="1"/>
    <x v="15"/>
    <x v="38"/>
    <x v="33"/>
    <x v="64"/>
  </r>
  <r>
    <x v="10"/>
    <x v="1"/>
    <x v="16"/>
    <x v="24"/>
    <x v="25"/>
    <x v="44"/>
  </r>
  <r>
    <x v="10"/>
    <x v="1"/>
    <x v="17"/>
    <x v="20"/>
    <x v="28"/>
    <x v="42"/>
  </r>
  <r>
    <x v="10"/>
    <x v="1"/>
    <x v="18"/>
    <x v="17"/>
    <x v="29"/>
    <x v="40"/>
  </r>
  <r>
    <x v="10"/>
    <x v="1"/>
    <x v="19"/>
    <x v="23"/>
    <x v="30"/>
    <x v="47"/>
  </r>
  <r>
    <x v="10"/>
    <x v="1"/>
    <x v="20"/>
    <x v="27"/>
    <x v="30"/>
    <x v="51"/>
  </r>
  <r>
    <x v="10"/>
    <x v="1"/>
    <x v="21"/>
    <x v="37"/>
    <x v="34"/>
    <x v="64"/>
  </r>
  <r>
    <x v="10"/>
    <x v="1"/>
    <x v="22"/>
    <x v="42"/>
    <x v="37"/>
    <x v="72"/>
  </r>
  <r>
    <x v="10"/>
    <x v="1"/>
    <x v="23"/>
    <x v="51"/>
    <x v="48"/>
    <x v="90"/>
  </r>
  <r>
    <x v="10"/>
    <x v="1"/>
    <x v="24"/>
    <x v="46"/>
    <x v="40"/>
    <x v="78"/>
  </r>
  <r>
    <x v="10"/>
    <x v="1"/>
    <x v="25"/>
    <x v="29"/>
    <x v="39"/>
    <x v="62"/>
  </r>
  <r>
    <x v="10"/>
    <x v="1"/>
    <x v="26"/>
    <x v="42"/>
    <x v="41"/>
    <x v="76"/>
  </r>
  <r>
    <x v="10"/>
    <x v="1"/>
    <x v="27"/>
    <x v="42"/>
    <x v="40"/>
    <x v="75"/>
  </r>
  <r>
    <x v="10"/>
    <x v="1"/>
    <x v="28"/>
    <x v="40"/>
    <x v="35"/>
    <x v="68"/>
  </r>
  <r>
    <x v="10"/>
    <x v="2"/>
    <x v="0"/>
    <x v="35"/>
    <x v="37"/>
    <x v="65"/>
  </r>
  <r>
    <x v="10"/>
    <x v="2"/>
    <x v="1"/>
    <x v="33"/>
    <x v="36"/>
    <x v="62"/>
  </r>
  <r>
    <x v="10"/>
    <x v="2"/>
    <x v="2"/>
    <x v="32"/>
    <x v="34"/>
    <x v="59"/>
  </r>
  <r>
    <x v="10"/>
    <x v="2"/>
    <x v="3"/>
    <x v="38"/>
    <x v="33"/>
    <x v="64"/>
  </r>
  <r>
    <x v="10"/>
    <x v="2"/>
    <x v="4"/>
    <x v="41"/>
    <x v="42"/>
    <x v="76"/>
  </r>
  <r>
    <x v="10"/>
    <x v="2"/>
    <x v="5"/>
    <x v="41"/>
    <x v="39"/>
    <x v="73"/>
  </r>
  <r>
    <x v="10"/>
    <x v="2"/>
    <x v="6"/>
    <x v="52"/>
    <x v="39"/>
    <x v="83"/>
  </r>
  <r>
    <x v="10"/>
    <x v="2"/>
    <x v="7"/>
    <x v="49"/>
    <x v="42"/>
    <x v="83"/>
  </r>
  <r>
    <x v="10"/>
    <x v="2"/>
    <x v="8"/>
    <x v="56"/>
    <x v="49"/>
    <x v="96"/>
  </r>
  <r>
    <x v="10"/>
    <x v="2"/>
    <x v="9"/>
    <x v="48"/>
    <x v="44"/>
    <x v="84"/>
  </r>
  <r>
    <x v="10"/>
    <x v="2"/>
    <x v="10"/>
    <x v="29"/>
    <x v="38"/>
    <x v="61"/>
  </r>
  <r>
    <x v="10"/>
    <x v="2"/>
    <x v="11"/>
    <x v="35"/>
    <x v="34"/>
    <x v="62"/>
  </r>
  <r>
    <x v="10"/>
    <x v="2"/>
    <x v="12"/>
    <x v="34"/>
    <x v="32"/>
    <x v="59"/>
  </r>
  <r>
    <x v="10"/>
    <x v="2"/>
    <x v="13"/>
    <x v="39"/>
    <x v="38"/>
    <x v="70"/>
  </r>
  <r>
    <x v="10"/>
    <x v="2"/>
    <x v="14"/>
    <x v="50"/>
    <x v="42"/>
    <x v="84"/>
  </r>
  <r>
    <x v="10"/>
    <x v="2"/>
    <x v="15"/>
    <x v="52"/>
    <x v="52"/>
    <x v="95"/>
  </r>
  <r>
    <x v="10"/>
    <x v="2"/>
    <x v="16"/>
    <x v="39"/>
    <x v="28"/>
    <x v="60"/>
  </r>
  <r>
    <x v="10"/>
    <x v="2"/>
    <x v="17"/>
    <x v="23"/>
    <x v="21"/>
    <x v="39"/>
  </r>
  <r>
    <x v="10"/>
    <x v="2"/>
    <x v="18"/>
    <x v="28"/>
    <x v="31"/>
    <x v="53"/>
  </r>
  <r>
    <x v="10"/>
    <x v="2"/>
    <x v="19"/>
    <x v="33"/>
    <x v="34"/>
    <x v="60"/>
  </r>
  <r>
    <x v="10"/>
    <x v="2"/>
    <x v="20"/>
    <x v="27"/>
    <x v="37"/>
    <x v="58"/>
  </r>
  <r>
    <x v="10"/>
    <x v="2"/>
    <x v="21"/>
    <x v="37"/>
    <x v="38"/>
    <x v="68"/>
  </r>
  <r>
    <x v="10"/>
    <x v="2"/>
    <x v="22"/>
    <x v="51"/>
    <x v="38"/>
    <x v="81"/>
  </r>
  <r>
    <x v="10"/>
    <x v="2"/>
    <x v="23"/>
    <x v="56"/>
    <x v="49"/>
    <x v="96"/>
  </r>
  <r>
    <x v="10"/>
    <x v="2"/>
    <x v="24"/>
    <x v="51"/>
    <x v="51"/>
    <x v="93"/>
  </r>
  <r>
    <x v="10"/>
    <x v="2"/>
    <x v="25"/>
    <x v="50"/>
    <x v="52"/>
    <x v="93"/>
  </r>
  <r>
    <x v="10"/>
    <x v="2"/>
    <x v="26"/>
    <x v="45"/>
    <x v="43"/>
    <x v="80"/>
  </r>
  <r>
    <x v="10"/>
    <x v="2"/>
    <x v="27"/>
    <x v="45"/>
    <x v="48"/>
    <x v="84"/>
  </r>
  <r>
    <x v="10"/>
    <x v="2"/>
    <x v="28"/>
    <x v="41"/>
    <x v="44"/>
    <x v="78"/>
  </r>
  <r>
    <x v="10"/>
    <x v="2"/>
    <x v="29"/>
    <x v="45"/>
    <x v="43"/>
    <x v="80"/>
  </r>
  <r>
    <x v="10"/>
    <x v="2"/>
    <x v="30"/>
    <x v="43"/>
    <x v="39"/>
    <x v="75"/>
  </r>
  <r>
    <x v="10"/>
    <x v="3"/>
    <x v="0"/>
    <x v="52"/>
    <x v="41"/>
    <x v="85"/>
  </r>
  <r>
    <x v="10"/>
    <x v="3"/>
    <x v="1"/>
    <x v="54"/>
    <x v="52"/>
    <x v="97"/>
  </r>
  <r>
    <x v="10"/>
    <x v="3"/>
    <x v="2"/>
    <x v="51"/>
    <x v="56"/>
    <x v="98"/>
  </r>
  <r>
    <x v="10"/>
    <x v="3"/>
    <x v="3"/>
    <x v="52"/>
    <x v="49"/>
    <x v="92"/>
  </r>
  <r>
    <x v="10"/>
    <x v="3"/>
    <x v="4"/>
    <x v="34"/>
    <x v="41"/>
    <x v="68"/>
  </r>
  <r>
    <x v="10"/>
    <x v="3"/>
    <x v="5"/>
    <x v="58"/>
    <x v="40"/>
    <x v="90"/>
  </r>
  <r>
    <x v="10"/>
    <x v="3"/>
    <x v="6"/>
    <x v="51"/>
    <x v="53"/>
    <x v="95"/>
  </r>
  <r>
    <x v="10"/>
    <x v="3"/>
    <x v="7"/>
    <x v="58"/>
    <x v="51"/>
    <x v="100"/>
  </r>
  <r>
    <x v="10"/>
    <x v="3"/>
    <x v="8"/>
    <x v="36"/>
    <x v="30"/>
    <x v="59"/>
  </r>
  <r>
    <x v="10"/>
    <x v="3"/>
    <x v="9"/>
    <x v="40"/>
    <x v="38"/>
    <x v="71"/>
  </r>
  <r>
    <x v="10"/>
    <x v="3"/>
    <x v="10"/>
    <x v="28"/>
    <x v="36"/>
    <x v="58"/>
  </r>
  <r>
    <x v="10"/>
    <x v="3"/>
    <x v="11"/>
    <x v="36"/>
    <x v="40"/>
    <x v="69"/>
  </r>
  <r>
    <x v="10"/>
    <x v="3"/>
    <x v="12"/>
    <x v="38"/>
    <x v="35"/>
    <x v="66"/>
  </r>
  <r>
    <x v="10"/>
    <x v="3"/>
    <x v="13"/>
    <x v="40"/>
    <x v="39"/>
    <x v="72"/>
  </r>
  <r>
    <x v="10"/>
    <x v="3"/>
    <x v="14"/>
    <x v="48"/>
    <x v="50"/>
    <x v="89"/>
  </r>
  <r>
    <x v="10"/>
    <x v="3"/>
    <x v="15"/>
    <x v="62"/>
    <x v="55"/>
    <x v="108"/>
  </r>
  <r>
    <x v="10"/>
    <x v="3"/>
    <x v="16"/>
    <x v="40"/>
    <x v="41"/>
    <x v="74"/>
  </r>
  <r>
    <x v="10"/>
    <x v="3"/>
    <x v="17"/>
    <x v="34"/>
    <x v="39"/>
    <x v="66"/>
  </r>
  <r>
    <x v="10"/>
    <x v="3"/>
    <x v="18"/>
    <x v="48"/>
    <x v="42"/>
    <x v="82"/>
  </r>
  <r>
    <x v="10"/>
    <x v="3"/>
    <x v="19"/>
    <x v="51"/>
    <x v="50"/>
    <x v="92"/>
  </r>
  <r>
    <x v="10"/>
    <x v="3"/>
    <x v="20"/>
    <x v="35"/>
    <x v="44"/>
    <x v="72"/>
  </r>
  <r>
    <x v="10"/>
    <x v="3"/>
    <x v="21"/>
    <x v="36"/>
    <x v="44"/>
    <x v="73"/>
  </r>
  <r>
    <x v="10"/>
    <x v="3"/>
    <x v="22"/>
    <x v="35"/>
    <x v="44"/>
    <x v="72"/>
  </r>
  <r>
    <x v="10"/>
    <x v="3"/>
    <x v="23"/>
    <x v="56"/>
    <x v="46"/>
    <x v="93"/>
  </r>
  <r>
    <x v="10"/>
    <x v="3"/>
    <x v="24"/>
    <x v="42"/>
    <x v="48"/>
    <x v="82"/>
  </r>
  <r>
    <x v="10"/>
    <x v="3"/>
    <x v="25"/>
    <x v="35"/>
    <x v="39"/>
    <x v="67"/>
  </r>
  <r>
    <x v="10"/>
    <x v="3"/>
    <x v="26"/>
    <x v="38"/>
    <x v="37"/>
    <x v="68"/>
  </r>
  <r>
    <x v="10"/>
    <x v="3"/>
    <x v="27"/>
    <x v="46"/>
    <x v="48"/>
    <x v="85"/>
  </r>
  <r>
    <x v="10"/>
    <x v="3"/>
    <x v="28"/>
    <x v="53"/>
    <x v="48"/>
    <x v="92"/>
  </r>
  <r>
    <x v="10"/>
    <x v="3"/>
    <x v="29"/>
    <x v="52"/>
    <x v="52"/>
    <x v="95"/>
  </r>
  <r>
    <x v="10"/>
    <x v="4"/>
    <x v="0"/>
    <x v="49"/>
    <x v="48"/>
    <x v="88"/>
  </r>
  <r>
    <x v="10"/>
    <x v="4"/>
    <x v="1"/>
    <x v="55"/>
    <x v="56"/>
    <x v="102"/>
  </r>
  <r>
    <x v="10"/>
    <x v="4"/>
    <x v="2"/>
    <x v="54"/>
    <x v="52"/>
    <x v="97"/>
  </r>
  <r>
    <x v="10"/>
    <x v="4"/>
    <x v="3"/>
    <x v="56"/>
    <x v="53"/>
    <x v="100"/>
  </r>
  <r>
    <x v="10"/>
    <x v="4"/>
    <x v="4"/>
    <x v="73"/>
    <x v="61"/>
    <x v="125"/>
  </r>
  <r>
    <x v="10"/>
    <x v="4"/>
    <x v="5"/>
    <x v="76"/>
    <x v="69"/>
    <x v="136"/>
  </r>
  <r>
    <x v="10"/>
    <x v="4"/>
    <x v="6"/>
    <x v="80"/>
    <x v="62"/>
    <x v="133"/>
  </r>
  <r>
    <x v="10"/>
    <x v="4"/>
    <x v="7"/>
    <x v="78"/>
    <x v="71"/>
    <x v="140"/>
  </r>
  <r>
    <x v="10"/>
    <x v="4"/>
    <x v="8"/>
    <x v="78"/>
    <x v="75"/>
    <x v="144"/>
  </r>
  <r>
    <x v="10"/>
    <x v="4"/>
    <x v="9"/>
    <x v="65"/>
    <x v="52"/>
    <x v="108"/>
  </r>
  <r>
    <x v="10"/>
    <x v="4"/>
    <x v="10"/>
    <x v="61"/>
    <x v="53"/>
    <x v="105"/>
  </r>
  <r>
    <x v="10"/>
    <x v="4"/>
    <x v="11"/>
    <x v="56"/>
    <x v="58"/>
    <x v="105"/>
  </r>
  <r>
    <x v="10"/>
    <x v="4"/>
    <x v="12"/>
    <x v="59"/>
    <x v="56"/>
    <x v="106"/>
  </r>
  <r>
    <x v="10"/>
    <x v="4"/>
    <x v="13"/>
    <x v="60"/>
    <x v="57"/>
    <x v="108"/>
  </r>
  <r>
    <x v="10"/>
    <x v="4"/>
    <x v="14"/>
    <x v="53"/>
    <x v="53"/>
    <x v="97"/>
  </r>
  <r>
    <x v="10"/>
    <x v="4"/>
    <x v="15"/>
    <x v="57"/>
    <x v="52"/>
    <x v="100"/>
  </r>
  <r>
    <x v="10"/>
    <x v="4"/>
    <x v="16"/>
    <x v="57"/>
    <x v="60"/>
    <x v="108"/>
  </r>
  <r>
    <x v="10"/>
    <x v="4"/>
    <x v="17"/>
    <x v="68"/>
    <x v="60"/>
    <x v="119"/>
  </r>
  <r>
    <x v="10"/>
    <x v="4"/>
    <x v="18"/>
    <x v="50"/>
    <x v="48"/>
    <x v="89"/>
  </r>
  <r>
    <x v="10"/>
    <x v="4"/>
    <x v="19"/>
    <x v="37"/>
    <x v="47"/>
    <x v="76"/>
  </r>
  <r>
    <x v="10"/>
    <x v="4"/>
    <x v="20"/>
    <x v="41"/>
    <x v="52"/>
    <x v="85"/>
  </r>
  <r>
    <x v="10"/>
    <x v="4"/>
    <x v="21"/>
    <x v="43"/>
    <x v="53"/>
    <x v="88"/>
  </r>
  <r>
    <x v="10"/>
    <x v="4"/>
    <x v="22"/>
    <x v="50"/>
    <x v="53"/>
    <x v="94"/>
  </r>
  <r>
    <x v="10"/>
    <x v="4"/>
    <x v="23"/>
    <x v="67"/>
    <x v="56"/>
    <x v="114"/>
  </r>
  <r>
    <x v="10"/>
    <x v="4"/>
    <x v="24"/>
    <x v="62"/>
    <x v="60"/>
    <x v="113"/>
  </r>
  <r>
    <x v="10"/>
    <x v="4"/>
    <x v="25"/>
    <x v="63"/>
    <x v="60"/>
    <x v="114"/>
  </r>
  <r>
    <x v="10"/>
    <x v="4"/>
    <x v="26"/>
    <x v="54"/>
    <x v="58"/>
    <x v="103"/>
  </r>
  <r>
    <x v="10"/>
    <x v="4"/>
    <x v="27"/>
    <x v="55"/>
    <x v="57"/>
    <x v="103"/>
  </r>
  <r>
    <x v="10"/>
    <x v="4"/>
    <x v="28"/>
    <x v="52"/>
    <x v="54"/>
    <x v="97"/>
  </r>
  <r>
    <x v="10"/>
    <x v="4"/>
    <x v="29"/>
    <x v="50"/>
    <x v="51"/>
    <x v="92"/>
  </r>
  <r>
    <x v="10"/>
    <x v="4"/>
    <x v="30"/>
    <x v="56"/>
    <x v="51"/>
    <x v="98"/>
  </r>
  <r>
    <x v="10"/>
    <x v="5"/>
    <x v="0"/>
    <x v="72"/>
    <x v="60"/>
    <x v="123"/>
  </r>
  <r>
    <x v="10"/>
    <x v="5"/>
    <x v="1"/>
    <x v="77"/>
    <x v="70"/>
    <x v="138"/>
  </r>
  <r>
    <x v="10"/>
    <x v="5"/>
    <x v="2"/>
    <x v="61"/>
    <x v="62"/>
    <x v="114"/>
  </r>
  <r>
    <x v="10"/>
    <x v="5"/>
    <x v="3"/>
    <x v="61"/>
    <x v="60"/>
    <x v="112"/>
  </r>
  <r>
    <x v="10"/>
    <x v="5"/>
    <x v="4"/>
    <x v="55"/>
    <x v="61"/>
    <x v="107"/>
  </r>
  <r>
    <x v="10"/>
    <x v="5"/>
    <x v="5"/>
    <x v="47"/>
    <x v="51"/>
    <x v="89"/>
  </r>
  <r>
    <x v="10"/>
    <x v="5"/>
    <x v="6"/>
    <x v="60"/>
    <x v="50"/>
    <x v="101"/>
  </r>
  <r>
    <x v="10"/>
    <x v="5"/>
    <x v="7"/>
    <x v="66"/>
    <x v="61"/>
    <x v="118"/>
  </r>
  <r>
    <x v="10"/>
    <x v="5"/>
    <x v="8"/>
    <x v="74"/>
    <x v="68"/>
    <x v="133"/>
  </r>
  <r>
    <x v="10"/>
    <x v="5"/>
    <x v="9"/>
    <x v="79"/>
    <x v="74"/>
    <x v="144"/>
  </r>
  <r>
    <x v="10"/>
    <x v="5"/>
    <x v="10"/>
    <x v="79"/>
    <x v="72"/>
    <x v="142"/>
  </r>
  <r>
    <x v="10"/>
    <x v="5"/>
    <x v="11"/>
    <x v="58"/>
    <x v="57"/>
    <x v="106"/>
  </r>
  <r>
    <x v="10"/>
    <x v="5"/>
    <x v="12"/>
    <x v="47"/>
    <x v="56"/>
    <x v="94"/>
  </r>
  <r>
    <x v="10"/>
    <x v="5"/>
    <x v="13"/>
    <x v="48"/>
    <x v="54"/>
    <x v="93"/>
  </r>
  <r>
    <x v="10"/>
    <x v="5"/>
    <x v="14"/>
    <x v="62"/>
    <x v="58"/>
    <x v="111"/>
  </r>
  <r>
    <x v="10"/>
    <x v="5"/>
    <x v="15"/>
    <x v="73"/>
    <x v="68"/>
    <x v="132"/>
  </r>
  <r>
    <x v="10"/>
    <x v="5"/>
    <x v="16"/>
    <x v="75"/>
    <x v="73"/>
    <x v="139"/>
  </r>
  <r>
    <x v="10"/>
    <x v="5"/>
    <x v="17"/>
    <x v="60"/>
    <x v="63"/>
    <x v="114"/>
  </r>
  <r>
    <x v="10"/>
    <x v="5"/>
    <x v="18"/>
    <x v="59"/>
    <x v="65"/>
    <x v="115"/>
  </r>
  <r>
    <x v="10"/>
    <x v="5"/>
    <x v="19"/>
    <x v="69"/>
    <x v="64"/>
    <x v="124"/>
  </r>
  <r>
    <x v="10"/>
    <x v="5"/>
    <x v="20"/>
    <x v="67"/>
    <x v="69"/>
    <x v="127"/>
  </r>
  <r>
    <x v="10"/>
    <x v="5"/>
    <x v="21"/>
    <x v="71"/>
    <x v="70"/>
    <x v="132"/>
  </r>
  <r>
    <x v="10"/>
    <x v="5"/>
    <x v="22"/>
    <x v="68"/>
    <x v="71"/>
    <x v="130"/>
  </r>
  <r>
    <x v="10"/>
    <x v="5"/>
    <x v="23"/>
    <x v="70"/>
    <x v="68"/>
    <x v="129"/>
  </r>
  <r>
    <x v="10"/>
    <x v="5"/>
    <x v="24"/>
    <x v="73"/>
    <x v="73"/>
    <x v="137"/>
  </r>
  <r>
    <x v="10"/>
    <x v="5"/>
    <x v="25"/>
    <x v="75"/>
    <x v="75"/>
    <x v="141"/>
  </r>
  <r>
    <x v="10"/>
    <x v="5"/>
    <x v="26"/>
    <x v="73"/>
    <x v="72"/>
    <x v="136"/>
  </r>
  <r>
    <x v="10"/>
    <x v="5"/>
    <x v="27"/>
    <x v="68"/>
    <x v="67"/>
    <x v="126"/>
  </r>
  <r>
    <x v="10"/>
    <x v="5"/>
    <x v="28"/>
    <x v="62"/>
    <x v="66"/>
    <x v="119"/>
  </r>
  <r>
    <x v="10"/>
    <x v="5"/>
    <x v="29"/>
    <x v="65"/>
    <x v="65"/>
    <x v="121"/>
  </r>
  <r>
    <x v="10"/>
    <x v="6"/>
    <x v="0"/>
    <x v="69"/>
    <x v="66"/>
    <x v="126"/>
  </r>
  <r>
    <x v="10"/>
    <x v="6"/>
    <x v="1"/>
    <x v="73"/>
    <x v="69"/>
    <x v="133"/>
  </r>
  <r>
    <x v="10"/>
    <x v="6"/>
    <x v="2"/>
    <x v="72"/>
    <x v="70"/>
    <x v="133"/>
  </r>
  <r>
    <x v="10"/>
    <x v="6"/>
    <x v="3"/>
    <x v="71"/>
    <x v="71"/>
    <x v="133"/>
  </r>
  <r>
    <x v="10"/>
    <x v="6"/>
    <x v="4"/>
    <x v="73"/>
    <x v="71"/>
    <x v="135"/>
  </r>
  <r>
    <x v="10"/>
    <x v="6"/>
    <x v="5"/>
    <x v="66"/>
    <x v="65"/>
    <x v="122"/>
  </r>
  <r>
    <x v="10"/>
    <x v="6"/>
    <x v="6"/>
    <x v="66"/>
    <x v="64"/>
    <x v="121"/>
  </r>
  <r>
    <x v="10"/>
    <x v="6"/>
    <x v="7"/>
    <x v="66"/>
    <x v="59"/>
    <x v="116"/>
  </r>
  <r>
    <x v="10"/>
    <x v="6"/>
    <x v="8"/>
    <x v="69"/>
    <x v="66"/>
    <x v="126"/>
  </r>
  <r>
    <x v="10"/>
    <x v="6"/>
    <x v="9"/>
    <x v="76"/>
    <x v="72"/>
    <x v="139"/>
  </r>
  <r>
    <x v="10"/>
    <x v="6"/>
    <x v="10"/>
    <x v="71"/>
    <x v="68"/>
    <x v="130"/>
  </r>
  <r>
    <x v="10"/>
    <x v="6"/>
    <x v="11"/>
    <x v="70"/>
    <x v="67"/>
    <x v="128"/>
  </r>
  <r>
    <x v="10"/>
    <x v="6"/>
    <x v="12"/>
    <x v="72"/>
    <x v="68"/>
    <x v="131"/>
  </r>
  <r>
    <x v="10"/>
    <x v="6"/>
    <x v="13"/>
    <x v="65"/>
    <x v="66"/>
    <x v="122"/>
  </r>
  <r>
    <x v="10"/>
    <x v="6"/>
    <x v="14"/>
    <x v="58"/>
    <x v="67"/>
    <x v="116"/>
  </r>
  <r>
    <x v="10"/>
    <x v="6"/>
    <x v="15"/>
    <x v="65"/>
    <x v="67"/>
    <x v="123"/>
  </r>
  <r>
    <x v="10"/>
    <x v="6"/>
    <x v="16"/>
    <x v="66"/>
    <x v="70"/>
    <x v="127"/>
  </r>
  <r>
    <x v="10"/>
    <x v="6"/>
    <x v="17"/>
    <x v="74"/>
    <x v="70"/>
    <x v="135"/>
  </r>
  <r>
    <x v="10"/>
    <x v="6"/>
    <x v="18"/>
    <x v="56"/>
    <x v="62"/>
    <x v="109"/>
  </r>
  <r>
    <x v="10"/>
    <x v="6"/>
    <x v="19"/>
    <x v="64"/>
    <x v="64"/>
    <x v="119"/>
  </r>
  <r>
    <x v="10"/>
    <x v="6"/>
    <x v="20"/>
    <x v="67"/>
    <x v="64"/>
    <x v="122"/>
  </r>
  <r>
    <x v="10"/>
    <x v="6"/>
    <x v="21"/>
    <x v="67"/>
    <x v="65"/>
    <x v="123"/>
  </r>
  <r>
    <x v="10"/>
    <x v="6"/>
    <x v="22"/>
    <x v="66"/>
    <x v="64"/>
    <x v="121"/>
  </r>
  <r>
    <x v="10"/>
    <x v="6"/>
    <x v="23"/>
    <x v="65"/>
    <x v="68"/>
    <x v="124"/>
  </r>
  <r>
    <x v="10"/>
    <x v="6"/>
    <x v="24"/>
    <x v="61"/>
    <x v="66"/>
    <x v="118"/>
  </r>
  <r>
    <x v="10"/>
    <x v="6"/>
    <x v="25"/>
    <x v="56"/>
    <x v="64"/>
    <x v="111"/>
  </r>
  <r>
    <x v="10"/>
    <x v="6"/>
    <x v="26"/>
    <x v="55"/>
    <x v="66"/>
    <x v="112"/>
  </r>
  <r>
    <x v="10"/>
    <x v="6"/>
    <x v="27"/>
    <x v="62"/>
    <x v="65"/>
    <x v="118"/>
  </r>
  <r>
    <x v="10"/>
    <x v="6"/>
    <x v="28"/>
    <x v="60"/>
    <x v="67"/>
    <x v="118"/>
  </r>
  <r>
    <x v="10"/>
    <x v="6"/>
    <x v="29"/>
    <x v="62"/>
    <x v="68"/>
    <x v="121"/>
  </r>
  <r>
    <x v="10"/>
    <x v="6"/>
    <x v="30"/>
    <x v="62"/>
    <x v="67"/>
    <x v="120"/>
  </r>
  <r>
    <x v="10"/>
    <x v="7"/>
    <x v="0"/>
    <x v="63"/>
    <x v="66"/>
    <x v="120"/>
  </r>
  <r>
    <x v="10"/>
    <x v="7"/>
    <x v="1"/>
    <x v="72"/>
    <x v="72"/>
    <x v="135"/>
  </r>
  <r>
    <x v="10"/>
    <x v="7"/>
    <x v="2"/>
    <x v="68"/>
    <x v="70"/>
    <x v="129"/>
  </r>
  <r>
    <x v="10"/>
    <x v="7"/>
    <x v="3"/>
    <x v="67"/>
    <x v="70"/>
    <x v="128"/>
  </r>
  <r>
    <x v="10"/>
    <x v="7"/>
    <x v="4"/>
    <x v="67"/>
    <x v="66"/>
    <x v="124"/>
  </r>
  <r>
    <x v="10"/>
    <x v="7"/>
    <x v="5"/>
    <x v="63"/>
    <x v="68"/>
    <x v="122"/>
  </r>
  <r>
    <x v="10"/>
    <x v="7"/>
    <x v="6"/>
    <x v="76"/>
    <x v="75"/>
    <x v="142"/>
  </r>
  <r>
    <x v="10"/>
    <x v="7"/>
    <x v="7"/>
    <x v="75"/>
    <x v="76"/>
    <x v="142"/>
  </r>
  <r>
    <x v="10"/>
    <x v="7"/>
    <x v="8"/>
    <x v="76"/>
    <x v="72"/>
    <x v="139"/>
  </r>
  <r>
    <x v="10"/>
    <x v="7"/>
    <x v="9"/>
    <x v="72"/>
    <x v="74"/>
    <x v="137"/>
  </r>
  <r>
    <x v="10"/>
    <x v="7"/>
    <x v="10"/>
    <x v="66"/>
    <x v="67"/>
    <x v="124"/>
  </r>
  <r>
    <x v="10"/>
    <x v="7"/>
    <x v="11"/>
    <x v="58"/>
    <x v="66"/>
    <x v="115"/>
  </r>
  <r>
    <x v="10"/>
    <x v="7"/>
    <x v="12"/>
    <x v="59"/>
    <x v="65"/>
    <x v="115"/>
  </r>
  <r>
    <x v="10"/>
    <x v="7"/>
    <x v="13"/>
    <x v="55"/>
    <x v="65"/>
    <x v="111"/>
  </r>
  <r>
    <x v="10"/>
    <x v="7"/>
    <x v="14"/>
    <x v="67"/>
    <x v="65"/>
    <x v="123"/>
  </r>
  <r>
    <x v="10"/>
    <x v="7"/>
    <x v="15"/>
    <x v="70"/>
    <x v="69"/>
    <x v="130"/>
  </r>
  <r>
    <x v="10"/>
    <x v="7"/>
    <x v="16"/>
    <x v="61"/>
    <x v="64"/>
    <x v="116"/>
  </r>
  <r>
    <x v="10"/>
    <x v="7"/>
    <x v="17"/>
    <x v="56"/>
    <x v="62"/>
    <x v="109"/>
  </r>
  <r>
    <x v="10"/>
    <x v="7"/>
    <x v="18"/>
    <x v="63"/>
    <x v="60"/>
    <x v="114"/>
  </r>
  <r>
    <x v="10"/>
    <x v="7"/>
    <x v="19"/>
    <x v="59"/>
    <x v="61"/>
    <x v="111"/>
  </r>
  <r>
    <x v="10"/>
    <x v="7"/>
    <x v="20"/>
    <x v="61"/>
    <x v="58"/>
    <x v="110"/>
  </r>
  <r>
    <x v="10"/>
    <x v="7"/>
    <x v="21"/>
    <x v="64"/>
    <x v="61"/>
    <x v="116"/>
  </r>
  <r>
    <x v="10"/>
    <x v="7"/>
    <x v="22"/>
    <x v="60"/>
    <x v="65"/>
    <x v="116"/>
  </r>
  <r>
    <x v="10"/>
    <x v="7"/>
    <x v="23"/>
    <x v="67"/>
    <x v="69"/>
    <x v="127"/>
  </r>
  <r>
    <x v="10"/>
    <x v="7"/>
    <x v="24"/>
    <x v="68"/>
    <x v="66"/>
    <x v="125"/>
  </r>
  <r>
    <x v="10"/>
    <x v="7"/>
    <x v="25"/>
    <x v="69"/>
    <x v="66"/>
    <x v="126"/>
  </r>
  <r>
    <x v="10"/>
    <x v="7"/>
    <x v="26"/>
    <x v="69"/>
    <x v="69"/>
    <x v="129"/>
  </r>
  <r>
    <x v="10"/>
    <x v="7"/>
    <x v="27"/>
    <x v="62"/>
    <x v="71"/>
    <x v="124"/>
  </r>
  <r>
    <x v="10"/>
    <x v="7"/>
    <x v="28"/>
    <x v="63"/>
    <x v="68"/>
    <x v="122"/>
  </r>
  <r>
    <x v="10"/>
    <x v="7"/>
    <x v="29"/>
    <x v="66"/>
    <x v="66"/>
    <x v="123"/>
  </r>
  <r>
    <x v="10"/>
    <x v="7"/>
    <x v="30"/>
    <x v="70"/>
    <x v="73"/>
    <x v="134"/>
  </r>
  <r>
    <x v="10"/>
    <x v="8"/>
    <x v="0"/>
    <x v="70"/>
    <x v="75"/>
    <x v="136"/>
  </r>
  <r>
    <x v="10"/>
    <x v="8"/>
    <x v="1"/>
    <x v="71"/>
    <x v="75"/>
    <x v="137"/>
  </r>
  <r>
    <x v="10"/>
    <x v="8"/>
    <x v="2"/>
    <x v="71"/>
    <x v="74"/>
    <x v="136"/>
  </r>
  <r>
    <x v="10"/>
    <x v="8"/>
    <x v="3"/>
    <x v="69"/>
    <x v="61"/>
    <x v="121"/>
  </r>
  <r>
    <x v="10"/>
    <x v="8"/>
    <x v="4"/>
    <x v="54"/>
    <x v="53"/>
    <x v="98"/>
  </r>
  <r>
    <x v="10"/>
    <x v="8"/>
    <x v="5"/>
    <x v="55"/>
    <x v="55"/>
    <x v="101"/>
  </r>
  <r>
    <x v="10"/>
    <x v="8"/>
    <x v="6"/>
    <x v="58"/>
    <x v="55"/>
    <x v="104"/>
  </r>
  <r>
    <x v="10"/>
    <x v="8"/>
    <x v="7"/>
    <x v="63"/>
    <x v="59"/>
    <x v="113"/>
  </r>
  <r>
    <x v="10"/>
    <x v="8"/>
    <x v="8"/>
    <x v="71"/>
    <x v="67"/>
    <x v="129"/>
  </r>
  <r>
    <x v="10"/>
    <x v="8"/>
    <x v="9"/>
    <x v="66"/>
    <x v="69"/>
    <x v="126"/>
  </r>
  <r>
    <x v="10"/>
    <x v="8"/>
    <x v="10"/>
    <x v="64"/>
    <x v="68"/>
    <x v="123"/>
  </r>
  <r>
    <x v="10"/>
    <x v="8"/>
    <x v="11"/>
    <x v="68"/>
    <x v="71"/>
    <x v="130"/>
  </r>
  <r>
    <x v="10"/>
    <x v="8"/>
    <x v="12"/>
    <x v="66"/>
    <x v="67"/>
    <x v="124"/>
  </r>
  <r>
    <x v="10"/>
    <x v="8"/>
    <x v="13"/>
    <x v="64"/>
    <x v="61"/>
    <x v="116"/>
  </r>
  <r>
    <x v="10"/>
    <x v="8"/>
    <x v="14"/>
    <x v="59"/>
    <x v="60"/>
    <x v="110"/>
  </r>
  <r>
    <x v="10"/>
    <x v="8"/>
    <x v="15"/>
    <x v="53"/>
    <x v="55"/>
    <x v="99"/>
  </r>
  <r>
    <x v="10"/>
    <x v="8"/>
    <x v="16"/>
    <x v="56"/>
    <x v="53"/>
    <x v="100"/>
  </r>
  <r>
    <x v="10"/>
    <x v="8"/>
    <x v="17"/>
    <x v="62"/>
    <x v="60"/>
    <x v="113"/>
  </r>
  <r>
    <x v="10"/>
    <x v="8"/>
    <x v="18"/>
    <x v="58"/>
    <x v="64"/>
    <x v="113"/>
  </r>
  <r>
    <x v="10"/>
    <x v="8"/>
    <x v="19"/>
    <x v="69"/>
    <x v="65"/>
    <x v="125"/>
  </r>
  <r>
    <x v="10"/>
    <x v="8"/>
    <x v="20"/>
    <x v="61"/>
    <x v="62"/>
    <x v="114"/>
  </r>
  <r>
    <x v="10"/>
    <x v="8"/>
    <x v="21"/>
    <x v="55"/>
    <x v="57"/>
    <x v="103"/>
  </r>
  <r>
    <x v="10"/>
    <x v="8"/>
    <x v="22"/>
    <x v="55"/>
    <x v="61"/>
    <x v="107"/>
  </r>
  <r>
    <x v="10"/>
    <x v="8"/>
    <x v="23"/>
    <x v="62"/>
    <x v="59"/>
    <x v="112"/>
  </r>
  <r>
    <x v="10"/>
    <x v="8"/>
    <x v="24"/>
    <x v="50"/>
    <x v="52"/>
    <x v="93"/>
  </r>
  <r>
    <x v="10"/>
    <x v="8"/>
    <x v="25"/>
    <x v="40"/>
    <x v="51"/>
    <x v="83"/>
  </r>
  <r>
    <x v="10"/>
    <x v="8"/>
    <x v="26"/>
    <x v="55"/>
    <x v="48"/>
    <x v="94"/>
  </r>
  <r>
    <x v="10"/>
    <x v="8"/>
    <x v="27"/>
    <x v="54"/>
    <x v="50"/>
    <x v="95"/>
  </r>
  <r>
    <x v="10"/>
    <x v="8"/>
    <x v="28"/>
    <x v="46"/>
    <x v="43"/>
    <x v="81"/>
  </r>
  <r>
    <x v="10"/>
    <x v="8"/>
    <x v="29"/>
    <x v="52"/>
    <x v="49"/>
    <x v="92"/>
  </r>
  <r>
    <x v="10"/>
    <x v="9"/>
    <x v="0"/>
    <x v="56"/>
    <x v="54"/>
    <x v="101"/>
  </r>
  <r>
    <x v="10"/>
    <x v="9"/>
    <x v="1"/>
    <x v="56"/>
    <x v="56"/>
    <x v="103"/>
  </r>
  <r>
    <x v="10"/>
    <x v="9"/>
    <x v="2"/>
    <x v="66"/>
    <x v="62"/>
    <x v="119"/>
  </r>
  <r>
    <x v="10"/>
    <x v="9"/>
    <x v="3"/>
    <x v="59"/>
    <x v="58"/>
    <x v="108"/>
  </r>
  <r>
    <x v="10"/>
    <x v="9"/>
    <x v="4"/>
    <x v="53"/>
    <x v="57"/>
    <x v="101"/>
  </r>
  <r>
    <x v="10"/>
    <x v="9"/>
    <x v="5"/>
    <x v="58"/>
    <x v="57"/>
    <x v="106"/>
  </r>
  <r>
    <x v="10"/>
    <x v="9"/>
    <x v="6"/>
    <x v="48"/>
    <x v="48"/>
    <x v="87"/>
  </r>
  <r>
    <x v="10"/>
    <x v="9"/>
    <x v="7"/>
    <x v="40"/>
    <x v="41"/>
    <x v="74"/>
  </r>
  <r>
    <x v="10"/>
    <x v="9"/>
    <x v="8"/>
    <x v="36"/>
    <x v="38"/>
    <x v="67"/>
  </r>
  <r>
    <x v="10"/>
    <x v="9"/>
    <x v="9"/>
    <x v="36"/>
    <x v="36"/>
    <x v="65"/>
  </r>
  <r>
    <x v="10"/>
    <x v="9"/>
    <x v="10"/>
    <x v="53"/>
    <x v="48"/>
    <x v="92"/>
  </r>
  <r>
    <x v="10"/>
    <x v="9"/>
    <x v="11"/>
    <x v="56"/>
    <x v="51"/>
    <x v="98"/>
  </r>
  <r>
    <x v="10"/>
    <x v="9"/>
    <x v="12"/>
    <x v="59"/>
    <x v="54"/>
    <x v="104"/>
  </r>
  <r>
    <x v="10"/>
    <x v="9"/>
    <x v="13"/>
    <x v="64"/>
    <x v="60"/>
    <x v="115"/>
  </r>
  <r>
    <x v="10"/>
    <x v="9"/>
    <x v="14"/>
    <x v="63"/>
    <x v="63"/>
    <x v="117"/>
  </r>
  <r>
    <x v="10"/>
    <x v="9"/>
    <x v="15"/>
    <x v="53"/>
    <x v="51"/>
    <x v="95"/>
  </r>
  <r>
    <x v="10"/>
    <x v="9"/>
    <x v="16"/>
    <x v="43"/>
    <x v="51"/>
    <x v="86"/>
  </r>
  <r>
    <x v="10"/>
    <x v="9"/>
    <x v="17"/>
    <x v="46"/>
    <x v="54"/>
    <x v="91"/>
  </r>
  <r>
    <x v="10"/>
    <x v="9"/>
    <x v="18"/>
    <x v="51"/>
    <x v="51"/>
    <x v="93"/>
  </r>
  <r>
    <x v="10"/>
    <x v="9"/>
    <x v="19"/>
    <x v="52"/>
    <x v="47"/>
    <x v="90"/>
  </r>
  <r>
    <x v="10"/>
    <x v="9"/>
    <x v="20"/>
    <x v="60"/>
    <x v="54"/>
    <x v="105"/>
  </r>
  <r>
    <x v="10"/>
    <x v="9"/>
    <x v="21"/>
    <x v="50"/>
    <x v="50"/>
    <x v="91"/>
  </r>
  <r>
    <x v="10"/>
    <x v="9"/>
    <x v="22"/>
    <x v="46"/>
    <x v="42"/>
    <x v="80"/>
  </r>
  <r>
    <x v="10"/>
    <x v="9"/>
    <x v="23"/>
    <x v="53"/>
    <x v="51"/>
    <x v="95"/>
  </r>
  <r>
    <x v="10"/>
    <x v="9"/>
    <x v="24"/>
    <x v="59"/>
    <x v="55"/>
    <x v="105"/>
  </r>
  <r>
    <x v="10"/>
    <x v="9"/>
    <x v="25"/>
    <x v="57"/>
    <x v="56"/>
    <x v="104"/>
  </r>
  <r>
    <x v="10"/>
    <x v="9"/>
    <x v="26"/>
    <x v="53"/>
    <x v="56"/>
    <x v="100"/>
  </r>
  <r>
    <x v="10"/>
    <x v="9"/>
    <x v="27"/>
    <x v="49"/>
    <x v="42"/>
    <x v="83"/>
  </r>
  <r>
    <x v="10"/>
    <x v="9"/>
    <x v="28"/>
    <x v="32"/>
    <x v="36"/>
    <x v="61"/>
  </r>
  <r>
    <x v="10"/>
    <x v="9"/>
    <x v="29"/>
    <x v="36"/>
    <x v="36"/>
    <x v="65"/>
  </r>
  <r>
    <x v="10"/>
    <x v="9"/>
    <x v="30"/>
    <x v="45"/>
    <x v="42"/>
    <x v="79"/>
  </r>
  <r>
    <x v="10"/>
    <x v="10"/>
    <x v="0"/>
    <x v="45"/>
    <x v="41"/>
    <x v="78"/>
  </r>
  <r>
    <x v="10"/>
    <x v="10"/>
    <x v="1"/>
    <x v="49"/>
    <x v="47"/>
    <x v="87"/>
  </r>
  <r>
    <x v="10"/>
    <x v="10"/>
    <x v="2"/>
    <x v="51"/>
    <x v="49"/>
    <x v="91"/>
  </r>
  <r>
    <x v="10"/>
    <x v="10"/>
    <x v="3"/>
    <x v="54"/>
    <x v="52"/>
    <x v="97"/>
  </r>
  <r>
    <x v="10"/>
    <x v="10"/>
    <x v="4"/>
    <x v="38"/>
    <x v="46"/>
    <x v="76"/>
  </r>
  <r>
    <x v="10"/>
    <x v="10"/>
    <x v="5"/>
    <x v="42"/>
    <x v="41"/>
    <x v="76"/>
  </r>
  <r>
    <x v="10"/>
    <x v="10"/>
    <x v="6"/>
    <x v="42"/>
    <x v="40"/>
    <x v="75"/>
  </r>
  <r>
    <x v="10"/>
    <x v="10"/>
    <x v="7"/>
    <x v="47"/>
    <x v="43"/>
    <x v="82"/>
  </r>
  <r>
    <x v="10"/>
    <x v="10"/>
    <x v="8"/>
    <x v="47"/>
    <x v="51"/>
    <x v="89"/>
  </r>
  <r>
    <x v="10"/>
    <x v="10"/>
    <x v="9"/>
    <x v="46"/>
    <x v="55"/>
    <x v="92"/>
  </r>
  <r>
    <x v="10"/>
    <x v="10"/>
    <x v="10"/>
    <x v="42"/>
    <x v="50"/>
    <x v="84"/>
  </r>
  <r>
    <x v="10"/>
    <x v="10"/>
    <x v="11"/>
    <x v="39"/>
    <x v="43"/>
    <x v="75"/>
  </r>
  <r>
    <x v="10"/>
    <x v="10"/>
    <x v="12"/>
    <x v="39"/>
    <x v="42"/>
    <x v="74"/>
  </r>
  <r>
    <x v="10"/>
    <x v="10"/>
    <x v="13"/>
    <x v="40"/>
    <x v="40"/>
    <x v="73"/>
  </r>
  <r>
    <x v="10"/>
    <x v="10"/>
    <x v="14"/>
    <x v="34"/>
    <x v="36"/>
    <x v="63"/>
  </r>
  <r>
    <x v="10"/>
    <x v="10"/>
    <x v="15"/>
    <x v="34"/>
    <x v="38"/>
    <x v="65"/>
  </r>
  <r>
    <x v="10"/>
    <x v="10"/>
    <x v="16"/>
    <x v="40"/>
    <x v="40"/>
    <x v="73"/>
  </r>
  <r>
    <x v="10"/>
    <x v="10"/>
    <x v="17"/>
    <x v="32"/>
    <x v="36"/>
    <x v="61"/>
  </r>
  <r>
    <x v="10"/>
    <x v="10"/>
    <x v="18"/>
    <x v="26"/>
    <x v="34"/>
    <x v="54"/>
  </r>
  <r>
    <x v="10"/>
    <x v="10"/>
    <x v="19"/>
    <x v="30"/>
    <x v="31"/>
    <x v="55"/>
  </r>
  <r>
    <x v="10"/>
    <x v="10"/>
    <x v="20"/>
    <x v="25"/>
    <x v="30"/>
    <x v="49"/>
  </r>
  <r>
    <x v="10"/>
    <x v="10"/>
    <x v="21"/>
    <x v="20"/>
    <x v="26"/>
    <x v="41"/>
  </r>
  <r>
    <x v="10"/>
    <x v="10"/>
    <x v="22"/>
    <x v="21"/>
    <x v="24"/>
    <x v="40"/>
  </r>
  <r>
    <x v="10"/>
    <x v="10"/>
    <x v="23"/>
    <x v="22"/>
    <x v="22"/>
    <x v="39"/>
  </r>
  <r>
    <x v="10"/>
    <x v="10"/>
    <x v="24"/>
    <x v="26"/>
    <x v="31"/>
    <x v="51"/>
  </r>
  <r>
    <x v="10"/>
    <x v="10"/>
    <x v="25"/>
    <x v="38"/>
    <x v="41"/>
    <x v="72"/>
  </r>
  <r>
    <x v="10"/>
    <x v="10"/>
    <x v="26"/>
    <x v="37"/>
    <x v="47"/>
    <x v="76"/>
  </r>
  <r>
    <x v="10"/>
    <x v="10"/>
    <x v="27"/>
    <x v="36"/>
    <x v="43"/>
    <x v="72"/>
  </r>
  <r>
    <x v="10"/>
    <x v="10"/>
    <x v="28"/>
    <x v="36"/>
    <x v="38"/>
    <x v="67"/>
  </r>
  <r>
    <x v="10"/>
    <x v="10"/>
    <x v="29"/>
    <x v="28"/>
    <x v="37"/>
    <x v="59"/>
  </r>
  <r>
    <x v="10"/>
    <x v="11"/>
    <x v="0"/>
    <x v="25"/>
    <x v="31"/>
    <x v="50"/>
  </r>
  <r>
    <x v="10"/>
    <x v="11"/>
    <x v="1"/>
    <x v="20"/>
    <x v="25"/>
    <x v="40"/>
  </r>
  <r>
    <x v="10"/>
    <x v="11"/>
    <x v="2"/>
    <x v="20"/>
    <x v="21"/>
    <x v="36"/>
  </r>
  <r>
    <x v="10"/>
    <x v="11"/>
    <x v="3"/>
    <x v="30"/>
    <x v="24"/>
    <x v="49"/>
  </r>
  <r>
    <x v="10"/>
    <x v="11"/>
    <x v="4"/>
    <x v="32"/>
    <x v="31"/>
    <x v="56"/>
  </r>
  <r>
    <x v="10"/>
    <x v="11"/>
    <x v="5"/>
    <x v="17"/>
    <x v="24"/>
    <x v="36"/>
  </r>
  <r>
    <x v="10"/>
    <x v="11"/>
    <x v="6"/>
    <x v="20"/>
    <x v="28"/>
    <x v="42"/>
  </r>
  <r>
    <x v="10"/>
    <x v="11"/>
    <x v="7"/>
    <x v="16"/>
    <x v="28"/>
    <x v="38"/>
  </r>
  <r>
    <x v="10"/>
    <x v="11"/>
    <x v="8"/>
    <x v="20"/>
    <x v="28"/>
    <x v="42"/>
  </r>
  <r>
    <x v="10"/>
    <x v="11"/>
    <x v="9"/>
    <x v="27"/>
    <x v="28"/>
    <x v="49"/>
  </r>
  <r>
    <x v="10"/>
    <x v="11"/>
    <x v="10"/>
    <x v="29"/>
    <x v="36"/>
    <x v="59"/>
  </r>
  <r>
    <x v="10"/>
    <x v="11"/>
    <x v="11"/>
    <x v="38"/>
    <x v="24"/>
    <x v="56"/>
  </r>
  <r>
    <x v="10"/>
    <x v="11"/>
    <x v="12"/>
    <x v="17"/>
    <x v="19"/>
    <x v="31"/>
  </r>
  <r>
    <x v="10"/>
    <x v="11"/>
    <x v="13"/>
    <x v="36"/>
    <x v="30"/>
    <x v="59"/>
  </r>
  <r>
    <x v="10"/>
    <x v="11"/>
    <x v="14"/>
    <x v="24"/>
    <x v="32"/>
    <x v="50"/>
  </r>
  <r>
    <x v="10"/>
    <x v="11"/>
    <x v="15"/>
    <x v="39"/>
    <x v="36"/>
    <x v="68"/>
  </r>
  <r>
    <x v="10"/>
    <x v="11"/>
    <x v="16"/>
    <x v="49"/>
    <x v="32"/>
    <x v="73"/>
  </r>
  <r>
    <x v="10"/>
    <x v="11"/>
    <x v="17"/>
    <x v="49"/>
    <x v="32"/>
    <x v="73"/>
  </r>
  <r>
    <x v="10"/>
    <x v="11"/>
    <x v="18"/>
    <x v="26"/>
    <x v="28"/>
    <x v="48"/>
  </r>
  <r>
    <x v="10"/>
    <x v="11"/>
    <x v="19"/>
    <x v="21"/>
    <x v="24"/>
    <x v="40"/>
  </r>
  <r>
    <x v="10"/>
    <x v="11"/>
    <x v="20"/>
    <x v="18"/>
    <x v="21"/>
    <x v="34"/>
  </r>
  <r>
    <x v="10"/>
    <x v="11"/>
    <x v="21"/>
    <x v="17"/>
    <x v="16"/>
    <x v="28"/>
  </r>
  <r>
    <x v="10"/>
    <x v="11"/>
    <x v="22"/>
    <x v="15"/>
    <x v="13"/>
    <x v="23"/>
  </r>
  <r>
    <x v="10"/>
    <x v="11"/>
    <x v="23"/>
    <x v="16"/>
    <x v="22"/>
    <x v="33"/>
  </r>
  <r>
    <x v="10"/>
    <x v="11"/>
    <x v="24"/>
    <x v="12"/>
    <x v="14"/>
    <x v="21"/>
  </r>
  <r>
    <x v="10"/>
    <x v="11"/>
    <x v="25"/>
    <x v="15"/>
    <x v="13"/>
    <x v="23"/>
  </r>
  <r>
    <x v="10"/>
    <x v="11"/>
    <x v="26"/>
    <x v="17"/>
    <x v="20"/>
    <x v="32"/>
  </r>
  <r>
    <x v="10"/>
    <x v="11"/>
    <x v="27"/>
    <x v="12"/>
    <x v="18"/>
    <x v="25"/>
  </r>
  <r>
    <x v="10"/>
    <x v="11"/>
    <x v="28"/>
    <x v="15"/>
    <x v="16"/>
    <x v="26"/>
  </r>
  <r>
    <x v="10"/>
    <x v="11"/>
    <x v="29"/>
    <x v="16"/>
    <x v="23"/>
    <x v="34"/>
  </r>
  <r>
    <x v="10"/>
    <x v="11"/>
    <x v="30"/>
    <x v="15"/>
    <x v="24"/>
    <x v="34"/>
  </r>
  <r>
    <x v="11"/>
    <x v="0"/>
    <x v="0"/>
    <x v="17"/>
    <x v="22"/>
    <x v="34"/>
  </r>
  <r>
    <x v="11"/>
    <x v="0"/>
    <x v="1"/>
    <x v="12"/>
    <x v="18"/>
    <x v="25"/>
  </r>
  <r>
    <x v="11"/>
    <x v="0"/>
    <x v="2"/>
    <x v="16"/>
    <x v="17"/>
    <x v="28"/>
  </r>
  <r>
    <x v="11"/>
    <x v="0"/>
    <x v="3"/>
    <x v="19"/>
    <x v="24"/>
    <x v="38"/>
  </r>
  <r>
    <x v="11"/>
    <x v="0"/>
    <x v="4"/>
    <x v="18"/>
    <x v="23"/>
    <x v="36"/>
  </r>
  <r>
    <x v="11"/>
    <x v="0"/>
    <x v="5"/>
    <x v="25"/>
    <x v="30"/>
    <x v="49"/>
  </r>
  <r>
    <x v="11"/>
    <x v="0"/>
    <x v="6"/>
    <x v="28"/>
    <x v="29"/>
    <x v="51"/>
  </r>
  <r>
    <x v="11"/>
    <x v="0"/>
    <x v="7"/>
    <x v="25"/>
    <x v="34"/>
    <x v="53"/>
  </r>
  <r>
    <x v="11"/>
    <x v="0"/>
    <x v="8"/>
    <x v="19"/>
    <x v="25"/>
    <x v="39"/>
  </r>
  <r>
    <x v="11"/>
    <x v="0"/>
    <x v="9"/>
    <x v="18"/>
    <x v="21"/>
    <x v="34"/>
  </r>
  <r>
    <x v="11"/>
    <x v="0"/>
    <x v="10"/>
    <x v="32"/>
    <x v="30"/>
    <x v="55"/>
  </r>
  <r>
    <x v="11"/>
    <x v="0"/>
    <x v="11"/>
    <x v="27"/>
    <x v="30"/>
    <x v="51"/>
  </r>
  <r>
    <x v="11"/>
    <x v="0"/>
    <x v="12"/>
    <x v="25"/>
    <x v="30"/>
    <x v="49"/>
  </r>
  <r>
    <x v="11"/>
    <x v="0"/>
    <x v="13"/>
    <x v="28"/>
    <x v="34"/>
    <x v="56"/>
  </r>
  <r>
    <x v="11"/>
    <x v="0"/>
    <x v="14"/>
    <x v="26"/>
    <x v="34"/>
    <x v="54"/>
  </r>
  <r>
    <x v="11"/>
    <x v="0"/>
    <x v="15"/>
    <x v="30"/>
    <x v="36"/>
    <x v="60"/>
  </r>
  <r>
    <x v="11"/>
    <x v="0"/>
    <x v="16"/>
    <x v="27"/>
    <x v="36"/>
    <x v="57"/>
  </r>
  <r>
    <x v="11"/>
    <x v="0"/>
    <x v="17"/>
    <x v="22"/>
    <x v="32"/>
    <x v="48"/>
  </r>
  <r>
    <x v="11"/>
    <x v="0"/>
    <x v="18"/>
    <x v="24"/>
    <x v="35"/>
    <x v="53"/>
  </r>
  <r>
    <x v="11"/>
    <x v="0"/>
    <x v="19"/>
    <x v="22"/>
    <x v="30"/>
    <x v="46"/>
  </r>
  <r>
    <x v="11"/>
    <x v="0"/>
    <x v="20"/>
    <x v="18"/>
    <x v="21"/>
    <x v="34"/>
  </r>
  <r>
    <x v="11"/>
    <x v="0"/>
    <x v="21"/>
    <x v="21"/>
    <x v="21"/>
    <x v="37"/>
  </r>
  <r>
    <x v="11"/>
    <x v="0"/>
    <x v="22"/>
    <x v="22"/>
    <x v="25"/>
    <x v="42"/>
  </r>
  <r>
    <x v="11"/>
    <x v="0"/>
    <x v="23"/>
    <x v="28"/>
    <x v="30"/>
    <x v="52"/>
  </r>
  <r>
    <x v="11"/>
    <x v="0"/>
    <x v="24"/>
    <x v="24"/>
    <x v="24"/>
    <x v="43"/>
  </r>
  <r>
    <x v="11"/>
    <x v="0"/>
    <x v="25"/>
    <x v="21"/>
    <x v="20"/>
    <x v="36"/>
  </r>
  <r>
    <x v="11"/>
    <x v="0"/>
    <x v="26"/>
    <x v="26"/>
    <x v="29"/>
    <x v="49"/>
  </r>
  <r>
    <x v="11"/>
    <x v="0"/>
    <x v="27"/>
    <x v="22"/>
    <x v="29"/>
    <x v="45"/>
  </r>
  <r>
    <x v="11"/>
    <x v="0"/>
    <x v="28"/>
    <x v="23"/>
    <x v="25"/>
    <x v="43"/>
  </r>
  <r>
    <x v="11"/>
    <x v="0"/>
    <x v="29"/>
    <x v="40"/>
    <x v="36"/>
    <x v="69"/>
  </r>
  <r>
    <x v="11"/>
    <x v="0"/>
    <x v="30"/>
    <x v="35"/>
    <x v="40"/>
    <x v="68"/>
  </r>
  <r>
    <x v="11"/>
    <x v="1"/>
    <x v="0"/>
    <x v="35"/>
    <x v="38"/>
    <x v="66"/>
  </r>
  <r>
    <x v="11"/>
    <x v="1"/>
    <x v="1"/>
    <x v="30"/>
    <x v="26"/>
    <x v="51"/>
  </r>
  <r>
    <x v="11"/>
    <x v="1"/>
    <x v="2"/>
    <x v="18"/>
    <x v="25"/>
    <x v="38"/>
  </r>
  <r>
    <x v="11"/>
    <x v="1"/>
    <x v="3"/>
    <x v="22"/>
    <x v="23"/>
    <x v="40"/>
  </r>
  <r>
    <x v="11"/>
    <x v="1"/>
    <x v="4"/>
    <x v="21"/>
    <x v="32"/>
    <x v="47"/>
  </r>
  <r>
    <x v="11"/>
    <x v="1"/>
    <x v="5"/>
    <x v="30"/>
    <x v="36"/>
    <x v="60"/>
  </r>
  <r>
    <x v="11"/>
    <x v="1"/>
    <x v="6"/>
    <x v="29"/>
    <x v="34"/>
    <x v="57"/>
  </r>
  <r>
    <x v="11"/>
    <x v="1"/>
    <x v="7"/>
    <x v="26"/>
    <x v="32"/>
    <x v="52"/>
  </r>
  <r>
    <x v="11"/>
    <x v="1"/>
    <x v="8"/>
    <x v="45"/>
    <x v="36"/>
    <x v="73"/>
  </r>
  <r>
    <x v="11"/>
    <x v="1"/>
    <x v="9"/>
    <x v="48"/>
    <x v="26"/>
    <x v="67"/>
  </r>
  <r>
    <x v="11"/>
    <x v="1"/>
    <x v="10"/>
    <x v="17"/>
    <x v="19"/>
    <x v="31"/>
  </r>
  <r>
    <x v="11"/>
    <x v="1"/>
    <x v="11"/>
    <x v="20"/>
    <x v="15"/>
    <x v="30"/>
  </r>
  <r>
    <x v="11"/>
    <x v="1"/>
    <x v="12"/>
    <x v="35"/>
    <x v="32"/>
    <x v="60"/>
  </r>
  <r>
    <x v="11"/>
    <x v="1"/>
    <x v="13"/>
    <x v="33"/>
    <x v="37"/>
    <x v="63"/>
  </r>
  <r>
    <x v="11"/>
    <x v="1"/>
    <x v="14"/>
    <x v="33"/>
    <x v="38"/>
    <x v="64"/>
  </r>
  <r>
    <x v="11"/>
    <x v="1"/>
    <x v="15"/>
    <x v="25"/>
    <x v="34"/>
    <x v="53"/>
  </r>
  <r>
    <x v="11"/>
    <x v="1"/>
    <x v="16"/>
    <x v="23"/>
    <x v="20"/>
    <x v="38"/>
  </r>
  <r>
    <x v="11"/>
    <x v="1"/>
    <x v="17"/>
    <x v="17"/>
    <x v="17"/>
    <x v="29"/>
  </r>
  <r>
    <x v="11"/>
    <x v="1"/>
    <x v="18"/>
    <x v="28"/>
    <x v="25"/>
    <x v="48"/>
  </r>
  <r>
    <x v="11"/>
    <x v="1"/>
    <x v="19"/>
    <x v="41"/>
    <x v="39"/>
    <x v="73"/>
  </r>
  <r>
    <x v="11"/>
    <x v="1"/>
    <x v="20"/>
    <x v="38"/>
    <x v="19"/>
    <x v="51"/>
  </r>
  <r>
    <x v="11"/>
    <x v="1"/>
    <x v="21"/>
    <x v="10"/>
    <x v="16"/>
    <x v="21"/>
  </r>
  <r>
    <x v="11"/>
    <x v="1"/>
    <x v="22"/>
    <x v="25"/>
    <x v="20"/>
    <x v="40"/>
  </r>
  <r>
    <x v="11"/>
    <x v="1"/>
    <x v="23"/>
    <x v="20"/>
    <x v="24"/>
    <x v="39"/>
  </r>
  <r>
    <x v="11"/>
    <x v="1"/>
    <x v="24"/>
    <x v="39"/>
    <x v="33"/>
    <x v="65"/>
  </r>
  <r>
    <x v="11"/>
    <x v="1"/>
    <x v="25"/>
    <x v="39"/>
    <x v="35"/>
    <x v="67"/>
  </r>
  <r>
    <x v="11"/>
    <x v="1"/>
    <x v="26"/>
    <x v="35"/>
    <x v="31"/>
    <x v="59"/>
  </r>
  <r>
    <x v="11"/>
    <x v="1"/>
    <x v="27"/>
    <x v="21"/>
    <x v="25"/>
    <x v="41"/>
  </r>
  <r>
    <x v="11"/>
    <x v="2"/>
    <x v="0"/>
    <x v="22"/>
    <x v="23"/>
    <x v="40"/>
  </r>
  <r>
    <x v="11"/>
    <x v="2"/>
    <x v="1"/>
    <x v="27"/>
    <x v="31"/>
    <x v="52"/>
  </r>
  <r>
    <x v="11"/>
    <x v="2"/>
    <x v="2"/>
    <x v="33"/>
    <x v="37"/>
    <x v="63"/>
  </r>
  <r>
    <x v="11"/>
    <x v="2"/>
    <x v="3"/>
    <x v="22"/>
    <x v="29"/>
    <x v="45"/>
  </r>
  <r>
    <x v="11"/>
    <x v="2"/>
    <x v="4"/>
    <x v="17"/>
    <x v="28"/>
    <x v="39"/>
  </r>
  <r>
    <x v="11"/>
    <x v="2"/>
    <x v="5"/>
    <x v="20"/>
    <x v="24"/>
    <x v="39"/>
  </r>
  <r>
    <x v="11"/>
    <x v="2"/>
    <x v="6"/>
    <x v="28"/>
    <x v="32"/>
    <x v="54"/>
  </r>
  <r>
    <x v="11"/>
    <x v="2"/>
    <x v="7"/>
    <x v="25"/>
    <x v="32"/>
    <x v="51"/>
  </r>
  <r>
    <x v="11"/>
    <x v="2"/>
    <x v="8"/>
    <x v="27"/>
    <x v="34"/>
    <x v="55"/>
  </r>
  <r>
    <x v="11"/>
    <x v="2"/>
    <x v="9"/>
    <x v="30"/>
    <x v="34"/>
    <x v="58"/>
  </r>
  <r>
    <x v="11"/>
    <x v="2"/>
    <x v="10"/>
    <x v="41"/>
    <x v="32"/>
    <x v="66"/>
  </r>
  <r>
    <x v="11"/>
    <x v="2"/>
    <x v="11"/>
    <x v="34"/>
    <x v="30"/>
    <x v="57"/>
  </r>
  <r>
    <x v="11"/>
    <x v="2"/>
    <x v="12"/>
    <x v="33"/>
    <x v="35"/>
    <x v="61"/>
  </r>
  <r>
    <x v="11"/>
    <x v="2"/>
    <x v="13"/>
    <x v="34"/>
    <x v="42"/>
    <x v="69"/>
  </r>
  <r>
    <x v="11"/>
    <x v="2"/>
    <x v="14"/>
    <x v="38"/>
    <x v="41"/>
    <x v="72"/>
  </r>
  <r>
    <x v="11"/>
    <x v="2"/>
    <x v="15"/>
    <x v="43"/>
    <x v="41"/>
    <x v="77"/>
  </r>
  <r>
    <x v="11"/>
    <x v="2"/>
    <x v="16"/>
    <x v="33"/>
    <x v="37"/>
    <x v="63"/>
  </r>
  <r>
    <x v="11"/>
    <x v="2"/>
    <x v="17"/>
    <x v="33"/>
    <x v="34"/>
    <x v="60"/>
  </r>
  <r>
    <x v="11"/>
    <x v="2"/>
    <x v="18"/>
    <x v="39"/>
    <x v="34"/>
    <x v="66"/>
  </r>
  <r>
    <x v="11"/>
    <x v="2"/>
    <x v="19"/>
    <x v="41"/>
    <x v="38"/>
    <x v="72"/>
  </r>
  <r>
    <x v="11"/>
    <x v="2"/>
    <x v="20"/>
    <x v="29"/>
    <x v="39"/>
    <x v="62"/>
  </r>
  <r>
    <x v="11"/>
    <x v="2"/>
    <x v="21"/>
    <x v="29"/>
    <x v="39"/>
    <x v="62"/>
  </r>
  <r>
    <x v="11"/>
    <x v="2"/>
    <x v="22"/>
    <x v="29"/>
    <x v="39"/>
    <x v="62"/>
  </r>
  <r>
    <x v="11"/>
    <x v="2"/>
    <x v="23"/>
    <x v="38"/>
    <x v="34"/>
    <x v="65"/>
  </r>
  <r>
    <x v="11"/>
    <x v="2"/>
    <x v="24"/>
    <x v="29"/>
    <x v="30"/>
    <x v="53"/>
  </r>
  <r>
    <x v="11"/>
    <x v="2"/>
    <x v="25"/>
    <x v="22"/>
    <x v="26"/>
    <x v="43"/>
  </r>
  <r>
    <x v="11"/>
    <x v="2"/>
    <x v="26"/>
    <x v="26"/>
    <x v="23"/>
    <x v="44"/>
  </r>
  <r>
    <x v="11"/>
    <x v="2"/>
    <x v="27"/>
    <x v="35"/>
    <x v="30"/>
    <x v="58"/>
  </r>
  <r>
    <x v="11"/>
    <x v="2"/>
    <x v="28"/>
    <x v="32"/>
    <x v="36"/>
    <x v="61"/>
  </r>
  <r>
    <x v="11"/>
    <x v="2"/>
    <x v="29"/>
    <x v="28"/>
    <x v="37"/>
    <x v="59"/>
  </r>
  <r>
    <x v="11"/>
    <x v="2"/>
    <x v="30"/>
    <x v="33"/>
    <x v="38"/>
    <x v="64"/>
  </r>
  <r>
    <x v="11"/>
    <x v="3"/>
    <x v="0"/>
    <x v="28"/>
    <x v="38"/>
    <x v="60"/>
  </r>
  <r>
    <x v="11"/>
    <x v="3"/>
    <x v="1"/>
    <x v="35"/>
    <x v="37"/>
    <x v="65"/>
  </r>
  <r>
    <x v="11"/>
    <x v="3"/>
    <x v="2"/>
    <x v="41"/>
    <x v="37"/>
    <x v="71"/>
  </r>
  <r>
    <x v="11"/>
    <x v="3"/>
    <x v="3"/>
    <x v="90"/>
    <x v="38"/>
    <x v="134"/>
  </r>
  <r>
    <x v="11"/>
    <x v="3"/>
    <x v="4"/>
    <x v="51"/>
    <x v="41"/>
    <x v="84"/>
  </r>
  <r>
    <x v="11"/>
    <x v="3"/>
    <x v="5"/>
    <x v="40"/>
    <x v="48"/>
    <x v="80"/>
  </r>
  <r>
    <x v="11"/>
    <x v="3"/>
    <x v="6"/>
    <x v="40"/>
    <x v="43"/>
    <x v="76"/>
  </r>
  <r>
    <x v="11"/>
    <x v="3"/>
    <x v="7"/>
    <x v="30"/>
    <x v="41"/>
    <x v="65"/>
  </r>
  <r>
    <x v="11"/>
    <x v="3"/>
    <x v="8"/>
    <x v="65"/>
    <x v="46"/>
    <x v="102"/>
  </r>
  <r>
    <x v="11"/>
    <x v="3"/>
    <x v="9"/>
    <x v="49"/>
    <x v="49"/>
    <x v="89"/>
  </r>
  <r>
    <x v="11"/>
    <x v="3"/>
    <x v="10"/>
    <x v="39"/>
    <x v="44"/>
    <x v="76"/>
  </r>
  <r>
    <x v="11"/>
    <x v="3"/>
    <x v="11"/>
    <x v="45"/>
    <x v="43"/>
    <x v="80"/>
  </r>
  <r>
    <x v="11"/>
    <x v="3"/>
    <x v="12"/>
    <x v="60"/>
    <x v="52"/>
    <x v="103"/>
  </r>
  <r>
    <x v="11"/>
    <x v="3"/>
    <x v="13"/>
    <x v="54"/>
    <x v="47"/>
    <x v="92"/>
  </r>
  <r>
    <x v="11"/>
    <x v="3"/>
    <x v="14"/>
    <x v="55"/>
    <x v="49"/>
    <x v="95"/>
  </r>
  <r>
    <x v="11"/>
    <x v="3"/>
    <x v="15"/>
    <x v="48"/>
    <x v="48"/>
    <x v="87"/>
  </r>
  <r>
    <x v="11"/>
    <x v="3"/>
    <x v="16"/>
    <x v="38"/>
    <x v="44"/>
    <x v="75"/>
  </r>
  <r>
    <x v="11"/>
    <x v="3"/>
    <x v="17"/>
    <x v="40"/>
    <x v="38"/>
    <x v="71"/>
  </r>
  <r>
    <x v="11"/>
    <x v="3"/>
    <x v="18"/>
    <x v="41"/>
    <x v="34"/>
    <x v="68"/>
  </r>
  <r>
    <x v="11"/>
    <x v="3"/>
    <x v="19"/>
    <x v="51"/>
    <x v="46"/>
    <x v="88"/>
  </r>
  <r>
    <x v="11"/>
    <x v="3"/>
    <x v="20"/>
    <x v="55"/>
    <x v="53"/>
    <x v="99"/>
  </r>
  <r>
    <x v="11"/>
    <x v="3"/>
    <x v="21"/>
    <x v="73"/>
    <x v="54"/>
    <x v="118"/>
  </r>
  <r>
    <x v="11"/>
    <x v="3"/>
    <x v="22"/>
    <x v="67"/>
    <x v="60"/>
    <x v="118"/>
  </r>
  <r>
    <x v="11"/>
    <x v="3"/>
    <x v="23"/>
    <x v="74"/>
    <x v="53"/>
    <x v="118"/>
  </r>
  <r>
    <x v="11"/>
    <x v="3"/>
    <x v="24"/>
    <x v="41"/>
    <x v="48"/>
    <x v="81"/>
  </r>
  <r>
    <x v="11"/>
    <x v="3"/>
    <x v="25"/>
    <x v="50"/>
    <x v="48"/>
    <x v="89"/>
  </r>
  <r>
    <x v="11"/>
    <x v="3"/>
    <x v="26"/>
    <x v="60"/>
    <x v="46"/>
    <x v="97"/>
  </r>
  <r>
    <x v="11"/>
    <x v="3"/>
    <x v="27"/>
    <x v="51"/>
    <x v="50"/>
    <x v="92"/>
  </r>
  <r>
    <x v="11"/>
    <x v="3"/>
    <x v="28"/>
    <x v="53"/>
    <x v="44"/>
    <x v="89"/>
  </r>
  <r>
    <x v="11"/>
    <x v="3"/>
    <x v="29"/>
    <x v="65"/>
    <x v="50"/>
    <x v="106"/>
  </r>
  <r>
    <x v="11"/>
    <x v="4"/>
    <x v="0"/>
    <x v="74"/>
    <x v="64"/>
    <x v="129"/>
  </r>
  <r>
    <x v="11"/>
    <x v="4"/>
    <x v="1"/>
    <x v="77"/>
    <x v="67"/>
    <x v="135"/>
  </r>
  <r>
    <x v="11"/>
    <x v="4"/>
    <x v="2"/>
    <x v="77"/>
    <x v="69"/>
    <x v="137"/>
  </r>
  <r>
    <x v="11"/>
    <x v="4"/>
    <x v="3"/>
    <x v="79"/>
    <x v="72"/>
    <x v="142"/>
  </r>
  <r>
    <x v="11"/>
    <x v="4"/>
    <x v="4"/>
    <x v="66"/>
    <x v="61"/>
    <x v="118"/>
  </r>
  <r>
    <x v="11"/>
    <x v="4"/>
    <x v="5"/>
    <x v="51"/>
    <x v="50"/>
    <x v="92"/>
  </r>
  <r>
    <x v="11"/>
    <x v="4"/>
    <x v="6"/>
    <x v="50"/>
    <x v="43"/>
    <x v="85"/>
  </r>
  <r>
    <x v="11"/>
    <x v="4"/>
    <x v="7"/>
    <x v="53"/>
    <x v="48"/>
    <x v="92"/>
  </r>
  <r>
    <x v="11"/>
    <x v="4"/>
    <x v="8"/>
    <x v="63"/>
    <x v="53"/>
    <x v="107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I12:U14" firstHeaderRow="2" firstDataRow="2" firstDataCol="0"/>
  <pivotFields count="6">
    <pivotField compact="0" showAll="0" outline="0"/>
    <pivotField axis="axisCol" compact="0" showAl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outline="0"/>
    <pivotField compact="0" showAll="0" outline="0"/>
    <pivotField compact="0" showAll="0" outline="0"/>
    <pivotField dataField="1" compact="0" showAll="0"/>
  </pivotFields>
  <rowItems count="1">
    <i t="grand">
      <x v="0"/>
    </i>
  </rowItems>
  <colFields count="1">
    <field x="1"/>
  </colFields>
  <colItems count="1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 v="12"/>
    </i>
  </colItems>
  <dataFields count="1">
    <dataField name="Average of Avg" fld="5" subtotal="average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N10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13"/>
    <col collapsed="false" customWidth="true" hidden="false" outlineLevel="0" max="4" min="3" style="0" width="13.41"/>
    <col collapsed="false" customWidth="true" hidden="false" outlineLevel="0" max="5" min="5" style="0" width="13.56"/>
    <col collapsed="false" customWidth="true" hidden="false" outlineLevel="0" max="6" min="6" style="0" width="12.7"/>
    <col collapsed="false" customWidth="true" hidden="false" outlineLevel="0" max="7" min="7" style="0" width="13.14"/>
    <col collapsed="false" customWidth="true" hidden="false" outlineLevel="0" max="9" min="8" style="0" width="14.85"/>
    <col collapsed="false" customWidth="true" hidden="false" outlineLevel="0" max="10" min="10" style="0" width="14.14"/>
    <col collapsed="false" customWidth="true" hidden="false" outlineLevel="0" max="11" min="11" style="0" width="13.99"/>
    <col collapsed="false" customWidth="true" hidden="false" outlineLevel="0" max="12" min="12" style="0" width="9.7"/>
    <col collapsed="false" customWidth="true" hidden="false" outlineLevel="0" max="13" min="13" style="0" width="11.13"/>
    <col collapsed="false" customWidth="true" hidden="false" outlineLevel="0" max="14" min="14" style="0" width="10.99"/>
  </cols>
  <sheetData>
    <row r="2" customFormat="false" ht="12.75" hidden="false" customHeight="false" outlineLevel="0" collapsed="false">
      <c r="B2" s="1" t="s">
        <v>0</v>
      </c>
    </row>
    <row r="3" customFormat="false" ht="13.5" hidden="false" customHeight="false" outlineLevel="0" collapsed="false"/>
    <row r="4" customFormat="false" ht="39" hidden="false" customHeight="false" outlineLevel="0" collapsed="false">
      <c r="B4" s="2" t="s">
        <v>1</v>
      </c>
      <c r="C4" s="3" t="s">
        <v>2</v>
      </c>
      <c r="D4" s="4" t="s">
        <v>3</v>
      </c>
      <c r="E4" s="3" t="s">
        <v>4</v>
      </c>
      <c r="F4" s="4" t="s">
        <v>5</v>
      </c>
      <c r="G4" s="3" t="s">
        <v>6</v>
      </c>
      <c r="H4" s="4" t="s">
        <v>7</v>
      </c>
      <c r="I4" s="3" t="s">
        <v>8</v>
      </c>
      <c r="J4" s="5" t="s">
        <v>9</v>
      </c>
      <c r="K4" s="6" t="s">
        <v>10</v>
      </c>
      <c r="L4" s="7" t="s">
        <v>11</v>
      </c>
      <c r="M4" s="7" t="s">
        <v>12</v>
      </c>
      <c r="N4" s="3" t="s">
        <v>13</v>
      </c>
    </row>
    <row r="5" customFormat="false" ht="12.75" hidden="false" customHeight="false" outlineLevel="0" collapsed="false">
      <c r="B5" s="8" t="n">
        <v>1999</v>
      </c>
      <c r="C5" s="9" t="n">
        <v>44705689</v>
      </c>
      <c r="D5" s="9" t="n">
        <v>27271134</v>
      </c>
      <c r="E5" s="9" t="n">
        <f aca="false">+C5+D5</f>
        <v>71976823</v>
      </c>
      <c r="F5" s="9" t="n">
        <v>17382490</v>
      </c>
      <c r="G5" s="9" t="n">
        <v>13711884</v>
      </c>
      <c r="H5" s="9" t="n">
        <f aca="false">+E5+F5+G5</f>
        <v>103071197</v>
      </c>
      <c r="I5" s="9" t="n">
        <v>33828976</v>
      </c>
      <c r="J5" s="9" t="n">
        <v>32942436</v>
      </c>
      <c r="K5" s="10" t="n">
        <f aca="false">+H5+I5</f>
        <v>136900173</v>
      </c>
      <c r="L5" s="11" t="n">
        <v>4741.5</v>
      </c>
      <c r="M5" s="11" t="n">
        <f aca="false">+K5/L5</f>
        <v>28872.756089845</v>
      </c>
      <c r="N5" s="12" t="n">
        <f aca="false">+(M5-M6)/M6</f>
        <v>0.00743701323126766</v>
      </c>
    </row>
    <row r="6" customFormat="false" ht="12.75" hidden="false" customHeight="false" outlineLevel="0" collapsed="false">
      <c r="B6" s="13" t="n">
        <v>1998</v>
      </c>
      <c r="C6" s="14" t="n">
        <v>45106269</v>
      </c>
      <c r="D6" s="14" t="n">
        <v>30685310</v>
      </c>
      <c r="E6" s="14" t="n">
        <f aca="false">+C6+D6</f>
        <v>75791579</v>
      </c>
      <c r="F6" s="14" t="n">
        <v>8634659</v>
      </c>
      <c r="G6" s="14" t="n">
        <v>17462901</v>
      </c>
      <c r="H6" s="14" t="n">
        <f aca="false">+E6+F6+G6</f>
        <v>101889139</v>
      </c>
      <c r="I6" s="14" t="n">
        <v>18739177</v>
      </c>
      <c r="J6" s="14" t="n">
        <v>25982200</v>
      </c>
      <c r="K6" s="15" t="n">
        <f aca="false">+H6+I6</f>
        <v>120628316</v>
      </c>
      <c r="L6" s="16" t="n">
        <v>4209</v>
      </c>
      <c r="M6" s="16" t="n">
        <f aca="false">+K6/L6</f>
        <v>28659.6141601331</v>
      </c>
      <c r="N6" s="17" t="n">
        <f aca="false">+(M6-M7)/M7</f>
        <v>0.00840354734167415</v>
      </c>
    </row>
    <row r="7" customFormat="false" ht="12.75" hidden="false" customHeight="false" outlineLevel="0" collapsed="false">
      <c r="B7" s="13" t="n">
        <f aca="false">+B6-1</f>
        <v>1997</v>
      </c>
      <c r="C7" s="14" t="n">
        <v>53217428</v>
      </c>
      <c r="D7" s="14" t="n">
        <v>39468337</v>
      </c>
      <c r="E7" s="14" t="n">
        <f aca="false">+C7+D7</f>
        <v>92685765</v>
      </c>
      <c r="F7" s="14" t="n">
        <v>808026</v>
      </c>
      <c r="G7" s="14" t="n">
        <v>23911534</v>
      </c>
      <c r="H7" s="14" t="n">
        <f aca="false">+E7+F7+G7</f>
        <v>117405325</v>
      </c>
      <c r="I7" s="14" t="n">
        <v>24698569</v>
      </c>
      <c r="J7" s="14" t="n">
        <v>13958984</v>
      </c>
      <c r="K7" s="15" t="n">
        <f aca="false">+H7+I7</f>
        <v>142103894</v>
      </c>
      <c r="L7" s="16" t="n">
        <v>5000</v>
      </c>
      <c r="M7" s="16" t="n">
        <f aca="false">+K7/L7</f>
        <v>28420.7788</v>
      </c>
      <c r="N7" s="17" t="n">
        <f aca="false">+(M7-M8)/M8</f>
        <v>0.144629483161207</v>
      </c>
    </row>
    <row r="8" customFormat="false" ht="12.75" hidden="false" customHeight="false" outlineLevel="0" collapsed="false">
      <c r="B8" s="13" t="n">
        <f aca="false">+B7-1</f>
        <v>1996</v>
      </c>
      <c r="C8" s="14" t="n">
        <v>56590018</v>
      </c>
      <c r="D8" s="14" t="n">
        <v>42190091</v>
      </c>
      <c r="E8" s="14" t="n">
        <f aca="false">+C8+D8</f>
        <v>98780109</v>
      </c>
      <c r="F8" s="14" t="n">
        <v>0</v>
      </c>
      <c r="G8" s="14" t="n">
        <v>20306438</v>
      </c>
      <c r="H8" s="14" t="n">
        <f aca="false">+E8+F8+G8</f>
        <v>119086547</v>
      </c>
      <c r="I8" s="14" t="n">
        <v>9978107</v>
      </c>
      <c r="J8" s="14" t="n">
        <v>11293425</v>
      </c>
      <c r="K8" s="15" t="n">
        <f aca="false">+H8+I8</f>
        <v>129064654</v>
      </c>
      <c r="L8" s="16" t="n">
        <v>5198</v>
      </c>
      <c r="M8" s="16" t="n">
        <f aca="false">+K8/L8</f>
        <v>24829.6756444786</v>
      </c>
      <c r="N8" s="17" t="n">
        <f aca="false">+(M8-M9)/M9</f>
        <v>-0.0742395844973773</v>
      </c>
    </row>
    <row r="9" customFormat="false" ht="13.5" hidden="false" customHeight="false" outlineLevel="0" collapsed="false">
      <c r="B9" s="18" t="n">
        <f aca="false">+B8-1</f>
        <v>1995</v>
      </c>
      <c r="C9" s="19" t="n">
        <v>51702329</v>
      </c>
      <c r="D9" s="19" t="n">
        <v>39021997</v>
      </c>
      <c r="E9" s="19" t="n">
        <f aca="false">+C9+D9</f>
        <v>90724326</v>
      </c>
      <c r="F9" s="19" t="n">
        <v>0</v>
      </c>
      <c r="G9" s="19" t="n">
        <v>15472812</v>
      </c>
      <c r="H9" s="19" t="n">
        <f aca="false">+E9+F9+G9</f>
        <v>106197138</v>
      </c>
      <c r="I9" s="19" t="n">
        <v>30361189</v>
      </c>
      <c r="J9" s="19" t="n">
        <v>3376375</v>
      </c>
      <c r="K9" s="20" t="n">
        <f aca="false">+H9+I9</f>
        <v>136558327</v>
      </c>
      <c r="L9" s="21" t="n">
        <v>5091.5</v>
      </c>
      <c r="M9" s="21" t="n">
        <f aca="false">+K9/L9</f>
        <v>26820.8439556123</v>
      </c>
      <c r="N9" s="22"/>
    </row>
    <row r="12" customFormat="false" ht="12.75" hidden="false" customHeight="false" outlineLevel="0" collapsed="false">
      <c r="C12" s="23" t="s">
        <v>14</v>
      </c>
      <c r="D12" s="14" t="n">
        <v>115509.437896014</v>
      </c>
    </row>
    <row r="13" customFormat="false" ht="12.75" hidden="false" customHeight="false" outlineLevel="0" collapsed="false">
      <c r="C13" s="23" t="s">
        <v>15</v>
      </c>
      <c r="D13" s="14" t="n">
        <v>27433.0590497623</v>
      </c>
    </row>
    <row r="14" customFormat="false" ht="12.75" hidden="false" customHeight="false" outlineLevel="0" collapsed="false">
      <c r="C14" s="23" t="s">
        <v>16</v>
      </c>
      <c r="D14" s="24" t="n">
        <v>75.3087652822652</v>
      </c>
    </row>
    <row r="16" customFormat="false" ht="12.75" hidden="false" customHeight="false" outlineLevel="0" collapsed="false">
      <c r="C16" s="0" t="s">
        <v>17</v>
      </c>
      <c r="D16" s="0" t="s">
        <v>18</v>
      </c>
      <c r="E16" s="0" t="s">
        <v>19</v>
      </c>
    </row>
    <row r="17" customFormat="false" ht="12.75" hidden="false" customHeight="false" outlineLevel="0" collapsed="false">
      <c r="C17" s="0" t="n">
        <v>0</v>
      </c>
      <c r="D17" s="0" t="n">
        <f aca="false">65-C17</f>
        <v>65</v>
      </c>
      <c r="E17" s="14" t="n">
        <f aca="false">+$D$12+($D$13*D17)</f>
        <v>1898658.27613057</v>
      </c>
    </row>
    <row r="18" customFormat="false" ht="12.75" hidden="false" customHeight="false" outlineLevel="0" collapsed="false">
      <c r="C18" s="0" t="n">
        <f aca="false">+C17+1</f>
        <v>1</v>
      </c>
      <c r="D18" s="0" t="n">
        <f aca="false">65-C18</f>
        <v>64</v>
      </c>
      <c r="E18" s="14" t="n">
        <f aca="false">+$D$12+($D$13*D18)</f>
        <v>1871225.2170808</v>
      </c>
    </row>
    <row r="19" customFormat="false" ht="12.75" hidden="false" customHeight="false" outlineLevel="0" collapsed="false">
      <c r="C19" s="0" t="n">
        <f aca="false">+C18+1</f>
        <v>2</v>
      </c>
      <c r="D19" s="0" t="n">
        <f aca="false">65-C19</f>
        <v>63</v>
      </c>
      <c r="E19" s="14" t="n">
        <f aca="false">+$D$12+($D$13*D19)</f>
        <v>1843792.15803104</v>
      </c>
    </row>
    <row r="20" customFormat="false" ht="12.75" hidden="false" customHeight="false" outlineLevel="0" collapsed="false">
      <c r="C20" s="0" t="n">
        <f aca="false">+C19+1</f>
        <v>3</v>
      </c>
      <c r="D20" s="0" t="n">
        <f aca="false">65-C20</f>
        <v>62</v>
      </c>
      <c r="E20" s="14" t="n">
        <f aca="false">+$D$12+($D$13*D20)</f>
        <v>1816359.09898128</v>
      </c>
    </row>
    <row r="21" customFormat="false" ht="12.75" hidden="false" customHeight="false" outlineLevel="0" collapsed="false">
      <c r="C21" s="0" t="n">
        <f aca="false">+C20+1</f>
        <v>4</v>
      </c>
      <c r="D21" s="0" t="n">
        <f aca="false">65-C21</f>
        <v>61</v>
      </c>
      <c r="E21" s="14" t="n">
        <f aca="false">+$D$12+($D$13*D21)</f>
        <v>1788926.03993152</v>
      </c>
    </row>
    <row r="22" customFormat="false" ht="12.75" hidden="false" customHeight="false" outlineLevel="0" collapsed="false">
      <c r="C22" s="0" t="n">
        <f aca="false">+C21+1</f>
        <v>5</v>
      </c>
      <c r="D22" s="0" t="n">
        <f aca="false">65-C22</f>
        <v>60</v>
      </c>
      <c r="E22" s="14" t="n">
        <f aca="false">+$D$12+($D$13*D22)</f>
        <v>1761492.98088175</v>
      </c>
    </row>
    <row r="23" customFormat="false" ht="12.75" hidden="false" customHeight="false" outlineLevel="0" collapsed="false">
      <c r="C23" s="0" t="n">
        <f aca="false">+C22+1</f>
        <v>6</v>
      </c>
      <c r="D23" s="0" t="n">
        <f aca="false">65-C23</f>
        <v>59</v>
      </c>
      <c r="E23" s="14" t="n">
        <f aca="false">+$D$12+($D$13*D23)</f>
        <v>1734059.92183199</v>
      </c>
    </row>
    <row r="24" customFormat="false" ht="12.75" hidden="false" customHeight="false" outlineLevel="0" collapsed="false">
      <c r="C24" s="0" t="n">
        <f aca="false">+C23+1</f>
        <v>7</v>
      </c>
      <c r="D24" s="0" t="n">
        <f aca="false">65-C24</f>
        <v>58</v>
      </c>
      <c r="E24" s="14" t="n">
        <f aca="false">+$D$12+($D$13*D24)</f>
        <v>1706626.86278223</v>
      </c>
    </row>
    <row r="25" customFormat="false" ht="12.75" hidden="false" customHeight="false" outlineLevel="0" collapsed="false">
      <c r="C25" s="0" t="n">
        <f aca="false">+C24+1</f>
        <v>8</v>
      </c>
      <c r="D25" s="0" t="n">
        <f aca="false">65-C25</f>
        <v>57</v>
      </c>
      <c r="E25" s="14" t="n">
        <f aca="false">+$D$12+($D$13*D25)</f>
        <v>1679193.80373247</v>
      </c>
    </row>
    <row r="26" customFormat="false" ht="12.75" hidden="false" customHeight="false" outlineLevel="0" collapsed="false">
      <c r="C26" s="0" t="n">
        <f aca="false">+C25+1</f>
        <v>9</v>
      </c>
      <c r="D26" s="0" t="n">
        <f aca="false">65-C26</f>
        <v>56</v>
      </c>
      <c r="E26" s="14" t="n">
        <f aca="false">+$D$12+($D$13*D26)</f>
        <v>1651760.74468271</v>
      </c>
    </row>
    <row r="27" customFormat="false" ht="12.75" hidden="false" customHeight="false" outlineLevel="0" collapsed="false">
      <c r="C27" s="0" t="n">
        <f aca="false">+C26+1</f>
        <v>10</v>
      </c>
      <c r="D27" s="0" t="n">
        <f aca="false">65-C27</f>
        <v>55</v>
      </c>
      <c r="E27" s="14" t="n">
        <f aca="false">+$D$12+($D$13*D27)</f>
        <v>1624327.68563294</v>
      </c>
    </row>
    <row r="28" customFormat="false" ht="12.75" hidden="false" customHeight="false" outlineLevel="0" collapsed="false">
      <c r="C28" s="0" t="n">
        <f aca="false">+C27+1</f>
        <v>11</v>
      </c>
      <c r="D28" s="0" t="n">
        <f aca="false">65-C28</f>
        <v>54</v>
      </c>
      <c r="E28" s="14" t="n">
        <f aca="false">+$D$12+($D$13*D28)</f>
        <v>1596894.62658318</v>
      </c>
    </row>
    <row r="29" customFormat="false" ht="12.75" hidden="false" customHeight="false" outlineLevel="0" collapsed="false">
      <c r="C29" s="0" t="n">
        <f aca="false">+C28+1</f>
        <v>12</v>
      </c>
      <c r="D29" s="0" t="n">
        <f aca="false">65-C29</f>
        <v>53</v>
      </c>
      <c r="E29" s="14" t="n">
        <f aca="false">+$D$12+($D$13*D29)</f>
        <v>1569461.56753342</v>
      </c>
    </row>
    <row r="30" customFormat="false" ht="12.75" hidden="false" customHeight="false" outlineLevel="0" collapsed="false">
      <c r="C30" s="0" t="n">
        <f aca="false">+C29+1</f>
        <v>13</v>
      </c>
      <c r="D30" s="0" t="n">
        <f aca="false">65-C30</f>
        <v>52</v>
      </c>
      <c r="E30" s="14" t="n">
        <f aca="false">+$D$12+($D$13*D30)</f>
        <v>1542028.50848366</v>
      </c>
    </row>
    <row r="31" customFormat="false" ht="12.75" hidden="false" customHeight="false" outlineLevel="0" collapsed="false">
      <c r="C31" s="0" t="n">
        <f aca="false">+C30+1</f>
        <v>14</v>
      </c>
      <c r="D31" s="0" t="n">
        <f aca="false">65-C31</f>
        <v>51</v>
      </c>
      <c r="E31" s="14" t="n">
        <f aca="false">+$D$12+($D$13*D31)</f>
        <v>1514595.44943389</v>
      </c>
    </row>
    <row r="32" customFormat="false" ht="12.75" hidden="false" customHeight="false" outlineLevel="0" collapsed="false">
      <c r="C32" s="0" t="n">
        <f aca="false">+C31+1</f>
        <v>15</v>
      </c>
      <c r="D32" s="0" t="n">
        <f aca="false">65-C32</f>
        <v>50</v>
      </c>
      <c r="E32" s="14" t="n">
        <f aca="false">+$D$12+($D$13*D32)</f>
        <v>1487162.39038413</v>
      </c>
    </row>
    <row r="33" customFormat="false" ht="12.75" hidden="false" customHeight="false" outlineLevel="0" collapsed="false">
      <c r="C33" s="0" t="n">
        <f aca="false">+C32+1</f>
        <v>16</v>
      </c>
      <c r="D33" s="0" t="n">
        <f aca="false">65-C33</f>
        <v>49</v>
      </c>
      <c r="E33" s="14" t="n">
        <f aca="false">+$D$12+($D$13*D33)</f>
        <v>1459729.33133437</v>
      </c>
    </row>
    <row r="34" customFormat="false" ht="12.75" hidden="false" customHeight="false" outlineLevel="0" collapsed="false">
      <c r="C34" s="0" t="n">
        <f aca="false">+C33+1</f>
        <v>17</v>
      </c>
      <c r="D34" s="0" t="n">
        <f aca="false">65-C34</f>
        <v>48</v>
      </c>
      <c r="E34" s="14" t="n">
        <f aca="false">+$D$12+($D$13*D34)</f>
        <v>1432296.27228461</v>
      </c>
    </row>
    <row r="35" customFormat="false" ht="12.75" hidden="false" customHeight="false" outlineLevel="0" collapsed="false">
      <c r="C35" s="0" t="n">
        <f aca="false">+C34+1</f>
        <v>18</v>
      </c>
      <c r="D35" s="0" t="n">
        <f aca="false">65-C35</f>
        <v>47</v>
      </c>
      <c r="E35" s="14" t="n">
        <f aca="false">+$D$12+($D$13*D35)</f>
        <v>1404863.21323484</v>
      </c>
    </row>
    <row r="36" customFormat="false" ht="12.75" hidden="false" customHeight="false" outlineLevel="0" collapsed="false">
      <c r="C36" s="0" t="n">
        <f aca="false">+C35+1</f>
        <v>19</v>
      </c>
      <c r="D36" s="0" t="n">
        <f aca="false">65-C36</f>
        <v>46</v>
      </c>
      <c r="E36" s="14" t="n">
        <f aca="false">+$D$12+($D$13*D36)</f>
        <v>1377430.15418508</v>
      </c>
    </row>
    <row r="37" customFormat="false" ht="12.75" hidden="false" customHeight="false" outlineLevel="0" collapsed="false">
      <c r="C37" s="0" t="n">
        <f aca="false">+C36+1</f>
        <v>20</v>
      </c>
      <c r="D37" s="0" t="n">
        <f aca="false">65-C37</f>
        <v>45</v>
      </c>
      <c r="E37" s="14" t="n">
        <f aca="false">+$D$12+($D$13*D37)</f>
        <v>1349997.09513532</v>
      </c>
    </row>
    <row r="38" customFormat="false" ht="12.75" hidden="false" customHeight="false" outlineLevel="0" collapsed="false">
      <c r="C38" s="0" t="n">
        <f aca="false">+C37+1</f>
        <v>21</v>
      </c>
      <c r="D38" s="0" t="n">
        <f aca="false">65-C38</f>
        <v>44</v>
      </c>
      <c r="E38" s="14" t="n">
        <f aca="false">+$D$12+($D$13*D38)</f>
        <v>1322564.03608556</v>
      </c>
    </row>
    <row r="39" customFormat="false" ht="12.75" hidden="false" customHeight="false" outlineLevel="0" collapsed="false">
      <c r="C39" s="0" t="n">
        <f aca="false">+C38+1</f>
        <v>22</v>
      </c>
      <c r="D39" s="0" t="n">
        <f aca="false">65-C39</f>
        <v>43</v>
      </c>
      <c r="E39" s="14" t="n">
        <f aca="false">+$D$12+($D$13*D39)</f>
        <v>1295130.97703579</v>
      </c>
    </row>
    <row r="40" customFormat="false" ht="12.75" hidden="false" customHeight="false" outlineLevel="0" collapsed="false">
      <c r="C40" s="0" t="n">
        <f aca="false">+C39+1</f>
        <v>23</v>
      </c>
      <c r="D40" s="0" t="n">
        <f aca="false">65-C40</f>
        <v>42</v>
      </c>
      <c r="E40" s="14" t="n">
        <f aca="false">+$D$12+($D$13*D40)</f>
        <v>1267697.91798603</v>
      </c>
    </row>
    <row r="41" customFormat="false" ht="12.75" hidden="false" customHeight="false" outlineLevel="0" collapsed="false">
      <c r="C41" s="0" t="n">
        <f aca="false">+C40+1</f>
        <v>24</v>
      </c>
      <c r="D41" s="0" t="n">
        <f aca="false">65-C41</f>
        <v>41</v>
      </c>
      <c r="E41" s="14" t="n">
        <f aca="false">+$D$12+($D$13*D41)</f>
        <v>1240264.85893627</v>
      </c>
    </row>
    <row r="42" customFormat="false" ht="12.75" hidden="false" customHeight="false" outlineLevel="0" collapsed="false">
      <c r="C42" s="0" t="n">
        <f aca="false">+C41+1</f>
        <v>25</v>
      </c>
      <c r="D42" s="0" t="n">
        <f aca="false">65-C42</f>
        <v>40</v>
      </c>
      <c r="E42" s="14" t="n">
        <f aca="false">+$D$12+($D$13*D42)</f>
        <v>1212831.79988651</v>
      </c>
    </row>
    <row r="43" customFormat="false" ht="12.75" hidden="false" customHeight="false" outlineLevel="0" collapsed="false">
      <c r="C43" s="0" t="n">
        <f aca="false">+C42+1</f>
        <v>26</v>
      </c>
      <c r="D43" s="0" t="n">
        <f aca="false">65-C43</f>
        <v>39</v>
      </c>
      <c r="E43" s="14" t="n">
        <f aca="false">+$D$12+($D$13*D43)</f>
        <v>1185398.74083675</v>
      </c>
    </row>
    <row r="44" customFormat="false" ht="12.75" hidden="false" customHeight="false" outlineLevel="0" collapsed="false">
      <c r="C44" s="0" t="n">
        <f aca="false">+C43+1</f>
        <v>27</v>
      </c>
      <c r="D44" s="0" t="n">
        <f aca="false">65-C44</f>
        <v>38</v>
      </c>
      <c r="E44" s="14" t="n">
        <f aca="false">+$D$12+($D$13*D44)</f>
        <v>1157965.68178698</v>
      </c>
    </row>
    <row r="45" customFormat="false" ht="12.75" hidden="false" customHeight="false" outlineLevel="0" collapsed="false">
      <c r="C45" s="0" t="n">
        <f aca="false">+C44+1</f>
        <v>28</v>
      </c>
      <c r="D45" s="0" t="n">
        <f aca="false">65-C45</f>
        <v>37</v>
      </c>
      <c r="E45" s="14" t="n">
        <f aca="false">+$D$12+($D$13*D45)</f>
        <v>1130532.62273722</v>
      </c>
    </row>
    <row r="46" customFormat="false" ht="12.75" hidden="false" customHeight="false" outlineLevel="0" collapsed="false">
      <c r="C46" s="0" t="n">
        <f aca="false">+C45+1</f>
        <v>29</v>
      </c>
      <c r="D46" s="0" t="n">
        <f aca="false">65-C46</f>
        <v>36</v>
      </c>
      <c r="E46" s="14" t="n">
        <f aca="false">+$D$12+($D$13*D46)</f>
        <v>1103099.56368746</v>
      </c>
    </row>
    <row r="47" customFormat="false" ht="12.75" hidden="false" customHeight="false" outlineLevel="0" collapsed="false">
      <c r="C47" s="0" t="n">
        <f aca="false">+C46+1</f>
        <v>30</v>
      </c>
      <c r="D47" s="0" t="n">
        <f aca="false">65-C47</f>
        <v>35</v>
      </c>
      <c r="E47" s="14" t="n">
        <f aca="false">+$D$12+($D$13*D47)</f>
        <v>1075666.5046377</v>
      </c>
    </row>
    <row r="48" customFormat="false" ht="12.75" hidden="false" customHeight="false" outlineLevel="0" collapsed="false">
      <c r="C48" s="0" t="n">
        <f aca="false">+C47+1</f>
        <v>31</v>
      </c>
      <c r="D48" s="0" t="n">
        <f aca="false">65-C48</f>
        <v>34</v>
      </c>
      <c r="E48" s="14" t="n">
        <f aca="false">+$D$12+($D$13*D48)</f>
        <v>1048233.44558793</v>
      </c>
    </row>
    <row r="49" customFormat="false" ht="12.75" hidden="false" customHeight="false" outlineLevel="0" collapsed="false">
      <c r="C49" s="0" t="n">
        <f aca="false">+C48+1</f>
        <v>32</v>
      </c>
      <c r="D49" s="0" t="n">
        <f aca="false">65-C49</f>
        <v>33</v>
      </c>
      <c r="E49" s="14" t="n">
        <f aca="false">+$D$12+($D$13*D49)</f>
        <v>1020800.38653817</v>
      </c>
    </row>
    <row r="50" customFormat="false" ht="12.75" hidden="false" customHeight="false" outlineLevel="0" collapsed="false">
      <c r="C50" s="0" t="n">
        <f aca="false">+C49+1</f>
        <v>33</v>
      </c>
      <c r="D50" s="0" t="n">
        <f aca="false">65-C50</f>
        <v>32</v>
      </c>
      <c r="E50" s="14" t="n">
        <f aca="false">+$D$12+($D$13*D50)</f>
        <v>993367.327488409</v>
      </c>
    </row>
    <row r="51" customFormat="false" ht="12.75" hidden="false" customHeight="false" outlineLevel="0" collapsed="false">
      <c r="C51" s="0" t="n">
        <f aca="false">+C50+1</f>
        <v>34</v>
      </c>
      <c r="D51" s="0" t="n">
        <f aca="false">65-C51</f>
        <v>31</v>
      </c>
      <c r="E51" s="14" t="n">
        <f aca="false">+$D$12+($D$13*D51)</f>
        <v>965934.268438647</v>
      </c>
    </row>
    <row r="52" customFormat="false" ht="12.75" hidden="false" customHeight="false" outlineLevel="0" collapsed="false">
      <c r="C52" s="0" t="n">
        <f aca="false">+C51+1</f>
        <v>35</v>
      </c>
      <c r="D52" s="0" t="n">
        <f aca="false">65-C52</f>
        <v>30</v>
      </c>
      <c r="E52" s="14" t="n">
        <f aca="false">+$D$12+($D$13*D52)</f>
        <v>938501.209388884</v>
      </c>
    </row>
    <row r="53" customFormat="false" ht="12.75" hidden="false" customHeight="false" outlineLevel="0" collapsed="false">
      <c r="C53" s="0" t="n">
        <f aca="false">+C52+1</f>
        <v>36</v>
      </c>
      <c r="D53" s="0" t="n">
        <f aca="false">65-C53</f>
        <v>29</v>
      </c>
      <c r="E53" s="14" t="n">
        <f aca="false">+$D$12+($D$13*D53)</f>
        <v>911068.150339122</v>
      </c>
    </row>
    <row r="54" customFormat="false" ht="12.75" hidden="false" customHeight="false" outlineLevel="0" collapsed="false">
      <c r="C54" s="0" t="n">
        <f aca="false">+C53+1</f>
        <v>37</v>
      </c>
      <c r="D54" s="0" t="n">
        <f aca="false">65-C54</f>
        <v>28</v>
      </c>
      <c r="E54" s="14" t="n">
        <f aca="false">+$D$12+($D$13*D54)</f>
        <v>883635.09128936</v>
      </c>
    </row>
    <row r="55" customFormat="false" ht="12.75" hidden="false" customHeight="false" outlineLevel="0" collapsed="false">
      <c r="C55" s="0" t="n">
        <f aca="false">+C54+1</f>
        <v>38</v>
      </c>
      <c r="D55" s="0" t="n">
        <f aca="false">65-C55</f>
        <v>27</v>
      </c>
      <c r="E55" s="14" t="n">
        <f aca="false">+$D$12+($D$13*D55)</f>
        <v>856202.032239597</v>
      </c>
    </row>
    <row r="56" customFormat="false" ht="12.75" hidden="false" customHeight="false" outlineLevel="0" collapsed="false">
      <c r="C56" s="0" t="n">
        <f aca="false">+C55+1</f>
        <v>39</v>
      </c>
      <c r="D56" s="0" t="n">
        <f aca="false">65-C56</f>
        <v>26</v>
      </c>
      <c r="E56" s="14" t="n">
        <f aca="false">+$D$12+($D$13*D56)</f>
        <v>828768.973189835</v>
      </c>
    </row>
    <row r="57" customFormat="false" ht="12.75" hidden="false" customHeight="false" outlineLevel="0" collapsed="false">
      <c r="C57" s="0" t="n">
        <f aca="false">+C56+1</f>
        <v>40</v>
      </c>
      <c r="D57" s="0" t="n">
        <f aca="false">65-C57</f>
        <v>25</v>
      </c>
      <c r="E57" s="14" t="n">
        <f aca="false">+$D$12+($D$13*D57)</f>
        <v>801335.914140072</v>
      </c>
    </row>
    <row r="58" customFormat="false" ht="12.75" hidden="false" customHeight="false" outlineLevel="0" collapsed="false">
      <c r="C58" s="0" t="n">
        <f aca="false">+C57+1</f>
        <v>41</v>
      </c>
      <c r="D58" s="0" t="n">
        <f aca="false">65-C58</f>
        <v>24</v>
      </c>
      <c r="E58" s="14" t="n">
        <f aca="false">+$D$12+($D$13*D58)</f>
        <v>773902.85509031</v>
      </c>
    </row>
    <row r="59" customFormat="false" ht="12.75" hidden="false" customHeight="false" outlineLevel="0" collapsed="false">
      <c r="C59" s="0" t="n">
        <f aca="false">+C58+1</f>
        <v>42</v>
      </c>
      <c r="D59" s="0" t="n">
        <f aca="false">65-C59</f>
        <v>23</v>
      </c>
      <c r="E59" s="14" t="n">
        <f aca="false">+$D$12+($D$13*D59)</f>
        <v>746469.796040548</v>
      </c>
    </row>
    <row r="60" customFormat="false" ht="12.75" hidden="false" customHeight="false" outlineLevel="0" collapsed="false">
      <c r="C60" s="0" t="n">
        <f aca="false">+C59+1</f>
        <v>43</v>
      </c>
      <c r="D60" s="0" t="n">
        <f aca="false">65-C60</f>
        <v>22</v>
      </c>
      <c r="E60" s="14" t="n">
        <f aca="false">+$D$12+($D$13*D60)</f>
        <v>719036.736990786</v>
      </c>
    </row>
    <row r="61" customFormat="false" ht="12.75" hidden="false" customHeight="false" outlineLevel="0" collapsed="false">
      <c r="C61" s="0" t="n">
        <f aca="false">+C60+1</f>
        <v>44</v>
      </c>
      <c r="D61" s="0" t="n">
        <f aca="false">65-C61</f>
        <v>21</v>
      </c>
      <c r="E61" s="14" t="n">
        <f aca="false">+$D$12+($D$13*D61)</f>
        <v>691603.677941023</v>
      </c>
    </row>
    <row r="62" customFormat="false" ht="12.75" hidden="false" customHeight="false" outlineLevel="0" collapsed="false">
      <c r="C62" s="0" t="n">
        <f aca="false">+C61+1</f>
        <v>45</v>
      </c>
      <c r="D62" s="0" t="n">
        <f aca="false">65-C62</f>
        <v>20</v>
      </c>
      <c r="E62" s="14" t="n">
        <f aca="false">+$D$12+($D$13*D62)</f>
        <v>664170.618891261</v>
      </c>
    </row>
    <row r="63" customFormat="false" ht="12.75" hidden="false" customHeight="false" outlineLevel="0" collapsed="false">
      <c r="C63" s="0" t="n">
        <f aca="false">+C62+1</f>
        <v>46</v>
      </c>
      <c r="D63" s="0" t="n">
        <f aca="false">65-C63</f>
        <v>19</v>
      </c>
      <c r="E63" s="14" t="n">
        <f aca="false">+$D$12+($D$13*D63)</f>
        <v>636737.559841499</v>
      </c>
    </row>
    <row r="64" customFormat="false" ht="12.75" hidden="false" customHeight="false" outlineLevel="0" collapsed="false">
      <c r="C64" s="0" t="n">
        <f aca="false">+C63+1</f>
        <v>47</v>
      </c>
      <c r="D64" s="0" t="n">
        <f aca="false">65-C64</f>
        <v>18</v>
      </c>
      <c r="E64" s="14" t="n">
        <f aca="false">+$D$12+($D$13*D64)</f>
        <v>609304.500791736</v>
      </c>
    </row>
    <row r="65" customFormat="false" ht="12.75" hidden="false" customHeight="false" outlineLevel="0" collapsed="false">
      <c r="C65" s="0" t="n">
        <f aca="false">+C64+1</f>
        <v>48</v>
      </c>
      <c r="D65" s="0" t="n">
        <f aca="false">65-C65</f>
        <v>17</v>
      </c>
      <c r="E65" s="14" t="n">
        <f aca="false">+$D$12+($D$13*D65)</f>
        <v>581871.441741974</v>
      </c>
    </row>
    <row r="66" customFormat="false" ht="12.75" hidden="false" customHeight="false" outlineLevel="0" collapsed="false">
      <c r="C66" s="0" t="n">
        <f aca="false">+C65+1</f>
        <v>49</v>
      </c>
      <c r="D66" s="0" t="n">
        <f aca="false">65-C66</f>
        <v>16</v>
      </c>
      <c r="E66" s="14" t="n">
        <f aca="false">+$D$12+($D$13*D66)</f>
        <v>554438.382692211</v>
      </c>
    </row>
    <row r="67" customFormat="false" ht="12.75" hidden="false" customHeight="false" outlineLevel="0" collapsed="false">
      <c r="C67" s="0" t="n">
        <f aca="false">+C66+1</f>
        <v>50</v>
      </c>
      <c r="D67" s="0" t="n">
        <f aca="false">65-C67</f>
        <v>15</v>
      </c>
      <c r="E67" s="14" t="n">
        <f aca="false">+$D$12+($D$13*D67)</f>
        <v>527005.323642449</v>
      </c>
    </row>
    <row r="68" customFormat="false" ht="12.75" hidden="false" customHeight="false" outlineLevel="0" collapsed="false">
      <c r="C68" s="0" t="n">
        <f aca="false">+C67+1</f>
        <v>51</v>
      </c>
      <c r="D68" s="0" t="n">
        <f aca="false">65-C68</f>
        <v>14</v>
      </c>
      <c r="E68" s="14" t="n">
        <f aca="false">+$D$12+($D$13*D68)</f>
        <v>499572.264592687</v>
      </c>
    </row>
    <row r="69" customFormat="false" ht="12.75" hidden="false" customHeight="false" outlineLevel="0" collapsed="false">
      <c r="C69" s="0" t="n">
        <f aca="false">+C68+1</f>
        <v>52</v>
      </c>
      <c r="D69" s="0" t="n">
        <f aca="false">65-C69</f>
        <v>13</v>
      </c>
      <c r="E69" s="14" t="n">
        <f aca="false">+$D$12+($D$13*D69)</f>
        <v>472139.205542924</v>
      </c>
    </row>
    <row r="70" customFormat="false" ht="12.75" hidden="false" customHeight="false" outlineLevel="0" collapsed="false">
      <c r="C70" s="0" t="n">
        <f aca="false">+C69+1</f>
        <v>53</v>
      </c>
      <c r="D70" s="0" t="n">
        <f aca="false">65-C70</f>
        <v>12</v>
      </c>
      <c r="E70" s="14" t="n">
        <f aca="false">+$D$12+($D$13*D70)</f>
        <v>444706.146493162</v>
      </c>
    </row>
    <row r="71" customFormat="false" ht="12.75" hidden="false" customHeight="false" outlineLevel="0" collapsed="false">
      <c r="C71" s="0" t="n">
        <f aca="false">+C70+1</f>
        <v>54</v>
      </c>
      <c r="D71" s="0" t="n">
        <f aca="false">65-C71</f>
        <v>11</v>
      </c>
      <c r="E71" s="14" t="n">
        <f aca="false">+$D$12+($D$13*D71)</f>
        <v>417273.0874434</v>
      </c>
    </row>
    <row r="72" customFormat="false" ht="12.75" hidden="false" customHeight="false" outlineLevel="0" collapsed="false">
      <c r="C72" s="0" t="n">
        <f aca="false">+C71+1</f>
        <v>55</v>
      </c>
      <c r="D72" s="0" t="n">
        <f aca="false">65-C72</f>
        <v>10</v>
      </c>
      <c r="E72" s="14" t="n">
        <f aca="false">+$D$12+($D$13*D72)</f>
        <v>389840.028393637</v>
      </c>
    </row>
    <row r="73" customFormat="false" ht="12.75" hidden="false" customHeight="false" outlineLevel="0" collapsed="false">
      <c r="C73" s="0" t="n">
        <f aca="false">+C72+1</f>
        <v>56</v>
      </c>
      <c r="D73" s="0" t="n">
        <f aca="false">65-C73</f>
        <v>9</v>
      </c>
      <c r="E73" s="14" t="n">
        <f aca="false">+$D$12+($D$13*D73)</f>
        <v>362406.969343875</v>
      </c>
    </row>
    <row r="74" customFormat="false" ht="12.75" hidden="false" customHeight="false" outlineLevel="0" collapsed="false">
      <c r="C74" s="0" t="n">
        <f aca="false">+C73+1</f>
        <v>57</v>
      </c>
      <c r="D74" s="0" t="n">
        <f aca="false">65-C74</f>
        <v>8</v>
      </c>
      <c r="E74" s="14" t="n">
        <f aca="false">+$D$12+($D$13*D74)</f>
        <v>334973.910294113</v>
      </c>
    </row>
    <row r="75" customFormat="false" ht="12.75" hidden="false" customHeight="false" outlineLevel="0" collapsed="false">
      <c r="C75" s="0" t="n">
        <f aca="false">+C74+1</f>
        <v>58</v>
      </c>
      <c r="D75" s="0" t="n">
        <f aca="false">65-C75</f>
        <v>7</v>
      </c>
      <c r="E75" s="14" t="n">
        <f aca="false">+$D$12+($D$13*D75)</f>
        <v>307540.85124435</v>
      </c>
    </row>
    <row r="76" customFormat="false" ht="12.75" hidden="false" customHeight="false" outlineLevel="0" collapsed="false">
      <c r="C76" s="0" t="n">
        <f aca="false">+C75+1</f>
        <v>59</v>
      </c>
      <c r="D76" s="0" t="n">
        <f aca="false">65-C76</f>
        <v>6</v>
      </c>
      <c r="E76" s="14" t="n">
        <f aca="false">+$D$12+($D$13*D76)</f>
        <v>280107.792194588</v>
      </c>
    </row>
    <row r="77" customFormat="false" ht="12.75" hidden="false" customHeight="false" outlineLevel="0" collapsed="false">
      <c r="C77" s="0" t="n">
        <f aca="false">+C76+1</f>
        <v>60</v>
      </c>
      <c r="D77" s="0" t="n">
        <f aca="false">65-C77</f>
        <v>5</v>
      </c>
      <c r="E77" s="14" t="n">
        <f aca="false">+$D$12+($D$13*D77)</f>
        <v>252674.733144826</v>
      </c>
    </row>
    <row r="78" customFormat="false" ht="12.75" hidden="false" customHeight="false" outlineLevel="0" collapsed="false">
      <c r="C78" s="0" t="n">
        <f aca="false">+C77+1</f>
        <v>61</v>
      </c>
      <c r="D78" s="0" t="n">
        <f aca="false">65-C78</f>
        <v>4</v>
      </c>
      <c r="E78" s="14" t="n">
        <f aca="false">+$D$12+($D$13*D78)</f>
        <v>225241.674095063</v>
      </c>
    </row>
    <row r="79" customFormat="false" ht="12.75" hidden="false" customHeight="false" outlineLevel="0" collapsed="false">
      <c r="C79" s="0" t="n">
        <f aca="false">+C78+1</f>
        <v>62</v>
      </c>
      <c r="D79" s="0" t="n">
        <f aca="false">65-C79</f>
        <v>3</v>
      </c>
      <c r="E79" s="14" t="n">
        <f aca="false">+$D$12+($D$13*D79)</f>
        <v>197808.615045301</v>
      </c>
    </row>
    <row r="80" customFormat="false" ht="12.75" hidden="false" customHeight="false" outlineLevel="0" collapsed="false">
      <c r="C80" s="0" t="n">
        <f aca="false">+C79+1</f>
        <v>63</v>
      </c>
      <c r="D80" s="0" t="n">
        <f aca="false">65-C80</f>
        <v>2</v>
      </c>
      <c r="E80" s="14" t="n">
        <f aca="false">+$D$12+($D$13*D80)</f>
        <v>170375.555995539</v>
      </c>
    </row>
    <row r="81" customFormat="false" ht="12.75" hidden="false" customHeight="false" outlineLevel="0" collapsed="false">
      <c r="C81" s="0" t="n">
        <f aca="false">+C80+1</f>
        <v>64</v>
      </c>
      <c r="D81" s="0" t="n">
        <f aca="false">65-C81</f>
        <v>1</v>
      </c>
      <c r="E81" s="14" t="n">
        <f aca="false">+$D$12+($D$13*D81)</f>
        <v>142942.496945776</v>
      </c>
    </row>
    <row r="82" customFormat="false" ht="12.75" hidden="false" customHeight="false" outlineLevel="0" collapsed="false">
      <c r="C82" s="0" t="n">
        <f aca="false">+C81+1</f>
        <v>65</v>
      </c>
      <c r="D82" s="0" t="n">
        <f aca="false">65-C82</f>
        <v>0</v>
      </c>
      <c r="E82" s="14" t="n">
        <f aca="false">+$D$12+($D$13*D82)</f>
        <v>115509.437896014</v>
      </c>
    </row>
    <row r="83" customFormat="false" ht="12.75" hidden="false" customHeight="false" outlineLevel="0" collapsed="false">
      <c r="C83" s="0" t="n">
        <v>75</v>
      </c>
      <c r="D83" s="0" t="n">
        <f aca="false">+C83-75</f>
        <v>0</v>
      </c>
      <c r="E83" s="14" t="n">
        <f aca="false">+$D$12+($D$13*D83)</f>
        <v>115509.437896014</v>
      </c>
    </row>
    <row r="84" customFormat="false" ht="12.75" hidden="false" customHeight="false" outlineLevel="0" collapsed="false">
      <c r="C84" s="0" t="n">
        <f aca="false">+C83+1</f>
        <v>76</v>
      </c>
      <c r="D84" s="0" t="n">
        <f aca="false">+C84-75</f>
        <v>1</v>
      </c>
      <c r="E84" s="14" t="n">
        <f aca="false">+$D$12+($D$13*D84)</f>
        <v>142942.496945776</v>
      </c>
    </row>
    <row r="85" customFormat="false" ht="12.75" hidden="false" customHeight="false" outlineLevel="0" collapsed="false">
      <c r="C85" s="0" t="n">
        <f aca="false">+C84+1</f>
        <v>77</v>
      </c>
      <c r="D85" s="0" t="n">
        <f aca="false">+C85-75</f>
        <v>2</v>
      </c>
      <c r="E85" s="14" t="n">
        <f aca="false">+$D$12+($D$13*D85)</f>
        <v>170375.555995539</v>
      </c>
    </row>
    <row r="86" customFormat="false" ht="12.75" hidden="false" customHeight="false" outlineLevel="0" collapsed="false">
      <c r="C86" s="0" t="n">
        <f aca="false">+C85+1</f>
        <v>78</v>
      </c>
      <c r="D86" s="0" t="n">
        <f aca="false">+C86-75</f>
        <v>3</v>
      </c>
      <c r="E86" s="14" t="n">
        <f aca="false">+$D$12+($D$13*D86)</f>
        <v>197808.615045301</v>
      </c>
    </row>
    <row r="87" customFormat="false" ht="12.75" hidden="false" customHeight="false" outlineLevel="0" collapsed="false">
      <c r="C87" s="0" t="n">
        <f aca="false">+C86+1</f>
        <v>79</v>
      </c>
      <c r="D87" s="0" t="n">
        <f aca="false">+C87-75</f>
        <v>4</v>
      </c>
      <c r="E87" s="14" t="n">
        <f aca="false">+$D$12+($D$13*D87)</f>
        <v>225241.674095063</v>
      </c>
    </row>
    <row r="88" customFormat="false" ht="12.75" hidden="false" customHeight="false" outlineLevel="0" collapsed="false">
      <c r="C88" s="0" t="n">
        <f aca="false">+C87+1</f>
        <v>80</v>
      </c>
      <c r="D88" s="0" t="n">
        <f aca="false">+C88-75</f>
        <v>5</v>
      </c>
      <c r="E88" s="14" t="n">
        <f aca="false">+$D$12+($D$13*D88)</f>
        <v>252674.733144826</v>
      </c>
    </row>
    <row r="89" customFormat="false" ht="12.75" hidden="false" customHeight="false" outlineLevel="0" collapsed="false">
      <c r="C89" s="0" t="n">
        <f aca="false">+C88+1</f>
        <v>81</v>
      </c>
      <c r="D89" s="0" t="n">
        <f aca="false">+C89-75</f>
        <v>6</v>
      </c>
      <c r="E89" s="14" t="n">
        <f aca="false">+$D$12+($D$13*D89)</f>
        <v>280107.792194588</v>
      </c>
    </row>
    <row r="90" customFormat="false" ht="12.75" hidden="false" customHeight="false" outlineLevel="0" collapsed="false">
      <c r="C90" s="0" t="n">
        <f aca="false">+C89+1</f>
        <v>82</v>
      </c>
      <c r="D90" s="0" t="n">
        <f aca="false">+C90-75</f>
        <v>7</v>
      </c>
      <c r="E90" s="14" t="n">
        <f aca="false">+$D$12+($D$13*D90)</f>
        <v>307540.85124435</v>
      </c>
    </row>
    <row r="91" customFormat="false" ht="12.75" hidden="false" customHeight="false" outlineLevel="0" collapsed="false">
      <c r="C91" s="0" t="n">
        <f aca="false">+C90+1</f>
        <v>83</v>
      </c>
      <c r="D91" s="0" t="n">
        <f aca="false">+C91-75</f>
        <v>8</v>
      </c>
      <c r="E91" s="14" t="n">
        <f aca="false">+$D$12+($D$13*D91)</f>
        <v>334973.910294113</v>
      </c>
    </row>
    <row r="92" customFormat="false" ht="12.75" hidden="false" customHeight="false" outlineLevel="0" collapsed="false">
      <c r="C92" s="0" t="n">
        <f aca="false">+C91+1</f>
        <v>84</v>
      </c>
      <c r="D92" s="0" t="n">
        <f aca="false">+C92-75</f>
        <v>9</v>
      </c>
      <c r="E92" s="14" t="n">
        <f aca="false">+$D$12+($D$13*D92)</f>
        <v>362406.969343875</v>
      </c>
    </row>
    <row r="93" customFormat="false" ht="12.75" hidden="false" customHeight="false" outlineLevel="0" collapsed="false">
      <c r="C93" s="0" t="n">
        <f aca="false">+C92+1</f>
        <v>85</v>
      </c>
      <c r="D93" s="0" t="n">
        <f aca="false">+C93-75</f>
        <v>10</v>
      </c>
      <c r="E93" s="14" t="n">
        <f aca="false">+$D$12+($D$13*D93)</f>
        <v>389840.028393637</v>
      </c>
    </row>
    <row r="94" customFormat="false" ht="12.75" hidden="false" customHeight="false" outlineLevel="0" collapsed="false">
      <c r="C94" s="0" t="n">
        <f aca="false">+C93+1</f>
        <v>86</v>
      </c>
      <c r="D94" s="0" t="n">
        <f aca="false">+C94-75</f>
        <v>11</v>
      </c>
      <c r="E94" s="14" t="n">
        <f aca="false">+$D$12+($D$13*D94)</f>
        <v>417273.0874434</v>
      </c>
    </row>
    <row r="95" customFormat="false" ht="12.75" hidden="false" customHeight="false" outlineLevel="0" collapsed="false">
      <c r="C95" s="0" t="n">
        <f aca="false">+C94+1</f>
        <v>87</v>
      </c>
      <c r="D95" s="0" t="n">
        <f aca="false">+C95-75</f>
        <v>12</v>
      </c>
      <c r="E95" s="14" t="n">
        <f aca="false">+$D$12+($D$13*D95)</f>
        <v>444706.146493162</v>
      </c>
    </row>
    <row r="96" customFormat="false" ht="12.75" hidden="false" customHeight="false" outlineLevel="0" collapsed="false">
      <c r="C96" s="0" t="n">
        <f aca="false">+C95+1</f>
        <v>88</v>
      </c>
      <c r="D96" s="0" t="n">
        <f aca="false">+C96-75</f>
        <v>13</v>
      </c>
      <c r="E96" s="14" t="n">
        <f aca="false">+$D$12+($D$13*D96)</f>
        <v>472139.205542924</v>
      </c>
    </row>
    <row r="97" customFormat="false" ht="12.75" hidden="false" customHeight="false" outlineLevel="0" collapsed="false">
      <c r="C97" s="0" t="n">
        <f aca="false">+C96+1</f>
        <v>89</v>
      </c>
      <c r="D97" s="0" t="n">
        <f aca="false">+C97-75</f>
        <v>14</v>
      </c>
      <c r="E97" s="14" t="n">
        <f aca="false">+$D$12+($D$13*D97)</f>
        <v>499572.264592687</v>
      </c>
    </row>
    <row r="98" customFormat="false" ht="12.75" hidden="false" customHeight="false" outlineLevel="0" collapsed="false">
      <c r="C98" s="0" t="n">
        <f aca="false">+C97+1</f>
        <v>90</v>
      </c>
      <c r="D98" s="0" t="n">
        <f aca="false">+C98-75</f>
        <v>15</v>
      </c>
      <c r="E98" s="14" t="n">
        <f aca="false">+$D$12+($D$13*D98)</f>
        <v>527005.323642449</v>
      </c>
    </row>
    <row r="99" customFormat="false" ht="12.75" hidden="false" customHeight="false" outlineLevel="0" collapsed="false">
      <c r="C99" s="0" t="n">
        <f aca="false">+C98+1</f>
        <v>91</v>
      </c>
      <c r="D99" s="0" t="n">
        <f aca="false">+C99-75</f>
        <v>16</v>
      </c>
      <c r="E99" s="14" t="n">
        <f aca="false">+$D$12+($D$13*D99)</f>
        <v>554438.382692211</v>
      </c>
    </row>
    <row r="100" customFormat="false" ht="12.75" hidden="false" customHeight="false" outlineLevel="0" collapsed="false">
      <c r="C100" s="0" t="n">
        <f aca="false">+C99+1</f>
        <v>92</v>
      </c>
      <c r="D100" s="0" t="n">
        <f aca="false">+C100-75</f>
        <v>17</v>
      </c>
      <c r="E100" s="14" t="n">
        <f aca="false">+$D$12+($D$13*D100)</f>
        <v>581871.441741974</v>
      </c>
    </row>
    <row r="101" customFormat="false" ht="12.75" hidden="false" customHeight="false" outlineLevel="0" collapsed="false">
      <c r="C101" s="0" t="n">
        <f aca="false">+C100+1</f>
        <v>93</v>
      </c>
      <c r="D101" s="0" t="n">
        <f aca="false">+C101-75</f>
        <v>18</v>
      </c>
      <c r="E101" s="14" t="n">
        <f aca="false">+$D$12+($D$13*D101)</f>
        <v>609304.500791736</v>
      </c>
    </row>
    <row r="102" customFormat="false" ht="12.75" hidden="false" customHeight="false" outlineLevel="0" collapsed="false">
      <c r="C102" s="0" t="n">
        <f aca="false">+C101+1</f>
        <v>94</v>
      </c>
      <c r="D102" s="0" t="n">
        <f aca="false">+C102-75</f>
        <v>19</v>
      </c>
      <c r="E102" s="14" t="n">
        <f aca="false">+$D$12+($D$13*D102)</f>
        <v>636737.559841499</v>
      </c>
    </row>
    <row r="103" customFormat="false" ht="12.75" hidden="false" customHeight="false" outlineLevel="0" collapsed="false">
      <c r="C103" s="0" t="n">
        <f aca="false">+C102+1</f>
        <v>95</v>
      </c>
      <c r="D103" s="0" t="n">
        <f aca="false">+C103-75</f>
        <v>20</v>
      </c>
      <c r="E103" s="14" t="n">
        <f aca="false">+$D$12+($D$13*D103)</f>
        <v>664170.618891261</v>
      </c>
    </row>
    <row r="104" customFormat="false" ht="12.75" hidden="false" customHeight="false" outlineLevel="0" collapsed="false">
      <c r="C104" s="0" t="n">
        <f aca="false">+C103+1</f>
        <v>96</v>
      </c>
      <c r="D104" s="0" t="n">
        <f aca="false">+C104-75</f>
        <v>21</v>
      </c>
      <c r="E104" s="14" t="n">
        <f aca="false">+$D$12+($D$13*D104)</f>
        <v>691603.677941023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V4150"/>
  <sheetViews>
    <sheetView showFormulas="false" showGridLines="true" showRowColHeaders="true" showZeros="true" rightToLeft="false" tabSelected="false" showOutlineSymbols="true" defaultGridColor="true" view="normal" topLeftCell="L3" colorId="64" zoomScale="100" zoomScaleNormal="100" zoomScalePageLayoutView="100" workbookViewId="0">
      <selection pane="topLeft" activeCell="J14" activeCellId="0" sqref="J14:U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9" min="9" style="26" width="13.28"/>
    <col collapsed="false" customWidth="true" hidden="false" outlineLevel="0" max="22" min="10" style="26" width="11.99"/>
  </cols>
  <sheetData>
    <row r="1" customFormat="false" ht="12.75" hidden="false" customHeight="false" outlineLevel="0" collapsed="false">
      <c r="B1" s="26" t="s">
        <v>242</v>
      </c>
    </row>
    <row r="3" customFormat="false" ht="12.75" hidden="false" customHeight="false" outlineLevel="0" collapsed="false">
      <c r="B3" s="26" t="s">
        <v>1</v>
      </c>
      <c r="C3" s="26" t="s">
        <v>243</v>
      </c>
      <c r="D3" s="26" t="s">
        <v>244</v>
      </c>
      <c r="E3" s="26" t="s">
        <v>245</v>
      </c>
      <c r="F3" s="26" t="s">
        <v>246</v>
      </c>
      <c r="G3" s="26" t="s">
        <v>247</v>
      </c>
    </row>
    <row r="4" customFormat="false" ht="12.75" hidden="false" customHeight="false" outlineLevel="0" collapsed="false">
      <c r="B4" s="26" t="n">
        <v>1990</v>
      </c>
      <c r="C4" s="26" t="n">
        <v>1</v>
      </c>
      <c r="D4" s="26" t="n">
        <v>1</v>
      </c>
      <c r="E4" s="26" t="n">
        <v>48</v>
      </c>
      <c r="F4" s="26" t="n">
        <v>33</v>
      </c>
      <c r="G4" s="26" t="n">
        <f aca="false">+(E4+F4)/2</f>
        <v>40.5</v>
      </c>
    </row>
    <row r="5" customFormat="false" ht="12.75" hidden="false" customHeight="false" outlineLevel="0" collapsed="false">
      <c r="B5" s="26" t="n">
        <v>1990</v>
      </c>
      <c r="C5" s="26" t="n">
        <v>1</v>
      </c>
      <c r="D5" s="26" t="n">
        <v>2</v>
      </c>
      <c r="E5" s="26" t="n">
        <v>44</v>
      </c>
      <c r="F5" s="26" t="n">
        <v>30</v>
      </c>
      <c r="G5" s="26" t="n">
        <f aca="false">+(E5+F5)/2</f>
        <v>37</v>
      </c>
    </row>
    <row r="6" customFormat="false" ht="12.75" hidden="false" customHeight="false" outlineLevel="0" collapsed="false">
      <c r="B6" s="26" t="n">
        <v>1990</v>
      </c>
      <c r="C6" s="26" t="n">
        <v>1</v>
      </c>
      <c r="D6" s="26" t="n">
        <v>3</v>
      </c>
      <c r="E6" s="26" t="n">
        <v>53</v>
      </c>
      <c r="F6" s="26" t="n">
        <v>35</v>
      </c>
      <c r="G6" s="26" t="n">
        <f aca="false">+(E6+F6)/2</f>
        <v>44</v>
      </c>
    </row>
    <row r="7" customFormat="false" ht="12.75" hidden="false" customHeight="false" outlineLevel="0" collapsed="false">
      <c r="B7" s="26" t="n">
        <v>1990</v>
      </c>
      <c r="C7" s="26" t="n">
        <v>1</v>
      </c>
      <c r="D7" s="26" t="n">
        <v>4</v>
      </c>
      <c r="E7" s="26" t="n">
        <v>51</v>
      </c>
      <c r="F7" s="26" t="n">
        <v>40</v>
      </c>
      <c r="G7" s="26" t="n">
        <f aca="false">+(E7+F7)/2</f>
        <v>45.5</v>
      </c>
    </row>
    <row r="8" customFormat="false" ht="12.75" hidden="false" customHeight="false" outlineLevel="0" collapsed="false">
      <c r="B8" s="26" t="n">
        <v>1990</v>
      </c>
      <c r="C8" s="26" t="n">
        <v>1</v>
      </c>
      <c r="D8" s="26" t="n">
        <v>5</v>
      </c>
      <c r="E8" s="26" t="n">
        <v>49</v>
      </c>
      <c r="F8" s="26" t="n">
        <v>38</v>
      </c>
      <c r="G8" s="26" t="n">
        <f aca="false">+(E8+F8)/2</f>
        <v>43.5</v>
      </c>
    </row>
    <row r="9" customFormat="false" ht="12.75" hidden="false" customHeight="false" outlineLevel="0" collapsed="false">
      <c r="B9" s="26" t="n">
        <v>1990</v>
      </c>
      <c r="C9" s="26" t="n">
        <v>1</v>
      </c>
      <c r="D9" s="26" t="n">
        <v>6</v>
      </c>
      <c r="E9" s="26" t="n">
        <v>45</v>
      </c>
      <c r="F9" s="26" t="n">
        <v>34</v>
      </c>
      <c r="G9" s="26" t="n">
        <f aca="false">+(E9+F9)/2</f>
        <v>39.5</v>
      </c>
    </row>
    <row r="10" customFormat="false" ht="12.75" hidden="false" customHeight="false" outlineLevel="0" collapsed="false">
      <c r="B10" s="26" t="n">
        <v>1990</v>
      </c>
      <c r="C10" s="26" t="n">
        <v>1</v>
      </c>
      <c r="D10" s="26" t="n">
        <v>7</v>
      </c>
      <c r="E10" s="26" t="n">
        <v>45</v>
      </c>
      <c r="F10" s="26" t="n">
        <v>29</v>
      </c>
      <c r="G10" s="26" t="n">
        <f aca="false">+(E10+F10)/2</f>
        <v>37</v>
      </c>
    </row>
    <row r="11" customFormat="false" ht="12.75" hidden="false" customHeight="false" outlineLevel="0" collapsed="false">
      <c r="B11" s="26" t="n">
        <v>1990</v>
      </c>
      <c r="C11" s="26" t="n">
        <v>1</v>
      </c>
      <c r="D11" s="26" t="n">
        <v>8</v>
      </c>
      <c r="E11" s="26" t="n">
        <v>42</v>
      </c>
      <c r="F11" s="26" t="n">
        <v>33</v>
      </c>
      <c r="G11" s="26" t="n">
        <f aca="false">+(E11+F11)/2</f>
        <v>37.5</v>
      </c>
      <c r="J11" s="26" t="s">
        <v>248</v>
      </c>
    </row>
    <row r="12" customFormat="false" ht="12.75" hidden="false" customHeight="false" outlineLevel="0" collapsed="false">
      <c r="B12" s="26" t="n">
        <v>1990</v>
      </c>
      <c r="C12" s="26" t="n">
        <v>1</v>
      </c>
      <c r="D12" s="26" t="n">
        <v>9</v>
      </c>
      <c r="E12" s="26" t="n">
        <v>47</v>
      </c>
      <c r="F12" s="26" t="n">
        <v>34</v>
      </c>
      <c r="G12" s="26" t="n">
        <f aca="false">+(E12+F12)/2</f>
        <v>40.5</v>
      </c>
      <c r="I12" s="206" t="s">
        <v>249</v>
      </c>
      <c r="J12" s="206" t="s">
        <v>243</v>
      </c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8"/>
    </row>
    <row r="13" customFormat="false" ht="12.75" hidden="false" customHeight="false" outlineLevel="0" collapsed="false">
      <c r="B13" s="26" t="n">
        <v>1990</v>
      </c>
      <c r="C13" s="26" t="n">
        <v>1</v>
      </c>
      <c r="D13" s="26" t="n">
        <v>10</v>
      </c>
      <c r="E13" s="26" t="n">
        <v>47</v>
      </c>
      <c r="F13" s="26" t="n">
        <v>41</v>
      </c>
      <c r="G13" s="26" t="n">
        <f aca="false">+(E13+F13)/2</f>
        <v>44</v>
      </c>
      <c r="I13" s="209"/>
      <c r="J13" s="206" t="n">
        <v>1</v>
      </c>
      <c r="K13" s="210" t="n">
        <v>2</v>
      </c>
      <c r="L13" s="210" t="n">
        <v>3</v>
      </c>
      <c r="M13" s="210" t="n">
        <v>4</v>
      </c>
      <c r="N13" s="210" t="n">
        <v>5</v>
      </c>
      <c r="O13" s="210" t="n">
        <v>6</v>
      </c>
      <c r="P13" s="210" t="n">
        <v>7</v>
      </c>
      <c r="Q13" s="210" t="n">
        <v>8</v>
      </c>
      <c r="R13" s="210" t="n">
        <v>9</v>
      </c>
      <c r="S13" s="210" t="n">
        <v>10</v>
      </c>
      <c r="T13" s="210" t="n">
        <v>11</v>
      </c>
      <c r="U13" s="210" t="n">
        <v>12</v>
      </c>
      <c r="V13" s="211" t="s">
        <v>250</v>
      </c>
    </row>
    <row r="14" customFormat="false" ht="12.75" hidden="false" customHeight="false" outlineLevel="0" collapsed="false">
      <c r="B14" s="26" t="n">
        <v>1990</v>
      </c>
      <c r="C14" s="26" t="n">
        <v>1</v>
      </c>
      <c r="D14" s="26" t="n">
        <v>11</v>
      </c>
      <c r="E14" s="26" t="n">
        <v>44</v>
      </c>
      <c r="F14" s="26" t="n">
        <v>38</v>
      </c>
      <c r="G14" s="26" t="n">
        <f aca="false">+(E14+F14)/2</f>
        <v>41</v>
      </c>
      <c r="I14" s="212" t="s">
        <v>7</v>
      </c>
      <c r="J14" s="213" t="n">
        <v>34.3951612903226</v>
      </c>
      <c r="K14" s="214" t="n">
        <v>36.2566371681416</v>
      </c>
      <c r="L14" s="214" t="n">
        <v>42.5147849462366</v>
      </c>
      <c r="M14" s="214" t="n">
        <v>53.1291666666667</v>
      </c>
      <c r="N14" s="214" t="n">
        <v>62.9128571428571</v>
      </c>
      <c r="O14" s="214" t="n">
        <v>72.0439393939394</v>
      </c>
      <c r="P14" s="214" t="n">
        <v>76.9706744868035</v>
      </c>
      <c r="Q14" s="214" t="n">
        <v>75.2008797653959</v>
      </c>
      <c r="R14" s="214" t="n">
        <v>67.8090909090909</v>
      </c>
      <c r="S14" s="214" t="n">
        <v>57.6304985337243</v>
      </c>
      <c r="T14" s="214" t="n">
        <v>47.3621212121212</v>
      </c>
      <c r="U14" s="214" t="n">
        <v>38.7287390029326</v>
      </c>
      <c r="V14" s="215" t="n">
        <v>55.118760549795</v>
      </c>
    </row>
    <row r="15" customFormat="false" ht="12.75" hidden="false" customHeight="false" outlineLevel="0" collapsed="false">
      <c r="B15" s="26" t="n">
        <v>1990</v>
      </c>
      <c r="C15" s="26" t="n">
        <v>1</v>
      </c>
      <c r="D15" s="26" t="n">
        <v>12</v>
      </c>
      <c r="E15" s="26" t="n">
        <v>41</v>
      </c>
      <c r="F15" s="26" t="n">
        <v>30</v>
      </c>
      <c r="G15" s="26" t="n">
        <f aca="false">+(E15+F15)/2</f>
        <v>35.5</v>
      </c>
    </row>
    <row r="16" customFormat="false" ht="12.75" hidden="false" customHeight="false" outlineLevel="0" collapsed="false">
      <c r="B16" s="26" t="n">
        <v>1990</v>
      </c>
      <c r="C16" s="26" t="n">
        <v>1</v>
      </c>
      <c r="D16" s="26" t="n">
        <v>13</v>
      </c>
      <c r="E16" s="26" t="n">
        <v>33</v>
      </c>
      <c r="F16" s="26" t="n">
        <v>24</v>
      </c>
      <c r="G16" s="26" t="n">
        <f aca="false">+(E16+F16)/2</f>
        <v>28.5</v>
      </c>
    </row>
    <row r="17" customFormat="false" ht="12.75" hidden="false" customHeight="false" outlineLevel="0" collapsed="false">
      <c r="B17" s="26" t="n">
        <v>1990</v>
      </c>
      <c r="C17" s="26" t="n">
        <v>1</v>
      </c>
      <c r="D17" s="26" t="n">
        <v>14</v>
      </c>
      <c r="E17" s="26" t="n">
        <v>36</v>
      </c>
      <c r="F17" s="26" t="n">
        <v>25</v>
      </c>
      <c r="G17" s="26" t="n">
        <f aca="false">+(E17+F17)/2</f>
        <v>30.5</v>
      </c>
    </row>
    <row r="18" customFormat="false" ht="12.75" hidden="false" customHeight="false" outlineLevel="0" collapsed="false">
      <c r="B18" s="26" t="n">
        <v>1990</v>
      </c>
      <c r="C18" s="26" t="n">
        <v>1</v>
      </c>
      <c r="D18" s="26" t="n">
        <v>15</v>
      </c>
      <c r="E18" s="26" t="n">
        <v>41</v>
      </c>
      <c r="F18" s="26" t="n">
        <v>32</v>
      </c>
      <c r="G18" s="26" t="n">
        <f aca="false">+(E18+F18)/2</f>
        <v>36.5</v>
      </c>
    </row>
    <row r="19" customFormat="false" ht="12.75" hidden="false" customHeight="false" outlineLevel="0" collapsed="false">
      <c r="B19" s="26" t="n">
        <v>1990</v>
      </c>
      <c r="C19" s="26" t="n">
        <v>1</v>
      </c>
      <c r="D19" s="26" t="n">
        <v>16</v>
      </c>
      <c r="E19" s="26" t="n">
        <v>55</v>
      </c>
      <c r="F19" s="26" t="n">
        <v>39</v>
      </c>
      <c r="G19" s="26" t="n">
        <f aca="false">+(E19+F19)/2</f>
        <v>47</v>
      </c>
    </row>
    <row r="20" customFormat="false" ht="12.75" hidden="false" customHeight="false" outlineLevel="0" collapsed="false">
      <c r="B20" s="26" t="n">
        <v>1990</v>
      </c>
      <c r="C20" s="26" t="n">
        <v>1</v>
      </c>
      <c r="D20" s="26" t="n">
        <v>17</v>
      </c>
      <c r="E20" s="26" t="n">
        <v>63</v>
      </c>
      <c r="F20" s="26" t="n">
        <v>46</v>
      </c>
      <c r="G20" s="26" t="n">
        <f aca="false">+(E20+F20)/2</f>
        <v>54.5</v>
      </c>
    </row>
    <row r="21" customFormat="false" ht="12.75" hidden="false" customHeight="false" outlineLevel="0" collapsed="false">
      <c r="B21" s="26" t="n">
        <v>1990</v>
      </c>
      <c r="C21" s="26" t="n">
        <v>1</v>
      </c>
      <c r="D21" s="26" t="n">
        <v>18</v>
      </c>
      <c r="E21" s="26" t="n">
        <v>66</v>
      </c>
      <c r="F21" s="26" t="n">
        <v>44</v>
      </c>
      <c r="G21" s="26" t="n">
        <f aca="false">+(E21+F21)/2</f>
        <v>55</v>
      </c>
    </row>
    <row r="22" customFormat="false" ht="12.75" hidden="false" customHeight="false" outlineLevel="0" collapsed="false">
      <c r="B22" s="26" t="n">
        <v>1990</v>
      </c>
      <c r="C22" s="26" t="n">
        <v>1</v>
      </c>
      <c r="D22" s="26" t="n">
        <v>19</v>
      </c>
      <c r="E22" s="26" t="n">
        <v>45</v>
      </c>
      <c r="F22" s="26" t="n">
        <v>31</v>
      </c>
      <c r="G22" s="26" t="n">
        <f aca="false">+(E22+F22)/2</f>
        <v>38</v>
      </c>
    </row>
    <row r="23" customFormat="false" ht="12.75" hidden="false" customHeight="false" outlineLevel="0" collapsed="false">
      <c r="B23" s="26" t="n">
        <v>1990</v>
      </c>
      <c r="C23" s="26" t="n">
        <v>1</v>
      </c>
      <c r="D23" s="26" t="n">
        <v>20</v>
      </c>
      <c r="E23" s="26" t="n">
        <v>36</v>
      </c>
      <c r="F23" s="26" t="n">
        <v>31</v>
      </c>
      <c r="G23" s="26" t="n">
        <f aca="false">+(E23+F23)/2</f>
        <v>33.5</v>
      </c>
    </row>
    <row r="24" customFormat="false" ht="12.75" hidden="false" customHeight="false" outlineLevel="0" collapsed="false">
      <c r="B24" s="26" t="n">
        <v>1990</v>
      </c>
      <c r="C24" s="26" t="n">
        <v>1</v>
      </c>
      <c r="D24" s="26" t="n">
        <v>21</v>
      </c>
      <c r="E24" s="26" t="n">
        <v>37</v>
      </c>
      <c r="F24" s="26" t="n">
        <v>34</v>
      </c>
      <c r="G24" s="26" t="n">
        <f aca="false">+(E24+F24)/2</f>
        <v>35.5</v>
      </c>
    </row>
    <row r="25" customFormat="false" ht="12.75" hidden="false" customHeight="false" outlineLevel="0" collapsed="false">
      <c r="B25" s="26" t="n">
        <v>1990</v>
      </c>
      <c r="C25" s="26" t="n">
        <v>1</v>
      </c>
      <c r="D25" s="26" t="n">
        <v>22</v>
      </c>
      <c r="E25" s="26" t="n">
        <v>47</v>
      </c>
      <c r="F25" s="26" t="n">
        <v>34</v>
      </c>
      <c r="G25" s="26" t="n">
        <f aca="false">+(E25+F25)/2</f>
        <v>40.5</v>
      </c>
    </row>
    <row r="26" customFormat="false" ht="12.75" hidden="false" customHeight="false" outlineLevel="0" collapsed="false">
      <c r="B26" s="26" t="n">
        <v>1990</v>
      </c>
      <c r="C26" s="26" t="n">
        <v>1</v>
      </c>
      <c r="D26" s="26" t="n">
        <v>23</v>
      </c>
      <c r="E26" s="26" t="n">
        <v>45</v>
      </c>
      <c r="F26" s="26" t="n">
        <v>37</v>
      </c>
      <c r="G26" s="26" t="n">
        <f aca="false">+(E26+F26)/2</f>
        <v>41</v>
      </c>
    </row>
    <row r="27" customFormat="false" ht="12.75" hidden="false" customHeight="false" outlineLevel="0" collapsed="false">
      <c r="B27" s="26" t="n">
        <v>1990</v>
      </c>
      <c r="C27" s="26" t="n">
        <v>1</v>
      </c>
      <c r="D27" s="26" t="n">
        <v>24</v>
      </c>
      <c r="E27" s="26" t="n">
        <v>56</v>
      </c>
      <c r="F27" s="26" t="n">
        <v>42</v>
      </c>
      <c r="G27" s="26" t="n">
        <f aca="false">+(E27+F27)/2</f>
        <v>49</v>
      </c>
    </row>
    <row r="28" customFormat="false" ht="12.75" hidden="false" customHeight="false" outlineLevel="0" collapsed="false">
      <c r="B28" s="26" t="n">
        <v>1990</v>
      </c>
      <c r="C28" s="26" t="n">
        <v>1</v>
      </c>
      <c r="D28" s="26" t="n">
        <v>25</v>
      </c>
      <c r="E28" s="26" t="n">
        <v>56</v>
      </c>
      <c r="F28" s="26" t="n">
        <v>45</v>
      </c>
      <c r="G28" s="26" t="n">
        <f aca="false">+(E28+F28)/2</f>
        <v>50.5</v>
      </c>
    </row>
    <row r="29" customFormat="false" ht="12.75" hidden="false" customHeight="false" outlineLevel="0" collapsed="false">
      <c r="B29" s="26" t="n">
        <v>1990</v>
      </c>
      <c r="C29" s="26" t="n">
        <v>1</v>
      </c>
      <c r="D29" s="26" t="n">
        <v>26</v>
      </c>
      <c r="E29" s="26" t="n">
        <v>59</v>
      </c>
      <c r="F29" s="26" t="n">
        <v>37</v>
      </c>
      <c r="G29" s="26" t="n">
        <f aca="false">+(E29+F29)/2</f>
        <v>48</v>
      </c>
    </row>
    <row r="30" customFormat="false" ht="12.75" hidden="false" customHeight="false" outlineLevel="0" collapsed="false">
      <c r="B30" s="26" t="n">
        <v>1990</v>
      </c>
      <c r="C30" s="26" t="n">
        <v>1</v>
      </c>
      <c r="D30" s="26" t="n">
        <v>27</v>
      </c>
      <c r="E30" s="26" t="n">
        <v>45</v>
      </c>
      <c r="F30" s="26" t="n">
        <v>31</v>
      </c>
      <c r="G30" s="26" t="n">
        <f aca="false">+(E30+F30)/2</f>
        <v>38</v>
      </c>
    </row>
    <row r="31" customFormat="false" ht="12.75" hidden="false" customHeight="false" outlineLevel="0" collapsed="false">
      <c r="B31" s="26" t="n">
        <v>1990</v>
      </c>
      <c r="C31" s="26" t="n">
        <v>1</v>
      </c>
      <c r="D31" s="26" t="n">
        <v>28</v>
      </c>
      <c r="E31" s="26" t="n">
        <v>58</v>
      </c>
      <c r="F31" s="26" t="n">
        <v>38</v>
      </c>
      <c r="G31" s="26" t="n">
        <f aca="false">+(E31+F31)/2</f>
        <v>48</v>
      </c>
    </row>
    <row r="32" customFormat="false" ht="12.75" hidden="false" customHeight="false" outlineLevel="0" collapsed="false">
      <c r="B32" s="26" t="n">
        <v>1990</v>
      </c>
      <c r="C32" s="26" t="n">
        <v>1</v>
      </c>
      <c r="D32" s="26" t="n">
        <v>29</v>
      </c>
      <c r="E32" s="26" t="n">
        <v>43</v>
      </c>
      <c r="F32" s="26" t="n">
        <v>36</v>
      </c>
      <c r="G32" s="26" t="n">
        <f aca="false">+(E32+F32)/2</f>
        <v>39.5</v>
      </c>
    </row>
    <row r="33" customFormat="false" ht="12.75" hidden="false" customHeight="false" outlineLevel="0" collapsed="false">
      <c r="B33" s="26" t="n">
        <v>1990</v>
      </c>
      <c r="C33" s="26" t="n">
        <v>1</v>
      </c>
      <c r="D33" s="26" t="n">
        <v>30</v>
      </c>
      <c r="E33" s="26" t="n">
        <v>46</v>
      </c>
      <c r="F33" s="26" t="n">
        <v>37</v>
      </c>
      <c r="G33" s="26" t="n">
        <f aca="false">+(E33+F33)/2</f>
        <v>41.5</v>
      </c>
    </row>
    <row r="34" customFormat="false" ht="12.75" hidden="false" customHeight="false" outlineLevel="0" collapsed="false">
      <c r="B34" s="26" t="n">
        <v>1990</v>
      </c>
      <c r="C34" s="26" t="n">
        <v>1</v>
      </c>
      <c r="D34" s="26" t="n">
        <v>31</v>
      </c>
      <c r="E34" s="26" t="n">
        <v>51</v>
      </c>
      <c r="F34" s="26" t="n">
        <v>32</v>
      </c>
      <c r="G34" s="26" t="n">
        <f aca="false">+(E34+F34)/2</f>
        <v>41.5</v>
      </c>
    </row>
    <row r="35" customFormat="false" ht="12.75" hidden="false" customHeight="false" outlineLevel="0" collapsed="false">
      <c r="B35" s="26" t="n">
        <v>1990</v>
      </c>
      <c r="C35" s="26" t="n">
        <v>2</v>
      </c>
      <c r="D35" s="26" t="n">
        <v>1</v>
      </c>
      <c r="E35" s="26" t="n">
        <v>53</v>
      </c>
      <c r="F35" s="26" t="n">
        <v>37</v>
      </c>
      <c r="G35" s="26" t="n">
        <f aca="false">+(E35+F35)/2</f>
        <v>45</v>
      </c>
    </row>
    <row r="36" customFormat="false" ht="12.75" hidden="false" customHeight="false" outlineLevel="0" collapsed="false">
      <c r="B36" s="26" t="n">
        <v>1990</v>
      </c>
      <c r="C36" s="26" t="n">
        <v>2</v>
      </c>
      <c r="D36" s="26" t="n">
        <v>2</v>
      </c>
      <c r="E36" s="26" t="n">
        <v>53</v>
      </c>
      <c r="F36" s="26" t="n">
        <v>39</v>
      </c>
      <c r="G36" s="26" t="n">
        <f aca="false">+(E36+F36)/2</f>
        <v>46</v>
      </c>
    </row>
    <row r="37" customFormat="false" ht="12.75" hidden="false" customHeight="false" outlineLevel="0" collapsed="false">
      <c r="B37" s="26" t="n">
        <v>1990</v>
      </c>
      <c r="C37" s="26" t="n">
        <v>2</v>
      </c>
      <c r="D37" s="26" t="n">
        <v>3</v>
      </c>
      <c r="E37" s="26" t="n">
        <v>39</v>
      </c>
      <c r="F37" s="26" t="n">
        <v>31</v>
      </c>
      <c r="G37" s="26" t="n">
        <f aca="false">+(E37+F37)/2</f>
        <v>35</v>
      </c>
    </row>
    <row r="38" customFormat="false" ht="12.75" hidden="false" customHeight="false" outlineLevel="0" collapsed="false">
      <c r="B38" s="26" t="n">
        <v>1990</v>
      </c>
      <c r="C38" s="26" t="n">
        <v>2</v>
      </c>
      <c r="D38" s="26" t="n">
        <v>4</v>
      </c>
      <c r="E38" s="26" t="n">
        <v>40</v>
      </c>
      <c r="F38" s="26" t="n">
        <v>33</v>
      </c>
      <c r="G38" s="26" t="n">
        <f aca="false">+(E38+F38)/2</f>
        <v>36.5</v>
      </c>
    </row>
    <row r="39" customFormat="false" ht="12.75" hidden="false" customHeight="false" outlineLevel="0" collapsed="false">
      <c r="B39" s="26" t="n">
        <v>1990</v>
      </c>
      <c r="C39" s="26" t="n">
        <v>2</v>
      </c>
      <c r="D39" s="26" t="n">
        <v>5</v>
      </c>
      <c r="E39" s="26" t="n">
        <v>37</v>
      </c>
      <c r="F39" s="26" t="n">
        <v>23</v>
      </c>
      <c r="G39" s="26" t="n">
        <f aca="false">+(E39+F39)/2</f>
        <v>30</v>
      </c>
    </row>
    <row r="40" customFormat="false" ht="12.75" hidden="false" customHeight="false" outlineLevel="0" collapsed="false">
      <c r="B40" s="26" t="n">
        <v>1990</v>
      </c>
      <c r="C40" s="26" t="n">
        <v>2</v>
      </c>
      <c r="D40" s="26" t="n">
        <v>6</v>
      </c>
      <c r="E40" s="26" t="n">
        <v>54</v>
      </c>
      <c r="F40" s="26" t="n">
        <v>32</v>
      </c>
      <c r="G40" s="26" t="n">
        <f aca="false">+(E40+F40)/2</f>
        <v>43</v>
      </c>
    </row>
    <row r="41" customFormat="false" ht="12.75" hidden="false" customHeight="false" outlineLevel="0" collapsed="false">
      <c r="B41" s="26" t="n">
        <v>1990</v>
      </c>
      <c r="C41" s="26" t="n">
        <v>2</v>
      </c>
      <c r="D41" s="26" t="n">
        <v>7</v>
      </c>
      <c r="E41" s="26" t="n">
        <v>53</v>
      </c>
      <c r="F41" s="26" t="n">
        <v>41</v>
      </c>
      <c r="G41" s="26" t="n">
        <f aca="false">+(E41+F41)/2</f>
        <v>47</v>
      </c>
    </row>
    <row r="42" customFormat="false" ht="12.75" hidden="false" customHeight="false" outlineLevel="0" collapsed="false">
      <c r="B42" s="26" t="n">
        <v>1990</v>
      </c>
      <c r="C42" s="26" t="n">
        <v>2</v>
      </c>
      <c r="D42" s="26" t="n">
        <v>8</v>
      </c>
      <c r="E42" s="26" t="n">
        <v>58</v>
      </c>
      <c r="F42" s="26" t="n">
        <v>37</v>
      </c>
      <c r="G42" s="26" t="n">
        <f aca="false">+(E42+F42)/2</f>
        <v>47.5</v>
      </c>
    </row>
    <row r="43" customFormat="false" ht="12.75" hidden="false" customHeight="false" outlineLevel="0" collapsed="false">
      <c r="B43" s="26" t="n">
        <v>1990</v>
      </c>
      <c r="C43" s="26" t="n">
        <v>2</v>
      </c>
      <c r="D43" s="26" t="n">
        <v>9</v>
      </c>
      <c r="E43" s="26" t="n">
        <v>63</v>
      </c>
      <c r="F43" s="26" t="n">
        <v>45</v>
      </c>
      <c r="G43" s="26" t="n">
        <f aca="false">+(E43+F43)/2</f>
        <v>54</v>
      </c>
    </row>
    <row r="44" customFormat="false" ht="12.75" hidden="false" customHeight="false" outlineLevel="0" collapsed="false">
      <c r="B44" s="26" t="n">
        <v>1990</v>
      </c>
      <c r="C44" s="26" t="n">
        <v>2</v>
      </c>
      <c r="D44" s="26" t="n">
        <v>10</v>
      </c>
      <c r="E44" s="26" t="n">
        <v>61</v>
      </c>
      <c r="F44" s="26" t="n">
        <v>35</v>
      </c>
      <c r="G44" s="26" t="n">
        <f aca="false">+(E44+F44)/2</f>
        <v>48</v>
      </c>
    </row>
    <row r="45" customFormat="false" ht="12.75" hidden="false" customHeight="false" outlineLevel="0" collapsed="false">
      <c r="B45" s="26" t="n">
        <v>1990</v>
      </c>
      <c r="C45" s="26" t="n">
        <v>2</v>
      </c>
      <c r="D45" s="26" t="n">
        <v>11</v>
      </c>
      <c r="E45" s="26" t="n">
        <v>48</v>
      </c>
      <c r="F45" s="26" t="n">
        <v>32</v>
      </c>
      <c r="G45" s="26" t="n">
        <f aca="false">+(E45+F45)/2</f>
        <v>40</v>
      </c>
    </row>
    <row r="46" customFormat="false" ht="12.75" hidden="false" customHeight="false" outlineLevel="0" collapsed="false">
      <c r="B46" s="26" t="n">
        <v>1990</v>
      </c>
      <c r="C46" s="26" t="n">
        <v>2</v>
      </c>
      <c r="D46" s="26" t="n">
        <v>12</v>
      </c>
      <c r="E46" s="26" t="n">
        <v>46</v>
      </c>
      <c r="F46" s="26" t="n">
        <v>32</v>
      </c>
      <c r="G46" s="26" t="n">
        <f aca="false">+(E46+F46)/2</f>
        <v>39</v>
      </c>
    </row>
    <row r="47" customFormat="false" ht="12.75" hidden="false" customHeight="false" outlineLevel="0" collapsed="false">
      <c r="B47" s="26" t="n">
        <v>1990</v>
      </c>
      <c r="C47" s="26" t="n">
        <v>2</v>
      </c>
      <c r="D47" s="26" t="n">
        <v>13</v>
      </c>
      <c r="E47" s="26" t="n">
        <v>51</v>
      </c>
      <c r="F47" s="26" t="n">
        <v>31</v>
      </c>
      <c r="G47" s="26" t="n">
        <f aca="false">+(E47+F47)/2</f>
        <v>41</v>
      </c>
    </row>
    <row r="48" customFormat="false" ht="12.75" hidden="false" customHeight="false" outlineLevel="0" collapsed="false">
      <c r="B48" s="26" t="n">
        <v>1990</v>
      </c>
      <c r="C48" s="26" t="n">
        <v>2</v>
      </c>
      <c r="D48" s="26" t="n">
        <v>14</v>
      </c>
      <c r="E48" s="26" t="n">
        <v>58</v>
      </c>
      <c r="F48" s="26" t="n">
        <v>42</v>
      </c>
      <c r="G48" s="26" t="n">
        <f aca="false">+(E48+F48)/2</f>
        <v>50</v>
      </c>
    </row>
    <row r="49" customFormat="false" ht="12.75" hidden="false" customHeight="false" outlineLevel="0" collapsed="false">
      <c r="B49" s="26" t="n">
        <v>1990</v>
      </c>
      <c r="C49" s="26" t="n">
        <v>2</v>
      </c>
      <c r="D49" s="26" t="n">
        <v>15</v>
      </c>
      <c r="E49" s="26" t="n">
        <v>42</v>
      </c>
      <c r="F49" s="26" t="n">
        <v>34</v>
      </c>
      <c r="G49" s="26" t="n">
        <f aca="false">+(E49+F49)/2</f>
        <v>38</v>
      </c>
    </row>
    <row r="50" customFormat="false" ht="12.75" hidden="false" customHeight="false" outlineLevel="0" collapsed="false">
      <c r="B50" s="26" t="n">
        <v>1990</v>
      </c>
      <c r="C50" s="26" t="n">
        <v>2</v>
      </c>
      <c r="D50" s="26" t="n">
        <v>16</v>
      </c>
      <c r="E50" s="26" t="n">
        <v>55</v>
      </c>
      <c r="F50" s="26" t="n">
        <v>36</v>
      </c>
      <c r="G50" s="26" t="n">
        <f aca="false">+(E50+F50)/2</f>
        <v>45.5</v>
      </c>
    </row>
    <row r="51" customFormat="false" ht="12.75" hidden="false" customHeight="false" outlineLevel="0" collapsed="false">
      <c r="B51" s="26" t="n">
        <v>1990</v>
      </c>
      <c r="C51" s="26" t="n">
        <v>2</v>
      </c>
      <c r="D51" s="26" t="n">
        <v>17</v>
      </c>
      <c r="E51" s="26" t="n">
        <v>58</v>
      </c>
      <c r="F51" s="26" t="n">
        <v>23</v>
      </c>
      <c r="G51" s="26" t="n">
        <f aca="false">+(E51+F51)/2</f>
        <v>40.5</v>
      </c>
    </row>
    <row r="52" customFormat="false" ht="12.75" hidden="false" customHeight="false" outlineLevel="0" collapsed="false">
      <c r="B52" s="26" t="n">
        <v>1990</v>
      </c>
      <c r="C52" s="26" t="n">
        <v>2</v>
      </c>
      <c r="D52" s="26" t="n">
        <v>18</v>
      </c>
      <c r="E52" s="26" t="n">
        <v>38</v>
      </c>
      <c r="F52" s="26" t="n">
        <v>19</v>
      </c>
      <c r="G52" s="26" t="n">
        <f aca="false">+(E52+F52)/2</f>
        <v>28.5</v>
      </c>
    </row>
    <row r="53" customFormat="false" ht="12.75" hidden="false" customHeight="false" outlineLevel="0" collapsed="false">
      <c r="B53" s="26" t="n">
        <v>1990</v>
      </c>
      <c r="C53" s="26" t="n">
        <v>2</v>
      </c>
      <c r="D53" s="26" t="n">
        <v>19</v>
      </c>
      <c r="E53" s="26" t="n">
        <v>56</v>
      </c>
      <c r="F53" s="26" t="n">
        <v>33</v>
      </c>
      <c r="G53" s="26" t="n">
        <f aca="false">+(E53+F53)/2</f>
        <v>44.5</v>
      </c>
    </row>
    <row r="54" customFormat="false" ht="12.75" hidden="false" customHeight="false" outlineLevel="0" collapsed="false">
      <c r="B54" s="26" t="n">
        <v>1990</v>
      </c>
      <c r="C54" s="26" t="n">
        <v>2</v>
      </c>
      <c r="D54" s="26" t="n">
        <v>20</v>
      </c>
      <c r="E54" s="26" t="n">
        <v>35</v>
      </c>
      <c r="F54" s="26" t="n">
        <v>26</v>
      </c>
      <c r="G54" s="26" t="n">
        <f aca="false">+(E54+F54)/2</f>
        <v>30.5</v>
      </c>
    </row>
    <row r="55" customFormat="false" ht="12.75" hidden="false" customHeight="false" outlineLevel="0" collapsed="false">
      <c r="B55" s="26" t="n">
        <v>1990</v>
      </c>
      <c r="C55" s="26" t="n">
        <v>2</v>
      </c>
      <c r="D55" s="26" t="n">
        <v>21</v>
      </c>
      <c r="E55" s="26" t="n">
        <v>49</v>
      </c>
      <c r="F55" s="26" t="n">
        <v>24</v>
      </c>
      <c r="G55" s="26" t="n">
        <f aca="false">+(E55+F55)/2</f>
        <v>36.5</v>
      </c>
    </row>
    <row r="56" customFormat="false" ht="12.75" hidden="false" customHeight="false" outlineLevel="0" collapsed="false">
      <c r="B56" s="26" t="n">
        <v>1990</v>
      </c>
      <c r="C56" s="26" t="n">
        <v>2</v>
      </c>
      <c r="D56" s="26" t="n">
        <v>22</v>
      </c>
      <c r="E56" s="26" t="n">
        <v>63</v>
      </c>
      <c r="F56" s="26" t="n">
        <v>36</v>
      </c>
      <c r="G56" s="26" t="n">
        <f aca="false">+(E56+F56)/2</f>
        <v>49.5</v>
      </c>
    </row>
    <row r="57" customFormat="false" ht="12.75" hidden="false" customHeight="false" outlineLevel="0" collapsed="false">
      <c r="B57" s="26" t="n">
        <v>1990</v>
      </c>
      <c r="C57" s="26" t="n">
        <v>2</v>
      </c>
      <c r="D57" s="26" t="n">
        <v>23</v>
      </c>
      <c r="E57" s="26" t="n">
        <v>65</v>
      </c>
      <c r="F57" s="26" t="n">
        <v>50</v>
      </c>
      <c r="G57" s="26" t="n">
        <f aca="false">+(E57+F57)/2</f>
        <v>57.5</v>
      </c>
    </row>
    <row r="58" customFormat="false" ht="12.75" hidden="false" customHeight="false" outlineLevel="0" collapsed="false">
      <c r="B58" s="26" t="n">
        <v>1990</v>
      </c>
      <c r="C58" s="26" t="n">
        <v>2</v>
      </c>
      <c r="D58" s="26" t="n">
        <v>24</v>
      </c>
      <c r="E58" s="26" t="n">
        <v>50</v>
      </c>
      <c r="F58" s="26" t="n">
        <v>30</v>
      </c>
      <c r="G58" s="26" t="n">
        <f aca="false">+(E58+F58)/2</f>
        <v>40</v>
      </c>
    </row>
    <row r="59" customFormat="false" ht="12.75" hidden="false" customHeight="false" outlineLevel="0" collapsed="false">
      <c r="B59" s="26" t="n">
        <v>1990</v>
      </c>
      <c r="C59" s="26" t="n">
        <v>2</v>
      </c>
      <c r="D59" s="26" t="n">
        <v>25</v>
      </c>
      <c r="E59" s="26" t="n">
        <v>33</v>
      </c>
      <c r="F59" s="26" t="n">
        <v>10</v>
      </c>
      <c r="G59" s="26" t="n">
        <f aca="false">+(E59+F59)/2</f>
        <v>21.5</v>
      </c>
    </row>
    <row r="60" customFormat="false" ht="12.75" hidden="false" customHeight="false" outlineLevel="0" collapsed="false">
      <c r="B60" s="26" t="n">
        <v>1990</v>
      </c>
      <c r="C60" s="26" t="n">
        <v>2</v>
      </c>
      <c r="D60" s="26" t="n">
        <v>26</v>
      </c>
      <c r="E60" s="26" t="n">
        <v>25</v>
      </c>
      <c r="F60" s="26" t="n">
        <v>7</v>
      </c>
      <c r="G60" s="26" t="n">
        <f aca="false">+(E60+F60)/2</f>
        <v>16</v>
      </c>
    </row>
    <row r="61" customFormat="false" ht="12.75" hidden="false" customHeight="false" outlineLevel="0" collapsed="false">
      <c r="B61" s="26" t="n">
        <v>1990</v>
      </c>
      <c r="C61" s="26" t="n">
        <v>2</v>
      </c>
      <c r="D61" s="26" t="n">
        <v>27</v>
      </c>
      <c r="E61" s="26" t="n">
        <v>35</v>
      </c>
      <c r="F61" s="26" t="n">
        <v>22</v>
      </c>
      <c r="G61" s="26" t="n">
        <f aca="false">+(E61+F61)/2</f>
        <v>28.5</v>
      </c>
    </row>
    <row r="62" customFormat="false" ht="12.75" hidden="false" customHeight="false" outlineLevel="0" collapsed="false">
      <c r="B62" s="26" t="n">
        <v>1990</v>
      </c>
      <c r="C62" s="26" t="n">
        <v>2</v>
      </c>
      <c r="D62" s="26" t="n">
        <v>28</v>
      </c>
      <c r="E62" s="26" t="n">
        <v>39</v>
      </c>
      <c r="F62" s="26" t="n">
        <v>27</v>
      </c>
      <c r="G62" s="26" t="n">
        <f aca="false">+(E62+F62)/2</f>
        <v>33</v>
      </c>
    </row>
    <row r="63" customFormat="false" ht="12.75" hidden="false" customHeight="false" outlineLevel="0" collapsed="false">
      <c r="B63" s="26" t="n">
        <v>1990</v>
      </c>
      <c r="C63" s="26" t="n">
        <v>3</v>
      </c>
      <c r="D63" s="26" t="n">
        <v>1</v>
      </c>
      <c r="E63" s="26" t="n">
        <v>42</v>
      </c>
      <c r="F63" s="26" t="n">
        <v>23</v>
      </c>
      <c r="G63" s="26" t="n">
        <f aca="false">+(E63+F63)/2</f>
        <v>32.5</v>
      </c>
    </row>
    <row r="64" customFormat="false" ht="12.75" hidden="false" customHeight="false" outlineLevel="0" collapsed="false">
      <c r="B64" s="26" t="n">
        <v>1990</v>
      </c>
      <c r="C64" s="26" t="n">
        <v>3</v>
      </c>
      <c r="D64" s="26" t="n">
        <v>2</v>
      </c>
      <c r="E64" s="26" t="n">
        <v>54</v>
      </c>
      <c r="F64" s="26" t="n">
        <v>32</v>
      </c>
      <c r="G64" s="26" t="n">
        <f aca="false">+(E64+F64)/2</f>
        <v>43</v>
      </c>
    </row>
    <row r="65" customFormat="false" ht="12.75" hidden="false" customHeight="false" outlineLevel="0" collapsed="false">
      <c r="B65" s="26" t="n">
        <v>1990</v>
      </c>
      <c r="C65" s="26" t="n">
        <v>3</v>
      </c>
      <c r="D65" s="26" t="n">
        <v>3</v>
      </c>
      <c r="E65" s="26" t="n">
        <v>53</v>
      </c>
      <c r="F65" s="26" t="n">
        <v>39</v>
      </c>
      <c r="G65" s="26" t="n">
        <f aca="false">+(E65+F65)/2</f>
        <v>46</v>
      </c>
    </row>
    <row r="66" customFormat="false" ht="12.75" hidden="false" customHeight="false" outlineLevel="0" collapsed="false">
      <c r="B66" s="26" t="n">
        <v>1990</v>
      </c>
      <c r="C66" s="26" t="n">
        <v>3</v>
      </c>
      <c r="D66" s="26" t="n">
        <v>4</v>
      </c>
      <c r="E66" s="26" t="n">
        <v>40</v>
      </c>
      <c r="F66" s="26" t="n">
        <v>23</v>
      </c>
      <c r="G66" s="26" t="n">
        <f aca="false">+(E66+F66)/2</f>
        <v>31.5</v>
      </c>
    </row>
    <row r="67" customFormat="false" ht="12.75" hidden="false" customHeight="false" outlineLevel="0" collapsed="false">
      <c r="B67" s="26" t="n">
        <v>1990</v>
      </c>
      <c r="C67" s="26" t="n">
        <v>3</v>
      </c>
      <c r="D67" s="26" t="n">
        <v>5</v>
      </c>
      <c r="E67" s="26" t="n">
        <v>38</v>
      </c>
      <c r="F67" s="26" t="n">
        <v>25</v>
      </c>
      <c r="G67" s="26" t="n">
        <f aca="false">+(E67+F67)/2</f>
        <v>31.5</v>
      </c>
    </row>
    <row r="68" customFormat="false" ht="12.75" hidden="false" customHeight="false" outlineLevel="0" collapsed="false">
      <c r="B68" s="26" t="n">
        <v>1990</v>
      </c>
      <c r="C68" s="26" t="n">
        <v>3</v>
      </c>
      <c r="D68" s="26" t="n">
        <v>6</v>
      </c>
      <c r="E68" s="26" t="n">
        <v>33</v>
      </c>
      <c r="F68" s="26" t="n">
        <v>22</v>
      </c>
      <c r="G68" s="26" t="n">
        <f aca="false">+(E68+F68)/2</f>
        <v>27.5</v>
      </c>
    </row>
    <row r="69" customFormat="false" ht="12.75" hidden="false" customHeight="false" outlineLevel="0" collapsed="false">
      <c r="B69" s="26" t="n">
        <v>1990</v>
      </c>
      <c r="C69" s="26" t="n">
        <v>3</v>
      </c>
      <c r="D69" s="26" t="n">
        <v>7</v>
      </c>
      <c r="E69" s="26" t="n">
        <v>35</v>
      </c>
      <c r="F69" s="26" t="n">
        <v>13</v>
      </c>
      <c r="G69" s="26" t="n">
        <f aca="false">+(E69+F69)/2</f>
        <v>24</v>
      </c>
    </row>
    <row r="70" customFormat="false" ht="12.75" hidden="false" customHeight="false" outlineLevel="0" collapsed="false">
      <c r="B70" s="26" t="n">
        <v>1990</v>
      </c>
      <c r="C70" s="26" t="n">
        <v>3</v>
      </c>
      <c r="D70" s="26" t="n">
        <v>8</v>
      </c>
      <c r="E70" s="26" t="n">
        <v>46</v>
      </c>
      <c r="F70" s="26" t="n">
        <v>25</v>
      </c>
      <c r="G70" s="26" t="n">
        <f aca="false">+(E70+F70)/2</f>
        <v>35.5</v>
      </c>
    </row>
    <row r="71" customFormat="false" ht="12.75" hidden="false" customHeight="false" outlineLevel="0" collapsed="false">
      <c r="B71" s="26" t="n">
        <v>1990</v>
      </c>
      <c r="C71" s="26" t="n">
        <v>3</v>
      </c>
      <c r="D71" s="26" t="n">
        <v>9</v>
      </c>
      <c r="E71" s="26" t="n">
        <v>48</v>
      </c>
      <c r="F71" s="26" t="n">
        <v>33</v>
      </c>
      <c r="G71" s="26" t="n">
        <f aca="false">+(E71+F71)/2</f>
        <v>40.5</v>
      </c>
    </row>
    <row r="72" customFormat="false" ht="12.75" hidden="false" customHeight="false" outlineLevel="0" collapsed="false">
      <c r="B72" s="26" t="n">
        <v>1990</v>
      </c>
      <c r="C72" s="26" t="n">
        <v>3</v>
      </c>
      <c r="D72" s="26" t="n">
        <v>10</v>
      </c>
      <c r="E72" s="26" t="n">
        <v>53</v>
      </c>
      <c r="F72" s="26" t="n">
        <v>42</v>
      </c>
      <c r="G72" s="26" t="n">
        <f aca="false">+(E72+F72)/2</f>
        <v>47.5</v>
      </c>
    </row>
    <row r="73" customFormat="false" ht="12.75" hidden="false" customHeight="false" outlineLevel="0" collapsed="false">
      <c r="B73" s="26" t="n">
        <v>1990</v>
      </c>
      <c r="C73" s="26" t="n">
        <v>3</v>
      </c>
      <c r="D73" s="26" t="n">
        <v>11</v>
      </c>
      <c r="E73" s="26" t="n">
        <v>67</v>
      </c>
      <c r="F73" s="26" t="n">
        <v>45</v>
      </c>
      <c r="G73" s="26" t="n">
        <f aca="false">+(E73+F73)/2</f>
        <v>56</v>
      </c>
    </row>
    <row r="74" customFormat="false" ht="12.75" hidden="false" customHeight="false" outlineLevel="0" collapsed="false">
      <c r="B74" s="26" t="n">
        <v>1990</v>
      </c>
      <c r="C74" s="26" t="n">
        <v>3</v>
      </c>
      <c r="D74" s="26" t="n">
        <v>12</v>
      </c>
      <c r="E74" s="26" t="n">
        <v>60</v>
      </c>
      <c r="F74" s="26" t="n">
        <v>45</v>
      </c>
      <c r="G74" s="26" t="n">
        <f aca="false">+(E74+F74)/2</f>
        <v>52.5</v>
      </c>
    </row>
    <row r="75" customFormat="false" ht="12.75" hidden="false" customHeight="false" outlineLevel="0" collapsed="false">
      <c r="B75" s="26" t="n">
        <v>1990</v>
      </c>
      <c r="C75" s="26" t="n">
        <v>3</v>
      </c>
      <c r="D75" s="26" t="n">
        <v>13</v>
      </c>
      <c r="E75" s="26" t="n">
        <v>85</v>
      </c>
      <c r="F75" s="26" t="n">
        <v>43</v>
      </c>
      <c r="G75" s="26" t="n">
        <f aca="false">+(E75+F75)/2</f>
        <v>64</v>
      </c>
    </row>
    <row r="76" customFormat="false" ht="12.75" hidden="false" customHeight="false" outlineLevel="0" collapsed="false">
      <c r="B76" s="26" t="n">
        <v>1990</v>
      </c>
      <c r="C76" s="26" t="n">
        <v>3</v>
      </c>
      <c r="D76" s="26" t="n">
        <v>14</v>
      </c>
      <c r="E76" s="26" t="n">
        <v>68</v>
      </c>
      <c r="F76" s="26" t="n">
        <v>43</v>
      </c>
      <c r="G76" s="26" t="n">
        <f aca="false">+(E76+F76)/2</f>
        <v>55.5</v>
      </c>
    </row>
    <row r="77" customFormat="false" ht="12.75" hidden="false" customHeight="false" outlineLevel="0" collapsed="false">
      <c r="B77" s="26" t="n">
        <v>1990</v>
      </c>
      <c r="C77" s="26" t="n">
        <v>3</v>
      </c>
      <c r="D77" s="26" t="n">
        <v>15</v>
      </c>
      <c r="E77" s="26" t="n">
        <v>77</v>
      </c>
      <c r="F77" s="26" t="n">
        <v>42</v>
      </c>
      <c r="G77" s="26" t="n">
        <f aca="false">+(E77+F77)/2</f>
        <v>59.5</v>
      </c>
    </row>
    <row r="78" customFormat="false" ht="12.75" hidden="false" customHeight="false" outlineLevel="0" collapsed="false">
      <c r="B78" s="26" t="n">
        <v>1990</v>
      </c>
      <c r="C78" s="26" t="n">
        <v>3</v>
      </c>
      <c r="D78" s="26" t="n">
        <v>16</v>
      </c>
      <c r="E78" s="26" t="n">
        <v>82</v>
      </c>
      <c r="F78" s="26" t="n">
        <v>55</v>
      </c>
      <c r="G78" s="26" t="n">
        <f aca="false">+(E78+F78)/2</f>
        <v>68.5</v>
      </c>
    </row>
    <row r="79" customFormat="false" ht="12.75" hidden="false" customHeight="false" outlineLevel="0" collapsed="false">
      <c r="B79" s="26" t="n">
        <v>1990</v>
      </c>
      <c r="C79" s="26" t="n">
        <v>3</v>
      </c>
      <c r="D79" s="26" t="n">
        <v>17</v>
      </c>
      <c r="E79" s="26" t="n">
        <v>72</v>
      </c>
      <c r="F79" s="26" t="n">
        <v>53</v>
      </c>
      <c r="G79" s="26" t="n">
        <f aca="false">+(E79+F79)/2</f>
        <v>62.5</v>
      </c>
    </row>
    <row r="80" customFormat="false" ht="12.75" hidden="false" customHeight="false" outlineLevel="0" collapsed="false">
      <c r="B80" s="26" t="n">
        <v>1990</v>
      </c>
      <c r="C80" s="26" t="n">
        <v>3</v>
      </c>
      <c r="D80" s="26" t="n">
        <v>18</v>
      </c>
      <c r="E80" s="26" t="n">
        <v>60</v>
      </c>
      <c r="F80" s="26" t="n">
        <v>48</v>
      </c>
      <c r="G80" s="26" t="n">
        <f aca="false">+(E80+F80)/2</f>
        <v>54</v>
      </c>
    </row>
    <row r="81" customFormat="false" ht="12.75" hidden="false" customHeight="false" outlineLevel="0" collapsed="false">
      <c r="B81" s="26" t="n">
        <v>1990</v>
      </c>
      <c r="C81" s="26" t="n">
        <v>3</v>
      </c>
      <c r="D81" s="26" t="n">
        <v>19</v>
      </c>
      <c r="E81" s="26" t="n">
        <v>56</v>
      </c>
      <c r="F81" s="26" t="n">
        <v>42</v>
      </c>
      <c r="G81" s="26" t="n">
        <f aca="false">+(E81+F81)/2</f>
        <v>49</v>
      </c>
    </row>
    <row r="82" customFormat="false" ht="12.75" hidden="false" customHeight="false" outlineLevel="0" collapsed="false">
      <c r="B82" s="26" t="n">
        <v>1990</v>
      </c>
      <c r="C82" s="26" t="n">
        <v>3</v>
      </c>
      <c r="D82" s="26" t="n">
        <v>20</v>
      </c>
      <c r="E82" s="26" t="n">
        <v>51</v>
      </c>
      <c r="F82" s="26" t="n">
        <v>39</v>
      </c>
      <c r="G82" s="26" t="n">
        <f aca="false">+(E82+F82)/2</f>
        <v>45</v>
      </c>
    </row>
    <row r="83" customFormat="false" ht="12.75" hidden="false" customHeight="false" outlineLevel="0" collapsed="false">
      <c r="B83" s="26" t="n">
        <v>1990</v>
      </c>
      <c r="C83" s="26" t="n">
        <v>3</v>
      </c>
      <c r="D83" s="26" t="n">
        <v>21</v>
      </c>
      <c r="E83" s="26" t="n">
        <v>54</v>
      </c>
      <c r="F83" s="26" t="n">
        <v>37</v>
      </c>
      <c r="G83" s="26" t="n">
        <f aca="false">+(E83+F83)/2</f>
        <v>45.5</v>
      </c>
    </row>
    <row r="84" customFormat="false" ht="12.75" hidden="false" customHeight="false" outlineLevel="0" collapsed="false">
      <c r="B84" s="26" t="n">
        <v>1990</v>
      </c>
      <c r="C84" s="26" t="n">
        <v>3</v>
      </c>
      <c r="D84" s="26" t="n">
        <v>22</v>
      </c>
      <c r="E84" s="26" t="n">
        <v>58</v>
      </c>
      <c r="F84" s="26" t="n">
        <v>42</v>
      </c>
      <c r="G84" s="26" t="n">
        <f aca="false">+(E84+F84)/2</f>
        <v>50</v>
      </c>
    </row>
    <row r="85" customFormat="false" ht="12.75" hidden="false" customHeight="false" outlineLevel="0" collapsed="false">
      <c r="B85" s="26" t="n">
        <v>1990</v>
      </c>
      <c r="C85" s="26" t="n">
        <v>3</v>
      </c>
      <c r="D85" s="26" t="n">
        <v>23</v>
      </c>
      <c r="E85" s="26" t="n">
        <v>69</v>
      </c>
      <c r="F85" s="26" t="n">
        <v>36</v>
      </c>
      <c r="G85" s="26" t="n">
        <f aca="false">+(E85+F85)/2</f>
        <v>52.5</v>
      </c>
    </row>
    <row r="86" customFormat="false" ht="12.75" hidden="false" customHeight="false" outlineLevel="0" collapsed="false">
      <c r="B86" s="26" t="n">
        <v>1990</v>
      </c>
      <c r="C86" s="26" t="n">
        <v>3</v>
      </c>
      <c r="D86" s="26" t="n">
        <v>24</v>
      </c>
      <c r="E86" s="26" t="n">
        <v>39</v>
      </c>
      <c r="F86" s="26" t="n">
        <v>33</v>
      </c>
      <c r="G86" s="26" t="n">
        <f aca="false">+(E86+F86)/2</f>
        <v>36</v>
      </c>
    </row>
    <row r="87" customFormat="false" ht="12.75" hidden="false" customHeight="false" outlineLevel="0" collapsed="false">
      <c r="B87" s="26" t="n">
        <v>1990</v>
      </c>
      <c r="C87" s="26" t="n">
        <v>3</v>
      </c>
      <c r="D87" s="26" t="n">
        <v>25</v>
      </c>
      <c r="E87" s="26" t="n">
        <v>49</v>
      </c>
      <c r="F87" s="26" t="n">
        <v>34</v>
      </c>
      <c r="G87" s="26" t="n">
        <f aca="false">+(E87+F87)/2</f>
        <v>41.5</v>
      </c>
    </row>
    <row r="88" customFormat="false" ht="12.75" hidden="false" customHeight="false" outlineLevel="0" collapsed="false">
      <c r="B88" s="26" t="n">
        <v>1990</v>
      </c>
      <c r="C88" s="26" t="n">
        <v>3</v>
      </c>
      <c r="D88" s="26" t="n">
        <v>26</v>
      </c>
      <c r="E88" s="26" t="n">
        <v>56</v>
      </c>
      <c r="F88" s="26" t="n">
        <v>33</v>
      </c>
      <c r="G88" s="26" t="n">
        <f aca="false">+(E88+F88)/2</f>
        <v>44.5</v>
      </c>
    </row>
    <row r="89" customFormat="false" ht="12.75" hidden="false" customHeight="false" outlineLevel="0" collapsed="false">
      <c r="B89" s="26" t="n">
        <v>1990</v>
      </c>
      <c r="C89" s="26" t="n">
        <v>3</v>
      </c>
      <c r="D89" s="26" t="n">
        <v>27</v>
      </c>
      <c r="E89" s="26" t="n">
        <v>43</v>
      </c>
      <c r="F89" s="26" t="n">
        <v>26</v>
      </c>
      <c r="G89" s="26" t="n">
        <f aca="false">+(E89+F89)/2</f>
        <v>34.5</v>
      </c>
    </row>
    <row r="90" customFormat="false" ht="12.75" hidden="false" customHeight="false" outlineLevel="0" collapsed="false">
      <c r="B90" s="26" t="n">
        <v>1990</v>
      </c>
      <c r="C90" s="26" t="n">
        <v>3</v>
      </c>
      <c r="D90" s="26" t="n">
        <v>28</v>
      </c>
      <c r="E90" s="26" t="n">
        <v>53</v>
      </c>
      <c r="F90" s="26" t="n">
        <v>30</v>
      </c>
      <c r="G90" s="26" t="n">
        <f aca="false">+(E90+F90)/2</f>
        <v>41.5</v>
      </c>
    </row>
    <row r="91" customFormat="false" ht="12.75" hidden="false" customHeight="false" outlineLevel="0" collapsed="false">
      <c r="B91" s="26" t="n">
        <v>1990</v>
      </c>
      <c r="C91" s="26" t="n">
        <v>3</v>
      </c>
      <c r="D91" s="26" t="n">
        <v>29</v>
      </c>
      <c r="E91" s="26" t="n">
        <v>50</v>
      </c>
      <c r="F91" s="26" t="n">
        <v>37</v>
      </c>
      <c r="G91" s="26" t="n">
        <f aca="false">+(E91+F91)/2</f>
        <v>43.5</v>
      </c>
    </row>
    <row r="92" customFormat="false" ht="12.75" hidden="false" customHeight="false" outlineLevel="0" collapsed="false">
      <c r="B92" s="26" t="n">
        <v>1990</v>
      </c>
      <c r="C92" s="26" t="n">
        <v>3</v>
      </c>
      <c r="D92" s="26" t="n">
        <v>30</v>
      </c>
      <c r="E92" s="26" t="n">
        <v>41</v>
      </c>
      <c r="F92" s="26" t="n">
        <v>36</v>
      </c>
      <c r="G92" s="26" t="n">
        <f aca="false">+(E92+F92)/2</f>
        <v>38.5</v>
      </c>
    </row>
    <row r="93" customFormat="false" ht="12.75" hidden="false" customHeight="false" outlineLevel="0" collapsed="false">
      <c r="B93" s="26" t="n">
        <v>1990</v>
      </c>
      <c r="C93" s="26" t="n">
        <v>3</v>
      </c>
      <c r="D93" s="26" t="n">
        <v>31</v>
      </c>
      <c r="E93" s="26" t="n">
        <v>49</v>
      </c>
      <c r="F93" s="26" t="n">
        <v>37</v>
      </c>
      <c r="G93" s="26" t="n">
        <f aca="false">+(E93+F93)/2</f>
        <v>43</v>
      </c>
    </row>
    <row r="94" customFormat="false" ht="12.75" hidden="false" customHeight="false" outlineLevel="0" collapsed="false">
      <c r="B94" s="26" t="n">
        <v>1990</v>
      </c>
      <c r="C94" s="26" t="n">
        <v>4</v>
      </c>
      <c r="D94" s="26" t="n">
        <v>1</v>
      </c>
      <c r="E94" s="26" t="n">
        <v>47</v>
      </c>
      <c r="F94" s="26" t="n">
        <v>42</v>
      </c>
      <c r="G94" s="26" t="n">
        <f aca="false">+(E94+F94)/2</f>
        <v>44.5</v>
      </c>
    </row>
    <row r="95" customFormat="false" ht="12.75" hidden="false" customHeight="false" outlineLevel="0" collapsed="false">
      <c r="B95" s="26" t="n">
        <v>1990</v>
      </c>
      <c r="C95" s="26" t="n">
        <v>4</v>
      </c>
      <c r="D95" s="26" t="n">
        <v>2</v>
      </c>
      <c r="E95" s="26" t="n">
        <v>50</v>
      </c>
      <c r="F95" s="26" t="n">
        <v>44</v>
      </c>
      <c r="G95" s="26" t="n">
        <f aca="false">+(E95+F95)/2</f>
        <v>47</v>
      </c>
    </row>
    <row r="96" customFormat="false" ht="12.75" hidden="false" customHeight="false" outlineLevel="0" collapsed="false">
      <c r="B96" s="26" t="n">
        <v>1990</v>
      </c>
      <c r="C96" s="26" t="n">
        <v>4</v>
      </c>
      <c r="D96" s="26" t="n">
        <v>3</v>
      </c>
      <c r="E96" s="26" t="n">
        <v>46</v>
      </c>
      <c r="F96" s="26" t="n">
        <v>41</v>
      </c>
      <c r="G96" s="26" t="n">
        <f aca="false">+(E96+F96)/2</f>
        <v>43.5</v>
      </c>
    </row>
    <row r="97" customFormat="false" ht="12.75" hidden="false" customHeight="false" outlineLevel="0" collapsed="false">
      <c r="B97" s="26" t="n">
        <v>1990</v>
      </c>
      <c r="C97" s="26" t="n">
        <v>4</v>
      </c>
      <c r="D97" s="26" t="n">
        <v>4</v>
      </c>
      <c r="E97" s="26" t="n">
        <v>47</v>
      </c>
      <c r="F97" s="26" t="n">
        <v>41</v>
      </c>
      <c r="G97" s="26" t="n">
        <f aca="false">+(E97+F97)/2</f>
        <v>44</v>
      </c>
    </row>
    <row r="98" customFormat="false" ht="12.75" hidden="false" customHeight="false" outlineLevel="0" collapsed="false">
      <c r="B98" s="26" t="n">
        <v>1990</v>
      </c>
      <c r="C98" s="26" t="n">
        <v>4</v>
      </c>
      <c r="D98" s="26" t="n">
        <v>5</v>
      </c>
      <c r="E98" s="26" t="n">
        <v>58</v>
      </c>
      <c r="F98" s="26" t="n">
        <v>42</v>
      </c>
      <c r="G98" s="26" t="n">
        <f aca="false">+(E98+F98)/2</f>
        <v>50</v>
      </c>
    </row>
    <row r="99" customFormat="false" ht="12.75" hidden="false" customHeight="false" outlineLevel="0" collapsed="false">
      <c r="B99" s="26" t="n">
        <v>1990</v>
      </c>
      <c r="C99" s="26" t="n">
        <v>4</v>
      </c>
      <c r="D99" s="26" t="n">
        <v>6</v>
      </c>
      <c r="E99" s="26" t="n">
        <v>52</v>
      </c>
      <c r="F99" s="26" t="n">
        <v>40</v>
      </c>
      <c r="G99" s="26" t="n">
        <f aca="false">+(E99+F99)/2</f>
        <v>46</v>
      </c>
    </row>
    <row r="100" customFormat="false" ht="12.75" hidden="false" customHeight="false" outlineLevel="0" collapsed="false">
      <c r="B100" s="26" t="n">
        <v>1990</v>
      </c>
      <c r="C100" s="26" t="n">
        <v>4</v>
      </c>
      <c r="D100" s="26" t="n">
        <v>7</v>
      </c>
      <c r="E100" s="26" t="n">
        <v>51</v>
      </c>
      <c r="F100" s="26" t="n">
        <v>33</v>
      </c>
      <c r="G100" s="26" t="n">
        <f aca="false">+(E100+F100)/2</f>
        <v>42</v>
      </c>
    </row>
    <row r="101" customFormat="false" ht="12.75" hidden="false" customHeight="false" outlineLevel="0" collapsed="false">
      <c r="B101" s="26" t="n">
        <v>1990</v>
      </c>
      <c r="C101" s="26" t="n">
        <v>4</v>
      </c>
      <c r="D101" s="26" t="n">
        <v>8</v>
      </c>
      <c r="E101" s="26" t="n">
        <v>50</v>
      </c>
      <c r="F101" s="26" t="n">
        <v>34</v>
      </c>
      <c r="G101" s="26" t="n">
        <f aca="false">+(E101+F101)/2</f>
        <v>42</v>
      </c>
    </row>
    <row r="102" customFormat="false" ht="12.75" hidden="false" customHeight="false" outlineLevel="0" collapsed="false">
      <c r="B102" s="26" t="n">
        <v>1990</v>
      </c>
      <c r="C102" s="26" t="n">
        <v>4</v>
      </c>
      <c r="D102" s="26" t="n">
        <v>9</v>
      </c>
      <c r="E102" s="26" t="n">
        <v>62</v>
      </c>
      <c r="F102" s="26" t="n">
        <v>40</v>
      </c>
      <c r="G102" s="26" t="n">
        <f aca="false">+(E102+F102)/2</f>
        <v>51</v>
      </c>
    </row>
    <row r="103" customFormat="false" ht="12.75" hidden="false" customHeight="false" outlineLevel="0" collapsed="false">
      <c r="B103" s="26" t="n">
        <v>1990</v>
      </c>
      <c r="C103" s="26" t="n">
        <v>4</v>
      </c>
      <c r="D103" s="26" t="n">
        <v>10</v>
      </c>
      <c r="E103" s="26" t="n">
        <v>70</v>
      </c>
      <c r="F103" s="26" t="n">
        <v>48</v>
      </c>
      <c r="G103" s="26" t="n">
        <f aca="false">+(E103+F103)/2</f>
        <v>59</v>
      </c>
    </row>
    <row r="104" customFormat="false" ht="12.75" hidden="false" customHeight="false" outlineLevel="0" collapsed="false">
      <c r="B104" s="26" t="n">
        <v>1990</v>
      </c>
      <c r="C104" s="26" t="n">
        <v>4</v>
      </c>
      <c r="D104" s="26" t="n">
        <v>11</v>
      </c>
      <c r="E104" s="26" t="n">
        <v>63</v>
      </c>
      <c r="F104" s="26" t="n">
        <v>40</v>
      </c>
      <c r="G104" s="26" t="n">
        <f aca="false">+(E104+F104)/2</f>
        <v>51.5</v>
      </c>
    </row>
    <row r="105" customFormat="false" ht="12.75" hidden="false" customHeight="false" outlineLevel="0" collapsed="false">
      <c r="B105" s="26" t="n">
        <v>1990</v>
      </c>
      <c r="C105" s="26" t="n">
        <v>4</v>
      </c>
      <c r="D105" s="26" t="n">
        <v>12</v>
      </c>
      <c r="E105" s="26" t="n">
        <v>54</v>
      </c>
      <c r="F105" s="26" t="n">
        <v>38</v>
      </c>
      <c r="G105" s="26" t="n">
        <f aca="false">+(E105+F105)/2</f>
        <v>46</v>
      </c>
    </row>
    <row r="106" customFormat="false" ht="12.75" hidden="false" customHeight="false" outlineLevel="0" collapsed="false">
      <c r="B106" s="26" t="n">
        <v>1990</v>
      </c>
      <c r="C106" s="26" t="n">
        <v>4</v>
      </c>
      <c r="D106" s="26" t="n">
        <v>13</v>
      </c>
      <c r="E106" s="26" t="n">
        <v>53</v>
      </c>
      <c r="F106" s="26" t="n">
        <v>33</v>
      </c>
      <c r="G106" s="26" t="n">
        <f aca="false">+(E106+F106)/2</f>
        <v>43</v>
      </c>
    </row>
    <row r="107" customFormat="false" ht="12.75" hidden="false" customHeight="false" outlineLevel="0" collapsed="false">
      <c r="B107" s="26" t="n">
        <v>1990</v>
      </c>
      <c r="C107" s="26" t="n">
        <v>4</v>
      </c>
      <c r="D107" s="26" t="n">
        <v>14</v>
      </c>
      <c r="E107" s="26" t="n">
        <v>54</v>
      </c>
      <c r="F107" s="26" t="n">
        <v>40</v>
      </c>
      <c r="G107" s="26" t="n">
        <f aca="false">+(E107+F107)/2</f>
        <v>47</v>
      </c>
    </row>
    <row r="108" customFormat="false" ht="12.75" hidden="false" customHeight="false" outlineLevel="0" collapsed="false">
      <c r="B108" s="26" t="n">
        <v>1990</v>
      </c>
      <c r="C108" s="26" t="n">
        <v>4</v>
      </c>
      <c r="D108" s="26" t="n">
        <v>15</v>
      </c>
      <c r="E108" s="26" t="n">
        <v>66</v>
      </c>
      <c r="F108" s="26" t="n">
        <v>47</v>
      </c>
      <c r="G108" s="26" t="n">
        <f aca="false">+(E108+F108)/2</f>
        <v>56.5</v>
      </c>
    </row>
    <row r="109" customFormat="false" ht="12.75" hidden="false" customHeight="false" outlineLevel="0" collapsed="false">
      <c r="B109" s="26" t="n">
        <v>1990</v>
      </c>
      <c r="C109" s="26" t="n">
        <v>4</v>
      </c>
      <c r="D109" s="26" t="n">
        <v>16</v>
      </c>
      <c r="E109" s="26" t="n">
        <v>69</v>
      </c>
      <c r="F109" s="26" t="n">
        <v>49</v>
      </c>
      <c r="G109" s="26" t="n">
        <f aca="false">+(E109+F109)/2</f>
        <v>59</v>
      </c>
    </row>
    <row r="110" customFormat="false" ht="12.75" hidden="false" customHeight="false" outlineLevel="0" collapsed="false">
      <c r="B110" s="26" t="n">
        <v>1990</v>
      </c>
      <c r="C110" s="26" t="n">
        <v>4</v>
      </c>
      <c r="D110" s="26" t="n">
        <v>17</v>
      </c>
      <c r="E110" s="26" t="n">
        <v>65</v>
      </c>
      <c r="F110" s="26" t="n">
        <v>40</v>
      </c>
      <c r="G110" s="26" t="n">
        <f aca="false">+(E110+F110)/2</f>
        <v>52.5</v>
      </c>
    </row>
    <row r="111" customFormat="false" ht="12.75" hidden="false" customHeight="false" outlineLevel="0" collapsed="false">
      <c r="B111" s="26" t="n">
        <v>1990</v>
      </c>
      <c r="C111" s="26" t="n">
        <v>4</v>
      </c>
      <c r="D111" s="26" t="n">
        <v>18</v>
      </c>
      <c r="E111" s="26" t="n">
        <v>54</v>
      </c>
      <c r="F111" s="26" t="n">
        <v>36</v>
      </c>
      <c r="G111" s="26" t="n">
        <f aca="false">+(E111+F111)/2</f>
        <v>45</v>
      </c>
    </row>
    <row r="112" customFormat="false" ht="12.75" hidden="false" customHeight="false" outlineLevel="0" collapsed="false">
      <c r="B112" s="26" t="n">
        <v>1990</v>
      </c>
      <c r="C112" s="26" t="n">
        <v>4</v>
      </c>
      <c r="D112" s="26" t="n">
        <v>19</v>
      </c>
      <c r="E112" s="26" t="n">
        <v>63</v>
      </c>
      <c r="F112" s="26" t="n">
        <v>41</v>
      </c>
      <c r="G112" s="26" t="n">
        <f aca="false">+(E112+F112)/2</f>
        <v>52</v>
      </c>
    </row>
    <row r="113" customFormat="false" ht="12.75" hidden="false" customHeight="false" outlineLevel="0" collapsed="false">
      <c r="B113" s="26" t="n">
        <v>1990</v>
      </c>
      <c r="C113" s="26" t="n">
        <v>4</v>
      </c>
      <c r="D113" s="26" t="n">
        <v>20</v>
      </c>
      <c r="E113" s="26" t="n">
        <v>67</v>
      </c>
      <c r="F113" s="26" t="n">
        <v>45</v>
      </c>
      <c r="G113" s="26" t="n">
        <f aca="false">+(E113+F113)/2</f>
        <v>56</v>
      </c>
    </row>
    <row r="114" customFormat="false" ht="12.75" hidden="false" customHeight="false" outlineLevel="0" collapsed="false">
      <c r="B114" s="26" t="n">
        <v>1990</v>
      </c>
      <c r="C114" s="26" t="n">
        <v>4</v>
      </c>
      <c r="D114" s="26" t="n">
        <v>21</v>
      </c>
      <c r="E114" s="26" t="n">
        <v>61</v>
      </c>
      <c r="F114" s="26" t="n">
        <v>53</v>
      </c>
      <c r="G114" s="26" t="n">
        <f aca="false">+(E114+F114)/2</f>
        <v>57</v>
      </c>
    </row>
    <row r="115" customFormat="false" ht="12.75" hidden="false" customHeight="false" outlineLevel="0" collapsed="false">
      <c r="B115" s="26" t="n">
        <v>1990</v>
      </c>
      <c r="C115" s="26" t="n">
        <v>4</v>
      </c>
      <c r="D115" s="26" t="n">
        <v>22</v>
      </c>
      <c r="E115" s="26" t="n">
        <v>73</v>
      </c>
      <c r="F115" s="26" t="n">
        <v>49</v>
      </c>
      <c r="G115" s="26" t="n">
        <f aca="false">+(E115+F115)/2</f>
        <v>61</v>
      </c>
    </row>
    <row r="116" customFormat="false" ht="12.75" hidden="false" customHeight="false" outlineLevel="0" collapsed="false">
      <c r="B116" s="26" t="n">
        <v>1990</v>
      </c>
      <c r="C116" s="26" t="n">
        <v>4</v>
      </c>
      <c r="D116" s="26" t="n">
        <v>23</v>
      </c>
      <c r="E116" s="26" t="n">
        <v>81</v>
      </c>
      <c r="F116" s="26" t="n">
        <v>56</v>
      </c>
      <c r="G116" s="26" t="n">
        <f aca="false">+(E116+F116)/2</f>
        <v>68.5</v>
      </c>
    </row>
    <row r="117" customFormat="false" ht="12.75" hidden="false" customHeight="false" outlineLevel="0" collapsed="false">
      <c r="B117" s="26" t="n">
        <v>1990</v>
      </c>
      <c r="C117" s="26" t="n">
        <v>4</v>
      </c>
      <c r="D117" s="26" t="n">
        <v>24</v>
      </c>
      <c r="E117" s="26" t="n">
        <v>65</v>
      </c>
      <c r="F117" s="26" t="n">
        <v>50</v>
      </c>
      <c r="G117" s="26" t="n">
        <f aca="false">+(E117+F117)/2</f>
        <v>57.5</v>
      </c>
    </row>
    <row r="118" customFormat="false" ht="12.75" hidden="false" customHeight="false" outlineLevel="0" collapsed="false">
      <c r="B118" s="26" t="n">
        <v>1990</v>
      </c>
      <c r="C118" s="26" t="n">
        <v>4</v>
      </c>
      <c r="D118" s="26" t="n">
        <v>25</v>
      </c>
      <c r="E118" s="26" t="n">
        <v>65</v>
      </c>
      <c r="F118" s="26" t="n">
        <v>48</v>
      </c>
      <c r="G118" s="26" t="n">
        <f aca="false">+(E118+F118)/2</f>
        <v>56.5</v>
      </c>
    </row>
    <row r="119" customFormat="false" ht="12.75" hidden="false" customHeight="false" outlineLevel="0" collapsed="false">
      <c r="B119" s="26" t="n">
        <v>1990</v>
      </c>
      <c r="C119" s="26" t="n">
        <v>4</v>
      </c>
      <c r="D119" s="26" t="n">
        <v>26</v>
      </c>
      <c r="E119" s="26" t="n">
        <v>74</v>
      </c>
      <c r="F119" s="26" t="n">
        <v>50</v>
      </c>
      <c r="G119" s="26" t="n">
        <f aca="false">+(E119+F119)/2</f>
        <v>62</v>
      </c>
    </row>
    <row r="120" customFormat="false" ht="12.75" hidden="false" customHeight="false" outlineLevel="0" collapsed="false">
      <c r="B120" s="26" t="n">
        <v>1990</v>
      </c>
      <c r="C120" s="26" t="n">
        <v>4</v>
      </c>
      <c r="D120" s="26" t="n">
        <v>27</v>
      </c>
      <c r="E120" s="26" t="n">
        <v>91</v>
      </c>
      <c r="F120" s="26" t="n">
        <v>51</v>
      </c>
      <c r="G120" s="26" t="n">
        <f aca="false">+(E120+F120)/2</f>
        <v>71</v>
      </c>
    </row>
    <row r="121" customFormat="false" ht="12.75" hidden="false" customHeight="false" outlineLevel="0" collapsed="false">
      <c r="B121" s="26" t="n">
        <v>1990</v>
      </c>
      <c r="C121" s="26" t="n">
        <v>4</v>
      </c>
      <c r="D121" s="26" t="n">
        <v>28</v>
      </c>
      <c r="E121" s="26" t="n">
        <v>90</v>
      </c>
      <c r="F121" s="26" t="n">
        <v>69</v>
      </c>
      <c r="G121" s="26" t="n">
        <f aca="false">+(E121+F121)/2</f>
        <v>79.5</v>
      </c>
    </row>
    <row r="122" customFormat="false" ht="12.75" hidden="false" customHeight="false" outlineLevel="0" collapsed="false">
      <c r="B122" s="26" t="n">
        <v>1990</v>
      </c>
      <c r="C122" s="26" t="n">
        <v>4</v>
      </c>
      <c r="D122" s="26" t="n">
        <v>29</v>
      </c>
      <c r="E122" s="26" t="n">
        <v>73</v>
      </c>
      <c r="F122" s="26" t="n">
        <v>49</v>
      </c>
      <c r="G122" s="26" t="n">
        <f aca="false">+(E122+F122)/2</f>
        <v>61</v>
      </c>
    </row>
    <row r="123" customFormat="false" ht="12.75" hidden="false" customHeight="false" outlineLevel="0" collapsed="false">
      <c r="B123" s="26" t="n">
        <v>1990</v>
      </c>
      <c r="C123" s="26" t="n">
        <v>4</v>
      </c>
      <c r="D123" s="26" t="n">
        <v>30</v>
      </c>
      <c r="E123" s="26" t="n">
        <v>56</v>
      </c>
      <c r="F123" s="26" t="n">
        <v>50</v>
      </c>
      <c r="G123" s="26" t="n">
        <f aca="false">+(E123+F123)/2</f>
        <v>53</v>
      </c>
    </row>
    <row r="124" customFormat="false" ht="12.75" hidden="false" customHeight="false" outlineLevel="0" collapsed="false">
      <c r="B124" s="26" t="n">
        <v>1990</v>
      </c>
      <c r="C124" s="26" t="n">
        <v>5</v>
      </c>
      <c r="D124" s="26" t="n">
        <v>1</v>
      </c>
      <c r="E124" s="26" t="n">
        <v>83</v>
      </c>
      <c r="F124" s="26" t="n">
        <v>54</v>
      </c>
      <c r="G124" s="26" t="n">
        <f aca="false">+(E124+F124)/2</f>
        <v>68.5</v>
      </c>
    </row>
    <row r="125" customFormat="false" ht="12.75" hidden="false" customHeight="false" outlineLevel="0" collapsed="false">
      <c r="B125" s="26" t="n">
        <v>1990</v>
      </c>
      <c r="C125" s="26" t="n">
        <v>5</v>
      </c>
      <c r="D125" s="26" t="n">
        <v>2</v>
      </c>
      <c r="E125" s="26" t="n">
        <v>68</v>
      </c>
      <c r="F125" s="26" t="n">
        <v>54</v>
      </c>
      <c r="G125" s="26" t="n">
        <f aca="false">+(E125+F125)/2</f>
        <v>61</v>
      </c>
    </row>
    <row r="126" customFormat="false" ht="12.75" hidden="false" customHeight="false" outlineLevel="0" collapsed="false">
      <c r="B126" s="26" t="n">
        <v>1990</v>
      </c>
      <c r="C126" s="26" t="n">
        <v>5</v>
      </c>
      <c r="D126" s="26" t="n">
        <v>3</v>
      </c>
      <c r="E126" s="26" t="n">
        <v>72</v>
      </c>
      <c r="F126" s="26" t="n">
        <v>48</v>
      </c>
      <c r="G126" s="26" t="n">
        <f aca="false">+(E126+F126)/2</f>
        <v>60</v>
      </c>
    </row>
    <row r="127" customFormat="false" ht="12.75" hidden="false" customHeight="false" outlineLevel="0" collapsed="false">
      <c r="B127" s="26" t="n">
        <v>1990</v>
      </c>
      <c r="C127" s="26" t="n">
        <v>5</v>
      </c>
      <c r="D127" s="26" t="n">
        <v>4</v>
      </c>
      <c r="E127" s="26" t="n">
        <v>61</v>
      </c>
      <c r="F127" s="26" t="n">
        <v>49</v>
      </c>
      <c r="G127" s="26" t="n">
        <f aca="false">+(E127+F127)/2</f>
        <v>55</v>
      </c>
    </row>
    <row r="128" customFormat="false" ht="12.75" hidden="false" customHeight="false" outlineLevel="0" collapsed="false">
      <c r="B128" s="26" t="n">
        <v>1990</v>
      </c>
      <c r="C128" s="26" t="n">
        <v>5</v>
      </c>
      <c r="D128" s="26" t="n">
        <v>5</v>
      </c>
      <c r="E128" s="26" t="n">
        <v>69</v>
      </c>
      <c r="F128" s="26" t="n">
        <v>49</v>
      </c>
      <c r="G128" s="26" t="n">
        <f aca="false">+(E128+F128)/2</f>
        <v>59</v>
      </c>
    </row>
    <row r="129" customFormat="false" ht="12.75" hidden="false" customHeight="false" outlineLevel="0" collapsed="false">
      <c r="B129" s="26" t="n">
        <v>1990</v>
      </c>
      <c r="C129" s="26" t="n">
        <v>5</v>
      </c>
      <c r="D129" s="26" t="n">
        <v>6</v>
      </c>
      <c r="E129" s="26" t="n">
        <v>68</v>
      </c>
      <c r="F129" s="26" t="n">
        <v>45</v>
      </c>
      <c r="G129" s="26" t="n">
        <f aca="false">+(E129+F129)/2</f>
        <v>56.5</v>
      </c>
    </row>
    <row r="130" customFormat="false" ht="12.75" hidden="false" customHeight="false" outlineLevel="0" collapsed="false">
      <c r="B130" s="26" t="n">
        <v>1990</v>
      </c>
      <c r="C130" s="26" t="n">
        <v>5</v>
      </c>
      <c r="D130" s="26" t="n">
        <v>7</v>
      </c>
      <c r="E130" s="26" t="n">
        <v>70</v>
      </c>
      <c r="F130" s="26" t="n">
        <v>50</v>
      </c>
      <c r="G130" s="26" t="n">
        <f aca="false">+(E130+F130)/2</f>
        <v>60</v>
      </c>
    </row>
    <row r="131" customFormat="false" ht="12.75" hidden="false" customHeight="false" outlineLevel="0" collapsed="false">
      <c r="B131" s="26" t="n">
        <v>1990</v>
      </c>
      <c r="C131" s="26" t="n">
        <v>5</v>
      </c>
      <c r="D131" s="26" t="n">
        <v>8</v>
      </c>
      <c r="E131" s="26" t="n">
        <v>72</v>
      </c>
      <c r="F131" s="26" t="n">
        <v>50</v>
      </c>
      <c r="G131" s="26" t="n">
        <f aca="false">+(E131+F131)/2</f>
        <v>61</v>
      </c>
    </row>
    <row r="132" customFormat="false" ht="12.75" hidden="false" customHeight="false" outlineLevel="0" collapsed="false">
      <c r="B132" s="26" t="n">
        <v>1990</v>
      </c>
      <c r="C132" s="26" t="n">
        <v>5</v>
      </c>
      <c r="D132" s="26" t="n">
        <v>9</v>
      </c>
      <c r="E132" s="26" t="n">
        <v>82</v>
      </c>
      <c r="F132" s="26" t="n">
        <v>53</v>
      </c>
      <c r="G132" s="26" t="n">
        <f aca="false">+(E132+F132)/2</f>
        <v>67.5</v>
      </c>
    </row>
    <row r="133" customFormat="false" ht="12.75" hidden="false" customHeight="false" outlineLevel="0" collapsed="false">
      <c r="B133" s="26" t="n">
        <v>1990</v>
      </c>
      <c r="C133" s="26" t="n">
        <v>5</v>
      </c>
      <c r="D133" s="26" t="n">
        <v>10</v>
      </c>
      <c r="E133" s="26" t="n">
        <v>68</v>
      </c>
      <c r="F133" s="26" t="n">
        <v>56</v>
      </c>
      <c r="G133" s="26" t="n">
        <f aca="false">+(E133+F133)/2</f>
        <v>62</v>
      </c>
    </row>
    <row r="134" customFormat="false" ht="12.75" hidden="false" customHeight="false" outlineLevel="0" collapsed="false">
      <c r="B134" s="26" t="n">
        <v>1990</v>
      </c>
      <c r="C134" s="26" t="n">
        <v>5</v>
      </c>
      <c r="D134" s="26" t="n">
        <v>11</v>
      </c>
      <c r="E134" s="26" t="n">
        <v>59</v>
      </c>
      <c r="F134" s="26" t="n">
        <v>49</v>
      </c>
      <c r="G134" s="26" t="n">
        <f aca="false">+(E134+F134)/2</f>
        <v>54</v>
      </c>
    </row>
    <row r="135" customFormat="false" ht="12.75" hidden="false" customHeight="false" outlineLevel="0" collapsed="false">
      <c r="B135" s="26" t="n">
        <v>1990</v>
      </c>
      <c r="C135" s="26" t="n">
        <v>5</v>
      </c>
      <c r="D135" s="26" t="n">
        <v>12</v>
      </c>
      <c r="E135" s="26" t="n">
        <v>64</v>
      </c>
      <c r="F135" s="26" t="n">
        <v>44</v>
      </c>
      <c r="G135" s="26" t="n">
        <f aca="false">+(E135+F135)/2</f>
        <v>54</v>
      </c>
    </row>
    <row r="136" customFormat="false" ht="12.75" hidden="false" customHeight="false" outlineLevel="0" collapsed="false">
      <c r="B136" s="26" t="n">
        <v>1990</v>
      </c>
      <c r="C136" s="26" t="n">
        <v>5</v>
      </c>
      <c r="D136" s="26" t="n">
        <v>13</v>
      </c>
      <c r="E136" s="26" t="n">
        <v>69</v>
      </c>
      <c r="F136" s="26" t="n">
        <v>53</v>
      </c>
      <c r="G136" s="26" t="n">
        <f aca="false">+(E136+F136)/2</f>
        <v>61</v>
      </c>
    </row>
    <row r="137" customFormat="false" ht="12.75" hidden="false" customHeight="false" outlineLevel="0" collapsed="false">
      <c r="B137" s="26" t="n">
        <v>1990</v>
      </c>
      <c r="C137" s="26" t="n">
        <v>5</v>
      </c>
      <c r="D137" s="26" t="n">
        <v>14</v>
      </c>
      <c r="E137" s="26" t="n">
        <v>76</v>
      </c>
      <c r="F137" s="26" t="n">
        <v>54</v>
      </c>
      <c r="G137" s="26" t="n">
        <f aca="false">+(E137+F137)/2</f>
        <v>65</v>
      </c>
    </row>
    <row r="138" customFormat="false" ht="12.75" hidden="false" customHeight="false" outlineLevel="0" collapsed="false">
      <c r="B138" s="26" t="n">
        <v>1990</v>
      </c>
      <c r="C138" s="26" t="n">
        <v>5</v>
      </c>
      <c r="D138" s="26" t="n">
        <v>15</v>
      </c>
      <c r="E138" s="26" t="n">
        <v>73</v>
      </c>
      <c r="F138" s="26" t="n">
        <v>56</v>
      </c>
      <c r="G138" s="26" t="n">
        <f aca="false">+(E138+F138)/2</f>
        <v>64.5</v>
      </c>
    </row>
    <row r="139" customFormat="false" ht="12.75" hidden="false" customHeight="false" outlineLevel="0" collapsed="false">
      <c r="B139" s="26" t="n">
        <v>1990</v>
      </c>
      <c r="C139" s="26" t="n">
        <v>5</v>
      </c>
      <c r="D139" s="26" t="n">
        <v>16</v>
      </c>
      <c r="E139" s="26" t="n">
        <v>63</v>
      </c>
      <c r="F139" s="26" t="n">
        <v>58</v>
      </c>
      <c r="G139" s="26" t="n">
        <f aca="false">+(E139+F139)/2</f>
        <v>60.5</v>
      </c>
    </row>
    <row r="140" customFormat="false" ht="12.75" hidden="false" customHeight="false" outlineLevel="0" collapsed="false">
      <c r="B140" s="26" t="n">
        <v>1990</v>
      </c>
      <c r="C140" s="26" t="n">
        <v>5</v>
      </c>
      <c r="D140" s="26" t="n">
        <v>17</v>
      </c>
      <c r="E140" s="26" t="n">
        <v>63</v>
      </c>
      <c r="F140" s="26" t="n">
        <v>56</v>
      </c>
      <c r="G140" s="26" t="n">
        <f aca="false">+(E140+F140)/2</f>
        <v>59.5</v>
      </c>
    </row>
    <row r="141" customFormat="false" ht="12.75" hidden="false" customHeight="false" outlineLevel="0" collapsed="false">
      <c r="B141" s="26" t="n">
        <v>1990</v>
      </c>
      <c r="C141" s="26" t="n">
        <v>5</v>
      </c>
      <c r="D141" s="26" t="n">
        <v>18</v>
      </c>
      <c r="E141" s="26" t="n">
        <v>69</v>
      </c>
      <c r="F141" s="26" t="n">
        <v>53</v>
      </c>
      <c r="G141" s="26" t="n">
        <f aca="false">+(E141+F141)/2</f>
        <v>61</v>
      </c>
    </row>
    <row r="142" customFormat="false" ht="12.75" hidden="false" customHeight="false" outlineLevel="0" collapsed="false">
      <c r="B142" s="26" t="n">
        <v>1990</v>
      </c>
      <c r="C142" s="26" t="n">
        <v>5</v>
      </c>
      <c r="D142" s="26" t="n">
        <v>19</v>
      </c>
      <c r="E142" s="26" t="n">
        <v>72</v>
      </c>
      <c r="F142" s="26" t="n">
        <v>51</v>
      </c>
      <c r="G142" s="26" t="n">
        <f aca="false">+(E142+F142)/2</f>
        <v>61.5</v>
      </c>
    </row>
    <row r="143" customFormat="false" ht="12.75" hidden="false" customHeight="false" outlineLevel="0" collapsed="false">
      <c r="B143" s="26" t="n">
        <v>1990</v>
      </c>
      <c r="C143" s="26" t="n">
        <v>5</v>
      </c>
      <c r="D143" s="26" t="n">
        <v>20</v>
      </c>
      <c r="E143" s="26" t="n">
        <v>67</v>
      </c>
      <c r="F143" s="26" t="n">
        <v>51</v>
      </c>
      <c r="G143" s="26" t="n">
        <f aca="false">+(E143+F143)/2</f>
        <v>59</v>
      </c>
    </row>
    <row r="144" customFormat="false" ht="12.75" hidden="false" customHeight="false" outlineLevel="0" collapsed="false">
      <c r="B144" s="26" t="n">
        <v>1990</v>
      </c>
      <c r="C144" s="26" t="n">
        <v>5</v>
      </c>
      <c r="D144" s="26" t="n">
        <v>21</v>
      </c>
      <c r="E144" s="26" t="n">
        <v>51</v>
      </c>
      <c r="F144" s="26" t="n">
        <v>47</v>
      </c>
      <c r="G144" s="26" t="n">
        <f aca="false">+(E144+F144)/2</f>
        <v>49</v>
      </c>
    </row>
    <row r="145" customFormat="false" ht="12.75" hidden="false" customHeight="false" outlineLevel="0" collapsed="false">
      <c r="B145" s="26" t="n">
        <v>1990</v>
      </c>
      <c r="C145" s="26" t="n">
        <v>5</v>
      </c>
      <c r="D145" s="26" t="n">
        <v>22</v>
      </c>
      <c r="E145" s="26" t="n">
        <v>65</v>
      </c>
      <c r="F145" s="26" t="n">
        <v>44</v>
      </c>
      <c r="G145" s="26" t="n">
        <f aca="false">+(E145+F145)/2</f>
        <v>54.5</v>
      </c>
    </row>
    <row r="146" customFormat="false" ht="12.75" hidden="false" customHeight="false" outlineLevel="0" collapsed="false">
      <c r="B146" s="26" t="n">
        <v>1990</v>
      </c>
      <c r="C146" s="26" t="n">
        <v>5</v>
      </c>
      <c r="D146" s="26" t="n">
        <v>23</v>
      </c>
      <c r="E146" s="26" t="n">
        <v>67</v>
      </c>
      <c r="F146" s="26" t="n">
        <v>48</v>
      </c>
      <c r="G146" s="26" t="n">
        <f aca="false">+(E146+F146)/2</f>
        <v>57.5</v>
      </c>
    </row>
    <row r="147" customFormat="false" ht="12.75" hidden="false" customHeight="false" outlineLevel="0" collapsed="false">
      <c r="B147" s="26" t="n">
        <v>1990</v>
      </c>
      <c r="C147" s="26" t="n">
        <v>5</v>
      </c>
      <c r="D147" s="26" t="n">
        <v>24</v>
      </c>
      <c r="E147" s="26" t="n">
        <v>71</v>
      </c>
      <c r="F147" s="26" t="n">
        <v>52</v>
      </c>
      <c r="G147" s="26" t="n">
        <f aca="false">+(E147+F147)/2</f>
        <v>61.5</v>
      </c>
    </row>
    <row r="148" customFormat="false" ht="12.75" hidden="false" customHeight="false" outlineLevel="0" collapsed="false">
      <c r="B148" s="26" t="n">
        <v>1990</v>
      </c>
      <c r="C148" s="26" t="n">
        <v>5</v>
      </c>
      <c r="D148" s="26" t="n">
        <v>25</v>
      </c>
      <c r="E148" s="26" t="n">
        <v>79</v>
      </c>
      <c r="F148" s="26" t="n">
        <v>53</v>
      </c>
      <c r="G148" s="26" t="n">
        <f aca="false">+(E148+F148)/2</f>
        <v>66</v>
      </c>
    </row>
    <row r="149" customFormat="false" ht="12.75" hidden="false" customHeight="false" outlineLevel="0" collapsed="false">
      <c r="B149" s="26" t="n">
        <v>1990</v>
      </c>
      <c r="C149" s="26" t="n">
        <v>5</v>
      </c>
      <c r="D149" s="26" t="n">
        <v>26</v>
      </c>
      <c r="E149" s="26" t="n">
        <v>62</v>
      </c>
      <c r="F149" s="26" t="n">
        <v>56</v>
      </c>
      <c r="G149" s="26" t="n">
        <f aca="false">+(E149+F149)/2</f>
        <v>59</v>
      </c>
    </row>
    <row r="150" customFormat="false" ht="12.75" hidden="false" customHeight="false" outlineLevel="0" collapsed="false">
      <c r="B150" s="26" t="n">
        <v>1990</v>
      </c>
      <c r="C150" s="26" t="n">
        <v>5</v>
      </c>
      <c r="D150" s="26" t="n">
        <v>27</v>
      </c>
      <c r="E150" s="26" t="n">
        <v>70</v>
      </c>
      <c r="F150" s="26" t="n">
        <v>55</v>
      </c>
      <c r="G150" s="26" t="n">
        <f aca="false">+(E150+F150)/2</f>
        <v>62.5</v>
      </c>
    </row>
    <row r="151" customFormat="false" ht="12.75" hidden="false" customHeight="false" outlineLevel="0" collapsed="false">
      <c r="B151" s="26" t="n">
        <v>1990</v>
      </c>
      <c r="C151" s="26" t="n">
        <v>5</v>
      </c>
      <c r="D151" s="26" t="n">
        <v>28</v>
      </c>
      <c r="E151" s="26" t="n">
        <v>72</v>
      </c>
      <c r="F151" s="26" t="n">
        <v>56</v>
      </c>
      <c r="G151" s="26" t="n">
        <f aca="false">+(E151+F151)/2</f>
        <v>64</v>
      </c>
    </row>
    <row r="152" customFormat="false" ht="12.75" hidden="false" customHeight="false" outlineLevel="0" collapsed="false">
      <c r="B152" s="26" t="n">
        <v>1990</v>
      </c>
      <c r="C152" s="26" t="n">
        <v>5</v>
      </c>
      <c r="D152" s="26" t="n">
        <v>29</v>
      </c>
      <c r="E152" s="26" t="n">
        <v>60</v>
      </c>
      <c r="F152" s="26" t="n">
        <v>53</v>
      </c>
      <c r="G152" s="26" t="n">
        <f aca="false">+(E152+F152)/2</f>
        <v>56.5</v>
      </c>
    </row>
    <row r="153" customFormat="false" ht="12.75" hidden="false" customHeight="false" outlineLevel="0" collapsed="false">
      <c r="B153" s="26" t="n">
        <v>1990</v>
      </c>
      <c r="C153" s="26" t="n">
        <v>5</v>
      </c>
      <c r="D153" s="26" t="n">
        <v>30</v>
      </c>
      <c r="E153" s="26" t="n">
        <v>72</v>
      </c>
      <c r="F153" s="26" t="n">
        <v>53</v>
      </c>
      <c r="G153" s="26" t="n">
        <f aca="false">+(E153+F153)/2</f>
        <v>62.5</v>
      </c>
    </row>
    <row r="154" customFormat="false" ht="12.75" hidden="false" customHeight="false" outlineLevel="0" collapsed="false">
      <c r="B154" s="26" t="n">
        <v>1990</v>
      </c>
      <c r="C154" s="26" t="n">
        <v>5</v>
      </c>
      <c r="D154" s="26" t="n">
        <v>31</v>
      </c>
      <c r="E154" s="26" t="n">
        <v>76</v>
      </c>
      <c r="F154" s="26" t="n">
        <v>50</v>
      </c>
      <c r="G154" s="26" t="n">
        <f aca="false">+(E154+F154)/2</f>
        <v>63</v>
      </c>
    </row>
    <row r="155" customFormat="false" ht="12.75" hidden="false" customHeight="false" outlineLevel="0" collapsed="false">
      <c r="B155" s="26" t="n">
        <v>1990</v>
      </c>
      <c r="C155" s="26" t="n">
        <v>6</v>
      </c>
      <c r="D155" s="26" t="n">
        <v>1</v>
      </c>
      <c r="E155" s="26" t="n">
        <v>82</v>
      </c>
      <c r="F155" s="26" t="n">
        <v>61</v>
      </c>
      <c r="G155" s="26" t="n">
        <f aca="false">+(E155+F155)/2</f>
        <v>71.5</v>
      </c>
    </row>
    <row r="156" customFormat="false" ht="12.75" hidden="false" customHeight="false" outlineLevel="0" collapsed="false">
      <c r="B156" s="26" t="n">
        <v>1990</v>
      </c>
      <c r="C156" s="26" t="n">
        <v>6</v>
      </c>
      <c r="D156" s="26" t="n">
        <v>2</v>
      </c>
      <c r="E156" s="26" t="n">
        <v>84</v>
      </c>
      <c r="F156" s="26" t="n">
        <v>64</v>
      </c>
      <c r="G156" s="26" t="n">
        <f aca="false">+(E156+F156)/2</f>
        <v>74</v>
      </c>
    </row>
    <row r="157" customFormat="false" ht="12.75" hidden="false" customHeight="false" outlineLevel="0" collapsed="false">
      <c r="B157" s="26" t="n">
        <v>1990</v>
      </c>
      <c r="C157" s="26" t="n">
        <v>6</v>
      </c>
      <c r="D157" s="26" t="n">
        <v>3</v>
      </c>
      <c r="E157" s="26" t="n">
        <v>81</v>
      </c>
      <c r="F157" s="26" t="n">
        <v>68</v>
      </c>
      <c r="G157" s="26" t="n">
        <f aca="false">+(E157+F157)/2</f>
        <v>74.5</v>
      </c>
    </row>
    <row r="158" customFormat="false" ht="12.75" hidden="false" customHeight="false" outlineLevel="0" collapsed="false">
      <c r="B158" s="26" t="n">
        <v>1990</v>
      </c>
      <c r="C158" s="26" t="n">
        <v>6</v>
      </c>
      <c r="D158" s="26" t="n">
        <v>4</v>
      </c>
      <c r="E158" s="26" t="n">
        <v>77</v>
      </c>
      <c r="F158" s="26" t="n">
        <v>53</v>
      </c>
      <c r="G158" s="26" t="n">
        <f aca="false">+(E158+F158)/2</f>
        <v>65</v>
      </c>
    </row>
    <row r="159" customFormat="false" ht="12.75" hidden="false" customHeight="false" outlineLevel="0" collapsed="false">
      <c r="B159" s="26" t="n">
        <v>1990</v>
      </c>
      <c r="C159" s="26" t="n">
        <v>6</v>
      </c>
      <c r="D159" s="26" t="n">
        <v>5</v>
      </c>
      <c r="E159" s="26" t="n">
        <v>73</v>
      </c>
      <c r="F159" s="26" t="n">
        <v>50</v>
      </c>
      <c r="G159" s="26" t="n">
        <f aca="false">+(E159+F159)/2</f>
        <v>61.5</v>
      </c>
    </row>
    <row r="160" customFormat="false" ht="12.75" hidden="false" customHeight="false" outlineLevel="0" collapsed="false">
      <c r="B160" s="26" t="n">
        <v>1990</v>
      </c>
      <c r="C160" s="26" t="n">
        <v>6</v>
      </c>
      <c r="D160" s="26" t="n">
        <v>6</v>
      </c>
      <c r="E160" s="26" t="n">
        <v>77</v>
      </c>
      <c r="F160" s="26" t="n">
        <v>56</v>
      </c>
      <c r="G160" s="26" t="n">
        <f aca="false">+(E160+F160)/2</f>
        <v>66.5</v>
      </c>
    </row>
    <row r="161" customFormat="false" ht="12.75" hidden="false" customHeight="false" outlineLevel="0" collapsed="false">
      <c r="B161" s="26" t="n">
        <v>1990</v>
      </c>
      <c r="C161" s="26" t="n">
        <v>6</v>
      </c>
      <c r="D161" s="26" t="n">
        <v>7</v>
      </c>
      <c r="E161" s="26" t="n">
        <v>84</v>
      </c>
      <c r="F161" s="26" t="n">
        <v>64</v>
      </c>
      <c r="G161" s="26" t="n">
        <f aca="false">+(E161+F161)/2</f>
        <v>74</v>
      </c>
    </row>
    <row r="162" customFormat="false" ht="12.75" hidden="false" customHeight="false" outlineLevel="0" collapsed="false">
      <c r="B162" s="26" t="n">
        <v>1990</v>
      </c>
      <c r="C162" s="26" t="n">
        <v>6</v>
      </c>
      <c r="D162" s="26" t="n">
        <v>8</v>
      </c>
      <c r="E162" s="26" t="n">
        <v>78</v>
      </c>
      <c r="F162" s="26" t="n">
        <v>59</v>
      </c>
      <c r="G162" s="26" t="n">
        <f aca="false">+(E162+F162)/2</f>
        <v>68.5</v>
      </c>
    </row>
    <row r="163" customFormat="false" ht="12.75" hidden="false" customHeight="false" outlineLevel="0" collapsed="false">
      <c r="B163" s="26" t="n">
        <v>1990</v>
      </c>
      <c r="C163" s="26" t="n">
        <v>6</v>
      </c>
      <c r="D163" s="26" t="n">
        <v>9</v>
      </c>
      <c r="E163" s="26" t="n">
        <v>80</v>
      </c>
      <c r="F163" s="26" t="n">
        <v>62</v>
      </c>
      <c r="G163" s="26" t="n">
        <f aca="false">+(E163+F163)/2</f>
        <v>71</v>
      </c>
    </row>
    <row r="164" customFormat="false" ht="12.75" hidden="false" customHeight="false" outlineLevel="0" collapsed="false">
      <c r="B164" s="26" t="n">
        <v>1990</v>
      </c>
      <c r="C164" s="26" t="n">
        <v>6</v>
      </c>
      <c r="D164" s="26" t="n">
        <v>10</v>
      </c>
      <c r="E164" s="26" t="n">
        <v>83</v>
      </c>
      <c r="F164" s="26" t="n">
        <v>65</v>
      </c>
      <c r="G164" s="26" t="n">
        <f aca="false">+(E164+F164)/2</f>
        <v>74</v>
      </c>
    </row>
    <row r="165" customFormat="false" ht="12.75" hidden="false" customHeight="false" outlineLevel="0" collapsed="false">
      <c r="B165" s="26" t="n">
        <v>1990</v>
      </c>
      <c r="C165" s="26" t="n">
        <v>6</v>
      </c>
      <c r="D165" s="26" t="n">
        <v>11</v>
      </c>
      <c r="E165" s="26" t="n">
        <v>72</v>
      </c>
      <c r="F165" s="26" t="n">
        <v>59</v>
      </c>
      <c r="G165" s="26" t="n">
        <f aca="false">+(E165+F165)/2</f>
        <v>65.5</v>
      </c>
    </row>
    <row r="166" customFormat="false" ht="12.75" hidden="false" customHeight="false" outlineLevel="0" collapsed="false">
      <c r="B166" s="26" t="n">
        <v>1990</v>
      </c>
      <c r="C166" s="26" t="n">
        <v>6</v>
      </c>
      <c r="D166" s="26" t="n">
        <v>12</v>
      </c>
      <c r="E166" s="26" t="n">
        <v>82</v>
      </c>
      <c r="F166" s="26" t="n">
        <v>55</v>
      </c>
      <c r="G166" s="26" t="n">
        <f aca="false">+(E166+F166)/2</f>
        <v>68.5</v>
      </c>
    </row>
    <row r="167" customFormat="false" ht="12.75" hidden="false" customHeight="false" outlineLevel="0" collapsed="false">
      <c r="B167" s="26" t="n">
        <v>1990</v>
      </c>
      <c r="C167" s="26" t="n">
        <v>6</v>
      </c>
      <c r="D167" s="26" t="n">
        <v>13</v>
      </c>
      <c r="E167" s="26" t="n">
        <v>84</v>
      </c>
      <c r="F167" s="26" t="n">
        <v>57</v>
      </c>
      <c r="G167" s="26" t="n">
        <f aca="false">+(E167+F167)/2</f>
        <v>70.5</v>
      </c>
    </row>
    <row r="168" customFormat="false" ht="12.75" hidden="false" customHeight="false" outlineLevel="0" collapsed="false">
      <c r="B168" s="26" t="n">
        <v>1990</v>
      </c>
      <c r="C168" s="26" t="n">
        <v>6</v>
      </c>
      <c r="D168" s="26" t="n">
        <v>14</v>
      </c>
      <c r="E168" s="26" t="n">
        <v>68</v>
      </c>
      <c r="F168" s="26" t="n">
        <v>60</v>
      </c>
      <c r="G168" s="26" t="n">
        <f aca="false">+(E168+F168)/2</f>
        <v>64</v>
      </c>
    </row>
    <row r="169" customFormat="false" ht="12.75" hidden="false" customHeight="false" outlineLevel="0" collapsed="false">
      <c r="B169" s="26" t="n">
        <v>1990</v>
      </c>
      <c r="C169" s="26" t="n">
        <v>6</v>
      </c>
      <c r="D169" s="26" t="n">
        <v>15</v>
      </c>
      <c r="E169" s="26" t="n">
        <v>81</v>
      </c>
      <c r="F169" s="26" t="n">
        <v>60</v>
      </c>
      <c r="G169" s="26" t="n">
        <f aca="false">+(E169+F169)/2</f>
        <v>70.5</v>
      </c>
    </row>
    <row r="170" customFormat="false" ht="12.75" hidden="false" customHeight="false" outlineLevel="0" collapsed="false">
      <c r="B170" s="26" t="n">
        <v>1990</v>
      </c>
      <c r="C170" s="26" t="n">
        <v>6</v>
      </c>
      <c r="D170" s="26" t="n">
        <v>16</v>
      </c>
      <c r="E170" s="26" t="n">
        <v>85</v>
      </c>
      <c r="F170" s="26" t="n">
        <v>60</v>
      </c>
      <c r="G170" s="26" t="n">
        <f aca="false">+(E170+F170)/2</f>
        <v>72.5</v>
      </c>
    </row>
    <row r="171" customFormat="false" ht="12.75" hidden="false" customHeight="false" outlineLevel="0" collapsed="false">
      <c r="B171" s="26" t="n">
        <v>1990</v>
      </c>
      <c r="C171" s="26" t="n">
        <v>6</v>
      </c>
      <c r="D171" s="26" t="n">
        <v>17</v>
      </c>
      <c r="E171" s="26" t="n">
        <v>83</v>
      </c>
      <c r="F171" s="26" t="n">
        <v>63</v>
      </c>
      <c r="G171" s="26" t="n">
        <f aca="false">+(E171+F171)/2</f>
        <v>73</v>
      </c>
    </row>
    <row r="172" customFormat="false" ht="12.75" hidden="false" customHeight="false" outlineLevel="0" collapsed="false">
      <c r="B172" s="26" t="n">
        <v>1990</v>
      </c>
      <c r="C172" s="26" t="n">
        <v>6</v>
      </c>
      <c r="D172" s="26" t="n">
        <v>18</v>
      </c>
      <c r="E172" s="26" t="n">
        <v>82</v>
      </c>
      <c r="F172" s="26" t="n">
        <v>65</v>
      </c>
      <c r="G172" s="26" t="n">
        <f aca="false">+(E172+F172)/2</f>
        <v>73.5</v>
      </c>
    </row>
    <row r="173" customFormat="false" ht="12.75" hidden="false" customHeight="false" outlineLevel="0" collapsed="false">
      <c r="B173" s="26" t="n">
        <v>1990</v>
      </c>
      <c r="C173" s="26" t="n">
        <v>6</v>
      </c>
      <c r="D173" s="26" t="n">
        <v>19</v>
      </c>
      <c r="E173" s="26" t="n">
        <v>83</v>
      </c>
      <c r="F173" s="26" t="n">
        <v>65</v>
      </c>
      <c r="G173" s="26" t="n">
        <f aca="false">+(E173+F173)/2</f>
        <v>74</v>
      </c>
    </row>
    <row r="174" customFormat="false" ht="12.75" hidden="false" customHeight="false" outlineLevel="0" collapsed="false">
      <c r="B174" s="26" t="n">
        <v>1990</v>
      </c>
      <c r="C174" s="26" t="n">
        <v>6</v>
      </c>
      <c r="D174" s="26" t="n">
        <v>20</v>
      </c>
      <c r="E174" s="26" t="n">
        <v>80</v>
      </c>
      <c r="F174" s="26" t="n">
        <v>62</v>
      </c>
      <c r="G174" s="26" t="n">
        <f aca="false">+(E174+F174)/2</f>
        <v>71</v>
      </c>
    </row>
    <row r="175" customFormat="false" ht="12.75" hidden="false" customHeight="false" outlineLevel="0" collapsed="false">
      <c r="B175" s="26" t="n">
        <v>1990</v>
      </c>
      <c r="C175" s="26" t="n">
        <v>6</v>
      </c>
      <c r="D175" s="26" t="n">
        <v>21</v>
      </c>
      <c r="E175" s="26" t="n">
        <v>77</v>
      </c>
      <c r="F175" s="26" t="n">
        <v>65</v>
      </c>
      <c r="G175" s="26" t="n">
        <f aca="false">+(E175+F175)/2</f>
        <v>71</v>
      </c>
    </row>
    <row r="176" customFormat="false" ht="12.75" hidden="false" customHeight="false" outlineLevel="0" collapsed="false">
      <c r="B176" s="26" t="n">
        <v>1990</v>
      </c>
      <c r="C176" s="26" t="n">
        <v>6</v>
      </c>
      <c r="D176" s="26" t="n">
        <v>22</v>
      </c>
      <c r="E176" s="26" t="n">
        <v>89</v>
      </c>
      <c r="F176" s="26" t="n">
        <v>67</v>
      </c>
      <c r="G176" s="26" t="n">
        <f aca="false">+(E176+F176)/2</f>
        <v>78</v>
      </c>
    </row>
    <row r="177" customFormat="false" ht="12.75" hidden="false" customHeight="false" outlineLevel="0" collapsed="false">
      <c r="B177" s="26" t="n">
        <v>1990</v>
      </c>
      <c r="C177" s="26" t="n">
        <v>6</v>
      </c>
      <c r="D177" s="26" t="n">
        <v>23</v>
      </c>
      <c r="E177" s="26" t="n">
        <v>83</v>
      </c>
      <c r="F177" s="26" t="n">
        <v>70</v>
      </c>
      <c r="G177" s="26" t="n">
        <f aca="false">+(E177+F177)/2</f>
        <v>76.5</v>
      </c>
    </row>
    <row r="178" customFormat="false" ht="12.75" hidden="false" customHeight="false" outlineLevel="0" collapsed="false">
      <c r="B178" s="26" t="n">
        <v>1990</v>
      </c>
      <c r="C178" s="26" t="n">
        <v>6</v>
      </c>
      <c r="D178" s="26" t="n">
        <v>24</v>
      </c>
      <c r="E178" s="26" t="n">
        <v>80</v>
      </c>
      <c r="F178" s="26" t="n">
        <v>68</v>
      </c>
      <c r="G178" s="26" t="n">
        <f aca="false">+(E178+F178)/2</f>
        <v>74</v>
      </c>
    </row>
    <row r="179" customFormat="false" ht="12.75" hidden="false" customHeight="false" outlineLevel="0" collapsed="false">
      <c r="B179" s="26" t="n">
        <v>1990</v>
      </c>
      <c r="C179" s="26" t="n">
        <v>6</v>
      </c>
      <c r="D179" s="26" t="n">
        <v>25</v>
      </c>
      <c r="E179" s="26" t="n">
        <v>80</v>
      </c>
      <c r="F179" s="26" t="n">
        <v>64</v>
      </c>
      <c r="G179" s="26" t="n">
        <f aca="false">+(E179+F179)/2</f>
        <v>72</v>
      </c>
    </row>
    <row r="180" customFormat="false" ht="12.75" hidden="false" customHeight="false" outlineLevel="0" collapsed="false">
      <c r="B180" s="26" t="n">
        <v>1990</v>
      </c>
      <c r="C180" s="26" t="n">
        <v>6</v>
      </c>
      <c r="D180" s="26" t="n">
        <v>26</v>
      </c>
      <c r="E180" s="26" t="n">
        <v>84</v>
      </c>
      <c r="F180" s="26" t="n">
        <v>63</v>
      </c>
      <c r="G180" s="26" t="n">
        <f aca="false">+(E180+F180)/2</f>
        <v>73.5</v>
      </c>
    </row>
    <row r="181" customFormat="false" ht="12.75" hidden="false" customHeight="false" outlineLevel="0" collapsed="false">
      <c r="B181" s="26" t="n">
        <v>1990</v>
      </c>
      <c r="C181" s="26" t="n">
        <v>6</v>
      </c>
      <c r="D181" s="26" t="n">
        <v>27</v>
      </c>
      <c r="E181" s="26" t="n">
        <v>88</v>
      </c>
      <c r="F181" s="26" t="n">
        <v>69</v>
      </c>
      <c r="G181" s="26" t="n">
        <f aca="false">+(E181+F181)/2</f>
        <v>78.5</v>
      </c>
    </row>
    <row r="182" customFormat="false" ht="12.75" hidden="false" customHeight="false" outlineLevel="0" collapsed="false">
      <c r="B182" s="26" t="n">
        <v>1990</v>
      </c>
      <c r="C182" s="26" t="n">
        <v>6</v>
      </c>
      <c r="D182" s="26" t="n">
        <v>28</v>
      </c>
      <c r="E182" s="26" t="n">
        <v>89</v>
      </c>
      <c r="F182" s="26" t="n">
        <v>70</v>
      </c>
      <c r="G182" s="26" t="n">
        <f aca="false">+(E182+F182)/2</f>
        <v>79.5</v>
      </c>
    </row>
    <row r="183" customFormat="false" ht="12.75" hidden="false" customHeight="false" outlineLevel="0" collapsed="false">
      <c r="B183" s="26" t="n">
        <v>1990</v>
      </c>
      <c r="C183" s="26" t="n">
        <v>6</v>
      </c>
      <c r="D183" s="26" t="n">
        <v>29</v>
      </c>
      <c r="E183" s="26" t="n">
        <v>86</v>
      </c>
      <c r="F183" s="26" t="n">
        <v>70</v>
      </c>
      <c r="G183" s="26" t="n">
        <f aca="false">+(E183+F183)/2</f>
        <v>78</v>
      </c>
    </row>
    <row r="184" customFormat="false" ht="12.75" hidden="false" customHeight="false" outlineLevel="0" collapsed="false">
      <c r="B184" s="26" t="n">
        <v>1990</v>
      </c>
      <c r="C184" s="26" t="n">
        <v>6</v>
      </c>
      <c r="D184" s="26" t="n">
        <v>30</v>
      </c>
      <c r="E184" s="26" t="n">
        <v>88</v>
      </c>
      <c r="F184" s="26" t="n">
        <v>69</v>
      </c>
      <c r="G184" s="26" t="n">
        <f aca="false">+(E184+F184)/2</f>
        <v>78.5</v>
      </c>
    </row>
    <row r="185" customFormat="false" ht="12.75" hidden="false" customHeight="false" outlineLevel="0" collapsed="false">
      <c r="B185" s="26" t="n">
        <v>1990</v>
      </c>
      <c r="C185" s="26" t="n">
        <v>7</v>
      </c>
      <c r="D185" s="26" t="n">
        <v>1</v>
      </c>
      <c r="E185" s="26" t="n">
        <v>84</v>
      </c>
      <c r="F185" s="26" t="n">
        <v>64</v>
      </c>
      <c r="G185" s="26" t="n">
        <f aca="false">+(E185+F185)/2</f>
        <v>74</v>
      </c>
    </row>
    <row r="186" customFormat="false" ht="12.75" hidden="false" customHeight="false" outlineLevel="0" collapsed="false">
      <c r="B186" s="26" t="n">
        <v>1990</v>
      </c>
      <c r="C186" s="26" t="n">
        <v>7</v>
      </c>
      <c r="D186" s="26" t="n">
        <v>2</v>
      </c>
      <c r="E186" s="26" t="n">
        <v>76</v>
      </c>
      <c r="F186" s="26" t="n">
        <v>65</v>
      </c>
      <c r="G186" s="26" t="n">
        <f aca="false">+(E186+F186)/2</f>
        <v>70.5</v>
      </c>
    </row>
    <row r="187" customFormat="false" ht="12.75" hidden="false" customHeight="false" outlineLevel="0" collapsed="false">
      <c r="B187" s="26" t="n">
        <v>1990</v>
      </c>
      <c r="C187" s="26" t="n">
        <v>7</v>
      </c>
      <c r="D187" s="26" t="n">
        <v>3</v>
      </c>
      <c r="E187" s="26" t="n">
        <v>87</v>
      </c>
      <c r="F187" s="26" t="n">
        <v>64</v>
      </c>
      <c r="G187" s="26" t="n">
        <f aca="false">+(E187+F187)/2</f>
        <v>75.5</v>
      </c>
    </row>
    <row r="188" customFormat="false" ht="12.75" hidden="false" customHeight="false" outlineLevel="0" collapsed="false">
      <c r="B188" s="26" t="n">
        <v>1990</v>
      </c>
      <c r="C188" s="26" t="n">
        <v>7</v>
      </c>
      <c r="D188" s="26" t="n">
        <v>4</v>
      </c>
      <c r="E188" s="26" t="n">
        <v>93</v>
      </c>
      <c r="F188" s="26" t="n">
        <v>71</v>
      </c>
      <c r="G188" s="26" t="n">
        <f aca="false">+(E188+F188)/2</f>
        <v>82</v>
      </c>
    </row>
    <row r="189" customFormat="false" ht="12.75" hidden="false" customHeight="false" outlineLevel="0" collapsed="false">
      <c r="B189" s="26" t="n">
        <v>1990</v>
      </c>
      <c r="C189" s="26" t="n">
        <v>7</v>
      </c>
      <c r="D189" s="26" t="n">
        <v>5</v>
      </c>
      <c r="E189" s="26" t="n">
        <v>95</v>
      </c>
      <c r="F189" s="26" t="n">
        <v>76</v>
      </c>
      <c r="G189" s="26" t="n">
        <f aca="false">+(E189+F189)/2</f>
        <v>85.5</v>
      </c>
    </row>
    <row r="190" customFormat="false" ht="12.75" hidden="false" customHeight="false" outlineLevel="0" collapsed="false">
      <c r="B190" s="26" t="n">
        <v>1990</v>
      </c>
      <c r="C190" s="26" t="n">
        <v>7</v>
      </c>
      <c r="D190" s="26" t="n">
        <v>6</v>
      </c>
      <c r="E190" s="26" t="n">
        <v>82</v>
      </c>
      <c r="F190" s="26" t="n">
        <v>68</v>
      </c>
      <c r="G190" s="26" t="n">
        <f aca="false">+(E190+F190)/2</f>
        <v>75</v>
      </c>
    </row>
    <row r="191" customFormat="false" ht="12.75" hidden="false" customHeight="false" outlineLevel="0" collapsed="false">
      <c r="B191" s="26" t="n">
        <v>1990</v>
      </c>
      <c r="C191" s="26" t="n">
        <v>7</v>
      </c>
      <c r="D191" s="26" t="n">
        <v>7</v>
      </c>
      <c r="E191" s="26" t="n">
        <v>83</v>
      </c>
      <c r="F191" s="26" t="n">
        <v>63</v>
      </c>
      <c r="G191" s="26" t="n">
        <f aca="false">+(E191+F191)/2</f>
        <v>73</v>
      </c>
    </row>
    <row r="192" customFormat="false" ht="12.75" hidden="false" customHeight="false" outlineLevel="0" collapsed="false">
      <c r="B192" s="26" t="n">
        <v>1990</v>
      </c>
      <c r="C192" s="26" t="n">
        <v>7</v>
      </c>
      <c r="D192" s="26" t="n">
        <v>8</v>
      </c>
      <c r="E192" s="26" t="n">
        <v>80</v>
      </c>
      <c r="F192" s="26" t="n">
        <v>65</v>
      </c>
      <c r="G192" s="26" t="n">
        <f aca="false">+(E192+F192)/2</f>
        <v>72.5</v>
      </c>
    </row>
    <row r="193" customFormat="false" ht="12.75" hidden="false" customHeight="false" outlineLevel="0" collapsed="false">
      <c r="B193" s="26" t="n">
        <v>1990</v>
      </c>
      <c r="C193" s="26" t="n">
        <v>7</v>
      </c>
      <c r="D193" s="26" t="n">
        <v>9</v>
      </c>
      <c r="E193" s="26" t="n">
        <v>93</v>
      </c>
      <c r="F193" s="26" t="n">
        <v>72</v>
      </c>
      <c r="G193" s="26" t="n">
        <f aca="false">+(E193+F193)/2</f>
        <v>82.5</v>
      </c>
    </row>
    <row r="194" customFormat="false" ht="12.75" hidden="false" customHeight="false" outlineLevel="0" collapsed="false">
      <c r="B194" s="26" t="n">
        <v>1990</v>
      </c>
      <c r="C194" s="26" t="n">
        <v>7</v>
      </c>
      <c r="D194" s="26" t="n">
        <v>10</v>
      </c>
      <c r="E194" s="26" t="n">
        <v>87</v>
      </c>
      <c r="F194" s="26" t="n">
        <v>73</v>
      </c>
      <c r="G194" s="26" t="n">
        <f aca="false">+(E194+F194)/2</f>
        <v>80</v>
      </c>
    </row>
    <row r="195" customFormat="false" ht="12.75" hidden="false" customHeight="false" outlineLevel="0" collapsed="false">
      <c r="B195" s="26" t="n">
        <v>1990</v>
      </c>
      <c r="C195" s="26" t="n">
        <v>7</v>
      </c>
      <c r="D195" s="26" t="n">
        <v>11</v>
      </c>
      <c r="E195" s="26" t="n">
        <v>76</v>
      </c>
      <c r="F195" s="26" t="n">
        <v>63</v>
      </c>
      <c r="G195" s="26" t="n">
        <f aca="false">+(E195+F195)/2</f>
        <v>69.5</v>
      </c>
    </row>
    <row r="196" customFormat="false" ht="12.75" hidden="false" customHeight="false" outlineLevel="0" collapsed="false">
      <c r="B196" s="26" t="n">
        <v>1990</v>
      </c>
      <c r="C196" s="26" t="n">
        <v>7</v>
      </c>
      <c r="D196" s="26" t="n">
        <v>12</v>
      </c>
      <c r="E196" s="26" t="n">
        <v>67</v>
      </c>
      <c r="F196" s="26" t="n">
        <v>58</v>
      </c>
      <c r="G196" s="26" t="n">
        <f aca="false">+(E196+F196)/2</f>
        <v>62.5</v>
      </c>
    </row>
    <row r="197" customFormat="false" ht="12.75" hidden="false" customHeight="false" outlineLevel="0" collapsed="false">
      <c r="B197" s="26" t="n">
        <v>1990</v>
      </c>
      <c r="C197" s="26" t="n">
        <v>7</v>
      </c>
      <c r="D197" s="26" t="n">
        <v>13</v>
      </c>
      <c r="E197" s="26" t="n">
        <v>70</v>
      </c>
      <c r="F197" s="26" t="n">
        <v>57</v>
      </c>
      <c r="G197" s="26" t="n">
        <f aca="false">+(E197+F197)/2</f>
        <v>63.5</v>
      </c>
    </row>
    <row r="198" customFormat="false" ht="12.75" hidden="false" customHeight="false" outlineLevel="0" collapsed="false">
      <c r="B198" s="26" t="n">
        <v>1990</v>
      </c>
      <c r="C198" s="26" t="n">
        <v>7</v>
      </c>
      <c r="D198" s="26" t="n">
        <v>14</v>
      </c>
      <c r="E198" s="26" t="n">
        <v>74</v>
      </c>
      <c r="F198" s="26" t="n">
        <v>64</v>
      </c>
      <c r="G198" s="26" t="n">
        <f aca="false">+(E198+F198)/2</f>
        <v>69</v>
      </c>
    </row>
    <row r="199" customFormat="false" ht="12.75" hidden="false" customHeight="false" outlineLevel="0" collapsed="false">
      <c r="B199" s="26" t="n">
        <v>1990</v>
      </c>
      <c r="C199" s="26" t="n">
        <v>7</v>
      </c>
      <c r="D199" s="26" t="n">
        <v>15</v>
      </c>
      <c r="E199" s="26" t="n">
        <v>84</v>
      </c>
      <c r="F199" s="26" t="n">
        <v>68</v>
      </c>
      <c r="G199" s="26" t="n">
        <f aca="false">+(E199+F199)/2</f>
        <v>76</v>
      </c>
    </row>
    <row r="200" customFormat="false" ht="12.75" hidden="false" customHeight="false" outlineLevel="0" collapsed="false">
      <c r="B200" s="26" t="n">
        <v>1990</v>
      </c>
      <c r="C200" s="26" t="n">
        <v>7</v>
      </c>
      <c r="D200" s="26" t="n">
        <v>16</v>
      </c>
      <c r="E200" s="26" t="n">
        <v>86</v>
      </c>
      <c r="F200" s="26" t="n">
        <v>76</v>
      </c>
      <c r="G200" s="26" t="n">
        <f aca="false">+(E200+F200)/2</f>
        <v>81</v>
      </c>
    </row>
    <row r="201" customFormat="false" ht="12.75" hidden="false" customHeight="false" outlineLevel="0" collapsed="false">
      <c r="B201" s="26" t="n">
        <v>1990</v>
      </c>
      <c r="C201" s="26" t="n">
        <v>7</v>
      </c>
      <c r="D201" s="26" t="n">
        <v>17</v>
      </c>
      <c r="E201" s="26" t="n">
        <v>89</v>
      </c>
      <c r="F201" s="26" t="n">
        <v>74</v>
      </c>
      <c r="G201" s="26" t="n">
        <f aca="false">+(E201+F201)/2</f>
        <v>81.5</v>
      </c>
    </row>
    <row r="202" customFormat="false" ht="12.75" hidden="false" customHeight="false" outlineLevel="0" collapsed="false">
      <c r="B202" s="26" t="n">
        <v>1990</v>
      </c>
      <c r="C202" s="26" t="n">
        <v>7</v>
      </c>
      <c r="D202" s="26" t="n">
        <v>18</v>
      </c>
      <c r="E202" s="26" t="n">
        <v>92</v>
      </c>
      <c r="F202" s="26" t="n">
        <v>72</v>
      </c>
      <c r="G202" s="26" t="n">
        <f aca="false">+(E202+F202)/2</f>
        <v>82</v>
      </c>
    </row>
    <row r="203" customFormat="false" ht="12.75" hidden="false" customHeight="false" outlineLevel="0" collapsed="false">
      <c r="B203" s="26" t="n">
        <v>1990</v>
      </c>
      <c r="C203" s="26" t="n">
        <v>7</v>
      </c>
      <c r="D203" s="26" t="n">
        <v>19</v>
      </c>
      <c r="E203" s="26" t="n">
        <v>94</v>
      </c>
      <c r="F203" s="26" t="n">
        <v>74</v>
      </c>
      <c r="G203" s="26" t="n">
        <f aca="false">+(E203+F203)/2</f>
        <v>84</v>
      </c>
    </row>
    <row r="204" customFormat="false" ht="12.75" hidden="false" customHeight="false" outlineLevel="0" collapsed="false">
      <c r="B204" s="26" t="n">
        <v>1990</v>
      </c>
      <c r="C204" s="26" t="n">
        <v>7</v>
      </c>
      <c r="D204" s="26" t="n">
        <v>20</v>
      </c>
      <c r="E204" s="26" t="n">
        <v>91</v>
      </c>
      <c r="F204" s="26" t="n">
        <v>74</v>
      </c>
      <c r="G204" s="26" t="n">
        <f aca="false">+(E204+F204)/2</f>
        <v>82.5</v>
      </c>
    </row>
    <row r="205" customFormat="false" ht="12.75" hidden="false" customHeight="false" outlineLevel="0" collapsed="false">
      <c r="B205" s="26" t="n">
        <v>1990</v>
      </c>
      <c r="C205" s="26" t="n">
        <v>7</v>
      </c>
      <c r="D205" s="26" t="n">
        <v>21</v>
      </c>
      <c r="E205" s="26" t="n">
        <v>88</v>
      </c>
      <c r="F205" s="26" t="n">
        <v>71</v>
      </c>
      <c r="G205" s="26" t="n">
        <f aca="false">+(E205+F205)/2</f>
        <v>79.5</v>
      </c>
    </row>
    <row r="206" customFormat="false" ht="12.75" hidden="false" customHeight="false" outlineLevel="0" collapsed="false">
      <c r="B206" s="26" t="n">
        <v>1990</v>
      </c>
      <c r="C206" s="26" t="n">
        <v>7</v>
      </c>
      <c r="D206" s="26" t="n">
        <v>22</v>
      </c>
      <c r="E206" s="26" t="n">
        <v>85</v>
      </c>
      <c r="F206" s="26" t="n">
        <v>71</v>
      </c>
      <c r="G206" s="26" t="n">
        <f aca="false">+(E206+F206)/2</f>
        <v>78</v>
      </c>
    </row>
    <row r="207" customFormat="false" ht="12.75" hidden="false" customHeight="false" outlineLevel="0" collapsed="false">
      <c r="B207" s="26" t="n">
        <v>1990</v>
      </c>
      <c r="C207" s="26" t="n">
        <v>7</v>
      </c>
      <c r="D207" s="26" t="n">
        <v>23</v>
      </c>
      <c r="E207" s="26" t="n">
        <v>87</v>
      </c>
      <c r="F207" s="26" t="n">
        <v>71</v>
      </c>
      <c r="G207" s="26" t="n">
        <f aca="false">+(E207+F207)/2</f>
        <v>79</v>
      </c>
    </row>
    <row r="208" customFormat="false" ht="12.75" hidden="false" customHeight="false" outlineLevel="0" collapsed="false">
      <c r="B208" s="26" t="n">
        <v>1990</v>
      </c>
      <c r="C208" s="26" t="n">
        <v>7</v>
      </c>
      <c r="D208" s="26" t="n">
        <v>24</v>
      </c>
      <c r="E208" s="26" t="n">
        <v>83</v>
      </c>
      <c r="F208" s="26" t="n">
        <v>69</v>
      </c>
      <c r="G208" s="26" t="n">
        <f aca="false">+(E208+F208)/2</f>
        <v>76</v>
      </c>
    </row>
    <row r="209" customFormat="false" ht="12.75" hidden="false" customHeight="false" outlineLevel="0" collapsed="false">
      <c r="B209" s="26" t="n">
        <v>1990</v>
      </c>
      <c r="C209" s="26" t="n">
        <v>7</v>
      </c>
      <c r="D209" s="26" t="n">
        <v>25</v>
      </c>
      <c r="E209" s="26" t="n">
        <v>89</v>
      </c>
      <c r="F209" s="26" t="n">
        <v>70</v>
      </c>
      <c r="G209" s="26" t="n">
        <f aca="false">+(E209+F209)/2</f>
        <v>79.5</v>
      </c>
    </row>
    <row r="210" customFormat="false" ht="12.75" hidden="false" customHeight="false" outlineLevel="0" collapsed="false">
      <c r="B210" s="26" t="n">
        <v>1990</v>
      </c>
      <c r="C210" s="26" t="n">
        <v>7</v>
      </c>
      <c r="D210" s="26" t="n">
        <v>26</v>
      </c>
      <c r="E210" s="26" t="n">
        <v>88</v>
      </c>
      <c r="F210" s="26" t="n">
        <v>72</v>
      </c>
      <c r="G210" s="26" t="n">
        <f aca="false">+(E210+F210)/2</f>
        <v>80</v>
      </c>
    </row>
    <row r="211" customFormat="false" ht="12.75" hidden="false" customHeight="false" outlineLevel="0" collapsed="false">
      <c r="B211" s="26" t="n">
        <v>1990</v>
      </c>
      <c r="C211" s="26" t="n">
        <v>7</v>
      </c>
      <c r="D211" s="26" t="n">
        <v>27</v>
      </c>
      <c r="E211" s="26" t="n">
        <v>82</v>
      </c>
      <c r="F211" s="26" t="n">
        <v>70</v>
      </c>
      <c r="G211" s="26" t="n">
        <f aca="false">+(E211+F211)/2</f>
        <v>76</v>
      </c>
    </row>
    <row r="212" customFormat="false" ht="12.75" hidden="false" customHeight="false" outlineLevel="0" collapsed="false">
      <c r="B212" s="26" t="n">
        <v>1990</v>
      </c>
      <c r="C212" s="26" t="n">
        <v>7</v>
      </c>
      <c r="D212" s="26" t="n">
        <v>28</v>
      </c>
      <c r="E212" s="26" t="n">
        <v>82</v>
      </c>
      <c r="F212" s="26" t="n">
        <v>71</v>
      </c>
      <c r="G212" s="26" t="n">
        <f aca="false">+(E212+F212)/2</f>
        <v>76.5</v>
      </c>
    </row>
    <row r="213" customFormat="false" ht="12.75" hidden="false" customHeight="false" outlineLevel="0" collapsed="false">
      <c r="B213" s="26" t="n">
        <v>1990</v>
      </c>
      <c r="C213" s="26" t="n">
        <v>7</v>
      </c>
      <c r="D213" s="26" t="n">
        <v>29</v>
      </c>
      <c r="E213" s="26" t="n">
        <v>86</v>
      </c>
      <c r="F213" s="26" t="n">
        <v>71</v>
      </c>
      <c r="G213" s="26" t="n">
        <f aca="false">+(E213+F213)/2</f>
        <v>78.5</v>
      </c>
    </row>
    <row r="214" customFormat="false" ht="12.75" hidden="false" customHeight="false" outlineLevel="0" collapsed="false">
      <c r="B214" s="26" t="n">
        <v>1990</v>
      </c>
      <c r="C214" s="26" t="n">
        <v>7</v>
      </c>
      <c r="D214" s="26" t="n">
        <v>30</v>
      </c>
      <c r="E214" s="26" t="n">
        <v>84</v>
      </c>
      <c r="F214" s="26" t="n">
        <v>68</v>
      </c>
      <c r="G214" s="26" t="n">
        <f aca="false">+(E214+F214)/2</f>
        <v>76</v>
      </c>
    </row>
    <row r="215" customFormat="false" ht="12.75" hidden="false" customHeight="false" outlineLevel="0" collapsed="false">
      <c r="B215" s="26" t="n">
        <v>1990</v>
      </c>
      <c r="C215" s="26" t="n">
        <v>7</v>
      </c>
      <c r="D215" s="26" t="n">
        <v>31</v>
      </c>
      <c r="E215" s="26" t="n">
        <v>89</v>
      </c>
      <c r="F215" s="26" t="n">
        <v>68</v>
      </c>
      <c r="G215" s="26" t="n">
        <f aca="false">+(E215+F215)/2</f>
        <v>78.5</v>
      </c>
    </row>
    <row r="216" customFormat="false" ht="12.75" hidden="false" customHeight="false" outlineLevel="0" collapsed="false">
      <c r="B216" s="26" t="n">
        <v>1990</v>
      </c>
      <c r="C216" s="26" t="n">
        <v>8</v>
      </c>
      <c r="D216" s="26" t="n">
        <v>1</v>
      </c>
      <c r="E216" s="26" t="n">
        <v>85</v>
      </c>
      <c r="F216" s="26" t="n">
        <v>64</v>
      </c>
      <c r="G216" s="26" t="n">
        <f aca="false">+(E216+F216)/2</f>
        <v>74.5</v>
      </c>
    </row>
    <row r="217" customFormat="false" ht="12.75" hidden="false" customHeight="false" outlineLevel="0" collapsed="false">
      <c r="B217" s="26" t="n">
        <v>1990</v>
      </c>
      <c r="C217" s="26" t="n">
        <v>8</v>
      </c>
      <c r="D217" s="26" t="n">
        <v>2</v>
      </c>
      <c r="E217" s="26" t="n">
        <v>89</v>
      </c>
      <c r="F217" s="26" t="n">
        <v>64</v>
      </c>
      <c r="G217" s="26" t="n">
        <f aca="false">+(E217+F217)/2</f>
        <v>76.5</v>
      </c>
    </row>
    <row r="218" customFormat="false" ht="12.75" hidden="false" customHeight="false" outlineLevel="0" collapsed="false">
      <c r="B218" s="26" t="n">
        <v>1990</v>
      </c>
      <c r="C218" s="26" t="n">
        <v>8</v>
      </c>
      <c r="D218" s="26" t="n">
        <v>3</v>
      </c>
      <c r="E218" s="26" t="n">
        <v>93</v>
      </c>
      <c r="F218" s="26" t="n">
        <v>68</v>
      </c>
      <c r="G218" s="26" t="n">
        <f aca="false">+(E218+F218)/2</f>
        <v>80.5</v>
      </c>
    </row>
    <row r="219" customFormat="false" ht="12.75" hidden="false" customHeight="false" outlineLevel="0" collapsed="false">
      <c r="B219" s="26" t="n">
        <v>1990</v>
      </c>
      <c r="C219" s="26" t="n">
        <v>8</v>
      </c>
      <c r="D219" s="26" t="n">
        <v>4</v>
      </c>
      <c r="E219" s="26" t="n">
        <v>92</v>
      </c>
      <c r="F219" s="26" t="n">
        <v>71</v>
      </c>
      <c r="G219" s="26" t="n">
        <f aca="false">+(E219+F219)/2</f>
        <v>81.5</v>
      </c>
    </row>
    <row r="220" customFormat="false" ht="12.75" hidden="false" customHeight="false" outlineLevel="0" collapsed="false">
      <c r="B220" s="26" t="n">
        <v>1990</v>
      </c>
      <c r="C220" s="26" t="n">
        <v>8</v>
      </c>
      <c r="D220" s="26" t="n">
        <v>5</v>
      </c>
      <c r="E220" s="26" t="n">
        <v>79</v>
      </c>
      <c r="F220" s="26" t="n">
        <v>69</v>
      </c>
      <c r="G220" s="26" t="n">
        <f aca="false">+(E220+F220)/2</f>
        <v>74</v>
      </c>
    </row>
    <row r="221" customFormat="false" ht="12.75" hidden="false" customHeight="false" outlineLevel="0" collapsed="false">
      <c r="B221" s="26" t="n">
        <v>1990</v>
      </c>
      <c r="C221" s="26" t="n">
        <v>8</v>
      </c>
      <c r="D221" s="26" t="n">
        <v>6</v>
      </c>
      <c r="E221" s="26" t="n">
        <v>84</v>
      </c>
      <c r="F221" s="26" t="n">
        <v>68</v>
      </c>
      <c r="G221" s="26" t="n">
        <f aca="false">+(E221+F221)/2</f>
        <v>76</v>
      </c>
    </row>
    <row r="222" customFormat="false" ht="12.75" hidden="false" customHeight="false" outlineLevel="0" collapsed="false">
      <c r="B222" s="26" t="n">
        <v>1990</v>
      </c>
      <c r="C222" s="26" t="n">
        <v>8</v>
      </c>
      <c r="D222" s="26" t="n">
        <v>7</v>
      </c>
      <c r="E222" s="26" t="n">
        <v>85</v>
      </c>
      <c r="F222" s="26" t="n">
        <v>71</v>
      </c>
      <c r="G222" s="26" t="n">
        <f aca="false">+(E222+F222)/2</f>
        <v>78</v>
      </c>
    </row>
    <row r="223" customFormat="false" ht="12.75" hidden="false" customHeight="false" outlineLevel="0" collapsed="false">
      <c r="B223" s="26" t="n">
        <v>1990</v>
      </c>
      <c r="C223" s="26" t="n">
        <v>8</v>
      </c>
      <c r="D223" s="26" t="n">
        <v>8</v>
      </c>
      <c r="E223" s="26" t="n">
        <v>87</v>
      </c>
      <c r="F223" s="26" t="n">
        <v>68</v>
      </c>
      <c r="G223" s="26" t="n">
        <f aca="false">+(E223+F223)/2</f>
        <v>77.5</v>
      </c>
    </row>
    <row r="224" customFormat="false" ht="12.75" hidden="false" customHeight="false" outlineLevel="0" collapsed="false">
      <c r="B224" s="26" t="n">
        <v>1990</v>
      </c>
      <c r="C224" s="26" t="n">
        <v>8</v>
      </c>
      <c r="D224" s="26" t="n">
        <v>9</v>
      </c>
      <c r="E224" s="26" t="n">
        <v>82</v>
      </c>
      <c r="F224" s="26" t="n">
        <v>69</v>
      </c>
      <c r="G224" s="26" t="n">
        <f aca="false">+(E224+F224)/2</f>
        <v>75.5</v>
      </c>
    </row>
    <row r="225" customFormat="false" ht="12.75" hidden="false" customHeight="false" outlineLevel="0" collapsed="false">
      <c r="B225" s="26" t="n">
        <v>1990</v>
      </c>
      <c r="C225" s="26" t="n">
        <v>8</v>
      </c>
      <c r="D225" s="26" t="n">
        <v>10</v>
      </c>
      <c r="E225" s="26" t="n">
        <v>76</v>
      </c>
      <c r="F225" s="26" t="n">
        <v>70</v>
      </c>
      <c r="G225" s="26" t="n">
        <f aca="false">+(E225+F225)/2</f>
        <v>73</v>
      </c>
    </row>
    <row r="226" customFormat="false" ht="12.75" hidden="false" customHeight="false" outlineLevel="0" collapsed="false">
      <c r="B226" s="26" t="n">
        <v>1990</v>
      </c>
      <c r="C226" s="26" t="n">
        <v>8</v>
      </c>
      <c r="D226" s="26" t="n">
        <v>11</v>
      </c>
      <c r="E226" s="26" t="n">
        <v>84</v>
      </c>
      <c r="F226" s="26" t="n">
        <v>68</v>
      </c>
      <c r="G226" s="26" t="n">
        <f aca="false">+(E226+F226)/2</f>
        <v>76</v>
      </c>
    </row>
    <row r="227" customFormat="false" ht="12.75" hidden="false" customHeight="false" outlineLevel="0" collapsed="false">
      <c r="B227" s="26" t="n">
        <v>1990</v>
      </c>
      <c r="C227" s="26" t="n">
        <v>8</v>
      </c>
      <c r="D227" s="26" t="n">
        <v>12</v>
      </c>
      <c r="E227" s="26" t="n">
        <v>89</v>
      </c>
      <c r="F227" s="26" t="n">
        <v>69</v>
      </c>
      <c r="G227" s="26" t="n">
        <f aca="false">+(E227+F227)/2</f>
        <v>79</v>
      </c>
    </row>
    <row r="228" customFormat="false" ht="12.75" hidden="false" customHeight="false" outlineLevel="0" collapsed="false">
      <c r="B228" s="26" t="n">
        <v>1990</v>
      </c>
      <c r="C228" s="26" t="n">
        <v>8</v>
      </c>
      <c r="D228" s="26" t="n">
        <v>13</v>
      </c>
      <c r="E228" s="26" t="n">
        <v>86</v>
      </c>
      <c r="F228" s="26" t="n">
        <v>69</v>
      </c>
      <c r="G228" s="26" t="n">
        <f aca="false">+(E228+F228)/2</f>
        <v>77.5</v>
      </c>
    </row>
    <row r="229" customFormat="false" ht="12.75" hidden="false" customHeight="false" outlineLevel="0" collapsed="false">
      <c r="B229" s="26" t="n">
        <v>1990</v>
      </c>
      <c r="C229" s="26" t="n">
        <v>8</v>
      </c>
      <c r="D229" s="26" t="n">
        <v>14</v>
      </c>
      <c r="E229" s="26" t="n">
        <v>85</v>
      </c>
      <c r="F229" s="26" t="n">
        <v>66</v>
      </c>
      <c r="G229" s="26" t="n">
        <f aca="false">+(E229+F229)/2</f>
        <v>75.5</v>
      </c>
    </row>
    <row r="230" customFormat="false" ht="12.75" hidden="false" customHeight="false" outlineLevel="0" collapsed="false">
      <c r="B230" s="26" t="n">
        <v>1990</v>
      </c>
      <c r="C230" s="26" t="n">
        <v>8</v>
      </c>
      <c r="D230" s="26" t="n">
        <v>15</v>
      </c>
      <c r="E230" s="26" t="n">
        <v>85</v>
      </c>
      <c r="F230" s="26" t="n">
        <v>68</v>
      </c>
      <c r="G230" s="26" t="n">
        <f aca="false">+(E230+F230)/2</f>
        <v>76.5</v>
      </c>
    </row>
    <row r="231" customFormat="false" ht="12.75" hidden="false" customHeight="false" outlineLevel="0" collapsed="false">
      <c r="B231" s="26" t="n">
        <v>1990</v>
      </c>
      <c r="C231" s="26" t="n">
        <v>8</v>
      </c>
      <c r="D231" s="26" t="n">
        <v>16</v>
      </c>
      <c r="E231" s="26" t="n">
        <v>87</v>
      </c>
      <c r="F231" s="26" t="n">
        <v>68</v>
      </c>
      <c r="G231" s="26" t="n">
        <f aca="false">+(E231+F231)/2</f>
        <v>77.5</v>
      </c>
    </row>
    <row r="232" customFormat="false" ht="12.75" hidden="false" customHeight="false" outlineLevel="0" collapsed="false">
      <c r="B232" s="26" t="n">
        <v>1990</v>
      </c>
      <c r="C232" s="26" t="n">
        <v>8</v>
      </c>
      <c r="D232" s="26" t="n">
        <v>17</v>
      </c>
      <c r="E232" s="26" t="n">
        <v>91</v>
      </c>
      <c r="F232" s="26" t="n">
        <v>71</v>
      </c>
      <c r="G232" s="26" t="n">
        <f aca="false">+(E232+F232)/2</f>
        <v>81</v>
      </c>
    </row>
    <row r="233" customFormat="false" ht="12.75" hidden="false" customHeight="false" outlineLevel="0" collapsed="false">
      <c r="B233" s="26" t="n">
        <v>1990</v>
      </c>
      <c r="C233" s="26" t="n">
        <v>8</v>
      </c>
      <c r="D233" s="26" t="n">
        <v>18</v>
      </c>
      <c r="E233" s="26" t="n">
        <v>89</v>
      </c>
      <c r="F233" s="26" t="n">
        <v>72</v>
      </c>
      <c r="G233" s="26" t="n">
        <f aca="false">+(E233+F233)/2</f>
        <v>80.5</v>
      </c>
    </row>
    <row r="234" customFormat="false" ht="12.75" hidden="false" customHeight="false" outlineLevel="0" collapsed="false">
      <c r="B234" s="26" t="n">
        <v>1990</v>
      </c>
      <c r="C234" s="26" t="n">
        <v>8</v>
      </c>
      <c r="D234" s="26" t="n">
        <v>19</v>
      </c>
      <c r="E234" s="26" t="n">
        <v>82</v>
      </c>
      <c r="F234" s="26" t="n">
        <v>58</v>
      </c>
      <c r="G234" s="26" t="n">
        <f aca="false">+(E234+F234)/2</f>
        <v>70</v>
      </c>
    </row>
    <row r="235" customFormat="false" ht="12.75" hidden="false" customHeight="false" outlineLevel="0" collapsed="false">
      <c r="B235" s="26" t="n">
        <v>1990</v>
      </c>
      <c r="C235" s="26" t="n">
        <v>8</v>
      </c>
      <c r="D235" s="26" t="n">
        <v>20</v>
      </c>
      <c r="E235" s="26" t="n">
        <v>68</v>
      </c>
      <c r="F235" s="26" t="n">
        <v>59</v>
      </c>
      <c r="G235" s="26" t="n">
        <f aca="false">+(E235+F235)/2</f>
        <v>63.5</v>
      </c>
    </row>
    <row r="236" customFormat="false" ht="12.75" hidden="false" customHeight="false" outlineLevel="0" collapsed="false">
      <c r="B236" s="26" t="n">
        <v>1990</v>
      </c>
      <c r="C236" s="26" t="n">
        <v>8</v>
      </c>
      <c r="D236" s="26" t="n">
        <v>21</v>
      </c>
      <c r="E236" s="26" t="n">
        <v>69</v>
      </c>
      <c r="F236" s="26" t="n">
        <v>58</v>
      </c>
      <c r="G236" s="26" t="n">
        <f aca="false">+(E236+F236)/2</f>
        <v>63.5</v>
      </c>
    </row>
    <row r="237" customFormat="false" ht="12.75" hidden="false" customHeight="false" outlineLevel="0" collapsed="false">
      <c r="B237" s="26" t="n">
        <v>1990</v>
      </c>
      <c r="C237" s="26" t="n">
        <v>8</v>
      </c>
      <c r="D237" s="26" t="n">
        <v>22</v>
      </c>
      <c r="E237" s="26" t="n">
        <v>78</v>
      </c>
      <c r="F237" s="26" t="n">
        <v>65</v>
      </c>
      <c r="G237" s="26" t="n">
        <f aca="false">+(E237+F237)/2</f>
        <v>71.5</v>
      </c>
    </row>
    <row r="238" customFormat="false" ht="12.75" hidden="false" customHeight="false" outlineLevel="0" collapsed="false">
      <c r="B238" s="26" t="n">
        <v>1990</v>
      </c>
      <c r="C238" s="26" t="n">
        <v>8</v>
      </c>
      <c r="D238" s="26" t="n">
        <v>23</v>
      </c>
      <c r="E238" s="26" t="n">
        <v>69</v>
      </c>
      <c r="F238" s="26" t="n">
        <v>65</v>
      </c>
      <c r="G238" s="26" t="n">
        <f aca="false">+(E238+F238)/2</f>
        <v>67</v>
      </c>
    </row>
    <row r="239" customFormat="false" ht="12.75" hidden="false" customHeight="false" outlineLevel="0" collapsed="false">
      <c r="B239" s="26" t="n">
        <v>1990</v>
      </c>
      <c r="C239" s="26" t="n">
        <v>8</v>
      </c>
      <c r="D239" s="26" t="n">
        <v>24</v>
      </c>
      <c r="E239" s="26" t="n">
        <v>71</v>
      </c>
      <c r="F239" s="26" t="n">
        <v>67</v>
      </c>
      <c r="G239" s="26" t="n">
        <f aca="false">+(E239+F239)/2</f>
        <v>69</v>
      </c>
    </row>
    <row r="240" customFormat="false" ht="12.75" hidden="false" customHeight="false" outlineLevel="0" collapsed="false">
      <c r="B240" s="26" t="n">
        <v>1990</v>
      </c>
      <c r="C240" s="26" t="n">
        <v>8</v>
      </c>
      <c r="D240" s="26" t="n">
        <v>25</v>
      </c>
      <c r="E240" s="26" t="n">
        <v>83</v>
      </c>
      <c r="F240" s="26" t="n">
        <v>70</v>
      </c>
      <c r="G240" s="26" t="n">
        <f aca="false">+(E240+F240)/2</f>
        <v>76.5</v>
      </c>
    </row>
    <row r="241" customFormat="false" ht="12.75" hidden="false" customHeight="false" outlineLevel="0" collapsed="false">
      <c r="B241" s="26" t="n">
        <v>1990</v>
      </c>
      <c r="C241" s="26" t="n">
        <v>8</v>
      </c>
      <c r="D241" s="26" t="n">
        <v>26</v>
      </c>
      <c r="E241" s="26" t="n">
        <v>89</v>
      </c>
      <c r="F241" s="26" t="n">
        <v>70</v>
      </c>
      <c r="G241" s="26" t="n">
        <f aca="false">+(E241+F241)/2</f>
        <v>79.5</v>
      </c>
    </row>
    <row r="242" customFormat="false" ht="12.75" hidden="false" customHeight="false" outlineLevel="0" collapsed="false">
      <c r="B242" s="26" t="n">
        <v>1990</v>
      </c>
      <c r="C242" s="26" t="n">
        <v>8</v>
      </c>
      <c r="D242" s="26" t="n">
        <v>27</v>
      </c>
      <c r="E242" s="26" t="n">
        <v>90</v>
      </c>
      <c r="F242" s="26" t="n">
        <v>70</v>
      </c>
      <c r="G242" s="26" t="n">
        <f aca="false">+(E242+F242)/2</f>
        <v>80</v>
      </c>
    </row>
    <row r="243" customFormat="false" ht="12.75" hidden="false" customHeight="false" outlineLevel="0" collapsed="false">
      <c r="B243" s="26" t="n">
        <v>1990</v>
      </c>
      <c r="C243" s="26" t="n">
        <v>8</v>
      </c>
      <c r="D243" s="26" t="n">
        <v>28</v>
      </c>
      <c r="E243" s="26" t="n">
        <v>88</v>
      </c>
      <c r="F243" s="26" t="n">
        <v>68</v>
      </c>
      <c r="G243" s="26" t="n">
        <f aca="false">+(E243+F243)/2</f>
        <v>78</v>
      </c>
    </row>
    <row r="244" customFormat="false" ht="12.75" hidden="false" customHeight="false" outlineLevel="0" collapsed="false">
      <c r="B244" s="26" t="n">
        <v>1990</v>
      </c>
      <c r="C244" s="26" t="n">
        <v>8</v>
      </c>
      <c r="D244" s="26" t="n">
        <v>29</v>
      </c>
      <c r="E244" s="26" t="n">
        <v>86</v>
      </c>
      <c r="F244" s="26" t="n">
        <v>66</v>
      </c>
      <c r="G244" s="26" t="n">
        <f aca="false">+(E244+F244)/2</f>
        <v>76</v>
      </c>
    </row>
    <row r="245" customFormat="false" ht="12.75" hidden="false" customHeight="false" outlineLevel="0" collapsed="false">
      <c r="B245" s="26" t="n">
        <v>1990</v>
      </c>
      <c r="C245" s="26" t="n">
        <v>8</v>
      </c>
      <c r="D245" s="26" t="n">
        <v>30</v>
      </c>
      <c r="E245" s="26" t="n">
        <v>84</v>
      </c>
      <c r="F245" s="26" t="n">
        <v>65</v>
      </c>
      <c r="G245" s="26" t="n">
        <f aca="false">+(E245+F245)/2</f>
        <v>74.5</v>
      </c>
    </row>
    <row r="246" customFormat="false" ht="12.75" hidden="false" customHeight="false" outlineLevel="0" collapsed="false">
      <c r="B246" s="26" t="n">
        <v>1990</v>
      </c>
      <c r="C246" s="26" t="n">
        <v>8</v>
      </c>
      <c r="D246" s="26" t="n">
        <v>31</v>
      </c>
      <c r="E246" s="26" t="n">
        <v>83</v>
      </c>
      <c r="F246" s="26" t="n">
        <v>63</v>
      </c>
      <c r="G246" s="26" t="n">
        <f aca="false">+(E246+F246)/2</f>
        <v>73</v>
      </c>
    </row>
    <row r="247" customFormat="false" ht="12.75" hidden="false" customHeight="false" outlineLevel="0" collapsed="false">
      <c r="B247" s="26" t="n">
        <v>1990</v>
      </c>
      <c r="C247" s="26" t="n">
        <v>9</v>
      </c>
      <c r="D247" s="26" t="n">
        <v>1</v>
      </c>
      <c r="E247" s="26" t="n">
        <v>86</v>
      </c>
      <c r="F247" s="26" t="n">
        <v>64</v>
      </c>
      <c r="G247" s="26" t="n">
        <f aca="false">+(E247+F247)/2</f>
        <v>75</v>
      </c>
    </row>
    <row r="248" customFormat="false" ht="12.75" hidden="false" customHeight="false" outlineLevel="0" collapsed="false">
      <c r="B248" s="26" t="n">
        <v>1990</v>
      </c>
      <c r="C248" s="26" t="n">
        <v>9</v>
      </c>
      <c r="D248" s="26" t="n">
        <v>2</v>
      </c>
      <c r="E248" s="26" t="n">
        <v>89</v>
      </c>
      <c r="F248" s="26" t="n">
        <v>69</v>
      </c>
      <c r="G248" s="26" t="n">
        <f aca="false">+(E248+F248)/2</f>
        <v>79</v>
      </c>
    </row>
    <row r="249" customFormat="false" ht="12.75" hidden="false" customHeight="false" outlineLevel="0" collapsed="false">
      <c r="B249" s="26" t="n">
        <v>1990</v>
      </c>
      <c r="C249" s="26" t="n">
        <v>9</v>
      </c>
      <c r="D249" s="26" t="n">
        <v>3</v>
      </c>
      <c r="E249" s="26" t="n">
        <v>79</v>
      </c>
      <c r="F249" s="26" t="n">
        <v>66</v>
      </c>
      <c r="G249" s="26" t="n">
        <f aca="false">+(E249+F249)/2</f>
        <v>72.5</v>
      </c>
    </row>
    <row r="250" customFormat="false" ht="12.75" hidden="false" customHeight="false" outlineLevel="0" collapsed="false">
      <c r="B250" s="26" t="n">
        <v>1990</v>
      </c>
      <c r="C250" s="26" t="n">
        <v>9</v>
      </c>
      <c r="D250" s="26" t="n">
        <v>4</v>
      </c>
      <c r="E250" s="26" t="n">
        <v>76</v>
      </c>
      <c r="F250" s="26" t="n">
        <v>58</v>
      </c>
      <c r="G250" s="26" t="n">
        <f aca="false">+(E250+F250)/2</f>
        <v>67</v>
      </c>
    </row>
    <row r="251" customFormat="false" ht="12.75" hidden="false" customHeight="false" outlineLevel="0" collapsed="false">
      <c r="B251" s="26" t="n">
        <v>1990</v>
      </c>
      <c r="C251" s="26" t="n">
        <v>9</v>
      </c>
      <c r="D251" s="26" t="n">
        <v>5</v>
      </c>
      <c r="E251" s="26" t="n">
        <v>80</v>
      </c>
      <c r="F251" s="26" t="n">
        <v>63</v>
      </c>
      <c r="G251" s="26" t="n">
        <f aca="false">+(E251+F251)/2</f>
        <v>71.5</v>
      </c>
    </row>
    <row r="252" customFormat="false" ht="12.75" hidden="false" customHeight="false" outlineLevel="0" collapsed="false">
      <c r="B252" s="26" t="n">
        <v>1990</v>
      </c>
      <c r="C252" s="26" t="n">
        <v>9</v>
      </c>
      <c r="D252" s="26" t="n">
        <v>6</v>
      </c>
      <c r="E252" s="26" t="n">
        <v>83</v>
      </c>
      <c r="F252" s="26" t="n">
        <v>71</v>
      </c>
      <c r="G252" s="26" t="n">
        <f aca="false">+(E252+F252)/2</f>
        <v>77</v>
      </c>
    </row>
    <row r="253" customFormat="false" ht="12.75" hidden="false" customHeight="false" outlineLevel="0" collapsed="false">
      <c r="B253" s="26" t="n">
        <v>1990</v>
      </c>
      <c r="C253" s="26" t="n">
        <v>9</v>
      </c>
      <c r="D253" s="26" t="n">
        <v>7</v>
      </c>
      <c r="E253" s="26" t="n">
        <v>86</v>
      </c>
      <c r="F253" s="26" t="n">
        <v>70</v>
      </c>
      <c r="G253" s="26" t="n">
        <f aca="false">+(E253+F253)/2</f>
        <v>78</v>
      </c>
    </row>
    <row r="254" customFormat="false" ht="12.75" hidden="false" customHeight="false" outlineLevel="0" collapsed="false">
      <c r="B254" s="26" t="n">
        <v>1990</v>
      </c>
      <c r="C254" s="26" t="n">
        <v>9</v>
      </c>
      <c r="D254" s="26" t="n">
        <v>8</v>
      </c>
      <c r="E254" s="26" t="n">
        <v>70</v>
      </c>
      <c r="F254" s="26" t="n">
        <v>57</v>
      </c>
      <c r="G254" s="26" t="n">
        <f aca="false">+(E254+F254)/2</f>
        <v>63.5</v>
      </c>
    </row>
    <row r="255" customFormat="false" ht="12.75" hidden="false" customHeight="false" outlineLevel="0" collapsed="false">
      <c r="B255" s="26" t="n">
        <v>1990</v>
      </c>
      <c r="C255" s="26" t="n">
        <v>9</v>
      </c>
      <c r="D255" s="26" t="n">
        <v>9</v>
      </c>
      <c r="E255" s="26" t="n">
        <v>71</v>
      </c>
      <c r="F255" s="26" t="n">
        <v>54</v>
      </c>
      <c r="G255" s="26" t="n">
        <f aca="false">+(E255+F255)/2</f>
        <v>62.5</v>
      </c>
    </row>
    <row r="256" customFormat="false" ht="12.75" hidden="false" customHeight="false" outlineLevel="0" collapsed="false">
      <c r="B256" s="26" t="n">
        <v>1990</v>
      </c>
      <c r="C256" s="26" t="n">
        <v>9</v>
      </c>
      <c r="D256" s="26" t="n">
        <v>10</v>
      </c>
      <c r="E256" s="26" t="n">
        <v>81</v>
      </c>
      <c r="F256" s="26" t="n">
        <v>65</v>
      </c>
      <c r="G256" s="26" t="n">
        <f aca="false">+(E256+F256)/2</f>
        <v>73</v>
      </c>
    </row>
    <row r="257" customFormat="false" ht="12.75" hidden="false" customHeight="false" outlineLevel="0" collapsed="false">
      <c r="B257" s="26" t="n">
        <v>1990</v>
      </c>
      <c r="C257" s="26" t="n">
        <v>9</v>
      </c>
      <c r="D257" s="26" t="n">
        <v>11</v>
      </c>
      <c r="E257" s="26" t="n">
        <v>86</v>
      </c>
      <c r="F257" s="26" t="n">
        <v>65</v>
      </c>
      <c r="G257" s="26" t="n">
        <f aca="false">+(E257+F257)/2</f>
        <v>75.5</v>
      </c>
    </row>
    <row r="258" customFormat="false" ht="12.75" hidden="false" customHeight="false" outlineLevel="0" collapsed="false">
      <c r="B258" s="26" t="n">
        <v>1990</v>
      </c>
      <c r="C258" s="26" t="n">
        <v>9</v>
      </c>
      <c r="D258" s="26" t="n">
        <v>12</v>
      </c>
      <c r="E258" s="26" t="n">
        <v>82</v>
      </c>
      <c r="F258" s="26" t="n">
        <v>70</v>
      </c>
      <c r="G258" s="26" t="n">
        <f aca="false">+(E258+F258)/2</f>
        <v>76</v>
      </c>
    </row>
    <row r="259" customFormat="false" ht="12.75" hidden="false" customHeight="false" outlineLevel="0" collapsed="false">
      <c r="B259" s="26" t="n">
        <v>1990</v>
      </c>
      <c r="C259" s="26" t="n">
        <v>9</v>
      </c>
      <c r="D259" s="26" t="n">
        <v>13</v>
      </c>
      <c r="E259" s="26" t="n">
        <v>82</v>
      </c>
      <c r="F259" s="26" t="n">
        <v>70</v>
      </c>
      <c r="G259" s="26" t="n">
        <f aca="false">+(E259+F259)/2</f>
        <v>76</v>
      </c>
    </row>
    <row r="260" customFormat="false" ht="12.75" hidden="false" customHeight="false" outlineLevel="0" collapsed="false">
      <c r="B260" s="26" t="n">
        <v>1990</v>
      </c>
      <c r="C260" s="26" t="n">
        <v>9</v>
      </c>
      <c r="D260" s="26" t="n">
        <v>14</v>
      </c>
      <c r="E260" s="26" t="n">
        <v>81</v>
      </c>
      <c r="F260" s="26" t="n">
        <v>68</v>
      </c>
      <c r="G260" s="26" t="n">
        <f aca="false">+(E260+F260)/2</f>
        <v>74.5</v>
      </c>
    </row>
    <row r="261" customFormat="false" ht="12.75" hidden="false" customHeight="false" outlineLevel="0" collapsed="false">
      <c r="B261" s="26" t="n">
        <v>1990</v>
      </c>
      <c r="C261" s="26" t="n">
        <v>9</v>
      </c>
      <c r="D261" s="26" t="n">
        <v>15</v>
      </c>
      <c r="E261" s="26" t="n">
        <v>81</v>
      </c>
      <c r="F261" s="26" t="n">
        <v>64</v>
      </c>
      <c r="G261" s="26" t="n">
        <f aca="false">+(E261+F261)/2</f>
        <v>72.5</v>
      </c>
    </row>
    <row r="262" customFormat="false" ht="12.75" hidden="false" customHeight="false" outlineLevel="0" collapsed="false">
      <c r="B262" s="26" t="n">
        <v>1990</v>
      </c>
      <c r="C262" s="26" t="n">
        <v>9</v>
      </c>
      <c r="D262" s="26" t="n">
        <v>16</v>
      </c>
      <c r="E262" s="26" t="n">
        <v>71</v>
      </c>
      <c r="F262" s="26" t="n">
        <v>56</v>
      </c>
      <c r="G262" s="26" t="n">
        <f aca="false">+(E262+F262)/2</f>
        <v>63.5</v>
      </c>
    </row>
    <row r="263" customFormat="false" ht="12.75" hidden="false" customHeight="false" outlineLevel="0" collapsed="false">
      <c r="B263" s="26" t="n">
        <v>1990</v>
      </c>
      <c r="C263" s="26" t="n">
        <v>9</v>
      </c>
      <c r="D263" s="26" t="n">
        <v>17</v>
      </c>
      <c r="E263" s="26" t="n">
        <v>61</v>
      </c>
      <c r="F263" s="26" t="n">
        <v>49</v>
      </c>
      <c r="G263" s="26" t="n">
        <f aca="false">+(E263+F263)/2</f>
        <v>55</v>
      </c>
    </row>
    <row r="264" customFormat="false" ht="12.75" hidden="false" customHeight="false" outlineLevel="0" collapsed="false">
      <c r="B264" s="26" t="n">
        <v>1990</v>
      </c>
      <c r="C264" s="26" t="n">
        <v>9</v>
      </c>
      <c r="D264" s="26" t="n">
        <v>18</v>
      </c>
      <c r="E264" s="26" t="n">
        <v>67</v>
      </c>
      <c r="F264" s="26" t="n">
        <v>44</v>
      </c>
      <c r="G264" s="26" t="n">
        <f aca="false">+(E264+F264)/2</f>
        <v>55.5</v>
      </c>
    </row>
    <row r="265" customFormat="false" ht="12.75" hidden="false" customHeight="false" outlineLevel="0" collapsed="false">
      <c r="B265" s="26" t="n">
        <v>1990</v>
      </c>
      <c r="C265" s="26" t="n">
        <v>9</v>
      </c>
      <c r="D265" s="26" t="n">
        <v>19</v>
      </c>
      <c r="E265" s="26" t="n">
        <v>66</v>
      </c>
      <c r="F265" s="26" t="n">
        <v>49</v>
      </c>
      <c r="G265" s="26" t="n">
        <f aca="false">+(E265+F265)/2</f>
        <v>57.5</v>
      </c>
    </row>
    <row r="266" customFormat="false" ht="12.75" hidden="false" customHeight="false" outlineLevel="0" collapsed="false">
      <c r="B266" s="26" t="n">
        <v>1990</v>
      </c>
      <c r="C266" s="26" t="n">
        <v>9</v>
      </c>
      <c r="D266" s="26" t="n">
        <v>20</v>
      </c>
      <c r="E266" s="26" t="n">
        <v>71</v>
      </c>
      <c r="F266" s="26" t="n">
        <v>55</v>
      </c>
      <c r="G266" s="26" t="n">
        <f aca="false">+(E266+F266)/2</f>
        <v>63</v>
      </c>
    </row>
    <row r="267" customFormat="false" ht="12.75" hidden="false" customHeight="false" outlineLevel="0" collapsed="false">
      <c r="B267" s="26" t="n">
        <v>1990</v>
      </c>
      <c r="C267" s="26" t="n">
        <v>9</v>
      </c>
      <c r="D267" s="26" t="n">
        <v>21</v>
      </c>
      <c r="E267" s="26" t="n">
        <v>71</v>
      </c>
      <c r="F267" s="26" t="n">
        <v>50</v>
      </c>
      <c r="G267" s="26" t="n">
        <f aca="false">+(E267+F267)/2</f>
        <v>60.5</v>
      </c>
    </row>
    <row r="268" customFormat="false" ht="12.75" hidden="false" customHeight="false" outlineLevel="0" collapsed="false">
      <c r="B268" s="26" t="n">
        <v>1990</v>
      </c>
      <c r="C268" s="26" t="n">
        <v>9</v>
      </c>
      <c r="D268" s="26" t="n">
        <v>22</v>
      </c>
      <c r="E268" s="26" t="n">
        <v>64</v>
      </c>
      <c r="F268" s="26" t="n">
        <v>59</v>
      </c>
      <c r="G268" s="26" t="n">
        <f aca="false">+(E268+F268)/2</f>
        <v>61.5</v>
      </c>
    </row>
    <row r="269" customFormat="false" ht="12.75" hidden="false" customHeight="false" outlineLevel="0" collapsed="false">
      <c r="B269" s="26" t="n">
        <v>1990</v>
      </c>
      <c r="C269" s="26" t="n">
        <v>9</v>
      </c>
      <c r="D269" s="26" t="n">
        <v>23</v>
      </c>
      <c r="E269" s="26" t="n">
        <v>68</v>
      </c>
      <c r="F269" s="26" t="n">
        <v>53</v>
      </c>
      <c r="G269" s="26" t="n">
        <f aca="false">+(E269+F269)/2</f>
        <v>60.5</v>
      </c>
    </row>
    <row r="270" customFormat="false" ht="12.75" hidden="false" customHeight="false" outlineLevel="0" collapsed="false">
      <c r="B270" s="26" t="n">
        <v>1990</v>
      </c>
      <c r="C270" s="26" t="n">
        <v>9</v>
      </c>
      <c r="D270" s="26" t="n">
        <v>24</v>
      </c>
      <c r="E270" s="26" t="n">
        <v>62</v>
      </c>
      <c r="F270" s="26" t="n">
        <v>48</v>
      </c>
      <c r="G270" s="26" t="n">
        <f aca="false">+(E270+F270)/2</f>
        <v>55</v>
      </c>
    </row>
    <row r="271" customFormat="false" ht="12.75" hidden="false" customHeight="false" outlineLevel="0" collapsed="false">
      <c r="B271" s="26" t="n">
        <v>1990</v>
      </c>
      <c r="C271" s="26" t="n">
        <v>9</v>
      </c>
      <c r="D271" s="26" t="n">
        <v>25</v>
      </c>
      <c r="E271" s="26" t="n">
        <v>72</v>
      </c>
      <c r="F271" s="26" t="n">
        <v>50</v>
      </c>
      <c r="G271" s="26" t="n">
        <f aca="false">+(E271+F271)/2</f>
        <v>61</v>
      </c>
    </row>
    <row r="272" customFormat="false" ht="12.75" hidden="false" customHeight="false" outlineLevel="0" collapsed="false">
      <c r="B272" s="26" t="n">
        <v>1990</v>
      </c>
      <c r="C272" s="26" t="n">
        <v>9</v>
      </c>
      <c r="D272" s="26" t="n">
        <v>26</v>
      </c>
      <c r="E272" s="26" t="n">
        <v>74</v>
      </c>
      <c r="F272" s="26" t="n">
        <v>59</v>
      </c>
      <c r="G272" s="26" t="n">
        <f aca="false">+(E272+F272)/2</f>
        <v>66.5</v>
      </c>
    </row>
    <row r="273" customFormat="false" ht="12.75" hidden="false" customHeight="false" outlineLevel="0" collapsed="false">
      <c r="B273" s="26" t="n">
        <v>1990</v>
      </c>
      <c r="C273" s="26" t="n">
        <v>9</v>
      </c>
      <c r="D273" s="26" t="n">
        <v>27</v>
      </c>
      <c r="E273" s="26" t="n">
        <v>77</v>
      </c>
      <c r="F273" s="26" t="n">
        <v>57</v>
      </c>
      <c r="G273" s="26" t="n">
        <f aca="false">+(E273+F273)/2</f>
        <v>67</v>
      </c>
    </row>
    <row r="274" customFormat="false" ht="12.75" hidden="false" customHeight="false" outlineLevel="0" collapsed="false">
      <c r="B274" s="26" t="n">
        <v>1990</v>
      </c>
      <c r="C274" s="26" t="n">
        <v>9</v>
      </c>
      <c r="D274" s="26" t="n">
        <v>28</v>
      </c>
      <c r="E274" s="26" t="n">
        <v>78</v>
      </c>
      <c r="F274" s="26" t="n">
        <v>58</v>
      </c>
      <c r="G274" s="26" t="n">
        <f aca="false">+(E274+F274)/2</f>
        <v>68</v>
      </c>
    </row>
    <row r="275" customFormat="false" ht="12.75" hidden="false" customHeight="false" outlineLevel="0" collapsed="false">
      <c r="B275" s="26" t="n">
        <v>1990</v>
      </c>
      <c r="C275" s="26" t="n">
        <v>9</v>
      </c>
      <c r="D275" s="26" t="n">
        <v>29</v>
      </c>
      <c r="E275" s="26" t="n">
        <v>78</v>
      </c>
      <c r="F275" s="26" t="n">
        <v>61</v>
      </c>
      <c r="G275" s="26" t="n">
        <f aca="false">+(E275+F275)/2</f>
        <v>69.5</v>
      </c>
    </row>
    <row r="276" customFormat="false" ht="12.75" hidden="false" customHeight="false" outlineLevel="0" collapsed="false">
      <c r="B276" s="26" t="n">
        <v>1990</v>
      </c>
      <c r="C276" s="26" t="n">
        <v>9</v>
      </c>
      <c r="D276" s="26" t="n">
        <v>30</v>
      </c>
      <c r="E276" s="26" t="n">
        <v>74</v>
      </c>
      <c r="F276" s="26" t="n">
        <v>61</v>
      </c>
      <c r="G276" s="26" t="n">
        <f aca="false">+(E276+F276)/2</f>
        <v>67.5</v>
      </c>
    </row>
    <row r="277" customFormat="false" ht="12.75" hidden="false" customHeight="false" outlineLevel="0" collapsed="false">
      <c r="B277" s="26" t="n">
        <v>1990</v>
      </c>
      <c r="C277" s="26" t="n">
        <v>10</v>
      </c>
      <c r="D277" s="26" t="n">
        <v>1</v>
      </c>
      <c r="E277" s="26" t="n">
        <v>69</v>
      </c>
      <c r="F277" s="26" t="n">
        <v>52</v>
      </c>
      <c r="G277" s="26" t="n">
        <f aca="false">+(E277+F277)/2</f>
        <v>60.5</v>
      </c>
    </row>
    <row r="278" customFormat="false" ht="12.75" hidden="false" customHeight="false" outlineLevel="0" collapsed="false">
      <c r="B278" s="26" t="n">
        <v>1990</v>
      </c>
      <c r="C278" s="26" t="n">
        <v>10</v>
      </c>
      <c r="D278" s="26" t="n">
        <v>2</v>
      </c>
      <c r="E278" s="26" t="n">
        <v>69</v>
      </c>
      <c r="F278" s="26" t="n">
        <v>56</v>
      </c>
      <c r="G278" s="26" t="n">
        <f aca="false">+(E278+F278)/2</f>
        <v>62.5</v>
      </c>
    </row>
    <row r="279" customFormat="false" ht="12.75" hidden="false" customHeight="false" outlineLevel="0" collapsed="false">
      <c r="B279" s="26" t="n">
        <v>1990</v>
      </c>
      <c r="C279" s="26" t="n">
        <v>10</v>
      </c>
      <c r="D279" s="26" t="n">
        <v>3</v>
      </c>
      <c r="E279" s="26" t="n">
        <v>71</v>
      </c>
      <c r="F279" s="26" t="n">
        <v>50</v>
      </c>
      <c r="G279" s="26" t="n">
        <f aca="false">+(E279+F279)/2</f>
        <v>60.5</v>
      </c>
    </row>
    <row r="280" customFormat="false" ht="12.75" hidden="false" customHeight="false" outlineLevel="0" collapsed="false">
      <c r="B280" s="26" t="n">
        <v>1990</v>
      </c>
      <c r="C280" s="26" t="n">
        <v>10</v>
      </c>
      <c r="D280" s="26" t="n">
        <v>4</v>
      </c>
      <c r="E280" s="26" t="n">
        <v>73</v>
      </c>
      <c r="F280" s="26" t="n">
        <v>57</v>
      </c>
      <c r="G280" s="26" t="n">
        <f aca="false">+(E280+F280)/2</f>
        <v>65</v>
      </c>
    </row>
    <row r="281" customFormat="false" ht="12.75" hidden="false" customHeight="false" outlineLevel="0" collapsed="false">
      <c r="B281" s="26" t="n">
        <v>1990</v>
      </c>
      <c r="C281" s="26" t="n">
        <v>10</v>
      </c>
      <c r="D281" s="26" t="n">
        <v>5</v>
      </c>
      <c r="E281" s="26" t="n">
        <v>75</v>
      </c>
      <c r="F281" s="26" t="n">
        <v>53</v>
      </c>
      <c r="G281" s="26" t="n">
        <f aca="false">+(E281+F281)/2</f>
        <v>64</v>
      </c>
    </row>
    <row r="282" customFormat="false" ht="12.75" hidden="false" customHeight="false" outlineLevel="0" collapsed="false">
      <c r="B282" s="26" t="n">
        <v>1990</v>
      </c>
      <c r="C282" s="26" t="n">
        <v>10</v>
      </c>
      <c r="D282" s="26" t="n">
        <v>6</v>
      </c>
      <c r="E282" s="26" t="n">
        <v>84</v>
      </c>
      <c r="F282" s="26" t="n">
        <v>61</v>
      </c>
      <c r="G282" s="26" t="n">
        <f aca="false">+(E282+F282)/2</f>
        <v>72.5</v>
      </c>
    </row>
    <row r="283" customFormat="false" ht="12.75" hidden="false" customHeight="false" outlineLevel="0" collapsed="false">
      <c r="B283" s="26" t="n">
        <v>1990</v>
      </c>
      <c r="C283" s="26" t="n">
        <v>10</v>
      </c>
      <c r="D283" s="26" t="n">
        <v>7</v>
      </c>
      <c r="E283" s="26" t="n">
        <v>82</v>
      </c>
      <c r="F283" s="26" t="n">
        <v>62</v>
      </c>
      <c r="G283" s="26" t="n">
        <f aca="false">+(E283+F283)/2</f>
        <v>72</v>
      </c>
    </row>
    <row r="284" customFormat="false" ht="12.75" hidden="false" customHeight="false" outlineLevel="0" collapsed="false">
      <c r="B284" s="26" t="n">
        <v>1990</v>
      </c>
      <c r="C284" s="26" t="n">
        <v>10</v>
      </c>
      <c r="D284" s="26" t="n">
        <v>8</v>
      </c>
      <c r="E284" s="26" t="n">
        <v>81</v>
      </c>
      <c r="F284" s="26" t="n">
        <v>67</v>
      </c>
      <c r="G284" s="26" t="n">
        <f aca="false">+(E284+F284)/2</f>
        <v>74</v>
      </c>
    </row>
    <row r="285" customFormat="false" ht="12.75" hidden="false" customHeight="false" outlineLevel="0" collapsed="false">
      <c r="B285" s="26" t="n">
        <v>1990</v>
      </c>
      <c r="C285" s="26" t="n">
        <v>10</v>
      </c>
      <c r="D285" s="26" t="n">
        <v>9</v>
      </c>
      <c r="E285" s="26" t="n">
        <v>84</v>
      </c>
      <c r="F285" s="26" t="n">
        <v>68</v>
      </c>
      <c r="G285" s="26" t="n">
        <f aca="false">+(E285+F285)/2</f>
        <v>76</v>
      </c>
    </row>
    <row r="286" customFormat="false" ht="12.75" hidden="false" customHeight="false" outlineLevel="0" collapsed="false">
      <c r="B286" s="26" t="n">
        <v>1990</v>
      </c>
      <c r="C286" s="26" t="n">
        <v>10</v>
      </c>
      <c r="D286" s="26" t="n">
        <v>10</v>
      </c>
      <c r="E286" s="26" t="n">
        <v>80</v>
      </c>
      <c r="F286" s="26" t="n">
        <v>68</v>
      </c>
      <c r="G286" s="26" t="n">
        <f aca="false">+(E286+F286)/2</f>
        <v>74</v>
      </c>
    </row>
    <row r="287" customFormat="false" ht="12.75" hidden="false" customHeight="false" outlineLevel="0" collapsed="false">
      <c r="B287" s="26" t="n">
        <v>1990</v>
      </c>
      <c r="C287" s="26" t="n">
        <v>10</v>
      </c>
      <c r="D287" s="26" t="n">
        <v>11</v>
      </c>
      <c r="E287" s="26" t="n">
        <v>77</v>
      </c>
      <c r="F287" s="26" t="n">
        <v>67</v>
      </c>
      <c r="G287" s="26" t="n">
        <f aca="false">+(E287+F287)/2</f>
        <v>72</v>
      </c>
    </row>
    <row r="288" customFormat="false" ht="12.75" hidden="false" customHeight="false" outlineLevel="0" collapsed="false">
      <c r="B288" s="26" t="n">
        <v>1990</v>
      </c>
      <c r="C288" s="26" t="n">
        <v>10</v>
      </c>
      <c r="D288" s="26" t="n">
        <v>12</v>
      </c>
      <c r="E288" s="26" t="n">
        <v>78</v>
      </c>
      <c r="F288" s="26" t="n">
        <v>66</v>
      </c>
      <c r="G288" s="26" t="n">
        <f aca="false">+(E288+F288)/2</f>
        <v>72</v>
      </c>
    </row>
    <row r="289" customFormat="false" ht="12.75" hidden="false" customHeight="false" outlineLevel="0" collapsed="false">
      <c r="B289" s="26" t="n">
        <v>1990</v>
      </c>
      <c r="C289" s="26" t="n">
        <v>10</v>
      </c>
      <c r="D289" s="26" t="n">
        <v>13</v>
      </c>
      <c r="E289" s="26" t="n">
        <v>74</v>
      </c>
      <c r="F289" s="26" t="n">
        <v>69</v>
      </c>
      <c r="G289" s="26" t="n">
        <f aca="false">+(E289+F289)/2</f>
        <v>71.5</v>
      </c>
    </row>
    <row r="290" customFormat="false" ht="12.75" hidden="false" customHeight="false" outlineLevel="0" collapsed="false">
      <c r="B290" s="26" t="n">
        <v>1990</v>
      </c>
      <c r="C290" s="26" t="n">
        <v>10</v>
      </c>
      <c r="D290" s="26" t="n">
        <v>14</v>
      </c>
      <c r="E290" s="26" t="n">
        <v>80</v>
      </c>
      <c r="F290" s="26" t="n">
        <v>68</v>
      </c>
      <c r="G290" s="26" t="n">
        <f aca="false">+(E290+F290)/2</f>
        <v>74</v>
      </c>
    </row>
    <row r="291" customFormat="false" ht="12.75" hidden="false" customHeight="false" outlineLevel="0" collapsed="false">
      <c r="B291" s="26" t="n">
        <v>1990</v>
      </c>
      <c r="C291" s="26" t="n">
        <v>10</v>
      </c>
      <c r="D291" s="26" t="n">
        <v>15</v>
      </c>
      <c r="E291" s="26" t="n">
        <v>77</v>
      </c>
      <c r="F291" s="26" t="n">
        <v>58</v>
      </c>
      <c r="G291" s="26" t="n">
        <f aca="false">+(E291+F291)/2</f>
        <v>67.5</v>
      </c>
    </row>
    <row r="292" customFormat="false" ht="12.75" hidden="false" customHeight="false" outlineLevel="0" collapsed="false">
      <c r="B292" s="26" t="n">
        <v>1990</v>
      </c>
      <c r="C292" s="26" t="n">
        <v>10</v>
      </c>
      <c r="D292" s="26" t="n">
        <v>16</v>
      </c>
      <c r="E292" s="26" t="n">
        <v>69</v>
      </c>
      <c r="F292" s="26" t="n">
        <v>52</v>
      </c>
      <c r="G292" s="26" t="n">
        <f aca="false">+(E292+F292)/2</f>
        <v>60.5</v>
      </c>
    </row>
    <row r="293" customFormat="false" ht="12.75" hidden="false" customHeight="false" outlineLevel="0" collapsed="false">
      <c r="B293" s="26" t="n">
        <v>1990</v>
      </c>
      <c r="C293" s="26" t="n">
        <v>10</v>
      </c>
      <c r="D293" s="26" t="n">
        <v>17</v>
      </c>
      <c r="E293" s="26" t="n">
        <v>72</v>
      </c>
      <c r="F293" s="26" t="n">
        <v>52</v>
      </c>
      <c r="G293" s="26" t="n">
        <f aca="false">+(E293+F293)/2</f>
        <v>62</v>
      </c>
    </row>
    <row r="294" customFormat="false" ht="12.75" hidden="false" customHeight="false" outlineLevel="0" collapsed="false">
      <c r="B294" s="26" t="n">
        <v>1990</v>
      </c>
      <c r="C294" s="26" t="n">
        <v>10</v>
      </c>
      <c r="D294" s="26" t="n">
        <v>18</v>
      </c>
      <c r="E294" s="26" t="n">
        <v>73</v>
      </c>
      <c r="F294" s="26" t="n">
        <v>52</v>
      </c>
      <c r="G294" s="26" t="n">
        <f aca="false">+(E294+F294)/2</f>
        <v>62.5</v>
      </c>
    </row>
    <row r="295" customFormat="false" ht="12.75" hidden="false" customHeight="false" outlineLevel="0" collapsed="false">
      <c r="B295" s="26" t="n">
        <v>1990</v>
      </c>
      <c r="C295" s="26" t="n">
        <v>10</v>
      </c>
      <c r="D295" s="26" t="n">
        <v>19</v>
      </c>
      <c r="E295" s="26" t="n">
        <v>58</v>
      </c>
      <c r="F295" s="26" t="n">
        <v>47</v>
      </c>
      <c r="G295" s="26" t="n">
        <f aca="false">+(E295+F295)/2</f>
        <v>52.5</v>
      </c>
    </row>
    <row r="296" customFormat="false" ht="12.75" hidden="false" customHeight="false" outlineLevel="0" collapsed="false">
      <c r="B296" s="26" t="n">
        <v>1990</v>
      </c>
      <c r="C296" s="26" t="n">
        <v>10</v>
      </c>
      <c r="D296" s="26" t="n">
        <v>20</v>
      </c>
      <c r="E296" s="26" t="n">
        <v>63</v>
      </c>
      <c r="F296" s="26" t="n">
        <v>42</v>
      </c>
      <c r="G296" s="26" t="n">
        <f aca="false">+(E296+F296)/2</f>
        <v>52.5</v>
      </c>
    </row>
    <row r="297" customFormat="false" ht="12.75" hidden="false" customHeight="false" outlineLevel="0" collapsed="false">
      <c r="B297" s="26" t="n">
        <v>1990</v>
      </c>
      <c r="C297" s="26" t="n">
        <v>10</v>
      </c>
      <c r="D297" s="26" t="n">
        <v>21</v>
      </c>
      <c r="E297" s="26" t="n">
        <v>66</v>
      </c>
      <c r="F297" s="26" t="n">
        <v>47</v>
      </c>
      <c r="G297" s="26" t="n">
        <f aca="false">+(E297+F297)/2</f>
        <v>56.5</v>
      </c>
    </row>
    <row r="298" customFormat="false" ht="12.75" hidden="false" customHeight="false" outlineLevel="0" collapsed="false">
      <c r="B298" s="26" t="n">
        <v>1990</v>
      </c>
      <c r="C298" s="26" t="n">
        <v>10</v>
      </c>
      <c r="D298" s="26" t="n">
        <v>22</v>
      </c>
      <c r="E298" s="26" t="n">
        <v>69</v>
      </c>
      <c r="F298" s="26" t="n">
        <v>57</v>
      </c>
      <c r="G298" s="26" t="n">
        <f aca="false">+(E298+F298)/2</f>
        <v>63</v>
      </c>
    </row>
    <row r="299" customFormat="false" ht="12.75" hidden="false" customHeight="false" outlineLevel="0" collapsed="false">
      <c r="B299" s="26" t="n">
        <v>1990</v>
      </c>
      <c r="C299" s="26" t="n">
        <v>10</v>
      </c>
      <c r="D299" s="26" t="n">
        <v>23</v>
      </c>
      <c r="E299" s="26" t="n">
        <v>66</v>
      </c>
      <c r="F299" s="26" t="n">
        <v>61</v>
      </c>
      <c r="G299" s="26" t="n">
        <f aca="false">+(E299+F299)/2</f>
        <v>63.5</v>
      </c>
    </row>
    <row r="300" customFormat="false" ht="12.75" hidden="false" customHeight="false" outlineLevel="0" collapsed="false">
      <c r="B300" s="26" t="n">
        <v>1990</v>
      </c>
      <c r="C300" s="26" t="n">
        <v>10</v>
      </c>
      <c r="D300" s="26" t="n">
        <v>24</v>
      </c>
      <c r="E300" s="26" t="n">
        <v>66</v>
      </c>
      <c r="F300" s="26" t="n">
        <v>52</v>
      </c>
      <c r="G300" s="26" t="n">
        <f aca="false">+(E300+F300)/2</f>
        <v>59</v>
      </c>
    </row>
    <row r="301" customFormat="false" ht="12.75" hidden="false" customHeight="false" outlineLevel="0" collapsed="false">
      <c r="B301" s="26" t="n">
        <v>1990</v>
      </c>
      <c r="C301" s="26" t="n">
        <v>10</v>
      </c>
      <c r="D301" s="26" t="n">
        <v>25</v>
      </c>
      <c r="E301" s="26" t="n">
        <v>63</v>
      </c>
      <c r="F301" s="26" t="n">
        <v>46</v>
      </c>
      <c r="G301" s="26" t="n">
        <f aca="false">+(E301+F301)/2</f>
        <v>54.5</v>
      </c>
    </row>
    <row r="302" customFormat="false" ht="12.75" hidden="false" customHeight="false" outlineLevel="0" collapsed="false">
      <c r="B302" s="26" t="n">
        <v>1990</v>
      </c>
      <c r="C302" s="26" t="n">
        <v>10</v>
      </c>
      <c r="D302" s="26" t="n">
        <v>26</v>
      </c>
      <c r="E302" s="26" t="n">
        <v>51</v>
      </c>
      <c r="F302" s="26" t="n">
        <v>40</v>
      </c>
      <c r="G302" s="26" t="n">
        <f aca="false">+(E302+F302)/2</f>
        <v>45.5</v>
      </c>
    </row>
    <row r="303" customFormat="false" ht="12.75" hidden="false" customHeight="false" outlineLevel="0" collapsed="false">
      <c r="B303" s="26" t="n">
        <v>1990</v>
      </c>
      <c r="C303" s="26" t="n">
        <v>10</v>
      </c>
      <c r="D303" s="26" t="n">
        <v>27</v>
      </c>
      <c r="E303" s="26" t="n">
        <v>54</v>
      </c>
      <c r="F303" s="26" t="n">
        <v>35</v>
      </c>
      <c r="G303" s="26" t="n">
        <f aca="false">+(E303+F303)/2</f>
        <v>44.5</v>
      </c>
    </row>
    <row r="304" customFormat="false" ht="12.75" hidden="false" customHeight="false" outlineLevel="0" collapsed="false">
      <c r="B304" s="26" t="n">
        <v>1990</v>
      </c>
      <c r="C304" s="26" t="n">
        <v>10</v>
      </c>
      <c r="D304" s="26" t="n">
        <v>28</v>
      </c>
      <c r="E304" s="26" t="n">
        <v>56</v>
      </c>
      <c r="F304" s="26" t="n">
        <v>45</v>
      </c>
      <c r="G304" s="26" t="n">
        <f aca="false">+(E304+F304)/2</f>
        <v>50.5</v>
      </c>
    </row>
    <row r="305" customFormat="false" ht="12.75" hidden="false" customHeight="false" outlineLevel="0" collapsed="false">
      <c r="B305" s="26" t="n">
        <v>1990</v>
      </c>
      <c r="C305" s="26" t="n">
        <v>10</v>
      </c>
      <c r="D305" s="26" t="n">
        <v>29</v>
      </c>
      <c r="E305" s="26" t="n">
        <v>51</v>
      </c>
      <c r="F305" s="26" t="n">
        <v>42</v>
      </c>
      <c r="G305" s="26" t="n">
        <f aca="false">+(E305+F305)/2</f>
        <v>46.5</v>
      </c>
    </row>
    <row r="306" customFormat="false" ht="12.75" hidden="false" customHeight="false" outlineLevel="0" collapsed="false">
      <c r="B306" s="26" t="n">
        <v>1990</v>
      </c>
      <c r="C306" s="26" t="n">
        <v>10</v>
      </c>
      <c r="D306" s="26" t="n">
        <v>30</v>
      </c>
      <c r="E306" s="26" t="n">
        <v>60</v>
      </c>
      <c r="F306" s="26" t="n">
        <v>40</v>
      </c>
      <c r="G306" s="26" t="n">
        <f aca="false">+(E306+F306)/2</f>
        <v>50</v>
      </c>
    </row>
    <row r="307" customFormat="false" ht="12.75" hidden="false" customHeight="false" outlineLevel="0" collapsed="false">
      <c r="B307" s="26" t="n">
        <v>1990</v>
      </c>
      <c r="C307" s="26" t="n">
        <v>10</v>
      </c>
      <c r="D307" s="26" t="n">
        <v>31</v>
      </c>
      <c r="E307" s="26" t="n">
        <v>64</v>
      </c>
      <c r="F307" s="26" t="n">
        <v>48</v>
      </c>
      <c r="G307" s="26" t="n">
        <f aca="false">+(E307+F307)/2</f>
        <v>56</v>
      </c>
    </row>
    <row r="308" customFormat="false" ht="12.75" hidden="false" customHeight="false" outlineLevel="0" collapsed="false">
      <c r="B308" s="26" t="n">
        <v>1990</v>
      </c>
      <c r="C308" s="26" t="n">
        <v>11</v>
      </c>
      <c r="D308" s="26" t="n">
        <v>1</v>
      </c>
      <c r="E308" s="26" t="n">
        <v>66</v>
      </c>
      <c r="F308" s="26" t="n">
        <v>46</v>
      </c>
      <c r="G308" s="26" t="n">
        <f aca="false">+(E308+F308)/2</f>
        <v>56</v>
      </c>
    </row>
    <row r="309" customFormat="false" ht="12.75" hidden="false" customHeight="false" outlineLevel="0" collapsed="false">
      <c r="B309" s="26" t="n">
        <v>1990</v>
      </c>
      <c r="C309" s="26" t="n">
        <v>11</v>
      </c>
      <c r="D309" s="26" t="n">
        <v>2</v>
      </c>
      <c r="E309" s="26" t="n">
        <v>73</v>
      </c>
      <c r="F309" s="26" t="n">
        <v>54</v>
      </c>
      <c r="G309" s="26" t="n">
        <f aca="false">+(E309+F309)/2</f>
        <v>63.5</v>
      </c>
    </row>
    <row r="310" customFormat="false" ht="12.75" hidden="false" customHeight="false" outlineLevel="0" collapsed="false">
      <c r="B310" s="26" t="n">
        <v>1990</v>
      </c>
      <c r="C310" s="26" t="n">
        <v>11</v>
      </c>
      <c r="D310" s="26" t="n">
        <v>3</v>
      </c>
      <c r="E310" s="26" t="n">
        <v>78</v>
      </c>
      <c r="F310" s="26" t="n">
        <v>58</v>
      </c>
      <c r="G310" s="26" t="n">
        <f aca="false">+(E310+F310)/2</f>
        <v>68</v>
      </c>
    </row>
    <row r="311" customFormat="false" ht="12.75" hidden="false" customHeight="false" outlineLevel="0" collapsed="false">
      <c r="B311" s="26" t="n">
        <v>1990</v>
      </c>
      <c r="C311" s="26" t="n">
        <v>11</v>
      </c>
      <c r="D311" s="26" t="n">
        <v>4</v>
      </c>
      <c r="E311" s="26" t="n">
        <v>73</v>
      </c>
      <c r="F311" s="26" t="n">
        <v>58</v>
      </c>
      <c r="G311" s="26" t="n">
        <f aca="false">+(E311+F311)/2</f>
        <v>65.5</v>
      </c>
    </row>
    <row r="312" customFormat="false" ht="12.75" hidden="false" customHeight="false" outlineLevel="0" collapsed="false">
      <c r="B312" s="26" t="n">
        <v>1990</v>
      </c>
      <c r="C312" s="26" t="n">
        <v>11</v>
      </c>
      <c r="D312" s="26" t="n">
        <v>5</v>
      </c>
      <c r="E312" s="26" t="n">
        <v>64</v>
      </c>
      <c r="F312" s="26" t="n">
        <v>53</v>
      </c>
      <c r="G312" s="26" t="n">
        <f aca="false">+(E312+F312)/2</f>
        <v>58.5</v>
      </c>
    </row>
    <row r="313" customFormat="false" ht="12.75" hidden="false" customHeight="false" outlineLevel="0" collapsed="false">
      <c r="B313" s="26" t="n">
        <v>1990</v>
      </c>
      <c r="C313" s="26" t="n">
        <v>11</v>
      </c>
      <c r="D313" s="26" t="n">
        <v>6</v>
      </c>
      <c r="E313" s="26" t="n">
        <v>63</v>
      </c>
      <c r="F313" s="26" t="n">
        <v>45</v>
      </c>
      <c r="G313" s="26" t="n">
        <f aca="false">+(E313+F313)/2</f>
        <v>54</v>
      </c>
    </row>
    <row r="314" customFormat="false" ht="12.75" hidden="false" customHeight="false" outlineLevel="0" collapsed="false">
      <c r="B314" s="26" t="n">
        <v>1990</v>
      </c>
      <c r="C314" s="26" t="n">
        <v>11</v>
      </c>
      <c r="D314" s="26" t="n">
        <v>7</v>
      </c>
      <c r="E314" s="26" t="n">
        <v>54</v>
      </c>
      <c r="F314" s="26" t="n">
        <v>41</v>
      </c>
      <c r="G314" s="26" t="n">
        <f aca="false">+(E314+F314)/2</f>
        <v>47.5</v>
      </c>
    </row>
    <row r="315" customFormat="false" ht="12.75" hidden="false" customHeight="false" outlineLevel="0" collapsed="false">
      <c r="B315" s="26" t="n">
        <v>1990</v>
      </c>
      <c r="C315" s="26" t="n">
        <v>11</v>
      </c>
      <c r="D315" s="26" t="n">
        <v>8</v>
      </c>
      <c r="E315" s="26" t="n">
        <v>49</v>
      </c>
      <c r="F315" s="26" t="n">
        <v>36</v>
      </c>
      <c r="G315" s="26" t="n">
        <f aca="false">+(E315+F315)/2</f>
        <v>42.5</v>
      </c>
    </row>
    <row r="316" customFormat="false" ht="12.75" hidden="false" customHeight="false" outlineLevel="0" collapsed="false">
      <c r="B316" s="26" t="n">
        <v>1990</v>
      </c>
      <c r="C316" s="26" t="n">
        <v>11</v>
      </c>
      <c r="D316" s="26" t="n">
        <v>9</v>
      </c>
      <c r="E316" s="26" t="n">
        <v>51</v>
      </c>
      <c r="F316" s="26" t="n">
        <v>32</v>
      </c>
      <c r="G316" s="26" t="n">
        <f aca="false">+(E316+F316)/2</f>
        <v>41.5</v>
      </c>
    </row>
    <row r="317" customFormat="false" ht="12.75" hidden="false" customHeight="false" outlineLevel="0" collapsed="false">
      <c r="B317" s="26" t="n">
        <v>1990</v>
      </c>
      <c r="C317" s="26" t="n">
        <v>11</v>
      </c>
      <c r="D317" s="26" t="n">
        <v>10</v>
      </c>
      <c r="E317" s="26" t="n">
        <v>62</v>
      </c>
      <c r="F317" s="26" t="n">
        <v>45</v>
      </c>
      <c r="G317" s="26" t="n">
        <f aca="false">+(E317+F317)/2</f>
        <v>53.5</v>
      </c>
    </row>
    <row r="318" customFormat="false" ht="12.75" hidden="false" customHeight="false" outlineLevel="0" collapsed="false">
      <c r="B318" s="26" t="n">
        <v>1990</v>
      </c>
      <c r="C318" s="26" t="n">
        <v>11</v>
      </c>
      <c r="D318" s="26" t="n">
        <v>11</v>
      </c>
      <c r="E318" s="26" t="n">
        <v>49</v>
      </c>
      <c r="F318" s="26" t="n">
        <v>40</v>
      </c>
      <c r="G318" s="26" t="n">
        <f aca="false">+(E318+F318)/2</f>
        <v>44.5</v>
      </c>
    </row>
    <row r="319" customFormat="false" ht="12.75" hidden="false" customHeight="false" outlineLevel="0" collapsed="false">
      <c r="B319" s="26" t="n">
        <v>1990</v>
      </c>
      <c r="C319" s="26" t="n">
        <v>11</v>
      </c>
      <c r="D319" s="26" t="n">
        <v>12</v>
      </c>
      <c r="E319" s="26" t="n">
        <v>48</v>
      </c>
      <c r="F319" s="26" t="n">
        <v>36</v>
      </c>
      <c r="G319" s="26" t="n">
        <f aca="false">+(E319+F319)/2</f>
        <v>42</v>
      </c>
    </row>
    <row r="320" customFormat="false" ht="12.75" hidden="false" customHeight="false" outlineLevel="0" collapsed="false">
      <c r="B320" s="26" t="n">
        <v>1990</v>
      </c>
      <c r="C320" s="26" t="n">
        <v>11</v>
      </c>
      <c r="D320" s="26" t="n">
        <v>13</v>
      </c>
      <c r="E320" s="26" t="n">
        <v>42</v>
      </c>
      <c r="F320" s="26" t="n">
        <v>34</v>
      </c>
      <c r="G320" s="26" t="n">
        <f aca="false">+(E320+F320)/2</f>
        <v>38</v>
      </c>
    </row>
    <row r="321" customFormat="false" ht="12.75" hidden="false" customHeight="false" outlineLevel="0" collapsed="false">
      <c r="B321" s="26" t="n">
        <v>1990</v>
      </c>
      <c r="C321" s="26" t="n">
        <v>11</v>
      </c>
      <c r="D321" s="26" t="n">
        <v>14</v>
      </c>
      <c r="E321" s="26" t="n">
        <v>50</v>
      </c>
      <c r="F321" s="26" t="n">
        <v>33</v>
      </c>
      <c r="G321" s="26" t="n">
        <f aca="false">+(E321+F321)/2</f>
        <v>41.5</v>
      </c>
    </row>
    <row r="322" customFormat="false" ht="12.75" hidden="false" customHeight="false" outlineLevel="0" collapsed="false">
      <c r="B322" s="26" t="n">
        <v>1990</v>
      </c>
      <c r="C322" s="26" t="n">
        <v>11</v>
      </c>
      <c r="D322" s="26" t="n">
        <v>15</v>
      </c>
      <c r="E322" s="26" t="n">
        <v>67</v>
      </c>
      <c r="F322" s="26" t="n">
        <v>41</v>
      </c>
      <c r="G322" s="26" t="n">
        <f aca="false">+(E322+F322)/2</f>
        <v>54</v>
      </c>
    </row>
    <row r="323" customFormat="false" ht="12.75" hidden="false" customHeight="false" outlineLevel="0" collapsed="false">
      <c r="B323" s="26" t="n">
        <v>1990</v>
      </c>
      <c r="C323" s="26" t="n">
        <v>11</v>
      </c>
      <c r="D323" s="26" t="n">
        <v>16</v>
      </c>
      <c r="E323" s="26" t="n">
        <v>71</v>
      </c>
      <c r="F323" s="26" t="n">
        <v>53</v>
      </c>
      <c r="G323" s="26" t="n">
        <f aca="false">+(E323+F323)/2</f>
        <v>62</v>
      </c>
    </row>
    <row r="324" customFormat="false" ht="12.75" hidden="false" customHeight="false" outlineLevel="0" collapsed="false">
      <c r="B324" s="26" t="n">
        <v>1990</v>
      </c>
      <c r="C324" s="26" t="n">
        <v>11</v>
      </c>
      <c r="D324" s="26" t="n">
        <v>17</v>
      </c>
      <c r="E324" s="26" t="n">
        <v>59</v>
      </c>
      <c r="F324" s="26" t="n">
        <v>41</v>
      </c>
      <c r="G324" s="26" t="n">
        <f aca="false">+(E324+F324)/2</f>
        <v>50</v>
      </c>
    </row>
    <row r="325" customFormat="false" ht="12.75" hidden="false" customHeight="false" outlineLevel="0" collapsed="false">
      <c r="B325" s="26" t="n">
        <v>1990</v>
      </c>
      <c r="C325" s="26" t="n">
        <v>11</v>
      </c>
      <c r="D325" s="26" t="n">
        <v>18</v>
      </c>
      <c r="E325" s="26" t="n">
        <v>44</v>
      </c>
      <c r="F325" s="26" t="n">
        <v>33</v>
      </c>
      <c r="G325" s="26" t="n">
        <f aca="false">+(E325+F325)/2</f>
        <v>38.5</v>
      </c>
    </row>
    <row r="326" customFormat="false" ht="12.75" hidden="false" customHeight="false" outlineLevel="0" collapsed="false">
      <c r="B326" s="26" t="n">
        <v>1990</v>
      </c>
      <c r="C326" s="26" t="n">
        <v>11</v>
      </c>
      <c r="D326" s="26" t="n">
        <v>19</v>
      </c>
      <c r="E326" s="26" t="n">
        <v>50</v>
      </c>
      <c r="F326" s="26" t="n">
        <v>30</v>
      </c>
      <c r="G326" s="26" t="n">
        <f aca="false">+(E326+F326)/2</f>
        <v>40</v>
      </c>
    </row>
    <row r="327" customFormat="false" ht="12.75" hidden="false" customHeight="false" outlineLevel="0" collapsed="false">
      <c r="B327" s="26" t="n">
        <v>1990</v>
      </c>
      <c r="C327" s="26" t="n">
        <v>11</v>
      </c>
      <c r="D327" s="26" t="n">
        <v>20</v>
      </c>
      <c r="E327" s="26" t="n">
        <v>54</v>
      </c>
      <c r="F327" s="26" t="n">
        <v>36</v>
      </c>
      <c r="G327" s="26" t="n">
        <f aca="false">+(E327+F327)/2</f>
        <v>45</v>
      </c>
    </row>
    <row r="328" customFormat="false" ht="12.75" hidden="false" customHeight="false" outlineLevel="0" collapsed="false">
      <c r="B328" s="26" t="n">
        <v>1990</v>
      </c>
      <c r="C328" s="26" t="n">
        <v>11</v>
      </c>
      <c r="D328" s="26" t="n">
        <v>21</v>
      </c>
      <c r="E328" s="26" t="n">
        <v>55</v>
      </c>
      <c r="F328" s="26" t="n">
        <v>39</v>
      </c>
      <c r="G328" s="26" t="n">
        <f aca="false">+(E328+F328)/2</f>
        <v>47</v>
      </c>
    </row>
    <row r="329" customFormat="false" ht="12.75" hidden="false" customHeight="false" outlineLevel="0" collapsed="false">
      <c r="B329" s="26" t="n">
        <v>1990</v>
      </c>
      <c r="C329" s="26" t="n">
        <v>11</v>
      </c>
      <c r="D329" s="26" t="n">
        <v>22</v>
      </c>
      <c r="E329" s="26" t="n">
        <v>56</v>
      </c>
      <c r="F329" s="26" t="n">
        <v>39</v>
      </c>
      <c r="G329" s="26" t="n">
        <f aca="false">+(E329+F329)/2</f>
        <v>47.5</v>
      </c>
    </row>
    <row r="330" customFormat="false" ht="12.75" hidden="false" customHeight="false" outlineLevel="0" collapsed="false">
      <c r="B330" s="26" t="n">
        <v>1990</v>
      </c>
      <c r="C330" s="26" t="n">
        <v>11</v>
      </c>
      <c r="D330" s="26" t="n">
        <v>23</v>
      </c>
      <c r="E330" s="26" t="n">
        <v>51</v>
      </c>
      <c r="F330" s="26" t="n">
        <v>48</v>
      </c>
      <c r="G330" s="26" t="n">
        <f aca="false">+(E330+F330)/2</f>
        <v>49.5</v>
      </c>
    </row>
    <row r="331" customFormat="false" ht="12.75" hidden="false" customHeight="false" outlineLevel="0" collapsed="false">
      <c r="B331" s="26" t="n">
        <v>1990</v>
      </c>
      <c r="C331" s="26" t="n">
        <v>11</v>
      </c>
      <c r="D331" s="26" t="n">
        <v>24</v>
      </c>
      <c r="E331" s="26" t="n">
        <v>51</v>
      </c>
      <c r="F331" s="26" t="n">
        <v>43</v>
      </c>
      <c r="G331" s="26" t="n">
        <f aca="false">+(E331+F331)/2</f>
        <v>47</v>
      </c>
    </row>
    <row r="332" customFormat="false" ht="12.75" hidden="false" customHeight="false" outlineLevel="0" collapsed="false">
      <c r="B332" s="26" t="n">
        <v>1990</v>
      </c>
      <c r="C332" s="26" t="n">
        <v>11</v>
      </c>
      <c r="D332" s="26" t="n">
        <v>25</v>
      </c>
      <c r="E332" s="26" t="n">
        <v>65</v>
      </c>
      <c r="F332" s="26" t="n">
        <v>44</v>
      </c>
      <c r="G332" s="26" t="n">
        <f aca="false">+(E332+F332)/2</f>
        <v>54.5</v>
      </c>
    </row>
    <row r="333" customFormat="false" ht="12.75" hidden="false" customHeight="false" outlineLevel="0" collapsed="false">
      <c r="B333" s="26" t="n">
        <v>1990</v>
      </c>
      <c r="C333" s="26" t="n">
        <v>11</v>
      </c>
      <c r="D333" s="26" t="n">
        <v>26</v>
      </c>
      <c r="E333" s="26" t="n">
        <v>56</v>
      </c>
      <c r="F333" s="26" t="n">
        <v>43</v>
      </c>
      <c r="G333" s="26" t="n">
        <f aca="false">+(E333+F333)/2</f>
        <v>49.5</v>
      </c>
    </row>
    <row r="334" customFormat="false" ht="12.75" hidden="false" customHeight="false" outlineLevel="0" collapsed="false">
      <c r="B334" s="26" t="n">
        <v>1990</v>
      </c>
      <c r="C334" s="26" t="n">
        <v>11</v>
      </c>
      <c r="D334" s="26" t="n">
        <v>27</v>
      </c>
      <c r="E334" s="26" t="n">
        <v>64</v>
      </c>
      <c r="F334" s="26" t="n">
        <v>44</v>
      </c>
      <c r="G334" s="26" t="n">
        <f aca="false">+(E334+F334)/2</f>
        <v>54</v>
      </c>
    </row>
    <row r="335" customFormat="false" ht="12.75" hidden="false" customHeight="false" outlineLevel="0" collapsed="false">
      <c r="B335" s="26" t="n">
        <v>1990</v>
      </c>
      <c r="C335" s="26" t="n">
        <v>11</v>
      </c>
      <c r="D335" s="26" t="n">
        <v>28</v>
      </c>
      <c r="E335" s="26" t="n">
        <v>69</v>
      </c>
      <c r="F335" s="26" t="n">
        <v>55</v>
      </c>
      <c r="G335" s="26" t="n">
        <f aca="false">+(E335+F335)/2</f>
        <v>62</v>
      </c>
    </row>
    <row r="336" customFormat="false" ht="12.75" hidden="false" customHeight="false" outlineLevel="0" collapsed="false">
      <c r="B336" s="26" t="n">
        <v>1990</v>
      </c>
      <c r="C336" s="26" t="n">
        <v>11</v>
      </c>
      <c r="D336" s="26" t="n">
        <v>29</v>
      </c>
      <c r="E336" s="26" t="n">
        <v>69</v>
      </c>
      <c r="F336" s="26" t="n">
        <v>38</v>
      </c>
      <c r="G336" s="26" t="n">
        <f aca="false">+(E336+F336)/2</f>
        <v>53.5</v>
      </c>
    </row>
    <row r="337" customFormat="false" ht="12.75" hidden="false" customHeight="false" outlineLevel="0" collapsed="false">
      <c r="B337" s="26" t="n">
        <v>1990</v>
      </c>
      <c r="C337" s="26" t="n">
        <v>11</v>
      </c>
      <c r="D337" s="26" t="n">
        <v>30</v>
      </c>
      <c r="E337" s="26" t="n">
        <v>45</v>
      </c>
      <c r="F337" s="26" t="n">
        <v>34</v>
      </c>
      <c r="G337" s="26" t="n">
        <f aca="false">+(E337+F337)/2</f>
        <v>39.5</v>
      </c>
    </row>
    <row r="338" customFormat="false" ht="12.75" hidden="false" customHeight="false" outlineLevel="0" collapsed="false">
      <c r="B338" s="26" t="n">
        <v>1990</v>
      </c>
      <c r="C338" s="26" t="n">
        <v>12</v>
      </c>
      <c r="D338" s="26" t="n">
        <v>1</v>
      </c>
      <c r="E338" s="26" t="n">
        <v>53</v>
      </c>
      <c r="F338" s="26" t="n">
        <v>36</v>
      </c>
      <c r="G338" s="26" t="n">
        <f aca="false">+(E338+F338)/2</f>
        <v>44.5</v>
      </c>
    </row>
    <row r="339" customFormat="false" ht="12.75" hidden="false" customHeight="false" outlineLevel="0" collapsed="false">
      <c r="B339" s="26" t="n">
        <v>1990</v>
      </c>
      <c r="C339" s="26" t="n">
        <v>12</v>
      </c>
      <c r="D339" s="26" t="n">
        <v>2</v>
      </c>
      <c r="E339" s="26" t="n">
        <v>57</v>
      </c>
      <c r="F339" s="26" t="n">
        <v>42</v>
      </c>
      <c r="G339" s="26" t="n">
        <f aca="false">+(E339+F339)/2</f>
        <v>49.5</v>
      </c>
    </row>
    <row r="340" customFormat="false" ht="12.75" hidden="false" customHeight="false" outlineLevel="0" collapsed="false">
      <c r="B340" s="26" t="n">
        <v>1990</v>
      </c>
      <c r="C340" s="26" t="n">
        <v>12</v>
      </c>
      <c r="D340" s="26" t="n">
        <v>3</v>
      </c>
      <c r="E340" s="26" t="n">
        <v>53</v>
      </c>
      <c r="F340" s="26" t="n">
        <v>38</v>
      </c>
      <c r="G340" s="26" t="n">
        <f aca="false">+(E340+F340)/2</f>
        <v>45.5</v>
      </c>
    </row>
    <row r="341" customFormat="false" ht="12.75" hidden="false" customHeight="false" outlineLevel="0" collapsed="false">
      <c r="B341" s="26" t="n">
        <v>1990</v>
      </c>
      <c r="C341" s="26" t="n">
        <v>12</v>
      </c>
      <c r="D341" s="26" t="n">
        <v>4</v>
      </c>
      <c r="E341" s="26" t="n">
        <v>60</v>
      </c>
      <c r="F341" s="26" t="n">
        <v>35</v>
      </c>
      <c r="G341" s="26" t="n">
        <f aca="false">+(E341+F341)/2</f>
        <v>47.5</v>
      </c>
    </row>
    <row r="342" customFormat="false" ht="12.75" hidden="false" customHeight="false" outlineLevel="0" collapsed="false">
      <c r="B342" s="26" t="n">
        <v>1990</v>
      </c>
      <c r="C342" s="26" t="n">
        <v>12</v>
      </c>
      <c r="D342" s="26" t="n">
        <v>5</v>
      </c>
      <c r="E342" s="26" t="n">
        <v>36</v>
      </c>
      <c r="F342" s="26" t="n">
        <v>32</v>
      </c>
      <c r="G342" s="26" t="n">
        <f aca="false">+(E342+F342)/2</f>
        <v>34</v>
      </c>
    </row>
    <row r="343" customFormat="false" ht="12.75" hidden="false" customHeight="false" outlineLevel="0" collapsed="false">
      <c r="B343" s="26" t="n">
        <v>1990</v>
      </c>
      <c r="C343" s="26" t="n">
        <v>12</v>
      </c>
      <c r="D343" s="26" t="n">
        <v>6</v>
      </c>
      <c r="E343" s="26" t="n">
        <v>47</v>
      </c>
      <c r="F343" s="26" t="n">
        <v>31</v>
      </c>
      <c r="G343" s="26" t="n">
        <f aca="false">+(E343+F343)/2</f>
        <v>39</v>
      </c>
    </row>
    <row r="344" customFormat="false" ht="12.75" hidden="false" customHeight="false" outlineLevel="0" collapsed="false">
      <c r="B344" s="26" t="n">
        <v>1990</v>
      </c>
      <c r="C344" s="26" t="n">
        <v>12</v>
      </c>
      <c r="D344" s="26" t="n">
        <v>7</v>
      </c>
      <c r="E344" s="26" t="n">
        <v>47</v>
      </c>
      <c r="F344" s="26" t="n">
        <v>37</v>
      </c>
      <c r="G344" s="26" t="n">
        <f aca="false">+(E344+F344)/2</f>
        <v>42</v>
      </c>
    </row>
    <row r="345" customFormat="false" ht="12.75" hidden="false" customHeight="false" outlineLevel="0" collapsed="false">
      <c r="B345" s="26" t="n">
        <v>1990</v>
      </c>
      <c r="C345" s="26" t="n">
        <v>12</v>
      </c>
      <c r="D345" s="26" t="n">
        <v>8</v>
      </c>
      <c r="E345" s="26" t="n">
        <v>49</v>
      </c>
      <c r="F345" s="26" t="n">
        <v>38</v>
      </c>
      <c r="G345" s="26" t="n">
        <f aca="false">+(E345+F345)/2</f>
        <v>43.5</v>
      </c>
    </row>
    <row r="346" customFormat="false" ht="12.75" hidden="false" customHeight="false" outlineLevel="0" collapsed="false">
      <c r="B346" s="26" t="n">
        <v>1990</v>
      </c>
      <c r="C346" s="26" t="n">
        <v>12</v>
      </c>
      <c r="D346" s="26" t="n">
        <v>9</v>
      </c>
      <c r="E346" s="26" t="n">
        <v>49</v>
      </c>
      <c r="F346" s="26" t="n">
        <v>36</v>
      </c>
      <c r="G346" s="26" t="n">
        <f aca="false">+(E346+F346)/2</f>
        <v>42.5</v>
      </c>
    </row>
    <row r="347" customFormat="false" ht="12.75" hidden="false" customHeight="false" outlineLevel="0" collapsed="false">
      <c r="B347" s="26" t="n">
        <v>1990</v>
      </c>
      <c r="C347" s="26" t="n">
        <v>12</v>
      </c>
      <c r="D347" s="26" t="n">
        <v>10</v>
      </c>
      <c r="E347" s="26" t="n">
        <v>54</v>
      </c>
      <c r="F347" s="26" t="n">
        <v>36</v>
      </c>
      <c r="G347" s="26" t="n">
        <f aca="false">+(E347+F347)/2</f>
        <v>45</v>
      </c>
    </row>
    <row r="348" customFormat="false" ht="12.75" hidden="false" customHeight="false" outlineLevel="0" collapsed="false">
      <c r="B348" s="26" t="n">
        <v>1990</v>
      </c>
      <c r="C348" s="26" t="n">
        <v>12</v>
      </c>
      <c r="D348" s="26" t="n">
        <v>11</v>
      </c>
      <c r="E348" s="26" t="n">
        <v>39</v>
      </c>
      <c r="F348" s="26" t="n">
        <v>30</v>
      </c>
      <c r="G348" s="26" t="n">
        <f aca="false">+(E348+F348)/2</f>
        <v>34.5</v>
      </c>
    </row>
    <row r="349" customFormat="false" ht="12.75" hidden="false" customHeight="false" outlineLevel="0" collapsed="false">
      <c r="B349" s="26" t="n">
        <v>1990</v>
      </c>
      <c r="C349" s="26" t="n">
        <v>12</v>
      </c>
      <c r="D349" s="26" t="n">
        <v>12</v>
      </c>
      <c r="E349" s="26" t="n">
        <v>51</v>
      </c>
      <c r="F349" s="26" t="n">
        <v>35</v>
      </c>
      <c r="G349" s="26" t="n">
        <f aca="false">+(E349+F349)/2</f>
        <v>43</v>
      </c>
    </row>
    <row r="350" customFormat="false" ht="12.75" hidden="false" customHeight="false" outlineLevel="0" collapsed="false">
      <c r="B350" s="26" t="n">
        <v>1990</v>
      </c>
      <c r="C350" s="26" t="n">
        <v>12</v>
      </c>
      <c r="D350" s="26" t="n">
        <v>13</v>
      </c>
      <c r="E350" s="26" t="n">
        <v>60</v>
      </c>
      <c r="F350" s="26" t="n">
        <v>41</v>
      </c>
      <c r="G350" s="26" t="n">
        <f aca="false">+(E350+F350)/2</f>
        <v>50.5</v>
      </c>
    </row>
    <row r="351" customFormat="false" ht="12.75" hidden="false" customHeight="false" outlineLevel="0" collapsed="false">
      <c r="B351" s="26" t="n">
        <v>1990</v>
      </c>
      <c r="C351" s="26" t="n">
        <v>12</v>
      </c>
      <c r="D351" s="26" t="n">
        <v>14</v>
      </c>
      <c r="E351" s="26" t="n">
        <v>41</v>
      </c>
      <c r="F351" s="26" t="n">
        <v>30</v>
      </c>
      <c r="G351" s="26" t="n">
        <f aca="false">+(E351+F351)/2</f>
        <v>35.5</v>
      </c>
    </row>
    <row r="352" customFormat="false" ht="12.75" hidden="false" customHeight="false" outlineLevel="0" collapsed="false">
      <c r="B352" s="26" t="n">
        <v>1990</v>
      </c>
      <c r="C352" s="26" t="n">
        <v>12</v>
      </c>
      <c r="D352" s="26" t="n">
        <v>15</v>
      </c>
      <c r="E352" s="26" t="n">
        <v>49</v>
      </c>
      <c r="F352" s="26" t="n">
        <v>33</v>
      </c>
      <c r="G352" s="26" t="n">
        <f aca="false">+(E352+F352)/2</f>
        <v>41</v>
      </c>
    </row>
    <row r="353" customFormat="false" ht="12.75" hidden="false" customHeight="false" outlineLevel="0" collapsed="false">
      <c r="B353" s="26" t="n">
        <v>1990</v>
      </c>
      <c r="C353" s="26" t="n">
        <v>12</v>
      </c>
      <c r="D353" s="26" t="n">
        <v>16</v>
      </c>
      <c r="E353" s="26" t="n">
        <v>48</v>
      </c>
      <c r="F353" s="26" t="n">
        <v>40</v>
      </c>
      <c r="G353" s="26" t="n">
        <f aca="false">+(E353+F353)/2</f>
        <v>44</v>
      </c>
    </row>
    <row r="354" customFormat="false" ht="12.75" hidden="false" customHeight="false" outlineLevel="0" collapsed="false">
      <c r="B354" s="26" t="n">
        <v>1990</v>
      </c>
      <c r="C354" s="26" t="n">
        <v>12</v>
      </c>
      <c r="D354" s="26" t="n">
        <v>17</v>
      </c>
      <c r="E354" s="26" t="n">
        <v>49</v>
      </c>
      <c r="F354" s="26" t="n">
        <v>37</v>
      </c>
      <c r="G354" s="26" t="n">
        <f aca="false">+(E354+F354)/2</f>
        <v>43</v>
      </c>
    </row>
    <row r="355" customFormat="false" ht="12.75" hidden="false" customHeight="false" outlineLevel="0" collapsed="false">
      <c r="B355" s="26" t="n">
        <v>1990</v>
      </c>
      <c r="C355" s="26" t="n">
        <v>12</v>
      </c>
      <c r="D355" s="26" t="n">
        <v>18</v>
      </c>
      <c r="E355" s="26" t="n">
        <v>58</v>
      </c>
      <c r="F355" s="26" t="n">
        <v>39</v>
      </c>
      <c r="G355" s="26" t="n">
        <f aca="false">+(E355+F355)/2</f>
        <v>48.5</v>
      </c>
    </row>
    <row r="356" customFormat="false" ht="12.75" hidden="false" customHeight="false" outlineLevel="0" collapsed="false">
      <c r="B356" s="26" t="n">
        <v>1990</v>
      </c>
      <c r="C356" s="26" t="n">
        <v>12</v>
      </c>
      <c r="D356" s="26" t="n">
        <v>19</v>
      </c>
      <c r="E356" s="26" t="n">
        <v>52</v>
      </c>
      <c r="F356" s="26" t="n">
        <v>39</v>
      </c>
      <c r="G356" s="26" t="n">
        <f aca="false">+(E356+F356)/2</f>
        <v>45.5</v>
      </c>
    </row>
    <row r="357" customFormat="false" ht="12.75" hidden="false" customHeight="false" outlineLevel="0" collapsed="false">
      <c r="B357" s="26" t="n">
        <v>1990</v>
      </c>
      <c r="C357" s="26" t="n">
        <v>12</v>
      </c>
      <c r="D357" s="26" t="n">
        <v>20</v>
      </c>
      <c r="E357" s="26" t="n">
        <v>45</v>
      </c>
      <c r="F357" s="26" t="n">
        <v>32</v>
      </c>
      <c r="G357" s="26" t="n">
        <f aca="false">+(E357+F357)/2</f>
        <v>38.5</v>
      </c>
    </row>
    <row r="358" customFormat="false" ht="12.75" hidden="false" customHeight="false" outlineLevel="0" collapsed="false">
      <c r="B358" s="26" t="n">
        <v>1990</v>
      </c>
      <c r="C358" s="26" t="n">
        <v>12</v>
      </c>
      <c r="D358" s="26" t="n">
        <v>21</v>
      </c>
      <c r="E358" s="26" t="n">
        <v>59</v>
      </c>
      <c r="F358" s="26" t="n">
        <v>45</v>
      </c>
      <c r="G358" s="26" t="n">
        <f aca="false">+(E358+F358)/2</f>
        <v>52</v>
      </c>
    </row>
    <row r="359" customFormat="false" ht="12.75" hidden="false" customHeight="false" outlineLevel="0" collapsed="false">
      <c r="B359" s="26" t="n">
        <v>1990</v>
      </c>
      <c r="C359" s="26" t="n">
        <v>12</v>
      </c>
      <c r="D359" s="26" t="n">
        <v>22</v>
      </c>
      <c r="E359" s="26" t="n">
        <v>61</v>
      </c>
      <c r="F359" s="26" t="n">
        <v>58</v>
      </c>
      <c r="G359" s="26" t="n">
        <f aca="false">+(E359+F359)/2</f>
        <v>59.5</v>
      </c>
    </row>
    <row r="360" customFormat="false" ht="12.75" hidden="false" customHeight="false" outlineLevel="0" collapsed="false">
      <c r="B360" s="26" t="n">
        <v>1990</v>
      </c>
      <c r="C360" s="26" t="n">
        <v>12</v>
      </c>
      <c r="D360" s="26" t="n">
        <v>23</v>
      </c>
      <c r="E360" s="26" t="n">
        <v>66</v>
      </c>
      <c r="F360" s="26" t="n">
        <v>57</v>
      </c>
      <c r="G360" s="26" t="n">
        <f aca="false">+(E360+F360)/2</f>
        <v>61.5</v>
      </c>
    </row>
    <row r="361" customFormat="false" ht="12.75" hidden="false" customHeight="false" outlineLevel="0" collapsed="false">
      <c r="B361" s="26" t="n">
        <v>1990</v>
      </c>
      <c r="C361" s="26" t="n">
        <v>12</v>
      </c>
      <c r="D361" s="26" t="n">
        <v>24</v>
      </c>
      <c r="E361" s="26" t="n">
        <v>63</v>
      </c>
      <c r="F361" s="26" t="n">
        <v>29</v>
      </c>
      <c r="G361" s="26" t="n">
        <f aca="false">+(E361+F361)/2</f>
        <v>46</v>
      </c>
    </row>
    <row r="362" customFormat="false" ht="12.75" hidden="false" customHeight="false" outlineLevel="0" collapsed="false">
      <c r="B362" s="26" t="n">
        <v>1990</v>
      </c>
      <c r="C362" s="26" t="n">
        <v>12</v>
      </c>
      <c r="D362" s="26" t="n">
        <v>25</v>
      </c>
      <c r="E362" s="26" t="n">
        <v>31</v>
      </c>
      <c r="F362" s="26" t="n">
        <v>22</v>
      </c>
      <c r="G362" s="26" t="n">
        <f aca="false">+(E362+F362)/2</f>
        <v>26.5</v>
      </c>
    </row>
    <row r="363" customFormat="false" ht="12.75" hidden="false" customHeight="false" outlineLevel="0" collapsed="false">
      <c r="B363" s="26" t="n">
        <v>1990</v>
      </c>
      <c r="C363" s="26" t="n">
        <v>12</v>
      </c>
      <c r="D363" s="26" t="n">
        <v>26</v>
      </c>
      <c r="E363" s="26" t="n">
        <v>36</v>
      </c>
      <c r="F363" s="26" t="n">
        <v>25</v>
      </c>
      <c r="G363" s="26" t="n">
        <f aca="false">+(E363+F363)/2</f>
        <v>30.5</v>
      </c>
    </row>
    <row r="364" customFormat="false" ht="12.75" hidden="false" customHeight="false" outlineLevel="0" collapsed="false">
      <c r="B364" s="26" t="n">
        <v>1990</v>
      </c>
      <c r="C364" s="26" t="n">
        <v>12</v>
      </c>
      <c r="D364" s="26" t="n">
        <v>27</v>
      </c>
      <c r="E364" s="26" t="n">
        <v>28</v>
      </c>
      <c r="F364" s="26" t="n">
        <v>21</v>
      </c>
      <c r="G364" s="26" t="n">
        <f aca="false">+(E364+F364)/2</f>
        <v>24.5</v>
      </c>
    </row>
    <row r="365" customFormat="false" ht="12.75" hidden="false" customHeight="false" outlineLevel="0" collapsed="false">
      <c r="B365" s="26" t="n">
        <v>1990</v>
      </c>
      <c r="C365" s="26" t="n">
        <v>12</v>
      </c>
      <c r="D365" s="26" t="n">
        <v>28</v>
      </c>
      <c r="E365" s="26" t="n">
        <v>36</v>
      </c>
      <c r="F365" s="26" t="n">
        <v>24</v>
      </c>
      <c r="G365" s="26" t="n">
        <f aca="false">+(E365+F365)/2</f>
        <v>30</v>
      </c>
    </row>
    <row r="366" customFormat="false" ht="12.75" hidden="false" customHeight="false" outlineLevel="0" collapsed="false">
      <c r="B366" s="26" t="n">
        <v>1990</v>
      </c>
      <c r="C366" s="26" t="n">
        <v>12</v>
      </c>
      <c r="D366" s="26" t="n">
        <v>29</v>
      </c>
      <c r="E366" s="26" t="n">
        <v>43</v>
      </c>
      <c r="F366" s="26" t="n">
        <v>35</v>
      </c>
      <c r="G366" s="26" t="n">
        <f aca="false">+(E366+F366)/2</f>
        <v>39</v>
      </c>
    </row>
    <row r="367" customFormat="false" ht="12.75" hidden="false" customHeight="false" outlineLevel="0" collapsed="false">
      <c r="B367" s="26" t="n">
        <v>1990</v>
      </c>
      <c r="C367" s="26" t="n">
        <v>12</v>
      </c>
      <c r="D367" s="26" t="n">
        <v>30</v>
      </c>
      <c r="E367" s="26" t="n">
        <v>60</v>
      </c>
      <c r="F367" s="26" t="n">
        <v>40</v>
      </c>
      <c r="G367" s="26" t="n">
        <f aca="false">+(E367+F367)/2</f>
        <v>50</v>
      </c>
    </row>
    <row r="368" customFormat="false" ht="12.75" hidden="false" customHeight="false" outlineLevel="0" collapsed="false">
      <c r="B368" s="26" t="n">
        <v>1990</v>
      </c>
      <c r="C368" s="26" t="n">
        <v>12</v>
      </c>
      <c r="D368" s="26" t="n">
        <v>31</v>
      </c>
      <c r="E368" s="26" t="n">
        <v>60</v>
      </c>
      <c r="F368" s="26" t="n">
        <v>27</v>
      </c>
      <c r="G368" s="26" t="n">
        <f aca="false">+(E368+F368)/2</f>
        <v>43.5</v>
      </c>
    </row>
    <row r="369" customFormat="false" ht="12.75" hidden="false" customHeight="false" outlineLevel="0" collapsed="false">
      <c r="B369" s="26" t="n">
        <v>1991</v>
      </c>
      <c r="C369" s="26" t="n">
        <v>1</v>
      </c>
      <c r="D369" s="26" t="n">
        <v>1</v>
      </c>
      <c r="E369" s="26" t="n">
        <v>39</v>
      </c>
      <c r="F369" s="26" t="n">
        <v>25</v>
      </c>
      <c r="G369" s="26" t="n">
        <f aca="false">+(E369+F369)/2</f>
        <v>32</v>
      </c>
    </row>
    <row r="370" customFormat="false" ht="12.75" hidden="false" customHeight="false" outlineLevel="0" collapsed="false">
      <c r="B370" s="26" t="n">
        <v>1991</v>
      </c>
      <c r="C370" s="26" t="n">
        <v>1</v>
      </c>
      <c r="D370" s="26" t="n">
        <v>2</v>
      </c>
      <c r="E370" s="26" t="n">
        <v>50</v>
      </c>
      <c r="F370" s="26" t="n">
        <v>35</v>
      </c>
      <c r="G370" s="26" t="n">
        <f aca="false">+(E370+F370)/2</f>
        <v>42.5</v>
      </c>
    </row>
    <row r="371" customFormat="false" ht="12.75" hidden="false" customHeight="false" outlineLevel="0" collapsed="false">
      <c r="B371" s="26" t="n">
        <v>1991</v>
      </c>
      <c r="C371" s="26" t="n">
        <v>1</v>
      </c>
      <c r="D371" s="26" t="n">
        <v>3</v>
      </c>
      <c r="E371" s="26" t="n">
        <v>40</v>
      </c>
      <c r="F371" s="26" t="n">
        <v>32</v>
      </c>
      <c r="G371" s="26" t="n">
        <f aca="false">+(E371+F371)/2</f>
        <v>36</v>
      </c>
    </row>
    <row r="372" customFormat="false" ht="12.75" hidden="false" customHeight="false" outlineLevel="0" collapsed="false">
      <c r="B372" s="26" t="n">
        <v>1991</v>
      </c>
      <c r="C372" s="26" t="n">
        <v>1</v>
      </c>
      <c r="D372" s="26" t="n">
        <v>4</v>
      </c>
      <c r="E372" s="26" t="n">
        <v>36</v>
      </c>
      <c r="F372" s="26" t="n">
        <v>27</v>
      </c>
      <c r="G372" s="26" t="n">
        <f aca="false">+(E372+F372)/2</f>
        <v>31.5</v>
      </c>
    </row>
    <row r="373" customFormat="false" ht="12.75" hidden="false" customHeight="false" outlineLevel="0" collapsed="false">
      <c r="B373" s="26" t="n">
        <v>1991</v>
      </c>
      <c r="C373" s="26" t="n">
        <v>1</v>
      </c>
      <c r="D373" s="26" t="n">
        <v>5</v>
      </c>
      <c r="E373" s="26" t="n">
        <v>41</v>
      </c>
      <c r="F373" s="26" t="n">
        <v>27</v>
      </c>
      <c r="G373" s="26" t="n">
        <f aca="false">+(E373+F373)/2</f>
        <v>34</v>
      </c>
    </row>
    <row r="374" customFormat="false" ht="12.75" hidden="false" customHeight="false" outlineLevel="0" collapsed="false">
      <c r="B374" s="26" t="n">
        <v>1991</v>
      </c>
      <c r="C374" s="26" t="n">
        <v>1</v>
      </c>
      <c r="D374" s="26" t="n">
        <v>6</v>
      </c>
      <c r="E374" s="26" t="n">
        <v>44</v>
      </c>
      <c r="F374" s="26" t="n">
        <v>37</v>
      </c>
      <c r="G374" s="26" t="n">
        <f aca="false">+(E374+F374)/2</f>
        <v>40.5</v>
      </c>
    </row>
    <row r="375" customFormat="false" ht="12.75" hidden="false" customHeight="false" outlineLevel="0" collapsed="false">
      <c r="B375" s="26" t="n">
        <v>1991</v>
      </c>
      <c r="C375" s="26" t="n">
        <v>1</v>
      </c>
      <c r="D375" s="26" t="n">
        <v>7</v>
      </c>
      <c r="E375" s="26" t="n">
        <v>39</v>
      </c>
      <c r="F375" s="26" t="n">
        <v>23</v>
      </c>
      <c r="G375" s="26" t="n">
        <f aca="false">+(E375+F375)/2</f>
        <v>31</v>
      </c>
    </row>
    <row r="376" customFormat="false" ht="12.75" hidden="false" customHeight="false" outlineLevel="0" collapsed="false">
      <c r="B376" s="26" t="n">
        <v>1991</v>
      </c>
      <c r="C376" s="26" t="n">
        <v>1</v>
      </c>
      <c r="D376" s="26" t="n">
        <v>8</v>
      </c>
      <c r="E376" s="26" t="n">
        <v>29</v>
      </c>
      <c r="F376" s="26" t="n">
        <v>19</v>
      </c>
      <c r="G376" s="26" t="n">
        <f aca="false">+(E376+F376)/2</f>
        <v>24</v>
      </c>
    </row>
    <row r="377" customFormat="false" ht="12.75" hidden="false" customHeight="false" outlineLevel="0" collapsed="false">
      <c r="B377" s="26" t="n">
        <v>1991</v>
      </c>
      <c r="C377" s="26" t="n">
        <v>1</v>
      </c>
      <c r="D377" s="26" t="n">
        <v>9</v>
      </c>
      <c r="E377" s="26" t="n">
        <v>36</v>
      </c>
      <c r="F377" s="26" t="n">
        <v>27</v>
      </c>
      <c r="G377" s="26" t="n">
        <f aca="false">+(E377+F377)/2</f>
        <v>31.5</v>
      </c>
    </row>
    <row r="378" customFormat="false" ht="12.75" hidden="false" customHeight="false" outlineLevel="0" collapsed="false">
      <c r="B378" s="26" t="n">
        <v>1991</v>
      </c>
      <c r="C378" s="26" t="n">
        <v>1</v>
      </c>
      <c r="D378" s="26" t="n">
        <v>10</v>
      </c>
      <c r="E378" s="26" t="n">
        <v>41</v>
      </c>
      <c r="F378" s="26" t="n">
        <v>28</v>
      </c>
      <c r="G378" s="26" t="n">
        <f aca="false">+(E378+F378)/2</f>
        <v>34.5</v>
      </c>
    </row>
    <row r="379" customFormat="false" ht="12.75" hidden="false" customHeight="false" outlineLevel="0" collapsed="false">
      <c r="B379" s="26" t="n">
        <v>1991</v>
      </c>
      <c r="C379" s="26" t="n">
        <v>1</v>
      </c>
      <c r="D379" s="26" t="n">
        <v>11</v>
      </c>
      <c r="E379" s="26" t="n">
        <v>33</v>
      </c>
      <c r="F379" s="26" t="n">
        <v>21</v>
      </c>
      <c r="G379" s="26" t="n">
        <f aca="false">+(E379+F379)/2</f>
        <v>27</v>
      </c>
    </row>
    <row r="380" customFormat="false" ht="12.75" hidden="false" customHeight="false" outlineLevel="0" collapsed="false">
      <c r="B380" s="26" t="n">
        <v>1991</v>
      </c>
      <c r="C380" s="26" t="n">
        <v>1</v>
      </c>
      <c r="D380" s="26" t="n">
        <v>12</v>
      </c>
      <c r="E380" s="26" t="n">
        <v>37</v>
      </c>
      <c r="F380" s="26" t="n">
        <v>31</v>
      </c>
      <c r="G380" s="26" t="n">
        <f aca="false">+(E380+F380)/2</f>
        <v>34</v>
      </c>
    </row>
    <row r="381" customFormat="false" ht="12.75" hidden="false" customHeight="false" outlineLevel="0" collapsed="false">
      <c r="B381" s="26" t="n">
        <v>1991</v>
      </c>
      <c r="C381" s="26" t="n">
        <v>1</v>
      </c>
      <c r="D381" s="26" t="n">
        <v>13</v>
      </c>
      <c r="E381" s="26" t="n">
        <v>37</v>
      </c>
      <c r="F381" s="26" t="n">
        <v>25</v>
      </c>
      <c r="G381" s="26" t="n">
        <f aca="false">+(E381+F381)/2</f>
        <v>31</v>
      </c>
    </row>
    <row r="382" customFormat="false" ht="12.75" hidden="false" customHeight="false" outlineLevel="0" collapsed="false">
      <c r="B382" s="26" t="n">
        <v>1991</v>
      </c>
      <c r="C382" s="26" t="n">
        <v>1</v>
      </c>
      <c r="D382" s="26" t="n">
        <v>14</v>
      </c>
      <c r="E382" s="26" t="n">
        <v>38</v>
      </c>
      <c r="F382" s="26" t="n">
        <v>22</v>
      </c>
      <c r="G382" s="26" t="n">
        <f aca="false">+(E382+F382)/2</f>
        <v>30</v>
      </c>
    </row>
    <row r="383" customFormat="false" ht="12.75" hidden="false" customHeight="false" outlineLevel="0" collapsed="false">
      <c r="B383" s="26" t="n">
        <v>1991</v>
      </c>
      <c r="C383" s="26" t="n">
        <v>1</v>
      </c>
      <c r="D383" s="26" t="n">
        <v>15</v>
      </c>
      <c r="E383" s="26" t="n">
        <v>50</v>
      </c>
      <c r="F383" s="26" t="n">
        <v>34</v>
      </c>
      <c r="G383" s="26" t="n">
        <f aca="false">+(E383+F383)/2</f>
        <v>42</v>
      </c>
    </row>
    <row r="384" customFormat="false" ht="12.75" hidden="false" customHeight="false" outlineLevel="0" collapsed="false">
      <c r="B384" s="26" t="n">
        <v>1991</v>
      </c>
      <c r="C384" s="26" t="n">
        <v>1</v>
      </c>
      <c r="D384" s="26" t="n">
        <v>16</v>
      </c>
      <c r="E384" s="26" t="n">
        <v>55</v>
      </c>
      <c r="F384" s="26" t="n">
        <v>38</v>
      </c>
      <c r="G384" s="26" t="n">
        <f aca="false">+(E384+F384)/2</f>
        <v>46.5</v>
      </c>
    </row>
    <row r="385" customFormat="false" ht="12.75" hidden="false" customHeight="false" outlineLevel="0" collapsed="false">
      <c r="B385" s="26" t="n">
        <v>1991</v>
      </c>
      <c r="C385" s="26" t="n">
        <v>1</v>
      </c>
      <c r="D385" s="26" t="n">
        <v>17</v>
      </c>
      <c r="E385" s="26" t="n">
        <v>49</v>
      </c>
      <c r="F385" s="26" t="n">
        <v>40</v>
      </c>
      <c r="G385" s="26" t="n">
        <f aca="false">+(E385+F385)/2</f>
        <v>44.5</v>
      </c>
    </row>
    <row r="386" customFormat="false" ht="12.75" hidden="false" customHeight="false" outlineLevel="0" collapsed="false">
      <c r="B386" s="26" t="n">
        <v>1991</v>
      </c>
      <c r="C386" s="26" t="n">
        <v>1</v>
      </c>
      <c r="D386" s="26" t="n">
        <v>18</v>
      </c>
      <c r="E386" s="26" t="n">
        <v>42</v>
      </c>
      <c r="F386" s="26" t="n">
        <v>37</v>
      </c>
      <c r="G386" s="26" t="n">
        <f aca="false">+(E386+F386)/2</f>
        <v>39.5</v>
      </c>
    </row>
    <row r="387" customFormat="false" ht="12.75" hidden="false" customHeight="false" outlineLevel="0" collapsed="false">
      <c r="B387" s="26" t="n">
        <v>1991</v>
      </c>
      <c r="C387" s="26" t="n">
        <v>1</v>
      </c>
      <c r="D387" s="26" t="n">
        <v>19</v>
      </c>
      <c r="E387" s="26" t="n">
        <v>49</v>
      </c>
      <c r="F387" s="26" t="n">
        <v>35</v>
      </c>
      <c r="G387" s="26" t="n">
        <f aca="false">+(E387+F387)/2</f>
        <v>42</v>
      </c>
    </row>
    <row r="388" customFormat="false" ht="12.75" hidden="false" customHeight="false" outlineLevel="0" collapsed="false">
      <c r="B388" s="26" t="n">
        <v>1991</v>
      </c>
      <c r="C388" s="26" t="n">
        <v>1</v>
      </c>
      <c r="D388" s="26" t="n">
        <v>20</v>
      </c>
      <c r="E388" s="26" t="n">
        <v>52</v>
      </c>
      <c r="F388" s="26" t="n">
        <v>42</v>
      </c>
      <c r="G388" s="26" t="n">
        <f aca="false">+(E388+F388)/2</f>
        <v>47</v>
      </c>
    </row>
    <row r="389" customFormat="false" ht="12.75" hidden="false" customHeight="false" outlineLevel="0" collapsed="false">
      <c r="B389" s="26" t="n">
        <v>1991</v>
      </c>
      <c r="C389" s="26" t="n">
        <v>1</v>
      </c>
      <c r="D389" s="26" t="n">
        <v>21</v>
      </c>
      <c r="E389" s="26" t="n">
        <v>45</v>
      </c>
      <c r="F389" s="26" t="n">
        <v>16</v>
      </c>
      <c r="G389" s="26" t="n">
        <f aca="false">+(E389+F389)/2</f>
        <v>30.5</v>
      </c>
    </row>
    <row r="390" customFormat="false" ht="12.75" hidden="false" customHeight="false" outlineLevel="0" collapsed="false">
      <c r="B390" s="26" t="n">
        <v>1991</v>
      </c>
      <c r="C390" s="26" t="n">
        <v>1</v>
      </c>
      <c r="D390" s="26" t="n">
        <v>22</v>
      </c>
      <c r="E390" s="26" t="n">
        <v>20</v>
      </c>
      <c r="F390" s="26" t="n">
        <v>10</v>
      </c>
      <c r="G390" s="26" t="n">
        <f aca="false">+(E390+F390)/2</f>
        <v>15</v>
      </c>
    </row>
    <row r="391" customFormat="false" ht="12.75" hidden="false" customHeight="false" outlineLevel="0" collapsed="false">
      <c r="B391" s="26" t="n">
        <v>1991</v>
      </c>
      <c r="C391" s="26" t="n">
        <v>1</v>
      </c>
      <c r="D391" s="26" t="n">
        <v>23</v>
      </c>
      <c r="E391" s="26" t="n">
        <v>35</v>
      </c>
      <c r="F391" s="26" t="n">
        <v>17</v>
      </c>
      <c r="G391" s="26" t="n">
        <f aca="false">+(E391+F391)/2</f>
        <v>26</v>
      </c>
    </row>
    <row r="392" customFormat="false" ht="12.75" hidden="false" customHeight="false" outlineLevel="0" collapsed="false">
      <c r="B392" s="26" t="n">
        <v>1991</v>
      </c>
      <c r="C392" s="26" t="n">
        <v>1</v>
      </c>
      <c r="D392" s="26" t="n">
        <v>24</v>
      </c>
      <c r="E392" s="26" t="n">
        <v>39</v>
      </c>
      <c r="F392" s="26" t="n">
        <v>26</v>
      </c>
      <c r="G392" s="26" t="n">
        <f aca="false">+(E392+F392)/2</f>
        <v>32.5</v>
      </c>
    </row>
    <row r="393" customFormat="false" ht="12.75" hidden="false" customHeight="false" outlineLevel="0" collapsed="false">
      <c r="B393" s="26" t="n">
        <v>1991</v>
      </c>
      <c r="C393" s="26" t="n">
        <v>1</v>
      </c>
      <c r="D393" s="26" t="n">
        <v>25</v>
      </c>
      <c r="E393" s="26" t="n">
        <v>26</v>
      </c>
      <c r="F393" s="26" t="n">
        <v>17</v>
      </c>
      <c r="G393" s="26" t="n">
        <f aca="false">+(E393+F393)/2</f>
        <v>21.5</v>
      </c>
    </row>
    <row r="394" customFormat="false" ht="12.75" hidden="false" customHeight="false" outlineLevel="0" collapsed="false">
      <c r="B394" s="26" t="n">
        <v>1991</v>
      </c>
      <c r="C394" s="26" t="n">
        <v>1</v>
      </c>
      <c r="D394" s="26" t="n">
        <v>26</v>
      </c>
      <c r="E394" s="26" t="n">
        <v>34</v>
      </c>
      <c r="F394" s="26" t="n">
        <v>20</v>
      </c>
      <c r="G394" s="26" t="n">
        <f aca="false">+(E394+F394)/2</f>
        <v>27</v>
      </c>
    </row>
    <row r="395" customFormat="false" ht="12.75" hidden="false" customHeight="false" outlineLevel="0" collapsed="false">
      <c r="B395" s="26" t="n">
        <v>1991</v>
      </c>
      <c r="C395" s="26" t="n">
        <v>1</v>
      </c>
      <c r="D395" s="26" t="n">
        <v>27</v>
      </c>
      <c r="E395" s="26" t="n">
        <v>41</v>
      </c>
      <c r="F395" s="26" t="n">
        <v>28</v>
      </c>
      <c r="G395" s="26" t="n">
        <f aca="false">+(E395+F395)/2</f>
        <v>34.5</v>
      </c>
    </row>
    <row r="396" customFormat="false" ht="12.75" hidden="false" customHeight="false" outlineLevel="0" collapsed="false">
      <c r="B396" s="26" t="n">
        <v>1991</v>
      </c>
      <c r="C396" s="26" t="n">
        <v>1</v>
      </c>
      <c r="D396" s="26" t="n">
        <v>28</v>
      </c>
      <c r="E396" s="26" t="n">
        <v>49</v>
      </c>
      <c r="F396" s="26" t="n">
        <v>40</v>
      </c>
      <c r="G396" s="26" t="n">
        <f aca="false">+(E396+F396)/2</f>
        <v>44.5</v>
      </c>
    </row>
    <row r="397" customFormat="false" ht="12.75" hidden="false" customHeight="false" outlineLevel="0" collapsed="false">
      <c r="B397" s="26" t="n">
        <v>1991</v>
      </c>
      <c r="C397" s="26" t="n">
        <v>1</v>
      </c>
      <c r="D397" s="26" t="n">
        <v>29</v>
      </c>
      <c r="E397" s="26" t="n">
        <v>50</v>
      </c>
      <c r="F397" s="26" t="n">
        <v>36</v>
      </c>
      <c r="G397" s="26" t="n">
        <f aca="false">+(E397+F397)/2</f>
        <v>43</v>
      </c>
    </row>
    <row r="398" customFormat="false" ht="12.75" hidden="false" customHeight="false" outlineLevel="0" collapsed="false">
      <c r="B398" s="26" t="n">
        <v>1991</v>
      </c>
      <c r="C398" s="26" t="n">
        <v>1</v>
      </c>
      <c r="D398" s="26" t="n">
        <v>30</v>
      </c>
      <c r="E398" s="26" t="n">
        <v>53</v>
      </c>
      <c r="F398" s="26" t="n">
        <v>43</v>
      </c>
      <c r="G398" s="26" t="n">
        <f aca="false">+(E398+F398)/2</f>
        <v>48</v>
      </c>
    </row>
    <row r="399" customFormat="false" ht="12.75" hidden="false" customHeight="false" outlineLevel="0" collapsed="false">
      <c r="B399" s="26" t="n">
        <v>1991</v>
      </c>
      <c r="C399" s="26" t="n">
        <v>1</v>
      </c>
      <c r="D399" s="26" t="n">
        <v>31</v>
      </c>
      <c r="E399" s="26" t="n">
        <v>49</v>
      </c>
      <c r="F399" s="26" t="n">
        <v>26</v>
      </c>
      <c r="G399" s="26" t="n">
        <f aca="false">+(E399+F399)/2</f>
        <v>37.5</v>
      </c>
    </row>
    <row r="400" customFormat="false" ht="12.75" hidden="false" customHeight="false" outlineLevel="0" collapsed="false">
      <c r="B400" s="26" t="n">
        <v>1991</v>
      </c>
      <c r="C400" s="26" t="n">
        <v>2</v>
      </c>
      <c r="D400" s="26" t="n">
        <v>1</v>
      </c>
      <c r="E400" s="26" t="n">
        <v>35</v>
      </c>
      <c r="F400" s="26" t="n">
        <v>23</v>
      </c>
      <c r="G400" s="26" t="n">
        <f aca="false">+(E400+F400)/2</f>
        <v>29</v>
      </c>
    </row>
    <row r="401" customFormat="false" ht="12.75" hidden="false" customHeight="false" outlineLevel="0" collapsed="false">
      <c r="B401" s="26" t="n">
        <v>1991</v>
      </c>
      <c r="C401" s="26" t="n">
        <v>2</v>
      </c>
      <c r="D401" s="26" t="n">
        <v>2</v>
      </c>
      <c r="E401" s="26" t="n">
        <v>51</v>
      </c>
      <c r="F401" s="26" t="n">
        <v>32</v>
      </c>
      <c r="G401" s="26" t="n">
        <f aca="false">+(E401+F401)/2</f>
        <v>41.5</v>
      </c>
    </row>
    <row r="402" customFormat="false" ht="12.75" hidden="false" customHeight="false" outlineLevel="0" collapsed="false">
      <c r="B402" s="26" t="n">
        <v>1991</v>
      </c>
      <c r="C402" s="26" t="n">
        <v>2</v>
      </c>
      <c r="D402" s="26" t="n">
        <v>3</v>
      </c>
      <c r="E402" s="26" t="n">
        <v>64</v>
      </c>
      <c r="F402" s="26" t="n">
        <v>40</v>
      </c>
      <c r="G402" s="26" t="n">
        <f aca="false">+(E402+F402)/2</f>
        <v>52</v>
      </c>
    </row>
    <row r="403" customFormat="false" ht="12.75" hidden="false" customHeight="false" outlineLevel="0" collapsed="false">
      <c r="B403" s="26" t="n">
        <v>1991</v>
      </c>
      <c r="C403" s="26" t="n">
        <v>2</v>
      </c>
      <c r="D403" s="26" t="n">
        <v>4</v>
      </c>
      <c r="E403" s="26" t="n">
        <v>68</v>
      </c>
      <c r="F403" s="26" t="n">
        <v>46</v>
      </c>
      <c r="G403" s="26" t="n">
        <f aca="false">+(E403+F403)/2</f>
        <v>57</v>
      </c>
    </row>
    <row r="404" customFormat="false" ht="12.75" hidden="false" customHeight="false" outlineLevel="0" collapsed="false">
      <c r="B404" s="26" t="n">
        <v>1991</v>
      </c>
      <c r="C404" s="26" t="n">
        <v>2</v>
      </c>
      <c r="D404" s="26" t="n">
        <v>5</v>
      </c>
      <c r="E404" s="26" t="n">
        <v>70</v>
      </c>
      <c r="F404" s="26" t="n">
        <v>51</v>
      </c>
      <c r="G404" s="26" t="n">
        <f aca="false">+(E404+F404)/2</f>
        <v>60.5</v>
      </c>
    </row>
    <row r="405" customFormat="false" ht="12.75" hidden="false" customHeight="false" outlineLevel="0" collapsed="false">
      <c r="B405" s="26" t="n">
        <v>1991</v>
      </c>
      <c r="C405" s="26" t="n">
        <v>2</v>
      </c>
      <c r="D405" s="26" t="n">
        <v>6</v>
      </c>
      <c r="E405" s="26" t="n">
        <v>58</v>
      </c>
      <c r="F405" s="26" t="n">
        <v>41</v>
      </c>
      <c r="G405" s="26" t="n">
        <f aca="false">+(E405+F405)/2</f>
        <v>49.5</v>
      </c>
    </row>
    <row r="406" customFormat="false" ht="12.75" hidden="false" customHeight="false" outlineLevel="0" collapsed="false">
      <c r="B406" s="26" t="n">
        <v>1991</v>
      </c>
      <c r="C406" s="26" t="n">
        <v>2</v>
      </c>
      <c r="D406" s="26" t="n">
        <v>7</v>
      </c>
      <c r="E406" s="26" t="n">
        <v>44</v>
      </c>
      <c r="F406" s="26" t="n">
        <v>40</v>
      </c>
      <c r="G406" s="26" t="n">
        <f aca="false">+(E406+F406)/2</f>
        <v>42</v>
      </c>
    </row>
    <row r="407" customFormat="false" ht="12.75" hidden="false" customHeight="false" outlineLevel="0" collapsed="false">
      <c r="B407" s="26" t="n">
        <v>1991</v>
      </c>
      <c r="C407" s="26" t="n">
        <v>2</v>
      </c>
      <c r="D407" s="26" t="n">
        <v>8</v>
      </c>
      <c r="E407" s="26" t="n">
        <v>47</v>
      </c>
      <c r="F407" s="26" t="n">
        <v>40</v>
      </c>
      <c r="G407" s="26" t="n">
        <f aca="false">+(E407+F407)/2</f>
        <v>43.5</v>
      </c>
    </row>
    <row r="408" customFormat="false" ht="12.75" hidden="false" customHeight="false" outlineLevel="0" collapsed="false">
      <c r="B408" s="26" t="n">
        <v>1991</v>
      </c>
      <c r="C408" s="26" t="n">
        <v>2</v>
      </c>
      <c r="D408" s="26" t="n">
        <v>9</v>
      </c>
      <c r="E408" s="26" t="n">
        <v>55</v>
      </c>
      <c r="F408" s="26" t="n">
        <v>39</v>
      </c>
      <c r="G408" s="26" t="n">
        <f aca="false">+(E408+F408)/2</f>
        <v>47</v>
      </c>
    </row>
    <row r="409" customFormat="false" ht="12.75" hidden="false" customHeight="false" outlineLevel="0" collapsed="false">
      <c r="B409" s="26" t="n">
        <v>1991</v>
      </c>
      <c r="C409" s="26" t="n">
        <v>2</v>
      </c>
      <c r="D409" s="26" t="n">
        <v>10</v>
      </c>
      <c r="E409" s="26" t="n">
        <v>49</v>
      </c>
      <c r="F409" s="26" t="n">
        <v>37</v>
      </c>
      <c r="G409" s="26" t="n">
        <f aca="false">+(E409+F409)/2</f>
        <v>43</v>
      </c>
    </row>
    <row r="410" customFormat="false" ht="12.75" hidden="false" customHeight="false" outlineLevel="0" collapsed="false">
      <c r="B410" s="26" t="n">
        <v>1991</v>
      </c>
      <c r="C410" s="26" t="n">
        <v>2</v>
      </c>
      <c r="D410" s="26" t="n">
        <v>11</v>
      </c>
      <c r="E410" s="26" t="n">
        <v>39</v>
      </c>
      <c r="F410" s="26" t="n">
        <v>23</v>
      </c>
      <c r="G410" s="26" t="n">
        <f aca="false">+(E410+F410)/2</f>
        <v>31</v>
      </c>
    </row>
    <row r="411" customFormat="false" ht="12.75" hidden="false" customHeight="false" outlineLevel="0" collapsed="false">
      <c r="B411" s="26" t="n">
        <v>1991</v>
      </c>
      <c r="C411" s="26" t="n">
        <v>2</v>
      </c>
      <c r="D411" s="26" t="n">
        <v>12</v>
      </c>
      <c r="E411" s="26" t="n">
        <v>30</v>
      </c>
      <c r="F411" s="26" t="n">
        <v>17</v>
      </c>
      <c r="G411" s="26" t="n">
        <f aca="false">+(E411+F411)/2</f>
        <v>23.5</v>
      </c>
    </row>
    <row r="412" customFormat="false" ht="12.75" hidden="false" customHeight="false" outlineLevel="0" collapsed="false">
      <c r="B412" s="26" t="n">
        <v>1991</v>
      </c>
      <c r="C412" s="26" t="n">
        <v>2</v>
      </c>
      <c r="D412" s="26" t="n">
        <v>13</v>
      </c>
      <c r="E412" s="26" t="n">
        <v>41</v>
      </c>
      <c r="F412" s="26" t="n">
        <v>29</v>
      </c>
      <c r="G412" s="26" t="n">
        <f aca="false">+(E412+F412)/2</f>
        <v>35</v>
      </c>
    </row>
    <row r="413" customFormat="false" ht="12.75" hidden="false" customHeight="false" outlineLevel="0" collapsed="false">
      <c r="B413" s="26" t="n">
        <v>1991</v>
      </c>
      <c r="C413" s="26" t="n">
        <v>2</v>
      </c>
      <c r="D413" s="26" t="n">
        <v>14</v>
      </c>
      <c r="E413" s="26" t="n">
        <v>52</v>
      </c>
      <c r="F413" s="26" t="n">
        <v>34</v>
      </c>
      <c r="G413" s="26" t="n">
        <f aca="false">+(E413+F413)/2</f>
        <v>43</v>
      </c>
    </row>
    <row r="414" customFormat="false" ht="12.75" hidden="false" customHeight="false" outlineLevel="0" collapsed="false">
      <c r="B414" s="26" t="n">
        <v>1991</v>
      </c>
      <c r="C414" s="26" t="n">
        <v>2</v>
      </c>
      <c r="D414" s="26" t="n">
        <v>15</v>
      </c>
      <c r="E414" s="26" t="n">
        <v>40</v>
      </c>
      <c r="F414" s="26" t="n">
        <v>22</v>
      </c>
      <c r="G414" s="26" t="n">
        <f aca="false">+(E414+F414)/2</f>
        <v>31</v>
      </c>
    </row>
    <row r="415" customFormat="false" ht="12.75" hidden="false" customHeight="false" outlineLevel="0" collapsed="false">
      <c r="B415" s="26" t="n">
        <v>1991</v>
      </c>
      <c r="C415" s="26" t="n">
        <v>2</v>
      </c>
      <c r="D415" s="26" t="n">
        <v>16</v>
      </c>
      <c r="E415" s="26" t="n">
        <v>27</v>
      </c>
      <c r="F415" s="26" t="n">
        <v>14</v>
      </c>
      <c r="G415" s="26" t="n">
        <f aca="false">+(E415+F415)/2</f>
        <v>20.5</v>
      </c>
    </row>
    <row r="416" customFormat="false" ht="12.75" hidden="false" customHeight="false" outlineLevel="0" collapsed="false">
      <c r="B416" s="26" t="n">
        <v>1991</v>
      </c>
      <c r="C416" s="26" t="n">
        <v>2</v>
      </c>
      <c r="D416" s="26" t="n">
        <v>17</v>
      </c>
      <c r="E416" s="26" t="n">
        <v>38</v>
      </c>
      <c r="F416" s="26" t="n">
        <v>22</v>
      </c>
      <c r="G416" s="26" t="n">
        <f aca="false">+(E416+F416)/2</f>
        <v>30</v>
      </c>
    </row>
    <row r="417" customFormat="false" ht="12.75" hidden="false" customHeight="false" outlineLevel="0" collapsed="false">
      <c r="B417" s="26" t="n">
        <v>1991</v>
      </c>
      <c r="C417" s="26" t="n">
        <v>2</v>
      </c>
      <c r="D417" s="26" t="n">
        <v>18</v>
      </c>
      <c r="E417" s="26" t="n">
        <v>38</v>
      </c>
      <c r="F417" s="26" t="n">
        <v>32</v>
      </c>
      <c r="G417" s="26" t="n">
        <f aca="false">+(E417+F417)/2</f>
        <v>35</v>
      </c>
    </row>
    <row r="418" customFormat="false" ht="12.75" hidden="false" customHeight="false" outlineLevel="0" collapsed="false">
      <c r="B418" s="26" t="n">
        <v>1991</v>
      </c>
      <c r="C418" s="26" t="n">
        <v>2</v>
      </c>
      <c r="D418" s="26" t="n">
        <v>19</v>
      </c>
      <c r="E418" s="26" t="n">
        <v>57</v>
      </c>
      <c r="F418" s="26" t="n">
        <v>38</v>
      </c>
      <c r="G418" s="26" t="n">
        <f aca="false">+(E418+F418)/2</f>
        <v>47.5</v>
      </c>
    </row>
    <row r="419" customFormat="false" ht="12.75" hidden="false" customHeight="false" outlineLevel="0" collapsed="false">
      <c r="B419" s="26" t="n">
        <v>1991</v>
      </c>
      <c r="C419" s="26" t="n">
        <v>2</v>
      </c>
      <c r="D419" s="26" t="n">
        <v>20</v>
      </c>
      <c r="E419" s="26" t="n">
        <v>61</v>
      </c>
      <c r="F419" s="26" t="n">
        <v>40</v>
      </c>
      <c r="G419" s="26" t="n">
        <f aca="false">+(E419+F419)/2</f>
        <v>50.5</v>
      </c>
    </row>
    <row r="420" customFormat="false" ht="12.75" hidden="false" customHeight="false" outlineLevel="0" collapsed="false">
      <c r="B420" s="26" t="n">
        <v>1991</v>
      </c>
      <c r="C420" s="26" t="n">
        <v>2</v>
      </c>
      <c r="D420" s="26" t="n">
        <v>21</v>
      </c>
      <c r="E420" s="26" t="n">
        <v>56</v>
      </c>
      <c r="F420" s="26" t="n">
        <v>35</v>
      </c>
      <c r="G420" s="26" t="n">
        <f aca="false">+(E420+F420)/2</f>
        <v>45.5</v>
      </c>
    </row>
    <row r="421" customFormat="false" ht="12.75" hidden="false" customHeight="false" outlineLevel="0" collapsed="false">
      <c r="B421" s="26" t="n">
        <v>1991</v>
      </c>
      <c r="C421" s="26" t="n">
        <v>2</v>
      </c>
      <c r="D421" s="26" t="n">
        <v>22</v>
      </c>
      <c r="E421" s="26" t="n">
        <v>66</v>
      </c>
      <c r="F421" s="26" t="n">
        <v>38</v>
      </c>
      <c r="G421" s="26" t="n">
        <f aca="false">+(E421+F421)/2</f>
        <v>52</v>
      </c>
    </row>
    <row r="422" customFormat="false" ht="12.75" hidden="false" customHeight="false" outlineLevel="0" collapsed="false">
      <c r="B422" s="26" t="n">
        <v>1991</v>
      </c>
      <c r="C422" s="26" t="n">
        <v>2</v>
      </c>
      <c r="D422" s="26" t="n">
        <v>23</v>
      </c>
      <c r="E422" s="26" t="n">
        <v>39</v>
      </c>
      <c r="F422" s="26" t="n">
        <v>23</v>
      </c>
      <c r="G422" s="26" t="n">
        <f aca="false">+(E422+F422)/2</f>
        <v>31</v>
      </c>
    </row>
    <row r="423" customFormat="false" ht="12.75" hidden="false" customHeight="false" outlineLevel="0" collapsed="false">
      <c r="B423" s="26" t="n">
        <v>1991</v>
      </c>
      <c r="C423" s="26" t="n">
        <v>2</v>
      </c>
      <c r="D423" s="26" t="n">
        <v>24</v>
      </c>
      <c r="E423" s="26" t="n">
        <v>45</v>
      </c>
      <c r="F423" s="26" t="n">
        <v>25</v>
      </c>
      <c r="G423" s="26" t="n">
        <f aca="false">+(E423+F423)/2</f>
        <v>35</v>
      </c>
    </row>
    <row r="424" customFormat="false" ht="12.75" hidden="false" customHeight="false" outlineLevel="0" collapsed="false">
      <c r="B424" s="26" t="n">
        <v>1991</v>
      </c>
      <c r="C424" s="26" t="n">
        <v>2</v>
      </c>
      <c r="D424" s="26" t="n">
        <v>25</v>
      </c>
      <c r="E424" s="26" t="n">
        <v>46</v>
      </c>
      <c r="F424" s="26" t="n">
        <v>35</v>
      </c>
      <c r="G424" s="26" t="n">
        <f aca="false">+(E424+F424)/2</f>
        <v>40.5</v>
      </c>
    </row>
    <row r="425" customFormat="false" ht="12.75" hidden="false" customHeight="false" outlineLevel="0" collapsed="false">
      <c r="B425" s="26" t="n">
        <v>1991</v>
      </c>
      <c r="C425" s="26" t="n">
        <v>2</v>
      </c>
      <c r="D425" s="26" t="n">
        <v>26</v>
      </c>
      <c r="E425" s="26" t="n">
        <v>35</v>
      </c>
      <c r="F425" s="26" t="n">
        <v>31</v>
      </c>
      <c r="G425" s="26" t="n">
        <f aca="false">+(E425+F425)/2</f>
        <v>33</v>
      </c>
    </row>
    <row r="426" customFormat="false" ht="12.75" hidden="false" customHeight="false" outlineLevel="0" collapsed="false">
      <c r="B426" s="26" t="n">
        <v>1991</v>
      </c>
      <c r="C426" s="26" t="n">
        <v>2</v>
      </c>
      <c r="D426" s="26" t="n">
        <v>27</v>
      </c>
      <c r="E426" s="26" t="n">
        <v>36</v>
      </c>
      <c r="F426" s="26" t="n">
        <v>26</v>
      </c>
      <c r="G426" s="26" t="n">
        <f aca="false">+(E426+F426)/2</f>
        <v>31</v>
      </c>
    </row>
    <row r="427" customFormat="false" ht="12.75" hidden="false" customHeight="false" outlineLevel="0" collapsed="false">
      <c r="B427" s="26" t="n">
        <v>1991</v>
      </c>
      <c r="C427" s="26" t="n">
        <v>2</v>
      </c>
      <c r="D427" s="26" t="n">
        <v>28</v>
      </c>
      <c r="E427" s="26" t="n">
        <v>45</v>
      </c>
      <c r="F427" s="26" t="n">
        <v>32</v>
      </c>
      <c r="G427" s="26" t="n">
        <f aca="false">+(E427+F427)/2</f>
        <v>38.5</v>
      </c>
    </row>
    <row r="428" customFormat="false" ht="12.75" hidden="false" customHeight="false" outlineLevel="0" collapsed="false">
      <c r="B428" s="26" t="n">
        <v>1991</v>
      </c>
      <c r="C428" s="26" t="n">
        <v>3</v>
      </c>
      <c r="D428" s="26" t="n">
        <v>1</v>
      </c>
      <c r="E428" s="26" t="n">
        <v>60</v>
      </c>
      <c r="F428" s="26" t="n">
        <v>38</v>
      </c>
      <c r="G428" s="26" t="n">
        <f aca="false">+(E428+F428)/2</f>
        <v>49</v>
      </c>
    </row>
    <row r="429" customFormat="false" ht="12.75" hidden="false" customHeight="false" outlineLevel="0" collapsed="false">
      <c r="B429" s="26" t="n">
        <v>1991</v>
      </c>
      <c r="C429" s="26" t="n">
        <v>3</v>
      </c>
      <c r="D429" s="26" t="n">
        <v>2</v>
      </c>
      <c r="E429" s="26" t="n">
        <v>71</v>
      </c>
      <c r="F429" s="26" t="n">
        <v>50</v>
      </c>
      <c r="G429" s="26" t="n">
        <f aca="false">+(E429+F429)/2</f>
        <v>60.5</v>
      </c>
    </row>
    <row r="430" customFormat="false" ht="12.75" hidden="false" customHeight="false" outlineLevel="0" collapsed="false">
      <c r="B430" s="26" t="n">
        <v>1991</v>
      </c>
      <c r="C430" s="26" t="n">
        <v>3</v>
      </c>
      <c r="D430" s="26" t="n">
        <v>3</v>
      </c>
      <c r="E430" s="26" t="n">
        <v>65</v>
      </c>
      <c r="F430" s="26" t="n">
        <v>48</v>
      </c>
      <c r="G430" s="26" t="n">
        <f aca="false">+(E430+F430)/2</f>
        <v>56.5</v>
      </c>
    </row>
    <row r="431" customFormat="false" ht="12.75" hidden="false" customHeight="false" outlineLevel="0" collapsed="false">
      <c r="B431" s="26" t="n">
        <v>1991</v>
      </c>
      <c r="C431" s="26" t="n">
        <v>3</v>
      </c>
      <c r="D431" s="26" t="n">
        <v>4</v>
      </c>
      <c r="E431" s="26" t="n">
        <v>58</v>
      </c>
      <c r="F431" s="26" t="n">
        <v>41</v>
      </c>
      <c r="G431" s="26" t="n">
        <f aca="false">+(E431+F431)/2</f>
        <v>49.5</v>
      </c>
    </row>
    <row r="432" customFormat="false" ht="12.75" hidden="false" customHeight="false" outlineLevel="0" collapsed="false">
      <c r="B432" s="26" t="n">
        <v>1991</v>
      </c>
      <c r="C432" s="26" t="n">
        <v>3</v>
      </c>
      <c r="D432" s="26" t="n">
        <v>5</v>
      </c>
      <c r="E432" s="26" t="n">
        <v>52</v>
      </c>
      <c r="F432" s="26" t="n">
        <v>38</v>
      </c>
      <c r="G432" s="26" t="n">
        <f aca="false">+(E432+F432)/2</f>
        <v>45</v>
      </c>
    </row>
    <row r="433" customFormat="false" ht="12.75" hidden="false" customHeight="false" outlineLevel="0" collapsed="false">
      <c r="B433" s="26" t="n">
        <v>1991</v>
      </c>
      <c r="C433" s="26" t="n">
        <v>3</v>
      </c>
      <c r="D433" s="26" t="n">
        <v>6</v>
      </c>
      <c r="E433" s="26" t="n">
        <v>58</v>
      </c>
      <c r="F433" s="26" t="n">
        <v>38</v>
      </c>
      <c r="G433" s="26" t="n">
        <f aca="false">+(E433+F433)/2</f>
        <v>48</v>
      </c>
    </row>
    <row r="434" customFormat="false" ht="12.75" hidden="false" customHeight="false" outlineLevel="0" collapsed="false">
      <c r="B434" s="26" t="n">
        <v>1991</v>
      </c>
      <c r="C434" s="26" t="n">
        <v>3</v>
      </c>
      <c r="D434" s="26" t="n">
        <v>7</v>
      </c>
      <c r="E434" s="26" t="n">
        <v>53</v>
      </c>
      <c r="F434" s="26" t="n">
        <v>34</v>
      </c>
      <c r="G434" s="26" t="n">
        <f aca="false">+(E434+F434)/2</f>
        <v>43.5</v>
      </c>
    </row>
    <row r="435" customFormat="false" ht="12.75" hidden="false" customHeight="false" outlineLevel="0" collapsed="false">
      <c r="B435" s="26" t="n">
        <v>1991</v>
      </c>
      <c r="C435" s="26" t="n">
        <v>3</v>
      </c>
      <c r="D435" s="26" t="n">
        <v>8</v>
      </c>
      <c r="E435" s="26" t="n">
        <v>42</v>
      </c>
      <c r="F435" s="26" t="n">
        <v>28</v>
      </c>
      <c r="G435" s="26" t="n">
        <f aca="false">+(E435+F435)/2</f>
        <v>35</v>
      </c>
    </row>
    <row r="436" customFormat="false" ht="12.75" hidden="false" customHeight="false" outlineLevel="0" collapsed="false">
      <c r="B436" s="26" t="n">
        <v>1991</v>
      </c>
      <c r="C436" s="26" t="n">
        <v>3</v>
      </c>
      <c r="D436" s="26" t="n">
        <v>9</v>
      </c>
      <c r="E436" s="26" t="n">
        <v>44</v>
      </c>
      <c r="F436" s="26" t="n">
        <v>27</v>
      </c>
      <c r="G436" s="26" t="n">
        <f aca="false">+(E436+F436)/2</f>
        <v>35.5</v>
      </c>
    </row>
    <row r="437" customFormat="false" ht="12.75" hidden="false" customHeight="false" outlineLevel="0" collapsed="false">
      <c r="B437" s="26" t="n">
        <v>1991</v>
      </c>
      <c r="C437" s="26" t="n">
        <v>3</v>
      </c>
      <c r="D437" s="26" t="n">
        <v>10</v>
      </c>
      <c r="E437" s="26" t="n">
        <v>44</v>
      </c>
      <c r="F437" s="26" t="n">
        <v>27</v>
      </c>
      <c r="G437" s="26" t="n">
        <f aca="false">+(E437+F437)/2</f>
        <v>35.5</v>
      </c>
    </row>
    <row r="438" customFormat="false" ht="12.75" hidden="false" customHeight="false" outlineLevel="0" collapsed="false">
      <c r="B438" s="26" t="n">
        <v>1991</v>
      </c>
      <c r="C438" s="26" t="n">
        <v>3</v>
      </c>
      <c r="D438" s="26" t="n">
        <v>11</v>
      </c>
      <c r="E438" s="26" t="n">
        <v>41</v>
      </c>
      <c r="F438" s="26" t="n">
        <v>25</v>
      </c>
      <c r="G438" s="26" t="n">
        <f aca="false">+(E438+F438)/2</f>
        <v>33</v>
      </c>
    </row>
    <row r="439" customFormat="false" ht="12.75" hidden="false" customHeight="false" outlineLevel="0" collapsed="false">
      <c r="B439" s="26" t="n">
        <v>1991</v>
      </c>
      <c r="C439" s="26" t="n">
        <v>3</v>
      </c>
      <c r="D439" s="26" t="n">
        <v>12</v>
      </c>
      <c r="E439" s="26" t="n">
        <v>47</v>
      </c>
      <c r="F439" s="26" t="n">
        <v>24</v>
      </c>
      <c r="G439" s="26" t="n">
        <f aca="false">+(E439+F439)/2</f>
        <v>35.5</v>
      </c>
    </row>
    <row r="440" customFormat="false" ht="12.75" hidden="false" customHeight="false" outlineLevel="0" collapsed="false">
      <c r="B440" s="26" t="n">
        <v>1991</v>
      </c>
      <c r="C440" s="26" t="n">
        <v>3</v>
      </c>
      <c r="D440" s="26" t="n">
        <v>13</v>
      </c>
      <c r="E440" s="26" t="n">
        <v>43</v>
      </c>
      <c r="F440" s="26" t="n">
        <v>29</v>
      </c>
      <c r="G440" s="26" t="n">
        <f aca="false">+(E440+F440)/2</f>
        <v>36</v>
      </c>
    </row>
    <row r="441" customFormat="false" ht="12.75" hidden="false" customHeight="false" outlineLevel="0" collapsed="false">
      <c r="B441" s="26" t="n">
        <v>1991</v>
      </c>
      <c r="C441" s="26" t="n">
        <v>3</v>
      </c>
      <c r="D441" s="26" t="n">
        <v>14</v>
      </c>
      <c r="E441" s="26" t="n">
        <v>39</v>
      </c>
      <c r="F441" s="26" t="n">
        <v>35</v>
      </c>
      <c r="G441" s="26" t="n">
        <f aca="false">+(E441+F441)/2</f>
        <v>37</v>
      </c>
    </row>
    <row r="442" customFormat="false" ht="12.75" hidden="false" customHeight="false" outlineLevel="0" collapsed="false">
      <c r="B442" s="26" t="n">
        <v>1991</v>
      </c>
      <c r="C442" s="26" t="n">
        <v>3</v>
      </c>
      <c r="D442" s="26" t="n">
        <v>15</v>
      </c>
      <c r="E442" s="26" t="n">
        <v>39</v>
      </c>
      <c r="F442" s="26" t="n">
        <v>33</v>
      </c>
      <c r="G442" s="26" t="n">
        <f aca="false">+(E442+F442)/2</f>
        <v>36</v>
      </c>
    </row>
    <row r="443" customFormat="false" ht="12.75" hidden="false" customHeight="false" outlineLevel="0" collapsed="false">
      <c r="B443" s="26" t="n">
        <v>1991</v>
      </c>
      <c r="C443" s="26" t="n">
        <v>3</v>
      </c>
      <c r="D443" s="26" t="n">
        <v>16</v>
      </c>
      <c r="E443" s="26" t="n">
        <v>55</v>
      </c>
      <c r="F443" s="26" t="n">
        <v>34</v>
      </c>
      <c r="G443" s="26" t="n">
        <f aca="false">+(E443+F443)/2</f>
        <v>44.5</v>
      </c>
    </row>
    <row r="444" customFormat="false" ht="12.75" hidden="false" customHeight="false" outlineLevel="0" collapsed="false">
      <c r="B444" s="26" t="n">
        <v>1991</v>
      </c>
      <c r="C444" s="26" t="n">
        <v>3</v>
      </c>
      <c r="D444" s="26" t="n">
        <v>17</v>
      </c>
      <c r="E444" s="26" t="n">
        <v>61</v>
      </c>
      <c r="F444" s="26" t="n">
        <v>39</v>
      </c>
      <c r="G444" s="26" t="n">
        <f aca="false">+(E444+F444)/2</f>
        <v>50</v>
      </c>
    </row>
    <row r="445" customFormat="false" ht="12.75" hidden="false" customHeight="false" outlineLevel="0" collapsed="false">
      <c r="B445" s="26" t="n">
        <v>1991</v>
      </c>
      <c r="C445" s="26" t="n">
        <v>3</v>
      </c>
      <c r="D445" s="26" t="n">
        <v>18</v>
      </c>
      <c r="E445" s="26" t="n">
        <v>50</v>
      </c>
      <c r="F445" s="26" t="n">
        <v>44</v>
      </c>
      <c r="G445" s="26" t="n">
        <f aca="false">+(E445+F445)/2</f>
        <v>47</v>
      </c>
    </row>
    <row r="446" customFormat="false" ht="12.75" hidden="false" customHeight="false" outlineLevel="0" collapsed="false">
      <c r="B446" s="26" t="n">
        <v>1991</v>
      </c>
      <c r="C446" s="26" t="n">
        <v>3</v>
      </c>
      <c r="D446" s="26" t="n">
        <v>19</v>
      </c>
      <c r="E446" s="26" t="n">
        <v>56</v>
      </c>
      <c r="F446" s="26" t="n">
        <v>42</v>
      </c>
      <c r="G446" s="26" t="n">
        <f aca="false">+(E446+F446)/2</f>
        <v>49</v>
      </c>
    </row>
    <row r="447" customFormat="false" ht="12.75" hidden="false" customHeight="false" outlineLevel="0" collapsed="false">
      <c r="B447" s="26" t="n">
        <v>1991</v>
      </c>
      <c r="C447" s="26" t="n">
        <v>3</v>
      </c>
      <c r="D447" s="26" t="n">
        <v>20</v>
      </c>
      <c r="E447" s="26" t="n">
        <v>56</v>
      </c>
      <c r="F447" s="26" t="n">
        <v>43</v>
      </c>
      <c r="G447" s="26" t="n">
        <f aca="false">+(E447+F447)/2</f>
        <v>49.5</v>
      </c>
    </row>
    <row r="448" customFormat="false" ht="12.75" hidden="false" customHeight="false" outlineLevel="0" collapsed="false">
      <c r="B448" s="26" t="n">
        <v>1991</v>
      </c>
      <c r="C448" s="26" t="n">
        <v>3</v>
      </c>
      <c r="D448" s="26" t="n">
        <v>21</v>
      </c>
      <c r="E448" s="26" t="n">
        <v>48</v>
      </c>
      <c r="F448" s="26" t="n">
        <v>39</v>
      </c>
      <c r="G448" s="26" t="n">
        <f aca="false">+(E448+F448)/2</f>
        <v>43.5</v>
      </c>
    </row>
    <row r="449" customFormat="false" ht="12.75" hidden="false" customHeight="false" outlineLevel="0" collapsed="false">
      <c r="B449" s="26" t="n">
        <v>1991</v>
      </c>
      <c r="C449" s="26" t="n">
        <v>3</v>
      </c>
      <c r="D449" s="26" t="n">
        <v>22</v>
      </c>
      <c r="E449" s="26" t="n">
        <v>47</v>
      </c>
      <c r="F449" s="26" t="n">
        <v>39</v>
      </c>
      <c r="G449" s="26" t="n">
        <f aca="false">+(E449+F449)/2</f>
        <v>43</v>
      </c>
    </row>
    <row r="450" customFormat="false" ht="12.75" hidden="false" customHeight="false" outlineLevel="0" collapsed="false">
      <c r="B450" s="26" t="n">
        <v>1991</v>
      </c>
      <c r="C450" s="26" t="n">
        <v>3</v>
      </c>
      <c r="D450" s="26" t="n">
        <v>23</v>
      </c>
      <c r="E450" s="26" t="n">
        <v>40</v>
      </c>
      <c r="F450" s="26" t="n">
        <v>38</v>
      </c>
      <c r="G450" s="26" t="n">
        <f aca="false">+(E450+F450)/2</f>
        <v>39</v>
      </c>
    </row>
    <row r="451" customFormat="false" ht="12.75" hidden="false" customHeight="false" outlineLevel="0" collapsed="false">
      <c r="B451" s="26" t="n">
        <v>1991</v>
      </c>
      <c r="C451" s="26" t="n">
        <v>3</v>
      </c>
      <c r="D451" s="26" t="n">
        <v>24</v>
      </c>
      <c r="E451" s="26" t="n">
        <v>52</v>
      </c>
      <c r="F451" s="26" t="n">
        <v>38</v>
      </c>
      <c r="G451" s="26" t="n">
        <f aca="false">+(E451+F451)/2</f>
        <v>45</v>
      </c>
    </row>
    <row r="452" customFormat="false" ht="12.75" hidden="false" customHeight="false" outlineLevel="0" collapsed="false">
      <c r="B452" s="26" t="n">
        <v>1991</v>
      </c>
      <c r="C452" s="26" t="n">
        <v>3</v>
      </c>
      <c r="D452" s="26" t="n">
        <v>25</v>
      </c>
      <c r="E452" s="26" t="n">
        <v>52</v>
      </c>
      <c r="F452" s="26" t="n">
        <v>43</v>
      </c>
      <c r="G452" s="26" t="n">
        <f aca="false">+(E452+F452)/2</f>
        <v>47.5</v>
      </c>
    </row>
    <row r="453" customFormat="false" ht="12.75" hidden="false" customHeight="false" outlineLevel="0" collapsed="false">
      <c r="B453" s="26" t="n">
        <v>1991</v>
      </c>
      <c r="C453" s="26" t="n">
        <v>3</v>
      </c>
      <c r="D453" s="26" t="n">
        <v>26</v>
      </c>
      <c r="E453" s="26" t="n">
        <v>56</v>
      </c>
      <c r="F453" s="26" t="n">
        <v>39</v>
      </c>
      <c r="G453" s="26" t="n">
        <f aca="false">+(E453+F453)/2</f>
        <v>47.5</v>
      </c>
    </row>
    <row r="454" customFormat="false" ht="12.75" hidden="false" customHeight="false" outlineLevel="0" collapsed="false">
      <c r="B454" s="26" t="n">
        <v>1991</v>
      </c>
      <c r="C454" s="26" t="n">
        <v>3</v>
      </c>
      <c r="D454" s="26" t="n">
        <v>27</v>
      </c>
      <c r="E454" s="26" t="n">
        <v>53</v>
      </c>
      <c r="F454" s="26" t="n">
        <v>43</v>
      </c>
      <c r="G454" s="26" t="n">
        <f aca="false">+(E454+F454)/2</f>
        <v>48</v>
      </c>
    </row>
    <row r="455" customFormat="false" ht="12.75" hidden="false" customHeight="false" outlineLevel="0" collapsed="false">
      <c r="B455" s="26" t="n">
        <v>1991</v>
      </c>
      <c r="C455" s="26" t="n">
        <v>3</v>
      </c>
      <c r="D455" s="26" t="n">
        <v>28</v>
      </c>
      <c r="E455" s="26" t="n">
        <v>77</v>
      </c>
      <c r="F455" s="26" t="n">
        <v>48</v>
      </c>
      <c r="G455" s="26" t="n">
        <f aca="false">+(E455+F455)/2</f>
        <v>62.5</v>
      </c>
    </row>
    <row r="456" customFormat="false" ht="12.75" hidden="false" customHeight="false" outlineLevel="0" collapsed="false">
      <c r="B456" s="26" t="n">
        <v>1991</v>
      </c>
      <c r="C456" s="26" t="n">
        <v>3</v>
      </c>
      <c r="D456" s="26" t="n">
        <v>29</v>
      </c>
      <c r="E456" s="26" t="n">
        <v>61</v>
      </c>
      <c r="F456" s="26" t="n">
        <v>43</v>
      </c>
      <c r="G456" s="26" t="n">
        <f aca="false">+(E456+F456)/2</f>
        <v>52</v>
      </c>
    </row>
    <row r="457" customFormat="false" ht="12.75" hidden="false" customHeight="false" outlineLevel="0" collapsed="false">
      <c r="B457" s="26" t="n">
        <v>1991</v>
      </c>
      <c r="C457" s="26" t="n">
        <v>3</v>
      </c>
      <c r="D457" s="26" t="n">
        <v>30</v>
      </c>
      <c r="E457" s="26" t="n">
        <v>47</v>
      </c>
      <c r="F457" s="26" t="n">
        <v>33</v>
      </c>
      <c r="G457" s="26" t="n">
        <f aca="false">+(E457+F457)/2</f>
        <v>40</v>
      </c>
    </row>
    <row r="458" customFormat="false" ht="12.75" hidden="false" customHeight="false" outlineLevel="0" collapsed="false">
      <c r="B458" s="26" t="n">
        <v>1991</v>
      </c>
      <c r="C458" s="26" t="n">
        <v>3</v>
      </c>
      <c r="D458" s="26" t="n">
        <v>31</v>
      </c>
      <c r="E458" s="26" t="n">
        <v>48</v>
      </c>
      <c r="F458" s="26" t="n">
        <v>31</v>
      </c>
      <c r="G458" s="26" t="n">
        <f aca="false">+(E458+F458)/2</f>
        <v>39.5</v>
      </c>
    </row>
    <row r="459" customFormat="false" ht="12.75" hidden="false" customHeight="false" outlineLevel="0" collapsed="false">
      <c r="B459" s="26" t="n">
        <v>1991</v>
      </c>
      <c r="C459" s="26" t="n">
        <v>4</v>
      </c>
      <c r="D459" s="26" t="n">
        <v>1</v>
      </c>
      <c r="E459" s="26" t="n">
        <v>49</v>
      </c>
      <c r="F459" s="26" t="n">
        <v>37</v>
      </c>
      <c r="G459" s="26" t="n">
        <f aca="false">+(E459+F459)/2</f>
        <v>43</v>
      </c>
    </row>
    <row r="460" customFormat="false" ht="12.75" hidden="false" customHeight="false" outlineLevel="0" collapsed="false">
      <c r="B460" s="26" t="n">
        <v>1991</v>
      </c>
      <c r="C460" s="26" t="n">
        <v>4</v>
      </c>
      <c r="D460" s="26" t="n">
        <v>2</v>
      </c>
      <c r="E460" s="26" t="n">
        <v>51</v>
      </c>
      <c r="F460" s="26" t="n">
        <v>37</v>
      </c>
      <c r="G460" s="26" t="n">
        <f aca="false">+(E460+F460)/2</f>
        <v>44</v>
      </c>
    </row>
    <row r="461" customFormat="false" ht="12.75" hidden="false" customHeight="false" outlineLevel="0" collapsed="false">
      <c r="B461" s="26" t="n">
        <v>1991</v>
      </c>
      <c r="C461" s="26" t="n">
        <v>4</v>
      </c>
      <c r="D461" s="26" t="n">
        <v>3</v>
      </c>
      <c r="E461" s="26" t="n">
        <v>57</v>
      </c>
      <c r="F461" s="26" t="n">
        <v>36</v>
      </c>
      <c r="G461" s="26" t="n">
        <f aca="false">+(E461+F461)/2</f>
        <v>46.5</v>
      </c>
    </row>
    <row r="462" customFormat="false" ht="12.75" hidden="false" customHeight="false" outlineLevel="0" collapsed="false">
      <c r="B462" s="26" t="n">
        <v>1991</v>
      </c>
      <c r="C462" s="26" t="n">
        <v>4</v>
      </c>
      <c r="D462" s="26" t="n">
        <v>4</v>
      </c>
      <c r="E462" s="26" t="n">
        <v>65</v>
      </c>
      <c r="F462" s="26" t="n">
        <v>40</v>
      </c>
      <c r="G462" s="26" t="n">
        <f aca="false">+(E462+F462)/2</f>
        <v>52.5</v>
      </c>
    </row>
    <row r="463" customFormat="false" ht="12.75" hidden="false" customHeight="false" outlineLevel="0" collapsed="false">
      <c r="B463" s="26" t="n">
        <v>1991</v>
      </c>
      <c r="C463" s="26" t="n">
        <v>4</v>
      </c>
      <c r="D463" s="26" t="n">
        <v>5</v>
      </c>
      <c r="E463" s="26" t="n">
        <v>64</v>
      </c>
      <c r="F463" s="26" t="n">
        <v>46</v>
      </c>
      <c r="G463" s="26" t="n">
        <f aca="false">+(E463+F463)/2</f>
        <v>55</v>
      </c>
    </row>
    <row r="464" customFormat="false" ht="12.75" hidden="false" customHeight="false" outlineLevel="0" collapsed="false">
      <c r="B464" s="26" t="n">
        <v>1991</v>
      </c>
      <c r="C464" s="26" t="n">
        <v>4</v>
      </c>
      <c r="D464" s="26" t="n">
        <v>6</v>
      </c>
      <c r="E464" s="26" t="n">
        <v>77</v>
      </c>
      <c r="F464" s="26" t="n">
        <v>53</v>
      </c>
      <c r="G464" s="26" t="n">
        <f aca="false">+(E464+F464)/2</f>
        <v>65</v>
      </c>
    </row>
    <row r="465" customFormat="false" ht="12.75" hidden="false" customHeight="false" outlineLevel="0" collapsed="false">
      <c r="B465" s="26" t="n">
        <v>1991</v>
      </c>
      <c r="C465" s="26" t="n">
        <v>4</v>
      </c>
      <c r="D465" s="26" t="n">
        <v>7</v>
      </c>
      <c r="E465" s="26" t="n">
        <v>87</v>
      </c>
      <c r="F465" s="26" t="n">
        <v>63</v>
      </c>
      <c r="G465" s="26" t="n">
        <f aca="false">+(E465+F465)/2</f>
        <v>75</v>
      </c>
    </row>
    <row r="466" customFormat="false" ht="12.75" hidden="false" customHeight="false" outlineLevel="0" collapsed="false">
      <c r="B466" s="26" t="n">
        <v>1991</v>
      </c>
      <c r="C466" s="26" t="n">
        <v>4</v>
      </c>
      <c r="D466" s="26" t="n">
        <v>8</v>
      </c>
      <c r="E466" s="26" t="n">
        <v>90</v>
      </c>
      <c r="F466" s="26" t="n">
        <v>66</v>
      </c>
      <c r="G466" s="26" t="n">
        <f aca="false">+(E466+F466)/2</f>
        <v>78</v>
      </c>
    </row>
    <row r="467" customFormat="false" ht="12.75" hidden="false" customHeight="false" outlineLevel="0" collapsed="false">
      <c r="B467" s="26" t="n">
        <v>1991</v>
      </c>
      <c r="C467" s="26" t="n">
        <v>4</v>
      </c>
      <c r="D467" s="26" t="n">
        <v>9</v>
      </c>
      <c r="E467" s="26" t="n">
        <v>86</v>
      </c>
      <c r="F467" s="26" t="n">
        <v>68</v>
      </c>
      <c r="G467" s="26" t="n">
        <f aca="false">+(E467+F467)/2</f>
        <v>77</v>
      </c>
    </row>
    <row r="468" customFormat="false" ht="12.75" hidden="false" customHeight="false" outlineLevel="0" collapsed="false">
      <c r="B468" s="26" t="n">
        <v>1991</v>
      </c>
      <c r="C468" s="26" t="n">
        <v>4</v>
      </c>
      <c r="D468" s="26" t="n">
        <v>10</v>
      </c>
      <c r="E468" s="26" t="n">
        <v>75</v>
      </c>
      <c r="F468" s="26" t="n">
        <v>49</v>
      </c>
      <c r="G468" s="26" t="n">
        <f aca="false">+(E468+F468)/2</f>
        <v>62</v>
      </c>
    </row>
    <row r="469" customFormat="false" ht="12.75" hidden="false" customHeight="false" outlineLevel="0" collapsed="false">
      <c r="B469" s="26" t="n">
        <v>1991</v>
      </c>
      <c r="C469" s="26" t="n">
        <v>4</v>
      </c>
      <c r="D469" s="26" t="n">
        <v>11</v>
      </c>
      <c r="E469" s="26" t="n">
        <v>60</v>
      </c>
      <c r="F469" s="26" t="n">
        <v>42</v>
      </c>
      <c r="G469" s="26" t="n">
        <f aca="false">+(E469+F469)/2</f>
        <v>51</v>
      </c>
    </row>
    <row r="470" customFormat="false" ht="12.75" hidden="false" customHeight="false" outlineLevel="0" collapsed="false">
      <c r="B470" s="26" t="n">
        <v>1991</v>
      </c>
      <c r="C470" s="26" t="n">
        <v>4</v>
      </c>
      <c r="D470" s="26" t="n">
        <v>12</v>
      </c>
      <c r="E470" s="26" t="n">
        <v>59</v>
      </c>
      <c r="F470" s="26" t="n">
        <v>38</v>
      </c>
      <c r="G470" s="26" t="n">
        <f aca="false">+(E470+F470)/2</f>
        <v>48.5</v>
      </c>
    </row>
    <row r="471" customFormat="false" ht="12.75" hidden="false" customHeight="false" outlineLevel="0" collapsed="false">
      <c r="B471" s="26" t="n">
        <v>1991</v>
      </c>
      <c r="C471" s="26" t="n">
        <v>4</v>
      </c>
      <c r="D471" s="26" t="n">
        <v>13</v>
      </c>
      <c r="E471" s="26" t="n">
        <v>52</v>
      </c>
      <c r="F471" s="26" t="n">
        <v>40</v>
      </c>
      <c r="G471" s="26" t="n">
        <f aca="false">+(E471+F471)/2</f>
        <v>46</v>
      </c>
    </row>
    <row r="472" customFormat="false" ht="12.75" hidden="false" customHeight="false" outlineLevel="0" collapsed="false">
      <c r="B472" s="26" t="n">
        <v>1991</v>
      </c>
      <c r="C472" s="26" t="n">
        <v>4</v>
      </c>
      <c r="D472" s="26" t="n">
        <v>14</v>
      </c>
      <c r="E472" s="26" t="n">
        <v>57</v>
      </c>
      <c r="F472" s="26" t="n">
        <v>40</v>
      </c>
      <c r="G472" s="26" t="n">
        <f aca="false">+(E472+F472)/2</f>
        <v>48.5</v>
      </c>
    </row>
    <row r="473" customFormat="false" ht="12.75" hidden="false" customHeight="false" outlineLevel="0" collapsed="false">
      <c r="B473" s="26" t="n">
        <v>1991</v>
      </c>
      <c r="C473" s="26" t="n">
        <v>4</v>
      </c>
      <c r="D473" s="26" t="n">
        <v>15</v>
      </c>
      <c r="E473" s="26" t="n">
        <v>52</v>
      </c>
      <c r="F473" s="26" t="n">
        <v>43</v>
      </c>
      <c r="G473" s="26" t="n">
        <f aca="false">+(E473+F473)/2</f>
        <v>47.5</v>
      </c>
    </row>
    <row r="474" customFormat="false" ht="12.75" hidden="false" customHeight="false" outlineLevel="0" collapsed="false">
      <c r="B474" s="26" t="n">
        <v>1991</v>
      </c>
      <c r="C474" s="26" t="n">
        <v>4</v>
      </c>
      <c r="D474" s="26" t="n">
        <v>16</v>
      </c>
      <c r="E474" s="26" t="n">
        <v>76</v>
      </c>
      <c r="F474" s="26" t="n">
        <v>50</v>
      </c>
      <c r="G474" s="26" t="n">
        <f aca="false">+(E474+F474)/2</f>
        <v>63</v>
      </c>
    </row>
    <row r="475" customFormat="false" ht="12.75" hidden="false" customHeight="false" outlineLevel="0" collapsed="false">
      <c r="B475" s="26" t="n">
        <v>1991</v>
      </c>
      <c r="C475" s="26" t="n">
        <v>4</v>
      </c>
      <c r="D475" s="26" t="n">
        <v>17</v>
      </c>
      <c r="E475" s="26" t="n">
        <v>61</v>
      </c>
      <c r="F475" s="26" t="n">
        <v>46</v>
      </c>
      <c r="G475" s="26" t="n">
        <f aca="false">+(E475+F475)/2</f>
        <v>53.5</v>
      </c>
    </row>
    <row r="476" customFormat="false" ht="12.75" hidden="false" customHeight="false" outlineLevel="0" collapsed="false">
      <c r="B476" s="26" t="n">
        <v>1991</v>
      </c>
      <c r="C476" s="26" t="n">
        <v>4</v>
      </c>
      <c r="D476" s="26" t="n">
        <v>18</v>
      </c>
      <c r="E476" s="26" t="n">
        <v>51</v>
      </c>
      <c r="F476" s="26" t="n">
        <v>45</v>
      </c>
      <c r="G476" s="26" t="n">
        <f aca="false">+(E476+F476)/2</f>
        <v>48</v>
      </c>
    </row>
    <row r="477" customFormat="false" ht="12.75" hidden="false" customHeight="false" outlineLevel="0" collapsed="false">
      <c r="B477" s="26" t="n">
        <v>1991</v>
      </c>
      <c r="C477" s="26" t="n">
        <v>4</v>
      </c>
      <c r="D477" s="26" t="n">
        <v>19</v>
      </c>
      <c r="E477" s="26" t="n">
        <v>57</v>
      </c>
      <c r="F477" s="26" t="n">
        <v>40</v>
      </c>
      <c r="G477" s="26" t="n">
        <f aca="false">+(E477+F477)/2</f>
        <v>48.5</v>
      </c>
    </row>
    <row r="478" customFormat="false" ht="12.75" hidden="false" customHeight="false" outlineLevel="0" collapsed="false">
      <c r="B478" s="26" t="n">
        <v>1991</v>
      </c>
      <c r="C478" s="26" t="n">
        <v>4</v>
      </c>
      <c r="D478" s="26" t="n">
        <v>20</v>
      </c>
      <c r="E478" s="26" t="n">
        <v>50</v>
      </c>
      <c r="F478" s="26" t="n">
        <v>43</v>
      </c>
      <c r="G478" s="26" t="n">
        <f aca="false">+(E478+F478)/2</f>
        <v>46.5</v>
      </c>
    </row>
    <row r="479" customFormat="false" ht="12.75" hidden="false" customHeight="false" outlineLevel="0" collapsed="false">
      <c r="B479" s="26" t="n">
        <v>1991</v>
      </c>
      <c r="C479" s="26" t="n">
        <v>4</v>
      </c>
      <c r="D479" s="26" t="n">
        <v>21</v>
      </c>
      <c r="E479" s="26" t="n">
        <v>46</v>
      </c>
      <c r="F479" s="26" t="n">
        <v>41</v>
      </c>
      <c r="G479" s="26" t="n">
        <f aca="false">+(E479+F479)/2</f>
        <v>43.5</v>
      </c>
    </row>
    <row r="480" customFormat="false" ht="12.75" hidden="false" customHeight="false" outlineLevel="0" collapsed="false">
      <c r="B480" s="26" t="n">
        <v>1991</v>
      </c>
      <c r="C480" s="26" t="n">
        <v>4</v>
      </c>
      <c r="D480" s="26" t="n">
        <v>22</v>
      </c>
      <c r="E480" s="26" t="n">
        <v>56</v>
      </c>
      <c r="F480" s="26" t="n">
        <v>40</v>
      </c>
      <c r="G480" s="26" t="n">
        <f aca="false">+(E480+F480)/2</f>
        <v>48</v>
      </c>
    </row>
    <row r="481" customFormat="false" ht="12.75" hidden="false" customHeight="false" outlineLevel="0" collapsed="false">
      <c r="B481" s="26" t="n">
        <v>1991</v>
      </c>
      <c r="C481" s="26" t="n">
        <v>4</v>
      </c>
      <c r="D481" s="26" t="n">
        <v>23</v>
      </c>
      <c r="E481" s="26" t="n">
        <v>70</v>
      </c>
      <c r="F481" s="26" t="n">
        <v>46</v>
      </c>
      <c r="G481" s="26" t="n">
        <f aca="false">+(E481+F481)/2</f>
        <v>58</v>
      </c>
    </row>
    <row r="482" customFormat="false" ht="12.75" hidden="false" customHeight="false" outlineLevel="0" collapsed="false">
      <c r="B482" s="26" t="n">
        <v>1991</v>
      </c>
      <c r="C482" s="26" t="n">
        <v>4</v>
      </c>
      <c r="D482" s="26" t="n">
        <v>24</v>
      </c>
      <c r="E482" s="26" t="n">
        <v>63</v>
      </c>
      <c r="F482" s="26" t="n">
        <v>50</v>
      </c>
      <c r="G482" s="26" t="n">
        <f aca="false">+(E482+F482)/2</f>
        <v>56.5</v>
      </c>
    </row>
    <row r="483" customFormat="false" ht="12.75" hidden="false" customHeight="false" outlineLevel="0" collapsed="false">
      <c r="B483" s="26" t="n">
        <v>1991</v>
      </c>
      <c r="C483" s="26" t="n">
        <v>4</v>
      </c>
      <c r="D483" s="26" t="n">
        <v>25</v>
      </c>
      <c r="E483" s="26" t="n">
        <v>74</v>
      </c>
      <c r="F483" s="26" t="n">
        <v>48</v>
      </c>
      <c r="G483" s="26" t="n">
        <f aca="false">+(E483+F483)/2</f>
        <v>61</v>
      </c>
    </row>
    <row r="484" customFormat="false" ht="12.75" hidden="false" customHeight="false" outlineLevel="0" collapsed="false">
      <c r="B484" s="26" t="n">
        <v>1991</v>
      </c>
      <c r="C484" s="26" t="n">
        <v>4</v>
      </c>
      <c r="D484" s="26" t="n">
        <v>26</v>
      </c>
      <c r="E484" s="26" t="n">
        <v>76</v>
      </c>
      <c r="F484" s="26" t="n">
        <v>51</v>
      </c>
      <c r="G484" s="26" t="n">
        <f aca="false">+(E484+F484)/2</f>
        <v>63.5</v>
      </c>
    </row>
    <row r="485" customFormat="false" ht="12.75" hidden="false" customHeight="false" outlineLevel="0" collapsed="false">
      <c r="B485" s="26" t="n">
        <v>1991</v>
      </c>
      <c r="C485" s="26" t="n">
        <v>4</v>
      </c>
      <c r="D485" s="26" t="n">
        <v>27</v>
      </c>
      <c r="E485" s="26" t="n">
        <v>79</v>
      </c>
      <c r="F485" s="26" t="n">
        <v>56</v>
      </c>
      <c r="G485" s="26" t="n">
        <f aca="false">+(E485+F485)/2</f>
        <v>67.5</v>
      </c>
    </row>
    <row r="486" customFormat="false" ht="12.75" hidden="false" customHeight="false" outlineLevel="0" collapsed="false">
      <c r="B486" s="26" t="n">
        <v>1991</v>
      </c>
      <c r="C486" s="26" t="n">
        <v>4</v>
      </c>
      <c r="D486" s="26" t="n">
        <v>28</v>
      </c>
      <c r="E486" s="26" t="n">
        <v>68</v>
      </c>
      <c r="F486" s="26" t="n">
        <v>53</v>
      </c>
      <c r="G486" s="26" t="n">
        <f aca="false">+(E486+F486)/2</f>
        <v>60.5</v>
      </c>
    </row>
    <row r="487" customFormat="false" ht="12.75" hidden="false" customHeight="false" outlineLevel="0" collapsed="false">
      <c r="B487" s="26" t="n">
        <v>1991</v>
      </c>
      <c r="C487" s="26" t="n">
        <v>4</v>
      </c>
      <c r="D487" s="26" t="n">
        <v>29</v>
      </c>
      <c r="E487" s="26" t="n">
        <v>62</v>
      </c>
      <c r="F487" s="26" t="n">
        <v>50</v>
      </c>
      <c r="G487" s="26" t="n">
        <f aca="false">+(E487+F487)/2</f>
        <v>56</v>
      </c>
    </row>
    <row r="488" customFormat="false" ht="12.75" hidden="false" customHeight="false" outlineLevel="0" collapsed="false">
      <c r="B488" s="26" t="n">
        <v>1991</v>
      </c>
      <c r="C488" s="26" t="n">
        <v>4</v>
      </c>
      <c r="D488" s="26" t="n">
        <v>30</v>
      </c>
      <c r="E488" s="26" t="n">
        <v>63</v>
      </c>
      <c r="F488" s="26" t="n">
        <v>50</v>
      </c>
      <c r="G488" s="26" t="n">
        <f aca="false">+(E488+F488)/2</f>
        <v>56.5</v>
      </c>
    </row>
    <row r="489" customFormat="false" ht="12.75" hidden="false" customHeight="false" outlineLevel="0" collapsed="false">
      <c r="B489" s="26" t="n">
        <v>1991</v>
      </c>
      <c r="C489" s="26" t="n">
        <v>5</v>
      </c>
      <c r="D489" s="26" t="n">
        <v>1</v>
      </c>
      <c r="E489" s="26" t="n">
        <v>69</v>
      </c>
      <c r="F489" s="26" t="n">
        <v>54</v>
      </c>
      <c r="G489" s="26" t="n">
        <f aca="false">+(E489+F489)/2</f>
        <v>61.5</v>
      </c>
    </row>
    <row r="490" customFormat="false" ht="12.75" hidden="false" customHeight="false" outlineLevel="0" collapsed="false">
      <c r="B490" s="26" t="n">
        <v>1991</v>
      </c>
      <c r="C490" s="26" t="n">
        <v>5</v>
      </c>
      <c r="D490" s="26" t="n">
        <v>2</v>
      </c>
      <c r="E490" s="26" t="n">
        <v>69</v>
      </c>
      <c r="F490" s="26" t="n">
        <v>52</v>
      </c>
      <c r="G490" s="26" t="n">
        <f aca="false">+(E490+F490)/2</f>
        <v>60.5</v>
      </c>
    </row>
    <row r="491" customFormat="false" ht="12.75" hidden="false" customHeight="false" outlineLevel="0" collapsed="false">
      <c r="B491" s="26" t="n">
        <v>1991</v>
      </c>
      <c r="C491" s="26" t="n">
        <v>5</v>
      </c>
      <c r="D491" s="26" t="n">
        <v>3</v>
      </c>
      <c r="E491" s="26" t="n">
        <v>63</v>
      </c>
      <c r="F491" s="26" t="n">
        <v>49</v>
      </c>
      <c r="G491" s="26" t="n">
        <f aca="false">+(E491+F491)/2</f>
        <v>56</v>
      </c>
    </row>
    <row r="492" customFormat="false" ht="12.75" hidden="false" customHeight="false" outlineLevel="0" collapsed="false">
      <c r="B492" s="26" t="n">
        <v>1991</v>
      </c>
      <c r="C492" s="26" t="n">
        <v>5</v>
      </c>
      <c r="D492" s="26" t="n">
        <v>4</v>
      </c>
      <c r="E492" s="26" t="n">
        <v>73</v>
      </c>
      <c r="F492" s="26" t="n">
        <v>47</v>
      </c>
      <c r="G492" s="26" t="n">
        <f aca="false">+(E492+F492)/2</f>
        <v>60</v>
      </c>
    </row>
    <row r="493" customFormat="false" ht="12.75" hidden="false" customHeight="false" outlineLevel="0" collapsed="false">
      <c r="B493" s="26" t="n">
        <v>1991</v>
      </c>
      <c r="C493" s="26" t="n">
        <v>5</v>
      </c>
      <c r="D493" s="26" t="n">
        <v>5</v>
      </c>
      <c r="E493" s="26" t="n">
        <v>70</v>
      </c>
      <c r="F493" s="26" t="n">
        <v>51</v>
      </c>
      <c r="G493" s="26" t="n">
        <f aca="false">+(E493+F493)/2</f>
        <v>60.5</v>
      </c>
    </row>
    <row r="494" customFormat="false" ht="12.75" hidden="false" customHeight="false" outlineLevel="0" collapsed="false">
      <c r="B494" s="26" t="n">
        <v>1991</v>
      </c>
      <c r="C494" s="26" t="n">
        <v>5</v>
      </c>
      <c r="D494" s="26" t="n">
        <v>6</v>
      </c>
      <c r="E494" s="26" t="n">
        <v>63</v>
      </c>
      <c r="F494" s="26" t="n">
        <v>55</v>
      </c>
      <c r="G494" s="26" t="n">
        <f aca="false">+(E494+F494)/2</f>
        <v>59</v>
      </c>
    </row>
    <row r="495" customFormat="false" ht="12.75" hidden="false" customHeight="false" outlineLevel="0" collapsed="false">
      <c r="B495" s="26" t="n">
        <v>1991</v>
      </c>
      <c r="C495" s="26" t="n">
        <v>5</v>
      </c>
      <c r="D495" s="26" t="n">
        <v>7</v>
      </c>
      <c r="E495" s="26" t="n">
        <v>69</v>
      </c>
      <c r="F495" s="26" t="n">
        <v>53</v>
      </c>
      <c r="G495" s="26" t="n">
        <f aca="false">+(E495+F495)/2</f>
        <v>61</v>
      </c>
    </row>
    <row r="496" customFormat="false" ht="12.75" hidden="false" customHeight="false" outlineLevel="0" collapsed="false">
      <c r="B496" s="26" t="n">
        <v>1991</v>
      </c>
      <c r="C496" s="26" t="n">
        <v>5</v>
      </c>
      <c r="D496" s="26" t="n">
        <v>8</v>
      </c>
      <c r="E496" s="26" t="n">
        <v>75</v>
      </c>
      <c r="F496" s="26" t="n">
        <v>50</v>
      </c>
      <c r="G496" s="26" t="n">
        <f aca="false">+(E496+F496)/2</f>
        <v>62.5</v>
      </c>
    </row>
    <row r="497" customFormat="false" ht="12.75" hidden="false" customHeight="false" outlineLevel="0" collapsed="false">
      <c r="B497" s="26" t="n">
        <v>1991</v>
      </c>
      <c r="C497" s="26" t="n">
        <v>5</v>
      </c>
      <c r="D497" s="26" t="n">
        <v>9</v>
      </c>
      <c r="E497" s="26" t="n">
        <v>64</v>
      </c>
      <c r="F497" s="26" t="n">
        <v>52</v>
      </c>
      <c r="G497" s="26" t="n">
        <f aca="false">+(E497+F497)/2</f>
        <v>58</v>
      </c>
    </row>
    <row r="498" customFormat="false" ht="12.75" hidden="false" customHeight="false" outlineLevel="0" collapsed="false">
      <c r="B498" s="26" t="n">
        <v>1991</v>
      </c>
      <c r="C498" s="26" t="n">
        <v>5</v>
      </c>
      <c r="D498" s="26" t="n">
        <v>10</v>
      </c>
      <c r="E498" s="26" t="n">
        <v>70</v>
      </c>
      <c r="F498" s="26" t="n">
        <v>54</v>
      </c>
      <c r="G498" s="26" t="n">
        <f aca="false">+(E498+F498)/2</f>
        <v>62</v>
      </c>
    </row>
    <row r="499" customFormat="false" ht="12.75" hidden="false" customHeight="false" outlineLevel="0" collapsed="false">
      <c r="B499" s="26" t="n">
        <v>1991</v>
      </c>
      <c r="C499" s="26" t="n">
        <v>5</v>
      </c>
      <c r="D499" s="26" t="n">
        <v>11</v>
      </c>
      <c r="E499" s="26" t="n">
        <v>80</v>
      </c>
      <c r="F499" s="26" t="n">
        <v>54</v>
      </c>
      <c r="G499" s="26" t="n">
        <f aca="false">+(E499+F499)/2</f>
        <v>67</v>
      </c>
    </row>
    <row r="500" customFormat="false" ht="12.75" hidden="false" customHeight="false" outlineLevel="0" collapsed="false">
      <c r="B500" s="26" t="n">
        <v>1991</v>
      </c>
      <c r="C500" s="26" t="n">
        <v>5</v>
      </c>
      <c r="D500" s="26" t="n">
        <v>12</v>
      </c>
      <c r="E500" s="26" t="n">
        <v>89</v>
      </c>
      <c r="F500" s="26" t="n">
        <v>59</v>
      </c>
      <c r="G500" s="26" t="n">
        <f aca="false">+(E500+F500)/2</f>
        <v>74</v>
      </c>
    </row>
    <row r="501" customFormat="false" ht="12.75" hidden="false" customHeight="false" outlineLevel="0" collapsed="false">
      <c r="B501" s="26" t="n">
        <v>1991</v>
      </c>
      <c r="C501" s="26" t="n">
        <v>5</v>
      </c>
      <c r="D501" s="26" t="n">
        <v>13</v>
      </c>
      <c r="E501" s="26" t="n">
        <v>84</v>
      </c>
      <c r="F501" s="26" t="n">
        <v>66</v>
      </c>
      <c r="G501" s="26" t="n">
        <f aca="false">+(E501+F501)/2</f>
        <v>75</v>
      </c>
    </row>
    <row r="502" customFormat="false" ht="12.75" hidden="false" customHeight="false" outlineLevel="0" collapsed="false">
      <c r="B502" s="26" t="n">
        <v>1991</v>
      </c>
      <c r="C502" s="26" t="n">
        <v>5</v>
      </c>
      <c r="D502" s="26" t="n">
        <v>14</v>
      </c>
      <c r="E502" s="26" t="n">
        <v>84</v>
      </c>
      <c r="F502" s="26" t="n">
        <v>63</v>
      </c>
      <c r="G502" s="26" t="n">
        <f aca="false">+(E502+F502)/2</f>
        <v>73.5</v>
      </c>
    </row>
    <row r="503" customFormat="false" ht="12.75" hidden="false" customHeight="false" outlineLevel="0" collapsed="false">
      <c r="B503" s="26" t="n">
        <v>1991</v>
      </c>
      <c r="C503" s="26" t="n">
        <v>5</v>
      </c>
      <c r="D503" s="26" t="n">
        <v>15</v>
      </c>
      <c r="E503" s="26" t="n">
        <v>84</v>
      </c>
      <c r="F503" s="26" t="n">
        <v>61</v>
      </c>
      <c r="G503" s="26" t="n">
        <f aca="false">+(E503+F503)/2</f>
        <v>72.5</v>
      </c>
    </row>
    <row r="504" customFormat="false" ht="12.75" hidden="false" customHeight="false" outlineLevel="0" collapsed="false">
      <c r="B504" s="26" t="n">
        <v>1991</v>
      </c>
      <c r="C504" s="26" t="n">
        <v>5</v>
      </c>
      <c r="D504" s="26" t="n">
        <v>16</v>
      </c>
      <c r="E504" s="26" t="n">
        <v>87</v>
      </c>
      <c r="F504" s="26" t="n">
        <v>64</v>
      </c>
      <c r="G504" s="26" t="n">
        <f aca="false">+(E504+F504)/2</f>
        <v>75.5</v>
      </c>
    </row>
    <row r="505" customFormat="false" ht="12.75" hidden="false" customHeight="false" outlineLevel="0" collapsed="false">
      <c r="B505" s="26" t="n">
        <v>1991</v>
      </c>
      <c r="C505" s="26" t="n">
        <v>5</v>
      </c>
      <c r="D505" s="26" t="n">
        <v>17</v>
      </c>
      <c r="E505" s="26" t="n">
        <v>83</v>
      </c>
      <c r="F505" s="26" t="n">
        <v>64</v>
      </c>
      <c r="G505" s="26" t="n">
        <f aca="false">+(E505+F505)/2</f>
        <v>73.5</v>
      </c>
    </row>
    <row r="506" customFormat="false" ht="12.75" hidden="false" customHeight="false" outlineLevel="0" collapsed="false">
      <c r="B506" s="26" t="n">
        <v>1991</v>
      </c>
      <c r="C506" s="26" t="n">
        <v>5</v>
      </c>
      <c r="D506" s="26" t="n">
        <v>18</v>
      </c>
      <c r="E506" s="26" t="n">
        <v>74</v>
      </c>
      <c r="F506" s="26" t="n">
        <v>51</v>
      </c>
      <c r="G506" s="26" t="n">
        <f aca="false">+(E506+F506)/2</f>
        <v>62.5</v>
      </c>
    </row>
    <row r="507" customFormat="false" ht="12.75" hidden="false" customHeight="false" outlineLevel="0" collapsed="false">
      <c r="B507" s="26" t="n">
        <v>1991</v>
      </c>
      <c r="C507" s="26" t="n">
        <v>5</v>
      </c>
      <c r="D507" s="26" t="n">
        <v>19</v>
      </c>
      <c r="E507" s="26" t="n">
        <v>65</v>
      </c>
      <c r="F507" s="26" t="n">
        <v>49</v>
      </c>
      <c r="G507" s="26" t="n">
        <f aca="false">+(E507+F507)/2</f>
        <v>57</v>
      </c>
    </row>
    <row r="508" customFormat="false" ht="12.75" hidden="false" customHeight="false" outlineLevel="0" collapsed="false">
      <c r="B508" s="26" t="n">
        <v>1991</v>
      </c>
      <c r="C508" s="26" t="n">
        <v>5</v>
      </c>
      <c r="D508" s="26" t="n">
        <v>20</v>
      </c>
      <c r="E508" s="26" t="n">
        <v>73</v>
      </c>
      <c r="F508" s="26" t="n">
        <v>48</v>
      </c>
      <c r="G508" s="26" t="n">
        <f aca="false">+(E508+F508)/2</f>
        <v>60.5</v>
      </c>
    </row>
    <row r="509" customFormat="false" ht="12.75" hidden="false" customHeight="false" outlineLevel="0" collapsed="false">
      <c r="B509" s="26" t="n">
        <v>1991</v>
      </c>
      <c r="C509" s="26" t="n">
        <v>5</v>
      </c>
      <c r="D509" s="26" t="n">
        <v>21</v>
      </c>
      <c r="E509" s="26" t="n">
        <v>82</v>
      </c>
      <c r="F509" s="26" t="n">
        <v>51</v>
      </c>
      <c r="G509" s="26" t="n">
        <f aca="false">+(E509+F509)/2</f>
        <v>66.5</v>
      </c>
    </row>
    <row r="510" customFormat="false" ht="12.75" hidden="false" customHeight="false" outlineLevel="0" collapsed="false">
      <c r="B510" s="26" t="n">
        <v>1991</v>
      </c>
      <c r="C510" s="26" t="n">
        <v>5</v>
      </c>
      <c r="D510" s="26" t="n">
        <v>22</v>
      </c>
      <c r="E510" s="26" t="n">
        <v>90</v>
      </c>
      <c r="F510" s="26" t="n">
        <v>65</v>
      </c>
      <c r="G510" s="26" t="n">
        <f aca="false">+(E510+F510)/2</f>
        <v>77.5</v>
      </c>
    </row>
    <row r="511" customFormat="false" ht="12.75" hidden="false" customHeight="false" outlineLevel="0" collapsed="false">
      <c r="B511" s="26" t="n">
        <v>1991</v>
      </c>
      <c r="C511" s="26" t="n">
        <v>5</v>
      </c>
      <c r="D511" s="26" t="n">
        <v>23</v>
      </c>
      <c r="E511" s="26" t="n">
        <v>78</v>
      </c>
      <c r="F511" s="26" t="n">
        <v>60</v>
      </c>
      <c r="G511" s="26" t="n">
        <f aca="false">+(E511+F511)/2</f>
        <v>69</v>
      </c>
    </row>
    <row r="512" customFormat="false" ht="12.75" hidden="false" customHeight="false" outlineLevel="0" collapsed="false">
      <c r="B512" s="26" t="n">
        <v>1991</v>
      </c>
      <c r="C512" s="26" t="n">
        <v>5</v>
      </c>
      <c r="D512" s="26" t="n">
        <v>24</v>
      </c>
      <c r="E512" s="26" t="n">
        <v>85</v>
      </c>
      <c r="F512" s="26" t="n">
        <v>60</v>
      </c>
      <c r="G512" s="26" t="n">
        <f aca="false">+(E512+F512)/2</f>
        <v>72.5</v>
      </c>
    </row>
    <row r="513" customFormat="false" ht="12.75" hidden="false" customHeight="false" outlineLevel="0" collapsed="false">
      <c r="B513" s="26" t="n">
        <v>1991</v>
      </c>
      <c r="C513" s="26" t="n">
        <v>5</v>
      </c>
      <c r="D513" s="26" t="n">
        <v>25</v>
      </c>
      <c r="E513" s="26" t="n">
        <v>93</v>
      </c>
      <c r="F513" s="26" t="n">
        <v>71</v>
      </c>
      <c r="G513" s="26" t="n">
        <f aca="false">+(E513+F513)/2</f>
        <v>82</v>
      </c>
    </row>
    <row r="514" customFormat="false" ht="12.75" hidden="false" customHeight="false" outlineLevel="0" collapsed="false">
      <c r="B514" s="26" t="n">
        <v>1991</v>
      </c>
      <c r="C514" s="26" t="n">
        <v>5</v>
      </c>
      <c r="D514" s="26" t="n">
        <v>26</v>
      </c>
      <c r="E514" s="26" t="n">
        <v>81</v>
      </c>
      <c r="F514" s="26" t="n">
        <v>64</v>
      </c>
      <c r="G514" s="26" t="n">
        <f aca="false">+(E514+F514)/2</f>
        <v>72.5</v>
      </c>
    </row>
    <row r="515" customFormat="false" ht="12.75" hidden="false" customHeight="false" outlineLevel="0" collapsed="false">
      <c r="B515" s="26" t="n">
        <v>1991</v>
      </c>
      <c r="C515" s="26" t="n">
        <v>5</v>
      </c>
      <c r="D515" s="26" t="n">
        <v>27</v>
      </c>
      <c r="E515" s="26" t="n">
        <v>89</v>
      </c>
      <c r="F515" s="26" t="n">
        <v>63</v>
      </c>
      <c r="G515" s="26" t="n">
        <f aca="false">+(E515+F515)/2</f>
        <v>76</v>
      </c>
    </row>
    <row r="516" customFormat="false" ht="12.75" hidden="false" customHeight="false" outlineLevel="0" collapsed="false">
      <c r="B516" s="26" t="n">
        <v>1991</v>
      </c>
      <c r="C516" s="26" t="n">
        <v>5</v>
      </c>
      <c r="D516" s="26" t="n">
        <v>28</v>
      </c>
      <c r="E516" s="26" t="n">
        <v>90</v>
      </c>
      <c r="F516" s="26" t="n">
        <v>72</v>
      </c>
      <c r="G516" s="26" t="n">
        <f aca="false">+(E516+F516)/2</f>
        <v>81</v>
      </c>
    </row>
    <row r="517" customFormat="false" ht="12.75" hidden="false" customHeight="false" outlineLevel="0" collapsed="false">
      <c r="B517" s="26" t="n">
        <v>1991</v>
      </c>
      <c r="C517" s="26" t="n">
        <v>5</v>
      </c>
      <c r="D517" s="26" t="n">
        <v>29</v>
      </c>
      <c r="E517" s="26" t="n">
        <v>89</v>
      </c>
      <c r="F517" s="26" t="n">
        <v>69</v>
      </c>
      <c r="G517" s="26" t="n">
        <f aca="false">+(E517+F517)/2</f>
        <v>79</v>
      </c>
    </row>
    <row r="518" customFormat="false" ht="12.75" hidden="false" customHeight="false" outlineLevel="0" collapsed="false">
      <c r="B518" s="26" t="n">
        <v>1991</v>
      </c>
      <c r="C518" s="26" t="n">
        <v>5</v>
      </c>
      <c r="D518" s="26" t="n">
        <v>30</v>
      </c>
      <c r="E518" s="26" t="n">
        <v>90</v>
      </c>
      <c r="F518" s="26" t="n">
        <v>70</v>
      </c>
      <c r="G518" s="26" t="n">
        <f aca="false">+(E518+F518)/2</f>
        <v>80</v>
      </c>
    </row>
    <row r="519" customFormat="false" ht="12.75" hidden="false" customHeight="false" outlineLevel="0" collapsed="false">
      <c r="B519" s="26" t="n">
        <v>1991</v>
      </c>
      <c r="C519" s="26" t="n">
        <v>5</v>
      </c>
      <c r="D519" s="26" t="n">
        <v>31</v>
      </c>
      <c r="E519" s="26" t="n">
        <v>91</v>
      </c>
      <c r="F519" s="26" t="n">
        <v>71</v>
      </c>
      <c r="G519" s="26" t="n">
        <f aca="false">+(E519+F519)/2</f>
        <v>81</v>
      </c>
    </row>
    <row r="520" customFormat="false" ht="12.75" hidden="false" customHeight="false" outlineLevel="0" collapsed="false">
      <c r="B520" s="26" t="n">
        <v>1991</v>
      </c>
      <c r="C520" s="26" t="n">
        <v>6</v>
      </c>
      <c r="D520" s="26" t="n">
        <v>1</v>
      </c>
      <c r="E520" s="26" t="n">
        <v>88</v>
      </c>
      <c r="F520" s="26" t="n">
        <v>72</v>
      </c>
      <c r="G520" s="26" t="n">
        <f aca="false">+(E520+F520)/2</f>
        <v>80</v>
      </c>
    </row>
    <row r="521" customFormat="false" ht="12.75" hidden="false" customHeight="false" outlineLevel="0" collapsed="false">
      <c r="B521" s="26" t="n">
        <v>1991</v>
      </c>
      <c r="C521" s="26" t="n">
        <v>6</v>
      </c>
      <c r="D521" s="26" t="n">
        <v>2</v>
      </c>
      <c r="E521" s="26" t="n">
        <v>85</v>
      </c>
      <c r="F521" s="26" t="n">
        <v>65</v>
      </c>
      <c r="G521" s="26" t="n">
        <f aca="false">+(E521+F521)/2</f>
        <v>75</v>
      </c>
    </row>
    <row r="522" customFormat="false" ht="12.75" hidden="false" customHeight="false" outlineLevel="0" collapsed="false">
      <c r="B522" s="26" t="n">
        <v>1991</v>
      </c>
      <c r="C522" s="26" t="n">
        <v>6</v>
      </c>
      <c r="D522" s="26" t="n">
        <v>3</v>
      </c>
      <c r="E522" s="26" t="n">
        <v>85</v>
      </c>
      <c r="F522" s="26" t="n">
        <v>62</v>
      </c>
      <c r="G522" s="26" t="n">
        <f aca="false">+(E522+F522)/2</f>
        <v>73.5</v>
      </c>
    </row>
    <row r="523" customFormat="false" ht="12.75" hidden="false" customHeight="false" outlineLevel="0" collapsed="false">
      <c r="B523" s="26" t="n">
        <v>1991</v>
      </c>
      <c r="C523" s="26" t="n">
        <v>6</v>
      </c>
      <c r="D523" s="26" t="n">
        <v>4</v>
      </c>
      <c r="E523" s="26" t="n">
        <v>74</v>
      </c>
      <c r="F523" s="26" t="n">
        <v>56</v>
      </c>
      <c r="G523" s="26" t="n">
        <f aca="false">+(E523+F523)/2</f>
        <v>65</v>
      </c>
    </row>
    <row r="524" customFormat="false" ht="12.75" hidden="false" customHeight="false" outlineLevel="0" collapsed="false">
      <c r="B524" s="26" t="n">
        <v>1991</v>
      </c>
      <c r="C524" s="26" t="n">
        <v>6</v>
      </c>
      <c r="D524" s="26" t="n">
        <v>5</v>
      </c>
      <c r="E524" s="26" t="n">
        <v>73</v>
      </c>
      <c r="F524" s="26" t="n">
        <v>53</v>
      </c>
      <c r="G524" s="26" t="n">
        <f aca="false">+(E524+F524)/2</f>
        <v>63</v>
      </c>
    </row>
    <row r="525" customFormat="false" ht="12.75" hidden="false" customHeight="false" outlineLevel="0" collapsed="false">
      <c r="B525" s="26" t="n">
        <v>1991</v>
      </c>
      <c r="C525" s="26" t="n">
        <v>6</v>
      </c>
      <c r="D525" s="26" t="n">
        <v>6</v>
      </c>
      <c r="E525" s="26" t="n">
        <v>76</v>
      </c>
      <c r="F525" s="26" t="n">
        <v>53</v>
      </c>
      <c r="G525" s="26" t="n">
        <f aca="false">+(E525+F525)/2</f>
        <v>64.5</v>
      </c>
    </row>
    <row r="526" customFormat="false" ht="12.75" hidden="false" customHeight="false" outlineLevel="0" collapsed="false">
      <c r="B526" s="26" t="n">
        <v>1991</v>
      </c>
      <c r="C526" s="26" t="n">
        <v>6</v>
      </c>
      <c r="D526" s="26" t="n">
        <v>7</v>
      </c>
      <c r="E526" s="26" t="n">
        <v>83</v>
      </c>
      <c r="F526" s="26" t="n">
        <v>58</v>
      </c>
      <c r="G526" s="26" t="n">
        <f aca="false">+(E526+F526)/2</f>
        <v>70.5</v>
      </c>
    </row>
    <row r="527" customFormat="false" ht="12.75" hidden="false" customHeight="false" outlineLevel="0" collapsed="false">
      <c r="B527" s="26" t="n">
        <v>1991</v>
      </c>
      <c r="C527" s="26" t="n">
        <v>6</v>
      </c>
      <c r="D527" s="26" t="n">
        <v>8</v>
      </c>
      <c r="E527" s="26" t="n">
        <v>87</v>
      </c>
      <c r="F527" s="26" t="n">
        <v>62</v>
      </c>
      <c r="G527" s="26" t="n">
        <f aca="false">+(E527+F527)/2</f>
        <v>74.5</v>
      </c>
    </row>
    <row r="528" customFormat="false" ht="12.75" hidden="false" customHeight="false" outlineLevel="0" collapsed="false">
      <c r="B528" s="26" t="n">
        <v>1991</v>
      </c>
      <c r="C528" s="26" t="n">
        <v>6</v>
      </c>
      <c r="D528" s="26" t="n">
        <v>9</v>
      </c>
      <c r="E528" s="26" t="n">
        <v>85</v>
      </c>
      <c r="F528" s="26" t="n">
        <v>65</v>
      </c>
      <c r="G528" s="26" t="n">
        <f aca="false">+(E528+F528)/2</f>
        <v>75</v>
      </c>
    </row>
    <row r="529" customFormat="false" ht="12.75" hidden="false" customHeight="false" outlineLevel="0" collapsed="false">
      <c r="B529" s="26" t="n">
        <v>1991</v>
      </c>
      <c r="C529" s="26" t="n">
        <v>6</v>
      </c>
      <c r="D529" s="26" t="n">
        <v>10</v>
      </c>
      <c r="E529" s="26" t="n">
        <v>89</v>
      </c>
      <c r="F529" s="26" t="n">
        <v>65</v>
      </c>
      <c r="G529" s="26" t="n">
        <f aca="false">+(E529+F529)/2</f>
        <v>77</v>
      </c>
    </row>
    <row r="530" customFormat="false" ht="12.75" hidden="false" customHeight="false" outlineLevel="0" collapsed="false">
      <c r="B530" s="26" t="n">
        <v>1991</v>
      </c>
      <c r="C530" s="26" t="n">
        <v>6</v>
      </c>
      <c r="D530" s="26" t="n">
        <v>11</v>
      </c>
      <c r="E530" s="26" t="n">
        <v>90</v>
      </c>
      <c r="F530" s="26" t="n">
        <v>66</v>
      </c>
      <c r="G530" s="26" t="n">
        <f aca="false">+(E530+F530)/2</f>
        <v>78</v>
      </c>
    </row>
    <row r="531" customFormat="false" ht="12.75" hidden="false" customHeight="false" outlineLevel="0" collapsed="false">
      <c r="B531" s="26" t="n">
        <v>1991</v>
      </c>
      <c r="C531" s="26" t="n">
        <v>6</v>
      </c>
      <c r="D531" s="26" t="n">
        <v>12</v>
      </c>
      <c r="E531" s="26" t="n">
        <v>83</v>
      </c>
      <c r="F531" s="26" t="n">
        <v>62</v>
      </c>
      <c r="G531" s="26" t="n">
        <f aca="false">+(E531+F531)/2</f>
        <v>72.5</v>
      </c>
    </row>
    <row r="532" customFormat="false" ht="12.75" hidden="false" customHeight="false" outlineLevel="0" collapsed="false">
      <c r="B532" s="26" t="n">
        <v>1991</v>
      </c>
      <c r="C532" s="26" t="n">
        <v>6</v>
      </c>
      <c r="D532" s="26" t="n">
        <v>13</v>
      </c>
      <c r="E532" s="26" t="n">
        <v>77</v>
      </c>
      <c r="F532" s="26" t="n">
        <v>55</v>
      </c>
      <c r="G532" s="26" t="n">
        <f aca="false">+(E532+F532)/2</f>
        <v>66</v>
      </c>
    </row>
    <row r="533" customFormat="false" ht="12.75" hidden="false" customHeight="false" outlineLevel="0" collapsed="false">
      <c r="B533" s="26" t="n">
        <v>1991</v>
      </c>
      <c r="C533" s="26" t="n">
        <v>6</v>
      </c>
      <c r="D533" s="26" t="n">
        <v>14</v>
      </c>
      <c r="E533" s="26" t="n">
        <v>81</v>
      </c>
      <c r="F533" s="26" t="n">
        <v>57</v>
      </c>
      <c r="G533" s="26" t="n">
        <f aca="false">+(E533+F533)/2</f>
        <v>69</v>
      </c>
    </row>
    <row r="534" customFormat="false" ht="12.75" hidden="false" customHeight="false" outlineLevel="0" collapsed="false">
      <c r="B534" s="26" t="n">
        <v>1991</v>
      </c>
      <c r="C534" s="26" t="n">
        <v>6</v>
      </c>
      <c r="D534" s="26" t="n">
        <v>15</v>
      </c>
      <c r="E534" s="26" t="n">
        <v>92</v>
      </c>
      <c r="F534" s="26" t="n">
        <v>66</v>
      </c>
      <c r="G534" s="26" t="n">
        <f aca="false">+(E534+F534)/2</f>
        <v>79</v>
      </c>
    </row>
    <row r="535" customFormat="false" ht="12.75" hidden="false" customHeight="false" outlineLevel="0" collapsed="false">
      <c r="B535" s="26" t="n">
        <v>1991</v>
      </c>
      <c r="C535" s="26" t="n">
        <v>6</v>
      </c>
      <c r="D535" s="26" t="n">
        <v>16</v>
      </c>
      <c r="E535" s="26" t="n">
        <v>94</v>
      </c>
      <c r="F535" s="26" t="n">
        <v>76</v>
      </c>
      <c r="G535" s="26" t="n">
        <f aca="false">+(E535+F535)/2</f>
        <v>85</v>
      </c>
    </row>
    <row r="536" customFormat="false" ht="12.75" hidden="false" customHeight="false" outlineLevel="0" collapsed="false">
      <c r="B536" s="26" t="n">
        <v>1991</v>
      </c>
      <c r="C536" s="26" t="n">
        <v>6</v>
      </c>
      <c r="D536" s="26" t="n">
        <v>17</v>
      </c>
      <c r="E536" s="26" t="n">
        <v>86</v>
      </c>
      <c r="F536" s="26" t="n">
        <v>68</v>
      </c>
      <c r="G536" s="26" t="n">
        <f aca="false">+(E536+F536)/2</f>
        <v>77</v>
      </c>
    </row>
    <row r="537" customFormat="false" ht="12.75" hidden="false" customHeight="false" outlineLevel="0" collapsed="false">
      <c r="B537" s="26" t="n">
        <v>1991</v>
      </c>
      <c r="C537" s="26" t="n">
        <v>6</v>
      </c>
      <c r="D537" s="26" t="n">
        <v>18</v>
      </c>
      <c r="E537" s="26" t="n">
        <v>73</v>
      </c>
      <c r="F537" s="26" t="n">
        <v>62</v>
      </c>
      <c r="G537" s="26" t="n">
        <f aca="false">+(E537+F537)/2</f>
        <v>67.5</v>
      </c>
    </row>
    <row r="538" customFormat="false" ht="12.75" hidden="false" customHeight="false" outlineLevel="0" collapsed="false">
      <c r="B538" s="26" t="n">
        <v>1991</v>
      </c>
      <c r="C538" s="26" t="n">
        <v>6</v>
      </c>
      <c r="D538" s="26" t="n">
        <v>19</v>
      </c>
      <c r="E538" s="26" t="n">
        <v>66</v>
      </c>
      <c r="F538" s="26" t="n">
        <v>62</v>
      </c>
      <c r="G538" s="26" t="n">
        <f aca="false">+(E538+F538)/2</f>
        <v>64</v>
      </c>
    </row>
    <row r="539" customFormat="false" ht="12.75" hidden="false" customHeight="false" outlineLevel="0" collapsed="false">
      <c r="B539" s="26" t="n">
        <v>1991</v>
      </c>
      <c r="C539" s="26" t="n">
        <v>6</v>
      </c>
      <c r="D539" s="26" t="n">
        <v>20</v>
      </c>
      <c r="E539" s="26" t="n">
        <v>92</v>
      </c>
      <c r="F539" s="26" t="n">
        <v>66</v>
      </c>
      <c r="G539" s="26" t="n">
        <f aca="false">+(E539+F539)/2</f>
        <v>79</v>
      </c>
    </row>
    <row r="540" customFormat="false" ht="12.75" hidden="false" customHeight="false" outlineLevel="0" collapsed="false">
      <c r="B540" s="26" t="n">
        <v>1991</v>
      </c>
      <c r="C540" s="26" t="n">
        <v>6</v>
      </c>
      <c r="D540" s="26" t="n">
        <v>21</v>
      </c>
      <c r="E540" s="26" t="n">
        <v>93</v>
      </c>
      <c r="F540" s="26" t="n">
        <v>70</v>
      </c>
      <c r="G540" s="26" t="n">
        <f aca="false">+(E540+F540)/2</f>
        <v>81.5</v>
      </c>
    </row>
    <row r="541" customFormat="false" ht="12.75" hidden="false" customHeight="false" outlineLevel="0" collapsed="false">
      <c r="B541" s="26" t="n">
        <v>1991</v>
      </c>
      <c r="C541" s="26" t="n">
        <v>6</v>
      </c>
      <c r="D541" s="26" t="n">
        <v>22</v>
      </c>
      <c r="E541" s="26" t="n">
        <v>79</v>
      </c>
      <c r="F541" s="26" t="n">
        <v>64</v>
      </c>
      <c r="G541" s="26" t="n">
        <f aca="false">+(E541+F541)/2</f>
        <v>71.5</v>
      </c>
    </row>
    <row r="542" customFormat="false" ht="12.75" hidden="false" customHeight="false" outlineLevel="0" collapsed="false">
      <c r="B542" s="26" t="n">
        <v>1991</v>
      </c>
      <c r="C542" s="26" t="n">
        <v>6</v>
      </c>
      <c r="D542" s="26" t="n">
        <v>23</v>
      </c>
      <c r="E542" s="26" t="n">
        <v>73</v>
      </c>
      <c r="F542" s="26" t="n">
        <v>61</v>
      </c>
      <c r="G542" s="26" t="n">
        <f aca="false">+(E542+F542)/2</f>
        <v>67</v>
      </c>
    </row>
    <row r="543" customFormat="false" ht="12.75" hidden="false" customHeight="false" outlineLevel="0" collapsed="false">
      <c r="B543" s="26" t="n">
        <v>1991</v>
      </c>
      <c r="C543" s="26" t="n">
        <v>6</v>
      </c>
      <c r="D543" s="26" t="n">
        <v>24</v>
      </c>
      <c r="E543" s="26" t="n">
        <v>83</v>
      </c>
      <c r="F543" s="26" t="n">
        <v>59</v>
      </c>
      <c r="G543" s="26" t="n">
        <f aca="false">+(E543+F543)/2</f>
        <v>71</v>
      </c>
    </row>
    <row r="544" customFormat="false" ht="12.75" hidden="false" customHeight="false" outlineLevel="0" collapsed="false">
      <c r="B544" s="26" t="n">
        <v>1991</v>
      </c>
      <c r="C544" s="26" t="n">
        <v>6</v>
      </c>
      <c r="D544" s="26" t="n">
        <v>25</v>
      </c>
      <c r="E544" s="26" t="n">
        <v>86</v>
      </c>
      <c r="F544" s="26" t="n">
        <v>64</v>
      </c>
      <c r="G544" s="26" t="n">
        <f aca="false">+(E544+F544)/2</f>
        <v>75</v>
      </c>
    </row>
    <row r="545" customFormat="false" ht="12.75" hidden="false" customHeight="false" outlineLevel="0" collapsed="false">
      <c r="B545" s="26" t="n">
        <v>1991</v>
      </c>
      <c r="C545" s="26" t="n">
        <v>6</v>
      </c>
      <c r="D545" s="26" t="n">
        <v>26</v>
      </c>
      <c r="E545" s="26" t="n">
        <v>86</v>
      </c>
      <c r="F545" s="26" t="n">
        <v>65</v>
      </c>
      <c r="G545" s="26" t="n">
        <f aca="false">+(E545+F545)/2</f>
        <v>75.5</v>
      </c>
    </row>
    <row r="546" customFormat="false" ht="12.75" hidden="false" customHeight="false" outlineLevel="0" collapsed="false">
      <c r="B546" s="26" t="n">
        <v>1991</v>
      </c>
      <c r="C546" s="26" t="n">
        <v>6</v>
      </c>
      <c r="D546" s="26" t="n">
        <v>27</v>
      </c>
      <c r="E546" s="26" t="n">
        <v>91</v>
      </c>
      <c r="F546" s="26" t="n">
        <v>67</v>
      </c>
      <c r="G546" s="26" t="n">
        <f aca="false">+(E546+F546)/2</f>
        <v>79</v>
      </c>
    </row>
    <row r="547" customFormat="false" ht="12.75" hidden="false" customHeight="false" outlineLevel="0" collapsed="false">
      <c r="B547" s="26" t="n">
        <v>1991</v>
      </c>
      <c r="C547" s="26" t="n">
        <v>6</v>
      </c>
      <c r="D547" s="26" t="n">
        <v>28</v>
      </c>
      <c r="E547" s="26" t="n">
        <v>96</v>
      </c>
      <c r="F547" s="26" t="n">
        <v>71</v>
      </c>
      <c r="G547" s="26" t="n">
        <f aca="false">+(E547+F547)/2</f>
        <v>83.5</v>
      </c>
    </row>
    <row r="548" customFormat="false" ht="12.75" hidden="false" customHeight="false" outlineLevel="0" collapsed="false">
      <c r="B548" s="26" t="n">
        <v>1991</v>
      </c>
      <c r="C548" s="26" t="n">
        <v>6</v>
      </c>
      <c r="D548" s="26" t="n">
        <v>29</v>
      </c>
      <c r="E548" s="26" t="n">
        <v>97</v>
      </c>
      <c r="F548" s="26" t="n">
        <v>75</v>
      </c>
      <c r="G548" s="26" t="n">
        <f aca="false">+(E548+F548)/2</f>
        <v>86</v>
      </c>
    </row>
    <row r="549" customFormat="false" ht="12.75" hidden="false" customHeight="false" outlineLevel="0" collapsed="false">
      <c r="B549" s="26" t="n">
        <v>1991</v>
      </c>
      <c r="C549" s="26" t="n">
        <v>6</v>
      </c>
      <c r="D549" s="26" t="n">
        <v>30</v>
      </c>
      <c r="E549" s="26" t="n">
        <v>90</v>
      </c>
      <c r="F549" s="26" t="n">
        <v>64</v>
      </c>
      <c r="G549" s="26" t="n">
        <f aca="false">+(E549+F549)/2</f>
        <v>77</v>
      </c>
    </row>
    <row r="550" customFormat="false" ht="12.75" hidden="false" customHeight="false" outlineLevel="0" collapsed="false">
      <c r="B550" s="26" t="n">
        <v>1991</v>
      </c>
      <c r="C550" s="26" t="n">
        <v>7</v>
      </c>
      <c r="D550" s="26" t="n">
        <v>1</v>
      </c>
      <c r="E550" s="26" t="n">
        <v>86</v>
      </c>
      <c r="F550" s="26" t="n">
        <v>63</v>
      </c>
      <c r="G550" s="26" t="n">
        <f aca="false">+(E550+F550)/2</f>
        <v>74.5</v>
      </c>
    </row>
    <row r="551" customFormat="false" ht="12.75" hidden="false" customHeight="false" outlineLevel="0" collapsed="false">
      <c r="B551" s="26" t="n">
        <v>1991</v>
      </c>
      <c r="C551" s="26" t="n">
        <v>7</v>
      </c>
      <c r="D551" s="26" t="n">
        <v>2</v>
      </c>
      <c r="E551" s="26" t="n">
        <v>84</v>
      </c>
      <c r="F551" s="26" t="n">
        <v>67</v>
      </c>
      <c r="G551" s="26" t="n">
        <f aca="false">+(E551+F551)/2</f>
        <v>75.5</v>
      </c>
    </row>
    <row r="552" customFormat="false" ht="12.75" hidden="false" customHeight="false" outlineLevel="0" collapsed="false">
      <c r="B552" s="26" t="n">
        <v>1991</v>
      </c>
      <c r="C552" s="26" t="n">
        <v>7</v>
      </c>
      <c r="D552" s="26" t="n">
        <v>3</v>
      </c>
      <c r="E552" s="26" t="n">
        <v>77</v>
      </c>
      <c r="F552" s="26" t="n">
        <v>66</v>
      </c>
      <c r="G552" s="26" t="n">
        <f aca="false">+(E552+F552)/2</f>
        <v>71.5</v>
      </c>
    </row>
    <row r="553" customFormat="false" ht="12.75" hidden="false" customHeight="false" outlineLevel="0" collapsed="false">
      <c r="B553" s="26" t="n">
        <v>1991</v>
      </c>
      <c r="C553" s="26" t="n">
        <v>7</v>
      </c>
      <c r="D553" s="26" t="n">
        <v>4</v>
      </c>
      <c r="E553" s="26" t="n">
        <v>82</v>
      </c>
      <c r="F553" s="26" t="n">
        <v>63</v>
      </c>
      <c r="G553" s="26" t="n">
        <f aca="false">+(E553+F553)/2</f>
        <v>72.5</v>
      </c>
    </row>
    <row r="554" customFormat="false" ht="12.75" hidden="false" customHeight="false" outlineLevel="0" collapsed="false">
      <c r="B554" s="26" t="n">
        <v>1991</v>
      </c>
      <c r="C554" s="26" t="n">
        <v>7</v>
      </c>
      <c r="D554" s="26" t="n">
        <v>5</v>
      </c>
      <c r="E554" s="26" t="n">
        <v>68</v>
      </c>
      <c r="F554" s="26" t="n">
        <v>64</v>
      </c>
      <c r="G554" s="26" t="n">
        <f aca="false">+(E554+F554)/2</f>
        <v>66</v>
      </c>
    </row>
    <row r="555" customFormat="false" ht="12.75" hidden="false" customHeight="false" outlineLevel="0" collapsed="false">
      <c r="B555" s="26" t="n">
        <v>1991</v>
      </c>
      <c r="C555" s="26" t="n">
        <v>7</v>
      </c>
      <c r="D555" s="26" t="n">
        <v>6</v>
      </c>
      <c r="E555" s="26" t="n">
        <v>84</v>
      </c>
      <c r="F555" s="26" t="n">
        <v>65</v>
      </c>
      <c r="G555" s="26" t="n">
        <f aca="false">+(E555+F555)/2</f>
        <v>74.5</v>
      </c>
    </row>
    <row r="556" customFormat="false" ht="12.75" hidden="false" customHeight="false" outlineLevel="0" collapsed="false">
      <c r="B556" s="26" t="n">
        <v>1991</v>
      </c>
      <c r="C556" s="26" t="n">
        <v>7</v>
      </c>
      <c r="D556" s="26" t="n">
        <v>7</v>
      </c>
      <c r="E556" s="26" t="n">
        <v>87</v>
      </c>
      <c r="F556" s="26" t="n">
        <v>71</v>
      </c>
      <c r="G556" s="26" t="n">
        <f aca="false">+(E556+F556)/2</f>
        <v>79</v>
      </c>
    </row>
    <row r="557" customFormat="false" ht="12.75" hidden="false" customHeight="false" outlineLevel="0" collapsed="false">
      <c r="B557" s="26" t="n">
        <v>1991</v>
      </c>
      <c r="C557" s="26" t="n">
        <v>7</v>
      </c>
      <c r="D557" s="26" t="n">
        <v>8</v>
      </c>
      <c r="E557" s="26" t="n">
        <v>92</v>
      </c>
      <c r="F557" s="26" t="n">
        <v>72</v>
      </c>
      <c r="G557" s="26" t="n">
        <f aca="false">+(E557+F557)/2</f>
        <v>82</v>
      </c>
    </row>
    <row r="558" customFormat="false" ht="12.75" hidden="false" customHeight="false" outlineLevel="0" collapsed="false">
      <c r="B558" s="26" t="n">
        <v>1991</v>
      </c>
      <c r="C558" s="26" t="n">
        <v>7</v>
      </c>
      <c r="D558" s="26" t="n">
        <v>9</v>
      </c>
      <c r="E558" s="26" t="n">
        <v>90</v>
      </c>
      <c r="F558" s="26" t="n">
        <v>69</v>
      </c>
      <c r="G558" s="26" t="n">
        <f aca="false">+(E558+F558)/2</f>
        <v>79.5</v>
      </c>
    </row>
    <row r="559" customFormat="false" ht="12.75" hidden="false" customHeight="false" outlineLevel="0" collapsed="false">
      <c r="B559" s="26" t="n">
        <v>1991</v>
      </c>
      <c r="C559" s="26" t="n">
        <v>7</v>
      </c>
      <c r="D559" s="26" t="n">
        <v>10</v>
      </c>
      <c r="E559" s="26" t="n">
        <v>88</v>
      </c>
      <c r="F559" s="26" t="n">
        <v>64</v>
      </c>
      <c r="G559" s="26" t="n">
        <f aca="false">+(E559+F559)/2</f>
        <v>76</v>
      </c>
    </row>
    <row r="560" customFormat="false" ht="12.75" hidden="false" customHeight="false" outlineLevel="0" collapsed="false">
      <c r="B560" s="26" t="n">
        <v>1991</v>
      </c>
      <c r="C560" s="26" t="n">
        <v>7</v>
      </c>
      <c r="D560" s="26" t="n">
        <v>11</v>
      </c>
      <c r="E560" s="26" t="n">
        <v>91</v>
      </c>
      <c r="F560" s="26" t="n">
        <v>68</v>
      </c>
      <c r="G560" s="26" t="n">
        <f aca="false">+(E560+F560)/2</f>
        <v>79.5</v>
      </c>
    </row>
    <row r="561" customFormat="false" ht="12.75" hidden="false" customHeight="false" outlineLevel="0" collapsed="false">
      <c r="B561" s="26" t="n">
        <v>1991</v>
      </c>
      <c r="C561" s="26" t="n">
        <v>7</v>
      </c>
      <c r="D561" s="26" t="n">
        <v>12</v>
      </c>
      <c r="E561" s="26" t="n">
        <v>87</v>
      </c>
      <c r="F561" s="26" t="n">
        <v>66</v>
      </c>
      <c r="G561" s="26" t="n">
        <f aca="false">+(E561+F561)/2</f>
        <v>76.5</v>
      </c>
    </row>
    <row r="562" customFormat="false" ht="12.75" hidden="false" customHeight="false" outlineLevel="0" collapsed="false">
      <c r="B562" s="26" t="n">
        <v>1991</v>
      </c>
      <c r="C562" s="26" t="n">
        <v>7</v>
      </c>
      <c r="D562" s="26" t="n">
        <v>13</v>
      </c>
      <c r="E562" s="26" t="n">
        <v>79</v>
      </c>
      <c r="F562" s="26" t="n">
        <v>65</v>
      </c>
      <c r="G562" s="26" t="n">
        <f aca="false">+(E562+F562)/2</f>
        <v>72</v>
      </c>
    </row>
    <row r="563" customFormat="false" ht="12.75" hidden="false" customHeight="false" outlineLevel="0" collapsed="false">
      <c r="B563" s="26" t="n">
        <v>1991</v>
      </c>
      <c r="C563" s="26" t="n">
        <v>7</v>
      </c>
      <c r="D563" s="26" t="n">
        <v>14</v>
      </c>
      <c r="E563" s="26" t="n">
        <v>89</v>
      </c>
      <c r="F563" s="26" t="n">
        <v>68</v>
      </c>
      <c r="G563" s="26" t="n">
        <f aca="false">+(E563+F563)/2</f>
        <v>78.5</v>
      </c>
    </row>
    <row r="564" customFormat="false" ht="12.75" hidden="false" customHeight="false" outlineLevel="0" collapsed="false">
      <c r="B564" s="26" t="n">
        <v>1991</v>
      </c>
      <c r="C564" s="26" t="n">
        <v>7</v>
      </c>
      <c r="D564" s="26" t="n">
        <v>15</v>
      </c>
      <c r="E564" s="26" t="n">
        <v>90</v>
      </c>
      <c r="F564" s="26" t="n">
        <v>65</v>
      </c>
      <c r="G564" s="26" t="n">
        <f aca="false">+(E564+F564)/2</f>
        <v>77.5</v>
      </c>
    </row>
    <row r="565" customFormat="false" ht="12.75" hidden="false" customHeight="false" outlineLevel="0" collapsed="false">
      <c r="B565" s="26" t="n">
        <v>1991</v>
      </c>
      <c r="C565" s="26" t="n">
        <v>7</v>
      </c>
      <c r="D565" s="26" t="n">
        <v>16</v>
      </c>
      <c r="E565" s="26" t="n">
        <v>93</v>
      </c>
      <c r="F565" s="26" t="n">
        <v>67</v>
      </c>
      <c r="G565" s="26" t="n">
        <f aca="false">+(E565+F565)/2</f>
        <v>80</v>
      </c>
    </row>
    <row r="566" customFormat="false" ht="12.75" hidden="false" customHeight="false" outlineLevel="0" collapsed="false">
      <c r="B566" s="26" t="n">
        <v>1991</v>
      </c>
      <c r="C566" s="26" t="n">
        <v>7</v>
      </c>
      <c r="D566" s="26" t="n">
        <v>17</v>
      </c>
      <c r="E566" s="26" t="n">
        <v>96</v>
      </c>
      <c r="F566" s="26" t="n">
        <v>71</v>
      </c>
      <c r="G566" s="26" t="n">
        <f aca="false">+(E566+F566)/2</f>
        <v>83.5</v>
      </c>
    </row>
    <row r="567" customFormat="false" ht="12.75" hidden="false" customHeight="false" outlineLevel="0" collapsed="false">
      <c r="B567" s="26" t="n">
        <v>1991</v>
      </c>
      <c r="C567" s="26" t="n">
        <v>7</v>
      </c>
      <c r="D567" s="26" t="n">
        <v>18</v>
      </c>
      <c r="E567" s="26" t="n">
        <v>99</v>
      </c>
      <c r="F567" s="26" t="n">
        <v>75</v>
      </c>
      <c r="G567" s="26" t="n">
        <f aca="false">+(E567+F567)/2</f>
        <v>87</v>
      </c>
    </row>
    <row r="568" customFormat="false" ht="12.75" hidden="false" customHeight="false" outlineLevel="0" collapsed="false">
      <c r="B568" s="26" t="n">
        <v>1991</v>
      </c>
      <c r="C568" s="26" t="n">
        <v>7</v>
      </c>
      <c r="D568" s="26" t="n">
        <v>19</v>
      </c>
      <c r="E568" s="26" t="n">
        <v>96</v>
      </c>
      <c r="F568" s="26" t="n">
        <v>74</v>
      </c>
      <c r="G568" s="26" t="n">
        <f aca="false">+(E568+F568)/2</f>
        <v>85</v>
      </c>
    </row>
    <row r="569" customFormat="false" ht="12.75" hidden="false" customHeight="false" outlineLevel="0" collapsed="false">
      <c r="B569" s="26" t="n">
        <v>1991</v>
      </c>
      <c r="C569" s="26" t="n">
        <v>7</v>
      </c>
      <c r="D569" s="26" t="n">
        <v>20</v>
      </c>
      <c r="E569" s="26" t="n">
        <v>100</v>
      </c>
      <c r="F569" s="26" t="n">
        <v>76</v>
      </c>
      <c r="G569" s="26" t="n">
        <f aca="false">+(E569+F569)/2</f>
        <v>88</v>
      </c>
    </row>
    <row r="570" customFormat="false" ht="12.75" hidden="false" customHeight="false" outlineLevel="0" collapsed="false">
      <c r="B570" s="26" t="n">
        <v>1991</v>
      </c>
      <c r="C570" s="26" t="n">
        <v>7</v>
      </c>
      <c r="D570" s="26" t="n">
        <v>21</v>
      </c>
      <c r="E570" s="26" t="n">
        <v>102</v>
      </c>
      <c r="F570" s="26" t="n">
        <v>74</v>
      </c>
      <c r="G570" s="26" t="n">
        <f aca="false">+(E570+F570)/2</f>
        <v>88</v>
      </c>
    </row>
    <row r="571" customFormat="false" ht="12.75" hidden="false" customHeight="false" outlineLevel="0" collapsed="false">
      <c r="B571" s="26" t="n">
        <v>1991</v>
      </c>
      <c r="C571" s="26" t="n">
        <v>7</v>
      </c>
      <c r="D571" s="26" t="n">
        <v>22</v>
      </c>
      <c r="E571" s="26" t="n">
        <v>89</v>
      </c>
      <c r="F571" s="26" t="n">
        <v>73</v>
      </c>
      <c r="G571" s="26" t="n">
        <f aca="false">+(E571+F571)/2</f>
        <v>81</v>
      </c>
    </row>
    <row r="572" customFormat="false" ht="12.75" hidden="false" customHeight="false" outlineLevel="0" collapsed="false">
      <c r="B572" s="26" t="n">
        <v>1991</v>
      </c>
      <c r="C572" s="26" t="n">
        <v>7</v>
      </c>
      <c r="D572" s="26" t="n">
        <v>23</v>
      </c>
      <c r="E572" s="26" t="n">
        <v>99</v>
      </c>
      <c r="F572" s="26" t="n">
        <v>72</v>
      </c>
      <c r="G572" s="26" t="n">
        <f aca="false">+(E572+F572)/2</f>
        <v>85.5</v>
      </c>
    </row>
    <row r="573" customFormat="false" ht="12.75" hidden="false" customHeight="false" outlineLevel="0" collapsed="false">
      <c r="B573" s="26" t="n">
        <v>1991</v>
      </c>
      <c r="C573" s="26" t="n">
        <v>7</v>
      </c>
      <c r="D573" s="26" t="n">
        <v>24</v>
      </c>
      <c r="E573" s="26" t="n">
        <v>90</v>
      </c>
      <c r="F573" s="26" t="n">
        <v>69</v>
      </c>
      <c r="G573" s="26" t="n">
        <f aca="false">+(E573+F573)/2</f>
        <v>79.5</v>
      </c>
    </row>
    <row r="574" customFormat="false" ht="12.75" hidden="false" customHeight="false" outlineLevel="0" collapsed="false">
      <c r="B574" s="26" t="n">
        <v>1991</v>
      </c>
      <c r="C574" s="26" t="n">
        <v>7</v>
      </c>
      <c r="D574" s="26" t="n">
        <v>25</v>
      </c>
      <c r="E574" s="26" t="n">
        <v>77</v>
      </c>
      <c r="F574" s="26" t="n">
        <v>68</v>
      </c>
      <c r="G574" s="26" t="n">
        <f aca="false">+(E574+F574)/2</f>
        <v>72.5</v>
      </c>
    </row>
    <row r="575" customFormat="false" ht="12.75" hidden="false" customHeight="false" outlineLevel="0" collapsed="false">
      <c r="B575" s="26" t="n">
        <v>1991</v>
      </c>
      <c r="C575" s="26" t="n">
        <v>7</v>
      </c>
      <c r="D575" s="26" t="n">
        <v>26</v>
      </c>
      <c r="E575" s="26" t="n">
        <v>83</v>
      </c>
      <c r="F575" s="26" t="n">
        <v>69</v>
      </c>
      <c r="G575" s="26" t="n">
        <f aca="false">+(E575+F575)/2</f>
        <v>76</v>
      </c>
    </row>
    <row r="576" customFormat="false" ht="12.75" hidden="false" customHeight="false" outlineLevel="0" collapsed="false">
      <c r="B576" s="26" t="n">
        <v>1991</v>
      </c>
      <c r="C576" s="26" t="n">
        <v>7</v>
      </c>
      <c r="D576" s="26" t="n">
        <v>27</v>
      </c>
      <c r="E576" s="26" t="n">
        <v>79</v>
      </c>
      <c r="F576" s="26" t="n">
        <v>68</v>
      </c>
      <c r="G576" s="26" t="n">
        <f aca="false">+(E576+F576)/2</f>
        <v>73.5</v>
      </c>
    </row>
    <row r="577" customFormat="false" ht="12.75" hidden="false" customHeight="false" outlineLevel="0" collapsed="false">
      <c r="B577" s="26" t="n">
        <v>1991</v>
      </c>
      <c r="C577" s="26" t="n">
        <v>7</v>
      </c>
      <c r="D577" s="26" t="n">
        <v>28</v>
      </c>
      <c r="E577" s="26" t="n">
        <v>86</v>
      </c>
      <c r="F577" s="26" t="n">
        <v>65</v>
      </c>
      <c r="G577" s="26" t="n">
        <f aca="false">+(E577+F577)/2</f>
        <v>75.5</v>
      </c>
    </row>
    <row r="578" customFormat="false" ht="12.75" hidden="false" customHeight="false" outlineLevel="0" collapsed="false">
      <c r="B578" s="26" t="n">
        <v>1991</v>
      </c>
      <c r="C578" s="26" t="n">
        <v>7</v>
      </c>
      <c r="D578" s="26" t="n">
        <v>29</v>
      </c>
      <c r="E578" s="26" t="n">
        <v>72</v>
      </c>
      <c r="F578" s="26" t="n">
        <v>65</v>
      </c>
      <c r="G578" s="26" t="n">
        <f aca="false">+(E578+F578)/2</f>
        <v>68.5</v>
      </c>
    </row>
    <row r="579" customFormat="false" ht="12.75" hidden="false" customHeight="false" outlineLevel="0" collapsed="false">
      <c r="B579" s="26" t="n">
        <v>1991</v>
      </c>
      <c r="C579" s="26" t="n">
        <v>7</v>
      </c>
      <c r="D579" s="26" t="n">
        <v>30</v>
      </c>
      <c r="E579" s="26" t="n">
        <v>81</v>
      </c>
      <c r="F579" s="26" t="n">
        <v>67</v>
      </c>
      <c r="G579" s="26" t="n">
        <f aca="false">+(E579+F579)/2</f>
        <v>74</v>
      </c>
    </row>
    <row r="580" customFormat="false" ht="12.75" hidden="false" customHeight="false" outlineLevel="0" collapsed="false">
      <c r="B580" s="26" t="n">
        <v>1991</v>
      </c>
      <c r="C580" s="26" t="n">
        <v>7</v>
      </c>
      <c r="D580" s="26" t="n">
        <v>31</v>
      </c>
      <c r="E580" s="26" t="n">
        <v>85</v>
      </c>
      <c r="F580" s="26" t="n">
        <v>68</v>
      </c>
      <c r="G580" s="26" t="n">
        <f aca="false">+(E580+F580)/2</f>
        <v>76.5</v>
      </c>
    </row>
    <row r="581" customFormat="false" ht="12.75" hidden="false" customHeight="false" outlineLevel="0" collapsed="false">
      <c r="B581" s="26" t="n">
        <v>1991</v>
      </c>
      <c r="C581" s="26" t="n">
        <v>8</v>
      </c>
      <c r="D581" s="26" t="n">
        <v>1</v>
      </c>
      <c r="E581" s="26" t="n">
        <v>90</v>
      </c>
      <c r="F581" s="26" t="n">
        <v>68</v>
      </c>
      <c r="G581" s="26" t="n">
        <f aca="false">+(E581+F581)/2</f>
        <v>79</v>
      </c>
    </row>
    <row r="582" customFormat="false" ht="12.75" hidden="false" customHeight="false" outlineLevel="0" collapsed="false">
      <c r="B582" s="26" t="n">
        <v>1991</v>
      </c>
      <c r="C582" s="26" t="n">
        <v>8</v>
      </c>
      <c r="D582" s="26" t="n">
        <v>2</v>
      </c>
      <c r="E582" s="26" t="n">
        <v>93</v>
      </c>
      <c r="F582" s="26" t="n">
        <v>73</v>
      </c>
      <c r="G582" s="26" t="n">
        <f aca="false">+(E582+F582)/2</f>
        <v>83</v>
      </c>
    </row>
    <row r="583" customFormat="false" ht="12.75" hidden="false" customHeight="false" outlineLevel="0" collapsed="false">
      <c r="B583" s="26" t="n">
        <v>1991</v>
      </c>
      <c r="C583" s="26" t="n">
        <v>8</v>
      </c>
      <c r="D583" s="26" t="n">
        <v>3</v>
      </c>
      <c r="E583" s="26" t="n">
        <v>86</v>
      </c>
      <c r="F583" s="26" t="n">
        <v>73</v>
      </c>
      <c r="G583" s="26" t="n">
        <f aca="false">+(E583+F583)/2</f>
        <v>79.5</v>
      </c>
    </row>
    <row r="584" customFormat="false" ht="12.75" hidden="false" customHeight="false" outlineLevel="0" collapsed="false">
      <c r="B584" s="26" t="n">
        <v>1991</v>
      </c>
      <c r="C584" s="26" t="n">
        <v>8</v>
      </c>
      <c r="D584" s="26" t="n">
        <v>4</v>
      </c>
      <c r="E584" s="26" t="n">
        <v>88</v>
      </c>
      <c r="F584" s="26" t="n">
        <v>70</v>
      </c>
      <c r="G584" s="26" t="n">
        <f aca="false">+(E584+F584)/2</f>
        <v>79</v>
      </c>
    </row>
    <row r="585" customFormat="false" ht="12.75" hidden="false" customHeight="false" outlineLevel="0" collapsed="false">
      <c r="B585" s="26" t="n">
        <v>1991</v>
      </c>
      <c r="C585" s="26" t="n">
        <v>8</v>
      </c>
      <c r="D585" s="26" t="n">
        <v>5</v>
      </c>
      <c r="E585" s="26" t="n">
        <v>84</v>
      </c>
      <c r="F585" s="26" t="n">
        <v>67</v>
      </c>
      <c r="G585" s="26" t="n">
        <f aca="false">+(E585+F585)/2</f>
        <v>75.5</v>
      </c>
    </row>
    <row r="586" customFormat="false" ht="12.75" hidden="false" customHeight="false" outlineLevel="0" collapsed="false">
      <c r="B586" s="26" t="n">
        <v>1991</v>
      </c>
      <c r="C586" s="26" t="n">
        <v>8</v>
      </c>
      <c r="D586" s="26" t="n">
        <v>6</v>
      </c>
      <c r="E586" s="26" t="n">
        <v>84</v>
      </c>
      <c r="F586" s="26" t="n">
        <v>63</v>
      </c>
      <c r="G586" s="26" t="n">
        <f aca="false">+(E586+F586)/2</f>
        <v>73.5</v>
      </c>
    </row>
    <row r="587" customFormat="false" ht="12.75" hidden="false" customHeight="false" outlineLevel="0" collapsed="false">
      <c r="B587" s="26" t="n">
        <v>1991</v>
      </c>
      <c r="C587" s="26" t="n">
        <v>8</v>
      </c>
      <c r="D587" s="26" t="n">
        <v>7</v>
      </c>
      <c r="E587" s="26" t="n">
        <v>87</v>
      </c>
      <c r="F587" s="26" t="n">
        <v>65</v>
      </c>
      <c r="G587" s="26" t="n">
        <f aca="false">+(E587+F587)/2</f>
        <v>76</v>
      </c>
    </row>
    <row r="588" customFormat="false" ht="12.75" hidden="false" customHeight="false" outlineLevel="0" collapsed="false">
      <c r="B588" s="26" t="n">
        <v>1991</v>
      </c>
      <c r="C588" s="26" t="n">
        <v>8</v>
      </c>
      <c r="D588" s="26" t="n">
        <v>8</v>
      </c>
      <c r="E588" s="26" t="n">
        <v>90</v>
      </c>
      <c r="F588" s="26" t="n">
        <v>67</v>
      </c>
      <c r="G588" s="26" t="n">
        <f aca="false">+(E588+F588)/2</f>
        <v>78.5</v>
      </c>
    </row>
    <row r="589" customFormat="false" ht="12.75" hidden="false" customHeight="false" outlineLevel="0" collapsed="false">
      <c r="B589" s="26" t="n">
        <v>1991</v>
      </c>
      <c r="C589" s="26" t="n">
        <v>8</v>
      </c>
      <c r="D589" s="26" t="n">
        <v>9</v>
      </c>
      <c r="E589" s="26" t="n">
        <v>76</v>
      </c>
      <c r="F589" s="26" t="n">
        <v>68</v>
      </c>
      <c r="G589" s="26" t="n">
        <f aca="false">+(E589+F589)/2</f>
        <v>72</v>
      </c>
    </row>
    <row r="590" customFormat="false" ht="12.75" hidden="false" customHeight="false" outlineLevel="0" collapsed="false">
      <c r="B590" s="26" t="n">
        <v>1991</v>
      </c>
      <c r="C590" s="26" t="n">
        <v>8</v>
      </c>
      <c r="D590" s="26" t="n">
        <v>10</v>
      </c>
      <c r="E590" s="26" t="n">
        <v>84</v>
      </c>
      <c r="F590" s="26" t="n">
        <v>68</v>
      </c>
      <c r="G590" s="26" t="n">
        <f aca="false">+(E590+F590)/2</f>
        <v>76</v>
      </c>
    </row>
    <row r="591" customFormat="false" ht="12.75" hidden="false" customHeight="false" outlineLevel="0" collapsed="false">
      <c r="B591" s="26" t="n">
        <v>1991</v>
      </c>
      <c r="C591" s="26" t="n">
        <v>8</v>
      </c>
      <c r="D591" s="26" t="n">
        <v>11</v>
      </c>
      <c r="E591" s="26" t="n">
        <v>81</v>
      </c>
      <c r="F591" s="26" t="n">
        <v>66</v>
      </c>
      <c r="G591" s="26" t="n">
        <f aca="false">+(E591+F591)/2</f>
        <v>73.5</v>
      </c>
    </row>
    <row r="592" customFormat="false" ht="12.75" hidden="false" customHeight="false" outlineLevel="0" collapsed="false">
      <c r="B592" s="26" t="n">
        <v>1991</v>
      </c>
      <c r="C592" s="26" t="n">
        <v>8</v>
      </c>
      <c r="D592" s="26" t="n">
        <v>12</v>
      </c>
      <c r="E592" s="26" t="n">
        <v>85</v>
      </c>
      <c r="F592" s="26" t="n">
        <v>65</v>
      </c>
      <c r="G592" s="26" t="n">
        <f aca="false">+(E592+F592)/2</f>
        <v>75</v>
      </c>
    </row>
    <row r="593" customFormat="false" ht="12.75" hidden="false" customHeight="false" outlineLevel="0" collapsed="false">
      <c r="B593" s="26" t="n">
        <v>1991</v>
      </c>
      <c r="C593" s="26" t="n">
        <v>8</v>
      </c>
      <c r="D593" s="26" t="n">
        <v>13</v>
      </c>
      <c r="E593" s="26" t="n">
        <v>91</v>
      </c>
      <c r="F593" s="26" t="n">
        <v>68</v>
      </c>
      <c r="G593" s="26" t="n">
        <f aca="false">+(E593+F593)/2</f>
        <v>79.5</v>
      </c>
    </row>
    <row r="594" customFormat="false" ht="12.75" hidden="false" customHeight="false" outlineLevel="0" collapsed="false">
      <c r="B594" s="26" t="n">
        <v>1991</v>
      </c>
      <c r="C594" s="26" t="n">
        <v>8</v>
      </c>
      <c r="D594" s="26" t="n">
        <v>14</v>
      </c>
      <c r="E594" s="26" t="n">
        <v>91</v>
      </c>
      <c r="F594" s="26" t="n">
        <v>72</v>
      </c>
      <c r="G594" s="26" t="n">
        <f aca="false">+(E594+F594)/2</f>
        <v>81.5</v>
      </c>
    </row>
    <row r="595" customFormat="false" ht="12.75" hidden="false" customHeight="false" outlineLevel="0" collapsed="false">
      <c r="B595" s="26" t="n">
        <v>1991</v>
      </c>
      <c r="C595" s="26" t="n">
        <v>8</v>
      </c>
      <c r="D595" s="26" t="n">
        <v>15</v>
      </c>
      <c r="E595" s="26" t="n">
        <v>82</v>
      </c>
      <c r="F595" s="26" t="n">
        <v>71</v>
      </c>
      <c r="G595" s="26" t="n">
        <f aca="false">+(E595+F595)/2</f>
        <v>76.5</v>
      </c>
    </row>
    <row r="596" customFormat="false" ht="12.75" hidden="false" customHeight="false" outlineLevel="0" collapsed="false">
      <c r="B596" s="26" t="n">
        <v>1991</v>
      </c>
      <c r="C596" s="26" t="n">
        <v>8</v>
      </c>
      <c r="D596" s="26" t="n">
        <v>16</v>
      </c>
      <c r="E596" s="26" t="n">
        <v>91</v>
      </c>
      <c r="F596" s="26" t="n">
        <v>67</v>
      </c>
      <c r="G596" s="26" t="n">
        <f aca="false">+(E596+F596)/2</f>
        <v>79</v>
      </c>
    </row>
    <row r="597" customFormat="false" ht="12.75" hidden="false" customHeight="false" outlineLevel="0" collapsed="false">
      <c r="B597" s="26" t="n">
        <v>1991</v>
      </c>
      <c r="C597" s="26" t="n">
        <v>8</v>
      </c>
      <c r="D597" s="26" t="n">
        <v>17</v>
      </c>
      <c r="E597" s="26" t="n">
        <v>90</v>
      </c>
      <c r="F597" s="26" t="n">
        <v>74</v>
      </c>
      <c r="G597" s="26" t="n">
        <f aca="false">+(E597+F597)/2</f>
        <v>82</v>
      </c>
    </row>
    <row r="598" customFormat="false" ht="12.75" hidden="false" customHeight="false" outlineLevel="0" collapsed="false">
      <c r="B598" s="26" t="n">
        <v>1991</v>
      </c>
      <c r="C598" s="26" t="n">
        <v>8</v>
      </c>
      <c r="D598" s="26" t="n">
        <v>18</v>
      </c>
      <c r="E598" s="26" t="n">
        <v>89</v>
      </c>
      <c r="F598" s="26" t="n">
        <v>73</v>
      </c>
      <c r="G598" s="26" t="n">
        <f aca="false">+(E598+F598)/2</f>
        <v>81</v>
      </c>
    </row>
    <row r="599" customFormat="false" ht="12.75" hidden="false" customHeight="false" outlineLevel="0" collapsed="false">
      <c r="B599" s="26" t="n">
        <v>1991</v>
      </c>
      <c r="C599" s="26" t="n">
        <v>8</v>
      </c>
      <c r="D599" s="26" t="n">
        <v>19</v>
      </c>
      <c r="E599" s="26" t="n">
        <v>80</v>
      </c>
      <c r="F599" s="26" t="n">
        <v>67</v>
      </c>
      <c r="G599" s="26" t="n">
        <f aca="false">+(E599+F599)/2</f>
        <v>73.5</v>
      </c>
    </row>
    <row r="600" customFormat="false" ht="12.75" hidden="false" customHeight="false" outlineLevel="0" collapsed="false">
      <c r="B600" s="26" t="n">
        <v>1991</v>
      </c>
      <c r="C600" s="26" t="n">
        <v>8</v>
      </c>
      <c r="D600" s="26" t="n">
        <v>20</v>
      </c>
      <c r="E600" s="26" t="n">
        <v>76</v>
      </c>
      <c r="F600" s="26" t="n">
        <v>67</v>
      </c>
      <c r="G600" s="26" t="n">
        <f aca="false">+(E600+F600)/2</f>
        <v>71.5</v>
      </c>
    </row>
    <row r="601" customFormat="false" ht="12.75" hidden="false" customHeight="false" outlineLevel="0" collapsed="false">
      <c r="B601" s="26" t="n">
        <v>1991</v>
      </c>
      <c r="C601" s="26" t="n">
        <v>8</v>
      </c>
      <c r="D601" s="26" t="n">
        <v>21</v>
      </c>
      <c r="E601" s="26" t="n">
        <v>83</v>
      </c>
      <c r="F601" s="26" t="n">
        <v>65</v>
      </c>
      <c r="G601" s="26" t="n">
        <f aca="false">+(E601+F601)/2</f>
        <v>74</v>
      </c>
    </row>
    <row r="602" customFormat="false" ht="12.75" hidden="false" customHeight="false" outlineLevel="0" collapsed="false">
      <c r="B602" s="26" t="n">
        <v>1991</v>
      </c>
      <c r="C602" s="26" t="n">
        <v>8</v>
      </c>
      <c r="D602" s="26" t="n">
        <v>22</v>
      </c>
      <c r="E602" s="26" t="n">
        <v>84</v>
      </c>
      <c r="F602" s="26" t="n">
        <v>65</v>
      </c>
      <c r="G602" s="26" t="n">
        <f aca="false">+(E602+F602)/2</f>
        <v>74.5</v>
      </c>
    </row>
    <row r="603" customFormat="false" ht="12.75" hidden="false" customHeight="false" outlineLevel="0" collapsed="false">
      <c r="B603" s="26" t="n">
        <v>1991</v>
      </c>
      <c r="C603" s="26" t="n">
        <v>8</v>
      </c>
      <c r="D603" s="26" t="n">
        <v>23</v>
      </c>
      <c r="E603" s="26" t="n">
        <v>89</v>
      </c>
      <c r="F603" s="26" t="n">
        <v>69</v>
      </c>
      <c r="G603" s="26" t="n">
        <f aca="false">+(E603+F603)/2</f>
        <v>79</v>
      </c>
    </row>
    <row r="604" customFormat="false" ht="12.75" hidden="false" customHeight="false" outlineLevel="0" collapsed="false">
      <c r="B604" s="26" t="n">
        <v>1991</v>
      </c>
      <c r="C604" s="26" t="n">
        <v>8</v>
      </c>
      <c r="D604" s="26" t="n">
        <v>24</v>
      </c>
      <c r="E604" s="26" t="n">
        <v>78</v>
      </c>
      <c r="F604" s="26" t="n">
        <v>66</v>
      </c>
      <c r="G604" s="26" t="n">
        <f aca="false">+(E604+F604)/2</f>
        <v>72</v>
      </c>
    </row>
    <row r="605" customFormat="false" ht="12.75" hidden="false" customHeight="false" outlineLevel="0" collapsed="false">
      <c r="B605" s="26" t="n">
        <v>1991</v>
      </c>
      <c r="C605" s="26" t="n">
        <v>8</v>
      </c>
      <c r="D605" s="26" t="n">
        <v>25</v>
      </c>
      <c r="E605" s="26" t="n">
        <v>79</v>
      </c>
      <c r="F605" s="26" t="n">
        <v>64</v>
      </c>
      <c r="G605" s="26" t="n">
        <f aca="false">+(E605+F605)/2</f>
        <v>71.5</v>
      </c>
    </row>
    <row r="606" customFormat="false" ht="12.75" hidden="false" customHeight="false" outlineLevel="0" collapsed="false">
      <c r="B606" s="26" t="n">
        <v>1991</v>
      </c>
      <c r="C606" s="26" t="n">
        <v>8</v>
      </c>
      <c r="D606" s="26" t="n">
        <v>26</v>
      </c>
      <c r="E606" s="26" t="n">
        <v>81</v>
      </c>
      <c r="F606" s="26" t="n">
        <v>62</v>
      </c>
      <c r="G606" s="26" t="n">
        <f aca="false">+(E606+F606)/2</f>
        <v>71.5</v>
      </c>
    </row>
    <row r="607" customFormat="false" ht="12.75" hidden="false" customHeight="false" outlineLevel="0" collapsed="false">
      <c r="B607" s="26" t="n">
        <v>1991</v>
      </c>
      <c r="C607" s="26" t="n">
        <v>8</v>
      </c>
      <c r="D607" s="26" t="n">
        <v>27</v>
      </c>
      <c r="E607" s="26" t="n">
        <v>87</v>
      </c>
      <c r="F607" s="26" t="n">
        <v>67</v>
      </c>
      <c r="G607" s="26" t="n">
        <f aca="false">+(E607+F607)/2</f>
        <v>77</v>
      </c>
    </row>
    <row r="608" customFormat="false" ht="12.75" hidden="false" customHeight="false" outlineLevel="0" collapsed="false">
      <c r="B608" s="26" t="n">
        <v>1991</v>
      </c>
      <c r="C608" s="26" t="n">
        <v>8</v>
      </c>
      <c r="D608" s="26" t="n">
        <v>28</v>
      </c>
      <c r="E608" s="26" t="n">
        <v>92</v>
      </c>
      <c r="F608" s="26" t="n">
        <v>72</v>
      </c>
      <c r="G608" s="26" t="n">
        <f aca="false">+(E608+F608)/2</f>
        <v>82</v>
      </c>
    </row>
    <row r="609" customFormat="false" ht="12.75" hidden="false" customHeight="false" outlineLevel="0" collapsed="false">
      <c r="B609" s="26" t="n">
        <v>1991</v>
      </c>
      <c r="C609" s="26" t="n">
        <v>8</v>
      </c>
      <c r="D609" s="26" t="n">
        <v>29</v>
      </c>
      <c r="E609" s="26" t="n">
        <v>92</v>
      </c>
      <c r="F609" s="26" t="n">
        <v>74</v>
      </c>
      <c r="G609" s="26" t="n">
        <f aca="false">+(E609+F609)/2</f>
        <v>83</v>
      </c>
    </row>
    <row r="610" customFormat="false" ht="12.75" hidden="false" customHeight="false" outlineLevel="0" collapsed="false">
      <c r="B610" s="26" t="n">
        <v>1991</v>
      </c>
      <c r="C610" s="26" t="n">
        <v>8</v>
      </c>
      <c r="D610" s="26" t="n">
        <v>30</v>
      </c>
      <c r="E610" s="26" t="n">
        <v>94</v>
      </c>
      <c r="F610" s="26" t="n">
        <v>73</v>
      </c>
      <c r="G610" s="26" t="n">
        <f aca="false">+(E610+F610)/2</f>
        <v>83.5</v>
      </c>
    </row>
    <row r="611" customFormat="false" ht="12.75" hidden="false" customHeight="false" outlineLevel="0" collapsed="false">
      <c r="B611" s="26" t="n">
        <v>1991</v>
      </c>
      <c r="C611" s="26" t="n">
        <v>8</v>
      </c>
      <c r="D611" s="26" t="n">
        <v>31</v>
      </c>
      <c r="E611" s="26" t="n">
        <v>89</v>
      </c>
      <c r="F611" s="26" t="n">
        <v>65</v>
      </c>
      <c r="G611" s="26" t="n">
        <f aca="false">+(E611+F611)/2</f>
        <v>77</v>
      </c>
    </row>
    <row r="612" customFormat="false" ht="12.75" hidden="false" customHeight="false" outlineLevel="0" collapsed="false">
      <c r="B612" s="26" t="n">
        <v>1991</v>
      </c>
      <c r="C612" s="26" t="n">
        <v>9</v>
      </c>
      <c r="D612" s="26" t="n">
        <v>1</v>
      </c>
      <c r="E612" s="26" t="n">
        <v>72</v>
      </c>
      <c r="F612" s="26" t="n">
        <v>57</v>
      </c>
      <c r="G612" s="26" t="n">
        <f aca="false">+(E612+F612)/2</f>
        <v>64.5</v>
      </c>
    </row>
    <row r="613" customFormat="false" ht="12.75" hidden="false" customHeight="false" outlineLevel="0" collapsed="false">
      <c r="B613" s="26" t="n">
        <v>1991</v>
      </c>
      <c r="C613" s="26" t="n">
        <v>9</v>
      </c>
      <c r="D613" s="26" t="n">
        <v>2</v>
      </c>
      <c r="E613" s="26" t="n">
        <v>74</v>
      </c>
      <c r="F613" s="26" t="n">
        <v>53</v>
      </c>
      <c r="G613" s="26" t="n">
        <f aca="false">+(E613+F613)/2</f>
        <v>63.5</v>
      </c>
    </row>
    <row r="614" customFormat="false" ht="12.75" hidden="false" customHeight="false" outlineLevel="0" collapsed="false">
      <c r="B614" s="26" t="n">
        <v>1991</v>
      </c>
      <c r="C614" s="26" t="n">
        <v>9</v>
      </c>
      <c r="D614" s="26" t="n">
        <v>3</v>
      </c>
      <c r="E614" s="26" t="n">
        <v>79</v>
      </c>
      <c r="F614" s="26" t="n">
        <v>57</v>
      </c>
      <c r="G614" s="26" t="n">
        <f aca="false">+(E614+F614)/2</f>
        <v>68</v>
      </c>
    </row>
    <row r="615" customFormat="false" ht="12.75" hidden="false" customHeight="false" outlineLevel="0" collapsed="false">
      <c r="B615" s="26" t="n">
        <v>1991</v>
      </c>
      <c r="C615" s="26" t="n">
        <v>9</v>
      </c>
      <c r="D615" s="26" t="n">
        <v>4</v>
      </c>
      <c r="E615" s="26" t="n">
        <v>80</v>
      </c>
      <c r="F615" s="26" t="n">
        <v>65</v>
      </c>
      <c r="G615" s="26" t="n">
        <f aca="false">+(E615+F615)/2</f>
        <v>72.5</v>
      </c>
    </row>
    <row r="616" customFormat="false" ht="12.75" hidden="false" customHeight="false" outlineLevel="0" collapsed="false">
      <c r="B616" s="26" t="n">
        <v>1991</v>
      </c>
      <c r="C616" s="26" t="n">
        <v>9</v>
      </c>
      <c r="D616" s="26" t="n">
        <v>5</v>
      </c>
      <c r="E616" s="26" t="n">
        <v>79</v>
      </c>
      <c r="F616" s="26" t="n">
        <v>65</v>
      </c>
      <c r="G616" s="26" t="n">
        <f aca="false">+(E616+F616)/2</f>
        <v>72</v>
      </c>
    </row>
    <row r="617" customFormat="false" ht="12.75" hidden="false" customHeight="false" outlineLevel="0" collapsed="false">
      <c r="B617" s="26" t="n">
        <v>1991</v>
      </c>
      <c r="C617" s="26" t="n">
        <v>9</v>
      </c>
      <c r="D617" s="26" t="n">
        <v>6</v>
      </c>
      <c r="E617" s="26" t="n">
        <v>81</v>
      </c>
      <c r="F617" s="26" t="n">
        <v>63</v>
      </c>
      <c r="G617" s="26" t="n">
        <f aca="false">+(E617+F617)/2</f>
        <v>72</v>
      </c>
    </row>
    <row r="618" customFormat="false" ht="12.75" hidden="false" customHeight="false" outlineLevel="0" collapsed="false">
      <c r="B618" s="26" t="n">
        <v>1991</v>
      </c>
      <c r="C618" s="26" t="n">
        <v>9</v>
      </c>
      <c r="D618" s="26" t="n">
        <v>7</v>
      </c>
      <c r="E618" s="26" t="n">
        <v>85</v>
      </c>
      <c r="F618" s="26" t="n">
        <v>63</v>
      </c>
      <c r="G618" s="26" t="n">
        <f aca="false">+(E618+F618)/2</f>
        <v>74</v>
      </c>
    </row>
    <row r="619" customFormat="false" ht="12.75" hidden="false" customHeight="false" outlineLevel="0" collapsed="false">
      <c r="B619" s="26" t="n">
        <v>1991</v>
      </c>
      <c r="C619" s="26" t="n">
        <v>9</v>
      </c>
      <c r="D619" s="26" t="n">
        <v>8</v>
      </c>
      <c r="E619" s="26" t="n">
        <v>88</v>
      </c>
      <c r="F619" s="26" t="n">
        <v>65</v>
      </c>
      <c r="G619" s="26" t="n">
        <f aca="false">+(E619+F619)/2</f>
        <v>76.5</v>
      </c>
    </row>
    <row r="620" customFormat="false" ht="12.75" hidden="false" customHeight="false" outlineLevel="0" collapsed="false">
      <c r="B620" s="26" t="n">
        <v>1991</v>
      </c>
      <c r="C620" s="26" t="n">
        <v>9</v>
      </c>
      <c r="D620" s="26" t="n">
        <v>9</v>
      </c>
      <c r="E620" s="26" t="n">
        <v>84</v>
      </c>
      <c r="F620" s="26" t="n">
        <v>68</v>
      </c>
      <c r="G620" s="26" t="n">
        <f aca="false">+(E620+F620)/2</f>
        <v>76</v>
      </c>
    </row>
    <row r="621" customFormat="false" ht="12.75" hidden="false" customHeight="false" outlineLevel="0" collapsed="false">
      <c r="B621" s="26" t="n">
        <v>1991</v>
      </c>
      <c r="C621" s="26" t="n">
        <v>9</v>
      </c>
      <c r="D621" s="26" t="n">
        <v>10</v>
      </c>
      <c r="E621" s="26" t="n">
        <v>84</v>
      </c>
      <c r="F621" s="26" t="n">
        <v>69</v>
      </c>
      <c r="G621" s="26" t="n">
        <f aca="false">+(E621+F621)/2</f>
        <v>76.5</v>
      </c>
    </row>
    <row r="622" customFormat="false" ht="12.75" hidden="false" customHeight="false" outlineLevel="0" collapsed="false">
      <c r="B622" s="26" t="n">
        <v>1991</v>
      </c>
      <c r="C622" s="26" t="n">
        <v>9</v>
      </c>
      <c r="D622" s="26" t="n">
        <v>11</v>
      </c>
      <c r="E622" s="26" t="n">
        <v>83</v>
      </c>
      <c r="F622" s="26" t="n">
        <v>64</v>
      </c>
      <c r="G622" s="26" t="n">
        <f aca="false">+(E622+F622)/2</f>
        <v>73.5</v>
      </c>
    </row>
    <row r="623" customFormat="false" ht="12.75" hidden="false" customHeight="false" outlineLevel="0" collapsed="false">
      <c r="B623" s="26" t="n">
        <v>1991</v>
      </c>
      <c r="C623" s="26" t="n">
        <v>9</v>
      </c>
      <c r="D623" s="26" t="n">
        <v>12</v>
      </c>
      <c r="E623" s="26" t="n">
        <v>77</v>
      </c>
      <c r="F623" s="26" t="n">
        <v>57</v>
      </c>
      <c r="G623" s="26" t="n">
        <f aca="false">+(E623+F623)/2</f>
        <v>67</v>
      </c>
    </row>
    <row r="624" customFormat="false" ht="12.75" hidden="false" customHeight="false" outlineLevel="0" collapsed="false">
      <c r="B624" s="26" t="n">
        <v>1991</v>
      </c>
      <c r="C624" s="26" t="n">
        <v>9</v>
      </c>
      <c r="D624" s="26" t="n">
        <v>13</v>
      </c>
      <c r="E624" s="26" t="n">
        <v>79</v>
      </c>
      <c r="F624" s="26" t="n">
        <v>58</v>
      </c>
      <c r="G624" s="26" t="n">
        <f aca="false">+(E624+F624)/2</f>
        <v>68.5</v>
      </c>
    </row>
    <row r="625" customFormat="false" ht="12.75" hidden="false" customHeight="false" outlineLevel="0" collapsed="false">
      <c r="B625" s="26" t="n">
        <v>1991</v>
      </c>
      <c r="C625" s="26" t="n">
        <v>9</v>
      </c>
      <c r="D625" s="26" t="n">
        <v>14</v>
      </c>
      <c r="E625" s="26" t="n">
        <v>74</v>
      </c>
      <c r="F625" s="26" t="n">
        <v>63</v>
      </c>
      <c r="G625" s="26" t="n">
        <f aca="false">+(E625+F625)/2</f>
        <v>68.5</v>
      </c>
    </row>
    <row r="626" customFormat="false" ht="12.75" hidden="false" customHeight="false" outlineLevel="0" collapsed="false">
      <c r="B626" s="26" t="n">
        <v>1991</v>
      </c>
      <c r="C626" s="26" t="n">
        <v>9</v>
      </c>
      <c r="D626" s="26" t="n">
        <v>15</v>
      </c>
      <c r="E626" s="26" t="n">
        <v>75</v>
      </c>
      <c r="F626" s="26" t="n">
        <v>61</v>
      </c>
      <c r="G626" s="26" t="n">
        <f aca="false">+(E626+F626)/2</f>
        <v>68</v>
      </c>
    </row>
    <row r="627" customFormat="false" ht="12.75" hidden="false" customHeight="false" outlineLevel="0" collapsed="false">
      <c r="B627" s="26" t="n">
        <v>1991</v>
      </c>
      <c r="C627" s="26" t="n">
        <v>9</v>
      </c>
      <c r="D627" s="26" t="n">
        <v>16</v>
      </c>
      <c r="E627" s="26" t="n">
        <v>92</v>
      </c>
      <c r="F627" s="26" t="n">
        <v>70</v>
      </c>
      <c r="G627" s="26" t="n">
        <f aca="false">+(E627+F627)/2</f>
        <v>81</v>
      </c>
    </row>
    <row r="628" customFormat="false" ht="12.75" hidden="false" customHeight="false" outlineLevel="0" collapsed="false">
      <c r="B628" s="26" t="n">
        <v>1991</v>
      </c>
      <c r="C628" s="26" t="n">
        <v>9</v>
      </c>
      <c r="D628" s="26" t="n">
        <v>17</v>
      </c>
      <c r="E628" s="26" t="n">
        <v>93</v>
      </c>
      <c r="F628" s="26" t="n">
        <v>77</v>
      </c>
      <c r="G628" s="26" t="n">
        <f aca="false">+(E628+F628)/2</f>
        <v>85</v>
      </c>
    </row>
    <row r="629" customFormat="false" ht="12.75" hidden="false" customHeight="false" outlineLevel="0" collapsed="false">
      <c r="B629" s="26" t="n">
        <v>1991</v>
      </c>
      <c r="C629" s="26" t="n">
        <v>9</v>
      </c>
      <c r="D629" s="26" t="n">
        <v>18</v>
      </c>
      <c r="E629" s="26" t="n">
        <v>83</v>
      </c>
      <c r="F629" s="26" t="n">
        <v>71</v>
      </c>
      <c r="G629" s="26" t="n">
        <f aca="false">+(E629+F629)/2</f>
        <v>77</v>
      </c>
    </row>
    <row r="630" customFormat="false" ht="12.75" hidden="false" customHeight="false" outlineLevel="0" collapsed="false">
      <c r="B630" s="26" t="n">
        <v>1991</v>
      </c>
      <c r="C630" s="26" t="n">
        <v>9</v>
      </c>
      <c r="D630" s="26" t="n">
        <v>19</v>
      </c>
      <c r="E630" s="26" t="n">
        <v>81</v>
      </c>
      <c r="F630" s="26" t="n">
        <v>53</v>
      </c>
      <c r="G630" s="26" t="n">
        <f aca="false">+(E630+F630)/2</f>
        <v>67</v>
      </c>
    </row>
    <row r="631" customFormat="false" ht="12.75" hidden="false" customHeight="false" outlineLevel="0" collapsed="false">
      <c r="B631" s="26" t="n">
        <v>1991</v>
      </c>
      <c r="C631" s="26" t="n">
        <v>9</v>
      </c>
      <c r="D631" s="26" t="n">
        <v>20</v>
      </c>
      <c r="E631" s="26" t="n">
        <v>67</v>
      </c>
      <c r="F631" s="26" t="n">
        <v>51</v>
      </c>
      <c r="G631" s="26" t="n">
        <f aca="false">+(E631+F631)/2</f>
        <v>59</v>
      </c>
    </row>
    <row r="632" customFormat="false" ht="12.75" hidden="false" customHeight="false" outlineLevel="0" collapsed="false">
      <c r="B632" s="26" t="n">
        <v>1991</v>
      </c>
      <c r="C632" s="26" t="n">
        <v>9</v>
      </c>
      <c r="D632" s="26" t="n">
        <v>21</v>
      </c>
      <c r="E632" s="26" t="n">
        <v>65</v>
      </c>
      <c r="F632" s="26" t="n">
        <v>46</v>
      </c>
      <c r="G632" s="26" t="n">
        <f aca="false">+(E632+F632)/2</f>
        <v>55.5</v>
      </c>
    </row>
    <row r="633" customFormat="false" ht="12.75" hidden="false" customHeight="false" outlineLevel="0" collapsed="false">
      <c r="B633" s="26" t="n">
        <v>1991</v>
      </c>
      <c r="C633" s="26" t="n">
        <v>9</v>
      </c>
      <c r="D633" s="26" t="n">
        <v>22</v>
      </c>
      <c r="E633" s="26" t="n">
        <v>70</v>
      </c>
      <c r="F633" s="26" t="n">
        <v>50</v>
      </c>
      <c r="G633" s="26" t="n">
        <f aca="false">+(E633+F633)/2</f>
        <v>60</v>
      </c>
    </row>
    <row r="634" customFormat="false" ht="12.75" hidden="false" customHeight="false" outlineLevel="0" collapsed="false">
      <c r="B634" s="26" t="n">
        <v>1991</v>
      </c>
      <c r="C634" s="26" t="n">
        <v>9</v>
      </c>
      <c r="D634" s="26" t="n">
        <v>23</v>
      </c>
      <c r="E634" s="26" t="n">
        <v>68</v>
      </c>
      <c r="F634" s="26" t="n">
        <v>55</v>
      </c>
      <c r="G634" s="26" t="n">
        <f aca="false">+(E634+F634)/2</f>
        <v>61.5</v>
      </c>
    </row>
    <row r="635" customFormat="false" ht="12.75" hidden="false" customHeight="false" outlineLevel="0" collapsed="false">
      <c r="B635" s="26" t="n">
        <v>1991</v>
      </c>
      <c r="C635" s="26" t="n">
        <v>9</v>
      </c>
      <c r="D635" s="26" t="n">
        <v>24</v>
      </c>
      <c r="E635" s="26" t="n">
        <v>75</v>
      </c>
      <c r="F635" s="26" t="n">
        <v>56</v>
      </c>
      <c r="G635" s="26" t="n">
        <f aca="false">+(E635+F635)/2</f>
        <v>65.5</v>
      </c>
    </row>
    <row r="636" customFormat="false" ht="12.75" hidden="false" customHeight="false" outlineLevel="0" collapsed="false">
      <c r="B636" s="26" t="n">
        <v>1991</v>
      </c>
      <c r="C636" s="26" t="n">
        <v>9</v>
      </c>
      <c r="D636" s="26" t="n">
        <v>25</v>
      </c>
      <c r="E636" s="26" t="n">
        <v>69</v>
      </c>
      <c r="F636" s="26" t="n">
        <v>58</v>
      </c>
      <c r="G636" s="26" t="n">
        <f aca="false">+(E636+F636)/2</f>
        <v>63.5</v>
      </c>
    </row>
    <row r="637" customFormat="false" ht="12.75" hidden="false" customHeight="false" outlineLevel="0" collapsed="false">
      <c r="B637" s="26" t="n">
        <v>1991</v>
      </c>
      <c r="C637" s="26" t="n">
        <v>9</v>
      </c>
      <c r="D637" s="26" t="n">
        <v>26</v>
      </c>
      <c r="E637" s="26" t="n">
        <v>71</v>
      </c>
      <c r="F637" s="26" t="n">
        <v>56</v>
      </c>
      <c r="G637" s="26" t="n">
        <f aca="false">+(E637+F637)/2</f>
        <v>63.5</v>
      </c>
    </row>
    <row r="638" customFormat="false" ht="12.75" hidden="false" customHeight="false" outlineLevel="0" collapsed="false">
      <c r="B638" s="26" t="n">
        <v>1991</v>
      </c>
      <c r="C638" s="26" t="n">
        <v>9</v>
      </c>
      <c r="D638" s="26" t="n">
        <v>27</v>
      </c>
      <c r="E638" s="26" t="n">
        <v>64</v>
      </c>
      <c r="F638" s="26" t="n">
        <v>49</v>
      </c>
      <c r="G638" s="26" t="n">
        <f aca="false">+(E638+F638)/2</f>
        <v>56.5</v>
      </c>
    </row>
    <row r="639" customFormat="false" ht="12.75" hidden="false" customHeight="false" outlineLevel="0" collapsed="false">
      <c r="B639" s="26" t="n">
        <v>1991</v>
      </c>
      <c r="C639" s="26" t="n">
        <v>9</v>
      </c>
      <c r="D639" s="26" t="n">
        <v>28</v>
      </c>
      <c r="E639" s="26" t="n">
        <v>64</v>
      </c>
      <c r="F639" s="26" t="n">
        <v>45</v>
      </c>
      <c r="G639" s="26" t="n">
        <f aca="false">+(E639+F639)/2</f>
        <v>54.5</v>
      </c>
    </row>
    <row r="640" customFormat="false" ht="12.75" hidden="false" customHeight="false" outlineLevel="0" collapsed="false">
      <c r="B640" s="26" t="n">
        <v>1991</v>
      </c>
      <c r="C640" s="26" t="n">
        <v>9</v>
      </c>
      <c r="D640" s="26" t="n">
        <v>29</v>
      </c>
      <c r="E640" s="26" t="n">
        <v>73</v>
      </c>
      <c r="F640" s="26" t="n">
        <v>46</v>
      </c>
      <c r="G640" s="26" t="n">
        <f aca="false">+(E640+F640)/2</f>
        <v>59.5</v>
      </c>
    </row>
    <row r="641" customFormat="false" ht="12.75" hidden="false" customHeight="false" outlineLevel="0" collapsed="false">
      <c r="B641" s="26" t="n">
        <v>1991</v>
      </c>
      <c r="C641" s="26" t="n">
        <v>9</v>
      </c>
      <c r="D641" s="26" t="n">
        <v>30</v>
      </c>
      <c r="E641" s="26" t="n">
        <v>63</v>
      </c>
      <c r="F641" s="26" t="n">
        <v>44</v>
      </c>
      <c r="G641" s="26" t="n">
        <f aca="false">+(E641+F641)/2</f>
        <v>53.5</v>
      </c>
    </row>
    <row r="642" customFormat="false" ht="12.75" hidden="false" customHeight="false" outlineLevel="0" collapsed="false">
      <c r="B642" s="26" t="n">
        <v>1991</v>
      </c>
      <c r="C642" s="26" t="n">
        <v>10</v>
      </c>
      <c r="D642" s="26" t="n">
        <v>1</v>
      </c>
      <c r="E642" s="26" t="n">
        <v>74</v>
      </c>
      <c r="F642" s="26" t="n">
        <v>54</v>
      </c>
      <c r="G642" s="26" t="n">
        <f aca="false">+(E642+F642)/2</f>
        <v>64</v>
      </c>
    </row>
    <row r="643" customFormat="false" ht="12.75" hidden="false" customHeight="false" outlineLevel="0" collapsed="false">
      <c r="B643" s="26" t="n">
        <v>1991</v>
      </c>
      <c r="C643" s="26" t="n">
        <v>10</v>
      </c>
      <c r="D643" s="26" t="n">
        <v>2</v>
      </c>
      <c r="E643" s="26" t="n">
        <v>80</v>
      </c>
      <c r="F643" s="26" t="n">
        <v>63</v>
      </c>
      <c r="G643" s="26" t="n">
        <f aca="false">+(E643+F643)/2</f>
        <v>71.5</v>
      </c>
    </row>
    <row r="644" customFormat="false" ht="12.75" hidden="false" customHeight="false" outlineLevel="0" collapsed="false">
      <c r="B644" s="26" t="n">
        <v>1991</v>
      </c>
      <c r="C644" s="26" t="n">
        <v>10</v>
      </c>
      <c r="D644" s="26" t="n">
        <v>3</v>
      </c>
      <c r="E644" s="26" t="n">
        <v>78</v>
      </c>
      <c r="F644" s="26" t="n">
        <v>64</v>
      </c>
      <c r="G644" s="26" t="n">
        <f aca="false">+(E644+F644)/2</f>
        <v>71</v>
      </c>
    </row>
    <row r="645" customFormat="false" ht="12.75" hidden="false" customHeight="false" outlineLevel="0" collapsed="false">
      <c r="B645" s="26" t="n">
        <v>1991</v>
      </c>
      <c r="C645" s="26" t="n">
        <v>10</v>
      </c>
      <c r="D645" s="26" t="n">
        <v>4</v>
      </c>
      <c r="E645" s="26" t="n">
        <v>78</v>
      </c>
      <c r="F645" s="26" t="n">
        <v>62</v>
      </c>
      <c r="G645" s="26" t="n">
        <f aca="false">+(E645+F645)/2</f>
        <v>70</v>
      </c>
    </row>
    <row r="646" customFormat="false" ht="12.75" hidden="false" customHeight="false" outlineLevel="0" collapsed="false">
      <c r="B646" s="26" t="n">
        <v>1991</v>
      </c>
      <c r="C646" s="26" t="n">
        <v>10</v>
      </c>
      <c r="D646" s="26" t="n">
        <v>5</v>
      </c>
      <c r="E646" s="26" t="n">
        <v>73</v>
      </c>
      <c r="F646" s="26" t="n">
        <v>65</v>
      </c>
      <c r="G646" s="26" t="n">
        <f aca="false">+(E646+F646)/2</f>
        <v>69</v>
      </c>
    </row>
    <row r="647" customFormat="false" ht="12.75" hidden="false" customHeight="false" outlineLevel="0" collapsed="false">
      <c r="B647" s="26" t="n">
        <v>1991</v>
      </c>
      <c r="C647" s="26" t="n">
        <v>10</v>
      </c>
      <c r="D647" s="26" t="n">
        <v>6</v>
      </c>
      <c r="E647" s="26" t="n">
        <v>69</v>
      </c>
      <c r="F647" s="26" t="n">
        <v>50</v>
      </c>
      <c r="G647" s="26" t="n">
        <f aca="false">+(E647+F647)/2</f>
        <v>59.5</v>
      </c>
    </row>
    <row r="648" customFormat="false" ht="12.75" hidden="false" customHeight="false" outlineLevel="0" collapsed="false">
      <c r="B648" s="26" t="n">
        <v>1991</v>
      </c>
      <c r="C648" s="26" t="n">
        <v>10</v>
      </c>
      <c r="D648" s="26" t="n">
        <v>7</v>
      </c>
      <c r="E648" s="26" t="n">
        <v>59</v>
      </c>
      <c r="F648" s="26" t="n">
        <v>44</v>
      </c>
      <c r="G648" s="26" t="n">
        <f aca="false">+(E648+F648)/2</f>
        <v>51.5</v>
      </c>
    </row>
    <row r="649" customFormat="false" ht="12.75" hidden="false" customHeight="false" outlineLevel="0" collapsed="false">
      <c r="B649" s="26" t="n">
        <v>1991</v>
      </c>
      <c r="C649" s="26" t="n">
        <v>10</v>
      </c>
      <c r="D649" s="26" t="n">
        <v>8</v>
      </c>
      <c r="E649" s="26" t="n">
        <v>65</v>
      </c>
      <c r="F649" s="26" t="n">
        <v>42</v>
      </c>
      <c r="G649" s="26" t="n">
        <f aca="false">+(E649+F649)/2</f>
        <v>53.5</v>
      </c>
    </row>
    <row r="650" customFormat="false" ht="12.75" hidden="false" customHeight="false" outlineLevel="0" collapsed="false">
      <c r="B650" s="26" t="n">
        <v>1991</v>
      </c>
      <c r="C650" s="26" t="n">
        <v>10</v>
      </c>
      <c r="D650" s="26" t="n">
        <v>9</v>
      </c>
      <c r="E650" s="26" t="n">
        <v>68</v>
      </c>
      <c r="F650" s="26" t="n">
        <v>50</v>
      </c>
      <c r="G650" s="26" t="n">
        <f aca="false">+(E650+F650)/2</f>
        <v>59</v>
      </c>
    </row>
    <row r="651" customFormat="false" ht="12.75" hidden="false" customHeight="false" outlineLevel="0" collapsed="false">
      <c r="B651" s="26" t="n">
        <v>1991</v>
      </c>
      <c r="C651" s="26" t="n">
        <v>10</v>
      </c>
      <c r="D651" s="26" t="n">
        <v>10</v>
      </c>
      <c r="E651" s="26" t="n">
        <v>73</v>
      </c>
      <c r="F651" s="26" t="n">
        <v>55</v>
      </c>
      <c r="G651" s="26" t="n">
        <f aca="false">+(E651+F651)/2</f>
        <v>64</v>
      </c>
    </row>
    <row r="652" customFormat="false" ht="12.75" hidden="false" customHeight="false" outlineLevel="0" collapsed="false">
      <c r="B652" s="26" t="n">
        <v>1991</v>
      </c>
      <c r="C652" s="26" t="n">
        <v>10</v>
      </c>
      <c r="D652" s="26" t="n">
        <v>11</v>
      </c>
      <c r="E652" s="26" t="n">
        <v>61</v>
      </c>
      <c r="F652" s="26" t="n">
        <v>49</v>
      </c>
      <c r="G652" s="26" t="n">
        <f aca="false">+(E652+F652)/2</f>
        <v>55</v>
      </c>
    </row>
    <row r="653" customFormat="false" ht="12.75" hidden="false" customHeight="false" outlineLevel="0" collapsed="false">
      <c r="B653" s="26" t="n">
        <v>1991</v>
      </c>
      <c r="C653" s="26" t="n">
        <v>10</v>
      </c>
      <c r="D653" s="26" t="n">
        <v>12</v>
      </c>
      <c r="E653" s="26" t="n">
        <v>63</v>
      </c>
      <c r="F653" s="26" t="n">
        <v>43</v>
      </c>
      <c r="G653" s="26" t="n">
        <f aca="false">+(E653+F653)/2</f>
        <v>53</v>
      </c>
    </row>
    <row r="654" customFormat="false" ht="12.75" hidden="false" customHeight="false" outlineLevel="0" collapsed="false">
      <c r="B654" s="26" t="n">
        <v>1991</v>
      </c>
      <c r="C654" s="26" t="n">
        <v>10</v>
      </c>
      <c r="D654" s="26" t="n">
        <v>13</v>
      </c>
      <c r="E654" s="26" t="n">
        <v>63</v>
      </c>
      <c r="F654" s="26" t="n">
        <v>44</v>
      </c>
      <c r="G654" s="26" t="n">
        <f aca="false">+(E654+F654)/2</f>
        <v>53.5</v>
      </c>
    </row>
    <row r="655" customFormat="false" ht="12.75" hidden="false" customHeight="false" outlineLevel="0" collapsed="false">
      <c r="B655" s="26" t="n">
        <v>1991</v>
      </c>
      <c r="C655" s="26" t="n">
        <v>10</v>
      </c>
      <c r="D655" s="26" t="n">
        <v>14</v>
      </c>
      <c r="E655" s="26" t="n">
        <v>59</v>
      </c>
      <c r="F655" s="26" t="n">
        <v>40</v>
      </c>
      <c r="G655" s="26" t="n">
        <f aca="false">+(E655+F655)/2</f>
        <v>49.5</v>
      </c>
    </row>
    <row r="656" customFormat="false" ht="12.75" hidden="false" customHeight="false" outlineLevel="0" collapsed="false">
      <c r="B656" s="26" t="n">
        <v>1991</v>
      </c>
      <c r="C656" s="26" t="n">
        <v>10</v>
      </c>
      <c r="D656" s="26" t="n">
        <v>15</v>
      </c>
      <c r="E656" s="26" t="n">
        <v>64</v>
      </c>
      <c r="F656" s="26" t="n">
        <v>52</v>
      </c>
      <c r="G656" s="26" t="n">
        <f aca="false">+(E656+F656)/2</f>
        <v>58</v>
      </c>
    </row>
    <row r="657" customFormat="false" ht="12.75" hidden="false" customHeight="false" outlineLevel="0" collapsed="false">
      <c r="B657" s="26" t="n">
        <v>1991</v>
      </c>
      <c r="C657" s="26" t="n">
        <v>10</v>
      </c>
      <c r="D657" s="26" t="n">
        <v>16</v>
      </c>
      <c r="E657" s="26" t="n">
        <v>64</v>
      </c>
      <c r="F657" s="26" t="n">
        <v>52</v>
      </c>
      <c r="G657" s="26" t="n">
        <f aca="false">+(E657+F657)/2</f>
        <v>58</v>
      </c>
    </row>
    <row r="658" customFormat="false" ht="12.75" hidden="false" customHeight="false" outlineLevel="0" collapsed="false">
      <c r="B658" s="26" t="n">
        <v>1991</v>
      </c>
      <c r="C658" s="26" t="n">
        <v>10</v>
      </c>
      <c r="D658" s="26" t="n">
        <v>17</v>
      </c>
      <c r="E658" s="26" t="n">
        <v>53</v>
      </c>
      <c r="F658" s="26" t="n">
        <v>47</v>
      </c>
      <c r="G658" s="26" t="n">
        <f aca="false">+(E658+F658)/2</f>
        <v>50</v>
      </c>
    </row>
    <row r="659" customFormat="false" ht="12.75" hidden="false" customHeight="false" outlineLevel="0" collapsed="false">
      <c r="B659" s="26" t="n">
        <v>1991</v>
      </c>
      <c r="C659" s="26" t="n">
        <v>10</v>
      </c>
      <c r="D659" s="26" t="n">
        <v>18</v>
      </c>
      <c r="E659" s="26" t="n">
        <v>73</v>
      </c>
      <c r="F659" s="26" t="n">
        <v>50</v>
      </c>
      <c r="G659" s="26" t="n">
        <f aca="false">+(E659+F659)/2</f>
        <v>61.5</v>
      </c>
    </row>
    <row r="660" customFormat="false" ht="12.75" hidden="false" customHeight="false" outlineLevel="0" collapsed="false">
      <c r="B660" s="26" t="n">
        <v>1991</v>
      </c>
      <c r="C660" s="26" t="n">
        <v>10</v>
      </c>
      <c r="D660" s="26" t="n">
        <v>19</v>
      </c>
      <c r="E660" s="26" t="n">
        <v>75</v>
      </c>
      <c r="F660" s="26" t="n">
        <v>46</v>
      </c>
      <c r="G660" s="26" t="n">
        <f aca="false">+(E660+F660)/2</f>
        <v>60.5</v>
      </c>
    </row>
    <row r="661" customFormat="false" ht="12.75" hidden="false" customHeight="false" outlineLevel="0" collapsed="false">
      <c r="B661" s="26" t="n">
        <v>1991</v>
      </c>
      <c r="C661" s="26" t="n">
        <v>10</v>
      </c>
      <c r="D661" s="26" t="n">
        <v>20</v>
      </c>
      <c r="E661" s="26" t="n">
        <v>55</v>
      </c>
      <c r="F661" s="26" t="n">
        <v>40</v>
      </c>
      <c r="G661" s="26" t="n">
        <f aca="false">+(E661+F661)/2</f>
        <v>47.5</v>
      </c>
    </row>
    <row r="662" customFormat="false" ht="12.75" hidden="false" customHeight="false" outlineLevel="0" collapsed="false">
      <c r="B662" s="26" t="n">
        <v>1991</v>
      </c>
      <c r="C662" s="26" t="n">
        <v>10</v>
      </c>
      <c r="D662" s="26" t="n">
        <v>21</v>
      </c>
      <c r="E662" s="26" t="n">
        <v>58</v>
      </c>
      <c r="F662" s="26" t="n">
        <v>41</v>
      </c>
      <c r="G662" s="26" t="n">
        <f aca="false">+(E662+F662)/2</f>
        <v>49.5</v>
      </c>
    </row>
    <row r="663" customFormat="false" ht="12.75" hidden="false" customHeight="false" outlineLevel="0" collapsed="false">
      <c r="B663" s="26" t="n">
        <v>1991</v>
      </c>
      <c r="C663" s="26" t="n">
        <v>10</v>
      </c>
      <c r="D663" s="26" t="n">
        <v>22</v>
      </c>
      <c r="E663" s="26" t="n">
        <v>72</v>
      </c>
      <c r="F663" s="26" t="n">
        <v>47</v>
      </c>
      <c r="G663" s="26" t="n">
        <f aca="false">+(E663+F663)/2</f>
        <v>59.5</v>
      </c>
    </row>
    <row r="664" customFormat="false" ht="12.75" hidden="false" customHeight="false" outlineLevel="0" collapsed="false">
      <c r="B664" s="26" t="n">
        <v>1991</v>
      </c>
      <c r="C664" s="26" t="n">
        <v>10</v>
      </c>
      <c r="D664" s="26" t="n">
        <v>23</v>
      </c>
      <c r="E664" s="26" t="n">
        <v>72</v>
      </c>
      <c r="F664" s="26" t="n">
        <v>50</v>
      </c>
      <c r="G664" s="26" t="n">
        <f aca="false">+(E664+F664)/2</f>
        <v>61</v>
      </c>
    </row>
    <row r="665" customFormat="false" ht="12.75" hidden="false" customHeight="false" outlineLevel="0" collapsed="false">
      <c r="B665" s="26" t="n">
        <v>1991</v>
      </c>
      <c r="C665" s="26" t="n">
        <v>10</v>
      </c>
      <c r="D665" s="26" t="n">
        <v>24</v>
      </c>
      <c r="E665" s="26" t="n">
        <v>71</v>
      </c>
      <c r="F665" s="26" t="n">
        <v>55</v>
      </c>
      <c r="G665" s="26" t="n">
        <f aca="false">+(E665+F665)/2</f>
        <v>63</v>
      </c>
    </row>
    <row r="666" customFormat="false" ht="12.75" hidden="false" customHeight="false" outlineLevel="0" collapsed="false">
      <c r="B666" s="26" t="n">
        <v>1991</v>
      </c>
      <c r="C666" s="26" t="n">
        <v>10</v>
      </c>
      <c r="D666" s="26" t="n">
        <v>25</v>
      </c>
      <c r="E666" s="26" t="n">
        <v>70</v>
      </c>
      <c r="F666" s="26" t="n">
        <v>58</v>
      </c>
      <c r="G666" s="26" t="n">
        <f aca="false">+(E666+F666)/2</f>
        <v>64</v>
      </c>
    </row>
    <row r="667" customFormat="false" ht="12.75" hidden="false" customHeight="false" outlineLevel="0" collapsed="false">
      <c r="B667" s="26" t="n">
        <v>1991</v>
      </c>
      <c r="C667" s="26" t="n">
        <v>10</v>
      </c>
      <c r="D667" s="26" t="n">
        <v>26</v>
      </c>
      <c r="E667" s="26" t="n">
        <v>71</v>
      </c>
      <c r="F667" s="26" t="n">
        <v>56</v>
      </c>
      <c r="G667" s="26" t="n">
        <f aca="false">+(E667+F667)/2</f>
        <v>63.5</v>
      </c>
    </row>
    <row r="668" customFormat="false" ht="12.75" hidden="false" customHeight="false" outlineLevel="0" collapsed="false">
      <c r="B668" s="26" t="n">
        <v>1991</v>
      </c>
      <c r="C668" s="26" t="n">
        <v>10</v>
      </c>
      <c r="D668" s="26" t="n">
        <v>27</v>
      </c>
      <c r="E668" s="26" t="n">
        <v>75</v>
      </c>
      <c r="F668" s="26" t="n">
        <v>58</v>
      </c>
      <c r="G668" s="26" t="n">
        <f aca="false">+(E668+F668)/2</f>
        <v>66.5</v>
      </c>
    </row>
    <row r="669" customFormat="false" ht="12.75" hidden="false" customHeight="false" outlineLevel="0" collapsed="false">
      <c r="B669" s="26" t="n">
        <v>1991</v>
      </c>
      <c r="C669" s="26" t="n">
        <v>10</v>
      </c>
      <c r="D669" s="26" t="n">
        <v>28</v>
      </c>
      <c r="E669" s="26" t="n">
        <v>64</v>
      </c>
      <c r="F669" s="26" t="n">
        <v>44</v>
      </c>
      <c r="G669" s="26" t="n">
        <f aca="false">+(E669+F669)/2</f>
        <v>54</v>
      </c>
    </row>
    <row r="670" customFormat="false" ht="12.75" hidden="false" customHeight="false" outlineLevel="0" collapsed="false">
      <c r="B670" s="26" t="n">
        <v>1991</v>
      </c>
      <c r="C670" s="26" t="n">
        <v>10</v>
      </c>
      <c r="D670" s="26" t="n">
        <v>29</v>
      </c>
      <c r="E670" s="26" t="n">
        <v>54</v>
      </c>
      <c r="F670" s="26" t="n">
        <v>38</v>
      </c>
      <c r="G670" s="26" t="n">
        <f aca="false">+(E670+F670)/2</f>
        <v>46</v>
      </c>
    </row>
    <row r="671" customFormat="false" ht="12.75" hidden="false" customHeight="false" outlineLevel="0" collapsed="false">
      <c r="B671" s="26" t="n">
        <v>1991</v>
      </c>
      <c r="C671" s="26" t="n">
        <v>10</v>
      </c>
      <c r="D671" s="26" t="n">
        <v>30</v>
      </c>
      <c r="E671" s="26" t="n">
        <v>63</v>
      </c>
      <c r="F671" s="26" t="n">
        <v>41</v>
      </c>
      <c r="G671" s="26" t="n">
        <f aca="false">+(E671+F671)/2</f>
        <v>52</v>
      </c>
    </row>
    <row r="672" customFormat="false" ht="12.75" hidden="false" customHeight="false" outlineLevel="0" collapsed="false">
      <c r="B672" s="26" t="n">
        <v>1991</v>
      </c>
      <c r="C672" s="26" t="n">
        <v>10</v>
      </c>
      <c r="D672" s="26" t="n">
        <v>31</v>
      </c>
      <c r="E672" s="26" t="n">
        <v>56</v>
      </c>
      <c r="F672" s="26" t="n">
        <v>48</v>
      </c>
      <c r="G672" s="26" t="n">
        <f aca="false">+(E672+F672)/2</f>
        <v>52</v>
      </c>
    </row>
    <row r="673" customFormat="false" ht="12.75" hidden="false" customHeight="false" outlineLevel="0" collapsed="false">
      <c r="B673" s="26" t="n">
        <v>1991</v>
      </c>
      <c r="C673" s="26" t="n">
        <v>11</v>
      </c>
      <c r="D673" s="26" t="n">
        <v>1</v>
      </c>
      <c r="E673" s="26" t="n">
        <v>62</v>
      </c>
      <c r="F673" s="26" t="n">
        <v>52</v>
      </c>
      <c r="G673" s="26" t="n">
        <f aca="false">+(E673+F673)/2</f>
        <v>57</v>
      </c>
    </row>
    <row r="674" customFormat="false" ht="12.75" hidden="false" customHeight="false" outlineLevel="0" collapsed="false">
      <c r="B674" s="26" t="n">
        <v>1991</v>
      </c>
      <c r="C674" s="26" t="n">
        <v>11</v>
      </c>
      <c r="D674" s="26" t="n">
        <v>2</v>
      </c>
      <c r="E674" s="26" t="n">
        <v>66</v>
      </c>
      <c r="F674" s="26" t="n">
        <v>54</v>
      </c>
      <c r="G674" s="26" t="n">
        <f aca="false">+(E674+F674)/2</f>
        <v>60</v>
      </c>
    </row>
    <row r="675" customFormat="false" ht="12.75" hidden="false" customHeight="false" outlineLevel="0" collapsed="false">
      <c r="B675" s="26" t="n">
        <v>1991</v>
      </c>
      <c r="C675" s="26" t="n">
        <v>11</v>
      </c>
      <c r="D675" s="26" t="n">
        <v>3</v>
      </c>
      <c r="E675" s="26" t="n">
        <v>57</v>
      </c>
      <c r="F675" s="26" t="n">
        <v>45</v>
      </c>
      <c r="G675" s="26" t="n">
        <f aca="false">+(E675+F675)/2</f>
        <v>51</v>
      </c>
    </row>
    <row r="676" customFormat="false" ht="12.75" hidden="false" customHeight="false" outlineLevel="0" collapsed="false">
      <c r="B676" s="26" t="n">
        <v>1991</v>
      </c>
      <c r="C676" s="26" t="n">
        <v>11</v>
      </c>
      <c r="D676" s="26" t="n">
        <v>4</v>
      </c>
      <c r="E676" s="26" t="n">
        <v>49</v>
      </c>
      <c r="F676" s="26" t="n">
        <v>39</v>
      </c>
      <c r="G676" s="26" t="n">
        <f aca="false">+(E676+F676)/2</f>
        <v>44</v>
      </c>
    </row>
    <row r="677" customFormat="false" ht="12.75" hidden="false" customHeight="false" outlineLevel="0" collapsed="false">
      <c r="B677" s="26" t="n">
        <v>1991</v>
      </c>
      <c r="C677" s="26" t="n">
        <v>11</v>
      </c>
      <c r="D677" s="26" t="n">
        <v>5</v>
      </c>
      <c r="E677" s="26" t="n">
        <v>46</v>
      </c>
      <c r="F677" s="26" t="n">
        <v>35</v>
      </c>
      <c r="G677" s="26" t="n">
        <f aca="false">+(E677+F677)/2</f>
        <v>40.5</v>
      </c>
    </row>
    <row r="678" customFormat="false" ht="12.75" hidden="false" customHeight="false" outlineLevel="0" collapsed="false">
      <c r="B678" s="26" t="n">
        <v>1991</v>
      </c>
      <c r="C678" s="26" t="n">
        <v>11</v>
      </c>
      <c r="D678" s="26" t="n">
        <v>6</v>
      </c>
      <c r="E678" s="26" t="n">
        <v>52</v>
      </c>
      <c r="F678" s="26" t="n">
        <v>34</v>
      </c>
      <c r="G678" s="26" t="n">
        <f aca="false">+(E678+F678)/2</f>
        <v>43</v>
      </c>
    </row>
    <row r="679" customFormat="false" ht="12.75" hidden="false" customHeight="false" outlineLevel="0" collapsed="false">
      <c r="B679" s="26" t="n">
        <v>1991</v>
      </c>
      <c r="C679" s="26" t="n">
        <v>11</v>
      </c>
      <c r="D679" s="26" t="n">
        <v>7</v>
      </c>
      <c r="E679" s="26" t="n">
        <v>54</v>
      </c>
      <c r="F679" s="26" t="n">
        <v>39</v>
      </c>
      <c r="G679" s="26" t="n">
        <f aca="false">+(E679+F679)/2</f>
        <v>46.5</v>
      </c>
    </row>
    <row r="680" customFormat="false" ht="12.75" hidden="false" customHeight="false" outlineLevel="0" collapsed="false">
      <c r="B680" s="26" t="n">
        <v>1991</v>
      </c>
      <c r="C680" s="26" t="n">
        <v>11</v>
      </c>
      <c r="D680" s="26" t="n">
        <v>8</v>
      </c>
      <c r="E680" s="26" t="n">
        <v>44</v>
      </c>
      <c r="F680" s="26" t="n">
        <v>38</v>
      </c>
      <c r="G680" s="26" t="n">
        <f aca="false">+(E680+F680)/2</f>
        <v>41</v>
      </c>
    </row>
    <row r="681" customFormat="false" ht="12.75" hidden="false" customHeight="false" outlineLevel="0" collapsed="false">
      <c r="B681" s="26" t="n">
        <v>1991</v>
      </c>
      <c r="C681" s="26" t="n">
        <v>11</v>
      </c>
      <c r="D681" s="26" t="n">
        <v>9</v>
      </c>
      <c r="E681" s="26" t="n">
        <v>47</v>
      </c>
      <c r="F681" s="26" t="n">
        <v>34</v>
      </c>
      <c r="G681" s="26" t="n">
        <f aca="false">+(E681+F681)/2</f>
        <v>40.5</v>
      </c>
    </row>
    <row r="682" customFormat="false" ht="12.75" hidden="false" customHeight="false" outlineLevel="0" collapsed="false">
      <c r="B682" s="26" t="n">
        <v>1991</v>
      </c>
      <c r="C682" s="26" t="n">
        <v>11</v>
      </c>
      <c r="D682" s="26" t="n">
        <v>10</v>
      </c>
      <c r="E682" s="26" t="n">
        <v>41</v>
      </c>
      <c r="F682" s="26" t="n">
        <v>38</v>
      </c>
      <c r="G682" s="26" t="n">
        <f aca="false">+(E682+F682)/2</f>
        <v>39.5</v>
      </c>
    </row>
    <row r="683" customFormat="false" ht="12.75" hidden="false" customHeight="false" outlineLevel="0" collapsed="false">
      <c r="B683" s="26" t="n">
        <v>1991</v>
      </c>
      <c r="C683" s="26" t="n">
        <v>11</v>
      </c>
      <c r="D683" s="26" t="n">
        <v>11</v>
      </c>
      <c r="E683" s="26" t="n">
        <v>44</v>
      </c>
      <c r="F683" s="26" t="n">
        <v>37</v>
      </c>
      <c r="G683" s="26" t="n">
        <f aca="false">+(E683+F683)/2</f>
        <v>40.5</v>
      </c>
    </row>
    <row r="684" customFormat="false" ht="12.75" hidden="false" customHeight="false" outlineLevel="0" collapsed="false">
      <c r="B684" s="26" t="n">
        <v>1991</v>
      </c>
      <c r="C684" s="26" t="n">
        <v>11</v>
      </c>
      <c r="D684" s="26" t="n">
        <v>12</v>
      </c>
      <c r="E684" s="26" t="n">
        <v>48</v>
      </c>
      <c r="F684" s="26" t="n">
        <v>36</v>
      </c>
      <c r="G684" s="26" t="n">
        <f aca="false">+(E684+F684)/2</f>
        <v>42</v>
      </c>
    </row>
    <row r="685" customFormat="false" ht="12.75" hidden="false" customHeight="false" outlineLevel="0" collapsed="false">
      <c r="B685" s="26" t="n">
        <v>1991</v>
      </c>
      <c r="C685" s="26" t="n">
        <v>11</v>
      </c>
      <c r="D685" s="26" t="n">
        <v>13</v>
      </c>
      <c r="E685" s="26" t="n">
        <v>51</v>
      </c>
      <c r="F685" s="26" t="n">
        <v>38</v>
      </c>
      <c r="G685" s="26" t="n">
        <f aca="false">+(E685+F685)/2</f>
        <v>44.5</v>
      </c>
    </row>
    <row r="686" customFormat="false" ht="12.75" hidden="false" customHeight="false" outlineLevel="0" collapsed="false">
      <c r="B686" s="26" t="n">
        <v>1991</v>
      </c>
      <c r="C686" s="26" t="n">
        <v>11</v>
      </c>
      <c r="D686" s="26" t="n">
        <v>14</v>
      </c>
      <c r="E686" s="26" t="n">
        <v>61</v>
      </c>
      <c r="F686" s="26" t="n">
        <v>41</v>
      </c>
      <c r="G686" s="26" t="n">
        <f aca="false">+(E686+F686)/2</f>
        <v>51</v>
      </c>
    </row>
    <row r="687" customFormat="false" ht="12.75" hidden="false" customHeight="false" outlineLevel="0" collapsed="false">
      <c r="B687" s="26" t="n">
        <v>1991</v>
      </c>
      <c r="C687" s="26" t="n">
        <v>11</v>
      </c>
      <c r="D687" s="26" t="n">
        <v>15</v>
      </c>
      <c r="E687" s="26" t="n">
        <v>58</v>
      </c>
      <c r="F687" s="26" t="n">
        <v>44</v>
      </c>
      <c r="G687" s="26" t="n">
        <f aca="false">+(E687+F687)/2</f>
        <v>51</v>
      </c>
    </row>
    <row r="688" customFormat="false" ht="12.75" hidden="false" customHeight="false" outlineLevel="0" collapsed="false">
      <c r="B688" s="26" t="n">
        <v>1991</v>
      </c>
      <c r="C688" s="26" t="n">
        <v>11</v>
      </c>
      <c r="D688" s="26" t="n">
        <v>16</v>
      </c>
      <c r="E688" s="26" t="n">
        <v>63</v>
      </c>
      <c r="F688" s="26" t="n">
        <v>39</v>
      </c>
      <c r="G688" s="26" t="n">
        <f aca="false">+(E688+F688)/2</f>
        <v>51</v>
      </c>
    </row>
    <row r="689" customFormat="false" ht="12.75" hidden="false" customHeight="false" outlineLevel="0" collapsed="false">
      <c r="B689" s="26" t="n">
        <v>1991</v>
      </c>
      <c r="C689" s="26" t="n">
        <v>11</v>
      </c>
      <c r="D689" s="26" t="n">
        <v>17</v>
      </c>
      <c r="E689" s="26" t="n">
        <v>48</v>
      </c>
      <c r="F689" s="26" t="n">
        <v>33</v>
      </c>
      <c r="G689" s="26" t="n">
        <f aca="false">+(E689+F689)/2</f>
        <v>40.5</v>
      </c>
    </row>
    <row r="690" customFormat="false" ht="12.75" hidden="false" customHeight="false" outlineLevel="0" collapsed="false">
      <c r="B690" s="26" t="n">
        <v>1991</v>
      </c>
      <c r="C690" s="26" t="n">
        <v>11</v>
      </c>
      <c r="D690" s="26" t="n">
        <v>18</v>
      </c>
      <c r="E690" s="26" t="n">
        <v>54</v>
      </c>
      <c r="F690" s="26" t="n">
        <v>33</v>
      </c>
      <c r="G690" s="26" t="n">
        <f aca="false">+(E690+F690)/2</f>
        <v>43.5</v>
      </c>
    </row>
    <row r="691" customFormat="false" ht="12.75" hidden="false" customHeight="false" outlineLevel="0" collapsed="false">
      <c r="B691" s="26" t="n">
        <v>1991</v>
      </c>
      <c r="C691" s="26" t="n">
        <v>11</v>
      </c>
      <c r="D691" s="26" t="n">
        <v>19</v>
      </c>
      <c r="E691" s="26" t="n">
        <v>67</v>
      </c>
      <c r="F691" s="26" t="n">
        <v>45</v>
      </c>
      <c r="G691" s="26" t="n">
        <f aca="false">+(E691+F691)/2</f>
        <v>56</v>
      </c>
    </row>
    <row r="692" customFormat="false" ht="12.75" hidden="false" customHeight="false" outlineLevel="0" collapsed="false">
      <c r="B692" s="26" t="n">
        <v>1991</v>
      </c>
      <c r="C692" s="26" t="n">
        <v>11</v>
      </c>
      <c r="D692" s="26" t="n">
        <v>20</v>
      </c>
      <c r="E692" s="26" t="n">
        <v>74</v>
      </c>
      <c r="F692" s="26" t="n">
        <v>55</v>
      </c>
      <c r="G692" s="26" t="n">
        <f aca="false">+(E692+F692)/2</f>
        <v>64.5</v>
      </c>
    </row>
    <row r="693" customFormat="false" ht="12.75" hidden="false" customHeight="false" outlineLevel="0" collapsed="false">
      <c r="B693" s="26" t="n">
        <v>1991</v>
      </c>
      <c r="C693" s="26" t="n">
        <v>11</v>
      </c>
      <c r="D693" s="26" t="n">
        <v>21</v>
      </c>
      <c r="E693" s="26" t="n">
        <v>69</v>
      </c>
      <c r="F693" s="26" t="n">
        <v>62</v>
      </c>
      <c r="G693" s="26" t="n">
        <f aca="false">+(E693+F693)/2</f>
        <v>65.5</v>
      </c>
    </row>
    <row r="694" customFormat="false" ht="12.75" hidden="false" customHeight="false" outlineLevel="0" collapsed="false">
      <c r="B694" s="26" t="n">
        <v>1991</v>
      </c>
      <c r="C694" s="26" t="n">
        <v>11</v>
      </c>
      <c r="D694" s="26" t="n">
        <v>22</v>
      </c>
      <c r="E694" s="26" t="n">
        <v>65</v>
      </c>
      <c r="F694" s="26" t="n">
        <v>55</v>
      </c>
      <c r="G694" s="26" t="n">
        <f aca="false">+(E694+F694)/2</f>
        <v>60</v>
      </c>
    </row>
    <row r="695" customFormat="false" ht="12.75" hidden="false" customHeight="false" outlineLevel="0" collapsed="false">
      <c r="B695" s="26" t="n">
        <v>1991</v>
      </c>
      <c r="C695" s="26" t="n">
        <v>11</v>
      </c>
      <c r="D695" s="26" t="n">
        <v>23</v>
      </c>
      <c r="E695" s="26" t="n">
        <v>62</v>
      </c>
      <c r="F695" s="26" t="n">
        <v>53</v>
      </c>
      <c r="G695" s="26" t="n">
        <f aca="false">+(E695+F695)/2</f>
        <v>57.5</v>
      </c>
    </row>
    <row r="696" customFormat="false" ht="12.75" hidden="false" customHeight="false" outlineLevel="0" collapsed="false">
      <c r="B696" s="26" t="n">
        <v>1991</v>
      </c>
      <c r="C696" s="26" t="n">
        <v>11</v>
      </c>
      <c r="D696" s="26" t="n">
        <v>24</v>
      </c>
      <c r="E696" s="26" t="n">
        <v>58</v>
      </c>
      <c r="F696" s="26" t="n">
        <v>38</v>
      </c>
      <c r="G696" s="26" t="n">
        <f aca="false">+(E696+F696)/2</f>
        <v>48</v>
      </c>
    </row>
    <row r="697" customFormat="false" ht="12.75" hidden="false" customHeight="false" outlineLevel="0" collapsed="false">
      <c r="B697" s="26" t="n">
        <v>1991</v>
      </c>
      <c r="C697" s="26" t="n">
        <v>11</v>
      </c>
      <c r="D697" s="26" t="n">
        <v>25</v>
      </c>
      <c r="E697" s="26" t="n">
        <v>44</v>
      </c>
      <c r="F697" s="26" t="n">
        <v>33</v>
      </c>
      <c r="G697" s="26" t="n">
        <f aca="false">+(E697+F697)/2</f>
        <v>38.5</v>
      </c>
    </row>
    <row r="698" customFormat="false" ht="12.75" hidden="false" customHeight="false" outlineLevel="0" collapsed="false">
      <c r="B698" s="26" t="n">
        <v>1991</v>
      </c>
      <c r="C698" s="26" t="n">
        <v>11</v>
      </c>
      <c r="D698" s="26" t="n">
        <v>26</v>
      </c>
      <c r="E698" s="26" t="n">
        <v>43</v>
      </c>
      <c r="F698" s="26" t="n">
        <v>31</v>
      </c>
      <c r="G698" s="26" t="n">
        <f aca="false">+(E698+F698)/2</f>
        <v>37</v>
      </c>
    </row>
    <row r="699" customFormat="false" ht="12.75" hidden="false" customHeight="false" outlineLevel="0" collapsed="false">
      <c r="B699" s="26" t="n">
        <v>1991</v>
      </c>
      <c r="C699" s="26" t="n">
        <v>11</v>
      </c>
      <c r="D699" s="26" t="n">
        <v>27</v>
      </c>
      <c r="E699" s="26" t="n">
        <v>42</v>
      </c>
      <c r="F699" s="26" t="n">
        <v>29</v>
      </c>
      <c r="G699" s="26" t="n">
        <f aca="false">+(E699+F699)/2</f>
        <v>35.5</v>
      </c>
    </row>
    <row r="700" customFormat="false" ht="12.75" hidden="false" customHeight="false" outlineLevel="0" collapsed="false">
      <c r="B700" s="26" t="n">
        <v>1991</v>
      </c>
      <c r="C700" s="26" t="n">
        <v>11</v>
      </c>
      <c r="D700" s="26" t="n">
        <v>28</v>
      </c>
      <c r="E700" s="26" t="n">
        <v>49</v>
      </c>
      <c r="F700" s="26" t="n">
        <v>37</v>
      </c>
      <c r="G700" s="26" t="n">
        <f aca="false">+(E700+F700)/2</f>
        <v>43</v>
      </c>
    </row>
    <row r="701" customFormat="false" ht="12.75" hidden="false" customHeight="false" outlineLevel="0" collapsed="false">
      <c r="B701" s="26" t="n">
        <v>1991</v>
      </c>
      <c r="C701" s="26" t="n">
        <v>11</v>
      </c>
      <c r="D701" s="26" t="n">
        <v>29</v>
      </c>
      <c r="E701" s="26" t="n">
        <v>66</v>
      </c>
      <c r="F701" s="26" t="n">
        <v>48</v>
      </c>
      <c r="G701" s="26" t="n">
        <f aca="false">+(E701+F701)/2</f>
        <v>57</v>
      </c>
    </row>
    <row r="702" customFormat="false" ht="12.75" hidden="false" customHeight="false" outlineLevel="0" collapsed="false">
      <c r="B702" s="26" t="n">
        <v>1991</v>
      </c>
      <c r="C702" s="26" t="n">
        <v>11</v>
      </c>
      <c r="D702" s="26" t="n">
        <v>30</v>
      </c>
      <c r="E702" s="26" t="n">
        <v>70</v>
      </c>
      <c r="F702" s="26" t="n">
        <v>48</v>
      </c>
      <c r="G702" s="26" t="n">
        <f aca="false">+(E702+F702)/2</f>
        <v>59</v>
      </c>
    </row>
    <row r="703" customFormat="false" ht="12.75" hidden="false" customHeight="false" outlineLevel="0" collapsed="false">
      <c r="B703" s="26" t="n">
        <v>1991</v>
      </c>
      <c r="C703" s="26" t="n">
        <v>12</v>
      </c>
      <c r="D703" s="26" t="n">
        <v>1</v>
      </c>
      <c r="E703" s="26" t="n">
        <v>66</v>
      </c>
      <c r="F703" s="26" t="n">
        <v>50</v>
      </c>
      <c r="G703" s="26" t="n">
        <f aca="false">+(E703+F703)/2</f>
        <v>58</v>
      </c>
    </row>
    <row r="704" customFormat="false" ht="12.75" hidden="false" customHeight="false" outlineLevel="0" collapsed="false">
      <c r="B704" s="26" t="n">
        <v>1991</v>
      </c>
      <c r="C704" s="26" t="n">
        <v>12</v>
      </c>
      <c r="D704" s="26" t="n">
        <v>2</v>
      </c>
      <c r="E704" s="26" t="n">
        <v>52</v>
      </c>
      <c r="F704" s="26" t="n">
        <v>39</v>
      </c>
      <c r="G704" s="26" t="n">
        <f aca="false">+(E704+F704)/2</f>
        <v>45.5</v>
      </c>
    </row>
    <row r="705" customFormat="false" ht="12.75" hidden="false" customHeight="false" outlineLevel="0" collapsed="false">
      <c r="B705" s="26" t="n">
        <v>1991</v>
      </c>
      <c r="C705" s="26" t="n">
        <v>12</v>
      </c>
      <c r="D705" s="26" t="n">
        <v>3</v>
      </c>
      <c r="E705" s="26" t="n">
        <v>48</v>
      </c>
      <c r="F705" s="26" t="n">
        <v>40</v>
      </c>
      <c r="G705" s="26" t="n">
        <f aca="false">+(E705+F705)/2</f>
        <v>44</v>
      </c>
    </row>
    <row r="706" customFormat="false" ht="12.75" hidden="false" customHeight="false" outlineLevel="0" collapsed="false">
      <c r="B706" s="26" t="n">
        <v>1991</v>
      </c>
      <c r="C706" s="26" t="n">
        <v>12</v>
      </c>
      <c r="D706" s="26" t="n">
        <v>4</v>
      </c>
      <c r="E706" s="26" t="n">
        <v>45</v>
      </c>
      <c r="F706" s="26" t="n">
        <v>27</v>
      </c>
      <c r="G706" s="26" t="n">
        <f aca="false">+(E706+F706)/2</f>
        <v>36</v>
      </c>
    </row>
    <row r="707" customFormat="false" ht="12.75" hidden="false" customHeight="false" outlineLevel="0" collapsed="false">
      <c r="B707" s="26" t="n">
        <v>1991</v>
      </c>
      <c r="C707" s="26" t="n">
        <v>12</v>
      </c>
      <c r="D707" s="26" t="n">
        <v>5</v>
      </c>
      <c r="E707" s="26" t="n">
        <v>33</v>
      </c>
      <c r="F707" s="26" t="n">
        <v>24</v>
      </c>
      <c r="G707" s="26" t="n">
        <f aca="false">+(E707+F707)/2</f>
        <v>28.5</v>
      </c>
    </row>
    <row r="708" customFormat="false" ht="12.75" hidden="false" customHeight="false" outlineLevel="0" collapsed="false">
      <c r="B708" s="26" t="n">
        <v>1991</v>
      </c>
      <c r="C708" s="26" t="n">
        <v>12</v>
      </c>
      <c r="D708" s="26" t="n">
        <v>6</v>
      </c>
      <c r="E708" s="26" t="n">
        <v>44</v>
      </c>
      <c r="F708" s="26" t="n">
        <v>27</v>
      </c>
      <c r="G708" s="26" t="n">
        <f aca="false">+(E708+F708)/2</f>
        <v>35.5</v>
      </c>
    </row>
    <row r="709" customFormat="false" ht="12.75" hidden="false" customHeight="false" outlineLevel="0" collapsed="false">
      <c r="B709" s="26" t="n">
        <v>1991</v>
      </c>
      <c r="C709" s="26" t="n">
        <v>12</v>
      </c>
      <c r="D709" s="26" t="n">
        <v>7</v>
      </c>
      <c r="E709" s="26" t="n">
        <v>50</v>
      </c>
      <c r="F709" s="26" t="n">
        <v>32</v>
      </c>
      <c r="G709" s="26" t="n">
        <f aca="false">+(E709+F709)/2</f>
        <v>41</v>
      </c>
    </row>
    <row r="710" customFormat="false" ht="12.75" hidden="false" customHeight="false" outlineLevel="0" collapsed="false">
      <c r="B710" s="26" t="n">
        <v>1991</v>
      </c>
      <c r="C710" s="26" t="n">
        <v>12</v>
      </c>
      <c r="D710" s="26" t="n">
        <v>8</v>
      </c>
      <c r="E710" s="26" t="n">
        <v>59</v>
      </c>
      <c r="F710" s="26" t="n">
        <v>45</v>
      </c>
      <c r="G710" s="26" t="n">
        <f aca="false">+(E710+F710)/2</f>
        <v>52</v>
      </c>
    </row>
    <row r="711" customFormat="false" ht="12.75" hidden="false" customHeight="false" outlineLevel="0" collapsed="false">
      <c r="B711" s="26" t="n">
        <v>1991</v>
      </c>
      <c r="C711" s="26" t="n">
        <v>12</v>
      </c>
      <c r="D711" s="26" t="n">
        <v>9</v>
      </c>
      <c r="E711" s="26" t="n">
        <v>64</v>
      </c>
      <c r="F711" s="26" t="n">
        <v>42</v>
      </c>
      <c r="G711" s="26" t="n">
        <f aca="false">+(E711+F711)/2</f>
        <v>53</v>
      </c>
    </row>
    <row r="712" customFormat="false" ht="12.75" hidden="false" customHeight="false" outlineLevel="0" collapsed="false">
      <c r="B712" s="26" t="n">
        <v>1991</v>
      </c>
      <c r="C712" s="26" t="n">
        <v>12</v>
      </c>
      <c r="D712" s="26" t="n">
        <v>10</v>
      </c>
      <c r="E712" s="26" t="n">
        <v>50</v>
      </c>
      <c r="F712" s="26" t="n">
        <v>41</v>
      </c>
      <c r="G712" s="26" t="n">
        <f aca="false">+(E712+F712)/2</f>
        <v>45.5</v>
      </c>
    </row>
    <row r="713" customFormat="false" ht="12.75" hidden="false" customHeight="false" outlineLevel="0" collapsed="false">
      <c r="B713" s="26" t="n">
        <v>1991</v>
      </c>
      <c r="C713" s="26" t="n">
        <v>12</v>
      </c>
      <c r="D713" s="26" t="n">
        <v>11</v>
      </c>
      <c r="E713" s="26" t="n">
        <v>53</v>
      </c>
      <c r="F713" s="26" t="n">
        <v>39</v>
      </c>
      <c r="G713" s="26" t="n">
        <f aca="false">+(E713+F713)/2</f>
        <v>46</v>
      </c>
    </row>
    <row r="714" customFormat="false" ht="12.75" hidden="false" customHeight="false" outlineLevel="0" collapsed="false">
      <c r="B714" s="26" t="n">
        <v>1991</v>
      </c>
      <c r="C714" s="26" t="n">
        <v>12</v>
      </c>
      <c r="D714" s="26" t="n">
        <v>12</v>
      </c>
      <c r="E714" s="26" t="n">
        <v>54</v>
      </c>
      <c r="F714" s="26" t="n">
        <v>46</v>
      </c>
      <c r="G714" s="26" t="n">
        <f aca="false">+(E714+F714)/2</f>
        <v>50</v>
      </c>
    </row>
    <row r="715" customFormat="false" ht="12.75" hidden="false" customHeight="false" outlineLevel="0" collapsed="false">
      <c r="B715" s="26" t="n">
        <v>1991</v>
      </c>
      <c r="C715" s="26" t="n">
        <v>12</v>
      </c>
      <c r="D715" s="26" t="n">
        <v>13</v>
      </c>
      <c r="E715" s="26" t="n">
        <v>56</v>
      </c>
      <c r="F715" s="26" t="n">
        <v>51</v>
      </c>
      <c r="G715" s="26" t="n">
        <f aca="false">+(E715+F715)/2</f>
        <v>53.5</v>
      </c>
    </row>
    <row r="716" customFormat="false" ht="12.75" hidden="false" customHeight="false" outlineLevel="0" collapsed="false">
      <c r="B716" s="26" t="n">
        <v>1991</v>
      </c>
      <c r="C716" s="26" t="n">
        <v>12</v>
      </c>
      <c r="D716" s="26" t="n">
        <v>14</v>
      </c>
      <c r="E716" s="26" t="n">
        <v>61</v>
      </c>
      <c r="F716" s="26" t="n">
        <v>38</v>
      </c>
      <c r="G716" s="26" t="n">
        <f aca="false">+(E716+F716)/2</f>
        <v>49.5</v>
      </c>
    </row>
    <row r="717" customFormat="false" ht="12.75" hidden="false" customHeight="false" outlineLevel="0" collapsed="false">
      <c r="B717" s="26" t="n">
        <v>1991</v>
      </c>
      <c r="C717" s="26" t="n">
        <v>12</v>
      </c>
      <c r="D717" s="26" t="n">
        <v>15</v>
      </c>
      <c r="E717" s="26" t="n">
        <v>40</v>
      </c>
      <c r="F717" s="26" t="n">
        <v>33</v>
      </c>
      <c r="G717" s="26" t="n">
        <f aca="false">+(E717+F717)/2</f>
        <v>36.5</v>
      </c>
    </row>
    <row r="718" customFormat="false" ht="12.75" hidden="false" customHeight="false" outlineLevel="0" collapsed="false">
      <c r="B718" s="26" t="n">
        <v>1991</v>
      </c>
      <c r="C718" s="26" t="n">
        <v>12</v>
      </c>
      <c r="D718" s="26" t="n">
        <v>16</v>
      </c>
      <c r="E718" s="26" t="n">
        <v>34</v>
      </c>
      <c r="F718" s="26" t="n">
        <v>24</v>
      </c>
      <c r="G718" s="26" t="n">
        <f aca="false">+(E718+F718)/2</f>
        <v>29</v>
      </c>
    </row>
    <row r="719" customFormat="false" ht="12.75" hidden="false" customHeight="false" outlineLevel="0" collapsed="false">
      <c r="B719" s="26" t="n">
        <v>1991</v>
      </c>
      <c r="C719" s="26" t="n">
        <v>12</v>
      </c>
      <c r="D719" s="26" t="n">
        <v>17</v>
      </c>
      <c r="E719" s="26" t="n">
        <v>42</v>
      </c>
      <c r="F719" s="26" t="n">
        <v>20</v>
      </c>
      <c r="G719" s="26" t="n">
        <f aca="false">+(E719+F719)/2</f>
        <v>31</v>
      </c>
    </row>
    <row r="720" customFormat="false" ht="12.75" hidden="false" customHeight="false" outlineLevel="0" collapsed="false">
      <c r="B720" s="26" t="n">
        <v>1991</v>
      </c>
      <c r="C720" s="26" t="n">
        <v>12</v>
      </c>
      <c r="D720" s="26" t="n">
        <v>18</v>
      </c>
      <c r="E720" s="26" t="n">
        <v>39</v>
      </c>
      <c r="F720" s="26" t="n">
        <v>18</v>
      </c>
      <c r="G720" s="26" t="n">
        <f aca="false">+(E720+F720)/2</f>
        <v>28.5</v>
      </c>
    </row>
    <row r="721" customFormat="false" ht="12.75" hidden="false" customHeight="false" outlineLevel="0" collapsed="false">
      <c r="B721" s="26" t="n">
        <v>1991</v>
      </c>
      <c r="C721" s="26" t="n">
        <v>12</v>
      </c>
      <c r="D721" s="26" t="n">
        <v>19</v>
      </c>
      <c r="E721" s="26" t="n">
        <v>27</v>
      </c>
      <c r="F721" s="26" t="n">
        <v>13</v>
      </c>
      <c r="G721" s="26" t="n">
        <f aca="false">+(E721+F721)/2</f>
        <v>20</v>
      </c>
    </row>
    <row r="722" customFormat="false" ht="12.75" hidden="false" customHeight="false" outlineLevel="0" collapsed="false">
      <c r="B722" s="26" t="n">
        <v>1991</v>
      </c>
      <c r="C722" s="26" t="n">
        <v>12</v>
      </c>
      <c r="D722" s="26" t="n">
        <v>20</v>
      </c>
      <c r="E722" s="26" t="n">
        <v>38</v>
      </c>
      <c r="F722" s="26" t="n">
        <v>24</v>
      </c>
      <c r="G722" s="26" t="n">
        <f aca="false">+(E722+F722)/2</f>
        <v>31</v>
      </c>
    </row>
    <row r="723" customFormat="false" ht="12.75" hidden="false" customHeight="false" outlineLevel="0" collapsed="false">
      <c r="B723" s="26" t="n">
        <v>1991</v>
      </c>
      <c r="C723" s="26" t="n">
        <v>12</v>
      </c>
      <c r="D723" s="26" t="n">
        <v>21</v>
      </c>
      <c r="E723" s="26" t="n">
        <v>44</v>
      </c>
      <c r="F723" s="26" t="n">
        <v>33</v>
      </c>
      <c r="G723" s="26" t="n">
        <f aca="false">+(E723+F723)/2</f>
        <v>38.5</v>
      </c>
    </row>
    <row r="724" customFormat="false" ht="12.75" hidden="false" customHeight="false" outlineLevel="0" collapsed="false">
      <c r="B724" s="26" t="n">
        <v>1991</v>
      </c>
      <c r="C724" s="26" t="n">
        <v>12</v>
      </c>
      <c r="D724" s="26" t="n">
        <v>22</v>
      </c>
      <c r="E724" s="26" t="n">
        <v>47</v>
      </c>
      <c r="F724" s="26" t="n">
        <v>36</v>
      </c>
      <c r="G724" s="26" t="n">
        <f aca="false">+(E724+F724)/2</f>
        <v>41.5</v>
      </c>
    </row>
    <row r="725" customFormat="false" ht="12.75" hidden="false" customHeight="false" outlineLevel="0" collapsed="false">
      <c r="B725" s="26" t="n">
        <v>1991</v>
      </c>
      <c r="C725" s="26" t="n">
        <v>12</v>
      </c>
      <c r="D725" s="26" t="n">
        <v>23</v>
      </c>
      <c r="E725" s="26" t="n">
        <v>44</v>
      </c>
      <c r="F725" s="26" t="n">
        <v>38</v>
      </c>
      <c r="G725" s="26" t="n">
        <f aca="false">+(E725+F725)/2</f>
        <v>41</v>
      </c>
    </row>
    <row r="726" customFormat="false" ht="12.75" hidden="false" customHeight="false" outlineLevel="0" collapsed="false">
      <c r="B726" s="26" t="n">
        <v>1991</v>
      </c>
      <c r="C726" s="26" t="n">
        <v>12</v>
      </c>
      <c r="D726" s="26" t="n">
        <v>24</v>
      </c>
      <c r="E726" s="26" t="n">
        <v>42</v>
      </c>
      <c r="F726" s="26" t="n">
        <v>28</v>
      </c>
      <c r="G726" s="26" t="n">
        <f aca="false">+(E726+F726)/2</f>
        <v>35</v>
      </c>
    </row>
    <row r="727" customFormat="false" ht="12.75" hidden="false" customHeight="false" outlineLevel="0" collapsed="false">
      <c r="B727" s="26" t="n">
        <v>1991</v>
      </c>
      <c r="C727" s="26" t="n">
        <v>12</v>
      </c>
      <c r="D727" s="26" t="n">
        <v>25</v>
      </c>
      <c r="E727" s="26" t="n">
        <v>40</v>
      </c>
      <c r="F727" s="26" t="n">
        <v>28</v>
      </c>
      <c r="G727" s="26" t="n">
        <f aca="false">+(E727+F727)/2</f>
        <v>34</v>
      </c>
    </row>
    <row r="728" customFormat="false" ht="12.75" hidden="false" customHeight="false" outlineLevel="0" collapsed="false">
      <c r="B728" s="26" t="n">
        <v>1991</v>
      </c>
      <c r="C728" s="26" t="n">
        <v>12</v>
      </c>
      <c r="D728" s="26" t="n">
        <v>26</v>
      </c>
      <c r="E728" s="26" t="n">
        <v>38</v>
      </c>
      <c r="F728" s="26" t="n">
        <v>23</v>
      </c>
      <c r="G728" s="26" t="n">
        <f aca="false">+(E728+F728)/2</f>
        <v>30.5</v>
      </c>
    </row>
    <row r="729" customFormat="false" ht="12.75" hidden="false" customHeight="false" outlineLevel="0" collapsed="false">
      <c r="B729" s="26" t="n">
        <v>1991</v>
      </c>
      <c r="C729" s="26" t="n">
        <v>12</v>
      </c>
      <c r="D729" s="26" t="n">
        <v>27</v>
      </c>
      <c r="E729" s="26" t="n">
        <v>48</v>
      </c>
      <c r="F729" s="26" t="n">
        <v>34</v>
      </c>
      <c r="G729" s="26" t="n">
        <f aca="false">+(E729+F729)/2</f>
        <v>41</v>
      </c>
    </row>
    <row r="730" customFormat="false" ht="12.75" hidden="false" customHeight="false" outlineLevel="0" collapsed="false">
      <c r="B730" s="26" t="n">
        <v>1991</v>
      </c>
      <c r="C730" s="26" t="n">
        <v>12</v>
      </c>
      <c r="D730" s="26" t="n">
        <v>28</v>
      </c>
      <c r="E730" s="26" t="n">
        <v>49</v>
      </c>
      <c r="F730" s="26" t="n">
        <v>32</v>
      </c>
      <c r="G730" s="26" t="n">
        <f aca="false">+(E730+F730)/2</f>
        <v>40.5</v>
      </c>
    </row>
    <row r="731" customFormat="false" ht="12.75" hidden="false" customHeight="false" outlineLevel="0" collapsed="false">
      <c r="B731" s="26" t="n">
        <v>1991</v>
      </c>
      <c r="C731" s="26" t="n">
        <v>12</v>
      </c>
      <c r="D731" s="26" t="n">
        <v>29</v>
      </c>
      <c r="E731" s="26" t="n">
        <v>48</v>
      </c>
      <c r="F731" s="26" t="n">
        <v>41</v>
      </c>
      <c r="G731" s="26" t="n">
        <f aca="false">+(E731+F731)/2</f>
        <v>44.5</v>
      </c>
    </row>
    <row r="732" customFormat="false" ht="12.75" hidden="false" customHeight="false" outlineLevel="0" collapsed="false">
      <c r="B732" s="26" t="n">
        <v>1991</v>
      </c>
      <c r="C732" s="26" t="n">
        <v>12</v>
      </c>
      <c r="D732" s="26" t="n">
        <v>30</v>
      </c>
      <c r="E732" s="26" t="n">
        <v>43</v>
      </c>
      <c r="F732" s="26" t="n">
        <v>27</v>
      </c>
      <c r="G732" s="26" t="n">
        <f aca="false">+(E732+F732)/2</f>
        <v>35</v>
      </c>
    </row>
    <row r="733" customFormat="false" ht="12.75" hidden="false" customHeight="false" outlineLevel="0" collapsed="false">
      <c r="B733" s="26" t="n">
        <v>1991</v>
      </c>
      <c r="C733" s="26" t="n">
        <v>12</v>
      </c>
      <c r="D733" s="26" t="n">
        <v>31</v>
      </c>
      <c r="E733" s="26" t="n">
        <v>37</v>
      </c>
      <c r="F733" s="26" t="n">
        <v>25</v>
      </c>
      <c r="G733" s="26" t="n">
        <f aca="false">+(E733+F733)/2</f>
        <v>31</v>
      </c>
    </row>
    <row r="734" customFormat="false" ht="12.75" hidden="false" customHeight="false" outlineLevel="0" collapsed="false">
      <c r="B734" s="26" t="n">
        <v>1992</v>
      </c>
      <c r="C734" s="26" t="n">
        <v>1</v>
      </c>
      <c r="D734" s="26" t="n">
        <v>1</v>
      </c>
      <c r="E734" s="26" t="n">
        <v>44</v>
      </c>
      <c r="F734" s="26" t="n">
        <v>26</v>
      </c>
      <c r="G734" s="26" t="n">
        <f aca="false">+(E734+F734)/2</f>
        <v>35</v>
      </c>
    </row>
    <row r="735" customFormat="false" ht="12.75" hidden="false" customHeight="false" outlineLevel="0" collapsed="false">
      <c r="B735" s="26" t="n">
        <v>1992</v>
      </c>
      <c r="C735" s="26" t="n">
        <v>1</v>
      </c>
      <c r="D735" s="26" t="n">
        <v>2</v>
      </c>
      <c r="E735" s="26" t="n">
        <v>48</v>
      </c>
      <c r="F735" s="26" t="n">
        <v>37</v>
      </c>
      <c r="G735" s="26" t="n">
        <f aca="false">+(E735+F735)/2</f>
        <v>42.5</v>
      </c>
    </row>
    <row r="736" customFormat="false" ht="12.75" hidden="false" customHeight="false" outlineLevel="0" collapsed="false">
      <c r="B736" s="26" t="n">
        <v>1992</v>
      </c>
      <c r="C736" s="26" t="n">
        <v>1</v>
      </c>
      <c r="D736" s="26" t="n">
        <v>3</v>
      </c>
      <c r="E736" s="26" t="n">
        <v>46</v>
      </c>
      <c r="F736" s="26" t="n">
        <v>42</v>
      </c>
      <c r="G736" s="26" t="n">
        <f aca="false">+(E736+F736)/2</f>
        <v>44</v>
      </c>
    </row>
    <row r="737" customFormat="false" ht="12.75" hidden="false" customHeight="false" outlineLevel="0" collapsed="false">
      <c r="B737" s="26" t="n">
        <v>1992</v>
      </c>
      <c r="C737" s="26" t="n">
        <v>1</v>
      </c>
      <c r="D737" s="26" t="n">
        <v>4</v>
      </c>
      <c r="E737" s="26" t="n">
        <v>46</v>
      </c>
      <c r="F737" s="26" t="n">
        <v>42</v>
      </c>
      <c r="G737" s="26" t="n">
        <f aca="false">+(E737+F737)/2</f>
        <v>44</v>
      </c>
    </row>
    <row r="738" customFormat="false" ht="12.75" hidden="false" customHeight="false" outlineLevel="0" collapsed="false">
      <c r="B738" s="26" t="n">
        <v>1992</v>
      </c>
      <c r="C738" s="26" t="n">
        <v>1</v>
      </c>
      <c r="D738" s="26" t="n">
        <v>5</v>
      </c>
      <c r="E738" s="26" t="n">
        <v>53</v>
      </c>
      <c r="F738" s="26" t="n">
        <v>39</v>
      </c>
      <c r="G738" s="26" t="n">
        <f aca="false">+(E738+F738)/2</f>
        <v>46</v>
      </c>
    </row>
    <row r="739" customFormat="false" ht="12.75" hidden="false" customHeight="false" outlineLevel="0" collapsed="false">
      <c r="B739" s="26" t="n">
        <v>1992</v>
      </c>
      <c r="C739" s="26" t="n">
        <v>1</v>
      </c>
      <c r="D739" s="26" t="n">
        <v>6</v>
      </c>
      <c r="E739" s="26" t="n">
        <v>48</v>
      </c>
      <c r="F739" s="26" t="n">
        <v>36</v>
      </c>
      <c r="G739" s="26" t="n">
        <f aca="false">+(E739+F739)/2</f>
        <v>42</v>
      </c>
    </row>
    <row r="740" customFormat="false" ht="12.75" hidden="false" customHeight="false" outlineLevel="0" collapsed="false">
      <c r="B740" s="26" t="n">
        <v>1992</v>
      </c>
      <c r="C740" s="26" t="n">
        <v>1</v>
      </c>
      <c r="D740" s="26" t="n">
        <v>7</v>
      </c>
      <c r="E740" s="26" t="n">
        <v>48</v>
      </c>
      <c r="F740" s="26" t="n">
        <v>36</v>
      </c>
      <c r="G740" s="26" t="n">
        <f aca="false">+(E740+F740)/2</f>
        <v>42</v>
      </c>
    </row>
    <row r="741" customFormat="false" ht="12.75" hidden="false" customHeight="false" outlineLevel="0" collapsed="false">
      <c r="B741" s="26" t="n">
        <v>1992</v>
      </c>
      <c r="C741" s="26" t="n">
        <v>1</v>
      </c>
      <c r="D741" s="26" t="n">
        <v>8</v>
      </c>
      <c r="E741" s="26" t="n">
        <v>44</v>
      </c>
      <c r="F741" s="26" t="n">
        <v>32</v>
      </c>
      <c r="G741" s="26" t="n">
        <f aca="false">+(E741+F741)/2</f>
        <v>38</v>
      </c>
    </row>
    <row r="742" customFormat="false" ht="12.75" hidden="false" customHeight="false" outlineLevel="0" collapsed="false">
      <c r="B742" s="26" t="n">
        <v>1992</v>
      </c>
      <c r="C742" s="26" t="n">
        <v>1</v>
      </c>
      <c r="D742" s="26" t="n">
        <v>9</v>
      </c>
      <c r="E742" s="26" t="n">
        <v>44</v>
      </c>
      <c r="F742" s="26" t="n">
        <v>34</v>
      </c>
      <c r="G742" s="26" t="n">
        <f aca="false">+(E742+F742)/2</f>
        <v>39</v>
      </c>
    </row>
    <row r="743" customFormat="false" ht="12.75" hidden="false" customHeight="false" outlineLevel="0" collapsed="false">
      <c r="B743" s="26" t="n">
        <v>1992</v>
      </c>
      <c r="C743" s="26" t="n">
        <v>1</v>
      </c>
      <c r="D743" s="26" t="n">
        <v>10</v>
      </c>
      <c r="E743" s="26" t="n">
        <v>47</v>
      </c>
      <c r="F743" s="26" t="n">
        <v>35</v>
      </c>
      <c r="G743" s="26" t="n">
        <f aca="false">+(E743+F743)/2</f>
        <v>41</v>
      </c>
    </row>
    <row r="744" customFormat="false" ht="12.75" hidden="false" customHeight="false" outlineLevel="0" collapsed="false">
      <c r="B744" s="26" t="n">
        <v>1992</v>
      </c>
      <c r="C744" s="26" t="n">
        <v>1</v>
      </c>
      <c r="D744" s="26" t="n">
        <v>11</v>
      </c>
      <c r="E744" s="26" t="n">
        <v>38</v>
      </c>
      <c r="F744" s="26" t="n">
        <v>30</v>
      </c>
      <c r="G744" s="26" t="n">
        <f aca="false">+(E744+F744)/2</f>
        <v>34</v>
      </c>
    </row>
    <row r="745" customFormat="false" ht="12.75" hidden="false" customHeight="false" outlineLevel="0" collapsed="false">
      <c r="B745" s="26" t="n">
        <v>1992</v>
      </c>
      <c r="C745" s="26" t="n">
        <v>1</v>
      </c>
      <c r="D745" s="26" t="n">
        <v>12</v>
      </c>
      <c r="E745" s="26" t="n">
        <v>45</v>
      </c>
      <c r="F745" s="26" t="n">
        <v>32</v>
      </c>
      <c r="G745" s="26" t="n">
        <f aca="false">+(E745+F745)/2</f>
        <v>38.5</v>
      </c>
    </row>
    <row r="746" customFormat="false" ht="12.75" hidden="false" customHeight="false" outlineLevel="0" collapsed="false">
      <c r="B746" s="26" t="n">
        <v>1992</v>
      </c>
      <c r="C746" s="26" t="n">
        <v>1</v>
      </c>
      <c r="D746" s="26" t="n">
        <v>13</v>
      </c>
      <c r="E746" s="26" t="n">
        <v>59</v>
      </c>
      <c r="F746" s="26" t="n">
        <v>40</v>
      </c>
      <c r="G746" s="26" t="n">
        <f aca="false">+(E746+F746)/2</f>
        <v>49.5</v>
      </c>
    </row>
    <row r="747" customFormat="false" ht="12.75" hidden="false" customHeight="false" outlineLevel="0" collapsed="false">
      <c r="B747" s="26" t="n">
        <v>1992</v>
      </c>
      <c r="C747" s="26" t="n">
        <v>1</v>
      </c>
      <c r="D747" s="26" t="n">
        <v>14</v>
      </c>
      <c r="E747" s="26" t="n">
        <v>62</v>
      </c>
      <c r="F747" s="26" t="n">
        <v>34</v>
      </c>
      <c r="G747" s="26" t="n">
        <f aca="false">+(E747+F747)/2</f>
        <v>48</v>
      </c>
    </row>
    <row r="748" customFormat="false" ht="12.75" hidden="false" customHeight="false" outlineLevel="0" collapsed="false">
      <c r="B748" s="26" t="n">
        <v>1992</v>
      </c>
      <c r="C748" s="26" t="n">
        <v>1</v>
      </c>
      <c r="D748" s="26" t="n">
        <v>15</v>
      </c>
      <c r="E748" s="26" t="n">
        <v>34</v>
      </c>
      <c r="F748" s="26" t="n">
        <v>21</v>
      </c>
      <c r="G748" s="26" t="n">
        <f aca="false">+(E748+F748)/2</f>
        <v>27.5</v>
      </c>
    </row>
    <row r="749" customFormat="false" ht="12.75" hidden="false" customHeight="false" outlineLevel="0" collapsed="false">
      <c r="B749" s="26" t="n">
        <v>1992</v>
      </c>
      <c r="C749" s="26" t="n">
        <v>1</v>
      </c>
      <c r="D749" s="26" t="n">
        <v>16</v>
      </c>
      <c r="E749" s="26" t="n">
        <v>28</v>
      </c>
      <c r="F749" s="26" t="n">
        <v>16</v>
      </c>
      <c r="G749" s="26" t="n">
        <f aca="false">+(E749+F749)/2</f>
        <v>22</v>
      </c>
    </row>
    <row r="750" customFormat="false" ht="12.75" hidden="false" customHeight="false" outlineLevel="0" collapsed="false">
      <c r="B750" s="26" t="n">
        <v>1992</v>
      </c>
      <c r="C750" s="26" t="n">
        <v>1</v>
      </c>
      <c r="D750" s="26" t="n">
        <v>17</v>
      </c>
      <c r="E750" s="26" t="n">
        <v>34</v>
      </c>
      <c r="F750" s="26" t="n">
        <v>14</v>
      </c>
      <c r="G750" s="26" t="n">
        <f aca="false">+(E750+F750)/2</f>
        <v>24</v>
      </c>
    </row>
    <row r="751" customFormat="false" ht="12.75" hidden="false" customHeight="false" outlineLevel="0" collapsed="false">
      <c r="B751" s="26" t="n">
        <v>1992</v>
      </c>
      <c r="C751" s="26" t="n">
        <v>1</v>
      </c>
      <c r="D751" s="26" t="n">
        <v>18</v>
      </c>
      <c r="E751" s="26" t="n">
        <v>33</v>
      </c>
      <c r="F751" s="26" t="n">
        <v>14</v>
      </c>
      <c r="G751" s="26" t="n">
        <f aca="false">+(E751+F751)/2</f>
        <v>23.5</v>
      </c>
    </row>
    <row r="752" customFormat="false" ht="12.75" hidden="false" customHeight="false" outlineLevel="0" collapsed="false">
      <c r="B752" s="26" t="n">
        <v>1992</v>
      </c>
      <c r="C752" s="26" t="n">
        <v>1</v>
      </c>
      <c r="D752" s="26" t="n">
        <v>19</v>
      </c>
      <c r="E752" s="26" t="n">
        <v>23</v>
      </c>
      <c r="F752" s="26" t="n">
        <v>11</v>
      </c>
      <c r="G752" s="26" t="n">
        <f aca="false">+(E752+F752)/2</f>
        <v>17</v>
      </c>
    </row>
    <row r="753" customFormat="false" ht="12.75" hidden="false" customHeight="false" outlineLevel="0" collapsed="false">
      <c r="B753" s="26" t="n">
        <v>1992</v>
      </c>
      <c r="C753" s="26" t="n">
        <v>1</v>
      </c>
      <c r="D753" s="26" t="n">
        <v>20</v>
      </c>
      <c r="E753" s="26" t="n">
        <v>29</v>
      </c>
      <c r="F753" s="26" t="n">
        <v>16</v>
      </c>
      <c r="G753" s="26" t="n">
        <f aca="false">+(E753+F753)/2</f>
        <v>22.5</v>
      </c>
    </row>
    <row r="754" customFormat="false" ht="12.75" hidden="false" customHeight="false" outlineLevel="0" collapsed="false">
      <c r="B754" s="26" t="n">
        <v>1992</v>
      </c>
      <c r="C754" s="26" t="n">
        <v>1</v>
      </c>
      <c r="D754" s="26" t="n">
        <v>21</v>
      </c>
      <c r="E754" s="26" t="n">
        <v>39</v>
      </c>
      <c r="F754" s="26" t="n">
        <v>23</v>
      </c>
      <c r="G754" s="26" t="n">
        <f aca="false">+(E754+F754)/2</f>
        <v>31</v>
      </c>
    </row>
    <row r="755" customFormat="false" ht="12.75" hidden="false" customHeight="false" outlineLevel="0" collapsed="false">
      <c r="B755" s="26" t="n">
        <v>1992</v>
      </c>
      <c r="C755" s="26" t="n">
        <v>1</v>
      </c>
      <c r="D755" s="26" t="n">
        <v>22</v>
      </c>
      <c r="E755" s="26" t="n">
        <v>40</v>
      </c>
      <c r="F755" s="26" t="n">
        <v>31</v>
      </c>
      <c r="G755" s="26" t="n">
        <f aca="false">+(E755+F755)/2</f>
        <v>35.5</v>
      </c>
    </row>
    <row r="756" customFormat="false" ht="12.75" hidden="false" customHeight="false" outlineLevel="0" collapsed="false">
      <c r="B756" s="26" t="n">
        <v>1992</v>
      </c>
      <c r="C756" s="26" t="n">
        <v>1</v>
      </c>
      <c r="D756" s="26" t="n">
        <v>23</v>
      </c>
      <c r="E756" s="26" t="n">
        <v>58</v>
      </c>
      <c r="F756" s="26" t="n">
        <v>35</v>
      </c>
      <c r="G756" s="26" t="n">
        <f aca="false">+(E756+F756)/2</f>
        <v>46.5</v>
      </c>
    </row>
    <row r="757" customFormat="false" ht="12.75" hidden="false" customHeight="false" outlineLevel="0" collapsed="false">
      <c r="B757" s="26" t="n">
        <v>1992</v>
      </c>
      <c r="C757" s="26" t="n">
        <v>1</v>
      </c>
      <c r="D757" s="26" t="n">
        <v>24</v>
      </c>
      <c r="E757" s="26" t="n">
        <v>50</v>
      </c>
      <c r="F757" s="26" t="n">
        <v>26</v>
      </c>
      <c r="G757" s="26" t="n">
        <f aca="false">+(E757+F757)/2</f>
        <v>38</v>
      </c>
    </row>
    <row r="758" customFormat="false" ht="12.75" hidden="false" customHeight="false" outlineLevel="0" collapsed="false">
      <c r="B758" s="26" t="n">
        <v>1992</v>
      </c>
      <c r="C758" s="26" t="n">
        <v>1</v>
      </c>
      <c r="D758" s="26" t="n">
        <v>25</v>
      </c>
      <c r="E758" s="26" t="n">
        <v>28</v>
      </c>
      <c r="F758" s="26" t="n">
        <v>21</v>
      </c>
      <c r="G758" s="26" t="n">
        <f aca="false">+(E758+F758)/2</f>
        <v>24.5</v>
      </c>
    </row>
    <row r="759" customFormat="false" ht="12.75" hidden="false" customHeight="false" outlineLevel="0" collapsed="false">
      <c r="B759" s="26" t="n">
        <v>1992</v>
      </c>
      <c r="C759" s="26" t="n">
        <v>1</v>
      </c>
      <c r="D759" s="26" t="n">
        <v>26</v>
      </c>
      <c r="E759" s="26" t="n">
        <v>31</v>
      </c>
      <c r="F759" s="26" t="n">
        <v>20</v>
      </c>
      <c r="G759" s="26" t="n">
        <f aca="false">+(E759+F759)/2</f>
        <v>25.5</v>
      </c>
    </row>
    <row r="760" customFormat="false" ht="12.75" hidden="false" customHeight="false" outlineLevel="0" collapsed="false">
      <c r="B760" s="26" t="n">
        <v>1992</v>
      </c>
      <c r="C760" s="26" t="n">
        <v>1</v>
      </c>
      <c r="D760" s="26" t="n">
        <v>27</v>
      </c>
      <c r="E760" s="26" t="n">
        <v>35</v>
      </c>
      <c r="F760" s="26" t="n">
        <v>23</v>
      </c>
      <c r="G760" s="26" t="n">
        <f aca="false">+(E760+F760)/2</f>
        <v>29</v>
      </c>
    </row>
    <row r="761" customFormat="false" ht="12.75" hidden="false" customHeight="false" outlineLevel="0" collapsed="false">
      <c r="B761" s="26" t="n">
        <v>1992</v>
      </c>
      <c r="C761" s="26" t="n">
        <v>1</v>
      </c>
      <c r="D761" s="26" t="n">
        <v>28</v>
      </c>
      <c r="E761" s="26" t="n">
        <v>41</v>
      </c>
      <c r="F761" s="26" t="n">
        <v>30</v>
      </c>
      <c r="G761" s="26" t="n">
        <f aca="false">+(E761+F761)/2</f>
        <v>35.5</v>
      </c>
    </row>
    <row r="762" customFormat="false" ht="12.75" hidden="false" customHeight="false" outlineLevel="0" collapsed="false">
      <c r="B762" s="26" t="n">
        <v>1992</v>
      </c>
      <c r="C762" s="26" t="n">
        <v>1</v>
      </c>
      <c r="D762" s="26" t="n">
        <v>29</v>
      </c>
      <c r="E762" s="26" t="n">
        <v>49</v>
      </c>
      <c r="F762" s="26" t="n">
        <v>31</v>
      </c>
      <c r="G762" s="26" t="n">
        <f aca="false">+(E762+F762)/2</f>
        <v>40</v>
      </c>
    </row>
    <row r="763" customFormat="false" ht="12.75" hidden="false" customHeight="false" outlineLevel="0" collapsed="false">
      <c r="B763" s="26" t="n">
        <v>1992</v>
      </c>
      <c r="C763" s="26" t="n">
        <v>1</v>
      </c>
      <c r="D763" s="26" t="n">
        <v>30</v>
      </c>
      <c r="E763" s="26" t="n">
        <v>48</v>
      </c>
      <c r="F763" s="26" t="n">
        <v>32</v>
      </c>
      <c r="G763" s="26" t="n">
        <f aca="false">+(E763+F763)/2</f>
        <v>40</v>
      </c>
    </row>
    <row r="764" customFormat="false" ht="12.75" hidden="false" customHeight="false" outlineLevel="0" collapsed="false">
      <c r="B764" s="26" t="n">
        <v>1992</v>
      </c>
      <c r="C764" s="26" t="n">
        <v>1</v>
      </c>
      <c r="D764" s="26" t="n">
        <v>31</v>
      </c>
      <c r="E764" s="26" t="n">
        <v>46</v>
      </c>
      <c r="F764" s="26" t="n">
        <v>37</v>
      </c>
      <c r="G764" s="26" t="n">
        <f aca="false">+(E764+F764)/2</f>
        <v>41.5</v>
      </c>
    </row>
    <row r="765" customFormat="false" ht="12.75" hidden="false" customHeight="false" outlineLevel="0" collapsed="false">
      <c r="B765" s="26" t="n">
        <v>1992</v>
      </c>
      <c r="C765" s="26" t="n">
        <v>2</v>
      </c>
      <c r="D765" s="26" t="n">
        <v>1</v>
      </c>
      <c r="E765" s="26" t="n">
        <v>37</v>
      </c>
      <c r="F765" s="26" t="n">
        <v>22</v>
      </c>
      <c r="G765" s="26" t="n">
        <f aca="false">+(E765+F765)/2</f>
        <v>29.5</v>
      </c>
    </row>
    <row r="766" customFormat="false" ht="12.75" hidden="false" customHeight="false" outlineLevel="0" collapsed="false">
      <c r="B766" s="26" t="n">
        <v>1992</v>
      </c>
      <c r="C766" s="26" t="n">
        <v>2</v>
      </c>
      <c r="D766" s="26" t="n">
        <v>2</v>
      </c>
      <c r="E766" s="26" t="n">
        <v>38</v>
      </c>
      <c r="F766" s="26" t="n">
        <v>22</v>
      </c>
      <c r="G766" s="26" t="n">
        <f aca="false">+(E766+F766)/2</f>
        <v>30</v>
      </c>
    </row>
    <row r="767" customFormat="false" ht="12.75" hidden="false" customHeight="false" outlineLevel="0" collapsed="false">
      <c r="B767" s="26" t="n">
        <v>1992</v>
      </c>
      <c r="C767" s="26" t="n">
        <v>2</v>
      </c>
      <c r="D767" s="26" t="n">
        <v>3</v>
      </c>
      <c r="E767" s="26" t="n">
        <v>43</v>
      </c>
      <c r="F767" s="26" t="n">
        <v>24</v>
      </c>
      <c r="G767" s="26" t="n">
        <f aca="false">+(E767+F767)/2</f>
        <v>33.5</v>
      </c>
    </row>
    <row r="768" customFormat="false" ht="12.75" hidden="false" customHeight="false" outlineLevel="0" collapsed="false">
      <c r="B768" s="26" t="n">
        <v>1992</v>
      </c>
      <c r="C768" s="26" t="n">
        <v>2</v>
      </c>
      <c r="D768" s="26" t="n">
        <v>4</v>
      </c>
      <c r="E768" s="26" t="n">
        <v>41</v>
      </c>
      <c r="F768" s="26" t="n">
        <v>28</v>
      </c>
      <c r="G768" s="26" t="n">
        <f aca="false">+(E768+F768)/2</f>
        <v>34.5</v>
      </c>
    </row>
    <row r="769" customFormat="false" ht="12.75" hidden="false" customHeight="false" outlineLevel="0" collapsed="false">
      <c r="B769" s="26" t="n">
        <v>1992</v>
      </c>
      <c r="C769" s="26" t="n">
        <v>2</v>
      </c>
      <c r="D769" s="26" t="n">
        <v>5</v>
      </c>
      <c r="E769" s="26" t="n">
        <v>37</v>
      </c>
      <c r="F769" s="26" t="n">
        <v>25</v>
      </c>
      <c r="G769" s="26" t="n">
        <f aca="false">+(E769+F769)/2</f>
        <v>31</v>
      </c>
    </row>
    <row r="770" customFormat="false" ht="12.75" hidden="false" customHeight="false" outlineLevel="0" collapsed="false">
      <c r="B770" s="26" t="n">
        <v>1992</v>
      </c>
      <c r="C770" s="26" t="n">
        <v>2</v>
      </c>
      <c r="D770" s="26" t="n">
        <v>6</v>
      </c>
      <c r="E770" s="26" t="n">
        <v>37</v>
      </c>
      <c r="F770" s="26" t="n">
        <v>23</v>
      </c>
      <c r="G770" s="26" t="n">
        <f aca="false">+(E770+F770)/2</f>
        <v>30</v>
      </c>
    </row>
    <row r="771" customFormat="false" ht="12.75" hidden="false" customHeight="false" outlineLevel="0" collapsed="false">
      <c r="B771" s="26" t="n">
        <v>1992</v>
      </c>
      <c r="C771" s="26" t="n">
        <v>2</v>
      </c>
      <c r="D771" s="26" t="n">
        <v>7</v>
      </c>
      <c r="E771" s="26" t="n">
        <v>36</v>
      </c>
      <c r="F771" s="26" t="n">
        <v>28</v>
      </c>
      <c r="G771" s="26" t="n">
        <f aca="false">+(E771+F771)/2</f>
        <v>32</v>
      </c>
    </row>
    <row r="772" customFormat="false" ht="12.75" hidden="false" customHeight="false" outlineLevel="0" collapsed="false">
      <c r="B772" s="26" t="n">
        <v>1992</v>
      </c>
      <c r="C772" s="26" t="n">
        <v>2</v>
      </c>
      <c r="D772" s="26" t="n">
        <v>8</v>
      </c>
      <c r="E772" s="26" t="n">
        <v>36</v>
      </c>
      <c r="F772" s="26" t="n">
        <v>31</v>
      </c>
      <c r="G772" s="26" t="n">
        <f aca="false">+(E772+F772)/2</f>
        <v>33.5</v>
      </c>
    </row>
    <row r="773" customFormat="false" ht="12.75" hidden="false" customHeight="false" outlineLevel="0" collapsed="false">
      <c r="B773" s="26" t="n">
        <v>1992</v>
      </c>
      <c r="C773" s="26" t="n">
        <v>2</v>
      </c>
      <c r="D773" s="26" t="n">
        <v>9</v>
      </c>
      <c r="E773" s="26" t="n">
        <v>31</v>
      </c>
      <c r="F773" s="26" t="n">
        <v>19</v>
      </c>
      <c r="G773" s="26" t="n">
        <f aca="false">+(E773+F773)/2</f>
        <v>25</v>
      </c>
    </row>
    <row r="774" customFormat="false" ht="12.75" hidden="false" customHeight="false" outlineLevel="0" collapsed="false">
      <c r="B774" s="26" t="n">
        <v>1992</v>
      </c>
      <c r="C774" s="26" t="n">
        <v>2</v>
      </c>
      <c r="D774" s="26" t="n">
        <v>10</v>
      </c>
      <c r="E774" s="26" t="n">
        <v>30</v>
      </c>
      <c r="F774" s="26" t="n">
        <v>14</v>
      </c>
      <c r="G774" s="26" t="n">
        <f aca="false">+(E774+F774)/2</f>
        <v>22</v>
      </c>
    </row>
    <row r="775" customFormat="false" ht="12.75" hidden="false" customHeight="false" outlineLevel="0" collapsed="false">
      <c r="B775" s="26" t="n">
        <v>1992</v>
      </c>
      <c r="C775" s="26" t="n">
        <v>2</v>
      </c>
      <c r="D775" s="26" t="n">
        <v>11</v>
      </c>
      <c r="E775" s="26" t="n">
        <v>48</v>
      </c>
      <c r="F775" s="26" t="n">
        <v>26</v>
      </c>
      <c r="G775" s="26" t="n">
        <f aca="false">+(E775+F775)/2</f>
        <v>37</v>
      </c>
    </row>
    <row r="776" customFormat="false" ht="12.75" hidden="false" customHeight="false" outlineLevel="0" collapsed="false">
      <c r="B776" s="26" t="n">
        <v>1992</v>
      </c>
      <c r="C776" s="26" t="n">
        <v>2</v>
      </c>
      <c r="D776" s="26" t="n">
        <v>12</v>
      </c>
      <c r="E776" s="26" t="n">
        <v>28</v>
      </c>
      <c r="F776" s="26" t="n">
        <v>14</v>
      </c>
      <c r="G776" s="26" t="n">
        <f aca="false">+(E776+F776)/2</f>
        <v>21</v>
      </c>
    </row>
    <row r="777" customFormat="false" ht="12.75" hidden="false" customHeight="false" outlineLevel="0" collapsed="false">
      <c r="B777" s="26" t="n">
        <v>1992</v>
      </c>
      <c r="C777" s="26" t="n">
        <v>2</v>
      </c>
      <c r="D777" s="26" t="n">
        <v>13</v>
      </c>
      <c r="E777" s="26" t="n">
        <v>34</v>
      </c>
      <c r="F777" s="26" t="n">
        <v>19</v>
      </c>
      <c r="G777" s="26" t="n">
        <f aca="false">+(E777+F777)/2</f>
        <v>26.5</v>
      </c>
    </row>
    <row r="778" customFormat="false" ht="12.75" hidden="false" customHeight="false" outlineLevel="0" collapsed="false">
      <c r="B778" s="26" t="n">
        <v>1992</v>
      </c>
      <c r="C778" s="26" t="n">
        <v>2</v>
      </c>
      <c r="D778" s="26" t="n">
        <v>14</v>
      </c>
      <c r="E778" s="26" t="n">
        <v>44</v>
      </c>
      <c r="F778" s="26" t="n">
        <v>30</v>
      </c>
      <c r="G778" s="26" t="n">
        <f aca="false">+(E778+F778)/2</f>
        <v>37</v>
      </c>
    </row>
    <row r="779" customFormat="false" ht="12.75" hidden="false" customHeight="false" outlineLevel="0" collapsed="false">
      <c r="B779" s="26" t="n">
        <v>1992</v>
      </c>
      <c r="C779" s="26" t="n">
        <v>2</v>
      </c>
      <c r="D779" s="26" t="n">
        <v>15</v>
      </c>
      <c r="E779" s="26" t="n">
        <v>49</v>
      </c>
      <c r="F779" s="26" t="n">
        <v>33</v>
      </c>
      <c r="G779" s="26" t="n">
        <f aca="false">+(E779+F779)/2</f>
        <v>41</v>
      </c>
    </row>
    <row r="780" customFormat="false" ht="12.75" hidden="false" customHeight="false" outlineLevel="0" collapsed="false">
      <c r="B780" s="26" t="n">
        <v>1992</v>
      </c>
      <c r="C780" s="26" t="n">
        <v>2</v>
      </c>
      <c r="D780" s="26" t="n">
        <v>16</v>
      </c>
      <c r="E780" s="26" t="n">
        <v>53</v>
      </c>
      <c r="F780" s="26" t="n">
        <v>40</v>
      </c>
      <c r="G780" s="26" t="n">
        <f aca="false">+(E780+F780)/2</f>
        <v>46.5</v>
      </c>
    </row>
    <row r="781" customFormat="false" ht="12.75" hidden="false" customHeight="false" outlineLevel="0" collapsed="false">
      <c r="B781" s="26" t="n">
        <v>1992</v>
      </c>
      <c r="C781" s="26" t="n">
        <v>2</v>
      </c>
      <c r="D781" s="26" t="n">
        <v>17</v>
      </c>
      <c r="E781" s="26" t="n">
        <v>51</v>
      </c>
      <c r="F781" s="26" t="n">
        <v>37</v>
      </c>
      <c r="G781" s="26" t="n">
        <f aca="false">+(E781+F781)/2</f>
        <v>44</v>
      </c>
    </row>
    <row r="782" customFormat="false" ht="12.75" hidden="false" customHeight="false" outlineLevel="0" collapsed="false">
      <c r="B782" s="26" t="n">
        <v>1992</v>
      </c>
      <c r="C782" s="26" t="n">
        <v>2</v>
      </c>
      <c r="D782" s="26" t="n">
        <v>18</v>
      </c>
      <c r="E782" s="26" t="n">
        <v>44</v>
      </c>
      <c r="F782" s="26" t="n">
        <v>37</v>
      </c>
      <c r="G782" s="26" t="n">
        <f aca="false">+(E782+F782)/2</f>
        <v>40.5</v>
      </c>
    </row>
    <row r="783" customFormat="false" ht="12.75" hidden="false" customHeight="false" outlineLevel="0" collapsed="false">
      <c r="B783" s="26" t="n">
        <v>1992</v>
      </c>
      <c r="C783" s="26" t="n">
        <v>2</v>
      </c>
      <c r="D783" s="26" t="n">
        <v>19</v>
      </c>
      <c r="E783" s="26" t="n">
        <v>51</v>
      </c>
      <c r="F783" s="26" t="n">
        <v>43</v>
      </c>
      <c r="G783" s="26" t="n">
        <f aca="false">+(E783+F783)/2</f>
        <v>47</v>
      </c>
    </row>
    <row r="784" customFormat="false" ht="12.75" hidden="false" customHeight="false" outlineLevel="0" collapsed="false">
      <c r="B784" s="26" t="n">
        <v>1992</v>
      </c>
      <c r="C784" s="26" t="n">
        <v>2</v>
      </c>
      <c r="D784" s="26" t="n">
        <v>20</v>
      </c>
      <c r="E784" s="26" t="n">
        <v>51</v>
      </c>
      <c r="F784" s="26" t="n">
        <v>37</v>
      </c>
      <c r="G784" s="26" t="n">
        <f aca="false">+(E784+F784)/2</f>
        <v>44</v>
      </c>
    </row>
    <row r="785" customFormat="false" ht="12.75" hidden="false" customHeight="false" outlineLevel="0" collapsed="false">
      <c r="B785" s="26" t="n">
        <v>1992</v>
      </c>
      <c r="C785" s="26" t="n">
        <v>2</v>
      </c>
      <c r="D785" s="26" t="n">
        <v>21</v>
      </c>
      <c r="E785" s="26" t="n">
        <v>52</v>
      </c>
      <c r="F785" s="26" t="n">
        <v>34</v>
      </c>
      <c r="G785" s="26" t="n">
        <f aca="false">+(E785+F785)/2</f>
        <v>43</v>
      </c>
    </row>
    <row r="786" customFormat="false" ht="12.75" hidden="false" customHeight="false" outlineLevel="0" collapsed="false">
      <c r="B786" s="26" t="n">
        <v>1992</v>
      </c>
      <c r="C786" s="26" t="n">
        <v>2</v>
      </c>
      <c r="D786" s="26" t="n">
        <v>22</v>
      </c>
      <c r="E786" s="26" t="n">
        <v>47</v>
      </c>
      <c r="F786" s="26" t="n">
        <v>33</v>
      </c>
      <c r="G786" s="26" t="n">
        <f aca="false">+(E786+F786)/2</f>
        <v>40</v>
      </c>
    </row>
    <row r="787" customFormat="false" ht="12.75" hidden="false" customHeight="false" outlineLevel="0" collapsed="false">
      <c r="B787" s="26" t="n">
        <v>1992</v>
      </c>
      <c r="C787" s="26" t="n">
        <v>2</v>
      </c>
      <c r="D787" s="26" t="n">
        <v>23</v>
      </c>
      <c r="E787" s="26" t="n">
        <v>64</v>
      </c>
      <c r="F787" s="26" t="n">
        <v>42</v>
      </c>
      <c r="G787" s="26" t="n">
        <f aca="false">+(E787+F787)/2</f>
        <v>53</v>
      </c>
    </row>
    <row r="788" customFormat="false" ht="12.75" hidden="false" customHeight="false" outlineLevel="0" collapsed="false">
      <c r="B788" s="26" t="n">
        <v>1992</v>
      </c>
      <c r="C788" s="26" t="n">
        <v>2</v>
      </c>
      <c r="D788" s="26" t="n">
        <v>24</v>
      </c>
      <c r="E788" s="26" t="n">
        <v>42</v>
      </c>
      <c r="F788" s="26" t="n">
        <v>36</v>
      </c>
      <c r="G788" s="26" t="n">
        <f aca="false">+(E788+F788)/2</f>
        <v>39</v>
      </c>
    </row>
    <row r="789" customFormat="false" ht="12.75" hidden="false" customHeight="false" outlineLevel="0" collapsed="false">
      <c r="B789" s="26" t="n">
        <v>1992</v>
      </c>
      <c r="C789" s="26" t="n">
        <v>2</v>
      </c>
      <c r="D789" s="26" t="n">
        <v>25</v>
      </c>
      <c r="E789" s="26" t="n">
        <v>37</v>
      </c>
      <c r="F789" s="26" t="n">
        <v>35</v>
      </c>
      <c r="G789" s="26" t="n">
        <f aca="false">+(E789+F789)/2</f>
        <v>36</v>
      </c>
    </row>
    <row r="790" customFormat="false" ht="12.75" hidden="false" customHeight="false" outlineLevel="0" collapsed="false">
      <c r="B790" s="26" t="n">
        <v>1992</v>
      </c>
      <c r="C790" s="26" t="n">
        <v>2</v>
      </c>
      <c r="D790" s="26" t="n">
        <v>26</v>
      </c>
      <c r="E790" s="26" t="n">
        <v>42</v>
      </c>
      <c r="F790" s="26" t="n">
        <v>34</v>
      </c>
      <c r="G790" s="26" t="n">
        <f aca="false">+(E790+F790)/2</f>
        <v>38</v>
      </c>
    </row>
    <row r="791" customFormat="false" ht="12.75" hidden="false" customHeight="false" outlineLevel="0" collapsed="false">
      <c r="B791" s="26" t="n">
        <v>1992</v>
      </c>
      <c r="C791" s="26" t="n">
        <v>2</v>
      </c>
      <c r="D791" s="26" t="n">
        <v>27</v>
      </c>
      <c r="E791" s="26" t="n">
        <v>49</v>
      </c>
      <c r="F791" s="26" t="n">
        <v>33</v>
      </c>
      <c r="G791" s="26" t="n">
        <f aca="false">+(E791+F791)/2</f>
        <v>41</v>
      </c>
    </row>
    <row r="792" customFormat="false" ht="12.75" hidden="false" customHeight="false" outlineLevel="0" collapsed="false">
      <c r="B792" s="26" t="n">
        <v>1992</v>
      </c>
      <c r="C792" s="26" t="n">
        <v>2</v>
      </c>
      <c r="D792" s="26" t="n">
        <v>28</v>
      </c>
      <c r="E792" s="26" t="n">
        <v>50</v>
      </c>
      <c r="F792" s="26" t="n">
        <v>38</v>
      </c>
      <c r="G792" s="26" t="n">
        <f aca="false">+(E792+F792)/2</f>
        <v>44</v>
      </c>
    </row>
    <row r="793" customFormat="false" ht="12.75" hidden="false" customHeight="false" outlineLevel="0" collapsed="false">
      <c r="B793" s="26" t="n">
        <v>1992</v>
      </c>
      <c r="C793" s="26" t="n">
        <v>2</v>
      </c>
      <c r="D793" s="26" t="n">
        <v>29</v>
      </c>
      <c r="E793" s="26" t="n">
        <v>50</v>
      </c>
      <c r="F793" s="26" t="n">
        <v>19</v>
      </c>
      <c r="G793" s="26" t="n">
        <f aca="false">+(E793+F793)/2</f>
        <v>34.5</v>
      </c>
    </row>
    <row r="794" customFormat="false" ht="12.75" hidden="false" customHeight="false" outlineLevel="0" collapsed="false">
      <c r="B794" s="26" t="n">
        <v>1992</v>
      </c>
      <c r="C794" s="26" t="n">
        <v>3</v>
      </c>
      <c r="D794" s="26" t="n">
        <v>1</v>
      </c>
      <c r="E794" s="26" t="n">
        <v>56</v>
      </c>
      <c r="F794" s="26" t="n">
        <v>19</v>
      </c>
      <c r="G794" s="26" t="n">
        <f aca="false">+(E794+F794)/2</f>
        <v>37.5</v>
      </c>
    </row>
    <row r="795" customFormat="false" ht="12.75" hidden="false" customHeight="false" outlineLevel="0" collapsed="false">
      <c r="B795" s="26" t="n">
        <v>1992</v>
      </c>
      <c r="C795" s="26" t="n">
        <v>3</v>
      </c>
      <c r="D795" s="26" t="n">
        <v>2</v>
      </c>
      <c r="E795" s="26" t="n">
        <v>48</v>
      </c>
      <c r="F795" s="26" t="n">
        <v>35</v>
      </c>
      <c r="G795" s="26" t="n">
        <f aca="false">+(E795+F795)/2</f>
        <v>41.5</v>
      </c>
    </row>
    <row r="796" customFormat="false" ht="12.75" hidden="false" customHeight="false" outlineLevel="0" collapsed="false">
      <c r="B796" s="26" t="n">
        <v>1992</v>
      </c>
      <c r="C796" s="26" t="n">
        <v>3</v>
      </c>
      <c r="D796" s="26" t="n">
        <v>3</v>
      </c>
      <c r="E796" s="26" t="n">
        <v>39</v>
      </c>
      <c r="F796" s="26" t="n">
        <v>34</v>
      </c>
      <c r="G796" s="26" t="n">
        <f aca="false">+(E796+F796)/2</f>
        <v>36.5</v>
      </c>
    </row>
    <row r="797" customFormat="false" ht="12.75" hidden="false" customHeight="false" outlineLevel="0" collapsed="false">
      <c r="B797" s="26" t="n">
        <v>1992</v>
      </c>
      <c r="C797" s="26" t="n">
        <v>3</v>
      </c>
      <c r="D797" s="26" t="n">
        <v>4</v>
      </c>
      <c r="E797" s="26" t="n">
        <v>53</v>
      </c>
      <c r="F797" s="26" t="n">
        <v>34</v>
      </c>
      <c r="G797" s="26" t="n">
        <f aca="false">+(E797+F797)/2</f>
        <v>43.5</v>
      </c>
    </row>
    <row r="798" customFormat="false" ht="12.75" hidden="false" customHeight="false" outlineLevel="0" collapsed="false">
      <c r="B798" s="26" t="n">
        <v>1992</v>
      </c>
      <c r="C798" s="26" t="n">
        <v>3</v>
      </c>
      <c r="D798" s="26" t="n">
        <v>5</v>
      </c>
      <c r="E798" s="26" t="n">
        <v>57</v>
      </c>
      <c r="F798" s="26" t="n">
        <v>37</v>
      </c>
      <c r="G798" s="26" t="n">
        <f aca="false">+(E798+F798)/2</f>
        <v>47</v>
      </c>
    </row>
    <row r="799" customFormat="false" ht="12.75" hidden="false" customHeight="false" outlineLevel="0" collapsed="false">
      <c r="B799" s="26" t="n">
        <v>1992</v>
      </c>
      <c r="C799" s="26" t="n">
        <v>3</v>
      </c>
      <c r="D799" s="26" t="n">
        <v>6</v>
      </c>
      <c r="E799" s="26" t="n">
        <v>50</v>
      </c>
      <c r="F799" s="26" t="n">
        <v>38</v>
      </c>
      <c r="G799" s="26" t="n">
        <f aca="false">+(E799+F799)/2</f>
        <v>44</v>
      </c>
    </row>
    <row r="800" customFormat="false" ht="12.75" hidden="false" customHeight="false" outlineLevel="0" collapsed="false">
      <c r="B800" s="26" t="n">
        <v>1992</v>
      </c>
      <c r="C800" s="26" t="n">
        <v>3</v>
      </c>
      <c r="D800" s="26" t="n">
        <v>7</v>
      </c>
      <c r="E800" s="26" t="n">
        <v>54</v>
      </c>
      <c r="F800" s="26" t="n">
        <v>37</v>
      </c>
      <c r="G800" s="26" t="n">
        <f aca="false">+(E800+F800)/2</f>
        <v>45.5</v>
      </c>
    </row>
    <row r="801" customFormat="false" ht="12.75" hidden="false" customHeight="false" outlineLevel="0" collapsed="false">
      <c r="B801" s="26" t="n">
        <v>1992</v>
      </c>
      <c r="C801" s="26" t="n">
        <v>3</v>
      </c>
      <c r="D801" s="26" t="n">
        <v>8</v>
      </c>
      <c r="E801" s="26" t="n">
        <v>61</v>
      </c>
      <c r="F801" s="26" t="n">
        <v>49</v>
      </c>
      <c r="G801" s="26" t="n">
        <f aca="false">+(E801+F801)/2</f>
        <v>55</v>
      </c>
    </row>
    <row r="802" customFormat="false" ht="12.75" hidden="false" customHeight="false" outlineLevel="0" collapsed="false">
      <c r="B802" s="26" t="n">
        <v>1992</v>
      </c>
      <c r="C802" s="26" t="n">
        <v>3</v>
      </c>
      <c r="D802" s="26" t="n">
        <v>9</v>
      </c>
      <c r="E802" s="26" t="n">
        <v>64</v>
      </c>
      <c r="F802" s="26" t="n">
        <v>44</v>
      </c>
      <c r="G802" s="26" t="n">
        <f aca="false">+(E802+F802)/2</f>
        <v>54</v>
      </c>
    </row>
    <row r="803" customFormat="false" ht="12.75" hidden="false" customHeight="false" outlineLevel="0" collapsed="false">
      <c r="B803" s="26" t="n">
        <v>1992</v>
      </c>
      <c r="C803" s="26" t="n">
        <v>3</v>
      </c>
      <c r="D803" s="26" t="n">
        <v>10</v>
      </c>
      <c r="E803" s="26" t="n">
        <v>55</v>
      </c>
      <c r="F803" s="26" t="n">
        <v>41</v>
      </c>
      <c r="G803" s="26" t="n">
        <f aca="false">+(E803+F803)/2</f>
        <v>48</v>
      </c>
    </row>
    <row r="804" customFormat="false" ht="12.75" hidden="false" customHeight="false" outlineLevel="0" collapsed="false">
      <c r="B804" s="26" t="n">
        <v>1992</v>
      </c>
      <c r="C804" s="26" t="n">
        <v>3</v>
      </c>
      <c r="D804" s="26" t="n">
        <v>11</v>
      </c>
      <c r="E804" s="26" t="n">
        <v>54</v>
      </c>
      <c r="F804" s="26" t="n">
        <v>25</v>
      </c>
      <c r="G804" s="26" t="n">
        <f aca="false">+(E804+F804)/2</f>
        <v>39.5</v>
      </c>
    </row>
    <row r="805" customFormat="false" ht="12.75" hidden="false" customHeight="false" outlineLevel="0" collapsed="false">
      <c r="B805" s="26" t="n">
        <v>1992</v>
      </c>
      <c r="C805" s="26" t="n">
        <v>3</v>
      </c>
      <c r="D805" s="26" t="n">
        <v>12</v>
      </c>
      <c r="E805" s="26" t="n">
        <v>40</v>
      </c>
      <c r="F805" s="26" t="n">
        <v>24</v>
      </c>
      <c r="G805" s="26" t="n">
        <f aca="false">+(E805+F805)/2</f>
        <v>32</v>
      </c>
    </row>
    <row r="806" customFormat="false" ht="12.75" hidden="false" customHeight="false" outlineLevel="0" collapsed="false">
      <c r="B806" s="26" t="n">
        <v>1992</v>
      </c>
      <c r="C806" s="26" t="n">
        <v>3</v>
      </c>
      <c r="D806" s="26" t="n">
        <v>13</v>
      </c>
      <c r="E806" s="26" t="n">
        <v>38</v>
      </c>
      <c r="F806" s="26" t="n">
        <v>23</v>
      </c>
      <c r="G806" s="26" t="n">
        <f aca="false">+(E806+F806)/2</f>
        <v>30.5</v>
      </c>
    </row>
    <row r="807" customFormat="false" ht="12.75" hidden="false" customHeight="false" outlineLevel="0" collapsed="false">
      <c r="B807" s="26" t="n">
        <v>1992</v>
      </c>
      <c r="C807" s="26" t="n">
        <v>3</v>
      </c>
      <c r="D807" s="26" t="n">
        <v>14</v>
      </c>
      <c r="E807" s="26" t="n">
        <v>40</v>
      </c>
      <c r="F807" s="26" t="n">
        <v>24</v>
      </c>
      <c r="G807" s="26" t="n">
        <f aca="false">+(E807+F807)/2</f>
        <v>32</v>
      </c>
    </row>
    <row r="808" customFormat="false" ht="12.75" hidden="false" customHeight="false" outlineLevel="0" collapsed="false">
      <c r="B808" s="26" t="n">
        <v>1992</v>
      </c>
      <c r="C808" s="26" t="n">
        <v>3</v>
      </c>
      <c r="D808" s="26" t="n">
        <v>15</v>
      </c>
      <c r="E808" s="26" t="n">
        <v>35</v>
      </c>
      <c r="F808" s="26" t="n">
        <v>22</v>
      </c>
      <c r="G808" s="26" t="n">
        <f aca="false">+(E808+F808)/2</f>
        <v>28.5</v>
      </c>
    </row>
    <row r="809" customFormat="false" ht="12.75" hidden="false" customHeight="false" outlineLevel="0" collapsed="false">
      <c r="B809" s="26" t="n">
        <v>1992</v>
      </c>
      <c r="C809" s="26" t="n">
        <v>3</v>
      </c>
      <c r="D809" s="26" t="n">
        <v>16</v>
      </c>
      <c r="E809" s="26" t="n">
        <v>37</v>
      </c>
      <c r="F809" s="26" t="n">
        <v>17</v>
      </c>
      <c r="G809" s="26" t="n">
        <f aca="false">+(E809+F809)/2</f>
        <v>27</v>
      </c>
    </row>
    <row r="810" customFormat="false" ht="12.75" hidden="false" customHeight="false" outlineLevel="0" collapsed="false">
      <c r="B810" s="26" t="n">
        <v>1992</v>
      </c>
      <c r="C810" s="26" t="n">
        <v>3</v>
      </c>
      <c r="D810" s="26" t="n">
        <v>17</v>
      </c>
      <c r="E810" s="26" t="n">
        <v>50</v>
      </c>
      <c r="F810" s="26" t="n">
        <v>29</v>
      </c>
      <c r="G810" s="26" t="n">
        <f aca="false">+(E810+F810)/2</f>
        <v>39.5</v>
      </c>
    </row>
    <row r="811" customFormat="false" ht="12.75" hidden="false" customHeight="false" outlineLevel="0" collapsed="false">
      <c r="B811" s="26" t="n">
        <v>1992</v>
      </c>
      <c r="C811" s="26" t="n">
        <v>3</v>
      </c>
      <c r="D811" s="26" t="n">
        <v>18</v>
      </c>
      <c r="E811" s="26" t="n">
        <v>45</v>
      </c>
      <c r="F811" s="26" t="n">
        <v>31</v>
      </c>
      <c r="G811" s="26" t="n">
        <f aca="false">+(E811+F811)/2</f>
        <v>38</v>
      </c>
    </row>
    <row r="812" customFormat="false" ht="12.75" hidden="false" customHeight="false" outlineLevel="0" collapsed="false">
      <c r="B812" s="26" t="n">
        <v>1992</v>
      </c>
      <c r="C812" s="26" t="n">
        <v>3</v>
      </c>
      <c r="D812" s="26" t="n">
        <v>19</v>
      </c>
      <c r="E812" s="26" t="n">
        <v>33</v>
      </c>
      <c r="F812" s="26" t="n">
        <v>31</v>
      </c>
      <c r="G812" s="26" t="n">
        <f aca="false">+(E812+F812)/2</f>
        <v>32</v>
      </c>
    </row>
    <row r="813" customFormat="false" ht="12.75" hidden="false" customHeight="false" outlineLevel="0" collapsed="false">
      <c r="B813" s="26" t="n">
        <v>1992</v>
      </c>
      <c r="C813" s="26" t="n">
        <v>3</v>
      </c>
      <c r="D813" s="26" t="n">
        <v>20</v>
      </c>
      <c r="E813" s="26" t="n">
        <v>45</v>
      </c>
      <c r="F813" s="26" t="n">
        <v>30</v>
      </c>
      <c r="G813" s="26" t="n">
        <f aca="false">+(E813+F813)/2</f>
        <v>37.5</v>
      </c>
    </row>
    <row r="814" customFormat="false" ht="12.75" hidden="false" customHeight="false" outlineLevel="0" collapsed="false">
      <c r="B814" s="26" t="n">
        <v>1992</v>
      </c>
      <c r="C814" s="26" t="n">
        <v>3</v>
      </c>
      <c r="D814" s="26" t="n">
        <v>21</v>
      </c>
      <c r="E814" s="26" t="n">
        <v>39</v>
      </c>
      <c r="F814" s="26" t="n">
        <v>28</v>
      </c>
      <c r="G814" s="26" t="n">
        <f aca="false">+(E814+F814)/2</f>
        <v>33.5</v>
      </c>
    </row>
    <row r="815" customFormat="false" ht="12.75" hidden="false" customHeight="false" outlineLevel="0" collapsed="false">
      <c r="B815" s="26" t="n">
        <v>1992</v>
      </c>
      <c r="C815" s="26" t="n">
        <v>3</v>
      </c>
      <c r="D815" s="26" t="n">
        <v>22</v>
      </c>
      <c r="E815" s="26" t="n">
        <v>35</v>
      </c>
      <c r="F815" s="26" t="n">
        <v>25</v>
      </c>
      <c r="G815" s="26" t="n">
        <f aca="false">+(E815+F815)/2</f>
        <v>30</v>
      </c>
    </row>
    <row r="816" customFormat="false" ht="12.75" hidden="false" customHeight="false" outlineLevel="0" collapsed="false">
      <c r="B816" s="26" t="n">
        <v>1992</v>
      </c>
      <c r="C816" s="26" t="n">
        <v>3</v>
      </c>
      <c r="D816" s="26" t="n">
        <v>23</v>
      </c>
      <c r="E816" s="26" t="n">
        <v>38</v>
      </c>
      <c r="F816" s="26" t="n">
        <v>29</v>
      </c>
      <c r="G816" s="26" t="n">
        <f aca="false">+(E816+F816)/2</f>
        <v>33.5</v>
      </c>
    </row>
    <row r="817" customFormat="false" ht="12.75" hidden="false" customHeight="false" outlineLevel="0" collapsed="false">
      <c r="B817" s="26" t="n">
        <v>1992</v>
      </c>
      <c r="C817" s="26" t="n">
        <v>3</v>
      </c>
      <c r="D817" s="26" t="n">
        <v>24</v>
      </c>
      <c r="E817" s="26" t="n">
        <v>43</v>
      </c>
      <c r="F817" s="26" t="n">
        <v>24</v>
      </c>
      <c r="G817" s="26" t="n">
        <f aca="false">+(E817+F817)/2</f>
        <v>33.5</v>
      </c>
    </row>
    <row r="818" customFormat="false" ht="12.75" hidden="false" customHeight="false" outlineLevel="0" collapsed="false">
      <c r="B818" s="26" t="n">
        <v>1992</v>
      </c>
      <c r="C818" s="26" t="n">
        <v>3</v>
      </c>
      <c r="D818" s="26" t="n">
        <v>25</v>
      </c>
      <c r="E818" s="26" t="n">
        <v>49</v>
      </c>
      <c r="F818" s="26" t="n">
        <v>32</v>
      </c>
      <c r="G818" s="26" t="n">
        <f aca="false">+(E818+F818)/2</f>
        <v>40.5</v>
      </c>
    </row>
    <row r="819" customFormat="false" ht="12.75" hidden="false" customHeight="false" outlineLevel="0" collapsed="false">
      <c r="B819" s="26" t="n">
        <v>1992</v>
      </c>
      <c r="C819" s="26" t="n">
        <v>3</v>
      </c>
      <c r="D819" s="26" t="n">
        <v>26</v>
      </c>
      <c r="E819" s="26" t="n">
        <v>56</v>
      </c>
      <c r="F819" s="26" t="n">
        <v>44</v>
      </c>
      <c r="G819" s="26" t="n">
        <f aca="false">+(E819+F819)/2</f>
        <v>50</v>
      </c>
    </row>
    <row r="820" customFormat="false" ht="12.75" hidden="false" customHeight="false" outlineLevel="0" collapsed="false">
      <c r="B820" s="26" t="n">
        <v>1992</v>
      </c>
      <c r="C820" s="26" t="n">
        <v>3</v>
      </c>
      <c r="D820" s="26" t="n">
        <v>27</v>
      </c>
      <c r="E820" s="26" t="n">
        <v>56</v>
      </c>
      <c r="F820" s="26" t="n">
        <v>43</v>
      </c>
      <c r="G820" s="26" t="n">
        <f aca="false">+(E820+F820)/2</f>
        <v>49.5</v>
      </c>
    </row>
    <row r="821" customFormat="false" ht="12.75" hidden="false" customHeight="false" outlineLevel="0" collapsed="false">
      <c r="B821" s="26" t="n">
        <v>1992</v>
      </c>
      <c r="C821" s="26" t="n">
        <v>3</v>
      </c>
      <c r="D821" s="26" t="n">
        <v>28</v>
      </c>
      <c r="E821" s="26" t="n">
        <v>43</v>
      </c>
      <c r="F821" s="26" t="n">
        <v>33</v>
      </c>
      <c r="G821" s="26" t="n">
        <f aca="false">+(E821+F821)/2</f>
        <v>38</v>
      </c>
    </row>
    <row r="822" customFormat="false" ht="12.75" hidden="false" customHeight="false" outlineLevel="0" collapsed="false">
      <c r="B822" s="26" t="n">
        <v>1992</v>
      </c>
      <c r="C822" s="26" t="n">
        <v>3</v>
      </c>
      <c r="D822" s="26" t="n">
        <v>29</v>
      </c>
      <c r="E822" s="26" t="n">
        <v>55</v>
      </c>
      <c r="F822" s="26" t="n">
        <v>35</v>
      </c>
      <c r="G822" s="26" t="n">
        <f aca="false">+(E822+F822)/2</f>
        <v>45</v>
      </c>
    </row>
    <row r="823" customFormat="false" ht="12.75" hidden="false" customHeight="false" outlineLevel="0" collapsed="false">
      <c r="B823" s="26" t="n">
        <v>1992</v>
      </c>
      <c r="C823" s="26" t="n">
        <v>3</v>
      </c>
      <c r="D823" s="26" t="n">
        <v>30</v>
      </c>
      <c r="E823" s="26" t="n">
        <v>54</v>
      </c>
      <c r="F823" s="26" t="n">
        <v>41</v>
      </c>
      <c r="G823" s="26" t="n">
        <f aca="false">+(E823+F823)/2</f>
        <v>47.5</v>
      </c>
    </row>
    <row r="824" customFormat="false" ht="12.75" hidden="false" customHeight="false" outlineLevel="0" collapsed="false">
      <c r="B824" s="26" t="n">
        <v>1992</v>
      </c>
      <c r="C824" s="26" t="n">
        <v>3</v>
      </c>
      <c r="D824" s="26" t="n">
        <v>31</v>
      </c>
      <c r="E824" s="26" t="n">
        <v>59</v>
      </c>
      <c r="F824" s="26" t="n">
        <v>40</v>
      </c>
      <c r="G824" s="26" t="n">
        <f aca="false">+(E824+F824)/2</f>
        <v>49.5</v>
      </c>
    </row>
    <row r="825" customFormat="false" ht="12.75" hidden="false" customHeight="false" outlineLevel="0" collapsed="false">
      <c r="B825" s="26" t="n">
        <v>1992</v>
      </c>
      <c r="C825" s="26" t="n">
        <v>4</v>
      </c>
      <c r="D825" s="26" t="n">
        <v>1</v>
      </c>
      <c r="E825" s="26" t="n">
        <v>58</v>
      </c>
      <c r="F825" s="26" t="n">
        <v>41</v>
      </c>
      <c r="G825" s="26" t="n">
        <f aca="false">+(E825+F825)/2</f>
        <v>49.5</v>
      </c>
    </row>
    <row r="826" customFormat="false" ht="12.75" hidden="false" customHeight="false" outlineLevel="0" collapsed="false">
      <c r="B826" s="26" t="n">
        <v>1992</v>
      </c>
      <c r="C826" s="26" t="n">
        <v>4</v>
      </c>
      <c r="D826" s="26" t="n">
        <v>2</v>
      </c>
      <c r="E826" s="26" t="n">
        <v>50</v>
      </c>
      <c r="F826" s="26" t="n">
        <v>34</v>
      </c>
      <c r="G826" s="26" t="n">
        <f aca="false">+(E826+F826)/2</f>
        <v>42</v>
      </c>
    </row>
    <row r="827" customFormat="false" ht="12.75" hidden="false" customHeight="false" outlineLevel="0" collapsed="false">
      <c r="B827" s="26" t="n">
        <v>1992</v>
      </c>
      <c r="C827" s="26" t="n">
        <v>4</v>
      </c>
      <c r="D827" s="26" t="n">
        <v>3</v>
      </c>
      <c r="E827" s="26" t="n">
        <v>45</v>
      </c>
      <c r="F827" s="26" t="n">
        <v>33</v>
      </c>
      <c r="G827" s="26" t="n">
        <f aca="false">+(E827+F827)/2</f>
        <v>39</v>
      </c>
    </row>
    <row r="828" customFormat="false" ht="12.75" hidden="false" customHeight="false" outlineLevel="0" collapsed="false">
      <c r="B828" s="26" t="n">
        <v>1992</v>
      </c>
      <c r="C828" s="26" t="n">
        <v>4</v>
      </c>
      <c r="D828" s="26" t="n">
        <v>4</v>
      </c>
      <c r="E828" s="26" t="n">
        <v>53</v>
      </c>
      <c r="F828" s="26" t="n">
        <v>34</v>
      </c>
      <c r="G828" s="26" t="n">
        <f aca="false">+(E828+F828)/2</f>
        <v>43.5</v>
      </c>
    </row>
    <row r="829" customFormat="false" ht="12.75" hidden="false" customHeight="false" outlineLevel="0" collapsed="false">
      <c r="B829" s="26" t="n">
        <v>1992</v>
      </c>
      <c r="C829" s="26" t="n">
        <v>4</v>
      </c>
      <c r="D829" s="26" t="n">
        <v>5</v>
      </c>
      <c r="E829" s="26" t="n">
        <v>54</v>
      </c>
      <c r="F829" s="26" t="n">
        <v>36</v>
      </c>
      <c r="G829" s="26" t="n">
        <f aca="false">+(E829+F829)/2</f>
        <v>45</v>
      </c>
    </row>
    <row r="830" customFormat="false" ht="12.75" hidden="false" customHeight="false" outlineLevel="0" collapsed="false">
      <c r="B830" s="26" t="n">
        <v>1992</v>
      </c>
      <c r="C830" s="26" t="n">
        <v>4</v>
      </c>
      <c r="D830" s="26" t="n">
        <v>6</v>
      </c>
      <c r="E830" s="26" t="n">
        <v>60</v>
      </c>
      <c r="F830" s="26" t="n">
        <v>38</v>
      </c>
      <c r="G830" s="26" t="n">
        <f aca="false">+(E830+F830)/2</f>
        <v>49</v>
      </c>
    </row>
    <row r="831" customFormat="false" ht="12.75" hidden="false" customHeight="false" outlineLevel="0" collapsed="false">
      <c r="B831" s="26" t="n">
        <v>1992</v>
      </c>
      <c r="C831" s="26" t="n">
        <v>4</v>
      </c>
      <c r="D831" s="26" t="n">
        <v>7</v>
      </c>
      <c r="E831" s="26" t="n">
        <v>60</v>
      </c>
      <c r="F831" s="26" t="n">
        <v>46</v>
      </c>
      <c r="G831" s="26" t="n">
        <f aca="false">+(E831+F831)/2</f>
        <v>53</v>
      </c>
    </row>
    <row r="832" customFormat="false" ht="12.75" hidden="false" customHeight="false" outlineLevel="0" collapsed="false">
      <c r="B832" s="26" t="n">
        <v>1992</v>
      </c>
      <c r="C832" s="26" t="n">
        <v>4</v>
      </c>
      <c r="D832" s="26" t="n">
        <v>8</v>
      </c>
      <c r="E832" s="26" t="n">
        <v>64</v>
      </c>
      <c r="F832" s="26" t="n">
        <v>48</v>
      </c>
      <c r="G832" s="26" t="n">
        <f aca="false">+(E832+F832)/2</f>
        <v>56</v>
      </c>
    </row>
    <row r="833" customFormat="false" ht="12.75" hidden="false" customHeight="false" outlineLevel="0" collapsed="false">
      <c r="B833" s="26" t="n">
        <v>1992</v>
      </c>
      <c r="C833" s="26" t="n">
        <v>4</v>
      </c>
      <c r="D833" s="26" t="n">
        <v>9</v>
      </c>
      <c r="E833" s="26" t="n">
        <v>60</v>
      </c>
      <c r="F833" s="26" t="n">
        <v>45</v>
      </c>
      <c r="G833" s="26" t="n">
        <f aca="false">+(E833+F833)/2</f>
        <v>52.5</v>
      </c>
    </row>
    <row r="834" customFormat="false" ht="12.75" hidden="false" customHeight="false" outlineLevel="0" collapsed="false">
      <c r="B834" s="26" t="n">
        <v>1992</v>
      </c>
      <c r="C834" s="26" t="n">
        <v>4</v>
      </c>
      <c r="D834" s="26" t="n">
        <v>10</v>
      </c>
      <c r="E834" s="26" t="n">
        <v>71</v>
      </c>
      <c r="F834" s="26" t="n">
        <v>47</v>
      </c>
      <c r="G834" s="26" t="n">
        <f aca="false">+(E834+F834)/2</f>
        <v>59</v>
      </c>
    </row>
    <row r="835" customFormat="false" ht="12.75" hidden="false" customHeight="false" outlineLevel="0" collapsed="false">
      <c r="B835" s="26" t="n">
        <v>1992</v>
      </c>
      <c r="C835" s="26" t="n">
        <v>4</v>
      </c>
      <c r="D835" s="26" t="n">
        <v>11</v>
      </c>
      <c r="E835" s="26" t="n">
        <v>50</v>
      </c>
      <c r="F835" s="26" t="n">
        <v>40</v>
      </c>
      <c r="G835" s="26" t="n">
        <f aca="false">+(E835+F835)/2</f>
        <v>45</v>
      </c>
    </row>
    <row r="836" customFormat="false" ht="12.75" hidden="false" customHeight="false" outlineLevel="0" collapsed="false">
      <c r="B836" s="26" t="n">
        <v>1992</v>
      </c>
      <c r="C836" s="26" t="n">
        <v>4</v>
      </c>
      <c r="D836" s="26" t="n">
        <v>12</v>
      </c>
      <c r="E836" s="26" t="n">
        <v>57</v>
      </c>
      <c r="F836" s="26" t="n">
        <v>38</v>
      </c>
      <c r="G836" s="26" t="n">
        <f aca="false">+(E836+F836)/2</f>
        <v>47.5</v>
      </c>
    </row>
    <row r="837" customFormat="false" ht="12.75" hidden="false" customHeight="false" outlineLevel="0" collapsed="false">
      <c r="B837" s="26" t="n">
        <v>1992</v>
      </c>
      <c r="C837" s="26" t="n">
        <v>4</v>
      </c>
      <c r="D837" s="26" t="n">
        <v>13</v>
      </c>
      <c r="E837" s="26" t="n">
        <v>51</v>
      </c>
      <c r="F837" s="26" t="n">
        <v>31</v>
      </c>
      <c r="G837" s="26" t="n">
        <f aca="false">+(E837+F837)/2</f>
        <v>41</v>
      </c>
    </row>
    <row r="838" customFormat="false" ht="12.75" hidden="false" customHeight="false" outlineLevel="0" collapsed="false">
      <c r="B838" s="26" t="n">
        <v>1992</v>
      </c>
      <c r="C838" s="26" t="n">
        <v>4</v>
      </c>
      <c r="D838" s="26" t="n">
        <v>14</v>
      </c>
      <c r="E838" s="26" t="n">
        <v>59</v>
      </c>
      <c r="F838" s="26" t="n">
        <v>37</v>
      </c>
      <c r="G838" s="26" t="n">
        <f aca="false">+(E838+F838)/2</f>
        <v>48</v>
      </c>
    </row>
    <row r="839" customFormat="false" ht="12.75" hidden="false" customHeight="false" outlineLevel="0" collapsed="false">
      <c r="B839" s="26" t="n">
        <v>1992</v>
      </c>
      <c r="C839" s="26" t="n">
        <v>4</v>
      </c>
      <c r="D839" s="26" t="n">
        <v>15</v>
      </c>
      <c r="E839" s="26" t="n">
        <v>59</v>
      </c>
      <c r="F839" s="26" t="n">
        <v>39</v>
      </c>
      <c r="G839" s="26" t="n">
        <f aca="false">+(E839+F839)/2</f>
        <v>49</v>
      </c>
    </row>
    <row r="840" customFormat="false" ht="12.75" hidden="false" customHeight="false" outlineLevel="0" collapsed="false">
      <c r="B840" s="26" t="n">
        <v>1992</v>
      </c>
      <c r="C840" s="26" t="n">
        <v>4</v>
      </c>
      <c r="D840" s="26" t="n">
        <v>16</v>
      </c>
      <c r="E840" s="26" t="n">
        <v>47</v>
      </c>
      <c r="F840" s="26" t="n">
        <v>40</v>
      </c>
      <c r="G840" s="26" t="n">
        <f aca="false">+(E840+F840)/2</f>
        <v>43.5</v>
      </c>
    </row>
    <row r="841" customFormat="false" ht="12.75" hidden="false" customHeight="false" outlineLevel="0" collapsed="false">
      <c r="B841" s="26" t="n">
        <v>1992</v>
      </c>
      <c r="C841" s="26" t="n">
        <v>4</v>
      </c>
      <c r="D841" s="26" t="n">
        <v>17</v>
      </c>
      <c r="E841" s="26" t="n">
        <v>46</v>
      </c>
      <c r="F841" s="26" t="n">
        <v>41</v>
      </c>
      <c r="G841" s="26" t="n">
        <f aca="false">+(E841+F841)/2</f>
        <v>43.5</v>
      </c>
    </row>
    <row r="842" customFormat="false" ht="12.75" hidden="false" customHeight="false" outlineLevel="0" collapsed="false">
      <c r="B842" s="26" t="n">
        <v>1992</v>
      </c>
      <c r="C842" s="26" t="n">
        <v>4</v>
      </c>
      <c r="D842" s="26" t="n">
        <v>18</v>
      </c>
      <c r="E842" s="26" t="n">
        <v>47</v>
      </c>
      <c r="F842" s="26" t="n">
        <v>40</v>
      </c>
      <c r="G842" s="26" t="n">
        <f aca="false">+(E842+F842)/2</f>
        <v>43.5</v>
      </c>
    </row>
    <row r="843" customFormat="false" ht="12.75" hidden="false" customHeight="false" outlineLevel="0" collapsed="false">
      <c r="B843" s="26" t="n">
        <v>1992</v>
      </c>
      <c r="C843" s="26" t="n">
        <v>4</v>
      </c>
      <c r="D843" s="26" t="n">
        <v>19</v>
      </c>
      <c r="E843" s="26" t="n">
        <v>47</v>
      </c>
      <c r="F843" s="26" t="n">
        <v>41</v>
      </c>
      <c r="G843" s="26" t="n">
        <f aca="false">+(E843+F843)/2</f>
        <v>44</v>
      </c>
    </row>
    <row r="844" customFormat="false" ht="12.75" hidden="false" customHeight="false" outlineLevel="0" collapsed="false">
      <c r="B844" s="26" t="n">
        <v>1992</v>
      </c>
      <c r="C844" s="26" t="n">
        <v>4</v>
      </c>
      <c r="D844" s="26" t="n">
        <v>20</v>
      </c>
      <c r="E844" s="26" t="n">
        <v>56</v>
      </c>
      <c r="F844" s="26" t="n">
        <v>44</v>
      </c>
      <c r="G844" s="26" t="n">
        <f aca="false">+(E844+F844)/2</f>
        <v>50</v>
      </c>
    </row>
    <row r="845" customFormat="false" ht="12.75" hidden="false" customHeight="false" outlineLevel="0" collapsed="false">
      <c r="B845" s="26" t="n">
        <v>1992</v>
      </c>
      <c r="C845" s="26" t="n">
        <v>4</v>
      </c>
      <c r="D845" s="26" t="n">
        <v>21</v>
      </c>
      <c r="E845" s="26" t="n">
        <v>73</v>
      </c>
      <c r="F845" s="26" t="n">
        <v>50</v>
      </c>
      <c r="G845" s="26" t="n">
        <f aca="false">+(E845+F845)/2</f>
        <v>61.5</v>
      </c>
    </row>
    <row r="846" customFormat="false" ht="12.75" hidden="false" customHeight="false" outlineLevel="0" collapsed="false">
      <c r="B846" s="26" t="n">
        <v>1992</v>
      </c>
      <c r="C846" s="26" t="n">
        <v>4</v>
      </c>
      <c r="D846" s="26" t="n">
        <v>22</v>
      </c>
      <c r="E846" s="26" t="n">
        <v>71</v>
      </c>
      <c r="F846" s="26" t="n">
        <v>54</v>
      </c>
      <c r="G846" s="26" t="n">
        <f aca="false">+(E846+F846)/2</f>
        <v>62.5</v>
      </c>
    </row>
    <row r="847" customFormat="false" ht="12.75" hidden="false" customHeight="false" outlineLevel="0" collapsed="false">
      <c r="B847" s="26" t="n">
        <v>1992</v>
      </c>
      <c r="C847" s="26" t="n">
        <v>4</v>
      </c>
      <c r="D847" s="26" t="n">
        <v>23</v>
      </c>
      <c r="E847" s="26" t="n">
        <v>78</v>
      </c>
      <c r="F847" s="26" t="n">
        <v>53</v>
      </c>
      <c r="G847" s="26" t="n">
        <f aca="false">+(E847+F847)/2</f>
        <v>65.5</v>
      </c>
    </row>
    <row r="848" customFormat="false" ht="12.75" hidden="false" customHeight="false" outlineLevel="0" collapsed="false">
      <c r="B848" s="26" t="n">
        <v>1992</v>
      </c>
      <c r="C848" s="26" t="n">
        <v>4</v>
      </c>
      <c r="D848" s="26" t="n">
        <v>24</v>
      </c>
      <c r="E848" s="26" t="n">
        <v>81</v>
      </c>
      <c r="F848" s="26" t="n">
        <v>56</v>
      </c>
      <c r="G848" s="26" t="n">
        <f aca="false">+(E848+F848)/2</f>
        <v>68.5</v>
      </c>
    </row>
    <row r="849" customFormat="false" ht="12.75" hidden="false" customHeight="false" outlineLevel="0" collapsed="false">
      <c r="B849" s="26" t="n">
        <v>1992</v>
      </c>
      <c r="C849" s="26" t="n">
        <v>4</v>
      </c>
      <c r="D849" s="26" t="n">
        <v>25</v>
      </c>
      <c r="E849" s="26" t="n">
        <v>57</v>
      </c>
      <c r="F849" s="26" t="n">
        <v>44</v>
      </c>
      <c r="G849" s="26" t="n">
        <f aca="false">+(E849+F849)/2</f>
        <v>50.5</v>
      </c>
    </row>
    <row r="850" customFormat="false" ht="12.75" hidden="false" customHeight="false" outlineLevel="0" collapsed="false">
      <c r="B850" s="26" t="n">
        <v>1992</v>
      </c>
      <c r="C850" s="26" t="n">
        <v>4</v>
      </c>
      <c r="D850" s="26" t="n">
        <v>26</v>
      </c>
      <c r="E850" s="26" t="n">
        <v>61</v>
      </c>
      <c r="F850" s="26" t="n">
        <v>41</v>
      </c>
      <c r="G850" s="26" t="n">
        <f aca="false">+(E850+F850)/2</f>
        <v>51</v>
      </c>
    </row>
    <row r="851" customFormat="false" ht="12.75" hidden="false" customHeight="false" outlineLevel="0" collapsed="false">
      <c r="B851" s="26" t="n">
        <v>1992</v>
      </c>
      <c r="C851" s="26" t="n">
        <v>4</v>
      </c>
      <c r="D851" s="26" t="n">
        <v>27</v>
      </c>
      <c r="E851" s="26" t="n">
        <v>65</v>
      </c>
      <c r="F851" s="26" t="n">
        <v>45</v>
      </c>
      <c r="G851" s="26" t="n">
        <f aca="false">+(E851+F851)/2</f>
        <v>55</v>
      </c>
    </row>
    <row r="852" customFormat="false" ht="12.75" hidden="false" customHeight="false" outlineLevel="0" collapsed="false">
      <c r="B852" s="26" t="n">
        <v>1992</v>
      </c>
      <c r="C852" s="26" t="n">
        <v>4</v>
      </c>
      <c r="D852" s="26" t="n">
        <v>28</v>
      </c>
      <c r="E852" s="26" t="n">
        <v>61</v>
      </c>
      <c r="F852" s="26" t="n">
        <v>45</v>
      </c>
      <c r="G852" s="26" t="n">
        <f aca="false">+(E852+F852)/2</f>
        <v>53</v>
      </c>
    </row>
    <row r="853" customFormat="false" ht="12.75" hidden="false" customHeight="false" outlineLevel="0" collapsed="false">
      <c r="B853" s="26" t="n">
        <v>1992</v>
      </c>
      <c r="C853" s="26" t="n">
        <v>4</v>
      </c>
      <c r="D853" s="26" t="n">
        <v>29</v>
      </c>
      <c r="E853" s="26" t="n">
        <v>62</v>
      </c>
      <c r="F853" s="26" t="n">
        <v>42</v>
      </c>
      <c r="G853" s="26" t="n">
        <f aca="false">+(E853+F853)/2</f>
        <v>52</v>
      </c>
    </row>
    <row r="854" customFormat="false" ht="12.75" hidden="false" customHeight="false" outlineLevel="0" collapsed="false">
      <c r="B854" s="26" t="n">
        <v>1992</v>
      </c>
      <c r="C854" s="26" t="n">
        <v>4</v>
      </c>
      <c r="D854" s="26" t="n">
        <v>30</v>
      </c>
      <c r="E854" s="26" t="n">
        <v>62</v>
      </c>
      <c r="F854" s="26" t="n">
        <v>42</v>
      </c>
      <c r="G854" s="26" t="n">
        <f aca="false">+(E854+F854)/2</f>
        <v>52</v>
      </c>
    </row>
    <row r="855" customFormat="false" ht="12.75" hidden="false" customHeight="false" outlineLevel="0" collapsed="false">
      <c r="B855" s="26" t="n">
        <v>1992</v>
      </c>
      <c r="C855" s="26" t="n">
        <v>5</v>
      </c>
      <c r="D855" s="26" t="n">
        <v>1</v>
      </c>
      <c r="E855" s="26" t="n">
        <v>71</v>
      </c>
      <c r="F855" s="26" t="n">
        <v>50</v>
      </c>
      <c r="G855" s="26" t="n">
        <f aca="false">+(E855+F855)/2</f>
        <v>60.5</v>
      </c>
    </row>
    <row r="856" customFormat="false" ht="12.75" hidden="false" customHeight="false" outlineLevel="0" collapsed="false">
      <c r="B856" s="26" t="n">
        <v>1992</v>
      </c>
      <c r="C856" s="26" t="n">
        <v>5</v>
      </c>
      <c r="D856" s="26" t="n">
        <v>2</v>
      </c>
      <c r="E856" s="26" t="n">
        <v>86</v>
      </c>
      <c r="F856" s="26" t="n">
        <v>56</v>
      </c>
      <c r="G856" s="26" t="n">
        <f aca="false">+(E856+F856)/2</f>
        <v>71</v>
      </c>
    </row>
    <row r="857" customFormat="false" ht="12.75" hidden="false" customHeight="false" outlineLevel="0" collapsed="false">
      <c r="B857" s="26" t="n">
        <v>1992</v>
      </c>
      <c r="C857" s="26" t="n">
        <v>5</v>
      </c>
      <c r="D857" s="26" t="n">
        <v>3</v>
      </c>
      <c r="E857" s="26" t="n">
        <v>75</v>
      </c>
      <c r="F857" s="26" t="n">
        <v>58</v>
      </c>
      <c r="G857" s="26" t="n">
        <f aca="false">+(E857+F857)/2</f>
        <v>66.5</v>
      </c>
    </row>
    <row r="858" customFormat="false" ht="12.75" hidden="false" customHeight="false" outlineLevel="0" collapsed="false">
      <c r="B858" s="26" t="n">
        <v>1992</v>
      </c>
      <c r="C858" s="26" t="n">
        <v>5</v>
      </c>
      <c r="D858" s="26" t="n">
        <v>4</v>
      </c>
      <c r="E858" s="26" t="n">
        <v>60</v>
      </c>
      <c r="F858" s="26" t="n">
        <v>50</v>
      </c>
      <c r="G858" s="26" t="n">
        <f aca="false">+(E858+F858)/2</f>
        <v>55</v>
      </c>
    </row>
    <row r="859" customFormat="false" ht="12.75" hidden="false" customHeight="false" outlineLevel="0" collapsed="false">
      <c r="B859" s="26" t="n">
        <v>1992</v>
      </c>
      <c r="C859" s="26" t="n">
        <v>5</v>
      </c>
      <c r="D859" s="26" t="n">
        <v>5</v>
      </c>
      <c r="E859" s="26" t="n">
        <v>57</v>
      </c>
      <c r="F859" s="26" t="n">
        <v>44</v>
      </c>
      <c r="G859" s="26" t="n">
        <f aca="false">+(E859+F859)/2</f>
        <v>50.5</v>
      </c>
    </row>
    <row r="860" customFormat="false" ht="12.75" hidden="false" customHeight="false" outlineLevel="0" collapsed="false">
      <c r="B860" s="26" t="n">
        <v>1992</v>
      </c>
      <c r="C860" s="26" t="n">
        <v>5</v>
      </c>
      <c r="D860" s="26" t="n">
        <v>6</v>
      </c>
      <c r="E860" s="26" t="n">
        <v>60</v>
      </c>
      <c r="F860" s="26" t="n">
        <v>40</v>
      </c>
      <c r="G860" s="26" t="n">
        <f aca="false">+(E860+F860)/2</f>
        <v>50</v>
      </c>
    </row>
    <row r="861" customFormat="false" ht="12.75" hidden="false" customHeight="false" outlineLevel="0" collapsed="false">
      <c r="B861" s="26" t="n">
        <v>1992</v>
      </c>
      <c r="C861" s="26" t="n">
        <v>5</v>
      </c>
      <c r="D861" s="26" t="n">
        <v>7</v>
      </c>
      <c r="E861" s="26" t="n">
        <v>60</v>
      </c>
      <c r="F861" s="26" t="n">
        <v>43</v>
      </c>
      <c r="G861" s="26" t="n">
        <f aca="false">+(E861+F861)/2</f>
        <v>51.5</v>
      </c>
    </row>
    <row r="862" customFormat="false" ht="12.75" hidden="false" customHeight="false" outlineLevel="0" collapsed="false">
      <c r="B862" s="26" t="n">
        <v>1992</v>
      </c>
      <c r="C862" s="26" t="n">
        <v>5</v>
      </c>
      <c r="D862" s="26" t="n">
        <v>8</v>
      </c>
      <c r="E862" s="26" t="n">
        <v>54</v>
      </c>
      <c r="F862" s="26" t="n">
        <v>47</v>
      </c>
      <c r="G862" s="26" t="n">
        <f aca="false">+(E862+F862)/2</f>
        <v>50.5</v>
      </c>
    </row>
    <row r="863" customFormat="false" ht="12.75" hidden="false" customHeight="false" outlineLevel="0" collapsed="false">
      <c r="B863" s="26" t="n">
        <v>1992</v>
      </c>
      <c r="C863" s="26" t="n">
        <v>5</v>
      </c>
      <c r="D863" s="26" t="n">
        <v>9</v>
      </c>
      <c r="E863" s="26" t="n">
        <v>71</v>
      </c>
      <c r="F863" s="26" t="n">
        <v>52</v>
      </c>
      <c r="G863" s="26" t="n">
        <f aca="false">+(E863+F863)/2</f>
        <v>61.5</v>
      </c>
    </row>
    <row r="864" customFormat="false" ht="12.75" hidden="false" customHeight="false" outlineLevel="0" collapsed="false">
      <c r="B864" s="26" t="n">
        <v>1992</v>
      </c>
      <c r="C864" s="26" t="n">
        <v>5</v>
      </c>
      <c r="D864" s="26" t="n">
        <v>10</v>
      </c>
      <c r="E864" s="26" t="n">
        <v>63</v>
      </c>
      <c r="F864" s="26" t="n">
        <v>54</v>
      </c>
      <c r="G864" s="26" t="n">
        <f aca="false">+(E864+F864)/2</f>
        <v>58.5</v>
      </c>
    </row>
    <row r="865" customFormat="false" ht="12.75" hidden="false" customHeight="false" outlineLevel="0" collapsed="false">
      <c r="B865" s="26" t="n">
        <v>1992</v>
      </c>
      <c r="C865" s="26" t="n">
        <v>5</v>
      </c>
      <c r="D865" s="26" t="n">
        <v>11</v>
      </c>
      <c r="E865" s="26" t="n">
        <v>72</v>
      </c>
      <c r="F865" s="26" t="n">
        <v>54</v>
      </c>
      <c r="G865" s="26" t="n">
        <f aca="false">+(E865+F865)/2</f>
        <v>63</v>
      </c>
    </row>
    <row r="866" customFormat="false" ht="12.75" hidden="false" customHeight="false" outlineLevel="0" collapsed="false">
      <c r="B866" s="26" t="n">
        <v>1992</v>
      </c>
      <c r="C866" s="26" t="n">
        <v>5</v>
      </c>
      <c r="D866" s="26" t="n">
        <v>12</v>
      </c>
      <c r="E866" s="26" t="n">
        <v>70</v>
      </c>
      <c r="F866" s="26" t="n">
        <v>50</v>
      </c>
      <c r="G866" s="26" t="n">
        <f aca="false">+(E866+F866)/2</f>
        <v>60</v>
      </c>
    </row>
    <row r="867" customFormat="false" ht="12.75" hidden="false" customHeight="false" outlineLevel="0" collapsed="false">
      <c r="B867" s="26" t="n">
        <v>1992</v>
      </c>
      <c r="C867" s="26" t="n">
        <v>5</v>
      </c>
      <c r="D867" s="26" t="n">
        <v>13</v>
      </c>
      <c r="E867" s="26" t="n">
        <v>75</v>
      </c>
      <c r="F867" s="26" t="n">
        <v>56</v>
      </c>
      <c r="G867" s="26" t="n">
        <f aca="false">+(E867+F867)/2</f>
        <v>65.5</v>
      </c>
    </row>
    <row r="868" customFormat="false" ht="12.75" hidden="false" customHeight="false" outlineLevel="0" collapsed="false">
      <c r="B868" s="26" t="n">
        <v>1992</v>
      </c>
      <c r="C868" s="26" t="n">
        <v>5</v>
      </c>
      <c r="D868" s="26" t="n">
        <v>14</v>
      </c>
      <c r="E868" s="26" t="n">
        <v>81</v>
      </c>
      <c r="F868" s="26" t="n">
        <v>62</v>
      </c>
      <c r="G868" s="26" t="n">
        <f aca="false">+(E868+F868)/2</f>
        <v>71.5</v>
      </c>
    </row>
    <row r="869" customFormat="false" ht="12.75" hidden="false" customHeight="false" outlineLevel="0" collapsed="false">
      <c r="B869" s="26" t="n">
        <v>1992</v>
      </c>
      <c r="C869" s="26" t="n">
        <v>5</v>
      </c>
      <c r="D869" s="26" t="n">
        <v>15</v>
      </c>
      <c r="E869" s="26" t="n">
        <v>70</v>
      </c>
      <c r="F869" s="26" t="n">
        <v>55</v>
      </c>
      <c r="G869" s="26" t="n">
        <f aca="false">+(E869+F869)/2</f>
        <v>62.5</v>
      </c>
    </row>
    <row r="870" customFormat="false" ht="12.75" hidden="false" customHeight="false" outlineLevel="0" collapsed="false">
      <c r="B870" s="26" t="n">
        <v>1992</v>
      </c>
      <c r="C870" s="26" t="n">
        <v>5</v>
      </c>
      <c r="D870" s="26" t="n">
        <v>16</v>
      </c>
      <c r="E870" s="26" t="n">
        <v>56</v>
      </c>
      <c r="F870" s="26" t="n">
        <v>52</v>
      </c>
      <c r="G870" s="26" t="n">
        <f aca="false">+(E870+F870)/2</f>
        <v>54</v>
      </c>
    </row>
    <row r="871" customFormat="false" ht="12.75" hidden="false" customHeight="false" outlineLevel="0" collapsed="false">
      <c r="B871" s="26" t="n">
        <v>1992</v>
      </c>
      <c r="C871" s="26" t="n">
        <v>5</v>
      </c>
      <c r="D871" s="26" t="n">
        <v>17</v>
      </c>
      <c r="E871" s="26" t="n">
        <v>69</v>
      </c>
      <c r="F871" s="26" t="n">
        <v>50</v>
      </c>
      <c r="G871" s="26" t="n">
        <f aca="false">+(E871+F871)/2</f>
        <v>59.5</v>
      </c>
    </row>
    <row r="872" customFormat="false" ht="12.75" hidden="false" customHeight="false" outlineLevel="0" collapsed="false">
      <c r="B872" s="26" t="n">
        <v>1992</v>
      </c>
      <c r="C872" s="26" t="n">
        <v>5</v>
      </c>
      <c r="D872" s="26" t="n">
        <v>18</v>
      </c>
      <c r="E872" s="26" t="n">
        <v>74</v>
      </c>
      <c r="F872" s="26" t="n">
        <v>53</v>
      </c>
      <c r="G872" s="26" t="n">
        <f aca="false">+(E872+F872)/2</f>
        <v>63.5</v>
      </c>
    </row>
    <row r="873" customFormat="false" ht="12.75" hidden="false" customHeight="false" outlineLevel="0" collapsed="false">
      <c r="B873" s="26" t="n">
        <v>1992</v>
      </c>
      <c r="C873" s="26" t="n">
        <v>5</v>
      </c>
      <c r="D873" s="26" t="n">
        <v>19</v>
      </c>
      <c r="E873" s="26" t="n">
        <v>72</v>
      </c>
      <c r="F873" s="26" t="n">
        <v>49</v>
      </c>
      <c r="G873" s="26" t="n">
        <f aca="false">+(E873+F873)/2</f>
        <v>60.5</v>
      </c>
    </row>
    <row r="874" customFormat="false" ht="12.75" hidden="false" customHeight="false" outlineLevel="0" collapsed="false">
      <c r="B874" s="26" t="n">
        <v>1992</v>
      </c>
      <c r="C874" s="26" t="n">
        <v>5</v>
      </c>
      <c r="D874" s="26" t="n">
        <v>20</v>
      </c>
      <c r="E874" s="26" t="n">
        <v>76</v>
      </c>
      <c r="F874" s="26" t="n">
        <v>46</v>
      </c>
      <c r="G874" s="26" t="n">
        <f aca="false">+(E874+F874)/2</f>
        <v>61</v>
      </c>
    </row>
    <row r="875" customFormat="false" ht="12.75" hidden="false" customHeight="false" outlineLevel="0" collapsed="false">
      <c r="B875" s="26" t="n">
        <v>1992</v>
      </c>
      <c r="C875" s="26" t="n">
        <v>5</v>
      </c>
      <c r="D875" s="26" t="n">
        <v>21</v>
      </c>
      <c r="E875" s="26" t="n">
        <v>89</v>
      </c>
      <c r="F875" s="26" t="n">
        <v>53</v>
      </c>
      <c r="G875" s="26" t="n">
        <f aca="false">+(E875+F875)/2</f>
        <v>71</v>
      </c>
    </row>
    <row r="876" customFormat="false" ht="12.75" hidden="false" customHeight="false" outlineLevel="0" collapsed="false">
      <c r="B876" s="26" t="n">
        <v>1992</v>
      </c>
      <c r="C876" s="26" t="n">
        <v>5</v>
      </c>
      <c r="D876" s="26" t="n">
        <v>22</v>
      </c>
      <c r="E876" s="26" t="n">
        <v>93</v>
      </c>
      <c r="F876" s="26" t="n">
        <v>60</v>
      </c>
      <c r="G876" s="26" t="n">
        <f aca="false">+(E876+F876)/2</f>
        <v>76.5</v>
      </c>
    </row>
    <row r="877" customFormat="false" ht="12.75" hidden="false" customHeight="false" outlineLevel="0" collapsed="false">
      <c r="B877" s="26" t="n">
        <v>1992</v>
      </c>
      <c r="C877" s="26" t="n">
        <v>5</v>
      </c>
      <c r="D877" s="26" t="n">
        <v>23</v>
      </c>
      <c r="E877" s="26" t="n">
        <v>92</v>
      </c>
      <c r="F877" s="26" t="n">
        <v>61</v>
      </c>
      <c r="G877" s="26" t="n">
        <f aca="false">+(E877+F877)/2</f>
        <v>76.5</v>
      </c>
    </row>
    <row r="878" customFormat="false" ht="12.75" hidden="false" customHeight="false" outlineLevel="0" collapsed="false">
      <c r="B878" s="26" t="n">
        <v>1992</v>
      </c>
      <c r="C878" s="26" t="n">
        <v>5</v>
      </c>
      <c r="D878" s="26" t="n">
        <v>24</v>
      </c>
      <c r="E878" s="26" t="n">
        <v>82</v>
      </c>
      <c r="F878" s="26" t="n">
        <v>45</v>
      </c>
      <c r="G878" s="26" t="n">
        <f aca="false">+(E878+F878)/2</f>
        <v>63.5</v>
      </c>
    </row>
    <row r="879" customFormat="false" ht="12.75" hidden="false" customHeight="false" outlineLevel="0" collapsed="false">
      <c r="B879" s="26" t="n">
        <v>1992</v>
      </c>
      <c r="C879" s="26" t="n">
        <v>5</v>
      </c>
      <c r="D879" s="26" t="n">
        <v>25</v>
      </c>
      <c r="E879" s="26" t="n">
        <v>61</v>
      </c>
      <c r="F879" s="26" t="n">
        <v>44</v>
      </c>
      <c r="G879" s="26" t="n">
        <f aca="false">+(E879+F879)/2</f>
        <v>52.5</v>
      </c>
    </row>
    <row r="880" customFormat="false" ht="12.75" hidden="false" customHeight="false" outlineLevel="0" collapsed="false">
      <c r="B880" s="26" t="n">
        <v>1992</v>
      </c>
      <c r="C880" s="26" t="n">
        <v>5</v>
      </c>
      <c r="D880" s="26" t="n">
        <v>26</v>
      </c>
      <c r="E880" s="26" t="n">
        <v>61</v>
      </c>
      <c r="F880" s="26" t="n">
        <v>47</v>
      </c>
      <c r="G880" s="26" t="n">
        <f aca="false">+(E880+F880)/2</f>
        <v>54</v>
      </c>
    </row>
    <row r="881" customFormat="false" ht="12.75" hidden="false" customHeight="false" outlineLevel="0" collapsed="false">
      <c r="B881" s="26" t="n">
        <v>1992</v>
      </c>
      <c r="C881" s="26" t="n">
        <v>5</v>
      </c>
      <c r="D881" s="26" t="n">
        <v>27</v>
      </c>
      <c r="E881" s="26" t="n">
        <v>65</v>
      </c>
      <c r="F881" s="26" t="n">
        <v>48</v>
      </c>
      <c r="G881" s="26" t="n">
        <f aca="false">+(E881+F881)/2</f>
        <v>56.5</v>
      </c>
    </row>
    <row r="882" customFormat="false" ht="12.75" hidden="false" customHeight="false" outlineLevel="0" collapsed="false">
      <c r="B882" s="26" t="n">
        <v>1992</v>
      </c>
      <c r="C882" s="26" t="n">
        <v>5</v>
      </c>
      <c r="D882" s="26" t="n">
        <v>28</v>
      </c>
      <c r="E882" s="26" t="n">
        <v>72</v>
      </c>
      <c r="F882" s="26" t="n">
        <v>47</v>
      </c>
      <c r="G882" s="26" t="n">
        <f aca="false">+(E882+F882)/2</f>
        <v>59.5</v>
      </c>
    </row>
    <row r="883" customFormat="false" ht="12.75" hidden="false" customHeight="false" outlineLevel="0" collapsed="false">
      <c r="B883" s="26" t="n">
        <v>1992</v>
      </c>
      <c r="C883" s="26" t="n">
        <v>5</v>
      </c>
      <c r="D883" s="26" t="n">
        <v>29</v>
      </c>
      <c r="E883" s="26" t="n">
        <v>77</v>
      </c>
      <c r="F883" s="26" t="n">
        <v>50</v>
      </c>
      <c r="G883" s="26" t="n">
        <f aca="false">+(E883+F883)/2</f>
        <v>63.5</v>
      </c>
    </row>
    <row r="884" customFormat="false" ht="12.75" hidden="false" customHeight="false" outlineLevel="0" collapsed="false">
      <c r="B884" s="26" t="n">
        <v>1992</v>
      </c>
      <c r="C884" s="26" t="n">
        <v>5</v>
      </c>
      <c r="D884" s="26" t="n">
        <v>30</v>
      </c>
      <c r="E884" s="26" t="n">
        <v>70</v>
      </c>
      <c r="F884" s="26" t="n">
        <v>52</v>
      </c>
      <c r="G884" s="26" t="n">
        <f aca="false">+(E884+F884)/2</f>
        <v>61</v>
      </c>
    </row>
    <row r="885" customFormat="false" ht="12.75" hidden="false" customHeight="false" outlineLevel="0" collapsed="false">
      <c r="B885" s="26" t="n">
        <v>1992</v>
      </c>
      <c r="C885" s="26" t="n">
        <v>5</v>
      </c>
      <c r="D885" s="26" t="n">
        <v>31</v>
      </c>
      <c r="E885" s="26" t="n">
        <v>61</v>
      </c>
      <c r="F885" s="26" t="n">
        <v>59</v>
      </c>
      <c r="G885" s="26" t="n">
        <f aca="false">+(E885+F885)/2</f>
        <v>60</v>
      </c>
    </row>
    <row r="886" customFormat="false" ht="12.75" hidden="false" customHeight="false" outlineLevel="0" collapsed="false">
      <c r="B886" s="26" t="n">
        <v>1992</v>
      </c>
      <c r="C886" s="26" t="n">
        <v>6</v>
      </c>
      <c r="D886" s="26" t="n">
        <v>1</v>
      </c>
      <c r="E886" s="26" t="n">
        <v>66</v>
      </c>
      <c r="F886" s="26" t="n">
        <v>56</v>
      </c>
      <c r="G886" s="26" t="n">
        <f aca="false">+(E886+F886)/2</f>
        <v>61</v>
      </c>
    </row>
    <row r="887" customFormat="false" ht="12.75" hidden="false" customHeight="false" outlineLevel="0" collapsed="false">
      <c r="B887" s="26" t="n">
        <v>1992</v>
      </c>
      <c r="C887" s="26" t="n">
        <v>6</v>
      </c>
      <c r="D887" s="26" t="n">
        <v>2</v>
      </c>
      <c r="E887" s="26" t="n">
        <v>77</v>
      </c>
      <c r="F887" s="26" t="n">
        <v>55</v>
      </c>
      <c r="G887" s="26" t="n">
        <f aca="false">+(E887+F887)/2</f>
        <v>66</v>
      </c>
    </row>
    <row r="888" customFormat="false" ht="12.75" hidden="false" customHeight="false" outlineLevel="0" collapsed="false">
      <c r="B888" s="26" t="n">
        <v>1992</v>
      </c>
      <c r="C888" s="26" t="n">
        <v>6</v>
      </c>
      <c r="D888" s="26" t="n">
        <v>3</v>
      </c>
      <c r="E888" s="26" t="n">
        <v>83</v>
      </c>
      <c r="F888" s="26" t="n">
        <v>58</v>
      </c>
      <c r="G888" s="26" t="n">
        <f aca="false">+(E888+F888)/2</f>
        <v>70.5</v>
      </c>
    </row>
    <row r="889" customFormat="false" ht="12.75" hidden="false" customHeight="false" outlineLevel="0" collapsed="false">
      <c r="B889" s="26" t="n">
        <v>1992</v>
      </c>
      <c r="C889" s="26" t="n">
        <v>6</v>
      </c>
      <c r="D889" s="26" t="n">
        <v>4</v>
      </c>
      <c r="E889" s="26" t="n">
        <v>78</v>
      </c>
      <c r="F889" s="26" t="n">
        <v>61</v>
      </c>
      <c r="G889" s="26" t="n">
        <f aca="false">+(E889+F889)/2</f>
        <v>69.5</v>
      </c>
    </row>
    <row r="890" customFormat="false" ht="12.75" hidden="false" customHeight="false" outlineLevel="0" collapsed="false">
      <c r="B890" s="26" t="n">
        <v>1992</v>
      </c>
      <c r="C890" s="26" t="n">
        <v>6</v>
      </c>
      <c r="D890" s="26" t="n">
        <v>5</v>
      </c>
      <c r="E890" s="26" t="n">
        <v>67</v>
      </c>
      <c r="F890" s="26" t="n">
        <v>61</v>
      </c>
      <c r="G890" s="26" t="n">
        <f aca="false">+(E890+F890)/2</f>
        <v>64</v>
      </c>
    </row>
    <row r="891" customFormat="false" ht="12.75" hidden="false" customHeight="false" outlineLevel="0" collapsed="false">
      <c r="B891" s="26" t="n">
        <v>1992</v>
      </c>
      <c r="C891" s="26" t="n">
        <v>6</v>
      </c>
      <c r="D891" s="26" t="n">
        <v>6</v>
      </c>
      <c r="E891" s="26" t="n">
        <v>79</v>
      </c>
      <c r="F891" s="26" t="n">
        <v>61</v>
      </c>
      <c r="G891" s="26" t="n">
        <f aca="false">+(E891+F891)/2</f>
        <v>70</v>
      </c>
    </row>
    <row r="892" customFormat="false" ht="12.75" hidden="false" customHeight="false" outlineLevel="0" collapsed="false">
      <c r="B892" s="26" t="n">
        <v>1992</v>
      </c>
      <c r="C892" s="26" t="n">
        <v>6</v>
      </c>
      <c r="D892" s="26" t="n">
        <v>7</v>
      </c>
      <c r="E892" s="26" t="n">
        <v>83</v>
      </c>
      <c r="F892" s="26" t="n">
        <v>63</v>
      </c>
      <c r="G892" s="26" t="n">
        <f aca="false">+(E892+F892)/2</f>
        <v>73</v>
      </c>
    </row>
    <row r="893" customFormat="false" ht="12.75" hidden="false" customHeight="false" outlineLevel="0" collapsed="false">
      <c r="B893" s="26" t="n">
        <v>1992</v>
      </c>
      <c r="C893" s="26" t="n">
        <v>6</v>
      </c>
      <c r="D893" s="26" t="n">
        <v>8</v>
      </c>
      <c r="E893" s="26" t="n">
        <v>87</v>
      </c>
      <c r="F893" s="26" t="n">
        <v>71</v>
      </c>
      <c r="G893" s="26" t="n">
        <f aca="false">+(E893+F893)/2</f>
        <v>79</v>
      </c>
    </row>
    <row r="894" customFormat="false" ht="12.75" hidden="false" customHeight="false" outlineLevel="0" collapsed="false">
      <c r="B894" s="26" t="n">
        <v>1992</v>
      </c>
      <c r="C894" s="26" t="n">
        <v>6</v>
      </c>
      <c r="D894" s="26" t="n">
        <v>9</v>
      </c>
      <c r="E894" s="26" t="n">
        <v>79</v>
      </c>
      <c r="F894" s="26" t="n">
        <v>66</v>
      </c>
      <c r="G894" s="26" t="n">
        <f aca="false">+(E894+F894)/2</f>
        <v>72.5</v>
      </c>
    </row>
    <row r="895" customFormat="false" ht="12.75" hidden="false" customHeight="false" outlineLevel="0" collapsed="false">
      <c r="B895" s="26" t="n">
        <v>1992</v>
      </c>
      <c r="C895" s="26" t="n">
        <v>6</v>
      </c>
      <c r="D895" s="26" t="n">
        <v>10</v>
      </c>
      <c r="E895" s="26" t="n">
        <v>82</v>
      </c>
      <c r="F895" s="26" t="n">
        <v>60</v>
      </c>
      <c r="G895" s="26" t="n">
        <f aca="false">+(E895+F895)/2</f>
        <v>71</v>
      </c>
    </row>
    <row r="896" customFormat="false" ht="12.75" hidden="false" customHeight="false" outlineLevel="0" collapsed="false">
      <c r="B896" s="26" t="n">
        <v>1992</v>
      </c>
      <c r="C896" s="26" t="n">
        <v>6</v>
      </c>
      <c r="D896" s="26" t="n">
        <v>11</v>
      </c>
      <c r="E896" s="26" t="n">
        <v>80</v>
      </c>
      <c r="F896" s="26" t="n">
        <v>61</v>
      </c>
      <c r="G896" s="26" t="n">
        <f aca="false">+(E896+F896)/2</f>
        <v>70.5</v>
      </c>
    </row>
    <row r="897" customFormat="false" ht="12.75" hidden="false" customHeight="false" outlineLevel="0" collapsed="false">
      <c r="B897" s="26" t="n">
        <v>1992</v>
      </c>
      <c r="C897" s="26" t="n">
        <v>6</v>
      </c>
      <c r="D897" s="26" t="n">
        <v>12</v>
      </c>
      <c r="E897" s="26" t="n">
        <v>85</v>
      </c>
      <c r="F897" s="26" t="n">
        <v>60</v>
      </c>
      <c r="G897" s="26" t="n">
        <f aca="false">+(E897+F897)/2</f>
        <v>72.5</v>
      </c>
    </row>
    <row r="898" customFormat="false" ht="12.75" hidden="false" customHeight="false" outlineLevel="0" collapsed="false">
      <c r="B898" s="26" t="n">
        <v>1992</v>
      </c>
      <c r="C898" s="26" t="n">
        <v>6</v>
      </c>
      <c r="D898" s="26" t="n">
        <v>13</v>
      </c>
      <c r="E898" s="26" t="n">
        <v>85</v>
      </c>
      <c r="F898" s="26" t="n">
        <v>65</v>
      </c>
      <c r="G898" s="26" t="n">
        <f aca="false">+(E898+F898)/2</f>
        <v>75</v>
      </c>
    </row>
    <row r="899" customFormat="false" ht="12.75" hidden="false" customHeight="false" outlineLevel="0" collapsed="false">
      <c r="B899" s="26" t="n">
        <v>1992</v>
      </c>
      <c r="C899" s="26" t="n">
        <v>6</v>
      </c>
      <c r="D899" s="26" t="n">
        <v>14</v>
      </c>
      <c r="E899" s="26" t="n">
        <v>86</v>
      </c>
      <c r="F899" s="26" t="n">
        <v>65</v>
      </c>
      <c r="G899" s="26" t="n">
        <f aca="false">+(E899+F899)/2</f>
        <v>75.5</v>
      </c>
    </row>
    <row r="900" customFormat="false" ht="12.75" hidden="false" customHeight="false" outlineLevel="0" collapsed="false">
      <c r="B900" s="26" t="n">
        <v>1992</v>
      </c>
      <c r="C900" s="26" t="n">
        <v>6</v>
      </c>
      <c r="D900" s="26" t="n">
        <v>15</v>
      </c>
      <c r="E900" s="26" t="n">
        <v>83</v>
      </c>
      <c r="F900" s="26" t="n">
        <v>63</v>
      </c>
      <c r="G900" s="26" t="n">
        <f aca="false">+(E900+F900)/2</f>
        <v>73</v>
      </c>
    </row>
    <row r="901" customFormat="false" ht="12.75" hidden="false" customHeight="false" outlineLevel="0" collapsed="false">
      <c r="B901" s="26" t="n">
        <v>1992</v>
      </c>
      <c r="C901" s="26" t="n">
        <v>6</v>
      </c>
      <c r="D901" s="26" t="n">
        <v>16</v>
      </c>
      <c r="E901" s="26" t="n">
        <v>81</v>
      </c>
      <c r="F901" s="26" t="n">
        <v>60</v>
      </c>
      <c r="G901" s="26" t="n">
        <f aca="false">+(E901+F901)/2</f>
        <v>70.5</v>
      </c>
    </row>
    <row r="902" customFormat="false" ht="12.75" hidden="false" customHeight="false" outlineLevel="0" collapsed="false">
      <c r="B902" s="26" t="n">
        <v>1992</v>
      </c>
      <c r="C902" s="26" t="n">
        <v>6</v>
      </c>
      <c r="D902" s="26" t="n">
        <v>17</v>
      </c>
      <c r="E902" s="26" t="n">
        <v>83</v>
      </c>
      <c r="F902" s="26" t="n">
        <v>62</v>
      </c>
      <c r="G902" s="26" t="n">
        <f aca="false">+(E902+F902)/2</f>
        <v>72.5</v>
      </c>
    </row>
    <row r="903" customFormat="false" ht="12.75" hidden="false" customHeight="false" outlineLevel="0" collapsed="false">
      <c r="B903" s="26" t="n">
        <v>1992</v>
      </c>
      <c r="C903" s="26" t="n">
        <v>6</v>
      </c>
      <c r="D903" s="26" t="n">
        <v>18</v>
      </c>
      <c r="E903" s="26" t="n">
        <v>78</v>
      </c>
      <c r="F903" s="26" t="n">
        <v>60</v>
      </c>
      <c r="G903" s="26" t="n">
        <f aca="false">+(E903+F903)/2</f>
        <v>69</v>
      </c>
    </row>
    <row r="904" customFormat="false" ht="12.75" hidden="false" customHeight="false" outlineLevel="0" collapsed="false">
      <c r="B904" s="26" t="n">
        <v>1992</v>
      </c>
      <c r="C904" s="26" t="n">
        <v>6</v>
      </c>
      <c r="D904" s="26" t="n">
        <v>19</v>
      </c>
      <c r="E904" s="26" t="n">
        <v>69</v>
      </c>
      <c r="F904" s="26" t="n">
        <v>65</v>
      </c>
      <c r="G904" s="26" t="n">
        <f aca="false">+(E904+F904)/2</f>
        <v>67</v>
      </c>
    </row>
    <row r="905" customFormat="false" ht="12.75" hidden="false" customHeight="false" outlineLevel="0" collapsed="false">
      <c r="B905" s="26" t="n">
        <v>1992</v>
      </c>
      <c r="C905" s="26" t="n">
        <v>6</v>
      </c>
      <c r="D905" s="26" t="n">
        <v>20</v>
      </c>
      <c r="E905" s="26" t="n">
        <v>80</v>
      </c>
      <c r="F905" s="26" t="n">
        <v>63</v>
      </c>
      <c r="G905" s="26" t="n">
        <f aca="false">+(E905+F905)/2</f>
        <v>71.5</v>
      </c>
    </row>
    <row r="906" customFormat="false" ht="12.75" hidden="false" customHeight="false" outlineLevel="0" collapsed="false">
      <c r="B906" s="26" t="n">
        <v>1992</v>
      </c>
      <c r="C906" s="26" t="n">
        <v>6</v>
      </c>
      <c r="D906" s="26" t="n">
        <v>21</v>
      </c>
      <c r="E906" s="26" t="n">
        <v>75</v>
      </c>
      <c r="F906" s="26" t="n">
        <v>57</v>
      </c>
      <c r="G906" s="26" t="n">
        <f aca="false">+(E906+F906)/2</f>
        <v>66</v>
      </c>
    </row>
    <row r="907" customFormat="false" ht="12.75" hidden="false" customHeight="false" outlineLevel="0" collapsed="false">
      <c r="B907" s="26" t="n">
        <v>1992</v>
      </c>
      <c r="C907" s="26" t="n">
        <v>6</v>
      </c>
      <c r="D907" s="26" t="n">
        <v>22</v>
      </c>
      <c r="E907" s="26" t="n">
        <v>65</v>
      </c>
      <c r="F907" s="26" t="n">
        <v>53</v>
      </c>
      <c r="G907" s="26" t="n">
        <f aca="false">+(E907+F907)/2</f>
        <v>59</v>
      </c>
    </row>
    <row r="908" customFormat="false" ht="12.75" hidden="false" customHeight="false" outlineLevel="0" collapsed="false">
      <c r="B908" s="26" t="n">
        <v>1992</v>
      </c>
      <c r="C908" s="26" t="n">
        <v>6</v>
      </c>
      <c r="D908" s="26" t="n">
        <v>23</v>
      </c>
      <c r="E908" s="26" t="n">
        <v>76</v>
      </c>
      <c r="F908" s="26" t="n">
        <v>52</v>
      </c>
      <c r="G908" s="26" t="n">
        <f aca="false">+(E908+F908)/2</f>
        <v>64</v>
      </c>
    </row>
    <row r="909" customFormat="false" ht="12.75" hidden="false" customHeight="false" outlineLevel="0" collapsed="false">
      <c r="B909" s="26" t="n">
        <v>1992</v>
      </c>
      <c r="C909" s="26" t="n">
        <v>6</v>
      </c>
      <c r="D909" s="26" t="n">
        <v>24</v>
      </c>
      <c r="E909" s="26" t="n">
        <v>77</v>
      </c>
      <c r="F909" s="26" t="n">
        <v>61</v>
      </c>
      <c r="G909" s="26" t="n">
        <f aca="false">+(E909+F909)/2</f>
        <v>69</v>
      </c>
    </row>
    <row r="910" customFormat="false" ht="12.75" hidden="false" customHeight="false" outlineLevel="0" collapsed="false">
      <c r="B910" s="26" t="n">
        <v>1992</v>
      </c>
      <c r="C910" s="26" t="n">
        <v>6</v>
      </c>
      <c r="D910" s="26" t="n">
        <v>25</v>
      </c>
      <c r="E910" s="26" t="n">
        <v>78</v>
      </c>
      <c r="F910" s="26" t="n">
        <v>61</v>
      </c>
      <c r="G910" s="26" t="n">
        <f aca="false">+(E910+F910)/2</f>
        <v>69.5</v>
      </c>
    </row>
    <row r="911" customFormat="false" ht="12.75" hidden="false" customHeight="false" outlineLevel="0" collapsed="false">
      <c r="B911" s="26" t="n">
        <v>1992</v>
      </c>
      <c r="C911" s="26" t="n">
        <v>6</v>
      </c>
      <c r="D911" s="26" t="n">
        <v>26</v>
      </c>
      <c r="E911" s="26" t="n">
        <v>79</v>
      </c>
      <c r="F911" s="26" t="n">
        <v>61</v>
      </c>
      <c r="G911" s="26" t="n">
        <f aca="false">+(E911+F911)/2</f>
        <v>70</v>
      </c>
    </row>
    <row r="912" customFormat="false" ht="12.75" hidden="false" customHeight="false" outlineLevel="0" collapsed="false">
      <c r="B912" s="26" t="n">
        <v>1992</v>
      </c>
      <c r="C912" s="26" t="n">
        <v>6</v>
      </c>
      <c r="D912" s="26" t="n">
        <v>27</v>
      </c>
      <c r="E912" s="26" t="n">
        <v>80</v>
      </c>
      <c r="F912" s="26" t="n">
        <v>62</v>
      </c>
      <c r="G912" s="26" t="n">
        <f aca="false">+(E912+F912)/2</f>
        <v>71</v>
      </c>
    </row>
    <row r="913" customFormat="false" ht="12.75" hidden="false" customHeight="false" outlineLevel="0" collapsed="false">
      <c r="B913" s="26" t="n">
        <v>1992</v>
      </c>
      <c r="C913" s="26" t="n">
        <v>6</v>
      </c>
      <c r="D913" s="26" t="n">
        <v>28</v>
      </c>
      <c r="E913" s="26" t="n">
        <v>85</v>
      </c>
      <c r="F913" s="26" t="n">
        <v>62</v>
      </c>
      <c r="G913" s="26" t="n">
        <f aca="false">+(E913+F913)/2</f>
        <v>73.5</v>
      </c>
    </row>
    <row r="914" customFormat="false" ht="12.75" hidden="false" customHeight="false" outlineLevel="0" collapsed="false">
      <c r="B914" s="26" t="n">
        <v>1992</v>
      </c>
      <c r="C914" s="26" t="n">
        <v>6</v>
      </c>
      <c r="D914" s="26" t="n">
        <v>29</v>
      </c>
      <c r="E914" s="26" t="n">
        <v>84</v>
      </c>
      <c r="F914" s="26" t="n">
        <v>64</v>
      </c>
      <c r="G914" s="26" t="n">
        <f aca="false">+(E914+F914)/2</f>
        <v>74</v>
      </c>
    </row>
    <row r="915" customFormat="false" ht="12.75" hidden="false" customHeight="false" outlineLevel="0" collapsed="false">
      <c r="B915" s="26" t="n">
        <v>1992</v>
      </c>
      <c r="C915" s="26" t="n">
        <v>6</v>
      </c>
      <c r="D915" s="26" t="n">
        <v>30</v>
      </c>
      <c r="E915" s="26" t="n">
        <v>85</v>
      </c>
      <c r="F915" s="26" t="n">
        <v>69</v>
      </c>
      <c r="G915" s="26" t="n">
        <f aca="false">+(E915+F915)/2</f>
        <v>77</v>
      </c>
    </row>
    <row r="916" customFormat="false" ht="12.75" hidden="false" customHeight="false" outlineLevel="0" collapsed="false">
      <c r="B916" s="26" t="n">
        <v>1992</v>
      </c>
      <c r="C916" s="26" t="n">
        <v>7</v>
      </c>
      <c r="D916" s="26" t="n">
        <v>1</v>
      </c>
      <c r="E916" s="26" t="n">
        <v>89</v>
      </c>
      <c r="F916" s="26" t="n">
        <v>72</v>
      </c>
      <c r="G916" s="26" t="n">
        <f aca="false">+(E916+F916)/2</f>
        <v>80.5</v>
      </c>
    </row>
    <row r="917" customFormat="false" ht="12.75" hidden="false" customHeight="false" outlineLevel="0" collapsed="false">
      <c r="B917" s="26" t="n">
        <v>1992</v>
      </c>
      <c r="C917" s="26" t="n">
        <v>7</v>
      </c>
      <c r="D917" s="26" t="n">
        <v>2</v>
      </c>
      <c r="E917" s="26" t="n">
        <v>79</v>
      </c>
      <c r="F917" s="26" t="n">
        <v>63</v>
      </c>
      <c r="G917" s="26" t="n">
        <f aca="false">+(E917+F917)/2</f>
        <v>71</v>
      </c>
    </row>
    <row r="918" customFormat="false" ht="12.75" hidden="false" customHeight="false" outlineLevel="0" collapsed="false">
      <c r="B918" s="26" t="n">
        <v>1992</v>
      </c>
      <c r="C918" s="26" t="n">
        <v>7</v>
      </c>
      <c r="D918" s="26" t="n">
        <v>3</v>
      </c>
      <c r="E918" s="26" t="n">
        <v>74</v>
      </c>
      <c r="F918" s="26" t="n">
        <v>59</v>
      </c>
      <c r="G918" s="26" t="n">
        <f aca="false">+(E918+F918)/2</f>
        <v>66.5</v>
      </c>
    </row>
    <row r="919" customFormat="false" ht="12.75" hidden="false" customHeight="false" outlineLevel="0" collapsed="false">
      <c r="B919" s="26" t="n">
        <v>1992</v>
      </c>
      <c r="C919" s="26" t="n">
        <v>7</v>
      </c>
      <c r="D919" s="26" t="n">
        <v>4</v>
      </c>
      <c r="E919" s="26" t="n">
        <v>81</v>
      </c>
      <c r="F919" s="26" t="n">
        <v>60</v>
      </c>
      <c r="G919" s="26" t="n">
        <f aca="false">+(E919+F919)/2</f>
        <v>70.5</v>
      </c>
    </row>
    <row r="920" customFormat="false" ht="12.75" hidden="false" customHeight="false" outlineLevel="0" collapsed="false">
      <c r="B920" s="26" t="n">
        <v>1992</v>
      </c>
      <c r="C920" s="26" t="n">
        <v>7</v>
      </c>
      <c r="D920" s="26" t="n">
        <v>5</v>
      </c>
      <c r="E920" s="26" t="n">
        <v>79</v>
      </c>
      <c r="F920" s="26" t="n">
        <v>66</v>
      </c>
      <c r="G920" s="26" t="n">
        <f aca="false">+(E920+F920)/2</f>
        <v>72.5</v>
      </c>
    </row>
    <row r="921" customFormat="false" ht="12.75" hidden="false" customHeight="false" outlineLevel="0" collapsed="false">
      <c r="B921" s="26" t="n">
        <v>1992</v>
      </c>
      <c r="C921" s="26" t="n">
        <v>7</v>
      </c>
      <c r="D921" s="26" t="n">
        <v>6</v>
      </c>
      <c r="E921" s="26" t="n">
        <v>83</v>
      </c>
      <c r="F921" s="26" t="n">
        <v>65</v>
      </c>
      <c r="G921" s="26" t="n">
        <f aca="false">+(E921+F921)/2</f>
        <v>74</v>
      </c>
    </row>
    <row r="922" customFormat="false" ht="12.75" hidden="false" customHeight="false" outlineLevel="0" collapsed="false">
      <c r="B922" s="26" t="n">
        <v>1992</v>
      </c>
      <c r="C922" s="26" t="n">
        <v>7</v>
      </c>
      <c r="D922" s="26" t="n">
        <v>7</v>
      </c>
      <c r="E922" s="26" t="n">
        <v>83</v>
      </c>
      <c r="F922" s="26" t="n">
        <v>63</v>
      </c>
      <c r="G922" s="26" t="n">
        <f aca="false">+(E922+F922)/2</f>
        <v>73</v>
      </c>
    </row>
    <row r="923" customFormat="false" ht="12.75" hidden="false" customHeight="false" outlineLevel="0" collapsed="false">
      <c r="B923" s="26" t="n">
        <v>1992</v>
      </c>
      <c r="C923" s="26" t="n">
        <v>7</v>
      </c>
      <c r="D923" s="26" t="n">
        <v>8</v>
      </c>
      <c r="E923" s="26" t="n">
        <v>84</v>
      </c>
      <c r="F923" s="26" t="n">
        <v>63</v>
      </c>
      <c r="G923" s="26" t="n">
        <f aca="false">+(E923+F923)/2</f>
        <v>73.5</v>
      </c>
    </row>
    <row r="924" customFormat="false" ht="12.75" hidden="false" customHeight="false" outlineLevel="0" collapsed="false">
      <c r="B924" s="26" t="n">
        <v>1992</v>
      </c>
      <c r="C924" s="26" t="n">
        <v>7</v>
      </c>
      <c r="D924" s="26" t="n">
        <v>9</v>
      </c>
      <c r="E924" s="26" t="n">
        <v>91</v>
      </c>
      <c r="F924" s="26" t="n">
        <v>65</v>
      </c>
      <c r="G924" s="26" t="n">
        <f aca="false">+(E924+F924)/2</f>
        <v>78</v>
      </c>
    </row>
    <row r="925" customFormat="false" ht="12.75" hidden="false" customHeight="false" outlineLevel="0" collapsed="false">
      <c r="B925" s="26" t="n">
        <v>1992</v>
      </c>
      <c r="C925" s="26" t="n">
        <v>7</v>
      </c>
      <c r="D925" s="26" t="n">
        <v>10</v>
      </c>
      <c r="E925" s="26" t="n">
        <v>89</v>
      </c>
      <c r="F925" s="26" t="n">
        <v>70</v>
      </c>
      <c r="G925" s="26" t="n">
        <f aca="false">+(E925+F925)/2</f>
        <v>79.5</v>
      </c>
    </row>
    <row r="926" customFormat="false" ht="12.75" hidden="false" customHeight="false" outlineLevel="0" collapsed="false">
      <c r="B926" s="26" t="n">
        <v>1992</v>
      </c>
      <c r="C926" s="26" t="n">
        <v>7</v>
      </c>
      <c r="D926" s="26" t="n">
        <v>11</v>
      </c>
      <c r="E926" s="26" t="n">
        <v>87</v>
      </c>
      <c r="F926" s="26" t="n">
        <v>75</v>
      </c>
      <c r="G926" s="26" t="n">
        <f aca="false">+(E926+F926)/2</f>
        <v>81</v>
      </c>
    </row>
    <row r="927" customFormat="false" ht="12.75" hidden="false" customHeight="false" outlineLevel="0" collapsed="false">
      <c r="B927" s="26" t="n">
        <v>1992</v>
      </c>
      <c r="C927" s="26" t="n">
        <v>7</v>
      </c>
      <c r="D927" s="26" t="n">
        <v>12</v>
      </c>
      <c r="E927" s="26" t="n">
        <v>82</v>
      </c>
      <c r="F927" s="26" t="n">
        <v>70</v>
      </c>
      <c r="G927" s="26" t="n">
        <f aca="false">+(E927+F927)/2</f>
        <v>76</v>
      </c>
    </row>
    <row r="928" customFormat="false" ht="12.75" hidden="false" customHeight="false" outlineLevel="0" collapsed="false">
      <c r="B928" s="26" t="n">
        <v>1992</v>
      </c>
      <c r="C928" s="26" t="n">
        <v>7</v>
      </c>
      <c r="D928" s="26" t="n">
        <v>13</v>
      </c>
      <c r="E928" s="26" t="n">
        <v>91</v>
      </c>
      <c r="F928" s="26" t="n">
        <v>73</v>
      </c>
      <c r="G928" s="26" t="n">
        <f aca="false">+(E928+F928)/2</f>
        <v>82</v>
      </c>
    </row>
    <row r="929" customFormat="false" ht="12.75" hidden="false" customHeight="false" outlineLevel="0" collapsed="false">
      <c r="B929" s="26" t="n">
        <v>1992</v>
      </c>
      <c r="C929" s="26" t="n">
        <v>7</v>
      </c>
      <c r="D929" s="26" t="n">
        <v>14</v>
      </c>
      <c r="E929" s="26" t="n">
        <v>93</v>
      </c>
      <c r="F929" s="26" t="n">
        <v>67</v>
      </c>
      <c r="G929" s="26" t="n">
        <f aca="false">+(E929+F929)/2</f>
        <v>80</v>
      </c>
    </row>
    <row r="930" customFormat="false" ht="12.75" hidden="false" customHeight="false" outlineLevel="0" collapsed="false">
      <c r="B930" s="26" t="n">
        <v>1992</v>
      </c>
      <c r="C930" s="26" t="n">
        <v>7</v>
      </c>
      <c r="D930" s="26" t="n">
        <v>15</v>
      </c>
      <c r="E930" s="26" t="n">
        <v>92</v>
      </c>
      <c r="F930" s="26" t="n">
        <v>66</v>
      </c>
      <c r="G930" s="26" t="n">
        <f aca="false">+(E930+F930)/2</f>
        <v>79</v>
      </c>
    </row>
    <row r="931" customFormat="false" ht="12.75" hidden="false" customHeight="false" outlineLevel="0" collapsed="false">
      <c r="B931" s="26" t="n">
        <v>1992</v>
      </c>
      <c r="C931" s="26" t="n">
        <v>7</v>
      </c>
      <c r="D931" s="26" t="n">
        <v>16</v>
      </c>
      <c r="E931" s="26" t="n">
        <v>79</v>
      </c>
      <c r="F931" s="26" t="n">
        <v>65</v>
      </c>
      <c r="G931" s="26" t="n">
        <f aca="false">+(E931+F931)/2</f>
        <v>72</v>
      </c>
    </row>
    <row r="932" customFormat="false" ht="12.75" hidden="false" customHeight="false" outlineLevel="0" collapsed="false">
      <c r="B932" s="26" t="n">
        <v>1992</v>
      </c>
      <c r="C932" s="26" t="n">
        <v>7</v>
      </c>
      <c r="D932" s="26" t="n">
        <v>17</v>
      </c>
      <c r="E932" s="26" t="n">
        <v>72</v>
      </c>
      <c r="F932" s="26" t="n">
        <v>67</v>
      </c>
      <c r="G932" s="26" t="n">
        <f aca="false">+(E932+F932)/2</f>
        <v>69.5</v>
      </c>
    </row>
    <row r="933" customFormat="false" ht="12.75" hidden="false" customHeight="false" outlineLevel="0" collapsed="false">
      <c r="B933" s="26" t="n">
        <v>1992</v>
      </c>
      <c r="C933" s="26" t="n">
        <v>7</v>
      </c>
      <c r="D933" s="26" t="n">
        <v>18</v>
      </c>
      <c r="E933" s="26" t="n">
        <v>84</v>
      </c>
      <c r="F933" s="26" t="n">
        <v>70</v>
      </c>
      <c r="G933" s="26" t="n">
        <f aca="false">+(E933+F933)/2</f>
        <v>77</v>
      </c>
    </row>
    <row r="934" customFormat="false" ht="12.75" hidden="false" customHeight="false" outlineLevel="0" collapsed="false">
      <c r="B934" s="26" t="n">
        <v>1992</v>
      </c>
      <c r="C934" s="26" t="n">
        <v>7</v>
      </c>
      <c r="D934" s="26" t="n">
        <v>19</v>
      </c>
      <c r="E934" s="26" t="n">
        <v>85</v>
      </c>
      <c r="F934" s="26" t="n">
        <v>69</v>
      </c>
      <c r="G934" s="26" t="n">
        <f aca="false">+(E934+F934)/2</f>
        <v>77</v>
      </c>
    </row>
    <row r="935" customFormat="false" ht="12.75" hidden="false" customHeight="false" outlineLevel="0" collapsed="false">
      <c r="B935" s="26" t="n">
        <v>1992</v>
      </c>
      <c r="C935" s="26" t="n">
        <v>7</v>
      </c>
      <c r="D935" s="26" t="n">
        <v>20</v>
      </c>
      <c r="E935" s="26" t="n">
        <v>89</v>
      </c>
      <c r="F935" s="26" t="n">
        <v>70</v>
      </c>
      <c r="G935" s="26" t="n">
        <f aca="false">+(E935+F935)/2</f>
        <v>79.5</v>
      </c>
    </row>
    <row r="936" customFormat="false" ht="12.75" hidden="false" customHeight="false" outlineLevel="0" collapsed="false">
      <c r="B936" s="26" t="n">
        <v>1992</v>
      </c>
      <c r="C936" s="26" t="n">
        <v>7</v>
      </c>
      <c r="D936" s="26" t="n">
        <v>21</v>
      </c>
      <c r="E936" s="26" t="n">
        <v>87</v>
      </c>
      <c r="F936" s="26" t="n">
        <v>70</v>
      </c>
      <c r="G936" s="26" t="n">
        <f aca="false">+(E936+F936)/2</f>
        <v>78.5</v>
      </c>
    </row>
    <row r="937" customFormat="false" ht="12.75" hidden="false" customHeight="false" outlineLevel="0" collapsed="false">
      <c r="B937" s="26" t="n">
        <v>1992</v>
      </c>
      <c r="C937" s="26" t="n">
        <v>7</v>
      </c>
      <c r="D937" s="26" t="n">
        <v>22</v>
      </c>
      <c r="E937" s="26" t="n">
        <v>82</v>
      </c>
      <c r="F937" s="26" t="n">
        <v>63</v>
      </c>
      <c r="G937" s="26" t="n">
        <f aca="false">+(E937+F937)/2</f>
        <v>72.5</v>
      </c>
    </row>
    <row r="938" customFormat="false" ht="12.75" hidden="false" customHeight="false" outlineLevel="0" collapsed="false">
      <c r="B938" s="26" t="n">
        <v>1992</v>
      </c>
      <c r="C938" s="26" t="n">
        <v>7</v>
      </c>
      <c r="D938" s="26" t="n">
        <v>23</v>
      </c>
      <c r="E938" s="26" t="n">
        <v>70</v>
      </c>
      <c r="F938" s="26" t="n">
        <v>59</v>
      </c>
      <c r="G938" s="26" t="n">
        <f aca="false">+(E938+F938)/2</f>
        <v>64.5</v>
      </c>
    </row>
    <row r="939" customFormat="false" ht="12.75" hidden="false" customHeight="false" outlineLevel="0" collapsed="false">
      <c r="B939" s="26" t="n">
        <v>1992</v>
      </c>
      <c r="C939" s="26" t="n">
        <v>7</v>
      </c>
      <c r="D939" s="26" t="n">
        <v>24</v>
      </c>
      <c r="E939" s="26" t="n">
        <v>70</v>
      </c>
      <c r="F939" s="26" t="n">
        <v>59</v>
      </c>
      <c r="G939" s="26" t="n">
        <f aca="false">+(E939+F939)/2</f>
        <v>64.5</v>
      </c>
    </row>
    <row r="940" customFormat="false" ht="12.75" hidden="false" customHeight="false" outlineLevel="0" collapsed="false">
      <c r="B940" s="26" t="n">
        <v>1992</v>
      </c>
      <c r="C940" s="26" t="n">
        <v>7</v>
      </c>
      <c r="D940" s="26" t="n">
        <v>25</v>
      </c>
      <c r="E940" s="26" t="n">
        <v>79</v>
      </c>
      <c r="F940" s="26" t="n">
        <v>60</v>
      </c>
      <c r="G940" s="26" t="n">
        <f aca="false">+(E940+F940)/2</f>
        <v>69.5</v>
      </c>
    </row>
    <row r="941" customFormat="false" ht="12.75" hidden="false" customHeight="false" outlineLevel="0" collapsed="false">
      <c r="B941" s="26" t="n">
        <v>1992</v>
      </c>
      <c r="C941" s="26" t="n">
        <v>7</v>
      </c>
      <c r="D941" s="26" t="n">
        <v>26</v>
      </c>
      <c r="E941" s="26" t="n">
        <v>74</v>
      </c>
      <c r="F941" s="26" t="n">
        <v>64</v>
      </c>
      <c r="G941" s="26" t="n">
        <f aca="false">+(E941+F941)/2</f>
        <v>69</v>
      </c>
    </row>
    <row r="942" customFormat="false" ht="12.75" hidden="false" customHeight="false" outlineLevel="0" collapsed="false">
      <c r="B942" s="26" t="n">
        <v>1992</v>
      </c>
      <c r="C942" s="26" t="n">
        <v>7</v>
      </c>
      <c r="D942" s="26" t="n">
        <v>27</v>
      </c>
      <c r="E942" s="26" t="n">
        <v>84</v>
      </c>
      <c r="F942" s="26" t="n">
        <v>69</v>
      </c>
      <c r="G942" s="26" t="n">
        <f aca="false">+(E942+F942)/2</f>
        <v>76.5</v>
      </c>
    </row>
    <row r="943" customFormat="false" ht="12.75" hidden="false" customHeight="false" outlineLevel="0" collapsed="false">
      <c r="B943" s="26" t="n">
        <v>1992</v>
      </c>
      <c r="C943" s="26" t="n">
        <v>7</v>
      </c>
      <c r="D943" s="26" t="n">
        <v>28</v>
      </c>
      <c r="E943" s="26" t="n">
        <v>78</v>
      </c>
      <c r="F943" s="26" t="n">
        <v>64</v>
      </c>
      <c r="G943" s="26" t="n">
        <f aca="false">+(E943+F943)/2</f>
        <v>71</v>
      </c>
    </row>
    <row r="944" customFormat="false" ht="12.75" hidden="false" customHeight="false" outlineLevel="0" collapsed="false">
      <c r="B944" s="26" t="n">
        <v>1992</v>
      </c>
      <c r="C944" s="26" t="n">
        <v>7</v>
      </c>
      <c r="D944" s="26" t="n">
        <v>29</v>
      </c>
      <c r="E944" s="26" t="n">
        <v>88</v>
      </c>
      <c r="F944" s="26" t="n">
        <v>62</v>
      </c>
      <c r="G944" s="26" t="n">
        <f aca="false">+(E944+F944)/2</f>
        <v>75</v>
      </c>
    </row>
    <row r="945" customFormat="false" ht="12.75" hidden="false" customHeight="false" outlineLevel="0" collapsed="false">
      <c r="B945" s="26" t="n">
        <v>1992</v>
      </c>
      <c r="C945" s="26" t="n">
        <v>7</v>
      </c>
      <c r="D945" s="26" t="n">
        <v>30</v>
      </c>
      <c r="E945" s="26" t="n">
        <v>81</v>
      </c>
      <c r="F945" s="26" t="n">
        <v>68</v>
      </c>
      <c r="G945" s="26" t="n">
        <f aca="false">+(E945+F945)/2</f>
        <v>74.5</v>
      </c>
    </row>
    <row r="946" customFormat="false" ht="12.75" hidden="false" customHeight="false" outlineLevel="0" collapsed="false">
      <c r="B946" s="26" t="n">
        <v>1992</v>
      </c>
      <c r="C946" s="26" t="n">
        <v>7</v>
      </c>
      <c r="D946" s="26" t="n">
        <v>31</v>
      </c>
      <c r="E946" s="26" t="n">
        <v>77</v>
      </c>
      <c r="F946" s="26" t="n">
        <v>66</v>
      </c>
      <c r="G946" s="26" t="n">
        <f aca="false">+(E946+F946)/2</f>
        <v>71.5</v>
      </c>
    </row>
    <row r="947" customFormat="false" ht="12.75" hidden="false" customHeight="false" outlineLevel="0" collapsed="false">
      <c r="B947" s="26" t="n">
        <v>1992</v>
      </c>
      <c r="C947" s="26" t="n">
        <v>8</v>
      </c>
      <c r="D947" s="26" t="n">
        <v>1</v>
      </c>
      <c r="E947" s="26" t="n">
        <v>80</v>
      </c>
      <c r="F947" s="26" t="n">
        <v>63</v>
      </c>
      <c r="G947" s="26" t="n">
        <f aca="false">+(E947+F947)/2</f>
        <v>71.5</v>
      </c>
    </row>
    <row r="948" customFormat="false" ht="12.75" hidden="false" customHeight="false" outlineLevel="0" collapsed="false">
      <c r="B948" s="26" t="n">
        <v>1992</v>
      </c>
      <c r="C948" s="26" t="n">
        <v>8</v>
      </c>
      <c r="D948" s="26" t="n">
        <v>2</v>
      </c>
      <c r="E948" s="26" t="n">
        <v>85</v>
      </c>
      <c r="F948" s="26" t="n">
        <v>63</v>
      </c>
      <c r="G948" s="26" t="n">
        <f aca="false">+(E948+F948)/2</f>
        <v>74</v>
      </c>
    </row>
    <row r="949" customFormat="false" ht="12.75" hidden="false" customHeight="false" outlineLevel="0" collapsed="false">
      <c r="B949" s="26" t="n">
        <v>1992</v>
      </c>
      <c r="C949" s="26" t="n">
        <v>8</v>
      </c>
      <c r="D949" s="26" t="n">
        <v>3</v>
      </c>
      <c r="E949" s="26" t="n">
        <v>83</v>
      </c>
      <c r="F949" s="26" t="n">
        <v>67</v>
      </c>
      <c r="G949" s="26" t="n">
        <f aca="false">+(E949+F949)/2</f>
        <v>75</v>
      </c>
    </row>
    <row r="950" customFormat="false" ht="12.75" hidden="false" customHeight="false" outlineLevel="0" collapsed="false">
      <c r="B950" s="26" t="n">
        <v>1992</v>
      </c>
      <c r="C950" s="26" t="n">
        <v>8</v>
      </c>
      <c r="D950" s="26" t="n">
        <v>4</v>
      </c>
      <c r="E950" s="26" t="n">
        <v>84</v>
      </c>
      <c r="F950" s="26" t="n">
        <v>65</v>
      </c>
      <c r="G950" s="26" t="n">
        <f aca="false">+(E950+F950)/2</f>
        <v>74.5</v>
      </c>
    </row>
    <row r="951" customFormat="false" ht="12.75" hidden="false" customHeight="false" outlineLevel="0" collapsed="false">
      <c r="B951" s="26" t="n">
        <v>1992</v>
      </c>
      <c r="C951" s="26" t="n">
        <v>8</v>
      </c>
      <c r="D951" s="26" t="n">
        <v>5</v>
      </c>
      <c r="E951" s="26" t="n">
        <v>81</v>
      </c>
      <c r="F951" s="26" t="n">
        <v>62</v>
      </c>
      <c r="G951" s="26" t="n">
        <f aca="false">+(E951+F951)/2</f>
        <v>71.5</v>
      </c>
    </row>
    <row r="952" customFormat="false" ht="12.75" hidden="false" customHeight="false" outlineLevel="0" collapsed="false">
      <c r="B952" s="26" t="n">
        <v>1992</v>
      </c>
      <c r="C952" s="26" t="n">
        <v>8</v>
      </c>
      <c r="D952" s="26" t="n">
        <v>6</v>
      </c>
      <c r="E952" s="26" t="n">
        <v>86</v>
      </c>
      <c r="F952" s="26" t="n">
        <v>60</v>
      </c>
      <c r="G952" s="26" t="n">
        <f aca="false">+(E952+F952)/2</f>
        <v>73</v>
      </c>
    </row>
    <row r="953" customFormat="false" ht="12.75" hidden="false" customHeight="false" outlineLevel="0" collapsed="false">
      <c r="B953" s="26" t="n">
        <v>1992</v>
      </c>
      <c r="C953" s="26" t="n">
        <v>8</v>
      </c>
      <c r="D953" s="26" t="n">
        <v>7</v>
      </c>
      <c r="E953" s="26" t="n">
        <v>85</v>
      </c>
      <c r="F953" s="26" t="n">
        <v>63</v>
      </c>
      <c r="G953" s="26" t="n">
        <f aca="false">+(E953+F953)/2</f>
        <v>74</v>
      </c>
    </row>
    <row r="954" customFormat="false" ht="12.75" hidden="false" customHeight="false" outlineLevel="0" collapsed="false">
      <c r="B954" s="26" t="n">
        <v>1992</v>
      </c>
      <c r="C954" s="26" t="n">
        <v>8</v>
      </c>
      <c r="D954" s="26" t="n">
        <v>8</v>
      </c>
      <c r="E954" s="26" t="n">
        <v>77</v>
      </c>
      <c r="F954" s="26" t="n">
        <v>63</v>
      </c>
      <c r="G954" s="26" t="n">
        <f aca="false">+(E954+F954)/2</f>
        <v>70</v>
      </c>
    </row>
    <row r="955" customFormat="false" ht="12.75" hidden="false" customHeight="false" outlineLevel="0" collapsed="false">
      <c r="B955" s="26" t="n">
        <v>1992</v>
      </c>
      <c r="C955" s="26" t="n">
        <v>8</v>
      </c>
      <c r="D955" s="26" t="n">
        <v>9</v>
      </c>
      <c r="E955" s="26" t="n">
        <v>84</v>
      </c>
      <c r="F955" s="26" t="n">
        <v>69</v>
      </c>
      <c r="G955" s="26" t="n">
        <f aca="false">+(E955+F955)/2</f>
        <v>76.5</v>
      </c>
    </row>
    <row r="956" customFormat="false" ht="12.75" hidden="false" customHeight="false" outlineLevel="0" collapsed="false">
      <c r="B956" s="26" t="n">
        <v>1992</v>
      </c>
      <c r="C956" s="26" t="n">
        <v>8</v>
      </c>
      <c r="D956" s="26" t="n">
        <v>10</v>
      </c>
      <c r="E956" s="26" t="n">
        <v>83</v>
      </c>
      <c r="F956" s="26" t="n">
        <v>69</v>
      </c>
      <c r="G956" s="26" t="n">
        <f aca="false">+(E956+F956)/2</f>
        <v>76</v>
      </c>
    </row>
    <row r="957" customFormat="false" ht="12.75" hidden="false" customHeight="false" outlineLevel="0" collapsed="false">
      <c r="B957" s="26" t="n">
        <v>1992</v>
      </c>
      <c r="C957" s="26" t="n">
        <v>8</v>
      </c>
      <c r="D957" s="26" t="n">
        <v>11</v>
      </c>
      <c r="E957" s="26" t="n">
        <v>91</v>
      </c>
      <c r="F957" s="26" t="n">
        <v>70</v>
      </c>
      <c r="G957" s="26" t="n">
        <f aca="false">+(E957+F957)/2</f>
        <v>80.5</v>
      </c>
    </row>
    <row r="958" customFormat="false" ht="12.75" hidden="false" customHeight="false" outlineLevel="0" collapsed="false">
      <c r="B958" s="26" t="n">
        <v>1992</v>
      </c>
      <c r="C958" s="26" t="n">
        <v>8</v>
      </c>
      <c r="D958" s="26" t="n">
        <v>12</v>
      </c>
      <c r="E958" s="26" t="n">
        <v>83</v>
      </c>
      <c r="F958" s="26" t="n">
        <v>66</v>
      </c>
      <c r="G958" s="26" t="n">
        <f aca="false">+(E958+F958)/2</f>
        <v>74.5</v>
      </c>
    </row>
    <row r="959" customFormat="false" ht="12.75" hidden="false" customHeight="false" outlineLevel="0" collapsed="false">
      <c r="B959" s="26" t="n">
        <v>1992</v>
      </c>
      <c r="C959" s="26" t="n">
        <v>8</v>
      </c>
      <c r="D959" s="26" t="n">
        <v>13</v>
      </c>
      <c r="E959" s="26" t="n">
        <v>78</v>
      </c>
      <c r="F959" s="26" t="n">
        <v>63</v>
      </c>
      <c r="G959" s="26" t="n">
        <f aca="false">+(E959+F959)/2</f>
        <v>70.5</v>
      </c>
    </row>
    <row r="960" customFormat="false" ht="12.75" hidden="false" customHeight="false" outlineLevel="0" collapsed="false">
      <c r="B960" s="26" t="n">
        <v>1992</v>
      </c>
      <c r="C960" s="26" t="n">
        <v>8</v>
      </c>
      <c r="D960" s="26" t="n">
        <v>14</v>
      </c>
      <c r="E960" s="26" t="n">
        <v>76</v>
      </c>
      <c r="F960" s="26" t="n">
        <v>62</v>
      </c>
      <c r="G960" s="26" t="n">
        <f aca="false">+(E960+F960)/2</f>
        <v>69</v>
      </c>
    </row>
    <row r="961" customFormat="false" ht="12.75" hidden="false" customHeight="false" outlineLevel="0" collapsed="false">
      <c r="B961" s="26" t="n">
        <v>1992</v>
      </c>
      <c r="C961" s="26" t="n">
        <v>8</v>
      </c>
      <c r="D961" s="26" t="n">
        <v>15</v>
      </c>
      <c r="E961" s="26" t="n">
        <v>66</v>
      </c>
      <c r="F961" s="26" t="n">
        <v>61</v>
      </c>
      <c r="G961" s="26" t="n">
        <f aca="false">+(E961+F961)/2</f>
        <v>63.5</v>
      </c>
    </row>
    <row r="962" customFormat="false" ht="12.75" hidden="false" customHeight="false" outlineLevel="0" collapsed="false">
      <c r="B962" s="26" t="n">
        <v>1992</v>
      </c>
      <c r="C962" s="26" t="n">
        <v>8</v>
      </c>
      <c r="D962" s="26" t="n">
        <v>16</v>
      </c>
      <c r="E962" s="26" t="n">
        <v>66</v>
      </c>
      <c r="F962" s="26" t="n">
        <v>60</v>
      </c>
      <c r="G962" s="26" t="n">
        <f aca="false">+(E962+F962)/2</f>
        <v>63</v>
      </c>
    </row>
    <row r="963" customFormat="false" ht="12.75" hidden="false" customHeight="false" outlineLevel="0" collapsed="false">
      <c r="B963" s="26" t="n">
        <v>1992</v>
      </c>
      <c r="C963" s="26" t="n">
        <v>8</v>
      </c>
      <c r="D963" s="26" t="n">
        <v>17</v>
      </c>
      <c r="E963" s="26" t="n">
        <v>68</v>
      </c>
      <c r="F963" s="26" t="n">
        <v>65</v>
      </c>
      <c r="G963" s="26" t="n">
        <f aca="false">+(E963+F963)/2</f>
        <v>66.5</v>
      </c>
    </row>
    <row r="964" customFormat="false" ht="12.75" hidden="false" customHeight="false" outlineLevel="0" collapsed="false">
      <c r="B964" s="26" t="n">
        <v>1992</v>
      </c>
      <c r="C964" s="26" t="n">
        <v>8</v>
      </c>
      <c r="D964" s="26" t="n">
        <v>18</v>
      </c>
      <c r="E964" s="26" t="n">
        <v>81</v>
      </c>
      <c r="F964" s="26" t="n">
        <v>66</v>
      </c>
      <c r="G964" s="26" t="n">
        <f aca="false">+(E964+F964)/2</f>
        <v>73.5</v>
      </c>
    </row>
    <row r="965" customFormat="false" ht="12.75" hidden="false" customHeight="false" outlineLevel="0" collapsed="false">
      <c r="B965" s="26" t="n">
        <v>1992</v>
      </c>
      <c r="C965" s="26" t="n">
        <v>8</v>
      </c>
      <c r="D965" s="26" t="n">
        <v>19</v>
      </c>
      <c r="E965" s="26" t="n">
        <v>84</v>
      </c>
      <c r="F965" s="26" t="n">
        <v>65</v>
      </c>
      <c r="G965" s="26" t="n">
        <f aca="false">+(E965+F965)/2</f>
        <v>74.5</v>
      </c>
    </row>
    <row r="966" customFormat="false" ht="12.75" hidden="false" customHeight="false" outlineLevel="0" collapsed="false">
      <c r="B966" s="26" t="n">
        <v>1992</v>
      </c>
      <c r="C966" s="26" t="n">
        <v>8</v>
      </c>
      <c r="D966" s="26" t="n">
        <v>20</v>
      </c>
      <c r="E966" s="26" t="n">
        <v>78</v>
      </c>
      <c r="F966" s="26" t="n">
        <v>60</v>
      </c>
      <c r="G966" s="26" t="n">
        <f aca="false">+(E966+F966)/2</f>
        <v>69</v>
      </c>
    </row>
    <row r="967" customFormat="false" ht="12.75" hidden="false" customHeight="false" outlineLevel="0" collapsed="false">
      <c r="B967" s="26" t="n">
        <v>1992</v>
      </c>
      <c r="C967" s="26" t="n">
        <v>8</v>
      </c>
      <c r="D967" s="26" t="n">
        <v>21</v>
      </c>
      <c r="E967" s="26" t="n">
        <v>79</v>
      </c>
      <c r="F967" s="26" t="n">
        <v>57</v>
      </c>
      <c r="G967" s="26" t="n">
        <f aca="false">+(E967+F967)/2</f>
        <v>68</v>
      </c>
    </row>
    <row r="968" customFormat="false" ht="12.75" hidden="false" customHeight="false" outlineLevel="0" collapsed="false">
      <c r="B968" s="26" t="n">
        <v>1992</v>
      </c>
      <c r="C968" s="26" t="n">
        <v>8</v>
      </c>
      <c r="D968" s="26" t="n">
        <v>22</v>
      </c>
      <c r="E968" s="26" t="n">
        <v>82</v>
      </c>
      <c r="F968" s="26" t="n">
        <v>59</v>
      </c>
      <c r="G968" s="26" t="n">
        <f aca="false">+(E968+F968)/2</f>
        <v>70.5</v>
      </c>
    </row>
    <row r="969" customFormat="false" ht="12.75" hidden="false" customHeight="false" outlineLevel="0" collapsed="false">
      <c r="B969" s="26" t="n">
        <v>1992</v>
      </c>
      <c r="C969" s="26" t="n">
        <v>8</v>
      </c>
      <c r="D969" s="26" t="n">
        <v>23</v>
      </c>
      <c r="E969" s="26" t="n">
        <v>86</v>
      </c>
      <c r="F969" s="26" t="n">
        <v>63</v>
      </c>
      <c r="G969" s="26" t="n">
        <f aca="false">+(E969+F969)/2</f>
        <v>74.5</v>
      </c>
    </row>
    <row r="970" customFormat="false" ht="12.75" hidden="false" customHeight="false" outlineLevel="0" collapsed="false">
      <c r="B970" s="26" t="n">
        <v>1992</v>
      </c>
      <c r="C970" s="26" t="n">
        <v>8</v>
      </c>
      <c r="D970" s="26" t="n">
        <v>24</v>
      </c>
      <c r="E970" s="26" t="n">
        <v>85</v>
      </c>
      <c r="F970" s="26" t="n">
        <v>65</v>
      </c>
      <c r="G970" s="26" t="n">
        <f aca="false">+(E970+F970)/2</f>
        <v>75</v>
      </c>
    </row>
    <row r="971" customFormat="false" ht="12.75" hidden="false" customHeight="false" outlineLevel="0" collapsed="false">
      <c r="B971" s="26" t="n">
        <v>1992</v>
      </c>
      <c r="C971" s="26" t="n">
        <v>8</v>
      </c>
      <c r="D971" s="26" t="n">
        <v>25</v>
      </c>
      <c r="E971" s="26" t="n">
        <v>91</v>
      </c>
      <c r="F971" s="26" t="n">
        <v>69</v>
      </c>
      <c r="G971" s="26" t="n">
        <f aca="false">+(E971+F971)/2</f>
        <v>80</v>
      </c>
    </row>
    <row r="972" customFormat="false" ht="12.75" hidden="false" customHeight="false" outlineLevel="0" collapsed="false">
      <c r="B972" s="26" t="n">
        <v>1992</v>
      </c>
      <c r="C972" s="26" t="n">
        <v>8</v>
      </c>
      <c r="D972" s="26" t="n">
        <v>26</v>
      </c>
      <c r="E972" s="26" t="n">
        <v>90</v>
      </c>
      <c r="F972" s="26" t="n">
        <v>72</v>
      </c>
      <c r="G972" s="26" t="n">
        <f aca="false">+(E972+F972)/2</f>
        <v>81</v>
      </c>
    </row>
    <row r="973" customFormat="false" ht="12.75" hidden="false" customHeight="false" outlineLevel="0" collapsed="false">
      <c r="B973" s="26" t="n">
        <v>1992</v>
      </c>
      <c r="C973" s="26" t="n">
        <v>8</v>
      </c>
      <c r="D973" s="26" t="n">
        <v>27</v>
      </c>
      <c r="E973" s="26" t="n">
        <v>88</v>
      </c>
      <c r="F973" s="26" t="n">
        <v>72</v>
      </c>
      <c r="G973" s="26" t="n">
        <f aca="false">+(E973+F973)/2</f>
        <v>80</v>
      </c>
    </row>
    <row r="974" customFormat="false" ht="12.75" hidden="false" customHeight="false" outlineLevel="0" collapsed="false">
      <c r="B974" s="26" t="n">
        <v>1992</v>
      </c>
      <c r="C974" s="26" t="n">
        <v>8</v>
      </c>
      <c r="D974" s="26" t="n">
        <v>28</v>
      </c>
      <c r="E974" s="26" t="n">
        <v>85</v>
      </c>
      <c r="F974" s="26" t="n">
        <v>70</v>
      </c>
      <c r="G974" s="26" t="n">
        <f aca="false">+(E974+F974)/2</f>
        <v>77.5</v>
      </c>
    </row>
    <row r="975" customFormat="false" ht="12.75" hidden="false" customHeight="false" outlineLevel="0" collapsed="false">
      <c r="B975" s="26" t="n">
        <v>1992</v>
      </c>
      <c r="C975" s="26" t="n">
        <v>8</v>
      </c>
      <c r="D975" s="26" t="n">
        <v>29</v>
      </c>
      <c r="E975" s="26" t="n">
        <v>77</v>
      </c>
      <c r="F975" s="26" t="n">
        <v>62</v>
      </c>
      <c r="G975" s="26" t="n">
        <f aca="false">+(E975+F975)/2</f>
        <v>69.5</v>
      </c>
    </row>
    <row r="976" customFormat="false" ht="12.75" hidden="false" customHeight="false" outlineLevel="0" collapsed="false">
      <c r="B976" s="26" t="n">
        <v>1992</v>
      </c>
      <c r="C976" s="26" t="n">
        <v>8</v>
      </c>
      <c r="D976" s="26" t="n">
        <v>30</v>
      </c>
      <c r="E976" s="26" t="n">
        <v>80</v>
      </c>
      <c r="F976" s="26" t="n">
        <v>58</v>
      </c>
      <c r="G976" s="26" t="n">
        <f aca="false">+(E976+F976)/2</f>
        <v>69</v>
      </c>
    </row>
    <row r="977" customFormat="false" ht="12.75" hidden="false" customHeight="false" outlineLevel="0" collapsed="false">
      <c r="B977" s="26" t="n">
        <v>1992</v>
      </c>
      <c r="C977" s="26" t="n">
        <v>8</v>
      </c>
      <c r="D977" s="26" t="n">
        <v>31</v>
      </c>
      <c r="E977" s="26" t="n">
        <v>83</v>
      </c>
      <c r="F977" s="26" t="n">
        <v>66</v>
      </c>
      <c r="G977" s="26" t="n">
        <f aca="false">+(E977+F977)/2</f>
        <v>74.5</v>
      </c>
    </row>
    <row r="978" customFormat="false" ht="12.75" hidden="false" customHeight="false" outlineLevel="0" collapsed="false">
      <c r="B978" s="26" t="n">
        <v>1992</v>
      </c>
      <c r="C978" s="26" t="n">
        <v>9</v>
      </c>
      <c r="D978" s="26" t="n">
        <v>1</v>
      </c>
      <c r="E978" s="26" t="n">
        <v>77</v>
      </c>
      <c r="F978" s="26" t="n">
        <v>59</v>
      </c>
      <c r="G978" s="26" t="n">
        <f aca="false">+(E978+F978)/2</f>
        <v>68</v>
      </c>
    </row>
    <row r="979" customFormat="false" ht="12.75" hidden="false" customHeight="false" outlineLevel="0" collapsed="false">
      <c r="B979" s="26" t="n">
        <v>1992</v>
      </c>
      <c r="C979" s="26" t="n">
        <v>9</v>
      </c>
      <c r="D979" s="26" t="n">
        <v>2</v>
      </c>
      <c r="E979" s="26" t="n">
        <v>77</v>
      </c>
      <c r="F979" s="26" t="n">
        <v>56</v>
      </c>
      <c r="G979" s="26" t="n">
        <f aca="false">+(E979+F979)/2</f>
        <v>66.5</v>
      </c>
    </row>
    <row r="980" customFormat="false" ht="12.75" hidden="false" customHeight="false" outlineLevel="0" collapsed="false">
      <c r="B980" s="26" t="n">
        <v>1992</v>
      </c>
      <c r="C980" s="26" t="n">
        <v>9</v>
      </c>
      <c r="D980" s="26" t="n">
        <v>3</v>
      </c>
      <c r="E980" s="26" t="n">
        <v>77</v>
      </c>
      <c r="F980" s="26" t="n">
        <v>68</v>
      </c>
      <c r="G980" s="26" t="n">
        <f aca="false">+(E980+F980)/2</f>
        <v>72.5</v>
      </c>
    </row>
    <row r="981" customFormat="false" ht="12.75" hidden="false" customHeight="false" outlineLevel="0" collapsed="false">
      <c r="B981" s="26" t="n">
        <v>1992</v>
      </c>
      <c r="C981" s="26" t="n">
        <v>9</v>
      </c>
      <c r="D981" s="26" t="n">
        <v>4</v>
      </c>
      <c r="E981" s="26" t="n">
        <v>82</v>
      </c>
      <c r="F981" s="26" t="n">
        <v>68</v>
      </c>
      <c r="G981" s="26" t="n">
        <f aca="false">+(E981+F981)/2</f>
        <v>75</v>
      </c>
    </row>
    <row r="982" customFormat="false" ht="12.75" hidden="false" customHeight="false" outlineLevel="0" collapsed="false">
      <c r="B982" s="26" t="n">
        <v>1992</v>
      </c>
      <c r="C982" s="26" t="n">
        <v>9</v>
      </c>
      <c r="D982" s="26" t="n">
        <v>5</v>
      </c>
      <c r="E982" s="26" t="n">
        <v>78</v>
      </c>
      <c r="F982" s="26" t="n">
        <v>65</v>
      </c>
      <c r="G982" s="26" t="n">
        <f aca="false">+(E982+F982)/2</f>
        <v>71.5</v>
      </c>
    </row>
    <row r="983" customFormat="false" ht="12.75" hidden="false" customHeight="false" outlineLevel="0" collapsed="false">
      <c r="B983" s="26" t="n">
        <v>1992</v>
      </c>
      <c r="C983" s="26" t="n">
        <v>9</v>
      </c>
      <c r="D983" s="26" t="n">
        <v>6</v>
      </c>
      <c r="E983" s="26" t="n">
        <v>74</v>
      </c>
      <c r="F983" s="26" t="n">
        <v>64</v>
      </c>
      <c r="G983" s="26" t="n">
        <f aca="false">+(E983+F983)/2</f>
        <v>69</v>
      </c>
    </row>
    <row r="984" customFormat="false" ht="12.75" hidden="false" customHeight="false" outlineLevel="0" collapsed="false">
      <c r="B984" s="26" t="n">
        <v>1992</v>
      </c>
      <c r="C984" s="26" t="n">
        <v>9</v>
      </c>
      <c r="D984" s="26" t="n">
        <v>7</v>
      </c>
      <c r="E984" s="26" t="n">
        <v>75</v>
      </c>
      <c r="F984" s="26" t="n">
        <v>64</v>
      </c>
      <c r="G984" s="26" t="n">
        <f aca="false">+(E984+F984)/2</f>
        <v>69.5</v>
      </c>
    </row>
    <row r="985" customFormat="false" ht="12.75" hidden="false" customHeight="false" outlineLevel="0" collapsed="false">
      <c r="B985" s="26" t="n">
        <v>1992</v>
      </c>
      <c r="C985" s="26" t="n">
        <v>9</v>
      </c>
      <c r="D985" s="26" t="n">
        <v>8</v>
      </c>
      <c r="E985" s="26" t="n">
        <v>81</v>
      </c>
      <c r="F985" s="26" t="n">
        <v>68</v>
      </c>
      <c r="G985" s="26" t="n">
        <f aca="false">+(E985+F985)/2</f>
        <v>74.5</v>
      </c>
    </row>
    <row r="986" customFormat="false" ht="12.75" hidden="false" customHeight="false" outlineLevel="0" collapsed="false">
      <c r="B986" s="26" t="n">
        <v>1992</v>
      </c>
      <c r="C986" s="26" t="n">
        <v>9</v>
      </c>
      <c r="D986" s="26" t="n">
        <v>9</v>
      </c>
      <c r="E986" s="26" t="n">
        <v>85</v>
      </c>
      <c r="F986" s="26" t="n">
        <v>71</v>
      </c>
      <c r="G986" s="26" t="n">
        <f aca="false">+(E986+F986)/2</f>
        <v>78</v>
      </c>
    </row>
    <row r="987" customFormat="false" ht="12.75" hidden="false" customHeight="false" outlineLevel="0" collapsed="false">
      <c r="B987" s="26" t="n">
        <v>1992</v>
      </c>
      <c r="C987" s="26" t="n">
        <v>9</v>
      </c>
      <c r="D987" s="26" t="n">
        <v>10</v>
      </c>
      <c r="E987" s="26" t="n">
        <v>79</v>
      </c>
      <c r="F987" s="26" t="n">
        <v>67</v>
      </c>
      <c r="G987" s="26" t="n">
        <f aca="false">+(E987+F987)/2</f>
        <v>73</v>
      </c>
    </row>
    <row r="988" customFormat="false" ht="12.75" hidden="false" customHeight="false" outlineLevel="0" collapsed="false">
      <c r="B988" s="26" t="n">
        <v>1992</v>
      </c>
      <c r="C988" s="26" t="n">
        <v>9</v>
      </c>
      <c r="D988" s="26" t="n">
        <v>11</v>
      </c>
      <c r="E988" s="26" t="n">
        <v>78</v>
      </c>
      <c r="F988" s="26" t="n">
        <v>61</v>
      </c>
      <c r="G988" s="26" t="n">
        <f aca="false">+(E988+F988)/2</f>
        <v>69.5</v>
      </c>
    </row>
    <row r="989" customFormat="false" ht="12.75" hidden="false" customHeight="false" outlineLevel="0" collapsed="false">
      <c r="B989" s="26" t="n">
        <v>1992</v>
      </c>
      <c r="C989" s="26" t="n">
        <v>9</v>
      </c>
      <c r="D989" s="26" t="n">
        <v>12</v>
      </c>
      <c r="E989" s="26" t="n">
        <v>72</v>
      </c>
      <c r="F989" s="26" t="n">
        <v>56</v>
      </c>
      <c r="G989" s="26" t="n">
        <f aca="false">+(E989+F989)/2</f>
        <v>64</v>
      </c>
    </row>
    <row r="990" customFormat="false" ht="12.75" hidden="false" customHeight="false" outlineLevel="0" collapsed="false">
      <c r="B990" s="26" t="n">
        <v>1992</v>
      </c>
      <c r="C990" s="26" t="n">
        <v>9</v>
      </c>
      <c r="D990" s="26" t="n">
        <v>13</v>
      </c>
      <c r="E990" s="26" t="n">
        <v>75</v>
      </c>
      <c r="F990" s="26" t="n">
        <v>52</v>
      </c>
      <c r="G990" s="26" t="n">
        <f aca="false">+(E990+F990)/2</f>
        <v>63.5</v>
      </c>
    </row>
    <row r="991" customFormat="false" ht="12.75" hidden="false" customHeight="false" outlineLevel="0" collapsed="false">
      <c r="B991" s="26" t="n">
        <v>1992</v>
      </c>
      <c r="C991" s="26" t="n">
        <v>9</v>
      </c>
      <c r="D991" s="26" t="n">
        <v>14</v>
      </c>
      <c r="E991" s="26" t="n">
        <v>75</v>
      </c>
      <c r="F991" s="26" t="n">
        <v>56</v>
      </c>
      <c r="G991" s="26" t="n">
        <f aca="false">+(E991+F991)/2</f>
        <v>65.5</v>
      </c>
    </row>
    <row r="992" customFormat="false" ht="12.75" hidden="false" customHeight="false" outlineLevel="0" collapsed="false">
      <c r="B992" s="26" t="n">
        <v>1992</v>
      </c>
      <c r="C992" s="26" t="n">
        <v>9</v>
      </c>
      <c r="D992" s="26" t="n">
        <v>15</v>
      </c>
      <c r="E992" s="26" t="n">
        <v>79</v>
      </c>
      <c r="F992" s="26" t="n">
        <v>57</v>
      </c>
      <c r="G992" s="26" t="n">
        <f aca="false">+(E992+F992)/2</f>
        <v>68</v>
      </c>
    </row>
    <row r="993" customFormat="false" ht="12.75" hidden="false" customHeight="false" outlineLevel="0" collapsed="false">
      <c r="B993" s="26" t="n">
        <v>1992</v>
      </c>
      <c r="C993" s="26" t="n">
        <v>9</v>
      </c>
      <c r="D993" s="26" t="n">
        <v>16</v>
      </c>
      <c r="E993" s="26" t="n">
        <v>85</v>
      </c>
      <c r="F993" s="26" t="n">
        <v>63</v>
      </c>
      <c r="G993" s="26" t="n">
        <f aca="false">+(E993+F993)/2</f>
        <v>74</v>
      </c>
    </row>
    <row r="994" customFormat="false" ht="12.75" hidden="false" customHeight="false" outlineLevel="0" collapsed="false">
      <c r="B994" s="26" t="n">
        <v>1992</v>
      </c>
      <c r="C994" s="26" t="n">
        <v>9</v>
      </c>
      <c r="D994" s="26" t="n">
        <v>17</v>
      </c>
      <c r="E994" s="26" t="n">
        <v>85</v>
      </c>
      <c r="F994" s="26" t="n">
        <v>66</v>
      </c>
      <c r="G994" s="26" t="n">
        <f aca="false">+(E994+F994)/2</f>
        <v>75.5</v>
      </c>
    </row>
    <row r="995" customFormat="false" ht="12.75" hidden="false" customHeight="false" outlineLevel="0" collapsed="false">
      <c r="B995" s="26" t="n">
        <v>1992</v>
      </c>
      <c r="C995" s="26" t="n">
        <v>9</v>
      </c>
      <c r="D995" s="26" t="n">
        <v>18</v>
      </c>
      <c r="E995" s="26" t="n">
        <v>86</v>
      </c>
      <c r="F995" s="26" t="n">
        <v>69</v>
      </c>
      <c r="G995" s="26" t="n">
        <f aca="false">+(E995+F995)/2</f>
        <v>77.5</v>
      </c>
    </row>
    <row r="996" customFormat="false" ht="12.75" hidden="false" customHeight="false" outlineLevel="0" collapsed="false">
      <c r="B996" s="26" t="n">
        <v>1992</v>
      </c>
      <c r="C996" s="26" t="n">
        <v>9</v>
      </c>
      <c r="D996" s="26" t="n">
        <v>19</v>
      </c>
      <c r="E996" s="26" t="n">
        <v>76</v>
      </c>
      <c r="F996" s="26" t="n">
        <v>60</v>
      </c>
      <c r="G996" s="26" t="n">
        <f aca="false">+(E996+F996)/2</f>
        <v>68</v>
      </c>
    </row>
    <row r="997" customFormat="false" ht="12.75" hidden="false" customHeight="false" outlineLevel="0" collapsed="false">
      <c r="B997" s="26" t="n">
        <v>1992</v>
      </c>
      <c r="C997" s="26" t="n">
        <v>9</v>
      </c>
      <c r="D997" s="26" t="n">
        <v>20</v>
      </c>
      <c r="E997" s="26" t="n">
        <v>75</v>
      </c>
      <c r="F997" s="26" t="n">
        <v>55</v>
      </c>
      <c r="G997" s="26" t="n">
        <f aca="false">+(E997+F997)/2</f>
        <v>65</v>
      </c>
    </row>
    <row r="998" customFormat="false" ht="12.75" hidden="false" customHeight="false" outlineLevel="0" collapsed="false">
      <c r="B998" s="26" t="n">
        <v>1992</v>
      </c>
      <c r="C998" s="26" t="n">
        <v>9</v>
      </c>
      <c r="D998" s="26" t="n">
        <v>21</v>
      </c>
      <c r="E998" s="26" t="n">
        <v>73</v>
      </c>
      <c r="F998" s="26" t="n">
        <v>61</v>
      </c>
      <c r="G998" s="26" t="n">
        <f aca="false">+(E998+F998)/2</f>
        <v>67</v>
      </c>
    </row>
    <row r="999" customFormat="false" ht="12.75" hidden="false" customHeight="false" outlineLevel="0" collapsed="false">
      <c r="B999" s="26" t="n">
        <v>1992</v>
      </c>
      <c r="C999" s="26" t="n">
        <v>9</v>
      </c>
      <c r="D999" s="26" t="n">
        <v>22</v>
      </c>
      <c r="E999" s="26" t="n">
        <v>81</v>
      </c>
      <c r="F999" s="26" t="n">
        <v>68</v>
      </c>
      <c r="G999" s="26" t="n">
        <f aca="false">+(E999+F999)/2</f>
        <v>74.5</v>
      </c>
    </row>
    <row r="1000" customFormat="false" ht="12.75" hidden="false" customHeight="false" outlineLevel="0" collapsed="false">
      <c r="B1000" s="26" t="n">
        <v>1992</v>
      </c>
      <c r="C1000" s="26" t="n">
        <v>9</v>
      </c>
      <c r="D1000" s="26" t="n">
        <v>23</v>
      </c>
      <c r="E1000" s="26" t="n">
        <v>69</v>
      </c>
      <c r="F1000" s="26" t="n">
        <v>51</v>
      </c>
      <c r="G1000" s="26" t="n">
        <f aca="false">+(E1000+F1000)/2</f>
        <v>60</v>
      </c>
    </row>
    <row r="1001" customFormat="false" ht="12.75" hidden="false" customHeight="false" outlineLevel="0" collapsed="false">
      <c r="B1001" s="26" t="n">
        <v>1992</v>
      </c>
      <c r="C1001" s="26" t="n">
        <v>9</v>
      </c>
      <c r="D1001" s="26" t="n">
        <v>24</v>
      </c>
      <c r="E1001" s="26" t="n">
        <v>62</v>
      </c>
      <c r="F1001" s="26" t="n">
        <v>45</v>
      </c>
      <c r="G1001" s="26" t="n">
        <f aca="false">+(E1001+F1001)/2</f>
        <v>53.5</v>
      </c>
    </row>
    <row r="1002" customFormat="false" ht="12.75" hidden="false" customHeight="false" outlineLevel="0" collapsed="false">
      <c r="B1002" s="26" t="n">
        <v>1992</v>
      </c>
      <c r="C1002" s="26" t="n">
        <v>9</v>
      </c>
      <c r="D1002" s="26" t="n">
        <v>25</v>
      </c>
      <c r="E1002" s="26" t="n">
        <v>62</v>
      </c>
      <c r="F1002" s="26" t="n">
        <v>49</v>
      </c>
      <c r="G1002" s="26" t="n">
        <f aca="false">+(E1002+F1002)/2</f>
        <v>55.5</v>
      </c>
    </row>
    <row r="1003" customFormat="false" ht="12.75" hidden="false" customHeight="false" outlineLevel="0" collapsed="false">
      <c r="B1003" s="26" t="n">
        <v>1992</v>
      </c>
      <c r="C1003" s="26" t="n">
        <v>9</v>
      </c>
      <c r="D1003" s="26" t="n">
        <v>26</v>
      </c>
      <c r="E1003" s="26" t="n">
        <v>66</v>
      </c>
      <c r="F1003" s="26" t="n">
        <v>58</v>
      </c>
      <c r="G1003" s="26" t="n">
        <f aca="false">+(E1003+F1003)/2</f>
        <v>62</v>
      </c>
    </row>
    <row r="1004" customFormat="false" ht="12.75" hidden="false" customHeight="false" outlineLevel="0" collapsed="false">
      <c r="B1004" s="26" t="n">
        <v>1992</v>
      </c>
      <c r="C1004" s="26" t="n">
        <v>9</v>
      </c>
      <c r="D1004" s="26" t="n">
        <v>27</v>
      </c>
      <c r="E1004" s="26" t="n">
        <v>70</v>
      </c>
      <c r="F1004" s="26" t="n">
        <v>60</v>
      </c>
      <c r="G1004" s="26" t="n">
        <f aca="false">+(E1004+F1004)/2</f>
        <v>65</v>
      </c>
    </row>
    <row r="1005" customFormat="false" ht="12.75" hidden="false" customHeight="false" outlineLevel="0" collapsed="false">
      <c r="B1005" s="26" t="n">
        <v>1992</v>
      </c>
      <c r="C1005" s="26" t="n">
        <v>9</v>
      </c>
      <c r="D1005" s="26" t="n">
        <v>28</v>
      </c>
      <c r="E1005" s="26" t="n">
        <v>70</v>
      </c>
      <c r="F1005" s="26" t="n">
        <v>58</v>
      </c>
      <c r="G1005" s="26" t="n">
        <f aca="false">+(E1005+F1005)/2</f>
        <v>64</v>
      </c>
    </row>
    <row r="1006" customFormat="false" ht="12.75" hidden="false" customHeight="false" outlineLevel="0" collapsed="false">
      <c r="B1006" s="26" t="n">
        <v>1992</v>
      </c>
      <c r="C1006" s="26" t="n">
        <v>9</v>
      </c>
      <c r="D1006" s="26" t="n">
        <v>29</v>
      </c>
      <c r="E1006" s="26" t="n">
        <v>63</v>
      </c>
      <c r="F1006" s="26" t="n">
        <v>48</v>
      </c>
      <c r="G1006" s="26" t="n">
        <f aca="false">+(E1006+F1006)/2</f>
        <v>55.5</v>
      </c>
    </row>
    <row r="1007" customFormat="false" ht="12.75" hidden="false" customHeight="false" outlineLevel="0" collapsed="false">
      <c r="B1007" s="26" t="n">
        <v>1992</v>
      </c>
      <c r="C1007" s="26" t="n">
        <v>9</v>
      </c>
      <c r="D1007" s="26" t="n">
        <v>30</v>
      </c>
      <c r="E1007" s="26" t="n">
        <v>58</v>
      </c>
      <c r="F1007" s="26" t="n">
        <v>44</v>
      </c>
      <c r="G1007" s="26" t="n">
        <f aca="false">+(E1007+F1007)/2</f>
        <v>51</v>
      </c>
    </row>
    <row r="1008" customFormat="false" ht="12.75" hidden="false" customHeight="false" outlineLevel="0" collapsed="false">
      <c r="B1008" s="26" t="n">
        <v>1992</v>
      </c>
      <c r="C1008" s="26" t="n">
        <v>10</v>
      </c>
      <c r="D1008" s="26" t="n">
        <v>1</v>
      </c>
      <c r="E1008" s="26" t="n">
        <v>59</v>
      </c>
      <c r="F1008" s="26" t="n">
        <v>39</v>
      </c>
      <c r="G1008" s="26" t="n">
        <f aca="false">+(E1008+F1008)/2</f>
        <v>49</v>
      </c>
    </row>
    <row r="1009" customFormat="false" ht="12.75" hidden="false" customHeight="false" outlineLevel="0" collapsed="false">
      <c r="B1009" s="26" t="n">
        <v>1992</v>
      </c>
      <c r="C1009" s="26" t="n">
        <v>10</v>
      </c>
      <c r="D1009" s="26" t="n">
        <v>2</v>
      </c>
      <c r="E1009" s="26" t="n">
        <v>71</v>
      </c>
      <c r="F1009" s="26" t="n">
        <v>46</v>
      </c>
      <c r="G1009" s="26" t="n">
        <f aca="false">+(E1009+F1009)/2</f>
        <v>58.5</v>
      </c>
    </row>
    <row r="1010" customFormat="false" ht="12.75" hidden="false" customHeight="false" outlineLevel="0" collapsed="false">
      <c r="B1010" s="26" t="n">
        <v>1992</v>
      </c>
      <c r="C1010" s="26" t="n">
        <v>10</v>
      </c>
      <c r="D1010" s="26" t="n">
        <v>3</v>
      </c>
      <c r="E1010" s="26" t="n">
        <v>78</v>
      </c>
      <c r="F1010" s="26" t="n">
        <v>55</v>
      </c>
      <c r="G1010" s="26" t="n">
        <f aca="false">+(E1010+F1010)/2</f>
        <v>66.5</v>
      </c>
    </row>
    <row r="1011" customFormat="false" ht="12.75" hidden="false" customHeight="false" outlineLevel="0" collapsed="false">
      <c r="B1011" s="26" t="n">
        <v>1992</v>
      </c>
      <c r="C1011" s="26" t="n">
        <v>10</v>
      </c>
      <c r="D1011" s="26" t="n">
        <v>4</v>
      </c>
      <c r="E1011" s="26" t="n">
        <v>65</v>
      </c>
      <c r="F1011" s="26" t="n">
        <v>53</v>
      </c>
      <c r="G1011" s="26" t="n">
        <f aca="false">+(E1011+F1011)/2</f>
        <v>59</v>
      </c>
    </row>
    <row r="1012" customFormat="false" ht="12.75" hidden="false" customHeight="false" outlineLevel="0" collapsed="false">
      <c r="B1012" s="26" t="n">
        <v>1992</v>
      </c>
      <c r="C1012" s="26" t="n">
        <v>10</v>
      </c>
      <c r="D1012" s="26" t="n">
        <v>5</v>
      </c>
      <c r="E1012" s="26" t="n">
        <v>58</v>
      </c>
      <c r="F1012" s="26" t="n">
        <v>45</v>
      </c>
      <c r="G1012" s="26" t="n">
        <f aca="false">+(E1012+F1012)/2</f>
        <v>51.5</v>
      </c>
    </row>
    <row r="1013" customFormat="false" ht="12.75" hidden="false" customHeight="false" outlineLevel="0" collapsed="false">
      <c r="B1013" s="26" t="n">
        <v>1992</v>
      </c>
      <c r="C1013" s="26" t="n">
        <v>10</v>
      </c>
      <c r="D1013" s="26" t="n">
        <v>6</v>
      </c>
      <c r="E1013" s="26" t="n">
        <v>62</v>
      </c>
      <c r="F1013" s="26" t="n">
        <v>40</v>
      </c>
      <c r="G1013" s="26" t="n">
        <f aca="false">+(E1013+F1013)/2</f>
        <v>51</v>
      </c>
    </row>
    <row r="1014" customFormat="false" ht="12.75" hidden="false" customHeight="false" outlineLevel="0" collapsed="false">
      <c r="B1014" s="26" t="n">
        <v>1992</v>
      </c>
      <c r="C1014" s="26" t="n">
        <v>10</v>
      </c>
      <c r="D1014" s="26" t="n">
        <v>7</v>
      </c>
      <c r="E1014" s="26" t="n">
        <v>70</v>
      </c>
      <c r="F1014" s="26" t="n">
        <v>43</v>
      </c>
      <c r="G1014" s="26" t="n">
        <f aca="false">+(E1014+F1014)/2</f>
        <v>56.5</v>
      </c>
    </row>
    <row r="1015" customFormat="false" ht="12.75" hidden="false" customHeight="false" outlineLevel="0" collapsed="false">
      <c r="B1015" s="26" t="n">
        <v>1992</v>
      </c>
      <c r="C1015" s="26" t="n">
        <v>10</v>
      </c>
      <c r="D1015" s="26" t="n">
        <v>8</v>
      </c>
      <c r="E1015" s="26" t="n">
        <v>70</v>
      </c>
      <c r="F1015" s="26" t="n">
        <v>49</v>
      </c>
      <c r="G1015" s="26" t="n">
        <f aca="false">+(E1015+F1015)/2</f>
        <v>59.5</v>
      </c>
    </row>
    <row r="1016" customFormat="false" ht="12.75" hidden="false" customHeight="false" outlineLevel="0" collapsed="false">
      <c r="B1016" s="26" t="n">
        <v>1992</v>
      </c>
      <c r="C1016" s="26" t="n">
        <v>10</v>
      </c>
      <c r="D1016" s="26" t="n">
        <v>9</v>
      </c>
      <c r="E1016" s="26" t="n">
        <v>68</v>
      </c>
      <c r="F1016" s="26" t="n">
        <v>60</v>
      </c>
      <c r="G1016" s="26" t="n">
        <f aca="false">+(E1016+F1016)/2</f>
        <v>64</v>
      </c>
    </row>
    <row r="1017" customFormat="false" ht="12.75" hidden="false" customHeight="false" outlineLevel="0" collapsed="false">
      <c r="B1017" s="26" t="n">
        <v>1992</v>
      </c>
      <c r="C1017" s="26" t="n">
        <v>10</v>
      </c>
      <c r="D1017" s="26" t="n">
        <v>10</v>
      </c>
      <c r="E1017" s="26" t="n">
        <v>75</v>
      </c>
      <c r="F1017" s="26" t="n">
        <v>59</v>
      </c>
      <c r="G1017" s="26" t="n">
        <f aca="false">+(E1017+F1017)/2</f>
        <v>67</v>
      </c>
    </row>
    <row r="1018" customFormat="false" ht="12.75" hidden="false" customHeight="false" outlineLevel="0" collapsed="false">
      <c r="B1018" s="26" t="n">
        <v>1992</v>
      </c>
      <c r="C1018" s="26" t="n">
        <v>10</v>
      </c>
      <c r="D1018" s="26" t="n">
        <v>11</v>
      </c>
      <c r="E1018" s="26" t="n">
        <v>65</v>
      </c>
      <c r="F1018" s="26" t="n">
        <v>56</v>
      </c>
      <c r="G1018" s="26" t="n">
        <f aca="false">+(E1018+F1018)/2</f>
        <v>60.5</v>
      </c>
    </row>
    <row r="1019" customFormat="false" ht="12.75" hidden="false" customHeight="false" outlineLevel="0" collapsed="false">
      <c r="B1019" s="26" t="n">
        <v>1992</v>
      </c>
      <c r="C1019" s="26" t="n">
        <v>10</v>
      </c>
      <c r="D1019" s="26" t="n">
        <v>12</v>
      </c>
      <c r="E1019" s="26" t="n">
        <v>66</v>
      </c>
      <c r="F1019" s="26" t="n">
        <v>50</v>
      </c>
      <c r="G1019" s="26" t="n">
        <f aca="false">+(E1019+F1019)/2</f>
        <v>58</v>
      </c>
    </row>
    <row r="1020" customFormat="false" ht="12.75" hidden="false" customHeight="false" outlineLevel="0" collapsed="false">
      <c r="B1020" s="26" t="n">
        <v>1992</v>
      </c>
      <c r="C1020" s="26" t="n">
        <v>10</v>
      </c>
      <c r="D1020" s="26" t="n">
        <v>13</v>
      </c>
      <c r="E1020" s="26" t="n">
        <v>63</v>
      </c>
      <c r="F1020" s="26" t="n">
        <v>53</v>
      </c>
      <c r="G1020" s="26" t="n">
        <f aca="false">+(E1020+F1020)/2</f>
        <v>58</v>
      </c>
    </row>
    <row r="1021" customFormat="false" ht="12.75" hidden="false" customHeight="false" outlineLevel="0" collapsed="false">
      <c r="B1021" s="26" t="n">
        <v>1992</v>
      </c>
      <c r="C1021" s="26" t="n">
        <v>10</v>
      </c>
      <c r="D1021" s="26" t="n">
        <v>14</v>
      </c>
      <c r="E1021" s="26" t="n">
        <v>61</v>
      </c>
      <c r="F1021" s="26" t="n">
        <v>47</v>
      </c>
      <c r="G1021" s="26" t="n">
        <f aca="false">+(E1021+F1021)/2</f>
        <v>54</v>
      </c>
    </row>
    <row r="1022" customFormat="false" ht="12.75" hidden="false" customHeight="false" outlineLevel="0" collapsed="false">
      <c r="B1022" s="26" t="n">
        <v>1992</v>
      </c>
      <c r="C1022" s="26" t="n">
        <v>10</v>
      </c>
      <c r="D1022" s="26" t="n">
        <v>15</v>
      </c>
      <c r="E1022" s="26" t="n">
        <v>74</v>
      </c>
      <c r="F1022" s="26" t="n">
        <v>51</v>
      </c>
      <c r="G1022" s="26" t="n">
        <f aca="false">+(E1022+F1022)/2</f>
        <v>62.5</v>
      </c>
    </row>
    <row r="1023" customFormat="false" ht="12.75" hidden="false" customHeight="false" outlineLevel="0" collapsed="false">
      <c r="B1023" s="26" t="n">
        <v>1992</v>
      </c>
      <c r="C1023" s="26" t="n">
        <v>10</v>
      </c>
      <c r="D1023" s="26" t="n">
        <v>16</v>
      </c>
      <c r="E1023" s="26" t="n">
        <v>77</v>
      </c>
      <c r="F1023" s="26" t="n">
        <v>60</v>
      </c>
      <c r="G1023" s="26" t="n">
        <f aca="false">+(E1023+F1023)/2</f>
        <v>68.5</v>
      </c>
    </row>
    <row r="1024" customFormat="false" ht="12.75" hidden="false" customHeight="false" outlineLevel="0" collapsed="false">
      <c r="B1024" s="26" t="n">
        <v>1992</v>
      </c>
      <c r="C1024" s="26" t="n">
        <v>10</v>
      </c>
      <c r="D1024" s="26" t="n">
        <v>17</v>
      </c>
      <c r="E1024" s="26" t="n">
        <v>60</v>
      </c>
      <c r="F1024" s="26" t="n">
        <v>45</v>
      </c>
      <c r="G1024" s="26" t="n">
        <f aca="false">+(E1024+F1024)/2</f>
        <v>52.5</v>
      </c>
    </row>
    <row r="1025" customFormat="false" ht="12.75" hidden="false" customHeight="false" outlineLevel="0" collapsed="false">
      <c r="B1025" s="26" t="n">
        <v>1992</v>
      </c>
      <c r="C1025" s="26" t="n">
        <v>10</v>
      </c>
      <c r="D1025" s="26" t="n">
        <v>18</v>
      </c>
      <c r="E1025" s="26" t="n">
        <v>56</v>
      </c>
      <c r="F1025" s="26" t="n">
        <v>40</v>
      </c>
      <c r="G1025" s="26" t="n">
        <f aca="false">+(E1025+F1025)/2</f>
        <v>48</v>
      </c>
    </row>
    <row r="1026" customFormat="false" ht="12.75" hidden="false" customHeight="false" outlineLevel="0" collapsed="false">
      <c r="B1026" s="26" t="n">
        <v>1992</v>
      </c>
      <c r="C1026" s="26" t="n">
        <v>10</v>
      </c>
      <c r="D1026" s="26" t="n">
        <v>19</v>
      </c>
      <c r="E1026" s="26" t="n">
        <v>49</v>
      </c>
      <c r="F1026" s="26" t="n">
        <v>38</v>
      </c>
      <c r="G1026" s="26" t="n">
        <f aca="false">+(E1026+F1026)/2</f>
        <v>43.5</v>
      </c>
    </row>
    <row r="1027" customFormat="false" ht="12.75" hidden="false" customHeight="false" outlineLevel="0" collapsed="false">
      <c r="B1027" s="26" t="n">
        <v>1992</v>
      </c>
      <c r="C1027" s="26" t="n">
        <v>10</v>
      </c>
      <c r="D1027" s="26" t="n">
        <v>20</v>
      </c>
      <c r="E1027" s="26" t="n">
        <v>51</v>
      </c>
      <c r="F1027" s="26" t="n">
        <v>34</v>
      </c>
      <c r="G1027" s="26" t="n">
        <f aca="false">+(E1027+F1027)/2</f>
        <v>42.5</v>
      </c>
    </row>
    <row r="1028" customFormat="false" ht="12.75" hidden="false" customHeight="false" outlineLevel="0" collapsed="false">
      <c r="B1028" s="26" t="n">
        <v>1992</v>
      </c>
      <c r="C1028" s="26" t="n">
        <v>10</v>
      </c>
      <c r="D1028" s="26" t="n">
        <v>21</v>
      </c>
      <c r="E1028" s="26" t="n">
        <v>62</v>
      </c>
      <c r="F1028" s="26" t="n">
        <v>47</v>
      </c>
      <c r="G1028" s="26" t="n">
        <f aca="false">+(E1028+F1028)/2</f>
        <v>54.5</v>
      </c>
    </row>
    <row r="1029" customFormat="false" ht="12.75" hidden="false" customHeight="false" outlineLevel="0" collapsed="false">
      <c r="B1029" s="26" t="n">
        <v>1992</v>
      </c>
      <c r="C1029" s="26" t="n">
        <v>10</v>
      </c>
      <c r="D1029" s="26" t="n">
        <v>22</v>
      </c>
      <c r="E1029" s="26" t="n">
        <v>57</v>
      </c>
      <c r="F1029" s="26" t="n">
        <v>43</v>
      </c>
      <c r="G1029" s="26" t="n">
        <f aca="false">+(E1029+F1029)/2</f>
        <v>50</v>
      </c>
    </row>
    <row r="1030" customFormat="false" ht="12.75" hidden="false" customHeight="false" outlineLevel="0" collapsed="false">
      <c r="B1030" s="26" t="n">
        <v>1992</v>
      </c>
      <c r="C1030" s="26" t="n">
        <v>10</v>
      </c>
      <c r="D1030" s="26" t="n">
        <v>23</v>
      </c>
      <c r="E1030" s="26" t="n">
        <v>61</v>
      </c>
      <c r="F1030" s="26" t="n">
        <v>40</v>
      </c>
      <c r="G1030" s="26" t="n">
        <f aca="false">+(E1030+F1030)/2</f>
        <v>50.5</v>
      </c>
    </row>
    <row r="1031" customFormat="false" ht="12.75" hidden="false" customHeight="false" outlineLevel="0" collapsed="false">
      <c r="B1031" s="26" t="n">
        <v>1992</v>
      </c>
      <c r="C1031" s="26" t="n">
        <v>10</v>
      </c>
      <c r="D1031" s="26" t="n">
        <v>24</v>
      </c>
      <c r="E1031" s="26" t="n">
        <v>67</v>
      </c>
      <c r="F1031" s="26" t="n">
        <v>48</v>
      </c>
      <c r="G1031" s="26" t="n">
        <f aca="false">+(E1031+F1031)/2</f>
        <v>57.5</v>
      </c>
    </row>
    <row r="1032" customFormat="false" ht="12.75" hidden="false" customHeight="false" outlineLevel="0" collapsed="false">
      <c r="B1032" s="26" t="n">
        <v>1992</v>
      </c>
      <c r="C1032" s="26" t="n">
        <v>10</v>
      </c>
      <c r="D1032" s="26" t="n">
        <v>25</v>
      </c>
      <c r="E1032" s="26" t="n">
        <v>51</v>
      </c>
      <c r="F1032" s="26" t="n">
        <v>40</v>
      </c>
      <c r="G1032" s="26" t="n">
        <f aca="false">+(E1032+F1032)/2</f>
        <v>45.5</v>
      </c>
    </row>
    <row r="1033" customFormat="false" ht="12.75" hidden="false" customHeight="false" outlineLevel="0" collapsed="false">
      <c r="B1033" s="26" t="n">
        <v>1992</v>
      </c>
      <c r="C1033" s="26" t="n">
        <v>10</v>
      </c>
      <c r="D1033" s="26" t="n">
        <v>26</v>
      </c>
      <c r="E1033" s="26" t="n">
        <v>58</v>
      </c>
      <c r="F1033" s="26" t="n">
        <v>37</v>
      </c>
      <c r="G1033" s="26" t="n">
        <f aca="false">+(E1033+F1033)/2</f>
        <v>47.5</v>
      </c>
    </row>
    <row r="1034" customFormat="false" ht="12.75" hidden="false" customHeight="false" outlineLevel="0" collapsed="false">
      <c r="B1034" s="26" t="n">
        <v>1992</v>
      </c>
      <c r="C1034" s="26" t="n">
        <v>10</v>
      </c>
      <c r="D1034" s="26" t="n">
        <v>27</v>
      </c>
      <c r="E1034" s="26" t="n">
        <v>58</v>
      </c>
      <c r="F1034" s="26" t="n">
        <v>46</v>
      </c>
      <c r="G1034" s="26" t="n">
        <f aca="false">+(E1034+F1034)/2</f>
        <v>52</v>
      </c>
    </row>
    <row r="1035" customFormat="false" ht="12.75" hidden="false" customHeight="false" outlineLevel="0" collapsed="false">
      <c r="B1035" s="26" t="n">
        <v>1992</v>
      </c>
      <c r="C1035" s="26" t="n">
        <v>10</v>
      </c>
      <c r="D1035" s="26" t="n">
        <v>28</v>
      </c>
      <c r="E1035" s="26" t="n">
        <v>60</v>
      </c>
      <c r="F1035" s="26" t="n">
        <v>42</v>
      </c>
      <c r="G1035" s="26" t="n">
        <f aca="false">+(E1035+F1035)/2</f>
        <v>51</v>
      </c>
    </row>
    <row r="1036" customFormat="false" ht="12.75" hidden="false" customHeight="false" outlineLevel="0" collapsed="false">
      <c r="B1036" s="26" t="n">
        <v>1992</v>
      </c>
      <c r="C1036" s="26" t="n">
        <v>10</v>
      </c>
      <c r="D1036" s="26" t="n">
        <v>29</v>
      </c>
      <c r="E1036" s="26" t="n">
        <v>63</v>
      </c>
      <c r="F1036" s="26" t="n">
        <v>48</v>
      </c>
      <c r="G1036" s="26" t="n">
        <f aca="false">+(E1036+F1036)/2</f>
        <v>55.5</v>
      </c>
    </row>
    <row r="1037" customFormat="false" ht="12.75" hidden="false" customHeight="false" outlineLevel="0" collapsed="false">
      <c r="B1037" s="26" t="n">
        <v>1992</v>
      </c>
      <c r="C1037" s="26" t="n">
        <v>10</v>
      </c>
      <c r="D1037" s="26" t="n">
        <v>30</v>
      </c>
      <c r="E1037" s="26" t="n">
        <v>56</v>
      </c>
      <c r="F1037" s="26" t="n">
        <v>46</v>
      </c>
      <c r="G1037" s="26" t="n">
        <f aca="false">+(E1037+F1037)/2</f>
        <v>51</v>
      </c>
    </row>
    <row r="1038" customFormat="false" ht="12.75" hidden="false" customHeight="false" outlineLevel="0" collapsed="false">
      <c r="B1038" s="26" t="n">
        <v>1992</v>
      </c>
      <c r="C1038" s="26" t="n">
        <v>10</v>
      </c>
      <c r="D1038" s="26" t="n">
        <v>31</v>
      </c>
      <c r="E1038" s="26" t="n">
        <v>47</v>
      </c>
      <c r="F1038" s="26" t="n">
        <v>42</v>
      </c>
      <c r="G1038" s="26" t="n">
        <f aca="false">+(E1038+F1038)/2</f>
        <v>44.5</v>
      </c>
    </row>
    <row r="1039" customFormat="false" ht="12.75" hidden="false" customHeight="false" outlineLevel="0" collapsed="false">
      <c r="B1039" s="26" t="n">
        <v>1992</v>
      </c>
      <c r="C1039" s="26" t="n">
        <v>11</v>
      </c>
      <c r="D1039" s="26" t="n">
        <v>1</v>
      </c>
      <c r="E1039" s="26" t="n">
        <v>51</v>
      </c>
      <c r="F1039" s="26" t="n">
        <v>40</v>
      </c>
      <c r="G1039" s="26" t="n">
        <f aca="false">+(E1039+F1039)/2</f>
        <v>45.5</v>
      </c>
    </row>
    <row r="1040" customFormat="false" ht="12.75" hidden="false" customHeight="false" outlineLevel="0" collapsed="false">
      <c r="B1040" s="26" t="n">
        <v>1992</v>
      </c>
      <c r="C1040" s="26" t="n">
        <v>11</v>
      </c>
      <c r="D1040" s="26" t="n">
        <v>2</v>
      </c>
      <c r="E1040" s="26" t="n">
        <v>49</v>
      </c>
      <c r="F1040" s="26" t="n">
        <v>40</v>
      </c>
      <c r="G1040" s="26" t="n">
        <f aca="false">+(E1040+F1040)/2</f>
        <v>44.5</v>
      </c>
    </row>
    <row r="1041" customFormat="false" ht="12.75" hidden="false" customHeight="false" outlineLevel="0" collapsed="false">
      <c r="B1041" s="26" t="n">
        <v>1992</v>
      </c>
      <c r="C1041" s="26" t="n">
        <v>11</v>
      </c>
      <c r="D1041" s="26" t="n">
        <v>3</v>
      </c>
      <c r="E1041" s="26" t="n">
        <v>55</v>
      </c>
      <c r="F1041" s="26" t="n">
        <v>49</v>
      </c>
      <c r="G1041" s="26" t="n">
        <f aca="false">+(E1041+F1041)/2</f>
        <v>52</v>
      </c>
    </row>
    <row r="1042" customFormat="false" ht="12.75" hidden="false" customHeight="false" outlineLevel="0" collapsed="false">
      <c r="B1042" s="26" t="n">
        <v>1992</v>
      </c>
      <c r="C1042" s="26" t="n">
        <v>11</v>
      </c>
      <c r="D1042" s="26" t="n">
        <v>4</v>
      </c>
      <c r="E1042" s="26" t="n">
        <v>59</v>
      </c>
      <c r="F1042" s="26" t="n">
        <v>49</v>
      </c>
      <c r="G1042" s="26" t="n">
        <f aca="false">+(E1042+F1042)/2</f>
        <v>54</v>
      </c>
    </row>
    <row r="1043" customFormat="false" ht="12.75" hidden="false" customHeight="false" outlineLevel="0" collapsed="false">
      <c r="B1043" s="26" t="n">
        <v>1992</v>
      </c>
      <c r="C1043" s="26" t="n">
        <v>11</v>
      </c>
      <c r="D1043" s="26" t="n">
        <v>5</v>
      </c>
      <c r="E1043" s="26" t="n">
        <v>59</v>
      </c>
      <c r="F1043" s="26" t="n">
        <v>43</v>
      </c>
      <c r="G1043" s="26" t="n">
        <f aca="false">+(E1043+F1043)/2</f>
        <v>51</v>
      </c>
    </row>
    <row r="1044" customFormat="false" ht="12.75" hidden="false" customHeight="false" outlineLevel="0" collapsed="false">
      <c r="B1044" s="26" t="n">
        <v>1992</v>
      </c>
      <c r="C1044" s="26" t="n">
        <v>11</v>
      </c>
      <c r="D1044" s="26" t="n">
        <v>6</v>
      </c>
      <c r="E1044" s="26" t="n">
        <v>50</v>
      </c>
      <c r="F1044" s="26" t="n">
        <v>40</v>
      </c>
      <c r="G1044" s="26" t="n">
        <f aca="false">+(E1044+F1044)/2</f>
        <v>45</v>
      </c>
    </row>
    <row r="1045" customFormat="false" ht="12.75" hidden="false" customHeight="false" outlineLevel="0" collapsed="false">
      <c r="B1045" s="26" t="n">
        <v>1992</v>
      </c>
      <c r="C1045" s="26" t="n">
        <v>11</v>
      </c>
      <c r="D1045" s="26" t="n">
        <v>7</v>
      </c>
      <c r="E1045" s="26" t="n">
        <v>47</v>
      </c>
      <c r="F1045" s="26" t="n">
        <v>36</v>
      </c>
      <c r="G1045" s="26" t="n">
        <f aca="false">+(E1045+F1045)/2</f>
        <v>41.5</v>
      </c>
    </row>
    <row r="1046" customFormat="false" ht="12.75" hidden="false" customHeight="false" outlineLevel="0" collapsed="false">
      <c r="B1046" s="26" t="n">
        <v>1992</v>
      </c>
      <c r="C1046" s="26" t="n">
        <v>11</v>
      </c>
      <c r="D1046" s="26" t="n">
        <v>8</v>
      </c>
      <c r="E1046" s="26" t="n">
        <v>43</v>
      </c>
      <c r="F1046" s="26" t="n">
        <v>30</v>
      </c>
      <c r="G1046" s="26" t="n">
        <f aca="false">+(E1046+F1046)/2</f>
        <v>36.5</v>
      </c>
    </row>
    <row r="1047" customFormat="false" ht="12.75" hidden="false" customHeight="false" outlineLevel="0" collapsed="false">
      <c r="B1047" s="26" t="n">
        <v>1992</v>
      </c>
      <c r="C1047" s="26" t="n">
        <v>11</v>
      </c>
      <c r="D1047" s="26" t="n">
        <v>9</v>
      </c>
      <c r="E1047" s="26" t="n">
        <v>42</v>
      </c>
      <c r="F1047" s="26" t="n">
        <v>29</v>
      </c>
      <c r="G1047" s="26" t="n">
        <f aca="false">+(E1047+F1047)/2</f>
        <v>35.5</v>
      </c>
    </row>
    <row r="1048" customFormat="false" ht="12.75" hidden="false" customHeight="false" outlineLevel="0" collapsed="false">
      <c r="B1048" s="26" t="n">
        <v>1992</v>
      </c>
      <c r="C1048" s="26" t="n">
        <v>11</v>
      </c>
      <c r="D1048" s="26" t="n">
        <v>10</v>
      </c>
      <c r="E1048" s="26" t="n">
        <v>50</v>
      </c>
      <c r="F1048" s="26" t="n">
        <v>33</v>
      </c>
      <c r="G1048" s="26" t="n">
        <f aca="false">+(E1048+F1048)/2</f>
        <v>41.5</v>
      </c>
    </row>
    <row r="1049" customFormat="false" ht="12.75" hidden="false" customHeight="false" outlineLevel="0" collapsed="false">
      <c r="B1049" s="26" t="n">
        <v>1992</v>
      </c>
      <c r="C1049" s="26" t="n">
        <v>11</v>
      </c>
      <c r="D1049" s="26" t="n">
        <v>11</v>
      </c>
      <c r="E1049" s="26" t="n">
        <v>56</v>
      </c>
      <c r="F1049" s="26" t="n">
        <v>47</v>
      </c>
      <c r="G1049" s="26" t="n">
        <f aca="false">+(E1049+F1049)/2</f>
        <v>51.5</v>
      </c>
    </row>
    <row r="1050" customFormat="false" ht="12.75" hidden="false" customHeight="false" outlineLevel="0" collapsed="false">
      <c r="B1050" s="26" t="n">
        <v>1992</v>
      </c>
      <c r="C1050" s="26" t="n">
        <v>11</v>
      </c>
      <c r="D1050" s="26" t="n">
        <v>12</v>
      </c>
      <c r="E1050" s="26" t="n">
        <v>63</v>
      </c>
      <c r="F1050" s="26" t="n">
        <v>50</v>
      </c>
      <c r="G1050" s="26" t="n">
        <f aca="false">+(E1050+F1050)/2</f>
        <v>56.5</v>
      </c>
    </row>
    <row r="1051" customFormat="false" ht="12.75" hidden="false" customHeight="false" outlineLevel="0" collapsed="false">
      <c r="B1051" s="26" t="n">
        <v>1992</v>
      </c>
      <c r="C1051" s="26" t="n">
        <v>11</v>
      </c>
      <c r="D1051" s="26" t="n">
        <v>13</v>
      </c>
      <c r="E1051" s="26" t="n">
        <v>63</v>
      </c>
      <c r="F1051" s="26" t="n">
        <v>43</v>
      </c>
      <c r="G1051" s="26" t="n">
        <f aca="false">+(E1051+F1051)/2</f>
        <v>53</v>
      </c>
    </row>
    <row r="1052" customFormat="false" ht="12.75" hidden="false" customHeight="false" outlineLevel="0" collapsed="false">
      <c r="B1052" s="26" t="n">
        <v>1992</v>
      </c>
      <c r="C1052" s="26" t="n">
        <v>11</v>
      </c>
      <c r="D1052" s="26" t="n">
        <v>14</v>
      </c>
      <c r="E1052" s="26" t="n">
        <v>47</v>
      </c>
      <c r="F1052" s="26" t="n">
        <v>35</v>
      </c>
      <c r="G1052" s="26" t="n">
        <f aca="false">+(E1052+F1052)/2</f>
        <v>41</v>
      </c>
    </row>
    <row r="1053" customFormat="false" ht="12.75" hidden="false" customHeight="false" outlineLevel="0" collapsed="false">
      <c r="B1053" s="26" t="n">
        <v>1992</v>
      </c>
      <c r="C1053" s="26" t="n">
        <v>11</v>
      </c>
      <c r="D1053" s="26" t="n">
        <v>15</v>
      </c>
      <c r="E1053" s="26" t="n">
        <v>44</v>
      </c>
      <c r="F1053" s="26" t="n">
        <v>31</v>
      </c>
      <c r="G1053" s="26" t="n">
        <f aca="false">+(E1053+F1053)/2</f>
        <v>37.5</v>
      </c>
    </row>
    <row r="1054" customFormat="false" ht="12.75" hidden="false" customHeight="false" outlineLevel="0" collapsed="false">
      <c r="B1054" s="26" t="n">
        <v>1992</v>
      </c>
      <c r="C1054" s="26" t="n">
        <v>11</v>
      </c>
      <c r="D1054" s="26" t="n">
        <v>16</v>
      </c>
      <c r="E1054" s="26" t="n">
        <v>43</v>
      </c>
      <c r="F1054" s="26" t="n">
        <v>30</v>
      </c>
      <c r="G1054" s="26" t="n">
        <f aca="false">+(E1054+F1054)/2</f>
        <v>36.5</v>
      </c>
    </row>
    <row r="1055" customFormat="false" ht="12.75" hidden="false" customHeight="false" outlineLevel="0" collapsed="false">
      <c r="B1055" s="26" t="n">
        <v>1992</v>
      </c>
      <c r="C1055" s="26" t="n">
        <v>11</v>
      </c>
      <c r="D1055" s="26" t="n">
        <v>17</v>
      </c>
      <c r="E1055" s="26" t="n">
        <v>53</v>
      </c>
      <c r="F1055" s="26" t="n">
        <v>37</v>
      </c>
      <c r="G1055" s="26" t="n">
        <f aca="false">+(E1055+F1055)/2</f>
        <v>45</v>
      </c>
    </row>
    <row r="1056" customFormat="false" ht="12.75" hidden="false" customHeight="false" outlineLevel="0" collapsed="false">
      <c r="B1056" s="26" t="n">
        <v>1992</v>
      </c>
      <c r="C1056" s="26" t="n">
        <v>11</v>
      </c>
      <c r="D1056" s="26" t="n">
        <v>18</v>
      </c>
      <c r="E1056" s="26" t="n">
        <v>47</v>
      </c>
      <c r="F1056" s="26" t="n">
        <v>37</v>
      </c>
      <c r="G1056" s="26" t="n">
        <f aca="false">+(E1056+F1056)/2</f>
        <v>42</v>
      </c>
    </row>
    <row r="1057" customFormat="false" ht="12.75" hidden="false" customHeight="false" outlineLevel="0" collapsed="false">
      <c r="B1057" s="26" t="n">
        <v>1992</v>
      </c>
      <c r="C1057" s="26" t="n">
        <v>11</v>
      </c>
      <c r="D1057" s="26" t="n">
        <v>19</v>
      </c>
      <c r="E1057" s="26" t="n">
        <v>45</v>
      </c>
      <c r="F1057" s="26" t="n">
        <v>33</v>
      </c>
      <c r="G1057" s="26" t="n">
        <f aca="false">+(E1057+F1057)/2</f>
        <v>39</v>
      </c>
    </row>
    <row r="1058" customFormat="false" ht="12.75" hidden="false" customHeight="false" outlineLevel="0" collapsed="false">
      <c r="B1058" s="26" t="n">
        <v>1992</v>
      </c>
      <c r="C1058" s="26" t="n">
        <v>11</v>
      </c>
      <c r="D1058" s="26" t="n">
        <v>20</v>
      </c>
      <c r="E1058" s="26" t="n">
        <v>44</v>
      </c>
      <c r="F1058" s="26" t="n">
        <v>31</v>
      </c>
      <c r="G1058" s="26" t="n">
        <f aca="false">+(E1058+F1058)/2</f>
        <v>37.5</v>
      </c>
    </row>
    <row r="1059" customFormat="false" ht="12.75" hidden="false" customHeight="false" outlineLevel="0" collapsed="false">
      <c r="B1059" s="26" t="n">
        <v>1992</v>
      </c>
      <c r="C1059" s="26" t="n">
        <v>11</v>
      </c>
      <c r="D1059" s="26" t="n">
        <v>21</v>
      </c>
      <c r="E1059" s="26" t="n">
        <v>62</v>
      </c>
      <c r="F1059" s="26" t="n">
        <v>39</v>
      </c>
      <c r="G1059" s="26" t="n">
        <f aca="false">+(E1059+F1059)/2</f>
        <v>50.5</v>
      </c>
    </row>
    <row r="1060" customFormat="false" ht="12.75" hidden="false" customHeight="false" outlineLevel="0" collapsed="false">
      <c r="B1060" s="26" t="n">
        <v>1992</v>
      </c>
      <c r="C1060" s="26" t="n">
        <v>11</v>
      </c>
      <c r="D1060" s="26" t="n">
        <v>22</v>
      </c>
      <c r="E1060" s="26" t="n">
        <v>64</v>
      </c>
      <c r="F1060" s="26" t="n">
        <v>58</v>
      </c>
      <c r="G1060" s="26" t="n">
        <f aca="false">+(E1060+F1060)/2</f>
        <v>61</v>
      </c>
    </row>
    <row r="1061" customFormat="false" ht="12.75" hidden="false" customHeight="false" outlineLevel="0" collapsed="false">
      <c r="B1061" s="26" t="n">
        <v>1992</v>
      </c>
      <c r="C1061" s="26" t="n">
        <v>11</v>
      </c>
      <c r="D1061" s="26" t="n">
        <v>23</v>
      </c>
      <c r="E1061" s="26" t="n">
        <v>71</v>
      </c>
      <c r="F1061" s="26" t="n">
        <v>52</v>
      </c>
      <c r="G1061" s="26" t="n">
        <f aca="false">+(E1061+F1061)/2</f>
        <v>61.5</v>
      </c>
    </row>
    <row r="1062" customFormat="false" ht="12.75" hidden="false" customHeight="false" outlineLevel="0" collapsed="false">
      <c r="B1062" s="26" t="n">
        <v>1992</v>
      </c>
      <c r="C1062" s="26" t="n">
        <v>11</v>
      </c>
      <c r="D1062" s="26" t="n">
        <v>24</v>
      </c>
      <c r="E1062" s="26" t="n">
        <v>54</v>
      </c>
      <c r="F1062" s="26" t="n">
        <v>47</v>
      </c>
      <c r="G1062" s="26" t="n">
        <f aca="false">+(E1062+F1062)/2</f>
        <v>50.5</v>
      </c>
    </row>
    <row r="1063" customFormat="false" ht="12.75" hidden="false" customHeight="false" outlineLevel="0" collapsed="false">
      <c r="B1063" s="26" t="n">
        <v>1992</v>
      </c>
      <c r="C1063" s="26" t="n">
        <v>11</v>
      </c>
      <c r="D1063" s="26" t="n">
        <v>25</v>
      </c>
      <c r="E1063" s="26" t="n">
        <v>53</v>
      </c>
      <c r="F1063" s="26" t="n">
        <v>47</v>
      </c>
      <c r="G1063" s="26" t="n">
        <f aca="false">+(E1063+F1063)/2</f>
        <v>50</v>
      </c>
    </row>
    <row r="1064" customFormat="false" ht="12.75" hidden="false" customHeight="false" outlineLevel="0" collapsed="false">
      <c r="B1064" s="26" t="n">
        <v>1992</v>
      </c>
      <c r="C1064" s="26" t="n">
        <v>11</v>
      </c>
      <c r="D1064" s="26" t="n">
        <v>26</v>
      </c>
      <c r="E1064" s="26" t="n">
        <v>59</v>
      </c>
      <c r="F1064" s="26" t="n">
        <v>52</v>
      </c>
      <c r="G1064" s="26" t="n">
        <f aca="false">+(E1064+F1064)/2</f>
        <v>55.5</v>
      </c>
    </row>
    <row r="1065" customFormat="false" ht="12.75" hidden="false" customHeight="false" outlineLevel="0" collapsed="false">
      <c r="B1065" s="26" t="n">
        <v>1992</v>
      </c>
      <c r="C1065" s="26" t="n">
        <v>11</v>
      </c>
      <c r="D1065" s="26" t="n">
        <v>27</v>
      </c>
      <c r="E1065" s="26" t="n">
        <v>57</v>
      </c>
      <c r="F1065" s="26" t="n">
        <v>45</v>
      </c>
      <c r="G1065" s="26" t="n">
        <f aca="false">+(E1065+F1065)/2</f>
        <v>51</v>
      </c>
    </row>
    <row r="1066" customFormat="false" ht="12.75" hidden="false" customHeight="false" outlineLevel="0" collapsed="false">
      <c r="B1066" s="26" t="n">
        <v>1992</v>
      </c>
      <c r="C1066" s="26" t="n">
        <v>11</v>
      </c>
      <c r="D1066" s="26" t="n">
        <v>28</v>
      </c>
      <c r="E1066" s="26" t="n">
        <v>51</v>
      </c>
      <c r="F1066" s="26" t="n">
        <v>39</v>
      </c>
      <c r="G1066" s="26" t="n">
        <f aca="false">+(E1066+F1066)/2</f>
        <v>45</v>
      </c>
    </row>
    <row r="1067" customFormat="false" ht="12.75" hidden="false" customHeight="false" outlineLevel="0" collapsed="false">
      <c r="B1067" s="26" t="n">
        <v>1992</v>
      </c>
      <c r="C1067" s="26" t="n">
        <v>11</v>
      </c>
      <c r="D1067" s="26" t="n">
        <v>29</v>
      </c>
      <c r="E1067" s="26" t="n">
        <v>46</v>
      </c>
      <c r="F1067" s="26" t="n">
        <v>38</v>
      </c>
      <c r="G1067" s="26" t="n">
        <f aca="false">+(E1067+F1067)/2</f>
        <v>42</v>
      </c>
    </row>
    <row r="1068" customFormat="false" ht="12.75" hidden="false" customHeight="false" outlineLevel="0" collapsed="false">
      <c r="B1068" s="26" t="n">
        <v>1992</v>
      </c>
      <c r="C1068" s="26" t="n">
        <v>11</v>
      </c>
      <c r="D1068" s="26" t="n">
        <v>30</v>
      </c>
      <c r="E1068" s="26" t="n">
        <v>47</v>
      </c>
      <c r="F1068" s="26" t="n">
        <v>36</v>
      </c>
      <c r="G1068" s="26" t="n">
        <f aca="false">+(E1068+F1068)/2</f>
        <v>41.5</v>
      </c>
    </row>
    <row r="1069" customFormat="false" ht="12.75" hidden="false" customHeight="false" outlineLevel="0" collapsed="false">
      <c r="B1069" s="26" t="n">
        <v>1992</v>
      </c>
      <c r="C1069" s="26" t="n">
        <v>12</v>
      </c>
      <c r="D1069" s="26" t="n">
        <v>1</v>
      </c>
      <c r="E1069" s="26" t="n">
        <v>51</v>
      </c>
      <c r="F1069" s="26" t="n">
        <v>39</v>
      </c>
      <c r="G1069" s="26" t="n">
        <f aca="false">+(E1069+F1069)/2</f>
        <v>45</v>
      </c>
    </row>
    <row r="1070" customFormat="false" ht="12.75" hidden="false" customHeight="false" outlineLevel="0" collapsed="false">
      <c r="B1070" s="26" t="n">
        <v>1992</v>
      </c>
      <c r="C1070" s="26" t="n">
        <v>12</v>
      </c>
      <c r="D1070" s="26" t="n">
        <v>2</v>
      </c>
      <c r="E1070" s="26" t="n">
        <v>49</v>
      </c>
      <c r="F1070" s="26" t="n">
        <v>40</v>
      </c>
      <c r="G1070" s="26" t="n">
        <f aca="false">+(E1070+F1070)/2</f>
        <v>44.5</v>
      </c>
    </row>
    <row r="1071" customFormat="false" ht="12.75" hidden="false" customHeight="false" outlineLevel="0" collapsed="false">
      <c r="B1071" s="26" t="n">
        <v>1992</v>
      </c>
      <c r="C1071" s="26" t="n">
        <v>12</v>
      </c>
      <c r="D1071" s="26" t="n">
        <v>3</v>
      </c>
      <c r="E1071" s="26" t="n">
        <v>46</v>
      </c>
      <c r="F1071" s="26" t="n">
        <v>35</v>
      </c>
      <c r="G1071" s="26" t="n">
        <f aca="false">+(E1071+F1071)/2</f>
        <v>40.5</v>
      </c>
    </row>
    <row r="1072" customFormat="false" ht="12.75" hidden="false" customHeight="false" outlineLevel="0" collapsed="false">
      <c r="B1072" s="26" t="n">
        <v>1992</v>
      </c>
      <c r="C1072" s="26" t="n">
        <v>12</v>
      </c>
      <c r="D1072" s="26" t="n">
        <v>4</v>
      </c>
      <c r="E1072" s="26" t="n">
        <v>42</v>
      </c>
      <c r="F1072" s="26" t="n">
        <v>32</v>
      </c>
      <c r="G1072" s="26" t="n">
        <f aca="false">+(E1072+F1072)/2</f>
        <v>37</v>
      </c>
    </row>
    <row r="1073" customFormat="false" ht="12.75" hidden="false" customHeight="false" outlineLevel="0" collapsed="false">
      <c r="B1073" s="26" t="n">
        <v>1992</v>
      </c>
      <c r="C1073" s="26" t="n">
        <v>12</v>
      </c>
      <c r="D1073" s="26" t="n">
        <v>5</v>
      </c>
      <c r="E1073" s="26" t="n">
        <v>39</v>
      </c>
      <c r="F1073" s="26" t="n">
        <v>29</v>
      </c>
      <c r="G1073" s="26" t="n">
        <f aca="false">+(E1073+F1073)/2</f>
        <v>34</v>
      </c>
    </row>
    <row r="1074" customFormat="false" ht="12.75" hidden="false" customHeight="false" outlineLevel="0" collapsed="false">
      <c r="B1074" s="26" t="n">
        <v>1992</v>
      </c>
      <c r="C1074" s="26" t="n">
        <v>12</v>
      </c>
      <c r="D1074" s="26" t="n">
        <v>6</v>
      </c>
      <c r="E1074" s="26" t="n">
        <v>37</v>
      </c>
      <c r="F1074" s="26" t="n">
        <v>26</v>
      </c>
      <c r="G1074" s="26" t="n">
        <f aca="false">+(E1074+F1074)/2</f>
        <v>31.5</v>
      </c>
    </row>
    <row r="1075" customFormat="false" ht="12.75" hidden="false" customHeight="false" outlineLevel="0" collapsed="false">
      <c r="B1075" s="26" t="n">
        <v>1992</v>
      </c>
      <c r="C1075" s="26" t="n">
        <v>12</v>
      </c>
      <c r="D1075" s="26" t="n">
        <v>7</v>
      </c>
      <c r="E1075" s="26" t="n">
        <v>42</v>
      </c>
      <c r="F1075" s="26" t="n">
        <v>34</v>
      </c>
      <c r="G1075" s="26" t="n">
        <f aca="false">+(E1075+F1075)/2</f>
        <v>38</v>
      </c>
    </row>
    <row r="1076" customFormat="false" ht="12.75" hidden="false" customHeight="false" outlineLevel="0" collapsed="false">
      <c r="B1076" s="26" t="n">
        <v>1992</v>
      </c>
      <c r="C1076" s="26" t="n">
        <v>12</v>
      </c>
      <c r="D1076" s="26" t="n">
        <v>8</v>
      </c>
      <c r="E1076" s="26" t="n">
        <v>39</v>
      </c>
      <c r="F1076" s="26" t="n">
        <v>27</v>
      </c>
      <c r="G1076" s="26" t="n">
        <f aca="false">+(E1076+F1076)/2</f>
        <v>33</v>
      </c>
    </row>
    <row r="1077" customFormat="false" ht="12.75" hidden="false" customHeight="false" outlineLevel="0" collapsed="false">
      <c r="B1077" s="26" t="n">
        <v>1992</v>
      </c>
      <c r="C1077" s="26" t="n">
        <v>12</v>
      </c>
      <c r="D1077" s="26" t="n">
        <v>9</v>
      </c>
      <c r="E1077" s="26" t="n">
        <v>34</v>
      </c>
      <c r="F1077" s="26" t="n">
        <v>19</v>
      </c>
      <c r="G1077" s="26" t="n">
        <f aca="false">+(E1077+F1077)/2</f>
        <v>26.5</v>
      </c>
    </row>
    <row r="1078" customFormat="false" ht="12.75" hidden="false" customHeight="false" outlineLevel="0" collapsed="false">
      <c r="B1078" s="26" t="n">
        <v>1992</v>
      </c>
      <c r="C1078" s="26" t="n">
        <v>12</v>
      </c>
      <c r="D1078" s="26" t="n">
        <v>10</v>
      </c>
      <c r="E1078" s="26" t="n">
        <v>43</v>
      </c>
      <c r="F1078" s="26" t="n">
        <v>25</v>
      </c>
      <c r="G1078" s="26" t="n">
        <f aca="false">+(E1078+F1078)/2</f>
        <v>34</v>
      </c>
    </row>
    <row r="1079" customFormat="false" ht="12.75" hidden="false" customHeight="false" outlineLevel="0" collapsed="false">
      <c r="B1079" s="26" t="n">
        <v>1992</v>
      </c>
      <c r="C1079" s="26" t="n">
        <v>12</v>
      </c>
      <c r="D1079" s="26" t="n">
        <v>11</v>
      </c>
      <c r="E1079" s="26" t="n">
        <v>42</v>
      </c>
      <c r="F1079" s="26" t="n">
        <v>37</v>
      </c>
      <c r="G1079" s="26" t="n">
        <f aca="false">+(E1079+F1079)/2</f>
        <v>39.5</v>
      </c>
    </row>
    <row r="1080" customFormat="false" ht="12.75" hidden="false" customHeight="false" outlineLevel="0" collapsed="false">
      <c r="B1080" s="26" t="n">
        <v>1992</v>
      </c>
      <c r="C1080" s="26" t="n">
        <v>12</v>
      </c>
      <c r="D1080" s="26" t="n">
        <v>12</v>
      </c>
      <c r="E1080" s="26" t="n">
        <v>41</v>
      </c>
      <c r="F1080" s="26" t="n">
        <v>33</v>
      </c>
      <c r="G1080" s="26" t="n">
        <f aca="false">+(E1080+F1080)/2</f>
        <v>37</v>
      </c>
    </row>
    <row r="1081" customFormat="false" ht="12.75" hidden="false" customHeight="false" outlineLevel="0" collapsed="false">
      <c r="B1081" s="26" t="n">
        <v>1992</v>
      </c>
      <c r="C1081" s="26" t="n">
        <v>12</v>
      </c>
      <c r="D1081" s="26" t="n">
        <v>13</v>
      </c>
      <c r="E1081" s="26" t="n">
        <v>44</v>
      </c>
      <c r="F1081" s="26" t="n">
        <v>33</v>
      </c>
      <c r="G1081" s="26" t="n">
        <f aca="false">+(E1081+F1081)/2</f>
        <v>38.5</v>
      </c>
    </row>
    <row r="1082" customFormat="false" ht="12.75" hidden="false" customHeight="false" outlineLevel="0" collapsed="false">
      <c r="B1082" s="26" t="n">
        <v>1992</v>
      </c>
      <c r="C1082" s="26" t="n">
        <v>12</v>
      </c>
      <c r="D1082" s="26" t="n">
        <v>14</v>
      </c>
      <c r="E1082" s="26" t="n">
        <v>42</v>
      </c>
      <c r="F1082" s="26" t="n">
        <v>34</v>
      </c>
      <c r="G1082" s="26" t="n">
        <f aca="false">+(E1082+F1082)/2</f>
        <v>38</v>
      </c>
    </row>
    <row r="1083" customFormat="false" ht="12.75" hidden="false" customHeight="false" outlineLevel="0" collapsed="false">
      <c r="B1083" s="26" t="n">
        <v>1992</v>
      </c>
      <c r="C1083" s="26" t="n">
        <v>12</v>
      </c>
      <c r="D1083" s="26" t="n">
        <v>15</v>
      </c>
      <c r="E1083" s="26" t="n">
        <v>44</v>
      </c>
      <c r="F1083" s="26" t="n">
        <v>31</v>
      </c>
      <c r="G1083" s="26" t="n">
        <f aca="false">+(E1083+F1083)/2</f>
        <v>37.5</v>
      </c>
    </row>
    <row r="1084" customFormat="false" ht="12.75" hidden="false" customHeight="false" outlineLevel="0" collapsed="false">
      <c r="B1084" s="26" t="n">
        <v>1992</v>
      </c>
      <c r="C1084" s="26" t="n">
        <v>12</v>
      </c>
      <c r="D1084" s="26" t="n">
        <v>16</v>
      </c>
      <c r="E1084" s="26" t="n">
        <v>46</v>
      </c>
      <c r="F1084" s="26" t="n">
        <v>34</v>
      </c>
      <c r="G1084" s="26" t="n">
        <f aca="false">+(E1084+F1084)/2</f>
        <v>40</v>
      </c>
    </row>
    <row r="1085" customFormat="false" ht="12.75" hidden="false" customHeight="false" outlineLevel="0" collapsed="false">
      <c r="B1085" s="26" t="n">
        <v>1992</v>
      </c>
      <c r="C1085" s="26" t="n">
        <v>12</v>
      </c>
      <c r="D1085" s="26" t="n">
        <v>17</v>
      </c>
      <c r="E1085" s="26" t="n">
        <v>58</v>
      </c>
      <c r="F1085" s="26" t="n">
        <v>44</v>
      </c>
      <c r="G1085" s="26" t="n">
        <f aca="false">+(E1085+F1085)/2</f>
        <v>51</v>
      </c>
    </row>
    <row r="1086" customFormat="false" ht="12.75" hidden="false" customHeight="false" outlineLevel="0" collapsed="false">
      <c r="B1086" s="26" t="n">
        <v>1992</v>
      </c>
      <c r="C1086" s="26" t="n">
        <v>12</v>
      </c>
      <c r="D1086" s="26" t="n">
        <v>18</v>
      </c>
      <c r="E1086" s="26" t="n">
        <v>45</v>
      </c>
      <c r="F1086" s="26" t="n">
        <v>36</v>
      </c>
      <c r="G1086" s="26" t="n">
        <f aca="false">+(E1086+F1086)/2</f>
        <v>40.5</v>
      </c>
    </row>
    <row r="1087" customFormat="false" ht="12.75" hidden="false" customHeight="false" outlineLevel="0" collapsed="false">
      <c r="B1087" s="26" t="n">
        <v>1992</v>
      </c>
      <c r="C1087" s="26" t="n">
        <v>12</v>
      </c>
      <c r="D1087" s="26" t="n">
        <v>19</v>
      </c>
      <c r="E1087" s="26" t="n">
        <v>50</v>
      </c>
      <c r="F1087" s="26" t="n">
        <v>34</v>
      </c>
      <c r="G1087" s="26" t="n">
        <f aca="false">+(E1087+F1087)/2</f>
        <v>42</v>
      </c>
    </row>
    <row r="1088" customFormat="false" ht="12.75" hidden="false" customHeight="false" outlineLevel="0" collapsed="false">
      <c r="B1088" s="26" t="n">
        <v>1992</v>
      </c>
      <c r="C1088" s="26" t="n">
        <v>12</v>
      </c>
      <c r="D1088" s="26" t="n">
        <v>20</v>
      </c>
      <c r="E1088" s="26" t="n">
        <v>49</v>
      </c>
      <c r="F1088" s="26" t="n">
        <v>34</v>
      </c>
      <c r="G1088" s="26" t="n">
        <f aca="false">+(E1088+F1088)/2</f>
        <v>41.5</v>
      </c>
    </row>
    <row r="1089" customFormat="false" ht="12.75" hidden="false" customHeight="false" outlineLevel="0" collapsed="false">
      <c r="B1089" s="26" t="n">
        <v>1992</v>
      </c>
      <c r="C1089" s="26" t="n">
        <v>12</v>
      </c>
      <c r="D1089" s="26" t="n">
        <v>21</v>
      </c>
      <c r="E1089" s="26" t="n">
        <v>36</v>
      </c>
      <c r="F1089" s="26" t="n">
        <v>28</v>
      </c>
      <c r="G1089" s="26" t="n">
        <f aca="false">+(E1089+F1089)/2</f>
        <v>32</v>
      </c>
    </row>
    <row r="1090" customFormat="false" ht="12.75" hidden="false" customHeight="false" outlineLevel="0" collapsed="false">
      <c r="B1090" s="26" t="n">
        <v>1992</v>
      </c>
      <c r="C1090" s="26" t="n">
        <v>12</v>
      </c>
      <c r="D1090" s="26" t="n">
        <v>22</v>
      </c>
      <c r="E1090" s="26" t="n">
        <v>48</v>
      </c>
      <c r="F1090" s="26" t="n">
        <v>33</v>
      </c>
      <c r="G1090" s="26" t="n">
        <f aca="false">+(E1090+F1090)/2</f>
        <v>40.5</v>
      </c>
    </row>
    <row r="1091" customFormat="false" ht="12.75" hidden="false" customHeight="false" outlineLevel="0" collapsed="false">
      <c r="B1091" s="26" t="n">
        <v>1992</v>
      </c>
      <c r="C1091" s="26" t="n">
        <v>12</v>
      </c>
      <c r="D1091" s="26" t="n">
        <v>23</v>
      </c>
      <c r="E1091" s="26" t="n">
        <v>45</v>
      </c>
      <c r="F1091" s="26" t="n">
        <v>37</v>
      </c>
      <c r="G1091" s="26" t="n">
        <f aca="false">+(E1091+F1091)/2</f>
        <v>41</v>
      </c>
    </row>
    <row r="1092" customFormat="false" ht="12.75" hidden="false" customHeight="false" outlineLevel="0" collapsed="false">
      <c r="B1092" s="26" t="n">
        <v>1992</v>
      </c>
      <c r="C1092" s="26" t="n">
        <v>12</v>
      </c>
      <c r="D1092" s="26" t="n">
        <v>24</v>
      </c>
      <c r="E1092" s="26" t="n">
        <v>40</v>
      </c>
      <c r="F1092" s="26" t="n">
        <v>17</v>
      </c>
      <c r="G1092" s="26" t="n">
        <f aca="false">+(E1092+F1092)/2</f>
        <v>28.5</v>
      </c>
    </row>
    <row r="1093" customFormat="false" ht="12.75" hidden="false" customHeight="false" outlineLevel="0" collapsed="false">
      <c r="B1093" s="26" t="n">
        <v>1992</v>
      </c>
      <c r="C1093" s="26" t="n">
        <v>12</v>
      </c>
      <c r="D1093" s="26" t="n">
        <v>25</v>
      </c>
      <c r="E1093" s="26" t="n">
        <v>36</v>
      </c>
      <c r="F1093" s="26" t="n">
        <v>17</v>
      </c>
      <c r="G1093" s="26" t="n">
        <f aca="false">+(E1093+F1093)/2</f>
        <v>26.5</v>
      </c>
    </row>
    <row r="1094" customFormat="false" ht="12.75" hidden="false" customHeight="false" outlineLevel="0" collapsed="false">
      <c r="B1094" s="26" t="n">
        <v>1992</v>
      </c>
      <c r="C1094" s="26" t="n">
        <v>12</v>
      </c>
      <c r="D1094" s="26" t="n">
        <v>26</v>
      </c>
      <c r="E1094" s="26" t="n">
        <v>35</v>
      </c>
      <c r="F1094" s="26" t="n">
        <v>22</v>
      </c>
      <c r="G1094" s="26" t="n">
        <f aca="false">+(E1094+F1094)/2</f>
        <v>28.5</v>
      </c>
    </row>
    <row r="1095" customFormat="false" ht="12.75" hidden="false" customHeight="false" outlineLevel="0" collapsed="false">
      <c r="B1095" s="26" t="n">
        <v>1992</v>
      </c>
      <c r="C1095" s="26" t="n">
        <v>12</v>
      </c>
      <c r="D1095" s="26" t="n">
        <v>27</v>
      </c>
      <c r="E1095" s="26" t="n">
        <v>31</v>
      </c>
      <c r="F1095" s="26" t="n">
        <v>18</v>
      </c>
      <c r="G1095" s="26" t="n">
        <f aca="false">+(E1095+F1095)/2</f>
        <v>24.5</v>
      </c>
    </row>
    <row r="1096" customFormat="false" ht="12.75" hidden="false" customHeight="false" outlineLevel="0" collapsed="false">
      <c r="B1096" s="26" t="n">
        <v>1992</v>
      </c>
      <c r="C1096" s="26" t="n">
        <v>12</v>
      </c>
      <c r="D1096" s="26" t="n">
        <v>28</v>
      </c>
      <c r="E1096" s="26" t="n">
        <v>43</v>
      </c>
      <c r="F1096" s="26" t="n">
        <v>31</v>
      </c>
      <c r="G1096" s="26" t="n">
        <f aca="false">+(E1096+F1096)/2</f>
        <v>37</v>
      </c>
    </row>
    <row r="1097" customFormat="false" ht="12.75" hidden="false" customHeight="false" outlineLevel="0" collapsed="false">
      <c r="B1097" s="26" t="n">
        <v>1992</v>
      </c>
      <c r="C1097" s="26" t="n">
        <v>12</v>
      </c>
      <c r="D1097" s="26" t="n">
        <v>29</v>
      </c>
      <c r="E1097" s="26" t="n">
        <v>47</v>
      </c>
      <c r="F1097" s="26" t="n">
        <v>41</v>
      </c>
      <c r="G1097" s="26" t="n">
        <f aca="false">+(E1097+F1097)/2</f>
        <v>44</v>
      </c>
    </row>
    <row r="1098" customFormat="false" ht="12.75" hidden="false" customHeight="false" outlineLevel="0" collapsed="false">
      <c r="B1098" s="26" t="n">
        <v>1992</v>
      </c>
      <c r="C1098" s="26" t="n">
        <v>12</v>
      </c>
      <c r="D1098" s="26" t="n">
        <v>30</v>
      </c>
      <c r="E1098" s="26" t="n">
        <v>51</v>
      </c>
      <c r="F1098" s="26" t="n">
        <v>46</v>
      </c>
      <c r="G1098" s="26" t="n">
        <f aca="false">+(E1098+F1098)/2</f>
        <v>48.5</v>
      </c>
    </row>
    <row r="1099" customFormat="false" ht="12.75" hidden="false" customHeight="false" outlineLevel="0" collapsed="false">
      <c r="B1099" s="26" t="n">
        <v>1992</v>
      </c>
      <c r="C1099" s="26" t="n">
        <v>12</v>
      </c>
      <c r="D1099" s="26" t="n">
        <v>31</v>
      </c>
      <c r="E1099" s="26" t="n">
        <v>61</v>
      </c>
      <c r="F1099" s="26" t="n">
        <v>45</v>
      </c>
      <c r="G1099" s="26" t="n">
        <f aca="false">+(E1099+F1099)/2</f>
        <v>53</v>
      </c>
    </row>
    <row r="1100" customFormat="false" ht="12.75" hidden="false" customHeight="false" outlineLevel="0" collapsed="false">
      <c r="B1100" s="26" t="n">
        <v>1993</v>
      </c>
      <c r="C1100" s="26" t="n">
        <v>1</v>
      </c>
      <c r="D1100" s="26" t="n">
        <v>1</v>
      </c>
      <c r="E1100" s="26" t="n">
        <v>55</v>
      </c>
      <c r="F1100" s="26" t="n">
        <v>25</v>
      </c>
      <c r="G1100" s="26" t="n">
        <f aca="false">+(E1100+F1100)/2</f>
        <v>40</v>
      </c>
    </row>
    <row r="1101" customFormat="false" ht="12.75" hidden="false" customHeight="false" outlineLevel="0" collapsed="false">
      <c r="B1101" s="26" t="n">
        <v>1993</v>
      </c>
      <c r="C1101" s="26" t="n">
        <v>1</v>
      </c>
      <c r="D1101" s="26" t="n">
        <v>2</v>
      </c>
      <c r="E1101" s="26" t="n">
        <v>37</v>
      </c>
      <c r="F1101" s="26" t="n">
        <v>25</v>
      </c>
      <c r="G1101" s="26" t="n">
        <f aca="false">+(E1101+F1101)/2</f>
        <v>31</v>
      </c>
    </row>
    <row r="1102" customFormat="false" ht="12.75" hidden="false" customHeight="false" outlineLevel="0" collapsed="false">
      <c r="B1102" s="26" t="n">
        <v>1993</v>
      </c>
      <c r="C1102" s="26" t="n">
        <v>1</v>
      </c>
      <c r="D1102" s="26" t="n">
        <v>3</v>
      </c>
      <c r="E1102" s="26" t="n">
        <v>42</v>
      </c>
      <c r="F1102" s="26" t="n">
        <v>27</v>
      </c>
      <c r="G1102" s="26" t="n">
        <f aca="false">+(E1102+F1102)/2</f>
        <v>34.5</v>
      </c>
    </row>
    <row r="1103" customFormat="false" ht="12.75" hidden="false" customHeight="false" outlineLevel="0" collapsed="false">
      <c r="B1103" s="26" t="n">
        <v>1993</v>
      </c>
      <c r="C1103" s="26" t="n">
        <v>1</v>
      </c>
      <c r="D1103" s="26" t="n">
        <v>4</v>
      </c>
      <c r="E1103" s="26" t="n">
        <v>64</v>
      </c>
      <c r="F1103" s="26" t="n">
        <v>41</v>
      </c>
      <c r="G1103" s="26" t="n">
        <f aca="false">+(E1103+F1103)/2</f>
        <v>52.5</v>
      </c>
    </row>
    <row r="1104" customFormat="false" ht="12.75" hidden="false" customHeight="false" outlineLevel="0" collapsed="false">
      <c r="B1104" s="26" t="n">
        <v>1993</v>
      </c>
      <c r="C1104" s="26" t="n">
        <v>1</v>
      </c>
      <c r="D1104" s="26" t="n">
        <v>5</v>
      </c>
      <c r="E1104" s="26" t="n">
        <v>64</v>
      </c>
      <c r="F1104" s="26" t="n">
        <v>39</v>
      </c>
      <c r="G1104" s="26" t="n">
        <f aca="false">+(E1104+F1104)/2</f>
        <v>51.5</v>
      </c>
    </row>
    <row r="1105" customFormat="false" ht="12.75" hidden="false" customHeight="false" outlineLevel="0" collapsed="false">
      <c r="B1105" s="26" t="n">
        <v>1993</v>
      </c>
      <c r="C1105" s="26" t="n">
        <v>1</v>
      </c>
      <c r="D1105" s="26" t="n">
        <v>6</v>
      </c>
      <c r="E1105" s="26" t="n">
        <v>42</v>
      </c>
      <c r="F1105" s="26" t="n">
        <v>36</v>
      </c>
      <c r="G1105" s="26" t="n">
        <f aca="false">+(E1105+F1105)/2</f>
        <v>39</v>
      </c>
    </row>
    <row r="1106" customFormat="false" ht="12.75" hidden="false" customHeight="false" outlineLevel="0" collapsed="false">
      <c r="B1106" s="26" t="n">
        <v>1993</v>
      </c>
      <c r="C1106" s="26" t="n">
        <v>1</v>
      </c>
      <c r="D1106" s="26" t="n">
        <v>7</v>
      </c>
      <c r="E1106" s="26" t="n">
        <v>44</v>
      </c>
      <c r="F1106" s="26" t="n">
        <v>36</v>
      </c>
      <c r="G1106" s="26" t="n">
        <f aca="false">+(E1106+F1106)/2</f>
        <v>40</v>
      </c>
    </row>
    <row r="1107" customFormat="false" ht="12.75" hidden="false" customHeight="false" outlineLevel="0" collapsed="false">
      <c r="B1107" s="26" t="n">
        <v>1993</v>
      </c>
      <c r="C1107" s="26" t="n">
        <v>1</v>
      </c>
      <c r="D1107" s="26" t="n">
        <v>8</v>
      </c>
      <c r="E1107" s="26" t="n">
        <v>43</v>
      </c>
      <c r="F1107" s="26" t="n">
        <v>37</v>
      </c>
      <c r="G1107" s="26" t="n">
        <f aca="false">+(E1107+F1107)/2</f>
        <v>40</v>
      </c>
    </row>
    <row r="1108" customFormat="false" ht="12.75" hidden="false" customHeight="false" outlineLevel="0" collapsed="false">
      <c r="B1108" s="26" t="n">
        <v>1993</v>
      </c>
      <c r="C1108" s="26" t="n">
        <v>1</v>
      </c>
      <c r="D1108" s="26" t="n">
        <v>9</v>
      </c>
      <c r="E1108" s="26" t="n">
        <v>37</v>
      </c>
      <c r="F1108" s="26" t="n">
        <v>25</v>
      </c>
      <c r="G1108" s="26" t="n">
        <f aca="false">+(E1108+F1108)/2</f>
        <v>31</v>
      </c>
    </row>
    <row r="1109" customFormat="false" ht="12.75" hidden="false" customHeight="false" outlineLevel="0" collapsed="false">
      <c r="B1109" s="26" t="n">
        <v>1993</v>
      </c>
      <c r="C1109" s="26" t="n">
        <v>1</v>
      </c>
      <c r="D1109" s="26" t="n">
        <v>10</v>
      </c>
      <c r="E1109" s="26" t="n">
        <v>27</v>
      </c>
      <c r="F1109" s="26" t="n">
        <v>22</v>
      </c>
      <c r="G1109" s="26" t="n">
        <f aca="false">+(E1109+F1109)/2</f>
        <v>24.5</v>
      </c>
    </row>
    <row r="1110" customFormat="false" ht="12.75" hidden="false" customHeight="false" outlineLevel="0" collapsed="false">
      <c r="B1110" s="26" t="n">
        <v>1993</v>
      </c>
      <c r="C1110" s="26" t="n">
        <v>1</v>
      </c>
      <c r="D1110" s="26" t="n">
        <v>11</v>
      </c>
      <c r="E1110" s="26" t="n">
        <v>33</v>
      </c>
      <c r="F1110" s="26" t="n">
        <v>23</v>
      </c>
      <c r="G1110" s="26" t="n">
        <f aca="false">+(E1110+F1110)/2</f>
        <v>28</v>
      </c>
    </row>
    <row r="1111" customFormat="false" ht="12.75" hidden="false" customHeight="false" outlineLevel="0" collapsed="false">
      <c r="B1111" s="26" t="n">
        <v>1993</v>
      </c>
      <c r="C1111" s="26" t="n">
        <v>1</v>
      </c>
      <c r="D1111" s="26" t="n">
        <v>12</v>
      </c>
      <c r="E1111" s="26" t="n">
        <v>37</v>
      </c>
      <c r="F1111" s="26" t="n">
        <v>33</v>
      </c>
      <c r="G1111" s="26" t="n">
        <f aca="false">+(E1111+F1111)/2</f>
        <v>35</v>
      </c>
    </row>
    <row r="1112" customFormat="false" ht="12.75" hidden="false" customHeight="false" outlineLevel="0" collapsed="false">
      <c r="B1112" s="26" t="n">
        <v>1993</v>
      </c>
      <c r="C1112" s="26" t="n">
        <v>1</v>
      </c>
      <c r="D1112" s="26" t="n">
        <v>13</v>
      </c>
      <c r="E1112" s="26" t="n">
        <v>39</v>
      </c>
      <c r="F1112" s="26" t="n">
        <v>35</v>
      </c>
      <c r="G1112" s="26" t="n">
        <f aca="false">+(E1112+F1112)/2</f>
        <v>37</v>
      </c>
    </row>
    <row r="1113" customFormat="false" ht="12.75" hidden="false" customHeight="false" outlineLevel="0" collapsed="false">
      <c r="B1113" s="26" t="n">
        <v>1993</v>
      </c>
      <c r="C1113" s="26" t="n">
        <v>1</v>
      </c>
      <c r="D1113" s="26" t="n">
        <v>14</v>
      </c>
      <c r="E1113" s="26" t="n">
        <v>36</v>
      </c>
      <c r="F1113" s="26" t="n">
        <v>30</v>
      </c>
      <c r="G1113" s="26" t="n">
        <f aca="false">+(E1113+F1113)/2</f>
        <v>33</v>
      </c>
    </row>
    <row r="1114" customFormat="false" ht="12.75" hidden="false" customHeight="false" outlineLevel="0" collapsed="false">
      <c r="B1114" s="26" t="n">
        <v>1993</v>
      </c>
      <c r="C1114" s="26" t="n">
        <v>1</v>
      </c>
      <c r="D1114" s="26" t="n">
        <v>15</v>
      </c>
      <c r="E1114" s="26" t="n">
        <v>40</v>
      </c>
      <c r="F1114" s="26" t="n">
        <v>31</v>
      </c>
      <c r="G1114" s="26" t="n">
        <f aca="false">+(E1114+F1114)/2</f>
        <v>35.5</v>
      </c>
    </row>
    <row r="1115" customFormat="false" ht="12.75" hidden="false" customHeight="false" outlineLevel="0" collapsed="false">
      <c r="B1115" s="26" t="n">
        <v>1993</v>
      </c>
      <c r="C1115" s="26" t="n">
        <v>1</v>
      </c>
      <c r="D1115" s="26" t="n">
        <v>16</v>
      </c>
      <c r="E1115" s="26" t="n">
        <v>39</v>
      </c>
      <c r="F1115" s="26" t="n">
        <v>30</v>
      </c>
      <c r="G1115" s="26" t="n">
        <f aca="false">+(E1115+F1115)/2</f>
        <v>34.5</v>
      </c>
    </row>
    <row r="1116" customFormat="false" ht="12.75" hidden="false" customHeight="false" outlineLevel="0" collapsed="false">
      <c r="B1116" s="26" t="n">
        <v>1993</v>
      </c>
      <c r="C1116" s="26" t="n">
        <v>1</v>
      </c>
      <c r="D1116" s="26" t="n">
        <v>17</v>
      </c>
      <c r="E1116" s="26" t="n">
        <v>41</v>
      </c>
      <c r="F1116" s="26" t="n">
        <v>30</v>
      </c>
      <c r="G1116" s="26" t="n">
        <f aca="false">+(E1116+F1116)/2</f>
        <v>35.5</v>
      </c>
    </row>
    <row r="1117" customFormat="false" ht="12.75" hidden="false" customHeight="false" outlineLevel="0" collapsed="false">
      <c r="B1117" s="26" t="n">
        <v>1993</v>
      </c>
      <c r="C1117" s="26" t="n">
        <v>1</v>
      </c>
      <c r="D1117" s="26" t="n">
        <v>18</v>
      </c>
      <c r="E1117" s="26" t="n">
        <v>38</v>
      </c>
      <c r="F1117" s="26" t="n">
        <v>24</v>
      </c>
      <c r="G1117" s="26" t="n">
        <f aca="false">+(E1117+F1117)/2</f>
        <v>31</v>
      </c>
    </row>
    <row r="1118" customFormat="false" ht="12.75" hidden="false" customHeight="false" outlineLevel="0" collapsed="false">
      <c r="B1118" s="26" t="n">
        <v>1993</v>
      </c>
      <c r="C1118" s="26" t="n">
        <v>1</v>
      </c>
      <c r="D1118" s="26" t="n">
        <v>19</v>
      </c>
      <c r="E1118" s="26" t="n">
        <v>36</v>
      </c>
      <c r="F1118" s="26" t="n">
        <v>21</v>
      </c>
      <c r="G1118" s="26" t="n">
        <f aca="false">+(E1118+F1118)/2</f>
        <v>28.5</v>
      </c>
    </row>
    <row r="1119" customFormat="false" ht="12.75" hidden="false" customHeight="false" outlineLevel="0" collapsed="false">
      <c r="B1119" s="26" t="n">
        <v>1993</v>
      </c>
      <c r="C1119" s="26" t="n">
        <v>1</v>
      </c>
      <c r="D1119" s="26" t="n">
        <v>20</v>
      </c>
      <c r="E1119" s="26" t="n">
        <v>43</v>
      </c>
      <c r="F1119" s="26" t="n">
        <v>27</v>
      </c>
      <c r="G1119" s="26" t="n">
        <f aca="false">+(E1119+F1119)/2</f>
        <v>35</v>
      </c>
    </row>
    <row r="1120" customFormat="false" ht="12.75" hidden="false" customHeight="false" outlineLevel="0" collapsed="false">
      <c r="B1120" s="26" t="n">
        <v>1993</v>
      </c>
      <c r="C1120" s="26" t="n">
        <v>1</v>
      </c>
      <c r="D1120" s="26" t="n">
        <v>21</v>
      </c>
      <c r="E1120" s="26" t="n">
        <v>43</v>
      </c>
      <c r="F1120" s="26" t="n">
        <v>29</v>
      </c>
      <c r="G1120" s="26" t="n">
        <f aca="false">+(E1120+F1120)/2</f>
        <v>36</v>
      </c>
    </row>
    <row r="1121" customFormat="false" ht="12.75" hidden="false" customHeight="false" outlineLevel="0" collapsed="false">
      <c r="B1121" s="26" t="n">
        <v>1993</v>
      </c>
      <c r="C1121" s="26" t="n">
        <v>1</v>
      </c>
      <c r="D1121" s="26" t="n">
        <v>22</v>
      </c>
      <c r="E1121" s="26" t="n">
        <v>53</v>
      </c>
      <c r="F1121" s="26" t="n">
        <v>41</v>
      </c>
      <c r="G1121" s="26" t="n">
        <f aca="false">+(E1121+F1121)/2</f>
        <v>47</v>
      </c>
    </row>
    <row r="1122" customFormat="false" ht="12.75" hidden="false" customHeight="false" outlineLevel="0" collapsed="false">
      <c r="B1122" s="26" t="n">
        <v>1993</v>
      </c>
      <c r="C1122" s="26" t="n">
        <v>1</v>
      </c>
      <c r="D1122" s="26" t="n">
        <v>23</v>
      </c>
      <c r="E1122" s="26" t="n">
        <v>46</v>
      </c>
      <c r="F1122" s="26" t="n">
        <v>39</v>
      </c>
      <c r="G1122" s="26" t="n">
        <f aca="false">+(E1122+F1122)/2</f>
        <v>42.5</v>
      </c>
    </row>
    <row r="1123" customFormat="false" ht="12.75" hidden="false" customHeight="false" outlineLevel="0" collapsed="false">
      <c r="B1123" s="26" t="n">
        <v>1993</v>
      </c>
      <c r="C1123" s="26" t="n">
        <v>1</v>
      </c>
      <c r="D1123" s="26" t="n">
        <v>24</v>
      </c>
      <c r="E1123" s="26" t="n">
        <v>55</v>
      </c>
      <c r="F1123" s="26" t="n">
        <v>38</v>
      </c>
      <c r="G1123" s="26" t="n">
        <f aca="false">+(E1123+F1123)/2</f>
        <v>46.5</v>
      </c>
    </row>
    <row r="1124" customFormat="false" ht="12.75" hidden="false" customHeight="false" outlineLevel="0" collapsed="false">
      <c r="B1124" s="26" t="n">
        <v>1993</v>
      </c>
      <c r="C1124" s="26" t="n">
        <v>1</v>
      </c>
      <c r="D1124" s="26" t="n">
        <v>25</v>
      </c>
      <c r="E1124" s="26" t="n">
        <v>43</v>
      </c>
      <c r="F1124" s="26" t="n">
        <v>30</v>
      </c>
      <c r="G1124" s="26" t="n">
        <f aca="false">+(E1124+F1124)/2</f>
        <v>36.5</v>
      </c>
    </row>
    <row r="1125" customFormat="false" ht="12.75" hidden="false" customHeight="false" outlineLevel="0" collapsed="false">
      <c r="B1125" s="26" t="n">
        <v>1993</v>
      </c>
      <c r="C1125" s="26" t="n">
        <v>1</v>
      </c>
      <c r="D1125" s="26" t="n">
        <v>26</v>
      </c>
      <c r="E1125" s="26" t="n">
        <v>35</v>
      </c>
      <c r="F1125" s="26" t="n">
        <v>25</v>
      </c>
      <c r="G1125" s="26" t="n">
        <f aca="false">+(E1125+F1125)/2</f>
        <v>30</v>
      </c>
    </row>
    <row r="1126" customFormat="false" ht="12.75" hidden="false" customHeight="false" outlineLevel="0" collapsed="false">
      <c r="B1126" s="26" t="n">
        <v>1993</v>
      </c>
      <c r="C1126" s="26" t="n">
        <v>1</v>
      </c>
      <c r="D1126" s="26" t="n">
        <v>27</v>
      </c>
      <c r="E1126" s="26" t="n">
        <v>44</v>
      </c>
      <c r="F1126" s="26" t="n">
        <v>31</v>
      </c>
      <c r="G1126" s="26" t="n">
        <f aca="false">+(E1126+F1126)/2</f>
        <v>37.5</v>
      </c>
    </row>
    <row r="1127" customFormat="false" ht="12.75" hidden="false" customHeight="false" outlineLevel="0" collapsed="false">
      <c r="B1127" s="26" t="n">
        <v>1993</v>
      </c>
      <c r="C1127" s="26" t="n">
        <v>1</v>
      </c>
      <c r="D1127" s="26" t="n">
        <v>28</v>
      </c>
      <c r="E1127" s="26" t="n">
        <v>40</v>
      </c>
      <c r="F1127" s="26" t="n">
        <v>27</v>
      </c>
      <c r="G1127" s="26" t="n">
        <f aca="false">+(E1127+F1127)/2</f>
        <v>33.5</v>
      </c>
    </row>
    <row r="1128" customFormat="false" ht="12.75" hidden="false" customHeight="false" outlineLevel="0" collapsed="false">
      <c r="B1128" s="26" t="n">
        <v>1993</v>
      </c>
      <c r="C1128" s="26" t="n">
        <v>1</v>
      </c>
      <c r="D1128" s="26" t="n">
        <v>29</v>
      </c>
      <c r="E1128" s="26" t="n">
        <v>41</v>
      </c>
      <c r="F1128" s="26" t="n">
        <v>23</v>
      </c>
      <c r="G1128" s="26" t="n">
        <f aca="false">+(E1128+F1128)/2</f>
        <v>32</v>
      </c>
    </row>
    <row r="1129" customFormat="false" ht="12.75" hidden="false" customHeight="false" outlineLevel="0" collapsed="false">
      <c r="B1129" s="26" t="n">
        <v>1993</v>
      </c>
      <c r="C1129" s="26" t="n">
        <v>1</v>
      </c>
      <c r="D1129" s="26" t="n">
        <v>30</v>
      </c>
      <c r="E1129" s="26" t="n">
        <v>36</v>
      </c>
      <c r="F1129" s="26" t="n">
        <v>22</v>
      </c>
      <c r="G1129" s="26" t="n">
        <f aca="false">+(E1129+F1129)/2</f>
        <v>29</v>
      </c>
    </row>
    <row r="1130" customFormat="false" ht="12.75" hidden="false" customHeight="false" outlineLevel="0" collapsed="false">
      <c r="B1130" s="26" t="n">
        <v>1993</v>
      </c>
      <c r="C1130" s="26" t="n">
        <v>1</v>
      </c>
      <c r="D1130" s="26" t="n">
        <v>31</v>
      </c>
      <c r="E1130" s="26" t="n">
        <v>46</v>
      </c>
      <c r="F1130" s="26" t="n">
        <v>31</v>
      </c>
      <c r="G1130" s="26" t="n">
        <f aca="false">+(E1130+F1130)/2</f>
        <v>38.5</v>
      </c>
    </row>
    <row r="1131" customFormat="false" ht="12.75" hidden="false" customHeight="false" outlineLevel="0" collapsed="false">
      <c r="B1131" s="26" t="n">
        <v>1993</v>
      </c>
      <c r="C1131" s="26" t="n">
        <v>2</v>
      </c>
      <c r="D1131" s="26" t="n">
        <v>1</v>
      </c>
      <c r="E1131" s="26" t="n">
        <v>43</v>
      </c>
      <c r="F1131" s="26" t="n">
        <v>9</v>
      </c>
      <c r="G1131" s="26" t="n">
        <f aca="false">+(E1131+F1131)/2</f>
        <v>26</v>
      </c>
    </row>
    <row r="1132" customFormat="false" ht="12.75" hidden="false" customHeight="false" outlineLevel="0" collapsed="false">
      <c r="B1132" s="26" t="n">
        <v>1993</v>
      </c>
      <c r="C1132" s="26" t="n">
        <v>2</v>
      </c>
      <c r="D1132" s="26" t="n">
        <v>2</v>
      </c>
      <c r="E1132" s="26" t="n">
        <v>30</v>
      </c>
      <c r="F1132" s="26" t="n">
        <v>7</v>
      </c>
      <c r="G1132" s="26" t="n">
        <f aca="false">+(E1132+F1132)/2</f>
        <v>18.5</v>
      </c>
    </row>
    <row r="1133" customFormat="false" ht="12.75" hidden="false" customHeight="false" outlineLevel="0" collapsed="false">
      <c r="B1133" s="26" t="n">
        <v>1993</v>
      </c>
      <c r="C1133" s="26" t="n">
        <v>2</v>
      </c>
      <c r="D1133" s="26" t="n">
        <v>3</v>
      </c>
      <c r="E1133" s="26" t="n">
        <v>52</v>
      </c>
      <c r="F1133" s="26" t="n">
        <v>24</v>
      </c>
      <c r="G1133" s="26" t="n">
        <f aca="false">+(E1133+F1133)/2</f>
        <v>38</v>
      </c>
    </row>
    <row r="1134" customFormat="false" ht="12.75" hidden="false" customHeight="false" outlineLevel="0" collapsed="false">
      <c r="B1134" s="26" t="n">
        <v>1993</v>
      </c>
      <c r="C1134" s="26" t="n">
        <v>2</v>
      </c>
      <c r="D1134" s="26" t="n">
        <v>4</v>
      </c>
      <c r="E1134" s="26" t="n">
        <v>44</v>
      </c>
      <c r="F1134" s="26" t="n">
        <v>31</v>
      </c>
      <c r="G1134" s="26" t="n">
        <f aca="false">+(E1134+F1134)/2</f>
        <v>37.5</v>
      </c>
    </row>
    <row r="1135" customFormat="false" ht="12.75" hidden="false" customHeight="false" outlineLevel="0" collapsed="false">
      <c r="B1135" s="26" t="n">
        <v>1993</v>
      </c>
      <c r="C1135" s="26" t="n">
        <v>2</v>
      </c>
      <c r="D1135" s="26" t="n">
        <v>5</v>
      </c>
      <c r="E1135" s="26" t="n">
        <v>56</v>
      </c>
      <c r="F1135" s="26" t="n">
        <v>30</v>
      </c>
      <c r="G1135" s="26" t="n">
        <f aca="false">+(E1135+F1135)/2</f>
        <v>43</v>
      </c>
    </row>
    <row r="1136" customFormat="false" ht="12.75" hidden="false" customHeight="false" outlineLevel="0" collapsed="false">
      <c r="B1136" s="26" t="n">
        <v>1993</v>
      </c>
      <c r="C1136" s="26" t="n">
        <v>2</v>
      </c>
      <c r="D1136" s="26" t="n">
        <v>6</v>
      </c>
      <c r="E1136" s="26" t="n">
        <v>46</v>
      </c>
      <c r="F1136" s="26" t="n">
        <v>10</v>
      </c>
      <c r="G1136" s="26" t="n">
        <f aca="false">+(E1136+F1136)/2</f>
        <v>28</v>
      </c>
    </row>
    <row r="1137" customFormat="false" ht="12.75" hidden="false" customHeight="false" outlineLevel="0" collapsed="false">
      <c r="B1137" s="26" t="n">
        <v>1993</v>
      </c>
      <c r="C1137" s="26" t="n">
        <v>2</v>
      </c>
      <c r="D1137" s="26" t="n">
        <v>7</v>
      </c>
      <c r="E1137" s="26" t="n">
        <v>33</v>
      </c>
      <c r="F1137" s="26" t="n">
        <v>7</v>
      </c>
      <c r="G1137" s="26" t="n">
        <f aca="false">+(E1137+F1137)/2</f>
        <v>20</v>
      </c>
    </row>
    <row r="1138" customFormat="false" ht="12.75" hidden="false" customHeight="false" outlineLevel="0" collapsed="false">
      <c r="B1138" s="26" t="n">
        <v>1993</v>
      </c>
      <c r="C1138" s="26" t="n">
        <v>2</v>
      </c>
      <c r="D1138" s="26" t="n">
        <v>8</v>
      </c>
      <c r="E1138" s="26" t="n">
        <v>44</v>
      </c>
      <c r="F1138" s="26" t="n">
        <v>29</v>
      </c>
      <c r="G1138" s="26" t="n">
        <f aca="false">+(E1138+F1138)/2</f>
        <v>36.5</v>
      </c>
    </row>
    <row r="1139" customFormat="false" ht="12.75" hidden="false" customHeight="false" outlineLevel="0" collapsed="false">
      <c r="B1139" s="26" t="n">
        <v>1993</v>
      </c>
      <c r="C1139" s="26" t="n">
        <v>2</v>
      </c>
      <c r="D1139" s="26" t="n">
        <v>9</v>
      </c>
      <c r="E1139" s="26" t="n">
        <v>36</v>
      </c>
      <c r="F1139" s="26" t="n">
        <v>20</v>
      </c>
      <c r="G1139" s="26" t="n">
        <f aca="false">+(E1139+F1139)/2</f>
        <v>28</v>
      </c>
    </row>
    <row r="1140" customFormat="false" ht="12.75" hidden="false" customHeight="false" outlineLevel="0" collapsed="false">
      <c r="B1140" s="26" t="n">
        <v>1993</v>
      </c>
      <c r="C1140" s="26" t="n">
        <v>2</v>
      </c>
      <c r="D1140" s="26" t="n">
        <v>10</v>
      </c>
      <c r="E1140" s="26" t="n">
        <v>51</v>
      </c>
      <c r="F1140" s="26" t="n">
        <v>31</v>
      </c>
      <c r="G1140" s="26" t="n">
        <f aca="false">+(E1140+F1140)/2</f>
        <v>41</v>
      </c>
    </row>
    <row r="1141" customFormat="false" ht="12.75" hidden="false" customHeight="false" outlineLevel="0" collapsed="false">
      <c r="B1141" s="26" t="n">
        <v>1993</v>
      </c>
      <c r="C1141" s="26" t="n">
        <v>2</v>
      </c>
      <c r="D1141" s="26" t="n">
        <v>11</v>
      </c>
      <c r="E1141" s="26" t="n">
        <v>45</v>
      </c>
      <c r="F1141" s="26" t="n">
        <v>32</v>
      </c>
      <c r="G1141" s="26" t="n">
        <f aca="false">+(E1141+F1141)/2</f>
        <v>38.5</v>
      </c>
    </row>
    <row r="1142" customFormat="false" ht="12.75" hidden="false" customHeight="false" outlineLevel="0" collapsed="false">
      <c r="B1142" s="26" t="n">
        <v>1993</v>
      </c>
      <c r="C1142" s="26" t="n">
        <v>2</v>
      </c>
      <c r="D1142" s="26" t="n">
        <v>12</v>
      </c>
      <c r="E1142" s="26" t="n">
        <v>36</v>
      </c>
      <c r="F1142" s="26" t="n">
        <v>30</v>
      </c>
      <c r="G1142" s="26" t="n">
        <f aca="false">+(E1142+F1142)/2</f>
        <v>33</v>
      </c>
    </row>
    <row r="1143" customFormat="false" ht="12.75" hidden="false" customHeight="false" outlineLevel="0" collapsed="false">
      <c r="B1143" s="26" t="n">
        <v>1993</v>
      </c>
      <c r="C1143" s="26" t="n">
        <v>2</v>
      </c>
      <c r="D1143" s="26" t="n">
        <v>13</v>
      </c>
      <c r="E1143" s="26" t="n">
        <v>38</v>
      </c>
      <c r="F1143" s="26" t="n">
        <v>31</v>
      </c>
      <c r="G1143" s="26" t="n">
        <f aca="false">+(E1143+F1143)/2</f>
        <v>34.5</v>
      </c>
    </row>
    <row r="1144" customFormat="false" ht="12.75" hidden="false" customHeight="false" outlineLevel="0" collapsed="false">
      <c r="B1144" s="26" t="n">
        <v>1993</v>
      </c>
      <c r="C1144" s="26" t="n">
        <v>2</v>
      </c>
      <c r="D1144" s="26" t="n">
        <v>14</v>
      </c>
      <c r="E1144" s="26" t="n">
        <v>39</v>
      </c>
      <c r="F1144" s="26" t="n">
        <v>27</v>
      </c>
      <c r="G1144" s="26" t="n">
        <f aca="false">+(E1144+F1144)/2</f>
        <v>33</v>
      </c>
    </row>
    <row r="1145" customFormat="false" ht="12.75" hidden="false" customHeight="false" outlineLevel="0" collapsed="false">
      <c r="B1145" s="26" t="n">
        <v>1993</v>
      </c>
      <c r="C1145" s="26" t="n">
        <v>2</v>
      </c>
      <c r="D1145" s="26" t="n">
        <v>15</v>
      </c>
      <c r="E1145" s="26" t="n">
        <v>43</v>
      </c>
      <c r="F1145" s="26" t="n">
        <v>26</v>
      </c>
      <c r="G1145" s="26" t="n">
        <f aca="false">+(E1145+F1145)/2</f>
        <v>34.5</v>
      </c>
    </row>
    <row r="1146" customFormat="false" ht="12.75" hidden="false" customHeight="false" outlineLevel="0" collapsed="false">
      <c r="B1146" s="26" t="n">
        <v>1993</v>
      </c>
      <c r="C1146" s="26" t="n">
        <v>2</v>
      </c>
      <c r="D1146" s="26" t="n">
        <v>16</v>
      </c>
      <c r="E1146" s="26" t="n">
        <v>50</v>
      </c>
      <c r="F1146" s="26" t="n">
        <v>33</v>
      </c>
      <c r="G1146" s="26" t="n">
        <f aca="false">+(E1146+F1146)/2</f>
        <v>41.5</v>
      </c>
    </row>
    <row r="1147" customFormat="false" ht="12.75" hidden="false" customHeight="false" outlineLevel="0" collapsed="false">
      <c r="B1147" s="26" t="n">
        <v>1993</v>
      </c>
      <c r="C1147" s="26" t="n">
        <v>2</v>
      </c>
      <c r="D1147" s="26" t="n">
        <v>17</v>
      </c>
      <c r="E1147" s="26" t="n">
        <v>43</v>
      </c>
      <c r="F1147" s="26" t="n">
        <v>28</v>
      </c>
      <c r="G1147" s="26" t="n">
        <f aca="false">+(E1147+F1147)/2</f>
        <v>35.5</v>
      </c>
    </row>
    <row r="1148" customFormat="false" ht="12.75" hidden="false" customHeight="false" outlineLevel="0" collapsed="false">
      <c r="B1148" s="26" t="n">
        <v>1993</v>
      </c>
      <c r="C1148" s="26" t="n">
        <v>2</v>
      </c>
      <c r="D1148" s="26" t="n">
        <v>18</v>
      </c>
      <c r="E1148" s="26" t="n">
        <v>35</v>
      </c>
      <c r="F1148" s="26" t="n">
        <v>19</v>
      </c>
      <c r="G1148" s="26" t="n">
        <f aca="false">+(E1148+F1148)/2</f>
        <v>27</v>
      </c>
    </row>
    <row r="1149" customFormat="false" ht="12.75" hidden="false" customHeight="false" outlineLevel="0" collapsed="false">
      <c r="B1149" s="26" t="n">
        <v>1993</v>
      </c>
      <c r="C1149" s="26" t="n">
        <v>2</v>
      </c>
      <c r="D1149" s="26" t="n">
        <v>19</v>
      </c>
      <c r="E1149" s="26" t="n">
        <v>27</v>
      </c>
      <c r="F1149" s="26" t="n">
        <v>12</v>
      </c>
      <c r="G1149" s="26" t="n">
        <f aca="false">+(E1149+F1149)/2</f>
        <v>19.5</v>
      </c>
    </row>
    <row r="1150" customFormat="false" ht="12.75" hidden="false" customHeight="false" outlineLevel="0" collapsed="false">
      <c r="B1150" s="26" t="n">
        <v>1993</v>
      </c>
      <c r="C1150" s="26" t="n">
        <v>2</v>
      </c>
      <c r="D1150" s="26" t="n">
        <v>20</v>
      </c>
      <c r="E1150" s="26" t="n">
        <v>33</v>
      </c>
      <c r="F1150" s="26" t="n">
        <v>17</v>
      </c>
      <c r="G1150" s="26" t="n">
        <f aca="false">+(E1150+F1150)/2</f>
        <v>25</v>
      </c>
    </row>
    <row r="1151" customFormat="false" ht="12.75" hidden="false" customHeight="false" outlineLevel="0" collapsed="false">
      <c r="B1151" s="26" t="n">
        <v>1993</v>
      </c>
      <c r="C1151" s="26" t="n">
        <v>2</v>
      </c>
      <c r="D1151" s="26" t="n">
        <v>21</v>
      </c>
      <c r="E1151" s="26" t="n">
        <v>33</v>
      </c>
      <c r="F1151" s="26" t="n">
        <v>23</v>
      </c>
      <c r="G1151" s="26" t="n">
        <f aca="false">+(E1151+F1151)/2</f>
        <v>28</v>
      </c>
    </row>
    <row r="1152" customFormat="false" ht="12.75" hidden="false" customHeight="false" outlineLevel="0" collapsed="false">
      <c r="B1152" s="26" t="n">
        <v>1993</v>
      </c>
      <c r="C1152" s="26" t="n">
        <v>2</v>
      </c>
      <c r="D1152" s="26" t="n">
        <v>22</v>
      </c>
      <c r="E1152" s="26" t="n">
        <v>44</v>
      </c>
      <c r="F1152" s="26" t="n">
        <v>32</v>
      </c>
      <c r="G1152" s="26" t="n">
        <f aca="false">+(E1152+F1152)/2</f>
        <v>38</v>
      </c>
    </row>
    <row r="1153" customFormat="false" ht="12.75" hidden="false" customHeight="false" outlineLevel="0" collapsed="false">
      <c r="B1153" s="26" t="n">
        <v>1993</v>
      </c>
      <c r="C1153" s="26" t="n">
        <v>2</v>
      </c>
      <c r="D1153" s="26" t="n">
        <v>23</v>
      </c>
      <c r="E1153" s="26" t="n">
        <v>37</v>
      </c>
      <c r="F1153" s="26" t="n">
        <v>25</v>
      </c>
      <c r="G1153" s="26" t="n">
        <f aca="false">+(E1153+F1153)/2</f>
        <v>31</v>
      </c>
    </row>
    <row r="1154" customFormat="false" ht="12.75" hidden="false" customHeight="false" outlineLevel="0" collapsed="false">
      <c r="B1154" s="26" t="n">
        <v>1993</v>
      </c>
      <c r="C1154" s="26" t="n">
        <v>2</v>
      </c>
      <c r="D1154" s="26" t="n">
        <v>24</v>
      </c>
      <c r="E1154" s="26" t="n">
        <v>29</v>
      </c>
      <c r="F1154" s="26" t="n">
        <v>18</v>
      </c>
      <c r="G1154" s="26" t="n">
        <f aca="false">+(E1154+F1154)/2</f>
        <v>23.5</v>
      </c>
    </row>
    <row r="1155" customFormat="false" ht="12.75" hidden="false" customHeight="false" outlineLevel="0" collapsed="false">
      <c r="B1155" s="26" t="n">
        <v>1993</v>
      </c>
      <c r="C1155" s="26" t="n">
        <v>2</v>
      </c>
      <c r="D1155" s="26" t="n">
        <v>25</v>
      </c>
      <c r="E1155" s="26" t="n">
        <v>29</v>
      </c>
      <c r="F1155" s="26" t="n">
        <v>15</v>
      </c>
      <c r="G1155" s="26" t="n">
        <f aca="false">+(E1155+F1155)/2</f>
        <v>22</v>
      </c>
    </row>
    <row r="1156" customFormat="false" ht="12.75" hidden="false" customHeight="false" outlineLevel="0" collapsed="false">
      <c r="B1156" s="26" t="n">
        <v>1993</v>
      </c>
      <c r="C1156" s="26" t="n">
        <v>2</v>
      </c>
      <c r="D1156" s="26" t="n">
        <v>26</v>
      </c>
      <c r="E1156" s="26" t="n">
        <v>27</v>
      </c>
      <c r="F1156" s="26" t="n">
        <v>21</v>
      </c>
      <c r="G1156" s="26" t="n">
        <f aca="false">+(E1156+F1156)/2</f>
        <v>24</v>
      </c>
    </row>
    <row r="1157" customFormat="false" ht="12.75" hidden="false" customHeight="false" outlineLevel="0" collapsed="false">
      <c r="B1157" s="26" t="n">
        <v>1993</v>
      </c>
      <c r="C1157" s="26" t="n">
        <v>2</v>
      </c>
      <c r="D1157" s="26" t="n">
        <v>27</v>
      </c>
      <c r="E1157" s="26" t="n">
        <v>35</v>
      </c>
      <c r="F1157" s="26" t="n">
        <v>20</v>
      </c>
      <c r="G1157" s="26" t="n">
        <f aca="false">+(E1157+F1157)/2</f>
        <v>27.5</v>
      </c>
    </row>
    <row r="1158" customFormat="false" ht="12.75" hidden="false" customHeight="false" outlineLevel="0" collapsed="false">
      <c r="B1158" s="26" t="n">
        <v>1993</v>
      </c>
      <c r="C1158" s="26" t="n">
        <v>2</v>
      </c>
      <c r="D1158" s="26" t="n">
        <v>28</v>
      </c>
      <c r="E1158" s="26" t="n">
        <v>36</v>
      </c>
      <c r="F1158" s="26" t="n">
        <v>21</v>
      </c>
      <c r="G1158" s="26" t="n">
        <f aca="false">+(E1158+F1158)/2</f>
        <v>28.5</v>
      </c>
    </row>
    <row r="1159" customFormat="false" ht="12.75" hidden="false" customHeight="false" outlineLevel="0" collapsed="false">
      <c r="B1159" s="26" t="n">
        <v>1993</v>
      </c>
      <c r="C1159" s="26" t="n">
        <v>3</v>
      </c>
      <c r="D1159" s="26" t="n">
        <v>1</v>
      </c>
      <c r="E1159" s="26" t="n">
        <v>43</v>
      </c>
      <c r="F1159" s="26" t="n">
        <v>22</v>
      </c>
      <c r="G1159" s="26" t="n">
        <f aca="false">+(E1159+F1159)/2</f>
        <v>32.5</v>
      </c>
    </row>
    <row r="1160" customFormat="false" ht="12.75" hidden="false" customHeight="false" outlineLevel="0" collapsed="false">
      <c r="B1160" s="26" t="n">
        <v>1993</v>
      </c>
      <c r="C1160" s="26" t="n">
        <v>3</v>
      </c>
      <c r="D1160" s="26" t="n">
        <v>2</v>
      </c>
      <c r="E1160" s="26" t="n">
        <v>50</v>
      </c>
      <c r="F1160" s="26" t="n">
        <v>33</v>
      </c>
      <c r="G1160" s="26" t="n">
        <f aca="false">+(E1160+F1160)/2</f>
        <v>41.5</v>
      </c>
    </row>
    <row r="1161" customFormat="false" ht="12.75" hidden="false" customHeight="false" outlineLevel="0" collapsed="false">
      <c r="B1161" s="26" t="n">
        <v>1993</v>
      </c>
      <c r="C1161" s="26" t="n">
        <v>3</v>
      </c>
      <c r="D1161" s="26" t="n">
        <v>3</v>
      </c>
      <c r="E1161" s="26" t="n">
        <v>50</v>
      </c>
      <c r="F1161" s="26" t="n">
        <v>38</v>
      </c>
      <c r="G1161" s="26" t="n">
        <f aca="false">+(E1161+F1161)/2</f>
        <v>44</v>
      </c>
    </row>
    <row r="1162" customFormat="false" ht="12.75" hidden="false" customHeight="false" outlineLevel="0" collapsed="false">
      <c r="B1162" s="26" t="n">
        <v>1993</v>
      </c>
      <c r="C1162" s="26" t="n">
        <v>3</v>
      </c>
      <c r="D1162" s="26" t="n">
        <v>4</v>
      </c>
      <c r="E1162" s="26" t="n">
        <v>42</v>
      </c>
      <c r="F1162" s="26" t="n">
        <v>34</v>
      </c>
      <c r="G1162" s="26" t="n">
        <f aca="false">+(E1162+F1162)/2</f>
        <v>38</v>
      </c>
    </row>
    <row r="1163" customFormat="false" ht="12.75" hidden="false" customHeight="false" outlineLevel="0" collapsed="false">
      <c r="B1163" s="26" t="n">
        <v>1993</v>
      </c>
      <c r="C1163" s="26" t="n">
        <v>3</v>
      </c>
      <c r="D1163" s="26" t="n">
        <v>5</v>
      </c>
      <c r="E1163" s="26" t="n">
        <v>36</v>
      </c>
      <c r="F1163" s="26" t="n">
        <v>30</v>
      </c>
      <c r="G1163" s="26" t="n">
        <f aca="false">+(E1163+F1163)/2</f>
        <v>33</v>
      </c>
    </row>
    <row r="1164" customFormat="false" ht="12.75" hidden="false" customHeight="false" outlineLevel="0" collapsed="false">
      <c r="B1164" s="26" t="n">
        <v>1993</v>
      </c>
      <c r="C1164" s="26" t="n">
        <v>3</v>
      </c>
      <c r="D1164" s="26" t="n">
        <v>6</v>
      </c>
      <c r="E1164" s="26" t="n">
        <v>42</v>
      </c>
      <c r="F1164" s="26" t="n">
        <v>30</v>
      </c>
      <c r="G1164" s="26" t="n">
        <f aca="false">+(E1164+F1164)/2</f>
        <v>36</v>
      </c>
    </row>
    <row r="1165" customFormat="false" ht="12.75" hidden="false" customHeight="false" outlineLevel="0" collapsed="false">
      <c r="B1165" s="26" t="n">
        <v>1993</v>
      </c>
      <c r="C1165" s="26" t="n">
        <v>3</v>
      </c>
      <c r="D1165" s="26" t="n">
        <v>7</v>
      </c>
      <c r="E1165" s="26" t="n">
        <v>52</v>
      </c>
      <c r="F1165" s="26" t="n">
        <v>33</v>
      </c>
      <c r="G1165" s="26" t="n">
        <f aca="false">+(E1165+F1165)/2</f>
        <v>42.5</v>
      </c>
    </row>
    <row r="1166" customFormat="false" ht="12.75" hidden="false" customHeight="false" outlineLevel="0" collapsed="false">
      <c r="B1166" s="26" t="n">
        <v>1993</v>
      </c>
      <c r="C1166" s="26" t="n">
        <v>3</v>
      </c>
      <c r="D1166" s="26" t="n">
        <v>8</v>
      </c>
      <c r="E1166" s="26" t="n">
        <v>56</v>
      </c>
      <c r="F1166" s="26" t="n">
        <v>40</v>
      </c>
      <c r="G1166" s="26" t="n">
        <f aca="false">+(E1166+F1166)/2</f>
        <v>48</v>
      </c>
    </row>
    <row r="1167" customFormat="false" ht="12.75" hidden="false" customHeight="false" outlineLevel="0" collapsed="false">
      <c r="B1167" s="26" t="n">
        <v>1993</v>
      </c>
      <c r="C1167" s="26" t="n">
        <v>3</v>
      </c>
      <c r="D1167" s="26" t="n">
        <v>9</v>
      </c>
      <c r="E1167" s="26" t="n">
        <v>48</v>
      </c>
      <c r="F1167" s="26" t="n">
        <v>36</v>
      </c>
      <c r="G1167" s="26" t="n">
        <f aca="false">+(E1167+F1167)/2</f>
        <v>42</v>
      </c>
    </row>
    <row r="1168" customFormat="false" ht="12.75" hidden="false" customHeight="false" outlineLevel="0" collapsed="false">
      <c r="B1168" s="26" t="n">
        <v>1993</v>
      </c>
      <c r="C1168" s="26" t="n">
        <v>3</v>
      </c>
      <c r="D1168" s="26" t="n">
        <v>10</v>
      </c>
      <c r="E1168" s="26" t="n">
        <v>40</v>
      </c>
      <c r="F1168" s="26" t="n">
        <v>32</v>
      </c>
      <c r="G1168" s="26" t="n">
        <f aca="false">+(E1168+F1168)/2</f>
        <v>36</v>
      </c>
    </row>
    <row r="1169" customFormat="false" ht="12.75" hidden="false" customHeight="false" outlineLevel="0" collapsed="false">
      <c r="B1169" s="26" t="n">
        <v>1993</v>
      </c>
      <c r="C1169" s="26" t="n">
        <v>3</v>
      </c>
      <c r="D1169" s="26" t="n">
        <v>11</v>
      </c>
      <c r="E1169" s="26" t="n">
        <v>41</v>
      </c>
      <c r="F1169" s="26" t="n">
        <v>30</v>
      </c>
      <c r="G1169" s="26" t="n">
        <f aca="false">+(E1169+F1169)/2</f>
        <v>35.5</v>
      </c>
    </row>
    <row r="1170" customFormat="false" ht="12.75" hidden="false" customHeight="false" outlineLevel="0" collapsed="false">
      <c r="B1170" s="26" t="n">
        <v>1993</v>
      </c>
      <c r="C1170" s="26" t="n">
        <v>3</v>
      </c>
      <c r="D1170" s="26" t="n">
        <v>12</v>
      </c>
      <c r="E1170" s="26" t="n">
        <v>42</v>
      </c>
      <c r="F1170" s="26" t="n">
        <v>29</v>
      </c>
      <c r="G1170" s="26" t="n">
        <f aca="false">+(E1170+F1170)/2</f>
        <v>35.5</v>
      </c>
    </row>
    <row r="1171" customFormat="false" ht="12.75" hidden="false" customHeight="false" outlineLevel="0" collapsed="false">
      <c r="B1171" s="26" t="n">
        <v>1993</v>
      </c>
      <c r="C1171" s="26" t="n">
        <v>3</v>
      </c>
      <c r="D1171" s="26" t="n">
        <v>13</v>
      </c>
      <c r="E1171" s="26" t="n">
        <v>40</v>
      </c>
      <c r="F1171" s="26" t="n">
        <v>28</v>
      </c>
      <c r="G1171" s="26" t="n">
        <f aca="false">+(E1171+F1171)/2</f>
        <v>34</v>
      </c>
    </row>
    <row r="1172" customFormat="false" ht="12.75" hidden="false" customHeight="false" outlineLevel="0" collapsed="false">
      <c r="B1172" s="26" t="n">
        <v>1993</v>
      </c>
      <c r="C1172" s="26" t="n">
        <v>3</v>
      </c>
      <c r="D1172" s="26" t="n">
        <v>14</v>
      </c>
      <c r="E1172" s="26" t="n">
        <v>39</v>
      </c>
      <c r="F1172" s="26" t="n">
        <v>17</v>
      </c>
      <c r="G1172" s="26" t="n">
        <f aca="false">+(E1172+F1172)/2</f>
        <v>28</v>
      </c>
    </row>
    <row r="1173" customFormat="false" ht="12.75" hidden="false" customHeight="false" outlineLevel="0" collapsed="false">
      <c r="B1173" s="26" t="n">
        <v>1993</v>
      </c>
      <c r="C1173" s="26" t="n">
        <v>3</v>
      </c>
      <c r="D1173" s="26" t="n">
        <v>15</v>
      </c>
      <c r="E1173" s="26" t="n">
        <v>33</v>
      </c>
      <c r="F1173" s="26" t="n">
        <v>14</v>
      </c>
      <c r="G1173" s="26" t="n">
        <f aca="false">+(E1173+F1173)/2</f>
        <v>23.5</v>
      </c>
    </row>
    <row r="1174" customFormat="false" ht="12.75" hidden="false" customHeight="false" outlineLevel="0" collapsed="false">
      <c r="B1174" s="26" t="n">
        <v>1993</v>
      </c>
      <c r="C1174" s="26" t="n">
        <v>3</v>
      </c>
      <c r="D1174" s="26" t="n">
        <v>16</v>
      </c>
      <c r="E1174" s="26" t="n">
        <v>45</v>
      </c>
      <c r="F1174" s="26" t="n">
        <v>26</v>
      </c>
      <c r="G1174" s="26" t="n">
        <f aca="false">+(E1174+F1174)/2</f>
        <v>35.5</v>
      </c>
    </row>
    <row r="1175" customFormat="false" ht="12.75" hidden="false" customHeight="false" outlineLevel="0" collapsed="false">
      <c r="B1175" s="26" t="n">
        <v>1993</v>
      </c>
      <c r="C1175" s="26" t="n">
        <v>3</v>
      </c>
      <c r="D1175" s="26" t="n">
        <v>17</v>
      </c>
      <c r="E1175" s="26" t="n">
        <v>47</v>
      </c>
      <c r="F1175" s="26" t="n">
        <v>25</v>
      </c>
      <c r="G1175" s="26" t="n">
        <f aca="false">+(E1175+F1175)/2</f>
        <v>36</v>
      </c>
    </row>
    <row r="1176" customFormat="false" ht="12.75" hidden="false" customHeight="false" outlineLevel="0" collapsed="false">
      <c r="B1176" s="26" t="n">
        <v>1993</v>
      </c>
      <c r="C1176" s="26" t="n">
        <v>3</v>
      </c>
      <c r="D1176" s="26" t="n">
        <v>18</v>
      </c>
      <c r="E1176" s="26" t="n">
        <v>29</v>
      </c>
      <c r="F1176" s="26" t="n">
        <v>13</v>
      </c>
      <c r="G1176" s="26" t="n">
        <f aca="false">+(E1176+F1176)/2</f>
        <v>21</v>
      </c>
    </row>
    <row r="1177" customFormat="false" ht="12.75" hidden="false" customHeight="false" outlineLevel="0" collapsed="false">
      <c r="B1177" s="26" t="n">
        <v>1993</v>
      </c>
      <c r="C1177" s="26" t="n">
        <v>3</v>
      </c>
      <c r="D1177" s="26" t="n">
        <v>19</v>
      </c>
      <c r="E1177" s="26" t="n">
        <v>34</v>
      </c>
      <c r="F1177" s="26" t="n">
        <v>15</v>
      </c>
      <c r="G1177" s="26" t="n">
        <f aca="false">+(E1177+F1177)/2</f>
        <v>24.5</v>
      </c>
    </row>
    <row r="1178" customFormat="false" ht="12.75" hidden="false" customHeight="false" outlineLevel="0" collapsed="false">
      <c r="B1178" s="26" t="n">
        <v>1993</v>
      </c>
      <c r="C1178" s="26" t="n">
        <v>3</v>
      </c>
      <c r="D1178" s="26" t="n">
        <v>20</v>
      </c>
      <c r="E1178" s="26" t="n">
        <v>42</v>
      </c>
      <c r="F1178" s="26" t="n">
        <v>26</v>
      </c>
      <c r="G1178" s="26" t="n">
        <f aca="false">+(E1178+F1178)/2</f>
        <v>34</v>
      </c>
    </row>
    <row r="1179" customFormat="false" ht="12.75" hidden="false" customHeight="false" outlineLevel="0" collapsed="false">
      <c r="B1179" s="26" t="n">
        <v>1993</v>
      </c>
      <c r="C1179" s="26" t="n">
        <v>3</v>
      </c>
      <c r="D1179" s="26" t="n">
        <v>21</v>
      </c>
      <c r="E1179" s="26" t="n">
        <v>48</v>
      </c>
      <c r="F1179" s="26" t="n">
        <v>34</v>
      </c>
      <c r="G1179" s="26" t="n">
        <f aca="false">+(E1179+F1179)/2</f>
        <v>41</v>
      </c>
    </row>
    <row r="1180" customFormat="false" ht="12.75" hidden="false" customHeight="false" outlineLevel="0" collapsed="false">
      <c r="B1180" s="26" t="n">
        <v>1993</v>
      </c>
      <c r="C1180" s="26" t="n">
        <v>3</v>
      </c>
      <c r="D1180" s="26" t="n">
        <v>22</v>
      </c>
      <c r="E1180" s="26" t="n">
        <v>50</v>
      </c>
      <c r="F1180" s="26" t="n">
        <v>36</v>
      </c>
      <c r="G1180" s="26" t="n">
        <f aca="false">+(E1180+F1180)/2</f>
        <v>43</v>
      </c>
    </row>
    <row r="1181" customFormat="false" ht="12.75" hidden="false" customHeight="false" outlineLevel="0" collapsed="false">
      <c r="B1181" s="26" t="n">
        <v>1993</v>
      </c>
      <c r="C1181" s="26" t="n">
        <v>3</v>
      </c>
      <c r="D1181" s="26" t="n">
        <v>23</v>
      </c>
      <c r="E1181" s="26" t="n">
        <v>47</v>
      </c>
      <c r="F1181" s="26" t="n">
        <v>34</v>
      </c>
      <c r="G1181" s="26" t="n">
        <f aca="false">+(E1181+F1181)/2</f>
        <v>40.5</v>
      </c>
    </row>
    <row r="1182" customFormat="false" ht="12.75" hidden="false" customHeight="false" outlineLevel="0" collapsed="false">
      <c r="B1182" s="26" t="n">
        <v>1993</v>
      </c>
      <c r="C1182" s="26" t="n">
        <v>3</v>
      </c>
      <c r="D1182" s="26" t="n">
        <v>24</v>
      </c>
      <c r="E1182" s="26" t="n">
        <v>40</v>
      </c>
      <c r="F1182" s="26" t="n">
        <v>37</v>
      </c>
      <c r="G1182" s="26" t="n">
        <f aca="false">+(E1182+F1182)/2</f>
        <v>38.5</v>
      </c>
    </row>
    <row r="1183" customFormat="false" ht="12.75" hidden="false" customHeight="false" outlineLevel="0" collapsed="false">
      <c r="B1183" s="26" t="n">
        <v>1993</v>
      </c>
      <c r="C1183" s="26" t="n">
        <v>3</v>
      </c>
      <c r="D1183" s="26" t="n">
        <v>25</v>
      </c>
      <c r="E1183" s="26" t="n">
        <v>51</v>
      </c>
      <c r="F1183" s="26" t="n">
        <v>38</v>
      </c>
      <c r="G1183" s="26" t="n">
        <f aca="false">+(E1183+F1183)/2</f>
        <v>44.5</v>
      </c>
    </row>
    <row r="1184" customFormat="false" ht="12.75" hidden="false" customHeight="false" outlineLevel="0" collapsed="false">
      <c r="B1184" s="26" t="n">
        <v>1993</v>
      </c>
      <c r="C1184" s="26" t="n">
        <v>3</v>
      </c>
      <c r="D1184" s="26" t="n">
        <v>26</v>
      </c>
      <c r="E1184" s="26" t="n">
        <v>67</v>
      </c>
      <c r="F1184" s="26" t="n">
        <v>46</v>
      </c>
      <c r="G1184" s="26" t="n">
        <f aca="false">+(E1184+F1184)/2</f>
        <v>56.5</v>
      </c>
    </row>
    <row r="1185" customFormat="false" ht="12.75" hidden="false" customHeight="false" outlineLevel="0" collapsed="false">
      <c r="B1185" s="26" t="n">
        <v>1993</v>
      </c>
      <c r="C1185" s="26" t="n">
        <v>3</v>
      </c>
      <c r="D1185" s="26" t="n">
        <v>27</v>
      </c>
      <c r="E1185" s="26" t="n">
        <v>62</v>
      </c>
      <c r="F1185" s="26" t="n">
        <v>46</v>
      </c>
      <c r="G1185" s="26" t="n">
        <f aca="false">+(E1185+F1185)/2</f>
        <v>54</v>
      </c>
    </row>
    <row r="1186" customFormat="false" ht="12.75" hidden="false" customHeight="false" outlineLevel="0" collapsed="false">
      <c r="B1186" s="26" t="n">
        <v>1993</v>
      </c>
      <c r="C1186" s="26" t="n">
        <v>3</v>
      </c>
      <c r="D1186" s="26" t="n">
        <v>28</v>
      </c>
      <c r="E1186" s="26" t="n">
        <v>54</v>
      </c>
      <c r="F1186" s="26" t="n">
        <v>47</v>
      </c>
      <c r="G1186" s="26" t="n">
        <f aca="false">+(E1186+F1186)/2</f>
        <v>50.5</v>
      </c>
    </row>
    <row r="1187" customFormat="false" ht="12.75" hidden="false" customHeight="false" outlineLevel="0" collapsed="false">
      <c r="B1187" s="26" t="n">
        <v>1993</v>
      </c>
      <c r="C1187" s="26" t="n">
        <v>3</v>
      </c>
      <c r="D1187" s="26" t="n">
        <v>29</v>
      </c>
      <c r="E1187" s="26" t="n">
        <v>56</v>
      </c>
      <c r="F1187" s="26" t="n">
        <v>50</v>
      </c>
      <c r="G1187" s="26" t="n">
        <f aca="false">+(E1187+F1187)/2</f>
        <v>53</v>
      </c>
    </row>
    <row r="1188" customFormat="false" ht="12.75" hidden="false" customHeight="false" outlineLevel="0" collapsed="false">
      <c r="B1188" s="26" t="n">
        <v>1993</v>
      </c>
      <c r="C1188" s="26" t="n">
        <v>3</v>
      </c>
      <c r="D1188" s="26" t="n">
        <v>30</v>
      </c>
      <c r="E1188" s="26" t="n">
        <v>53</v>
      </c>
      <c r="F1188" s="26" t="n">
        <v>46</v>
      </c>
      <c r="G1188" s="26" t="n">
        <f aca="false">+(E1188+F1188)/2</f>
        <v>49.5</v>
      </c>
    </row>
    <row r="1189" customFormat="false" ht="12.75" hidden="false" customHeight="false" outlineLevel="0" collapsed="false">
      <c r="B1189" s="26" t="n">
        <v>1993</v>
      </c>
      <c r="C1189" s="26" t="n">
        <v>3</v>
      </c>
      <c r="D1189" s="26" t="n">
        <v>31</v>
      </c>
      <c r="E1189" s="26" t="n">
        <v>68</v>
      </c>
      <c r="F1189" s="26" t="n">
        <v>46</v>
      </c>
      <c r="G1189" s="26" t="n">
        <f aca="false">+(E1189+F1189)/2</f>
        <v>57</v>
      </c>
    </row>
    <row r="1190" customFormat="false" ht="12.75" hidden="false" customHeight="false" outlineLevel="0" collapsed="false">
      <c r="B1190" s="26" t="n">
        <v>1993</v>
      </c>
      <c r="C1190" s="26" t="n">
        <v>4</v>
      </c>
      <c r="D1190" s="26" t="n">
        <v>1</v>
      </c>
      <c r="E1190" s="26" t="n">
        <v>49</v>
      </c>
      <c r="F1190" s="26" t="n">
        <v>39</v>
      </c>
      <c r="G1190" s="26" t="n">
        <f aca="false">+(E1190+F1190)/2</f>
        <v>44</v>
      </c>
    </row>
    <row r="1191" customFormat="false" ht="12.75" hidden="false" customHeight="false" outlineLevel="0" collapsed="false">
      <c r="B1191" s="26" t="n">
        <v>1993</v>
      </c>
      <c r="C1191" s="26" t="n">
        <v>4</v>
      </c>
      <c r="D1191" s="26" t="n">
        <v>2</v>
      </c>
      <c r="E1191" s="26" t="n">
        <v>41</v>
      </c>
      <c r="F1191" s="26" t="n">
        <v>37</v>
      </c>
      <c r="G1191" s="26" t="n">
        <f aca="false">+(E1191+F1191)/2</f>
        <v>39</v>
      </c>
    </row>
    <row r="1192" customFormat="false" ht="12.75" hidden="false" customHeight="false" outlineLevel="0" collapsed="false">
      <c r="B1192" s="26" t="n">
        <v>1993</v>
      </c>
      <c r="C1192" s="26" t="n">
        <v>4</v>
      </c>
      <c r="D1192" s="26" t="n">
        <v>3</v>
      </c>
      <c r="E1192" s="26" t="n">
        <v>48</v>
      </c>
      <c r="F1192" s="26" t="n">
        <v>39</v>
      </c>
      <c r="G1192" s="26" t="n">
        <f aca="false">+(E1192+F1192)/2</f>
        <v>43.5</v>
      </c>
    </row>
    <row r="1193" customFormat="false" ht="12.75" hidden="false" customHeight="false" outlineLevel="0" collapsed="false">
      <c r="B1193" s="26" t="n">
        <v>1993</v>
      </c>
      <c r="C1193" s="26" t="n">
        <v>4</v>
      </c>
      <c r="D1193" s="26" t="n">
        <v>4</v>
      </c>
      <c r="E1193" s="26" t="n">
        <v>46</v>
      </c>
      <c r="F1193" s="26" t="n">
        <v>36</v>
      </c>
      <c r="G1193" s="26" t="n">
        <f aca="false">+(E1193+F1193)/2</f>
        <v>41</v>
      </c>
    </row>
    <row r="1194" customFormat="false" ht="12.75" hidden="false" customHeight="false" outlineLevel="0" collapsed="false">
      <c r="B1194" s="26" t="n">
        <v>1993</v>
      </c>
      <c r="C1194" s="26" t="n">
        <v>4</v>
      </c>
      <c r="D1194" s="26" t="n">
        <v>5</v>
      </c>
      <c r="E1194" s="26" t="n">
        <v>57</v>
      </c>
      <c r="F1194" s="26" t="n">
        <v>35</v>
      </c>
      <c r="G1194" s="26" t="n">
        <f aca="false">+(E1194+F1194)/2</f>
        <v>46</v>
      </c>
    </row>
    <row r="1195" customFormat="false" ht="12.75" hidden="false" customHeight="false" outlineLevel="0" collapsed="false">
      <c r="B1195" s="26" t="n">
        <v>1993</v>
      </c>
      <c r="C1195" s="26" t="n">
        <v>4</v>
      </c>
      <c r="D1195" s="26" t="n">
        <v>6</v>
      </c>
      <c r="E1195" s="26" t="n">
        <v>52</v>
      </c>
      <c r="F1195" s="26" t="n">
        <v>41</v>
      </c>
      <c r="G1195" s="26" t="n">
        <f aca="false">+(E1195+F1195)/2</f>
        <v>46.5</v>
      </c>
    </row>
    <row r="1196" customFormat="false" ht="12.75" hidden="false" customHeight="false" outlineLevel="0" collapsed="false">
      <c r="B1196" s="26" t="n">
        <v>1993</v>
      </c>
      <c r="C1196" s="26" t="n">
        <v>4</v>
      </c>
      <c r="D1196" s="26" t="n">
        <v>7</v>
      </c>
      <c r="E1196" s="26" t="n">
        <v>61</v>
      </c>
      <c r="F1196" s="26" t="n">
        <v>39</v>
      </c>
      <c r="G1196" s="26" t="n">
        <f aca="false">+(E1196+F1196)/2</f>
        <v>50</v>
      </c>
    </row>
    <row r="1197" customFormat="false" ht="12.75" hidden="false" customHeight="false" outlineLevel="0" collapsed="false">
      <c r="B1197" s="26" t="n">
        <v>1993</v>
      </c>
      <c r="C1197" s="26" t="n">
        <v>4</v>
      </c>
      <c r="D1197" s="26" t="n">
        <v>8</v>
      </c>
      <c r="E1197" s="26" t="n">
        <v>64</v>
      </c>
      <c r="F1197" s="26" t="n">
        <v>42</v>
      </c>
      <c r="G1197" s="26" t="n">
        <f aca="false">+(E1197+F1197)/2</f>
        <v>53</v>
      </c>
    </row>
    <row r="1198" customFormat="false" ht="12.75" hidden="false" customHeight="false" outlineLevel="0" collapsed="false">
      <c r="B1198" s="26" t="n">
        <v>1993</v>
      </c>
      <c r="C1198" s="26" t="n">
        <v>4</v>
      </c>
      <c r="D1198" s="26" t="n">
        <v>9</v>
      </c>
      <c r="E1198" s="26" t="n">
        <v>63</v>
      </c>
      <c r="F1198" s="26" t="n">
        <v>44</v>
      </c>
      <c r="G1198" s="26" t="n">
        <f aca="false">+(E1198+F1198)/2</f>
        <v>53.5</v>
      </c>
    </row>
    <row r="1199" customFormat="false" ht="12.75" hidden="false" customHeight="false" outlineLevel="0" collapsed="false">
      <c r="B1199" s="26" t="n">
        <v>1993</v>
      </c>
      <c r="C1199" s="26" t="n">
        <v>4</v>
      </c>
      <c r="D1199" s="26" t="n">
        <v>10</v>
      </c>
      <c r="E1199" s="26" t="n">
        <v>62</v>
      </c>
      <c r="F1199" s="26" t="n">
        <v>46</v>
      </c>
      <c r="G1199" s="26" t="n">
        <f aca="false">+(E1199+F1199)/2</f>
        <v>54</v>
      </c>
    </row>
    <row r="1200" customFormat="false" ht="12.75" hidden="false" customHeight="false" outlineLevel="0" collapsed="false">
      <c r="B1200" s="26" t="n">
        <v>1993</v>
      </c>
      <c r="C1200" s="26" t="n">
        <v>4</v>
      </c>
      <c r="D1200" s="26" t="n">
        <v>11</v>
      </c>
      <c r="E1200" s="26" t="n">
        <v>65</v>
      </c>
      <c r="F1200" s="26" t="n">
        <v>46</v>
      </c>
      <c r="G1200" s="26" t="n">
        <f aca="false">+(E1200+F1200)/2</f>
        <v>55.5</v>
      </c>
    </row>
    <row r="1201" customFormat="false" ht="12.75" hidden="false" customHeight="false" outlineLevel="0" collapsed="false">
      <c r="B1201" s="26" t="n">
        <v>1993</v>
      </c>
      <c r="C1201" s="26" t="n">
        <v>4</v>
      </c>
      <c r="D1201" s="26" t="n">
        <v>12</v>
      </c>
      <c r="E1201" s="26" t="n">
        <v>55</v>
      </c>
      <c r="F1201" s="26" t="n">
        <v>41</v>
      </c>
      <c r="G1201" s="26" t="n">
        <f aca="false">+(E1201+F1201)/2</f>
        <v>48</v>
      </c>
    </row>
    <row r="1202" customFormat="false" ht="12.75" hidden="false" customHeight="false" outlineLevel="0" collapsed="false">
      <c r="B1202" s="26" t="n">
        <v>1993</v>
      </c>
      <c r="C1202" s="26" t="n">
        <v>4</v>
      </c>
      <c r="D1202" s="26" t="n">
        <v>13</v>
      </c>
      <c r="E1202" s="26" t="n">
        <v>63</v>
      </c>
      <c r="F1202" s="26" t="n">
        <v>41</v>
      </c>
      <c r="G1202" s="26" t="n">
        <f aca="false">+(E1202+F1202)/2</f>
        <v>52</v>
      </c>
    </row>
    <row r="1203" customFormat="false" ht="12.75" hidden="false" customHeight="false" outlineLevel="0" collapsed="false">
      <c r="B1203" s="26" t="n">
        <v>1993</v>
      </c>
      <c r="C1203" s="26" t="n">
        <v>4</v>
      </c>
      <c r="D1203" s="26" t="n">
        <v>14</v>
      </c>
      <c r="E1203" s="26" t="n">
        <v>65</v>
      </c>
      <c r="F1203" s="26" t="n">
        <v>43</v>
      </c>
      <c r="G1203" s="26" t="n">
        <f aca="false">+(E1203+F1203)/2</f>
        <v>54</v>
      </c>
    </row>
    <row r="1204" customFormat="false" ht="12.75" hidden="false" customHeight="false" outlineLevel="0" collapsed="false">
      <c r="B1204" s="26" t="n">
        <v>1993</v>
      </c>
      <c r="C1204" s="26" t="n">
        <v>4</v>
      </c>
      <c r="D1204" s="26" t="n">
        <v>15</v>
      </c>
      <c r="E1204" s="26" t="n">
        <v>56</v>
      </c>
      <c r="F1204" s="26" t="n">
        <v>50</v>
      </c>
      <c r="G1204" s="26" t="n">
        <f aca="false">+(E1204+F1204)/2</f>
        <v>53</v>
      </c>
    </row>
    <row r="1205" customFormat="false" ht="12.75" hidden="false" customHeight="false" outlineLevel="0" collapsed="false">
      <c r="B1205" s="26" t="n">
        <v>1993</v>
      </c>
      <c r="C1205" s="26" t="n">
        <v>4</v>
      </c>
      <c r="D1205" s="26" t="n">
        <v>16</v>
      </c>
      <c r="E1205" s="26" t="n">
        <v>63</v>
      </c>
      <c r="F1205" s="26" t="n">
        <v>54</v>
      </c>
      <c r="G1205" s="26" t="n">
        <f aca="false">+(E1205+F1205)/2</f>
        <v>58.5</v>
      </c>
    </row>
    <row r="1206" customFormat="false" ht="12.75" hidden="false" customHeight="false" outlineLevel="0" collapsed="false">
      <c r="B1206" s="26" t="n">
        <v>1993</v>
      </c>
      <c r="C1206" s="26" t="n">
        <v>4</v>
      </c>
      <c r="D1206" s="26" t="n">
        <v>17</v>
      </c>
      <c r="E1206" s="26" t="n">
        <v>66</v>
      </c>
      <c r="F1206" s="26" t="n">
        <v>48</v>
      </c>
      <c r="G1206" s="26" t="n">
        <f aca="false">+(E1206+F1206)/2</f>
        <v>57</v>
      </c>
    </row>
    <row r="1207" customFormat="false" ht="12.75" hidden="false" customHeight="false" outlineLevel="0" collapsed="false">
      <c r="B1207" s="26" t="n">
        <v>1993</v>
      </c>
      <c r="C1207" s="26" t="n">
        <v>4</v>
      </c>
      <c r="D1207" s="26" t="n">
        <v>18</v>
      </c>
      <c r="E1207" s="26" t="n">
        <v>62</v>
      </c>
      <c r="F1207" s="26" t="n">
        <v>42</v>
      </c>
      <c r="G1207" s="26" t="n">
        <f aca="false">+(E1207+F1207)/2</f>
        <v>52</v>
      </c>
    </row>
    <row r="1208" customFormat="false" ht="12.75" hidden="false" customHeight="false" outlineLevel="0" collapsed="false">
      <c r="B1208" s="26" t="n">
        <v>1993</v>
      </c>
      <c r="C1208" s="26" t="n">
        <v>4</v>
      </c>
      <c r="D1208" s="26" t="n">
        <v>19</v>
      </c>
      <c r="E1208" s="26" t="n">
        <v>79</v>
      </c>
      <c r="F1208" s="26" t="n">
        <v>49</v>
      </c>
      <c r="G1208" s="26" t="n">
        <f aca="false">+(E1208+F1208)/2</f>
        <v>64</v>
      </c>
    </row>
    <row r="1209" customFormat="false" ht="12.75" hidden="false" customHeight="false" outlineLevel="0" collapsed="false">
      <c r="B1209" s="26" t="n">
        <v>1993</v>
      </c>
      <c r="C1209" s="26" t="n">
        <v>4</v>
      </c>
      <c r="D1209" s="26" t="n">
        <v>20</v>
      </c>
      <c r="E1209" s="26" t="n">
        <v>70</v>
      </c>
      <c r="F1209" s="26" t="n">
        <v>55</v>
      </c>
      <c r="G1209" s="26" t="n">
        <f aca="false">+(E1209+F1209)/2</f>
        <v>62.5</v>
      </c>
    </row>
    <row r="1210" customFormat="false" ht="12.75" hidden="false" customHeight="false" outlineLevel="0" collapsed="false">
      <c r="B1210" s="26" t="n">
        <v>1993</v>
      </c>
      <c r="C1210" s="26" t="n">
        <v>4</v>
      </c>
      <c r="D1210" s="26" t="n">
        <v>21</v>
      </c>
      <c r="E1210" s="26" t="n">
        <v>74</v>
      </c>
      <c r="F1210" s="26" t="n">
        <v>51</v>
      </c>
      <c r="G1210" s="26" t="n">
        <f aca="false">+(E1210+F1210)/2</f>
        <v>62.5</v>
      </c>
    </row>
    <row r="1211" customFormat="false" ht="12.75" hidden="false" customHeight="false" outlineLevel="0" collapsed="false">
      <c r="B1211" s="26" t="n">
        <v>1993</v>
      </c>
      <c r="C1211" s="26" t="n">
        <v>4</v>
      </c>
      <c r="D1211" s="26" t="n">
        <v>22</v>
      </c>
      <c r="E1211" s="26" t="n">
        <v>56</v>
      </c>
      <c r="F1211" s="26" t="n">
        <v>43</v>
      </c>
      <c r="G1211" s="26" t="n">
        <f aca="false">+(E1211+F1211)/2</f>
        <v>49.5</v>
      </c>
    </row>
    <row r="1212" customFormat="false" ht="12.75" hidden="false" customHeight="false" outlineLevel="0" collapsed="false">
      <c r="B1212" s="26" t="n">
        <v>1993</v>
      </c>
      <c r="C1212" s="26" t="n">
        <v>4</v>
      </c>
      <c r="D1212" s="26" t="n">
        <v>23</v>
      </c>
      <c r="E1212" s="26" t="n">
        <v>58</v>
      </c>
      <c r="F1212" s="26" t="n">
        <v>39</v>
      </c>
      <c r="G1212" s="26" t="n">
        <f aca="false">+(E1212+F1212)/2</f>
        <v>48.5</v>
      </c>
    </row>
    <row r="1213" customFormat="false" ht="12.75" hidden="false" customHeight="false" outlineLevel="0" collapsed="false">
      <c r="B1213" s="26" t="n">
        <v>1993</v>
      </c>
      <c r="C1213" s="26" t="n">
        <v>4</v>
      </c>
      <c r="D1213" s="26" t="n">
        <v>24</v>
      </c>
      <c r="E1213" s="26" t="n">
        <v>71</v>
      </c>
      <c r="F1213" s="26" t="n">
        <v>49</v>
      </c>
      <c r="G1213" s="26" t="n">
        <f aca="false">+(E1213+F1213)/2</f>
        <v>60</v>
      </c>
    </row>
    <row r="1214" customFormat="false" ht="12.75" hidden="false" customHeight="false" outlineLevel="0" collapsed="false">
      <c r="B1214" s="26" t="n">
        <v>1993</v>
      </c>
      <c r="C1214" s="26" t="n">
        <v>4</v>
      </c>
      <c r="D1214" s="26" t="n">
        <v>25</v>
      </c>
      <c r="E1214" s="26" t="n">
        <v>76</v>
      </c>
      <c r="F1214" s="26" t="n">
        <v>51</v>
      </c>
      <c r="G1214" s="26" t="n">
        <f aca="false">+(E1214+F1214)/2</f>
        <v>63.5</v>
      </c>
    </row>
    <row r="1215" customFormat="false" ht="12.75" hidden="false" customHeight="false" outlineLevel="0" collapsed="false">
      <c r="B1215" s="26" t="n">
        <v>1993</v>
      </c>
      <c r="C1215" s="26" t="n">
        <v>4</v>
      </c>
      <c r="D1215" s="26" t="n">
        <v>26</v>
      </c>
      <c r="E1215" s="26" t="n">
        <v>70</v>
      </c>
      <c r="F1215" s="26" t="n">
        <v>42</v>
      </c>
      <c r="G1215" s="26" t="n">
        <f aca="false">+(E1215+F1215)/2</f>
        <v>56</v>
      </c>
    </row>
    <row r="1216" customFormat="false" ht="12.75" hidden="false" customHeight="false" outlineLevel="0" collapsed="false">
      <c r="B1216" s="26" t="n">
        <v>1993</v>
      </c>
      <c r="C1216" s="26" t="n">
        <v>4</v>
      </c>
      <c r="D1216" s="26" t="n">
        <v>27</v>
      </c>
      <c r="E1216" s="26" t="n">
        <v>61</v>
      </c>
      <c r="F1216" s="26" t="n">
        <v>40</v>
      </c>
      <c r="G1216" s="26" t="n">
        <f aca="false">+(E1216+F1216)/2</f>
        <v>50.5</v>
      </c>
    </row>
    <row r="1217" customFormat="false" ht="12.75" hidden="false" customHeight="false" outlineLevel="0" collapsed="false">
      <c r="B1217" s="26" t="n">
        <v>1993</v>
      </c>
      <c r="C1217" s="26" t="n">
        <v>4</v>
      </c>
      <c r="D1217" s="26" t="n">
        <v>28</v>
      </c>
      <c r="E1217" s="26" t="n">
        <v>68</v>
      </c>
      <c r="F1217" s="26" t="n">
        <v>42</v>
      </c>
      <c r="G1217" s="26" t="n">
        <f aca="false">+(E1217+F1217)/2</f>
        <v>55</v>
      </c>
    </row>
    <row r="1218" customFormat="false" ht="12.75" hidden="false" customHeight="false" outlineLevel="0" collapsed="false">
      <c r="B1218" s="26" t="n">
        <v>1993</v>
      </c>
      <c r="C1218" s="26" t="n">
        <v>4</v>
      </c>
      <c r="D1218" s="26" t="n">
        <v>29</v>
      </c>
      <c r="E1218" s="26" t="n">
        <v>76</v>
      </c>
      <c r="F1218" s="26" t="n">
        <v>46</v>
      </c>
      <c r="G1218" s="26" t="n">
        <f aca="false">+(E1218+F1218)/2</f>
        <v>61</v>
      </c>
    </row>
    <row r="1219" customFormat="false" ht="12.75" hidden="false" customHeight="false" outlineLevel="0" collapsed="false">
      <c r="B1219" s="26" t="n">
        <v>1993</v>
      </c>
      <c r="C1219" s="26" t="n">
        <v>4</v>
      </c>
      <c r="D1219" s="26" t="n">
        <v>30</v>
      </c>
      <c r="E1219" s="26" t="n">
        <v>78</v>
      </c>
      <c r="F1219" s="26" t="n">
        <v>50</v>
      </c>
      <c r="G1219" s="26" t="n">
        <f aca="false">+(E1219+F1219)/2</f>
        <v>64</v>
      </c>
    </row>
    <row r="1220" customFormat="false" ht="12.75" hidden="false" customHeight="false" outlineLevel="0" collapsed="false">
      <c r="B1220" s="26" t="n">
        <v>1993</v>
      </c>
      <c r="C1220" s="26" t="n">
        <v>5</v>
      </c>
      <c r="D1220" s="26" t="n">
        <v>1</v>
      </c>
      <c r="E1220" s="26" t="n">
        <v>82</v>
      </c>
      <c r="F1220" s="26" t="n">
        <v>54</v>
      </c>
      <c r="G1220" s="26" t="n">
        <f aca="false">+(E1220+F1220)/2</f>
        <v>68</v>
      </c>
    </row>
    <row r="1221" customFormat="false" ht="12.75" hidden="false" customHeight="false" outlineLevel="0" collapsed="false">
      <c r="B1221" s="26" t="n">
        <v>1993</v>
      </c>
      <c r="C1221" s="26" t="n">
        <v>5</v>
      </c>
      <c r="D1221" s="26" t="n">
        <v>2</v>
      </c>
      <c r="E1221" s="26" t="n">
        <v>79</v>
      </c>
      <c r="F1221" s="26" t="n">
        <v>53</v>
      </c>
      <c r="G1221" s="26" t="n">
        <f aca="false">+(E1221+F1221)/2</f>
        <v>66</v>
      </c>
    </row>
    <row r="1222" customFormat="false" ht="12.75" hidden="false" customHeight="false" outlineLevel="0" collapsed="false">
      <c r="B1222" s="26" t="n">
        <v>1993</v>
      </c>
      <c r="C1222" s="26" t="n">
        <v>5</v>
      </c>
      <c r="D1222" s="26" t="n">
        <v>3</v>
      </c>
      <c r="E1222" s="26" t="n">
        <v>69</v>
      </c>
      <c r="F1222" s="26" t="n">
        <v>52</v>
      </c>
      <c r="G1222" s="26" t="n">
        <f aca="false">+(E1222+F1222)/2</f>
        <v>60.5</v>
      </c>
    </row>
    <row r="1223" customFormat="false" ht="12.75" hidden="false" customHeight="false" outlineLevel="0" collapsed="false">
      <c r="B1223" s="26" t="n">
        <v>1993</v>
      </c>
      <c r="C1223" s="26" t="n">
        <v>5</v>
      </c>
      <c r="D1223" s="26" t="n">
        <v>4</v>
      </c>
      <c r="E1223" s="26" t="n">
        <v>69</v>
      </c>
      <c r="F1223" s="26" t="n">
        <v>51</v>
      </c>
      <c r="G1223" s="26" t="n">
        <f aca="false">+(E1223+F1223)/2</f>
        <v>60</v>
      </c>
    </row>
    <row r="1224" customFormat="false" ht="12.75" hidden="false" customHeight="false" outlineLevel="0" collapsed="false">
      <c r="B1224" s="26" t="n">
        <v>1993</v>
      </c>
      <c r="C1224" s="26" t="n">
        <v>5</v>
      </c>
      <c r="D1224" s="26" t="n">
        <v>5</v>
      </c>
      <c r="E1224" s="26" t="n">
        <v>69</v>
      </c>
      <c r="F1224" s="26" t="n">
        <v>57</v>
      </c>
      <c r="G1224" s="26" t="n">
        <f aca="false">+(E1224+F1224)/2</f>
        <v>63</v>
      </c>
    </row>
    <row r="1225" customFormat="false" ht="12.75" hidden="false" customHeight="false" outlineLevel="0" collapsed="false">
      <c r="B1225" s="26" t="n">
        <v>1993</v>
      </c>
      <c r="C1225" s="26" t="n">
        <v>5</v>
      </c>
      <c r="D1225" s="26" t="n">
        <v>6</v>
      </c>
      <c r="E1225" s="26" t="n">
        <v>79</v>
      </c>
      <c r="F1225" s="26" t="n">
        <v>62</v>
      </c>
      <c r="G1225" s="26" t="n">
        <f aca="false">+(E1225+F1225)/2</f>
        <v>70.5</v>
      </c>
    </row>
    <row r="1226" customFormat="false" ht="12.75" hidden="false" customHeight="false" outlineLevel="0" collapsed="false">
      <c r="B1226" s="26" t="n">
        <v>1993</v>
      </c>
      <c r="C1226" s="26" t="n">
        <v>5</v>
      </c>
      <c r="D1226" s="26" t="n">
        <v>7</v>
      </c>
      <c r="E1226" s="26" t="n">
        <v>78</v>
      </c>
      <c r="F1226" s="26" t="n">
        <v>60</v>
      </c>
      <c r="G1226" s="26" t="n">
        <f aca="false">+(E1226+F1226)/2</f>
        <v>69</v>
      </c>
    </row>
    <row r="1227" customFormat="false" ht="12.75" hidden="false" customHeight="false" outlineLevel="0" collapsed="false">
      <c r="B1227" s="26" t="n">
        <v>1993</v>
      </c>
      <c r="C1227" s="26" t="n">
        <v>5</v>
      </c>
      <c r="D1227" s="26" t="n">
        <v>8</v>
      </c>
      <c r="E1227" s="26" t="n">
        <v>73</v>
      </c>
      <c r="F1227" s="26" t="n">
        <v>53</v>
      </c>
      <c r="G1227" s="26" t="n">
        <f aca="false">+(E1227+F1227)/2</f>
        <v>63</v>
      </c>
    </row>
    <row r="1228" customFormat="false" ht="12.75" hidden="false" customHeight="false" outlineLevel="0" collapsed="false">
      <c r="B1228" s="26" t="n">
        <v>1993</v>
      </c>
      <c r="C1228" s="26" t="n">
        <v>5</v>
      </c>
      <c r="D1228" s="26" t="n">
        <v>9</v>
      </c>
      <c r="E1228" s="26" t="n">
        <v>89</v>
      </c>
      <c r="F1228" s="26" t="n">
        <v>55</v>
      </c>
      <c r="G1228" s="26" t="n">
        <f aca="false">+(E1228+F1228)/2</f>
        <v>72</v>
      </c>
    </row>
    <row r="1229" customFormat="false" ht="12.75" hidden="false" customHeight="false" outlineLevel="0" collapsed="false">
      <c r="B1229" s="26" t="n">
        <v>1993</v>
      </c>
      <c r="C1229" s="26" t="n">
        <v>5</v>
      </c>
      <c r="D1229" s="26" t="n">
        <v>10</v>
      </c>
      <c r="E1229" s="26" t="n">
        <v>78</v>
      </c>
      <c r="F1229" s="26" t="n">
        <v>56</v>
      </c>
      <c r="G1229" s="26" t="n">
        <f aca="false">+(E1229+F1229)/2</f>
        <v>67</v>
      </c>
    </row>
    <row r="1230" customFormat="false" ht="12.75" hidden="false" customHeight="false" outlineLevel="0" collapsed="false">
      <c r="B1230" s="26" t="n">
        <v>1993</v>
      </c>
      <c r="C1230" s="26" t="n">
        <v>5</v>
      </c>
      <c r="D1230" s="26" t="n">
        <v>11</v>
      </c>
      <c r="E1230" s="26" t="n">
        <v>92</v>
      </c>
      <c r="F1230" s="26" t="n">
        <v>57</v>
      </c>
      <c r="G1230" s="26" t="n">
        <f aca="false">+(E1230+F1230)/2</f>
        <v>74.5</v>
      </c>
    </row>
    <row r="1231" customFormat="false" ht="12.75" hidden="false" customHeight="false" outlineLevel="0" collapsed="false">
      <c r="B1231" s="26" t="n">
        <v>1993</v>
      </c>
      <c r="C1231" s="26" t="n">
        <v>5</v>
      </c>
      <c r="D1231" s="26" t="n">
        <v>12</v>
      </c>
      <c r="E1231" s="26" t="n">
        <v>87</v>
      </c>
      <c r="F1231" s="26" t="n">
        <v>66</v>
      </c>
      <c r="G1231" s="26" t="n">
        <f aca="false">+(E1231+F1231)/2</f>
        <v>76.5</v>
      </c>
    </row>
    <row r="1232" customFormat="false" ht="12.75" hidden="false" customHeight="false" outlineLevel="0" collapsed="false">
      <c r="B1232" s="26" t="n">
        <v>1993</v>
      </c>
      <c r="C1232" s="26" t="n">
        <v>5</v>
      </c>
      <c r="D1232" s="26" t="n">
        <v>13</v>
      </c>
      <c r="E1232" s="26" t="n">
        <v>69</v>
      </c>
      <c r="F1232" s="26" t="n">
        <v>56</v>
      </c>
      <c r="G1232" s="26" t="n">
        <f aca="false">+(E1232+F1232)/2</f>
        <v>62.5</v>
      </c>
    </row>
    <row r="1233" customFormat="false" ht="12.75" hidden="false" customHeight="false" outlineLevel="0" collapsed="false">
      <c r="B1233" s="26" t="n">
        <v>1993</v>
      </c>
      <c r="C1233" s="26" t="n">
        <v>5</v>
      </c>
      <c r="D1233" s="26" t="n">
        <v>14</v>
      </c>
      <c r="E1233" s="26" t="n">
        <v>69</v>
      </c>
      <c r="F1233" s="26" t="n">
        <v>53</v>
      </c>
      <c r="G1233" s="26" t="n">
        <f aca="false">+(E1233+F1233)/2</f>
        <v>61</v>
      </c>
    </row>
    <row r="1234" customFormat="false" ht="12.75" hidden="false" customHeight="false" outlineLevel="0" collapsed="false">
      <c r="B1234" s="26" t="n">
        <v>1993</v>
      </c>
      <c r="C1234" s="26" t="n">
        <v>5</v>
      </c>
      <c r="D1234" s="26" t="n">
        <v>15</v>
      </c>
      <c r="E1234" s="26" t="n">
        <v>74</v>
      </c>
      <c r="F1234" s="26" t="n">
        <v>53</v>
      </c>
      <c r="G1234" s="26" t="n">
        <f aca="false">+(E1234+F1234)/2</f>
        <v>63.5</v>
      </c>
    </row>
    <row r="1235" customFormat="false" ht="12.75" hidden="false" customHeight="false" outlineLevel="0" collapsed="false">
      <c r="B1235" s="26" t="n">
        <v>1993</v>
      </c>
      <c r="C1235" s="26" t="n">
        <v>5</v>
      </c>
      <c r="D1235" s="26" t="n">
        <v>16</v>
      </c>
      <c r="E1235" s="26" t="n">
        <v>80</v>
      </c>
      <c r="F1235" s="26" t="n">
        <v>59</v>
      </c>
      <c r="G1235" s="26" t="n">
        <f aca="false">+(E1235+F1235)/2</f>
        <v>69.5</v>
      </c>
    </row>
    <row r="1236" customFormat="false" ht="12.75" hidden="false" customHeight="false" outlineLevel="0" collapsed="false">
      <c r="B1236" s="26" t="n">
        <v>1993</v>
      </c>
      <c r="C1236" s="26" t="n">
        <v>5</v>
      </c>
      <c r="D1236" s="26" t="n">
        <v>17</v>
      </c>
      <c r="E1236" s="26" t="n">
        <v>73</v>
      </c>
      <c r="F1236" s="26" t="n">
        <v>55</v>
      </c>
      <c r="G1236" s="26" t="n">
        <f aca="false">+(E1236+F1236)/2</f>
        <v>64</v>
      </c>
    </row>
    <row r="1237" customFormat="false" ht="12.75" hidden="false" customHeight="false" outlineLevel="0" collapsed="false">
      <c r="B1237" s="26" t="n">
        <v>1993</v>
      </c>
      <c r="C1237" s="26" t="n">
        <v>5</v>
      </c>
      <c r="D1237" s="26" t="n">
        <v>18</v>
      </c>
      <c r="E1237" s="26" t="n">
        <v>71</v>
      </c>
      <c r="F1237" s="26" t="n">
        <v>53</v>
      </c>
      <c r="G1237" s="26" t="n">
        <f aca="false">+(E1237+F1237)/2</f>
        <v>62</v>
      </c>
    </row>
    <row r="1238" customFormat="false" ht="12.75" hidden="false" customHeight="false" outlineLevel="0" collapsed="false">
      <c r="B1238" s="26" t="n">
        <v>1993</v>
      </c>
      <c r="C1238" s="26" t="n">
        <v>5</v>
      </c>
      <c r="D1238" s="26" t="n">
        <v>19</v>
      </c>
      <c r="E1238" s="26" t="n">
        <v>56</v>
      </c>
      <c r="F1238" s="26" t="n">
        <v>52</v>
      </c>
      <c r="G1238" s="26" t="n">
        <f aca="false">+(E1238+F1238)/2</f>
        <v>54</v>
      </c>
    </row>
    <row r="1239" customFormat="false" ht="12.75" hidden="false" customHeight="false" outlineLevel="0" collapsed="false">
      <c r="B1239" s="26" t="n">
        <v>1993</v>
      </c>
      <c r="C1239" s="26" t="n">
        <v>5</v>
      </c>
      <c r="D1239" s="26" t="n">
        <v>20</v>
      </c>
      <c r="E1239" s="26" t="n">
        <v>58</v>
      </c>
      <c r="F1239" s="26" t="n">
        <v>50</v>
      </c>
      <c r="G1239" s="26" t="n">
        <f aca="false">+(E1239+F1239)/2</f>
        <v>54</v>
      </c>
    </row>
    <row r="1240" customFormat="false" ht="12.75" hidden="false" customHeight="false" outlineLevel="0" collapsed="false">
      <c r="B1240" s="26" t="n">
        <v>1993</v>
      </c>
      <c r="C1240" s="26" t="n">
        <v>5</v>
      </c>
      <c r="D1240" s="26" t="n">
        <v>21</v>
      </c>
      <c r="E1240" s="26" t="n">
        <v>70</v>
      </c>
      <c r="F1240" s="26" t="n">
        <v>46</v>
      </c>
      <c r="G1240" s="26" t="n">
        <f aca="false">+(E1240+F1240)/2</f>
        <v>58</v>
      </c>
    </row>
    <row r="1241" customFormat="false" ht="12.75" hidden="false" customHeight="false" outlineLevel="0" collapsed="false">
      <c r="B1241" s="26" t="n">
        <v>1993</v>
      </c>
      <c r="C1241" s="26" t="n">
        <v>5</v>
      </c>
      <c r="D1241" s="26" t="n">
        <v>22</v>
      </c>
      <c r="E1241" s="26" t="n">
        <v>74</v>
      </c>
      <c r="F1241" s="26" t="n">
        <v>50</v>
      </c>
      <c r="G1241" s="26" t="n">
        <f aca="false">+(E1241+F1241)/2</f>
        <v>62</v>
      </c>
    </row>
    <row r="1242" customFormat="false" ht="12.75" hidden="false" customHeight="false" outlineLevel="0" collapsed="false">
      <c r="B1242" s="26" t="n">
        <v>1993</v>
      </c>
      <c r="C1242" s="26" t="n">
        <v>5</v>
      </c>
      <c r="D1242" s="26" t="n">
        <v>23</v>
      </c>
      <c r="E1242" s="26" t="n">
        <v>81</v>
      </c>
      <c r="F1242" s="26" t="n">
        <v>50</v>
      </c>
      <c r="G1242" s="26" t="n">
        <f aca="false">+(E1242+F1242)/2</f>
        <v>65.5</v>
      </c>
    </row>
    <row r="1243" customFormat="false" ht="12.75" hidden="false" customHeight="false" outlineLevel="0" collapsed="false">
      <c r="B1243" s="26" t="n">
        <v>1993</v>
      </c>
      <c r="C1243" s="26" t="n">
        <v>5</v>
      </c>
      <c r="D1243" s="26" t="n">
        <v>24</v>
      </c>
      <c r="E1243" s="26" t="n">
        <v>80</v>
      </c>
      <c r="F1243" s="26" t="n">
        <v>62</v>
      </c>
      <c r="G1243" s="26" t="n">
        <f aca="false">+(E1243+F1243)/2</f>
        <v>71</v>
      </c>
    </row>
    <row r="1244" customFormat="false" ht="12.75" hidden="false" customHeight="false" outlineLevel="0" collapsed="false">
      <c r="B1244" s="26" t="n">
        <v>1993</v>
      </c>
      <c r="C1244" s="26" t="n">
        <v>5</v>
      </c>
      <c r="D1244" s="26" t="n">
        <v>25</v>
      </c>
      <c r="E1244" s="26" t="n">
        <v>86</v>
      </c>
      <c r="F1244" s="26" t="n">
        <v>70</v>
      </c>
      <c r="G1244" s="26" t="n">
        <f aca="false">+(E1244+F1244)/2</f>
        <v>78</v>
      </c>
    </row>
    <row r="1245" customFormat="false" ht="12.75" hidden="false" customHeight="false" outlineLevel="0" collapsed="false">
      <c r="B1245" s="26" t="n">
        <v>1993</v>
      </c>
      <c r="C1245" s="26" t="n">
        <v>5</v>
      </c>
      <c r="D1245" s="26" t="n">
        <v>26</v>
      </c>
      <c r="E1245" s="26" t="n">
        <v>76</v>
      </c>
      <c r="F1245" s="26" t="n">
        <v>61</v>
      </c>
      <c r="G1245" s="26" t="n">
        <f aca="false">+(E1245+F1245)/2</f>
        <v>68.5</v>
      </c>
    </row>
    <row r="1246" customFormat="false" ht="12.75" hidden="false" customHeight="false" outlineLevel="0" collapsed="false">
      <c r="B1246" s="26" t="n">
        <v>1993</v>
      </c>
      <c r="C1246" s="26" t="n">
        <v>5</v>
      </c>
      <c r="D1246" s="26" t="n">
        <v>27</v>
      </c>
      <c r="E1246" s="26" t="n">
        <v>76</v>
      </c>
      <c r="F1246" s="26" t="n">
        <v>60</v>
      </c>
      <c r="G1246" s="26" t="n">
        <f aca="false">+(E1246+F1246)/2</f>
        <v>68</v>
      </c>
    </row>
    <row r="1247" customFormat="false" ht="12.75" hidden="false" customHeight="false" outlineLevel="0" collapsed="false">
      <c r="B1247" s="26" t="n">
        <v>1993</v>
      </c>
      <c r="C1247" s="26" t="n">
        <v>5</v>
      </c>
      <c r="D1247" s="26" t="n">
        <v>28</v>
      </c>
      <c r="E1247" s="26" t="n">
        <v>79</v>
      </c>
      <c r="F1247" s="26" t="n">
        <v>59</v>
      </c>
      <c r="G1247" s="26" t="n">
        <f aca="false">+(E1247+F1247)/2</f>
        <v>69</v>
      </c>
    </row>
    <row r="1248" customFormat="false" ht="12.75" hidden="false" customHeight="false" outlineLevel="0" collapsed="false">
      <c r="B1248" s="26" t="n">
        <v>1993</v>
      </c>
      <c r="C1248" s="26" t="n">
        <v>5</v>
      </c>
      <c r="D1248" s="26" t="n">
        <v>29</v>
      </c>
      <c r="E1248" s="26" t="n">
        <v>75</v>
      </c>
      <c r="F1248" s="26" t="n">
        <v>57</v>
      </c>
      <c r="G1248" s="26" t="n">
        <f aca="false">+(E1248+F1248)/2</f>
        <v>66</v>
      </c>
    </row>
    <row r="1249" customFormat="false" ht="12.75" hidden="false" customHeight="false" outlineLevel="0" collapsed="false">
      <c r="B1249" s="26" t="n">
        <v>1993</v>
      </c>
      <c r="C1249" s="26" t="n">
        <v>5</v>
      </c>
      <c r="D1249" s="26" t="n">
        <v>30</v>
      </c>
      <c r="E1249" s="26" t="n">
        <v>78</v>
      </c>
      <c r="F1249" s="26" t="n">
        <v>51</v>
      </c>
      <c r="G1249" s="26" t="n">
        <f aca="false">+(E1249+F1249)/2</f>
        <v>64.5</v>
      </c>
    </row>
    <row r="1250" customFormat="false" ht="12.75" hidden="false" customHeight="false" outlineLevel="0" collapsed="false">
      <c r="B1250" s="26" t="n">
        <v>1993</v>
      </c>
      <c r="C1250" s="26" t="n">
        <v>5</v>
      </c>
      <c r="D1250" s="26" t="n">
        <v>31</v>
      </c>
      <c r="E1250" s="26" t="n">
        <v>70</v>
      </c>
      <c r="F1250" s="26" t="n">
        <v>57</v>
      </c>
      <c r="G1250" s="26" t="n">
        <f aca="false">+(E1250+F1250)/2</f>
        <v>63.5</v>
      </c>
    </row>
    <row r="1251" customFormat="false" ht="12.75" hidden="false" customHeight="false" outlineLevel="0" collapsed="false">
      <c r="B1251" s="26" t="n">
        <v>1993</v>
      </c>
      <c r="C1251" s="26" t="n">
        <v>6</v>
      </c>
      <c r="D1251" s="26" t="n">
        <v>1</v>
      </c>
      <c r="E1251" s="26" t="n">
        <v>73</v>
      </c>
      <c r="F1251" s="26" t="n">
        <v>55</v>
      </c>
      <c r="G1251" s="26" t="n">
        <f aca="false">+(E1251+F1251)/2</f>
        <v>64</v>
      </c>
    </row>
    <row r="1252" customFormat="false" ht="12.75" hidden="false" customHeight="false" outlineLevel="0" collapsed="false">
      <c r="B1252" s="26" t="n">
        <v>1993</v>
      </c>
      <c r="C1252" s="26" t="n">
        <v>6</v>
      </c>
      <c r="D1252" s="26" t="n">
        <v>2</v>
      </c>
      <c r="E1252" s="26" t="n">
        <v>71</v>
      </c>
      <c r="F1252" s="26" t="n">
        <v>51</v>
      </c>
      <c r="G1252" s="26" t="n">
        <f aca="false">+(E1252+F1252)/2</f>
        <v>61</v>
      </c>
    </row>
    <row r="1253" customFormat="false" ht="12.75" hidden="false" customHeight="false" outlineLevel="0" collapsed="false">
      <c r="B1253" s="26" t="n">
        <v>1993</v>
      </c>
      <c r="C1253" s="26" t="n">
        <v>6</v>
      </c>
      <c r="D1253" s="26" t="n">
        <v>3</v>
      </c>
      <c r="E1253" s="26" t="n">
        <v>76</v>
      </c>
      <c r="F1253" s="26" t="n">
        <v>58</v>
      </c>
      <c r="G1253" s="26" t="n">
        <f aca="false">+(E1253+F1253)/2</f>
        <v>67</v>
      </c>
    </row>
    <row r="1254" customFormat="false" ht="12.75" hidden="false" customHeight="false" outlineLevel="0" collapsed="false">
      <c r="B1254" s="26" t="n">
        <v>1993</v>
      </c>
      <c r="C1254" s="26" t="n">
        <v>6</v>
      </c>
      <c r="D1254" s="26" t="n">
        <v>4</v>
      </c>
      <c r="E1254" s="26" t="n">
        <v>76</v>
      </c>
      <c r="F1254" s="26" t="n">
        <v>57</v>
      </c>
      <c r="G1254" s="26" t="n">
        <f aca="false">+(E1254+F1254)/2</f>
        <v>66.5</v>
      </c>
    </row>
    <row r="1255" customFormat="false" ht="12.75" hidden="false" customHeight="false" outlineLevel="0" collapsed="false">
      <c r="B1255" s="26" t="n">
        <v>1993</v>
      </c>
      <c r="C1255" s="26" t="n">
        <v>6</v>
      </c>
      <c r="D1255" s="26" t="n">
        <v>5</v>
      </c>
      <c r="E1255" s="26" t="n">
        <v>64</v>
      </c>
      <c r="F1255" s="26" t="n">
        <v>56</v>
      </c>
      <c r="G1255" s="26" t="n">
        <f aca="false">+(E1255+F1255)/2</f>
        <v>60</v>
      </c>
    </row>
    <row r="1256" customFormat="false" ht="12.75" hidden="false" customHeight="false" outlineLevel="0" collapsed="false">
      <c r="B1256" s="26" t="n">
        <v>1993</v>
      </c>
      <c r="C1256" s="26" t="n">
        <v>6</v>
      </c>
      <c r="D1256" s="26" t="n">
        <v>6</v>
      </c>
      <c r="E1256" s="26" t="n">
        <v>67</v>
      </c>
      <c r="F1256" s="26" t="n">
        <v>55</v>
      </c>
      <c r="G1256" s="26" t="n">
        <f aca="false">+(E1256+F1256)/2</f>
        <v>61</v>
      </c>
    </row>
    <row r="1257" customFormat="false" ht="12.75" hidden="false" customHeight="false" outlineLevel="0" collapsed="false">
      <c r="B1257" s="26" t="n">
        <v>1993</v>
      </c>
      <c r="C1257" s="26" t="n">
        <v>6</v>
      </c>
      <c r="D1257" s="26" t="n">
        <v>7</v>
      </c>
      <c r="E1257" s="26" t="n">
        <v>79</v>
      </c>
      <c r="F1257" s="26" t="n">
        <v>56</v>
      </c>
      <c r="G1257" s="26" t="n">
        <f aca="false">+(E1257+F1257)/2</f>
        <v>67.5</v>
      </c>
    </row>
    <row r="1258" customFormat="false" ht="12.75" hidden="false" customHeight="false" outlineLevel="0" collapsed="false">
      <c r="B1258" s="26" t="n">
        <v>1993</v>
      </c>
      <c r="C1258" s="26" t="n">
        <v>6</v>
      </c>
      <c r="D1258" s="26" t="n">
        <v>8</v>
      </c>
      <c r="E1258" s="26" t="n">
        <v>80</v>
      </c>
      <c r="F1258" s="26" t="n">
        <v>62</v>
      </c>
      <c r="G1258" s="26" t="n">
        <f aca="false">+(E1258+F1258)/2</f>
        <v>71</v>
      </c>
    </row>
    <row r="1259" customFormat="false" ht="12.75" hidden="false" customHeight="false" outlineLevel="0" collapsed="false">
      <c r="B1259" s="26" t="n">
        <v>1993</v>
      </c>
      <c r="C1259" s="26" t="n">
        <v>6</v>
      </c>
      <c r="D1259" s="26" t="n">
        <v>9</v>
      </c>
      <c r="E1259" s="26" t="n">
        <v>91</v>
      </c>
      <c r="F1259" s="26" t="n">
        <v>65</v>
      </c>
      <c r="G1259" s="26" t="n">
        <f aca="false">+(E1259+F1259)/2</f>
        <v>78</v>
      </c>
    </row>
    <row r="1260" customFormat="false" ht="12.75" hidden="false" customHeight="false" outlineLevel="0" collapsed="false">
      <c r="B1260" s="26" t="n">
        <v>1993</v>
      </c>
      <c r="C1260" s="26" t="n">
        <v>6</v>
      </c>
      <c r="D1260" s="26" t="n">
        <v>10</v>
      </c>
      <c r="E1260" s="26" t="n">
        <v>88</v>
      </c>
      <c r="F1260" s="26" t="n">
        <v>70</v>
      </c>
      <c r="G1260" s="26" t="n">
        <f aca="false">+(E1260+F1260)/2</f>
        <v>79</v>
      </c>
    </row>
    <row r="1261" customFormat="false" ht="12.75" hidden="false" customHeight="false" outlineLevel="0" collapsed="false">
      <c r="B1261" s="26" t="n">
        <v>1993</v>
      </c>
      <c r="C1261" s="26" t="n">
        <v>6</v>
      </c>
      <c r="D1261" s="26" t="n">
        <v>11</v>
      </c>
      <c r="E1261" s="26" t="n">
        <v>85</v>
      </c>
      <c r="F1261" s="26" t="n">
        <v>67</v>
      </c>
      <c r="G1261" s="26" t="n">
        <f aca="false">+(E1261+F1261)/2</f>
        <v>76</v>
      </c>
    </row>
    <row r="1262" customFormat="false" ht="12.75" hidden="false" customHeight="false" outlineLevel="0" collapsed="false">
      <c r="B1262" s="26" t="n">
        <v>1993</v>
      </c>
      <c r="C1262" s="26" t="n">
        <v>6</v>
      </c>
      <c r="D1262" s="26" t="n">
        <v>12</v>
      </c>
      <c r="E1262" s="26" t="n">
        <v>80</v>
      </c>
      <c r="F1262" s="26" t="n">
        <v>61</v>
      </c>
      <c r="G1262" s="26" t="n">
        <f aca="false">+(E1262+F1262)/2</f>
        <v>70.5</v>
      </c>
    </row>
    <row r="1263" customFormat="false" ht="12.75" hidden="false" customHeight="false" outlineLevel="0" collapsed="false">
      <c r="B1263" s="26" t="n">
        <v>1993</v>
      </c>
      <c r="C1263" s="26" t="n">
        <v>6</v>
      </c>
      <c r="D1263" s="26" t="n">
        <v>13</v>
      </c>
      <c r="E1263" s="26" t="n">
        <v>82</v>
      </c>
      <c r="F1263" s="26" t="n">
        <v>59</v>
      </c>
      <c r="G1263" s="26" t="n">
        <f aca="false">+(E1263+F1263)/2</f>
        <v>70.5</v>
      </c>
    </row>
    <row r="1264" customFormat="false" ht="12.75" hidden="false" customHeight="false" outlineLevel="0" collapsed="false">
      <c r="B1264" s="26" t="n">
        <v>1993</v>
      </c>
      <c r="C1264" s="26" t="n">
        <v>6</v>
      </c>
      <c r="D1264" s="26" t="n">
        <v>14</v>
      </c>
      <c r="E1264" s="26" t="n">
        <v>86</v>
      </c>
      <c r="F1264" s="26" t="n">
        <v>61</v>
      </c>
      <c r="G1264" s="26" t="n">
        <f aca="false">+(E1264+F1264)/2</f>
        <v>73.5</v>
      </c>
    </row>
    <row r="1265" customFormat="false" ht="12.75" hidden="false" customHeight="false" outlineLevel="0" collapsed="false">
      <c r="B1265" s="26" t="n">
        <v>1993</v>
      </c>
      <c r="C1265" s="26" t="n">
        <v>6</v>
      </c>
      <c r="D1265" s="26" t="n">
        <v>15</v>
      </c>
      <c r="E1265" s="26" t="n">
        <v>82</v>
      </c>
      <c r="F1265" s="26" t="n">
        <v>62</v>
      </c>
      <c r="G1265" s="26" t="n">
        <f aca="false">+(E1265+F1265)/2</f>
        <v>72</v>
      </c>
    </row>
    <row r="1266" customFormat="false" ht="12.75" hidden="false" customHeight="false" outlineLevel="0" collapsed="false">
      <c r="B1266" s="26" t="n">
        <v>1993</v>
      </c>
      <c r="C1266" s="26" t="n">
        <v>6</v>
      </c>
      <c r="D1266" s="26" t="n">
        <v>16</v>
      </c>
      <c r="E1266" s="26" t="n">
        <v>84</v>
      </c>
      <c r="F1266" s="26" t="n">
        <v>65</v>
      </c>
      <c r="G1266" s="26" t="n">
        <f aca="false">+(E1266+F1266)/2</f>
        <v>74.5</v>
      </c>
    </row>
    <row r="1267" customFormat="false" ht="12.75" hidden="false" customHeight="false" outlineLevel="0" collapsed="false">
      <c r="B1267" s="26" t="n">
        <v>1993</v>
      </c>
      <c r="C1267" s="26" t="n">
        <v>6</v>
      </c>
      <c r="D1267" s="26" t="n">
        <v>17</v>
      </c>
      <c r="E1267" s="26" t="n">
        <v>87</v>
      </c>
      <c r="F1267" s="26" t="n">
        <v>62</v>
      </c>
      <c r="G1267" s="26" t="n">
        <f aca="false">+(E1267+F1267)/2</f>
        <v>74.5</v>
      </c>
    </row>
    <row r="1268" customFormat="false" ht="12.75" hidden="false" customHeight="false" outlineLevel="0" collapsed="false">
      <c r="B1268" s="26" t="n">
        <v>1993</v>
      </c>
      <c r="C1268" s="26" t="n">
        <v>6</v>
      </c>
      <c r="D1268" s="26" t="n">
        <v>18</v>
      </c>
      <c r="E1268" s="26" t="n">
        <v>91</v>
      </c>
      <c r="F1268" s="26" t="n">
        <v>68</v>
      </c>
      <c r="G1268" s="26" t="n">
        <f aca="false">+(E1268+F1268)/2</f>
        <v>79.5</v>
      </c>
    </row>
    <row r="1269" customFormat="false" ht="12.75" hidden="false" customHeight="false" outlineLevel="0" collapsed="false">
      <c r="B1269" s="26" t="n">
        <v>1993</v>
      </c>
      <c r="C1269" s="26" t="n">
        <v>6</v>
      </c>
      <c r="D1269" s="26" t="n">
        <v>19</v>
      </c>
      <c r="E1269" s="26" t="n">
        <v>95</v>
      </c>
      <c r="F1269" s="26" t="n">
        <v>76</v>
      </c>
      <c r="G1269" s="26" t="n">
        <f aca="false">+(E1269+F1269)/2</f>
        <v>85.5</v>
      </c>
    </row>
    <row r="1270" customFormat="false" ht="12.75" hidden="false" customHeight="false" outlineLevel="0" collapsed="false">
      <c r="B1270" s="26" t="n">
        <v>1993</v>
      </c>
      <c r="C1270" s="26" t="n">
        <v>6</v>
      </c>
      <c r="D1270" s="26" t="n">
        <v>20</v>
      </c>
      <c r="E1270" s="26" t="n">
        <v>85</v>
      </c>
      <c r="F1270" s="26" t="n">
        <v>69</v>
      </c>
      <c r="G1270" s="26" t="n">
        <f aca="false">+(E1270+F1270)/2</f>
        <v>77</v>
      </c>
    </row>
    <row r="1271" customFormat="false" ht="12.75" hidden="false" customHeight="false" outlineLevel="0" collapsed="false">
      <c r="B1271" s="26" t="n">
        <v>1993</v>
      </c>
      <c r="C1271" s="26" t="n">
        <v>6</v>
      </c>
      <c r="D1271" s="26" t="n">
        <v>21</v>
      </c>
      <c r="E1271" s="26" t="n">
        <v>85</v>
      </c>
      <c r="F1271" s="26" t="n">
        <v>68</v>
      </c>
      <c r="G1271" s="26" t="n">
        <f aca="false">+(E1271+F1271)/2</f>
        <v>76.5</v>
      </c>
    </row>
    <row r="1272" customFormat="false" ht="12.75" hidden="false" customHeight="false" outlineLevel="0" collapsed="false">
      <c r="B1272" s="26" t="n">
        <v>1993</v>
      </c>
      <c r="C1272" s="26" t="n">
        <v>6</v>
      </c>
      <c r="D1272" s="26" t="n">
        <v>22</v>
      </c>
      <c r="E1272" s="26" t="n">
        <v>87</v>
      </c>
      <c r="F1272" s="26" t="n">
        <v>67</v>
      </c>
      <c r="G1272" s="26" t="n">
        <f aca="false">+(E1272+F1272)/2</f>
        <v>77</v>
      </c>
    </row>
    <row r="1273" customFormat="false" ht="12.75" hidden="false" customHeight="false" outlineLevel="0" collapsed="false">
      <c r="B1273" s="26" t="n">
        <v>1993</v>
      </c>
      <c r="C1273" s="26" t="n">
        <v>6</v>
      </c>
      <c r="D1273" s="26" t="n">
        <v>23</v>
      </c>
      <c r="E1273" s="26" t="n">
        <v>83</v>
      </c>
      <c r="F1273" s="26" t="n">
        <v>61</v>
      </c>
      <c r="G1273" s="26" t="n">
        <f aca="false">+(E1273+F1273)/2</f>
        <v>72</v>
      </c>
    </row>
    <row r="1274" customFormat="false" ht="12.75" hidden="false" customHeight="false" outlineLevel="0" collapsed="false">
      <c r="B1274" s="26" t="n">
        <v>1993</v>
      </c>
      <c r="C1274" s="26" t="n">
        <v>6</v>
      </c>
      <c r="D1274" s="26" t="n">
        <v>24</v>
      </c>
      <c r="E1274" s="26" t="n">
        <v>88</v>
      </c>
      <c r="F1274" s="26" t="n">
        <v>60</v>
      </c>
      <c r="G1274" s="26" t="n">
        <f aca="false">+(E1274+F1274)/2</f>
        <v>74</v>
      </c>
    </row>
    <row r="1275" customFormat="false" ht="12.75" hidden="false" customHeight="false" outlineLevel="0" collapsed="false">
      <c r="B1275" s="26" t="n">
        <v>1993</v>
      </c>
      <c r="C1275" s="26" t="n">
        <v>6</v>
      </c>
      <c r="D1275" s="26" t="n">
        <v>25</v>
      </c>
      <c r="E1275" s="26" t="n">
        <v>89</v>
      </c>
      <c r="F1275" s="26" t="n">
        <v>65</v>
      </c>
      <c r="G1275" s="26" t="n">
        <f aca="false">+(E1275+F1275)/2</f>
        <v>77</v>
      </c>
    </row>
    <row r="1276" customFormat="false" ht="12.75" hidden="false" customHeight="false" outlineLevel="0" collapsed="false">
      <c r="B1276" s="26" t="n">
        <v>1993</v>
      </c>
      <c r="C1276" s="26" t="n">
        <v>6</v>
      </c>
      <c r="D1276" s="26" t="n">
        <v>26</v>
      </c>
      <c r="E1276" s="26" t="n">
        <v>92</v>
      </c>
      <c r="F1276" s="26" t="n">
        <v>67</v>
      </c>
      <c r="G1276" s="26" t="n">
        <f aca="false">+(E1276+F1276)/2</f>
        <v>79.5</v>
      </c>
    </row>
    <row r="1277" customFormat="false" ht="12.75" hidden="false" customHeight="false" outlineLevel="0" collapsed="false">
      <c r="B1277" s="26" t="n">
        <v>1993</v>
      </c>
      <c r="C1277" s="26" t="n">
        <v>6</v>
      </c>
      <c r="D1277" s="26" t="n">
        <v>27</v>
      </c>
      <c r="E1277" s="26" t="n">
        <v>86</v>
      </c>
      <c r="F1277" s="26" t="n">
        <v>65</v>
      </c>
      <c r="G1277" s="26" t="n">
        <f aca="false">+(E1277+F1277)/2</f>
        <v>75.5</v>
      </c>
    </row>
    <row r="1278" customFormat="false" ht="12.75" hidden="false" customHeight="false" outlineLevel="0" collapsed="false">
      <c r="B1278" s="26" t="n">
        <v>1993</v>
      </c>
      <c r="C1278" s="26" t="n">
        <v>6</v>
      </c>
      <c r="D1278" s="26" t="n">
        <v>28</v>
      </c>
      <c r="E1278" s="26" t="n">
        <v>92</v>
      </c>
      <c r="F1278" s="26" t="n">
        <v>71</v>
      </c>
      <c r="G1278" s="26" t="n">
        <f aca="false">+(E1278+F1278)/2</f>
        <v>81.5</v>
      </c>
    </row>
    <row r="1279" customFormat="false" ht="12.75" hidden="false" customHeight="false" outlineLevel="0" collapsed="false">
      <c r="B1279" s="26" t="n">
        <v>1993</v>
      </c>
      <c r="C1279" s="26" t="n">
        <v>6</v>
      </c>
      <c r="D1279" s="26" t="n">
        <v>29</v>
      </c>
      <c r="E1279" s="26" t="n">
        <v>84</v>
      </c>
      <c r="F1279" s="26" t="n">
        <v>71</v>
      </c>
      <c r="G1279" s="26" t="n">
        <f aca="false">+(E1279+F1279)/2</f>
        <v>77.5</v>
      </c>
    </row>
    <row r="1280" customFormat="false" ht="12.75" hidden="false" customHeight="false" outlineLevel="0" collapsed="false">
      <c r="B1280" s="26" t="n">
        <v>1993</v>
      </c>
      <c r="C1280" s="26" t="n">
        <v>6</v>
      </c>
      <c r="D1280" s="26" t="n">
        <v>30</v>
      </c>
      <c r="E1280" s="26" t="n">
        <v>87</v>
      </c>
      <c r="F1280" s="26" t="n">
        <v>70</v>
      </c>
      <c r="G1280" s="26" t="n">
        <f aca="false">+(E1280+F1280)/2</f>
        <v>78.5</v>
      </c>
    </row>
    <row r="1281" customFormat="false" ht="12.75" hidden="false" customHeight="false" outlineLevel="0" collapsed="false">
      <c r="B1281" s="26" t="n">
        <v>1993</v>
      </c>
      <c r="C1281" s="26" t="n">
        <v>7</v>
      </c>
      <c r="D1281" s="26" t="n">
        <v>1</v>
      </c>
      <c r="E1281" s="26" t="n">
        <v>85</v>
      </c>
      <c r="F1281" s="26" t="n">
        <v>66</v>
      </c>
      <c r="G1281" s="26" t="n">
        <f aca="false">+(E1281+F1281)/2</f>
        <v>75.5</v>
      </c>
    </row>
    <row r="1282" customFormat="false" ht="12.75" hidden="false" customHeight="false" outlineLevel="0" collapsed="false">
      <c r="B1282" s="26" t="n">
        <v>1993</v>
      </c>
      <c r="C1282" s="26" t="n">
        <v>7</v>
      </c>
      <c r="D1282" s="26" t="n">
        <v>2</v>
      </c>
      <c r="E1282" s="26" t="n">
        <v>69</v>
      </c>
      <c r="F1282" s="26" t="n">
        <v>65</v>
      </c>
      <c r="G1282" s="26" t="n">
        <f aca="false">+(E1282+F1282)/2</f>
        <v>67</v>
      </c>
    </row>
    <row r="1283" customFormat="false" ht="12.75" hidden="false" customHeight="false" outlineLevel="0" collapsed="false">
      <c r="B1283" s="26" t="n">
        <v>1993</v>
      </c>
      <c r="C1283" s="26" t="n">
        <v>7</v>
      </c>
      <c r="D1283" s="26" t="n">
        <v>3</v>
      </c>
      <c r="E1283" s="26" t="n">
        <v>82</v>
      </c>
      <c r="F1283" s="26" t="n">
        <v>66</v>
      </c>
      <c r="G1283" s="26" t="n">
        <f aca="false">+(E1283+F1283)/2</f>
        <v>74</v>
      </c>
    </row>
    <row r="1284" customFormat="false" ht="12.75" hidden="false" customHeight="false" outlineLevel="0" collapsed="false">
      <c r="B1284" s="26" t="n">
        <v>1993</v>
      </c>
      <c r="C1284" s="26" t="n">
        <v>7</v>
      </c>
      <c r="D1284" s="26" t="n">
        <v>4</v>
      </c>
      <c r="E1284" s="26" t="n">
        <v>95</v>
      </c>
      <c r="F1284" s="26" t="n">
        <v>73</v>
      </c>
      <c r="G1284" s="26" t="n">
        <f aca="false">+(E1284+F1284)/2</f>
        <v>84</v>
      </c>
    </row>
    <row r="1285" customFormat="false" ht="12.75" hidden="false" customHeight="false" outlineLevel="0" collapsed="false">
      <c r="B1285" s="26" t="n">
        <v>1993</v>
      </c>
      <c r="C1285" s="26" t="n">
        <v>7</v>
      </c>
      <c r="D1285" s="26" t="n">
        <v>5</v>
      </c>
      <c r="E1285" s="26" t="n">
        <v>91</v>
      </c>
      <c r="F1285" s="26" t="n">
        <v>71</v>
      </c>
      <c r="G1285" s="26" t="n">
        <f aca="false">+(E1285+F1285)/2</f>
        <v>81</v>
      </c>
    </row>
    <row r="1286" customFormat="false" ht="12.75" hidden="false" customHeight="false" outlineLevel="0" collapsed="false">
      <c r="B1286" s="26" t="n">
        <v>1993</v>
      </c>
      <c r="C1286" s="26" t="n">
        <v>7</v>
      </c>
      <c r="D1286" s="26" t="n">
        <v>6</v>
      </c>
      <c r="E1286" s="26" t="n">
        <v>87</v>
      </c>
      <c r="F1286" s="26" t="n">
        <v>69</v>
      </c>
      <c r="G1286" s="26" t="n">
        <f aca="false">+(E1286+F1286)/2</f>
        <v>78</v>
      </c>
    </row>
    <row r="1287" customFormat="false" ht="12.75" hidden="false" customHeight="false" outlineLevel="0" collapsed="false">
      <c r="B1287" s="26" t="n">
        <v>1993</v>
      </c>
      <c r="C1287" s="26" t="n">
        <v>7</v>
      </c>
      <c r="D1287" s="26" t="n">
        <v>7</v>
      </c>
      <c r="E1287" s="26" t="n">
        <v>98</v>
      </c>
      <c r="F1287" s="26" t="n">
        <v>75</v>
      </c>
      <c r="G1287" s="26" t="n">
        <f aca="false">+(E1287+F1287)/2</f>
        <v>86.5</v>
      </c>
    </row>
    <row r="1288" customFormat="false" ht="12.75" hidden="false" customHeight="false" outlineLevel="0" collapsed="false">
      <c r="B1288" s="26" t="n">
        <v>1993</v>
      </c>
      <c r="C1288" s="26" t="n">
        <v>7</v>
      </c>
      <c r="D1288" s="26" t="n">
        <v>8</v>
      </c>
      <c r="E1288" s="26" t="n">
        <v>100</v>
      </c>
      <c r="F1288" s="26" t="n">
        <v>80</v>
      </c>
      <c r="G1288" s="26" t="n">
        <f aca="false">+(E1288+F1288)/2</f>
        <v>90</v>
      </c>
    </row>
    <row r="1289" customFormat="false" ht="12.75" hidden="false" customHeight="false" outlineLevel="0" collapsed="false">
      <c r="B1289" s="26" t="n">
        <v>1993</v>
      </c>
      <c r="C1289" s="26" t="n">
        <v>7</v>
      </c>
      <c r="D1289" s="26" t="n">
        <v>9</v>
      </c>
      <c r="E1289" s="26" t="n">
        <v>101</v>
      </c>
      <c r="F1289" s="26" t="n">
        <v>78</v>
      </c>
      <c r="G1289" s="26" t="n">
        <f aca="false">+(E1289+F1289)/2</f>
        <v>89.5</v>
      </c>
    </row>
    <row r="1290" customFormat="false" ht="12.75" hidden="false" customHeight="false" outlineLevel="0" collapsed="false">
      <c r="B1290" s="26" t="n">
        <v>1993</v>
      </c>
      <c r="C1290" s="26" t="n">
        <v>7</v>
      </c>
      <c r="D1290" s="26" t="n">
        <v>10</v>
      </c>
      <c r="E1290" s="26" t="n">
        <v>102</v>
      </c>
      <c r="F1290" s="26" t="n">
        <v>80</v>
      </c>
      <c r="G1290" s="26" t="n">
        <f aca="false">+(E1290+F1290)/2</f>
        <v>91</v>
      </c>
    </row>
    <row r="1291" customFormat="false" ht="12.75" hidden="false" customHeight="false" outlineLevel="0" collapsed="false">
      <c r="B1291" s="26" t="n">
        <v>1993</v>
      </c>
      <c r="C1291" s="26" t="n">
        <v>7</v>
      </c>
      <c r="D1291" s="26" t="n">
        <v>11</v>
      </c>
      <c r="E1291" s="26" t="n">
        <v>97</v>
      </c>
      <c r="F1291" s="26" t="n">
        <v>72</v>
      </c>
      <c r="G1291" s="26" t="n">
        <f aca="false">+(E1291+F1291)/2</f>
        <v>84.5</v>
      </c>
    </row>
    <row r="1292" customFormat="false" ht="12.75" hidden="false" customHeight="false" outlineLevel="0" collapsed="false">
      <c r="B1292" s="26" t="n">
        <v>1993</v>
      </c>
      <c r="C1292" s="26" t="n">
        <v>7</v>
      </c>
      <c r="D1292" s="26" t="n">
        <v>12</v>
      </c>
      <c r="E1292" s="26" t="n">
        <v>94</v>
      </c>
      <c r="F1292" s="26" t="n">
        <v>78</v>
      </c>
      <c r="G1292" s="26" t="n">
        <f aca="false">+(E1292+F1292)/2</f>
        <v>86</v>
      </c>
    </row>
    <row r="1293" customFormat="false" ht="12.75" hidden="false" customHeight="false" outlineLevel="0" collapsed="false">
      <c r="B1293" s="26" t="n">
        <v>1993</v>
      </c>
      <c r="C1293" s="26" t="n">
        <v>7</v>
      </c>
      <c r="D1293" s="26" t="n">
        <v>13</v>
      </c>
      <c r="E1293" s="26" t="n">
        <v>94</v>
      </c>
      <c r="F1293" s="26" t="n">
        <v>75</v>
      </c>
      <c r="G1293" s="26" t="n">
        <f aca="false">+(E1293+F1293)/2</f>
        <v>84.5</v>
      </c>
    </row>
    <row r="1294" customFormat="false" ht="12.75" hidden="false" customHeight="false" outlineLevel="0" collapsed="false">
      <c r="B1294" s="26" t="n">
        <v>1993</v>
      </c>
      <c r="C1294" s="26" t="n">
        <v>7</v>
      </c>
      <c r="D1294" s="26" t="n">
        <v>14</v>
      </c>
      <c r="E1294" s="26" t="n">
        <v>91</v>
      </c>
      <c r="F1294" s="26" t="n">
        <v>71</v>
      </c>
      <c r="G1294" s="26" t="n">
        <f aca="false">+(E1294+F1294)/2</f>
        <v>81</v>
      </c>
    </row>
    <row r="1295" customFormat="false" ht="12.75" hidden="false" customHeight="false" outlineLevel="0" collapsed="false">
      <c r="B1295" s="26" t="n">
        <v>1993</v>
      </c>
      <c r="C1295" s="26" t="n">
        <v>7</v>
      </c>
      <c r="D1295" s="26" t="n">
        <v>15</v>
      </c>
      <c r="E1295" s="26" t="n">
        <v>90</v>
      </c>
      <c r="F1295" s="26" t="n">
        <v>71</v>
      </c>
      <c r="G1295" s="26" t="n">
        <f aca="false">+(E1295+F1295)/2</f>
        <v>80.5</v>
      </c>
    </row>
    <row r="1296" customFormat="false" ht="12.75" hidden="false" customHeight="false" outlineLevel="0" collapsed="false">
      <c r="B1296" s="26" t="n">
        <v>1993</v>
      </c>
      <c r="C1296" s="26" t="n">
        <v>7</v>
      </c>
      <c r="D1296" s="26" t="n">
        <v>16</v>
      </c>
      <c r="E1296" s="26" t="n">
        <v>90</v>
      </c>
      <c r="F1296" s="26" t="n">
        <v>65</v>
      </c>
      <c r="G1296" s="26" t="n">
        <f aca="false">+(E1296+F1296)/2</f>
        <v>77.5</v>
      </c>
    </row>
    <row r="1297" customFormat="false" ht="12.75" hidden="false" customHeight="false" outlineLevel="0" collapsed="false">
      <c r="B1297" s="26" t="n">
        <v>1993</v>
      </c>
      <c r="C1297" s="26" t="n">
        <v>7</v>
      </c>
      <c r="D1297" s="26" t="n">
        <v>17</v>
      </c>
      <c r="E1297" s="26" t="n">
        <v>88</v>
      </c>
      <c r="F1297" s="26" t="n">
        <v>66</v>
      </c>
      <c r="G1297" s="26" t="n">
        <f aca="false">+(E1297+F1297)/2</f>
        <v>77</v>
      </c>
    </row>
    <row r="1298" customFormat="false" ht="12.75" hidden="false" customHeight="false" outlineLevel="0" collapsed="false">
      <c r="B1298" s="26" t="n">
        <v>1993</v>
      </c>
      <c r="C1298" s="26" t="n">
        <v>7</v>
      </c>
      <c r="D1298" s="26" t="n">
        <v>18</v>
      </c>
      <c r="E1298" s="26" t="n">
        <v>91</v>
      </c>
      <c r="F1298" s="26" t="n">
        <v>65</v>
      </c>
      <c r="G1298" s="26" t="n">
        <f aca="false">+(E1298+F1298)/2</f>
        <v>78</v>
      </c>
    </row>
    <row r="1299" customFormat="false" ht="12.75" hidden="false" customHeight="false" outlineLevel="0" collapsed="false">
      <c r="B1299" s="26" t="n">
        <v>1993</v>
      </c>
      <c r="C1299" s="26" t="n">
        <v>7</v>
      </c>
      <c r="D1299" s="26" t="n">
        <v>19</v>
      </c>
      <c r="E1299" s="26" t="n">
        <v>75</v>
      </c>
      <c r="F1299" s="26" t="n">
        <v>65</v>
      </c>
      <c r="G1299" s="26" t="n">
        <f aca="false">+(E1299+F1299)/2</f>
        <v>70</v>
      </c>
    </row>
    <row r="1300" customFormat="false" ht="12.75" hidden="false" customHeight="false" outlineLevel="0" collapsed="false">
      <c r="B1300" s="26" t="n">
        <v>1993</v>
      </c>
      <c r="C1300" s="26" t="n">
        <v>7</v>
      </c>
      <c r="D1300" s="26" t="n">
        <v>20</v>
      </c>
      <c r="E1300" s="26" t="n">
        <v>92</v>
      </c>
      <c r="F1300" s="26" t="n">
        <v>66</v>
      </c>
      <c r="G1300" s="26" t="n">
        <f aca="false">+(E1300+F1300)/2</f>
        <v>79</v>
      </c>
    </row>
    <row r="1301" customFormat="false" ht="12.75" hidden="false" customHeight="false" outlineLevel="0" collapsed="false">
      <c r="B1301" s="26" t="n">
        <v>1993</v>
      </c>
      <c r="C1301" s="26" t="n">
        <v>7</v>
      </c>
      <c r="D1301" s="26" t="n">
        <v>21</v>
      </c>
      <c r="E1301" s="26" t="n">
        <v>88</v>
      </c>
      <c r="F1301" s="26" t="n">
        <v>69</v>
      </c>
      <c r="G1301" s="26" t="n">
        <f aca="false">+(E1301+F1301)/2</f>
        <v>78.5</v>
      </c>
    </row>
    <row r="1302" customFormat="false" ht="12.75" hidden="false" customHeight="false" outlineLevel="0" collapsed="false">
      <c r="B1302" s="26" t="n">
        <v>1993</v>
      </c>
      <c r="C1302" s="26" t="n">
        <v>7</v>
      </c>
      <c r="D1302" s="26" t="n">
        <v>22</v>
      </c>
      <c r="E1302" s="26" t="n">
        <v>87</v>
      </c>
      <c r="F1302" s="26" t="n">
        <v>66</v>
      </c>
      <c r="G1302" s="26" t="n">
        <f aca="false">+(E1302+F1302)/2</f>
        <v>76.5</v>
      </c>
    </row>
    <row r="1303" customFormat="false" ht="12.75" hidden="false" customHeight="false" outlineLevel="0" collapsed="false">
      <c r="B1303" s="26" t="n">
        <v>1993</v>
      </c>
      <c r="C1303" s="26" t="n">
        <v>7</v>
      </c>
      <c r="D1303" s="26" t="n">
        <v>23</v>
      </c>
      <c r="E1303" s="26" t="n">
        <v>89</v>
      </c>
      <c r="F1303" s="26" t="n">
        <v>66</v>
      </c>
      <c r="G1303" s="26" t="n">
        <f aca="false">+(E1303+F1303)/2</f>
        <v>77.5</v>
      </c>
    </row>
    <row r="1304" customFormat="false" ht="12.75" hidden="false" customHeight="false" outlineLevel="0" collapsed="false">
      <c r="B1304" s="26" t="n">
        <v>1993</v>
      </c>
      <c r="C1304" s="26" t="n">
        <v>7</v>
      </c>
      <c r="D1304" s="26" t="n">
        <v>24</v>
      </c>
      <c r="E1304" s="26" t="n">
        <v>91</v>
      </c>
      <c r="F1304" s="26" t="n">
        <v>67</v>
      </c>
      <c r="G1304" s="26" t="n">
        <f aca="false">+(E1304+F1304)/2</f>
        <v>79</v>
      </c>
    </row>
    <row r="1305" customFormat="false" ht="12.75" hidden="false" customHeight="false" outlineLevel="0" collapsed="false">
      <c r="B1305" s="26" t="n">
        <v>1993</v>
      </c>
      <c r="C1305" s="26" t="n">
        <v>7</v>
      </c>
      <c r="D1305" s="26" t="n">
        <v>25</v>
      </c>
      <c r="E1305" s="26" t="n">
        <v>90</v>
      </c>
      <c r="F1305" s="26" t="n">
        <v>68</v>
      </c>
      <c r="G1305" s="26" t="n">
        <f aca="false">+(E1305+F1305)/2</f>
        <v>79</v>
      </c>
    </row>
    <row r="1306" customFormat="false" ht="12.75" hidden="false" customHeight="false" outlineLevel="0" collapsed="false">
      <c r="B1306" s="26" t="n">
        <v>1993</v>
      </c>
      <c r="C1306" s="26" t="n">
        <v>7</v>
      </c>
      <c r="D1306" s="26" t="n">
        <v>26</v>
      </c>
      <c r="E1306" s="26" t="n">
        <v>78</v>
      </c>
      <c r="F1306" s="26" t="n">
        <v>66</v>
      </c>
      <c r="G1306" s="26" t="n">
        <f aca="false">+(E1306+F1306)/2</f>
        <v>72</v>
      </c>
    </row>
    <row r="1307" customFormat="false" ht="12.75" hidden="false" customHeight="false" outlineLevel="0" collapsed="false">
      <c r="B1307" s="26" t="n">
        <v>1993</v>
      </c>
      <c r="C1307" s="26" t="n">
        <v>7</v>
      </c>
      <c r="D1307" s="26" t="n">
        <v>27</v>
      </c>
      <c r="E1307" s="26" t="n">
        <v>91</v>
      </c>
      <c r="F1307" s="26" t="n">
        <v>69</v>
      </c>
      <c r="G1307" s="26" t="n">
        <f aca="false">+(E1307+F1307)/2</f>
        <v>80</v>
      </c>
    </row>
    <row r="1308" customFormat="false" ht="12.75" hidden="false" customHeight="false" outlineLevel="0" collapsed="false">
      <c r="B1308" s="26" t="n">
        <v>1993</v>
      </c>
      <c r="C1308" s="26" t="n">
        <v>7</v>
      </c>
      <c r="D1308" s="26" t="n">
        <v>28</v>
      </c>
      <c r="E1308" s="26" t="n">
        <v>96</v>
      </c>
      <c r="F1308" s="26" t="n">
        <v>72</v>
      </c>
      <c r="G1308" s="26" t="n">
        <f aca="false">+(E1308+F1308)/2</f>
        <v>84</v>
      </c>
    </row>
    <row r="1309" customFormat="false" ht="12.75" hidden="false" customHeight="false" outlineLevel="0" collapsed="false">
      <c r="B1309" s="26" t="n">
        <v>1993</v>
      </c>
      <c r="C1309" s="26" t="n">
        <v>7</v>
      </c>
      <c r="D1309" s="26" t="n">
        <v>29</v>
      </c>
      <c r="E1309" s="26" t="n">
        <v>94</v>
      </c>
      <c r="F1309" s="26" t="n">
        <v>72</v>
      </c>
      <c r="G1309" s="26" t="n">
        <f aca="false">+(E1309+F1309)/2</f>
        <v>83</v>
      </c>
    </row>
    <row r="1310" customFormat="false" ht="12.75" hidden="false" customHeight="false" outlineLevel="0" collapsed="false">
      <c r="B1310" s="26" t="n">
        <v>1993</v>
      </c>
      <c r="C1310" s="26" t="n">
        <v>7</v>
      </c>
      <c r="D1310" s="26" t="n">
        <v>30</v>
      </c>
      <c r="E1310" s="26" t="n">
        <v>89</v>
      </c>
      <c r="F1310" s="26" t="n">
        <v>72</v>
      </c>
      <c r="G1310" s="26" t="n">
        <f aca="false">+(E1310+F1310)/2</f>
        <v>80.5</v>
      </c>
    </row>
    <row r="1311" customFormat="false" ht="12.75" hidden="false" customHeight="false" outlineLevel="0" collapsed="false">
      <c r="B1311" s="26" t="n">
        <v>1993</v>
      </c>
      <c r="C1311" s="26" t="n">
        <v>7</v>
      </c>
      <c r="D1311" s="26" t="n">
        <v>31</v>
      </c>
      <c r="E1311" s="26" t="n">
        <v>90</v>
      </c>
      <c r="F1311" s="26" t="n">
        <v>68</v>
      </c>
      <c r="G1311" s="26" t="n">
        <f aca="false">+(E1311+F1311)/2</f>
        <v>79</v>
      </c>
    </row>
    <row r="1312" customFormat="false" ht="12.75" hidden="false" customHeight="false" outlineLevel="0" collapsed="false">
      <c r="B1312" s="26" t="n">
        <v>1993</v>
      </c>
      <c r="C1312" s="26" t="n">
        <v>8</v>
      </c>
      <c r="D1312" s="26" t="n">
        <v>1</v>
      </c>
      <c r="E1312" s="26" t="n">
        <v>92</v>
      </c>
      <c r="F1312" s="26" t="n">
        <v>69</v>
      </c>
      <c r="G1312" s="26" t="n">
        <f aca="false">+(E1312+F1312)/2</f>
        <v>80.5</v>
      </c>
    </row>
    <row r="1313" customFormat="false" ht="12.75" hidden="false" customHeight="false" outlineLevel="0" collapsed="false">
      <c r="B1313" s="26" t="n">
        <v>1993</v>
      </c>
      <c r="C1313" s="26" t="n">
        <v>8</v>
      </c>
      <c r="D1313" s="26" t="n">
        <v>2</v>
      </c>
      <c r="E1313" s="26" t="n">
        <v>94</v>
      </c>
      <c r="F1313" s="26" t="n">
        <v>72</v>
      </c>
      <c r="G1313" s="26" t="n">
        <f aca="false">+(E1313+F1313)/2</f>
        <v>83</v>
      </c>
    </row>
    <row r="1314" customFormat="false" ht="12.75" hidden="false" customHeight="false" outlineLevel="0" collapsed="false">
      <c r="B1314" s="26" t="n">
        <v>1993</v>
      </c>
      <c r="C1314" s="26" t="n">
        <v>8</v>
      </c>
      <c r="D1314" s="26" t="n">
        <v>3</v>
      </c>
      <c r="E1314" s="26" t="n">
        <v>94</v>
      </c>
      <c r="F1314" s="26" t="n">
        <v>76</v>
      </c>
      <c r="G1314" s="26" t="n">
        <f aca="false">+(E1314+F1314)/2</f>
        <v>85</v>
      </c>
    </row>
    <row r="1315" customFormat="false" ht="12.75" hidden="false" customHeight="false" outlineLevel="0" collapsed="false">
      <c r="B1315" s="26" t="n">
        <v>1993</v>
      </c>
      <c r="C1315" s="26" t="n">
        <v>8</v>
      </c>
      <c r="D1315" s="26" t="n">
        <v>4</v>
      </c>
      <c r="E1315" s="26" t="n">
        <v>96</v>
      </c>
      <c r="F1315" s="26" t="n">
        <v>73</v>
      </c>
      <c r="G1315" s="26" t="n">
        <f aca="false">+(E1315+F1315)/2</f>
        <v>84.5</v>
      </c>
    </row>
    <row r="1316" customFormat="false" ht="12.75" hidden="false" customHeight="false" outlineLevel="0" collapsed="false">
      <c r="B1316" s="26" t="n">
        <v>1993</v>
      </c>
      <c r="C1316" s="26" t="n">
        <v>8</v>
      </c>
      <c r="D1316" s="26" t="n">
        <v>5</v>
      </c>
      <c r="E1316" s="26" t="n">
        <v>86</v>
      </c>
      <c r="F1316" s="26" t="n">
        <v>67</v>
      </c>
      <c r="G1316" s="26" t="n">
        <f aca="false">+(E1316+F1316)/2</f>
        <v>76.5</v>
      </c>
    </row>
    <row r="1317" customFormat="false" ht="12.75" hidden="false" customHeight="false" outlineLevel="0" collapsed="false">
      <c r="B1317" s="26" t="n">
        <v>1993</v>
      </c>
      <c r="C1317" s="26" t="n">
        <v>8</v>
      </c>
      <c r="D1317" s="26" t="n">
        <v>6</v>
      </c>
      <c r="E1317" s="26" t="n">
        <v>75</v>
      </c>
      <c r="F1317" s="26" t="n">
        <v>62</v>
      </c>
      <c r="G1317" s="26" t="n">
        <f aca="false">+(E1317+F1317)/2</f>
        <v>68.5</v>
      </c>
    </row>
    <row r="1318" customFormat="false" ht="12.75" hidden="false" customHeight="false" outlineLevel="0" collapsed="false">
      <c r="B1318" s="26" t="n">
        <v>1993</v>
      </c>
      <c r="C1318" s="26" t="n">
        <v>8</v>
      </c>
      <c r="D1318" s="26" t="n">
        <v>7</v>
      </c>
      <c r="E1318" s="26" t="n">
        <v>73</v>
      </c>
      <c r="F1318" s="26" t="n">
        <v>62</v>
      </c>
      <c r="G1318" s="26" t="n">
        <f aca="false">+(E1318+F1318)/2</f>
        <v>67.5</v>
      </c>
    </row>
    <row r="1319" customFormat="false" ht="12.75" hidden="false" customHeight="false" outlineLevel="0" collapsed="false">
      <c r="B1319" s="26" t="n">
        <v>1993</v>
      </c>
      <c r="C1319" s="26" t="n">
        <v>8</v>
      </c>
      <c r="D1319" s="26" t="n">
        <v>8</v>
      </c>
      <c r="E1319" s="26" t="n">
        <v>86</v>
      </c>
      <c r="F1319" s="26" t="n">
        <v>62</v>
      </c>
      <c r="G1319" s="26" t="n">
        <f aca="false">+(E1319+F1319)/2</f>
        <v>74</v>
      </c>
    </row>
    <row r="1320" customFormat="false" ht="12.75" hidden="false" customHeight="false" outlineLevel="0" collapsed="false">
      <c r="B1320" s="26" t="n">
        <v>1993</v>
      </c>
      <c r="C1320" s="26" t="n">
        <v>8</v>
      </c>
      <c r="D1320" s="26" t="n">
        <v>9</v>
      </c>
      <c r="E1320" s="26" t="n">
        <v>83</v>
      </c>
      <c r="F1320" s="26" t="n">
        <v>68</v>
      </c>
      <c r="G1320" s="26" t="n">
        <f aca="false">+(E1320+F1320)/2</f>
        <v>75.5</v>
      </c>
    </row>
    <row r="1321" customFormat="false" ht="12.75" hidden="false" customHeight="false" outlineLevel="0" collapsed="false">
      <c r="B1321" s="26" t="n">
        <v>1993</v>
      </c>
      <c r="C1321" s="26" t="n">
        <v>8</v>
      </c>
      <c r="D1321" s="26" t="n">
        <v>10</v>
      </c>
      <c r="E1321" s="26" t="n">
        <v>84</v>
      </c>
      <c r="F1321" s="26" t="n">
        <v>66</v>
      </c>
      <c r="G1321" s="26" t="n">
        <f aca="false">+(E1321+F1321)/2</f>
        <v>75</v>
      </c>
    </row>
    <row r="1322" customFormat="false" ht="12.75" hidden="false" customHeight="false" outlineLevel="0" collapsed="false">
      <c r="B1322" s="26" t="n">
        <v>1993</v>
      </c>
      <c r="C1322" s="26" t="n">
        <v>8</v>
      </c>
      <c r="D1322" s="26" t="n">
        <v>11</v>
      </c>
      <c r="E1322" s="26" t="n">
        <v>82</v>
      </c>
      <c r="F1322" s="26" t="n">
        <v>67</v>
      </c>
      <c r="G1322" s="26" t="n">
        <f aca="false">+(E1322+F1322)/2</f>
        <v>74.5</v>
      </c>
    </row>
    <row r="1323" customFormat="false" ht="12.75" hidden="false" customHeight="false" outlineLevel="0" collapsed="false">
      <c r="B1323" s="26" t="n">
        <v>1993</v>
      </c>
      <c r="C1323" s="26" t="n">
        <v>8</v>
      </c>
      <c r="D1323" s="26" t="n">
        <v>12</v>
      </c>
      <c r="E1323" s="26" t="n">
        <v>76</v>
      </c>
      <c r="F1323" s="26" t="n">
        <v>67</v>
      </c>
      <c r="G1323" s="26" t="n">
        <f aca="false">+(E1323+F1323)/2</f>
        <v>71.5</v>
      </c>
    </row>
    <row r="1324" customFormat="false" ht="12.75" hidden="false" customHeight="false" outlineLevel="0" collapsed="false">
      <c r="B1324" s="26" t="n">
        <v>1993</v>
      </c>
      <c r="C1324" s="26" t="n">
        <v>8</v>
      </c>
      <c r="D1324" s="26" t="n">
        <v>13</v>
      </c>
      <c r="E1324" s="26" t="n">
        <v>84</v>
      </c>
      <c r="F1324" s="26" t="n">
        <v>66</v>
      </c>
      <c r="G1324" s="26" t="n">
        <f aca="false">+(E1324+F1324)/2</f>
        <v>75</v>
      </c>
    </row>
    <row r="1325" customFormat="false" ht="12.75" hidden="false" customHeight="false" outlineLevel="0" collapsed="false">
      <c r="B1325" s="26" t="n">
        <v>1993</v>
      </c>
      <c r="C1325" s="26" t="n">
        <v>8</v>
      </c>
      <c r="D1325" s="26" t="n">
        <v>14</v>
      </c>
      <c r="E1325" s="26" t="n">
        <v>90</v>
      </c>
      <c r="F1325" s="26" t="n">
        <v>71</v>
      </c>
      <c r="G1325" s="26" t="n">
        <f aca="false">+(E1325+F1325)/2</f>
        <v>80.5</v>
      </c>
    </row>
    <row r="1326" customFormat="false" ht="12.75" hidden="false" customHeight="false" outlineLevel="0" collapsed="false">
      <c r="B1326" s="26" t="n">
        <v>1993</v>
      </c>
      <c r="C1326" s="26" t="n">
        <v>8</v>
      </c>
      <c r="D1326" s="26" t="n">
        <v>15</v>
      </c>
      <c r="E1326" s="26" t="n">
        <v>93</v>
      </c>
      <c r="F1326" s="26" t="n">
        <v>72</v>
      </c>
      <c r="G1326" s="26" t="n">
        <f aca="false">+(E1326+F1326)/2</f>
        <v>82.5</v>
      </c>
    </row>
    <row r="1327" customFormat="false" ht="12.75" hidden="false" customHeight="false" outlineLevel="0" collapsed="false">
      <c r="B1327" s="26" t="n">
        <v>1993</v>
      </c>
      <c r="C1327" s="26" t="n">
        <v>8</v>
      </c>
      <c r="D1327" s="26" t="n">
        <v>16</v>
      </c>
      <c r="E1327" s="26" t="n">
        <v>86</v>
      </c>
      <c r="F1327" s="26" t="n">
        <v>68</v>
      </c>
      <c r="G1327" s="26" t="n">
        <f aca="false">+(E1327+F1327)/2</f>
        <v>77</v>
      </c>
    </row>
    <row r="1328" customFormat="false" ht="12.75" hidden="false" customHeight="false" outlineLevel="0" collapsed="false">
      <c r="B1328" s="26" t="n">
        <v>1993</v>
      </c>
      <c r="C1328" s="26" t="n">
        <v>8</v>
      </c>
      <c r="D1328" s="26" t="n">
        <v>17</v>
      </c>
      <c r="E1328" s="26" t="n">
        <v>75</v>
      </c>
      <c r="F1328" s="26" t="n">
        <v>66</v>
      </c>
      <c r="G1328" s="26" t="n">
        <f aca="false">+(E1328+F1328)/2</f>
        <v>70.5</v>
      </c>
    </row>
    <row r="1329" customFormat="false" ht="12.75" hidden="false" customHeight="false" outlineLevel="0" collapsed="false">
      <c r="B1329" s="26" t="n">
        <v>1993</v>
      </c>
      <c r="C1329" s="26" t="n">
        <v>8</v>
      </c>
      <c r="D1329" s="26" t="n">
        <v>18</v>
      </c>
      <c r="E1329" s="26" t="n">
        <v>77</v>
      </c>
      <c r="F1329" s="26" t="n">
        <v>68</v>
      </c>
      <c r="G1329" s="26" t="n">
        <f aca="false">+(E1329+F1329)/2</f>
        <v>72.5</v>
      </c>
    </row>
    <row r="1330" customFormat="false" ht="12.75" hidden="false" customHeight="false" outlineLevel="0" collapsed="false">
      <c r="B1330" s="26" t="n">
        <v>1993</v>
      </c>
      <c r="C1330" s="26" t="n">
        <v>8</v>
      </c>
      <c r="D1330" s="26" t="n">
        <v>19</v>
      </c>
      <c r="E1330" s="26" t="n">
        <v>83</v>
      </c>
      <c r="F1330" s="26" t="n">
        <v>65</v>
      </c>
      <c r="G1330" s="26" t="n">
        <f aca="false">+(E1330+F1330)/2</f>
        <v>74</v>
      </c>
    </row>
    <row r="1331" customFormat="false" ht="12.75" hidden="false" customHeight="false" outlineLevel="0" collapsed="false">
      <c r="B1331" s="26" t="n">
        <v>1993</v>
      </c>
      <c r="C1331" s="26" t="n">
        <v>8</v>
      </c>
      <c r="D1331" s="26" t="n">
        <v>20</v>
      </c>
      <c r="E1331" s="26" t="n">
        <v>82</v>
      </c>
      <c r="F1331" s="26" t="n">
        <v>69</v>
      </c>
      <c r="G1331" s="26" t="n">
        <f aca="false">+(E1331+F1331)/2</f>
        <v>75.5</v>
      </c>
    </row>
    <row r="1332" customFormat="false" ht="12.75" hidden="false" customHeight="false" outlineLevel="0" collapsed="false">
      <c r="B1332" s="26" t="n">
        <v>1993</v>
      </c>
      <c r="C1332" s="26" t="n">
        <v>8</v>
      </c>
      <c r="D1332" s="26" t="n">
        <v>21</v>
      </c>
      <c r="E1332" s="26" t="n">
        <v>84</v>
      </c>
      <c r="F1332" s="26" t="n">
        <v>67</v>
      </c>
      <c r="G1332" s="26" t="n">
        <f aca="false">+(E1332+F1332)/2</f>
        <v>75.5</v>
      </c>
    </row>
    <row r="1333" customFormat="false" ht="12.75" hidden="false" customHeight="false" outlineLevel="0" collapsed="false">
      <c r="B1333" s="26" t="n">
        <v>1993</v>
      </c>
      <c r="C1333" s="26" t="n">
        <v>8</v>
      </c>
      <c r="D1333" s="26" t="n">
        <v>22</v>
      </c>
      <c r="E1333" s="26" t="n">
        <v>82</v>
      </c>
      <c r="F1333" s="26" t="n">
        <v>60</v>
      </c>
      <c r="G1333" s="26" t="n">
        <f aca="false">+(E1333+F1333)/2</f>
        <v>71</v>
      </c>
    </row>
    <row r="1334" customFormat="false" ht="12.75" hidden="false" customHeight="false" outlineLevel="0" collapsed="false">
      <c r="B1334" s="26" t="n">
        <v>1993</v>
      </c>
      <c r="C1334" s="26" t="n">
        <v>8</v>
      </c>
      <c r="D1334" s="26" t="n">
        <v>23</v>
      </c>
      <c r="E1334" s="26" t="n">
        <v>86</v>
      </c>
      <c r="F1334" s="26" t="n">
        <v>66</v>
      </c>
      <c r="G1334" s="26" t="n">
        <f aca="false">+(E1334+F1334)/2</f>
        <v>76</v>
      </c>
    </row>
    <row r="1335" customFormat="false" ht="12.75" hidden="false" customHeight="false" outlineLevel="0" collapsed="false">
      <c r="B1335" s="26" t="n">
        <v>1993</v>
      </c>
      <c r="C1335" s="26" t="n">
        <v>8</v>
      </c>
      <c r="D1335" s="26" t="n">
        <v>24</v>
      </c>
      <c r="E1335" s="26" t="n">
        <v>84</v>
      </c>
      <c r="F1335" s="26" t="n">
        <v>69</v>
      </c>
      <c r="G1335" s="26" t="n">
        <f aca="false">+(E1335+F1335)/2</f>
        <v>76.5</v>
      </c>
    </row>
    <row r="1336" customFormat="false" ht="12.75" hidden="false" customHeight="false" outlineLevel="0" collapsed="false">
      <c r="B1336" s="26" t="n">
        <v>1993</v>
      </c>
      <c r="C1336" s="26" t="n">
        <v>8</v>
      </c>
      <c r="D1336" s="26" t="n">
        <v>25</v>
      </c>
      <c r="E1336" s="26" t="n">
        <v>94</v>
      </c>
      <c r="F1336" s="26" t="n">
        <v>72</v>
      </c>
      <c r="G1336" s="26" t="n">
        <f aca="false">+(E1336+F1336)/2</f>
        <v>83</v>
      </c>
    </row>
    <row r="1337" customFormat="false" ht="12.75" hidden="false" customHeight="false" outlineLevel="0" collapsed="false">
      <c r="B1337" s="26" t="n">
        <v>1993</v>
      </c>
      <c r="C1337" s="26" t="n">
        <v>8</v>
      </c>
      <c r="D1337" s="26" t="n">
        <v>26</v>
      </c>
      <c r="E1337" s="26" t="n">
        <v>96</v>
      </c>
      <c r="F1337" s="26" t="n">
        <v>73</v>
      </c>
      <c r="G1337" s="26" t="n">
        <f aca="false">+(E1337+F1337)/2</f>
        <v>84.5</v>
      </c>
    </row>
    <row r="1338" customFormat="false" ht="12.75" hidden="false" customHeight="false" outlineLevel="0" collapsed="false">
      <c r="B1338" s="26" t="n">
        <v>1993</v>
      </c>
      <c r="C1338" s="26" t="n">
        <v>8</v>
      </c>
      <c r="D1338" s="26" t="n">
        <v>27</v>
      </c>
      <c r="E1338" s="26" t="n">
        <v>96</v>
      </c>
      <c r="F1338" s="26" t="n">
        <v>73</v>
      </c>
      <c r="G1338" s="26" t="n">
        <f aca="false">+(E1338+F1338)/2</f>
        <v>84.5</v>
      </c>
    </row>
    <row r="1339" customFormat="false" ht="12.75" hidden="false" customHeight="false" outlineLevel="0" collapsed="false">
      <c r="B1339" s="26" t="n">
        <v>1993</v>
      </c>
      <c r="C1339" s="26" t="n">
        <v>8</v>
      </c>
      <c r="D1339" s="26" t="n">
        <v>28</v>
      </c>
      <c r="E1339" s="26" t="n">
        <v>95</v>
      </c>
      <c r="F1339" s="26" t="n">
        <v>71</v>
      </c>
      <c r="G1339" s="26" t="n">
        <f aca="false">+(E1339+F1339)/2</f>
        <v>83</v>
      </c>
    </row>
    <row r="1340" customFormat="false" ht="12.75" hidden="false" customHeight="false" outlineLevel="0" collapsed="false">
      <c r="B1340" s="26" t="n">
        <v>1993</v>
      </c>
      <c r="C1340" s="26" t="n">
        <v>8</v>
      </c>
      <c r="D1340" s="26" t="n">
        <v>29</v>
      </c>
      <c r="E1340" s="26" t="n">
        <v>88</v>
      </c>
      <c r="F1340" s="26" t="n">
        <v>70</v>
      </c>
      <c r="G1340" s="26" t="n">
        <f aca="false">+(E1340+F1340)/2</f>
        <v>79</v>
      </c>
    </row>
    <row r="1341" customFormat="false" ht="12.75" hidden="false" customHeight="false" outlineLevel="0" collapsed="false">
      <c r="B1341" s="26" t="n">
        <v>1993</v>
      </c>
      <c r="C1341" s="26" t="n">
        <v>8</v>
      </c>
      <c r="D1341" s="26" t="n">
        <v>30</v>
      </c>
      <c r="E1341" s="26" t="n">
        <v>85</v>
      </c>
      <c r="F1341" s="26" t="n">
        <v>71</v>
      </c>
      <c r="G1341" s="26" t="n">
        <f aca="false">+(E1341+F1341)/2</f>
        <v>78</v>
      </c>
    </row>
    <row r="1342" customFormat="false" ht="12.75" hidden="false" customHeight="false" outlineLevel="0" collapsed="false">
      <c r="B1342" s="26" t="n">
        <v>1993</v>
      </c>
      <c r="C1342" s="26" t="n">
        <v>8</v>
      </c>
      <c r="D1342" s="26" t="n">
        <v>31</v>
      </c>
      <c r="E1342" s="26" t="n">
        <v>85</v>
      </c>
      <c r="F1342" s="26" t="n">
        <v>71</v>
      </c>
      <c r="G1342" s="26" t="n">
        <f aca="false">+(E1342+F1342)/2</f>
        <v>78</v>
      </c>
    </row>
    <row r="1343" customFormat="false" ht="12.75" hidden="false" customHeight="false" outlineLevel="0" collapsed="false">
      <c r="B1343" s="26" t="n">
        <v>1993</v>
      </c>
      <c r="C1343" s="26" t="n">
        <v>9</v>
      </c>
      <c r="D1343" s="26" t="n">
        <v>1</v>
      </c>
      <c r="E1343" s="26" t="n">
        <v>90</v>
      </c>
      <c r="F1343" s="26" t="n">
        <v>73</v>
      </c>
      <c r="G1343" s="26" t="n">
        <f aca="false">+(E1343+F1343)/2</f>
        <v>81.5</v>
      </c>
    </row>
    <row r="1344" customFormat="false" ht="12.75" hidden="false" customHeight="false" outlineLevel="0" collapsed="false">
      <c r="B1344" s="26" t="n">
        <v>1993</v>
      </c>
      <c r="C1344" s="26" t="n">
        <v>9</v>
      </c>
      <c r="D1344" s="26" t="n">
        <v>2</v>
      </c>
      <c r="E1344" s="26" t="n">
        <v>76</v>
      </c>
      <c r="F1344" s="26" t="n">
        <v>70</v>
      </c>
      <c r="G1344" s="26" t="n">
        <f aca="false">+(E1344+F1344)/2</f>
        <v>73</v>
      </c>
    </row>
    <row r="1345" customFormat="false" ht="12.75" hidden="false" customHeight="false" outlineLevel="0" collapsed="false">
      <c r="B1345" s="26" t="n">
        <v>1993</v>
      </c>
      <c r="C1345" s="26" t="n">
        <v>9</v>
      </c>
      <c r="D1345" s="26" t="n">
        <v>3</v>
      </c>
      <c r="E1345" s="26" t="n">
        <v>95</v>
      </c>
      <c r="F1345" s="26" t="n">
        <v>76</v>
      </c>
      <c r="G1345" s="26" t="n">
        <f aca="false">+(E1345+F1345)/2</f>
        <v>85.5</v>
      </c>
    </row>
    <row r="1346" customFormat="false" ht="12.75" hidden="false" customHeight="false" outlineLevel="0" collapsed="false">
      <c r="B1346" s="26" t="n">
        <v>1993</v>
      </c>
      <c r="C1346" s="26" t="n">
        <v>9</v>
      </c>
      <c r="D1346" s="26" t="n">
        <v>4</v>
      </c>
      <c r="E1346" s="26" t="n">
        <v>79</v>
      </c>
      <c r="F1346" s="26" t="n">
        <v>67</v>
      </c>
      <c r="G1346" s="26" t="n">
        <f aca="false">+(E1346+F1346)/2</f>
        <v>73</v>
      </c>
    </row>
    <row r="1347" customFormat="false" ht="12.75" hidden="false" customHeight="false" outlineLevel="0" collapsed="false">
      <c r="B1347" s="26" t="n">
        <v>1993</v>
      </c>
      <c r="C1347" s="26" t="n">
        <v>9</v>
      </c>
      <c r="D1347" s="26" t="n">
        <v>5</v>
      </c>
      <c r="E1347" s="26" t="n">
        <v>86</v>
      </c>
      <c r="F1347" s="26" t="n">
        <v>66</v>
      </c>
      <c r="G1347" s="26" t="n">
        <f aca="false">+(E1347+F1347)/2</f>
        <v>76</v>
      </c>
    </row>
    <row r="1348" customFormat="false" ht="12.75" hidden="false" customHeight="false" outlineLevel="0" collapsed="false">
      <c r="B1348" s="26" t="n">
        <v>1993</v>
      </c>
      <c r="C1348" s="26" t="n">
        <v>9</v>
      </c>
      <c r="D1348" s="26" t="n">
        <v>6</v>
      </c>
      <c r="E1348" s="26" t="n">
        <v>85</v>
      </c>
      <c r="F1348" s="26" t="n">
        <v>64</v>
      </c>
      <c r="G1348" s="26" t="n">
        <f aca="false">+(E1348+F1348)/2</f>
        <v>74.5</v>
      </c>
    </row>
    <row r="1349" customFormat="false" ht="12.75" hidden="false" customHeight="false" outlineLevel="0" collapsed="false">
      <c r="B1349" s="26" t="n">
        <v>1993</v>
      </c>
      <c r="C1349" s="26" t="n">
        <v>9</v>
      </c>
      <c r="D1349" s="26" t="n">
        <v>7</v>
      </c>
      <c r="E1349" s="26" t="n">
        <v>79</v>
      </c>
      <c r="F1349" s="26" t="n">
        <v>67</v>
      </c>
      <c r="G1349" s="26" t="n">
        <f aca="false">+(E1349+F1349)/2</f>
        <v>73</v>
      </c>
    </row>
    <row r="1350" customFormat="false" ht="12.75" hidden="false" customHeight="false" outlineLevel="0" collapsed="false">
      <c r="B1350" s="26" t="n">
        <v>1993</v>
      </c>
      <c r="C1350" s="26" t="n">
        <v>9</v>
      </c>
      <c r="D1350" s="26" t="n">
        <v>8</v>
      </c>
      <c r="E1350" s="26" t="n">
        <v>68</v>
      </c>
      <c r="F1350" s="26" t="n">
        <v>65</v>
      </c>
      <c r="G1350" s="26" t="n">
        <f aca="false">+(E1350+F1350)/2</f>
        <v>66.5</v>
      </c>
    </row>
    <row r="1351" customFormat="false" ht="12.75" hidden="false" customHeight="false" outlineLevel="0" collapsed="false">
      <c r="B1351" s="26" t="n">
        <v>1993</v>
      </c>
      <c r="C1351" s="26" t="n">
        <v>9</v>
      </c>
      <c r="D1351" s="26" t="n">
        <v>9</v>
      </c>
      <c r="E1351" s="26" t="n">
        <v>78</v>
      </c>
      <c r="F1351" s="26" t="n">
        <v>66</v>
      </c>
      <c r="G1351" s="26" t="n">
        <f aca="false">+(E1351+F1351)/2</f>
        <v>72</v>
      </c>
    </row>
    <row r="1352" customFormat="false" ht="12.75" hidden="false" customHeight="false" outlineLevel="0" collapsed="false">
      <c r="B1352" s="26" t="n">
        <v>1993</v>
      </c>
      <c r="C1352" s="26" t="n">
        <v>9</v>
      </c>
      <c r="D1352" s="26" t="n">
        <v>10</v>
      </c>
      <c r="E1352" s="26" t="n">
        <v>81</v>
      </c>
      <c r="F1352" s="26" t="n">
        <v>62</v>
      </c>
      <c r="G1352" s="26" t="n">
        <f aca="false">+(E1352+F1352)/2</f>
        <v>71.5</v>
      </c>
    </row>
    <row r="1353" customFormat="false" ht="12.75" hidden="false" customHeight="false" outlineLevel="0" collapsed="false">
      <c r="B1353" s="26" t="n">
        <v>1993</v>
      </c>
      <c r="C1353" s="26" t="n">
        <v>9</v>
      </c>
      <c r="D1353" s="26" t="n">
        <v>11</v>
      </c>
      <c r="E1353" s="26" t="n">
        <v>69</v>
      </c>
      <c r="F1353" s="26" t="n">
        <v>55</v>
      </c>
      <c r="G1353" s="26" t="n">
        <f aca="false">+(E1353+F1353)/2</f>
        <v>62</v>
      </c>
    </row>
    <row r="1354" customFormat="false" ht="12.75" hidden="false" customHeight="false" outlineLevel="0" collapsed="false">
      <c r="B1354" s="26" t="n">
        <v>1993</v>
      </c>
      <c r="C1354" s="26" t="n">
        <v>9</v>
      </c>
      <c r="D1354" s="26" t="n">
        <v>12</v>
      </c>
      <c r="E1354" s="26" t="n">
        <v>75</v>
      </c>
      <c r="F1354" s="26" t="n">
        <v>53</v>
      </c>
      <c r="G1354" s="26" t="n">
        <f aca="false">+(E1354+F1354)/2</f>
        <v>64</v>
      </c>
    </row>
    <row r="1355" customFormat="false" ht="12.75" hidden="false" customHeight="false" outlineLevel="0" collapsed="false">
      <c r="B1355" s="26" t="n">
        <v>1993</v>
      </c>
      <c r="C1355" s="26" t="n">
        <v>9</v>
      </c>
      <c r="D1355" s="26" t="n">
        <v>13</v>
      </c>
      <c r="E1355" s="26" t="n">
        <v>84</v>
      </c>
      <c r="F1355" s="26" t="n">
        <v>65</v>
      </c>
      <c r="G1355" s="26" t="n">
        <f aca="false">+(E1355+F1355)/2</f>
        <v>74.5</v>
      </c>
    </row>
    <row r="1356" customFormat="false" ht="12.75" hidden="false" customHeight="false" outlineLevel="0" collapsed="false">
      <c r="B1356" s="26" t="n">
        <v>1993</v>
      </c>
      <c r="C1356" s="26" t="n">
        <v>9</v>
      </c>
      <c r="D1356" s="26" t="n">
        <v>14</v>
      </c>
      <c r="E1356" s="26" t="n">
        <v>86</v>
      </c>
      <c r="F1356" s="26" t="n">
        <v>66</v>
      </c>
      <c r="G1356" s="26" t="n">
        <f aca="false">+(E1356+F1356)/2</f>
        <v>76</v>
      </c>
    </row>
    <row r="1357" customFormat="false" ht="12.75" hidden="false" customHeight="false" outlineLevel="0" collapsed="false">
      <c r="B1357" s="26" t="n">
        <v>1993</v>
      </c>
      <c r="C1357" s="26" t="n">
        <v>9</v>
      </c>
      <c r="D1357" s="26" t="n">
        <v>15</v>
      </c>
      <c r="E1357" s="26" t="n">
        <v>90</v>
      </c>
      <c r="F1357" s="26" t="n">
        <v>69</v>
      </c>
      <c r="G1357" s="26" t="n">
        <f aca="false">+(E1357+F1357)/2</f>
        <v>79.5</v>
      </c>
    </row>
    <row r="1358" customFormat="false" ht="12.75" hidden="false" customHeight="false" outlineLevel="0" collapsed="false">
      <c r="B1358" s="26" t="n">
        <v>1993</v>
      </c>
      <c r="C1358" s="26" t="n">
        <v>9</v>
      </c>
      <c r="D1358" s="26" t="n">
        <v>16</v>
      </c>
      <c r="E1358" s="26" t="n">
        <v>69</v>
      </c>
      <c r="F1358" s="26" t="n">
        <v>56</v>
      </c>
      <c r="G1358" s="26" t="n">
        <f aca="false">+(E1358+F1358)/2</f>
        <v>62.5</v>
      </c>
    </row>
    <row r="1359" customFormat="false" ht="12.75" hidden="false" customHeight="false" outlineLevel="0" collapsed="false">
      <c r="B1359" s="26" t="n">
        <v>1993</v>
      </c>
      <c r="C1359" s="26" t="n">
        <v>9</v>
      </c>
      <c r="D1359" s="26" t="n">
        <v>17</v>
      </c>
      <c r="E1359" s="26" t="n">
        <v>65</v>
      </c>
      <c r="F1359" s="26" t="n">
        <v>56</v>
      </c>
      <c r="G1359" s="26" t="n">
        <f aca="false">+(E1359+F1359)/2</f>
        <v>60.5</v>
      </c>
    </row>
    <row r="1360" customFormat="false" ht="12.75" hidden="false" customHeight="false" outlineLevel="0" collapsed="false">
      <c r="B1360" s="26" t="n">
        <v>1993</v>
      </c>
      <c r="C1360" s="26" t="n">
        <v>9</v>
      </c>
      <c r="D1360" s="26" t="n">
        <v>18</v>
      </c>
      <c r="E1360" s="26" t="n">
        <v>64</v>
      </c>
      <c r="F1360" s="26" t="n">
        <v>59</v>
      </c>
      <c r="G1360" s="26" t="n">
        <f aca="false">+(E1360+F1360)/2</f>
        <v>61.5</v>
      </c>
    </row>
    <row r="1361" customFormat="false" ht="12.75" hidden="false" customHeight="false" outlineLevel="0" collapsed="false">
      <c r="B1361" s="26" t="n">
        <v>1993</v>
      </c>
      <c r="C1361" s="26" t="n">
        <v>9</v>
      </c>
      <c r="D1361" s="26" t="n">
        <v>19</v>
      </c>
      <c r="E1361" s="26" t="n">
        <v>73</v>
      </c>
      <c r="F1361" s="26" t="n">
        <v>52</v>
      </c>
      <c r="G1361" s="26" t="n">
        <f aca="false">+(E1361+F1361)/2</f>
        <v>62.5</v>
      </c>
    </row>
    <row r="1362" customFormat="false" ht="12.75" hidden="false" customHeight="false" outlineLevel="0" collapsed="false">
      <c r="B1362" s="26" t="n">
        <v>1993</v>
      </c>
      <c r="C1362" s="26" t="n">
        <v>9</v>
      </c>
      <c r="D1362" s="26" t="n">
        <v>20</v>
      </c>
      <c r="E1362" s="26" t="n">
        <v>64</v>
      </c>
      <c r="F1362" s="26" t="n">
        <v>44</v>
      </c>
      <c r="G1362" s="26" t="n">
        <f aca="false">+(E1362+F1362)/2</f>
        <v>54</v>
      </c>
    </row>
    <row r="1363" customFormat="false" ht="12.75" hidden="false" customHeight="false" outlineLevel="0" collapsed="false">
      <c r="B1363" s="26" t="n">
        <v>1993</v>
      </c>
      <c r="C1363" s="26" t="n">
        <v>9</v>
      </c>
      <c r="D1363" s="26" t="n">
        <v>21</v>
      </c>
      <c r="E1363" s="26" t="n">
        <v>62</v>
      </c>
      <c r="F1363" s="26" t="n">
        <v>52</v>
      </c>
      <c r="G1363" s="26" t="n">
        <f aca="false">+(E1363+F1363)/2</f>
        <v>57</v>
      </c>
    </row>
    <row r="1364" customFormat="false" ht="12.75" hidden="false" customHeight="false" outlineLevel="0" collapsed="false">
      <c r="B1364" s="26" t="n">
        <v>1993</v>
      </c>
      <c r="C1364" s="26" t="n">
        <v>9</v>
      </c>
      <c r="D1364" s="26" t="n">
        <v>22</v>
      </c>
      <c r="E1364" s="26" t="n">
        <v>64</v>
      </c>
      <c r="F1364" s="26" t="n">
        <v>57</v>
      </c>
      <c r="G1364" s="26" t="n">
        <f aca="false">+(E1364+F1364)/2</f>
        <v>60.5</v>
      </c>
    </row>
    <row r="1365" customFormat="false" ht="12.75" hidden="false" customHeight="false" outlineLevel="0" collapsed="false">
      <c r="B1365" s="26" t="n">
        <v>1993</v>
      </c>
      <c r="C1365" s="26" t="n">
        <v>9</v>
      </c>
      <c r="D1365" s="26" t="n">
        <v>23</v>
      </c>
      <c r="E1365" s="26" t="n">
        <v>71</v>
      </c>
      <c r="F1365" s="26" t="n">
        <v>60</v>
      </c>
      <c r="G1365" s="26" t="n">
        <f aca="false">+(E1365+F1365)/2</f>
        <v>65.5</v>
      </c>
    </row>
    <row r="1366" customFormat="false" ht="12.75" hidden="false" customHeight="false" outlineLevel="0" collapsed="false">
      <c r="B1366" s="26" t="n">
        <v>1993</v>
      </c>
      <c r="C1366" s="26" t="n">
        <v>9</v>
      </c>
      <c r="D1366" s="26" t="n">
        <v>24</v>
      </c>
      <c r="E1366" s="26" t="n">
        <v>73</v>
      </c>
      <c r="F1366" s="26" t="n">
        <v>55</v>
      </c>
      <c r="G1366" s="26" t="n">
        <f aca="false">+(E1366+F1366)/2</f>
        <v>64</v>
      </c>
    </row>
    <row r="1367" customFormat="false" ht="12.75" hidden="false" customHeight="false" outlineLevel="0" collapsed="false">
      <c r="B1367" s="26" t="n">
        <v>1993</v>
      </c>
      <c r="C1367" s="26" t="n">
        <v>9</v>
      </c>
      <c r="D1367" s="26" t="n">
        <v>25</v>
      </c>
      <c r="E1367" s="26" t="n">
        <v>74</v>
      </c>
      <c r="F1367" s="26" t="n">
        <v>52</v>
      </c>
      <c r="G1367" s="26" t="n">
        <f aca="false">+(E1367+F1367)/2</f>
        <v>63</v>
      </c>
    </row>
    <row r="1368" customFormat="false" ht="12.75" hidden="false" customHeight="false" outlineLevel="0" collapsed="false">
      <c r="B1368" s="26" t="n">
        <v>1993</v>
      </c>
      <c r="C1368" s="26" t="n">
        <v>9</v>
      </c>
      <c r="D1368" s="26" t="n">
        <v>26</v>
      </c>
      <c r="E1368" s="26" t="n">
        <v>78</v>
      </c>
      <c r="F1368" s="26" t="n">
        <v>54</v>
      </c>
      <c r="G1368" s="26" t="n">
        <f aca="false">+(E1368+F1368)/2</f>
        <v>66</v>
      </c>
    </row>
    <row r="1369" customFormat="false" ht="12.75" hidden="false" customHeight="false" outlineLevel="0" collapsed="false">
      <c r="B1369" s="26" t="n">
        <v>1993</v>
      </c>
      <c r="C1369" s="26" t="n">
        <v>9</v>
      </c>
      <c r="D1369" s="26" t="n">
        <v>27</v>
      </c>
      <c r="E1369" s="26" t="n">
        <v>76</v>
      </c>
      <c r="F1369" s="26" t="n">
        <v>60</v>
      </c>
      <c r="G1369" s="26" t="n">
        <f aca="false">+(E1369+F1369)/2</f>
        <v>68</v>
      </c>
    </row>
    <row r="1370" customFormat="false" ht="12.75" hidden="false" customHeight="false" outlineLevel="0" collapsed="false">
      <c r="B1370" s="26" t="n">
        <v>1993</v>
      </c>
      <c r="C1370" s="26" t="n">
        <v>9</v>
      </c>
      <c r="D1370" s="26" t="n">
        <v>28</v>
      </c>
      <c r="E1370" s="26" t="n">
        <v>67</v>
      </c>
      <c r="F1370" s="26" t="n">
        <v>52</v>
      </c>
      <c r="G1370" s="26" t="n">
        <f aca="false">+(E1370+F1370)/2</f>
        <v>59.5</v>
      </c>
    </row>
    <row r="1371" customFormat="false" ht="12.75" hidden="false" customHeight="false" outlineLevel="0" collapsed="false">
      <c r="B1371" s="26" t="n">
        <v>1993</v>
      </c>
      <c r="C1371" s="26" t="n">
        <v>9</v>
      </c>
      <c r="D1371" s="26" t="n">
        <v>29</v>
      </c>
      <c r="E1371" s="26" t="n">
        <v>66</v>
      </c>
      <c r="F1371" s="26" t="n">
        <v>52</v>
      </c>
      <c r="G1371" s="26" t="n">
        <f aca="false">+(E1371+F1371)/2</f>
        <v>59</v>
      </c>
    </row>
    <row r="1372" customFormat="false" ht="12.75" hidden="false" customHeight="false" outlineLevel="0" collapsed="false">
      <c r="B1372" s="26" t="n">
        <v>1993</v>
      </c>
      <c r="C1372" s="26" t="n">
        <v>9</v>
      </c>
      <c r="D1372" s="26" t="n">
        <v>30</v>
      </c>
      <c r="E1372" s="26" t="n">
        <v>57</v>
      </c>
      <c r="F1372" s="26" t="n">
        <v>47</v>
      </c>
      <c r="G1372" s="26" t="n">
        <f aca="false">+(E1372+F1372)/2</f>
        <v>52</v>
      </c>
    </row>
    <row r="1373" customFormat="false" ht="12.75" hidden="false" customHeight="false" outlineLevel="0" collapsed="false">
      <c r="B1373" s="26" t="n">
        <v>1993</v>
      </c>
      <c r="C1373" s="26" t="n">
        <v>10</v>
      </c>
      <c r="D1373" s="26" t="n">
        <v>1</v>
      </c>
      <c r="E1373" s="26" t="n">
        <v>63</v>
      </c>
      <c r="F1373" s="26" t="n">
        <v>43</v>
      </c>
      <c r="G1373" s="26" t="n">
        <f aca="false">+(E1373+F1373)/2</f>
        <v>53</v>
      </c>
    </row>
    <row r="1374" customFormat="false" ht="12.75" hidden="false" customHeight="false" outlineLevel="0" collapsed="false">
      <c r="B1374" s="26" t="n">
        <v>1993</v>
      </c>
      <c r="C1374" s="26" t="n">
        <v>10</v>
      </c>
      <c r="D1374" s="26" t="n">
        <v>2</v>
      </c>
      <c r="E1374" s="26" t="n">
        <v>72</v>
      </c>
      <c r="F1374" s="26" t="n">
        <v>55</v>
      </c>
      <c r="G1374" s="26" t="n">
        <f aca="false">+(E1374+F1374)/2</f>
        <v>63.5</v>
      </c>
    </row>
    <row r="1375" customFormat="false" ht="12.75" hidden="false" customHeight="false" outlineLevel="0" collapsed="false">
      <c r="B1375" s="26" t="n">
        <v>1993</v>
      </c>
      <c r="C1375" s="26" t="n">
        <v>10</v>
      </c>
      <c r="D1375" s="26" t="n">
        <v>3</v>
      </c>
      <c r="E1375" s="26" t="n">
        <v>66</v>
      </c>
      <c r="F1375" s="26" t="n">
        <v>53</v>
      </c>
      <c r="G1375" s="26" t="n">
        <f aca="false">+(E1375+F1375)/2</f>
        <v>59.5</v>
      </c>
    </row>
    <row r="1376" customFormat="false" ht="12.75" hidden="false" customHeight="false" outlineLevel="0" collapsed="false">
      <c r="B1376" s="26" t="n">
        <v>1993</v>
      </c>
      <c r="C1376" s="26" t="n">
        <v>10</v>
      </c>
      <c r="D1376" s="26" t="n">
        <v>4</v>
      </c>
      <c r="E1376" s="26" t="n">
        <v>73</v>
      </c>
      <c r="F1376" s="26" t="n">
        <v>51</v>
      </c>
      <c r="G1376" s="26" t="n">
        <f aca="false">+(E1376+F1376)/2</f>
        <v>62</v>
      </c>
    </row>
    <row r="1377" customFormat="false" ht="12.75" hidden="false" customHeight="false" outlineLevel="0" collapsed="false">
      <c r="B1377" s="26" t="n">
        <v>1993</v>
      </c>
      <c r="C1377" s="26" t="n">
        <v>10</v>
      </c>
      <c r="D1377" s="26" t="n">
        <v>5</v>
      </c>
      <c r="E1377" s="26" t="n">
        <v>63</v>
      </c>
      <c r="F1377" s="26" t="n">
        <v>47</v>
      </c>
      <c r="G1377" s="26" t="n">
        <f aca="false">+(E1377+F1377)/2</f>
        <v>55</v>
      </c>
    </row>
    <row r="1378" customFormat="false" ht="12.75" hidden="false" customHeight="false" outlineLevel="0" collapsed="false">
      <c r="B1378" s="26" t="n">
        <v>1993</v>
      </c>
      <c r="C1378" s="26" t="n">
        <v>10</v>
      </c>
      <c r="D1378" s="26" t="n">
        <v>6</v>
      </c>
      <c r="E1378" s="26" t="n">
        <v>66</v>
      </c>
      <c r="F1378" s="26" t="n">
        <v>44</v>
      </c>
      <c r="G1378" s="26" t="n">
        <f aca="false">+(E1378+F1378)/2</f>
        <v>55</v>
      </c>
    </row>
    <row r="1379" customFormat="false" ht="12.75" hidden="false" customHeight="false" outlineLevel="0" collapsed="false">
      <c r="B1379" s="26" t="n">
        <v>1993</v>
      </c>
      <c r="C1379" s="26" t="n">
        <v>10</v>
      </c>
      <c r="D1379" s="26" t="n">
        <v>7</v>
      </c>
      <c r="E1379" s="26" t="n">
        <v>74</v>
      </c>
      <c r="F1379" s="26" t="n">
        <v>53</v>
      </c>
      <c r="G1379" s="26" t="n">
        <f aca="false">+(E1379+F1379)/2</f>
        <v>63.5</v>
      </c>
    </row>
    <row r="1380" customFormat="false" ht="12.75" hidden="false" customHeight="false" outlineLevel="0" collapsed="false">
      <c r="B1380" s="26" t="n">
        <v>1993</v>
      </c>
      <c r="C1380" s="26" t="n">
        <v>10</v>
      </c>
      <c r="D1380" s="26" t="n">
        <v>8</v>
      </c>
      <c r="E1380" s="26" t="n">
        <v>72</v>
      </c>
      <c r="F1380" s="26" t="n">
        <v>59</v>
      </c>
      <c r="G1380" s="26" t="n">
        <f aca="false">+(E1380+F1380)/2</f>
        <v>65.5</v>
      </c>
    </row>
    <row r="1381" customFormat="false" ht="12.75" hidden="false" customHeight="false" outlineLevel="0" collapsed="false">
      <c r="B1381" s="26" t="n">
        <v>1993</v>
      </c>
      <c r="C1381" s="26" t="n">
        <v>10</v>
      </c>
      <c r="D1381" s="26" t="n">
        <v>9</v>
      </c>
      <c r="E1381" s="26" t="n">
        <v>78</v>
      </c>
      <c r="F1381" s="26" t="n">
        <v>55</v>
      </c>
      <c r="G1381" s="26" t="n">
        <f aca="false">+(E1381+F1381)/2</f>
        <v>66.5</v>
      </c>
    </row>
    <row r="1382" customFormat="false" ht="12.75" hidden="false" customHeight="false" outlineLevel="0" collapsed="false">
      <c r="B1382" s="26" t="n">
        <v>1993</v>
      </c>
      <c r="C1382" s="26" t="n">
        <v>10</v>
      </c>
      <c r="D1382" s="26" t="n">
        <v>10</v>
      </c>
      <c r="E1382" s="26" t="n">
        <v>55</v>
      </c>
      <c r="F1382" s="26" t="n">
        <v>42</v>
      </c>
      <c r="G1382" s="26" t="n">
        <f aca="false">+(E1382+F1382)/2</f>
        <v>48.5</v>
      </c>
    </row>
    <row r="1383" customFormat="false" ht="12.75" hidden="false" customHeight="false" outlineLevel="0" collapsed="false">
      <c r="B1383" s="26" t="n">
        <v>1993</v>
      </c>
      <c r="C1383" s="26" t="n">
        <v>10</v>
      </c>
      <c r="D1383" s="26" t="n">
        <v>11</v>
      </c>
      <c r="E1383" s="26" t="n">
        <v>54</v>
      </c>
      <c r="F1383" s="26" t="n">
        <v>40</v>
      </c>
      <c r="G1383" s="26" t="n">
        <f aca="false">+(E1383+F1383)/2</f>
        <v>47</v>
      </c>
    </row>
    <row r="1384" customFormat="false" ht="12.75" hidden="false" customHeight="false" outlineLevel="0" collapsed="false">
      <c r="B1384" s="26" t="n">
        <v>1993</v>
      </c>
      <c r="C1384" s="26" t="n">
        <v>10</v>
      </c>
      <c r="D1384" s="26" t="n">
        <v>12</v>
      </c>
      <c r="E1384" s="26" t="n">
        <v>54</v>
      </c>
      <c r="F1384" s="26" t="n">
        <v>47</v>
      </c>
      <c r="G1384" s="26" t="n">
        <f aca="false">+(E1384+F1384)/2</f>
        <v>50.5</v>
      </c>
    </row>
    <row r="1385" customFormat="false" ht="12.75" hidden="false" customHeight="false" outlineLevel="0" collapsed="false">
      <c r="B1385" s="26" t="n">
        <v>1993</v>
      </c>
      <c r="C1385" s="26" t="n">
        <v>10</v>
      </c>
      <c r="D1385" s="26" t="n">
        <v>13</v>
      </c>
      <c r="E1385" s="26" t="n">
        <v>56</v>
      </c>
      <c r="F1385" s="26" t="n">
        <v>43</v>
      </c>
      <c r="G1385" s="26" t="n">
        <f aca="false">+(E1385+F1385)/2</f>
        <v>49.5</v>
      </c>
    </row>
    <row r="1386" customFormat="false" ht="12.75" hidden="false" customHeight="false" outlineLevel="0" collapsed="false">
      <c r="B1386" s="26" t="n">
        <v>1993</v>
      </c>
      <c r="C1386" s="26" t="n">
        <v>10</v>
      </c>
      <c r="D1386" s="26" t="n">
        <v>14</v>
      </c>
      <c r="E1386" s="26" t="n">
        <v>54</v>
      </c>
      <c r="F1386" s="26" t="n">
        <v>38</v>
      </c>
      <c r="G1386" s="26" t="n">
        <f aca="false">+(E1386+F1386)/2</f>
        <v>46</v>
      </c>
    </row>
    <row r="1387" customFormat="false" ht="12.75" hidden="false" customHeight="false" outlineLevel="0" collapsed="false">
      <c r="B1387" s="26" t="n">
        <v>1993</v>
      </c>
      <c r="C1387" s="26" t="n">
        <v>10</v>
      </c>
      <c r="D1387" s="26" t="n">
        <v>15</v>
      </c>
      <c r="E1387" s="26" t="n">
        <v>65</v>
      </c>
      <c r="F1387" s="26" t="n">
        <v>53</v>
      </c>
      <c r="G1387" s="26" t="n">
        <f aca="false">+(E1387+F1387)/2</f>
        <v>59</v>
      </c>
    </row>
    <row r="1388" customFormat="false" ht="12.75" hidden="false" customHeight="false" outlineLevel="0" collapsed="false">
      <c r="B1388" s="26" t="n">
        <v>1993</v>
      </c>
      <c r="C1388" s="26" t="n">
        <v>10</v>
      </c>
      <c r="D1388" s="26" t="n">
        <v>16</v>
      </c>
      <c r="E1388" s="26" t="n">
        <v>66</v>
      </c>
      <c r="F1388" s="26" t="n">
        <v>52</v>
      </c>
      <c r="G1388" s="26" t="n">
        <f aca="false">+(E1388+F1388)/2</f>
        <v>59</v>
      </c>
    </row>
    <row r="1389" customFormat="false" ht="12.75" hidden="false" customHeight="false" outlineLevel="0" collapsed="false">
      <c r="B1389" s="26" t="n">
        <v>1993</v>
      </c>
      <c r="C1389" s="26" t="n">
        <v>10</v>
      </c>
      <c r="D1389" s="26" t="n">
        <v>17</v>
      </c>
      <c r="E1389" s="26" t="n">
        <v>69</v>
      </c>
      <c r="F1389" s="26" t="n">
        <v>58</v>
      </c>
      <c r="G1389" s="26" t="n">
        <f aca="false">+(E1389+F1389)/2</f>
        <v>63.5</v>
      </c>
    </row>
    <row r="1390" customFormat="false" ht="12.75" hidden="false" customHeight="false" outlineLevel="0" collapsed="false">
      <c r="B1390" s="26" t="n">
        <v>1993</v>
      </c>
      <c r="C1390" s="26" t="n">
        <v>10</v>
      </c>
      <c r="D1390" s="26" t="n">
        <v>18</v>
      </c>
      <c r="E1390" s="26" t="n">
        <v>72</v>
      </c>
      <c r="F1390" s="26" t="n">
        <v>53</v>
      </c>
      <c r="G1390" s="26" t="n">
        <f aca="false">+(E1390+F1390)/2</f>
        <v>62.5</v>
      </c>
    </row>
    <row r="1391" customFormat="false" ht="12.75" hidden="false" customHeight="false" outlineLevel="0" collapsed="false">
      <c r="B1391" s="26" t="n">
        <v>1993</v>
      </c>
      <c r="C1391" s="26" t="n">
        <v>10</v>
      </c>
      <c r="D1391" s="26" t="n">
        <v>19</v>
      </c>
      <c r="E1391" s="26" t="n">
        <v>61</v>
      </c>
      <c r="F1391" s="26" t="n">
        <v>47</v>
      </c>
      <c r="G1391" s="26" t="n">
        <f aca="false">+(E1391+F1391)/2</f>
        <v>54</v>
      </c>
    </row>
    <row r="1392" customFormat="false" ht="12.75" hidden="false" customHeight="false" outlineLevel="0" collapsed="false">
      <c r="B1392" s="26" t="n">
        <v>1993</v>
      </c>
      <c r="C1392" s="26" t="n">
        <v>10</v>
      </c>
      <c r="D1392" s="26" t="n">
        <v>20</v>
      </c>
      <c r="E1392" s="26" t="n">
        <v>54</v>
      </c>
      <c r="F1392" s="26" t="n">
        <v>51</v>
      </c>
      <c r="G1392" s="26" t="n">
        <f aca="false">+(E1392+F1392)/2</f>
        <v>52.5</v>
      </c>
    </row>
    <row r="1393" customFormat="false" ht="12.75" hidden="false" customHeight="false" outlineLevel="0" collapsed="false">
      <c r="B1393" s="26" t="n">
        <v>1993</v>
      </c>
      <c r="C1393" s="26" t="n">
        <v>10</v>
      </c>
      <c r="D1393" s="26" t="n">
        <v>21</v>
      </c>
      <c r="E1393" s="26" t="n">
        <v>68</v>
      </c>
      <c r="F1393" s="26" t="n">
        <v>54</v>
      </c>
      <c r="G1393" s="26" t="n">
        <f aca="false">+(E1393+F1393)/2</f>
        <v>61</v>
      </c>
    </row>
    <row r="1394" customFormat="false" ht="12.75" hidden="false" customHeight="false" outlineLevel="0" collapsed="false">
      <c r="B1394" s="26" t="n">
        <v>1993</v>
      </c>
      <c r="C1394" s="26" t="n">
        <v>10</v>
      </c>
      <c r="D1394" s="26" t="n">
        <v>22</v>
      </c>
      <c r="E1394" s="26" t="n">
        <v>62</v>
      </c>
      <c r="F1394" s="26" t="n">
        <v>47</v>
      </c>
      <c r="G1394" s="26" t="n">
        <f aca="false">+(E1394+F1394)/2</f>
        <v>54.5</v>
      </c>
    </row>
    <row r="1395" customFormat="false" ht="12.75" hidden="false" customHeight="false" outlineLevel="0" collapsed="false">
      <c r="B1395" s="26" t="n">
        <v>1993</v>
      </c>
      <c r="C1395" s="26" t="n">
        <v>10</v>
      </c>
      <c r="D1395" s="26" t="n">
        <v>23</v>
      </c>
      <c r="E1395" s="26" t="n">
        <v>60</v>
      </c>
      <c r="F1395" s="26" t="n">
        <v>44</v>
      </c>
      <c r="G1395" s="26" t="n">
        <f aca="false">+(E1395+F1395)/2</f>
        <v>52</v>
      </c>
    </row>
    <row r="1396" customFormat="false" ht="12.75" hidden="false" customHeight="false" outlineLevel="0" collapsed="false">
      <c r="B1396" s="26" t="n">
        <v>1993</v>
      </c>
      <c r="C1396" s="26" t="n">
        <v>10</v>
      </c>
      <c r="D1396" s="26" t="n">
        <v>24</v>
      </c>
      <c r="E1396" s="26" t="n">
        <v>67</v>
      </c>
      <c r="F1396" s="26" t="n">
        <v>45</v>
      </c>
      <c r="G1396" s="26" t="n">
        <f aca="false">+(E1396+F1396)/2</f>
        <v>56</v>
      </c>
    </row>
    <row r="1397" customFormat="false" ht="12.75" hidden="false" customHeight="false" outlineLevel="0" collapsed="false">
      <c r="B1397" s="26" t="n">
        <v>1993</v>
      </c>
      <c r="C1397" s="26" t="n">
        <v>10</v>
      </c>
      <c r="D1397" s="26" t="n">
        <v>25</v>
      </c>
      <c r="E1397" s="26" t="n">
        <v>74</v>
      </c>
      <c r="F1397" s="26" t="n">
        <v>51</v>
      </c>
      <c r="G1397" s="26" t="n">
        <f aca="false">+(E1397+F1397)/2</f>
        <v>62.5</v>
      </c>
    </row>
    <row r="1398" customFormat="false" ht="12.75" hidden="false" customHeight="false" outlineLevel="0" collapsed="false">
      <c r="B1398" s="26" t="n">
        <v>1993</v>
      </c>
      <c r="C1398" s="26" t="n">
        <v>10</v>
      </c>
      <c r="D1398" s="26" t="n">
        <v>26</v>
      </c>
      <c r="E1398" s="26" t="n">
        <v>57</v>
      </c>
      <c r="F1398" s="26" t="n">
        <v>51</v>
      </c>
      <c r="G1398" s="26" t="n">
        <f aca="false">+(E1398+F1398)/2</f>
        <v>54</v>
      </c>
    </row>
    <row r="1399" customFormat="false" ht="12.75" hidden="false" customHeight="false" outlineLevel="0" collapsed="false">
      <c r="B1399" s="26" t="n">
        <v>1993</v>
      </c>
      <c r="C1399" s="26" t="n">
        <v>10</v>
      </c>
      <c r="D1399" s="26" t="n">
        <v>27</v>
      </c>
      <c r="E1399" s="26" t="n">
        <v>64</v>
      </c>
      <c r="F1399" s="26" t="n">
        <v>47</v>
      </c>
      <c r="G1399" s="26" t="n">
        <f aca="false">+(E1399+F1399)/2</f>
        <v>55.5</v>
      </c>
    </row>
    <row r="1400" customFormat="false" ht="12.75" hidden="false" customHeight="false" outlineLevel="0" collapsed="false">
      <c r="B1400" s="26" t="n">
        <v>1993</v>
      </c>
      <c r="C1400" s="26" t="n">
        <v>10</v>
      </c>
      <c r="D1400" s="26" t="n">
        <v>28</v>
      </c>
      <c r="E1400" s="26" t="n">
        <v>59</v>
      </c>
      <c r="F1400" s="26" t="n">
        <v>46</v>
      </c>
      <c r="G1400" s="26" t="n">
        <f aca="false">+(E1400+F1400)/2</f>
        <v>52.5</v>
      </c>
    </row>
    <row r="1401" customFormat="false" ht="12.75" hidden="false" customHeight="false" outlineLevel="0" collapsed="false">
      <c r="B1401" s="26" t="n">
        <v>1993</v>
      </c>
      <c r="C1401" s="26" t="n">
        <v>10</v>
      </c>
      <c r="D1401" s="26" t="n">
        <v>29</v>
      </c>
      <c r="E1401" s="26" t="n">
        <v>65</v>
      </c>
      <c r="F1401" s="26" t="n">
        <v>44</v>
      </c>
      <c r="G1401" s="26" t="n">
        <f aca="false">+(E1401+F1401)/2</f>
        <v>54.5</v>
      </c>
    </row>
    <row r="1402" customFormat="false" ht="12.75" hidden="false" customHeight="false" outlineLevel="0" collapsed="false">
      <c r="B1402" s="26" t="n">
        <v>1993</v>
      </c>
      <c r="C1402" s="26" t="n">
        <v>10</v>
      </c>
      <c r="D1402" s="26" t="n">
        <v>30</v>
      </c>
      <c r="E1402" s="26" t="n">
        <v>56</v>
      </c>
      <c r="F1402" s="26" t="n">
        <v>45</v>
      </c>
      <c r="G1402" s="26" t="n">
        <f aca="false">+(E1402+F1402)/2</f>
        <v>50.5</v>
      </c>
    </row>
    <row r="1403" customFormat="false" ht="12.75" hidden="false" customHeight="false" outlineLevel="0" collapsed="false">
      <c r="B1403" s="26" t="n">
        <v>1993</v>
      </c>
      <c r="C1403" s="26" t="n">
        <v>10</v>
      </c>
      <c r="D1403" s="26" t="n">
        <v>31</v>
      </c>
      <c r="E1403" s="26" t="n">
        <v>50</v>
      </c>
      <c r="F1403" s="26" t="n">
        <v>41</v>
      </c>
      <c r="G1403" s="26" t="n">
        <f aca="false">+(E1403+F1403)/2</f>
        <v>45.5</v>
      </c>
    </row>
    <row r="1404" customFormat="false" ht="12.75" hidden="false" customHeight="false" outlineLevel="0" collapsed="false">
      <c r="B1404" s="26" t="n">
        <v>1993</v>
      </c>
      <c r="C1404" s="26" t="n">
        <v>11</v>
      </c>
      <c r="D1404" s="26" t="n">
        <v>1</v>
      </c>
      <c r="E1404" s="26" t="n">
        <v>50</v>
      </c>
      <c r="F1404" s="26" t="n">
        <v>39</v>
      </c>
      <c r="G1404" s="26" t="n">
        <f aca="false">+(E1404+F1404)/2</f>
        <v>44.5</v>
      </c>
    </row>
    <row r="1405" customFormat="false" ht="12.75" hidden="false" customHeight="false" outlineLevel="0" collapsed="false">
      <c r="B1405" s="26" t="n">
        <v>1993</v>
      </c>
      <c r="C1405" s="26" t="n">
        <v>11</v>
      </c>
      <c r="D1405" s="26" t="n">
        <v>2</v>
      </c>
      <c r="E1405" s="26" t="n">
        <v>53</v>
      </c>
      <c r="F1405" s="26" t="n">
        <v>36</v>
      </c>
      <c r="G1405" s="26" t="n">
        <f aca="false">+(E1405+F1405)/2</f>
        <v>44.5</v>
      </c>
    </row>
    <row r="1406" customFormat="false" ht="12.75" hidden="false" customHeight="false" outlineLevel="0" collapsed="false">
      <c r="B1406" s="26" t="n">
        <v>1993</v>
      </c>
      <c r="C1406" s="26" t="n">
        <v>11</v>
      </c>
      <c r="D1406" s="26" t="n">
        <v>3</v>
      </c>
      <c r="E1406" s="26" t="n">
        <v>50</v>
      </c>
      <c r="F1406" s="26" t="n">
        <v>42</v>
      </c>
      <c r="G1406" s="26" t="n">
        <f aca="false">+(E1406+F1406)/2</f>
        <v>46</v>
      </c>
    </row>
    <row r="1407" customFormat="false" ht="12.75" hidden="false" customHeight="false" outlineLevel="0" collapsed="false">
      <c r="B1407" s="26" t="n">
        <v>1993</v>
      </c>
      <c r="C1407" s="26" t="n">
        <v>11</v>
      </c>
      <c r="D1407" s="26" t="n">
        <v>4</v>
      </c>
      <c r="E1407" s="26" t="n">
        <v>57</v>
      </c>
      <c r="F1407" s="26" t="n">
        <v>41</v>
      </c>
      <c r="G1407" s="26" t="n">
        <f aca="false">+(E1407+F1407)/2</f>
        <v>49</v>
      </c>
    </row>
    <row r="1408" customFormat="false" ht="12.75" hidden="false" customHeight="false" outlineLevel="0" collapsed="false">
      <c r="B1408" s="26" t="n">
        <v>1993</v>
      </c>
      <c r="C1408" s="26" t="n">
        <v>11</v>
      </c>
      <c r="D1408" s="26" t="n">
        <v>5</v>
      </c>
      <c r="E1408" s="26" t="n">
        <v>60</v>
      </c>
      <c r="F1408" s="26" t="n">
        <v>50</v>
      </c>
      <c r="G1408" s="26" t="n">
        <f aca="false">+(E1408+F1408)/2</f>
        <v>55</v>
      </c>
    </row>
    <row r="1409" customFormat="false" ht="12.75" hidden="false" customHeight="false" outlineLevel="0" collapsed="false">
      <c r="B1409" s="26" t="n">
        <v>1993</v>
      </c>
      <c r="C1409" s="26" t="n">
        <v>11</v>
      </c>
      <c r="D1409" s="26" t="n">
        <v>6</v>
      </c>
      <c r="E1409" s="26" t="n">
        <v>60</v>
      </c>
      <c r="F1409" s="26" t="n">
        <v>43</v>
      </c>
      <c r="G1409" s="26" t="n">
        <f aca="false">+(E1409+F1409)/2</f>
        <v>51.5</v>
      </c>
    </row>
    <row r="1410" customFormat="false" ht="12.75" hidden="false" customHeight="false" outlineLevel="0" collapsed="false">
      <c r="B1410" s="26" t="n">
        <v>1993</v>
      </c>
      <c r="C1410" s="26" t="n">
        <v>11</v>
      </c>
      <c r="D1410" s="26" t="n">
        <v>7</v>
      </c>
      <c r="E1410" s="26" t="n">
        <v>48</v>
      </c>
      <c r="F1410" s="26" t="n">
        <v>36</v>
      </c>
      <c r="G1410" s="26" t="n">
        <f aca="false">+(E1410+F1410)/2</f>
        <v>42</v>
      </c>
    </row>
    <row r="1411" customFormat="false" ht="12.75" hidden="false" customHeight="false" outlineLevel="0" collapsed="false">
      <c r="B1411" s="26" t="n">
        <v>1993</v>
      </c>
      <c r="C1411" s="26" t="n">
        <v>11</v>
      </c>
      <c r="D1411" s="26" t="n">
        <v>8</v>
      </c>
      <c r="E1411" s="26" t="n">
        <v>50</v>
      </c>
      <c r="F1411" s="26" t="n">
        <v>34</v>
      </c>
      <c r="G1411" s="26" t="n">
        <f aca="false">+(E1411+F1411)/2</f>
        <v>42</v>
      </c>
    </row>
    <row r="1412" customFormat="false" ht="12.75" hidden="false" customHeight="false" outlineLevel="0" collapsed="false">
      <c r="B1412" s="26" t="n">
        <v>1993</v>
      </c>
      <c r="C1412" s="26" t="n">
        <v>11</v>
      </c>
      <c r="D1412" s="26" t="n">
        <v>9</v>
      </c>
      <c r="E1412" s="26" t="n">
        <v>52</v>
      </c>
      <c r="F1412" s="26" t="n">
        <v>40</v>
      </c>
      <c r="G1412" s="26" t="n">
        <f aca="false">+(E1412+F1412)/2</f>
        <v>46</v>
      </c>
    </row>
    <row r="1413" customFormat="false" ht="12.75" hidden="false" customHeight="false" outlineLevel="0" collapsed="false">
      <c r="B1413" s="26" t="n">
        <v>1993</v>
      </c>
      <c r="C1413" s="26" t="n">
        <v>11</v>
      </c>
      <c r="D1413" s="26" t="n">
        <v>10</v>
      </c>
      <c r="E1413" s="26" t="n">
        <v>58</v>
      </c>
      <c r="F1413" s="26" t="n">
        <v>39</v>
      </c>
      <c r="G1413" s="26" t="n">
        <f aca="false">+(E1413+F1413)/2</f>
        <v>48.5</v>
      </c>
    </row>
    <row r="1414" customFormat="false" ht="12.75" hidden="false" customHeight="false" outlineLevel="0" collapsed="false">
      <c r="B1414" s="26" t="n">
        <v>1993</v>
      </c>
      <c r="C1414" s="26" t="n">
        <v>11</v>
      </c>
      <c r="D1414" s="26" t="n">
        <v>11</v>
      </c>
      <c r="E1414" s="26" t="n">
        <v>59</v>
      </c>
      <c r="F1414" s="26" t="n">
        <v>40</v>
      </c>
      <c r="G1414" s="26" t="n">
        <f aca="false">+(E1414+F1414)/2</f>
        <v>49.5</v>
      </c>
    </row>
    <row r="1415" customFormat="false" ht="12.75" hidden="false" customHeight="false" outlineLevel="0" collapsed="false">
      <c r="B1415" s="26" t="n">
        <v>1993</v>
      </c>
      <c r="C1415" s="26" t="n">
        <v>11</v>
      </c>
      <c r="D1415" s="26" t="n">
        <v>12</v>
      </c>
      <c r="E1415" s="26" t="n">
        <v>64</v>
      </c>
      <c r="F1415" s="26" t="n">
        <v>45</v>
      </c>
      <c r="G1415" s="26" t="n">
        <f aca="false">+(E1415+F1415)/2</f>
        <v>54.5</v>
      </c>
    </row>
    <row r="1416" customFormat="false" ht="12.75" hidden="false" customHeight="false" outlineLevel="0" collapsed="false">
      <c r="B1416" s="26" t="n">
        <v>1993</v>
      </c>
      <c r="C1416" s="26" t="n">
        <v>11</v>
      </c>
      <c r="D1416" s="26" t="n">
        <v>13</v>
      </c>
      <c r="E1416" s="26" t="n">
        <v>59</v>
      </c>
      <c r="F1416" s="26" t="n">
        <v>42</v>
      </c>
      <c r="G1416" s="26" t="n">
        <f aca="false">+(E1416+F1416)/2</f>
        <v>50.5</v>
      </c>
    </row>
    <row r="1417" customFormat="false" ht="12.75" hidden="false" customHeight="false" outlineLevel="0" collapsed="false">
      <c r="B1417" s="26" t="n">
        <v>1993</v>
      </c>
      <c r="C1417" s="26" t="n">
        <v>11</v>
      </c>
      <c r="D1417" s="26" t="n">
        <v>14</v>
      </c>
      <c r="E1417" s="26" t="n">
        <v>72</v>
      </c>
      <c r="F1417" s="26" t="n">
        <v>54</v>
      </c>
      <c r="G1417" s="26" t="n">
        <f aca="false">+(E1417+F1417)/2</f>
        <v>63</v>
      </c>
    </row>
    <row r="1418" customFormat="false" ht="12.75" hidden="false" customHeight="false" outlineLevel="0" collapsed="false">
      <c r="B1418" s="26" t="n">
        <v>1993</v>
      </c>
      <c r="C1418" s="26" t="n">
        <v>11</v>
      </c>
      <c r="D1418" s="26" t="n">
        <v>15</v>
      </c>
      <c r="E1418" s="26" t="n">
        <v>80</v>
      </c>
      <c r="F1418" s="26" t="n">
        <v>57</v>
      </c>
      <c r="G1418" s="26" t="n">
        <f aca="false">+(E1418+F1418)/2</f>
        <v>68.5</v>
      </c>
    </row>
    <row r="1419" customFormat="false" ht="12.75" hidden="false" customHeight="false" outlineLevel="0" collapsed="false">
      <c r="B1419" s="26" t="n">
        <v>1993</v>
      </c>
      <c r="C1419" s="26" t="n">
        <v>11</v>
      </c>
      <c r="D1419" s="26" t="n">
        <v>16</v>
      </c>
      <c r="E1419" s="26" t="n">
        <v>60</v>
      </c>
      <c r="F1419" s="26" t="n">
        <v>49</v>
      </c>
      <c r="G1419" s="26" t="n">
        <f aca="false">+(E1419+F1419)/2</f>
        <v>54.5</v>
      </c>
    </row>
    <row r="1420" customFormat="false" ht="12.75" hidden="false" customHeight="false" outlineLevel="0" collapsed="false">
      <c r="B1420" s="26" t="n">
        <v>1993</v>
      </c>
      <c r="C1420" s="26" t="n">
        <v>11</v>
      </c>
      <c r="D1420" s="26" t="n">
        <v>17</v>
      </c>
      <c r="E1420" s="26" t="n">
        <v>64</v>
      </c>
      <c r="F1420" s="26" t="n">
        <v>48</v>
      </c>
      <c r="G1420" s="26" t="n">
        <f aca="false">+(E1420+F1420)/2</f>
        <v>56</v>
      </c>
    </row>
    <row r="1421" customFormat="false" ht="12.75" hidden="false" customHeight="false" outlineLevel="0" collapsed="false">
      <c r="B1421" s="26" t="n">
        <v>1993</v>
      </c>
      <c r="C1421" s="26" t="n">
        <v>11</v>
      </c>
      <c r="D1421" s="26" t="n">
        <v>18</v>
      </c>
      <c r="E1421" s="26" t="n">
        <v>61</v>
      </c>
      <c r="F1421" s="26" t="n">
        <v>49</v>
      </c>
      <c r="G1421" s="26" t="n">
        <f aca="false">+(E1421+F1421)/2</f>
        <v>55</v>
      </c>
    </row>
    <row r="1422" customFormat="false" ht="12.75" hidden="false" customHeight="false" outlineLevel="0" collapsed="false">
      <c r="B1422" s="26" t="n">
        <v>1993</v>
      </c>
      <c r="C1422" s="26" t="n">
        <v>11</v>
      </c>
      <c r="D1422" s="26" t="n">
        <v>19</v>
      </c>
      <c r="E1422" s="26" t="n">
        <v>57</v>
      </c>
      <c r="F1422" s="26" t="n">
        <v>48</v>
      </c>
      <c r="G1422" s="26" t="n">
        <f aca="false">+(E1422+F1422)/2</f>
        <v>52.5</v>
      </c>
    </row>
    <row r="1423" customFormat="false" ht="12.75" hidden="false" customHeight="false" outlineLevel="0" collapsed="false">
      <c r="B1423" s="26" t="n">
        <v>1993</v>
      </c>
      <c r="C1423" s="26" t="n">
        <v>11</v>
      </c>
      <c r="D1423" s="26" t="n">
        <v>20</v>
      </c>
      <c r="E1423" s="26" t="n">
        <v>56</v>
      </c>
      <c r="F1423" s="26" t="n">
        <v>33</v>
      </c>
      <c r="G1423" s="26" t="n">
        <f aca="false">+(E1423+F1423)/2</f>
        <v>44.5</v>
      </c>
    </row>
    <row r="1424" customFormat="false" ht="12.75" hidden="false" customHeight="false" outlineLevel="0" collapsed="false">
      <c r="B1424" s="26" t="n">
        <v>1993</v>
      </c>
      <c r="C1424" s="26" t="n">
        <v>11</v>
      </c>
      <c r="D1424" s="26" t="n">
        <v>21</v>
      </c>
      <c r="E1424" s="26" t="n">
        <v>48</v>
      </c>
      <c r="F1424" s="26" t="n">
        <v>32</v>
      </c>
      <c r="G1424" s="26" t="n">
        <f aca="false">+(E1424+F1424)/2</f>
        <v>40</v>
      </c>
    </row>
    <row r="1425" customFormat="false" ht="12.75" hidden="false" customHeight="false" outlineLevel="0" collapsed="false">
      <c r="B1425" s="26" t="n">
        <v>1993</v>
      </c>
      <c r="C1425" s="26" t="n">
        <v>11</v>
      </c>
      <c r="D1425" s="26" t="n">
        <v>22</v>
      </c>
      <c r="E1425" s="26" t="n">
        <v>58</v>
      </c>
      <c r="F1425" s="26" t="n">
        <v>40</v>
      </c>
      <c r="G1425" s="26" t="n">
        <f aca="false">+(E1425+F1425)/2</f>
        <v>49</v>
      </c>
    </row>
    <row r="1426" customFormat="false" ht="12.75" hidden="false" customHeight="false" outlineLevel="0" collapsed="false">
      <c r="B1426" s="26" t="n">
        <v>1993</v>
      </c>
      <c r="C1426" s="26" t="n">
        <v>11</v>
      </c>
      <c r="D1426" s="26" t="n">
        <v>23</v>
      </c>
      <c r="E1426" s="26" t="n">
        <v>59</v>
      </c>
      <c r="F1426" s="26" t="n">
        <v>44</v>
      </c>
      <c r="G1426" s="26" t="n">
        <f aca="false">+(E1426+F1426)/2</f>
        <v>51.5</v>
      </c>
    </row>
    <row r="1427" customFormat="false" ht="12.75" hidden="false" customHeight="false" outlineLevel="0" collapsed="false">
      <c r="B1427" s="26" t="n">
        <v>1993</v>
      </c>
      <c r="C1427" s="26" t="n">
        <v>11</v>
      </c>
      <c r="D1427" s="26" t="n">
        <v>24</v>
      </c>
      <c r="E1427" s="26" t="n">
        <v>57</v>
      </c>
      <c r="F1427" s="26" t="n">
        <v>40</v>
      </c>
      <c r="G1427" s="26" t="n">
        <f aca="false">+(E1427+F1427)/2</f>
        <v>48.5</v>
      </c>
    </row>
    <row r="1428" customFormat="false" ht="12.75" hidden="false" customHeight="false" outlineLevel="0" collapsed="false">
      <c r="B1428" s="26" t="n">
        <v>1993</v>
      </c>
      <c r="C1428" s="26" t="n">
        <v>11</v>
      </c>
      <c r="D1428" s="26" t="n">
        <v>25</v>
      </c>
      <c r="E1428" s="26" t="n">
        <v>40</v>
      </c>
      <c r="F1428" s="26" t="n">
        <v>26</v>
      </c>
      <c r="G1428" s="26" t="n">
        <f aca="false">+(E1428+F1428)/2</f>
        <v>33</v>
      </c>
    </row>
    <row r="1429" customFormat="false" ht="12.75" hidden="false" customHeight="false" outlineLevel="0" collapsed="false">
      <c r="B1429" s="26" t="n">
        <v>1993</v>
      </c>
      <c r="C1429" s="26" t="n">
        <v>11</v>
      </c>
      <c r="D1429" s="26" t="n">
        <v>26</v>
      </c>
      <c r="E1429" s="26" t="n">
        <v>43</v>
      </c>
      <c r="F1429" s="26" t="n">
        <v>25</v>
      </c>
      <c r="G1429" s="26" t="n">
        <f aca="false">+(E1429+F1429)/2</f>
        <v>34</v>
      </c>
    </row>
    <row r="1430" customFormat="false" ht="12.75" hidden="false" customHeight="false" outlineLevel="0" collapsed="false">
      <c r="B1430" s="26" t="n">
        <v>1993</v>
      </c>
      <c r="C1430" s="26" t="n">
        <v>11</v>
      </c>
      <c r="D1430" s="26" t="n">
        <v>27</v>
      </c>
      <c r="E1430" s="26" t="n">
        <v>60</v>
      </c>
      <c r="F1430" s="26" t="n">
        <v>39</v>
      </c>
      <c r="G1430" s="26" t="n">
        <f aca="false">+(E1430+F1430)/2</f>
        <v>49.5</v>
      </c>
    </row>
    <row r="1431" customFormat="false" ht="12.75" hidden="false" customHeight="false" outlineLevel="0" collapsed="false">
      <c r="B1431" s="26" t="n">
        <v>1993</v>
      </c>
      <c r="C1431" s="26" t="n">
        <v>11</v>
      </c>
      <c r="D1431" s="26" t="n">
        <v>28</v>
      </c>
      <c r="E1431" s="26" t="n">
        <v>66</v>
      </c>
      <c r="F1431" s="26" t="n">
        <v>44</v>
      </c>
      <c r="G1431" s="26" t="n">
        <f aca="false">+(E1431+F1431)/2</f>
        <v>55</v>
      </c>
    </row>
    <row r="1432" customFormat="false" ht="12.75" hidden="false" customHeight="false" outlineLevel="0" collapsed="false">
      <c r="B1432" s="26" t="n">
        <v>1993</v>
      </c>
      <c r="C1432" s="26" t="n">
        <v>11</v>
      </c>
      <c r="D1432" s="26" t="n">
        <v>29</v>
      </c>
      <c r="E1432" s="26" t="n">
        <v>50</v>
      </c>
      <c r="F1432" s="26" t="n">
        <v>38</v>
      </c>
      <c r="G1432" s="26" t="n">
        <f aca="false">+(E1432+F1432)/2</f>
        <v>44</v>
      </c>
    </row>
    <row r="1433" customFormat="false" ht="12.75" hidden="false" customHeight="false" outlineLevel="0" collapsed="false">
      <c r="B1433" s="26" t="n">
        <v>1993</v>
      </c>
      <c r="C1433" s="26" t="n">
        <v>11</v>
      </c>
      <c r="D1433" s="26" t="n">
        <v>30</v>
      </c>
      <c r="E1433" s="26" t="n">
        <v>48</v>
      </c>
      <c r="F1433" s="26" t="n">
        <v>36</v>
      </c>
      <c r="G1433" s="26" t="n">
        <f aca="false">+(E1433+F1433)/2</f>
        <v>42</v>
      </c>
    </row>
    <row r="1434" customFormat="false" ht="12.75" hidden="false" customHeight="false" outlineLevel="0" collapsed="false">
      <c r="B1434" s="26" t="n">
        <v>1993</v>
      </c>
      <c r="C1434" s="26" t="n">
        <v>12</v>
      </c>
      <c r="D1434" s="26" t="n">
        <v>1</v>
      </c>
      <c r="E1434" s="26" t="n">
        <v>46</v>
      </c>
      <c r="F1434" s="26" t="n">
        <v>34</v>
      </c>
      <c r="G1434" s="26" t="n">
        <f aca="false">+(E1434+F1434)/2</f>
        <v>40</v>
      </c>
    </row>
    <row r="1435" customFormat="false" ht="12.75" hidden="false" customHeight="false" outlineLevel="0" collapsed="false">
      <c r="B1435" s="26" t="n">
        <v>1993</v>
      </c>
      <c r="C1435" s="26" t="n">
        <v>12</v>
      </c>
      <c r="D1435" s="26" t="n">
        <v>2</v>
      </c>
      <c r="E1435" s="26" t="n">
        <v>52</v>
      </c>
      <c r="F1435" s="26" t="n">
        <v>43</v>
      </c>
      <c r="G1435" s="26" t="n">
        <f aca="false">+(E1435+F1435)/2</f>
        <v>47.5</v>
      </c>
    </row>
    <row r="1436" customFormat="false" ht="12.75" hidden="false" customHeight="false" outlineLevel="0" collapsed="false">
      <c r="B1436" s="26" t="n">
        <v>1993</v>
      </c>
      <c r="C1436" s="26" t="n">
        <v>12</v>
      </c>
      <c r="D1436" s="26" t="n">
        <v>3</v>
      </c>
      <c r="E1436" s="26" t="n">
        <v>62</v>
      </c>
      <c r="F1436" s="26" t="n">
        <v>45</v>
      </c>
      <c r="G1436" s="26" t="n">
        <f aca="false">+(E1436+F1436)/2</f>
        <v>53.5</v>
      </c>
    </row>
    <row r="1437" customFormat="false" ht="12.75" hidden="false" customHeight="false" outlineLevel="0" collapsed="false">
      <c r="B1437" s="26" t="n">
        <v>1993</v>
      </c>
      <c r="C1437" s="26" t="n">
        <v>12</v>
      </c>
      <c r="D1437" s="26" t="n">
        <v>4</v>
      </c>
      <c r="E1437" s="26" t="n">
        <v>53</v>
      </c>
      <c r="F1437" s="26" t="n">
        <v>44</v>
      </c>
      <c r="G1437" s="26" t="n">
        <f aca="false">+(E1437+F1437)/2</f>
        <v>48.5</v>
      </c>
    </row>
    <row r="1438" customFormat="false" ht="12.75" hidden="false" customHeight="false" outlineLevel="0" collapsed="false">
      <c r="B1438" s="26" t="n">
        <v>1993</v>
      </c>
      <c r="C1438" s="26" t="n">
        <v>12</v>
      </c>
      <c r="D1438" s="26" t="n">
        <v>5</v>
      </c>
      <c r="E1438" s="26" t="n">
        <v>57</v>
      </c>
      <c r="F1438" s="26" t="n">
        <v>42</v>
      </c>
      <c r="G1438" s="26" t="n">
        <f aca="false">+(E1438+F1438)/2</f>
        <v>49.5</v>
      </c>
    </row>
    <row r="1439" customFormat="false" ht="12.75" hidden="false" customHeight="false" outlineLevel="0" collapsed="false">
      <c r="B1439" s="26" t="n">
        <v>1993</v>
      </c>
      <c r="C1439" s="26" t="n">
        <v>12</v>
      </c>
      <c r="D1439" s="26" t="n">
        <v>6</v>
      </c>
      <c r="E1439" s="26" t="n">
        <v>49</v>
      </c>
      <c r="F1439" s="26" t="n">
        <v>37</v>
      </c>
      <c r="G1439" s="26" t="n">
        <f aca="false">+(E1439+F1439)/2</f>
        <v>43</v>
      </c>
    </row>
    <row r="1440" customFormat="false" ht="12.75" hidden="false" customHeight="false" outlineLevel="0" collapsed="false">
      <c r="B1440" s="26" t="n">
        <v>1993</v>
      </c>
      <c r="C1440" s="26" t="n">
        <v>12</v>
      </c>
      <c r="D1440" s="26" t="n">
        <v>7</v>
      </c>
      <c r="E1440" s="26" t="n">
        <v>50</v>
      </c>
      <c r="F1440" s="26" t="n">
        <v>40</v>
      </c>
      <c r="G1440" s="26" t="n">
        <f aca="false">+(E1440+F1440)/2</f>
        <v>45</v>
      </c>
    </row>
    <row r="1441" customFormat="false" ht="12.75" hidden="false" customHeight="false" outlineLevel="0" collapsed="false">
      <c r="B1441" s="26" t="n">
        <v>1993</v>
      </c>
      <c r="C1441" s="26" t="n">
        <v>12</v>
      </c>
      <c r="D1441" s="26" t="n">
        <v>8</v>
      </c>
      <c r="E1441" s="26" t="n">
        <v>51</v>
      </c>
      <c r="F1441" s="26" t="n">
        <v>40</v>
      </c>
      <c r="G1441" s="26" t="n">
        <f aca="false">+(E1441+F1441)/2</f>
        <v>45.5</v>
      </c>
    </row>
    <row r="1442" customFormat="false" ht="12.75" hidden="false" customHeight="false" outlineLevel="0" collapsed="false">
      <c r="B1442" s="26" t="n">
        <v>1993</v>
      </c>
      <c r="C1442" s="26" t="n">
        <v>12</v>
      </c>
      <c r="D1442" s="26" t="n">
        <v>9</v>
      </c>
      <c r="E1442" s="26" t="n">
        <v>49</v>
      </c>
      <c r="F1442" s="26" t="n">
        <v>38</v>
      </c>
      <c r="G1442" s="26" t="n">
        <f aca="false">+(E1442+F1442)/2</f>
        <v>43.5</v>
      </c>
    </row>
    <row r="1443" customFormat="false" ht="12.75" hidden="false" customHeight="false" outlineLevel="0" collapsed="false">
      <c r="B1443" s="26" t="n">
        <v>1993</v>
      </c>
      <c r="C1443" s="26" t="n">
        <v>12</v>
      </c>
      <c r="D1443" s="26" t="n">
        <v>10</v>
      </c>
      <c r="E1443" s="26" t="n">
        <v>54</v>
      </c>
      <c r="F1443" s="26" t="n">
        <v>44</v>
      </c>
      <c r="G1443" s="26" t="n">
        <f aca="false">+(E1443+F1443)/2</f>
        <v>49</v>
      </c>
    </row>
    <row r="1444" customFormat="false" ht="12.75" hidden="false" customHeight="false" outlineLevel="0" collapsed="false">
      <c r="B1444" s="26" t="n">
        <v>1993</v>
      </c>
      <c r="C1444" s="26" t="n">
        <v>12</v>
      </c>
      <c r="D1444" s="26" t="n">
        <v>11</v>
      </c>
      <c r="E1444" s="26" t="n">
        <v>50</v>
      </c>
      <c r="F1444" s="26" t="n">
        <v>22</v>
      </c>
      <c r="G1444" s="26" t="n">
        <f aca="false">+(E1444+F1444)/2</f>
        <v>36</v>
      </c>
    </row>
    <row r="1445" customFormat="false" ht="12.75" hidden="false" customHeight="false" outlineLevel="0" collapsed="false">
      <c r="B1445" s="26" t="n">
        <v>1993</v>
      </c>
      <c r="C1445" s="26" t="n">
        <v>12</v>
      </c>
      <c r="D1445" s="26" t="n">
        <v>12</v>
      </c>
      <c r="E1445" s="26" t="n">
        <v>41</v>
      </c>
      <c r="F1445" s="26" t="n">
        <v>23</v>
      </c>
      <c r="G1445" s="26" t="n">
        <f aca="false">+(E1445+F1445)/2</f>
        <v>32</v>
      </c>
    </row>
    <row r="1446" customFormat="false" ht="12.75" hidden="false" customHeight="false" outlineLevel="0" collapsed="false">
      <c r="B1446" s="26" t="n">
        <v>1993</v>
      </c>
      <c r="C1446" s="26" t="n">
        <v>12</v>
      </c>
      <c r="D1446" s="26" t="n">
        <v>13</v>
      </c>
      <c r="E1446" s="26" t="n">
        <v>49</v>
      </c>
      <c r="F1446" s="26" t="n">
        <v>29</v>
      </c>
      <c r="G1446" s="26" t="n">
        <f aca="false">+(E1446+F1446)/2</f>
        <v>39</v>
      </c>
    </row>
    <row r="1447" customFormat="false" ht="12.75" hidden="false" customHeight="false" outlineLevel="0" collapsed="false">
      <c r="B1447" s="26" t="n">
        <v>1993</v>
      </c>
      <c r="C1447" s="26" t="n">
        <v>12</v>
      </c>
      <c r="D1447" s="26" t="n">
        <v>14</v>
      </c>
      <c r="E1447" s="26" t="n">
        <v>52</v>
      </c>
      <c r="F1447" s="26" t="n">
        <v>38</v>
      </c>
      <c r="G1447" s="26" t="n">
        <f aca="false">+(E1447+F1447)/2</f>
        <v>45</v>
      </c>
    </row>
    <row r="1448" customFormat="false" ht="12.75" hidden="false" customHeight="false" outlineLevel="0" collapsed="false">
      <c r="B1448" s="26" t="n">
        <v>1993</v>
      </c>
      <c r="C1448" s="26" t="n">
        <v>12</v>
      </c>
      <c r="D1448" s="26" t="n">
        <v>15</v>
      </c>
      <c r="E1448" s="26" t="n">
        <v>48</v>
      </c>
      <c r="F1448" s="26" t="n">
        <v>40</v>
      </c>
      <c r="G1448" s="26" t="n">
        <f aca="false">+(E1448+F1448)/2</f>
        <v>44</v>
      </c>
    </row>
    <row r="1449" customFormat="false" ht="12.75" hidden="false" customHeight="false" outlineLevel="0" collapsed="false">
      <c r="B1449" s="26" t="n">
        <v>1993</v>
      </c>
      <c r="C1449" s="26" t="n">
        <v>12</v>
      </c>
      <c r="D1449" s="26" t="n">
        <v>16</v>
      </c>
      <c r="E1449" s="26" t="n">
        <v>46</v>
      </c>
      <c r="F1449" s="26" t="n">
        <v>32</v>
      </c>
      <c r="G1449" s="26" t="n">
        <f aca="false">+(E1449+F1449)/2</f>
        <v>39</v>
      </c>
    </row>
    <row r="1450" customFormat="false" ht="12.75" hidden="false" customHeight="false" outlineLevel="0" collapsed="false">
      <c r="B1450" s="26" t="n">
        <v>1993</v>
      </c>
      <c r="C1450" s="26" t="n">
        <v>12</v>
      </c>
      <c r="D1450" s="26" t="n">
        <v>17</v>
      </c>
      <c r="E1450" s="26" t="n">
        <v>42</v>
      </c>
      <c r="F1450" s="26" t="n">
        <v>27</v>
      </c>
      <c r="G1450" s="26" t="n">
        <f aca="false">+(E1450+F1450)/2</f>
        <v>34.5</v>
      </c>
    </row>
    <row r="1451" customFormat="false" ht="12.75" hidden="false" customHeight="false" outlineLevel="0" collapsed="false">
      <c r="B1451" s="26" t="n">
        <v>1993</v>
      </c>
      <c r="C1451" s="26" t="n">
        <v>12</v>
      </c>
      <c r="D1451" s="26" t="n">
        <v>18</v>
      </c>
      <c r="E1451" s="26" t="n">
        <v>44</v>
      </c>
      <c r="F1451" s="26" t="n">
        <v>32</v>
      </c>
      <c r="G1451" s="26" t="n">
        <f aca="false">+(E1451+F1451)/2</f>
        <v>38</v>
      </c>
    </row>
    <row r="1452" customFormat="false" ht="12.75" hidden="false" customHeight="false" outlineLevel="0" collapsed="false">
      <c r="B1452" s="26" t="n">
        <v>1993</v>
      </c>
      <c r="C1452" s="26" t="n">
        <v>12</v>
      </c>
      <c r="D1452" s="26" t="n">
        <v>19</v>
      </c>
      <c r="E1452" s="26" t="n">
        <v>43</v>
      </c>
      <c r="F1452" s="26" t="n">
        <v>38</v>
      </c>
      <c r="G1452" s="26" t="n">
        <f aca="false">+(E1452+F1452)/2</f>
        <v>40.5</v>
      </c>
    </row>
    <row r="1453" customFormat="false" ht="12.75" hidden="false" customHeight="false" outlineLevel="0" collapsed="false">
      <c r="B1453" s="26" t="n">
        <v>1993</v>
      </c>
      <c r="C1453" s="26" t="n">
        <v>12</v>
      </c>
      <c r="D1453" s="26" t="n">
        <v>20</v>
      </c>
      <c r="E1453" s="26" t="n">
        <v>45</v>
      </c>
      <c r="F1453" s="26" t="n">
        <v>37</v>
      </c>
      <c r="G1453" s="26" t="n">
        <f aca="false">+(E1453+F1453)/2</f>
        <v>41</v>
      </c>
    </row>
    <row r="1454" customFormat="false" ht="12.75" hidden="false" customHeight="false" outlineLevel="0" collapsed="false">
      <c r="B1454" s="26" t="n">
        <v>1993</v>
      </c>
      <c r="C1454" s="26" t="n">
        <v>12</v>
      </c>
      <c r="D1454" s="26" t="n">
        <v>21</v>
      </c>
      <c r="E1454" s="26" t="n">
        <v>54</v>
      </c>
      <c r="F1454" s="26" t="n">
        <v>37</v>
      </c>
      <c r="G1454" s="26" t="n">
        <f aca="false">+(E1454+F1454)/2</f>
        <v>45.5</v>
      </c>
    </row>
    <row r="1455" customFormat="false" ht="12.75" hidden="false" customHeight="false" outlineLevel="0" collapsed="false">
      <c r="B1455" s="26" t="n">
        <v>1993</v>
      </c>
      <c r="C1455" s="26" t="n">
        <v>12</v>
      </c>
      <c r="D1455" s="26" t="n">
        <v>22</v>
      </c>
      <c r="E1455" s="26" t="n">
        <v>40</v>
      </c>
      <c r="F1455" s="26" t="n">
        <v>34</v>
      </c>
      <c r="G1455" s="26" t="n">
        <f aca="false">+(E1455+F1455)/2</f>
        <v>37</v>
      </c>
    </row>
    <row r="1456" customFormat="false" ht="12.75" hidden="false" customHeight="false" outlineLevel="0" collapsed="false">
      <c r="B1456" s="26" t="n">
        <v>1993</v>
      </c>
      <c r="C1456" s="26" t="n">
        <v>12</v>
      </c>
      <c r="D1456" s="26" t="n">
        <v>23</v>
      </c>
      <c r="E1456" s="26" t="n">
        <v>39</v>
      </c>
      <c r="F1456" s="26" t="n">
        <v>25</v>
      </c>
      <c r="G1456" s="26" t="n">
        <f aca="false">+(E1456+F1456)/2</f>
        <v>32</v>
      </c>
    </row>
    <row r="1457" customFormat="false" ht="12.75" hidden="false" customHeight="false" outlineLevel="0" collapsed="false">
      <c r="B1457" s="26" t="n">
        <v>1993</v>
      </c>
      <c r="C1457" s="26" t="n">
        <v>12</v>
      </c>
      <c r="D1457" s="26" t="n">
        <v>24</v>
      </c>
      <c r="E1457" s="26" t="n">
        <v>36</v>
      </c>
      <c r="F1457" s="26" t="n">
        <v>20</v>
      </c>
      <c r="G1457" s="26" t="n">
        <f aca="false">+(E1457+F1457)/2</f>
        <v>28</v>
      </c>
    </row>
    <row r="1458" customFormat="false" ht="12.75" hidden="false" customHeight="false" outlineLevel="0" collapsed="false">
      <c r="B1458" s="26" t="n">
        <v>1993</v>
      </c>
      <c r="C1458" s="26" t="n">
        <v>12</v>
      </c>
      <c r="D1458" s="26" t="n">
        <v>25</v>
      </c>
      <c r="E1458" s="26" t="n">
        <v>34</v>
      </c>
      <c r="F1458" s="26" t="n">
        <v>26</v>
      </c>
      <c r="G1458" s="26" t="n">
        <f aca="false">+(E1458+F1458)/2</f>
        <v>30</v>
      </c>
    </row>
    <row r="1459" customFormat="false" ht="12.75" hidden="false" customHeight="false" outlineLevel="0" collapsed="false">
      <c r="B1459" s="26" t="n">
        <v>1993</v>
      </c>
      <c r="C1459" s="26" t="n">
        <v>12</v>
      </c>
      <c r="D1459" s="26" t="n">
        <v>26</v>
      </c>
      <c r="E1459" s="26" t="n">
        <v>32</v>
      </c>
      <c r="F1459" s="26" t="n">
        <v>15</v>
      </c>
      <c r="G1459" s="26" t="n">
        <f aca="false">+(E1459+F1459)/2</f>
        <v>23.5</v>
      </c>
    </row>
    <row r="1460" customFormat="false" ht="12.75" hidden="false" customHeight="false" outlineLevel="0" collapsed="false">
      <c r="B1460" s="26" t="n">
        <v>1993</v>
      </c>
      <c r="C1460" s="26" t="n">
        <v>12</v>
      </c>
      <c r="D1460" s="26" t="n">
        <v>27</v>
      </c>
      <c r="E1460" s="26" t="n">
        <v>20</v>
      </c>
      <c r="F1460" s="26" t="n">
        <v>10</v>
      </c>
      <c r="G1460" s="26" t="n">
        <f aca="false">+(E1460+F1460)/2</f>
        <v>15</v>
      </c>
    </row>
    <row r="1461" customFormat="false" ht="12.75" hidden="false" customHeight="false" outlineLevel="0" collapsed="false">
      <c r="B1461" s="26" t="n">
        <v>1993</v>
      </c>
      <c r="C1461" s="26" t="n">
        <v>12</v>
      </c>
      <c r="D1461" s="26" t="n">
        <v>28</v>
      </c>
      <c r="E1461" s="26" t="n">
        <v>25</v>
      </c>
      <c r="F1461" s="26" t="n">
        <v>20</v>
      </c>
      <c r="G1461" s="26" t="n">
        <f aca="false">+(E1461+F1461)/2</f>
        <v>22.5</v>
      </c>
    </row>
    <row r="1462" customFormat="false" ht="12.75" hidden="false" customHeight="false" outlineLevel="0" collapsed="false">
      <c r="B1462" s="26" t="n">
        <v>1993</v>
      </c>
      <c r="C1462" s="26" t="n">
        <v>12</v>
      </c>
      <c r="D1462" s="26" t="n">
        <v>29</v>
      </c>
      <c r="E1462" s="26" t="n">
        <v>27</v>
      </c>
      <c r="F1462" s="26" t="n">
        <v>15</v>
      </c>
      <c r="G1462" s="26" t="n">
        <f aca="false">+(E1462+F1462)/2</f>
        <v>21</v>
      </c>
    </row>
    <row r="1463" customFormat="false" ht="12.75" hidden="false" customHeight="false" outlineLevel="0" collapsed="false">
      <c r="B1463" s="26" t="n">
        <v>1993</v>
      </c>
      <c r="C1463" s="26" t="n">
        <v>12</v>
      </c>
      <c r="D1463" s="26" t="n">
        <v>30</v>
      </c>
      <c r="E1463" s="26" t="n">
        <v>27</v>
      </c>
      <c r="F1463" s="26" t="n">
        <v>20</v>
      </c>
      <c r="G1463" s="26" t="n">
        <f aca="false">+(E1463+F1463)/2</f>
        <v>23.5</v>
      </c>
    </row>
    <row r="1464" customFormat="false" ht="12.75" hidden="false" customHeight="false" outlineLevel="0" collapsed="false">
      <c r="B1464" s="26" t="n">
        <v>1993</v>
      </c>
      <c r="C1464" s="26" t="n">
        <v>12</v>
      </c>
      <c r="D1464" s="26" t="n">
        <v>31</v>
      </c>
      <c r="E1464" s="26" t="n">
        <v>33</v>
      </c>
      <c r="F1464" s="26" t="n">
        <v>17</v>
      </c>
      <c r="G1464" s="26" t="n">
        <f aca="false">+(E1464+F1464)/2</f>
        <v>25</v>
      </c>
    </row>
    <row r="1465" customFormat="false" ht="12.75" hidden="false" customHeight="false" outlineLevel="0" collapsed="false">
      <c r="B1465" s="26" t="n">
        <v>1994</v>
      </c>
      <c r="C1465" s="26" t="n">
        <v>1</v>
      </c>
      <c r="D1465" s="26" t="n">
        <v>1</v>
      </c>
      <c r="E1465" s="26" t="n">
        <v>43</v>
      </c>
      <c r="F1465" s="26" t="n">
        <v>29</v>
      </c>
      <c r="G1465" s="26" t="n">
        <f aca="false">+(E1465+F1465)/2</f>
        <v>36</v>
      </c>
    </row>
    <row r="1466" customFormat="false" ht="12.75" hidden="false" customHeight="false" outlineLevel="0" collapsed="false">
      <c r="B1466" s="26" t="n">
        <v>1994</v>
      </c>
      <c r="C1466" s="26" t="n">
        <v>1</v>
      </c>
      <c r="D1466" s="26" t="n">
        <v>2</v>
      </c>
      <c r="E1466" s="26" t="n">
        <v>50</v>
      </c>
      <c r="F1466" s="26" t="n">
        <v>33</v>
      </c>
      <c r="G1466" s="26" t="n">
        <f aca="false">+(E1466+F1466)/2</f>
        <v>41.5</v>
      </c>
    </row>
    <row r="1467" customFormat="false" ht="12.75" hidden="false" customHeight="false" outlineLevel="0" collapsed="false">
      <c r="B1467" s="26" t="n">
        <v>1994</v>
      </c>
      <c r="C1467" s="26" t="n">
        <v>1</v>
      </c>
      <c r="D1467" s="26" t="n">
        <v>3</v>
      </c>
      <c r="E1467" s="26" t="n">
        <v>33</v>
      </c>
      <c r="F1467" s="26" t="n">
        <v>28</v>
      </c>
      <c r="G1467" s="26" t="n">
        <f aca="false">+(E1467+F1467)/2</f>
        <v>30.5</v>
      </c>
    </row>
    <row r="1468" customFormat="false" ht="12.75" hidden="false" customHeight="false" outlineLevel="0" collapsed="false">
      <c r="B1468" s="26" t="n">
        <v>1994</v>
      </c>
      <c r="C1468" s="26" t="n">
        <v>1</v>
      </c>
      <c r="D1468" s="26" t="n">
        <v>4</v>
      </c>
      <c r="E1468" s="26" t="n">
        <v>39</v>
      </c>
      <c r="F1468" s="26" t="n">
        <v>23</v>
      </c>
      <c r="G1468" s="26" t="n">
        <f aca="false">+(E1468+F1468)/2</f>
        <v>31</v>
      </c>
    </row>
    <row r="1469" customFormat="false" ht="12.75" hidden="false" customHeight="false" outlineLevel="0" collapsed="false">
      <c r="B1469" s="26" t="n">
        <v>1994</v>
      </c>
      <c r="C1469" s="26" t="n">
        <v>1</v>
      </c>
      <c r="D1469" s="26" t="n">
        <v>5</v>
      </c>
      <c r="E1469" s="26" t="n">
        <v>34</v>
      </c>
      <c r="F1469" s="26" t="n">
        <v>21</v>
      </c>
      <c r="G1469" s="26" t="n">
        <f aca="false">+(E1469+F1469)/2</f>
        <v>27.5</v>
      </c>
    </row>
    <row r="1470" customFormat="false" ht="12.75" hidden="false" customHeight="false" outlineLevel="0" collapsed="false">
      <c r="B1470" s="26" t="n">
        <v>1994</v>
      </c>
      <c r="C1470" s="26" t="n">
        <v>1</v>
      </c>
      <c r="D1470" s="26" t="n">
        <v>6</v>
      </c>
      <c r="E1470" s="26" t="n">
        <v>25</v>
      </c>
      <c r="F1470" s="26" t="n">
        <v>17</v>
      </c>
      <c r="G1470" s="26" t="n">
        <f aca="false">+(E1470+F1470)/2</f>
        <v>21</v>
      </c>
    </row>
    <row r="1471" customFormat="false" ht="12.75" hidden="false" customHeight="false" outlineLevel="0" collapsed="false">
      <c r="B1471" s="26" t="n">
        <v>1994</v>
      </c>
      <c r="C1471" s="26" t="n">
        <v>1</v>
      </c>
      <c r="D1471" s="26" t="n">
        <v>7</v>
      </c>
      <c r="E1471" s="26" t="n">
        <v>28</v>
      </c>
      <c r="F1471" s="26" t="n">
        <v>21</v>
      </c>
      <c r="G1471" s="26" t="n">
        <f aca="false">+(E1471+F1471)/2</f>
        <v>24.5</v>
      </c>
    </row>
    <row r="1472" customFormat="false" ht="12.75" hidden="false" customHeight="false" outlineLevel="0" collapsed="false">
      <c r="B1472" s="26" t="n">
        <v>1994</v>
      </c>
      <c r="C1472" s="26" t="n">
        <v>1</v>
      </c>
      <c r="D1472" s="26" t="n">
        <v>8</v>
      </c>
      <c r="E1472" s="26" t="n">
        <v>31</v>
      </c>
      <c r="F1472" s="26" t="n">
        <v>15</v>
      </c>
      <c r="G1472" s="26" t="n">
        <f aca="false">+(E1472+F1472)/2</f>
        <v>23</v>
      </c>
    </row>
    <row r="1473" customFormat="false" ht="12.75" hidden="false" customHeight="false" outlineLevel="0" collapsed="false">
      <c r="B1473" s="26" t="n">
        <v>1994</v>
      </c>
      <c r="C1473" s="26" t="n">
        <v>1</v>
      </c>
      <c r="D1473" s="26" t="n">
        <v>9</v>
      </c>
      <c r="E1473" s="26" t="n">
        <v>25</v>
      </c>
      <c r="F1473" s="26" t="n">
        <v>13</v>
      </c>
      <c r="G1473" s="26" t="n">
        <f aca="false">+(E1473+F1473)/2</f>
        <v>19</v>
      </c>
    </row>
    <row r="1474" customFormat="false" ht="12.75" hidden="false" customHeight="false" outlineLevel="0" collapsed="false">
      <c r="B1474" s="26" t="n">
        <v>1994</v>
      </c>
      <c r="C1474" s="26" t="n">
        <v>1</v>
      </c>
      <c r="D1474" s="26" t="n">
        <v>10</v>
      </c>
      <c r="E1474" s="26" t="n">
        <v>26</v>
      </c>
      <c r="F1474" s="26" t="n">
        <v>15</v>
      </c>
      <c r="G1474" s="26" t="n">
        <f aca="false">+(E1474+F1474)/2</f>
        <v>20.5</v>
      </c>
    </row>
    <row r="1475" customFormat="false" ht="12.75" hidden="false" customHeight="false" outlineLevel="0" collapsed="false">
      <c r="B1475" s="26" t="n">
        <v>1994</v>
      </c>
      <c r="C1475" s="26" t="n">
        <v>1</v>
      </c>
      <c r="D1475" s="26" t="n">
        <v>11</v>
      </c>
      <c r="E1475" s="26" t="n">
        <v>37</v>
      </c>
      <c r="F1475" s="26" t="n">
        <v>20</v>
      </c>
      <c r="G1475" s="26" t="n">
        <f aca="false">+(E1475+F1475)/2</f>
        <v>28.5</v>
      </c>
    </row>
    <row r="1476" customFormat="false" ht="12.75" hidden="false" customHeight="false" outlineLevel="0" collapsed="false">
      <c r="B1476" s="26" t="n">
        <v>1994</v>
      </c>
      <c r="C1476" s="26" t="n">
        <v>1</v>
      </c>
      <c r="D1476" s="26" t="n">
        <v>12</v>
      </c>
      <c r="E1476" s="26" t="n">
        <v>34</v>
      </c>
      <c r="F1476" s="26" t="n">
        <v>31</v>
      </c>
      <c r="G1476" s="26" t="n">
        <f aca="false">+(E1476+F1476)/2</f>
        <v>32.5</v>
      </c>
    </row>
    <row r="1477" customFormat="false" ht="12.75" hidden="false" customHeight="false" outlineLevel="0" collapsed="false">
      <c r="B1477" s="26" t="n">
        <v>1994</v>
      </c>
      <c r="C1477" s="26" t="n">
        <v>1</v>
      </c>
      <c r="D1477" s="26" t="n">
        <v>13</v>
      </c>
      <c r="E1477" s="26" t="n">
        <v>40</v>
      </c>
      <c r="F1477" s="26" t="n">
        <v>31</v>
      </c>
      <c r="G1477" s="26" t="n">
        <f aca="false">+(E1477+F1477)/2</f>
        <v>35.5</v>
      </c>
    </row>
    <row r="1478" customFormat="false" ht="12.75" hidden="false" customHeight="false" outlineLevel="0" collapsed="false">
      <c r="B1478" s="26" t="n">
        <v>1994</v>
      </c>
      <c r="C1478" s="26" t="n">
        <v>1</v>
      </c>
      <c r="D1478" s="26" t="n">
        <v>14</v>
      </c>
      <c r="E1478" s="26" t="n">
        <v>38</v>
      </c>
      <c r="F1478" s="26" t="n">
        <v>20</v>
      </c>
      <c r="G1478" s="26" t="n">
        <f aca="false">+(E1478+F1478)/2</f>
        <v>29</v>
      </c>
    </row>
    <row r="1479" customFormat="false" ht="12.75" hidden="false" customHeight="false" outlineLevel="0" collapsed="false">
      <c r="B1479" s="26" t="n">
        <v>1994</v>
      </c>
      <c r="C1479" s="26" t="n">
        <v>1</v>
      </c>
      <c r="D1479" s="26" t="n">
        <v>15</v>
      </c>
      <c r="E1479" s="26" t="n">
        <v>20</v>
      </c>
      <c r="F1479" s="26" t="n">
        <v>7</v>
      </c>
      <c r="G1479" s="26" t="n">
        <f aca="false">+(E1479+F1479)/2</f>
        <v>13.5</v>
      </c>
    </row>
    <row r="1480" customFormat="false" ht="12.75" hidden="false" customHeight="false" outlineLevel="0" collapsed="false">
      <c r="B1480" s="26" t="n">
        <v>1994</v>
      </c>
      <c r="C1480" s="26" t="n">
        <v>1</v>
      </c>
      <c r="D1480" s="26" t="n">
        <v>16</v>
      </c>
      <c r="E1480" s="26" t="n">
        <v>15</v>
      </c>
      <c r="F1480" s="26" t="n">
        <v>3</v>
      </c>
      <c r="G1480" s="26" t="n">
        <f aca="false">+(E1480+F1480)/2</f>
        <v>9</v>
      </c>
    </row>
    <row r="1481" customFormat="false" ht="12.75" hidden="false" customHeight="false" outlineLevel="0" collapsed="false">
      <c r="B1481" s="26" t="n">
        <v>1994</v>
      </c>
      <c r="C1481" s="26" t="n">
        <v>1</v>
      </c>
      <c r="D1481" s="26" t="n">
        <v>17</v>
      </c>
      <c r="E1481" s="26" t="n">
        <v>47</v>
      </c>
      <c r="F1481" s="26" t="n">
        <v>12</v>
      </c>
      <c r="G1481" s="26" t="n">
        <f aca="false">+(E1481+F1481)/2</f>
        <v>29.5</v>
      </c>
    </row>
    <row r="1482" customFormat="false" ht="12.75" hidden="false" customHeight="false" outlineLevel="0" collapsed="false">
      <c r="B1482" s="26" t="n">
        <v>1994</v>
      </c>
      <c r="C1482" s="26" t="n">
        <v>1</v>
      </c>
      <c r="D1482" s="26" t="n">
        <v>18</v>
      </c>
      <c r="E1482" s="26" t="n">
        <v>35</v>
      </c>
      <c r="F1482" s="26" t="n">
        <v>4</v>
      </c>
      <c r="G1482" s="26" t="n">
        <f aca="false">+(E1482+F1482)/2</f>
        <v>19.5</v>
      </c>
    </row>
    <row r="1483" customFormat="false" ht="12.75" hidden="false" customHeight="false" outlineLevel="0" collapsed="false">
      <c r="B1483" s="26" t="n">
        <v>1994</v>
      </c>
      <c r="C1483" s="26" t="n">
        <v>1</v>
      </c>
      <c r="D1483" s="26" t="n">
        <v>19</v>
      </c>
      <c r="E1483" s="26" t="n">
        <v>10</v>
      </c>
      <c r="F1483" s="26" t="n">
        <v>-2</v>
      </c>
      <c r="G1483" s="26" t="n">
        <f aca="false">+(E1483+F1483)/2</f>
        <v>4</v>
      </c>
    </row>
    <row r="1484" customFormat="false" ht="12.75" hidden="false" customHeight="false" outlineLevel="0" collapsed="false">
      <c r="B1484" s="26" t="n">
        <v>1994</v>
      </c>
      <c r="C1484" s="26" t="n">
        <v>1</v>
      </c>
      <c r="D1484" s="26" t="n">
        <v>20</v>
      </c>
      <c r="E1484" s="26" t="n">
        <v>15</v>
      </c>
      <c r="F1484" s="26" t="n">
        <v>0</v>
      </c>
      <c r="G1484" s="26" t="n">
        <f aca="false">+(E1484+F1484)/2</f>
        <v>7.5</v>
      </c>
    </row>
    <row r="1485" customFormat="false" ht="12.75" hidden="false" customHeight="false" outlineLevel="0" collapsed="false">
      <c r="B1485" s="26" t="n">
        <v>1994</v>
      </c>
      <c r="C1485" s="26" t="n">
        <v>1</v>
      </c>
      <c r="D1485" s="26" t="n">
        <v>21</v>
      </c>
      <c r="E1485" s="26" t="n">
        <v>22</v>
      </c>
      <c r="F1485" s="26" t="n">
        <v>6</v>
      </c>
      <c r="G1485" s="26" t="n">
        <f aca="false">+(E1485+F1485)/2</f>
        <v>14</v>
      </c>
    </row>
    <row r="1486" customFormat="false" ht="12.75" hidden="false" customHeight="false" outlineLevel="0" collapsed="false">
      <c r="B1486" s="26" t="n">
        <v>1994</v>
      </c>
      <c r="C1486" s="26" t="n">
        <v>1</v>
      </c>
      <c r="D1486" s="26" t="n">
        <v>22</v>
      </c>
      <c r="E1486" s="26" t="n">
        <v>32</v>
      </c>
      <c r="F1486" s="26" t="n">
        <v>15</v>
      </c>
      <c r="G1486" s="26" t="n">
        <f aca="false">+(E1486+F1486)/2</f>
        <v>23.5</v>
      </c>
    </row>
    <row r="1487" customFormat="false" ht="12.75" hidden="false" customHeight="false" outlineLevel="0" collapsed="false">
      <c r="B1487" s="26" t="n">
        <v>1994</v>
      </c>
      <c r="C1487" s="26" t="n">
        <v>1</v>
      </c>
      <c r="D1487" s="26" t="n">
        <v>23</v>
      </c>
      <c r="E1487" s="26" t="n">
        <v>32</v>
      </c>
      <c r="F1487" s="26" t="n">
        <v>18</v>
      </c>
      <c r="G1487" s="26" t="n">
        <f aca="false">+(E1487+F1487)/2</f>
        <v>25</v>
      </c>
    </row>
    <row r="1488" customFormat="false" ht="12.75" hidden="false" customHeight="false" outlineLevel="0" collapsed="false">
      <c r="B1488" s="26" t="n">
        <v>1994</v>
      </c>
      <c r="C1488" s="26" t="n">
        <v>1</v>
      </c>
      <c r="D1488" s="26" t="n">
        <v>24</v>
      </c>
      <c r="E1488" s="26" t="n">
        <v>49</v>
      </c>
      <c r="F1488" s="26" t="n">
        <v>31</v>
      </c>
      <c r="G1488" s="26" t="n">
        <f aca="false">+(E1488+F1488)/2</f>
        <v>40</v>
      </c>
    </row>
    <row r="1489" customFormat="false" ht="12.75" hidden="false" customHeight="false" outlineLevel="0" collapsed="false">
      <c r="B1489" s="26" t="n">
        <v>1994</v>
      </c>
      <c r="C1489" s="26" t="n">
        <v>1</v>
      </c>
      <c r="D1489" s="26" t="n">
        <v>25</v>
      </c>
      <c r="E1489" s="26" t="n">
        <v>42</v>
      </c>
      <c r="F1489" s="26" t="n">
        <v>32</v>
      </c>
      <c r="G1489" s="26" t="n">
        <f aca="false">+(E1489+F1489)/2</f>
        <v>37</v>
      </c>
    </row>
    <row r="1490" customFormat="false" ht="12.75" hidden="false" customHeight="false" outlineLevel="0" collapsed="false">
      <c r="B1490" s="26" t="n">
        <v>1994</v>
      </c>
      <c r="C1490" s="26" t="n">
        <v>1</v>
      </c>
      <c r="D1490" s="26" t="n">
        <v>26</v>
      </c>
      <c r="E1490" s="26" t="n">
        <v>32</v>
      </c>
      <c r="F1490" s="26" t="n">
        <v>5</v>
      </c>
      <c r="G1490" s="26" t="n">
        <f aca="false">+(E1490+F1490)/2</f>
        <v>18.5</v>
      </c>
    </row>
    <row r="1491" customFormat="false" ht="12.75" hidden="false" customHeight="false" outlineLevel="0" collapsed="false">
      <c r="B1491" s="26" t="n">
        <v>1994</v>
      </c>
      <c r="C1491" s="26" t="n">
        <v>1</v>
      </c>
      <c r="D1491" s="26" t="n">
        <v>27</v>
      </c>
      <c r="E1491" s="26" t="n">
        <v>31</v>
      </c>
      <c r="F1491" s="26" t="n">
        <v>0</v>
      </c>
      <c r="G1491" s="26" t="n">
        <f aca="false">+(E1491+F1491)/2</f>
        <v>15.5</v>
      </c>
    </row>
    <row r="1492" customFormat="false" ht="12.75" hidden="false" customHeight="false" outlineLevel="0" collapsed="false">
      <c r="B1492" s="26" t="n">
        <v>1994</v>
      </c>
      <c r="C1492" s="26" t="n">
        <v>1</v>
      </c>
      <c r="D1492" s="26" t="n">
        <v>28</v>
      </c>
      <c r="E1492" s="26" t="n">
        <v>55</v>
      </c>
      <c r="F1492" s="26" t="n">
        <v>31</v>
      </c>
      <c r="G1492" s="26" t="n">
        <f aca="false">+(E1492+F1492)/2</f>
        <v>43</v>
      </c>
    </row>
    <row r="1493" customFormat="false" ht="12.75" hidden="false" customHeight="false" outlineLevel="0" collapsed="false">
      <c r="B1493" s="26" t="n">
        <v>1994</v>
      </c>
      <c r="C1493" s="26" t="n">
        <v>1</v>
      </c>
      <c r="D1493" s="26" t="n">
        <v>29</v>
      </c>
      <c r="E1493" s="26" t="n">
        <v>42</v>
      </c>
      <c r="F1493" s="26" t="n">
        <v>35</v>
      </c>
      <c r="G1493" s="26" t="n">
        <f aca="false">+(E1493+F1493)/2</f>
        <v>38.5</v>
      </c>
    </row>
    <row r="1494" customFormat="false" ht="12.75" hidden="false" customHeight="false" outlineLevel="0" collapsed="false">
      <c r="B1494" s="26" t="n">
        <v>1994</v>
      </c>
      <c r="C1494" s="26" t="n">
        <v>1</v>
      </c>
      <c r="D1494" s="26" t="n">
        <v>30</v>
      </c>
      <c r="E1494" s="26" t="n">
        <v>36</v>
      </c>
      <c r="F1494" s="26" t="n">
        <v>23</v>
      </c>
      <c r="G1494" s="26" t="n">
        <f aca="false">+(E1494+F1494)/2</f>
        <v>29.5</v>
      </c>
    </row>
    <row r="1495" customFormat="false" ht="12.75" hidden="false" customHeight="false" outlineLevel="0" collapsed="false">
      <c r="B1495" s="26" t="n">
        <v>1994</v>
      </c>
      <c r="C1495" s="26" t="n">
        <v>1</v>
      </c>
      <c r="D1495" s="26" t="n">
        <v>31</v>
      </c>
      <c r="E1495" s="26" t="n">
        <v>31</v>
      </c>
      <c r="F1495" s="26" t="n">
        <v>17</v>
      </c>
      <c r="G1495" s="26" t="n">
        <f aca="false">+(E1495+F1495)/2</f>
        <v>24</v>
      </c>
    </row>
    <row r="1496" customFormat="false" ht="12.75" hidden="false" customHeight="false" outlineLevel="0" collapsed="false">
      <c r="B1496" s="26" t="n">
        <v>1994</v>
      </c>
      <c r="C1496" s="26" t="n">
        <v>2</v>
      </c>
      <c r="D1496" s="26" t="n">
        <v>1</v>
      </c>
      <c r="E1496" s="26" t="n">
        <v>25</v>
      </c>
      <c r="F1496" s="26" t="n">
        <v>19</v>
      </c>
      <c r="G1496" s="26" t="n">
        <f aca="false">+(E1496+F1496)/2</f>
        <v>22</v>
      </c>
    </row>
    <row r="1497" customFormat="false" ht="12.75" hidden="false" customHeight="false" outlineLevel="0" collapsed="false">
      <c r="B1497" s="26" t="n">
        <v>1994</v>
      </c>
      <c r="C1497" s="26" t="n">
        <v>2</v>
      </c>
      <c r="D1497" s="26" t="n">
        <v>2</v>
      </c>
      <c r="E1497" s="26" t="n">
        <v>30</v>
      </c>
      <c r="F1497" s="26" t="n">
        <v>16</v>
      </c>
      <c r="G1497" s="26" t="n">
        <f aca="false">+(E1497+F1497)/2</f>
        <v>23</v>
      </c>
    </row>
    <row r="1498" customFormat="false" ht="12.75" hidden="false" customHeight="false" outlineLevel="0" collapsed="false">
      <c r="B1498" s="26" t="n">
        <v>1994</v>
      </c>
      <c r="C1498" s="26" t="n">
        <v>2</v>
      </c>
      <c r="D1498" s="26" t="n">
        <v>3</v>
      </c>
      <c r="E1498" s="26" t="n">
        <v>37</v>
      </c>
      <c r="F1498" s="26" t="n">
        <v>17</v>
      </c>
      <c r="G1498" s="26" t="n">
        <f aca="false">+(E1498+F1498)/2</f>
        <v>27</v>
      </c>
    </row>
    <row r="1499" customFormat="false" ht="12.75" hidden="false" customHeight="false" outlineLevel="0" collapsed="false">
      <c r="B1499" s="26" t="n">
        <v>1994</v>
      </c>
      <c r="C1499" s="26" t="n">
        <v>2</v>
      </c>
      <c r="D1499" s="26" t="n">
        <v>4</v>
      </c>
      <c r="E1499" s="26" t="n">
        <v>39</v>
      </c>
      <c r="F1499" s="26" t="n">
        <v>21</v>
      </c>
      <c r="G1499" s="26" t="n">
        <f aca="false">+(E1499+F1499)/2</f>
        <v>30</v>
      </c>
    </row>
    <row r="1500" customFormat="false" ht="12.75" hidden="false" customHeight="false" outlineLevel="0" collapsed="false">
      <c r="B1500" s="26" t="n">
        <v>1994</v>
      </c>
      <c r="C1500" s="26" t="n">
        <v>2</v>
      </c>
      <c r="D1500" s="26" t="n">
        <v>5</v>
      </c>
      <c r="E1500" s="26" t="n">
        <v>46</v>
      </c>
      <c r="F1500" s="26" t="n">
        <v>32</v>
      </c>
      <c r="G1500" s="26" t="n">
        <f aca="false">+(E1500+F1500)/2</f>
        <v>39</v>
      </c>
    </row>
    <row r="1501" customFormat="false" ht="12.75" hidden="false" customHeight="false" outlineLevel="0" collapsed="false">
      <c r="B1501" s="26" t="n">
        <v>1994</v>
      </c>
      <c r="C1501" s="26" t="n">
        <v>2</v>
      </c>
      <c r="D1501" s="26" t="n">
        <v>6</v>
      </c>
      <c r="E1501" s="26" t="n">
        <v>43</v>
      </c>
      <c r="F1501" s="26" t="n">
        <v>30</v>
      </c>
      <c r="G1501" s="26" t="n">
        <f aca="false">+(E1501+F1501)/2</f>
        <v>36.5</v>
      </c>
    </row>
    <row r="1502" customFormat="false" ht="12.75" hidden="false" customHeight="false" outlineLevel="0" collapsed="false">
      <c r="B1502" s="26" t="n">
        <v>1994</v>
      </c>
      <c r="C1502" s="26" t="n">
        <v>2</v>
      </c>
      <c r="D1502" s="26" t="n">
        <v>7</v>
      </c>
      <c r="E1502" s="26" t="n">
        <v>44</v>
      </c>
      <c r="F1502" s="26" t="n">
        <v>22</v>
      </c>
      <c r="G1502" s="26" t="n">
        <f aca="false">+(E1502+F1502)/2</f>
        <v>33</v>
      </c>
    </row>
    <row r="1503" customFormat="false" ht="12.75" hidden="false" customHeight="false" outlineLevel="0" collapsed="false">
      <c r="B1503" s="26" t="n">
        <v>1994</v>
      </c>
      <c r="C1503" s="26" t="n">
        <v>2</v>
      </c>
      <c r="D1503" s="26" t="n">
        <v>8</v>
      </c>
      <c r="E1503" s="26" t="n">
        <v>22</v>
      </c>
      <c r="F1503" s="26" t="n">
        <v>14</v>
      </c>
      <c r="G1503" s="26" t="n">
        <f aca="false">+(E1503+F1503)/2</f>
        <v>18</v>
      </c>
    </row>
    <row r="1504" customFormat="false" ht="12.75" hidden="false" customHeight="false" outlineLevel="0" collapsed="false">
      <c r="B1504" s="26" t="n">
        <v>1994</v>
      </c>
      <c r="C1504" s="26" t="n">
        <v>2</v>
      </c>
      <c r="D1504" s="26" t="n">
        <v>9</v>
      </c>
      <c r="E1504" s="26" t="n">
        <v>19</v>
      </c>
      <c r="F1504" s="26" t="n">
        <v>14</v>
      </c>
      <c r="G1504" s="26" t="n">
        <f aca="false">+(E1504+F1504)/2</f>
        <v>16.5</v>
      </c>
    </row>
    <row r="1505" customFormat="false" ht="12.75" hidden="false" customHeight="false" outlineLevel="0" collapsed="false">
      <c r="B1505" s="26" t="n">
        <v>1994</v>
      </c>
      <c r="C1505" s="26" t="n">
        <v>2</v>
      </c>
      <c r="D1505" s="26" t="n">
        <v>10</v>
      </c>
      <c r="E1505" s="26" t="n">
        <v>19</v>
      </c>
      <c r="F1505" s="26" t="n">
        <v>7</v>
      </c>
      <c r="G1505" s="26" t="n">
        <f aca="false">+(E1505+F1505)/2</f>
        <v>13</v>
      </c>
    </row>
    <row r="1506" customFormat="false" ht="12.75" hidden="false" customHeight="false" outlineLevel="0" collapsed="false">
      <c r="B1506" s="26" t="n">
        <v>1994</v>
      </c>
      <c r="C1506" s="26" t="n">
        <v>2</v>
      </c>
      <c r="D1506" s="26" t="n">
        <v>11</v>
      </c>
      <c r="E1506" s="26" t="n">
        <v>25</v>
      </c>
      <c r="F1506" s="26" t="n">
        <v>15</v>
      </c>
      <c r="G1506" s="26" t="n">
        <f aca="false">+(E1506+F1506)/2</f>
        <v>20</v>
      </c>
    </row>
    <row r="1507" customFormat="false" ht="12.75" hidden="false" customHeight="false" outlineLevel="0" collapsed="false">
      <c r="B1507" s="26" t="n">
        <v>1994</v>
      </c>
      <c r="C1507" s="26" t="n">
        <v>2</v>
      </c>
      <c r="D1507" s="26" t="n">
        <v>12</v>
      </c>
      <c r="E1507" s="26" t="n">
        <v>31</v>
      </c>
      <c r="F1507" s="26" t="n">
        <v>22</v>
      </c>
      <c r="G1507" s="26" t="n">
        <f aca="false">+(E1507+F1507)/2</f>
        <v>26.5</v>
      </c>
    </row>
    <row r="1508" customFormat="false" ht="12.75" hidden="false" customHeight="false" outlineLevel="0" collapsed="false">
      <c r="B1508" s="26" t="n">
        <v>1994</v>
      </c>
      <c r="C1508" s="26" t="n">
        <v>2</v>
      </c>
      <c r="D1508" s="26" t="n">
        <v>13</v>
      </c>
      <c r="E1508" s="26" t="n">
        <v>40</v>
      </c>
      <c r="F1508" s="26" t="n">
        <v>27</v>
      </c>
      <c r="G1508" s="26" t="n">
        <f aca="false">+(E1508+F1508)/2</f>
        <v>33.5</v>
      </c>
    </row>
    <row r="1509" customFormat="false" ht="12.75" hidden="false" customHeight="false" outlineLevel="0" collapsed="false">
      <c r="B1509" s="26" t="n">
        <v>1994</v>
      </c>
      <c r="C1509" s="26" t="n">
        <v>2</v>
      </c>
      <c r="D1509" s="26" t="n">
        <v>14</v>
      </c>
      <c r="E1509" s="26" t="n">
        <v>30</v>
      </c>
      <c r="F1509" s="26" t="n">
        <v>19</v>
      </c>
      <c r="G1509" s="26" t="n">
        <f aca="false">+(E1509+F1509)/2</f>
        <v>24.5</v>
      </c>
    </row>
    <row r="1510" customFormat="false" ht="12.75" hidden="false" customHeight="false" outlineLevel="0" collapsed="false">
      <c r="B1510" s="26" t="n">
        <v>1994</v>
      </c>
      <c r="C1510" s="26" t="n">
        <v>2</v>
      </c>
      <c r="D1510" s="26" t="n">
        <v>15</v>
      </c>
      <c r="E1510" s="26" t="n">
        <v>35</v>
      </c>
      <c r="F1510" s="26" t="n">
        <v>18</v>
      </c>
      <c r="G1510" s="26" t="n">
        <f aca="false">+(E1510+F1510)/2</f>
        <v>26.5</v>
      </c>
    </row>
    <row r="1511" customFormat="false" ht="12.75" hidden="false" customHeight="false" outlineLevel="0" collapsed="false">
      <c r="B1511" s="26" t="n">
        <v>1994</v>
      </c>
      <c r="C1511" s="26" t="n">
        <v>2</v>
      </c>
      <c r="D1511" s="26" t="n">
        <v>16</v>
      </c>
      <c r="E1511" s="26" t="n">
        <v>39</v>
      </c>
      <c r="F1511" s="26" t="n">
        <v>25</v>
      </c>
      <c r="G1511" s="26" t="n">
        <f aca="false">+(E1511+F1511)/2</f>
        <v>32</v>
      </c>
    </row>
    <row r="1512" customFormat="false" ht="12.75" hidden="false" customHeight="false" outlineLevel="0" collapsed="false">
      <c r="B1512" s="26" t="n">
        <v>1994</v>
      </c>
      <c r="C1512" s="26" t="n">
        <v>2</v>
      </c>
      <c r="D1512" s="26" t="n">
        <v>17</v>
      </c>
      <c r="E1512" s="26" t="n">
        <v>48</v>
      </c>
      <c r="F1512" s="26" t="n">
        <v>22</v>
      </c>
      <c r="G1512" s="26" t="n">
        <f aca="false">+(E1512+F1512)/2</f>
        <v>35</v>
      </c>
    </row>
    <row r="1513" customFormat="false" ht="12.75" hidden="false" customHeight="false" outlineLevel="0" collapsed="false">
      <c r="B1513" s="26" t="n">
        <v>1994</v>
      </c>
      <c r="C1513" s="26" t="n">
        <v>2</v>
      </c>
      <c r="D1513" s="26" t="n">
        <v>18</v>
      </c>
      <c r="E1513" s="26" t="n">
        <v>59</v>
      </c>
      <c r="F1513" s="26" t="n">
        <v>35</v>
      </c>
      <c r="G1513" s="26" t="n">
        <f aca="false">+(E1513+F1513)/2</f>
        <v>47</v>
      </c>
    </row>
    <row r="1514" customFormat="false" ht="12.75" hidden="false" customHeight="false" outlineLevel="0" collapsed="false">
      <c r="B1514" s="26" t="n">
        <v>1994</v>
      </c>
      <c r="C1514" s="26" t="n">
        <v>2</v>
      </c>
      <c r="D1514" s="26" t="n">
        <v>19</v>
      </c>
      <c r="E1514" s="26" t="n">
        <v>61</v>
      </c>
      <c r="F1514" s="26" t="n">
        <v>32</v>
      </c>
      <c r="G1514" s="26" t="n">
        <f aca="false">+(E1514+F1514)/2</f>
        <v>46.5</v>
      </c>
    </row>
    <row r="1515" customFormat="false" ht="12.75" hidden="false" customHeight="false" outlineLevel="0" collapsed="false">
      <c r="B1515" s="26" t="n">
        <v>1994</v>
      </c>
      <c r="C1515" s="26" t="n">
        <v>2</v>
      </c>
      <c r="D1515" s="26" t="n">
        <v>20</v>
      </c>
      <c r="E1515" s="26" t="n">
        <v>62</v>
      </c>
      <c r="F1515" s="26" t="n">
        <v>44</v>
      </c>
      <c r="G1515" s="26" t="n">
        <f aca="false">+(E1515+F1515)/2</f>
        <v>53</v>
      </c>
    </row>
    <row r="1516" customFormat="false" ht="12.75" hidden="false" customHeight="false" outlineLevel="0" collapsed="false">
      <c r="B1516" s="26" t="n">
        <v>1994</v>
      </c>
      <c r="C1516" s="26" t="n">
        <v>2</v>
      </c>
      <c r="D1516" s="26" t="n">
        <v>21</v>
      </c>
      <c r="E1516" s="26" t="n">
        <v>53</v>
      </c>
      <c r="F1516" s="26" t="n">
        <v>42</v>
      </c>
      <c r="G1516" s="26" t="n">
        <f aca="false">+(E1516+F1516)/2</f>
        <v>47.5</v>
      </c>
    </row>
    <row r="1517" customFormat="false" ht="12.75" hidden="false" customHeight="false" outlineLevel="0" collapsed="false">
      <c r="B1517" s="26" t="n">
        <v>1994</v>
      </c>
      <c r="C1517" s="26" t="n">
        <v>2</v>
      </c>
      <c r="D1517" s="26" t="n">
        <v>22</v>
      </c>
      <c r="E1517" s="26" t="n">
        <v>48</v>
      </c>
      <c r="F1517" s="26" t="n">
        <v>35</v>
      </c>
      <c r="G1517" s="26" t="n">
        <f aca="false">+(E1517+F1517)/2</f>
        <v>41.5</v>
      </c>
    </row>
    <row r="1518" customFormat="false" ht="12.75" hidden="false" customHeight="false" outlineLevel="0" collapsed="false">
      <c r="B1518" s="26" t="n">
        <v>1994</v>
      </c>
      <c r="C1518" s="26" t="n">
        <v>2</v>
      </c>
      <c r="D1518" s="26" t="n">
        <v>23</v>
      </c>
      <c r="E1518" s="26" t="n">
        <v>35</v>
      </c>
      <c r="F1518" s="26" t="n">
        <v>26</v>
      </c>
      <c r="G1518" s="26" t="n">
        <f aca="false">+(E1518+F1518)/2</f>
        <v>30.5</v>
      </c>
    </row>
    <row r="1519" customFormat="false" ht="12.75" hidden="false" customHeight="false" outlineLevel="0" collapsed="false">
      <c r="B1519" s="26" t="n">
        <v>1994</v>
      </c>
      <c r="C1519" s="26" t="n">
        <v>2</v>
      </c>
      <c r="D1519" s="26" t="n">
        <v>24</v>
      </c>
      <c r="E1519" s="26" t="n">
        <v>43</v>
      </c>
      <c r="F1519" s="26" t="n">
        <v>29</v>
      </c>
      <c r="G1519" s="26" t="n">
        <f aca="false">+(E1519+F1519)/2</f>
        <v>36</v>
      </c>
    </row>
    <row r="1520" customFormat="false" ht="12.75" hidden="false" customHeight="false" outlineLevel="0" collapsed="false">
      <c r="B1520" s="26" t="n">
        <v>1994</v>
      </c>
      <c r="C1520" s="26" t="n">
        <v>2</v>
      </c>
      <c r="D1520" s="26" t="n">
        <v>25</v>
      </c>
      <c r="E1520" s="26" t="n">
        <v>36</v>
      </c>
      <c r="F1520" s="26" t="n">
        <v>26</v>
      </c>
      <c r="G1520" s="26" t="n">
        <f aca="false">+(E1520+F1520)/2</f>
        <v>31</v>
      </c>
    </row>
    <row r="1521" customFormat="false" ht="12.75" hidden="false" customHeight="false" outlineLevel="0" collapsed="false">
      <c r="B1521" s="26" t="n">
        <v>1994</v>
      </c>
      <c r="C1521" s="26" t="n">
        <v>2</v>
      </c>
      <c r="D1521" s="26" t="n">
        <v>26</v>
      </c>
      <c r="E1521" s="26" t="n">
        <v>32</v>
      </c>
      <c r="F1521" s="26" t="n">
        <v>15</v>
      </c>
      <c r="G1521" s="26" t="n">
        <f aca="false">+(E1521+F1521)/2</f>
        <v>23.5</v>
      </c>
    </row>
    <row r="1522" customFormat="false" ht="12.75" hidden="false" customHeight="false" outlineLevel="0" collapsed="false">
      <c r="B1522" s="26" t="n">
        <v>1994</v>
      </c>
      <c r="C1522" s="26" t="n">
        <v>2</v>
      </c>
      <c r="D1522" s="26" t="n">
        <v>27</v>
      </c>
      <c r="E1522" s="26" t="n">
        <v>27</v>
      </c>
      <c r="F1522" s="26" t="n">
        <v>12</v>
      </c>
      <c r="G1522" s="26" t="n">
        <f aca="false">+(E1522+F1522)/2</f>
        <v>19.5</v>
      </c>
    </row>
    <row r="1523" customFormat="false" ht="12.75" hidden="false" customHeight="false" outlineLevel="0" collapsed="false">
      <c r="B1523" s="26" t="n">
        <v>1994</v>
      </c>
      <c r="C1523" s="26" t="n">
        <v>2</v>
      </c>
      <c r="D1523" s="26" t="n">
        <v>28</v>
      </c>
      <c r="E1523" s="26" t="n">
        <v>34</v>
      </c>
      <c r="F1523" s="26" t="n">
        <v>14</v>
      </c>
      <c r="G1523" s="26" t="n">
        <f aca="false">+(E1523+F1523)/2</f>
        <v>24</v>
      </c>
    </row>
    <row r="1524" customFormat="false" ht="12.75" hidden="false" customHeight="false" outlineLevel="0" collapsed="false">
      <c r="B1524" s="26" t="n">
        <v>1994</v>
      </c>
      <c r="C1524" s="26" t="n">
        <v>3</v>
      </c>
      <c r="D1524" s="26" t="n">
        <v>1</v>
      </c>
      <c r="E1524" s="26" t="n">
        <v>38</v>
      </c>
      <c r="F1524" s="26" t="n">
        <v>24</v>
      </c>
      <c r="G1524" s="26" t="n">
        <f aca="false">+(E1524+F1524)/2</f>
        <v>31</v>
      </c>
    </row>
    <row r="1525" customFormat="false" ht="12.75" hidden="false" customHeight="false" outlineLevel="0" collapsed="false">
      <c r="B1525" s="26" t="n">
        <v>1994</v>
      </c>
      <c r="C1525" s="26" t="n">
        <v>3</v>
      </c>
      <c r="D1525" s="26" t="n">
        <v>2</v>
      </c>
      <c r="E1525" s="26" t="n">
        <v>30</v>
      </c>
      <c r="F1525" s="26" t="n">
        <v>26</v>
      </c>
      <c r="G1525" s="26" t="n">
        <f aca="false">+(E1525+F1525)/2</f>
        <v>28</v>
      </c>
    </row>
    <row r="1526" customFormat="false" ht="12.75" hidden="false" customHeight="false" outlineLevel="0" collapsed="false">
      <c r="B1526" s="26" t="n">
        <v>1994</v>
      </c>
      <c r="C1526" s="26" t="n">
        <v>3</v>
      </c>
      <c r="D1526" s="26" t="n">
        <v>3</v>
      </c>
      <c r="E1526" s="26" t="n">
        <v>35</v>
      </c>
      <c r="F1526" s="26" t="n">
        <v>27</v>
      </c>
      <c r="G1526" s="26" t="n">
        <f aca="false">+(E1526+F1526)/2</f>
        <v>31</v>
      </c>
    </row>
    <row r="1527" customFormat="false" ht="12.75" hidden="false" customHeight="false" outlineLevel="0" collapsed="false">
      <c r="B1527" s="26" t="n">
        <v>1994</v>
      </c>
      <c r="C1527" s="26" t="n">
        <v>3</v>
      </c>
      <c r="D1527" s="26" t="n">
        <v>4</v>
      </c>
      <c r="E1527" s="26" t="n">
        <v>48</v>
      </c>
      <c r="F1527" s="26" t="n">
        <v>30</v>
      </c>
      <c r="G1527" s="26" t="n">
        <f aca="false">+(E1527+F1527)/2</f>
        <v>39</v>
      </c>
    </row>
    <row r="1528" customFormat="false" ht="12.75" hidden="false" customHeight="false" outlineLevel="0" collapsed="false">
      <c r="B1528" s="26" t="n">
        <v>1994</v>
      </c>
      <c r="C1528" s="26" t="n">
        <v>3</v>
      </c>
      <c r="D1528" s="26" t="n">
        <v>5</v>
      </c>
      <c r="E1528" s="26" t="n">
        <v>45</v>
      </c>
      <c r="F1528" s="26" t="n">
        <v>34</v>
      </c>
      <c r="G1528" s="26" t="n">
        <f aca="false">+(E1528+F1528)/2</f>
        <v>39.5</v>
      </c>
    </row>
    <row r="1529" customFormat="false" ht="12.75" hidden="false" customHeight="false" outlineLevel="0" collapsed="false">
      <c r="B1529" s="26" t="n">
        <v>1994</v>
      </c>
      <c r="C1529" s="26" t="n">
        <v>3</v>
      </c>
      <c r="D1529" s="26" t="n">
        <v>6</v>
      </c>
      <c r="E1529" s="26" t="n">
        <v>42</v>
      </c>
      <c r="F1529" s="26" t="n">
        <v>30</v>
      </c>
      <c r="G1529" s="26" t="n">
        <f aca="false">+(E1529+F1529)/2</f>
        <v>36</v>
      </c>
    </row>
    <row r="1530" customFormat="false" ht="12.75" hidden="false" customHeight="false" outlineLevel="0" collapsed="false">
      <c r="B1530" s="26" t="n">
        <v>1994</v>
      </c>
      <c r="C1530" s="26" t="n">
        <v>3</v>
      </c>
      <c r="D1530" s="26" t="n">
        <v>7</v>
      </c>
      <c r="E1530" s="26" t="n">
        <v>50</v>
      </c>
      <c r="F1530" s="26" t="n">
        <v>33</v>
      </c>
      <c r="G1530" s="26" t="n">
        <f aca="false">+(E1530+F1530)/2</f>
        <v>41.5</v>
      </c>
    </row>
    <row r="1531" customFormat="false" ht="12.75" hidden="false" customHeight="false" outlineLevel="0" collapsed="false">
      <c r="B1531" s="26" t="n">
        <v>1994</v>
      </c>
      <c r="C1531" s="26" t="n">
        <v>3</v>
      </c>
      <c r="D1531" s="26" t="n">
        <v>8</v>
      </c>
      <c r="E1531" s="26" t="n">
        <v>48</v>
      </c>
      <c r="F1531" s="26" t="n">
        <v>35</v>
      </c>
      <c r="G1531" s="26" t="n">
        <f aca="false">+(E1531+F1531)/2</f>
        <v>41.5</v>
      </c>
    </row>
    <row r="1532" customFormat="false" ht="12.75" hidden="false" customHeight="false" outlineLevel="0" collapsed="false">
      <c r="B1532" s="26" t="n">
        <v>1994</v>
      </c>
      <c r="C1532" s="26" t="n">
        <v>3</v>
      </c>
      <c r="D1532" s="26" t="n">
        <v>9</v>
      </c>
      <c r="E1532" s="26" t="n">
        <v>36</v>
      </c>
      <c r="F1532" s="26" t="n">
        <v>30</v>
      </c>
      <c r="G1532" s="26" t="n">
        <f aca="false">+(E1532+F1532)/2</f>
        <v>33</v>
      </c>
    </row>
    <row r="1533" customFormat="false" ht="12.75" hidden="false" customHeight="false" outlineLevel="0" collapsed="false">
      <c r="B1533" s="26" t="n">
        <v>1994</v>
      </c>
      <c r="C1533" s="26" t="n">
        <v>3</v>
      </c>
      <c r="D1533" s="26" t="n">
        <v>10</v>
      </c>
      <c r="E1533" s="26" t="n">
        <v>46</v>
      </c>
      <c r="F1533" s="26" t="n">
        <v>32</v>
      </c>
      <c r="G1533" s="26" t="n">
        <f aca="false">+(E1533+F1533)/2</f>
        <v>39</v>
      </c>
    </row>
    <row r="1534" customFormat="false" ht="12.75" hidden="false" customHeight="false" outlineLevel="0" collapsed="false">
      <c r="B1534" s="26" t="n">
        <v>1994</v>
      </c>
      <c r="C1534" s="26" t="n">
        <v>3</v>
      </c>
      <c r="D1534" s="26" t="n">
        <v>11</v>
      </c>
      <c r="E1534" s="26" t="n">
        <v>47</v>
      </c>
      <c r="F1534" s="26" t="n">
        <v>31</v>
      </c>
      <c r="G1534" s="26" t="n">
        <f aca="false">+(E1534+F1534)/2</f>
        <v>39</v>
      </c>
    </row>
    <row r="1535" customFormat="false" ht="12.75" hidden="false" customHeight="false" outlineLevel="0" collapsed="false">
      <c r="B1535" s="26" t="n">
        <v>1994</v>
      </c>
      <c r="C1535" s="26" t="n">
        <v>3</v>
      </c>
      <c r="D1535" s="26" t="n">
        <v>12</v>
      </c>
      <c r="E1535" s="26" t="n">
        <v>46</v>
      </c>
      <c r="F1535" s="26" t="n">
        <v>26</v>
      </c>
      <c r="G1535" s="26" t="n">
        <f aca="false">+(E1535+F1535)/2</f>
        <v>36</v>
      </c>
    </row>
    <row r="1536" customFormat="false" ht="12.75" hidden="false" customHeight="false" outlineLevel="0" collapsed="false">
      <c r="B1536" s="26" t="n">
        <v>1994</v>
      </c>
      <c r="C1536" s="26" t="n">
        <v>3</v>
      </c>
      <c r="D1536" s="26" t="n">
        <v>13</v>
      </c>
      <c r="E1536" s="26" t="n">
        <v>52</v>
      </c>
      <c r="F1536" s="26" t="n">
        <v>33</v>
      </c>
      <c r="G1536" s="26" t="n">
        <f aca="false">+(E1536+F1536)/2</f>
        <v>42.5</v>
      </c>
    </row>
    <row r="1537" customFormat="false" ht="12.75" hidden="false" customHeight="false" outlineLevel="0" collapsed="false">
      <c r="B1537" s="26" t="n">
        <v>1994</v>
      </c>
      <c r="C1537" s="26" t="n">
        <v>3</v>
      </c>
      <c r="D1537" s="26" t="n">
        <v>14</v>
      </c>
      <c r="E1537" s="26" t="n">
        <v>54</v>
      </c>
      <c r="F1537" s="26" t="n">
        <v>41</v>
      </c>
      <c r="G1537" s="26" t="n">
        <f aca="false">+(E1537+F1537)/2</f>
        <v>47.5</v>
      </c>
    </row>
    <row r="1538" customFormat="false" ht="12.75" hidden="false" customHeight="false" outlineLevel="0" collapsed="false">
      <c r="B1538" s="26" t="n">
        <v>1994</v>
      </c>
      <c r="C1538" s="26" t="n">
        <v>3</v>
      </c>
      <c r="D1538" s="26" t="n">
        <v>15</v>
      </c>
      <c r="E1538" s="26" t="n">
        <v>55</v>
      </c>
      <c r="F1538" s="26" t="n">
        <v>41</v>
      </c>
      <c r="G1538" s="26" t="n">
        <f aca="false">+(E1538+F1538)/2</f>
        <v>48</v>
      </c>
    </row>
    <row r="1539" customFormat="false" ht="12.75" hidden="false" customHeight="false" outlineLevel="0" collapsed="false">
      <c r="B1539" s="26" t="n">
        <v>1994</v>
      </c>
      <c r="C1539" s="26" t="n">
        <v>3</v>
      </c>
      <c r="D1539" s="26" t="n">
        <v>16</v>
      </c>
      <c r="E1539" s="26" t="n">
        <v>45</v>
      </c>
      <c r="F1539" s="26" t="n">
        <v>24</v>
      </c>
      <c r="G1539" s="26" t="n">
        <f aca="false">+(E1539+F1539)/2</f>
        <v>34.5</v>
      </c>
    </row>
    <row r="1540" customFormat="false" ht="12.75" hidden="false" customHeight="false" outlineLevel="0" collapsed="false">
      <c r="B1540" s="26" t="n">
        <v>1994</v>
      </c>
      <c r="C1540" s="26" t="n">
        <v>3</v>
      </c>
      <c r="D1540" s="26" t="n">
        <v>17</v>
      </c>
      <c r="E1540" s="26" t="n">
        <v>37</v>
      </c>
      <c r="F1540" s="26" t="n">
        <v>21</v>
      </c>
      <c r="G1540" s="26" t="n">
        <f aca="false">+(E1540+F1540)/2</f>
        <v>29</v>
      </c>
    </row>
    <row r="1541" customFormat="false" ht="12.75" hidden="false" customHeight="false" outlineLevel="0" collapsed="false">
      <c r="B1541" s="26" t="n">
        <v>1994</v>
      </c>
      <c r="C1541" s="26" t="n">
        <v>3</v>
      </c>
      <c r="D1541" s="26" t="n">
        <v>18</v>
      </c>
      <c r="E1541" s="26" t="n">
        <v>33</v>
      </c>
      <c r="F1541" s="26" t="n">
        <v>25</v>
      </c>
      <c r="G1541" s="26" t="n">
        <f aca="false">+(E1541+F1541)/2</f>
        <v>29</v>
      </c>
    </row>
    <row r="1542" customFormat="false" ht="12.75" hidden="false" customHeight="false" outlineLevel="0" collapsed="false">
      <c r="B1542" s="26" t="n">
        <v>1994</v>
      </c>
      <c r="C1542" s="26" t="n">
        <v>3</v>
      </c>
      <c r="D1542" s="26" t="n">
        <v>19</v>
      </c>
      <c r="E1542" s="26" t="n">
        <v>43</v>
      </c>
      <c r="F1542" s="26" t="n">
        <v>27</v>
      </c>
      <c r="G1542" s="26" t="n">
        <f aca="false">+(E1542+F1542)/2</f>
        <v>35</v>
      </c>
    </row>
    <row r="1543" customFormat="false" ht="12.75" hidden="false" customHeight="false" outlineLevel="0" collapsed="false">
      <c r="B1543" s="26" t="n">
        <v>1994</v>
      </c>
      <c r="C1543" s="26" t="n">
        <v>3</v>
      </c>
      <c r="D1543" s="26" t="n">
        <v>20</v>
      </c>
      <c r="E1543" s="26" t="n">
        <v>49</v>
      </c>
      <c r="F1543" s="26" t="n">
        <v>34</v>
      </c>
      <c r="G1543" s="26" t="n">
        <f aca="false">+(E1543+F1543)/2</f>
        <v>41.5</v>
      </c>
    </row>
    <row r="1544" customFormat="false" ht="12.75" hidden="false" customHeight="false" outlineLevel="0" collapsed="false">
      <c r="B1544" s="26" t="n">
        <v>1994</v>
      </c>
      <c r="C1544" s="26" t="n">
        <v>3</v>
      </c>
      <c r="D1544" s="26" t="n">
        <v>21</v>
      </c>
      <c r="E1544" s="26" t="n">
        <v>48</v>
      </c>
      <c r="F1544" s="26" t="n">
        <v>34</v>
      </c>
      <c r="G1544" s="26" t="n">
        <f aca="false">+(E1544+F1544)/2</f>
        <v>41</v>
      </c>
    </row>
    <row r="1545" customFormat="false" ht="12.75" hidden="false" customHeight="false" outlineLevel="0" collapsed="false">
      <c r="B1545" s="26" t="n">
        <v>1994</v>
      </c>
      <c r="C1545" s="26" t="n">
        <v>3</v>
      </c>
      <c r="D1545" s="26" t="n">
        <v>22</v>
      </c>
      <c r="E1545" s="26" t="n">
        <v>56</v>
      </c>
      <c r="F1545" s="26" t="n">
        <v>41</v>
      </c>
      <c r="G1545" s="26" t="n">
        <f aca="false">+(E1545+F1545)/2</f>
        <v>48.5</v>
      </c>
    </row>
    <row r="1546" customFormat="false" ht="12.75" hidden="false" customHeight="false" outlineLevel="0" collapsed="false">
      <c r="B1546" s="26" t="n">
        <v>1994</v>
      </c>
      <c r="C1546" s="26" t="n">
        <v>3</v>
      </c>
      <c r="D1546" s="26" t="n">
        <v>23</v>
      </c>
      <c r="E1546" s="26" t="n">
        <v>71</v>
      </c>
      <c r="F1546" s="26" t="n">
        <v>46</v>
      </c>
      <c r="G1546" s="26" t="n">
        <f aca="false">+(E1546+F1546)/2</f>
        <v>58.5</v>
      </c>
    </row>
    <row r="1547" customFormat="false" ht="12.75" hidden="false" customHeight="false" outlineLevel="0" collapsed="false">
      <c r="B1547" s="26" t="n">
        <v>1994</v>
      </c>
      <c r="C1547" s="26" t="n">
        <v>3</v>
      </c>
      <c r="D1547" s="26" t="n">
        <v>24</v>
      </c>
      <c r="E1547" s="26" t="n">
        <v>68</v>
      </c>
      <c r="F1547" s="26" t="n">
        <v>46</v>
      </c>
      <c r="G1547" s="26" t="n">
        <f aca="false">+(E1547+F1547)/2</f>
        <v>57</v>
      </c>
    </row>
    <row r="1548" customFormat="false" ht="12.75" hidden="false" customHeight="false" outlineLevel="0" collapsed="false">
      <c r="B1548" s="26" t="n">
        <v>1994</v>
      </c>
      <c r="C1548" s="26" t="n">
        <v>3</v>
      </c>
      <c r="D1548" s="26" t="n">
        <v>25</v>
      </c>
      <c r="E1548" s="26" t="n">
        <v>57</v>
      </c>
      <c r="F1548" s="26" t="n">
        <v>35</v>
      </c>
      <c r="G1548" s="26" t="n">
        <f aca="false">+(E1548+F1548)/2</f>
        <v>46</v>
      </c>
    </row>
    <row r="1549" customFormat="false" ht="12.75" hidden="false" customHeight="false" outlineLevel="0" collapsed="false">
      <c r="B1549" s="26" t="n">
        <v>1994</v>
      </c>
      <c r="C1549" s="26" t="n">
        <v>3</v>
      </c>
      <c r="D1549" s="26" t="n">
        <v>26</v>
      </c>
      <c r="E1549" s="26" t="n">
        <v>53</v>
      </c>
      <c r="F1549" s="26" t="n">
        <v>34</v>
      </c>
      <c r="G1549" s="26" t="n">
        <f aca="false">+(E1549+F1549)/2</f>
        <v>43.5</v>
      </c>
    </row>
    <row r="1550" customFormat="false" ht="12.75" hidden="false" customHeight="false" outlineLevel="0" collapsed="false">
      <c r="B1550" s="26" t="n">
        <v>1994</v>
      </c>
      <c r="C1550" s="26" t="n">
        <v>3</v>
      </c>
      <c r="D1550" s="26" t="n">
        <v>27</v>
      </c>
      <c r="E1550" s="26" t="n">
        <v>54</v>
      </c>
      <c r="F1550" s="26" t="n">
        <v>38</v>
      </c>
      <c r="G1550" s="26" t="n">
        <f aca="false">+(E1550+F1550)/2</f>
        <v>46</v>
      </c>
    </row>
    <row r="1551" customFormat="false" ht="12.75" hidden="false" customHeight="false" outlineLevel="0" collapsed="false">
      <c r="B1551" s="26" t="n">
        <v>1994</v>
      </c>
      <c r="C1551" s="26" t="n">
        <v>3</v>
      </c>
      <c r="D1551" s="26" t="n">
        <v>28</v>
      </c>
      <c r="E1551" s="26" t="n">
        <v>51</v>
      </c>
      <c r="F1551" s="26" t="n">
        <v>43</v>
      </c>
      <c r="G1551" s="26" t="n">
        <f aca="false">+(E1551+F1551)/2</f>
        <v>47</v>
      </c>
    </row>
    <row r="1552" customFormat="false" ht="12.75" hidden="false" customHeight="false" outlineLevel="0" collapsed="false">
      <c r="B1552" s="26" t="n">
        <v>1994</v>
      </c>
      <c r="C1552" s="26" t="n">
        <v>3</v>
      </c>
      <c r="D1552" s="26" t="n">
        <v>29</v>
      </c>
      <c r="E1552" s="26" t="n">
        <v>43</v>
      </c>
      <c r="F1552" s="26" t="n">
        <v>36</v>
      </c>
      <c r="G1552" s="26" t="n">
        <f aca="false">+(E1552+F1552)/2</f>
        <v>39.5</v>
      </c>
    </row>
    <row r="1553" customFormat="false" ht="12.75" hidden="false" customHeight="false" outlineLevel="0" collapsed="false">
      <c r="B1553" s="26" t="n">
        <v>1994</v>
      </c>
      <c r="C1553" s="26" t="n">
        <v>3</v>
      </c>
      <c r="D1553" s="26" t="n">
        <v>30</v>
      </c>
      <c r="E1553" s="26" t="n">
        <v>51</v>
      </c>
      <c r="F1553" s="26" t="n">
        <v>37</v>
      </c>
      <c r="G1553" s="26" t="n">
        <f aca="false">+(E1553+F1553)/2</f>
        <v>44</v>
      </c>
    </row>
    <row r="1554" customFormat="false" ht="12.75" hidden="false" customHeight="false" outlineLevel="0" collapsed="false">
      <c r="B1554" s="26" t="n">
        <v>1994</v>
      </c>
      <c r="C1554" s="26" t="n">
        <v>3</v>
      </c>
      <c r="D1554" s="26" t="n">
        <v>31</v>
      </c>
      <c r="E1554" s="26" t="n">
        <v>57</v>
      </c>
      <c r="F1554" s="26" t="n">
        <v>38</v>
      </c>
      <c r="G1554" s="26" t="n">
        <f aca="false">+(E1554+F1554)/2</f>
        <v>47.5</v>
      </c>
    </row>
    <row r="1555" customFormat="false" ht="12.75" hidden="false" customHeight="false" outlineLevel="0" collapsed="false">
      <c r="B1555" s="26" t="n">
        <v>1994</v>
      </c>
      <c r="C1555" s="26" t="n">
        <v>4</v>
      </c>
      <c r="D1555" s="26" t="n">
        <v>1</v>
      </c>
      <c r="E1555" s="26" t="n">
        <v>62</v>
      </c>
      <c r="F1555" s="26" t="n">
        <v>44</v>
      </c>
      <c r="G1555" s="26" t="n">
        <f aca="false">+(E1555+F1555)/2</f>
        <v>53</v>
      </c>
    </row>
    <row r="1556" customFormat="false" ht="12.75" hidden="false" customHeight="false" outlineLevel="0" collapsed="false">
      <c r="B1556" s="26" t="n">
        <v>1994</v>
      </c>
      <c r="C1556" s="26" t="n">
        <v>4</v>
      </c>
      <c r="D1556" s="26" t="n">
        <v>2</v>
      </c>
      <c r="E1556" s="26" t="n">
        <v>53</v>
      </c>
      <c r="F1556" s="26" t="n">
        <v>42</v>
      </c>
      <c r="G1556" s="26" t="n">
        <f aca="false">+(E1556+F1556)/2</f>
        <v>47.5</v>
      </c>
    </row>
    <row r="1557" customFormat="false" ht="12.75" hidden="false" customHeight="false" outlineLevel="0" collapsed="false">
      <c r="B1557" s="26" t="n">
        <v>1994</v>
      </c>
      <c r="C1557" s="26" t="n">
        <v>4</v>
      </c>
      <c r="D1557" s="26" t="n">
        <v>3</v>
      </c>
      <c r="E1557" s="26" t="n">
        <v>61</v>
      </c>
      <c r="F1557" s="26" t="n">
        <v>43</v>
      </c>
      <c r="G1557" s="26" t="n">
        <f aca="false">+(E1557+F1557)/2</f>
        <v>52</v>
      </c>
    </row>
    <row r="1558" customFormat="false" ht="12.75" hidden="false" customHeight="false" outlineLevel="0" collapsed="false">
      <c r="B1558" s="26" t="n">
        <v>1994</v>
      </c>
      <c r="C1558" s="26" t="n">
        <v>4</v>
      </c>
      <c r="D1558" s="26" t="n">
        <v>4</v>
      </c>
      <c r="E1558" s="26" t="n">
        <v>60</v>
      </c>
      <c r="F1558" s="26" t="n">
        <v>38</v>
      </c>
      <c r="G1558" s="26" t="n">
        <f aca="false">+(E1558+F1558)/2</f>
        <v>49</v>
      </c>
    </row>
    <row r="1559" customFormat="false" ht="12.75" hidden="false" customHeight="false" outlineLevel="0" collapsed="false">
      <c r="B1559" s="26" t="n">
        <v>1994</v>
      </c>
      <c r="C1559" s="26" t="n">
        <v>4</v>
      </c>
      <c r="D1559" s="26" t="n">
        <v>5</v>
      </c>
      <c r="E1559" s="26" t="n">
        <v>57</v>
      </c>
      <c r="F1559" s="26" t="n">
        <v>40</v>
      </c>
      <c r="G1559" s="26" t="n">
        <f aca="false">+(E1559+F1559)/2</f>
        <v>48.5</v>
      </c>
    </row>
    <row r="1560" customFormat="false" ht="12.75" hidden="false" customHeight="false" outlineLevel="0" collapsed="false">
      <c r="B1560" s="26" t="n">
        <v>1994</v>
      </c>
      <c r="C1560" s="26" t="n">
        <v>4</v>
      </c>
      <c r="D1560" s="26" t="n">
        <v>6</v>
      </c>
      <c r="E1560" s="26" t="n">
        <v>57</v>
      </c>
      <c r="F1560" s="26" t="n">
        <v>46</v>
      </c>
      <c r="G1560" s="26" t="n">
        <f aca="false">+(E1560+F1560)/2</f>
        <v>51.5</v>
      </c>
    </row>
    <row r="1561" customFormat="false" ht="12.75" hidden="false" customHeight="false" outlineLevel="0" collapsed="false">
      <c r="B1561" s="26" t="n">
        <v>1994</v>
      </c>
      <c r="C1561" s="26" t="n">
        <v>4</v>
      </c>
      <c r="D1561" s="26" t="n">
        <v>7</v>
      </c>
      <c r="E1561" s="26" t="n">
        <v>58</v>
      </c>
      <c r="F1561" s="26" t="n">
        <v>38</v>
      </c>
      <c r="G1561" s="26" t="n">
        <f aca="false">+(E1561+F1561)/2</f>
        <v>48</v>
      </c>
    </row>
    <row r="1562" customFormat="false" ht="12.75" hidden="false" customHeight="false" outlineLevel="0" collapsed="false">
      <c r="B1562" s="26" t="n">
        <v>1994</v>
      </c>
      <c r="C1562" s="26" t="n">
        <v>4</v>
      </c>
      <c r="D1562" s="26" t="n">
        <v>8</v>
      </c>
      <c r="E1562" s="26" t="n">
        <v>58</v>
      </c>
      <c r="F1562" s="26" t="n">
        <v>34</v>
      </c>
      <c r="G1562" s="26" t="n">
        <f aca="false">+(E1562+F1562)/2</f>
        <v>46</v>
      </c>
    </row>
    <row r="1563" customFormat="false" ht="12.75" hidden="false" customHeight="false" outlineLevel="0" collapsed="false">
      <c r="B1563" s="26" t="n">
        <v>1994</v>
      </c>
      <c r="C1563" s="26" t="n">
        <v>4</v>
      </c>
      <c r="D1563" s="26" t="n">
        <v>9</v>
      </c>
      <c r="E1563" s="26" t="n">
        <v>55</v>
      </c>
      <c r="F1563" s="26" t="n">
        <v>42</v>
      </c>
      <c r="G1563" s="26" t="n">
        <f aca="false">+(E1563+F1563)/2</f>
        <v>48.5</v>
      </c>
    </row>
    <row r="1564" customFormat="false" ht="12.75" hidden="false" customHeight="false" outlineLevel="0" collapsed="false">
      <c r="B1564" s="26" t="n">
        <v>1994</v>
      </c>
      <c r="C1564" s="26" t="n">
        <v>4</v>
      </c>
      <c r="D1564" s="26" t="n">
        <v>10</v>
      </c>
      <c r="E1564" s="26" t="n">
        <v>65</v>
      </c>
      <c r="F1564" s="26" t="n">
        <v>49</v>
      </c>
      <c r="G1564" s="26" t="n">
        <f aca="false">+(E1564+F1564)/2</f>
        <v>57</v>
      </c>
    </row>
    <row r="1565" customFormat="false" ht="12.75" hidden="false" customHeight="false" outlineLevel="0" collapsed="false">
      <c r="B1565" s="26" t="n">
        <v>1994</v>
      </c>
      <c r="C1565" s="26" t="n">
        <v>4</v>
      </c>
      <c r="D1565" s="26" t="n">
        <v>11</v>
      </c>
      <c r="E1565" s="26" t="n">
        <v>68</v>
      </c>
      <c r="F1565" s="26" t="n">
        <v>42</v>
      </c>
      <c r="G1565" s="26" t="n">
        <f aca="false">+(E1565+F1565)/2</f>
        <v>55</v>
      </c>
    </row>
    <row r="1566" customFormat="false" ht="12.75" hidden="false" customHeight="false" outlineLevel="0" collapsed="false">
      <c r="B1566" s="26" t="n">
        <v>1994</v>
      </c>
      <c r="C1566" s="26" t="n">
        <v>4</v>
      </c>
      <c r="D1566" s="26" t="n">
        <v>12</v>
      </c>
      <c r="E1566" s="26" t="n">
        <v>54</v>
      </c>
      <c r="F1566" s="26" t="n">
        <v>44</v>
      </c>
      <c r="G1566" s="26" t="n">
        <f aca="false">+(E1566+F1566)/2</f>
        <v>49</v>
      </c>
    </row>
    <row r="1567" customFormat="false" ht="12.75" hidden="false" customHeight="false" outlineLevel="0" collapsed="false">
      <c r="B1567" s="26" t="n">
        <v>1994</v>
      </c>
      <c r="C1567" s="26" t="n">
        <v>4</v>
      </c>
      <c r="D1567" s="26" t="n">
        <v>13</v>
      </c>
      <c r="E1567" s="26" t="n">
        <v>57</v>
      </c>
      <c r="F1567" s="26" t="n">
        <v>44</v>
      </c>
      <c r="G1567" s="26" t="n">
        <f aca="false">+(E1567+F1567)/2</f>
        <v>50.5</v>
      </c>
    </row>
    <row r="1568" customFormat="false" ht="12.75" hidden="false" customHeight="false" outlineLevel="0" collapsed="false">
      <c r="B1568" s="26" t="n">
        <v>1994</v>
      </c>
      <c r="C1568" s="26" t="n">
        <v>4</v>
      </c>
      <c r="D1568" s="26" t="n">
        <v>14</v>
      </c>
      <c r="E1568" s="26" t="n">
        <v>70</v>
      </c>
      <c r="F1568" s="26" t="n">
        <v>53</v>
      </c>
      <c r="G1568" s="26" t="n">
        <f aca="false">+(E1568+F1568)/2</f>
        <v>61.5</v>
      </c>
    </row>
    <row r="1569" customFormat="false" ht="12.75" hidden="false" customHeight="false" outlineLevel="0" collapsed="false">
      <c r="B1569" s="26" t="n">
        <v>1994</v>
      </c>
      <c r="C1569" s="26" t="n">
        <v>4</v>
      </c>
      <c r="D1569" s="26" t="n">
        <v>15</v>
      </c>
      <c r="E1569" s="26" t="n">
        <v>76</v>
      </c>
      <c r="F1569" s="26" t="n">
        <v>52</v>
      </c>
      <c r="G1569" s="26" t="n">
        <f aca="false">+(E1569+F1569)/2</f>
        <v>64</v>
      </c>
    </row>
    <row r="1570" customFormat="false" ht="12.75" hidden="false" customHeight="false" outlineLevel="0" collapsed="false">
      <c r="B1570" s="26" t="n">
        <v>1994</v>
      </c>
      <c r="C1570" s="26" t="n">
        <v>4</v>
      </c>
      <c r="D1570" s="26" t="n">
        <v>16</v>
      </c>
      <c r="E1570" s="26" t="n">
        <v>66</v>
      </c>
      <c r="F1570" s="26" t="n">
        <v>53</v>
      </c>
      <c r="G1570" s="26" t="n">
        <f aca="false">+(E1570+F1570)/2</f>
        <v>59.5</v>
      </c>
    </row>
    <row r="1571" customFormat="false" ht="12.75" hidden="false" customHeight="false" outlineLevel="0" collapsed="false">
      <c r="B1571" s="26" t="n">
        <v>1994</v>
      </c>
      <c r="C1571" s="26" t="n">
        <v>4</v>
      </c>
      <c r="D1571" s="26" t="n">
        <v>17</v>
      </c>
      <c r="E1571" s="26" t="n">
        <v>64</v>
      </c>
      <c r="F1571" s="26" t="n">
        <v>48</v>
      </c>
      <c r="G1571" s="26" t="n">
        <f aca="false">+(E1571+F1571)/2</f>
        <v>56</v>
      </c>
    </row>
    <row r="1572" customFormat="false" ht="12.75" hidden="false" customHeight="false" outlineLevel="0" collapsed="false">
      <c r="B1572" s="26" t="n">
        <v>1994</v>
      </c>
      <c r="C1572" s="26" t="n">
        <v>4</v>
      </c>
      <c r="D1572" s="26" t="n">
        <v>18</v>
      </c>
      <c r="E1572" s="26" t="n">
        <v>68</v>
      </c>
      <c r="F1572" s="26" t="n">
        <v>48</v>
      </c>
      <c r="G1572" s="26" t="n">
        <f aca="false">+(E1572+F1572)/2</f>
        <v>58</v>
      </c>
    </row>
    <row r="1573" customFormat="false" ht="12.75" hidden="false" customHeight="false" outlineLevel="0" collapsed="false">
      <c r="B1573" s="26" t="n">
        <v>1994</v>
      </c>
      <c r="C1573" s="26" t="n">
        <v>4</v>
      </c>
      <c r="D1573" s="26" t="n">
        <v>19</v>
      </c>
      <c r="E1573" s="26" t="n">
        <v>84</v>
      </c>
      <c r="F1573" s="26" t="n">
        <v>51</v>
      </c>
      <c r="G1573" s="26" t="n">
        <f aca="false">+(E1573+F1573)/2</f>
        <v>67.5</v>
      </c>
    </row>
    <row r="1574" customFormat="false" ht="12.75" hidden="false" customHeight="false" outlineLevel="0" collapsed="false">
      <c r="B1574" s="26" t="n">
        <v>1994</v>
      </c>
      <c r="C1574" s="26" t="n">
        <v>4</v>
      </c>
      <c r="D1574" s="26" t="n">
        <v>20</v>
      </c>
      <c r="E1574" s="26" t="n">
        <v>64</v>
      </c>
      <c r="F1574" s="26" t="n">
        <v>50</v>
      </c>
      <c r="G1574" s="26" t="n">
        <f aca="false">+(E1574+F1574)/2</f>
        <v>57</v>
      </c>
    </row>
    <row r="1575" customFormat="false" ht="12.75" hidden="false" customHeight="false" outlineLevel="0" collapsed="false">
      <c r="B1575" s="26" t="n">
        <v>1994</v>
      </c>
      <c r="C1575" s="26" t="n">
        <v>4</v>
      </c>
      <c r="D1575" s="26" t="n">
        <v>21</v>
      </c>
      <c r="E1575" s="26" t="n">
        <v>65</v>
      </c>
      <c r="F1575" s="26" t="n">
        <v>45</v>
      </c>
      <c r="G1575" s="26" t="n">
        <f aca="false">+(E1575+F1575)/2</f>
        <v>55</v>
      </c>
    </row>
    <row r="1576" customFormat="false" ht="12.75" hidden="false" customHeight="false" outlineLevel="0" collapsed="false">
      <c r="B1576" s="26" t="n">
        <v>1994</v>
      </c>
      <c r="C1576" s="26" t="n">
        <v>4</v>
      </c>
      <c r="D1576" s="26" t="n">
        <v>22</v>
      </c>
      <c r="E1576" s="26" t="n">
        <v>62</v>
      </c>
      <c r="F1576" s="26" t="n">
        <v>42</v>
      </c>
      <c r="G1576" s="26" t="n">
        <f aca="false">+(E1576+F1576)/2</f>
        <v>52</v>
      </c>
    </row>
    <row r="1577" customFormat="false" ht="12.75" hidden="false" customHeight="false" outlineLevel="0" collapsed="false">
      <c r="B1577" s="26" t="n">
        <v>1994</v>
      </c>
      <c r="C1577" s="26" t="n">
        <v>4</v>
      </c>
      <c r="D1577" s="26" t="n">
        <v>23</v>
      </c>
      <c r="E1577" s="26" t="n">
        <v>63</v>
      </c>
      <c r="F1577" s="26" t="n">
        <v>42</v>
      </c>
      <c r="G1577" s="26" t="n">
        <f aca="false">+(E1577+F1577)/2</f>
        <v>52.5</v>
      </c>
    </row>
    <row r="1578" customFormat="false" ht="12.75" hidden="false" customHeight="false" outlineLevel="0" collapsed="false">
      <c r="B1578" s="26" t="n">
        <v>1994</v>
      </c>
      <c r="C1578" s="26" t="n">
        <v>4</v>
      </c>
      <c r="D1578" s="26" t="n">
        <v>24</v>
      </c>
      <c r="E1578" s="26" t="n">
        <v>80</v>
      </c>
      <c r="F1578" s="26" t="n">
        <v>49</v>
      </c>
      <c r="G1578" s="26" t="n">
        <f aca="false">+(E1578+F1578)/2</f>
        <v>64.5</v>
      </c>
    </row>
    <row r="1579" customFormat="false" ht="12.75" hidden="false" customHeight="false" outlineLevel="0" collapsed="false">
      <c r="B1579" s="26" t="n">
        <v>1994</v>
      </c>
      <c r="C1579" s="26" t="n">
        <v>4</v>
      </c>
      <c r="D1579" s="26" t="n">
        <v>25</v>
      </c>
      <c r="E1579" s="26" t="n">
        <v>74</v>
      </c>
      <c r="F1579" s="26" t="n">
        <v>49</v>
      </c>
      <c r="G1579" s="26" t="n">
        <f aca="false">+(E1579+F1579)/2</f>
        <v>61.5</v>
      </c>
    </row>
    <row r="1580" customFormat="false" ht="12.75" hidden="false" customHeight="false" outlineLevel="0" collapsed="false">
      <c r="B1580" s="26" t="n">
        <v>1994</v>
      </c>
      <c r="C1580" s="26" t="n">
        <v>4</v>
      </c>
      <c r="D1580" s="26" t="n">
        <v>26</v>
      </c>
      <c r="E1580" s="26" t="n">
        <v>61</v>
      </c>
      <c r="F1580" s="26" t="n">
        <v>47</v>
      </c>
      <c r="G1580" s="26" t="n">
        <f aca="false">+(E1580+F1580)/2</f>
        <v>54</v>
      </c>
    </row>
    <row r="1581" customFormat="false" ht="12.75" hidden="false" customHeight="false" outlineLevel="0" collapsed="false">
      <c r="B1581" s="26" t="n">
        <v>1994</v>
      </c>
      <c r="C1581" s="26" t="n">
        <v>4</v>
      </c>
      <c r="D1581" s="26" t="n">
        <v>27</v>
      </c>
      <c r="E1581" s="26" t="n">
        <v>82</v>
      </c>
      <c r="F1581" s="26" t="n">
        <v>50</v>
      </c>
      <c r="G1581" s="26" t="n">
        <f aca="false">+(E1581+F1581)/2</f>
        <v>66</v>
      </c>
    </row>
    <row r="1582" customFormat="false" ht="12.75" hidden="false" customHeight="false" outlineLevel="0" collapsed="false">
      <c r="B1582" s="26" t="n">
        <v>1994</v>
      </c>
      <c r="C1582" s="26" t="n">
        <v>4</v>
      </c>
      <c r="D1582" s="26" t="n">
        <v>28</v>
      </c>
      <c r="E1582" s="26" t="n">
        <v>75</v>
      </c>
      <c r="F1582" s="26" t="n">
        <v>52</v>
      </c>
      <c r="G1582" s="26" t="n">
        <f aca="false">+(E1582+F1582)/2</f>
        <v>63.5</v>
      </c>
    </row>
    <row r="1583" customFormat="false" ht="12.75" hidden="false" customHeight="false" outlineLevel="0" collapsed="false">
      <c r="B1583" s="26" t="n">
        <v>1994</v>
      </c>
      <c r="C1583" s="26" t="n">
        <v>4</v>
      </c>
      <c r="D1583" s="26" t="n">
        <v>29</v>
      </c>
      <c r="E1583" s="26" t="n">
        <v>58</v>
      </c>
      <c r="F1583" s="26" t="n">
        <v>48</v>
      </c>
      <c r="G1583" s="26" t="n">
        <f aca="false">+(E1583+F1583)/2</f>
        <v>53</v>
      </c>
    </row>
    <row r="1584" customFormat="false" ht="12.75" hidden="false" customHeight="false" outlineLevel="0" collapsed="false">
      <c r="B1584" s="26" t="n">
        <v>1994</v>
      </c>
      <c r="C1584" s="26" t="n">
        <v>4</v>
      </c>
      <c r="D1584" s="26" t="n">
        <v>30</v>
      </c>
      <c r="E1584" s="26" t="n">
        <v>79</v>
      </c>
      <c r="F1584" s="26" t="n">
        <v>56</v>
      </c>
      <c r="G1584" s="26" t="n">
        <f aca="false">+(E1584+F1584)/2</f>
        <v>67.5</v>
      </c>
    </row>
    <row r="1585" customFormat="false" ht="12.75" hidden="false" customHeight="false" outlineLevel="0" collapsed="false">
      <c r="B1585" s="26" t="n">
        <v>1994</v>
      </c>
      <c r="C1585" s="26" t="n">
        <v>5</v>
      </c>
      <c r="D1585" s="26" t="n">
        <v>1</v>
      </c>
      <c r="E1585" s="26" t="n">
        <v>75</v>
      </c>
      <c r="F1585" s="26" t="n">
        <v>50</v>
      </c>
      <c r="G1585" s="26" t="n">
        <f aca="false">+(E1585+F1585)/2</f>
        <v>62.5</v>
      </c>
    </row>
    <row r="1586" customFormat="false" ht="12.75" hidden="false" customHeight="false" outlineLevel="0" collapsed="false">
      <c r="B1586" s="26" t="n">
        <v>1994</v>
      </c>
      <c r="C1586" s="26" t="n">
        <v>5</v>
      </c>
      <c r="D1586" s="26" t="n">
        <v>2</v>
      </c>
      <c r="E1586" s="26" t="n">
        <v>65</v>
      </c>
      <c r="F1586" s="26" t="n">
        <v>44</v>
      </c>
      <c r="G1586" s="26" t="n">
        <f aca="false">+(E1586+F1586)/2</f>
        <v>54.5</v>
      </c>
    </row>
    <row r="1587" customFormat="false" ht="12.75" hidden="false" customHeight="false" outlineLevel="0" collapsed="false">
      <c r="B1587" s="26" t="n">
        <v>1994</v>
      </c>
      <c r="C1587" s="26" t="n">
        <v>5</v>
      </c>
      <c r="D1587" s="26" t="n">
        <v>3</v>
      </c>
      <c r="E1587" s="26" t="n">
        <v>66</v>
      </c>
      <c r="F1587" s="26" t="n">
        <v>47</v>
      </c>
      <c r="G1587" s="26" t="n">
        <f aca="false">+(E1587+F1587)/2</f>
        <v>56.5</v>
      </c>
    </row>
    <row r="1588" customFormat="false" ht="12.75" hidden="false" customHeight="false" outlineLevel="0" collapsed="false">
      <c r="B1588" s="26" t="n">
        <v>1994</v>
      </c>
      <c r="C1588" s="26" t="n">
        <v>5</v>
      </c>
      <c r="D1588" s="26" t="n">
        <v>4</v>
      </c>
      <c r="E1588" s="26" t="n">
        <v>66</v>
      </c>
      <c r="F1588" s="26" t="n">
        <v>49</v>
      </c>
      <c r="G1588" s="26" t="n">
        <f aca="false">+(E1588+F1588)/2</f>
        <v>57.5</v>
      </c>
    </row>
    <row r="1589" customFormat="false" ht="12.75" hidden="false" customHeight="false" outlineLevel="0" collapsed="false">
      <c r="B1589" s="26" t="n">
        <v>1994</v>
      </c>
      <c r="C1589" s="26" t="n">
        <v>5</v>
      </c>
      <c r="D1589" s="26" t="n">
        <v>5</v>
      </c>
      <c r="E1589" s="26" t="n">
        <v>73</v>
      </c>
      <c r="F1589" s="26" t="n">
        <v>49</v>
      </c>
      <c r="G1589" s="26" t="n">
        <f aca="false">+(E1589+F1589)/2</f>
        <v>61</v>
      </c>
    </row>
    <row r="1590" customFormat="false" ht="12.75" hidden="false" customHeight="false" outlineLevel="0" collapsed="false">
      <c r="B1590" s="26" t="n">
        <v>1994</v>
      </c>
      <c r="C1590" s="26" t="n">
        <v>5</v>
      </c>
      <c r="D1590" s="26" t="n">
        <v>6</v>
      </c>
      <c r="E1590" s="26" t="n">
        <v>64</v>
      </c>
      <c r="F1590" s="26" t="n">
        <v>48</v>
      </c>
      <c r="G1590" s="26" t="n">
        <f aca="false">+(E1590+F1590)/2</f>
        <v>56</v>
      </c>
    </row>
    <row r="1591" customFormat="false" ht="12.75" hidden="false" customHeight="false" outlineLevel="0" collapsed="false">
      <c r="B1591" s="26" t="n">
        <v>1994</v>
      </c>
      <c r="C1591" s="26" t="n">
        <v>5</v>
      </c>
      <c r="D1591" s="26" t="n">
        <v>7</v>
      </c>
      <c r="E1591" s="26" t="n">
        <v>68</v>
      </c>
      <c r="F1591" s="26" t="n">
        <v>47</v>
      </c>
      <c r="G1591" s="26" t="n">
        <f aca="false">+(E1591+F1591)/2</f>
        <v>57.5</v>
      </c>
    </row>
    <row r="1592" customFormat="false" ht="12.75" hidden="false" customHeight="false" outlineLevel="0" collapsed="false">
      <c r="B1592" s="26" t="n">
        <v>1994</v>
      </c>
      <c r="C1592" s="26" t="n">
        <v>5</v>
      </c>
      <c r="D1592" s="26" t="n">
        <v>8</v>
      </c>
      <c r="E1592" s="26" t="n">
        <v>62</v>
      </c>
      <c r="F1592" s="26" t="n">
        <v>50</v>
      </c>
      <c r="G1592" s="26" t="n">
        <f aca="false">+(E1592+F1592)/2</f>
        <v>56</v>
      </c>
    </row>
    <row r="1593" customFormat="false" ht="12.75" hidden="false" customHeight="false" outlineLevel="0" collapsed="false">
      <c r="B1593" s="26" t="n">
        <v>1994</v>
      </c>
      <c r="C1593" s="26" t="n">
        <v>5</v>
      </c>
      <c r="D1593" s="26" t="n">
        <v>9</v>
      </c>
      <c r="E1593" s="26" t="n">
        <v>76</v>
      </c>
      <c r="F1593" s="26" t="n">
        <v>49</v>
      </c>
      <c r="G1593" s="26" t="n">
        <f aca="false">+(E1593+F1593)/2</f>
        <v>62.5</v>
      </c>
    </row>
    <row r="1594" customFormat="false" ht="12.75" hidden="false" customHeight="false" outlineLevel="0" collapsed="false">
      <c r="B1594" s="26" t="n">
        <v>1994</v>
      </c>
      <c r="C1594" s="26" t="n">
        <v>5</v>
      </c>
      <c r="D1594" s="26" t="n">
        <v>10</v>
      </c>
      <c r="E1594" s="26" t="n">
        <v>72</v>
      </c>
      <c r="F1594" s="26" t="n">
        <v>53</v>
      </c>
      <c r="G1594" s="26" t="n">
        <f aca="false">+(E1594+F1594)/2</f>
        <v>62.5</v>
      </c>
    </row>
    <row r="1595" customFormat="false" ht="12.75" hidden="false" customHeight="false" outlineLevel="0" collapsed="false">
      <c r="B1595" s="26" t="n">
        <v>1994</v>
      </c>
      <c r="C1595" s="26" t="n">
        <v>5</v>
      </c>
      <c r="D1595" s="26" t="n">
        <v>11</v>
      </c>
      <c r="E1595" s="26" t="n">
        <v>70</v>
      </c>
      <c r="F1595" s="26" t="n">
        <v>49</v>
      </c>
      <c r="G1595" s="26" t="n">
        <f aca="false">+(E1595+F1595)/2</f>
        <v>59.5</v>
      </c>
    </row>
    <row r="1596" customFormat="false" ht="12.75" hidden="false" customHeight="false" outlineLevel="0" collapsed="false">
      <c r="B1596" s="26" t="n">
        <v>1994</v>
      </c>
      <c r="C1596" s="26" t="n">
        <v>5</v>
      </c>
      <c r="D1596" s="26" t="n">
        <v>12</v>
      </c>
      <c r="E1596" s="26" t="n">
        <v>71</v>
      </c>
      <c r="F1596" s="26" t="n">
        <v>50</v>
      </c>
      <c r="G1596" s="26" t="n">
        <f aca="false">+(E1596+F1596)/2</f>
        <v>60.5</v>
      </c>
    </row>
    <row r="1597" customFormat="false" ht="12.75" hidden="false" customHeight="false" outlineLevel="0" collapsed="false">
      <c r="B1597" s="26" t="n">
        <v>1994</v>
      </c>
      <c r="C1597" s="26" t="n">
        <v>5</v>
      </c>
      <c r="D1597" s="26" t="n">
        <v>13</v>
      </c>
      <c r="E1597" s="26" t="n">
        <v>65</v>
      </c>
      <c r="F1597" s="26" t="n">
        <v>45</v>
      </c>
      <c r="G1597" s="26" t="n">
        <f aca="false">+(E1597+F1597)/2</f>
        <v>55</v>
      </c>
    </row>
    <row r="1598" customFormat="false" ht="12.75" hidden="false" customHeight="false" outlineLevel="0" collapsed="false">
      <c r="B1598" s="26" t="n">
        <v>1994</v>
      </c>
      <c r="C1598" s="26" t="n">
        <v>5</v>
      </c>
      <c r="D1598" s="26" t="n">
        <v>14</v>
      </c>
      <c r="E1598" s="26" t="n">
        <v>76</v>
      </c>
      <c r="F1598" s="26" t="n">
        <v>46</v>
      </c>
      <c r="G1598" s="26" t="n">
        <f aca="false">+(E1598+F1598)/2</f>
        <v>61</v>
      </c>
    </row>
    <row r="1599" customFormat="false" ht="12.75" hidden="false" customHeight="false" outlineLevel="0" collapsed="false">
      <c r="B1599" s="26" t="n">
        <v>1994</v>
      </c>
      <c r="C1599" s="26" t="n">
        <v>5</v>
      </c>
      <c r="D1599" s="26" t="n">
        <v>15</v>
      </c>
      <c r="E1599" s="26" t="n">
        <v>76</v>
      </c>
      <c r="F1599" s="26" t="n">
        <v>55</v>
      </c>
      <c r="G1599" s="26" t="n">
        <f aca="false">+(E1599+F1599)/2</f>
        <v>65.5</v>
      </c>
    </row>
    <row r="1600" customFormat="false" ht="12.75" hidden="false" customHeight="false" outlineLevel="0" collapsed="false">
      <c r="B1600" s="26" t="n">
        <v>1994</v>
      </c>
      <c r="C1600" s="26" t="n">
        <v>5</v>
      </c>
      <c r="D1600" s="26" t="n">
        <v>16</v>
      </c>
      <c r="E1600" s="26" t="n">
        <v>78</v>
      </c>
      <c r="F1600" s="26" t="n">
        <v>52</v>
      </c>
      <c r="G1600" s="26" t="n">
        <f aca="false">+(E1600+F1600)/2</f>
        <v>65</v>
      </c>
    </row>
    <row r="1601" customFormat="false" ht="12.75" hidden="false" customHeight="false" outlineLevel="0" collapsed="false">
      <c r="B1601" s="26" t="n">
        <v>1994</v>
      </c>
      <c r="C1601" s="26" t="n">
        <v>5</v>
      </c>
      <c r="D1601" s="26" t="n">
        <v>17</v>
      </c>
      <c r="E1601" s="26" t="n">
        <v>60</v>
      </c>
      <c r="F1601" s="26" t="n">
        <v>49</v>
      </c>
      <c r="G1601" s="26" t="n">
        <f aca="false">+(E1601+F1601)/2</f>
        <v>54.5</v>
      </c>
    </row>
    <row r="1602" customFormat="false" ht="12.75" hidden="false" customHeight="false" outlineLevel="0" collapsed="false">
      <c r="B1602" s="26" t="n">
        <v>1994</v>
      </c>
      <c r="C1602" s="26" t="n">
        <v>5</v>
      </c>
      <c r="D1602" s="26" t="n">
        <v>18</v>
      </c>
      <c r="E1602" s="26" t="n">
        <v>65</v>
      </c>
      <c r="F1602" s="26" t="n">
        <v>50</v>
      </c>
      <c r="G1602" s="26" t="n">
        <f aca="false">+(E1602+F1602)/2</f>
        <v>57.5</v>
      </c>
    </row>
    <row r="1603" customFormat="false" ht="12.75" hidden="false" customHeight="false" outlineLevel="0" collapsed="false">
      <c r="B1603" s="26" t="n">
        <v>1994</v>
      </c>
      <c r="C1603" s="26" t="n">
        <v>5</v>
      </c>
      <c r="D1603" s="26" t="n">
        <v>19</v>
      </c>
      <c r="E1603" s="26" t="n">
        <v>54</v>
      </c>
      <c r="F1603" s="26" t="n">
        <v>47</v>
      </c>
      <c r="G1603" s="26" t="n">
        <f aca="false">+(E1603+F1603)/2</f>
        <v>50.5</v>
      </c>
    </row>
    <row r="1604" customFormat="false" ht="12.75" hidden="false" customHeight="false" outlineLevel="0" collapsed="false">
      <c r="B1604" s="26" t="n">
        <v>1994</v>
      </c>
      <c r="C1604" s="26" t="n">
        <v>5</v>
      </c>
      <c r="D1604" s="26" t="n">
        <v>20</v>
      </c>
      <c r="E1604" s="26" t="n">
        <v>61</v>
      </c>
      <c r="F1604" s="26" t="n">
        <v>45</v>
      </c>
      <c r="G1604" s="26" t="n">
        <f aca="false">+(E1604+F1604)/2</f>
        <v>53</v>
      </c>
    </row>
    <row r="1605" customFormat="false" ht="12.75" hidden="false" customHeight="false" outlineLevel="0" collapsed="false">
      <c r="B1605" s="26" t="n">
        <v>1994</v>
      </c>
      <c r="C1605" s="26" t="n">
        <v>5</v>
      </c>
      <c r="D1605" s="26" t="n">
        <v>21</v>
      </c>
      <c r="E1605" s="26" t="n">
        <v>76</v>
      </c>
      <c r="F1605" s="26" t="n">
        <v>46</v>
      </c>
      <c r="G1605" s="26" t="n">
        <f aca="false">+(E1605+F1605)/2</f>
        <v>61</v>
      </c>
    </row>
    <row r="1606" customFormat="false" ht="12.75" hidden="false" customHeight="false" outlineLevel="0" collapsed="false">
      <c r="B1606" s="26" t="n">
        <v>1994</v>
      </c>
      <c r="C1606" s="26" t="n">
        <v>5</v>
      </c>
      <c r="D1606" s="26" t="n">
        <v>22</v>
      </c>
      <c r="E1606" s="26" t="n">
        <v>84</v>
      </c>
      <c r="F1606" s="26" t="n">
        <v>52</v>
      </c>
      <c r="G1606" s="26" t="n">
        <f aca="false">+(E1606+F1606)/2</f>
        <v>68</v>
      </c>
    </row>
    <row r="1607" customFormat="false" ht="12.75" hidden="false" customHeight="false" outlineLevel="0" collapsed="false">
      <c r="B1607" s="26" t="n">
        <v>1994</v>
      </c>
      <c r="C1607" s="26" t="n">
        <v>5</v>
      </c>
      <c r="D1607" s="26" t="n">
        <v>23</v>
      </c>
      <c r="E1607" s="26" t="n">
        <v>91</v>
      </c>
      <c r="F1607" s="26" t="n">
        <v>56</v>
      </c>
      <c r="G1607" s="26" t="n">
        <f aca="false">+(E1607+F1607)/2</f>
        <v>73.5</v>
      </c>
    </row>
    <row r="1608" customFormat="false" ht="12.75" hidden="false" customHeight="false" outlineLevel="0" collapsed="false">
      <c r="B1608" s="26" t="n">
        <v>1994</v>
      </c>
      <c r="C1608" s="26" t="n">
        <v>5</v>
      </c>
      <c r="D1608" s="26" t="n">
        <v>24</v>
      </c>
      <c r="E1608" s="26" t="n">
        <v>83</v>
      </c>
      <c r="F1608" s="26" t="n">
        <v>61</v>
      </c>
      <c r="G1608" s="26" t="n">
        <f aca="false">+(E1608+F1608)/2</f>
        <v>72</v>
      </c>
    </row>
    <row r="1609" customFormat="false" ht="12.75" hidden="false" customHeight="false" outlineLevel="0" collapsed="false">
      <c r="B1609" s="26" t="n">
        <v>1994</v>
      </c>
      <c r="C1609" s="26" t="n">
        <v>5</v>
      </c>
      <c r="D1609" s="26" t="n">
        <v>25</v>
      </c>
      <c r="E1609" s="26" t="n">
        <v>86</v>
      </c>
      <c r="F1609" s="26" t="n">
        <v>62</v>
      </c>
      <c r="G1609" s="26" t="n">
        <f aca="false">+(E1609+F1609)/2</f>
        <v>74</v>
      </c>
    </row>
    <row r="1610" customFormat="false" ht="12.75" hidden="false" customHeight="false" outlineLevel="0" collapsed="false">
      <c r="B1610" s="26" t="n">
        <v>1994</v>
      </c>
      <c r="C1610" s="26" t="n">
        <v>5</v>
      </c>
      <c r="D1610" s="26" t="n">
        <v>26</v>
      </c>
      <c r="E1610" s="26" t="n">
        <v>75</v>
      </c>
      <c r="F1610" s="26" t="n">
        <v>62</v>
      </c>
      <c r="G1610" s="26" t="n">
        <f aca="false">+(E1610+F1610)/2</f>
        <v>68.5</v>
      </c>
    </row>
    <row r="1611" customFormat="false" ht="12.75" hidden="false" customHeight="false" outlineLevel="0" collapsed="false">
      <c r="B1611" s="26" t="n">
        <v>1994</v>
      </c>
      <c r="C1611" s="26" t="n">
        <v>5</v>
      </c>
      <c r="D1611" s="26" t="n">
        <v>27</v>
      </c>
      <c r="E1611" s="26" t="n">
        <v>67</v>
      </c>
      <c r="F1611" s="26" t="n">
        <v>49</v>
      </c>
      <c r="G1611" s="26" t="n">
        <f aca="false">+(E1611+F1611)/2</f>
        <v>58</v>
      </c>
    </row>
    <row r="1612" customFormat="false" ht="12.75" hidden="false" customHeight="false" outlineLevel="0" collapsed="false">
      <c r="B1612" s="26" t="n">
        <v>1994</v>
      </c>
      <c r="C1612" s="26" t="n">
        <v>5</v>
      </c>
      <c r="D1612" s="26" t="n">
        <v>28</v>
      </c>
      <c r="E1612" s="26" t="n">
        <v>73</v>
      </c>
      <c r="F1612" s="26" t="n">
        <v>47</v>
      </c>
      <c r="G1612" s="26" t="n">
        <f aca="false">+(E1612+F1612)/2</f>
        <v>60</v>
      </c>
    </row>
    <row r="1613" customFormat="false" ht="12.75" hidden="false" customHeight="false" outlineLevel="0" collapsed="false">
      <c r="B1613" s="26" t="n">
        <v>1994</v>
      </c>
      <c r="C1613" s="26" t="n">
        <v>5</v>
      </c>
      <c r="D1613" s="26" t="n">
        <v>29</v>
      </c>
      <c r="E1613" s="26" t="n">
        <v>80</v>
      </c>
      <c r="F1613" s="26" t="n">
        <v>55</v>
      </c>
      <c r="G1613" s="26" t="n">
        <f aca="false">+(E1613+F1613)/2</f>
        <v>67.5</v>
      </c>
    </row>
    <row r="1614" customFormat="false" ht="12.75" hidden="false" customHeight="false" outlineLevel="0" collapsed="false">
      <c r="B1614" s="26" t="n">
        <v>1994</v>
      </c>
      <c r="C1614" s="26" t="n">
        <v>5</v>
      </c>
      <c r="D1614" s="26" t="n">
        <v>30</v>
      </c>
      <c r="E1614" s="26" t="n">
        <v>83</v>
      </c>
      <c r="F1614" s="26" t="n">
        <v>60</v>
      </c>
      <c r="G1614" s="26" t="n">
        <f aca="false">+(E1614+F1614)/2</f>
        <v>71.5</v>
      </c>
    </row>
    <row r="1615" customFormat="false" ht="12.75" hidden="false" customHeight="false" outlineLevel="0" collapsed="false">
      <c r="B1615" s="26" t="n">
        <v>1994</v>
      </c>
      <c r="C1615" s="26" t="n">
        <v>5</v>
      </c>
      <c r="D1615" s="26" t="n">
        <v>31</v>
      </c>
      <c r="E1615" s="26" t="n">
        <v>82</v>
      </c>
      <c r="F1615" s="26" t="n">
        <v>63</v>
      </c>
      <c r="G1615" s="26" t="n">
        <f aca="false">+(E1615+F1615)/2</f>
        <v>72.5</v>
      </c>
    </row>
    <row r="1616" customFormat="false" ht="12.75" hidden="false" customHeight="false" outlineLevel="0" collapsed="false">
      <c r="B1616" s="26" t="n">
        <v>1994</v>
      </c>
      <c r="C1616" s="26" t="n">
        <v>6</v>
      </c>
      <c r="D1616" s="26" t="n">
        <v>1</v>
      </c>
      <c r="E1616" s="26" t="n">
        <v>86</v>
      </c>
      <c r="F1616" s="26" t="n">
        <v>63</v>
      </c>
      <c r="G1616" s="26" t="n">
        <f aca="false">+(E1616+F1616)/2</f>
        <v>74.5</v>
      </c>
    </row>
    <row r="1617" customFormat="false" ht="12.75" hidden="false" customHeight="false" outlineLevel="0" collapsed="false">
      <c r="B1617" s="26" t="n">
        <v>1994</v>
      </c>
      <c r="C1617" s="26" t="n">
        <v>6</v>
      </c>
      <c r="D1617" s="26" t="n">
        <v>2</v>
      </c>
      <c r="E1617" s="26" t="n">
        <v>74</v>
      </c>
      <c r="F1617" s="26" t="n">
        <v>55</v>
      </c>
      <c r="G1617" s="26" t="n">
        <f aca="false">+(E1617+F1617)/2</f>
        <v>64.5</v>
      </c>
    </row>
    <row r="1618" customFormat="false" ht="12.75" hidden="false" customHeight="false" outlineLevel="0" collapsed="false">
      <c r="B1618" s="26" t="n">
        <v>1994</v>
      </c>
      <c r="C1618" s="26" t="n">
        <v>6</v>
      </c>
      <c r="D1618" s="26" t="n">
        <v>3</v>
      </c>
      <c r="E1618" s="26" t="n">
        <v>79</v>
      </c>
      <c r="F1618" s="26" t="n">
        <v>54</v>
      </c>
      <c r="G1618" s="26" t="n">
        <f aca="false">+(E1618+F1618)/2</f>
        <v>66.5</v>
      </c>
    </row>
    <row r="1619" customFormat="false" ht="12.75" hidden="false" customHeight="false" outlineLevel="0" collapsed="false">
      <c r="B1619" s="26" t="n">
        <v>1994</v>
      </c>
      <c r="C1619" s="26" t="n">
        <v>6</v>
      </c>
      <c r="D1619" s="26" t="n">
        <v>4</v>
      </c>
      <c r="E1619" s="26" t="n">
        <v>85</v>
      </c>
      <c r="F1619" s="26" t="n">
        <v>59</v>
      </c>
      <c r="G1619" s="26" t="n">
        <f aca="false">+(E1619+F1619)/2</f>
        <v>72</v>
      </c>
    </row>
    <row r="1620" customFormat="false" ht="12.75" hidden="false" customHeight="false" outlineLevel="0" collapsed="false">
      <c r="B1620" s="26" t="n">
        <v>1994</v>
      </c>
      <c r="C1620" s="26" t="n">
        <v>6</v>
      </c>
      <c r="D1620" s="26" t="n">
        <v>5</v>
      </c>
      <c r="E1620" s="26" t="n">
        <v>80</v>
      </c>
      <c r="F1620" s="26" t="n">
        <v>63</v>
      </c>
      <c r="G1620" s="26" t="n">
        <f aca="false">+(E1620+F1620)/2</f>
        <v>71.5</v>
      </c>
    </row>
    <row r="1621" customFormat="false" ht="12.75" hidden="false" customHeight="false" outlineLevel="0" collapsed="false">
      <c r="B1621" s="26" t="n">
        <v>1994</v>
      </c>
      <c r="C1621" s="26" t="n">
        <v>6</v>
      </c>
      <c r="D1621" s="26" t="n">
        <v>6</v>
      </c>
      <c r="E1621" s="26" t="n">
        <v>80</v>
      </c>
      <c r="F1621" s="26" t="n">
        <v>65</v>
      </c>
      <c r="G1621" s="26" t="n">
        <f aca="false">+(E1621+F1621)/2</f>
        <v>72.5</v>
      </c>
    </row>
    <row r="1622" customFormat="false" ht="12.75" hidden="false" customHeight="false" outlineLevel="0" collapsed="false">
      <c r="B1622" s="26" t="n">
        <v>1994</v>
      </c>
      <c r="C1622" s="26" t="n">
        <v>6</v>
      </c>
      <c r="D1622" s="26" t="n">
        <v>7</v>
      </c>
      <c r="E1622" s="26" t="n">
        <v>90</v>
      </c>
      <c r="F1622" s="26" t="n">
        <v>70</v>
      </c>
      <c r="G1622" s="26" t="n">
        <f aca="false">+(E1622+F1622)/2</f>
        <v>80</v>
      </c>
    </row>
    <row r="1623" customFormat="false" ht="12.75" hidden="false" customHeight="false" outlineLevel="0" collapsed="false">
      <c r="B1623" s="26" t="n">
        <v>1994</v>
      </c>
      <c r="C1623" s="26" t="n">
        <v>6</v>
      </c>
      <c r="D1623" s="26" t="n">
        <v>8</v>
      </c>
      <c r="E1623" s="26" t="n">
        <v>80</v>
      </c>
      <c r="F1623" s="26" t="n">
        <v>62</v>
      </c>
      <c r="G1623" s="26" t="n">
        <f aca="false">+(E1623+F1623)/2</f>
        <v>71</v>
      </c>
    </row>
    <row r="1624" customFormat="false" ht="12.75" hidden="false" customHeight="false" outlineLevel="0" collapsed="false">
      <c r="B1624" s="26" t="n">
        <v>1994</v>
      </c>
      <c r="C1624" s="26" t="n">
        <v>6</v>
      </c>
      <c r="D1624" s="26" t="n">
        <v>9</v>
      </c>
      <c r="E1624" s="26" t="n">
        <v>82</v>
      </c>
      <c r="F1624" s="26" t="n">
        <v>54</v>
      </c>
      <c r="G1624" s="26" t="n">
        <f aca="false">+(E1624+F1624)/2</f>
        <v>68</v>
      </c>
    </row>
    <row r="1625" customFormat="false" ht="12.75" hidden="false" customHeight="false" outlineLevel="0" collapsed="false">
      <c r="B1625" s="26" t="n">
        <v>1994</v>
      </c>
      <c r="C1625" s="26" t="n">
        <v>6</v>
      </c>
      <c r="D1625" s="26" t="n">
        <v>10</v>
      </c>
      <c r="E1625" s="26" t="n">
        <v>84</v>
      </c>
      <c r="F1625" s="26" t="n">
        <v>61</v>
      </c>
      <c r="G1625" s="26" t="n">
        <f aca="false">+(E1625+F1625)/2</f>
        <v>72.5</v>
      </c>
    </row>
    <row r="1626" customFormat="false" ht="12.75" hidden="false" customHeight="false" outlineLevel="0" collapsed="false">
      <c r="B1626" s="26" t="n">
        <v>1994</v>
      </c>
      <c r="C1626" s="26" t="n">
        <v>6</v>
      </c>
      <c r="D1626" s="26" t="n">
        <v>11</v>
      </c>
      <c r="E1626" s="26" t="n">
        <v>75</v>
      </c>
      <c r="F1626" s="26" t="n">
        <v>62</v>
      </c>
      <c r="G1626" s="26" t="n">
        <f aca="false">+(E1626+F1626)/2</f>
        <v>68.5</v>
      </c>
    </row>
    <row r="1627" customFormat="false" ht="12.75" hidden="false" customHeight="false" outlineLevel="0" collapsed="false">
      <c r="B1627" s="26" t="n">
        <v>1994</v>
      </c>
      <c r="C1627" s="26" t="n">
        <v>6</v>
      </c>
      <c r="D1627" s="26" t="n">
        <v>12</v>
      </c>
      <c r="E1627" s="26" t="n">
        <v>79</v>
      </c>
      <c r="F1627" s="26" t="n">
        <v>66</v>
      </c>
      <c r="G1627" s="26" t="n">
        <f aca="false">+(E1627+F1627)/2</f>
        <v>72.5</v>
      </c>
    </row>
    <row r="1628" customFormat="false" ht="12.75" hidden="false" customHeight="false" outlineLevel="0" collapsed="false">
      <c r="B1628" s="26" t="n">
        <v>1994</v>
      </c>
      <c r="C1628" s="26" t="n">
        <v>6</v>
      </c>
      <c r="D1628" s="26" t="n">
        <v>13</v>
      </c>
      <c r="E1628" s="26" t="n">
        <v>84</v>
      </c>
      <c r="F1628" s="26" t="n">
        <v>67</v>
      </c>
      <c r="G1628" s="26" t="n">
        <f aca="false">+(E1628+F1628)/2</f>
        <v>75.5</v>
      </c>
    </row>
    <row r="1629" customFormat="false" ht="12.75" hidden="false" customHeight="false" outlineLevel="0" collapsed="false">
      <c r="B1629" s="26" t="n">
        <v>1994</v>
      </c>
      <c r="C1629" s="26" t="n">
        <v>6</v>
      </c>
      <c r="D1629" s="26" t="n">
        <v>14</v>
      </c>
      <c r="E1629" s="26" t="n">
        <v>92</v>
      </c>
      <c r="F1629" s="26" t="n">
        <v>72</v>
      </c>
      <c r="G1629" s="26" t="n">
        <f aca="false">+(E1629+F1629)/2</f>
        <v>82</v>
      </c>
    </row>
    <row r="1630" customFormat="false" ht="12.75" hidden="false" customHeight="false" outlineLevel="0" collapsed="false">
      <c r="B1630" s="26" t="n">
        <v>1994</v>
      </c>
      <c r="C1630" s="26" t="n">
        <v>6</v>
      </c>
      <c r="D1630" s="26" t="n">
        <v>15</v>
      </c>
      <c r="E1630" s="26" t="n">
        <v>96</v>
      </c>
      <c r="F1630" s="26" t="n">
        <v>68</v>
      </c>
      <c r="G1630" s="26" t="n">
        <f aca="false">+(E1630+F1630)/2</f>
        <v>82</v>
      </c>
    </row>
    <row r="1631" customFormat="false" ht="12.75" hidden="false" customHeight="false" outlineLevel="0" collapsed="false">
      <c r="B1631" s="26" t="n">
        <v>1994</v>
      </c>
      <c r="C1631" s="26" t="n">
        <v>6</v>
      </c>
      <c r="D1631" s="26" t="n">
        <v>16</v>
      </c>
      <c r="E1631" s="26" t="n">
        <v>82</v>
      </c>
      <c r="F1631" s="26" t="n">
        <v>67</v>
      </c>
      <c r="G1631" s="26" t="n">
        <f aca="false">+(E1631+F1631)/2</f>
        <v>74.5</v>
      </c>
    </row>
    <row r="1632" customFormat="false" ht="12.75" hidden="false" customHeight="false" outlineLevel="0" collapsed="false">
      <c r="B1632" s="26" t="n">
        <v>1994</v>
      </c>
      <c r="C1632" s="26" t="n">
        <v>6</v>
      </c>
      <c r="D1632" s="26" t="n">
        <v>17</v>
      </c>
      <c r="E1632" s="26" t="n">
        <v>90</v>
      </c>
      <c r="F1632" s="26" t="n">
        <v>69</v>
      </c>
      <c r="G1632" s="26" t="n">
        <f aca="false">+(E1632+F1632)/2</f>
        <v>79.5</v>
      </c>
    </row>
    <row r="1633" customFormat="false" ht="12.75" hidden="false" customHeight="false" outlineLevel="0" collapsed="false">
      <c r="B1633" s="26" t="n">
        <v>1994</v>
      </c>
      <c r="C1633" s="26" t="n">
        <v>6</v>
      </c>
      <c r="D1633" s="26" t="n">
        <v>18</v>
      </c>
      <c r="E1633" s="26" t="n">
        <v>92</v>
      </c>
      <c r="F1633" s="26" t="n">
        <v>72</v>
      </c>
      <c r="G1633" s="26" t="n">
        <f aca="false">+(E1633+F1633)/2</f>
        <v>82</v>
      </c>
    </row>
    <row r="1634" customFormat="false" ht="12.75" hidden="false" customHeight="false" outlineLevel="0" collapsed="false">
      <c r="B1634" s="26" t="n">
        <v>1994</v>
      </c>
      <c r="C1634" s="26" t="n">
        <v>6</v>
      </c>
      <c r="D1634" s="26" t="n">
        <v>19</v>
      </c>
      <c r="E1634" s="26" t="n">
        <v>98</v>
      </c>
      <c r="F1634" s="26" t="n">
        <v>75</v>
      </c>
      <c r="G1634" s="26" t="n">
        <f aca="false">+(E1634+F1634)/2</f>
        <v>86.5</v>
      </c>
    </row>
    <row r="1635" customFormat="false" ht="12.75" hidden="false" customHeight="false" outlineLevel="0" collapsed="false">
      <c r="B1635" s="26" t="n">
        <v>1994</v>
      </c>
      <c r="C1635" s="26" t="n">
        <v>6</v>
      </c>
      <c r="D1635" s="26" t="n">
        <v>20</v>
      </c>
      <c r="E1635" s="26" t="n">
        <v>86</v>
      </c>
      <c r="F1635" s="26" t="n">
        <v>69</v>
      </c>
      <c r="G1635" s="26" t="n">
        <f aca="false">+(E1635+F1635)/2</f>
        <v>77.5</v>
      </c>
    </row>
    <row r="1636" customFormat="false" ht="12.75" hidden="false" customHeight="false" outlineLevel="0" collapsed="false">
      <c r="B1636" s="26" t="n">
        <v>1994</v>
      </c>
      <c r="C1636" s="26" t="n">
        <v>6</v>
      </c>
      <c r="D1636" s="26" t="n">
        <v>21</v>
      </c>
      <c r="E1636" s="26" t="n">
        <v>78</v>
      </c>
      <c r="F1636" s="26" t="n">
        <v>68</v>
      </c>
      <c r="G1636" s="26" t="n">
        <f aca="false">+(E1636+F1636)/2</f>
        <v>73</v>
      </c>
    </row>
    <row r="1637" customFormat="false" ht="12.75" hidden="false" customHeight="false" outlineLevel="0" collapsed="false">
      <c r="B1637" s="26" t="n">
        <v>1994</v>
      </c>
      <c r="C1637" s="26" t="n">
        <v>6</v>
      </c>
      <c r="D1637" s="26" t="n">
        <v>22</v>
      </c>
      <c r="E1637" s="26" t="n">
        <v>86</v>
      </c>
      <c r="F1637" s="26" t="n">
        <v>69</v>
      </c>
      <c r="G1637" s="26" t="n">
        <f aca="false">+(E1637+F1637)/2</f>
        <v>77.5</v>
      </c>
    </row>
    <row r="1638" customFormat="false" ht="12.75" hidden="false" customHeight="false" outlineLevel="0" collapsed="false">
      <c r="B1638" s="26" t="n">
        <v>1994</v>
      </c>
      <c r="C1638" s="26" t="n">
        <v>6</v>
      </c>
      <c r="D1638" s="26" t="n">
        <v>23</v>
      </c>
      <c r="E1638" s="26" t="n">
        <v>90</v>
      </c>
      <c r="F1638" s="26" t="n">
        <v>69</v>
      </c>
      <c r="G1638" s="26" t="n">
        <f aca="false">+(E1638+F1638)/2</f>
        <v>79.5</v>
      </c>
    </row>
    <row r="1639" customFormat="false" ht="12.75" hidden="false" customHeight="false" outlineLevel="0" collapsed="false">
      <c r="B1639" s="26" t="n">
        <v>1994</v>
      </c>
      <c r="C1639" s="26" t="n">
        <v>6</v>
      </c>
      <c r="D1639" s="26" t="n">
        <v>24</v>
      </c>
      <c r="E1639" s="26" t="n">
        <v>81</v>
      </c>
      <c r="F1639" s="26" t="n">
        <v>66</v>
      </c>
      <c r="G1639" s="26" t="n">
        <f aca="false">+(E1639+F1639)/2</f>
        <v>73.5</v>
      </c>
    </row>
    <row r="1640" customFormat="false" ht="12.75" hidden="false" customHeight="false" outlineLevel="0" collapsed="false">
      <c r="B1640" s="26" t="n">
        <v>1994</v>
      </c>
      <c r="C1640" s="26" t="n">
        <v>6</v>
      </c>
      <c r="D1640" s="26" t="n">
        <v>25</v>
      </c>
      <c r="E1640" s="26" t="n">
        <v>88</v>
      </c>
      <c r="F1640" s="26" t="n">
        <v>65</v>
      </c>
      <c r="G1640" s="26" t="n">
        <f aca="false">+(E1640+F1640)/2</f>
        <v>76.5</v>
      </c>
    </row>
    <row r="1641" customFormat="false" ht="12.75" hidden="false" customHeight="false" outlineLevel="0" collapsed="false">
      <c r="B1641" s="26" t="n">
        <v>1994</v>
      </c>
      <c r="C1641" s="26" t="n">
        <v>6</v>
      </c>
      <c r="D1641" s="26" t="n">
        <v>26</v>
      </c>
      <c r="E1641" s="26" t="n">
        <v>89</v>
      </c>
      <c r="F1641" s="26" t="n">
        <v>68</v>
      </c>
      <c r="G1641" s="26" t="n">
        <f aca="false">+(E1641+F1641)/2</f>
        <v>78.5</v>
      </c>
    </row>
    <row r="1642" customFormat="false" ht="12.75" hidden="false" customHeight="false" outlineLevel="0" collapsed="false">
      <c r="B1642" s="26" t="n">
        <v>1994</v>
      </c>
      <c r="C1642" s="26" t="n">
        <v>6</v>
      </c>
      <c r="D1642" s="26" t="n">
        <v>27</v>
      </c>
      <c r="E1642" s="26" t="n">
        <v>85</v>
      </c>
      <c r="F1642" s="26" t="n">
        <v>70</v>
      </c>
      <c r="G1642" s="26" t="n">
        <f aca="false">+(E1642+F1642)/2</f>
        <v>77.5</v>
      </c>
    </row>
    <row r="1643" customFormat="false" ht="12.75" hidden="false" customHeight="false" outlineLevel="0" collapsed="false">
      <c r="B1643" s="26" t="n">
        <v>1994</v>
      </c>
      <c r="C1643" s="26" t="n">
        <v>6</v>
      </c>
      <c r="D1643" s="26" t="n">
        <v>28</v>
      </c>
      <c r="E1643" s="26" t="n">
        <v>85</v>
      </c>
      <c r="F1643" s="26" t="n">
        <v>70</v>
      </c>
      <c r="G1643" s="26" t="n">
        <f aca="false">+(E1643+F1643)/2</f>
        <v>77.5</v>
      </c>
    </row>
    <row r="1644" customFormat="false" ht="12.75" hidden="false" customHeight="false" outlineLevel="0" collapsed="false">
      <c r="B1644" s="26" t="n">
        <v>1994</v>
      </c>
      <c r="C1644" s="26" t="n">
        <v>6</v>
      </c>
      <c r="D1644" s="26" t="n">
        <v>29</v>
      </c>
      <c r="E1644" s="26" t="n">
        <v>83</v>
      </c>
      <c r="F1644" s="26" t="n">
        <v>68</v>
      </c>
      <c r="G1644" s="26" t="n">
        <f aca="false">+(E1644+F1644)/2</f>
        <v>75.5</v>
      </c>
    </row>
    <row r="1645" customFormat="false" ht="12.75" hidden="false" customHeight="false" outlineLevel="0" collapsed="false">
      <c r="B1645" s="26" t="n">
        <v>1994</v>
      </c>
      <c r="C1645" s="26" t="n">
        <v>6</v>
      </c>
      <c r="D1645" s="26" t="n">
        <v>30</v>
      </c>
      <c r="E1645" s="26" t="n">
        <v>81</v>
      </c>
      <c r="F1645" s="26" t="n">
        <v>64</v>
      </c>
      <c r="G1645" s="26" t="n">
        <f aca="false">+(E1645+F1645)/2</f>
        <v>72.5</v>
      </c>
    </row>
    <row r="1646" customFormat="false" ht="12.75" hidden="false" customHeight="false" outlineLevel="0" collapsed="false">
      <c r="B1646" s="26" t="n">
        <v>1994</v>
      </c>
      <c r="C1646" s="26" t="n">
        <v>7</v>
      </c>
      <c r="D1646" s="26" t="n">
        <v>1</v>
      </c>
      <c r="E1646" s="26" t="n">
        <v>89</v>
      </c>
      <c r="F1646" s="26" t="n">
        <v>66</v>
      </c>
      <c r="G1646" s="26" t="n">
        <f aca="false">+(E1646+F1646)/2</f>
        <v>77.5</v>
      </c>
    </row>
    <row r="1647" customFormat="false" ht="12.75" hidden="false" customHeight="false" outlineLevel="0" collapsed="false">
      <c r="B1647" s="26" t="n">
        <v>1994</v>
      </c>
      <c r="C1647" s="26" t="n">
        <v>7</v>
      </c>
      <c r="D1647" s="26" t="n">
        <v>2</v>
      </c>
      <c r="E1647" s="26" t="n">
        <v>88</v>
      </c>
      <c r="F1647" s="26" t="n">
        <v>69</v>
      </c>
      <c r="G1647" s="26" t="n">
        <f aca="false">+(E1647+F1647)/2</f>
        <v>78.5</v>
      </c>
    </row>
    <row r="1648" customFormat="false" ht="12.75" hidden="false" customHeight="false" outlineLevel="0" collapsed="false">
      <c r="B1648" s="26" t="n">
        <v>1994</v>
      </c>
      <c r="C1648" s="26" t="n">
        <v>7</v>
      </c>
      <c r="D1648" s="26" t="n">
        <v>3</v>
      </c>
      <c r="E1648" s="26" t="n">
        <v>83</v>
      </c>
      <c r="F1648" s="26" t="n">
        <v>72</v>
      </c>
      <c r="G1648" s="26" t="n">
        <f aca="false">+(E1648+F1648)/2</f>
        <v>77.5</v>
      </c>
    </row>
    <row r="1649" customFormat="false" ht="12.75" hidden="false" customHeight="false" outlineLevel="0" collapsed="false">
      <c r="B1649" s="26" t="n">
        <v>1994</v>
      </c>
      <c r="C1649" s="26" t="n">
        <v>7</v>
      </c>
      <c r="D1649" s="26" t="n">
        <v>4</v>
      </c>
      <c r="E1649" s="26" t="n">
        <v>86</v>
      </c>
      <c r="F1649" s="26" t="n">
        <v>69</v>
      </c>
      <c r="G1649" s="26" t="n">
        <f aca="false">+(E1649+F1649)/2</f>
        <v>77.5</v>
      </c>
    </row>
    <row r="1650" customFormat="false" ht="12.75" hidden="false" customHeight="false" outlineLevel="0" collapsed="false">
      <c r="B1650" s="26" t="n">
        <v>1994</v>
      </c>
      <c r="C1650" s="26" t="n">
        <v>7</v>
      </c>
      <c r="D1650" s="26" t="n">
        <v>5</v>
      </c>
      <c r="E1650" s="26" t="n">
        <v>84</v>
      </c>
      <c r="F1650" s="26" t="n">
        <v>68</v>
      </c>
      <c r="G1650" s="26" t="n">
        <f aca="false">+(E1650+F1650)/2</f>
        <v>76</v>
      </c>
    </row>
    <row r="1651" customFormat="false" ht="12.75" hidden="false" customHeight="false" outlineLevel="0" collapsed="false">
      <c r="B1651" s="26" t="n">
        <v>1994</v>
      </c>
      <c r="C1651" s="26" t="n">
        <v>7</v>
      </c>
      <c r="D1651" s="26" t="n">
        <v>6</v>
      </c>
      <c r="E1651" s="26" t="n">
        <v>94</v>
      </c>
      <c r="F1651" s="26" t="n">
        <v>74</v>
      </c>
      <c r="G1651" s="26" t="n">
        <f aca="false">+(E1651+F1651)/2</f>
        <v>84</v>
      </c>
    </row>
    <row r="1652" customFormat="false" ht="12.75" hidden="false" customHeight="false" outlineLevel="0" collapsed="false">
      <c r="B1652" s="26" t="n">
        <v>1994</v>
      </c>
      <c r="C1652" s="26" t="n">
        <v>7</v>
      </c>
      <c r="D1652" s="26" t="n">
        <v>7</v>
      </c>
      <c r="E1652" s="26" t="n">
        <v>97</v>
      </c>
      <c r="F1652" s="26" t="n">
        <v>76</v>
      </c>
      <c r="G1652" s="26" t="n">
        <f aca="false">+(E1652+F1652)/2</f>
        <v>86.5</v>
      </c>
    </row>
    <row r="1653" customFormat="false" ht="12.75" hidden="false" customHeight="false" outlineLevel="0" collapsed="false">
      <c r="B1653" s="26" t="n">
        <v>1994</v>
      </c>
      <c r="C1653" s="26" t="n">
        <v>7</v>
      </c>
      <c r="D1653" s="26" t="n">
        <v>8</v>
      </c>
      <c r="E1653" s="26" t="n">
        <v>94</v>
      </c>
      <c r="F1653" s="26" t="n">
        <v>73</v>
      </c>
      <c r="G1653" s="26" t="n">
        <f aca="false">+(E1653+F1653)/2</f>
        <v>83.5</v>
      </c>
    </row>
    <row r="1654" customFormat="false" ht="12.75" hidden="false" customHeight="false" outlineLevel="0" collapsed="false">
      <c r="B1654" s="26" t="n">
        <v>1994</v>
      </c>
      <c r="C1654" s="26" t="n">
        <v>7</v>
      </c>
      <c r="D1654" s="26" t="n">
        <v>9</v>
      </c>
      <c r="E1654" s="26" t="n">
        <v>92</v>
      </c>
      <c r="F1654" s="26" t="n">
        <v>72</v>
      </c>
      <c r="G1654" s="26" t="n">
        <f aca="false">+(E1654+F1654)/2</f>
        <v>82</v>
      </c>
    </row>
    <row r="1655" customFormat="false" ht="12.75" hidden="false" customHeight="false" outlineLevel="0" collapsed="false">
      <c r="B1655" s="26" t="n">
        <v>1994</v>
      </c>
      <c r="C1655" s="26" t="n">
        <v>7</v>
      </c>
      <c r="D1655" s="26" t="n">
        <v>10</v>
      </c>
      <c r="E1655" s="26" t="n">
        <v>89</v>
      </c>
      <c r="F1655" s="26" t="n">
        <v>73</v>
      </c>
      <c r="G1655" s="26" t="n">
        <f aca="false">+(E1655+F1655)/2</f>
        <v>81</v>
      </c>
    </row>
    <row r="1656" customFormat="false" ht="12.75" hidden="false" customHeight="false" outlineLevel="0" collapsed="false">
      <c r="B1656" s="26" t="n">
        <v>1994</v>
      </c>
      <c r="C1656" s="26" t="n">
        <v>7</v>
      </c>
      <c r="D1656" s="26" t="n">
        <v>11</v>
      </c>
      <c r="E1656" s="26" t="n">
        <v>85</v>
      </c>
      <c r="F1656" s="26" t="n">
        <v>64</v>
      </c>
      <c r="G1656" s="26" t="n">
        <f aca="false">+(E1656+F1656)/2</f>
        <v>74.5</v>
      </c>
    </row>
    <row r="1657" customFormat="false" ht="12.75" hidden="false" customHeight="false" outlineLevel="0" collapsed="false">
      <c r="B1657" s="26" t="n">
        <v>1994</v>
      </c>
      <c r="C1657" s="26" t="n">
        <v>7</v>
      </c>
      <c r="D1657" s="26" t="n">
        <v>12</v>
      </c>
      <c r="E1657" s="26" t="n">
        <v>88</v>
      </c>
      <c r="F1657" s="26" t="n">
        <v>67</v>
      </c>
      <c r="G1657" s="26" t="n">
        <f aca="false">+(E1657+F1657)/2</f>
        <v>77.5</v>
      </c>
    </row>
    <row r="1658" customFormat="false" ht="12.75" hidden="false" customHeight="false" outlineLevel="0" collapsed="false">
      <c r="B1658" s="26" t="n">
        <v>1994</v>
      </c>
      <c r="C1658" s="26" t="n">
        <v>7</v>
      </c>
      <c r="D1658" s="26" t="n">
        <v>13</v>
      </c>
      <c r="E1658" s="26" t="n">
        <v>96</v>
      </c>
      <c r="F1658" s="26" t="n">
        <v>73</v>
      </c>
      <c r="G1658" s="26" t="n">
        <f aca="false">+(E1658+F1658)/2</f>
        <v>84.5</v>
      </c>
    </row>
    <row r="1659" customFormat="false" ht="12.75" hidden="false" customHeight="false" outlineLevel="0" collapsed="false">
      <c r="B1659" s="26" t="n">
        <v>1994</v>
      </c>
      <c r="C1659" s="26" t="n">
        <v>7</v>
      </c>
      <c r="D1659" s="26" t="n">
        <v>14</v>
      </c>
      <c r="E1659" s="26" t="n">
        <v>86</v>
      </c>
      <c r="F1659" s="26" t="n">
        <v>69</v>
      </c>
      <c r="G1659" s="26" t="n">
        <f aca="false">+(E1659+F1659)/2</f>
        <v>77.5</v>
      </c>
    </row>
    <row r="1660" customFormat="false" ht="12.75" hidden="false" customHeight="false" outlineLevel="0" collapsed="false">
      <c r="B1660" s="26" t="n">
        <v>1994</v>
      </c>
      <c r="C1660" s="26" t="n">
        <v>7</v>
      </c>
      <c r="D1660" s="26" t="n">
        <v>15</v>
      </c>
      <c r="E1660" s="26" t="n">
        <v>81</v>
      </c>
      <c r="F1660" s="26" t="n">
        <v>67</v>
      </c>
      <c r="G1660" s="26" t="n">
        <f aca="false">+(E1660+F1660)/2</f>
        <v>74</v>
      </c>
    </row>
    <row r="1661" customFormat="false" ht="12.75" hidden="false" customHeight="false" outlineLevel="0" collapsed="false">
      <c r="B1661" s="26" t="n">
        <v>1994</v>
      </c>
      <c r="C1661" s="26" t="n">
        <v>7</v>
      </c>
      <c r="D1661" s="26" t="n">
        <v>16</v>
      </c>
      <c r="E1661" s="26" t="n">
        <v>88</v>
      </c>
      <c r="F1661" s="26" t="n">
        <v>70</v>
      </c>
      <c r="G1661" s="26" t="n">
        <f aca="false">+(E1661+F1661)/2</f>
        <v>79</v>
      </c>
    </row>
    <row r="1662" customFormat="false" ht="12.75" hidden="false" customHeight="false" outlineLevel="0" collapsed="false">
      <c r="B1662" s="26" t="n">
        <v>1994</v>
      </c>
      <c r="C1662" s="26" t="n">
        <v>7</v>
      </c>
      <c r="D1662" s="26" t="n">
        <v>17</v>
      </c>
      <c r="E1662" s="26" t="n">
        <v>88</v>
      </c>
      <c r="F1662" s="26" t="n">
        <v>69</v>
      </c>
      <c r="G1662" s="26" t="n">
        <f aca="false">+(E1662+F1662)/2</f>
        <v>78.5</v>
      </c>
    </row>
    <row r="1663" customFormat="false" ht="12.75" hidden="false" customHeight="false" outlineLevel="0" collapsed="false">
      <c r="B1663" s="26" t="n">
        <v>1994</v>
      </c>
      <c r="C1663" s="26" t="n">
        <v>7</v>
      </c>
      <c r="D1663" s="26" t="n">
        <v>18</v>
      </c>
      <c r="E1663" s="26" t="n">
        <v>77</v>
      </c>
      <c r="F1663" s="26" t="n">
        <v>69</v>
      </c>
      <c r="G1663" s="26" t="n">
        <f aca="false">+(E1663+F1663)/2</f>
        <v>73</v>
      </c>
    </row>
    <row r="1664" customFormat="false" ht="12.75" hidden="false" customHeight="false" outlineLevel="0" collapsed="false">
      <c r="B1664" s="26" t="n">
        <v>1994</v>
      </c>
      <c r="C1664" s="26" t="n">
        <v>7</v>
      </c>
      <c r="D1664" s="26" t="n">
        <v>19</v>
      </c>
      <c r="E1664" s="26" t="n">
        <v>90</v>
      </c>
      <c r="F1664" s="26" t="n">
        <v>69</v>
      </c>
      <c r="G1664" s="26" t="n">
        <f aca="false">+(E1664+F1664)/2</f>
        <v>79.5</v>
      </c>
    </row>
    <row r="1665" customFormat="false" ht="12.75" hidden="false" customHeight="false" outlineLevel="0" collapsed="false">
      <c r="B1665" s="26" t="n">
        <v>1994</v>
      </c>
      <c r="C1665" s="26" t="n">
        <v>7</v>
      </c>
      <c r="D1665" s="26" t="n">
        <v>20</v>
      </c>
      <c r="E1665" s="26" t="n">
        <v>93</v>
      </c>
      <c r="F1665" s="26" t="n">
        <v>75</v>
      </c>
      <c r="G1665" s="26" t="n">
        <f aca="false">+(E1665+F1665)/2</f>
        <v>84</v>
      </c>
    </row>
    <row r="1666" customFormat="false" ht="12.75" hidden="false" customHeight="false" outlineLevel="0" collapsed="false">
      <c r="B1666" s="26" t="n">
        <v>1994</v>
      </c>
      <c r="C1666" s="26" t="n">
        <v>7</v>
      </c>
      <c r="D1666" s="26" t="n">
        <v>21</v>
      </c>
      <c r="E1666" s="26" t="n">
        <v>90</v>
      </c>
      <c r="F1666" s="26" t="n">
        <v>76</v>
      </c>
      <c r="G1666" s="26" t="n">
        <f aca="false">+(E1666+F1666)/2</f>
        <v>83</v>
      </c>
    </row>
    <row r="1667" customFormat="false" ht="12.75" hidden="false" customHeight="false" outlineLevel="0" collapsed="false">
      <c r="B1667" s="26" t="n">
        <v>1994</v>
      </c>
      <c r="C1667" s="26" t="n">
        <v>7</v>
      </c>
      <c r="D1667" s="26" t="n">
        <v>22</v>
      </c>
      <c r="E1667" s="26" t="n">
        <v>89</v>
      </c>
      <c r="F1667" s="26" t="n">
        <v>77</v>
      </c>
      <c r="G1667" s="26" t="n">
        <f aca="false">+(E1667+F1667)/2</f>
        <v>83</v>
      </c>
    </row>
    <row r="1668" customFormat="false" ht="12.75" hidden="false" customHeight="false" outlineLevel="0" collapsed="false">
      <c r="B1668" s="26" t="n">
        <v>1994</v>
      </c>
      <c r="C1668" s="26" t="n">
        <v>7</v>
      </c>
      <c r="D1668" s="26" t="n">
        <v>23</v>
      </c>
      <c r="E1668" s="26" t="n">
        <v>84</v>
      </c>
      <c r="F1668" s="26" t="n">
        <v>71</v>
      </c>
      <c r="G1668" s="26" t="n">
        <f aca="false">+(E1668+F1668)/2</f>
        <v>77.5</v>
      </c>
    </row>
    <row r="1669" customFormat="false" ht="12.75" hidden="false" customHeight="false" outlineLevel="0" collapsed="false">
      <c r="B1669" s="26" t="n">
        <v>1994</v>
      </c>
      <c r="C1669" s="26" t="n">
        <v>7</v>
      </c>
      <c r="D1669" s="26" t="n">
        <v>24</v>
      </c>
      <c r="E1669" s="26" t="n">
        <v>89</v>
      </c>
      <c r="F1669" s="26" t="n">
        <v>70</v>
      </c>
      <c r="G1669" s="26" t="n">
        <f aca="false">+(E1669+F1669)/2</f>
        <v>79.5</v>
      </c>
    </row>
    <row r="1670" customFormat="false" ht="12.75" hidden="false" customHeight="false" outlineLevel="0" collapsed="false">
      <c r="B1670" s="26" t="n">
        <v>1994</v>
      </c>
      <c r="C1670" s="26" t="n">
        <v>7</v>
      </c>
      <c r="D1670" s="26" t="n">
        <v>25</v>
      </c>
      <c r="E1670" s="26" t="n">
        <v>92</v>
      </c>
      <c r="F1670" s="26" t="n">
        <v>72</v>
      </c>
      <c r="G1670" s="26" t="n">
        <f aca="false">+(E1670+F1670)/2</f>
        <v>82</v>
      </c>
    </row>
    <row r="1671" customFormat="false" ht="12.75" hidden="false" customHeight="false" outlineLevel="0" collapsed="false">
      <c r="B1671" s="26" t="n">
        <v>1994</v>
      </c>
      <c r="C1671" s="26" t="n">
        <v>7</v>
      </c>
      <c r="D1671" s="26" t="n">
        <v>26</v>
      </c>
      <c r="E1671" s="26" t="n">
        <v>86</v>
      </c>
      <c r="F1671" s="26" t="n">
        <v>70</v>
      </c>
      <c r="G1671" s="26" t="n">
        <f aca="false">+(E1671+F1671)/2</f>
        <v>78</v>
      </c>
    </row>
    <row r="1672" customFormat="false" ht="12.75" hidden="false" customHeight="false" outlineLevel="0" collapsed="false">
      <c r="B1672" s="26" t="n">
        <v>1994</v>
      </c>
      <c r="C1672" s="26" t="n">
        <v>7</v>
      </c>
      <c r="D1672" s="26" t="n">
        <v>27</v>
      </c>
      <c r="E1672" s="26" t="n">
        <v>87</v>
      </c>
      <c r="F1672" s="26" t="n">
        <v>70</v>
      </c>
      <c r="G1672" s="26" t="n">
        <f aca="false">+(E1672+F1672)/2</f>
        <v>78.5</v>
      </c>
    </row>
    <row r="1673" customFormat="false" ht="12.75" hidden="false" customHeight="false" outlineLevel="0" collapsed="false">
      <c r="B1673" s="26" t="n">
        <v>1994</v>
      </c>
      <c r="C1673" s="26" t="n">
        <v>7</v>
      </c>
      <c r="D1673" s="26" t="n">
        <v>28</v>
      </c>
      <c r="E1673" s="26" t="n">
        <v>83</v>
      </c>
      <c r="F1673" s="26" t="n">
        <v>71</v>
      </c>
      <c r="G1673" s="26" t="n">
        <f aca="false">+(E1673+F1673)/2</f>
        <v>77</v>
      </c>
    </row>
    <row r="1674" customFormat="false" ht="12.75" hidden="false" customHeight="false" outlineLevel="0" collapsed="false">
      <c r="B1674" s="26" t="n">
        <v>1994</v>
      </c>
      <c r="C1674" s="26" t="n">
        <v>7</v>
      </c>
      <c r="D1674" s="26" t="n">
        <v>29</v>
      </c>
      <c r="E1674" s="26" t="n">
        <v>85</v>
      </c>
      <c r="F1674" s="26" t="n">
        <v>68</v>
      </c>
      <c r="G1674" s="26" t="n">
        <f aca="false">+(E1674+F1674)/2</f>
        <v>76.5</v>
      </c>
    </row>
    <row r="1675" customFormat="false" ht="12.75" hidden="false" customHeight="false" outlineLevel="0" collapsed="false">
      <c r="B1675" s="26" t="n">
        <v>1994</v>
      </c>
      <c r="C1675" s="26" t="n">
        <v>7</v>
      </c>
      <c r="D1675" s="26" t="n">
        <v>30</v>
      </c>
      <c r="E1675" s="26" t="n">
        <v>86</v>
      </c>
      <c r="F1675" s="26" t="n">
        <v>73</v>
      </c>
      <c r="G1675" s="26" t="n">
        <f aca="false">+(E1675+F1675)/2</f>
        <v>79.5</v>
      </c>
    </row>
    <row r="1676" customFormat="false" ht="12.75" hidden="false" customHeight="false" outlineLevel="0" collapsed="false">
      <c r="B1676" s="26" t="n">
        <v>1994</v>
      </c>
      <c r="C1676" s="26" t="n">
        <v>7</v>
      </c>
      <c r="D1676" s="26" t="n">
        <v>31</v>
      </c>
      <c r="E1676" s="26" t="n">
        <v>86</v>
      </c>
      <c r="F1676" s="26" t="n">
        <v>74</v>
      </c>
      <c r="G1676" s="26" t="n">
        <f aca="false">+(E1676+F1676)/2</f>
        <v>80</v>
      </c>
    </row>
    <row r="1677" customFormat="false" ht="12.75" hidden="false" customHeight="false" outlineLevel="0" collapsed="false">
      <c r="B1677" s="26" t="n">
        <v>1994</v>
      </c>
      <c r="C1677" s="26" t="n">
        <v>8</v>
      </c>
      <c r="D1677" s="26" t="n">
        <v>1</v>
      </c>
      <c r="E1677" s="26" t="n">
        <v>84</v>
      </c>
      <c r="F1677" s="26" t="n">
        <v>72</v>
      </c>
      <c r="G1677" s="26" t="n">
        <f aca="false">+(E1677+F1677)/2</f>
        <v>78</v>
      </c>
    </row>
    <row r="1678" customFormat="false" ht="12.75" hidden="false" customHeight="false" outlineLevel="0" collapsed="false">
      <c r="B1678" s="26" t="n">
        <v>1994</v>
      </c>
      <c r="C1678" s="26" t="n">
        <v>8</v>
      </c>
      <c r="D1678" s="26" t="n">
        <v>2</v>
      </c>
      <c r="E1678" s="26" t="n">
        <v>86</v>
      </c>
      <c r="F1678" s="26" t="n">
        <v>73</v>
      </c>
      <c r="G1678" s="26" t="n">
        <f aca="false">+(E1678+F1678)/2</f>
        <v>79.5</v>
      </c>
    </row>
    <row r="1679" customFormat="false" ht="12.75" hidden="false" customHeight="false" outlineLevel="0" collapsed="false">
      <c r="B1679" s="26" t="n">
        <v>1994</v>
      </c>
      <c r="C1679" s="26" t="n">
        <v>8</v>
      </c>
      <c r="D1679" s="26" t="n">
        <v>3</v>
      </c>
      <c r="E1679" s="26" t="n">
        <v>88</v>
      </c>
      <c r="F1679" s="26" t="n">
        <v>71</v>
      </c>
      <c r="G1679" s="26" t="n">
        <f aca="false">+(E1679+F1679)/2</f>
        <v>79.5</v>
      </c>
    </row>
    <row r="1680" customFormat="false" ht="12.75" hidden="false" customHeight="false" outlineLevel="0" collapsed="false">
      <c r="B1680" s="26" t="n">
        <v>1994</v>
      </c>
      <c r="C1680" s="26" t="n">
        <v>8</v>
      </c>
      <c r="D1680" s="26" t="n">
        <v>4</v>
      </c>
      <c r="E1680" s="26" t="n">
        <v>89</v>
      </c>
      <c r="F1680" s="26" t="n">
        <v>74</v>
      </c>
      <c r="G1680" s="26" t="n">
        <f aca="false">+(E1680+F1680)/2</f>
        <v>81.5</v>
      </c>
    </row>
    <row r="1681" customFormat="false" ht="12.75" hidden="false" customHeight="false" outlineLevel="0" collapsed="false">
      <c r="B1681" s="26" t="n">
        <v>1994</v>
      </c>
      <c r="C1681" s="26" t="n">
        <v>8</v>
      </c>
      <c r="D1681" s="26" t="n">
        <v>5</v>
      </c>
      <c r="E1681" s="26" t="n">
        <v>82</v>
      </c>
      <c r="F1681" s="26" t="n">
        <v>60</v>
      </c>
      <c r="G1681" s="26" t="n">
        <f aca="false">+(E1681+F1681)/2</f>
        <v>71</v>
      </c>
    </row>
    <row r="1682" customFormat="false" ht="12.75" hidden="false" customHeight="false" outlineLevel="0" collapsed="false">
      <c r="B1682" s="26" t="n">
        <v>1994</v>
      </c>
      <c r="C1682" s="26" t="n">
        <v>8</v>
      </c>
      <c r="D1682" s="26" t="n">
        <v>6</v>
      </c>
      <c r="E1682" s="26" t="n">
        <v>75</v>
      </c>
      <c r="F1682" s="26" t="n">
        <v>57</v>
      </c>
      <c r="G1682" s="26" t="n">
        <f aca="false">+(E1682+F1682)/2</f>
        <v>66</v>
      </c>
    </row>
    <row r="1683" customFormat="false" ht="12.75" hidden="false" customHeight="false" outlineLevel="0" collapsed="false">
      <c r="B1683" s="26" t="n">
        <v>1994</v>
      </c>
      <c r="C1683" s="26" t="n">
        <v>8</v>
      </c>
      <c r="D1683" s="26" t="n">
        <v>7</v>
      </c>
      <c r="E1683" s="26" t="n">
        <v>81</v>
      </c>
      <c r="F1683" s="26" t="n">
        <v>57</v>
      </c>
      <c r="G1683" s="26" t="n">
        <f aca="false">+(E1683+F1683)/2</f>
        <v>69</v>
      </c>
    </row>
    <row r="1684" customFormat="false" ht="12.75" hidden="false" customHeight="false" outlineLevel="0" collapsed="false">
      <c r="B1684" s="26" t="n">
        <v>1994</v>
      </c>
      <c r="C1684" s="26" t="n">
        <v>8</v>
      </c>
      <c r="D1684" s="26" t="n">
        <v>8</v>
      </c>
      <c r="E1684" s="26" t="n">
        <v>82</v>
      </c>
      <c r="F1684" s="26" t="n">
        <v>61</v>
      </c>
      <c r="G1684" s="26" t="n">
        <f aca="false">+(E1684+F1684)/2</f>
        <v>71.5</v>
      </c>
    </row>
    <row r="1685" customFormat="false" ht="12.75" hidden="false" customHeight="false" outlineLevel="0" collapsed="false">
      <c r="B1685" s="26" t="n">
        <v>1994</v>
      </c>
      <c r="C1685" s="26" t="n">
        <v>8</v>
      </c>
      <c r="D1685" s="26" t="n">
        <v>9</v>
      </c>
      <c r="E1685" s="26" t="n">
        <v>86</v>
      </c>
      <c r="F1685" s="26" t="n">
        <v>64</v>
      </c>
      <c r="G1685" s="26" t="n">
        <f aca="false">+(E1685+F1685)/2</f>
        <v>75</v>
      </c>
    </row>
    <row r="1686" customFormat="false" ht="12.75" hidden="false" customHeight="false" outlineLevel="0" collapsed="false">
      <c r="B1686" s="26" t="n">
        <v>1994</v>
      </c>
      <c r="C1686" s="26" t="n">
        <v>8</v>
      </c>
      <c r="D1686" s="26" t="n">
        <v>10</v>
      </c>
      <c r="E1686" s="26" t="n">
        <v>81</v>
      </c>
      <c r="F1686" s="26" t="n">
        <v>66</v>
      </c>
      <c r="G1686" s="26" t="n">
        <f aca="false">+(E1686+F1686)/2</f>
        <v>73.5</v>
      </c>
    </row>
    <row r="1687" customFormat="false" ht="12.75" hidden="false" customHeight="false" outlineLevel="0" collapsed="false">
      <c r="B1687" s="26" t="n">
        <v>1994</v>
      </c>
      <c r="C1687" s="26" t="n">
        <v>8</v>
      </c>
      <c r="D1687" s="26" t="n">
        <v>11</v>
      </c>
      <c r="E1687" s="26" t="n">
        <v>81</v>
      </c>
      <c r="F1687" s="26" t="n">
        <v>63</v>
      </c>
      <c r="G1687" s="26" t="n">
        <f aca="false">+(E1687+F1687)/2</f>
        <v>72</v>
      </c>
    </row>
    <row r="1688" customFormat="false" ht="12.75" hidden="false" customHeight="false" outlineLevel="0" collapsed="false">
      <c r="B1688" s="26" t="n">
        <v>1994</v>
      </c>
      <c r="C1688" s="26" t="n">
        <v>8</v>
      </c>
      <c r="D1688" s="26" t="n">
        <v>12</v>
      </c>
      <c r="E1688" s="26" t="n">
        <v>80</v>
      </c>
      <c r="F1688" s="26" t="n">
        <v>67</v>
      </c>
      <c r="G1688" s="26" t="n">
        <f aca="false">+(E1688+F1688)/2</f>
        <v>73.5</v>
      </c>
    </row>
    <row r="1689" customFormat="false" ht="12.75" hidden="false" customHeight="false" outlineLevel="0" collapsed="false">
      <c r="B1689" s="26" t="n">
        <v>1994</v>
      </c>
      <c r="C1689" s="26" t="n">
        <v>8</v>
      </c>
      <c r="D1689" s="26" t="n">
        <v>13</v>
      </c>
      <c r="E1689" s="26" t="n">
        <v>91</v>
      </c>
      <c r="F1689" s="26" t="n">
        <v>72</v>
      </c>
      <c r="G1689" s="26" t="n">
        <f aca="false">+(E1689+F1689)/2</f>
        <v>81.5</v>
      </c>
    </row>
    <row r="1690" customFormat="false" ht="12.75" hidden="false" customHeight="false" outlineLevel="0" collapsed="false">
      <c r="B1690" s="26" t="n">
        <v>1994</v>
      </c>
      <c r="C1690" s="26" t="n">
        <v>8</v>
      </c>
      <c r="D1690" s="26" t="n">
        <v>14</v>
      </c>
      <c r="E1690" s="26" t="n">
        <v>91</v>
      </c>
      <c r="F1690" s="26" t="n">
        <v>69</v>
      </c>
      <c r="G1690" s="26" t="n">
        <f aca="false">+(E1690+F1690)/2</f>
        <v>80</v>
      </c>
    </row>
    <row r="1691" customFormat="false" ht="12.75" hidden="false" customHeight="false" outlineLevel="0" collapsed="false">
      <c r="B1691" s="26" t="n">
        <v>1994</v>
      </c>
      <c r="C1691" s="26" t="n">
        <v>8</v>
      </c>
      <c r="D1691" s="26" t="n">
        <v>15</v>
      </c>
      <c r="E1691" s="26" t="n">
        <v>78</v>
      </c>
      <c r="F1691" s="26" t="n">
        <v>65</v>
      </c>
      <c r="G1691" s="26" t="n">
        <f aca="false">+(E1691+F1691)/2</f>
        <v>71.5</v>
      </c>
    </row>
    <row r="1692" customFormat="false" ht="12.75" hidden="false" customHeight="false" outlineLevel="0" collapsed="false">
      <c r="B1692" s="26" t="n">
        <v>1994</v>
      </c>
      <c r="C1692" s="26" t="n">
        <v>8</v>
      </c>
      <c r="D1692" s="26" t="n">
        <v>16</v>
      </c>
      <c r="E1692" s="26" t="n">
        <v>83</v>
      </c>
      <c r="F1692" s="26" t="n">
        <v>64</v>
      </c>
      <c r="G1692" s="26" t="n">
        <f aca="false">+(E1692+F1692)/2</f>
        <v>73.5</v>
      </c>
    </row>
    <row r="1693" customFormat="false" ht="12.75" hidden="false" customHeight="false" outlineLevel="0" collapsed="false">
      <c r="B1693" s="26" t="n">
        <v>1994</v>
      </c>
      <c r="C1693" s="26" t="n">
        <v>8</v>
      </c>
      <c r="D1693" s="26" t="n">
        <v>17</v>
      </c>
      <c r="E1693" s="26" t="n">
        <v>79</v>
      </c>
      <c r="F1693" s="26" t="n">
        <v>68</v>
      </c>
      <c r="G1693" s="26" t="n">
        <f aca="false">+(E1693+F1693)/2</f>
        <v>73.5</v>
      </c>
    </row>
    <row r="1694" customFormat="false" ht="12.75" hidden="false" customHeight="false" outlineLevel="0" collapsed="false">
      <c r="B1694" s="26" t="n">
        <v>1994</v>
      </c>
      <c r="C1694" s="26" t="n">
        <v>8</v>
      </c>
      <c r="D1694" s="26" t="n">
        <v>18</v>
      </c>
      <c r="E1694" s="26" t="n">
        <v>88</v>
      </c>
      <c r="F1694" s="26" t="n">
        <v>72</v>
      </c>
      <c r="G1694" s="26" t="n">
        <f aca="false">+(E1694+F1694)/2</f>
        <v>80</v>
      </c>
    </row>
    <row r="1695" customFormat="false" ht="12.75" hidden="false" customHeight="false" outlineLevel="0" collapsed="false">
      <c r="B1695" s="26" t="n">
        <v>1994</v>
      </c>
      <c r="C1695" s="26" t="n">
        <v>8</v>
      </c>
      <c r="D1695" s="26" t="n">
        <v>19</v>
      </c>
      <c r="E1695" s="26" t="n">
        <v>78</v>
      </c>
      <c r="F1695" s="26" t="n">
        <v>68</v>
      </c>
      <c r="G1695" s="26" t="n">
        <f aca="false">+(E1695+F1695)/2</f>
        <v>73</v>
      </c>
    </row>
    <row r="1696" customFormat="false" ht="12.75" hidden="false" customHeight="false" outlineLevel="0" collapsed="false">
      <c r="B1696" s="26" t="n">
        <v>1994</v>
      </c>
      <c r="C1696" s="26" t="n">
        <v>8</v>
      </c>
      <c r="D1696" s="26" t="n">
        <v>20</v>
      </c>
      <c r="E1696" s="26" t="n">
        <v>87</v>
      </c>
      <c r="F1696" s="26" t="n">
        <v>70</v>
      </c>
      <c r="G1696" s="26" t="n">
        <f aca="false">+(E1696+F1696)/2</f>
        <v>78.5</v>
      </c>
    </row>
    <row r="1697" customFormat="false" ht="12.75" hidden="false" customHeight="false" outlineLevel="0" collapsed="false">
      <c r="B1697" s="26" t="n">
        <v>1994</v>
      </c>
      <c r="C1697" s="26" t="n">
        <v>8</v>
      </c>
      <c r="D1697" s="26" t="n">
        <v>21</v>
      </c>
      <c r="E1697" s="26" t="n">
        <v>85</v>
      </c>
      <c r="F1697" s="26" t="n">
        <v>72</v>
      </c>
      <c r="G1697" s="26" t="n">
        <f aca="false">+(E1697+F1697)/2</f>
        <v>78.5</v>
      </c>
    </row>
    <row r="1698" customFormat="false" ht="12.75" hidden="false" customHeight="false" outlineLevel="0" collapsed="false">
      <c r="B1698" s="26" t="n">
        <v>1994</v>
      </c>
      <c r="C1698" s="26" t="n">
        <v>8</v>
      </c>
      <c r="D1698" s="26" t="n">
        <v>22</v>
      </c>
      <c r="E1698" s="26" t="n">
        <v>72</v>
      </c>
      <c r="F1698" s="26" t="n">
        <v>61</v>
      </c>
      <c r="G1698" s="26" t="n">
        <f aca="false">+(E1698+F1698)/2</f>
        <v>66.5</v>
      </c>
    </row>
    <row r="1699" customFormat="false" ht="12.75" hidden="false" customHeight="false" outlineLevel="0" collapsed="false">
      <c r="B1699" s="26" t="n">
        <v>1994</v>
      </c>
      <c r="C1699" s="26" t="n">
        <v>8</v>
      </c>
      <c r="D1699" s="26" t="n">
        <v>23</v>
      </c>
      <c r="E1699" s="26" t="n">
        <v>74</v>
      </c>
      <c r="F1699" s="26" t="n">
        <v>58</v>
      </c>
      <c r="G1699" s="26" t="n">
        <f aca="false">+(E1699+F1699)/2</f>
        <v>66</v>
      </c>
    </row>
    <row r="1700" customFormat="false" ht="12.75" hidden="false" customHeight="false" outlineLevel="0" collapsed="false">
      <c r="B1700" s="26" t="n">
        <v>1994</v>
      </c>
      <c r="C1700" s="26" t="n">
        <v>8</v>
      </c>
      <c r="D1700" s="26" t="n">
        <v>24</v>
      </c>
      <c r="E1700" s="26" t="n">
        <v>77</v>
      </c>
      <c r="F1700" s="26" t="n">
        <v>60</v>
      </c>
      <c r="G1700" s="26" t="n">
        <f aca="false">+(E1700+F1700)/2</f>
        <v>68.5</v>
      </c>
    </row>
    <row r="1701" customFormat="false" ht="12.75" hidden="false" customHeight="false" outlineLevel="0" collapsed="false">
      <c r="B1701" s="26" t="n">
        <v>1994</v>
      </c>
      <c r="C1701" s="26" t="n">
        <v>8</v>
      </c>
      <c r="D1701" s="26" t="n">
        <v>25</v>
      </c>
      <c r="E1701" s="26" t="n">
        <v>81</v>
      </c>
      <c r="F1701" s="26" t="n">
        <v>63</v>
      </c>
      <c r="G1701" s="26" t="n">
        <f aca="false">+(E1701+F1701)/2</f>
        <v>72</v>
      </c>
    </row>
    <row r="1702" customFormat="false" ht="12.75" hidden="false" customHeight="false" outlineLevel="0" collapsed="false">
      <c r="B1702" s="26" t="n">
        <v>1994</v>
      </c>
      <c r="C1702" s="26" t="n">
        <v>8</v>
      </c>
      <c r="D1702" s="26" t="n">
        <v>26</v>
      </c>
      <c r="E1702" s="26" t="n">
        <v>86</v>
      </c>
      <c r="F1702" s="26" t="n">
        <v>65</v>
      </c>
      <c r="G1702" s="26" t="n">
        <f aca="false">+(E1702+F1702)/2</f>
        <v>75.5</v>
      </c>
    </row>
    <row r="1703" customFormat="false" ht="12.75" hidden="false" customHeight="false" outlineLevel="0" collapsed="false">
      <c r="B1703" s="26" t="n">
        <v>1994</v>
      </c>
      <c r="C1703" s="26" t="n">
        <v>8</v>
      </c>
      <c r="D1703" s="26" t="n">
        <v>27</v>
      </c>
      <c r="E1703" s="26" t="n">
        <v>88</v>
      </c>
      <c r="F1703" s="26" t="n">
        <v>70</v>
      </c>
      <c r="G1703" s="26" t="n">
        <f aca="false">+(E1703+F1703)/2</f>
        <v>79</v>
      </c>
    </row>
    <row r="1704" customFormat="false" ht="12.75" hidden="false" customHeight="false" outlineLevel="0" collapsed="false">
      <c r="B1704" s="26" t="n">
        <v>1994</v>
      </c>
      <c r="C1704" s="26" t="n">
        <v>8</v>
      </c>
      <c r="D1704" s="26" t="n">
        <v>28</v>
      </c>
      <c r="E1704" s="26" t="n">
        <v>87</v>
      </c>
      <c r="F1704" s="26" t="n">
        <v>68</v>
      </c>
      <c r="G1704" s="26" t="n">
        <f aca="false">+(E1704+F1704)/2</f>
        <v>77.5</v>
      </c>
    </row>
    <row r="1705" customFormat="false" ht="12.75" hidden="false" customHeight="false" outlineLevel="0" collapsed="false">
      <c r="B1705" s="26" t="n">
        <v>1994</v>
      </c>
      <c r="C1705" s="26" t="n">
        <v>8</v>
      </c>
      <c r="D1705" s="26" t="n">
        <v>29</v>
      </c>
      <c r="E1705" s="26" t="n">
        <v>78</v>
      </c>
      <c r="F1705" s="26" t="n">
        <v>58</v>
      </c>
      <c r="G1705" s="26" t="n">
        <f aca="false">+(E1705+F1705)/2</f>
        <v>68</v>
      </c>
    </row>
    <row r="1706" customFormat="false" ht="12.75" hidden="false" customHeight="false" outlineLevel="0" collapsed="false">
      <c r="B1706" s="26" t="n">
        <v>1994</v>
      </c>
      <c r="C1706" s="26" t="n">
        <v>8</v>
      </c>
      <c r="D1706" s="26" t="n">
        <v>30</v>
      </c>
      <c r="E1706" s="26" t="n">
        <v>78</v>
      </c>
      <c r="F1706" s="26" t="n">
        <v>60</v>
      </c>
      <c r="G1706" s="26" t="n">
        <f aca="false">+(E1706+F1706)/2</f>
        <v>69</v>
      </c>
    </row>
    <row r="1707" customFormat="false" ht="12.75" hidden="false" customHeight="false" outlineLevel="0" collapsed="false">
      <c r="B1707" s="26" t="n">
        <v>1994</v>
      </c>
      <c r="C1707" s="26" t="n">
        <v>8</v>
      </c>
      <c r="D1707" s="26" t="n">
        <v>31</v>
      </c>
      <c r="E1707" s="26" t="n">
        <v>77</v>
      </c>
      <c r="F1707" s="26" t="n">
        <v>64</v>
      </c>
      <c r="G1707" s="26" t="n">
        <f aca="false">+(E1707+F1707)/2</f>
        <v>70.5</v>
      </c>
    </row>
    <row r="1708" customFormat="false" ht="12.75" hidden="false" customHeight="false" outlineLevel="0" collapsed="false">
      <c r="B1708" s="26" t="n">
        <v>1994</v>
      </c>
      <c r="C1708" s="26" t="n">
        <v>9</v>
      </c>
      <c r="D1708" s="26" t="n">
        <v>1</v>
      </c>
      <c r="E1708" s="26" t="n">
        <v>81</v>
      </c>
      <c r="F1708" s="26" t="n">
        <v>61</v>
      </c>
      <c r="G1708" s="26" t="n">
        <f aca="false">+(E1708+F1708)/2</f>
        <v>71</v>
      </c>
    </row>
    <row r="1709" customFormat="false" ht="12.75" hidden="false" customHeight="false" outlineLevel="0" collapsed="false">
      <c r="B1709" s="26" t="n">
        <v>1994</v>
      </c>
      <c r="C1709" s="26" t="n">
        <v>9</v>
      </c>
      <c r="D1709" s="26" t="n">
        <v>2</v>
      </c>
      <c r="E1709" s="26" t="n">
        <v>74</v>
      </c>
      <c r="F1709" s="26" t="n">
        <v>56</v>
      </c>
      <c r="G1709" s="26" t="n">
        <f aca="false">+(E1709+F1709)/2</f>
        <v>65</v>
      </c>
    </row>
    <row r="1710" customFormat="false" ht="12.75" hidden="false" customHeight="false" outlineLevel="0" collapsed="false">
      <c r="B1710" s="26" t="n">
        <v>1994</v>
      </c>
      <c r="C1710" s="26" t="n">
        <v>9</v>
      </c>
      <c r="D1710" s="26" t="n">
        <v>3</v>
      </c>
      <c r="E1710" s="26" t="n">
        <v>75</v>
      </c>
      <c r="F1710" s="26" t="n">
        <v>56</v>
      </c>
      <c r="G1710" s="26" t="n">
        <f aca="false">+(E1710+F1710)/2</f>
        <v>65.5</v>
      </c>
    </row>
    <row r="1711" customFormat="false" ht="12.75" hidden="false" customHeight="false" outlineLevel="0" collapsed="false">
      <c r="B1711" s="26" t="n">
        <v>1994</v>
      </c>
      <c r="C1711" s="26" t="n">
        <v>9</v>
      </c>
      <c r="D1711" s="26" t="n">
        <v>4</v>
      </c>
      <c r="E1711" s="26" t="n">
        <v>72</v>
      </c>
      <c r="F1711" s="26" t="n">
        <v>56</v>
      </c>
      <c r="G1711" s="26" t="n">
        <f aca="false">+(E1711+F1711)/2</f>
        <v>64</v>
      </c>
    </row>
    <row r="1712" customFormat="false" ht="12.75" hidden="false" customHeight="false" outlineLevel="0" collapsed="false">
      <c r="B1712" s="26" t="n">
        <v>1994</v>
      </c>
      <c r="C1712" s="26" t="n">
        <v>9</v>
      </c>
      <c r="D1712" s="26" t="n">
        <v>5</v>
      </c>
      <c r="E1712" s="26" t="n">
        <v>75</v>
      </c>
      <c r="F1712" s="26" t="n">
        <v>54</v>
      </c>
      <c r="G1712" s="26" t="n">
        <f aca="false">+(E1712+F1712)/2</f>
        <v>64.5</v>
      </c>
    </row>
    <row r="1713" customFormat="false" ht="12.75" hidden="false" customHeight="false" outlineLevel="0" collapsed="false">
      <c r="B1713" s="26" t="n">
        <v>1994</v>
      </c>
      <c r="C1713" s="26" t="n">
        <v>9</v>
      </c>
      <c r="D1713" s="26" t="n">
        <v>6</v>
      </c>
      <c r="E1713" s="26" t="n">
        <v>78</v>
      </c>
      <c r="F1713" s="26" t="n">
        <v>54</v>
      </c>
      <c r="G1713" s="26" t="n">
        <f aca="false">+(E1713+F1713)/2</f>
        <v>66</v>
      </c>
    </row>
    <row r="1714" customFormat="false" ht="12.75" hidden="false" customHeight="false" outlineLevel="0" collapsed="false">
      <c r="B1714" s="26" t="n">
        <v>1994</v>
      </c>
      <c r="C1714" s="26" t="n">
        <v>9</v>
      </c>
      <c r="D1714" s="26" t="n">
        <v>7</v>
      </c>
      <c r="E1714" s="26" t="n">
        <v>80</v>
      </c>
      <c r="F1714" s="26" t="n">
        <v>59</v>
      </c>
      <c r="G1714" s="26" t="n">
        <f aca="false">+(E1714+F1714)/2</f>
        <v>69.5</v>
      </c>
    </row>
    <row r="1715" customFormat="false" ht="12.75" hidden="false" customHeight="false" outlineLevel="0" collapsed="false">
      <c r="B1715" s="26" t="n">
        <v>1994</v>
      </c>
      <c r="C1715" s="26" t="n">
        <v>9</v>
      </c>
      <c r="D1715" s="26" t="n">
        <v>8</v>
      </c>
      <c r="E1715" s="26" t="n">
        <v>83</v>
      </c>
      <c r="F1715" s="26" t="n">
        <v>59</v>
      </c>
      <c r="G1715" s="26" t="n">
        <f aca="false">+(E1715+F1715)/2</f>
        <v>71</v>
      </c>
    </row>
    <row r="1716" customFormat="false" ht="12.75" hidden="false" customHeight="false" outlineLevel="0" collapsed="false">
      <c r="B1716" s="26" t="n">
        <v>1994</v>
      </c>
      <c r="C1716" s="26" t="n">
        <v>9</v>
      </c>
      <c r="D1716" s="26" t="n">
        <v>9</v>
      </c>
      <c r="E1716" s="26" t="n">
        <v>83</v>
      </c>
      <c r="F1716" s="26" t="n">
        <v>63</v>
      </c>
      <c r="G1716" s="26" t="n">
        <f aca="false">+(E1716+F1716)/2</f>
        <v>73</v>
      </c>
    </row>
    <row r="1717" customFormat="false" ht="12.75" hidden="false" customHeight="false" outlineLevel="0" collapsed="false">
      <c r="B1717" s="26" t="n">
        <v>1994</v>
      </c>
      <c r="C1717" s="26" t="n">
        <v>9</v>
      </c>
      <c r="D1717" s="26" t="n">
        <v>10</v>
      </c>
      <c r="E1717" s="26" t="n">
        <v>74</v>
      </c>
      <c r="F1717" s="26" t="n">
        <v>57</v>
      </c>
      <c r="G1717" s="26" t="n">
        <f aca="false">+(E1717+F1717)/2</f>
        <v>65.5</v>
      </c>
    </row>
    <row r="1718" customFormat="false" ht="12.75" hidden="false" customHeight="false" outlineLevel="0" collapsed="false">
      <c r="B1718" s="26" t="n">
        <v>1994</v>
      </c>
      <c r="C1718" s="26" t="n">
        <v>9</v>
      </c>
      <c r="D1718" s="26" t="n">
        <v>11</v>
      </c>
      <c r="E1718" s="26" t="n">
        <v>72</v>
      </c>
      <c r="F1718" s="26" t="n">
        <v>53</v>
      </c>
      <c r="G1718" s="26" t="n">
        <f aca="false">+(E1718+F1718)/2</f>
        <v>62.5</v>
      </c>
    </row>
    <row r="1719" customFormat="false" ht="12.75" hidden="false" customHeight="false" outlineLevel="0" collapsed="false">
      <c r="B1719" s="26" t="n">
        <v>1994</v>
      </c>
      <c r="C1719" s="26" t="n">
        <v>9</v>
      </c>
      <c r="D1719" s="26" t="n">
        <v>12</v>
      </c>
      <c r="E1719" s="26" t="n">
        <v>78</v>
      </c>
      <c r="F1719" s="26" t="n">
        <v>54</v>
      </c>
      <c r="G1719" s="26" t="n">
        <f aca="false">+(E1719+F1719)/2</f>
        <v>66</v>
      </c>
    </row>
    <row r="1720" customFormat="false" ht="12.75" hidden="false" customHeight="false" outlineLevel="0" collapsed="false">
      <c r="B1720" s="26" t="n">
        <v>1994</v>
      </c>
      <c r="C1720" s="26" t="n">
        <v>9</v>
      </c>
      <c r="D1720" s="26" t="n">
        <v>13</v>
      </c>
      <c r="E1720" s="26" t="n">
        <v>87</v>
      </c>
      <c r="F1720" s="26" t="n">
        <v>66</v>
      </c>
      <c r="G1720" s="26" t="n">
        <f aca="false">+(E1720+F1720)/2</f>
        <v>76.5</v>
      </c>
    </row>
    <row r="1721" customFormat="false" ht="12.75" hidden="false" customHeight="false" outlineLevel="0" collapsed="false">
      <c r="B1721" s="26" t="n">
        <v>1994</v>
      </c>
      <c r="C1721" s="26" t="n">
        <v>9</v>
      </c>
      <c r="D1721" s="26" t="n">
        <v>14</v>
      </c>
      <c r="E1721" s="26" t="n">
        <v>77</v>
      </c>
      <c r="F1721" s="26" t="n">
        <v>70</v>
      </c>
      <c r="G1721" s="26" t="n">
        <f aca="false">+(E1721+F1721)/2</f>
        <v>73.5</v>
      </c>
    </row>
    <row r="1722" customFormat="false" ht="12.75" hidden="false" customHeight="false" outlineLevel="0" collapsed="false">
      <c r="B1722" s="26" t="n">
        <v>1994</v>
      </c>
      <c r="C1722" s="26" t="n">
        <v>9</v>
      </c>
      <c r="D1722" s="26" t="n">
        <v>15</v>
      </c>
      <c r="E1722" s="26" t="n">
        <v>80</v>
      </c>
      <c r="F1722" s="26" t="n">
        <v>66</v>
      </c>
      <c r="G1722" s="26" t="n">
        <f aca="false">+(E1722+F1722)/2</f>
        <v>73</v>
      </c>
    </row>
    <row r="1723" customFormat="false" ht="12.75" hidden="false" customHeight="false" outlineLevel="0" collapsed="false">
      <c r="B1723" s="26" t="n">
        <v>1994</v>
      </c>
      <c r="C1723" s="26" t="n">
        <v>9</v>
      </c>
      <c r="D1723" s="26" t="n">
        <v>16</v>
      </c>
      <c r="E1723" s="26" t="n">
        <v>77</v>
      </c>
      <c r="F1723" s="26" t="n">
        <v>66</v>
      </c>
      <c r="G1723" s="26" t="n">
        <f aca="false">+(E1723+F1723)/2</f>
        <v>71.5</v>
      </c>
    </row>
    <row r="1724" customFormat="false" ht="12.75" hidden="false" customHeight="false" outlineLevel="0" collapsed="false">
      <c r="B1724" s="26" t="n">
        <v>1994</v>
      </c>
      <c r="C1724" s="26" t="n">
        <v>9</v>
      </c>
      <c r="D1724" s="26" t="n">
        <v>17</v>
      </c>
      <c r="E1724" s="26" t="n">
        <v>88</v>
      </c>
      <c r="F1724" s="26" t="n">
        <v>68</v>
      </c>
      <c r="G1724" s="26" t="n">
        <f aca="false">+(E1724+F1724)/2</f>
        <v>78</v>
      </c>
    </row>
    <row r="1725" customFormat="false" ht="12.75" hidden="false" customHeight="false" outlineLevel="0" collapsed="false">
      <c r="B1725" s="26" t="n">
        <v>1994</v>
      </c>
      <c r="C1725" s="26" t="n">
        <v>9</v>
      </c>
      <c r="D1725" s="26" t="n">
        <v>18</v>
      </c>
      <c r="E1725" s="26" t="n">
        <v>76</v>
      </c>
      <c r="F1725" s="26" t="n">
        <v>58</v>
      </c>
      <c r="G1725" s="26" t="n">
        <f aca="false">+(E1725+F1725)/2</f>
        <v>67</v>
      </c>
    </row>
    <row r="1726" customFormat="false" ht="12.75" hidden="false" customHeight="false" outlineLevel="0" collapsed="false">
      <c r="B1726" s="26" t="n">
        <v>1994</v>
      </c>
      <c r="C1726" s="26" t="n">
        <v>9</v>
      </c>
      <c r="D1726" s="26" t="n">
        <v>19</v>
      </c>
      <c r="E1726" s="26" t="n">
        <v>77</v>
      </c>
      <c r="F1726" s="26" t="n">
        <v>56</v>
      </c>
      <c r="G1726" s="26" t="n">
        <f aca="false">+(E1726+F1726)/2</f>
        <v>66.5</v>
      </c>
    </row>
    <row r="1727" customFormat="false" ht="12.75" hidden="false" customHeight="false" outlineLevel="0" collapsed="false">
      <c r="B1727" s="26" t="n">
        <v>1994</v>
      </c>
      <c r="C1727" s="26" t="n">
        <v>9</v>
      </c>
      <c r="D1727" s="26" t="n">
        <v>20</v>
      </c>
      <c r="E1727" s="26" t="n">
        <v>79</v>
      </c>
      <c r="F1727" s="26" t="n">
        <v>54</v>
      </c>
      <c r="G1727" s="26" t="n">
        <f aca="false">+(E1727+F1727)/2</f>
        <v>66.5</v>
      </c>
    </row>
    <row r="1728" customFormat="false" ht="12.75" hidden="false" customHeight="false" outlineLevel="0" collapsed="false">
      <c r="B1728" s="26" t="n">
        <v>1994</v>
      </c>
      <c r="C1728" s="26" t="n">
        <v>9</v>
      </c>
      <c r="D1728" s="26" t="n">
        <v>21</v>
      </c>
      <c r="E1728" s="26" t="n">
        <v>81</v>
      </c>
      <c r="F1728" s="26" t="n">
        <v>59</v>
      </c>
      <c r="G1728" s="26" t="n">
        <f aca="false">+(E1728+F1728)/2</f>
        <v>70</v>
      </c>
    </row>
    <row r="1729" customFormat="false" ht="12.75" hidden="false" customHeight="false" outlineLevel="0" collapsed="false">
      <c r="B1729" s="26" t="n">
        <v>1994</v>
      </c>
      <c r="C1729" s="26" t="n">
        <v>9</v>
      </c>
      <c r="D1729" s="26" t="n">
        <v>22</v>
      </c>
      <c r="E1729" s="26" t="n">
        <v>67</v>
      </c>
      <c r="F1729" s="26" t="n">
        <v>59</v>
      </c>
      <c r="G1729" s="26" t="n">
        <f aca="false">+(E1729+F1729)/2</f>
        <v>63</v>
      </c>
    </row>
    <row r="1730" customFormat="false" ht="12.75" hidden="false" customHeight="false" outlineLevel="0" collapsed="false">
      <c r="B1730" s="26" t="n">
        <v>1994</v>
      </c>
      <c r="C1730" s="26" t="n">
        <v>9</v>
      </c>
      <c r="D1730" s="26" t="n">
        <v>23</v>
      </c>
      <c r="E1730" s="26" t="n">
        <v>67</v>
      </c>
      <c r="F1730" s="26" t="n">
        <v>59</v>
      </c>
      <c r="G1730" s="26" t="n">
        <f aca="false">+(E1730+F1730)/2</f>
        <v>63</v>
      </c>
    </row>
    <row r="1731" customFormat="false" ht="12.75" hidden="false" customHeight="false" outlineLevel="0" collapsed="false">
      <c r="B1731" s="26" t="n">
        <v>1994</v>
      </c>
      <c r="C1731" s="26" t="n">
        <v>9</v>
      </c>
      <c r="D1731" s="26" t="n">
        <v>24</v>
      </c>
      <c r="E1731" s="26" t="n">
        <v>71</v>
      </c>
      <c r="F1731" s="26" t="n">
        <v>63</v>
      </c>
      <c r="G1731" s="26" t="n">
        <f aca="false">+(E1731+F1731)/2</f>
        <v>67</v>
      </c>
    </row>
    <row r="1732" customFormat="false" ht="12.75" hidden="false" customHeight="false" outlineLevel="0" collapsed="false">
      <c r="B1732" s="26" t="n">
        <v>1994</v>
      </c>
      <c r="C1732" s="26" t="n">
        <v>9</v>
      </c>
      <c r="D1732" s="26" t="n">
        <v>25</v>
      </c>
      <c r="E1732" s="26" t="n">
        <v>72</v>
      </c>
      <c r="F1732" s="26" t="n">
        <v>66</v>
      </c>
      <c r="G1732" s="26" t="n">
        <f aca="false">+(E1732+F1732)/2</f>
        <v>69</v>
      </c>
    </row>
    <row r="1733" customFormat="false" ht="12.75" hidden="false" customHeight="false" outlineLevel="0" collapsed="false">
      <c r="B1733" s="26" t="n">
        <v>1994</v>
      </c>
      <c r="C1733" s="26" t="n">
        <v>9</v>
      </c>
      <c r="D1733" s="26" t="n">
        <v>26</v>
      </c>
      <c r="E1733" s="26" t="n">
        <v>75</v>
      </c>
      <c r="F1733" s="26" t="n">
        <v>65</v>
      </c>
      <c r="G1733" s="26" t="n">
        <f aca="false">+(E1733+F1733)/2</f>
        <v>70</v>
      </c>
    </row>
    <row r="1734" customFormat="false" ht="12.75" hidden="false" customHeight="false" outlineLevel="0" collapsed="false">
      <c r="B1734" s="26" t="n">
        <v>1994</v>
      </c>
      <c r="C1734" s="26" t="n">
        <v>9</v>
      </c>
      <c r="D1734" s="26" t="n">
        <v>27</v>
      </c>
      <c r="E1734" s="26" t="n">
        <v>70</v>
      </c>
      <c r="F1734" s="26" t="n">
        <v>64</v>
      </c>
      <c r="G1734" s="26" t="n">
        <f aca="false">+(E1734+F1734)/2</f>
        <v>67</v>
      </c>
    </row>
    <row r="1735" customFormat="false" ht="12.75" hidden="false" customHeight="false" outlineLevel="0" collapsed="false">
      <c r="B1735" s="26" t="n">
        <v>1994</v>
      </c>
      <c r="C1735" s="26" t="n">
        <v>9</v>
      </c>
      <c r="D1735" s="26" t="n">
        <v>28</v>
      </c>
      <c r="E1735" s="26" t="n">
        <v>72</v>
      </c>
      <c r="F1735" s="26" t="n">
        <v>58</v>
      </c>
      <c r="G1735" s="26" t="n">
        <f aca="false">+(E1735+F1735)/2</f>
        <v>65</v>
      </c>
    </row>
    <row r="1736" customFormat="false" ht="12.75" hidden="false" customHeight="false" outlineLevel="0" collapsed="false">
      <c r="B1736" s="26" t="n">
        <v>1994</v>
      </c>
      <c r="C1736" s="26" t="n">
        <v>9</v>
      </c>
      <c r="D1736" s="26" t="n">
        <v>29</v>
      </c>
      <c r="E1736" s="26" t="n">
        <v>64</v>
      </c>
      <c r="F1736" s="26" t="n">
        <v>54</v>
      </c>
      <c r="G1736" s="26" t="n">
        <f aca="false">+(E1736+F1736)/2</f>
        <v>59</v>
      </c>
    </row>
    <row r="1737" customFormat="false" ht="12.75" hidden="false" customHeight="false" outlineLevel="0" collapsed="false">
      <c r="B1737" s="26" t="n">
        <v>1994</v>
      </c>
      <c r="C1737" s="26" t="n">
        <v>9</v>
      </c>
      <c r="D1737" s="26" t="n">
        <v>30</v>
      </c>
      <c r="E1737" s="26" t="n">
        <v>67</v>
      </c>
      <c r="F1737" s="26" t="n">
        <v>53</v>
      </c>
      <c r="G1737" s="26" t="n">
        <f aca="false">+(E1737+F1737)/2</f>
        <v>60</v>
      </c>
    </row>
    <row r="1738" customFormat="false" ht="12.75" hidden="false" customHeight="false" outlineLevel="0" collapsed="false">
      <c r="B1738" s="26" t="n">
        <v>1994</v>
      </c>
      <c r="C1738" s="26" t="n">
        <v>10</v>
      </c>
      <c r="D1738" s="26" t="n">
        <v>1</v>
      </c>
      <c r="E1738" s="26" t="n">
        <v>57</v>
      </c>
      <c r="F1738" s="26" t="n">
        <v>54</v>
      </c>
      <c r="G1738" s="26" t="n">
        <f aca="false">+(E1738+F1738)/2</f>
        <v>55.5</v>
      </c>
    </row>
    <row r="1739" customFormat="false" ht="12.75" hidden="false" customHeight="false" outlineLevel="0" collapsed="false">
      <c r="B1739" s="26" t="n">
        <v>1994</v>
      </c>
      <c r="C1739" s="26" t="n">
        <v>10</v>
      </c>
      <c r="D1739" s="26" t="n">
        <v>2</v>
      </c>
      <c r="E1739" s="26" t="n">
        <v>67</v>
      </c>
      <c r="F1739" s="26" t="n">
        <v>50</v>
      </c>
      <c r="G1739" s="26" t="n">
        <f aca="false">+(E1739+F1739)/2</f>
        <v>58.5</v>
      </c>
    </row>
    <row r="1740" customFormat="false" ht="12.75" hidden="false" customHeight="false" outlineLevel="0" collapsed="false">
      <c r="B1740" s="26" t="n">
        <v>1994</v>
      </c>
      <c r="C1740" s="26" t="n">
        <v>10</v>
      </c>
      <c r="D1740" s="26" t="n">
        <v>3</v>
      </c>
      <c r="E1740" s="26" t="n">
        <v>64</v>
      </c>
      <c r="F1740" s="26" t="n">
        <v>43</v>
      </c>
      <c r="G1740" s="26" t="n">
        <f aca="false">+(E1740+F1740)/2</f>
        <v>53.5</v>
      </c>
    </row>
    <row r="1741" customFormat="false" ht="12.75" hidden="false" customHeight="false" outlineLevel="0" collapsed="false">
      <c r="B1741" s="26" t="n">
        <v>1994</v>
      </c>
      <c r="C1741" s="26" t="n">
        <v>10</v>
      </c>
      <c r="D1741" s="26" t="n">
        <v>4</v>
      </c>
      <c r="E1741" s="26" t="n">
        <v>65</v>
      </c>
      <c r="F1741" s="26" t="n">
        <v>45</v>
      </c>
      <c r="G1741" s="26" t="n">
        <f aca="false">+(E1741+F1741)/2</f>
        <v>55</v>
      </c>
    </row>
    <row r="1742" customFormat="false" ht="12.75" hidden="false" customHeight="false" outlineLevel="0" collapsed="false">
      <c r="B1742" s="26" t="n">
        <v>1994</v>
      </c>
      <c r="C1742" s="26" t="n">
        <v>10</v>
      </c>
      <c r="D1742" s="26" t="n">
        <v>5</v>
      </c>
      <c r="E1742" s="26" t="n">
        <v>61</v>
      </c>
      <c r="F1742" s="26" t="n">
        <v>45</v>
      </c>
      <c r="G1742" s="26" t="n">
        <f aca="false">+(E1742+F1742)/2</f>
        <v>53</v>
      </c>
    </row>
    <row r="1743" customFormat="false" ht="12.75" hidden="false" customHeight="false" outlineLevel="0" collapsed="false">
      <c r="B1743" s="26" t="n">
        <v>1994</v>
      </c>
      <c r="C1743" s="26" t="n">
        <v>10</v>
      </c>
      <c r="D1743" s="26" t="n">
        <v>6</v>
      </c>
      <c r="E1743" s="26" t="n">
        <v>65</v>
      </c>
      <c r="F1743" s="26" t="n">
        <v>43</v>
      </c>
      <c r="G1743" s="26" t="n">
        <f aca="false">+(E1743+F1743)/2</f>
        <v>54</v>
      </c>
    </row>
    <row r="1744" customFormat="false" ht="12.75" hidden="false" customHeight="false" outlineLevel="0" collapsed="false">
      <c r="B1744" s="26" t="n">
        <v>1994</v>
      </c>
      <c r="C1744" s="26" t="n">
        <v>10</v>
      </c>
      <c r="D1744" s="26" t="n">
        <v>7</v>
      </c>
      <c r="E1744" s="26" t="n">
        <v>71</v>
      </c>
      <c r="F1744" s="26" t="n">
        <v>49</v>
      </c>
      <c r="G1744" s="26" t="n">
        <f aca="false">+(E1744+F1744)/2</f>
        <v>60</v>
      </c>
    </row>
    <row r="1745" customFormat="false" ht="12.75" hidden="false" customHeight="false" outlineLevel="0" collapsed="false">
      <c r="B1745" s="26" t="n">
        <v>1994</v>
      </c>
      <c r="C1745" s="26" t="n">
        <v>10</v>
      </c>
      <c r="D1745" s="26" t="n">
        <v>8</v>
      </c>
      <c r="E1745" s="26" t="n">
        <v>73</v>
      </c>
      <c r="F1745" s="26" t="n">
        <v>54</v>
      </c>
      <c r="G1745" s="26" t="n">
        <f aca="false">+(E1745+F1745)/2</f>
        <v>63.5</v>
      </c>
    </row>
    <row r="1746" customFormat="false" ht="12.75" hidden="false" customHeight="false" outlineLevel="0" collapsed="false">
      <c r="B1746" s="26" t="n">
        <v>1994</v>
      </c>
      <c r="C1746" s="26" t="n">
        <v>10</v>
      </c>
      <c r="D1746" s="26" t="n">
        <v>9</v>
      </c>
      <c r="E1746" s="26" t="n">
        <v>74</v>
      </c>
      <c r="F1746" s="26" t="n">
        <v>57</v>
      </c>
      <c r="G1746" s="26" t="n">
        <f aca="false">+(E1746+F1746)/2</f>
        <v>65.5</v>
      </c>
    </row>
    <row r="1747" customFormat="false" ht="12.75" hidden="false" customHeight="false" outlineLevel="0" collapsed="false">
      <c r="B1747" s="26" t="n">
        <v>1994</v>
      </c>
      <c r="C1747" s="26" t="n">
        <v>10</v>
      </c>
      <c r="D1747" s="26" t="n">
        <v>10</v>
      </c>
      <c r="E1747" s="26" t="n">
        <v>63</v>
      </c>
      <c r="F1747" s="26" t="n">
        <v>46</v>
      </c>
      <c r="G1747" s="26" t="n">
        <f aca="false">+(E1747+F1747)/2</f>
        <v>54.5</v>
      </c>
    </row>
    <row r="1748" customFormat="false" ht="12.75" hidden="false" customHeight="false" outlineLevel="0" collapsed="false">
      <c r="B1748" s="26" t="n">
        <v>1994</v>
      </c>
      <c r="C1748" s="26" t="n">
        <v>10</v>
      </c>
      <c r="D1748" s="26" t="n">
        <v>11</v>
      </c>
      <c r="E1748" s="26" t="n">
        <v>61</v>
      </c>
      <c r="F1748" s="26" t="n">
        <v>44</v>
      </c>
      <c r="G1748" s="26" t="n">
        <f aca="false">+(E1748+F1748)/2</f>
        <v>52.5</v>
      </c>
    </row>
    <row r="1749" customFormat="false" ht="12.75" hidden="false" customHeight="false" outlineLevel="0" collapsed="false">
      <c r="B1749" s="26" t="n">
        <v>1994</v>
      </c>
      <c r="C1749" s="26" t="n">
        <v>10</v>
      </c>
      <c r="D1749" s="26" t="n">
        <v>12</v>
      </c>
      <c r="E1749" s="26" t="n">
        <v>63</v>
      </c>
      <c r="F1749" s="26" t="n">
        <v>43</v>
      </c>
      <c r="G1749" s="26" t="n">
        <f aca="false">+(E1749+F1749)/2</f>
        <v>53</v>
      </c>
    </row>
    <row r="1750" customFormat="false" ht="12.75" hidden="false" customHeight="false" outlineLevel="0" collapsed="false">
      <c r="B1750" s="26" t="n">
        <v>1994</v>
      </c>
      <c r="C1750" s="26" t="n">
        <v>10</v>
      </c>
      <c r="D1750" s="26" t="n">
        <v>13</v>
      </c>
      <c r="E1750" s="26" t="n">
        <v>66</v>
      </c>
      <c r="F1750" s="26" t="n">
        <v>47</v>
      </c>
      <c r="G1750" s="26" t="n">
        <f aca="false">+(E1750+F1750)/2</f>
        <v>56.5</v>
      </c>
    </row>
    <row r="1751" customFormat="false" ht="12.75" hidden="false" customHeight="false" outlineLevel="0" collapsed="false">
      <c r="B1751" s="26" t="n">
        <v>1994</v>
      </c>
      <c r="C1751" s="26" t="n">
        <v>10</v>
      </c>
      <c r="D1751" s="26" t="n">
        <v>14</v>
      </c>
      <c r="E1751" s="26" t="n">
        <v>66</v>
      </c>
      <c r="F1751" s="26" t="n">
        <v>51</v>
      </c>
      <c r="G1751" s="26" t="n">
        <f aca="false">+(E1751+F1751)/2</f>
        <v>58.5</v>
      </c>
    </row>
    <row r="1752" customFormat="false" ht="12.75" hidden="false" customHeight="false" outlineLevel="0" collapsed="false">
      <c r="B1752" s="26" t="n">
        <v>1994</v>
      </c>
      <c r="C1752" s="26" t="n">
        <v>10</v>
      </c>
      <c r="D1752" s="26" t="n">
        <v>15</v>
      </c>
      <c r="E1752" s="26" t="n">
        <v>63</v>
      </c>
      <c r="F1752" s="26" t="n">
        <v>50</v>
      </c>
      <c r="G1752" s="26" t="n">
        <f aca="false">+(E1752+F1752)/2</f>
        <v>56.5</v>
      </c>
    </row>
    <row r="1753" customFormat="false" ht="12.75" hidden="false" customHeight="false" outlineLevel="0" collapsed="false">
      <c r="B1753" s="26" t="n">
        <v>1994</v>
      </c>
      <c r="C1753" s="26" t="n">
        <v>10</v>
      </c>
      <c r="D1753" s="26" t="n">
        <v>16</v>
      </c>
      <c r="E1753" s="26" t="n">
        <v>66</v>
      </c>
      <c r="F1753" s="26" t="n">
        <v>44</v>
      </c>
      <c r="G1753" s="26" t="n">
        <f aca="false">+(E1753+F1753)/2</f>
        <v>55</v>
      </c>
    </row>
    <row r="1754" customFormat="false" ht="12.75" hidden="false" customHeight="false" outlineLevel="0" collapsed="false">
      <c r="B1754" s="26" t="n">
        <v>1994</v>
      </c>
      <c r="C1754" s="26" t="n">
        <v>10</v>
      </c>
      <c r="D1754" s="26" t="n">
        <v>17</v>
      </c>
      <c r="E1754" s="26" t="n">
        <v>70</v>
      </c>
      <c r="F1754" s="26" t="n">
        <v>46</v>
      </c>
      <c r="G1754" s="26" t="n">
        <f aca="false">+(E1754+F1754)/2</f>
        <v>58</v>
      </c>
    </row>
    <row r="1755" customFormat="false" ht="12.75" hidden="false" customHeight="false" outlineLevel="0" collapsed="false">
      <c r="B1755" s="26" t="n">
        <v>1994</v>
      </c>
      <c r="C1755" s="26" t="n">
        <v>10</v>
      </c>
      <c r="D1755" s="26" t="n">
        <v>18</v>
      </c>
      <c r="E1755" s="26" t="n">
        <v>73</v>
      </c>
      <c r="F1755" s="26" t="n">
        <v>52</v>
      </c>
      <c r="G1755" s="26" t="n">
        <f aca="false">+(E1755+F1755)/2</f>
        <v>62.5</v>
      </c>
    </row>
    <row r="1756" customFormat="false" ht="12.75" hidden="false" customHeight="false" outlineLevel="0" collapsed="false">
      <c r="B1756" s="26" t="n">
        <v>1994</v>
      </c>
      <c r="C1756" s="26" t="n">
        <v>10</v>
      </c>
      <c r="D1756" s="26" t="n">
        <v>19</v>
      </c>
      <c r="E1756" s="26" t="n">
        <v>73</v>
      </c>
      <c r="F1756" s="26" t="n">
        <v>58</v>
      </c>
      <c r="G1756" s="26" t="n">
        <f aca="false">+(E1756+F1756)/2</f>
        <v>65.5</v>
      </c>
    </row>
    <row r="1757" customFormat="false" ht="12.75" hidden="false" customHeight="false" outlineLevel="0" collapsed="false">
      <c r="B1757" s="26" t="n">
        <v>1994</v>
      </c>
      <c r="C1757" s="26" t="n">
        <v>10</v>
      </c>
      <c r="D1757" s="26" t="n">
        <v>20</v>
      </c>
      <c r="E1757" s="26" t="n">
        <v>66</v>
      </c>
      <c r="F1757" s="26" t="n">
        <v>60</v>
      </c>
      <c r="G1757" s="26" t="n">
        <f aca="false">+(E1757+F1757)/2</f>
        <v>63</v>
      </c>
    </row>
    <row r="1758" customFormat="false" ht="12.75" hidden="false" customHeight="false" outlineLevel="0" collapsed="false">
      <c r="B1758" s="26" t="n">
        <v>1994</v>
      </c>
      <c r="C1758" s="26" t="n">
        <v>10</v>
      </c>
      <c r="D1758" s="26" t="n">
        <v>21</v>
      </c>
      <c r="E1758" s="26" t="n">
        <v>72</v>
      </c>
      <c r="F1758" s="26" t="n">
        <v>55</v>
      </c>
      <c r="G1758" s="26" t="n">
        <f aca="false">+(E1758+F1758)/2</f>
        <v>63.5</v>
      </c>
    </row>
    <row r="1759" customFormat="false" ht="12.75" hidden="false" customHeight="false" outlineLevel="0" collapsed="false">
      <c r="B1759" s="26" t="n">
        <v>1994</v>
      </c>
      <c r="C1759" s="26" t="n">
        <v>10</v>
      </c>
      <c r="D1759" s="26" t="n">
        <v>22</v>
      </c>
      <c r="E1759" s="26" t="n">
        <v>72</v>
      </c>
      <c r="F1759" s="26" t="n">
        <v>52</v>
      </c>
      <c r="G1759" s="26" t="n">
        <f aca="false">+(E1759+F1759)/2</f>
        <v>62</v>
      </c>
    </row>
    <row r="1760" customFormat="false" ht="12.75" hidden="false" customHeight="false" outlineLevel="0" collapsed="false">
      <c r="B1760" s="26" t="n">
        <v>1994</v>
      </c>
      <c r="C1760" s="26" t="n">
        <v>10</v>
      </c>
      <c r="D1760" s="26" t="n">
        <v>23</v>
      </c>
      <c r="E1760" s="26" t="n">
        <v>62</v>
      </c>
      <c r="F1760" s="26" t="n">
        <v>54</v>
      </c>
      <c r="G1760" s="26" t="n">
        <f aca="false">+(E1760+F1760)/2</f>
        <v>58</v>
      </c>
    </row>
    <row r="1761" customFormat="false" ht="12.75" hidden="false" customHeight="false" outlineLevel="0" collapsed="false">
      <c r="B1761" s="26" t="n">
        <v>1994</v>
      </c>
      <c r="C1761" s="26" t="n">
        <v>10</v>
      </c>
      <c r="D1761" s="26" t="n">
        <v>24</v>
      </c>
      <c r="E1761" s="26" t="n">
        <v>70</v>
      </c>
      <c r="F1761" s="26" t="n">
        <v>50</v>
      </c>
      <c r="G1761" s="26" t="n">
        <f aca="false">+(E1761+F1761)/2</f>
        <v>60</v>
      </c>
    </row>
    <row r="1762" customFormat="false" ht="12.75" hidden="false" customHeight="false" outlineLevel="0" collapsed="false">
      <c r="B1762" s="26" t="n">
        <v>1994</v>
      </c>
      <c r="C1762" s="26" t="n">
        <v>10</v>
      </c>
      <c r="D1762" s="26" t="n">
        <v>25</v>
      </c>
      <c r="E1762" s="26" t="n">
        <v>66</v>
      </c>
      <c r="F1762" s="26" t="n">
        <v>50</v>
      </c>
      <c r="G1762" s="26" t="n">
        <f aca="false">+(E1762+F1762)/2</f>
        <v>58</v>
      </c>
    </row>
    <row r="1763" customFormat="false" ht="12.75" hidden="false" customHeight="false" outlineLevel="0" collapsed="false">
      <c r="B1763" s="26" t="n">
        <v>1994</v>
      </c>
      <c r="C1763" s="26" t="n">
        <v>10</v>
      </c>
      <c r="D1763" s="26" t="n">
        <v>26</v>
      </c>
      <c r="E1763" s="26" t="n">
        <v>56</v>
      </c>
      <c r="F1763" s="26" t="n">
        <v>47</v>
      </c>
      <c r="G1763" s="26" t="n">
        <f aca="false">+(E1763+F1763)/2</f>
        <v>51.5</v>
      </c>
    </row>
    <row r="1764" customFormat="false" ht="12.75" hidden="false" customHeight="false" outlineLevel="0" collapsed="false">
      <c r="B1764" s="26" t="n">
        <v>1994</v>
      </c>
      <c r="C1764" s="26" t="n">
        <v>10</v>
      </c>
      <c r="D1764" s="26" t="n">
        <v>27</v>
      </c>
      <c r="E1764" s="26" t="n">
        <v>60</v>
      </c>
      <c r="F1764" s="26" t="n">
        <v>46</v>
      </c>
      <c r="G1764" s="26" t="n">
        <f aca="false">+(E1764+F1764)/2</f>
        <v>53</v>
      </c>
    </row>
    <row r="1765" customFormat="false" ht="12.75" hidden="false" customHeight="false" outlineLevel="0" collapsed="false">
      <c r="B1765" s="26" t="n">
        <v>1994</v>
      </c>
      <c r="C1765" s="26" t="n">
        <v>10</v>
      </c>
      <c r="D1765" s="26" t="n">
        <v>28</v>
      </c>
      <c r="E1765" s="26" t="n">
        <v>64</v>
      </c>
      <c r="F1765" s="26" t="n">
        <v>44</v>
      </c>
      <c r="G1765" s="26" t="n">
        <f aca="false">+(E1765+F1765)/2</f>
        <v>54</v>
      </c>
    </row>
    <row r="1766" customFormat="false" ht="12.75" hidden="false" customHeight="false" outlineLevel="0" collapsed="false">
      <c r="B1766" s="26" t="n">
        <v>1994</v>
      </c>
      <c r="C1766" s="26" t="n">
        <v>10</v>
      </c>
      <c r="D1766" s="26" t="n">
        <v>29</v>
      </c>
      <c r="E1766" s="26" t="n">
        <v>67</v>
      </c>
      <c r="F1766" s="26" t="n">
        <v>47</v>
      </c>
      <c r="G1766" s="26" t="n">
        <f aca="false">+(E1766+F1766)/2</f>
        <v>57</v>
      </c>
    </row>
    <row r="1767" customFormat="false" ht="12.75" hidden="false" customHeight="false" outlineLevel="0" collapsed="false">
      <c r="B1767" s="26" t="n">
        <v>1994</v>
      </c>
      <c r="C1767" s="26" t="n">
        <v>10</v>
      </c>
      <c r="D1767" s="26" t="n">
        <v>30</v>
      </c>
      <c r="E1767" s="26" t="n">
        <v>75</v>
      </c>
      <c r="F1767" s="26" t="n">
        <v>51</v>
      </c>
      <c r="G1767" s="26" t="n">
        <f aca="false">+(E1767+F1767)/2</f>
        <v>63</v>
      </c>
    </row>
    <row r="1768" customFormat="false" ht="12.75" hidden="false" customHeight="false" outlineLevel="0" collapsed="false">
      <c r="B1768" s="26" t="n">
        <v>1994</v>
      </c>
      <c r="C1768" s="26" t="n">
        <v>10</v>
      </c>
      <c r="D1768" s="26" t="n">
        <v>31</v>
      </c>
      <c r="E1768" s="26" t="n">
        <v>73</v>
      </c>
      <c r="F1768" s="26" t="n">
        <v>54</v>
      </c>
      <c r="G1768" s="26" t="n">
        <f aca="false">+(E1768+F1768)/2</f>
        <v>63.5</v>
      </c>
    </row>
    <row r="1769" customFormat="false" ht="12.75" hidden="false" customHeight="false" outlineLevel="0" collapsed="false">
      <c r="B1769" s="26" t="n">
        <v>1994</v>
      </c>
      <c r="C1769" s="26" t="n">
        <v>11</v>
      </c>
      <c r="D1769" s="26" t="n">
        <v>1</v>
      </c>
      <c r="E1769" s="26" t="n">
        <v>66</v>
      </c>
      <c r="F1769" s="26" t="n">
        <v>52</v>
      </c>
      <c r="G1769" s="26" t="n">
        <f aca="false">+(E1769+F1769)/2</f>
        <v>59</v>
      </c>
    </row>
    <row r="1770" customFormat="false" ht="12.75" hidden="false" customHeight="false" outlineLevel="0" collapsed="false">
      <c r="B1770" s="26" t="n">
        <v>1994</v>
      </c>
      <c r="C1770" s="26" t="n">
        <v>11</v>
      </c>
      <c r="D1770" s="26" t="n">
        <v>2</v>
      </c>
      <c r="E1770" s="26" t="n">
        <v>58</v>
      </c>
      <c r="F1770" s="26" t="n">
        <v>46</v>
      </c>
      <c r="G1770" s="26" t="n">
        <f aca="false">+(E1770+F1770)/2</f>
        <v>52</v>
      </c>
    </row>
    <row r="1771" customFormat="false" ht="12.75" hidden="false" customHeight="false" outlineLevel="0" collapsed="false">
      <c r="B1771" s="26" t="n">
        <v>1994</v>
      </c>
      <c r="C1771" s="26" t="n">
        <v>11</v>
      </c>
      <c r="D1771" s="26" t="n">
        <v>3</v>
      </c>
      <c r="E1771" s="26" t="n">
        <v>70</v>
      </c>
      <c r="F1771" s="26" t="n">
        <v>46</v>
      </c>
      <c r="G1771" s="26" t="n">
        <f aca="false">+(E1771+F1771)/2</f>
        <v>58</v>
      </c>
    </row>
    <row r="1772" customFormat="false" ht="12.75" hidden="false" customHeight="false" outlineLevel="0" collapsed="false">
      <c r="B1772" s="26" t="n">
        <v>1994</v>
      </c>
      <c r="C1772" s="26" t="n">
        <v>11</v>
      </c>
      <c r="D1772" s="26" t="n">
        <v>4</v>
      </c>
      <c r="E1772" s="26" t="n">
        <v>76</v>
      </c>
      <c r="F1772" s="26" t="n">
        <v>58</v>
      </c>
      <c r="G1772" s="26" t="n">
        <f aca="false">+(E1772+F1772)/2</f>
        <v>67</v>
      </c>
    </row>
    <row r="1773" customFormat="false" ht="12.75" hidden="false" customHeight="false" outlineLevel="0" collapsed="false">
      <c r="B1773" s="26" t="n">
        <v>1994</v>
      </c>
      <c r="C1773" s="26" t="n">
        <v>11</v>
      </c>
      <c r="D1773" s="26" t="n">
        <v>5</v>
      </c>
      <c r="E1773" s="26" t="n">
        <v>73</v>
      </c>
      <c r="F1773" s="26" t="n">
        <v>57</v>
      </c>
      <c r="G1773" s="26" t="n">
        <f aca="false">+(E1773+F1773)/2</f>
        <v>65</v>
      </c>
    </row>
    <row r="1774" customFormat="false" ht="12.75" hidden="false" customHeight="false" outlineLevel="0" collapsed="false">
      <c r="B1774" s="26" t="n">
        <v>1994</v>
      </c>
      <c r="C1774" s="26" t="n">
        <v>11</v>
      </c>
      <c r="D1774" s="26" t="n">
        <v>6</v>
      </c>
      <c r="E1774" s="26" t="n">
        <v>70</v>
      </c>
      <c r="F1774" s="26" t="n">
        <v>61</v>
      </c>
      <c r="G1774" s="26" t="n">
        <f aca="false">+(E1774+F1774)/2</f>
        <v>65.5</v>
      </c>
    </row>
    <row r="1775" customFormat="false" ht="12.75" hidden="false" customHeight="false" outlineLevel="0" collapsed="false">
      <c r="B1775" s="26" t="n">
        <v>1994</v>
      </c>
      <c r="C1775" s="26" t="n">
        <v>11</v>
      </c>
      <c r="D1775" s="26" t="n">
        <v>7</v>
      </c>
      <c r="E1775" s="26" t="n">
        <v>61</v>
      </c>
      <c r="F1775" s="26" t="n">
        <v>47</v>
      </c>
      <c r="G1775" s="26" t="n">
        <f aca="false">+(E1775+F1775)/2</f>
        <v>54</v>
      </c>
    </row>
    <row r="1776" customFormat="false" ht="12.75" hidden="false" customHeight="false" outlineLevel="0" collapsed="false">
      <c r="B1776" s="26" t="n">
        <v>1994</v>
      </c>
      <c r="C1776" s="26" t="n">
        <v>11</v>
      </c>
      <c r="D1776" s="26" t="n">
        <v>8</v>
      </c>
      <c r="E1776" s="26" t="n">
        <v>70</v>
      </c>
      <c r="F1776" s="26" t="n">
        <v>48</v>
      </c>
      <c r="G1776" s="26" t="n">
        <f aca="false">+(E1776+F1776)/2</f>
        <v>59</v>
      </c>
    </row>
    <row r="1777" customFormat="false" ht="12.75" hidden="false" customHeight="false" outlineLevel="0" collapsed="false">
      <c r="B1777" s="26" t="n">
        <v>1994</v>
      </c>
      <c r="C1777" s="26" t="n">
        <v>11</v>
      </c>
      <c r="D1777" s="26" t="n">
        <v>9</v>
      </c>
      <c r="E1777" s="26" t="n">
        <v>70</v>
      </c>
      <c r="F1777" s="26" t="n">
        <v>53</v>
      </c>
      <c r="G1777" s="26" t="n">
        <f aca="false">+(E1777+F1777)/2</f>
        <v>61.5</v>
      </c>
    </row>
    <row r="1778" customFormat="false" ht="12.75" hidden="false" customHeight="false" outlineLevel="0" collapsed="false">
      <c r="B1778" s="26" t="n">
        <v>1994</v>
      </c>
      <c r="C1778" s="26" t="n">
        <v>11</v>
      </c>
      <c r="D1778" s="26" t="n">
        <v>10</v>
      </c>
      <c r="E1778" s="26" t="n">
        <v>56</v>
      </c>
      <c r="F1778" s="26" t="n">
        <v>41</v>
      </c>
      <c r="G1778" s="26" t="n">
        <f aca="false">+(E1778+F1778)/2</f>
        <v>48.5</v>
      </c>
    </row>
    <row r="1779" customFormat="false" ht="12.75" hidden="false" customHeight="false" outlineLevel="0" collapsed="false">
      <c r="B1779" s="26" t="n">
        <v>1994</v>
      </c>
      <c r="C1779" s="26" t="n">
        <v>11</v>
      </c>
      <c r="D1779" s="26" t="n">
        <v>11</v>
      </c>
      <c r="E1779" s="26" t="n">
        <v>53</v>
      </c>
      <c r="F1779" s="26" t="n">
        <v>38</v>
      </c>
      <c r="G1779" s="26" t="n">
        <f aca="false">+(E1779+F1779)/2</f>
        <v>45.5</v>
      </c>
    </row>
    <row r="1780" customFormat="false" ht="12.75" hidden="false" customHeight="false" outlineLevel="0" collapsed="false">
      <c r="B1780" s="26" t="n">
        <v>1994</v>
      </c>
      <c r="C1780" s="26" t="n">
        <v>11</v>
      </c>
      <c r="D1780" s="26" t="n">
        <v>12</v>
      </c>
      <c r="E1780" s="26" t="n">
        <v>53</v>
      </c>
      <c r="F1780" s="26" t="n">
        <v>38</v>
      </c>
      <c r="G1780" s="26" t="n">
        <f aca="false">+(E1780+F1780)/2</f>
        <v>45.5</v>
      </c>
    </row>
    <row r="1781" customFormat="false" ht="12.75" hidden="false" customHeight="false" outlineLevel="0" collapsed="false">
      <c r="B1781" s="26" t="n">
        <v>1994</v>
      </c>
      <c r="C1781" s="26" t="n">
        <v>11</v>
      </c>
      <c r="D1781" s="26" t="n">
        <v>13</v>
      </c>
      <c r="E1781" s="26" t="n">
        <v>62</v>
      </c>
      <c r="F1781" s="26" t="n">
        <v>47</v>
      </c>
      <c r="G1781" s="26" t="n">
        <f aca="false">+(E1781+F1781)/2</f>
        <v>54.5</v>
      </c>
    </row>
    <row r="1782" customFormat="false" ht="12.75" hidden="false" customHeight="false" outlineLevel="0" collapsed="false">
      <c r="B1782" s="26" t="n">
        <v>1994</v>
      </c>
      <c r="C1782" s="26" t="n">
        <v>11</v>
      </c>
      <c r="D1782" s="26" t="n">
        <v>14</v>
      </c>
      <c r="E1782" s="26" t="n">
        <v>63</v>
      </c>
      <c r="F1782" s="26" t="n">
        <v>49</v>
      </c>
      <c r="G1782" s="26" t="n">
        <f aca="false">+(E1782+F1782)/2</f>
        <v>56</v>
      </c>
    </row>
    <row r="1783" customFormat="false" ht="12.75" hidden="false" customHeight="false" outlineLevel="0" collapsed="false">
      <c r="B1783" s="26" t="n">
        <v>1994</v>
      </c>
      <c r="C1783" s="26" t="n">
        <v>11</v>
      </c>
      <c r="D1783" s="26" t="n">
        <v>15</v>
      </c>
      <c r="E1783" s="26" t="n">
        <v>69</v>
      </c>
      <c r="F1783" s="26" t="n">
        <v>52</v>
      </c>
      <c r="G1783" s="26" t="n">
        <f aca="false">+(E1783+F1783)/2</f>
        <v>60.5</v>
      </c>
    </row>
    <row r="1784" customFormat="false" ht="12.75" hidden="false" customHeight="false" outlineLevel="0" collapsed="false">
      <c r="B1784" s="26" t="n">
        <v>1994</v>
      </c>
      <c r="C1784" s="26" t="n">
        <v>11</v>
      </c>
      <c r="D1784" s="26" t="n">
        <v>16</v>
      </c>
      <c r="E1784" s="26" t="n">
        <v>52</v>
      </c>
      <c r="F1784" s="26" t="n">
        <v>48</v>
      </c>
      <c r="G1784" s="26" t="n">
        <f aca="false">+(E1784+F1784)/2</f>
        <v>50</v>
      </c>
    </row>
    <row r="1785" customFormat="false" ht="12.75" hidden="false" customHeight="false" outlineLevel="0" collapsed="false">
      <c r="B1785" s="26" t="n">
        <v>1994</v>
      </c>
      <c r="C1785" s="26" t="n">
        <v>11</v>
      </c>
      <c r="D1785" s="26" t="n">
        <v>17</v>
      </c>
      <c r="E1785" s="26" t="n">
        <v>55</v>
      </c>
      <c r="F1785" s="26" t="n">
        <v>45</v>
      </c>
      <c r="G1785" s="26" t="n">
        <f aca="false">+(E1785+F1785)/2</f>
        <v>50</v>
      </c>
    </row>
    <row r="1786" customFormat="false" ht="12.75" hidden="false" customHeight="false" outlineLevel="0" collapsed="false">
      <c r="B1786" s="26" t="n">
        <v>1994</v>
      </c>
      <c r="C1786" s="26" t="n">
        <v>11</v>
      </c>
      <c r="D1786" s="26" t="n">
        <v>18</v>
      </c>
      <c r="E1786" s="26" t="n">
        <v>59</v>
      </c>
      <c r="F1786" s="26" t="n">
        <v>51</v>
      </c>
      <c r="G1786" s="26" t="n">
        <f aca="false">+(E1786+F1786)/2</f>
        <v>55</v>
      </c>
    </row>
    <row r="1787" customFormat="false" ht="12.75" hidden="false" customHeight="false" outlineLevel="0" collapsed="false">
      <c r="B1787" s="26" t="n">
        <v>1994</v>
      </c>
      <c r="C1787" s="26" t="n">
        <v>11</v>
      </c>
      <c r="D1787" s="26" t="n">
        <v>19</v>
      </c>
      <c r="E1787" s="26" t="n">
        <v>63</v>
      </c>
      <c r="F1787" s="26" t="n">
        <v>47</v>
      </c>
      <c r="G1787" s="26" t="n">
        <f aca="false">+(E1787+F1787)/2</f>
        <v>55</v>
      </c>
    </row>
    <row r="1788" customFormat="false" ht="12.75" hidden="false" customHeight="false" outlineLevel="0" collapsed="false">
      <c r="B1788" s="26" t="n">
        <v>1994</v>
      </c>
      <c r="C1788" s="26" t="n">
        <v>11</v>
      </c>
      <c r="D1788" s="26" t="n">
        <v>20</v>
      </c>
      <c r="E1788" s="26" t="n">
        <v>53</v>
      </c>
      <c r="F1788" s="26" t="n">
        <v>44</v>
      </c>
      <c r="G1788" s="26" t="n">
        <f aca="false">+(E1788+F1788)/2</f>
        <v>48.5</v>
      </c>
    </row>
    <row r="1789" customFormat="false" ht="12.75" hidden="false" customHeight="false" outlineLevel="0" collapsed="false">
      <c r="B1789" s="26" t="n">
        <v>1994</v>
      </c>
      <c r="C1789" s="26" t="n">
        <v>11</v>
      </c>
      <c r="D1789" s="26" t="n">
        <v>21</v>
      </c>
      <c r="E1789" s="26" t="n">
        <v>62</v>
      </c>
      <c r="F1789" s="26" t="n">
        <v>47</v>
      </c>
      <c r="G1789" s="26" t="n">
        <f aca="false">+(E1789+F1789)/2</f>
        <v>54.5</v>
      </c>
    </row>
    <row r="1790" customFormat="false" ht="12.75" hidden="false" customHeight="false" outlineLevel="0" collapsed="false">
      <c r="B1790" s="26" t="n">
        <v>1994</v>
      </c>
      <c r="C1790" s="26" t="n">
        <v>11</v>
      </c>
      <c r="D1790" s="26" t="n">
        <v>22</v>
      </c>
      <c r="E1790" s="26" t="n">
        <v>61</v>
      </c>
      <c r="F1790" s="26" t="n">
        <v>38</v>
      </c>
      <c r="G1790" s="26" t="n">
        <f aca="false">+(E1790+F1790)/2</f>
        <v>49.5</v>
      </c>
    </row>
    <row r="1791" customFormat="false" ht="12.75" hidden="false" customHeight="false" outlineLevel="0" collapsed="false">
      <c r="B1791" s="26" t="n">
        <v>1994</v>
      </c>
      <c r="C1791" s="26" t="n">
        <v>11</v>
      </c>
      <c r="D1791" s="26" t="n">
        <v>23</v>
      </c>
      <c r="E1791" s="26" t="n">
        <v>47</v>
      </c>
      <c r="F1791" s="26" t="n">
        <v>28</v>
      </c>
      <c r="G1791" s="26" t="n">
        <f aca="false">+(E1791+F1791)/2</f>
        <v>37.5</v>
      </c>
    </row>
    <row r="1792" customFormat="false" ht="12.75" hidden="false" customHeight="false" outlineLevel="0" collapsed="false">
      <c r="B1792" s="26" t="n">
        <v>1994</v>
      </c>
      <c r="C1792" s="26" t="n">
        <v>11</v>
      </c>
      <c r="D1792" s="26" t="n">
        <v>24</v>
      </c>
      <c r="E1792" s="26" t="n">
        <v>41</v>
      </c>
      <c r="F1792" s="26" t="n">
        <v>25</v>
      </c>
      <c r="G1792" s="26" t="n">
        <f aca="false">+(E1792+F1792)/2</f>
        <v>33</v>
      </c>
    </row>
    <row r="1793" customFormat="false" ht="12.75" hidden="false" customHeight="false" outlineLevel="0" collapsed="false">
      <c r="B1793" s="26" t="n">
        <v>1994</v>
      </c>
      <c r="C1793" s="26" t="n">
        <v>11</v>
      </c>
      <c r="D1793" s="26" t="n">
        <v>25</v>
      </c>
      <c r="E1793" s="26" t="n">
        <v>54</v>
      </c>
      <c r="F1793" s="26" t="n">
        <v>37</v>
      </c>
      <c r="G1793" s="26" t="n">
        <f aca="false">+(E1793+F1793)/2</f>
        <v>45.5</v>
      </c>
    </row>
    <row r="1794" customFormat="false" ht="12.75" hidden="false" customHeight="false" outlineLevel="0" collapsed="false">
      <c r="B1794" s="26" t="n">
        <v>1994</v>
      </c>
      <c r="C1794" s="26" t="n">
        <v>11</v>
      </c>
      <c r="D1794" s="26" t="n">
        <v>26</v>
      </c>
      <c r="E1794" s="26" t="n">
        <v>49</v>
      </c>
      <c r="F1794" s="26" t="n">
        <v>33</v>
      </c>
      <c r="G1794" s="26" t="n">
        <f aca="false">+(E1794+F1794)/2</f>
        <v>41</v>
      </c>
    </row>
    <row r="1795" customFormat="false" ht="12.75" hidden="false" customHeight="false" outlineLevel="0" collapsed="false">
      <c r="B1795" s="26" t="n">
        <v>1994</v>
      </c>
      <c r="C1795" s="26" t="n">
        <v>11</v>
      </c>
      <c r="D1795" s="26" t="n">
        <v>27</v>
      </c>
      <c r="E1795" s="26" t="n">
        <v>43</v>
      </c>
      <c r="F1795" s="26" t="n">
        <v>27</v>
      </c>
      <c r="G1795" s="26" t="n">
        <f aca="false">+(E1795+F1795)/2</f>
        <v>35</v>
      </c>
    </row>
    <row r="1796" customFormat="false" ht="12.75" hidden="false" customHeight="false" outlineLevel="0" collapsed="false">
      <c r="B1796" s="26" t="n">
        <v>1994</v>
      </c>
      <c r="C1796" s="26" t="n">
        <v>11</v>
      </c>
      <c r="D1796" s="26" t="n">
        <v>28</v>
      </c>
      <c r="E1796" s="26" t="n">
        <v>66</v>
      </c>
      <c r="F1796" s="26" t="n">
        <v>43</v>
      </c>
      <c r="G1796" s="26" t="n">
        <f aca="false">+(E1796+F1796)/2</f>
        <v>54.5</v>
      </c>
    </row>
    <row r="1797" customFormat="false" ht="12.75" hidden="false" customHeight="false" outlineLevel="0" collapsed="false">
      <c r="B1797" s="26" t="n">
        <v>1994</v>
      </c>
      <c r="C1797" s="26" t="n">
        <v>11</v>
      </c>
      <c r="D1797" s="26" t="n">
        <v>29</v>
      </c>
      <c r="E1797" s="26" t="n">
        <v>57</v>
      </c>
      <c r="F1797" s="26" t="n">
        <v>46</v>
      </c>
      <c r="G1797" s="26" t="n">
        <f aca="false">+(E1797+F1797)/2</f>
        <v>51.5</v>
      </c>
    </row>
    <row r="1798" customFormat="false" ht="12.75" hidden="false" customHeight="false" outlineLevel="0" collapsed="false">
      <c r="B1798" s="26" t="n">
        <v>1994</v>
      </c>
      <c r="C1798" s="26" t="n">
        <v>11</v>
      </c>
      <c r="D1798" s="26" t="n">
        <v>30</v>
      </c>
      <c r="E1798" s="26" t="n">
        <v>53</v>
      </c>
      <c r="F1798" s="26" t="n">
        <v>39</v>
      </c>
      <c r="G1798" s="26" t="n">
        <f aca="false">+(E1798+F1798)/2</f>
        <v>46</v>
      </c>
    </row>
    <row r="1799" customFormat="false" ht="12.75" hidden="false" customHeight="false" outlineLevel="0" collapsed="false">
      <c r="B1799" s="26" t="n">
        <v>1994</v>
      </c>
      <c r="C1799" s="26" t="n">
        <v>12</v>
      </c>
      <c r="D1799" s="26" t="n">
        <v>1</v>
      </c>
      <c r="E1799" s="26" t="n">
        <v>47</v>
      </c>
      <c r="F1799" s="26" t="n">
        <v>36</v>
      </c>
      <c r="G1799" s="26" t="n">
        <f aca="false">+(E1799+F1799)/2</f>
        <v>41.5</v>
      </c>
    </row>
    <row r="1800" customFormat="false" ht="12.75" hidden="false" customHeight="false" outlineLevel="0" collapsed="false">
      <c r="B1800" s="26" t="n">
        <v>1994</v>
      </c>
      <c r="C1800" s="26" t="n">
        <v>12</v>
      </c>
      <c r="D1800" s="26" t="n">
        <v>2</v>
      </c>
      <c r="E1800" s="26" t="n">
        <v>55</v>
      </c>
      <c r="F1800" s="26" t="n">
        <v>37</v>
      </c>
      <c r="G1800" s="26" t="n">
        <f aca="false">+(E1800+F1800)/2</f>
        <v>46</v>
      </c>
    </row>
    <row r="1801" customFormat="false" ht="12.75" hidden="false" customHeight="false" outlineLevel="0" collapsed="false">
      <c r="B1801" s="26" t="n">
        <v>1994</v>
      </c>
      <c r="C1801" s="26" t="n">
        <v>12</v>
      </c>
      <c r="D1801" s="26" t="n">
        <v>3</v>
      </c>
      <c r="E1801" s="26" t="n">
        <v>63</v>
      </c>
      <c r="F1801" s="26" t="n">
        <v>44</v>
      </c>
      <c r="G1801" s="26" t="n">
        <f aca="false">+(E1801+F1801)/2</f>
        <v>53.5</v>
      </c>
    </row>
    <row r="1802" customFormat="false" ht="12.75" hidden="false" customHeight="false" outlineLevel="0" collapsed="false">
      <c r="B1802" s="26" t="n">
        <v>1994</v>
      </c>
      <c r="C1802" s="26" t="n">
        <v>12</v>
      </c>
      <c r="D1802" s="26" t="n">
        <v>4</v>
      </c>
      <c r="E1802" s="26" t="n">
        <v>65</v>
      </c>
      <c r="F1802" s="26" t="n">
        <v>48</v>
      </c>
      <c r="G1802" s="26" t="n">
        <f aca="false">+(E1802+F1802)/2</f>
        <v>56.5</v>
      </c>
    </row>
    <row r="1803" customFormat="false" ht="12.75" hidden="false" customHeight="false" outlineLevel="0" collapsed="false">
      <c r="B1803" s="26" t="n">
        <v>1994</v>
      </c>
      <c r="C1803" s="26" t="n">
        <v>12</v>
      </c>
      <c r="D1803" s="26" t="n">
        <v>5</v>
      </c>
      <c r="E1803" s="26" t="n">
        <v>62</v>
      </c>
      <c r="F1803" s="26" t="n">
        <v>49</v>
      </c>
      <c r="G1803" s="26" t="n">
        <f aca="false">+(E1803+F1803)/2</f>
        <v>55.5</v>
      </c>
    </row>
    <row r="1804" customFormat="false" ht="12.75" hidden="false" customHeight="false" outlineLevel="0" collapsed="false">
      <c r="B1804" s="26" t="n">
        <v>1994</v>
      </c>
      <c r="C1804" s="26" t="n">
        <v>12</v>
      </c>
      <c r="D1804" s="26" t="n">
        <v>6</v>
      </c>
      <c r="E1804" s="26" t="n">
        <v>63</v>
      </c>
      <c r="F1804" s="26" t="n">
        <v>54</v>
      </c>
      <c r="G1804" s="26" t="n">
        <f aca="false">+(E1804+F1804)/2</f>
        <v>58.5</v>
      </c>
    </row>
    <row r="1805" customFormat="false" ht="12.75" hidden="false" customHeight="false" outlineLevel="0" collapsed="false">
      <c r="B1805" s="26" t="n">
        <v>1994</v>
      </c>
      <c r="C1805" s="26" t="n">
        <v>12</v>
      </c>
      <c r="D1805" s="26" t="n">
        <v>7</v>
      </c>
      <c r="E1805" s="26" t="n">
        <v>57</v>
      </c>
      <c r="F1805" s="26" t="n">
        <v>36</v>
      </c>
      <c r="G1805" s="26" t="n">
        <f aca="false">+(E1805+F1805)/2</f>
        <v>46.5</v>
      </c>
    </row>
    <row r="1806" customFormat="false" ht="12.75" hidden="false" customHeight="false" outlineLevel="0" collapsed="false">
      <c r="B1806" s="26" t="n">
        <v>1994</v>
      </c>
      <c r="C1806" s="26" t="n">
        <v>12</v>
      </c>
      <c r="D1806" s="26" t="n">
        <v>8</v>
      </c>
      <c r="E1806" s="26" t="n">
        <v>39</v>
      </c>
      <c r="F1806" s="26" t="n">
        <v>28</v>
      </c>
      <c r="G1806" s="26" t="n">
        <f aca="false">+(E1806+F1806)/2</f>
        <v>33.5</v>
      </c>
    </row>
    <row r="1807" customFormat="false" ht="12.75" hidden="false" customHeight="false" outlineLevel="0" collapsed="false">
      <c r="B1807" s="26" t="n">
        <v>1994</v>
      </c>
      <c r="C1807" s="26" t="n">
        <v>12</v>
      </c>
      <c r="D1807" s="26" t="n">
        <v>9</v>
      </c>
      <c r="E1807" s="26" t="n">
        <v>45</v>
      </c>
      <c r="F1807" s="26" t="n">
        <v>28</v>
      </c>
      <c r="G1807" s="26" t="n">
        <f aca="false">+(E1807+F1807)/2</f>
        <v>36.5</v>
      </c>
    </row>
    <row r="1808" customFormat="false" ht="12.75" hidden="false" customHeight="false" outlineLevel="0" collapsed="false">
      <c r="B1808" s="26" t="n">
        <v>1994</v>
      </c>
      <c r="C1808" s="26" t="n">
        <v>12</v>
      </c>
      <c r="D1808" s="26" t="n">
        <v>10</v>
      </c>
      <c r="E1808" s="26" t="n">
        <v>46</v>
      </c>
      <c r="F1808" s="26" t="n">
        <v>39</v>
      </c>
      <c r="G1808" s="26" t="n">
        <f aca="false">+(E1808+F1808)/2</f>
        <v>42.5</v>
      </c>
    </row>
    <row r="1809" customFormat="false" ht="12.75" hidden="false" customHeight="false" outlineLevel="0" collapsed="false">
      <c r="B1809" s="26" t="n">
        <v>1994</v>
      </c>
      <c r="C1809" s="26" t="n">
        <v>12</v>
      </c>
      <c r="D1809" s="26" t="n">
        <v>11</v>
      </c>
      <c r="E1809" s="26" t="n">
        <v>49</v>
      </c>
      <c r="F1809" s="26" t="n">
        <v>29</v>
      </c>
      <c r="G1809" s="26" t="n">
        <f aca="false">+(E1809+F1809)/2</f>
        <v>39</v>
      </c>
    </row>
    <row r="1810" customFormat="false" ht="12.75" hidden="false" customHeight="false" outlineLevel="0" collapsed="false">
      <c r="B1810" s="26" t="n">
        <v>1994</v>
      </c>
      <c r="C1810" s="26" t="n">
        <v>12</v>
      </c>
      <c r="D1810" s="26" t="n">
        <v>12</v>
      </c>
      <c r="E1810" s="26" t="n">
        <v>31</v>
      </c>
      <c r="F1810" s="26" t="n">
        <v>24</v>
      </c>
      <c r="G1810" s="26" t="n">
        <f aca="false">+(E1810+F1810)/2</f>
        <v>27.5</v>
      </c>
    </row>
    <row r="1811" customFormat="false" ht="12.75" hidden="false" customHeight="false" outlineLevel="0" collapsed="false">
      <c r="B1811" s="26" t="n">
        <v>1994</v>
      </c>
      <c r="C1811" s="26" t="n">
        <v>12</v>
      </c>
      <c r="D1811" s="26" t="n">
        <v>13</v>
      </c>
      <c r="E1811" s="26" t="n">
        <v>38</v>
      </c>
      <c r="F1811" s="26" t="n">
        <v>25</v>
      </c>
      <c r="G1811" s="26" t="n">
        <f aca="false">+(E1811+F1811)/2</f>
        <v>31.5</v>
      </c>
    </row>
    <row r="1812" customFormat="false" ht="12.75" hidden="false" customHeight="false" outlineLevel="0" collapsed="false">
      <c r="B1812" s="26" t="n">
        <v>1994</v>
      </c>
      <c r="C1812" s="26" t="n">
        <v>12</v>
      </c>
      <c r="D1812" s="26" t="n">
        <v>14</v>
      </c>
      <c r="E1812" s="26" t="n">
        <v>40</v>
      </c>
      <c r="F1812" s="26" t="n">
        <v>36</v>
      </c>
      <c r="G1812" s="26" t="n">
        <f aca="false">+(E1812+F1812)/2</f>
        <v>38</v>
      </c>
    </row>
    <row r="1813" customFormat="false" ht="12.75" hidden="false" customHeight="false" outlineLevel="0" collapsed="false">
      <c r="B1813" s="26" t="n">
        <v>1994</v>
      </c>
      <c r="C1813" s="26" t="n">
        <v>12</v>
      </c>
      <c r="D1813" s="26" t="n">
        <v>15</v>
      </c>
      <c r="E1813" s="26" t="n">
        <v>43</v>
      </c>
      <c r="F1813" s="26" t="n">
        <v>34</v>
      </c>
      <c r="G1813" s="26" t="n">
        <f aca="false">+(E1813+F1813)/2</f>
        <v>38.5</v>
      </c>
    </row>
    <row r="1814" customFormat="false" ht="12.75" hidden="false" customHeight="false" outlineLevel="0" collapsed="false">
      <c r="B1814" s="26" t="n">
        <v>1994</v>
      </c>
      <c r="C1814" s="26" t="n">
        <v>12</v>
      </c>
      <c r="D1814" s="26" t="n">
        <v>16</v>
      </c>
      <c r="E1814" s="26" t="n">
        <v>40</v>
      </c>
      <c r="F1814" s="26" t="n">
        <v>32</v>
      </c>
      <c r="G1814" s="26" t="n">
        <f aca="false">+(E1814+F1814)/2</f>
        <v>36</v>
      </c>
    </row>
    <row r="1815" customFormat="false" ht="12.75" hidden="false" customHeight="false" outlineLevel="0" collapsed="false">
      <c r="B1815" s="26" t="n">
        <v>1994</v>
      </c>
      <c r="C1815" s="26" t="n">
        <v>12</v>
      </c>
      <c r="D1815" s="26" t="n">
        <v>17</v>
      </c>
      <c r="E1815" s="26" t="n">
        <v>46</v>
      </c>
      <c r="F1815" s="26" t="n">
        <v>39</v>
      </c>
      <c r="G1815" s="26" t="n">
        <f aca="false">+(E1815+F1815)/2</f>
        <v>42.5</v>
      </c>
    </row>
    <row r="1816" customFormat="false" ht="12.75" hidden="false" customHeight="false" outlineLevel="0" collapsed="false">
      <c r="B1816" s="26" t="n">
        <v>1994</v>
      </c>
      <c r="C1816" s="26" t="n">
        <v>12</v>
      </c>
      <c r="D1816" s="26" t="n">
        <v>18</v>
      </c>
      <c r="E1816" s="26" t="n">
        <v>49</v>
      </c>
      <c r="F1816" s="26" t="n">
        <v>39</v>
      </c>
      <c r="G1816" s="26" t="n">
        <f aca="false">+(E1816+F1816)/2</f>
        <v>44</v>
      </c>
    </row>
    <row r="1817" customFormat="false" ht="12.75" hidden="false" customHeight="false" outlineLevel="0" collapsed="false">
      <c r="B1817" s="26" t="n">
        <v>1994</v>
      </c>
      <c r="C1817" s="26" t="n">
        <v>12</v>
      </c>
      <c r="D1817" s="26" t="n">
        <v>19</v>
      </c>
      <c r="E1817" s="26" t="n">
        <v>45</v>
      </c>
      <c r="F1817" s="26" t="n">
        <v>34</v>
      </c>
      <c r="G1817" s="26" t="n">
        <f aca="false">+(E1817+F1817)/2</f>
        <v>39.5</v>
      </c>
    </row>
    <row r="1818" customFormat="false" ht="12.75" hidden="false" customHeight="false" outlineLevel="0" collapsed="false">
      <c r="B1818" s="26" t="n">
        <v>1994</v>
      </c>
      <c r="C1818" s="26" t="n">
        <v>12</v>
      </c>
      <c r="D1818" s="26" t="n">
        <v>20</v>
      </c>
      <c r="E1818" s="26" t="n">
        <v>46</v>
      </c>
      <c r="F1818" s="26" t="n">
        <v>32</v>
      </c>
      <c r="G1818" s="26" t="n">
        <f aca="false">+(E1818+F1818)/2</f>
        <v>39</v>
      </c>
    </row>
    <row r="1819" customFormat="false" ht="12.75" hidden="false" customHeight="false" outlineLevel="0" collapsed="false">
      <c r="B1819" s="26" t="n">
        <v>1994</v>
      </c>
      <c r="C1819" s="26" t="n">
        <v>12</v>
      </c>
      <c r="D1819" s="26" t="n">
        <v>21</v>
      </c>
      <c r="E1819" s="26" t="n">
        <v>54</v>
      </c>
      <c r="F1819" s="26" t="n">
        <v>36</v>
      </c>
      <c r="G1819" s="26" t="n">
        <f aca="false">+(E1819+F1819)/2</f>
        <v>45</v>
      </c>
    </row>
    <row r="1820" customFormat="false" ht="12.75" hidden="false" customHeight="false" outlineLevel="0" collapsed="false">
      <c r="B1820" s="26" t="n">
        <v>1994</v>
      </c>
      <c r="C1820" s="26" t="n">
        <v>12</v>
      </c>
      <c r="D1820" s="26" t="n">
        <v>22</v>
      </c>
      <c r="E1820" s="26" t="n">
        <v>57</v>
      </c>
      <c r="F1820" s="26" t="n">
        <v>39</v>
      </c>
      <c r="G1820" s="26" t="n">
        <f aca="false">+(E1820+F1820)/2</f>
        <v>48</v>
      </c>
    </row>
    <row r="1821" customFormat="false" ht="12.75" hidden="false" customHeight="false" outlineLevel="0" collapsed="false">
      <c r="B1821" s="26" t="n">
        <v>1994</v>
      </c>
      <c r="C1821" s="26" t="n">
        <v>12</v>
      </c>
      <c r="D1821" s="26" t="n">
        <v>23</v>
      </c>
      <c r="E1821" s="26" t="n">
        <v>52</v>
      </c>
      <c r="F1821" s="26" t="n">
        <v>42</v>
      </c>
      <c r="G1821" s="26" t="n">
        <f aca="false">+(E1821+F1821)/2</f>
        <v>47</v>
      </c>
    </row>
    <row r="1822" customFormat="false" ht="12.75" hidden="false" customHeight="false" outlineLevel="0" collapsed="false">
      <c r="B1822" s="26" t="n">
        <v>1994</v>
      </c>
      <c r="C1822" s="26" t="n">
        <v>12</v>
      </c>
      <c r="D1822" s="26" t="n">
        <v>24</v>
      </c>
      <c r="E1822" s="26" t="n">
        <v>52</v>
      </c>
      <c r="F1822" s="26" t="n">
        <v>42</v>
      </c>
      <c r="G1822" s="26" t="n">
        <f aca="false">+(E1822+F1822)/2</f>
        <v>47</v>
      </c>
    </row>
    <row r="1823" customFormat="false" ht="12.75" hidden="false" customHeight="false" outlineLevel="0" collapsed="false">
      <c r="B1823" s="26" t="n">
        <v>1994</v>
      </c>
      <c r="C1823" s="26" t="n">
        <v>12</v>
      </c>
      <c r="D1823" s="26" t="n">
        <v>25</v>
      </c>
      <c r="E1823" s="26" t="n">
        <v>59</v>
      </c>
      <c r="F1823" s="26" t="n">
        <v>41</v>
      </c>
      <c r="G1823" s="26" t="n">
        <f aca="false">+(E1823+F1823)/2</f>
        <v>50</v>
      </c>
    </row>
    <row r="1824" customFormat="false" ht="12.75" hidden="false" customHeight="false" outlineLevel="0" collapsed="false">
      <c r="B1824" s="26" t="n">
        <v>1994</v>
      </c>
      <c r="C1824" s="26" t="n">
        <v>12</v>
      </c>
      <c r="D1824" s="26" t="n">
        <v>26</v>
      </c>
      <c r="E1824" s="26" t="n">
        <v>49</v>
      </c>
      <c r="F1824" s="26" t="n">
        <v>35</v>
      </c>
      <c r="G1824" s="26" t="n">
        <f aca="false">+(E1824+F1824)/2</f>
        <v>42</v>
      </c>
    </row>
    <row r="1825" customFormat="false" ht="12.75" hidden="false" customHeight="false" outlineLevel="0" collapsed="false">
      <c r="B1825" s="26" t="n">
        <v>1994</v>
      </c>
      <c r="C1825" s="26" t="n">
        <v>12</v>
      </c>
      <c r="D1825" s="26" t="n">
        <v>27</v>
      </c>
      <c r="E1825" s="26" t="n">
        <v>50</v>
      </c>
      <c r="F1825" s="26" t="n">
        <v>35</v>
      </c>
      <c r="G1825" s="26" t="n">
        <f aca="false">+(E1825+F1825)/2</f>
        <v>42.5</v>
      </c>
    </row>
    <row r="1826" customFormat="false" ht="12.75" hidden="false" customHeight="false" outlineLevel="0" collapsed="false">
      <c r="B1826" s="26" t="n">
        <v>1994</v>
      </c>
      <c r="C1826" s="26" t="n">
        <v>12</v>
      </c>
      <c r="D1826" s="26" t="n">
        <v>28</v>
      </c>
      <c r="E1826" s="26" t="n">
        <v>55</v>
      </c>
      <c r="F1826" s="26" t="n">
        <v>39</v>
      </c>
      <c r="G1826" s="26" t="n">
        <f aca="false">+(E1826+F1826)/2</f>
        <v>47</v>
      </c>
    </row>
    <row r="1827" customFormat="false" ht="12.75" hidden="false" customHeight="false" outlineLevel="0" collapsed="false">
      <c r="B1827" s="26" t="n">
        <v>1994</v>
      </c>
      <c r="C1827" s="26" t="n">
        <v>12</v>
      </c>
      <c r="D1827" s="26" t="n">
        <v>29</v>
      </c>
      <c r="E1827" s="26" t="n">
        <v>44</v>
      </c>
      <c r="F1827" s="26" t="n">
        <v>23</v>
      </c>
      <c r="G1827" s="26" t="n">
        <f aca="false">+(E1827+F1827)/2</f>
        <v>33.5</v>
      </c>
    </row>
    <row r="1828" customFormat="false" ht="12.75" hidden="false" customHeight="false" outlineLevel="0" collapsed="false">
      <c r="B1828" s="26" t="n">
        <v>1994</v>
      </c>
      <c r="C1828" s="26" t="n">
        <v>12</v>
      </c>
      <c r="D1828" s="26" t="n">
        <v>30</v>
      </c>
      <c r="E1828" s="26" t="n">
        <v>33</v>
      </c>
      <c r="F1828" s="26" t="n">
        <v>19</v>
      </c>
      <c r="G1828" s="26" t="n">
        <f aca="false">+(E1828+F1828)/2</f>
        <v>26</v>
      </c>
    </row>
    <row r="1829" customFormat="false" ht="12.75" hidden="false" customHeight="false" outlineLevel="0" collapsed="false">
      <c r="B1829" s="26" t="n">
        <v>1994</v>
      </c>
      <c r="C1829" s="26" t="n">
        <v>12</v>
      </c>
      <c r="D1829" s="26" t="n">
        <v>31</v>
      </c>
      <c r="E1829" s="26" t="n">
        <v>43</v>
      </c>
      <c r="F1829" s="26" t="n">
        <v>23</v>
      </c>
      <c r="G1829" s="26" t="n">
        <f aca="false">+(E1829+F1829)/2</f>
        <v>33</v>
      </c>
    </row>
    <row r="1830" customFormat="false" ht="12.75" hidden="false" customHeight="false" outlineLevel="0" collapsed="false">
      <c r="B1830" s="26" t="n">
        <v>1995</v>
      </c>
      <c r="C1830" s="26" t="n">
        <v>1</v>
      </c>
      <c r="D1830" s="26" t="n">
        <v>1</v>
      </c>
      <c r="E1830" s="26" t="n">
        <v>53</v>
      </c>
      <c r="F1830" s="26" t="n">
        <v>38</v>
      </c>
      <c r="G1830" s="26" t="n">
        <f aca="false">+(E1830+F1830)/2</f>
        <v>45.5</v>
      </c>
    </row>
    <row r="1831" customFormat="false" ht="12.75" hidden="false" customHeight="false" outlineLevel="0" collapsed="false">
      <c r="B1831" s="26" t="n">
        <v>1995</v>
      </c>
      <c r="C1831" s="26" t="n">
        <v>1</v>
      </c>
      <c r="D1831" s="26" t="n">
        <v>2</v>
      </c>
      <c r="E1831" s="26" t="n">
        <v>46</v>
      </c>
      <c r="F1831" s="26" t="n">
        <v>26</v>
      </c>
      <c r="G1831" s="26" t="n">
        <f aca="false">+(E1831+F1831)/2</f>
        <v>36</v>
      </c>
    </row>
    <row r="1832" customFormat="false" ht="12.75" hidden="false" customHeight="false" outlineLevel="0" collapsed="false">
      <c r="B1832" s="26" t="n">
        <v>1995</v>
      </c>
      <c r="C1832" s="26" t="n">
        <v>1</v>
      </c>
      <c r="D1832" s="26" t="n">
        <v>3</v>
      </c>
      <c r="E1832" s="26" t="n">
        <v>32</v>
      </c>
      <c r="F1832" s="26" t="n">
        <v>23</v>
      </c>
      <c r="G1832" s="26" t="n">
        <f aca="false">+(E1832+F1832)/2</f>
        <v>27.5</v>
      </c>
    </row>
    <row r="1833" customFormat="false" ht="12.75" hidden="false" customHeight="false" outlineLevel="0" collapsed="false">
      <c r="B1833" s="26" t="n">
        <v>1995</v>
      </c>
      <c r="C1833" s="26" t="n">
        <v>1</v>
      </c>
      <c r="D1833" s="26" t="n">
        <v>4</v>
      </c>
      <c r="E1833" s="26" t="n">
        <v>35</v>
      </c>
      <c r="F1833" s="26" t="n">
        <v>19</v>
      </c>
      <c r="G1833" s="26" t="n">
        <f aca="false">+(E1833+F1833)/2</f>
        <v>27</v>
      </c>
    </row>
    <row r="1834" customFormat="false" ht="12.75" hidden="false" customHeight="false" outlineLevel="0" collapsed="false">
      <c r="B1834" s="26" t="n">
        <v>1995</v>
      </c>
      <c r="C1834" s="26" t="n">
        <v>1</v>
      </c>
      <c r="D1834" s="26" t="n">
        <v>5</v>
      </c>
      <c r="E1834" s="26" t="n">
        <v>27</v>
      </c>
      <c r="F1834" s="26" t="n">
        <v>15</v>
      </c>
      <c r="G1834" s="26" t="n">
        <f aca="false">+(E1834+F1834)/2</f>
        <v>21</v>
      </c>
    </row>
    <row r="1835" customFormat="false" ht="12.75" hidden="false" customHeight="false" outlineLevel="0" collapsed="false">
      <c r="B1835" s="26" t="n">
        <v>1995</v>
      </c>
      <c r="C1835" s="26" t="n">
        <v>1</v>
      </c>
      <c r="D1835" s="26" t="n">
        <v>6</v>
      </c>
      <c r="E1835" s="26" t="n">
        <v>39</v>
      </c>
      <c r="F1835" s="26" t="n">
        <v>21</v>
      </c>
      <c r="G1835" s="26" t="n">
        <f aca="false">+(E1835+F1835)/2</f>
        <v>30</v>
      </c>
    </row>
    <row r="1836" customFormat="false" ht="12.75" hidden="false" customHeight="false" outlineLevel="0" collapsed="false">
      <c r="B1836" s="26" t="n">
        <v>1995</v>
      </c>
      <c r="C1836" s="26" t="n">
        <v>1</v>
      </c>
      <c r="D1836" s="26" t="n">
        <v>7</v>
      </c>
      <c r="E1836" s="26" t="n">
        <v>51</v>
      </c>
      <c r="F1836" s="26" t="n">
        <v>36</v>
      </c>
      <c r="G1836" s="26" t="n">
        <f aca="false">+(E1836+F1836)/2</f>
        <v>43.5</v>
      </c>
    </row>
    <row r="1837" customFormat="false" ht="12.75" hidden="false" customHeight="false" outlineLevel="0" collapsed="false">
      <c r="B1837" s="26" t="n">
        <v>1995</v>
      </c>
      <c r="C1837" s="26" t="n">
        <v>1</v>
      </c>
      <c r="D1837" s="26" t="n">
        <v>8</v>
      </c>
      <c r="E1837" s="26" t="n">
        <v>37</v>
      </c>
      <c r="F1837" s="26" t="n">
        <v>31</v>
      </c>
      <c r="G1837" s="26" t="n">
        <f aca="false">+(E1837+F1837)/2</f>
        <v>34</v>
      </c>
    </row>
    <row r="1838" customFormat="false" ht="12.75" hidden="false" customHeight="false" outlineLevel="0" collapsed="false">
      <c r="B1838" s="26" t="n">
        <v>1995</v>
      </c>
      <c r="C1838" s="26" t="n">
        <v>1</v>
      </c>
      <c r="D1838" s="26" t="n">
        <v>9</v>
      </c>
      <c r="E1838" s="26" t="n">
        <v>38</v>
      </c>
      <c r="F1838" s="26" t="n">
        <v>30</v>
      </c>
      <c r="G1838" s="26" t="n">
        <f aca="false">+(E1838+F1838)/2</f>
        <v>34</v>
      </c>
    </row>
    <row r="1839" customFormat="false" ht="12.75" hidden="false" customHeight="false" outlineLevel="0" collapsed="false">
      <c r="B1839" s="26" t="n">
        <v>1995</v>
      </c>
      <c r="C1839" s="26" t="n">
        <v>1</v>
      </c>
      <c r="D1839" s="26" t="n">
        <v>10</v>
      </c>
      <c r="E1839" s="26" t="n">
        <v>33</v>
      </c>
      <c r="F1839" s="26" t="n">
        <v>26</v>
      </c>
      <c r="G1839" s="26" t="n">
        <f aca="false">+(E1839+F1839)/2</f>
        <v>29.5</v>
      </c>
    </row>
    <row r="1840" customFormat="false" ht="12.75" hidden="false" customHeight="false" outlineLevel="0" collapsed="false">
      <c r="B1840" s="26" t="n">
        <v>1995</v>
      </c>
      <c r="C1840" s="26" t="n">
        <v>1</v>
      </c>
      <c r="D1840" s="26" t="n">
        <v>11</v>
      </c>
      <c r="E1840" s="26" t="n">
        <v>32</v>
      </c>
      <c r="F1840" s="26" t="n">
        <v>28</v>
      </c>
      <c r="G1840" s="26" t="n">
        <f aca="false">+(E1840+F1840)/2</f>
        <v>30</v>
      </c>
    </row>
    <row r="1841" customFormat="false" ht="12.75" hidden="false" customHeight="false" outlineLevel="0" collapsed="false">
      <c r="B1841" s="26" t="n">
        <v>1995</v>
      </c>
      <c r="C1841" s="26" t="n">
        <v>1</v>
      </c>
      <c r="D1841" s="26" t="n">
        <v>12</v>
      </c>
      <c r="E1841" s="26" t="n">
        <v>42</v>
      </c>
      <c r="F1841" s="26" t="n">
        <v>32</v>
      </c>
      <c r="G1841" s="26" t="n">
        <f aca="false">+(E1841+F1841)/2</f>
        <v>37</v>
      </c>
    </row>
    <row r="1842" customFormat="false" ht="12.75" hidden="false" customHeight="false" outlineLevel="0" collapsed="false">
      <c r="B1842" s="26" t="n">
        <v>1995</v>
      </c>
      <c r="C1842" s="26" t="n">
        <v>1</v>
      </c>
      <c r="D1842" s="26" t="n">
        <v>13</v>
      </c>
      <c r="E1842" s="26" t="n">
        <v>61</v>
      </c>
      <c r="F1842" s="26" t="n">
        <v>41</v>
      </c>
      <c r="G1842" s="26" t="n">
        <f aca="false">+(E1842+F1842)/2</f>
        <v>51</v>
      </c>
    </row>
    <row r="1843" customFormat="false" ht="12.75" hidden="false" customHeight="false" outlineLevel="0" collapsed="false">
      <c r="B1843" s="26" t="n">
        <v>1995</v>
      </c>
      <c r="C1843" s="26" t="n">
        <v>1</v>
      </c>
      <c r="D1843" s="26" t="n">
        <v>14</v>
      </c>
      <c r="E1843" s="26" t="n">
        <v>64</v>
      </c>
      <c r="F1843" s="26" t="n">
        <v>48</v>
      </c>
      <c r="G1843" s="26" t="n">
        <f aca="false">+(E1843+F1843)/2</f>
        <v>56</v>
      </c>
    </row>
    <row r="1844" customFormat="false" ht="12.75" hidden="false" customHeight="false" outlineLevel="0" collapsed="false">
      <c r="B1844" s="26" t="n">
        <v>1995</v>
      </c>
      <c r="C1844" s="26" t="n">
        <v>1</v>
      </c>
      <c r="D1844" s="26" t="n">
        <v>15</v>
      </c>
      <c r="E1844" s="26" t="n">
        <v>59</v>
      </c>
      <c r="F1844" s="26" t="n">
        <v>54</v>
      </c>
      <c r="G1844" s="26" t="n">
        <f aca="false">+(E1844+F1844)/2</f>
        <v>56.5</v>
      </c>
    </row>
    <row r="1845" customFormat="false" ht="12.75" hidden="false" customHeight="false" outlineLevel="0" collapsed="false">
      <c r="B1845" s="26" t="n">
        <v>1995</v>
      </c>
      <c r="C1845" s="26" t="n">
        <v>1</v>
      </c>
      <c r="D1845" s="26" t="n">
        <v>16</v>
      </c>
      <c r="E1845" s="26" t="n">
        <v>58</v>
      </c>
      <c r="F1845" s="26" t="n">
        <v>53</v>
      </c>
      <c r="G1845" s="26" t="n">
        <f aca="false">+(E1845+F1845)/2</f>
        <v>55.5</v>
      </c>
    </row>
    <row r="1846" customFormat="false" ht="12.75" hidden="false" customHeight="false" outlineLevel="0" collapsed="false">
      <c r="B1846" s="26" t="n">
        <v>1995</v>
      </c>
      <c r="C1846" s="26" t="n">
        <v>1</v>
      </c>
      <c r="D1846" s="26" t="n">
        <v>17</v>
      </c>
      <c r="E1846" s="26" t="n">
        <v>54</v>
      </c>
      <c r="F1846" s="26" t="n">
        <v>42</v>
      </c>
      <c r="G1846" s="26" t="n">
        <f aca="false">+(E1846+F1846)/2</f>
        <v>48</v>
      </c>
    </row>
    <row r="1847" customFormat="false" ht="12.75" hidden="false" customHeight="false" outlineLevel="0" collapsed="false">
      <c r="B1847" s="26" t="n">
        <v>1995</v>
      </c>
      <c r="C1847" s="26" t="n">
        <v>1</v>
      </c>
      <c r="D1847" s="26" t="n">
        <v>18</v>
      </c>
      <c r="E1847" s="26" t="n">
        <v>44</v>
      </c>
      <c r="F1847" s="26" t="n">
        <v>38</v>
      </c>
      <c r="G1847" s="26" t="n">
        <f aca="false">+(E1847+F1847)/2</f>
        <v>41</v>
      </c>
    </row>
    <row r="1848" customFormat="false" ht="12.75" hidden="false" customHeight="false" outlineLevel="0" collapsed="false">
      <c r="B1848" s="26" t="n">
        <v>1995</v>
      </c>
      <c r="C1848" s="26" t="n">
        <v>1</v>
      </c>
      <c r="D1848" s="26" t="n">
        <v>19</v>
      </c>
      <c r="E1848" s="26" t="n">
        <v>41</v>
      </c>
      <c r="F1848" s="26" t="n">
        <v>37</v>
      </c>
      <c r="G1848" s="26" t="n">
        <f aca="false">+(E1848+F1848)/2</f>
        <v>39</v>
      </c>
    </row>
    <row r="1849" customFormat="false" ht="12.75" hidden="false" customHeight="false" outlineLevel="0" collapsed="false">
      <c r="B1849" s="26" t="n">
        <v>1995</v>
      </c>
      <c r="C1849" s="26" t="n">
        <v>1</v>
      </c>
      <c r="D1849" s="26" t="n">
        <v>20</v>
      </c>
      <c r="E1849" s="26" t="n">
        <v>48</v>
      </c>
      <c r="F1849" s="26" t="n">
        <v>40</v>
      </c>
      <c r="G1849" s="26" t="n">
        <f aca="false">+(E1849+F1849)/2</f>
        <v>44</v>
      </c>
    </row>
    <row r="1850" customFormat="false" ht="12.75" hidden="false" customHeight="false" outlineLevel="0" collapsed="false">
      <c r="B1850" s="26" t="n">
        <v>1995</v>
      </c>
      <c r="C1850" s="26" t="n">
        <v>1</v>
      </c>
      <c r="D1850" s="26" t="n">
        <v>21</v>
      </c>
      <c r="E1850" s="26" t="n">
        <v>46</v>
      </c>
      <c r="F1850" s="26" t="n">
        <v>36</v>
      </c>
      <c r="G1850" s="26" t="n">
        <f aca="false">+(E1850+F1850)/2</f>
        <v>41</v>
      </c>
    </row>
    <row r="1851" customFormat="false" ht="12.75" hidden="false" customHeight="false" outlineLevel="0" collapsed="false">
      <c r="B1851" s="26" t="n">
        <v>1995</v>
      </c>
      <c r="C1851" s="26" t="n">
        <v>1</v>
      </c>
      <c r="D1851" s="26" t="n">
        <v>22</v>
      </c>
      <c r="E1851" s="26" t="n">
        <v>37</v>
      </c>
      <c r="F1851" s="26" t="n">
        <v>30</v>
      </c>
      <c r="G1851" s="26" t="n">
        <f aca="false">+(E1851+F1851)/2</f>
        <v>33.5</v>
      </c>
    </row>
    <row r="1852" customFormat="false" ht="12.75" hidden="false" customHeight="false" outlineLevel="0" collapsed="false">
      <c r="B1852" s="26" t="n">
        <v>1995</v>
      </c>
      <c r="C1852" s="26" t="n">
        <v>1</v>
      </c>
      <c r="D1852" s="26" t="n">
        <v>23</v>
      </c>
      <c r="E1852" s="26" t="n">
        <v>40</v>
      </c>
      <c r="F1852" s="26" t="n">
        <v>28</v>
      </c>
      <c r="G1852" s="26" t="n">
        <f aca="false">+(E1852+F1852)/2</f>
        <v>34</v>
      </c>
    </row>
    <row r="1853" customFormat="false" ht="12.75" hidden="false" customHeight="false" outlineLevel="0" collapsed="false">
      <c r="B1853" s="26" t="n">
        <v>1995</v>
      </c>
      <c r="C1853" s="26" t="n">
        <v>1</v>
      </c>
      <c r="D1853" s="26" t="n">
        <v>24</v>
      </c>
      <c r="E1853" s="26" t="n">
        <v>39</v>
      </c>
      <c r="F1853" s="26" t="n">
        <v>31</v>
      </c>
      <c r="G1853" s="26" t="n">
        <f aca="false">+(E1853+F1853)/2</f>
        <v>35</v>
      </c>
    </row>
    <row r="1854" customFormat="false" ht="12.75" hidden="false" customHeight="false" outlineLevel="0" collapsed="false">
      <c r="B1854" s="26" t="n">
        <v>1995</v>
      </c>
      <c r="C1854" s="26" t="n">
        <v>1</v>
      </c>
      <c r="D1854" s="26" t="n">
        <v>25</v>
      </c>
      <c r="E1854" s="26" t="n">
        <v>42</v>
      </c>
      <c r="F1854" s="26" t="n">
        <v>33</v>
      </c>
      <c r="G1854" s="26" t="n">
        <f aca="false">+(E1854+F1854)/2</f>
        <v>37.5</v>
      </c>
    </row>
    <row r="1855" customFormat="false" ht="12.75" hidden="false" customHeight="false" outlineLevel="0" collapsed="false">
      <c r="B1855" s="26" t="n">
        <v>1995</v>
      </c>
      <c r="C1855" s="26" t="n">
        <v>1</v>
      </c>
      <c r="D1855" s="26" t="n">
        <v>26</v>
      </c>
      <c r="E1855" s="26" t="n">
        <v>41</v>
      </c>
      <c r="F1855" s="26" t="n">
        <v>32</v>
      </c>
      <c r="G1855" s="26" t="n">
        <f aca="false">+(E1855+F1855)/2</f>
        <v>36.5</v>
      </c>
    </row>
    <row r="1856" customFormat="false" ht="12.75" hidden="false" customHeight="false" outlineLevel="0" collapsed="false">
      <c r="B1856" s="26" t="n">
        <v>1995</v>
      </c>
      <c r="C1856" s="26" t="n">
        <v>1</v>
      </c>
      <c r="D1856" s="26" t="n">
        <v>27</v>
      </c>
      <c r="E1856" s="26" t="n">
        <v>41</v>
      </c>
      <c r="F1856" s="26" t="n">
        <v>28</v>
      </c>
      <c r="G1856" s="26" t="n">
        <f aca="false">+(E1856+F1856)/2</f>
        <v>34.5</v>
      </c>
    </row>
    <row r="1857" customFormat="false" ht="12.75" hidden="false" customHeight="false" outlineLevel="0" collapsed="false">
      <c r="B1857" s="26" t="n">
        <v>1995</v>
      </c>
      <c r="C1857" s="26" t="n">
        <v>1</v>
      </c>
      <c r="D1857" s="26" t="n">
        <v>28</v>
      </c>
      <c r="E1857" s="26" t="n">
        <v>34</v>
      </c>
      <c r="F1857" s="26" t="n">
        <v>20</v>
      </c>
      <c r="G1857" s="26" t="n">
        <f aca="false">+(E1857+F1857)/2</f>
        <v>27</v>
      </c>
    </row>
    <row r="1858" customFormat="false" ht="12.75" hidden="false" customHeight="false" outlineLevel="0" collapsed="false">
      <c r="B1858" s="26" t="n">
        <v>1995</v>
      </c>
      <c r="C1858" s="26" t="n">
        <v>1</v>
      </c>
      <c r="D1858" s="26" t="n">
        <v>29</v>
      </c>
      <c r="E1858" s="26" t="n">
        <v>36</v>
      </c>
      <c r="F1858" s="26" t="n">
        <v>19</v>
      </c>
      <c r="G1858" s="26" t="n">
        <f aca="false">+(E1858+F1858)/2</f>
        <v>27.5</v>
      </c>
    </row>
    <row r="1859" customFormat="false" ht="12.75" hidden="false" customHeight="false" outlineLevel="0" collapsed="false">
      <c r="B1859" s="26" t="n">
        <v>1995</v>
      </c>
      <c r="C1859" s="26" t="n">
        <v>1</v>
      </c>
      <c r="D1859" s="26" t="n">
        <v>30</v>
      </c>
      <c r="E1859" s="26" t="n">
        <v>44</v>
      </c>
      <c r="F1859" s="26" t="n">
        <v>26</v>
      </c>
      <c r="G1859" s="26" t="n">
        <f aca="false">+(E1859+F1859)/2</f>
        <v>35</v>
      </c>
    </row>
    <row r="1860" customFormat="false" ht="12.75" hidden="false" customHeight="false" outlineLevel="0" collapsed="false">
      <c r="B1860" s="26" t="n">
        <v>1995</v>
      </c>
      <c r="C1860" s="26" t="n">
        <v>1</v>
      </c>
      <c r="D1860" s="26" t="n">
        <v>31</v>
      </c>
      <c r="E1860" s="26" t="n">
        <v>43</v>
      </c>
      <c r="F1860" s="26" t="n">
        <v>28</v>
      </c>
      <c r="G1860" s="26" t="n">
        <f aca="false">+(E1860+F1860)/2</f>
        <v>35.5</v>
      </c>
    </row>
    <row r="1861" customFormat="false" ht="12.75" hidden="false" customHeight="false" outlineLevel="0" collapsed="false">
      <c r="B1861" s="26" t="n">
        <v>1995</v>
      </c>
      <c r="C1861" s="26" t="n">
        <v>2</v>
      </c>
      <c r="D1861" s="26" t="n">
        <v>1</v>
      </c>
      <c r="E1861" s="26" t="n">
        <v>48</v>
      </c>
      <c r="F1861" s="26" t="n">
        <v>34</v>
      </c>
      <c r="G1861" s="26" t="n">
        <f aca="false">+(E1861+F1861)/2</f>
        <v>41</v>
      </c>
    </row>
    <row r="1862" customFormat="false" ht="12.75" hidden="false" customHeight="false" outlineLevel="0" collapsed="false">
      <c r="B1862" s="26" t="n">
        <v>1995</v>
      </c>
      <c r="C1862" s="26" t="n">
        <v>2</v>
      </c>
      <c r="D1862" s="26" t="n">
        <v>2</v>
      </c>
      <c r="E1862" s="26" t="n">
        <v>42</v>
      </c>
      <c r="F1862" s="26" t="n">
        <v>24</v>
      </c>
      <c r="G1862" s="26" t="n">
        <f aca="false">+(E1862+F1862)/2</f>
        <v>33</v>
      </c>
    </row>
    <row r="1863" customFormat="false" ht="12.75" hidden="false" customHeight="false" outlineLevel="0" collapsed="false">
      <c r="B1863" s="26" t="n">
        <v>1995</v>
      </c>
      <c r="C1863" s="26" t="n">
        <v>2</v>
      </c>
      <c r="D1863" s="26" t="n">
        <v>3</v>
      </c>
      <c r="E1863" s="26" t="n">
        <v>34</v>
      </c>
      <c r="F1863" s="26" t="n">
        <v>17</v>
      </c>
      <c r="G1863" s="26" t="n">
        <f aca="false">+(E1863+F1863)/2</f>
        <v>25.5</v>
      </c>
    </row>
    <row r="1864" customFormat="false" ht="12.75" hidden="false" customHeight="false" outlineLevel="0" collapsed="false">
      <c r="B1864" s="26" t="n">
        <v>1995</v>
      </c>
      <c r="C1864" s="26" t="n">
        <v>2</v>
      </c>
      <c r="D1864" s="26" t="n">
        <v>4</v>
      </c>
      <c r="E1864" s="26" t="n">
        <v>36</v>
      </c>
      <c r="F1864" s="26" t="n">
        <v>27</v>
      </c>
      <c r="G1864" s="26" t="n">
        <f aca="false">+(E1864+F1864)/2</f>
        <v>31.5</v>
      </c>
    </row>
    <row r="1865" customFormat="false" ht="12.75" hidden="false" customHeight="false" outlineLevel="0" collapsed="false">
      <c r="B1865" s="26" t="n">
        <v>1995</v>
      </c>
      <c r="C1865" s="26" t="n">
        <v>2</v>
      </c>
      <c r="D1865" s="26" t="n">
        <v>5</v>
      </c>
      <c r="E1865" s="26" t="n">
        <v>29</v>
      </c>
      <c r="F1865" s="26" t="n">
        <v>7</v>
      </c>
      <c r="G1865" s="26" t="n">
        <f aca="false">+(E1865+F1865)/2</f>
        <v>18</v>
      </c>
    </row>
    <row r="1866" customFormat="false" ht="12.75" hidden="false" customHeight="false" outlineLevel="0" collapsed="false">
      <c r="B1866" s="26" t="n">
        <v>1995</v>
      </c>
      <c r="C1866" s="26" t="n">
        <v>2</v>
      </c>
      <c r="D1866" s="26" t="n">
        <v>6</v>
      </c>
      <c r="E1866" s="26" t="n">
        <v>20</v>
      </c>
      <c r="F1866" s="26" t="n">
        <v>6</v>
      </c>
      <c r="G1866" s="26" t="n">
        <f aca="false">+(E1866+F1866)/2</f>
        <v>13</v>
      </c>
    </row>
    <row r="1867" customFormat="false" ht="12.75" hidden="false" customHeight="false" outlineLevel="0" collapsed="false">
      <c r="B1867" s="26" t="n">
        <v>1995</v>
      </c>
      <c r="C1867" s="26" t="n">
        <v>2</v>
      </c>
      <c r="D1867" s="26" t="n">
        <v>7</v>
      </c>
      <c r="E1867" s="26" t="n">
        <v>27</v>
      </c>
      <c r="F1867" s="26" t="n">
        <v>13</v>
      </c>
      <c r="G1867" s="26" t="n">
        <f aca="false">+(E1867+F1867)/2</f>
        <v>20</v>
      </c>
    </row>
    <row r="1868" customFormat="false" ht="12.75" hidden="false" customHeight="false" outlineLevel="0" collapsed="false">
      <c r="B1868" s="26" t="n">
        <v>1995</v>
      </c>
      <c r="C1868" s="26" t="n">
        <v>2</v>
      </c>
      <c r="D1868" s="26" t="n">
        <v>8</v>
      </c>
      <c r="E1868" s="26" t="n">
        <v>29</v>
      </c>
      <c r="F1868" s="26" t="n">
        <v>17</v>
      </c>
      <c r="G1868" s="26" t="n">
        <f aca="false">+(E1868+F1868)/2</f>
        <v>23</v>
      </c>
    </row>
    <row r="1869" customFormat="false" ht="12.75" hidden="false" customHeight="false" outlineLevel="0" collapsed="false">
      <c r="B1869" s="26" t="n">
        <v>1995</v>
      </c>
      <c r="C1869" s="26" t="n">
        <v>2</v>
      </c>
      <c r="D1869" s="26" t="n">
        <v>9</v>
      </c>
      <c r="E1869" s="26" t="n">
        <v>31</v>
      </c>
      <c r="F1869" s="26" t="n">
        <v>15</v>
      </c>
      <c r="G1869" s="26" t="n">
        <f aca="false">+(E1869+F1869)/2</f>
        <v>23</v>
      </c>
    </row>
    <row r="1870" customFormat="false" ht="12.75" hidden="false" customHeight="false" outlineLevel="0" collapsed="false">
      <c r="B1870" s="26" t="n">
        <v>1995</v>
      </c>
      <c r="C1870" s="26" t="n">
        <v>2</v>
      </c>
      <c r="D1870" s="26" t="n">
        <v>10</v>
      </c>
      <c r="E1870" s="26" t="n">
        <v>41</v>
      </c>
      <c r="F1870" s="26" t="n">
        <v>26</v>
      </c>
      <c r="G1870" s="26" t="n">
        <f aca="false">+(E1870+F1870)/2</f>
        <v>33.5</v>
      </c>
    </row>
    <row r="1871" customFormat="false" ht="12.75" hidden="false" customHeight="false" outlineLevel="0" collapsed="false">
      <c r="B1871" s="26" t="n">
        <v>1995</v>
      </c>
      <c r="C1871" s="26" t="n">
        <v>2</v>
      </c>
      <c r="D1871" s="26" t="n">
        <v>11</v>
      </c>
      <c r="E1871" s="26" t="n">
        <v>47</v>
      </c>
      <c r="F1871" s="26" t="n">
        <v>29</v>
      </c>
      <c r="G1871" s="26" t="n">
        <f aca="false">+(E1871+F1871)/2</f>
        <v>38</v>
      </c>
    </row>
    <row r="1872" customFormat="false" ht="12.75" hidden="false" customHeight="false" outlineLevel="0" collapsed="false">
      <c r="B1872" s="26" t="n">
        <v>1995</v>
      </c>
      <c r="C1872" s="26" t="n">
        <v>2</v>
      </c>
      <c r="D1872" s="26" t="n">
        <v>12</v>
      </c>
      <c r="E1872" s="26" t="n">
        <v>29</v>
      </c>
      <c r="F1872" s="26" t="n">
        <v>10</v>
      </c>
      <c r="G1872" s="26" t="n">
        <f aca="false">+(E1872+F1872)/2</f>
        <v>19.5</v>
      </c>
    </row>
    <row r="1873" customFormat="false" ht="12.75" hidden="false" customHeight="false" outlineLevel="0" collapsed="false">
      <c r="B1873" s="26" t="n">
        <v>1995</v>
      </c>
      <c r="C1873" s="26" t="n">
        <v>2</v>
      </c>
      <c r="D1873" s="26" t="n">
        <v>13</v>
      </c>
      <c r="E1873" s="26" t="n">
        <v>27</v>
      </c>
      <c r="F1873" s="26" t="n">
        <v>13</v>
      </c>
      <c r="G1873" s="26" t="n">
        <f aca="false">+(E1873+F1873)/2</f>
        <v>20</v>
      </c>
    </row>
    <row r="1874" customFormat="false" ht="12.75" hidden="false" customHeight="false" outlineLevel="0" collapsed="false">
      <c r="B1874" s="26" t="n">
        <v>1995</v>
      </c>
      <c r="C1874" s="26" t="n">
        <v>2</v>
      </c>
      <c r="D1874" s="26" t="n">
        <v>14</v>
      </c>
      <c r="E1874" s="26" t="n">
        <v>33</v>
      </c>
      <c r="F1874" s="26" t="n">
        <v>21</v>
      </c>
      <c r="G1874" s="26" t="n">
        <f aca="false">+(E1874+F1874)/2</f>
        <v>27</v>
      </c>
    </row>
    <row r="1875" customFormat="false" ht="12.75" hidden="false" customHeight="false" outlineLevel="0" collapsed="false">
      <c r="B1875" s="26" t="n">
        <v>1995</v>
      </c>
      <c r="C1875" s="26" t="n">
        <v>2</v>
      </c>
      <c r="D1875" s="26" t="n">
        <v>15</v>
      </c>
      <c r="E1875" s="26" t="n">
        <v>37</v>
      </c>
      <c r="F1875" s="26" t="n">
        <v>23</v>
      </c>
      <c r="G1875" s="26" t="n">
        <f aca="false">+(E1875+F1875)/2</f>
        <v>30</v>
      </c>
    </row>
    <row r="1876" customFormat="false" ht="12.75" hidden="false" customHeight="false" outlineLevel="0" collapsed="false">
      <c r="B1876" s="26" t="n">
        <v>1995</v>
      </c>
      <c r="C1876" s="26" t="n">
        <v>2</v>
      </c>
      <c r="D1876" s="26" t="n">
        <v>16</v>
      </c>
      <c r="E1876" s="26" t="n">
        <v>46</v>
      </c>
      <c r="F1876" s="26" t="n">
        <v>35</v>
      </c>
      <c r="G1876" s="26" t="n">
        <f aca="false">+(E1876+F1876)/2</f>
        <v>40.5</v>
      </c>
    </row>
    <row r="1877" customFormat="false" ht="12.75" hidden="false" customHeight="false" outlineLevel="0" collapsed="false">
      <c r="B1877" s="26" t="n">
        <v>1995</v>
      </c>
      <c r="C1877" s="26" t="n">
        <v>2</v>
      </c>
      <c r="D1877" s="26" t="n">
        <v>17</v>
      </c>
      <c r="E1877" s="26" t="n">
        <v>47</v>
      </c>
      <c r="F1877" s="26" t="n">
        <v>32</v>
      </c>
      <c r="G1877" s="26" t="n">
        <f aca="false">+(E1877+F1877)/2</f>
        <v>39.5</v>
      </c>
    </row>
    <row r="1878" customFormat="false" ht="12.75" hidden="false" customHeight="false" outlineLevel="0" collapsed="false">
      <c r="B1878" s="26" t="n">
        <v>1995</v>
      </c>
      <c r="C1878" s="26" t="n">
        <v>2</v>
      </c>
      <c r="D1878" s="26" t="n">
        <v>18</v>
      </c>
      <c r="E1878" s="26" t="n">
        <v>51</v>
      </c>
      <c r="F1878" s="26" t="n">
        <v>34</v>
      </c>
      <c r="G1878" s="26" t="n">
        <f aca="false">+(E1878+F1878)/2</f>
        <v>42.5</v>
      </c>
    </row>
    <row r="1879" customFormat="false" ht="12.75" hidden="false" customHeight="false" outlineLevel="0" collapsed="false">
      <c r="B1879" s="26" t="n">
        <v>1995</v>
      </c>
      <c r="C1879" s="26" t="n">
        <v>2</v>
      </c>
      <c r="D1879" s="26" t="n">
        <v>19</v>
      </c>
      <c r="E1879" s="26" t="n">
        <v>54</v>
      </c>
      <c r="F1879" s="26" t="n">
        <v>33</v>
      </c>
      <c r="G1879" s="26" t="n">
        <f aca="false">+(E1879+F1879)/2</f>
        <v>43.5</v>
      </c>
    </row>
    <row r="1880" customFormat="false" ht="12.75" hidden="false" customHeight="false" outlineLevel="0" collapsed="false">
      <c r="B1880" s="26" t="n">
        <v>1995</v>
      </c>
      <c r="C1880" s="26" t="n">
        <v>2</v>
      </c>
      <c r="D1880" s="26" t="n">
        <v>20</v>
      </c>
      <c r="E1880" s="26" t="n">
        <v>51</v>
      </c>
      <c r="F1880" s="26" t="n">
        <v>37</v>
      </c>
      <c r="G1880" s="26" t="n">
        <f aca="false">+(E1880+F1880)/2</f>
        <v>44</v>
      </c>
    </row>
    <row r="1881" customFormat="false" ht="12.75" hidden="false" customHeight="false" outlineLevel="0" collapsed="false">
      <c r="B1881" s="26" t="n">
        <v>1995</v>
      </c>
      <c r="C1881" s="26" t="n">
        <v>2</v>
      </c>
      <c r="D1881" s="26" t="n">
        <v>21</v>
      </c>
      <c r="E1881" s="26" t="n">
        <v>41</v>
      </c>
      <c r="F1881" s="26" t="n">
        <v>35</v>
      </c>
      <c r="G1881" s="26" t="n">
        <f aca="false">+(E1881+F1881)/2</f>
        <v>38</v>
      </c>
    </row>
    <row r="1882" customFormat="false" ht="12.75" hidden="false" customHeight="false" outlineLevel="0" collapsed="false">
      <c r="B1882" s="26" t="n">
        <v>1995</v>
      </c>
      <c r="C1882" s="26" t="n">
        <v>2</v>
      </c>
      <c r="D1882" s="26" t="n">
        <v>22</v>
      </c>
      <c r="E1882" s="26" t="n">
        <v>42</v>
      </c>
      <c r="F1882" s="26" t="n">
        <v>27</v>
      </c>
      <c r="G1882" s="26" t="n">
        <f aca="false">+(E1882+F1882)/2</f>
        <v>34.5</v>
      </c>
    </row>
    <row r="1883" customFormat="false" ht="12.75" hidden="false" customHeight="false" outlineLevel="0" collapsed="false">
      <c r="B1883" s="26" t="n">
        <v>1995</v>
      </c>
      <c r="C1883" s="26" t="n">
        <v>2</v>
      </c>
      <c r="D1883" s="26" t="n">
        <v>23</v>
      </c>
      <c r="E1883" s="26" t="n">
        <v>46</v>
      </c>
      <c r="F1883" s="26" t="n">
        <v>36</v>
      </c>
      <c r="G1883" s="26" t="n">
        <f aca="false">+(E1883+F1883)/2</f>
        <v>41</v>
      </c>
    </row>
    <row r="1884" customFormat="false" ht="12.75" hidden="false" customHeight="false" outlineLevel="0" collapsed="false">
      <c r="B1884" s="26" t="n">
        <v>1995</v>
      </c>
      <c r="C1884" s="26" t="n">
        <v>2</v>
      </c>
      <c r="D1884" s="26" t="n">
        <v>24</v>
      </c>
      <c r="E1884" s="26" t="n">
        <v>47</v>
      </c>
      <c r="F1884" s="26" t="n">
        <v>27</v>
      </c>
      <c r="G1884" s="26" t="n">
        <f aca="false">+(E1884+F1884)/2</f>
        <v>37</v>
      </c>
    </row>
    <row r="1885" customFormat="false" ht="12.75" hidden="false" customHeight="false" outlineLevel="0" collapsed="false">
      <c r="B1885" s="26" t="n">
        <v>1995</v>
      </c>
      <c r="C1885" s="26" t="n">
        <v>2</v>
      </c>
      <c r="D1885" s="26" t="n">
        <v>25</v>
      </c>
      <c r="E1885" s="26" t="n">
        <v>40</v>
      </c>
      <c r="F1885" s="26" t="n">
        <v>23</v>
      </c>
      <c r="G1885" s="26" t="n">
        <f aca="false">+(E1885+F1885)/2</f>
        <v>31.5</v>
      </c>
    </row>
    <row r="1886" customFormat="false" ht="12.75" hidden="false" customHeight="false" outlineLevel="0" collapsed="false">
      <c r="B1886" s="26" t="n">
        <v>1995</v>
      </c>
      <c r="C1886" s="26" t="n">
        <v>2</v>
      </c>
      <c r="D1886" s="26" t="n">
        <v>26</v>
      </c>
      <c r="E1886" s="26" t="n">
        <v>37</v>
      </c>
      <c r="F1886" s="26" t="n">
        <v>19</v>
      </c>
      <c r="G1886" s="26" t="n">
        <f aca="false">+(E1886+F1886)/2</f>
        <v>28</v>
      </c>
    </row>
    <row r="1887" customFormat="false" ht="12.75" hidden="false" customHeight="false" outlineLevel="0" collapsed="false">
      <c r="B1887" s="26" t="n">
        <v>1995</v>
      </c>
      <c r="C1887" s="26" t="n">
        <v>2</v>
      </c>
      <c r="D1887" s="26" t="n">
        <v>27</v>
      </c>
      <c r="E1887" s="26" t="n">
        <v>33</v>
      </c>
      <c r="F1887" s="26" t="n">
        <v>27</v>
      </c>
      <c r="G1887" s="26" t="n">
        <f aca="false">+(E1887+F1887)/2</f>
        <v>30</v>
      </c>
    </row>
    <row r="1888" customFormat="false" ht="12.75" hidden="false" customHeight="false" outlineLevel="0" collapsed="false">
      <c r="B1888" s="26" t="n">
        <v>1995</v>
      </c>
      <c r="C1888" s="26" t="n">
        <v>2</v>
      </c>
      <c r="D1888" s="26" t="n">
        <v>28</v>
      </c>
      <c r="E1888" s="26" t="n">
        <v>42</v>
      </c>
      <c r="F1888" s="26" t="n">
        <v>33</v>
      </c>
      <c r="G1888" s="26" t="n">
        <f aca="false">+(E1888+F1888)/2</f>
        <v>37.5</v>
      </c>
    </row>
    <row r="1889" customFormat="false" ht="12.75" hidden="false" customHeight="false" outlineLevel="0" collapsed="false">
      <c r="B1889" s="26" t="n">
        <v>1995</v>
      </c>
      <c r="C1889" s="26" t="n">
        <v>3</v>
      </c>
      <c r="D1889" s="26" t="n">
        <v>1</v>
      </c>
      <c r="E1889" s="26" t="n">
        <v>44</v>
      </c>
      <c r="F1889" s="26" t="n">
        <v>34</v>
      </c>
      <c r="G1889" s="26" t="n">
        <f aca="false">+(E1889+F1889)/2</f>
        <v>39</v>
      </c>
    </row>
    <row r="1890" customFormat="false" ht="12.75" hidden="false" customHeight="false" outlineLevel="0" collapsed="false">
      <c r="B1890" s="26" t="n">
        <v>1995</v>
      </c>
      <c r="C1890" s="26" t="n">
        <v>3</v>
      </c>
      <c r="D1890" s="26" t="n">
        <v>2</v>
      </c>
      <c r="E1890" s="26" t="n">
        <v>42</v>
      </c>
      <c r="F1890" s="26" t="n">
        <v>28</v>
      </c>
      <c r="G1890" s="26" t="n">
        <f aca="false">+(E1890+F1890)/2</f>
        <v>35</v>
      </c>
    </row>
    <row r="1891" customFormat="false" ht="12.75" hidden="false" customHeight="false" outlineLevel="0" collapsed="false">
      <c r="B1891" s="26" t="n">
        <v>1995</v>
      </c>
      <c r="C1891" s="26" t="n">
        <v>3</v>
      </c>
      <c r="D1891" s="26" t="n">
        <v>3</v>
      </c>
      <c r="E1891" s="26" t="n">
        <v>39</v>
      </c>
      <c r="F1891" s="26" t="n">
        <v>27</v>
      </c>
      <c r="G1891" s="26" t="n">
        <f aca="false">+(E1891+F1891)/2</f>
        <v>33</v>
      </c>
    </row>
    <row r="1892" customFormat="false" ht="12.75" hidden="false" customHeight="false" outlineLevel="0" collapsed="false">
      <c r="B1892" s="26" t="n">
        <v>1995</v>
      </c>
      <c r="C1892" s="26" t="n">
        <v>3</v>
      </c>
      <c r="D1892" s="26" t="n">
        <v>4</v>
      </c>
      <c r="E1892" s="26" t="n">
        <v>38</v>
      </c>
      <c r="F1892" s="26" t="n">
        <v>34</v>
      </c>
      <c r="G1892" s="26" t="n">
        <f aca="false">+(E1892+F1892)/2</f>
        <v>36</v>
      </c>
    </row>
    <row r="1893" customFormat="false" ht="12.75" hidden="false" customHeight="false" outlineLevel="0" collapsed="false">
      <c r="B1893" s="26" t="n">
        <v>1995</v>
      </c>
      <c r="C1893" s="26" t="n">
        <v>3</v>
      </c>
      <c r="D1893" s="26" t="n">
        <v>5</v>
      </c>
      <c r="E1893" s="26" t="n">
        <v>47</v>
      </c>
      <c r="F1893" s="26" t="n">
        <v>33</v>
      </c>
      <c r="G1893" s="26" t="n">
        <f aca="false">+(E1893+F1893)/2</f>
        <v>40</v>
      </c>
    </row>
    <row r="1894" customFormat="false" ht="12.75" hidden="false" customHeight="false" outlineLevel="0" collapsed="false">
      <c r="B1894" s="26" t="n">
        <v>1995</v>
      </c>
      <c r="C1894" s="26" t="n">
        <v>3</v>
      </c>
      <c r="D1894" s="26" t="n">
        <v>6</v>
      </c>
      <c r="E1894" s="26" t="n">
        <v>54</v>
      </c>
      <c r="F1894" s="26" t="n">
        <v>38</v>
      </c>
      <c r="G1894" s="26" t="n">
        <f aca="false">+(E1894+F1894)/2</f>
        <v>46</v>
      </c>
    </row>
    <row r="1895" customFormat="false" ht="12.75" hidden="false" customHeight="false" outlineLevel="0" collapsed="false">
      <c r="B1895" s="26" t="n">
        <v>1995</v>
      </c>
      <c r="C1895" s="26" t="n">
        <v>3</v>
      </c>
      <c r="D1895" s="26" t="n">
        <v>7</v>
      </c>
      <c r="E1895" s="26" t="n">
        <v>51</v>
      </c>
      <c r="F1895" s="26" t="n">
        <v>40</v>
      </c>
      <c r="G1895" s="26" t="n">
        <f aca="false">+(E1895+F1895)/2</f>
        <v>45.5</v>
      </c>
    </row>
    <row r="1896" customFormat="false" ht="12.75" hidden="false" customHeight="false" outlineLevel="0" collapsed="false">
      <c r="B1896" s="26" t="n">
        <v>1995</v>
      </c>
      <c r="C1896" s="26" t="n">
        <v>3</v>
      </c>
      <c r="D1896" s="26" t="n">
        <v>8</v>
      </c>
      <c r="E1896" s="26" t="n">
        <v>63</v>
      </c>
      <c r="F1896" s="26" t="n">
        <v>38</v>
      </c>
      <c r="G1896" s="26" t="n">
        <f aca="false">+(E1896+F1896)/2</f>
        <v>50.5</v>
      </c>
    </row>
    <row r="1897" customFormat="false" ht="12.75" hidden="false" customHeight="false" outlineLevel="0" collapsed="false">
      <c r="B1897" s="26" t="n">
        <v>1995</v>
      </c>
      <c r="C1897" s="26" t="n">
        <v>3</v>
      </c>
      <c r="D1897" s="26" t="n">
        <v>9</v>
      </c>
      <c r="E1897" s="26" t="n">
        <v>38</v>
      </c>
      <c r="F1897" s="26" t="n">
        <v>22</v>
      </c>
      <c r="G1897" s="26" t="n">
        <f aca="false">+(E1897+F1897)/2</f>
        <v>30</v>
      </c>
    </row>
    <row r="1898" customFormat="false" ht="12.75" hidden="false" customHeight="false" outlineLevel="0" collapsed="false">
      <c r="B1898" s="26" t="n">
        <v>1995</v>
      </c>
      <c r="C1898" s="26" t="n">
        <v>3</v>
      </c>
      <c r="D1898" s="26" t="n">
        <v>10</v>
      </c>
      <c r="E1898" s="26" t="n">
        <v>39</v>
      </c>
      <c r="F1898" s="26" t="n">
        <v>20</v>
      </c>
      <c r="G1898" s="26" t="n">
        <f aca="false">+(E1898+F1898)/2</f>
        <v>29.5</v>
      </c>
    </row>
    <row r="1899" customFormat="false" ht="12.75" hidden="false" customHeight="false" outlineLevel="0" collapsed="false">
      <c r="B1899" s="26" t="n">
        <v>1995</v>
      </c>
      <c r="C1899" s="26" t="n">
        <v>3</v>
      </c>
      <c r="D1899" s="26" t="n">
        <v>11</v>
      </c>
      <c r="E1899" s="26" t="n">
        <v>44</v>
      </c>
      <c r="F1899" s="26" t="n">
        <v>30</v>
      </c>
      <c r="G1899" s="26" t="n">
        <f aca="false">+(E1899+F1899)/2</f>
        <v>37</v>
      </c>
    </row>
    <row r="1900" customFormat="false" ht="12.75" hidden="false" customHeight="false" outlineLevel="0" collapsed="false">
      <c r="B1900" s="26" t="n">
        <v>1995</v>
      </c>
      <c r="C1900" s="26" t="n">
        <v>3</v>
      </c>
      <c r="D1900" s="26" t="n">
        <v>12</v>
      </c>
      <c r="E1900" s="26" t="n">
        <v>49</v>
      </c>
      <c r="F1900" s="26" t="n">
        <v>36</v>
      </c>
      <c r="G1900" s="26" t="n">
        <f aca="false">+(E1900+F1900)/2</f>
        <v>42.5</v>
      </c>
    </row>
    <row r="1901" customFormat="false" ht="12.75" hidden="false" customHeight="false" outlineLevel="0" collapsed="false">
      <c r="B1901" s="26" t="n">
        <v>1995</v>
      </c>
      <c r="C1901" s="26" t="n">
        <v>3</v>
      </c>
      <c r="D1901" s="26" t="n">
        <v>13</v>
      </c>
      <c r="E1901" s="26" t="n">
        <v>71</v>
      </c>
      <c r="F1901" s="26" t="n">
        <v>38</v>
      </c>
      <c r="G1901" s="26" t="n">
        <f aca="false">+(E1901+F1901)/2</f>
        <v>54.5</v>
      </c>
    </row>
    <row r="1902" customFormat="false" ht="12.75" hidden="false" customHeight="false" outlineLevel="0" collapsed="false">
      <c r="B1902" s="26" t="n">
        <v>1995</v>
      </c>
      <c r="C1902" s="26" t="n">
        <v>3</v>
      </c>
      <c r="D1902" s="26" t="n">
        <v>14</v>
      </c>
      <c r="E1902" s="26" t="n">
        <v>63</v>
      </c>
      <c r="F1902" s="26" t="n">
        <v>43</v>
      </c>
      <c r="G1902" s="26" t="n">
        <f aca="false">+(E1902+F1902)/2</f>
        <v>53</v>
      </c>
    </row>
    <row r="1903" customFormat="false" ht="12.75" hidden="false" customHeight="false" outlineLevel="0" collapsed="false">
      <c r="B1903" s="26" t="n">
        <v>1995</v>
      </c>
      <c r="C1903" s="26" t="n">
        <v>3</v>
      </c>
      <c r="D1903" s="26" t="n">
        <v>15</v>
      </c>
      <c r="E1903" s="26" t="n">
        <v>72</v>
      </c>
      <c r="F1903" s="26" t="n">
        <v>43</v>
      </c>
      <c r="G1903" s="26" t="n">
        <f aca="false">+(E1903+F1903)/2</f>
        <v>57.5</v>
      </c>
    </row>
    <row r="1904" customFormat="false" ht="12.75" hidden="false" customHeight="false" outlineLevel="0" collapsed="false">
      <c r="B1904" s="26" t="n">
        <v>1995</v>
      </c>
      <c r="C1904" s="26" t="n">
        <v>3</v>
      </c>
      <c r="D1904" s="26" t="n">
        <v>16</v>
      </c>
      <c r="E1904" s="26" t="n">
        <v>58</v>
      </c>
      <c r="F1904" s="26" t="n">
        <v>44</v>
      </c>
      <c r="G1904" s="26" t="n">
        <f aca="false">+(E1904+F1904)/2</f>
        <v>51</v>
      </c>
    </row>
    <row r="1905" customFormat="false" ht="12.75" hidden="false" customHeight="false" outlineLevel="0" collapsed="false">
      <c r="B1905" s="26" t="n">
        <v>1995</v>
      </c>
      <c r="C1905" s="26" t="n">
        <v>3</v>
      </c>
      <c r="D1905" s="26" t="n">
        <v>17</v>
      </c>
      <c r="E1905" s="26" t="n">
        <v>63</v>
      </c>
      <c r="F1905" s="26" t="n">
        <v>43</v>
      </c>
      <c r="G1905" s="26" t="n">
        <f aca="false">+(E1905+F1905)/2</f>
        <v>53</v>
      </c>
    </row>
    <row r="1906" customFormat="false" ht="12.75" hidden="false" customHeight="false" outlineLevel="0" collapsed="false">
      <c r="B1906" s="26" t="n">
        <v>1995</v>
      </c>
      <c r="C1906" s="26" t="n">
        <v>3</v>
      </c>
      <c r="D1906" s="26" t="n">
        <v>18</v>
      </c>
      <c r="E1906" s="26" t="n">
        <v>59</v>
      </c>
      <c r="F1906" s="26" t="n">
        <v>39</v>
      </c>
      <c r="G1906" s="26" t="n">
        <f aca="false">+(E1906+F1906)/2</f>
        <v>49</v>
      </c>
    </row>
    <row r="1907" customFormat="false" ht="12.75" hidden="false" customHeight="false" outlineLevel="0" collapsed="false">
      <c r="B1907" s="26" t="n">
        <v>1995</v>
      </c>
      <c r="C1907" s="26" t="n">
        <v>3</v>
      </c>
      <c r="D1907" s="26" t="n">
        <v>19</v>
      </c>
      <c r="E1907" s="26" t="n">
        <v>53</v>
      </c>
      <c r="F1907" s="26" t="n">
        <v>40</v>
      </c>
      <c r="G1907" s="26" t="n">
        <f aca="false">+(E1907+F1907)/2</f>
        <v>46.5</v>
      </c>
    </row>
    <row r="1908" customFormat="false" ht="12.75" hidden="false" customHeight="false" outlineLevel="0" collapsed="false">
      <c r="B1908" s="26" t="n">
        <v>1995</v>
      </c>
      <c r="C1908" s="26" t="n">
        <v>3</v>
      </c>
      <c r="D1908" s="26" t="n">
        <v>20</v>
      </c>
      <c r="E1908" s="26" t="n">
        <v>54</v>
      </c>
      <c r="F1908" s="26" t="n">
        <v>39</v>
      </c>
      <c r="G1908" s="26" t="n">
        <f aca="false">+(E1908+F1908)/2</f>
        <v>46.5</v>
      </c>
    </row>
    <row r="1909" customFormat="false" ht="12.75" hidden="false" customHeight="false" outlineLevel="0" collapsed="false">
      <c r="B1909" s="26" t="n">
        <v>1995</v>
      </c>
      <c r="C1909" s="26" t="n">
        <v>3</v>
      </c>
      <c r="D1909" s="26" t="n">
        <v>21</v>
      </c>
      <c r="E1909" s="26" t="n">
        <v>62</v>
      </c>
      <c r="F1909" s="26" t="n">
        <v>47</v>
      </c>
      <c r="G1909" s="26" t="n">
        <f aca="false">+(E1909+F1909)/2</f>
        <v>54.5</v>
      </c>
    </row>
    <row r="1910" customFormat="false" ht="12.75" hidden="false" customHeight="false" outlineLevel="0" collapsed="false">
      <c r="B1910" s="26" t="n">
        <v>1995</v>
      </c>
      <c r="C1910" s="26" t="n">
        <v>3</v>
      </c>
      <c r="D1910" s="26" t="n">
        <v>22</v>
      </c>
      <c r="E1910" s="26" t="n">
        <v>51</v>
      </c>
      <c r="F1910" s="26" t="n">
        <v>43</v>
      </c>
      <c r="G1910" s="26" t="n">
        <f aca="false">+(E1910+F1910)/2</f>
        <v>47</v>
      </c>
    </row>
    <row r="1911" customFormat="false" ht="12.75" hidden="false" customHeight="false" outlineLevel="0" collapsed="false">
      <c r="B1911" s="26" t="n">
        <v>1995</v>
      </c>
      <c r="C1911" s="26" t="n">
        <v>3</v>
      </c>
      <c r="D1911" s="26" t="n">
        <v>23</v>
      </c>
      <c r="E1911" s="26" t="n">
        <v>51</v>
      </c>
      <c r="F1911" s="26" t="n">
        <v>41</v>
      </c>
      <c r="G1911" s="26" t="n">
        <f aca="false">+(E1911+F1911)/2</f>
        <v>46</v>
      </c>
    </row>
    <row r="1912" customFormat="false" ht="12.75" hidden="false" customHeight="false" outlineLevel="0" collapsed="false">
      <c r="B1912" s="26" t="n">
        <v>1995</v>
      </c>
      <c r="C1912" s="26" t="n">
        <v>3</v>
      </c>
      <c r="D1912" s="26" t="n">
        <v>24</v>
      </c>
      <c r="E1912" s="26" t="n">
        <v>46</v>
      </c>
      <c r="F1912" s="26" t="n">
        <v>37</v>
      </c>
      <c r="G1912" s="26" t="n">
        <f aca="false">+(E1912+F1912)/2</f>
        <v>41.5</v>
      </c>
    </row>
    <row r="1913" customFormat="false" ht="12.75" hidden="false" customHeight="false" outlineLevel="0" collapsed="false">
      <c r="B1913" s="26" t="n">
        <v>1995</v>
      </c>
      <c r="C1913" s="26" t="n">
        <v>3</v>
      </c>
      <c r="D1913" s="26" t="n">
        <v>25</v>
      </c>
      <c r="E1913" s="26" t="n">
        <v>56</v>
      </c>
      <c r="F1913" s="26" t="n">
        <v>33</v>
      </c>
      <c r="G1913" s="26" t="n">
        <f aca="false">+(E1913+F1913)/2</f>
        <v>44.5</v>
      </c>
    </row>
    <row r="1914" customFormat="false" ht="12.75" hidden="false" customHeight="false" outlineLevel="0" collapsed="false">
      <c r="B1914" s="26" t="n">
        <v>1995</v>
      </c>
      <c r="C1914" s="26" t="n">
        <v>3</v>
      </c>
      <c r="D1914" s="26" t="n">
        <v>26</v>
      </c>
      <c r="E1914" s="26" t="n">
        <v>61</v>
      </c>
      <c r="F1914" s="26" t="n">
        <v>39</v>
      </c>
      <c r="G1914" s="26" t="n">
        <f aca="false">+(E1914+F1914)/2</f>
        <v>50</v>
      </c>
    </row>
    <row r="1915" customFormat="false" ht="12.75" hidden="false" customHeight="false" outlineLevel="0" collapsed="false">
      <c r="B1915" s="26" t="n">
        <v>1995</v>
      </c>
      <c r="C1915" s="26" t="n">
        <v>3</v>
      </c>
      <c r="D1915" s="26" t="n">
        <v>27</v>
      </c>
      <c r="E1915" s="26" t="n">
        <v>57</v>
      </c>
      <c r="F1915" s="26" t="n">
        <v>39</v>
      </c>
      <c r="G1915" s="26" t="n">
        <f aca="false">+(E1915+F1915)/2</f>
        <v>48</v>
      </c>
    </row>
    <row r="1916" customFormat="false" ht="12.75" hidden="false" customHeight="false" outlineLevel="0" collapsed="false">
      <c r="B1916" s="26" t="n">
        <v>1995</v>
      </c>
      <c r="C1916" s="26" t="n">
        <v>3</v>
      </c>
      <c r="D1916" s="26" t="n">
        <v>28</v>
      </c>
      <c r="E1916" s="26" t="n">
        <v>55</v>
      </c>
      <c r="F1916" s="26" t="n">
        <v>39</v>
      </c>
      <c r="G1916" s="26" t="n">
        <f aca="false">+(E1916+F1916)/2</f>
        <v>47</v>
      </c>
    </row>
    <row r="1917" customFormat="false" ht="12.75" hidden="false" customHeight="false" outlineLevel="0" collapsed="false">
      <c r="B1917" s="26" t="n">
        <v>1995</v>
      </c>
      <c r="C1917" s="26" t="n">
        <v>3</v>
      </c>
      <c r="D1917" s="26" t="n">
        <v>29</v>
      </c>
      <c r="E1917" s="26" t="n">
        <v>58</v>
      </c>
      <c r="F1917" s="26" t="n">
        <v>38</v>
      </c>
      <c r="G1917" s="26" t="n">
        <f aca="false">+(E1917+F1917)/2</f>
        <v>48</v>
      </c>
    </row>
    <row r="1918" customFormat="false" ht="12.75" hidden="false" customHeight="false" outlineLevel="0" collapsed="false">
      <c r="B1918" s="26" t="n">
        <v>1995</v>
      </c>
      <c r="C1918" s="26" t="n">
        <v>3</v>
      </c>
      <c r="D1918" s="26" t="n">
        <v>30</v>
      </c>
      <c r="E1918" s="26" t="n">
        <v>51</v>
      </c>
      <c r="F1918" s="26" t="n">
        <v>42</v>
      </c>
      <c r="G1918" s="26" t="n">
        <f aca="false">+(E1918+F1918)/2</f>
        <v>46.5</v>
      </c>
    </row>
    <row r="1919" customFormat="false" ht="12.75" hidden="false" customHeight="false" outlineLevel="0" collapsed="false">
      <c r="B1919" s="26" t="n">
        <v>1995</v>
      </c>
      <c r="C1919" s="26" t="n">
        <v>3</v>
      </c>
      <c r="D1919" s="26" t="n">
        <v>31</v>
      </c>
      <c r="E1919" s="26" t="n">
        <v>52</v>
      </c>
      <c r="F1919" s="26" t="n">
        <v>41</v>
      </c>
      <c r="G1919" s="26" t="n">
        <f aca="false">+(E1919+F1919)/2</f>
        <v>46.5</v>
      </c>
    </row>
    <row r="1920" customFormat="false" ht="12.75" hidden="false" customHeight="false" outlineLevel="0" collapsed="false">
      <c r="B1920" s="26" t="n">
        <v>1995</v>
      </c>
      <c r="C1920" s="26" t="n">
        <v>4</v>
      </c>
      <c r="D1920" s="26" t="n">
        <v>1</v>
      </c>
      <c r="E1920" s="26" t="n">
        <v>55</v>
      </c>
      <c r="F1920" s="26" t="n">
        <v>37</v>
      </c>
      <c r="G1920" s="26" t="n">
        <f aca="false">+(E1920+F1920)/2</f>
        <v>46</v>
      </c>
    </row>
    <row r="1921" customFormat="false" ht="12.75" hidden="false" customHeight="false" outlineLevel="0" collapsed="false">
      <c r="B1921" s="26" t="n">
        <v>1995</v>
      </c>
      <c r="C1921" s="26" t="n">
        <v>4</v>
      </c>
      <c r="D1921" s="26" t="n">
        <v>2</v>
      </c>
      <c r="E1921" s="26" t="n">
        <v>49</v>
      </c>
      <c r="F1921" s="26" t="n">
        <v>35</v>
      </c>
      <c r="G1921" s="26" t="n">
        <f aca="false">+(E1921+F1921)/2</f>
        <v>42</v>
      </c>
    </row>
    <row r="1922" customFormat="false" ht="12.75" hidden="false" customHeight="false" outlineLevel="0" collapsed="false">
      <c r="B1922" s="26" t="n">
        <v>1995</v>
      </c>
      <c r="C1922" s="26" t="n">
        <v>4</v>
      </c>
      <c r="D1922" s="26" t="n">
        <v>3</v>
      </c>
      <c r="E1922" s="26" t="n">
        <v>56</v>
      </c>
      <c r="F1922" s="26" t="n">
        <v>34</v>
      </c>
      <c r="G1922" s="26" t="n">
        <f aca="false">+(E1922+F1922)/2</f>
        <v>45</v>
      </c>
    </row>
    <row r="1923" customFormat="false" ht="12.75" hidden="false" customHeight="false" outlineLevel="0" collapsed="false">
      <c r="B1923" s="26" t="n">
        <v>1995</v>
      </c>
      <c r="C1923" s="26" t="n">
        <v>4</v>
      </c>
      <c r="D1923" s="26" t="n">
        <v>4</v>
      </c>
      <c r="E1923" s="26" t="n">
        <v>68</v>
      </c>
      <c r="F1923" s="26" t="n">
        <v>28</v>
      </c>
      <c r="G1923" s="26" t="n">
        <f aca="false">+(E1923+F1923)/2</f>
        <v>48</v>
      </c>
    </row>
    <row r="1924" customFormat="false" ht="12.75" hidden="false" customHeight="false" outlineLevel="0" collapsed="false">
      <c r="B1924" s="26" t="n">
        <v>1995</v>
      </c>
      <c r="C1924" s="26" t="n">
        <v>4</v>
      </c>
      <c r="D1924" s="26" t="n">
        <v>5</v>
      </c>
      <c r="E1924" s="26" t="n">
        <v>39</v>
      </c>
      <c r="F1924" s="26" t="n">
        <v>23</v>
      </c>
      <c r="G1924" s="26" t="n">
        <f aca="false">+(E1924+F1924)/2</f>
        <v>31</v>
      </c>
    </row>
    <row r="1925" customFormat="false" ht="12.75" hidden="false" customHeight="false" outlineLevel="0" collapsed="false">
      <c r="B1925" s="26" t="n">
        <v>1995</v>
      </c>
      <c r="C1925" s="26" t="n">
        <v>4</v>
      </c>
      <c r="D1925" s="26" t="n">
        <v>6</v>
      </c>
      <c r="E1925" s="26" t="n">
        <v>49</v>
      </c>
      <c r="F1925" s="26" t="n">
        <v>28</v>
      </c>
      <c r="G1925" s="26" t="n">
        <f aca="false">+(E1925+F1925)/2</f>
        <v>38.5</v>
      </c>
    </row>
    <row r="1926" customFormat="false" ht="12.75" hidden="false" customHeight="false" outlineLevel="0" collapsed="false">
      <c r="B1926" s="26" t="n">
        <v>1995</v>
      </c>
      <c r="C1926" s="26" t="n">
        <v>4</v>
      </c>
      <c r="D1926" s="26" t="n">
        <v>7</v>
      </c>
      <c r="E1926" s="26" t="n">
        <v>61</v>
      </c>
      <c r="F1926" s="26" t="n">
        <v>43</v>
      </c>
      <c r="G1926" s="26" t="n">
        <f aca="false">+(E1926+F1926)/2</f>
        <v>52</v>
      </c>
    </row>
    <row r="1927" customFormat="false" ht="12.75" hidden="false" customHeight="false" outlineLevel="0" collapsed="false">
      <c r="B1927" s="26" t="n">
        <v>1995</v>
      </c>
      <c r="C1927" s="26" t="n">
        <v>4</v>
      </c>
      <c r="D1927" s="26" t="n">
        <v>8</v>
      </c>
      <c r="E1927" s="26" t="n">
        <v>44</v>
      </c>
      <c r="F1927" s="26" t="n">
        <v>39</v>
      </c>
      <c r="G1927" s="26" t="n">
        <f aca="false">+(E1927+F1927)/2</f>
        <v>41.5</v>
      </c>
    </row>
    <row r="1928" customFormat="false" ht="12.75" hidden="false" customHeight="false" outlineLevel="0" collapsed="false">
      <c r="B1928" s="26" t="n">
        <v>1995</v>
      </c>
      <c r="C1928" s="26" t="n">
        <v>4</v>
      </c>
      <c r="D1928" s="26" t="n">
        <v>9</v>
      </c>
      <c r="E1928" s="26" t="n">
        <v>68</v>
      </c>
      <c r="F1928" s="26" t="n">
        <v>41</v>
      </c>
      <c r="G1928" s="26" t="n">
        <f aca="false">+(E1928+F1928)/2</f>
        <v>54.5</v>
      </c>
    </row>
    <row r="1929" customFormat="false" ht="12.75" hidden="false" customHeight="false" outlineLevel="0" collapsed="false">
      <c r="B1929" s="26" t="n">
        <v>1995</v>
      </c>
      <c r="C1929" s="26" t="n">
        <v>4</v>
      </c>
      <c r="D1929" s="26" t="n">
        <v>10</v>
      </c>
      <c r="E1929" s="26" t="n">
        <v>56</v>
      </c>
      <c r="F1929" s="26" t="n">
        <v>34</v>
      </c>
      <c r="G1929" s="26" t="n">
        <f aca="false">+(E1929+F1929)/2</f>
        <v>45</v>
      </c>
    </row>
    <row r="1930" customFormat="false" ht="12.75" hidden="false" customHeight="false" outlineLevel="0" collapsed="false">
      <c r="B1930" s="26" t="n">
        <v>1995</v>
      </c>
      <c r="C1930" s="26" t="n">
        <v>4</v>
      </c>
      <c r="D1930" s="26" t="n">
        <v>11</v>
      </c>
      <c r="E1930" s="26" t="n">
        <v>58</v>
      </c>
      <c r="F1930" s="26" t="n">
        <v>41</v>
      </c>
      <c r="G1930" s="26" t="n">
        <f aca="false">+(E1930+F1930)/2</f>
        <v>49.5</v>
      </c>
    </row>
    <row r="1931" customFormat="false" ht="12.75" hidden="false" customHeight="false" outlineLevel="0" collapsed="false">
      <c r="B1931" s="26" t="n">
        <v>1995</v>
      </c>
      <c r="C1931" s="26" t="n">
        <v>4</v>
      </c>
      <c r="D1931" s="26" t="n">
        <v>12</v>
      </c>
      <c r="E1931" s="26" t="n">
        <v>56</v>
      </c>
      <c r="F1931" s="26" t="n">
        <v>44</v>
      </c>
      <c r="G1931" s="26" t="n">
        <f aca="false">+(E1931+F1931)/2</f>
        <v>50</v>
      </c>
    </row>
    <row r="1932" customFormat="false" ht="12.75" hidden="false" customHeight="false" outlineLevel="0" collapsed="false">
      <c r="B1932" s="26" t="n">
        <v>1995</v>
      </c>
      <c r="C1932" s="26" t="n">
        <v>4</v>
      </c>
      <c r="D1932" s="26" t="n">
        <v>13</v>
      </c>
      <c r="E1932" s="26" t="n">
        <v>60</v>
      </c>
      <c r="F1932" s="26" t="n">
        <v>42</v>
      </c>
      <c r="G1932" s="26" t="n">
        <f aca="false">+(E1932+F1932)/2</f>
        <v>51</v>
      </c>
    </row>
    <row r="1933" customFormat="false" ht="12.75" hidden="false" customHeight="false" outlineLevel="0" collapsed="false">
      <c r="B1933" s="26" t="n">
        <v>1995</v>
      </c>
      <c r="C1933" s="26" t="n">
        <v>4</v>
      </c>
      <c r="D1933" s="26" t="n">
        <v>14</v>
      </c>
      <c r="E1933" s="26" t="n">
        <v>58</v>
      </c>
      <c r="F1933" s="26" t="n">
        <v>42</v>
      </c>
      <c r="G1933" s="26" t="n">
        <f aca="false">+(E1933+F1933)/2</f>
        <v>50</v>
      </c>
    </row>
    <row r="1934" customFormat="false" ht="12.75" hidden="false" customHeight="false" outlineLevel="0" collapsed="false">
      <c r="B1934" s="26" t="n">
        <v>1995</v>
      </c>
      <c r="C1934" s="26" t="n">
        <v>4</v>
      </c>
      <c r="D1934" s="26" t="n">
        <v>15</v>
      </c>
      <c r="E1934" s="26" t="n">
        <v>56</v>
      </c>
      <c r="F1934" s="26" t="n">
        <v>41</v>
      </c>
      <c r="G1934" s="26" t="n">
        <f aca="false">+(E1934+F1934)/2</f>
        <v>48.5</v>
      </c>
    </row>
    <row r="1935" customFormat="false" ht="12.75" hidden="false" customHeight="false" outlineLevel="0" collapsed="false">
      <c r="B1935" s="26" t="n">
        <v>1995</v>
      </c>
      <c r="C1935" s="26" t="n">
        <v>4</v>
      </c>
      <c r="D1935" s="26" t="n">
        <v>16</v>
      </c>
      <c r="E1935" s="26" t="n">
        <v>64</v>
      </c>
      <c r="F1935" s="26" t="n">
        <v>41</v>
      </c>
      <c r="G1935" s="26" t="n">
        <f aca="false">+(E1935+F1935)/2</f>
        <v>52.5</v>
      </c>
    </row>
    <row r="1936" customFormat="false" ht="12.75" hidden="false" customHeight="false" outlineLevel="0" collapsed="false">
      <c r="B1936" s="26" t="n">
        <v>1995</v>
      </c>
      <c r="C1936" s="26" t="n">
        <v>4</v>
      </c>
      <c r="D1936" s="26" t="n">
        <v>17</v>
      </c>
      <c r="E1936" s="26" t="n">
        <v>62</v>
      </c>
      <c r="F1936" s="26" t="n">
        <v>42</v>
      </c>
      <c r="G1936" s="26" t="n">
        <f aca="false">+(E1936+F1936)/2</f>
        <v>52</v>
      </c>
    </row>
    <row r="1937" customFormat="false" ht="12.75" hidden="false" customHeight="false" outlineLevel="0" collapsed="false">
      <c r="B1937" s="26" t="n">
        <v>1995</v>
      </c>
      <c r="C1937" s="26" t="n">
        <v>4</v>
      </c>
      <c r="D1937" s="26" t="n">
        <v>18</v>
      </c>
      <c r="E1937" s="26" t="n">
        <v>70</v>
      </c>
      <c r="F1937" s="26" t="n">
        <v>45</v>
      </c>
      <c r="G1937" s="26" t="n">
        <f aca="false">+(E1937+F1937)/2</f>
        <v>57.5</v>
      </c>
    </row>
    <row r="1938" customFormat="false" ht="12.75" hidden="false" customHeight="false" outlineLevel="0" collapsed="false">
      <c r="B1938" s="26" t="n">
        <v>1995</v>
      </c>
      <c r="C1938" s="26" t="n">
        <v>4</v>
      </c>
      <c r="D1938" s="26" t="n">
        <v>19</v>
      </c>
      <c r="E1938" s="26" t="n">
        <v>76</v>
      </c>
      <c r="F1938" s="26" t="n">
        <v>51</v>
      </c>
      <c r="G1938" s="26" t="n">
        <f aca="false">+(E1938+F1938)/2</f>
        <v>63.5</v>
      </c>
    </row>
    <row r="1939" customFormat="false" ht="12.75" hidden="false" customHeight="false" outlineLevel="0" collapsed="false">
      <c r="B1939" s="26" t="n">
        <v>1995</v>
      </c>
      <c r="C1939" s="26" t="n">
        <v>4</v>
      </c>
      <c r="D1939" s="26" t="n">
        <v>20</v>
      </c>
      <c r="E1939" s="26" t="n">
        <v>71</v>
      </c>
      <c r="F1939" s="26" t="n">
        <v>52</v>
      </c>
      <c r="G1939" s="26" t="n">
        <f aca="false">+(E1939+F1939)/2</f>
        <v>61.5</v>
      </c>
    </row>
    <row r="1940" customFormat="false" ht="12.75" hidden="false" customHeight="false" outlineLevel="0" collapsed="false">
      <c r="B1940" s="26" t="n">
        <v>1995</v>
      </c>
      <c r="C1940" s="26" t="n">
        <v>4</v>
      </c>
      <c r="D1940" s="26" t="n">
        <v>21</v>
      </c>
      <c r="E1940" s="26" t="n">
        <v>59</v>
      </c>
      <c r="F1940" s="26" t="n">
        <v>51</v>
      </c>
      <c r="G1940" s="26" t="n">
        <f aca="false">+(E1940+F1940)/2</f>
        <v>55</v>
      </c>
    </row>
    <row r="1941" customFormat="false" ht="12.75" hidden="false" customHeight="false" outlineLevel="0" collapsed="false">
      <c r="B1941" s="26" t="n">
        <v>1995</v>
      </c>
      <c r="C1941" s="26" t="n">
        <v>4</v>
      </c>
      <c r="D1941" s="26" t="n">
        <v>22</v>
      </c>
      <c r="E1941" s="26" t="n">
        <v>76</v>
      </c>
      <c r="F1941" s="26" t="n">
        <v>50</v>
      </c>
      <c r="G1941" s="26" t="n">
        <f aca="false">+(E1941+F1941)/2</f>
        <v>63</v>
      </c>
    </row>
    <row r="1942" customFormat="false" ht="12.75" hidden="false" customHeight="false" outlineLevel="0" collapsed="false">
      <c r="B1942" s="26" t="n">
        <v>1995</v>
      </c>
      <c r="C1942" s="26" t="n">
        <v>4</v>
      </c>
      <c r="D1942" s="26" t="n">
        <v>23</v>
      </c>
      <c r="E1942" s="26" t="n">
        <v>64</v>
      </c>
      <c r="F1942" s="26" t="n">
        <v>45</v>
      </c>
      <c r="G1942" s="26" t="n">
        <f aca="false">+(E1942+F1942)/2</f>
        <v>54.5</v>
      </c>
    </row>
    <row r="1943" customFormat="false" ht="12.75" hidden="false" customHeight="false" outlineLevel="0" collapsed="false">
      <c r="B1943" s="26" t="n">
        <v>1995</v>
      </c>
      <c r="C1943" s="26" t="n">
        <v>4</v>
      </c>
      <c r="D1943" s="26" t="n">
        <v>24</v>
      </c>
      <c r="E1943" s="26" t="n">
        <v>63</v>
      </c>
      <c r="F1943" s="26" t="n">
        <v>43</v>
      </c>
      <c r="G1943" s="26" t="n">
        <f aca="false">+(E1943+F1943)/2</f>
        <v>53</v>
      </c>
    </row>
    <row r="1944" customFormat="false" ht="12.75" hidden="false" customHeight="false" outlineLevel="0" collapsed="false">
      <c r="B1944" s="26" t="n">
        <v>1995</v>
      </c>
      <c r="C1944" s="26" t="n">
        <v>4</v>
      </c>
      <c r="D1944" s="26" t="n">
        <v>25</v>
      </c>
      <c r="E1944" s="26" t="n">
        <v>69</v>
      </c>
      <c r="F1944" s="26" t="n">
        <v>46</v>
      </c>
      <c r="G1944" s="26" t="n">
        <f aca="false">+(E1944+F1944)/2</f>
        <v>57.5</v>
      </c>
    </row>
    <row r="1945" customFormat="false" ht="12.75" hidden="false" customHeight="false" outlineLevel="0" collapsed="false">
      <c r="B1945" s="26" t="n">
        <v>1995</v>
      </c>
      <c r="C1945" s="26" t="n">
        <v>4</v>
      </c>
      <c r="D1945" s="26" t="n">
        <v>26</v>
      </c>
      <c r="E1945" s="26" t="n">
        <v>68</v>
      </c>
      <c r="F1945" s="26" t="n">
        <v>49</v>
      </c>
      <c r="G1945" s="26" t="n">
        <f aca="false">+(E1945+F1945)/2</f>
        <v>58.5</v>
      </c>
    </row>
    <row r="1946" customFormat="false" ht="12.75" hidden="false" customHeight="false" outlineLevel="0" collapsed="false">
      <c r="B1946" s="26" t="n">
        <v>1995</v>
      </c>
      <c r="C1946" s="26" t="n">
        <v>4</v>
      </c>
      <c r="D1946" s="26" t="n">
        <v>27</v>
      </c>
      <c r="E1946" s="26" t="n">
        <v>73</v>
      </c>
      <c r="F1946" s="26" t="n">
        <v>53</v>
      </c>
      <c r="G1946" s="26" t="n">
        <f aca="false">+(E1946+F1946)/2</f>
        <v>63</v>
      </c>
    </row>
    <row r="1947" customFormat="false" ht="12.75" hidden="false" customHeight="false" outlineLevel="0" collapsed="false">
      <c r="B1947" s="26" t="n">
        <v>1995</v>
      </c>
      <c r="C1947" s="26" t="n">
        <v>4</v>
      </c>
      <c r="D1947" s="26" t="n">
        <v>28</v>
      </c>
      <c r="E1947" s="26" t="n">
        <v>72</v>
      </c>
      <c r="F1947" s="26" t="n">
        <v>56</v>
      </c>
      <c r="G1947" s="26" t="n">
        <f aca="false">+(E1947+F1947)/2</f>
        <v>64</v>
      </c>
    </row>
    <row r="1948" customFormat="false" ht="12.75" hidden="false" customHeight="false" outlineLevel="0" collapsed="false">
      <c r="B1948" s="26" t="n">
        <v>1995</v>
      </c>
      <c r="C1948" s="26" t="n">
        <v>4</v>
      </c>
      <c r="D1948" s="26" t="n">
        <v>29</v>
      </c>
      <c r="E1948" s="26" t="n">
        <v>65</v>
      </c>
      <c r="F1948" s="26" t="n">
        <v>50</v>
      </c>
      <c r="G1948" s="26" t="n">
        <f aca="false">+(E1948+F1948)/2</f>
        <v>57.5</v>
      </c>
    </row>
    <row r="1949" customFormat="false" ht="12.75" hidden="false" customHeight="false" outlineLevel="0" collapsed="false">
      <c r="B1949" s="26" t="n">
        <v>1995</v>
      </c>
      <c r="C1949" s="26" t="n">
        <v>4</v>
      </c>
      <c r="D1949" s="26" t="n">
        <v>30</v>
      </c>
      <c r="E1949" s="26" t="n">
        <v>57</v>
      </c>
      <c r="F1949" s="26" t="n">
        <v>46</v>
      </c>
      <c r="G1949" s="26" t="n">
        <f aca="false">+(E1949+F1949)/2</f>
        <v>51.5</v>
      </c>
    </row>
    <row r="1950" customFormat="false" ht="12.75" hidden="false" customHeight="false" outlineLevel="0" collapsed="false">
      <c r="B1950" s="26" t="n">
        <v>1995</v>
      </c>
      <c r="C1950" s="26" t="n">
        <v>5</v>
      </c>
      <c r="D1950" s="26" t="n">
        <v>1</v>
      </c>
      <c r="E1950" s="26" t="n">
        <v>62</v>
      </c>
      <c r="F1950" s="26" t="n">
        <v>44</v>
      </c>
      <c r="G1950" s="26" t="n">
        <f aca="false">+(E1950+F1950)/2</f>
        <v>53</v>
      </c>
    </row>
    <row r="1951" customFormat="false" ht="12.75" hidden="false" customHeight="false" outlineLevel="0" collapsed="false">
      <c r="B1951" s="26" t="n">
        <v>1995</v>
      </c>
      <c r="C1951" s="26" t="n">
        <v>5</v>
      </c>
      <c r="D1951" s="26" t="n">
        <v>2</v>
      </c>
      <c r="E1951" s="26" t="n">
        <v>52</v>
      </c>
      <c r="F1951" s="26" t="n">
        <v>45</v>
      </c>
      <c r="G1951" s="26" t="n">
        <f aca="false">+(E1951+F1951)/2</f>
        <v>48.5</v>
      </c>
    </row>
    <row r="1952" customFormat="false" ht="12.75" hidden="false" customHeight="false" outlineLevel="0" collapsed="false">
      <c r="B1952" s="26" t="n">
        <v>1995</v>
      </c>
      <c r="C1952" s="26" t="n">
        <v>5</v>
      </c>
      <c r="D1952" s="26" t="n">
        <v>3</v>
      </c>
      <c r="E1952" s="26" t="n">
        <v>73</v>
      </c>
      <c r="F1952" s="26" t="n">
        <v>46</v>
      </c>
      <c r="G1952" s="26" t="n">
        <f aca="false">+(E1952+F1952)/2</f>
        <v>59.5</v>
      </c>
    </row>
    <row r="1953" customFormat="false" ht="12.75" hidden="false" customHeight="false" outlineLevel="0" collapsed="false">
      <c r="B1953" s="26" t="n">
        <v>1995</v>
      </c>
      <c r="C1953" s="26" t="n">
        <v>5</v>
      </c>
      <c r="D1953" s="26" t="n">
        <v>4</v>
      </c>
      <c r="E1953" s="26" t="n">
        <v>72</v>
      </c>
      <c r="F1953" s="26" t="n">
        <v>56</v>
      </c>
      <c r="G1953" s="26" t="n">
        <f aca="false">+(E1953+F1953)/2</f>
        <v>64</v>
      </c>
    </row>
    <row r="1954" customFormat="false" ht="12.75" hidden="false" customHeight="false" outlineLevel="0" collapsed="false">
      <c r="B1954" s="26" t="n">
        <v>1995</v>
      </c>
      <c r="C1954" s="26" t="n">
        <v>5</v>
      </c>
      <c r="D1954" s="26" t="n">
        <v>5</v>
      </c>
      <c r="E1954" s="26" t="n">
        <v>62</v>
      </c>
      <c r="F1954" s="26" t="n">
        <v>54</v>
      </c>
      <c r="G1954" s="26" t="n">
        <f aca="false">+(E1954+F1954)/2</f>
        <v>58</v>
      </c>
    </row>
    <row r="1955" customFormat="false" ht="12.75" hidden="false" customHeight="false" outlineLevel="0" collapsed="false">
      <c r="B1955" s="26" t="n">
        <v>1995</v>
      </c>
      <c r="C1955" s="26" t="n">
        <v>5</v>
      </c>
      <c r="D1955" s="26" t="n">
        <v>6</v>
      </c>
      <c r="E1955" s="26" t="n">
        <v>67</v>
      </c>
      <c r="F1955" s="26" t="n">
        <v>52</v>
      </c>
      <c r="G1955" s="26" t="n">
        <f aca="false">+(E1955+F1955)/2</f>
        <v>59.5</v>
      </c>
    </row>
    <row r="1956" customFormat="false" ht="12.75" hidden="false" customHeight="false" outlineLevel="0" collapsed="false">
      <c r="B1956" s="26" t="n">
        <v>1995</v>
      </c>
      <c r="C1956" s="26" t="n">
        <v>5</v>
      </c>
      <c r="D1956" s="26" t="n">
        <v>7</v>
      </c>
      <c r="E1956" s="26" t="n">
        <v>68</v>
      </c>
      <c r="F1956" s="26" t="n">
        <v>48</v>
      </c>
      <c r="G1956" s="26" t="n">
        <f aca="false">+(E1956+F1956)/2</f>
        <v>58</v>
      </c>
    </row>
    <row r="1957" customFormat="false" ht="12.75" hidden="false" customHeight="false" outlineLevel="0" collapsed="false">
      <c r="B1957" s="26" t="n">
        <v>1995</v>
      </c>
      <c r="C1957" s="26" t="n">
        <v>5</v>
      </c>
      <c r="D1957" s="26" t="n">
        <v>8</v>
      </c>
      <c r="E1957" s="26" t="n">
        <v>67</v>
      </c>
      <c r="F1957" s="26" t="n">
        <v>45</v>
      </c>
      <c r="G1957" s="26" t="n">
        <f aca="false">+(E1957+F1957)/2</f>
        <v>56</v>
      </c>
    </row>
    <row r="1958" customFormat="false" ht="12.75" hidden="false" customHeight="false" outlineLevel="0" collapsed="false">
      <c r="B1958" s="26" t="n">
        <v>1995</v>
      </c>
      <c r="C1958" s="26" t="n">
        <v>5</v>
      </c>
      <c r="D1958" s="26" t="n">
        <v>9</v>
      </c>
      <c r="E1958" s="26" t="n">
        <v>72</v>
      </c>
      <c r="F1958" s="26" t="n">
        <v>52</v>
      </c>
      <c r="G1958" s="26" t="n">
        <f aca="false">+(E1958+F1958)/2</f>
        <v>62</v>
      </c>
    </row>
    <row r="1959" customFormat="false" ht="12.75" hidden="false" customHeight="false" outlineLevel="0" collapsed="false">
      <c r="B1959" s="26" t="n">
        <v>1995</v>
      </c>
      <c r="C1959" s="26" t="n">
        <v>5</v>
      </c>
      <c r="D1959" s="26" t="n">
        <v>10</v>
      </c>
      <c r="E1959" s="26" t="n">
        <v>59</v>
      </c>
      <c r="F1959" s="26" t="n">
        <v>49</v>
      </c>
      <c r="G1959" s="26" t="n">
        <f aca="false">+(E1959+F1959)/2</f>
        <v>54</v>
      </c>
    </row>
    <row r="1960" customFormat="false" ht="12.75" hidden="false" customHeight="false" outlineLevel="0" collapsed="false">
      <c r="B1960" s="26" t="n">
        <v>1995</v>
      </c>
      <c r="C1960" s="26" t="n">
        <v>5</v>
      </c>
      <c r="D1960" s="26" t="n">
        <v>11</v>
      </c>
      <c r="E1960" s="26" t="n">
        <v>57</v>
      </c>
      <c r="F1960" s="26" t="n">
        <v>48</v>
      </c>
      <c r="G1960" s="26" t="n">
        <f aca="false">+(E1960+F1960)/2</f>
        <v>52.5</v>
      </c>
    </row>
    <row r="1961" customFormat="false" ht="12.75" hidden="false" customHeight="false" outlineLevel="0" collapsed="false">
      <c r="B1961" s="26" t="n">
        <v>1995</v>
      </c>
      <c r="C1961" s="26" t="n">
        <v>5</v>
      </c>
      <c r="D1961" s="26" t="n">
        <v>12</v>
      </c>
      <c r="E1961" s="26" t="n">
        <v>62</v>
      </c>
      <c r="F1961" s="26" t="n">
        <v>54</v>
      </c>
      <c r="G1961" s="26" t="n">
        <f aca="false">+(E1961+F1961)/2</f>
        <v>58</v>
      </c>
    </row>
    <row r="1962" customFormat="false" ht="12.75" hidden="false" customHeight="false" outlineLevel="0" collapsed="false">
      <c r="B1962" s="26" t="n">
        <v>1995</v>
      </c>
      <c r="C1962" s="26" t="n">
        <v>5</v>
      </c>
      <c r="D1962" s="26" t="n">
        <v>13</v>
      </c>
      <c r="E1962" s="26" t="n">
        <v>72</v>
      </c>
      <c r="F1962" s="26" t="n">
        <v>55</v>
      </c>
      <c r="G1962" s="26" t="n">
        <f aca="false">+(E1962+F1962)/2</f>
        <v>63.5</v>
      </c>
    </row>
    <row r="1963" customFormat="false" ht="12.75" hidden="false" customHeight="false" outlineLevel="0" collapsed="false">
      <c r="B1963" s="26" t="n">
        <v>1995</v>
      </c>
      <c r="C1963" s="26" t="n">
        <v>5</v>
      </c>
      <c r="D1963" s="26" t="n">
        <v>14</v>
      </c>
      <c r="E1963" s="26" t="n">
        <v>66</v>
      </c>
      <c r="F1963" s="26" t="n">
        <v>51</v>
      </c>
      <c r="G1963" s="26" t="n">
        <f aca="false">+(E1963+F1963)/2</f>
        <v>58.5</v>
      </c>
    </row>
    <row r="1964" customFormat="false" ht="12.75" hidden="false" customHeight="false" outlineLevel="0" collapsed="false">
      <c r="B1964" s="26" t="n">
        <v>1995</v>
      </c>
      <c r="C1964" s="26" t="n">
        <v>5</v>
      </c>
      <c r="D1964" s="26" t="n">
        <v>15</v>
      </c>
      <c r="E1964" s="26" t="n">
        <v>70</v>
      </c>
      <c r="F1964" s="26" t="n">
        <v>52</v>
      </c>
      <c r="G1964" s="26" t="n">
        <f aca="false">+(E1964+F1964)/2</f>
        <v>61</v>
      </c>
    </row>
    <row r="1965" customFormat="false" ht="12.75" hidden="false" customHeight="false" outlineLevel="0" collapsed="false">
      <c r="B1965" s="26" t="n">
        <v>1995</v>
      </c>
      <c r="C1965" s="26" t="n">
        <v>5</v>
      </c>
      <c r="D1965" s="26" t="n">
        <v>16</v>
      </c>
      <c r="E1965" s="26" t="n">
        <v>80</v>
      </c>
      <c r="F1965" s="26" t="n">
        <v>51</v>
      </c>
      <c r="G1965" s="26" t="n">
        <f aca="false">+(E1965+F1965)/2</f>
        <v>65.5</v>
      </c>
    </row>
    <row r="1966" customFormat="false" ht="12.75" hidden="false" customHeight="false" outlineLevel="0" collapsed="false">
      <c r="B1966" s="26" t="n">
        <v>1995</v>
      </c>
      <c r="C1966" s="26" t="n">
        <v>5</v>
      </c>
      <c r="D1966" s="26" t="n">
        <v>17</v>
      </c>
      <c r="E1966" s="26" t="n">
        <v>66</v>
      </c>
      <c r="F1966" s="26" t="n">
        <v>54</v>
      </c>
      <c r="G1966" s="26" t="n">
        <f aca="false">+(E1966+F1966)/2</f>
        <v>60</v>
      </c>
    </row>
    <row r="1967" customFormat="false" ht="12.75" hidden="false" customHeight="false" outlineLevel="0" collapsed="false">
      <c r="B1967" s="26" t="n">
        <v>1995</v>
      </c>
      <c r="C1967" s="26" t="n">
        <v>5</v>
      </c>
      <c r="D1967" s="26" t="n">
        <v>18</v>
      </c>
      <c r="E1967" s="26" t="n">
        <v>75</v>
      </c>
      <c r="F1967" s="26" t="n">
        <v>58</v>
      </c>
      <c r="G1967" s="26" t="n">
        <f aca="false">+(E1967+F1967)/2</f>
        <v>66.5</v>
      </c>
    </row>
    <row r="1968" customFormat="false" ht="12.75" hidden="false" customHeight="false" outlineLevel="0" collapsed="false">
      <c r="B1968" s="26" t="n">
        <v>1995</v>
      </c>
      <c r="C1968" s="26" t="n">
        <v>5</v>
      </c>
      <c r="D1968" s="26" t="n">
        <v>19</v>
      </c>
      <c r="E1968" s="26" t="n">
        <v>58</v>
      </c>
      <c r="F1968" s="26" t="n">
        <v>54</v>
      </c>
      <c r="G1968" s="26" t="n">
        <f aca="false">+(E1968+F1968)/2</f>
        <v>56</v>
      </c>
    </row>
    <row r="1969" customFormat="false" ht="12.75" hidden="false" customHeight="false" outlineLevel="0" collapsed="false">
      <c r="B1969" s="26" t="n">
        <v>1995</v>
      </c>
      <c r="C1969" s="26" t="n">
        <v>5</v>
      </c>
      <c r="D1969" s="26" t="n">
        <v>20</v>
      </c>
      <c r="E1969" s="26" t="n">
        <v>77</v>
      </c>
      <c r="F1969" s="26" t="n">
        <v>54</v>
      </c>
      <c r="G1969" s="26" t="n">
        <f aca="false">+(E1969+F1969)/2</f>
        <v>65.5</v>
      </c>
    </row>
    <row r="1970" customFormat="false" ht="12.75" hidden="false" customHeight="false" outlineLevel="0" collapsed="false">
      <c r="B1970" s="26" t="n">
        <v>1995</v>
      </c>
      <c r="C1970" s="26" t="n">
        <v>5</v>
      </c>
      <c r="D1970" s="26" t="n">
        <v>21</v>
      </c>
      <c r="E1970" s="26" t="n">
        <v>82</v>
      </c>
      <c r="F1970" s="26" t="n">
        <v>58</v>
      </c>
      <c r="G1970" s="26" t="n">
        <f aca="false">+(E1970+F1970)/2</f>
        <v>70</v>
      </c>
    </row>
    <row r="1971" customFormat="false" ht="12.75" hidden="false" customHeight="false" outlineLevel="0" collapsed="false">
      <c r="B1971" s="26" t="n">
        <v>1995</v>
      </c>
      <c r="C1971" s="26" t="n">
        <v>5</v>
      </c>
      <c r="D1971" s="26" t="n">
        <v>22</v>
      </c>
      <c r="E1971" s="26" t="n">
        <v>76</v>
      </c>
      <c r="F1971" s="26" t="n">
        <v>61</v>
      </c>
      <c r="G1971" s="26" t="n">
        <f aca="false">+(E1971+F1971)/2</f>
        <v>68.5</v>
      </c>
    </row>
    <row r="1972" customFormat="false" ht="12.75" hidden="false" customHeight="false" outlineLevel="0" collapsed="false">
      <c r="B1972" s="26" t="n">
        <v>1995</v>
      </c>
      <c r="C1972" s="26" t="n">
        <v>5</v>
      </c>
      <c r="D1972" s="26" t="n">
        <v>23</v>
      </c>
      <c r="E1972" s="26" t="n">
        <v>74</v>
      </c>
      <c r="F1972" s="26" t="n">
        <v>56</v>
      </c>
      <c r="G1972" s="26" t="n">
        <f aca="false">+(E1972+F1972)/2</f>
        <v>65</v>
      </c>
    </row>
    <row r="1973" customFormat="false" ht="12.75" hidden="false" customHeight="false" outlineLevel="0" collapsed="false">
      <c r="B1973" s="26" t="n">
        <v>1995</v>
      </c>
      <c r="C1973" s="26" t="n">
        <v>5</v>
      </c>
      <c r="D1973" s="26" t="n">
        <v>24</v>
      </c>
      <c r="E1973" s="26" t="n">
        <v>87</v>
      </c>
      <c r="F1973" s="26" t="n">
        <v>63</v>
      </c>
      <c r="G1973" s="26" t="n">
        <f aca="false">+(E1973+F1973)/2</f>
        <v>75</v>
      </c>
    </row>
    <row r="1974" customFormat="false" ht="12.75" hidden="false" customHeight="false" outlineLevel="0" collapsed="false">
      <c r="B1974" s="26" t="n">
        <v>1995</v>
      </c>
      <c r="C1974" s="26" t="n">
        <v>5</v>
      </c>
      <c r="D1974" s="26" t="n">
        <v>25</v>
      </c>
      <c r="E1974" s="26" t="n">
        <v>72</v>
      </c>
      <c r="F1974" s="26" t="n">
        <v>57</v>
      </c>
      <c r="G1974" s="26" t="n">
        <f aca="false">+(E1974+F1974)/2</f>
        <v>64.5</v>
      </c>
    </row>
    <row r="1975" customFormat="false" ht="12.75" hidden="false" customHeight="false" outlineLevel="0" collapsed="false">
      <c r="B1975" s="26" t="n">
        <v>1995</v>
      </c>
      <c r="C1975" s="26" t="n">
        <v>5</v>
      </c>
      <c r="D1975" s="26" t="n">
        <v>26</v>
      </c>
      <c r="E1975" s="26" t="n">
        <v>62</v>
      </c>
      <c r="F1975" s="26" t="n">
        <v>54</v>
      </c>
      <c r="G1975" s="26" t="n">
        <f aca="false">+(E1975+F1975)/2</f>
        <v>58</v>
      </c>
    </row>
    <row r="1976" customFormat="false" ht="12.75" hidden="false" customHeight="false" outlineLevel="0" collapsed="false">
      <c r="B1976" s="26" t="n">
        <v>1995</v>
      </c>
      <c r="C1976" s="26" t="n">
        <v>5</v>
      </c>
      <c r="D1976" s="26" t="n">
        <v>27</v>
      </c>
      <c r="E1976" s="26" t="n">
        <v>77</v>
      </c>
      <c r="F1976" s="26" t="n">
        <v>56</v>
      </c>
      <c r="G1976" s="26" t="n">
        <f aca="false">+(E1976+F1976)/2</f>
        <v>66.5</v>
      </c>
    </row>
    <row r="1977" customFormat="false" ht="12.75" hidden="false" customHeight="false" outlineLevel="0" collapsed="false">
      <c r="B1977" s="26" t="n">
        <v>1995</v>
      </c>
      <c r="C1977" s="26" t="n">
        <v>5</v>
      </c>
      <c r="D1977" s="26" t="n">
        <v>28</v>
      </c>
      <c r="E1977" s="26" t="n">
        <v>68</v>
      </c>
      <c r="F1977" s="26" t="n">
        <v>55</v>
      </c>
      <c r="G1977" s="26" t="n">
        <f aca="false">+(E1977+F1977)/2</f>
        <v>61.5</v>
      </c>
    </row>
    <row r="1978" customFormat="false" ht="12.75" hidden="false" customHeight="false" outlineLevel="0" collapsed="false">
      <c r="B1978" s="26" t="n">
        <v>1995</v>
      </c>
      <c r="C1978" s="26" t="n">
        <v>5</v>
      </c>
      <c r="D1978" s="26" t="n">
        <v>29</v>
      </c>
      <c r="E1978" s="26" t="n">
        <v>80</v>
      </c>
      <c r="F1978" s="26" t="n">
        <v>58</v>
      </c>
      <c r="G1978" s="26" t="n">
        <f aca="false">+(E1978+F1978)/2</f>
        <v>69</v>
      </c>
    </row>
    <row r="1979" customFormat="false" ht="12.75" hidden="false" customHeight="false" outlineLevel="0" collapsed="false">
      <c r="B1979" s="26" t="n">
        <v>1995</v>
      </c>
      <c r="C1979" s="26" t="n">
        <v>5</v>
      </c>
      <c r="D1979" s="26" t="n">
        <v>30</v>
      </c>
      <c r="E1979" s="26" t="n">
        <v>72</v>
      </c>
      <c r="F1979" s="26" t="n">
        <v>62</v>
      </c>
      <c r="G1979" s="26" t="n">
        <f aca="false">+(E1979+F1979)/2</f>
        <v>67</v>
      </c>
    </row>
    <row r="1980" customFormat="false" ht="12.75" hidden="false" customHeight="false" outlineLevel="0" collapsed="false">
      <c r="B1980" s="26" t="n">
        <v>1995</v>
      </c>
      <c r="C1980" s="26" t="n">
        <v>5</v>
      </c>
      <c r="D1980" s="26" t="n">
        <v>31</v>
      </c>
      <c r="E1980" s="26" t="n">
        <v>86</v>
      </c>
      <c r="F1980" s="26" t="n">
        <v>62</v>
      </c>
      <c r="G1980" s="26" t="n">
        <f aca="false">+(E1980+F1980)/2</f>
        <v>74</v>
      </c>
    </row>
    <row r="1981" customFormat="false" ht="12.75" hidden="false" customHeight="false" outlineLevel="0" collapsed="false">
      <c r="B1981" s="26" t="n">
        <v>1995</v>
      </c>
      <c r="C1981" s="26" t="n">
        <v>6</v>
      </c>
      <c r="D1981" s="26" t="n">
        <v>1</v>
      </c>
      <c r="E1981" s="26" t="n">
        <v>86</v>
      </c>
      <c r="F1981" s="26" t="n">
        <v>68</v>
      </c>
      <c r="G1981" s="26" t="n">
        <f aca="false">+(E1981+F1981)/2</f>
        <v>77</v>
      </c>
    </row>
    <row r="1982" customFormat="false" ht="12.75" hidden="false" customHeight="false" outlineLevel="0" collapsed="false">
      <c r="B1982" s="26" t="n">
        <v>1995</v>
      </c>
      <c r="C1982" s="26" t="n">
        <v>6</v>
      </c>
      <c r="D1982" s="26" t="n">
        <v>2</v>
      </c>
      <c r="E1982" s="26" t="n">
        <v>78</v>
      </c>
      <c r="F1982" s="26" t="n">
        <v>66</v>
      </c>
      <c r="G1982" s="26" t="n">
        <f aca="false">+(E1982+F1982)/2</f>
        <v>72</v>
      </c>
    </row>
    <row r="1983" customFormat="false" ht="12.75" hidden="false" customHeight="false" outlineLevel="0" collapsed="false">
      <c r="B1983" s="26" t="n">
        <v>1995</v>
      </c>
      <c r="C1983" s="26" t="n">
        <v>6</v>
      </c>
      <c r="D1983" s="26" t="n">
        <v>3</v>
      </c>
      <c r="E1983" s="26" t="n">
        <v>83</v>
      </c>
      <c r="F1983" s="26" t="n">
        <v>66</v>
      </c>
      <c r="G1983" s="26" t="n">
        <f aca="false">+(E1983+F1983)/2</f>
        <v>74.5</v>
      </c>
    </row>
    <row r="1984" customFormat="false" ht="12.75" hidden="false" customHeight="false" outlineLevel="0" collapsed="false">
      <c r="B1984" s="26" t="n">
        <v>1995</v>
      </c>
      <c r="C1984" s="26" t="n">
        <v>6</v>
      </c>
      <c r="D1984" s="26" t="n">
        <v>4</v>
      </c>
      <c r="E1984" s="26" t="n">
        <v>81</v>
      </c>
      <c r="F1984" s="26" t="n">
        <v>65</v>
      </c>
      <c r="G1984" s="26" t="n">
        <f aca="false">+(E1984+F1984)/2</f>
        <v>73</v>
      </c>
    </row>
    <row r="1985" customFormat="false" ht="12.75" hidden="false" customHeight="false" outlineLevel="0" collapsed="false">
      <c r="B1985" s="26" t="n">
        <v>1995</v>
      </c>
      <c r="C1985" s="26" t="n">
        <v>6</v>
      </c>
      <c r="D1985" s="26" t="n">
        <v>5</v>
      </c>
      <c r="E1985" s="26" t="n">
        <v>83</v>
      </c>
      <c r="F1985" s="26" t="n">
        <v>63</v>
      </c>
      <c r="G1985" s="26" t="n">
        <f aca="false">+(E1985+F1985)/2</f>
        <v>73</v>
      </c>
    </row>
    <row r="1986" customFormat="false" ht="12.75" hidden="false" customHeight="false" outlineLevel="0" collapsed="false">
      <c r="B1986" s="26" t="n">
        <v>1995</v>
      </c>
      <c r="C1986" s="26" t="n">
        <v>6</v>
      </c>
      <c r="D1986" s="26" t="n">
        <v>6</v>
      </c>
      <c r="E1986" s="26" t="n">
        <v>82</v>
      </c>
      <c r="F1986" s="26" t="n">
        <v>66</v>
      </c>
      <c r="G1986" s="26" t="n">
        <f aca="false">+(E1986+F1986)/2</f>
        <v>74</v>
      </c>
    </row>
    <row r="1987" customFormat="false" ht="12.75" hidden="false" customHeight="false" outlineLevel="0" collapsed="false">
      <c r="B1987" s="26" t="n">
        <v>1995</v>
      </c>
      <c r="C1987" s="26" t="n">
        <v>6</v>
      </c>
      <c r="D1987" s="26" t="n">
        <v>7</v>
      </c>
      <c r="E1987" s="26" t="n">
        <v>87</v>
      </c>
      <c r="F1987" s="26" t="n">
        <v>65</v>
      </c>
      <c r="G1987" s="26" t="n">
        <f aca="false">+(E1987+F1987)/2</f>
        <v>76</v>
      </c>
    </row>
    <row r="1988" customFormat="false" ht="12.75" hidden="false" customHeight="false" outlineLevel="0" collapsed="false">
      <c r="B1988" s="26" t="n">
        <v>1995</v>
      </c>
      <c r="C1988" s="26" t="n">
        <v>6</v>
      </c>
      <c r="D1988" s="26" t="n">
        <v>8</v>
      </c>
      <c r="E1988" s="26" t="n">
        <v>86</v>
      </c>
      <c r="F1988" s="26" t="n">
        <v>62</v>
      </c>
      <c r="G1988" s="26" t="n">
        <f aca="false">+(E1988+F1988)/2</f>
        <v>74</v>
      </c>
    </row>
    <row r="1989" customFormat="false" ht="12.75" hidden="false" customHeight="false" outlineLevel="0" collapsed="false">
      <c r="B1989" s="26" t="n">
        <v>1995</v>
      </c>
      <c r="C1989" s="26" t="n">
        <v>6</v>
      </c>
      <c r="D1989" s="26" t="n">
        <v>9</v>
      </c>
      <c r="E1989" s="26" t="n">
        <v>74</v>
      </c>
      <c r="F1989" s="26" t="n">
        <v>59</v>
      </c>
      <c r="G1989" s="26" t="n">
        <f aca="false">+(E1989+F1989)/2</f>
        <v>66.5</v>
      </c>
    </row>
    <row r="1990" customFormat="false" ht="12.75" hidden="false" customHeight="false" outlineLevel="0" collapsed="false">
      <c r="B1990" s="26" t="n">
        <v>1995</v>
      </c>
      <c r="C1990" s="26" t="n">
        <v>6</v>
      </c>
      <c r="D1990" s="26" t="n">
        <v>10</v>
      </c>
      <c r="E1990" s="26" t="n">
        <v>74</v>
      </c>
      <c r="F1990" s="26" t="n">
        <v>62</v>
      </c>
      <c r="G1990" s="26" t="n">
        <f aca="false">+(E1990+F1990)/2</f>
        <v>68</v>
      </c>
    </row>
    <row r="1991" customFormat="false" ht="12.75" hidden="false" customHeight="false" outlineLevel="0" collapsed="false">
      <c r="B1991" s="26" t="n">
        <v>1995</v>
      </c>
      <c r="C1991" s="26" t="n">
        <v>6</v>
      </c>
      <c r="D1991" s="26" t="n">
        <v>11</v>
      </c>
      <c r="E1991" s="26" t="n">
        <v>82</v>
      </c>
      <c r="F1991" s="26" t="n">
        <v>62</v>
      </c>
      <c r="G1991" s="26" t="n">
        <f aca="false">+(E1991+F1991)/2</f>
        <v>72</v>
      </c>
    </row>
    <row r="1992" customFormat="false" ht="12.75" hidden="false" customHeight="false" outlineLevel="0" collapsed="false">
      <c r="B1992" s="26" t="n">
        <v>1995</v>
      </c>
      <c r="C1992" s="26" t="n">
        <v>6</v>
      </c>
      <c r="D1992" s="26" t="n">
        <v>12</v>
      </c>
      <c r="E1992" s="26" t="n">
        <v>71</v>
      </c>
      <c r="F1992" s="26" t="n">
        <v>58</v>
      </c>
      <c r="G1992" s="26" t="n">
        <f aca="false">+(E1992+F1992)/2</f>
        <v>64.5</v>
      </c>
    </row>
    <row r="1993" customFormat="false" ht="12.75" hidden="false" customHeight="false" outlineLevel="0" collapsed="false">
      <c r="B1993" s="26" t="n">
        <v>1995</v>
      </c>
      <c r="C1993" s="26" t="n">
        <v>6</v>
      </c>
      <c r="D1993" s="26" t="n">
        <v>13</v>
      </c>
      <c r="E1993" s="26" t="n">
        <v>70</v>
      </c>
      <c r="F1993" s="26" t="n">
        <v>58</v>
      </c>
      <c r="G1993" s="26" t="n">
        <f aca="false">+(E1993+F1993)/2</f>
        <v>64</v>
      </c>
    </row>
    <row r="1994" customFormat="false" ht="12.75" hidden="false" customHeight="false" outlineLevel="0" collapsed="false">
      <c r="B1994" s="26" t="n">
        <v>1995</v>
      </c>
      <c r="C1994" s="26" t="n">
        <v>6</v>
      </c>
      <c r="D1994" s="26" t="n">
        <v>14</v>
      </c>
      <c r="E1994" s="26" t="n">
        <v>74</v>
      </c>
      <c r="F1994" s="26" t="n">
        <v>61</v>
      </c>
      <c r="G1994" s="26" t="n">
        <f aca="false">+(E1994+F1994)/2</f>
        <v>67.5</v>
      </c>
    </row>
    <row r="1995" customFormat="false" ht="12.75" hidden="false" customHeight="false" outlineLevel="0" collapsed="false">
      <c r="B1995" s="26" t="n">
        <v>1995</v>
      </c>
      <c r="C1995" s="26" t="n">
        <v>6</v>
      </c>
      <c r="D1995" s="26" t="n">
        <v>15</v>
      </c>
      <c r="E1995" s="26" t="n">
        <v>81</v>
      </c>
      <c r="F1995" s="26" t="n">
        <v>60</v>
      </c>
      <c r="G1995" s="26" t="n">
        <f aca="false">+(E1995+F1995)/2</f>
        <v>70.5</v>
      </c>
    </row>
    <row r="1996" customFormat="false" ht="12.75" hidden="false" customHeight="false" outlineLevel="0" collapsed="false">
      <c r="B1996" s="26" t="n">
        <v>1995</v>
      </c>
      <c r="C1996" s="26" t="n">
        <v>6</v>
      </c>
      <c r="D1996" s="26" t="n">
        <v>16</v>
      </c>
      <c r="E1996" s="26" t="n">
        <v>85</v>
      </c>
      <c r="F1996" s="26" t="n">
        <v>62</v>
      </c>
      <c r="G1996" s="26" t="n">
        <f aca="false">+(E1996+F1996)/2</f>
        <v>73.5</v>
      </c>
    </row>
    <row r="1997" customFormat="false" ht="12.75" hidden="false" customHeight="false" outlineLevel="0" collapsed="false">
      <c r="B1997" s="26" t="n">
        <v>1995</v>
      </c>
      <c r="C1997" s="26" t="n">
        <v>6</v>
      </c>
      <c r="D1997" s="26" t="n">
        <v>17</v>
      </c>
      <c r="E1997" s="26" t="n">
        <v>87</v>
      </c>
      <c r="F1997" s="26" t="n">
        <v>66</v>
      </c>
      <c r="G1997" s="26" t="n">
        <f aca="false">+(E1997+F1997)/2</f>
        <v>76.5</v>
      </c>
    </row>
    <row r="1998" customFormat="false" ht="12.75" hidden="false" customHeight="false" outlineLevel="0" collapsed="false">
      <c r="B1998" s="26" t="n">
        <v>1995</v>
      </c>
      <c r="C1998" s="26" t="n">
        <v>6</v>
      </c>
      <c r="D1998" s="26" t="n">
        <v>18</v>
      </c>
      <c r="E1998" s="26" t="n">
        <v>90</v>
      </c>
      <c r="F1998" s="26" t="n">
        <v>68</v>
      </c>
      <c r="G1998" s="26" t="n">
        <f aca="false">+(E1998+F1998)/2</f>
        <v>79</v>
      </c>
    </row>
    <row r="1999" customFormat="false" ht="12.75" hidden="false" customHeight="false" outlineLevel="0" collapsed="false">
      <c r="B1999" s="26" t="n">
        <v>1995</v>
      </c>
      <c r="C1999" s="26" t="n">
        <v>6</v>
      </c>
      <c r="D1999" s="26" t="n">
        <v>19</v>
      </c>
      <c r="E1999" s="26" t="n">
        <v>93</v>
      </c>
      <c r="F1999" s="26" t="n">
        <v>72</v>
      </c>
      <c r="G1999" s="26" t="n">
        <f aca="false">+(E1999+F1999)/2</f>
        <v>82.5</v>
      </c>
    </row>
    <row r="2000" customFormat="false" ht="12.75" hidden="false" customHeight="false" outlineLevel="0" collapsed="false">
      <c r="B2000" s="26" t="n">
        <v>1995</v>
      </c>
      <c r="C2000" s="26" t="n">
        <v>6</v>
      </c>
      <c r="D2000" s="26" t="n">
        <v>20</v>
      </c>
      <c r="E2000" s="26" t="n">
        <v>95</v>
      </c>
      <c r="F2000" s="26" t="n">
        <v>71</v>
      </c>
      <c r="G2000" s="26" t="n">
        <f aca="false">+(E2000+F2000)/2</f>
        <v>83</v>
      </c>
    </row>
    <row r="2001" customFormat="false" ht="12.75" hidden="false" customHeight="false" outlineLevel="0" collapsed="false">
      <c r="B2001" s="26" t="n">
        <v>1995</v>
      </c>
      <c r="C2001" s="26" t="n">
        <v>6</v>
      </c>
      <c r="D2001" s="26" t="n">
        <v>21</v>
      </c>
      <c r="E2001" s="26" t="n">
        <v>74</v>
      </c>
      <c r="F2001" s="26" t="n">
        <v>62</v>
      </c>
      <c r="G2001" s="26" t="n">
        <f aca="false">+(E2001+F2001)/2</f>
        <v>68</v>
      </c>
    </row>
    <row r="2002" customFormat="false" ht="12.75" hidden="false" customHeight="false" outlineLevel="0" collapsed="false">
      <c r="B2002" s="26" t="n">
        <v>1995</v>
      </c>
      <c r="C2002" s="26" t="n">
        <v>6</v>
      </c>
      <c r="D2002" s="26" t="n">
        <v>22</v>
      </c>
      <c r="E2002" s="26" t="n">
        <v>75</v>
      </c>
      <c r="F2002" s="26" t="n">
        <v>61</v>
      </c>
      <c r="G2002" s="26" t="n">
        <f aca="false">+(E2002+F2002)/2</f>
        <v>68</v>
      </c>
    </row>
    <row r="2003" customFormat="false" ht="12.75" hidden="false" customHeight="false" outlineLevel="0" collapsed="false">
      <c r="B2003" s="26" t="n">
        <v>1995</v>
      </c>
      <c r="C2003" s="26" t="n">
        <v>6</v>
      </c>
      <c r="D2003" s="26" t="n">
        <v>23</v>
      </c>
      <c r="E2003" s="26" t="n">
        <v>73</v>
      </c>
      <c r="F2003" s="26" t="n">
        <v>63</v>
      </c>
      <c r="G2003" s="26" t="n">
        <f aca="false">+(E2003+F2003)/2</f>
        <v>68</v>
      </c>
    </row>
    <row r="2004" customFormat="false" ht="12.75" hidden="false" customHeight="false" outlineLevel="0" collapsed="false">
      <c r="B2004" s="26" t="n">
        <v>1995</v>
      </c>
      <c r="C2004" s="26" t="n">
        <v>6</v>
      </c>
      <c r="D2004" s="26" t="n">
        <v>24</v>
      </c>
      <c r="E2004" s="26" t="n">
        <v>75</v>
      </c>
      <c r="F2004" s="26" t="n">
        <v>64</v>
      </c>
      <c r="G2004" s="26" t="n">
        <f aca="false">+(E2004+F2004)/2</f>
        <v>69.5</v>
      </c>
    </row>
    <row r="2005" customFormat="false" ht="12.75" hidden="false" customHeight="false" outlineLevel="0" collapsed="false">
      <c r="B2005" s="26" t="n">
        <v>1995</v>
      </c>
      <c r="C2005" s="26" t="n">
        <v>6</v>
      </c>
      <c r="D2005" s="26" t="n">
        <v>25</v>
      </c>
      <c r="E2005" s="26" t="n">
        <v>80</v>
      </c>
      <c r="F2005" s="26" t="n">
        <v>66</v>
      </c>
      <c r="G2005" s="26" t="n">
        <f aca="false">+(E2005+F2005)/2</f>
        <v>73</v>
      </c>
    </row>
    <row r="2006" customFormat="false" ht="12.75" hidden="false" customHeight="false" outlineLevel="0" collapsed="false">
      <c r="B2006" s="26" t="n">
        <v>1995</v>
      </c>
      <c r="C2006" s="26" t="n">
        <v>6</v>
      </c>
      <c r="D2006" s="26" t="n">
        <v>26</v>
      </c>
      <c r="E2006" s="26" t="n">
        <v>81</v>
      </c>
      <c r="F2006" s="26" t="n">
        <v>69</v>
      </c>
      <c r="G2006" s="26" t="n">
        <f aca="false">+(E2006+F2006)/2</f>
        <v>75</v>
      </c>
    </row>
    <row r="2007" customFormat="false" ht="12.75" hidden="false" customHeight="false" outlineLevel="0" collapsed="false">
      <c r="B2007" s="26" t="n">
        <v>1995</v>
      </c>
      <c r="C2007" s="26" t="n">
        <v>6</v>
      </c>
      <c r="D2007" s="26" t="n">
        <v>27</v>
      </c>
      <c r="E2007" s="26" t="n">
        <v>71</v>
      </c>
      <c r="F2007" s="26" t="n">
        <v>59</v>
      </c>
      <c r="G2007" s="26" t="n">
        <f aca="false">+(E2007+F2007)/2</f>
        <v>65</v>
      </c>
    </row>
    <row r="2008" customFormat="false" ht="12.75" hidden="false" customHeight="false" outlineLevel="0" collapsed="false">
      <c r="B2008" s="26" t="n">
        <v>1995</v>
      </c>
      <c r="C2008" s="26" t="n">
        <v>6</v>
      </c>
      <c r="D2008" s="26" t="n">
        <v>28</v>
      </c>
      <c r="E2008" s="26" t="n">
        <v>74</v>
      </c>
      <c r="F2008" s="26" t="n">
        <v>54</v>
      </c>
      <c r="G2008" s="26" t="n">
        <f aca="false">+(E2008+F2008)/2</f>
        <v>64</v>
      </c>
    </row>
    <row r="2009" customFormat="false" ht="12.75" hidden="false" customHeight="false" outlineLevel="0" collapsed="false">
      <c r="B2009" s="26" t="n">
        <v>1995</v>
      </c>
      <c r="C2009" s="26" t="n">
        <v>6</v>
      </c>
      <c r="D2009" s="26" t="n">
        <v>29</v>
      </c>
      <c r="E2009" s="26" t="n">
        <v>82</v>
      </c>
      <c r="F2009" s="26" t="n">
        <v>57</v>
      </c>
      <c r="G2009" s="26" t="n">
        <f aca="false">+(E2009+F2009)/2</f>
        <v>69.5</v>
      </c>
    </row>
    <row r="2010" customFormat="false" ht="12.75" hidden="false" customHeight="false" outlineLevel="0" collapsed="false">
      <c r="B2010" s="26" t="n">
        <v>1995</v>
      </c>
      <c r="C2010" s="26" t="n">
        <v>6</v>
      </c>
      <c r="D2010" s="26" t="n">
        <v>30</v>
      </c>
      <c r="E2010" s="26" t="n">
        <v>83</v>
      </c>
      <c r="F2010" s="26" t="n">
        <v>64</v>
      </c>
      <c r="G2010" s="26" t="n">
        <f aca="false">+(E2010+F2010)/2</f>
        <v>73.5</v>
      </c>
    </row>
    <row r="2011" customFormat="false" ht="12.75" hidden="false" customHeight="false" outlineLevel="0" collapsed="false">
      <c r="B2011" s="26" t="n">
        <v>1995</v>
      </c>
      <c r="C2011" s="26" t="n">
        <v>7</v>
      </c>
      <c r="D2011" s="26" t="n">
        <v>1</v>
      </c>
      <c r="E2011" s="26" t="n">
        <v>80</v>
      </c>
      <c r="F2011" s="26" t="n">
        <v>69</v>
      </c>
      <c r="G2011" s="26" t="n">
        <f aca="false">+(E2011+F2011)/2</f>
        <v>74.5</v>
      </c>
    </row>
    <row r="2012" customFormat="false" ht="12.75" hidden="false" customHeight="false" outlineLevel="0" collapsed="false">
      <c r="B2012" s="26" t="n">
        <v>1995</v>
      </c>
      <c r="C2012" s="26" t="n">
        <v>7</v>
      </c>
      <c r="D2012" s="26" t="n">
        <v>2</v>
      </c>
      <c r="E2012" s="26" t="n">
        <v>78</v>
      </c>
      <c r="F2012" s="26" t="n">
        <v>66</v>
      </c>
      <c r="G2012" s="26" t="n">
        <f aca="false">+(E2012+F2012)/2</f>
        <v>72</v>
      </c>
    </row>
    <row r="2013" customFormat="false" ht="12.75" hidden="false" customHeight="false" outlineLevel="0" collapsed="false">
      <c r="B2013" s="26" t="n">
        <v>1995</v>
      </c>
      <c r="C2013" s="26" t="n">
        <v>7</v>
      </c>
      <c r="D2013" s="26" t="n">
        <v>3</v>
      </c>
      <c r="E2013" s="26" t="n">
        <v>82</v>
      </c>
      <c r="F2013" s="26" t="n">
        <v>60</v>
      </c>
      <c r="G2013" s="26" t="n">
        <f aca="false">+(E2013+F2013)/2</f>
        <v>71</v>
      </c>
    </row>
    <row r="2014" customFormat="false" ht="12.75" hidden="false" customHeight="false" outlineLevel="0" collapsed="false">
      <c r="B2014" s="26" t="n">
        <v>1995</v>
      </c>
      <c r="C2014" s="26" t="n">
        <v>7</v>
      </c>
      <c r="D2014" s="26" t="n">
        <v>4</v>
      </c>
      <c r="E2014" s="26" t="n">
        <v>86</v>
      </c>
      <c r="F2014" s="26" t="n">
        <v>64</v>
      </c>
      <c r="G2014" s="26" t="n">
        <f aca="false">+(E2014+F2014)/2</f>
        <v>75</v>
      </c>
    </row>
    <row r="2015" customFormat="false" ht="12.75" hidden="false" customHeight="false" outlineLevel="0" collapsed="false">
      <c r="B2015" s="26" t="n">
        <v>1995</v>
      </c>
      <c r="C2015" s="26" t="n">
        <v>7</v>
      </c>
      <c r="D2015" s="26" t="n">
        <v>5</v>
      </c>
      <c r="E2015" s="26" t="n">
        <v>81</v>
      </c>
      <c r="F2015" s="26" t="n">
        <v>71</v>
      </c>
      <c r="G2015" s="26" t="n">
        <f aca="false">+(E2015+F2015)/2</f>
        <v>76</v>
      </c>
    </row>
    <row r="2016" customFormat="false" ht="12.75" hidden="false" customHeight="false" outlineLevel="0" collapsed="false">
      <c r="B2016" s="26" t="n">
        <v>1995</v>
      </c>
      <c r="C2016" s="26" t="n">
        <v>7</v>
      </c>
      <c r="D2016" s="26" t="n">
        <v>6</v>
      </c>
      <c r="E2016" s="26" t="n">
        <v>83</v>
      </c>
      <c r="F2016" s="26" t="n">
        <v>70</v>
      </c>
      <c r="G2016" s="26" t="n">
        <f aca="false">+(E2016+F2016)/2</f>
        <v>76.5</v>
      </c>
    </row>
    <row r="2017" customFormat="false" ht="12.75" hidden="false" customHeight="false" outlineLevel="0" collapsed="false">
      <c r="B2017" s="26" t="n">
        <v>1995</v>
      </c>
      <c r="C2017" s="26" t="n">
        <v>7</v>
      </c>
      <c r="D2017" s="26" t="n">
        <v>7</v>
      </c>
      <c r="E2017" s="26" t="n">
        <v>79</v>
      </c>
      <c r="F2017" s="26" t="n">
        <v>71</v>
      </c>
      <c r="G2017" s="26" t="n">
        <f aca="false">+(E2017+F2017)/2</f>
        <v>75</v>
      </c>
    </row>
    <row r="2018" customFormat="false" ht="12.75" hidden="false" customHeight="false" outlineLevel="0" collapsed="false">
      <c r="B2018" s="26" t="n">
        <v>1995</v>
      </c>
      <c r="C2018" s="26" t="n">
        <v>7</v>
      </c>
      <c r="D2018" s="26" t="n">
        <v>8</v>
      </c>
      <c r="E2018" s="26" t="n">
        <v>86</v>
      </c>
      <c r="F2018" s="26" t="n">
        <v>66</v>
      </c>
      <c r="G2018" s="26" t="n">
        <f aca="false">+(E2018+F2018)/2</f>
        <v>76</v>
      </c>
    </row>
    <row r="2019" customFormat="false" ht="12.75" hidden="false" customHeight="false" outlineLevel="0" collapsed="false">
      <c r="B2019" s="26" t="n">
        <v>1995</v>
      </c>
      <c r="C2019" s="26" t="n">
        <v>7</v>
      </c>
      <c r="D2019" s="26" t="n">
        <v>9</v>
      </c>
      <c r="E2019" s="26" t="n">
        <v>74</v>
      </c>
      <c r="F2019" s="26" t="n">
        <v>61</v>
      </c>
      <c r="G2019" s="26" t="n">
        <f aca="false">+(E2019+F2019)/2</f>
        <v>67.5</v>
      </c>
    </row>
    <row r="2020" customFormat="false" ht="12.75" hidden="false" customHeight="false" outlineLevel="0" collapsed="false">
      <c r="B2020" s="26" t="n">
        <v>1995</v>
      </c>
      <c r="C2020" s="26" t="n">
        <v>7</v>
      </c>
      <c r="D2020" s="26" t="n">
        <v>10</v>
      </c>
      <c r="E2020" s="26" t="n">
        <v>84</v>
      </c>
      <c r="F2020" s="26" t="n">
        <v>65</v>
      </c>
      <c r="G2020" s="26" t="n">
        <f aca="false">+(E2020+F2020)/2</f>
        <v>74.5</v>
      </c>
    </row>
    <row r="2021" customFormat="false" ht="12.75" hidden="false" customHeight="false" outlineLevel="0" collapsed="false">
      <c r="B2021" s="26" t="n">
        <v>1995</v>
      </c>
      <c r="C2021" s="26" t="n">
        <v>7</v>
      </c>
      <c r="D2021" s="26" t="n">
        <v>11</v>
      </c>
      <c r="E2021" s="26" t="n">
        <v>84</v>
      </c>
      <c r="F2021" s="26" t="n">
        <v>64</v>
      </c>
      <c r="G2021" s="26" t="n">
        <f aca="false">+(E2021+F2021)/2</f>
        <v>74</v>
      </c>
    </row>
    <row r="2022" customFormat="false" ht="12.75" hidden="false" customHeight="false" outlineLevel="0" collapsed="false">
      <c r="B2022" s="26" t="n">
        <v>1995</v>
      </c>
      <c r="C2022" s="26" t="n">
        <v>7</v>
      </c>
      <c r="D2022" s="26" t="n">
        <v>12</v>
      </c>
      <c r="E2022" s="26" t="n">
        <v>83</v>
      </c>
      <c r="F2022" s="26" t="n">
        <v>68</v>
      </c>
      <c r="G2022" s="26" t="n">
        <f aca="false">+(E2022+F2022)/2</f>
        <v>75.5</v>
      </c>
    </row>
    <row r="2023" customFormat="false" ht="12.75" hidden="false" customHeight="false" outlineLevel="0" collapsed="false">
      <c r="B2023" s="26" t="n">
        <v>1995</v>
      </c>
      <c r="C2023" s="26" t="n">
        <v>7</v>
      </c>
      <c r="D2023" s="26" t="n">
        <v>13</v>
      </c>
      <c r="E2023" s="26" t="n">
        <v>92</v>
      </c>
      <c r="F2023" s="26" t="n">
        <v>71</v>
      </c>
      <c r="G2023" s="26" t="n">
        <f aca="false">+(E2023+F2023)/2</f>
        <v>81.5</v>
      </c>
    </row>
    <row r="2024" customFormat="false" ht="12.75" hidden="false" customHeight="false" outlineLevel="0" collapsed="false">
      <c r="B2024" s="26" t="n">
        <v>1995</v>
      </c>
      <c r="C2024" s="26" t="n">
        <v>7</v>
      </c>
      <c r="D2024" s="26" t="n">
        <v>14</v>
      </c>
      <c r="E2024" s="26" t="n">
        <v>96</v>
      </c>
      <c r="F2024" s="26" t="n">
        <v>77</v>
      </c>
      <c r="G2024" s="26" t="n">
        <f aca="false">+(E2024+F2024)/2</f>
        <v>86.5</v>
      </c>
    </row>
    <row r="2025" customFormat="false" ht="12.75" hidden="false" customHeight="false" outlineLevel="0" collapsed="false">
      <c r="B2025" s="26" t="n">
        <v>1995</v>
      </c>
      <c r="C2025" s="26" t="n">
        <v>7</v>
      </c>
      <c r="D2025" s="26" t="n">
        <v>15</v>
      </c>
      <c r="E2025" s="26" t="n">
        <v>102</v>
      </c>
      <c r="F2025" s="26" t="n">
        <v>84</v>
      </c>
      <c r="G2025" s="26" t="n">
        <f aca="false">+(E2025+F2025)/2</f>
        <v>93</v>
      </c>
    </row>
    <row r="2026" customFormat="false" ht="12.75" hidden="false" customHeight="false" outlineLevel="0" collapsed="false">
      <c r="B2026" s="26" t="n">
        <v>1995</v>
      </c>
      <c r="C2026" s="26" t="n">
        <v>7</v>
      </c>
      <c r="D2026" s="26" t="n">
        <v>16</v>
      </c>
      <c r="E2026" s="26" t="n">
        <v>86</v>
      </c>
      <c r="F2026" s="26" t="n">
        <v>72</v>
      </c>
      <c r="G2026" s="26" t="n">
        <f aca="false">+(E2026+F2026)/2</f>
        <v>79</v>
      </c>
    </row>
    <row r="2027" customFormat="false" ht="12.75" hidden="false" customHeight="false" outlineLevel="0" collapsed="false">
      <c r="B2027" s="26" t="n">
        <v>1995</v>
      </c>
      <c r="C2027" s="26" t="n">
        <v>7</v>
      </c>
      <c r="D2027" s="26" t="n">
        <v>17</v>
      </c>
      <c r="E2027" s="26" t="n">
        <v>87</v>
      </c>
      <c r="F2027" s="26" t="n">
        <v>69</v>
      </c>
      <c r="G2027" s="26" t="n">
        <f aca="false">+(E2027+F2027)/2</f>
        <v>78</v>
      </c>
    </row>
    <row r="2028" customFormat="false" ht="12.75" hidden="false" customHeight="false" outlineLevel="0" collapsed="false">
      <c r="B2028" s="26" t="n">
        <v>1995</v>
      </c>
      <c r="C2028" s="26" t="n">
        <v>7</v>
      </c>
      <c r="D2028" s="26" t="n">
        <v>18</v>
      </c>
      <c r="E2028" s="26" t="n">
        <v>89</v>
      </c>
      <c r="F2028" s="26" t="n">
        <v>69</v>
      </c>
      <c r="G2028" s="26" t="n">
        <f aca="false">+(E2028+F2028)/2</f>
        <v>79</v>
      </c>
    </row>
    <row r="2029" customFormat="false" ht="12.75" hidden="false" customHeight="false" outlineLevel="0" collapsed="false">
      <c r="B2029" s="26" t="n">
        <v>1995</v>
      </c>
      <c r="C2029" s="26" t="n">
        <v>7</v>
      </c>
      <c r="D2029" s="26" t="n">
        <v>19</v>
      </c>
      <c r="E2029" s="26" t="n">
        <v>90</v>
      </c>
      <c r="F2029" s="26" t="n">
        <v>71</v>
      </c>
      <c r="G2029" s="26" t="n">
        <f aca="false">+(E2029+F2029)/2</f>
        <v>80.5</v>
      </c>
    </row>
    <row r="2030" customFormat="false" ht="12.75" hidden="false" customHeight="false" outlineLevel="0" collapsed="false">
      <c r="B2030" s="26" t="n">
        <v>1995</v>
      </c>
      <c r="C2030" s="26" t="n">
        <v>7</v>
      </c>
      <c r="D2030" s="26" t="n">
        <v>20</v>
      </c>
      <c r="E2030" s="26" t="n">
        <v>88</v>
      </c>
      <c r="F2030" s="26" t="n">
        <v>72</v>
      </c>
      <c r="G2030" s="26" t="n">
        <f aca="false">+(E2030+F2030)/2</f>
        <v>80</v>
      </c>
    </row>
    <row r="2031" customFormat="false" ht="12.75" hidden="false" customHeight="false" outlineLevel="0" collapsed="false">
      <c r="B2031" s="26" t="n">
        <v>1995</v>
      </c>
      <c r="C2031" s="26" t="n">
        <v>7</v>
      </c>
      <c r="D2031" s="26" t="n">
        <v>21</v>
      </c>
      <c r="E2031" s="26" t="n">
        <v>85</v>
      </c>
      <c r="F2031" s="26" t="n">
        <v>74</v>
      </c>
      <c r="G2031" s="26" t="n">
        <f aca="false">+(E2031+F2031)/2</f>
        <v>79.5</v>
      </c>
    </row>
    <row r="2032" customFormat="false" ht="12.75" hidden="false" customHeight="false" outlineLevel="0" collapsed="false">
      <c r="B2032" s="26" t="n">
        <v>1995</v>
      </c>
      <c r="C2032" s="26" t="n">
        <v>7</v>
      </c>
      <c r="D2032" s="26" t="n">
        <v>22</v>
      </c>
      <c r="E2032" s="26" t="n">
        <v>86</v>
      </c>
      <c r="F2032" s="26" t="n">
        <v>74</v>
      </c>
      <c r="G2032" s="26" t="n">
        <f aca="false">+(E2032+F2032)/2</f>
        <v>80</v>
      </c>
    </row>
    <row r="2033" customFormat="false" ht="12.75" hidden="false" customHeight="false" outlineLevel="0" collapsed="false">
      <c r="B2033" s="26" t="n">
        <v>1995</v>
      </c>
      <c r="C2033" s="26" t="n">
        <v>7</v>
      </c>
      <c r="D2033" s="26" t="n">
        <v>23</v>
      </c>
      <c r="E2033" s="26" t="n">
        <v>87</v>
      </c>
      <c r="F2033" s="26" t="n">
        <v>74</v>
      </c>
      <c r="G2033" s="26" t="n">
        <f aca="false">+(E2033+F2033)/2</f>
        <v>80.5</v>
      </c>
    </row>
    <row r="2034" customFormat="false" ht="12.75" hidden="false" customHeight="false" outlineLevel="0" collapsed="false">
      <c r="B2034" s="26" t="n">
        <v>1995</v>
      </c>
      <c r="C2034" s="26" t="n">
        <v>7</v>
      </c>
      <c r="D2034" s="26" t="n">
        <v>24</v>
      </c>
      <c r="E2034" s="26" t="n">
        <v>91</v>
      </c>
      <c r="F2034" s="26" t="n">
        <v>73</v>
      </c>
      <c r="G2034" s="26" t="n">
        <f aca="false">+(E2034+F2034)/2</f>
        <v>82</v>
      </c>
    </row>
    <row r="2035" customFormat="false" ht="12.75" hidden="false" customHeight="false" outlineLevel="0" collapsed="false">
      <c r="B2035" s="26" t="n">
        <v>1995</v>
      </c>
      <c r="C2035" s="26" t="n">
        <v>7</v>
      </c>
      <c r="D2035" s="26" t="n">
        <v>25</v>
      </c>
      <c r="E2035" s="26" t="n">
        <v>90</v>
      </c>
      <c r="F2035" s="26" t="n">
        <v>77</v>
      </c>
      <c r="G2035" s="26" t="n">
        <f aca="false">+(E2035+F2035)/2</f>
        <v>83.5</v>
      </c>
    </row>
    <row r="2036" customFormat="false" ht="12.75" hidden="false" customHeight="false" outlineLevel="0" collapsed="false">
      <c r="B2036" s="26" t="n">
        <v>1995</v>
      </c>
      <c r="C2036" s="26" t="n">
        <v>7</v>
      </c>
      <c r="D2036" s="26" t="n">
        <v>26</v>
      </c>
      <c r="E2036" s="26" t="n">
        <v>90</v>
      </c>
      <c r="F2036" s="26" t="n">
        <v>77</v>
      </c>
      <c r="G2036" s="26" t="n">
        <f aca="false">+(E2036+F2036)/2</f>
        <v>83.5</v>
      </c>
    </row>
    <row r="2037" customFormat="false" ht="12.75" hidden="false" customHeight="false" outlineLevel="0" collapsed="false">
      <c r="B2037" s="26" t="n">
        <v>1995</v>
      </c>
      <c r="C2037" s="26" t="n">
        <v>7</v>
      </c>
      <c r="D2037" s="26" t="n">
        <v>27</v>
      </c>
      <c r="E2037" s="26" t="n">
        <v>93</v>
      </c>
      <c r="F2037" s="26" t="n">
        <v>78</v>
      </c>
      <c r="G2037" s="26" t="n">
        <f aca="false">+(E2037+F2037)/2</f>
        <v>85.5</v>
      </c>
    </row>
    <row r="2038" customFormat="false" ht="12.75" hidden="false" customHeight="false" outlineLevel="0" collapsed="false">
      <c r="B2038" s="26" t="n">
        <v>1995</v>
      </c>
      <c r="C2038" s="26" t="n">
        <v>7</v>
      </c>
      <c r="D2038" s="26" t="n">
        <v>28</v>
      </c>
      <c r="E2038" s="26" t="n">
        <v>88</v>
      </c>
      <c r="F2038" s="26" t="n">
        <v>71</v>
      </c>
      <c r="G2038" s="26" t="n">
        <f aca="false">+(E2038+F2038)/2</f>
        <v>79.5</v>
      </c>
    </row>
    <row r="2039" customFormat="false" ht="12.75" hidden="false" customHeight="false" outlineLevel="0" collapsed="false">
      <c r="B2039" s="26" t="n">
        <v>1995</v>
      </c>
      <c r="C2039" s="26" t="n">
        <v>7</v>
      </c>
      <c r="D2039" s="26" t="n">
        <v>29</v>
      </c>
      <c r="E2039" s="26" t="n">
        <v>93</v>
      </c>
      <c r="F2039" s="26" t="n">
        <v>79</v>
      </c>
      <c r="G2039" s="26" t="n">
        <f aca="false">+(E2039+F2039)/2</f>
        <v>86</v>
      </c>
    </row>
    <row r="2040" customFormat="false" ht="12.75" hidden="false" customHeight="false" outlineLevel="0" collapsed="false">
      <c r="B2040" s="26" t="n">
        <v>1995</v>
      </c>
      <c r="C2040" s="26" t="n">
        <v>7</v>
      </c>
      <c r="D2040" s="26" t="n">
        <v>30</v>
      </c>
      <c r="E2040" s="26" t="n">
        <v>93</v>
      </c>
      <c r="F2040" s="26" t="n">
        <v>77</v>
      </c>
      <c r="G2040" s="26" t="n">
        <f aca="false">+(E2040+F2040)/2</f>
        <v>85</v>
      </c>
    </row>
    <row r="2041" customFormat="false" ht="12.75" hidden="false" customHeight="false" outlineLevel="0" collapsed="false">
      <c r="B2041" s="26" t="n">
        <v>1995</v>
      </c>
      <c r="C2041" s="26" t="n">
        <v>7</v>
      </c>
      <c r="D2041" s="26" t="n">
        <v>31</v>
      </c>
      <c r="E2041" s="26" t="n">
        <v>91</v>
      </c>
      <c r="F2041" s="26" t="n">
        <v>75</v>
      </c>
      <c r="G2041" s="26" t="n">
        <f aca="false">+(E2041+F2041)/2</f>
        <v>83</v>
      </c>
    </row>
    <row r="2042" customFormat="false" ht="12.75" hidden="false" customHeight="false" outlineLevel="0" collapsed="false">
      <c r="B2042" s="26" t="n">
        <v>1995</v>
      </c>
      <c r="C2042" s="26" t="n">
        <v>8</v>
      </c>
      <c r="D2042" s="26" t="n">
        <v>1</v>
      </c>
      <c r="E2042" s="26" t="n">
        <v>94</v>
      </c>
      <c r="F2042" s="26" t="n">
        <v>74</v>
      </c>
      <c r="G2042" s="26" t="n">
        <f aca="false">+(E2042+F2042)/2</f>
        <v>84</v>
      </c>
    </row>
    <row r="2043" customFormat="false" ht="12.75" hidden="false" customHeight="false" outlineLevel="0" collapsed="false">
      <c r="B2043" s="26" t="n">
        <v>1995</v>
      </c>
      <c r="C2043" s="26" t="n">
        <v>8</v>
      </c>
      <c r="D2043" s="26" t="n">
        <v>2</v>
      </c>
      <c r="E2043" s="26" t="n">
        <v>96</v>
      </c>
      <c r="F2043" s="26" t="n">
        <v>77</v>
      </c>
      <c r="G2043" s="26" t="n">
        <f aca="false">+(E2043+F2043)/2</f>
        <v>86.5</v>
      </c>
    </row>
    <row r="2044" customFormat="false" ht="12.75" hidden="false" customHeight="false" outlineLevel="0" collapsed="false">
      <c r="B2044" s="26" t="n">
        <v>1995</v>
      </c>
      <c r="C2044" s="26" t="n">
        <v>8</v>
      </c>
      <c r="D2044" s="26" t="n">
        <v>3</v>
      </c>
      <c r="E2044" s="26" t="n">
        <v>90</v>
      </c>
      <c r="F2044" s="26" t="n">
        <v>77</v>
      </c>
      <c r="G2044" s="26" t="n">
        <f aca="false">+(E2044+F2044)/2</f>
        <v>83.5</v>
      </c>
    </row>
    <row r="2045" customFormat="false" ht="12.75" hidden="false" customHeight="false" outlineLevel="0" collapsed="false">
      <c r="B2045" s="26" t="n">
        <v>1995</v>
      </c>
      <c r="C2045" s="26" t="n">
        <v>8</v>
      </c>
      <c r="D2045" s="26" t="n">
        <v>4</v>
      </c>
      <c r="E2045" s="26" t="n">
        <v>96</v>
      </c>
      <c r="F2045" s="26" t="n">
        <v>77</v>
      </c>
      <c r="G2045" s="26" t="n">
        <f aca="false">+(E2045+F2045)/2</f>
        <v>86.5</v>
      </c>
    </row>
    <row r="2046" customFormat="false" ht="12.75" hidden="false" customHeight="false" outlineLevel="0" collapsed="false">
      <c r="B2046" s="26" t="n">
        <v>1995</v>
      </c>
      <c r="C2046" s="26" t="n">
        <v>8</v>
      </c>
      <c r="D2046" s="26" t="n">
        <v>5</v>
      </c>
      <c r="E2046" s="26" t="n">
        <v>87</v>
      </c>
      <c r="F2046" s="26" t="n">
        <v>75</v>
      </c>
      <c r="G2046" s="26" t="n">
        <f aca="false">+(E2046+F2046)/2</f>
        <v>81</v>
      </c>
    </row>
    <row r="2047" customFormat="false" ht="12.75" hidden="false" customHeight="false" outlineLevel="0" collapsed="false">
      <c r="B2047" s="26" t="n">
        <v>1995</v>
      </c>
      <c r="C2047" s="26" t="n">
        <v>8</v>
      </c>
      <c r="D2047" s="26" t="n">
        <v>6</v>
      </c>
      <c r="E2047" s="26" t="n">
        <v>76</v>
      </c>
      <c r="F2047" s="26" t="n">
        <v>67</v>
      </c>
      <c r="G2047" s="26" t="n">
        <f aca="false">+(E2047+F2047)/2</f>
        <v>71.5</v>
      </c>
    </row>
    <row r="2048" customFormat="false" ht="12.75" hidden="false" customHeight="false" outlineLevel="0" collapsed="false">
      <c r="B2048" s="26" t="n">
        <v>1995</v>
      </c>
      <c r="C2048" s="26" t="n">
        <v>8</v>
      </c>
      <c r="D2048" s="26" t="n">
        <v>7</v>
      </c>
      <c r="E2048" s="26" t="n">
        <v>79</v>
      </c>
      <c r="F2048" s="26" t="n">
        <v>66</v>
      </c>
      <c r="G2048" s="26" t="n">
        <f aca="false">+(E2048+F2048)/2</f>
        <v>72.5</v>
      </c>
    </row>
    <row r="2049" customFormat="false" ht="12.75" hidden="false" customHeight="false" outlineLevel="0" collapsed="false">
      <c r="B2049" s="26" t="n">
        <v>1995</v>
      </c>
      <c r="C2049" s="26" t="n">
        <v>8</v>
      </c>
      <c r="D2049" s="26" t="n">
        <v>8</v>
      </c>
      <c r="E2049" s="26" t="n">
        <v>82</v>
      </c>
      <c r="F2049" s="26" t="n">
        <v>62</v>
      </c>
      <c r="G2049" s="26" t="n">
        <f aca="false">+(E2049+F2049)/2</f>
        <v>72</v>
      </c>
    </row>
    <row r="2050" customFormat="false" ht="12.75" hidden="false" customHeight="false" outlineLevel="0" collapsed="false">
      <c r="B2050" s="26" t="n">
        <v>1995</v>
      </c>
      <c r="C2050" s="26" t="n">
        <v>8</v>
      </c>
      <c r="D2050" s="26" t="n">
        <v>9</v>
      </c>
      <c r="E2050" s="26" t="n">
        <v>84</v>
      </c>
      <c r="F2050" s="26" t="n">
        <v>65</v>
      </c>
      <c r="G2050" s="26" t="n">
        <f aca="false">+(E2050+F2050)/2</f>
        <v>74.5</v>
      </c>
    </row>
    <row r="2051" customFormat="false" ht="12.75" hidden="false" customHeight="false" outlineLevel="0" collapsed="false">
      <c r="B2051" s="26" t="n">
        <v>1995</v>
      </c>
      <c r="C2051" s="26" t="n">
        <v>8</v>
      </c>
      <c r="D2051" s="26" t="n">
        <v>10</v>
      </c>
      <c r="E2051" s="26" t="n">
        <v>86</v>
      </c>
      <c r="F2051" s="26" t="n">
        <v>67</v>
      </c>
      <c r="G2051" s="26" t="n">
        <f aca="false">+(E2051+F2051)/2</f>
        <v>76.5</v>
      </c>
    </row>
    <row r="2052" customFormat="false" ht="12.75" hidden="false" customHeight="false" outlineLevel="0" collapsed="false">
      <c r="B2052" s="26" t="n">
        <v>1995</v>
      </c>
      <c r="C2052" s="26" t="n">
        <v>8</v>
      </c>
      <c r="D2052" s="26" t="n">
        <v>11</v>
      </c>
      <c r="E2052" s="26" t="n">
        <v>87</v>
      </c>
      <c r="F2052" s="26" t="n">
        <v>71</v>
      </c>
      <c r="G2052" s="26" t="n">
        <f aca="false">+(E2052+F2052)/2</f>
        <v>79</v>
      </c>
    </row>
    <row r="2053" customFormat="false" ht="12.75" hidden="false" customHeight="false" outlineLevel="0" collapsed="false">
      <c r="B2053" s="26" t="n">
        <v>1995</v>
      </c>
      <c r="C2053" s="26" t="n">
        <v>8</v>
      </c>
      <c r="D2053" s="26" t="n">
        <v>12</v>
      </c>
      <c r="E2053" s="26" t="n">
        <v>94</v>
      </c>
      <c r="F2053" s="26" t="n">
        <v>74</v>
      </c>
      <c r="G2053" s="26" t="n">
        <f aca="false">+(E2053+F2053)/2</f>
        <v>84</v>
      </c>
    </row>
    <row r="2054" customFormat="false" ht="12.75" hidden="false" customHeight="false" outlineLevel="0" collapsed="false">
      <c r="B2054" s="26" t="n">
        <v>1995</v>
      </c>
      <c r="C2054" s="26" t="n">
        <v>8</v>
      </c>
      <c r="D2054" s="26" t="n">
        <v>13</v>
      </c>
      <c r="E2054" s="26" t="n">
        <v>91</v>
      </c>
      <c r="F2054" s="26" t="n">
        <v>74</v>
      </c>
      <c r="G2054" s="26" t="n">
        <f aca="false">+(E2054+F2054)/2</f>
        <v>82.5</v>
      </c>
    </row>
    <row r="2055" customFormat="false" ht="12.75" hidden="false" customHeight="false" outlineLevel="0" collapsed="false">
      <c r="B2055" s="26" t="n">
        <v>1995</v>
      </c>
      <c r="C2055" s="26" t="n">
        <v>8</v>
      </c>
      <c r="D2055" s="26" t="n">
        <v>14</v>
      </c>
      <c r="E2055" s="26" t="n">
        <v>92</v>
      </c>
      <c r="F2055" s="26" t="n">
        <v>74</v>
      </c>
      <c r="G2055" s="26" t="n">
        <f aca="false">+(E2055+F2055)/2</f>
        <v>83</v>
      </c>
    </row>
    <row r="2056" customFormat="false" ht="12.75" hidden="false" customHeight="false" outlineLevel="0" collapsed="false">
      <c r="B2056" s="26" t="n">
        <v>1995</v>
      </c>
      <c r="C2056" s="26" t="n">
        <v>8</v>
      </c>
      <c r="D2056" s="26" t="n">
        <v>15</v>
      </c>
      <c r="E2056" s="26" t="n">
        <v>88</v>
      </c>
      <c r="F2056" s="26" t="n">
        <v>72</v>
      </c>
      <c r="G2056" s="26" t="n">
        <f aca="false">+(E2056+F2056)/2</f>
        <v>80</v>
      </c>
    </row>
    <row r="2057" customFormat="false" ht="12.75" hidden="false" customHeight="false" outlineLevel="0" collapsed="false">
      <c r="B2057" s="26" t="n">
        <v>1995</v>
      </c>
      <c r="C2057" s="26" t="n">
        <v>8</v>
      </c>
      <c r="D2057" s="26" t="n">
        <v>16</v>
      </c>
      <c r="E2057" s="26" t="n">
        <v>91</v>
      </c>
      <c r="F2057" s="26" t="n">
        <v>73</v>
      </c>
      <c r="G2057" s="26" t="n">
        <f aca="false">+(E2057+F2057)/2</f>
        <v>82</v>
      </c>
    </row>
    <row r="2058" customFormat="false" ht="12.75" hidden="false" customHeight="false" outlineLevel="0" collapsed="false">
      <c r="B2058" s="26" t="n">
        <v>1995</v>
      </c>
      <c r="C2058" s="26" t="n">
        <v>8</v>
      </c>
      <c r="D2058" s="26" t="n">
        <v>17</v>
      </c>
      <c r="E2058" s="26" t="n">
        <v>90</v>
      </c>
      <c r="F2058" s="26" t="n">
        <v>77</v>
      </c>
      <c r="G2058" s="26" t="n">
        <f aca="false">+(E2058+F2058)/2</f>
        <v>83.5</v>
      </c>
    </row>
    <row r="2059" customFormat="false" ht="12.75" hidden="false" customHeight="false" outlineLevel="0" collapsed="false">
      <c r="B2059" s="26" t="n">
        <v>1995</v>
      </c>
      <c r="C2059" s="26" t="n">
        <v>8</v>
      </c>
      <c r="D2059" s="26" t="n">
        <v>18</v>
      </c>
      <c r="E2059" s="26" t="n">
        <v>92</v>
      </c>
      <c r="F2059" s="26" t="n">
        <v>74</v>
      </c>
      <c r="G2059" s="26" t="n">
        <f aca="false">+(E2059+F2059)/2</f>
        <v>83</v>
      </c>
    </row>
    <row r="2060" customFormat="false" ht="12.75" hidden="false" customHeight="false" outlineLevel="0" collapsed="false">
      <c r="B2060" s="26" t="n">
        <v>1995</v>
      </c>
      <c r="C2060" s="26" t="n">
        <v>8</v>
      </c>
      <c r="D2060" s="26" t="n">
        <v>19</v>
      </c>
      <c r="E2060" s="26" t="n">
        <v>83</v>
      </c>
      <c r="F2060" s="26" t="n">
        <v>68</v>
      </c>
      <c r="G2060" s="26" t="n">
        <f aca="false">+(E2060+F2060)/2</f>
        <v>75.5</v>
      </c>
    </row>
    <row r="2061" customFormat="false" ht="12.75" hidden="false" customHeight="false" outlineLevel="0" collapsed="false">
      <c r="B2061" s="26" t="n">
        <v>1995</v>
      </c>
      <c r="C2061" s="26" t="n">
        <v>8</v>
      </c>
      <c r="D2061" s="26" t="n">
        <v>20</v>
      </c>
      <c r="E2061" s="26" t="n">
        <v>86</v>
      </c>
      <c r="F2061" s="26" t="n">
        <v>62</v>
      </c>
      <c r="G2061" s="26" t="n">
        <f aca="false">+(E2061+F2061)/2</f>
        <v>74</v>
      </c>
    </row>
    <row r="2062" customFormat="false" ht="12.75" hidden="false" customHeight="false" outlineLevel="0" collapsed="false">
      <c r="B2062" s="26" t="n">
        <v>1995</v>
      </c>
      <c r="C2062" s="26" t="n">
        <v>8</v>
      </c>
      <c r="D2062" s="26" t="n">
        <v>21</v>
      </c>
      <c r="E2062" s="26" t="n">
        <v>95</v>
      </c>
      <c r="F2062" s="26" t="n">
        <v>69</v>
      </c>
      <c r="G2062" s="26" t="n">
        <f aca="false">+(E2062+F2062)/2</f>
        <v>82</v>
      </c>
    </row>
    <row r="2063" customFormat="false" ht="12.75" hidden="false" customHeight="false" outlineLevel="0" collapsed="false">
      <c r="B2063" s="26" t="n">
        <v>1995</v>
      </c>
      <c r="C2063" s="26" t="n">
        <v>8</v>
      </c>
      <c r="D2063" s="26" t="n">
        <v>22</v>
      </c>
      <c r="E2063" s="26" t="n">
        <v>85</v>
      </c>
      <c r="F2063" s="26" t="n">
        <v>70</v>
      </c>
      <c r="G2063" s="26" t="n">
        <f aca="false">+(E2063+F2063)/2</f>
        <v>77.5</v>
      </c>
    </row>
    <row r="2064" customFormat="false" ht="12.75" hidden="false" customHeight="false" outlineLevel="0" collapsed="false">
      <c r="B2064" s="26" t="n">
        <v>1995</v>
      </c>
      <c r="C2064" s="26" t="n">
        <v>8</v>
      </c>
      <c r="D2064" s="26" t="n">
        <v>23</v>
      </c>
      <c r="E2064" s="26" t="n">
        <v>84</v>
      </c>
      <c r="F2064" s="26" t="n">
        <v>64</v>
      </c>
      <c r="G2064" s="26" t="n">
        <f aca="false">+(E2064+F2064)/2</f>
        <v>74</v>
      </c>
    </row>
    <row r="2065" customFormat="false" ht="12.75" hidden="false" customHeight="false" outlineLevel="0" collapsed="false">
      <c r="B2065" s="26" t="n">
        <v>1995</v>
      </c>
      <c r="C2065" s="26" t="n">
        <v>8</v>
      </c>
      <c r="D2065" s="26" t="n">
        <v>24</v>
      </c>
      <c r="E2065" s="26" t="n">
        <v>91</v>
      </c>
      <c r="F2065" s="26" t="n">
        <v>68</v>
      </c>
      <c r="G2065" s="26" t="n">
        <f aca="false">+(E2065+F2065)/2</f>
        <v>79.5</v>
      </c>
    </row>
    <row r="2066" customFormat="false" ht="12.75" hidden="false" customHeight="false" outlineLevel="0" collapsed="false">
      <c r="B2066" s="26" t="n">
        <v>1995</v>
      </c>
      <c r="C2066" s="26" t="n">
        <v>8</v>
      </c>
      <c r="D2066" s="26" t="n">
        <v>25</v>
      </c>
      <c r="E2066" s="26" t="n">
        <v>80</v>
      </c>
      <c r="F2066" s="26" t="n">
        <v>63</v>
      </c>
      <c r="G2066" s="26" t="n">
        <f aca="false">+(E2066+F2066)/2</f>
        <v>71.5</v>
      </c>
    </row>
    <row r="2067" customFormat="false" ht="12.75" hidden="false" customHeight="false" outlineLevel="0" collapsed="false">
      <c r="B2067" s="26" t="n">
        <v>1995</v>
      </c>
      <c r="C2067" s="26" t="n">
        <v>8</v>
      </c>
      <c r="D2067" s="26" t="n">
        <v>26</v>
      </c>
      <c r="E2067" s="26" t="n">
        <v>83</v>
      </c>
      <c r="F2067" s="26" t="n">
        <v>64</v>
      </c>
      <c r="G2067" s="26" t="n">
        <f aca="false">+(E2067+F2067)/2</f>
        <v>73.5</v>
      </c>
    </row>
    <row r="2068" customFormat="false" ht="12.75" hidden="false" customHeight="false" outlineLevel="0" collapsed="false">
      <c r="B2068" s="26" t="n">
        <v>1995</v>
      </c>
      <c r="C2068" s="26" t="n">
        <v>8</v>
      </c>
      <c r="D2068" s="26" t="n">
        <v>27</v>
      </c>
      <c r="E2068" s="26" t="n">
        <v>90</v>
      </c>
      <c r="F2068" s="26" t="n">
        <v>71</v>
      </c>
      <c r="G2068" s="26" t="n">
        <f aca="false">+(E2068+F2068)/2</f>
        <v>80.5</v>
      </c>
    </row>
    <row r="2069" customFormat="false" ht="12.75" hidden="false" customHeight="false" outlineLevel="0" collapsed="false">
      <c r="B2069" s="26" t="n">
        <v>1995</v>
      </c>
      <c r="C2069" s="26" t="n">
        <v>8</v>
      </c>
      <c r="D2069" s="26" t="n">
        <v>28</v>
      </c>
      <c r="E2069" s="26" t="n">
        <v>79</v>
      </c>
      <c r="F2069" s="26" t="n">
        <v>67</v>
      </c>
      <c r="G2069" s="26" t="n">
        <f aca="false">+(E2069+F2069)/2</f>
        <v>73</v>
      </c>
    </row>
    <row r="2070" customFormat="false" ht="12.75" hidden="false" customHeight="false" outlineLevel="0" collapsed="false">
      <c r="B2070" s="26" t="n">
        <v>1995</v>
      </c>
      <c r="C2070" s="26" t="n">
        <v>8</v>
      </c>
      <c r="D2070" s="26" t="n">
        <v>29</v>
      </c>
      <c r="E2070" s="26" t="n">
        <v>84</v>
      </c>
      <c r="F2070" s="26" t="n">
        <v>64</v>
      </c>
      <c r="G2070" s="26" t="n">
        <f aca="false">+(E2070+F2070)/2</f>
        <v>74</v>
      </c>
    </row>
    <row r="2071" customFormat="false" ht="12.75" hidden="false" customHeight="false" outlineLevel="0" collapsed="false">
      <c r="B2071" s="26" t="n">
        <v>1995</v>
      </c>
      <c r="C2071" s="26" t="n">
        <v>8</v>
      </c>
      <c r="D2071" s="26" t="n">
        <v>30</v>
      </c>
      <c r="E2071" s="26" t="n">
        <v>85</v>
      </c>
      <c r="F2071" s="26" t="n">
        <v>68</v>
      </c>
      <c r="G2071" s="26" t="n">
        <f aca="false">+(E2071+F2071)/2</f>
        <v>76.5</v>
      </c>
    </row>
    <row r="2072" customFormat="false" ht="12.75" hidden="false" customHeight="false" outlineLevel="0" collapsed="false">
      <c r="B2072" s="26" t="n">
        <v>1995</v>
      </c>
      <c r="C2072" s="26" t="n">
        <v>8</v>
      </c>
      <c r="D2072" s="26" t="n">
        <v>31</v>
      </c>
      <c r="E2072" s="26" t="n">
        <v>89</v>
      </c>
      <c r="F2072" s="26" t="n">
        <v>67</v>
      </c>
      <c r="G2072" s="26" t="n">
        <f aca="false">+(E2072+F2072)/2</f>
        <v>78</v>
      </c>
    </row>
    <row r="2073" customFormat="false" ht="12.75" hidden="false" customHeight="false" outlineLevel="0" collapsed="false">
      <c r="B2073" s="26" t="n">
        <v>1995</v>
      </c>
      <c r="C2073" s="26" t="n">
        <v>9</v>
      </c>
      <c r="D2073" s="26" t="n">
        <v>1</v>
      </c>
      <c r="E2073" s="26" t="n">
        <v>85</v>
      </c>
      <c r="F2073" s="26" t="n">
        <v>74</v>
      </c>
      <c r="G2073" s="26" t="n">
        <f aca="false">+(E2073+F2073)/2</f>
        <v>79.5</v>
      </c>
    </row>
    <row r="2074" customFormat="false" ht="12.75" hidden="false" customHeight="false" outlineLevel="0" collapsed="false">
      <c r="B2074" s="26" t="n">
        <v>1995</v>
      </c>
      <c r="C2074" s="26" t="n">
        <v>9</v>
      </c>
      <c r="D2074" s="26" t="n">
        <v>2</v>
      </c>
      <c r="E2074" s="26" t="n">
        <v>80</v>
      </c>
      <c r="F2074" s="26" t="n">
        <v>68</v>
      </c>
      <c r="G2074" s="26" t="n">
        <f aca="false">+(E2074+F2074)/2</f>
        <v>74</v>
      </c>
    </row>
    <row r="2075" customFormat="false" ht="12.75" hidden="false" customHeight="false" outlineLevel="0" collapsed="false">
      <c r="B2075" s="26" t="n">
        <v>1995</v>
      </c>
      <c r="C2075" s="26" t="n">
        <v>9</v>
      </c>
      <c r="D2075" s="26" t="n">
        <v>3</v>
      </c>
      <c r="E2075" s="26" t="n">
        <v>83</v>
      </c>
      <c r="F2075" s="26" t="n">
        <v>63</v>
      </c>
      <c r="G2075" s="26" t="n">
        <f aca="false">+(E2075+F2075)/2</f>
        <v>73</v>
      </c>
    </row>
    <row r="2076" customFormat="false" ht="12.75" hidden="false" customHeight="false" outlineLevel="0" collapsed="false">
      <c r="B2076" s="26" t="n">
        <v>1995</v>
      </c>
      <c r="C2076" s="26" t="n">
        <v>9</v>
      </c>
      <c r="D2076" s="26" t="n">
        <v>4</v>
      </c>
      <c r="E2076" s="26" t="n">
        <v>84</v>
      </c>
      <c r="F2076" s="26" t="n">
        <v>65</v>
      </c>
      <c r="G2076" s="26" t="n">
        <f aca="false">+(E2076+F2076)/2</f>
        <v>74.5</v>
      </c>
    </row>
    <row r="2077" customFormat="false" ht="12.75" hidden="false" customHeight="false" outlineLevel="0" collapsed="false">
      <c r="B2077" s="26" t="n">
        <v>1995</v>
      </c>
      <c r="C2077" s="26" t="n">
        <v>9</v>
      </c>
      <c r="D2077" s="26" t="n">
        <v>5</v>
      </c>
      <c r="E2077" s="26" t="n">
        <v>86</v>
      </c>
      <c r="F2077" s="26" t="n">
        <v>69</v>
      </c>
      <c r="G2077" s="26" t="n">
        <f aca="false">+(E2077+F2077)/2</f>
        <v>77.5</v>
      </c>
    </row>
    <row r="2078" customFormat="false" ht="12.75" hidden="false" customHeight="false" outlineLevel="0" collapsed="false">
      <c r="B2078" s="26" t="n">
        <v>1995</v>
      </c>
      <c r="C2078" s="26" t="n">
        <v>9</v>
      </c>
      <c r="D2078" s="26" t="n">
        <v>6</v>
      </c>
      <c r="E2078" s="26" t="n">
        <v>86</v>
      </c>
      <c r="F2078" s="26" t="n">
        <v>67</v>
      </c>
      <c r="G2078" s="26" t="n">
        <f aca="false">+(E2078+F2078)/2</f>
        <v>76.5</v>
      </c>
    </row>
    <row r="2079" customFormat="false" ht="12.75" hidden="false" customHeight="false" outlineLevel="0" collapsed="false">
      <c r="B2079" s="26" t="n">
        <v>1995</v>
      </c>
      <c r="C2079" s="26" t="n">
        <v>9</v>
      </c>
      <c r="D2079" s="26" t="n">
        <v>7</v>
      </c>
      <c r="E2079" s="26" t="n">
        <v>91</v>
      </c>
      <c r="F2079" s="26" t="n">
        <v>70</v>
      </c>
      <c r="G2079" s="26" t="n">
        <f aca="false">+(E2079+F2079)/2</f>
        <v>80.5</v>
      </c>
    </row>
    <row r="2080" customFormat="false" ht="12.75" hidden="false" customHeight="false" outlineLevel="0" collapsed="false">
      <c r="B2080" s="26" t="n">
        <v>1995</v>
      </c>
      <c r="C2080" s="26" t="n">
        <v>9</v>
      </c>
      <c r="D2080" s="26" t="n">
        <v>8</v>
      </c>
      <c r="E2080" s="26" t="n">
        <v>75</v>
      </c>
      <c r="F2080" s="26" t="n">
        <v>65</v>
      </c>
      <c r="G2080" s="26" t="n">
        <f aca="false">+(E2080+F2080)/2</f>
        <v>70</v>
      </c>
    </row>
    <row r="2081" customFormat="false" ht="12.75" hidden="false" customHeight="false" outlineLevel="0" collapsed="false">
      <c r="B2081" s="26" t="n">
        <v>1995</v>
      </c>
      <c r="C2081" s="26" t="n">
        <v>9</v>
      </c>
      <c r="D2081" s="26" t="n">
        <v>9</v>
      </c>
      <c r="E2081" s="26" t="n">
        <v>76</v>
      </c>
      <c r="F2081" s="26" t="n">
        <v>64</v>
      </c>
      <c r="G2081" s="26" t="n">
        <f aca="false">+(E2081+F2081)/2</f>
        <v>70</v>
      </c>
    </row>
    <row r="2082" customFormat="false" ht="12.75" hidden="false" customHeight="false" outlineLevel="0" collapsed="false">
      <c r="B2082" s="26" t="n">
        <v>1995</v>
      </c>
      <c r="C2082" s="26" t="n">
        <v>9</v>
      </c>
      <c r="D2082" s="26" t="n">
        <v>10</v>
      </c>
      <c r="E2082" s="26" t="n">
        <v>78</v>
      </c>
      <c r="F2082" s="26" t="n">
        <v>57</v>
      </c>
      <c r="G2082" s="26" t="n">
        <f aca="false">+(E2082+F2082)/2</f>
        <v>67.5</v>
      </c>
    </row>
    <row r="2083" customFormat="false" ht="12.75" hidden="false" customHeight="false" outlineLevel="0" collapsed="false">
      <c r="B2083" s="26" t="n">
        <v>1995</v>
      </c>
      <c r="C2083" s="26" t="n">
        <v>9</v>
      </c>
      <c r="D2083" s="26" t="n">
        <v>11</v>
      </c>
      <c r="E2083" s="26" t="n">
        <v>75</v>
      </c>
      <c r="F2083" s="26" t="n">
        <v>53</v>
      </c>
      <c r="G2083" s="26" t="n">
        <f aca="false">+(E2083+F2083)/2</f>
        <v>64</v>
      </c>
    </row>
    <row r="2084" customFormat="false" ht="12.75" hidden="false" customHeight="false" outlineLevel="0" collapsed="false">
      <c r="B2084" s="26" t="n">
        <v>1995</v>
      </c>
      <c r="C2084" s="26" t="n">
        <v>9</v>
      </c>
      <c r="D2084" s="26" t="n">
        <v>12</v>
      </c>
      <c r="E2084" s="26" t="n">
        <v>79</v>
      </c>
      <c r="F2084" s="26" t="n">
        <v>56</v>
      </c>
      <c r="G2084" s="26" t="n">
        <f aca="false">+(E2084+F2084)/2</f>
        <v>67.5</v>
      </c>
    </row>
    <row r="2085" customFormat="false" ht="12.75" hidden="false" customHeight="false" outlineLevel="0" collapsed="false">
      <c r="B2085" s="26" t="n">
        <v>1995</v>
      </c>
      <c r="C2085" s="26" t="n">
        <v>9</v>
      </c>
      <c r="D2085" s="26" t="n">
        <v>13</v>
      </c>
      <c r="E2085" s="26" t="n">
        <v>82</v>
      </c>
      <c r="F2085" s="26" t="n">
        <v>68</v>
      </c>
      <c r="G2085" s="26" t="n">
        <f aca="false">+(E2085+F2085)/2</f>
        <v>75</v>
      </c>
    </row>
    <row r="2086" customFormat="false" ht="12.75" hidden="false" customHeight="false" outlineLevel="0" collapsed="false">
      <c r="B2086" s="26" t="n">
        <v>1995</v>
      </c>
      <c r="C2086" s="26" t="n">
        <v>9</v>
      </c>
      <c r="D2086" s="26" t="n">
        <v>14</v>
      </c>
      <c r="E2086" s="26" t="n">
        <v>90</v>
      </c>
      <c r="F2086" s="26" t="n">
        <v>65</v>
      </c>
      <c r="G2086" s="26" t="n">
        <f aca="false">+(E2086+F2086)/2</f>
        <v>77.5</v>
      </c>
    </row>
    <row r="2087" customFormat="false" ht="12.75" hidden="false" customHeight="false" outlineLevel="0" collapsed="false">
      <c r="B2087" s="26" t="n">
        <v>1995</v>
      </c>
      <c r="C2087" s="26" t="n">
        <v>9</v>
      </c>
      <c r="D2087" s="26" t="n">
        <v>15</v>
      </c>
      <c r="E2087" s="26" t="n">
        <v>77</v>
      </c>
      <c r="F2087" s="26" t="n">
        <v>57</v>
      </c>
      <c r="G2087" s="26" t="n">
        <f aca="false">+(E2087+F2087)/2</f>
        <v>67</v>
      </c>
    </row>
    <row r="2088" customFormat="false" ht="12.75" hidden="false" customHeight="false" outlineLevel="0" collapsed="false">
      <c r="B2088" s="26" t="n">
        <v>1995</v>
      </c>
      <c r="C2088" s="26" t="n">
        <v>9</v>
      </c>
      <c r="D2088" s="26" t="n">
        <v>16</v>
      </c>
      <c r="E2088" s="26" t="n">
        <v>73</v>
      </c>
      <c r="F2088" s="26" t="n">
        <v>56</v>
      </c>
      <c r="G2088" s="26" t="n">
        <f aca="false">+(E2088+F2088)/2</f>
        <v>64.5</v>
      </c>
    </row>
    <row r="2089" customFormat="false" ht="12.75" hidden="false" customHeight="false" outlineLevel="0" collapsed="false">
      <c r="B2089" s="26" t="n">
        <v>1995</v>
      </c>
      <c r="C2089" s="26" t="n">
        <v>9</v>
      </c>
      <c r="D2089" s="26" t="n">
        <v>17</v>
      </c>
      <c r="E2089" s="26" t="n">
        <v>71</v>
      </c>
      <c r="F2089" s="26" t="n">
        <v>60</v>
      </c>
      <c r="G2089" s="26" t="n">
        <f aca="false">+(E2089+F2089)/2</f>
        <v>65.5</v>
      </c>
    </row>
    <row r="2090" customFormat="false" ht="12.75" hidden="false" customHeight="false" outlineLevel="0" collapsed="false">
      <c r="B2090" s="26" t="n">
        <v>1995</v>
      </c>
      <c r="C2090" s="26" t="n">
        <v>9</v>
      </c>
      <c r="D2090" s="26" t="n">
        <v>18</v>
      </c>
      <c r="E2090" s="26" t="n">
        <v>77</v>
      </c>
      <c r="F2090" s="26" t="n">
        <v>60</v>
      </c>
      <c r="G2090" s="26" t="n">
        <f aca="false">+(E2090+F2090)/2</f>
        <v>68.5</v>
      </c>
    </row>
    <row r="2091" customFormat="false" ht="12.75" hidden="false" customHeight="false" outlineLevel="0" collapsed="false">
      <c r="B2091" s="26" t="n">
        <v>1995</v>
      </c>
      <c r="C2091" s="26" t="n">
        <v>9</v>
      </c>
      <c r="D2091" s="26" t="n">
        <v>19</v>
      </c>
      <c r="E2091" s="26" t="n">
        <v>73</v>
      </c>
      <c r="F2091" s="26" t="n">
        <v>53</v>
      </c>
      <c r="G2091" s="26" t="n">
        <f aca="false">+(E2091+F2091)/2</f>
        <v>63</v>
      </c>
    </row>
    <row r="2092" customFormat="false" ht="12.75" hidden="false" customHeight="false" outlineLevel="0" collapsed="false">
      <c r="B2092" s="26" t="n">
        <v>1995</v>
      </c>
      <c r="C2092" s="26" t="n">
        <v>9</v>
      </c>
      <c r="D2092" s="26" t="n">
        <v>20</v>
      </c>
      <c r="E2092" s="26" t="n">
        <v>77</v>
      </c>
      <c r="F2092" s="26" t="n">
        <v>53</v>
      </c>
      <c r="G2092" s="26" t="n">
        <f aca="false">+(E2092+F2092)/2</f>
        <v>65</v>
      </c>
    </row>
    <row r="2093" customFormat="false" ht="12.75" hidden="false" customHeight="false" outlineLevel="0" collapsed="false">
      <c r="B2093" s="26" t="n">
        <v>1995</v>
      </c>
      <c r="C2093" s="26" t="n">
        <v>9</v>
      </c>
      <c r="D2093" s="26" t="n">
        <v>21</v>
      </c>
      <c r="E2093" s="26" t="n">
        <v>77</v>
      </c>
      <c r="F2093" s="26" t="n">
        <v>65</v>
      </c>
      <c r="G2093" s="26" t="n">
        <f aca="false">+(E2093+F2093)/2</f>
        <v>71</v>
      </c>
    </row>
    <row r="2094" customFormat="false" ht="12.75" hidden="false" customHeight="false" outlineLevel="0" collapsed="false">
      <c r="B2094" s="26" t="n">
        <v>1995</v>
      </c>
      <c r="C2094" s="26" t="n">
        <v>9</v>
      </c>
      <c r="D2094" s="26" t="n">
        <v>22</v>
      </c>
      <c r="E2094" s="26" t="n">
        <v>72</v>
      </c>
      <c r="F2094" s="26" t="n">
        <v>58</v>
      </c>
      <c r="G2094" s="26" t="n">
        <f aca="false">+(E2094+F2094)/2</f>
        <v>65</v>
      </c>
    </row>
    <row r="2095" customFormat="false" ht="12.75" hidden="false" customHeight="false" outlineLevel="0" collapsed="false">
      <c r="B2095" s="26" t="n">
        <v>1995</v>
      </c>
      <c r="C2095" s="26" t="n">
        <v>9</v>
      </c>
      <c r="D2095" s="26" t="n">
        <v>23</v>
      </c>
      <c r="E2095" s="26" t="n">
        <v>62</v>
      </c>
      <c r="F2095" s="26" t="n">
        <v>53</v>
      </c>
      <c r="G2095" s="26" t="n">
        <f aca="false">+(E2095+F2095)/2</f>
        <v>57.5</v>
      </c>
    </row>
    <row r="2096" customFormat="false" ht="12.75" hidden="false" customHeight="false" outlineLevel="0" collapsed="false">
      <c r="B2096" s="26" t="n">
        <v>1995</v>
      </c>
      <c r="C2096" s="26" t="n">
        <v>9</v>
      </c>
      <c r="D2096" s="26" t="n">
        <v>24</v>
      </c>
      <c r="E2096" s="26" t="n">
        <v>67</v>
      </c>
      <c r="F2096" s="26" t="n">
        <v>51</v>
      </c>
      <c r="G2096" s="26" t="n">
        <f aca="false">+(E2096+F2096)/2</f>
        <v>59</v>
      </c>
    </row>
    <row r="2097" customFormat="false" ht="12.75" hidden="false" customHeight="false" outlineLevel="0" collapsed="false">
      <c r="B2097" s="26" t="n">
        <v>1995</v>
      </c>
      <c r="C2097" s="26" t="n">
        <v>9</v>
      </c>
      <c r="D2097" s="26" t="n">
        <v>25</v>
      </c>
      <c r="E2097" s="26" t="n">
        <v>66</v>
      </c>
      <c r="F2097" s="26" t="n">
        <v>55</v>
      </c>
      <c r="G2097" s="26" t="n">
        <f aca="false">+(E2097+F2097)/2</f>
        <v>60.5</v>
      </c>
    </row>
    <row r="2098" customFormat="false" ht="12.75" hidden="false" customHeight="false" outlineLevel="0" collapsed="false">
      <c r="B2098" s="26" t="n">
        <v>1995</v>
      </c>
      <c r="C2098" s="26" t="n">
        <v>9</v>
      </c>
      <c r="D2098" s="26" t="n">
        <v>26</v>
      </c>
      <c r="E2098" s="26" t="n">
        <v>67</v>
      </c>
      <c r="F2098" s="26" t="n">
        <v>58</v>
      </c>
      <c r="G2098" s="26" t="n">
        <f aca="false">+(E2098+F2098)/2</f>
        <v>62.5</v>
      </c>
    </row>
    <row r="2099" customFormat="false" ht="12.75" hidden="false" customHeight="false" outlineLevel="0" collapsed="false">
      <c r="B2099" s="26" t="n">
        <v>1995</v>
      </c>
      <c r="C2099" s="26" t="n">
        <v>9</v>
      </c>
      <c r="D2099" s="26" t="n">
        <v>27</v>
      </c>
      <c r="E2099" s="26" t="n">
        <v>74</v>
      </c>
      <c r="F2099" s="26" t="n">
        <v>56</v>
      </c>
      <c r="G2099" s="26" t="n">
        <f aca="false">+(E2099+F2099)/2</f>
        <v>65</v>
      </c>
    </row>
    <row r="2100" customFormat="false" ht="12.75" hidden="false" customHeight="false" outlineLevel="0" collapsed="false">
      <c r="B2100" s="26" t="n">
        <v>1995</v>
      </c>
      <c r="C2100" s="26" t="n">
        <v>9</v>
      </c>
      <c r="D2100" s="26" t="n">
        <v>28</v>
      </c>
      <c r="E2100" s="26" t="n">
        <v>76</v>
      </c>
      <c r="F2100" s="26" t="n">
        <v>57</v>
      </c>
      <c r="G2100" s="26" t="n">
        <f aca="false">+(E2100+F2100)/2</f>
        <v>66.5</v>
      </c>
    </row>
    <row r="2101" customFormat="false" ht="12.75" hidden="false" customHeight="false" outlineLevel="0" collapsed="false">
      <c r="B2101" s="26" t="n">
        <v>1995</v>
      </c>
      <c r="C2101" s="26" t="n">
        <v>9</v>
      </c>
      <c r="D2101" s="26" t="n">
        <v>29</v>
      </c>
      <c r="E2101" s="26" t="n">
        <v>70</v>
      </c>
      <c r="F2101" s="26" t="n">
        <v>51</v>
      </c>
      <c r="G2101" s="26" t="n">
        <f aca="false">+(E2101+F2101)/2</f>
        <v>60.5</v>
      </c>
    </row>
    <row r="2102" customFormat="false" ht="12.75" hidden="false" customHeight="false" outlineLevel="0" collapsed="false">
      <c r="B2102" s="26" t="n">
        <v>1995</v>
      </c>
      <c r="C2102" s="26" t="n">
        <v>9</v>
      </c>
      <c r="D2102" s="26" t="n">
        <v>30</v>
      </c>
      <c r="E2102" s="26" t="n">
        <v>69</v>
      </c>
      <c r="F2102" s="26" t="n">
        <v>50</v>
      </c>
      <c r="G2102" s="26" t="n">
        <f aca="false">+(E2102+F2102)/2</f>
        <v>59.5</v>
      </c>
    </row>
    <row r="2103" customFormat="false" ht="12.75" hidden="false" customHeight="false" outlineLevel="0" collapsed="false">
      <c r="B2103" s="26" t="n">
        <v>1995</v>
      </c>
      <c r="C2103" s="26" t="n">
        <v>10</v>
      </c>
      <c r="D2103" s="26" t="n">
        <v>1</v>
      </c>
      <c r="E2103" s="26" t="n">
        <v>75</v>
      </c>
      <c r="F2103" s="26" t="n">
        <v>50</v>
      </c>
      <c r="G2103" s="26" t="n">
        <f aca="false">+(E2103+F2103)/2</f>
        <v>62.5</v>
      </c>
    </row>
    <row r="2104" customFormat="false" ht="12.75" hidden="false" customHeight="false" outlineLevel="0" collapsed="false">
      <c r="B2104" s="26" t="n">
        <v>1995</v>
      </c>
      <c r="C2104" s="26" t="n">
        <v>10</v>
      </c>
      <c r="D2104" s="26" t="n">
        <v>2</v>
      </c>
      <c r="E2104" s="26" t="n">
        <v>85</v>
      </c>
      <c r="F2104" s="26" t="n">
        <v>57</v>
      </c>
      <c r="G2104" s="26" t="n">
        <f aca="false">+(E2104+F2104)/2</f>
        <v>71</v>
      </c>
    </row>
    <row r="2105" customFormat="false" ht="12.75" hidden="false" customHeight="false" outlineLevel="0" collapsed="false">
      <c r="B2105" s="26" t="n">
        <v>1995</v>
      </c>
      <c r="C2105" s="26" t="n">
        <v>10</v>
      </c>
      <c r="D2105" s="26" t="n">
        <v>3</v>
      </c>
      <c r="E2105" s="26" t="n">
        <v>81</v>
      </c>
      <c r="F2105" s="26" t="n">
        <v>60</v>
      </c>
      <c r="G2105" s="26" t="n">
        <f aca="false">+(E2105+F2105)/2</f>
        <v>70.5</v>
      </c>
    </row>
    <row r="2106" customFormat="false" ht="12.75" hidden="false" customHeight="false" outlineLevel="0" collapsed="false">
      <c r="B2106" s="26" t="n">
        <v>1995</v>
      </c>
      <c r="C2106" s="26" t="n">
        <v>10</v>
      </c>
      <c r="D2106" s="26" t="n">
        <v>4</v>
      </c>
      <c r="E2106" s="26" t="n">
        <v>73</v>
      </c>
      <c r="F2106" s="26" t="n">
        <v>68</v>
      </c>
      <c r="G2106" s="26" t="n">
        <f aca="false">+(E2106+F2106)/2</f>
        <v>70.5</v>
      </c>
    </row>
    <row r="2107" customFormat="false" ht="12.75" hidden="false" customHeight="false" outlineLevel="0" collapsed="false">
      <c r="B2107" s="26" t="n">
        <v>1995</v>
      </c>
      <c r="C2107" s="26" t="n">
        <v>10</v>
      </c>
      <c r="D2107" s="26" t="n">
        <v>5</v>
      </c>
      <c r="E2107" s="26" t="n">
        <v>73</v>
      </c>
      <c r="F2107" s="26" t="n">
        <v>64</v>
      </c>
      <c r="G2107" s="26" t="n">
        <f aca="false">+(E2107+F2107)/2</f>
        <v>68.5</v>
      </c>
    </row>
    <row r="2108" customFormat="false" ht="12.75" hidden="false" customHeight="false" outlineLevel="0" collapsed="false">
      <c r="B2108" s="26" t="n">
        <v>1995</v>
      </c>
      <c r="C2108" s="26" t="n">
        <v>10</v>
      </c>
      <c r="D2108" s="26" t="n">
        <v>6</v>
      </c>
      <c r="E2108" s="26" t="n">
        <v>86</v>
      </c>
      <c r="F2108" s="26" t="n">
        <v>62</v>
      </c>
      <c r="G2108" s="26" t="n">
        <f aca="false">+(E2108+F2108)/2</f>
        <v>74</v>
      </c>
    </row>
    <row r="2109" customFormat="false" ht="12.75" hidden="false" customHeight="false" outlineLevel="0" collapsed="false">
      <c r="B2109" s="26" t="n">
        <v>1995</v>
      </c>
      <c r="C2109" s="26" t="n">
        <v>10</v>
      </c>
      <c r="D2109" s="26" t="n">
        <v>7</v>
      </c>
      <c r="E2109" s="26" t="n">
        <v>62</v>
      </c>
      <c r="F2109" s="26" t="n">
        <v>58</v>
      </c>
      <c r="G2109" s="26" t="n">
        <f aca="false">+(E2109+F2109)/2</f>
        <v>60</v>
      </c>
    </row>
    <row r="2110" customFormat="false" ht="12.75" hidden="false" customHeight="false" outlineLevel="0" collapsed="false">
      <c r="B2110" s="26" t="n">
        <v>1995</v>
      </c>
      <c r="C2110" s="26" t="n">
        <v>10</v>
      </c>
      <c r="D2110" s="26" t="n">
        <v>8</v>
      </c>
      <c r="E2110" s="26" t="n">
        <v>72</v>
      </c>
      <c r="F2110" s="26" t="n">
        <v>55</v>
      </c>
      <c r="G2110" s="26" t="n">
        <f aca="false">+(E2110+F2110)/2</f>
        <v>63.5</v>
      </c>
    </row>
    <row r="2111" customFormat="false" ht="12.75" hidden="false" customHeight="false" outlineLevel="0" collapsed="false">
      <c r="B2111" s="26" t="n">
        <v>1995</v>
      </c>
      <c r="C2111" s="26" t="n">
        <v>10</v>
      </c>
      <c r="D2111" s="26" t="n">
        <v>9</v>
      </c>
      <c r="E2111" s="26" t="n">
        <v>70</v>
      </c>
      <c r="F2111" s="26" t="n">
        <v>50</v>
      </c>
      <c r="G2111" s="26" t="n">
        <f aca="false">+(E2111+F2111)/2</f>
        <v>60</v>
      </c>
    </row>
    <row r="2112" customFormat="false" ht="12.75" hidden="false" customHeight="false" outlineLevel="0" collapsed="false">
      <c r="B2112" s="26" t="n">
        <v>1995</v>
      </c>
      <c r="C2112" s="26" t="n">
        <v>10</v>
      </c>
      <c r="D2112" s="26" t="n">
        <v>10</v>
      </c>
      <c r="E2112" s="26" t="n">
        <v>73</v>
      </c>
      <c r="F2112" s="26" t="n">
        <v>53</v>
      </c>
      <c r="G2112" s="26" t="n">
        <f aca="false">+(E2112+F2112)/2</f>
        <v>63</v>
      </c>
    </row>
    <row r="2113" customFormat="false" ht="12.75" hidden="false" customHeight="false" outlineLevel="0" collapsed="false">
      <c r="B2113" s="26" t="n">
        <v>1995</v>
      </c>
      <c r="C2113" s="26" t="n">
        <v>10</v>
      </c>
      <c r="D2113" s="26" t="n">
        <v>11</v>
      </c>
      <c r="E2113" s="26" t="n">
        <v>77</v>
      </c>
      <c r="F2113" s="26" t="n">
        <v>56</v>
      </c>
      <c r="G2113" s="26" t="n">
        <f aca="false">+(E2113+F2113)/2</f>
        <v>66.5</v>
      </c>
    </row>
    <row r="2114" customFormat="false" ht="12.75" hidden="false" customHeight="false" outlineLevel="0" collapsed="false">
      <c r="B2114" s="26" t="n">
        <v>1995</v>
      </c>
      <c r="C2114" s="26" t="n">
        <v>10</v>
      </c>
      <c r="D2114" s="26" t="n">
        <v>12</v>
      </c>
      <c r="E2114" s="26" t="n">
        <v>81</v>
      </c>
      <c r="F2114" s="26" t="n">
        <v>57</v>
      </c>
      <c r="G2114" s="26" t="n">
        <f aca="false">+(E2114+F2114)/2</f>
        <v>69</v>
      </c>
    </row>
    <row r="2115" customFormat="false" ht="12.75" hidden="false" customHeight="false" outlineLevel="0" collapsed="false">
      <c r="B2115" s="26" t="n">
        <v>1995</v>
      </c>
      <c r="C2115" s="26" t="n">
        <v>10</v>
      </c>
      <c r="D2115" s="26" t="n">
        <v>13</v>
      </c>
      <c r="E2115" s="26" t="n">
        <v>86</v>
      </c>
      <c r="F2115" s="26" t="n">
        <v>60</v>
      </c>
      <c r="G2115" s="26" t="n">
        <f aca="false">+(E2115+F2115)/2</f>
        <v>73</v>
      </c>
    </row>
    <row r="2116" customFormat="false" ht="12.75" hidden="false" customHeight="false" outlineLevel="0" collapsed="false">
      <c r="B2116" s="26" t="n">
        <v>1995</v>
      </c>
      <c r="C2116" s="26" t="n">
        <v>10</v>
      </c>
      <c r="D2116" s="26" t="n">
        <v>14</v>
      </c>
      <c r="E2116" s="26" t="n">
        <v>73</v>
      </c>
      <c r="F2116" s="26" t="n">
        <v>60</v>
      </c>
      <c r="G2116" s="26" t="n">
        <f aca="false">+(E2116+F2116)/2</f>
        <v>66.5</v>
      </c>
    </row>
    <row r="2117" customFormat="false" ht="12.75" hidden="false" customHeight="false" outlineLevel="0" collapsed="false">
      <c r="B2117" s="26" t="n">
        <v>1995</v>
      </c>
      <c r="C2117" s="26" t="n">
        <v>10</v>
      </c>
      <c r="D2117" s="26" t="n">
        <v>15</v>
      </c>
      <c r="E2117" s="26" t="n">
        <v>63</v>
      </c>
      <c r="F2117" s="26" t="n">
        <v>51</v>
      </c>
      <c r="G2117" s="26" t="n">
        <f aca="false">+(E2117+F2117)/2</f>
        <v>57</v>
      </c>
    </row>
    <row r="2118" customFormat="false" ht="12.75" hidden="false" customHeight="false" outlineLevel="0" collapsed="false">
      <c r="B2118" s="26" t="n">
        <v>1995</v>
      </c>
      <c r="C2118" s="26" t="n">
        <v>10</v>
      </c>
      <c r="D2118" s="26" t="n">
        <v>16</v>
      </c>
      <c r="E2118" s="26" t="n">
        <v>57</v>
      </c>
      <c r="F2118" s="26" t="n">
        <v>48</v>
      </c>
      <c r="G2118" s="26" t="n">
        <f aca="false">+(E2118+F2118)/2</f>
        <v>52.5</v>
      </c>
    </row>
    <row r="2119" customFormat="false" ht="12.75" hidden="false" customHeight="false" outlineLevel="0" collapsed="false">
      <c r="B2119" s="26" t="n">
        <v>1995</v>
      </c>
      <c r="C2119" s="26" t="n">
        <v>10</v>
      </c>
      <c r="D2119" s="26" t="n">
        <v>17</v>
      </c>
      <c r="E2119" s="26" t="n">
        <v>60</v>
      </c>
      <c r="F2119" s="26" t="n">
        <v>46</v>
      </c>
      <c r="G2119" s="26" t="n">
        <f aca="false">+(E2119+F2119)/2</f>
        <v>53</v>
      </c>
    </row>
    <row r="2120" customFormat="false" ht="12.75" hidden="false" customHeight="false" outlineLevel="0" collapsed="false">
      <c r="B2120" s="26" t="n">
        <v>1995</v>
      </c>
      <c r="C2120" s="26" t="n">
        <v>10</v>
      </c>
      <c r="D2120" s="26" t="n">
        <v>18</v>
      </c>
      <c r="E2120" s="26" t="n">
        <v>66</v>
      </c>
      <c r="F2120" s="26" t="n">
        <v>49</v>
      </c>
      <c r="G2120" s="26" t="n">
        <f aca="false">+(E2120+F2120)/2</f>
        <v>57.5</v>
      </c>
    </row>
    <row r="2121" customFormat="false" ht="12.75" hidden="false" customHeight="false" outlineLevel="0" collapsed="false">
      <c r="B2121" s="26" t="n">
        <v>1995</v>
      </c>
      <c r="C2121" s="26" t="n">
        <v>10</v>
      </c>
      <c r="D2121" s="26" t="n">
        <v>19</v>
      </c>
      <c r="E2121" s="26" t="n">
        <v>72</v>
      </c>
      <c r="F2121" s="26" t="n">
        <v>53</v>
      </c>
      <c r="G2121" s="26" t="n">
        <f aca="false">+(E2121+F2121)/2</f>
        <v>62.5</v>
      </c>
    </row>
    <row r="2122" customFormat="false" ht="12.75" hidden="false" customHeight="false" outlineLevel="0" collapsed="false">
      <c r="B2122" s="26" t="n">
        <v>1995</v>
      </c>
      <c r="C2122" s="26" t="n">
        <v>10</v>
      </c>
      <c r="D2122" s="26" t="n">
        <v>20</v>
      </c>
      <c r="E2122" s="26" t="n">
        <v>74</v>
      </c>
      <c r="F2122" s="26" t="n">
        <v>58</v>
      </c>
      <c r="G2122" s="26" t="n">
        <f aca="false">+(E2122+F2122)/2</f>
        <v>66</v>
      </c>
    </row>
    <row r="2123" customFormat="false" ht="12.75" hidden="false" customHeight="false" outlineLevel="0" collapsed="false">
      <c r="B2123" s="26" t="n">
        <v>1995</v>
      </c>
      <c r="C2123" s="26" t="n">
        <v>10</v>
      </c>
      <c r="D2123" s="26" t="n">
        <v>21</v>
      </c>
      <c r="E2123" s="26" t="n">
        <v>72</v>
      </c>
      <c r="F2123" s="26" t="n">
        <v>49</v>
      </c>
      <c r="G2123" s="26" t="n">
        <f aca="false">+(E2123+F2123)/2</f>
        <v>60.5</v>
      </c>
    </row>
    <row r="2124" customFormat="false" ht="12.75" hidden="false" customHeight="false" outlineLevel="0" collapsed="false">
      <c r="B2124" s="26" t="n">
        <v>1995</v>
      </c>
      <c r="C2124" s="26" t="n">
        <v>10</v>
      </c>
      <c r="D2124" s="26" t="n">
        <v>22</v>
      </c>
      <c r="E2124" s="26" t="n">
        <v>61</v>
      </c>
      <c r="F2124" s="26" t="n">
        <v>45</v>
      </c>
      <c r="G2124" s="26" t="n">
        <f aca="false">+(E2124+F2124)/2</f>
        <v>53</v>
      </c>
    </row>
    <row r="2125" customFormat="false" ht="12.75" hidden="false" customHeight="false" outlineLevel="0" collapsed="false">
      <c r="B2125" s="26" t="n">
        <v>1995</v>
      </c>
      <c r="C2125" s="26" t="n">
        <v>10</v>
      </c>
      <c r="D2125" s="26" t="n">
        <v>23</v>
      </c>
      <c r="E2125" s="26" t="n">
        <v>75</v>
      </c>
      <c r="F2125" s="26" t="n">
        <v>52</v>
      </c>
      <c r="G2125" s="26" t="n">
        <f aca="false">+(E2125+F2125)/2</f>
        <v>63.5</v>
      </c>
    </row>
    <row r="2126" customFormat="false" ht="12.75" hidden="false" customHeight="false" outlineLevel="0" collapsed="false">
      <c r="B2126" s="26" t="n">
        <v>1995</v>
      </c>
      <c r="C2126" s="26" t="n">
        <v>10</v>
      </c>
      <c r="D2126" s="26" t="n">
        <v>24</v>
      </c>
      <c r="E2126" s="26" t="n">
        <v>72</v>
      </c>
      <c r="F2126" s="26" t="n">
        <v>56</v>
      </c>
      <c r="G2126" s="26" t="n">
        <f aca="false">+(E2126+F2126)/2</f>
        <v>64</v>
      </c>
    </row>
    <row r="2127" customFormat="false" ht="12.75" hidden="false" customHeight="false" outlineLevel="0" collapsed="false">
      <c r="B2127" s="26" t="n">
        <v>1995</v>
      </c>
      <c r="C2127" s="26" t="n">
        <v>10</v>
      </c>
      <c r="D2127" s="26" t="n">
        <v>25</v>
      </c>
      <c r="E2127" s="26" t="n">
        <v>66</v>
      </c>
      <c r="F2127" s="26" t="n">
        <v>49</v>
      </c>
      <c r="G2127" s="26" t="n">
        <f aca="false">+(E2127+F2127)/2</f>
        <v>57.5</v>
      </c>
    </row>
    <row r="2128" customFormat="false" ht="12.75" hidden="false" customHeight="false" outlineLevel="0" collapsed="false">
      <c r="B2128" s="26" t="n">
        <v>1995</v>
      </c>
      <c r="C2128" s="26" t="n">
        <v>10</v>
      </c>
      <c r="D2128" s="26" t="n">
        <v>26</v>
      </c>
      <c r="E2128" s="26" t="n">
        <v>59</v>
      </c>
      <c r="F2128" s="26" t="n">
        <v>47</v>
      </c>
      <c r="G2128" s="26" t="n">
        <f aca="false">+(E2128+F2128)/2</f>
        <v>53</v>
      </c>
    </row>
    <row r="2129" customFormat="false" ht="12.75" hidden="false" customHeight="false" outlineLevel="0" collapsed="false">
      <c r="B2129" s="26" t="n">
        <v>1995</v>
      </c>
      <c r="C2129" s="26" t="n">
        <v>10</v>
      </c>
      <c r="D2129" s="26" t="n">
        <v>27</v>
      </c>
      <c r="E2129" s="26" t="n">
        <v>68</v>
      </c>
      <c r="F2129" s="26" t="n">
        <v>48</v>
      </c>
      <c r="G2129" s="26" t="n">
        <f aca="false">+(E2129+F2129)/2</f>
        <v>58</v>
      </c>
    </row>
    <row r="2130" customFormat="false" ht="12.75" hidden="false" customHeight="false" outlineLevel="0" collapsed="false">
      <c r="B2130" s="26" t="n">
        <v>1995</v>
      </c>
      <c r="C2130" s="26" t="n">
        <v>10</v>
      </c>
      <c r="D2130" s="26" t="n">
        <v>28</v>
      </c>
      <c r="E2130" s="26" t="n">
        <v>68</v>
      </c>
      <c r="F2130" s="26" t="n">
        <v>54</v>
      </c>
      <c r="G2130" s="26" t="n">
        <f aca="false">+(E2130+F2130)/2</f>
        <v>61</v>
      </c>
    </row>
    <row r="2131" customFormat="false" ht="12.75" hidden="false" customHeight="false" outlineLevel="0" collapsed="false">
      <c r="B2131" s="26" t="n">
        <v>1995</v>
      </c>
      <c r="C2131" s="26" t="n">
        <v>10</v>
      </c>
      <c r="D2131" s="26" t="n">
        <v>29</v>
      </c>
      <c r="E2131" s="26" t="n">
        <v>58</v>
      </c>
      <c r="F2131" s="26" t="n">
        <v>44</v>
      </c>
      <c r="G2131" s="26" t="n">
        <f aca="false">+(E2131+F2131)/2</f>
        <v>51</v>
      </c>
    </row>
    <row r="2132" customFormat="false" ht="12.75" hidden="false" customHeight="false" outlineLevel="0" collapsed="false">
      <c r="B2132" s="26" t="n">
        <v>1995</v>
      </c>
      <c r="C2132" s="26" t="n">
        <v>10</v>
      </c>
      <c r="D2132" s="26" t="n">
        <v>30</v>
      </c>
      <c r="E2132" s="26" t="n">
        <v>57</v>
      </c>
      <c r="F2132" s="26" t="n">
        <v>42</v>
      </c>
      <c r="G2132" s="26" t="n">
        <f aca="false">+(E2132+F2132)/2</f>
        <v>49.5</v>
      </c>
    </row>
    <row r="2133" customFormat="false" ht="12.75" hidden="false" customHeight="false" outlineLevel="0" collapsed="false">
      <c r="B2133" s="26" t="n">
        <v>1995</v>
      </c>
      <c r="C2133" s="26" t="n">
        <v>10</v>
      </c>
      <c r="D2133" s="26" t="n">
        <v>31</v>
      </c>
      <c r="E2133" s="26" t="n">
        <v>56</v>
      </c>
      <c r="F2133" s="26" t="n">
        <v>48</v>
      </c>
      <c r="G2133" s="26" t="n">
        <f aca="false">+(E2133+F2133)/2</f>
        <v>52</v>
      </c>
    </row>
    <row r="2134" customFormat="false" ht="12.75" hidden="false" customHeight="false" outlineLevel="0" collapsed="false">
      <c r="B2134" s="26" t="n">
        <v>1995</v>
      </c>
      <c r="C2134" s="26" t="n">
        <v>11</v>
      </c>
      <c r="D2134" s="26" t="n">
        <v>1</v>
      </c>
      <c r="E2134" s="26" t="n">
        <v>57</v>
      </c>
      <c r="F2134" s="26" t="n">
        <v>51</v>
      </c>
      <c r="G2134" s="26" t="n">
        <f aca="false">+(E2134+F2134)/2</f>
        <v>54</v>
      </c>
    </row>
    <row r="2135" customFormat="false" ht="12.75" hidden="false" customHeight="false" outlineLevel="0" collapsed="false">
      <c r="B2135" s="26" t="n">
        <v>1995</v>
      </c>
      <c r="C2135" s="26" t="n">
        <v>11</v>
      </c>
      <c r="D2135" s="26" t="n">
        <v>2</v>
      </c>
      <c r="E2135" s="26" t="n">
        <v>69</v>
      </c>
      <c r="F2135" s="26" t="n">
        <v>55</v>
      </c>
      <c r="G2135" s="26" t="n">
        <f aca="false">+(E2135+F2135)/2</f>
        <v>62</v>
      </c>
    </row>
    <row r="2136" customFormat="false" ht="12.75" hidden="false" customHeight="false" outlineLevel="0" collapsed="false">
      <c r="B2136" s="26" t="n">
        <v>1995</v>
      </c>
      <c r="C2136" s="26" t="n">
        <v>11</v>
      </c>
      <c r="D2136" s="26" t="n">
        <v>3</v>
      </c>
      <c r="E2136" s="26" t="n">
        <v>72</v>
      </c>
      <c r="F2136" s="26" t="n">
        <v>55</v>
      </c>
      <c r="G2136" s="26" t="n">
        <f aca="false">+(E2136+F2136)/2</f>
        <v>63.5</v>
      </c>
    </row>
    <row r="2137" customFormat="false" ht="12.75" hidden="false" customHeight="false" outlineLevel="0" collapsed="false">
      <c r="B2137" s="26" t="n">
        <v>1995</v>
      </c>
      <c r="C2137" s="26" t="n">
        <v>11</v>
      </c>
      <c r="D2137" s="26" t="n">
        <v>4</v>
      </c>
      <c r="E2137" s="26" t="n">
        <v>55</v>
      </c>
      <c r="F2137" s="26" t="n">
        <v>37</v>
      </c>
      <c r="G2137" s="26" t="n">
        <f aca="false">+(E2137+F2137)/2</f>
        <v>46</v>
      </c>
    </row>
    <row r="2138" customFormat="false" ht="12.75" hidden="false" customHeight="false" outlineLevel="0" collapsed="false">
      <c r="B2138" s="26" t="n">
        <v>1995</v>
      </c>
      <c r="C2138" s="26" t="n">
        <v>11</v>
      </c>
      <c r="D2138" s="26" t="n">
        <v>5</v>
      </c>
      <c r="E2138" s="26" t="n">
        <v>46</v>
      </c>
      <c r="F2138" s="26" t="n">
        <v>34</v>
      </c>
      <c r="G2138" s="26" t="n">
        <f aca="false">+(E2138+F2138)/2</f>
        <v>40</v>
      </c>
    </row>
    <row r="2139" customFormat="false" ht="12.75" hidden="false" customHeight="false" outlineLevel="0" collapsed="false">
      <c r="B2139" s="26" t="n">
        <v>1995</v>
      </c>
      <c r="C2139" s="26" t="n">
        <v>11</v>
      </c>
      <c r="D2139" s="26" t="n">
        <v>6</v>
      </c>
      <c r="E2139" s="26" t="n">
        <v>50</v>
      </c>
      <c r="F2139" s="26" t="n">
        <v>36</v>
      </c>
      <c r="G2139" s="26" t="n">
        <f aca="false">+(E2139+F2139)/2</f>
        <v>43</v>
      </c>
    </row>
    <row r="2140" customFormat="false" ht="12.75" hidden="false" customHeight="false" outlineLevel="0" collapsed="false">
      <c r="B2140" s="26" t="n">
        <v>1995</v>
      </c>
      <c r="C2140" s="26" t="n">
        <v>11</v>
      </c>
      <c r="D2140" s="26" t="n">
        <v>7</v>
      </c>
      <c r="E2140" s="26" t="n">
        <v>52</v>
      </c>
      <c r="F2140" s="26" t="n">
        <v>40</v>
      </c>
      <c r="G2140" s="26" t="n">
        <f aca="false">+(E2140+F2140)/2</f>
        <v>46</v>
      </c>
    </row>
    <row r="2141" customFormat="false" ht="12.75" hidden="false" customHeight="false" outlineLevel="0" collapsed="false">
      <c r="B2141" s="26" t="n">
        <v>1995</v>
      </c>
      <c r="C2141" s="26" t="n">
        <v>11</v>
      </c>
      <c r="D2141" s="26" t="n">
        <v>8</v>
      </c>
      <c r="E2141" s="26" t="n">
        <v>49</v>
      </c>
      <c r="F2141" s="26" t="n">
        <v>36</v>
      </c>
      <c r="G2141" s="26" t="n">
        <f aca="false">+(E2141+F2141)/2</f>
        <v>42.5</v>
      </c>
    </row>
    <row r="2142" customFormat="false" ht="12.75" hidden="false" customHeight="false" outlineLevel="0" collapsed="false">
      <c r="B2142" s="26" t="n">
        <v>1995</v>
      </c>
      <c r="C2142" s="26" t="n">
        <v>11</v>
      </c>
      <c r="D2142" s="26" t="n">
        <v>9</v>
      </c>
      <c r="E2142" s="26" t="n">
        <v>41</v>
      </c>
      <c r="F2142" s="26" t="n">
        <v>32</v>
      </c>
      <c r="G2142" s="26" t="n">
        <f aca="false">+(E2142+F2142)/2</f>
        <v>36.5</v>
      </c>
    </row>
    <row r="2143" customFormat="false" ht="12.75" hidden="false" customHeight="false" outlineLevel="0" collapsed="false">
      <c r="B2143" s="26" t="n">
        <v>1995</v>
      </c>
      <c r="C2143" s="26" t="n">
        <v>11</v>
      </c>
      <c r="D2143" s="26" t="n">
        <v>10</v>
      </c>
      <c r="E2143" s="26" t="n">
        <v>52</v>
      </c>
      <c r="F2143" s="26" t="n">
        <v>33</v>
      </c>
      <c r="G2143" s="26" t="n">
        <f aca="false">+(E2143+F2143)/2</f>
        <v>42.5</v>
      </c>
    </row>
    <row r="2144" customFormat="false" ht="12.75" hidden="false" customHeight="false" outlineLevel="0" collapsed="false">
      <c r="B2144" s="26" t="n">
        <v>1995</v>
      </c>
      <c r="C2144" s="26" t="n">
        <v>11</v>
      </c>
      <c r="D2144" s="26" t="n">
        <v>11</v>
      </c>
      <c r="E2144" s="26" t="n">
        <v>63</v>
      </c>
      <c r="F2144" s="26" t="n">
        <v>51</v>
      </c>
      <c r="G2144" s="26" t="n">
        <f aca="false">+(E2144+F2144)/2</f>
        <v>57</v>
      </c>
    </row>
    <row r="2145" customFormat="false" ht="12.75" hidden="false" customHeight="false" outlineLevel="0" collapsed="false">
      <c r="B2145" s="26" t="n">
        <v>1995</v>
      </c>
      <c r="C2145" s="26" t="n">
        <v>11</v>
      </c>
      <c r="D2145" s="26" t="n">
        <v>12</v>
      </c>
      <c r="E2145" s="26" t="n">
        <v>62</v>
      </c>
      <c r="F2145" s="26" t="n">
        <v>33</v>
      </c>
      <c r="G2145" s="26" t="n">
        <f aca="false">+(E2145+F2145)/2</f>
        <v>47.5</v>
      </c>
    </row>
    <row r="2146" customFormat="false" ht="12.75" hidden="false" customHeight="false" outlineLevel="0" collapsed="false">
      <c r="B2146" s="26" t="n">
        <v>1995</v>
      </c>
      <c r="C2146" s="26" t="n">
        <v>11</v>
      </c>
      <c r="D2146" s="26" t="n">
        <v>13</v>
      </c>
      <c r="E2146" s="26" t="n">
        <v>41</v>
      </c>
      <c r="F2146" s="26" t="n">
        <v>31</v>
      </c>
      <c r="G2146" s="26" t="n">
        <f aca="false">+(E2146+F2146)/2</f>
        <v>36</v>
      </c>
    </row>
    <row r="2147" customFormat="false" ht="12.75" hidden="false" customHeight="false" outlineLevel="0" collapsed="false">
      <c r="B2147" s="26" t="n">
        <v>1995</v>
      </c>
      <c r="C2147" s="26" t="n">
        <v>11</v>
      </c>
      <c r="D2147" s="26" t="n">
        <v>14</v>
      </c>
      <c r="E2147" s="26" t="n">
        <v>49</v>
      </c>
      <c r="F2147" s="26" t="n">
        <v>40</v>
      </c>
      <c r="G2147" s="26" t="n">
        <f aca="false">+(E2147+F2147)/2</f>
        <v>44.5</v>
      </c>
    </row>
    <row r="2148" customFormat="false" ht="12.75" hidden="false" customHeight="false" outlineLevel="0" collapsed="false">
      <c r="B2148" s="26" t="n">
        <v>1995</v>
      </c>
      <c r="C2148" s="26" t="n">
        <v>11</v>
      </c>
      <c r="D2148" s="26" t="n">
        <v>15</v>
      </c>
      <c r="E2148" s="26" t="n">
        <v>51</v>
      </c>
      <c r="F2148" s="26" t="n">
        <v>37</v>
      </c>
      <c r="G2148" s="26" t="n">
        <f aca="false">+(E2148+F2148)/2</f>
        <v>44</v>
      </c>
    </row>
    <row r="2149" customFormat="false" ht="12.75" hidden="false" customHeight="false" outlineLevel="0" collapsed="false">
      <c r="B2149" s="26" t="n">
        <v>1995</v>
      </c>
      <c r="C2149" s="26" t="n">
        <v>11</v>
      </c>
      <c r="D2149" s="26" t="n">
        <v>16</v>
      </c>
      <c r="E2149" s="26" t="n">
        <v>43</v>
      </c>
      <c r="F2149" s="26" t="n">
        <v>32</v>
      </c>
      <c r="G2149" s="26" t="n">
        <f aca="false">+(E2149+F2149)/2</f>
        <v>37.5</v>
      </c>
    </row>
    <row r="2150" customFormat="false" ht="12.75" hidden="false" customHeight="false" outlineLevel="0" collapsed="false">
      <c r="B2150" s="26" t="n">
        <v>1995</v>
      </c>
      <c r="C2150" s="26" t="n">
        <v>11</v>
      </c>
      <c r="D2150" s="26" t="n">
        <v>17</v>
      </c>
      <c r="E2150" s="26" t="n">
        <v>44</v>
      </c>
      <c r="F2150" s="26" t="n">
        <v>31</v>
      </c>
      <c r="G2150" s="26" t="n">
        <f aca="false">+(E2150+F2150)/2</f>
        <v>37.5</v>
      </c>
    </row>
    <row r="2151" customFormat="false" ht="12.75" hidden="false" customHeight="false" outlineLevel="0" collapsed="false">
      <c r="B2151" s="26" t="n">
        <v>1995</v>
      </c>
      <c r="C2151" s="26" t="n">
        <v>11</v>
      </c>
      <c r="D2151" s="26" t="n">
        <v>18</v>
      </c>
      <c r="E2151" s="26" t="n">
        <v>47</v>
      </c>
      <c r="F2151" s="26" t="n">
        <v>37</v>
      </c>
      <c r="G2151" s="26" t="n">
        <f aca="false">+(E2151+F2151)/2</f>
        <v>42</v>
      </c>
    </row>
    <row r="2152" customFormat="false" ht="12.75" hidden="false" customHeight="false" outlineLevel="0" collapsed="false">
      <c r="B2152" s="26" t="n">
        <v>1995</v>
      </c>
      <c r="C2152" s="26" t="n">
        <v>11</v>
      </c>
      <c r="D2152" s="26" t="n">
        <v>19</v>
      </c>
      <c r="E2152" s="26" t="n">
        <v>47</v>
      </c>
      <c r="F2152" s="26" t="n">
        <v>40</v>
      </c>
      <c r="G2152" s="26" t="n">
        <f aca="false">+(E2152+F2152)/2</f>
        <v>43.5</v>
      </c>
    </row>
    <row r="2153" customFormat="false" ht="12.75" hidden="false" customHeight="false" outlineLevel="0" collapsed="false">
      <c r="B2153" s="26" t="n">
        <v>1995</v>
      </c>
      <c r="C2153" s="26" t="n">
        <v>11</v>
      </c>
      <c r="D2153" s="26" t="n">
        <v>20</v>
      </c>
      <c r="E2153" s="26" t="n">
        <v>48</v>
      </c>
      <c r="F2153" s="26" t="n">
        <v>37</v>
      </c>
      <c r="G2153" s="26" t="n">
        <f aca="false">+(E2153+F2153)/2</f>
        <v>42.5</v>
      </c>
    </row>
    <row r="2154" customFormat="false" ht="12.75" hidden="false" customHeight="false" outlineLevel="0" collapsed="false">
      <c r="B2154" s="26" t="n">
        <v>1995</v>
      </c>
      <c r="C2154" s="26" t="n">
        <v>11</v>
      </c>
      <c r="D2154" s="26" t="n">
        <v>21</v>
      </c>
      <c r="E2154" s="26" t="n">
        <v>54</v>
      </c>
      <c r="F2154" s="26" t="n">
        <v>38</v>
      </c>
      <c r="G2154" s="26" t="n">
        <f aca="false">+(E2154+F2154)/2</f>
        <v>46</v>
      </c>
    </row>
    <row r="2155" customFormat="false" ht="12.75" hidden="false" customHeight="false" outlineLevel="0" collapsed="false">
      <c r="B2155" s="26" t="n">
        <v>1995</v>
      </c>
      <c r="C2155" s="26" t="n">
        <v>11</v>
      </c>
      <c r="D2155" s="26" t="n">
        <v>22</v>
      </c>
      <c r="E2155" s="26" t="n">
        <v>44</v>
      </c>
      <c r="F2155" s="26" t="n">
        <v>34</v>
      </c>
      <c r="G2155" s="26" t="n">
        <f aca="false">+(E2155+F2155)/2</f>
        <v>39</v>
      </c>
    </row>
    <row r="2156" customFormat="false" ht="12.75" hidden="false" customHeight="false" outlineLevel="0" collapsed="false">
      <c r="B2156" s="26" t="n">
        <v>1995</v>
      </c>
      <c r="C2156" s="26" t="n">
        <v>11</v>
      </c>
      <c r="D2156" s="26" t="n">
        <v>23</v>
      </c>
      <c r="E2156" s="26" t="n">
        <v>44</v>
      </c>
      <c r="F2156" s="26" t="n">
        <v>32</v>
      </c>
      <c r="G2156" s="26" t="n">
        <f aca="false">+(E2156+F2156)/2</f>
        <v>38</v>
      </c>
    </row>
    <row r="2157" customFormat="false" ht="12.75" hidden="false" customHeight="false" outlineLevel="0" collapsed="false">
      <c r="B2157" s="26" t="n">
        <v>1995</v>
      </c>
      <c r="C2157" s="26" t="n">
        <v>11</v>
      </c>
      <c r="D2157" s="26" t="n">
        <v>24</v>
      </c>
      <c r="E2157" s="26" t="n">
        <v>41</v>
      </c>
      <c r="F2157" s="26" t="n">
        <v>33</v>
      </c>
      <c r="G2157" s="26" t="n">
        <f aca="false">+(E2157+F2157)/2</f>
        <v>37</v>
      </c>
    </row>
    <row r="2158" customFormat="false" ht="12.75" hidden="false" customHeight="false" outlineLevel="0" collapsed="false">
      <c r="B2158" s="26" t="n">
        <v>1995</v>
      </c>
      <c r="C2158" s="26" t="n">
        <v>11</v>
      </c>
      <c r="D2158" s="26" t="n">
        <v>25</v>
      </c>
      <c r="E2158" s="26" t="n">
        <v>39</v>
      </c>
      <c r="F2158" s="26" t="n">
        <v>31</v>
      </c>
      <c r="G2158" s="26" t="n">
        <f aca="false">+(E2158+F2158)/2</f>
        <v>35</v>
      </c>
    </row>
    <row r="2159" customFormat="false" ht="12.75" hidden="false" customHeight="false" outlineLevel="0" collapsed="false">
      <c r="B2159" s="26" t="n">
        <v>1995</v>
      </c>
      <c r="C2159" s="26" t="n">
        <v>11</v>
      </c>
      <c r="D2159" s="26" t="n">
        <v>26</v>
      </c>
      <c r="E2159" s="26" t="n">
        <v>47</v>
      </c>
      <c r="F2159" s="26" t="n">
        <v>33</v>
      </c>
      <c r="G2159" s="26" t="n">
        <f aca="false">+(E2159+F2159)/2</f>
        <v>40</v>
      </c>
    </row>
    <row r="2160" customFormat="false" ht="12.75" hidden="false" customHeight="false" outlineLevel="0" collapsed="false">
      <c r="B2160" s="26" t="n">
        <v>1995</v>
      </c>
      <c r="C2160" s="26" t="n">
        <v>11</v>
      </c>
      <c r="D2160" s="26" t="n">
        <v>27</v>
      </c>
      <c r="E2160" s="26" t="n">
        <v>57</v>
      </c>
      <c r="F2160" s="26" t="n">
        <v>41</v>
      </c>
      <c r="G2160" s="26" t="n">
        <f aca="false">+(E2160+F2160)/2</f>
        <v>49</v>
      </c>
    </row>
    <row r="2161" customFormat="false" ht="12.75" hidden="false" customHeight="false" outlineLevel="0" collapsed="false">
      <c r="B2161" s="26" t="n">
        <v>1995</v>
      </c>
      <c r="C2161" s="26" t="n">
        <v>11</v>
      </c>
      <c r="D2161" s="26" t="n">
        <v>28</v>
      </c>
      <c r="E2161" s="26" t="n">
        <v>64</v>
      </c>
      <c r="F2161" s="26" t="n">
        <v>38</v>
      </c>
      <c r="G2161" s="26" t="n">
        <f aca="false">+(E2161+F2161)/2</f>
        <v>51</v>
      </c>
    </row>
    <row r="2162" customFormat="false" ht="12.75" hidden="false" customHeight="false" outlineLevel="0" collapsed="false">
      <c r="B2162" s="26" t="n">
        <v>1995</v>
      </c>
      <c r="C2162" s="26" t="n">
        <v>11</v>
      </c>
      <c r="D2162" s="26" t="n">
        <v>29</v>
      </c>
      <c r="E2162" s="26" t="n">
        <v>38</v>
      </c>
      <c r="F2162" s="26" t="n">
        <v>30</v>
      </c>
      <c r="G2162" s="26" t="n">
        <f aca="false">+(E2162+F2162)/2</f>
        <v>34</v>
      </c>
    </row>
    <row r="2163" customFormat="false" ht="12.75" hidden="false" customHeight="false" outlineLevel="0" collapsed="false">
      <c r="B2163" s="26" t="n">
        <v>1995</v>
      </c>
      <c r="C2163" s="26" t="n">
        <v>11</v>
      </c>
      <c r="D2163" s="26" t="n">
        <v>30</v>
      </c>
      <c r="E2163" s="26" t="n">
        <v>37</v>
      </c>
      <c r="F2163" s="26" t="n">
        <v>24</v>
      </c>
      <c r="G2163" s="26" t="n">
        <f aca="false">+(E2163+F2163)/2</f>
        <v>30.5</v>
      </c>
    </row>
    <row r="2164" customFormat="false" ht="12.75" hidden="false" customHeight="false" outlineLevel="0" collapsed="false">
      <c r="B2164" s="26" t="n">
        <v>1995</v>
      </c>
      <c r="C2164" s="26" t="n">
        <v>12</v>
      </c>
      <c r="D2164" s="26" t="n">
        <v>1</v>
      </c>
      <c r="E2164" s="26" t="n">
        <v>51</v>
      </c>
      <c r="F2164" s="26" t="n">
        <v>34</v>
      </c>
      <c r="G2164" s="26" t="n">
        <f aca="false">+(E2164+F2164)/2</f>
        <v>42.5</v>
      </c>
    </row>
    <row r="2165" customFormat="false" ht="12.75" hidden="false" customHeight="false" outlineLevel="0" collapsed="false">
      <c r="B2165" s="26" t="n">
        <v>1995</v>
      </c>
      <c r="C2165" s="26" t="n">
        <v>12</v>
      </c>
      <c r="D2165" s="26" t="n">
        <v>2</v>
      </c>
      <c r="E2165" s="26" t="n">
        <v>48</v>
      </c>
      <c r="F2165" s="26" t="n">
        <v>33</v>
      </c>
      <c r="G2165" s="26" t="n">
        <f aca="false">+(E2165+F2165)/2</f>
        <v>40.5</v>
      </c>
    </row>
    <row r="2166" customFormat="false" ht="12.75" hidden="false" customHeight="false" outlineLevel="0" collapsed="false">
      <c r="B2166" s="26" t="n">
        <v>1995</v>
      </c>
      <c r="C2166" s="26" t="n">
        <v>12</v>
      </c>
      <c r="D2166" s="26" t="n">
        <v>3</v>
      </c>
      <c r="E2166" s="26" t="n">
        <v>55</v>
      </c>
      <c r="F2166" s="26" t="n">
        <v>31</v>
      </c>
      <c r="G2166" s="26" t="n">
        <f aca="false">+(E2166+F2166)/2</f>
        <v>43</v>
      </c>
    </row>
    <row r="2167" customFormat="false" ht="12.75" hidden="false" customHeight="false" outlineLevel="0" collapsed="false">
      <c r="B2167" s="26" t="n">
        <v>1995</v>
      </c>
      <c r="C2167" s="26" t="n">
        <v>12</v>
      </c>
      <c r="D2167" s="26" t="n">
        <v>4</v>
      </c>
      <c r="E2167" s="26" t="n">
        <v>52</v>
      </c>
      <c r="F2167" s="26" t="n">
        <v>37</v>
      </c>
      <c r="G2167" s="26" t="n">
        <f aca="false">+(E2167+F2167)/2</f>
        <v>44.5</v>
      </c>
    </row>
    <row r="2168" customFormat="false" ht="12.75" hidden="false" customHeight="false" outlineLevel="0" collapsed="false">
      <c r="B2168" s="26" t="n">
        <v>1995</v>
      </c>
      <c r="C2168" s="26" t="n">
        <v>12</v>
      </c>
      <c r="D2168" s="26" t="n">
        <v>5</v>
      </c>
      <c r="E2168" s="26" t="n">
        <v>48</v>
      </c>
      <c r="F2168" s="26" t="n">
        <v>33</v>
      </c>
      <c r="G2168" s="26" t="n">
        <f aca="false">+(E2168+F2168)/2</f>
        <v>40.5</v>
      </c>
    </row>
    <row r="2169" customFormat="false" ht="12.75" hidden="false" customHeight="false" outlineLevel="0" collapsed="false">
      <c r="B2169" s="26" t="n">
        <v>1995</v>
      </c>
      <c r="C2169" s="26" t="n">
        <v>12</v>
      </c>
      <c r="D2169" s="26" t="n">
        <v>6</v>
      </c>
      <c r="E2169" s="26" t="n">
        <v>48</v>
      </c>
      <c r="F2169" s="26" t="n">
        <v>37</v>
      </c>
      <c r="G2169" s="26" t="n">
        <f aca="false">+(E2169+F2169)/2</f>
        <v>42.5</v>
      </c>
    </row>
    <row r="2170" customFormat="false" ht="12.75" hidden="false" customHeight="false" outlineLevel="0" collapsed="false">
      <c r="B2170" s="26" t="n">
        <v>1995</v>
      </c>
      <c r="C2170" s="26" t="n">
        <v>12</v>
      </c>
      <c r="D2170" s="26" t="n">
        <v>7</v>
      </c>
      <c r="E2170" s="26" t="n">
        <v>41</v>
      </c>
      <c r="F2170" s="26" t="n">
        <v>30</v>
      </c>
      <c r="G2170" s="26" t="n">
        <f aca="false">+(E2170+F2170)/2</f>
        <v>35.5</v>
      </c>
    </row>
    <row r="2171" customFormat="false" ht="12.75" hidden="false" customHeight="false" outlineLevel="0" collapsed="false">
      <c r="B2171" s="26" t="n">
        <v>1995</v>
      </c>
      <c r="C2171" s="26" t="n">
        <v>12</v>
      </c>
      <c r="D2171" s="26" t="n">
        <v>8</v>
      </c>
      <c r="E2171" s="26" t="n">
        <v>35</v>
      </c>
      <c r="F2171" s="26" t="n">
        <v>26</v>
      </c>
      <c r="G2171" s="26" t="n">
        <f aca="false">+(E2171+F2171)/2</f>
        <v>30.5</v>
      </c>
    </row>
    <row r="2172" customFormat="false" ht="12.75" hidden="false" customHeight="false" outlineLevel="0" collapsed="false">
      <c r="B2172" s="26" t="n">
        <v>1995</v>
      </c>
      <c r="C2172" s="26" t="n">
        <v>12</v>
      </c>
      <c r="D2172" s="26" t="n">
        <v>9</v>
      </c>
      <c r="E2172" s="26" t="n">
        <v>36</v>
      </c>
      <c r="F2172" s="26" t="n">
        <v>29</v>
      </c>
      <c r="G2172" s="26" t="n">
        <f aca="false">+(E2172+F2172)/2</f>
        <v>32.5</v>
      </c>
    </row>
    <row r="2173" customFormat="false" ht="12.75" hidden="false" customHeight="false" outlineLevel="0" collapsed="false">
      <c r="B2173" s="26" t="n">
        <v>1995</v>
      </c>
      <c r="C2173" s="26" t="n">
        <v>12</v>
      </c>
      <c r="D2173" s="26" t="n">
        <v>10</v>
      </c>
      <c r="E2173" s="26" t="n">
        <v>32</v>
      </c>
      <c r="F2173" s="26" t="n">
        <v>15</v>
      </c>
      <c r="G2173" s="26" t="n">
        <f aca="false">+(E2173+F2173)/2</f>
        <v>23.5</v>
      </c>
    </row>
    <row r="2174" customFormat="false" ht="12.75" hidden="false" customHeight="false" outlineLevel="0" collapsed="false">
      <c r="B2174" s="26" t="n">
        <v>1995</v>
      </c>
      <c r="C2174" s="26" t="n">
        <v>12</v>
      </c>
      <c r="D2174" s="26" t="n">
        <v>11</v>
      </c>
      <c r="E2174" s="26" t="n">
        <v>24</v>
      </c>
      <c r="F2174" s="26" t="n">
        <v>15</v>
      </c>
      <c r="G2174" s="26" t="n">
        <f aca="false">+(E2174+F2174)/2</f>
        <v>19.5</v>
      </c>
    </row>
    <row r="2175" customFormat="false" ht="12.75" hidden="false" customHeight="false" outlineLevel="0" collapsed="false">
      <c r="B2175" s="26" t="n">
        <v>1995</v>
      </c>
      <c r="C2175" s="26" t="n">
        <v>12</v>
      </c>
      <c r="D2175" s="26" t="n">
        <v>12</v>
      </c>
      <c r="E2175" s="26" t="n">
        <v>26</v>
      </c>
      <c r="F2175" s="26" t="n">
        <v>16</v>
      </c>
      <c r="G2175" s="26" t="n">
        <f aca="false">+(E2175+F2175)/2</f>
        <v>21</v>
      </c>
    </row>
    <row r="2176" customFormat="false" ht="12.75" hidden="false" customHeight="false" outlineLevel="0" collapsed="false">
      <c r="B2176" s="26" t="n">
        <v>1995</v>
      </c>
      <c r="C2176" s="26" t="n">
        <v>12</v>
      </c>
      <c r="D2176" s="26" t="n">
        <v>13</v>
      </c>
      <c r="E2176" s="26" t="n">
        <v>28</v>
      </c>
      <c r="F2176" s="26" t="n">
        <v>20</v>
      </c>
      <c r="G2176" s="26" t="n">
        <f aca="false">+(E2176+F2176)/2</f>
        <v>24</v>
      </c>
    </row>
    <row r="2177" customFormat="false" ht="12.75" hidden="false" customHeight="false" outlineLevel="0" collapsed="false">
      <c r="B2177" s="26" t="n">
        <v>1995</v>
      </c>
      <c r="C2177" s="26" t="n">
        <v>12</v>
      </c>
      <c r="D2177" s="26" t="n">
        <v>14</v>
      </c>
      <c r="E2177" s="26" t="n">
        <v>37</v>
      </c>
      <c r="F2177" s="26" t="n">
        <v>24</v>
      </c>
      <c r="G2177" s="26" t="n">
        <f aca="false">+(E2177+F2177)/2</f>
        <v>30.5</v>
      </c>
    </row>
    <row r="2178" customFormat="false" ht="12.75" hidden="false" customHeight="false" outlineLevel="0" collapsed="false">
      <c r="B2178" s="26" t="n">
        <v>1995</v>
      </c>
      <c r="C2178" s="26" t="n">
        <v>12</v>
      </c>
      <c r="D2178" s="26" t="n">
        <v>15</v>
      </c>
      <c r="E2178" s="26" t="n">
        <v>44</v>
      </c>
      <c r="F2178" s="26" t="n">
        <v>32</v>
      </c>
      <c r="G2178" s="26" t="n">
        <f aca="false">+(E2178+F2178)/2</f>
        <v>38</v>
      </c>
    </row>
    <row r="2179" customFormat="false" ht="12.75" hidden="false" customHeight="false" outlineLevel="0" collapsed="false">
      <c r="B2179" s="26" t="n">
        <v>1995</v>
      </c>
      <c r="C2179" s="26" t="n">
        <v>12</v>
      </c>
      <c r="D2179" s="26" t="n">
        <v>16</v>
      </c>
      <c r="E2179" s="26" t="n">
        <v>41</v>
      </c>
      <c r="F2179" s="26" t="n">
        <v>33</v>
      </c>
      <c r="G2179" s="26" t="n">
        <f aca="false">+(E2179+F2179)/2</f>
        <v>37</v>
      </c>
    </row>
    <row r="2180" customFormat="false" ht="12.75" hidden="false" customHeight="false" outlineLevel="0" collapsed="false">
      <c r="B2180" s="26" t="n">
        <v>1995</v>
      </c>
      <c r="C2180" s="26" t="n">
        <v>12</v>
      </c>
      <c r="D2180" s="26" t="n">
        <v>17</v>
      </c>
      <c r="E2180" s="26" t="n">
        <v>41</v>
      </c>
      <c r="F2180" s="26" t="n">
        <v>31</v>
      </c>
      <c r="G2180" s="26" t="n">
        <f aca="false">+(E2180+F2180)/2</f>
        <v>36</v>
      </c>
    </row>
    <row r="2181" customFormat="false" ht="12.75" hidden="false" customHeight="false" outlineLevel="0" collapsed="false">
      <c r="B2181" s="26" t="n">
        <v>1995</v>
      </c>
      <c r="C2181" s="26" t="n">
        <v>12</v>
      </c>
      <c r="D2181" s="26" t="n">
        <v>18</v>
      </c>
      <c r="E2181" s="26" t="n">
        <v>39</v>
      </c>
      <c r="F2181" s="26" t="n">
        <v>30</v>
      </c>
      <c r="G2181" s="26" t="n">
        <f aca="false">+(E2181+F2181)/2</f>
        <v>34.5</v>
      </c>
    </row>
    <row r="2182" customFormat="false" ht="12.75" hidden="false" customHeight="false" outlineLevel="0" collapsed="false">
      <c r="B2182" s="26" t="n">
        <v>1995</v>
      </c>
      <c r="C2182" s="26" t="n">
        <v>12</v>
      </c>
      <c r="D2182" s="26" t="n">
        <v>19</v>
      </c>
      <c r="E2182" s="26" t="n">
        <v>33</v>
      </c>
      <c r="F2182" s="26" t="n">
        <v>22</v>
      </c>
      <c r="G2182" s="26" t="n">
        <f aca="false">+(E2182+F2182)/2</f>
        <v>27.5</v>
      </c>
    </row>
    <row r="2183" customFormat="false" ht="12.75" hidden="false" customHeight="false" outlineLevel="0" collapsed="false">
      <c r="B2183" s="26" t="n">
        <v>1995</v>
      </c>
      <c r="C2183" s="26" t="n">
        <v>12</v>
      </c>
      <c r="D2183" s="26" t="n">
        <v>20</v>
      </c>
      <c r="E2183" s="26" t="n">
        <v>23</v>
      </c>
      <c r="F2183" s="26" t="n">
        <v>18</v>
      </c>
      <c r="G2183" s="26" t="n">
        <f aca="false">+(E2183+F2183)/2</f>
        <v>20.5</v>
      </c>
    </row>
    <row r="2184" customFormat="false" ht="12.75" hidden="false" customHeight="false" outlineLevel="0" collapsed="false">
      <c r="B2184" s="26" t="n">
        <v>1995</v>
      </c>
      <c r="C2184" s="26" t="n">
        <v>12</v>
      </c>
      <c r="D2184" s="26" t="n">
        <v>21</v>
      </c>
      <c r="E2184" s="26" t="n">
        <v>30</v>
      </c>
      <c r="F2184" s="26" t="n">
        <v>19</v>
      </c>
      <c r="G2184" s="26" t="n">
        <f aca="false">+(E2184+F2184)/2</f>
        <v>24.5</v>
      </c>
    </row>
    <row r="2185" customFormat="false" ht="12.75" hidden="false" customHeight="false" outlineLevel="0" collapsed="false">
      <c r="B2185" s="26" t="n">
        <v>1995</v>
      </c>
      <c r="C2185" s="26" t="n">
        <v>12</v>
      </c>
      <c r="D2185" s="26" t="n">
        <v>22</v>
      </c>
      <c r="E2185" s="26" t="n">
        <v>34</v>
      </c>
      <c r="F2185" s="26" t="n">
        <v>28</v>
      </c>
      <c r="G2185" s="26" t="n">
        <f aca="false">+(E2185+F2185)/2</f>
        <v>31</v>
      </c>
    </row>
    <row r="2186" customFormat="false" ht="12.75" hidden="false" customHeight="false" outlineLevel="0" collapsed="false">
      <c r="B2186" s="26" t="n">
        <v>1995</v>
      </c>
      <c r="C2186" s="26" t="n">
        <v>12</v>
      </c>
      <c r="D2186" s="26" t="n">
        <v>23</v>
      </c>
      <c r="E2186" s="26" t="n">
        <v>38</v>
      </c>
      <c r="F2186" s="26" t="n">
        <v>29</v>
      </c>
      <c r="G2186" s="26" t="n">
        <f aca="false">+(E2186+F2186)/2</f>
        <v>33.5</v>
      </c>
    </row>
    <row r="2187" customFormat="false" ht="12.75" hidden="false" customHeight="false" outlineLevel="0" collapsed="false">
      <c r="B2187" s="26" t="n">
        <v>1995</v>
      </c>
      <c r="C2187" s="26" t="n">
        <v>12</v>
      </c>
      <c r="D2187" s="26" t="n">
        <v>24</v>
      </c>
      <c r="E2187" s="26" t="n">
        <v>34</v>
      </c>
      <c r="F2187" s="26" t="n">
        <v>26</v>
      </c>
      <c r="G2187" s="26" t="n">
        <f aca="false">+(E2187+F2187)/2</f>
        <v>30</v>
      </c>
    </row>
    <row r="2188" customFormat="false" ht="12.75" hidden="false" customHeight="false" outlineLevel="0" collapsed="false">
      <c r="B2188" s="26" t="n">
        <v>1995</v>
      </c>
      <c r="C2188" s="26" t="n">
        <v>12</v>
      </c>
      <c r="D2188" s="26" t="n">
        <v>25</v>
      </c>
      <c r="E2188" s="26" t="n">
        <v>35</v>
      </c>
      <c r="F2188" s="26" t="n">
        <v>26</v>
      </c>
      <c r="G2188" s="26" t="n">
        <f aca="false">+(E2188+F2188)/2</f>
        <v>30.5</v>
      </c>
    </row>
    <row r="2189" customFormat="false" ht="12.75" hidden="false" customHeight="false" outlineLevel="0" collapsed="false">
      <c r="B2189" s="26" t="n">
        <v>1995</v>
      </c>
      <c r="C2189" s="26" t="n">
        <v>12</v>
      </c>
      <c r="D2189" s="26" t="n">
        <v>26</v>
      </c>
      <c r="E2189" s="26" t="n">
        <v>33</v>
      </c>
      <c r="F2189" s="26" t="n">
        <v>23</v>
      </c>
      <c r="G2189" s="26" t="n">
        <f aca="false">+(E2189+F2189)/2</f>
        <v>28</v>
      </c>
    </row>
    <row r="2190" customFormat="false" ht="12.75" hidden="false" customHeight="false" outlineLevel="0" collapsed="false">
      <c r="B2190" s="26" t="n">
        <v>1995</v>
      </c>
      <c r="C2190" s="26" t="n">
        <v>12</v>
      </c>
      <c r="D2190" s="26" t="n">
        <v>27</v>
      </c>
      <c r="E2190" s="26" t="n">
        <v>32</v>
      </c>
      <c r="F2190" s="26" t="n">
        <v>21</v>
      </c>
      <c r="G2190" s="26" t="n">
        <f aca="false">+(E2190+F2190)/2</f>
        <v>26.5</v>
      </c>
    </row>
    <row r="2191" customFormat="false" ht="12.75" hidden="false" customHeight="false" outlineLevel="0" collapsed="false">
      <c r="B2191" s="26" t="n">
        <v>1995</v>
      </c>
      <c r="C2191" s="26" t="n">
        <v>12</v>
      </c>
      <c r="D2191" s="26" t="n">
        <v>28</v>
      </c>
      <c r="E2191" s="26" t="n">
        <v>37</v>
      </c>
      <c r="F2191" s="26" t="n">
        <v>25</v>
      </c>
      <c r="G2191" s="26" t="n">
        <f aca="false">+(E2191+F2191)/2</f>
        <v>31</v>
      </c>
    </row>
    <row r="2192" customFormat="false" ht="12.75" hidden="false" customHeight="false" outlineLevel="0" collapsed="false">
      <c r="B2192" s="26" t="n">
        <v>1995</v>
      </c>
      <c r="C2192" s="26" t="n">
        <v>12</v>
      </c>
      <c r="D2192" s="26" t="n">
        <v>29</v>
      </c>
      <c r="E2192" s="26" t="n">
        <v>37</v>
      </c>
      <c r="F2192" s="26" t="n">
        <v>26</v>
      </c>
      <c r="G2192" s="26" t="n">
        <f aca="false">+(E2192+F2192)/2</f>
        <v>31.5</v>
      </c>
    </row>
    <row r="2193" customFormat="false" ht="12.75" hidden="false" customHeight="false" outlineLevel="0" collapsed="false">
      <c r="B2193" s="26" t="n">
        <v>1995</v>
      </c>
      <c r="C2193" s="26" t="n">
        <v>12</v>
      </c>
      <c r="D2193" s="26" t="n">
        <v>30</v>
      </c>
      <c r="E2193" s="26" t="n">
        <v>41</v>
      </c>
      <c r="F2193" s="26" t="n">
        <v>28</v>
      </c>
      <c r="G2193" s="26" t="n">
        <f aca="false">+(E2193+F2193)/2</f>
        <v>34.5</v>
      </c>
    </row>
    <row r="2194" customFormat="false" ht="12.75" hidden="false" customHeight="false" outlineLevel="0" collapsed="false">
      <c r="B2194" s="26" t="n">
        <v>1995</v>
      </c>
      <c r="C2194" s="26" t="n">
        <v>12</v>
      </c>
      <c r="D2194" s="26" t="n">
        <v>31</v>
      </c>
      <c r="E2194" s="26" t="n">
        <v>43</v>
      </c>
      <c r="F2194" s="26" t="n">
        <v>34</v>
      </c>
      <c r="G2194" s="26" t="n">
        <f aca="false">+(E2194+F2194)/2</f>
        <v>38.5</v>
      </c>
    </row>
    <row r="2195" customFormat="false" ht="12.75" hidden="false" customHeight="false" outlineLevel="0" collapsed="false">
      <c r="B2195" s="26" t="n">
        <v>1996</v>
      </c>
      <c r="C2195" s="26" t="n">
        <v>1</v>
      </c>
      <c r="D2195" s="26" t="n">
        <v>1</v>
      </c>
      <c r="E2195" s="26" t="n">
        <v>42</v>
      </c>
      <c r="F2195" s="26" t="n">
        <v>38</v>
      </c>
      <c r="G2195" s="26" t="n">
        <f aca="false">+(E2195+F2195)/2</f>
        <v>40</v>
      </c>
    </row>
    <row r="2196" customFormat="false" ht="12.75" hidden="false" customHeight="false" outlineLevel="0" collapsed="false">
      <c r="B2196" s="26" t="n">
        <v>1996</v>
      </c>
      <c r="C2196" s="26" t="n">
        <v>1</v>
      </c>
      <c r="D2196" s="26" t="n">
        <v>2</v>
      </c>
      <c r="E2196" s="26" t="n">
        <v>39</v>
      </c>
      <c r="F2196" s="26" t="n">
        <v>26</v>
      </c>
      <c r="G2196" s="26" t="n">
        <f aca="false">+(E2196+F2196)/2</f>
        <v>32.5</v>
      </c>
    </row>
    <row r="2197" customFormat="false" ht="12.75" hidden="false" customHeight="false" outlineLevel="0" collapsed="false">
      <c r="B2197" s="26" t="n">
        <v>1996</v>
      </c>
      <c r="C2197" s="26" t="n">
        <v>1</v>
      </c>
      <c r="D2197" s="26" t="n">
        <v>3</v>
      </c>
      <c r="E2197" s="26" t="n">
        <v>30</v>
      </c>
      <c r="F2197" s="26" t="n">
        <v>19</v>
      </c>
      <c r="G2197" s="26" t="n">
        <f aca="false">+(E2197+F2197)/2</f>
        <v>24.5</v>
      </c>
    </row>
    <row r="2198" customFormat="false" ht="12.75" hidden="false" customHeight="false" outlineLevel="0" collapsed="false">
      <c r="B2198" s="26" t="n">
        <v>1996</v>
      </c>
      <c r="C2198" s="26" t="n">
        <v>1</v>
      </c>
      <c r="D2198" s="26" t="n">
        <v>4</v>
      </c>
      <c r="E2198" s="26" t="n">
        <v>23</v>
      </c>
      <c r="F2198" s="26" t="n">
        <v>13</v>
      </c>
      <c r="G2198" s="26" t="n">
        <f aca="false">+(E2198+F2198)/2</f>
        <v>18</v>
      </c>
    </row>
    <row r="2199" customFormat="false" ht="12.75" hidden="false" customHeight="false" outlineLevel="0" collapsed="false">
      <c r="B2199" s="26" t="n">
        <v>1996</v>
      </c>
      <c r="C2199" s="26" t="n">
        <v>1</v>
      </c>
      <c r="D2199" s="26" t="n">
        <v>5</v>
      </c>
      <c r="E2199" s="26" t="n">
        <v>26</v>
      </c>
      <c r="F2199" s="26" t="n">
        <v>8</v>
      </c>
      <c r="G2199" s="26" t="n">
        <f aca="false">+(E2199+F2199)/2</f>
        <v>17</v>
      </c>
    </row>
    <row r="2200" customFormat="false" ht="12.75" hidden="false" customHeight="false" outlineLevel="0" collapsed="false">
      <c r="B2200" s="26" t="n">
        <v>1996</v>
      </c>
      <c r="C2200" s="26" t="n">
        <v>1</v>
      </c>
      <c r="D2200" s="26" t="n">
        <v>6</v>
      </c>
      <c r="E2200" s="26" t="n">
        <v>18</v>
      </c>
      <c r="F2200" s="26" t="n">
        <v>6</v>
      </c>
      <c r="G2200" s="26" t="n">
        <f aca="false">+(E2200+F2200)/2</f>
        <v>12</v>
      </c>
    </row>
    <row r="2201" customFormat="false" ht="12.75" hidden="false" customHeight="false" outlineLevel="0" collapsed="false">
      <c r="B2201" s="26" t="n">
        <v>1996</v>
      </c>
      <c r="C2201" s="26" t="n">
        <v>1</v>
      </c>
      <c r="D2201" s="26" t="n">
        <v>7</v>
      </c>
      <c r="E2201" s="26" t="n">
        <v>22</v>
      </c>
      <c r="F2201" s="26" t="n">
        <v>12</v>
      </c>
      <c r="G2201" s="26" t="n">
        <f aca="false">+(E2201+F2201)/2</f>
        <v>17</v>
      </c>
    </row>
    <row r="2202" customFormat="false" ht="12.75" hidden="false" customHeight="false" outlineLevel="0" collapsed="false">
      <c r="B2202" s="26" t="n">
        <v>1996</v>
      </c>
      <c r="C2202" s="26" t="n">
        <v>1</v>
      </c>
      <c r="D2202" s="26" t="n">
        <v>8</v>
      </c>
      <c r="E2202" s="26" t="n">
        <v>23</v>
      </c>
      <c r="F2202" s="26" t="n">
        <v>16</v>
      </c>
      <c r="G2202" s="26" t="n">
        <f aca="false">+(E2202+F2202)/2</f>
        <v>19.5</v>
      </c>
    </row>
    <row r="2203" customFormat="false" ht="12.75" hidden="false" customHeight="false" outlineLevel="0" collapsed="false">
      <c r="B2203" s="26" t="n">
        <v>1996</v>
      </c>
      <c r="C2203" s="26" t="n">
        <v>1</v>
      </c>
      <c r="D2203" s="26" t="n">
        <v>9</v>
      </c>
      <c r="E2203" s="26" t="n">
        <v>29</v>
      </c>
      <c r="F2203" s="26" t="n">
        <v>17</v>
      </c>
      <c r="G2203" s="26" t="n">
        <f aca="false">+(E2203+F2203)/2</f>
        <v>23</v>
      </c>
    </row>
    <row r="2204" customFormat="false" ht="12.75" hidden="false" customHeight="false" outlineLevel="0" collapsed="false">
      <c r="B2204" s="26" t="n">
        <v>1996</v>
      </c>
      <c r="C2204" s="26" t="n">
        <v>1</v>
      </c>
      <c r="D2204" s="26" t="n">
        <v>10</v>
      </c>
      <c r="E2204" s="26" t="n">
        <v>31</v>
      </c>
      <c r="F2204" s="26" t="n">
        <v>21</v>
      </c>
      <c r="G2204" s="26" t="n">
        <f aca="false">+(E2204+F2204)/2</f>
        <v>26</v>
      </c>
    </row>
    <row r="2205" customFormat="false" ht="12.75" hidden="false" customHeight="false" outlineLevel="0" collapsed="false">
      <c r="B2205" s="26" t="n">
        <v>1996</v>
      </c>
      <c r="C2205" s="26" t="n">
        <v>1</v>
      </c>
      <c r="D2205" s="26" t="n">
        <v>11</v>
      </c>
      <c r="E2205" s="26" t="n">
        <v>26</v>
      </c>
      <c r="F2205" s="26" t="n">
        <v>16</v>
      </c>
      <c r="G2205" s="26" t="n">
        <f aca="false">+(E2205+F2205)/2</f>
        <v>21</v>
      </c>
    </row>
    <row r="2206" customFormat="false" ht="12.75" hidden="false" customHeight="false" outlineLevel="0" collapsed="false">
      <c r="B2206" s="26" t="n">
        <v>1996</v>
      </c>
      <c r="C2206" s="26" t="n">
        <v>1</v>
      </c>
      <c r="D2206" s="26" t="n">
        <v>12</v>
      </c>
      <c r="E2206" s="26" t="n">
        <v>36</v>
      </c>
      <c r="F2206" s="26" t="n">
        <v>24</v>
      </c>
      <c r="G2206" s="26" t="n">
        <f aca="false">+(E2206+F2206)/2</f>
        <v>30</v>
      </c>
    </row>
    <row r="2207" customFormat="false" ht="12.75" hidden="false" customHeight="false" outlineLevel="0" collapsed="false">
      <c r="B2207" s="26" t="n">
        <v>1996</v>
      </c>
      <c r="C2207" s="26" t="n">
        <v>1</v>
      </c>
      <c r="D2207" s="26" t="n">
        <v>13</v>
      </c>
      <c r="E2207" s="26" t="n">
        <v>35</v>
      </c>
      <c r="F2207" s="26" t="n">
        <v>29</v>
      </c>
      <c r="G2207" s="26" t="n">
        <f aca="false">+(E2207+F2207)/2</f>
        <v>32</v>
      </c>
    </row>
    <row r="2208" customFormat="false" ht="12.75" hidden="false" customHeight="false" outlineLevel="0" collapsed="false">
      <c r="B2208" s="26" t="n">
        <v>1996</v>
      </c>
      <c r="C2208" s="26" t="n">
        <v>1</v>
      </c>
      <c r="D2208" s="26" t="n">
        <v>14</v>
      </c>
      <c r="E2208" s="26" t="n">
        <v>40</v>
      </c>
      <c r="F2208" s="26" t="n">
        <v>31</v>
      </c>
      <c r="G2208" s="26" t="n">
        <f aca="false">+(E2208+F2208)/2</f>
        <v>35.5</v>
      </c>
    </row>
    <row r="2209" customFormat="false" ht="12.75" hidden="false" customHeight="false" outlineLevel="0" collapsed="false">
      <c r="B2209" s="26" t="n">
        <v>1996</v>
      </c>
      <c r="C2209" s="26" t="n">
        <v>1</v>
      </c>
      <c r="D2209" s="26" t="n">
        <v>15</v>
      </c>
      <c r="E2209" s="26" t="n">
        <v>41</v>
      </c>
      <c r="F2209" s="26" t="n">
        <v>20</v>
      </c>
      <c r="G2209" s="26" t="n">
        <f aca="false">+(E2209+F2209)/2</f>
        <v>30.5</v>
      </c>
    </row>
    <row r="2210" customFormat="false" ht="12.75" hidden="false" customHeight="false" outlineLevel="0" collapsed="false">
      <c r="B2210" s="26" t="n">
        <v>1996</v>
      </c>
      <c r="C2210" s="26" t="n">
        <v>1</v>
      </c>
      <c r="D2210" s="26" t="n">
        <v>16</v>
      </c>
      <c r="E2210" s="26" t="n">
        <v>34</v>
      </c>
      <c r="F2210" s="26" t="n">
        <v>16</v>
      </c>
      <c r="G2210" s="26" t="n">
        <f aca="false">+(E2210+F2210)/2</f>
        <v>25</v>
      </c>
    </row>
    <row r="2211" customFormat="false" ht="12.75" hidden="false" customHeight="false" outlineLevel="0" collapsed="false">
      <c r="B2211" s="26" t="n">
        <v>1996</v>
      </c>
      <c r="C2211" s="26" t="n">
        <v>1</v>
      </c>
      <c r="D2211" s="26" t="n">
        <v>17</v>
      </c>
      <c r="E2211" s="26" t="n">
        <v>45</v>
      </c>
      <c r="F2211" s="26" t="n">
        <v>33</v>
      </c>
      <c r="G2211" s="26" t="n">
        <f aca="false">+(E2211+F2211)/2</f>
        <v>39</v>
      </c>
    </row>
    <row r="2212" customFormat="false" ht="12.75" hidden="false" customHeight="false" outlineLevel="0" collapsed="false">
      <c r="B2212" s="26" t="n">
        <v>1996</v>
      </c>
      <c r="C2212" s="26" t="n">
        <v>1</v>
      </c>
      <c r="D2212" s="26" t="n">
        <v>18</v>
      </c>
      <c r="E2212" s="26" t="n">
        <v>52</v>
      </c>
      <c r="F2212" s="26" t="n">
        <v>33</v>
      </c>
      <c r="G2212" s="26" t="n">
        <f aca="false">+(E2212+F2212)/2</f>
        <v>42.5</v>
      </c>
    </row>
    <row r="2213" customFormat="false" ht="12.75" hidden="false" customHeight="false" outlineLevel="0" collapsed="false">
      <c r="B2213" s="26" t="n">
        <v>1996</v>
      </c>
      <c r="C2213" s="26" t="n">
        <v>1</v>
      </c>
      <c r="D2213" s="26" t="n">
        <v>19</v>
      </c>
      <c r="E2213" s="26" t="n">
        <v>56</v>
      </c>
      <c r="F2213" s="26" t="n">
        <v>26</v>
      </c>
      <c r="G2213" s="26" t="n">
        <f aca="false">+(E2213+F2213)/2</f>
        <v>41</v>
      </c>
    </row>
    <row r="2214" customFormat="false" ht="12.75" hidden="false" customHeight="false" outlineLevel="0" collapsed="false">
      <c r="B2214" s="26" t="n">
        <v>1996</v>
      </c>
      <c r="C2214" s="26" t="n">
        <v>1</v>
      </c>
      <c r="D2214" s="26" t="n">
        <v>20</v>
      </c>
      <c r="E2214" s="26" t="n">
        <v>30</v>
      </c>
      <c r="F2214" s="26" t="n">
        <v>22</v>
      </c>
      <c r="G2214" s="26" t="n">
        <f aca="false">+(E2214+F2214)/2</f>
        <v>26</v>
      </c>
    </row>
    <row r="2215" customFormat="false" ht="12.75" hidden="false" customHeight="false" outlineLevel="0" collapsed="false">
      <c r="B2215" s="26" t="n">
        <v>1996</v>
      </c>
      <c r="C2215" s="26" t="n">
        <v>1</v>
      </c>
      <c r="D2215" s="26" t="n">
        <v>21</v>
      </c>
      <c r="E2215" s="26" t="n">
        <v>32</v>
      </c>
      <c r="F2215" s="26" t="n">
        <v>26</v>
      </c>
      <c r="G2215" s="26" t="n">
        <f aca="false">+(E2215+F2215)/2</f>
        <v>29</v>
      </c>
    </row>
    <row r="2216" customFormat="false" ht="12.75" hidden="false" customHeight="false" outlineLevel="0" collapsed="false">
      <c r="B2216" s="26" t="n">
        <v>1996</v>
      </c>
      <c r="C2216" s="26" t="n">
        <v>1</v>
      </c>
      <c r="D2216" s="26" t="n">
        <v>22</v>
      </c>
      <c r="E2216" s="26" t="n">
        <v>41</v>
      </c>
      <c r="F2216" s="26" t="n">
        <v>29</v>
      </c>
      <c r="G2216" s="26" t="n">
        <f aca="false">+(E2216+F2216)/2</f>
        <v>35</v>
      </c>
    </row>
    <row r="2217" customFormat="false" ht="12.75" hidden="false" customHeight="false" outlineLevel="0" collapsed="false">
      <c r="B2217" s="26" t="n">
        <v>1996</v>
      </c>
      <c r="C2217" s="26" t="n">
        <v>1</v>
      </c>
      <c r="D2217" s="26" t="n">
        <v>23</v>
      </c>
      <c r="E2217" s="26" t="n">
        <v>43</v>
      </c>
      <c r="F2217" s="26" t="n">
        <v>33</v>
      </c>
      <c r="G2217" s="26" t="n">
        <f aca="false">+(E2217+F2217)/2</f>
        <v>38</v>
      </c>
    </row>
    <row r="2218" customFormat="false" ht="12.75" hidden="false" customHeight="false" outlineLevel="0" collapsed="false">
      <c r="B2218" s="26" t="n">
        <v>1996</v>
      </c>
      <c r="C2218" s="26" t="n">
        <v>1</v>
      </c>
      <c r="D2218" s="26" t="n">
        <v>24</v>
      </c>
      <c r="E2218" s="26" t="n">
        <v>54</v>
      </c>
      <c r="F2218" s="26" t="n">
        <v>40</v>
      </c>
      <c r="G2218" s="26" t="n">
        <f aca="false">+(E2218+F2218)/2</f>
        <v>47</v>
      </c>
    </row>
    <row r="2219" customFormat="false" ht="12.75" hidden="false" customHeight="false" outlineLevel="0" collapsed="false">
      <c r="B2219" s="26" t="n">
        <v>1996</v>
      </c>
      <c r="C2219" s="26" t="n">
        <v>1</v>
      </c>
      <c r="D2219" s="26" t="n">
        <v>25</v>
      </c>
      <c r="E2219" s="26" t="n">
        <v>42</v>
      </c>
      <c r="F2219" s="26" t="n">
        <v>26</v>
      </c>
      <c r="G2219" s="26" t="n">
        <f aca="false">+(E2219+F2219)/2</f>
        <v>34</v>
      </c>
    </row>
    <row r="2220" customFormat="false" ht="12.75" hidden="false" customHeight="false" outlineLevel="0" collapsed="false">
      <c r="B2220" s="26" t="n">
        <v>1996</v>
      </c>
      <c r="C2220" s="26" t="n">
        <v>1</v>
      </c>
      <c r="D2220" s="26" t="n">
        <v>26</v>
      </c>
      <c r="E2220" s="26" t="n">
        <v>46</v>
      </c>
      <c r="F2220" s="26" t="n">
        <v>24</v>
      </c>
      <c r="G2220" s="26" t="n">
        <f aca="false">+(E2220+F2220)/2</f>
        <v>35</v>
      </c>
    </row>
    <row r="2221" customFormat="false" ht="12.75" hidden="false" customHeight="false" outlineLevel="0" collapsed="false">
      <c r="B2221" s="26" t="n">
        <v>1996</v>
      </c>
      <c r="C2221" s="26" t="n">
        <v>1</v>
      </c>
      <c r="D2221" s="26" t="n">
        <v>27</v>
      </c>
      <c r="E2221" s="26" t="n">
        <v>54</v>
      </c>
      <c r="F2221" s="26" t="n">
        <v>33</v>
      </c>
      <c r="G2221" s="26" t="n">
        <f aca="false">+(E2221+F2221)/2</f>
        <v>43.5</v>
      </c>
    </row>
    <row r="2222" customFormat="false" ht="12.75" hidden="false" customHeight="false" outlineLevel="0" collapsed="false">
      <c r="B2222" s="26" t="n">
        <v>1996</v>
      </c>
      <c r="C2222" s="26" t="n">
        <v>1</v>
      </c>
      <c r="D2222" s="26" t="n">
        <v>28</v>
      </c>
      <c r="E2222" s="26" t="n">
        <v>35</v>
      </c>
      <c r="F2222" s="26" t="n">
        <v>29</v>
      </c>
      <c r="G2222" s="26" t="n">
        <f aca="false">+(E2222+F2222)/2</f>
        <v>32</v>
      </c>
    </row>
    <row r="2223" customFormat="false" ht="12.75" hidden="false" customHeight="false" outlineLevel="0" collapsed="false">
      <c r="B2223" s="26" t="n">
        <v>1996</v>
      </c>
      <c r="C2223" s="26" t="n">
        <v>1</v>
      </c>
      <c r="D2223" s="26" t="n">
        <v>29</v>
      </c>
      <c r="E2223" s="26" t="n">
        <v>39</v>
      </c>
      <c r="F2223" s="26" t="n">
        <v>27</v>
      </c>
      <c r="G2223" s="26" t="n">
        <f aca="false">+(E2223+F2223)/2</f>
        <v>33</v>
      </c>
    </row>
    <row r="2224" customFormat="false" ht="12.75" hidden="false" customHeight="false" outlineLevel="0" collapsed="false">
      <c r="B2224" s="26" t="n">
        <v>1996</v>
      </c>
      <c r="C2224" s="26" t="n">
        <v>1</v>
      </c>
      <c r="D2224" s="26" t="n">
        <v>30</v>
      </c>
      <c r="E2224" s="26" t="n">
        <v>43</v>
      </c>
      <c r="F2224" s="26" t="n">
        <v>34</v>
      </c>
      <c r="G2224" s="26" t="n">
        <f aca="false">+(E2224+F2224)/2</f>
        <v>38.5</v>
      </c>
    </row>
    <row r="2225" customFormat="false" ht="12.75" hidden="false" customHeight="false" outlineLevel="0" collapsed="false">
      <c r="B2225" s="26" t="n">
        <v>1996</v>
      </c>
      <c r="C2225" s="26" t="n">
        <v>1</v>
      </c>
      <c r="D2225" s="26" t="n">
        <v>31</v>
      </c>
      <c r="E2225" s="26" t="n">
        <v>39</v>
      </c>
      <c r="F2225" s="26" t="n">
        <v>18</v>
      </c>
      <c r="G2225" s="26" t="n">
        <f aca="false">+(E2225+F2225)/2</f>
        <v>28.5</v>
      </c>
    </row>
    <row r="2226" customFormat="false" ht="12.75" hidden="false" customHeight="false" outlineLevel="0" collapsed="false">
      <c r="B2226" s="26" t="n">
        <v>1996</v>
      </c>
      <c r="C2226" s="26" t="n">
        <v>2</v>
      </c>
      <c r="D2226" s="26" t="n">
        <v>1</v>
      </c>
      <c r="E2226" s="26" t="n">
        <v>26</v>
      </c>
      <c r="F2226" s="26" t="n">
        <v>14</v>
      </c>
      <c r="G2226" s="26" t="n">
        <f aca="false">+(E2226+F2226)/2</f>
        <v>20</v>
      </c>
    </row>
    <row r="2227" customFormat="false" ht="12.75" hidden="false" customHeight="false" outlineLevel="0" collapsed="false">
      <c r="B2227" s="26" t="n">
        <v>1996</v>
      </c>
      <c r="C2227" s="26" t="n">
        <v>2</v>
      </c>
      <c r="D2227" s="26" t="n">
        <v>2</v>
      </c>
      <c r="E2227" s="26" t="n">
        <v>29</v>
      </c>
      <c r="F2227" s="26" t="n">
        <v>17</v>
      </c>
      <c r="G2227" s="26" t="n">
        <f aca="false">+(E2227+F2227)/2</f>
        <v>23</v>
      </c>
    </row>
    <row r="2228" customFormat="false" ht="12.75" hidden="false" customHeight="false" outlineLevel="0" collapsed="false">
      <c r="B2228" s="26" t="n">
        <v>1996</v>
      </c>
      <c r="C2228" s="26" t="n">
        <v>2</v>
      </c>
      <c r="D2228" s="26" t="n">
        <v>3</v>
      </c>
      <c r="E2228" s="26" t="n">
        <v>20</v>
      </c>
      <c r="F2228" s="26" t="n">
        <v>13</v>
      </c>
      <c r="G2228" s="26" t="n">
        <f aca="false">+(E2228+F2228)/2</f>
        <v>16.5</v>
      </c>
    </row>
    <row r="2229" customFormat="false" ht="12.75" hidden="false" customHeight="false" outlineLevel="0" collapsed="false">
      <c r="B2229" s="26" t="n">
        <v>1996</v>
      </c>
      <c r="C2229" s="26" t="n">
        <v>2</v>
      </c>
      <c r="D2229" s="26" t="n">
        <v>4</v>
      </c>
      <c r="E2229" s="26" t="n">
        <v>17</v>
      </c>
      <c r="F2229" s="26" t="n">
        <v>8</v>
      </c>
      <c r="G2229" s="26" t="n">
        <f aca="false">+(E2229+F2229)/2</f>
        <v>12.5</v>
      </c>
    </row>
    <row r="2230" customFormat="false" ht="12.75" hidden="false" customHeight="false" outlineLevel="0" collapsed="false">
      <c r="B2230" s="26" t="n">
        <v>1996</v>
      </c>
      <c r="C2230" s="26" t="n">
        <v>2</v>
      </c>
      <c r="D2230" s="26" t="n">
        <v>5</v>
      </c>
      <c r="E2230" s="26" t="n">
        <v>17</v>
      </c>
      <c r="F2230" s="26" t="n">
        <v>5</v>
      </c>
      <c r="G2230" s="26" t="n">
        <f aca="false">+(E2230+F2230)/2</f>
        <v>11</v>
      </c>
    </row>
    <row r="2231" customFormat="false" ht="12.75" hidden="false" customHeight="false" outlineLevel="0" collapsed="false">
      <c r="B2231" s="26" t="n">
        <v>1996</v>
      </c>
      <c r="C2231" s="26" t="n">
        <v>2</v>
      </c>
      <c r="D2231" s="26" t="n">
        <v>6</v>
      </c>
      <c r="E2231" s="26" t="n">
        <v>26</v>
      </c>
      <c r="F2231" s="26" t="n">
        <v>13</v>
      </c>
      <c r="G2231" s="26" t="n">
        <f aca="false">+(E2231+F2231)/2</f>
        <v>19.5</v>
      </c>
    </row>
    <row r="2232" customFormat="false" ht="12.75" hidden="false" customHeight="false" outlineLevel="0" collapsed="false">
      <c r="B2232" s="26" t="n">
        <v>1996</v>
      </c>
      <c r="C2232" s="26" t="n">
        <v>2</v>
      </c>
      <c r="D2232" s="26" t="n">
        <v>7</v>
      </c>
      <c r="E2232" s="26" t="n">
        <v>35</v>
      </c>
      <c r="F2232" s="26" t="n">
        <v>21</v>
      </c>
      <c r="G2232" s="26" t="n">
        <f aca="false">+(E2232+F2232)/2</f>
        <v>28</v>
      </c>
    </row>
    <row r="2233" customFormat="false" ht="12.75" hidden="false" customHeight="false" outlineLevel="0" collapsed="false">
      <c r="B2233" s="26" t="n">
        <v>1996</v>
      </c>
      <c r="C2233" s="26" t="n">
        <v>2</v>
      </c>
      <c r="D2233" s="26" t="n">
        <v>8</v>
      </c>
      <c r="E2233" s="26" t="n">
        <v>41</v>
      </c>
      <c r="F2233" s="26" t="n">
        <v>31</v>
      </c>
      <c r="G2233" s="26" t="n">
        <f aca="false">+(E2233+F2233)/2</f>
        <v>36</v>
      </c>
    </row>
    <row r="2234" customFormat="false" ht="12.75" hidden="false" customHeight="false" outlineLevel="0" collapsed="false">
      <c r="B2234" s="26" t="n">
        <v>1996</v>
      </c>
      <c r="C2234" s="26" t="n">
        <v>2</v>
      </c>
      <c r="D2234" s="26" t="n">
        <v>9</v>
      </c>
      <c r="E2234" s="26" t="n">
        <v>47</v>
      </c>
      <c r="F2234" s="26" t="n">
        <v>38</v>
      </c>
      <c r="G2234" s="26" t="n">
        <f aca="false">+(E2234+F2234)/2</f>
        <v>42.5</v>
      </c>
    </row>
    <row r="2235" customFormat="false" ht="12.75" hidden="false" customHeight="false" outlineLevel="0" collapsed="false">
      <c r="B2235" s="26" t="n">
        <v>1996</v>
      </c>
      <c r="C2235" s="26" t="n">
        <v>2</v>
      </c>
      <c r="D2235" s="26" t="n">
        <v>10</v>
      </c>
      <c r="E2235" s="26" t="n">
        <v>47</v>
      </c>
      <c r="F2235" s="26" t="n">
        <v>37</v>
      </c>
      <c r="G2235" s="26" t="n">
        <f aca="false">+(E2235+F2235)/2</f>
        <v>42</v>
      </c>
    </row>
    <row r="2236" customFormat="false" ht="12.75" hidden="false" customHeight="false" outlineLevel="0" collapsed="false">
      <c r="B2236" s="26" t="n">
        <v>1996</v>
      </c>
      <c r="C2236" s="26" t="n">
        <v>2</v>
      </c>
      <c r="D2236" s="26" t="n">
        <v>11</v>
      </c>
      <c r="E2236" s="26" t="n">
        <v>49</v>
      </c>
      <c r="F2236" s="26" t="n">
        <v>36</v>
      </c>
      <c r="G2236" s="26" t="n">
        <f aca="false">+(E2236+F2236)/2</f>
        <v>42.5</v>
      </c>
    </row>
    <row r="2237" customFormat="false" ht="12.75" hidden="false" customHeight="false" outlineLevel="0" collapsed="false">
      <c r="B2237" s="26" t="n">
        <v>1996</v>
      </c>
      <c r="C2237" s="26" t="n">
        <v>2</v>
      </c>
      <c r="D2237" s="26" t="n">
        <v>12</v>
      </c>
      <c r="E2237" s="26" t="n">
        <v>37</v>
      </c>
      <c r="F2237" s="26" t="n">
        <v>14</v>
      </c>
      <c r="G2237" s="26" t="n">
        <f aca="false">+(E2237+F2237)/2</f>
        <v>25.5</v>
      </c>
    </row>
    <row r="2238" customFormat="false" ht="12.75" hidden="false" customHeight="false" outlineLevel="0" collapsed="false">
      <c r="B2238" s="26" t="n">
        <v>1996</v>
      </c>
      <c r="C2238" s="26" t="n">
        <v>2</v>
      </c>
      <c r="D2238" s="26" t="n">
        <v>13</v>
      </c>
      <c r="E2238" s="26" t="n">
        <v>25</v>
      </c>
      <c r="F2238" s="26" t="n">
        <v>11</v>
      </c>
      <c r="G2238" s="26" t="n">
        <f aca="false">+(E2238+F2238)/2</f>
        <v>18</v>
      </c>
    </row>
    <row r="2239" customFormat="false" ht="12.75" hidden="false" customHeight="false" outlineLevel="0" collapsed="false">
      <c r="B2239" s="26" t="n">
        <v>1996</v>
      </c>
      <c r="C2239" s="26" t="n">
        <v>2</v>
      </c>
      <c r="D2239" s="26" t="n">
        <v>14</v>
      </c>
      <c r="E2239" s="26" t="n">
        <v>39</v>
      </c>
      <c r="F2239" s="26" t="n">
        <v>24</v>
      </c>
      <c r="G2239" s="26" t="n">
        <f aca="false">+(E2239+F2239)/2</f>
        <v>31.5</v>
      </c>
    </row>
    <row r="2240" customFormat="false" ht="12.75" hidden="false" customHeight="false" outlineLevel="0" collapsed="false">
      <c r="B2240" s="26" t="n">
        <v>1996</v>
      </c>
      <c r="C2240" s="26" t="n">
        <v>2</v>
      </c>
      <c r="D2240" s="26" t="n">
        <v>15</v>
      </c>
      <c r="E2240" s="26" t="n">
        <v>35</v>
      </c>
      <c r="F2240" s="26" t="n">
        <v>28</v>
      </c>
      <c r="G2240" s="26" t="n">
        <f aca="false">+(E2240+F2240)/2</f>
        <v>31.5</v>
      </c>
    </row>
    <row r="2241" customFormat="false" ht="12.75" hidden="false" customHeight="false" outlineLevel="0" collapsed="false">
      <c r="B2241" s="26" t="n">
        <v>1996</v>
      </c>
      <c r="C2241" s="26" t="n">
        <v>2</v>
      </c>
      <c r="D2241" s="26" t="n">
        <v>16</v>
      </c>
      <c r="E2241" s="26" t="n">
        <v>30</v>
      </c>
      <c r="F2241" s="26" t="n">
        <v>22</v>
      </c>
      <c r="G2241" s="26" t="n">
        <f aca="false">+(E2241+F2241)/2</f>
        <v>26</v>
      </c>
    </row>
    <row r="2242" customFormat="false" ht="12.75" hidden="false" customHeight="false" outlineLevel="0" collapsed="false">
      <c r="B2242" s="26" t="n">
        <v>1996</v>
      </c>
      <c r="C2242" s="26" t="n">
        <v>2</v>
      </c>
      <c r="D2242" s="26" t="n">
        <v>17</v>
      </c>
      <c r="E2242" s="26" t="n">
        <v>32</v>
      </c>
      <c r="F2242" s="26" t="n">
        <v>21</v>
      </c>
      <c r="G2242" s="26" t="n">
        <f aca="false">+(E2242+F2242)/2</f>
        <v>26.5</v>
      </c>
    </row>
    <row r="2243" customFormat="false" ht="12.75" hidden="false" customHeight="false" outlineLevel="0" collapsed="false">
      <c r="B2243" s="26" t="n">
        <v>1996</v>
      </c>
      <c r="C2243" s="26" t="n">
        <v>2</v>
      </c>
      <c r="D2243" s="26" t="n">
        <v>18</v>
      </c>
      <c r="E2243" s="26" t="n">
        <v>32</v>
      </c>
      <c r="F2243" s="26" t="n">
        <v>22</v>
      </c>
      <c r="G2243" s="26" t="n">
        <f aca="false">+(E2243+F2243)/2</f>
        <v>27</v>
      </c>
    </row>
    <row r="2244" customFormat="false" ht="12.75" hidden="false" customHeight="false" outlineLevel="0" collapsed="false">
      <c r="B2244" s="26" t="n">
        <v>1996</v>
      </c>
      <c r="C2244" s="26" t="n">
        <v>2</v>
      </c>
      <c r="D2244" s="26" t="n">
        <v>19</v>
      </c>
      <c r="E2244" s="26" t="n">
        <v>42</v>
      </c>
      <c r="F2244" s="26" t="n">
        <v>21</v>
      </c>
      <c r="G2244" s="26" t="n">
        <f aca="false">+(E2244+F2244)/2</f>
        <v>31.5</v>
      </c>
    </row>
    <row r="2245" customFormat="false" ht="12.75" hidden="false" customHeight="false" outlineLevel="0" collapsed="false">
      <c r="B2245" s="26" t="n">
        <v>1996</v>
      </c>
      <c r="C2245" s="26" t="n">
        <v>2</v>
      </c>
      <c r="D2245" s="26" t="n">
        <v>20</v>
      </c>
      <c r="E2245" s="26" t="n">
        <v>52</v>
      </c>
      <c r="F2245" s="26" t="n">
        <v>37</v>
      </c>
      <c r="G2245" s="26" t="n">
        <f aca="false">+(E2245+F2245)/2</f>
        <v>44.5</v>
      </c>
    </row>
    <row r="2246" customFormat="false" ht="12.75" hidden="false" customHeight="false" outlineLevel="0" collapsed="false">
      <c r="B2246" s="26" t="n">
        <v>1996</v>
      </c>
      <c r="C2246" s="26" t="n">
        <v>2</v>
      </c>
      <c r="D2246" s="26" t="n">
        <v>21</v>
      </c>
      <c r="E2246" s="26" t="n">
        <v>52</v>
      </c>
      <c r="F2246" s="26" t="n">
        <v>46</v>
      </c>
      <c r="G2246" s="26" t="n">
        <f aca="false">+(E2246+F2246)/2</f>
        <v>49</v>
      </c>
    </row>
    <row r="2247" customFormat="false" ht="12.75" hidden="false" customHeight="false" outlineLevel="0" collapsed="false">
      <c r="B2247" s="26" t="n">
        <v>1996</v>
      </c>
      <c r="C2247" s="26" t="n">
        <v>2</v>
      </c>
      <c r="D2247" s="26" t="n">
        <v>22</v>
      </c>
      <c r="E2247" s="26" t="n">
        <v>59</v>
      </c>
      <c r="F2247" s="26" t="n">
        <v>46</v>
      </c>
      <c r="G2247" s="26" t="n">
        <f aca="false">+(E2247+F2247)/2</f>
        <v>52.5</v>
      </c>
    </row>
    <row r="2248" customFormat="false" ht="12.75" hidden="false" customHeight="false" outlineLevel="0" collapsed="false">
      <c r="B2248" s="26" t="n">
        <v>1996</v>
      </c>
      <c r="C2248" s="26" t="n">
        <v>2</v>
      </c>
      <c r="D2248" s="26" t="n">
        <v>23</v>
      </c>
      <c r="E2248" s="26" t="n">
        <v>53</v>
      </c>
      <c r="F2248" s="26" t="n">
        <v>44</v>
      </c>
      <c r="G2248" s="26" t="n">
        <f aca="false">+(E2248+F2248)/2</f>
        <v>48.5</v>
      </c>
    </row>
    <row r="2249" customFormat="false" ht="12.75" hidden="false" customHeight="false" outlineLevel="0" collapsed="false">
      <c r="B2249" s="26" t="n">
        <v>1996</v>
      </c>
      <c r="C2249" s="26" t="n">
        <v>2</v>
      </c>
      <c r="D2249" s="26" t="n">
        <v>24</v>
      </c>
      <c r="E2249" s="26" t="n">
        <v>56</v>
      </c>
      <c r="F2249" s="26" t="n">
        <v>43</v>
      </c>
      <c r="G2249" s="26" t="n">
        <f aca="false">+(E2249+F2249)/2</f>
        <v>49.5</v>
      </c>
    </row>
    <row r="2250" customFormat="false" ht="12.75" hidden="false" customHeight="false" outlineLevel="0" collapsed="false">
      <c r="B2250" s="26" t="n">
        <v>1996</v>
      </c>
      <c r="C2250" s="26" t="n">
        <v>2</v>
      </c>
      <c r="D2250" s="26" t="n">
        <v>25</v>
      </c>
      <c r="E2250" s="26" t="n">
        <v>62</v>
      </c>
      <c r="F2250" s="26" t="n">
        <v>47</v>
      </c>
      <c r="G2250" s="26" t="n">
        <f aca="false">+(E2250+F2250)/2</f>
        <v>54.5</v>
      </c>
    </row>
    <row r="2251" customFormat="false" ht="12.75" hidden="false" customHeight="false" outlineLevel="0" collapsed="false">
      <c r="B2251" s="26" t="n">
        <v>1996</v>
      </c>
      <c r="C2251" s="26" t="n">
        <v>2</v>
      </c>
      <c r="D2251" s="26" t="n">
        <v>26</v>
      </c>
      <c r="E2251" s="26" t="n">
        <v>57</v>
      </c>
      <c r="F2251" s="26" t="n">
        <v>44</v>
      </c>
      <c r="G2251" s="26" t="n">
        <f aca="false">+(E2251+F2251)/2</f>
        <v>50.5</v>
      </c>
    </row>
    <row r="2252" customFormat="false" ht="12.75" hidden="false" customHeight="false" outlineLevel="0" collapsed="false">
      <c r="B2252" s="26" t="n">
        <v>1996</v>
      </c>
      <c r="C2252" s="26" t="n">
        <v>2</v>
      </c>
      <c r="D2252" s="26" t="n">
        <v>27</v>
      </c>
      <c r="E2252" s="26" t="n">
        <v>58</v>
      </c>
      <c r="F2252" s="26" t="n">
        <v>37</v>
      </c>
      <c r="G2252" s="26" t="n">
        <f aca="false">+(E2252+F2252)/2</f>
        <v>47.5</v>
      </c>
    </row>
    <row r="2253" customFormat="false" ht="12.75" hidden="false" customHeight="false" outlineLevel="0" collapsed="false">
      <c r="B2253" s="26" t="n">
        <v>1996</v>
      </c>
      <c r="C2253" s="26" t="n">
        <v>2</v>
      </c>
      <c r="D2253" s="26" t="n">
        <v>28</v>
      </c>
      <c r="E2253" s="26" t="n">
        <v>60</v>
      </c>
      <c r="F2253" s="26" t="n">
        <v>31</v>
      </c>
      <c r="G2253" s="26" t="n">
        <f aca="false">+(E2253+F2253)/2</f>
        <v>45.5</v>
      </c>
    </row>
    <row r="2254" customFormat="false" ht="12.75" hidden="false" customHeight="false" outlineLevel="0" collapsed="false">
      <c r="B2254" s="26" t="n">
        <v>1996</v>
      </c>
      <c r="C2254" s="26" t="n">
        <v>2</v>
      </c>
      <c r="D2254" s="26" t="n">
        <v>29</v>
      </c>
      <c r="E2254" s="26" t="n">
        <v>33</v>
      </c>
      <c r="F2254" s="26" t="n">
        <v>24</v>
      </c>
      <c r="G2254" s="26" t="n">
        <f aca="false">+(E2254+F2254)/2</f>
        <v>28.5</v>
      </c>
    </row>
    <row r="2255" customFormat="false" ht="12.75" hidden="false" customHeight="false" outlineLevel="0" collapsed="false">
      <c r="B2255" s="26" t="n">
        <v>1996</v>
      </c>
      <c r="C2255" s="26" t="n">
        <v>3</v>
      </c>
      <c r="D2255" s="26" t="n">
        <v>1</v>
      </c>
      <c r="E2255" s="26" t="n">
        <v>34</v>
      </c>
      <c r="F2255" s="26" t="n">
        <v>22</v>
      </c>
      <c r="G2255" s="26" t="n">
        <f aca="false">+(E2255+F2255)/2</f>
        <v>28</v>
      </c>
    </row>
    <row r="2256" customFormat="false" ht="12.75" hidden="false" customHeight="false" outlineLevel="0" collapsed="false">
      <c r="B2256" s="26" t="n">
        <v>1996</v>
      </c>
      <c r="C2256" s="26" t="n">
        <v>3</v>
      </c>
      <c r="D2256" s="26" t="n">
        <v>2</v>
      </c>
      <c r="E2256" s="26" t="n">
        <v>35</v>
      </c>
      <c r="F2256" s="26" t="n">
        <v>29</v>
      </c>
      <c r="G2256" s="26" t="n">
        <f aca="false">+(E2256+F2256)/2</f>
        <v>32</v>
      </c>
    </row>
    <row r="2257" customFormat="false" ht="12.75" hidden="false" customHeight="false" outlineLevel="0" collapsed="false">
      <c r="B2257" s="26" t="n">
        <v>1996</v>
      </c>
      <c r="C2257" s="26" t="n">
        <v>3</v>
      </c>
      <c r="D2257" s="26" t="n">
        <v>3</v>
      </c>
      <c r="E2257" s="26" t="n">
        <v>35</v>
      </c>
      <c r="F2257" s="26" t="n">
        <v>21</v>
      </c>
      <c r="G2257" s="26" t="n">
        <f aca="false">+(E2257+F2257)/2</f>
        <v>28</v>
      </c>
    </row>
    <row r="2258" customFormat="false" ht="12.75" hidden="false" customHeight="false" outlineLevel="0" collapsed="false">
      <c r="B2258" s="26" t="n">
        <v>1996</v>
      </c>
      <c r="C2258" s="26" t="n">
        <v>3</v>
      </c>
      <c r="D2258" s="26" t="n">
        <v>4</v>
      </c>
      <c r="E2258" s="26" t="n">
        <v>35</v>
      </c>
      <c r="F2258" s="26" t="n">
        <v>19</v>
      </c>
      <c r="G2258" s="26" t="n">
        <f aca="false">+(E2258+F2258)/2</f>
        <v>27</v>
      </c>
    </row>
    <row r="2259" customFormat="false" ht="12.75" hidden="false" customHeight="false" outlineLevel="0" collapsed="false">
      <c r="B2259" s="26" t="n">
        <v>1996</v>
      </c>
      <c r="C2259" s="26" t="n">
        <v>3</v>
      </c>
      <c r="D2259" s="26" t="n">
        <v>5</v>
      </c>
      <c r="E2259" s="26" t="n">
        <v>61</v>
      </c>
      <c r="F2259" s="26" t="n">
        <v>32</v>
      </c>
      <c r="G2259" s="26" t="n">
        <f aca="false">+(E2259+F2259)/2</f>
        <v>46.5</v>
      </c>
    </row>
    <row r="2260" customFormat="false" ht="12.75" hidden="false" customHeight="false" outlineLevel="0" collapsed="false">
      <c r="B2260" s="26" t="n">
        <v>1996</v>
      </c>
      <c r="C2260" s="26" t="n">
        <v>3</v>
      </c>
      <c r="D2260" s="26" t="n">
        <v>6</v>
      </c>
      <c r="E2260" s="26" t="n">
        <v>50</v>
      </c>
      <c r="F2260" s="26" t="n">
        <v>34</v>
      </c>
      <c r="G2260" s="26" t="n">
        <f aca="false">+(E2260+F2260)/2</f>
        <v>42</v>
      </c>
    </row>
    <row r="2261" customFormat="false" ht="12.75" hidden="false" customHeight="false" outlineLevel="0" collapsed="false">
      <c r="B2261" s="26" t="n">
        <v>1996</v>
      </c>
      <c r="C2261" s="26" t="n">
        <v>3</v>
      </c>
      <c r="D2261" s="26" t="n">
        <v>7</v>
      </c>
      <c r="E2261" s="26" t="n">
        <v>34</v>
      </c>
      <c r="F2261" s="26" t="n">
        <v>23</v>
      </c>
      <c r="G2261" s="26" t="n">
        <f aca="false">+(E2261+F2261)/2</f>
        <v>28.5</v>
      </c>
    </row>
    <row r="2262" customFormat="false" ht="12.75" hidden="false" customHeight="false" outlineLevel="0" collapsed="false">
      <c r="B2262" s="26" t="n">
        <v>1996</v>
      </c>
      <c r="C2262" s="26" t="n">
        <v>3</v>
      </c>
      <c r="D2262" s="26" t="n">
        <v>8</v>
      </c>
      <c r="E2262" s="26" t="n">
        <v>24</v>
      </c>
      <c r="F2262" s="26" t="n">
        <v>14</v>
      </c>
      <c r="G2262" s="26" t="n">
        <f aca="false">+(E2262+F2262)/2</f>
        <v>19</v>
      </c>
    </row>
    <row r="2263" customFormat="false" ht="12.75" hidden="false" customHeight="false" outlineLevel="0" collapsed="false">
      <c r="B2263" s="26" t="n">
        <v>1996</v>
      </c>
      <c r="C2263" s="26" t="n">
        <v>3</v>
      </c>
      <c r="D2263" s="26" t="n">
        <v>9</v>
      </c>
      <c r="E2263" s="26" t="n">
        <v>24</v>
      </c>
      <c r="F2263" s="26" t="n">
        <v>11</v>
      </c>
      <c r="G2263" s="26" t="n">
        <f aca="false">+(E2263+F2263)/2</f>
        <v>17.5</v>
      </c>
    </row>
    <row r="2264" customFormat="false" ht="12.75" hidden="false" customHeight="false" outlineLevel="0" collapsed="false">
      <c r="B2264" s="26" t="n">
        <v>1996</v>
      </c>
      <c r="C2264" s="26" t="n">
        <v>3</v>
      </c>
      <c r="D2264" s="26" t="n">
        <v>10</v>
      </c>
      <c r="E2264" s="26" t="n">
        <v>33</v>
      </c>
      <c r="F2264" s="26" t="n">
        <v>16</v>
      </c>
      <c r="G2264" s="26" t="n">
        <f aca="false">+(E2264+F2264)/2</f>
        <v>24.5</v>
      </c>
    </row>
    <row r="2265" customFormat="false" ht="12.75" hidden="false" customHeight="false" outlineLevel="0" collapsed="false">
      <c r="B2265" s="26" t="n">
        <v>1996</v>
      </c>
      <c r="C2265" s="26" t="n">
        <v>3</v>
      </c>
      <c r="D2265" s="26" t="n">
        <v>11</v>
      </c>
      <c r="E2265" s="26" t="n">
        <v>42</v>
      </c>
      <c r="F2265" s="26" t="n">
        <v>25</v>
      </c>
      <c r="G2265" s="26" t="n">
        <f aca="false">+(E2265+F2265)/2</f>
        <v>33.5</v>
      </c>
    </row>
    <row r="2266" customFormat="false" ht="12.75" hidden="false" customHeight="false" outlineLevel="0" collapsed="false">
      <c r="B2266" s="26" t="n">
        <v>1996</v>
      </c>
      <c r="C2266" s="26" t="n">
        <v>3</v>
      </c>
      <c r="D2266" s="26" t="n">
        <v>12</v>
      </c>
      <c r="E2266" s="26" t="n">
        <v>50</v>
      </c>
      <c r="F2266" s="26" t="n">
        <v>32</v>
      </c>
      <c r="G2266" s="26" t="n">
        <f aca="false">+(E2266+F2266)/2</f>
        <v>41</v>
      </c>
    </row>
    <row r="2267" customFormat="false" ht="12.75" hidden="false" customHeight="false" outlineLevel="0" collapsed="false">
      <c r="B2267" s="26" t="n">
        <v>1996</v>
      </c>
      <c r="C2267" s="26" t="n">
        <v>3</v>
      </c>
      <c r="D2267" s="26" t="n">
        <v>13</v>
      </c>
      <c r="E2267" s="26" t="n">
        <v>58</v>
      </c>
      <c r="F2267" s="26" t="n">
        <v>36</v>
      </c>
      <c r="G2267" s="26" t="n">
        <f aca="false">+(E2267+F2267)/2</f>
        <v>47</v>
      </c>
    </row>
    <row r="2268" customFormat="false" ht="12.75" hidden="false" customHeight="false" outlineLevel="0" collapsed="false">
      <c r="B2268" s="26" t="n">
        <v>1996</v>
      </c>
      <c r="C2268" s="26" t="n">
        <v>3</v>
      </c>
      <c r="D2268" s="26" t="n">
        <v>14</v>
      </c>
      <c r="E2268" s="26" t="n">
        <v>63</v>
      </c>
      <c r="F2268" s="26" t="n">
        <v>45</v>
      </c>
      <c r="G2268" s="26" t="n">
        <f aca="false">+(E2268+F2268)/2</f>
        <v>54</v>
      </c>
    </row>
    <row r="2269" customFormat="false" ht="12.75" hidden="false" customHeight="false" outlineLevel="0" collapsed="false">
      <c r="B2269" s="26" t="n">
        <v>1996</v>
      </c>
      <c r="C2269" s="26" t="n">
        <v>3</v>
      </c>
      <c r="D2269" s="26" t="n">
        <v>15</v>
      </c>
      <c r="E2269" s="26" t="n">
        <v>60</v>
      </c>
      <c r="F2269" s="26" t="n">
        <v>43</v>
      </c>
      <c r="G2269" s="26" t="n">
        <f aca="false">+(E2269+F2269)/2</f>
        <v>51.5</v>
      </c>
    </row>
    <row r="2270" customFormat="false" ht="12.75" hidden="false" customHeight="false" outlineLevel="0" collapsed="false">
      <c r="B2270" s="26" t="n">
        <v>1996</v>
      </c>
      <c r="C2270" s="26" t="n">
        <v>3</v>
      </c>
      <c r="D2270" s="26" t="n">
        <v>16</v>
      </c>
      <c r="E2270" s="26" t="n">
        <v>48</v>
      </c>
      <c r="F2270" s="26" t="n">
        <v>34</v>
      </c>
      <c r="G2270" s="26" t="n">
        <f aca="false">+(E2270+F2270)/2</f>
        <v>41</v>
      </c>
    </row>
    <row r="2271" customFormat="false" ht="12.75" hidden="false" customHeight="false" outlineLevel="0" collapsed="false">
      <c r="B2271" s="26" t="n">
        <v>1996</v>
      </c>
      <c r="C2271" s="26" t="n">
        <v>3</v>
      </c>
      <c r="D2271" s="26" t="n">
        <v>17</v>
      </c>
      <c r="E2271" s="26" t="n">
        <v>49</v>
      </c>
      <c r="F2271" s="26" t="n">
        <v>33</v>
      </c>
      <c r="G2271" s="26" t="n">
        <f aca="false">+(E2271+F2271)/2</f>
        <v>41</v>
      </c>
    </row>
    <row r="2272" customFormat="false" ht="12.75" hidden="false" customHeight="false" outlineLevel="0" collapsed="false">
      <c r="B2272" s="26" t="n">
        <v>1996</v>
      </c>
      <c r="C2272" s="26" t="n">
        <v>3</v>
      </c>
      <c r="D2272" s="26" t="n">
        <v>18</v>
      </c>
      <c r="E2272" s="26" t="n">
        <v>59</v>
      </c>
      <c r="F2272" s="26" t="n">
        <v>42</v>
      </c>
      <c r="G2272" s="26" t="n">
        <f aca="false">+(E2272+F2272)/2</f>
        <v>50.5</v>
      </c>
    </row>
    <row r="2273" customFormat="false" ht="12.75" hidden="false" customHeight="false" outlineLevel="0" collapsed="false">
      <c r="B2273" s="26" t="n">
        <v>1996</v>
      </c>
      <c r="C2273" s="26" t="n">
        <v>3</v>
      </c>
      <c r="D2273" s="26" t="n">
        <v>19</v>
      </c>
      <c r="E2273" s="26" t="n">
        <v>47</v>
      </c>
      <c r="F2273" s="26" t="n">
        <v>40</v>
      </c>
      <c r="G2273" s="26" t="n">
        <f aca="false">+(E2273+F2273)/2</f>
        <v>43.5</v>
      </c>
    </row>
    <row r="2274" customFormat="false" ht="12.75" hidden="false" customHeight="false" outlineLevel="0" collapsed="false">
      <c r="B2274" s="26" t="n">
        <v>1996</v>
      </c>
      <c r="C2274" s="26" t="n">
        <v>3</v>
      </c>
      <c r="D2274" s="26" t="n">
        <v>20</v>
      </c>
      <c r="E2274" s="26" t="n">
        <v>47</v>
      </c>
      <c r="F2274" s="26" t="n">
        <v>40</v>
      </c>
      <c r="G2274" s="26" t="n">
        <f aca="false">+(E2274+F2274)/2</f>
        <v>43.5</v>
      </c>
    </row>
    <row r="2275" customFormat="false" ht="12.75" hidden="false" customHeight="false" outlineLevel="0" collapsed="false">
      <c r="B2275" s="26" t="n">
        <v>1996</v>
      </c>
      <c r="C2275" s="26" t="n">
        <v>3</v>
      </c>
      <c r="D2275" s="26" t="n">
        <v>21</v>
      </c>
      <c r="E2275" s="26" t="n">
        <v>48</v>
      </c>
      <c r="F2275" s="26" t="n">
        <v>39</v>
      </c>
      <c r="G2275" s="26" t="n">
        <f aca="false">+(E2275+F2275)/2</f>
        <v>43.5</v>
      </c>
    </row>
    <row r="2276" customFormat="false" ht="12.75" hidden="false" customHeight="false" outlineLevel="0" collapsed="false">
      <c r="B2276" s="26" t="n">
        <v>1996</v>
      </c>
      <c r="C2276" s="26" t="n">
        <v>3</v>
      </c>
      <c r="D2276" s="26" t="n">
        <v>22</v>
      </c>
      <c r="E2276" s="26" t="n">
        <v>41</v>
      </c>
      <c r="F2276" s="26" t="n">
        <v>34</v>
      </c>
      <c r="G2276" s="26" t="n">
        <f aca="false">+(E2276+F2276)/2</f>
        <v>37.5</v>
      </c>
    </row>
    <row r="2277" customFormat="false" ht="12.75" hidden="false" customHeight="false" outlineLevel="0" collapsed="false">
      <c r="B2277" s="26" t="n">
        <v>1996</v>
      </c>
      <c r="C2277" s="26" t="n">
        <v>3</v>
      </c>
      <c r="D2277" s="26" t="n">
        <v>23</v>
      </c>
      <c r="E2277" s="26" t="n">
        <v>43</v>
      </c>
      <c r="F2277" s="26" t="n">
        <v>32</v>
      </c>
      <c r="G2277" s="26" t="n">
        <f aca="false">+(E2277+F2277)/2</f>
        <v>37.5</v>
      </c>
    </row>
    <row r="2278" customFormat="false" ht="12.75" hidden="false" customHeight="false" outlineLevel="0" collapsed="false">
      <c r="B2278" s="26" t="n">
        <v>1996</v>
      </c>
      <c r="C2278" s="26" t="n">
        <v>3</v>
      </c>
      <c r="D2278" s="26" t="n">
        <v>24</v>
      </c>
      <c r="E2278" s="26" t="n">
        <v>55</v>
      </c>
      <c r="F2278" s="26" t="n">
        <v>34</v>
      </c>
      <c r="G2278" s="26" t="n">
        <f aca="false">+(E2278+F2278)/2</f>
        <v>44.5</v>
      </c>
    </row>
    <row r="2279" customFormat="false" ht="12.75" hidden="false" customHeight="false" outlineLevel="0" collapsed="false">
      <c r="B2279" s="26" t="n">
        <v>1996</v>
      </c>
      <c r="C2279" s="26" t="n">
        <v>3</v>
      </c>
      <c r="D2279" s="26" t="n">
        <v>25</v>
      </c>
      <c r="E2279" s="26" t="n">
        <v>60</v>
      </c>
      <c r="F2279" s="26" t="n">
        <v>43</v>
      </c>
      <c r="G2279" s="26" t="n">
        <f aca="false">+(E2279+F2279)/2</f>
        <v>51.5</v>
      </c>
    </row>
    <row r="2280" customFormat="false" ht="12.75" hidden="false" customHeight="false" outlineLevel="0" collapsed="false">
      <c r="B2280" s="26" t="n">
        <v>1996</v>
      </c>
      <c r="C2280" s="26" t="n">
        <v>3</v>
      </c>
      <c r="D2280" s="26" t="n">
        <v>26</v>
      </c>
      <c r="E2280" s="26" t="n">
        <v>58</v>
      </c>
      <c r="F2280" s="26" t="n">
        <v>40</v>
      </c>
      <c r="G2280" s="26" t="n">
        <f aca="false">+(E2280+F2280)/2</f>
        <v>49</v>
      </c>
    </row>
    <row r="2281" customFormat="false" ht="12.75" hidden="false" customHeight="false" outlineLevel="0" collapsed="false">
      <c r="B2281" s="26" t="n">
        <v>1996</v>
      </c>
      <c r="C2281" s="26" t="n">
        <v>3</v>
      </c>
      <c r="D2281" s="26" t="n">
        <v>27</v>
      </c>
      <c r="E2281" s="26" t="n">
        <v>42</v>
      </c>
      <c r="F2281" s="26" t="n">
        <v>28</v>
      </c>
      <c r="G2281" s="26" t="n">
        <f aca="false">+(E2281+F2281)/2</f>
        <v>35</v>
      </c>
    </row>
    <row r="2282" customFormat="false" ht="12.75" hidden="false" customHeight="false" outlineLevel="0" collapsed="false">
      <c r="B2282" s="26" t="n">
        <v>1996</v>
      </c>
      <c r="C2282" s="26" t="n">
        <v>3</v>
      </c>
      <c r="D2282" s="26" t="n">
        <v>28</v>
      </c>
      <c r="E2282" s="26" t="n">
        <v>40</v>
      </c>
      <c r="F2282" s="26" t="n">
        <v>32</v>
      </c>
      <c r="G2282" s="26" t="n">
        <f aca="false">+(E2282+F2282)/2</f>
        <v>36</v>
      </c>
    </row>
    <row r="2283" customFormat="false" ht="12.75" hidden="false" customHeight="false" outlineLevel="0" collapsed="false">
      <c r="B2283" s="26" t="n">
        <v>1996</v>
      </c>
      <c r="C2283" s="26" t="n">
        <v>3</v>
      </c>
      <c r="D2283" s="26" t="n">
        <v>29</v>
      </c>
      <c r="E2283" s="26" t="n">
        <v>41</v>
      </c>
      <c r="F2283" s="26" t="n">
        <v>31</v>
      </c>
      <c r="G2283" s="26" t="n">
        <f aca="false">+(E2283+F2283)/2</f>
        <v>36</v>
      </c>
    </row>
    <row r="2284" customFormat="false" ht="12.75" hidden="false" customHeight="false" outlineLevel="0" collapsed="false">
      <c r="B2284" s="26" t="n">
        <v>1996</v>
      </c>
      <c r="C2284" s="26" t="n">
        <v>3</v>
      </c>
      <c r="D2284" s="26" t="n">
        <v>30</v>
      </c>
      <c r="E2284" s="26" t="n">
        <v>55</v>
      </c>
      <c r="F2284" s="26" t="n">
        <v>38</v>
      </c>
      <c r="G2284" s="26" t="n">
        <f aca="false">+(E2284+F2284)/2</f>
        <v>46.5</v>
      </c>
    </row>
    <row r="2285" customFormat="false" ht="12.75" hidden="false" customHeight="false" outlineLevel="0" collapsed="false">
      <c r="B2285" s="26" t="n">
        <v>1996</v>
      </c>
      <c r="C2285" s="26" t="n">
        <v>3</v>
      </c>
      <c r="D2285" s="26" t="n">
        <v>31</v>
      </c>
      <c r="E2285" s="26" t="n">
        <v>62</v>
      </c>
      <c r="F2285" s="26" t="n">
        <v>38</v>
      </c>
      <c r="G2285" s="26" t="n">
        <f aca="false">+(E2285+F2285)/2</f>
        <v>50</v>
      </c>
    </row>
    <row r="2286" customFormat="false" ht="12.75" hidden="false" customHeight="false" outlineLevel="0" collapsed="false">
      <c r="B2286" s="26" t="n">
        <v>1996</v>
      </c>
      <c r="C2286" s="26" t="n">
        <v>4</v>
      </c>
      <c r="D2286" s="26" t="n">
        <v>1</v>
      </c>
      <c r="E2286" s="26" t="n">
        <v>52</v>
      </c>
      <c r="F2286" s="26" t="n">
        <v>46</v>
      </c>
      <c r="G2286" s="26" t="n">
        <f aca="false">+(E2286+F2286)/2</f>
        <v>49</v>
      </c>
    </row>
    <row r="2287" customFormat="false" ht="12.75" hidden="false" customHeight="false" outlineLevel="0" collapsed="false">
      <c r="B2287" s="26" t="n">
        <v>1996</v>
      </c>
      <c r="C2287" s="26" t="n">
        <v>4</v>
      </c>
      <c r="D2287" s="26" t="n">
        <v>2</v>
      </c>
      <c r="E2287" s="26" t="n">
        <v>53</v>
      </c>
      <c r="F2287" s="26" t="n">
        <v>40</v>
      </c>
      <c r="G2287" s="26" t="n">
        <f aca="false">+(E2287+F2287)/2</f>
        <v>46.5</v>
      </c>
    </row>
    <row r="2288" customFormat="false" ht="12.75" hidden="false" customHeight="false" outlineLevel="0" collapsed="false">
      <c r="B2288" s="26" t="n">
        <v>1996</v>
      </c>
      <c r="C2288" s="26" t="n">
        <v>4</v>
      </c>
      <c r="D2288" s="26" t="n">
        <v>3</v>
      </c>
      <c r="E2288" s="26" t="n">
        <v>60</v>
      </c>
      <c r="F2288" s="26" t="n">
        <v>38</v>
      </c>
      <c r="G2288" s="26" t="n">
        <f aca="false">+(E2288+F2288)/2</f>
        <v>49</v>
      </c>
    </row>
    <row r="2289" customFormat="false" ht="12.75" hidden="false" customHeight="false" outlineLevel="0" collapsed="false">
      <c r="B2289" s="26" t="n">
        <v>1996</v>
      </c>
      <c r="C2289" s="26" t="n">
        <v>4</v>
      </c>
      <c r="D2289" s="26" t="n">
        <v>4</v>
      </c>
      <c r="E2289" s="26" t="n">
        <v>57</v>
      </c>
      <c r="F2289" s="26" t="n">
        <v>40</v>
      </c>
      <c r="G2289" s="26" t="n">
        <f aca="false">+(E2289+F2289)/2</f>
        <v>48.5</v>
      </c>
    </row>
    <row r="2290" customFormat="false" ht="12.75" hidden="false" customHeight="false" outlineLevel="0" collapsed="false">
      <c r="B2290" s="26" t="n">
        <v>1996</v>
      </c>
      <c r="C2290" s="26" t="n">
        <v>4</v>
      </c>
      <c r="D2290" s="26" t="n">
        <v>5</v>
      </c>
      <c r="E2290" s="26" t="n">
        <v>48</v>
      </c>
      <c r="F2290" s="26" t="n">
        <v>36</v>
      </c>
      <c r="G2290" s="26" t="n">
        <f aca="false">+(E2290+F2290)/2</f>
        <v>42</v>
      </c>
    </row>
    <row r="2291" customFormat="false" ht="12.75" hidden="false" customHeight="false" outlineLevel="0" collapsed="false">
      <c r="B2291" s="26" t="n">
        <v>1996</v>
      </c>
      <c r="C2291" s="26" t="n">
        <v>4</v>
      </c>
      <c r="D2291" s="26" t="n">
        <v>6</v>
      </c>
      <c r="E2291" s="26" t="n">
        <v>52</v>
      </c>
      <c r="F2291" s="26" t="n">
        <v>36</v>
      </c>
      <c r="G2291" s="26" t="n">
        <f aca="false">+(E2291+F2291)/2</f>
        <v>44</v>
      </c>
    </row>
    <row r="2292" customFormat="false" ht="12.75" hidden="false" customHeight="false" outlineLevel="0" collapsed="false">
      <c r="B2292" s="26" t="n">
        <v>1996</v>
      </c>
      <c r="C2292" s="26" t="n">
        <v>4</v>
      </c>
      <c r="D2292" s="26" t="n">
        <v>7</v>
      </c>
      <c r="E2292" s="26" t="n">
        <v>42</v>
      </c>
      <c r="F2292" s="26" t="n">
        <v>34</v>
      </c>
      <c r="G2292" s="26" t="n">
        <f aca="false">+(E2292+F2292)/2</f>
        <v>38</v>
      </c>
    </row>
    <row r="2293" customFormat="false" ht="12.75" hidden="false" customHeight="false" outlineLevel="0" collapsed="false">
      <c r="B2293" s="26" t="n">
        <v>1996</v>
      </c>
      <c r="C2293" s="26" t="n">
        <v>4</v>
      </c>
      <c r="D2293" s="26" t="n">
        <v>8</v>
      </c>
      <c r="E2293" s="26" t="n">
        <v>46</v>
      </c>
      <c r="F2293" s="26" t="n">
        <v>34</v>
      </c>
      <c r="G2293" s="26" t="n">
        <f aca="false">+(E2293+F2293)/2</f>
        <v>40</v>
      </c>
    </row>
    <row r="2294" customFormat="false" ht="12.75" hidden="false" customHeight="false" outlineLevel="0" collapsed="false">
      <c r="B2294" s="26" t="n">
        <v>1996</v>
      </c>
      <c r="C2294" s="26" t="n">
        <v>4</v>
      </c>
      <c r="D2294" s="26" t="n">
        <v>9</v>
      </c>
      <c r="E2294" s="26" t="n">
        <v>40</v>
      </c>
      <c r="F2294" s="26" t="n">
        <v>33</v>
      </c>
      <c r="G2294" s="26" t="n">
        <f aca="false">+(E2294+F2294)/2</f>
        <v>36.5</v>
      </c>
    </row>
    <row r="2295" customFormat="false" ht="12.75" hidden="false" customHeight="false" outlineLevel="0" collapsed="false">
      <c r="B2295" s="26" t="n">
        <v>1996</v>
      </c>
      <c r="C2295" s="26" t="n">
        <v>4</v>
      </c>
      <c r="D2295" s="26" t="n">
        <v>10</v>
      </c>
      <c r="E2295" s="26" t="n">
        <v>46</v>
      </c>
      <c r="F2295" s="26" t="n">
        <v>33</v>
      </c>
      <c r="G2295" s="26" t="n">
        <f aca="false">+(E2295+F2295)/2</f>
        <v>39.5</v>
      </c>
    </row>
    <row r="2296" customFormat="false" ht="12.75" hidden="false" customHeight="false" outlineLevel="0" collapsed="false">
      <c r="B2296" s="26" t="n">
        <v>1996</v>
      </c>
      <c r="C2296" s="26" t="n">
        <v>4</v>
      </c>
      <c r="D2296" s="26" t="n">
        <v>11</v>
      </c>
      <c r="E2296" s="26" t="n">
        <v>64</v>
      </c>
      <c r="F2296" s="26" t="n">
        <v>40</v>
      </c>
      <c r="G2296" s="26" t="n">
        <f aca="false">+(E2296+F2296)/2</f>
        <v>52</v>
      </c>
    </row>
    <row r="2297" customFormat="false" ht="12.75" hidden="false" customHeight="false" outlineLevel="0" collapsed="false">
      <c r="B2297" s="26" t="n">
        <v>1996</v>
      </c>
      <c r="C2297" s="26" t="n">
        <v>4</v>
      </c>
      <c r="D2297" s="26" t="n">
        <v>12</v>
      </c>
      <c r="E2297" s="26" t="n">
        <v>80</v>
      </c>
      <c r="F2297" s="26" t="n">
        <v>55</v>
      </c>
      <c r="G2297" s="26" t="n">
        <f aca="false">+(E2297+F2297)/2</f>
        <v>67.5</v>
      </c>
    </row>
    <row r="2298" customFormat="false" ht="12.75" hidden="false" customHeight="false" outlineLevel="0" collapsed="false">
      <c r="B2298" s="26" t="n">
        <v>1996</v>
      </c>
      <c r="C2298" s="26" t="n">
        <v>4</v>
      </c>
      <c r="D2298" s="26" t="n">
        <v>13</v>
      </c>
      <c r="E2298" s="26" t="n">
        <v>55</v>
      </c>
      <c r="F2298" s="26" t="n">
        <v>43</v>
      </c>
      <c r="G2298" s="26" t="n">
        <f aca="false">+(E2298+F2298)/2</f>
        <v>49</v>
      </c>
    </row>
    <row r="2299" customFormat="false" ht="12.75" hidden="false" customHeight="false" outlineLevel="0" collapsed="false">
      <c r="B2299" s="26" t="n">
        <v>1996</v>
      </c>
      <c r="C2299" s="26" t="n">
        <v>4</v>
      </c>
      <c r="D2299" s="26" t="n">
        <v>14</v>
      </c>
      <c r="E2299" s="26" t="n">
        <v>54</v>
      </c>
      <c r="F2299" s="26" t="n">
        <v>41</v>
      </c>
      <c r="G2299" s="26" t="n">
        <f aca="false">+(E2299+F2299)/2</f>
        <v>47.5</v>
      </c>
    </row>
    <row r="2300" customFormat="false" ht="12.75" hidden="false" customHeight="false" outlineLevel="0" collapsed="false">
      <c r="B2300" s="26" t="n">
        <v>1996</v>
      </c>
      <c r="C2300" s="26" t="n">
        <v>4</v>
      </c>
      <c r="D2300" s="26" t="n">
        <v>15</v>
      </c>
      <c r="E2300" s="26" t="n">
        <v>51</v>
      </c>
      <c r="F2300" s="26" t="n">
        <v>39</v>
      </c>
      <c r="G2300" s="26" t="n">
        <f aca="false">+(E2300+F2300)/2</f>
        <v>45</v>
      </c>
    </row>
    <row r="2301" customFormat="false" ht="12.75" hidden="false" customHeight="false" outlineLevel="0" collapsed="false">
      <c r="B2301" s="26" t="n">
        <v>1996</v>
      </c>
      <c r="C2301" s="26" t="n">
        <v>4</v>
      </c>
      <c r="D2301" s="26" t="n">
        <v>16</v>
      </c>
      <c r="E2301" s="26" t="n">
        <v>57</v>
      </c>
      <c r="F2301" s="26" t="n">
        <v>44</v>
      </c>
      <c r="G2301" s="26" t="n">
        <f aca="false">+(E2301+F2301)/2</f>
        <v>50.5</v>
      </c>
    </row>
    <row r="2302" customFormat="false" ht="12.75" hidden="false" customHeight="false" outlineLevel="0" collapsed="false">
      <c r="B2302" s="26" t="n">
        <v>1996</v>
      </c>
      <c r="C2302" s="26" t="n">
        <v>4</v>
      </c>
      <c r="D2302" s="26" t="n">
        <v>17</v>
      </c>
      <c r="E2302" s="26" t="n">
        <v>49</v>
      </c>
      <c r="F2302" s="26" t="n">
        <v>41</v>
      </c>
      <c r="G2302" s="26" t="n">
        <f aca="false">+(E2302+F2302)/2</f>
        <v>45</v>
      </c>
    </row>
    <row r="2303" customFormat="false" ht="12.75" hidden="false" customHeight="false" outlineLevel="0" collapsed="false">
      <c r="B2303" s="26" t="n">
        <v>1996</v>
      </c>
      <c r="C2303" s="26" t="n">
        <v>4</v>
      </c>
      <c r="D2303" s="26" t="n">
        <v>18</v>
      </c>
      <c r="E2303" s="26" t="n">
        <v>68</v>
      </c>
      <c r="F2303" s="26" t="n">
        <v>42</v>
      </c>
      <c r="G2303" s="26" t="n">
        <f aca="false">+(E2303+F2303)/2</f>
        <v>55</v>
      </c>
    </row>
    <row r="2304" customFormat="false" ht="12.75" hidden="false" customHeight="false" outlineLevel="0" collapsed="false">
      <c r="B2304" s="26" t="n">
        <v>1996</v>
      </c>
      <c r="C2304" s="26" t="n">
        <v>4</v>
      </c>
      <c r="D2304" s="26" t="n">
        <v>19</v>
      </c>
      <c r="E2304" s="26" t="n">
        <v>63</v>
      </c>
      <c r="F2304" s="26" t="n">
        <v>51</v>
      </c>
      <c r="G2304" s="26" t="n">
        <f aca="false">+(E2304+F2304)/2</f>
        <v>57</v>
      </c>
    </row>
    <row r="2305" customFormat="false" ht="12.75" hidden="false" customHeight="false" outlineLevel="0" collapsed="false">
      <c r="B2305" s="26" t="n">
        <v>1996</v>
      </c>
      <c r="C2305" s="26" t="n">
        <v>4</v>
      </c>
      <c r="D2305" s="26" t="n">
        <v>20</v>
      </c>
      <c r="E2305" s="26" t="n">
        <v>69</v>
      </c>
      <c r="F2305" s="26" t="n">
        <v>52</v>
      </c>
      <c r="G2305" s="26" t="n">
        <f aca="false">+(E2305+F2305)/2</f>
        <v>60.5</v>
      </c>
    </row>
    <row r="2306" customFormat="false" ht="12.75" hidden="false" customHeight="false" outlineLevel="0" collapsed="false">
      <c r="B2306" s="26" t="n">
        <v>1996</v>
      </c>
      <c r="C2306" s="26" t="n">
        <v>4</v>
      </c>
      <c r="D2306" s="26" t="n">
        <v>21</v>
      </c>
      <c r="E2306" s="26" t="n">
        <v>81</v>
      </c>
      <c r="F2306" s="26" t="n">
        <v>52</v>
      </c>
      <c r="G2306" s="26" t="n">
        <f aca="false">+(E2306+F2306)/2</f>
        <v>66.5</v>
      </c>
    </row>
    <row r="2307" customFormat="false" ht="12.75" hidden="false" customHeight="false" outlineLevel="0" collapsed="false">
      <c r="B2307" s="26" t="n">
        <v>1996</v>
      </c>
      <c r="C2307" s="26" t="n">
        <v>4</v>
      </c>
      <c r="D2307" s="26" t="n">
        <v>22</v>
      </c>
      <c r="E2307" s="26" t="n">
        <v>73</v>
      </c>
      <c r="F2307" s="26" t="n">
        <v>58</v>
      </c>
      <c r="G2307" s="26" t="n">
        <f aca="false">+(E2307+F2307)/2</f>
        <v>65.5</v>
      </c>
    </row>
    <row r="2308" customFormat="false" ht="12.75" hidden="false" customHeight="false" outlineLevel="0" collapsed="false">
      <c r="B2308" s="26" t="n">
        <v>1996</v>
      </c>
      <c r="C2308" s="26" t="n">
        <v>4</v>
      </c>
      <c r="D2308" s="26" t="n">
        <v>23</v>
      </c>
      <c r="E2308" s="26" t="n">
        <v>85</v>
      </c>
      <c r="F2308" s="26" t="n">
        <v>58</v>
      </c>
      <c r="G2308" s="26" t="n">
        <f aca="false">+(E2308+F2308)/2</f>
        <v>71.5</v>
      </c>
    </row>
    <row r="2309" customFormat="false" ht="12.75" hidden="false" customHeight="false" outlineLevel="0" collapsed="false">
      <c r="B2309" s="26" t="n">
        <v>1996</v>
      </c>
      <c r="C2309" s="26" t="n">
        <v>4</v>
      </c>
      <c r="D2309" s="26" t="n">
        <v>24</v>
      </c>
      <c r="E2309" s="26" t="n">
        <v>63</v>
      </c>
      <c r="F2309" s="26" t="n">
        <v>44</v>
      </c>
      <c r="G2309" s="26" t="n">
        <f aca="false">+(E2309+F2309)/2</f>
        <v>53.5</v>
      </c>
    </row>
    <row r="2310" customFormat="false" ht="12.75" hidden="false" customHeight="false" outlineLevel="0" collapsed="false">
      <c r="B2310" s="26" t="n">
        <v>1996</v>
      </c>
      <c r="C2310" s="26" t="n">
        <v>4</v>
      </c>
      <c r="D2310" s="26" t="n">
        <v>25</v>
      </c>
      <c r="E2310" s="26" t="n">
        <v>72</v>
      </c>
      <c r="F2310" s="26" t="n">
        <v>52</v>
      </c>
      <c r="G2310" s="26" t="n">
        <f aca="false">+(E2310+F2310)/2</f>
        <v>62</v>
      </c>
    </row>
    <row r="2311" customFormat="false" ht="12.75" hidden="false" customHeight="false" outlineLevel="0" collapsed="false">
      <c r="B2311" s="26" t="n">
        <v>1996</v>
      </c>
      <c r="C2311" s="26" t="n">
        <v>4</v>
      </c>
      <c r="D2311" s="26" t="n">
        <v>26</v>
      </c>
      <c r="E2311" s="26" t="n">
        <v>71</v>
      </c>
      <c r="F2311" s="26" t="n">
        <v>55</v>
      </c>
      <c r="G2311" s="26" t="n">
        <f aca="false">+(E2311+F2311)/2</f>
        <v>63</v>
      </c>
    </row>
    <row r="2312" customFormat="false" ht="12.75" hidden="false" customHeight="false" outlineLevel="0" collapsed="false">
      <c r="B2312" s="26" t="n">
        <v>1996</v>
      </c>
      <c r="C2312" s="26" t="n">
        <v>4</v>
      </c>
      <c r="D2312" s="26" t="n">
        <v>27</v>
      </c>
      <c r="E2312" s="26" t="n">
        <v>59</v>
      </c>
      <c r="F2312" s="26" t="n">
        <v>48</v>
      </c>
      <c r="G2312" s="26" t="n">
        <f aca="false">+(E2312+F2312)/2</f>
        <v>53.5</v>
      </c>
    </row>
    <row r="2313" customFormat="false" ht="12.75" hidden="false" customHeight="false" outlineLevel="0" collapsed="false">
      <c r="B2313" s="26" t="n">
        <v>1996</v>
      </c>
      <c r="C2313" s="26" t="n">
        <v>4</v>
      </c>
      <c r="D2313" s="26" t="n">
        <v>28</v>
      </c>
      <c r="E2313" s="26" t="n">
        <v>70</v>
      </c>
      <c r="F2313" s="26" t="n">
        <v>48</v>
      </c>
      <c r="G2313" s="26" t="n">
        <f aca="false">+(E2313+F2313)/2</f>
        <v>59</v>
      </c>
    </row>
    <row r="2314" customFormat="false" ht="12.75" hidden="false" customHeight="false" outlineLevel="0" collapsed="false">
      <c r="B2314" s="26" t="n">
        <v>1996</v>
      </c>
      <c r="C2314" s="26" t="n">
        <v>4</v>
      </c>
      <c r="D2314" s="26" t="n">
        <v>29</v>
      </c>
      <c r="E2314" s="26" t="n">
        <v>60</v>
      </c>
      <c r="F2314" s="26" t="n">
        <v>51</v>
      </c>
      <c r="G2314" s="26" t="n">
        <f aca="false">+(E2314+F2314)/2</f>
        <v>55.5</v>
      </c>
    </row>
    <row r="2315" customFormat="false" ht="12.75" hidden="false" customHeight="false" outlineLevel="0" collapsed="false">
      <c r="B2315" s="26" t="n">
        <v>1996</v>
      </c>
      <c r="C2315" s="26" t="n">
        <v>4</v>
      </c>
      <c r="D2315" s="26" t="n">
        <v>30</v>
      </c>
      <c r="E2315" s="26" t="n">
        <v>61</v>
      </c>
      <c r="F2315" s="26" t="n">
        <v>48</v>
      </c>
      <c r="G2315" s="26" t="n">
        <f aca="false">+(E2315+F2315)/2</f>
        <v>54.5</v>
      </c>
    </row>
    <row r="2316" customFormat="false" ht="12.75" hidden="false" customHeight="false" outlineLevel="0" collapsed="false">
      <c r="B2316" s="26" t="n">
        <v>1996</v>
      </c>
      <c r="C2316" s="26" t="n">
        <v>5</v>
      </c>
      <c r="D2316" s="26" t="n">
        <v>1</v>
      </c>
      <c r="E2316" s="26" t="n">
        <v>66</v>
      </c>
      <c r="F2316" s="26" t="n">
        <v>46</v>
      </c>
      <c r="G2316" s="26" t="n">
        <f aca="false">+(E2316+F2316)/2</f>
        <v>56</v>
      </c>
    </row>
    <row r="2317" customFormat="false" ht="12.75" hidden="false" customHeight="false" outlineLevel="0" collapsed="false">
      <c r="B2317" s="26" t="n">
        <v>1996</v>
      </c>
      <c r="C2317" s="26" t="n">
        <v>5</v>
      </c>
      <c r="D2317" s="26" t="n">
        <v>2</v>
      </c>
      <c r="E2317" s="26" t="n">
        <v>70</v>
      </c>
      <c r="F2317" s="26" t="n">
        <v>51</v>
      </c>
      <c r="G2317" s="26" t="n">
        <f aca="false">+(E2317+F2317)/2</f>
        <v>60.5</v>
      </c>
    </row>
    <row r="2318" customFormat="false" ht="12.75" hidden="false" customHeight="false" outlineLevel="0" collapsed="false">
      <c r="B2318" s="26" t="n">
        <v>1996</v>
      </c>
      <c r="C2318" s="26" t="n">
        <v>5</v>
      </c>
      <c r="D2318" s="26" t="n">
        <v>3</v>
      </c>
      <c r="E2318" s="26" t="n">
        <v>58</v>
      </c>
      <c r="F2318" s="26" t="n">
        <v>52</v>
      </c>
      <c r="G2318" s="26" t="n">
        <f aca="false">+(E2318+F2318)/2</f>
        <v>55</v>
      </c>
    </row>
    <row r="2319" customFormat="false" ht="12.75" hidden="false" customHeight="false" outlineLevel="0" collapsed="false">
      <c r="B2319" s="26" t="n">
        <v>1996</v>
      </c>
      <c r="C2319" s="26" t="n">
        <v>5</v>
      </c>
      <c r="D2319" s="26" t="n">
        <v>4</v>
      </c>
      <c r="E2319" s="26" t="n">
        <v>58</v>
      </c>
      <c r="F2319" s="26" t="n">
        <v>53</v>
      </c>
      <c r="G2319" s="26" t="n">
        <f aca="false">+(E2319+F2319)/2</f>
        <v>55.5</v>
      </c>
    </row>
    <row r="2320" customFormat="false" ht="12.75" hidden="false" customHeight="false" outlineLevel="0" collapsed="false">
      <c r="B2320" s="26" t="n">
        <v>1996</v>
      </c>
      <c r="C2320" s="26" t="n">
        <v>5</v>
      </c>
      <c r="D2320" s="26" t="n">
        <v>5</v>
      </c>
      <c r="E2320" s="26" t="n">
        <v>71</v>
      </c>
      <c r="F2320" s="26" t="n">
        <v>51</v>
      </c>
      <c r="G2320" s="26" t="n">
        <f aca="false">+(E2320+F2320)/2</f>
        <v>61</v>
      </c>
    </row>
    <row r="2321" customFormat="false" ht="12.75" hidden="false" customHeight="false" outlineLevel="0" collapsed="false">
      <c r="B2321" s="26" t="n">
        <v>1996</v>
      </c>
      <c r="C2321" s="26" t="n">
        <v>5</v>
      </c>
      <c r="D2321" s="26" t="n">
        <v>6</v>
      </c>
      <c r="E2321" s="26" t="n">
        <v>54</v>
      </c>
      <c r="F2321" s="26" t="n">
        <v>43</v>
      </c>
      <c r="G2321" s="26" t="n">
        <f aca="false">+(E2321+F2321)/2</f>
        <v>48.5</v>
      </c>
    </row>
    <row r="2322" customFormat="false" ht="12.75" hidden="false" customHeight="false" outlineLevel="0" collapsed="false">
      <c r="B2322" s="26" t="n">
        <v>1996</v>
      </c>
      <c r="C2322" s="26" t="n">
        <v>5</v>
      </c>
      <c r="D2322" s="26" t="n">
        <v>7</v>
      </c>
      <c r="E2322" s="26" t="n">
        <v>64</v>
      </c>
      <c r="F2322" s="26" t="n">
        <v>42</v>
      </c>
      <c r="G2322" s="26" t="n">
        <f aca="false">+(E2322+F2322)/2</f>
        <v>53</v>
      </c>
    </row>
    <row r="2323" customFormat="false" ht="12.75" hidden="false" customHeight="false" outlineLevel="0" collapsed="false">
      <c r="B2323" s="26" t="n">
        <v>1996</v>
      </c>
      <c r="C2323" s="26" t="n">
        <v>5</v>
      </c>
      <c r="D2323" s="26" t="n">
        <v>8</v>
      </c>
      <c r="E2323" s="26" t="n">
        <v>65</v>
      </c>
      <c r="F2323" s="26" t="n">
        <v>46</v>
      </c>
      <c r="G2323" s="26" t="n">
        <f aca="false">+(E2323+F2323)/2</f>
        <v>55.5</v>
      </c>
    </row>
    <row r="2324" customFormat="false" ht="12.75" hidden="false" customHeight="false" outlineLevel="0" collapsed="false">
      <c r="B2324" s="26" t="n">
        <v>1996</v>
      </c>
      <c r="C2324" s="26" t="n">
        <v>5</v>
      </c>
      <c r="D2324" s="26" t="n">
        <v>9</v>
      </c>
      <c r="E2324" s="26" t="n">
        <v>60</v>
      </c>
      <c r="F2324" s="26" t="n">
        <v>50</v>
      </c>
      <c r="G2324" s="26" t="n">
        <f aca="false">+(E2324+F2324)/2</f>
        <v>55</v>
      </c>
    </row>
    <row r="2325" customFormat="false" ht="12.75" hidden="false" customHeight="false" outlineLevel="0" collapsed="false">
      <c r="B2325" s="26" t="n">
        <v>1996</v>
      </c>
      <c r="C2325" s="26" t="n">
        <v>5</v>
      </c>
      <c r="D2325" s="26" t="n">
        <v>10</v>
      </c>
      <c r="E2325" s="26" t="n">
        <v>74</v>
      </c>
      <c r="F2325" s="26" t="n">
        <v>52</v>
      </c>
      <c r="G2325" s="26" t="n">
        <f aca="false">+(E2325+F2325)/2</f>
        <v>63</v>
      </c>
    </row>
    <row r="2326" customFormat="false" ht="12.75" hidden="false" customHeight="false" outlineLevel="0" collapsed="false">
      <c r="B2326" s="26" t="n">
        <v>1996</v>
      </c>
      <c r="C2326" s="26" t="n">
        <v>5</v>
      </c>
      <c r="D2326" s="26" t="n">
        <v>11</v>
      </c>
      <c r="E2326" s="26" t="n">
        <v>85</v>
      </c>
      <c r="F2326" s="26" t="n">
        <v>61</v>
      </c>
      <c r="G2326" s="26" t="n">
        <f aca="false">+(E2326+F2326)/2</f>
        <v>73</v>
      </c>
    </row>
    <row r="2327" customFormat="false" ht="12.75" hidden="false" customHeight="false" outlineLevel="0" collapsed="false">
      <c r="B2327" s="26" t="n">
        <v>1996</v>
      </c>
      <c r="C2327" s="26" t="n">
        <v>5</v>
      </c>
      <c r="D2327" s="26" t="n">
        <v>12</v>
      </c>
      <c r="E2327" s="26" t="n">
        <v>63</v>
      </c>
      <c r="F2327" s="26" t="n">
        <v>45</v>
      </c>
      <c r="G2327" s="26" t="n">
        <f aca="false">+(E2327+F2327)/2</f>
        <v>54</v>
      </c>
    </row>
    <row r="2328" customFormat="false" ht="12.75" hidden="false" customHeight="false" outlineLevel="0" collapsed="false">
      <c r="B2328" s="26" t="n">
        <v>1996</v>
      </c>
      <c r="C2328" s="26" t="n">
        <v>5</v>
      </c>
      <c r="D2328" s="26" t="n">
        <v>13</v>
      </c>
      <c r="E2328" s="26" t="n">
        <v>58</v>
      </c>
      <c r="F2328" s="26" t="n">
        <v>43</v>
      </c>
      <c r="G2328" s="26" t="n">
        <f aca="false">+(E2328+F2328)/2</f>
        <v>50.5</v>
      </c>
    </row>
    <row r="2329" customFormat="false" ht="12.75" hidden="false" customHeight="false" outlineLevel="0" collapsed="false">
      <c r="B2329" s="26" t="n">
        <v>1996</v>
      </c>
      <c r="C2329" s="26" t="n">
        <v>5</v>
      </c>
      <c r="D2329" s="26" t="n">
        <v>14</v>
      </c>
      <c r="E2329" s="26" t="n">
        <v>64</v>
      </c>
      <c r="F2329" s="26" t="n">
        <v>43</v>
      </c>
      <c r="G2329" s="26" t="n">
        <f aca="false">+(E2329+F2329)/2</f>
        <v>53.5</v>
      </c>
    </row>
    <row r="2330" customFormat="false" ht="12.75" hidden="false" customHeight="false" outlineLevel="0" collapsed="false">
      <c r="B2330" s="26" t="n">
        <v>1996</v>
      </c>
      <c r="C2330" s="26" t="n">
        <v>5</v>
      </c>
      <c r="D2330" s="26" t="n">
        <v>15</v>
      </c>
      <c r="E2330" s="26" t="n">
        <v>68</v>
      </c>
      <c r="F2330" s="26" t="n">
        <v>48</v>
      </c>
      <c r="G2330" s="26" t="n">
        <f aca="false">+(E2330+F2330)/2</f>
        <v>58</v>
      </c>
    </row>
    <row r="2331" customFormat="false" ht="12.75" hidden="false" customHeight="false" outlineLevel="0" collapsed="false">
      <c r="B2331" s="26" t="n">
        <v>1996</v>
      </c>
      <c r="C2331" s="26" t="n">
        <v>5</v>
      </c>
      <c r="D2331" s="26" t="n">
        <v>16</v>
      </c>
      <c r="E2331" s="26" t="n">
        <v>54</v>
      </c>
      <c r="F2331" s="26" t="n">
        <v>50</v>
      </c>
      <c r="G2331" s="26" t="n">
        <f aca="false">+(E2331+F2331)/2</f>
        <v>52</v>
      </c>
    </row>
    <row r="2332" customFormat="false" ht="12.75" hidden="false" customHeight="false" outlineLevel="0" collapsed="false">
      <c r="B2332" s="26" t="n">
        <v>1996</v>
      </c>
      <c r="C2332" s="26" t="n">
        <v>5</v>
      </c>
      <c r="D2332" s="26" t="n">
        <v>17</v>
      </c>
      <c r="E2332" s="26" t="n">
        <v>74</v>
      </c>
      <c r="F2332" s="26" t="n">
        <v>52</v>
      </c>
      <c r="G2332" s="26" t="n">
        <f aca="false">+(E2332+F2332)/2</f>
        <v>63</v>
      </c>
    </row>
    <row r="2333" customFormat="false" ht="12.75" hidden="false" customHeight="false" outlineLevel="0" collapsed="false">
      <c r="B2333" s="26" t="n">
        <v>1996</v>
      </c>
      <c r="C2333" s="26" t="n">
        <v>5</v>
      </c>
      <c r="D2333" s="26" t="n">
        <v>18</v>
      </c>
      <c r="E2333" s="26" t="n">
        <v>64</v>
      </c>
      <c r="F2333" s="26" t="n">
        <v>55</v>
      </c>
      <c r="G2333" s="26" t="n">
        <f aca="false">+(E2333+F2333)/2</f>
        <v>59.5</v>
      </c>
    </row>
    <row r="2334" customFormat="false" ht="12.75" hidden="false" customHeight="false" outlineLevel="0" collapsed="false">
      <c r="B2334" s="26" t="n">
        <v>1996</v>
      </c>
      <c r="C2334" s="26" t="n">
        <v>5</v>
      </c>
      <c r="D2334" s="26" t="n">
        <v>19</v>
      </c>
      <c r="E2334" s="26" t="n">
        <v>89</v>
      </c>
      <c r="F2334" s="26" t="n">
        <v>55</v>
      </c>
      <c r="G2334" s="26" t="n">
        <f aca="false">+(E2334+F2334)/2</f>
        <v>72</v>
      </c>
    </row>
    <row r="2335" customFormat="false" ht="12.75" hidden="false" customHeight="false" outlineLevel="0" collapsed="false">
      <c r="B2335" s="26" t="n">
        <v>1996</v>
      </c>
      <c r="C2335" s="26" t="n">
        <v>5</v>
      </c>
      <c r="D2335" s="26" t="n">
        <v>20</v>
      </c>
      <c r="E2335" s="26" t="n">
        <v>96</v>
      </c>
      <c r="F2335" s="26" t="n">
        <v>74</v>
      </c>
      <c r="G2335" s="26" t="n">
        <f aca="false">+(E2335+F2335)/2</f>
        <v>85</v>
      </c>
    </row>
    <row r="2336" customFormat="false" ht="12.75" hidden="false" customHeight="false" outlineLevel="0" collapsed="false">
      <c r="B2336" s="26" t="n">
        <v>1996</v>
      </c>
      <c r="C2336" s="26" t="n">
        <v>5</v>
      </c>
      <c r="D2336" s="26" t="n">
        <v>21</v>
      </c>
      <c r="E2336" s="26" t="n">
        <v>93</v>
      </c>
      <c r="F2336" s="26" t="n">
        <v>69</v>
      </c>
      <c r="G2336" s="26" t="n">
        <f aca="false">+(E2336+F2336)/2</f>
        <v>81</v>
      </c>
    </row>
    <row r="2337" customFormat="false" ht="12.75" hidden="false" customHeight="false" outlineLevel="0" collapsed="false">
      <c r="B2337" s="26" t="n">
        <v>1996</v>
      </c>
      <c r="C2337" s="26" t="n">
        <v>5</v>
      </c>
      <c r="D2337" s="26" t="n">
        <v>22</v>
      </c>
      <c r="E2337" s="26" t="n">
        <v>80</v>
      </c>
      <c r="F2337" s="26" t="n">
        <v>63</v>
      </c>
      <c r="G2337" s="26" t="n">
        <f aca="false">+(E2337+F2337)/2</f>
        <v>71.5</v>
      </c>
    </row>
    <row r="2338" customFormat="false" ht="12.75" hidden="false" customHeight="false" outlineLevel="0" collapsed="false">
      <c r="B2338" s="26" t="n">
        <v>1996</v>
      </c>
      <c r="C2338" s="26" t="n">
        <v>5</v>
      </c>
      <c r="D2338" s="26" t="n">
        <v>23</v>
      </c>
      <c r="E2338" s="26" t="n">
        <v>81</v>
      </c>
      <c r="F2338" s="26" t="n">
        <v>60</v>
      </c>
      <c r="G2338" s="26" t="n">
        <f aca="false">+(E2338+F2338)/2</f>
        <v>70.5</v>
      </c>
    </row>
    <row r="2339" customFormat="false" ht="12.75" hidden="false" customHeight="false" outlineLevel="0" collapsed="false">
      <c r="B2339" s="26" t="n">
        <v>1996</v>
      </c>
      <c r="C2339" s="26" t="n">
        <v>5</v>
      </c>
      <c r="D2339" s="26" t="n">
        <v>24</v>
      </c>
      <c r="E2339" s="26" t="n">
        <v>76</v>
      </c>
      <c r="F2339" s="26" t="n">
        <v>60</v>
      </c>
      <c r="G2339" s="26" t="n">
        <f aca="false">+(E2339+F2339)/2</f>
        <v>68</v>
      </c>
    </row>
    <row r="2340" customFormat="false" ht="12.75" hidden="false" customHeight="false" outlineLevel="0" collapsed="false">
      <c r="B2340" s="26" t="n">
        <v>1996</v>
      </c>
      <c r="C2340" s="26" t="n">
        <v>5</v>
      </c>
      <c r="D2340" s="26" t="n">
        <v>25</v>
      </c>
      <c r="E2340" s="26" t="n">
        <v>74</v>
      </c>
      <c r="F2340" s="26" t="n">
        <v>54</v>
      </c>
      <c r="G2340" s="26" t="n">
        <f aca="false">+(E2340+F2340)/2</f>
        <v>64</v>
      </c>
    </row>
    <row r="2341" customFormat="false" ht="12.75" hidden="false" customHeight="false" outlineLevel="0" collapsed="false">
      <c r="B2341" s="26" t="n">
        <v>1996</v>
      </c>
      <c r="C2341" s="26" t="n">
        <v>5</v>
      </c>
      <c r="D2341" s="26" t="n">
        <v>26</v>
      </c>
      <c r="E2341" s="26" t="n">
        <v>66</v>
      </c>
      <c r="F2341" s="26" t="n">
        <v>54</v>
      </c>
      <c r="G2341" s="26" t="n">
        <f aca="false">+(E2341+F2341)/2</f>
        <v>60</v>
      </c>
    </row>
    <row r="2342" customFormat="false" ht="12.75" hidden="false" customHeight="false" outlineLevel="0" collapsed="false">
      <c r="B2342" s="26" t="n">
        <v>1996</v>
      </c>
      <c r="C2342" s="26" t="n">
        <v>5</v>
      </c>
      <c r="D2342" s="26" t="n">
        <v>27</v>
      </c>
      <c r="E2342" s="26" t="n">
        <v>63</v>
      </c>
      <c r="F2342" s="26" t="n">
        <v>51</v>
      </c>
      <c r="G2342" s="26" t="n">
        <f aca="false">+(E2342+F2342)/2</f>
        <v>57</v>
      </c>
    </row>
    <row r="2343" customFormat="false" ht="12.75" hidden="false" customHeight="false" outlineLevel="0" collapsed="false">
      <c r="B2343" s="26" t="n">
        <v>1996</v>
      </c>
      <c r="C2343" s="26" t="n">
        <v>5</v>
      </c>
      <c r="D2343" s="26" t="n">
        <v>28</v>
      </c>
      <c r="E2343" s="26" t="n">
        <v>60</v>
      </c>
      <c r="F2343" s="26" t="n">
        <v>54</v>
      </c>
      <c r="G2343" s="26" t="n">
        <f aca="false">+(E2343+F2343)/2</f>
        <v>57</v>
      </c>
    </row>
    <row r="2344" customFormat="false" ht="12.75" hidden="false" customHeight="false" outlineLevel="0" collapsed="false">
      <c r="B2344" s="26" t="n">
        <v>1996</v>
      </c>
      <c r="C2344" s="26" t="n">
        <v>5</v>
      </c>
      <c r="D2344" s="26" t="n">
        <v>29</v>
      </c>
      <c r="E2344" s="26" t="n">
        <v>63</v>
      </c>
      <c r="F2344" s="26" t="n">
        <v>54</v>
      </c>
      <c r="G2344" s="26" t="n">
        <f aca="false">+(E2344+F2344)/2</f>
        <v>58.5</v>
      </c>
    </row>
    <row r="2345" customFormat="false" ht="12.75" hidden="false" customHeight="false" outlineLevel="0" collapsed="false">
      <c r="B2345" s="26" t="n">
        <v>1996</v>
      </c>
      <c r="C2345" s="26" t="n">
        <v>5</v>
      </c>
      <c r="D2345" s="26" t="n">
        <v>30</v>
      </c>
      <c r="E2345" s="26" t="n">
        <v>66</v>
      </c>
      <c r="F2345" s="26" t="n">
        <v>50</v>
      </c>
      <c r="G2345" s="26" t="n">
        <f aca="false">+(E2345+F2345)/2</f>
        <v>58</v>
      </c>
    </row>
    <row r="2346" customFormat="false" ht="12.75" hidden="false" customHeight="false" outlineLevel="0" collapsed="false">
      <c r="B2346" s="26" t="n">
        <v>1996</v>
      </c>
      <c r="C2346" s="26" t="n">
        <v>5</v>
      </c>
      <c r="D2346" s="26" t="n">
        <v>31</v>
      </c>
      <c r="E2346" s="26" t="n">
        <v>77</v>
      </c>
      <c r="F2346" s="26" t="n">
        <v>52</v>
      </c>
      <c r="G2346" s="26" t="n">
        <f aca="false">+(E2346+F2346)/2</f>
        <v>64.5</v>
      </c>
    </row>
    <row r="2347" customFormat="false" ht="12.75" hidden="false" customHeight="false" outlineLevel="0" collapsed="false">
      <c r="B2347" s="26" t="n">
        <v>1996</v>
      </c>
      <c r="C2347" s="26" t="n">
        <v>6</v>
      </c>
      <c r="D2347" s="26" t="n">
        <v>1</v>
      </c>
      <c r="E2347" s="26" t="n">
        <v>80</v>
      </c>
      <c r="F2347" s="26" t="n">
        <v>59</v>
      </c>
      <c r="G2347" s="26" t="n">
        <f aca="false">+(E2347+F2347)/2</f>
        <v>69.5</v>
      </c>
    </row>
    <row r="2348" customFormat="false" ht="12.75" hidden="false" customHeight="false" outlineLevel="0" collapsed="false">
      <c r="B2348" s="26" t="n">
        <v>1996</v>
      </c>
      <c r="C2348" s="26" t="n">
        <v>6</v>
      </c>
      <c r="D2348" s="26" t="n">
        <v>2</v>
      </c>
      <c r="E2348" s="26" t="n">
        <v>74</v>
      </c>
      <c r="F2348" s="26" t="n">
        <v>58</v>
      </c>
      <c r="G2348" s="26" t="n">
        <f aca="false">+(E2348+F2348)/2</f>
        <v>66</v>
      </c>
    </row>
    <row r="2349" customFormat="false" ht="12.75" hidden="false" customHeight="false" outlineLevel="0" collapsed="false">
      <c r="B2349" s="26" t="n">
        <v>1996</v>
      </c>
      <c r="C2349" s="26" t="n">
        <v>6</v>
      </c>
      <c r="D2349" s="26" t="n">
        <v>3</v>
      </c>
      <c r="E2349" s="26" t="n">
        <v>61</v>
      </c>
      <c r="F2349" s="26" t="n">
        <v>54</v>
      </c>
      <c r="G2349" s="26" t="n">
        <f aca="false">+(E2349+F2349)/2</f>
        <v>57.5</v>
      </c>
    </row>
    <row r="2350" customFormat="false" ht="12.75" hidden="false" customHeight="false" outlineLevel="0" collapsed="false">
      <c r="B2350" s="26" t="n">
        <v>1996</v>
      </c>
      <c r="C2350" s="26" t="n">
        <v>6</v>
      </c>
      <c r="D2350" s="26" t="n">
        <v>4</v>
      </c>
      <c r="E2350" s="26" t="n">
        <v>75</v>
      </c>
      <c r="F2350" s="26" t="n">
        <v>60</v>
      </c>
      <c r="G2350" s="26" t="n">
        <f aca="false">+(E2350+F2350)/2</f>
        <v>67.5</v>
      </c>
    </row>
    <row r="2351" customFormat="false" ht="12.75" hidden="false" customHeight="false" outlineLevel="0" collapsed="false">
      <c r="B2351" s="26" t="n">
        <v>1996</v>
      </c>
      <c r="C2351" s="26" t="n">
        <v>6</v>
      </c>
      <c r="D2351" s="26" t="n">
        <v>5</v>
      </c>
      <c r="E2351" s="26" t="n">
        <v>78</v>
      </c>
      <c r="F2351" s="26" t="n">
        <v>63</v>
      </c>
      <c r="G2351" s="26" t="n">
        <f aca="false">+(E2351+F2351)/2</f>
        <v>70.5</v>
      </c>
    </row>
    <row r="2352" customFormat="false" ht="12.75" hidden="false" customHeight="false" outlineLevel="0" collapsed="false">
      <c r="B2352" s="26" t="n">
        <v>1996</v>
      </c>
      <c r="C2352" s="26" t="n">
        <v>6</v>
      </c>
      <c r="D2352" s="26" t="n">
        <v>6</v>
      </c>
      <c r="E2352" s="26" t="n">
        <v>78</v>
      </c>
      <c r="F2352" s="26" t="n">
        <v>63</v>
      </c>
      <c r="G2352" s="26" t="n">
        <f aca="false">+(E2352+F2352)/2</f>
        <v>70.5</v>
      </c>
    </row>
    <row r="2353" customFormat="false" ht="12.75" hidden="false" customHeight="false" outlineLevel="0" collapsed="false">
      <c r="B2353" s="26" t="n">
        <v>1996</v>
      </c>
      <c r="C2353" s="26" t="n">
        <v>6</v>
      </c>
      <c r="D2353" s="26" t="n">
        <v>7</v>
      </c>
      <c r="E2353" s="26" t="n">
        <v>76</v>
      </c>
      <c r="F2353" s="26" t="n">
        <v>63</v>
      </c>
      <c r="G2353" s="26" t="n">
        <f aca="false">+(E2353+F2353)/2</f>
        <v>69.5</v>
      </c>
    </row>
    <row r="2354" customFormat="false" ht="12.75" hidden="false" customHeight="false" outlineLevel="0" collapsed="false">
      <c r="B2354" s="26" t="n">
        <v>1996</v>
      </c>
      <c r="C2354" s="26" t="n">
        <v>6</v>
      </c>
      <c r="D2354" s="26" t="n">
        <v>8</v>
      </c>
      <c r="E2354" s="26" t="n">
        <v>84</v>
      </c>
      <c r="F2354" s="26" t="n">
        <v>69</v>
      </c>
      <c r="G2354" s="26" t="n">
        <f aca="false">+(E2354+F2354)/2</f>
        <v>76.5</v>
      </c>
    </row>
    <row r="2355" customFormat="false" ht="12.75" hidden="false" customHeight="false" outlineLevel="0" collapsed="false">
      <c r="B2355" s="26" t="n">
        <v>1996</v>
      </c>
      <c r="C2355" s="26" t="n">
        <v>6</v>
      </c>
      <c r="D2355" s="26" t="n">
        <v>9</v>
      </c>
      <c r="E2355" s="26" t="n">
        <v>80</v>
      </c>
      <c r="F2355" s="26" t="n">
        <v>67</v>
      </c>
      <c r="G2355" s="26" t="n">
        <f aca="false">+(E2355+F2355)/2</f>
        <v>73.5</v>
      </c>
    </row>
    <row r="2356" customFormat="false" ht="12.75" hidden="false" customHeight="false" outlineLevel="0" collapsed="false">
      <c r="B2356" s="26" t="n">
        <v>1996</v>
      </c>
      <c r="C2356" s="26" t="n">
        <v>6</v>
      </c>
      <c r="D2356" s="26" t="n">
        <v>10</v>
      </c>
      <c r="E2356" s="26" t="n">
        <v>77</v>
      </c>
      <c r="F2356" s="26" t="n">
        <v>68</v>
      </c>
      <c r="G2356" s="26" t="n">
        <f aca="false">+(E2356+F2356)/2</f>
        <v>72.5</v>
      </c>
    </row>
    <row r="2357" customFormat="false" ht="12.75" hidden="false" customHeight="false" outlineLevel="0" collapsed="false">
      <c r="B2357" s="26" t="n">
        <v>1996</v>
      </c>
      <c r="C2357" s="26" t="n">
        <v>6</v>
      </c>
      <c r="D2357" s="26" t="n">
        <v>11</v>
      </c>
      <c r="E2357" s="26" t="n">
        <v>83</v>
      </c>
      <c r="F2357" s="26" t="n">
        <v>68</v>
      </c>
      <c r="G2357" s="26" t="n">
        <f aca="false">+(E2357+F2357)/2</f>
        <v>75.5</v>
      </c>
    </row>
    <row r="2358" customFormat="false" ht="12.75" hidden="false" customHeight="false" outlineLevel="0" collapsed="false">
      <c r="B2358" s="26" t="n">
        <v>1996</v>
      </c>
      <c r="C2358" s="26" t="n">
        <v>6</v>
      </c>
      <c r="D2358" s="26" t="n">
        <v>12</v>
      </c>
      <c r="E2358" s="26" t="n">
        <v>80</v>
      </c>
      <c r="F2358" s="26" t="n">
        <v>67</v>
      </c>
      <c r="G2358" s="26" t="n">
        <f aca="false">+(E2358+F2358)/2</f>
        <v>73.5</v>
      </c>
    </row>
    <row r="2359" customFormat="false" ht="12.75" hidden="false" customHeight="false" outlineLevel="0" collapsed="false">
      <c r="B2359" s="26" t="n">
        <v>1996</v>
      </c>
      <c r="C2359" s="26" t="n">
        <v>6</v>
      </c>
      <c r="D2359" s="26" t="n">
        <v>13</v>
      </c>
      <c r="E2359" s="26" t="n">
        <v>81</v>
      </c>
      <c r="F2359" s="26" t="n">
        <v>68</v>
      </c>
      <c r="G2359" s="26" t="n">
        <f aca="false">+(E2359+F2359)/2</f>
        <v>74.5</v>
      </c>
    </row>
    <row r="2360" customFormat="false" ht="12.75" hidden="false" customHeight="false" outlineLevel="0" collapsed="false">
      <c r="B2360" s="26" t="n">
        <v>1996</v>
      </c>
      <c r="C2360" s="26" t="n">
        <v>6</v>
      </c>
      <c r="D2360" s="26" t="n">
        <v>14</v>
      </c>
      <c r="E2360" s="26" t="n">
        <v>87</v>
      </c>
      <c r="F2360" s="26" t="n">
        <v>69</v>
      </c>
      <c r="G2360" s="26" t="n">
        <f aca="false">+(E2360+F2360)/2</f>
        <v>78</v>
      </c>
    </row>
    <row r="2361" customFormat="false" ht="12.75" hidden="false" customHeight="false" outlineLevel="0" collapsed="false">
      <c r="B2361" s="26" t="n">
        <v>1996</v>
      </c>
      <c r="C2361" s="26" t="n">
        <v>6</v>
      </c>
      <c r="D2361" s="26" t="n">
        <v>15</v>
      </c>
      <c r="E2361" s="26" t="n">
        <v>88</v>
      </c>
      <c r="F2361" s="26" t="n">
        <v>71</v>
      </c>
      <c r="G2361" s="26" t="n">
        <f aca="false">+(E2361+F2361)/2</f>
        <v>79.5</v>
      </c>
    </row>
    <row r="2362" customFormat="false" ht="12.75" hidden="false" customHeight="false" outlineLevel="0" collapsed="false">
      <c r="B2362" s="26" t="n">
        <v>1996</v>
      </c>
      <c r="C2362" s="26" t="n">
        <v>6</v>
      </c>
      <c r="D2362" s="26" t="n">
        <v>16</v>
      </c>
      <c r="E2362" s="26" t="n">
        <v>82</v>
      </c>
      <c r="F2362" s="26" t="n">
        <v>69</v>
      </c>
      <c r="G2362" s="26" t="n">
        <f aca="false">+(E2362+F2362)/2</f>
        <v>75.5</v>
      </c>
    </row>
    <row r="2363" customFormat="false" ht="12.75" hidden="false" customHeight="false" outlineLevel="0" collapsed="false">
      <c r="B2363" s="26" t="n">
        <v>1996</v>
      </c>
      <c r="C2363" s="26" t="n">
        <v>6</v>
      </c>
      <c r="D2363" s="26" t="n">
        <v>17</v>
      </c>
      <c r="E2363" s="26" t="n">
        <v>81</v>
      </c>
      <c r="F2363" s="26" t="n">
        <v>66</v>
      </c>
      <c r="G2363" s="26" t="n">
        <f aca="false">+(E2363+F2363)/2</f>
        <v>73.5</v>
      </c>
    </row>
    <row r="2364" customFormat="false" ht="12.75" hidden="false" customHeight="false" outlineLevel="0" collapsed="false">
      <c r="B2364" s="26" t="n">
        <v>1996</v>
      </c>
      <c r="C2364" s="26" t="n">
        <v>6</v>
      </c>
      <c r="D2364" s="26" t="n">
        <v>18</v>
      </c>
      <c r="E2364" s="26" t="n">
        <v>78</v>
      </c>
      <c r="F2364" s="26" t="n">
        <v>68</v>
      </c>
      <c r="G2364" s="26" t="n">
        <f aca="false">+(E2364+F2364)/2</f>
        <v>73</v>
      </c>
    </row>
    <row r="2365" customFormat="false" ht="12.75" hidden="false" customHeight="false" outlineLevel="0" collapsed="false">
      <c r="B2365" s="26" t="n">
        <v>1996</v>
      </c>
      <c r="C2365" s="26" t="n">
        <v>6</v>
      </c>
      <c r="D2365" s="26" t="n">
        <v>19</v>
      </c>
      <c r="E2365" s="26" t="n">
        <v>68</v>
      </c>
      <c r="F2365" s="26" t="n">
        <v>61</v>
      </c>
      <c r="G2365" s="26" t="n">
        <f aca="false">+(E2365+F2365)/2</f>
        <v>64.5</v>
      </c>
    </row>
    <row r="2366" customFormat="false" ht="12.75" hidden="false" customHeight="false" outlineLevel="0" collapsed="false">
      <c r="B2366" s="26" t="n">
        <v>1996</v>
      </c>
      <c r="C2366" s="26" t="n">
        <v>6</v>
      </c>
      <c r="D2366" s="26" t="n">
        <v>20</v>
      </c>
      <c r="E2366" s="26" t="n">
        <v>68</v>
      </c>
      <c r="F2366" s="26" t="n">
        <v>62</v>
      </c>
      <c r="G2366" s="26" t="n">
        <f aca="false">+(E2366+F2366)/2</f>
        <v>65</v>
      </c>
    </row>
    <row r="2367" customFormat="false" ht="12.75" hidden="false" customHeight="false" outlineLevel="0" collapsed="false">
      <c r="B2367" s="26" t="n">
        <v>1996</v>
      </c>
      <c r="C2367" s="26" t="n">
        <v>6</v>
      </c>
      <c r="D2367" s="26" t="n">
        <v>21</v>
      </c>
      <c r="E2367" s="26" t="n">
        <v>83</v>
      </c>
      <c r="F2367" s="26" t="n">
        <v>65</v>
      </c>
      <c r="G2367" s="26" t="n">
        <f aca="false">+(E2367+F2367)/2</f>
        <v>74</v>
      </c>
    </row>
    <row r="2368" customFormat="false" ht="12.75" hidden="false" customHeight="false" outlineLevel="0" collapsed="false">
      <c r="B2368" s="26" t="n">
        <v>1996</v>
      </c>
      <c r="C2368" s="26" t="n">
        <v>6</v>
      </c>
      <c r="D2368" s="26" t="n">
        <v>22</v>
      </c>
      <c r="E2368" s="26" t="n">
        <v>79</v>
      </c>
      <c r="F2368" s="26" t="n">
        <v>68</v>
      </c>
      <c r="G2368" s="26" t="n">
        <f aca="false">+(E2368+F2368)/2</f>
        <v>73.5</v>
      </c>
    </row>
    <row r="2369" customFormat="false" ht="12.75" hidden="false" customHeight="false" outlineLevel="0" collapsed="false">
      <c r="B2369" s="26" t="n">
        <v>1996</v>
      </c>
      <c r="C2369" s="26" t="n">
        <v>6</v>
      </c>
      <c r="D2369" s="26" t="n">
        <v>23</v>
      </c>
      <c r="E2369" s="26" t="n">
        <v>82</v>
      </c>
      <c r="F2369" s="26" t="n">
        <v>64</v>
      </c>
      <c r="G2369" s="26" t="n">
        <f aca="false">+(E2369+F2369)/2</f>
        <v>73</v>
      </c>
    </row>
    <row r="2370" customFormat="false" ht="12.75" hidden="false" customHeight="false" outlineLevel="0" collapsed="false">
      <c r="B2370" s="26" t="n">
        <v>1996</v>
      </c>
      <c r="C2370" s="26" t="n">
        <v>6</v>
      </c>
      <c r="D2370" s="26" t="n">
        <v>24</v>
      </c>
      <c r="E2370" s="26" t="n">
        <v>79</v>
      </c>
      <c r="F2370" s="26" t="n">
        <v>64</v>
      </c>
      <c r="G2370" s="26" t="n">
        <f aca="false">+(E2370+F2370)/2</f>
        <v>71.5</v>
      </c>
    </row>
    <row r="2371" customFormat="false" ht="12.75" hidden="false" customHeight="false" outlineLevel="0" collapsed="false">
      <c r="B2371" s="26" t="n">
        <v>1996</v>
      </c>
      <c r="C2371" s="26" t="n">
        <v>6</v>
      </c>
      <c r="D2371" s="26" t="n">
        <v>25</v>
      </c>
      <c r="E2371" s="26" t="n">
        <v>84</v>
      </c>
      <c r="F2371" s="26" t="n">
        <v>68</v>
      </c>
      <c r="G2371" s="26" t="n">
        <f aca="false">+(E2371+F2371)/2</f>
        <v>76</v>
      </c>
    </row>
    <row r="2372" customFormat="false" ht="12.75" hidden="false" customHeight="false" outlineLevel="0" collapsed="false">
      <c r="B2372" s="26" t="n">
        <v>1996</v>
      </c>
      <c r="C2372" s="26" t="n">
        <v>6</v>
      </c>
      <c r="D2372" s="26" t="n">
        <v>26</v>
      </c>
      <c r="E2372" s="26" t="n">
        <v>80</v>
      </c>
      <c r="F2372" s="26" t="n">
        <v>62</v>
      </c>
      <c r="G2372" s="26" t="n">
        <f aca="false">+(E2372+F2372)/2</f>
        <v>71</v>
      </c>
    </row>
    <row r="2373" customFormat="false" ht="12.75" hidden="false" customHeight="false" outlineLevel="0" collapsed="false">
      <c r="B2373" s="26" t="n">
        <v>1996</v>
      </c>
      <c r="C2373" s="26" t="n">
        <v>6</v>
      </c>
      <c r="D2373" s="26" t="n">
        <v>27</v>
      </c>
      <c r="E2373" s="26" t="n">
        <v>82</v>
      </c>
      <c r="F2373" s="26" t="n">
        <v>60</v>
      </c>
      <c r="G2373" s="26" t="n">
        <f aca="false">+(E2373+F2373)/2</f>
        <v>71</v>
      </c>
    </row>
    <row r="2374" customFormat="false" ht="12.75" hidden="false" customHeight="false" outlineLevel="0" collapsed="false">
      <c r="B2374" s="26" t="n">
        <v>1996</v>
      </c>
      <c r="C2374" s="26" t="n">
        <v>6</v>
      </c>
      <c r="D2374" s="26" t="n">
        <v>28</v>
      </c>
      <c r="E2374" s="26" t="n">
        <v>78</v>
      </c>
      <c r="F2374" s="26" t="n">
        <v>64</v>
      </c>
      <c r="G2374" s="26" t="n">
        <f aca="false">+(E2374+F2374)/2</f>
        <v>71</v>
      </c>
    </row>
    <row r="2375" customFormat="false" ht="12.75" hidden="false" customHeight="false" outlineLevel="0" collapsed="false">
      <c r="B2375" s="26" t="n">
        <v>1996</v>
      </c>
      <c r="C2375" s="26" t="n">
        <v>6</v>
      </c>
      <c r="D2375" s="26" t="n">
        <v>29</v>
      </c>
      <c r="E2375" s="26" t="n">
        <v>77</v>
      </c>
      <c r="F2375" s="26" t="n">
        <v>64</v>
      </c>
      <c r="G2375" s="26" t="n">
        <f aca="false">+(E2375+F2375)/2</f>
        <v>70.5</v>
      </c>
    </row>
    <row r="2376" customFormat="false" ht="12.75" hidden="false" customHeight="false" outlineLevel="0" collapsed="false">
      <c r="B2376" s="26" t="n">
        <v>1996</v>
      </c>
      <c r="C2376" s="26" t="n">
        <v>6</v>
      </c>
      <c r="D2376" s="26" t="n">
        <v>30</v>
      </c>
      <c r="E2376" s="26" t="n">
        <v>67</v>
      </c>
      <c r="F2376" s="26" t="n">
        <v>61</v>
      </c>
      <c r="G2376" s="26" t="n">
        <f aca="false">+(E2376+F2376)/2</f>
        <v>64</v>
      </c>
    </row>
    <row r="2377" customFormat="false" ht="12.75" hidden="false" customHeight="false" outlineLevel="0" collapsed="false">
      <c r="B2377" s="26" t="n">
        <v>1996</v>
      </c>
      <c r="C2377" s="26" t="n">
        <v>7</v>
      </c>
      <c r="D2377" s="26" t="n">
        <v>1</v>
      </c>
      <c r="E2377" s="26" t="n">
        <v>81</v>
      </c>
      <c r="F2377" s="26" t="n">
        <v>64</v>
      </c>
      <c r="G2377" s="26" t="n">
        <f aca="false">+(E2377+F2377)/2</f>
        <v>72.5</v>
      </c>
    </row>
    <row r="2378" customFormat="false" ht="12.75" hidden="false" customHeight="false" outlineLevel="0" collapsed="false">
      <c r="B2378" s="26" t="n">
        <v>1996</v>
      </c>
      <c r="C2378" s="26" t="n">
        <v>7</v>
      </c>
      <c r="D2378" s="26" t="n">
        <v>2</v>
      </c>
      <c r="E2378" s="26" t="n">
        <v>82</v>
      </c>
      <c r="F2378" s="26" t="n">
        <v>68</v>
      </c>
      <c r="G2378" s="26" t="n">
        <f aca="false">+(E2378+F2378)/2</f>
        <v>75</v>
      </c>
    </row>
    <row r="2379" customFormat="false" ht="12.75" hidden="false" customHeight="false" outlineLevel="0" collapsed="false">
      <c r="B2379" s="26" t="n">
        <v>1996</v>
      </c>
      <c r="C2379" s="26" t="n">
        <v>7</v>
      </c>
      <c r="D2379" s="26" t="n">
        <v>3</v>
      </c>
      <c r="E2379" s="26" t="n">
        <v>74</v>
      </c>
      <c r="F2379" s="26" t="n">
        <v>63</v>
      </c>
      <c r="G2379" s="26" t="n">
        <f aca="false">+(E2379+F2379)/2</f>
        <v>68.5</v>
      </c>
    </row>
    <row r="2380" customFormat="false" ht="12.75" hidden="false" customHeight="false" outlineLevel="0" collapsed="false">
      <c r="B2380" s="26" t="n">
        <v>1996</v>
      </c>
      <c r="C2380" s="26" t="n">
        <v>7</v>
      </c>
      <c r="D2380" s="26" t="n">
        <v>4</v>
      </c>
      <c r="E2380" s="26" t="n">
        <v>71</v>
      </c>
      <c r="F2380" s="26" t="n">
        <v>63</v>
      </c>
      <c r="G2380" s="26" t="n">
        <f aca="false">+(E2380+F2380)/2</f>
        <v>67</v>
      </c>
    </row>
    <row r="2381" customFormat="false" ht="12.75" hidden="false" customHeight="false" outlineLevel="0" collapsed="false">
      <c r="B2381" s="26" t="n">
        <v>1996</v>
      </c>
      <c r="C2381" s="26" t="n">
        <v>7</v>
      </c>
      <c r="D2381" s="26" t="n">
        <v>5</v>
      </c>
      <c r="E2381" s="26" t="n">
        <v>82</v>
      </c>
      <c r="F2381" s="26" t="n">
        <v>63</v>
      </c>
      <c r="G2381" s="26" t="n">
        <f aca="false">+(E2381+F2381)/2</f>
        <v>72.5</v>
      </c>
    </row>
    <row r="2382" customFormat="false" ht="12.75" hidden="false" customHeight="false" outlineLevel="0" collapsed="false">
      <c r="B2382" s="26" t="n">
        <v>1996</v>
      </c>
      <c r="C2382" s="26" t="n">
        <v>7</v>
      </c>
      <c r="D2382" s="26" t="n">
        <v>6</v>
      </c>
      <c r="E2382" s="26" t="n">
        <v>86</v>
      </c>
      <c r="F2382" s="26" t="n">
        <v>67</v>
      </c>
      <c r="G2382" s="26" t="n">
        <f aca="false">+(E2382+F2382)/2</f>
        <v>76.5</v>
      </c>
    </row>
    <row r="2383" customFormat="false" ht="12.75" hidden="false" customHeight="false" outlineLevel="0" collapsed="false">
      <c r="B2383" s="26" t="n">
        <v>1996</v>
      </c>
      <c r="C2383" s="26" t="n">
        <v>7</v>
      </c>
      <c r="D2383" s="26" t="n">
        <v>7</v>
      </c>
      <c r="E2383" s="26" t="n">
        <v>84</v>
      </c>
      <c r="F2383" s="26" t="n">
        <v>71</v>
      </c>
      <c r="G2383" s="26" t="n">
        <f aca="false">+(E2383+F2383)/2</f>
        <v>77.5</v>
      </c>
    </row>
    <row r="2384" customFormat="false" ht="12.75" hidden="false" customHeight="false" outlineLevel="0" collapsed="false">
      <c r="B2384" s="26" t="n">
        <v>1996</v>
      </c>
      <c r="C2384" s="26" t="n">
        <v>7</v>
      </c>
      <c r="D2384" s="26" t="n">
        <v>8</v>
      </c>
      <c r="E2384" s="26" t="n">
        <v>85</v>
      </c>
      <c r="F2384" s="26" t="n">
        <v>69</v>
      </c>
      <c r="G2384" s="26" t="n">
        <f aca="false">+(E2384+F2384)/2</f>
        <v>77</v>
      </c>
    </row>
    <row r="2385" customFormat="false" ht="12.75" hidden="false" customHeight="false" outlineLevel="0" collapsed="false">
      <c r="B2385" s="26" t="n">
        <v>1996</v>
      </c>
      <c r="C2385" s="26" t="n">
        <v>7</v>
      </c>
      <c r="D2385" s="26" t="n">
        <v>9</v>
      </c>
      <c r="E2385" s="26" t="n">
        <v>87</v>
      </c>
      <c r="F2385" s="26" t="n">
        <v>70</v>
      </c>
      <c r="G2385" s="26" t="n">
        <f aca="false">+(E2385+F2385)/2</f>
        <v>78.5</v>
      </c>
    </row>
    <row r="2386" customFormat="false" ht="12.75" hidden="false" customHeight="false" outlineLevel="0" collapsed="false">
      <c r="B2386" s="26" t="n">
        <v>1996</v>
      </c>
      <c r="C2386" s="26" t="n">
        <v>7</v>
      </c>
      <c r="D2386" s="26" t="n">
        <v>10</v>
      </c>
      <c r="E2386" s="26" t="n">
        <v>78</v>
      </c>
      <c r="F2386" s="26" t="n">
        <v>65</v>
      </c>
      <c r="G2386" s="26" t="n">
        <f aca="false">+(E2386+F2386)/2</f>
        <v>71.5</v>
      </c>
    </row>
    <row r="2387" customFormat="false" ht="12.75" hidden="false" customHeight="false" outlineLevel="0" collapsed="false">
      <c r="B2387" s="26" t="n">
        <v>1996</v>
      </c>
      <c r="C2387" s="26" t="n">
        <v>7</v>
      </c>
      <c r="D2387" s="26" t="n">
        <v>11</v>
      </c>
      <c r="E2387" s="26" t="n">
        <v>80</v>
      </c>
      <c r="F2387" s="26" t="n">
        <v>62</v>
      </c>
      <c r="G2387" s="26" t="n">
        <f aca="false">+(E2387+F2387)/2</f>
        <v>71</v>
      </c>
    </row>
    <row r="2388" customFormat="false" ht="12.75" hidden="false" customHeight="false" outlineLevel="0" collapsed="false">
      <c r="B2388" s="26" t="n">
        <v>1996</v>
      </c>
      <c r="C2388" s="26" t="n">
        <v>7</v>
      </c>
      <c r="D2388" s="26" t="n">
        <v>12</v>
      </c>
      <c r="E2388" s="26" t="n">
        <v>76</v>
      </c>
      <c r="F2388" s="26" t="n">
        <v>66</v>
      </c>
      <c r="G2388" s="26" t="n">
        <f aca="false">+(E2388+F2388)/2</f>
        <v>71</v>
      </c>
    </row>
    <row r="2389" customFormat="false" ht="12.75" hidden="false" customHeight="false" outlineLevel="0" collapsed="false">
      <c r="B2389" s="26" t="n">
        <v>1996</v>
      </c>
      <c r="C2389" s="26" t="n">
        <v>7</v>
      </c>
      <c r="D2389" s="26" t="n">
        <v>13</v>
      </c>
      <c r="E2389" s="26" t="n">
        <v>73</v>
      </c>
      <c r="F2389" s="26" t="n">
        <v>68</v>
      </c>
      <c r="G2389" s="26" t="n">
        <f aca="false">+(E2389+F2389)/2</f>
        <v>70.5</v>
      </c>
    </row>
    <row r="2390" customFormat="false" ht="12.75" hidden="false" customHeight="false" outlineLevel="0" collapsed="false">
      <c r="B2390" s="26" t="n">
        <v>1996</v>
      </c>
      <c r="C2390" s="26" t="n">
        <v>7</v>
      </c>
      <c r="D2390" s="26" t="n">
        <v>14</v>
      </c>
      <c r="E2390" s="26" t="n">
        <v>86</v>
      </c>
      <c r="F2390" s="26" t="n">
        <v>68</v>
      </c>
      <c r="G2390" s="26" t="n">
        <f aca="false">+(E2390+F2390)/2</f>
        <v>77</v>
      </c>
    </row>
    <row r="2391" customFormat="false" ht="12.75" hidden="false" customHeight="false" outlineLevel="0" collapsed="false">
      <c r="B2391" s="26" t="n">
        <v>1996</v>
      </c>
      <c r="C2391" s="26" t="n">
        <v>7</v>
      </c>
      <c r="D2391" s="26" t="n">
        <v>15</v>
      </c>
      <c r="E2391" s="26" t="n">
        <v>82</v>
      </c>
      <c r="F2391" s="26" t="n">
        <v>71</v>
      </c>
      <c r="G2391" s="26" t="n">
        <f aca="false">+(E2391+F2391)/2</f>
        <v>76.5</v>
      </c>
    </row>
    <row r="2392" customFormat="false" ht="12.75" hidden="false" customHeight="false" outlineLevel="0" collapsed="false">
      <c r="B2392" s="26" t="n">
        <v>1996</v>
      </c>
      <c r="C2392" s="26" t="n">
        <v>7</v>
      </c>
      <c r="D2392" s="26" t="n">
        <v>16</v>
      </c>
      <c r="E2392" s="26" t="n">
        <v>85</v>
      </c>
      <c r="F2392" s="26" t="n">
        <v>70</v>
      </c>
      <c r="G2392" s="26" t="n">
        <f aca="false">+(E2392+F2392)/2</f>
        <v>77.5</v>
      </c>
    </row>
    <row r="2393" customFormat="false" ht="12.75" hidden="false" customHeight="false" outlineLevel="0" collapsed="false">
      <c r="B2393" s="26" t="n">
        <v>1996</v>
      </c>
      <c r="C2393" s="26" t="n">
        <v>7</v>
      </c>
      <c r="D2393" s="26" t="n">
        <v>17</v>
      </c>
      <c r="E2393" s="26" t="n">
        <v>87</v>
      </c>
      <c r="F2393" s="26" t="n">
        <v>74</v>
      </c>
      <c r="G2393" s="26" t="n">
        <f aca="false">+(E2393+F2393)/2</f>
        <v>80.5</v>
      </c>
    </row>
    <row r="2394" customFormat="false" ht="12.75" hidden="false" customHeight="false" outlineLevel="0" collapsed="false">
      <c r="B2394" s="26" t="n">
        <v>1996</v>
      </c>
      <c r="C2394" s="26" t="n">
        <v>7</v>
      </c>
      <c r="D2394" s="26" t="n">
        <v>18</v>
      </c>
      <c r="E2394" s="26" t="n">
        <v>89</v>
      </c>
      <c r="F2394" s="26" t="n">
        <v>73</v>
      </c>
      <c r="G2394" s="26" t="n">
        <f aca="false">+(E2394+F2394)/2</f>
        <v>81</v>
      </c>
    </row>
    <row r="2395" customFormat="false" ht="12.75" hidden="false" customHeight="false" outlineLevel="0" collapsed="false">
      <c r="B2395" s="26" t="n">
        <v>1996</v>
      </c>
      <c r="C2395" s="26" t="n">
        <v>7</v>
      </c>
      <c r="D2395" s="26" t="n">
        <v>19</v>
      </c>
      <c r="E2395" s="26" t="n">
        <v>85</v>
      </c>
      <c r="F2395" s="26" t="n">
        <v>72</v>
      </c>
      <c r="G2395" s="26" t="n">
        <f aca="false">+(E2395+F2395)/2</f>
        <v>78.5</v>
      </c>
    </row>
    <row r="2396" customFormat="false" ht="12.75" hidden="false" customHeight="false" outlineLevel="0" collapsed="false">
      <c r="B2396" s="26" t="n">
        <v>1996</v>
      </c>
      <c r="C2396" s="26" t="n">
        <v>7</v>
      </c>
      <c r="D2396" s="26" t="n">
        <v>20</v>
      </c>
      <c r="E2396" s="26" t="n">
        <v>76</v>
      </c>
      <c r="F2396" s="26" t="n">
        <v>65</v>
      </c>
      <c r="G2396" s="26" t="n">
        <f aca="false">+(E2396+F2396)/2</f>
        <v>70.5</v>
      </c>
    </row>
    <row r="2397" customFormat="false" ht="12.75" hidden="false" customHeight="false" outlineLevel="0" collapsed="false">
      <c r="B2397" s="26" t="n">
        <v>1996</v>
      </c>
      <c r="C2397" s="26" t="n">
        <v>7</v>
      </c>
      <c r="D2397" s="26" t="n">
        <v>21</v>
      </c>
      <c r="E2397" s="26" t="n">
        <v>81</v>
      </c>
      <c r="F2397" s="26" t="n">
        <v>63</v>
      </c>
      <c r="G2397" s="26" t="n">
        <f aca="false">+(E2397+F2397)/2</f>
        <v>72</v>
      </c>
    </row>
    <row r="2398" customFormat="false" ht="12.75" hidden="false" customHeight="false" outlineLevel="0" collapsed="false">
      <c r="B2398" s="26" t="n">
        <v>1996</v>
      </c>
      <c r="C2398" s="26" t="n">
        <v>7</v>
      </c>
      <c r="D2398" s="26" t="n">
        <v>22</v>
      </c>
      <c r="E2398" s="26" t="n">
        <v>74</v>
      </c>
      <c r="F2398" s="26" t="n">
        <v>66</v>
      </c>
      <c r="G2398" s="26" t="n">
        <f aca="false">+(E2398+F2398)/2</f>
        <v>70</v>
      </c>
    </row>
    <row r="2399" customFormat="false" ht="12.75" hidden="false" customHeight="false" outlineLevel="0" collapsed="false">
      <c r="B2399" s="26" t="n">
        <v>1996</v>
      </c>
      <c r="C2399" s="26" t="n">
        <v>7</v>
      </c>
      <c r="D2399" s="26" t="n">
        <v>23</v>
      </c>
      <c r="E2399" s="26" t="n">
        <v>70</v>
      </c>
      <c r="F2399" s="26" t="n">
        <v>64</v>
      </c>
      <c r="G2399" s="26" t="n">
        <f aca="false">+(E2399+F2399)/2</f>
        <v>67</v>
      </c>
    </row>
    <row r="2400" customFormat="false" ht="12.75" hidden="false" customHeight="false" outlineLevel="0" collapsed="false">
      <c r="B2400" s="26" t="n">
        <v>1996</v>
      </c>
      <c r="C2400" s="26" t="n">
        <v>7</v>
      </c>
      <c r="D2400" s="26" t="n">
        <v>24</v>
      </c>
      <c r="E2400" s="26" t="n">
        <v>78</v>
      </c>
      <c r="F2400" s="26" t="n">
        <v>63</v>
      </c>
      <c r="G2400" s="26" t="n">
        <f aca="false">+(E2400+F2400)/2</f>
        <v>70.5</v>
      </c>
    </row>
    <row r="2401" customFormat="false" ht="12.75" hidden="false" customHeight="false" outlineLevel="0" collapsed="false">
      <c r="B2401" s="26" t="n">
        <v>1996</v>
      </c>
      <c r="C2401" s="26" t="n">
        <v>7</v>
      </c>
      <c r="D2401" s="26" t="n">
        <v>25</v>
      </c>
      <c r="E2401" s="26" t="n">
        <v>80</v>
      </c>
      <c r="F2401" s="26" t="n">
        <v>68</v>
      </c>
      <c r="G2401" s="26" t="n">
        <f aca="false">+(E2401+F2401)/2</f>
        <v>74</v>
      </c>
    </row>
    <row r="2402" customFormat="false" ht="12.75" hidden="false" customHeight="false" outlineLevel="0" collapsed="false">
      <c r="B2402" s="26" t="n">
        <v>1996</v>
      </c>
      <c r="C2402" s="26" t="n">
        <v>7</v>
      </c>
      <c r="D2402" s="26" t="n">
        <v>26</v>
      </c>
      <c r="E2402" s="26" t="n">
        <v>79</v>
      </c>
      <c r="F2402" s="26" t="n">
        <v>67</v>
      </c>
      <c r="G2402" s="26" t="n">
        <f aca="false">+(E2402+F2402)/2</f>
        <v>73</v>
      </c>
    </row>
    <row r="2403" customFormat="false" ht="12.75" hidden="false" customHeight="false" outlineLevel="0" collapsed="false">
      <c r="B2403" s="26" t="n">
        <v>1996</v>
      </c>
      <c r="C2403" s="26" t="n">
        <v>7</v>
      </c>
      <c r="D2403" s="26" t="n">
        <v>27</v>
      </c>
      <c r="E2403" s="26" t="n">
        <v>79</v>
      </c>
      <c r="F2403" s="26" t="n">
        <v>66</v>
      </c>
      <c r="G2403" s="26" t="n">
        <f aca="false">+(E2403+F2403)/2</f>
        <v>72.5</v>
      </c>
    </row>
    <row r="2404" customFormat="false" ht="12.75" hidden="false" customHeight="false" outlineLevel="0" collapsed="false">
      <c r="B2404" s="26" t="n">
        <v>1996</v>
      </c>
      <c r="C2404" s="26" t="n">
        <v>7</v>
      </c>
      <c r="D2404" s="26" t="n">
        <v>28</v>
      </c>
      <c r="E2404" s="26" t="n">
        <v>81</v>
      </c>
      <c r="F2404" s="26" t="n">
        <v>64</v>
      </c>
      <c r="G2404" s="26" t="n">
        <f aca="false">+(E2404+F2404)/2</f>
        <v>72.5</v>
      </c>
    </row>
    <row r="2405" customFormat="false" ht="12.75" hidden="false" customHeight="false" outlineLevel="0" collapsed="false">
      <c r="B2405" s="26" t="n">
        <v>1996</v>
      </c>
      <c r="C2405" s="26" t="n">
        <v>7</v>
      </c>
      <c r="D2405" s="26" t="n">
        <v>29</v>
      </c>
      <c r="E2405" s="26" t="n">
        <v>77</v>
      </c>
      <c r="F2405" s="26" t="n">
        <v>68</v>
      </c>
      <c r="G2405" s="26" t="n">
        <f aca="false">+(E2405+F2405)/2</f>
        <v>72.5</v>
      </c>
    </row>
    <row r="2406" customFormat="false" ht="12.75" hidden="false" customHeight="false" outlineLevel="0" collapsed="false">
      <c r="B2406" s="26" t="n">
        <v>1996</v>
      </c>
      <c r="C2406" s="26" t="n">
        <v>7</v>
      </c>
      <c r="D2406" s="26" t="n">
        <v>30</v>
      </c>
      <c r="E2406" s="26" t="n">
        <v>73</v>
      </c>
      <c r="F2406" s="26" t="n">
        <v>67</v>
      </c>
      <c r="G2406" s="26" t="n">
        <f aca="false">+(E2406+F2406)/2</f>
        <v>70</v>
      </c>
    </row>
    <row r="2407" customFormat="false" ht="12.75" hidden="false" customHeight="false" outlineLevel="0" collapsed="false">
      <c r="B2407" s="26" t="n">
        <v>1996</v>
      </c>
      <c r="C2407" s="26" t="n">
        <v>7</v>
      </c>
      <c r="D2407" s="26" t="n">
        <v>31</v>
      </c>
      <c r="E2407" s="26" t="n">
        <v>72</v>
      </c>
      <c r="F2407" s="26" t="n">
        <v>65</v>
      </c>
      <c r="G2407" s="26" t="n">
        <f aca="false">+(E2407+F2407)/2</f>
        <v>68.5</v>
      </c>
    </row>
    <row r="2408" customFormat="false" ht="12.75" hidden="false" customHeight="false" outlineLevel="0" collapsed="false">
      <c r="B2408" s="26" t="n">
        <v>1996</v>
      </c>
      <c r="C2408" s="26" t="n">
        <v>8</v>
      </c>
      <c r="D2408" s="26" t="n">
        <v>1</v>
      </c>
      <c r="E2408" s="26" t="n">
        <v>77</v>
      </c>
      <c r="F2408" s="26" t="n">
        <v>64</v>
      </c>
      <c r="G2408" s="26" t="n">
        <f aca="false">+(E2408+F2408)/2</f>
        <v>70.5</v>
      </c>
    </row>
    <row r="2409" customFormat="false" ht="12.75" hidden="false" customHeight="false" outlineLevel="0" collapsed="false">
      <c r="B2409" s="26" t="n">
        <v>1996</v>
      </c>
      <c r="C2409" s="26" t="n">
        <v>8</v>
      </c>
      <c r="D2409" s="26" t="n">
        <v>2</v>
      </c>
      <c r="E2409" s="26" t="n">
        <v>80</v>
      </c>
      <c r="F2409" s="26" t="n">
        <v>68</v>
      </c>
      <c r="G2409" s="26" t="n">
        <f aca="false">+(E2409+F2409)/2</f>
        <v>74</v>
      </c>
    </row>
    <row r="2410" customFormat="false" ht="12.75" hidden="false" customHeight="false" outlineLevel="0" collapsed="false">
      <c r="B2410" s="26" t="n">
        <v>1996</v>
      </c>
      <c r="C2410" s="26" t="n">
        <v>8</v>
      </c>
      <c r="D2410" s="26" t="n">
        <v>3</v>
      </c>
      <c r="E2410" s="26" t="n">
        <v>76</v>
      </c>
      <c r="F2410" s="26" t="n">
        <v>69</v>
      </c>
      <c r="G2410" s="26" t="n">
        <f aca="false">+(E2410+F2410)/2</f>
        <v>72.5</v>
      </c>
    </row>
    <row r="2411" customFormat="false" ht="12.75" hidden="false" customHeight="false" outlineLevel="0" collapsed="false">
      <c r="B2411" s="26" t="n">
        <v>1996</v>
      </c>
      <c r="C2411" s="26" t="n">
        <v>8</v>
      </c>
      <c r="D2411" s="26" t="n">
        <v>4</v>
      </c>
      <c r="E2411" s="26" t="n">
        <v>83</v>
      </c>
      <c r="F2411" s="26" t="n">
        <v>68</v>
      </c>
      <c r="G2411" s="26" t="n">
        <f aca="false">+(E2411+F2411)/2</f>
        <v>75.5</v>
      </c>
    </row>
    <row r="2412" customFormat="false" ht="12.75" hidden="false" customHeight="false" outlineLevel="0" collapsed="false">
      <c r="B2412" s="26" t="n">
        <v>1996</v>
      </c>
      <c r="C2412" s="26" t="n">
        <v>8</v>
      </c>
      <c r="D2412" s="26" t="n">
        <v>5</v>
      </c>
      <c r="E2412" s="26" t="n">
        <v>85</v>
      </c>
      <c r="F2412" s="26" t="n">
        <v>70</v>
      </c>
      <c r="G2412" s="26" t="n">
        <f aca="false">+(E2412+F2412)/2</f>
        <v>77.5</v>
      </c>
    </row>
    <row r="2413" customFormat="false" ht="12.75" hidden="false" customHeight="false" outlineLevel="0" collapsed="false">
      <c r="B2413" s="26" t="n">
        <v>1996</v>
      </c>
      <c r="C2413" s="26" t="n">
        <v>8</v>
      </c>
      <c r="D2413" s="26" t="n">
        <v>6</v>
      </c>
      <c r="E2413" s="26" t="n">
        <v>85</v>
      </c>
      <c r="F2413" s="26" t="n">
        <v>71</v>
      </c>
      <c r="G2413" s="26" t="n">
        <f aca="false">+(E2413+F2413)/2</f>
        <v>78</v>
      </c>
    </row>
    <row r="2414" customFormat="false" ht="12.75" hidden="false" customHeight="false" outlineLevel="0" collapsed="false">
      <c r="B2414" s="26" t="n">
        <v>1996</v>
      </c>
      <c r="C2414" s="26" t="n">
        <v>8</v>
      </c>
      <c r="D2414" s="26" t="n">
        <v>7</v>
      </c>
      <c r="E2414" s="26" t="n">
        <v>81</v>
      </c>
      <c r="F2414" s="26" t="n">
        <v>71</v>
      </c>
      <c r="G2414" s="26" t="n">
        <f aca="false">+(E2414+F2414)/2</f>
        <v>76</v>
      </c>
    </row>
    <row r="2415" customFormat="false" ht="12.75" hidden="false" customHeight="false" outlineLevel="0" collapsed="false">
      <c r="B2415" s="26" t="n">
        <v>1996</v>
      </c>
      <c r="C2415" s="26" t="n">
        <v>8</v>
      </c>
      <c r="D2415" s="26" t="n">
        <v>8</v>
      </c>
      <c r="E2415" s="26" t="n">
        <v>84</v>
      </c>
      <c r="F2415" s="26" t="n">
        <v>69</v>
      </c>
      <c r="G2415" s="26" t="n">
        <f aca="false">+(E2415+F2415)/2</f>
        <v>76.5</v>
      </c>
    </row>
    <row r="2416" customFormat="false" ht="12.75" hidden="false" customHeight="false" outlineLevel="0" collapsed="false">
      <c r="B2416" s="26" t="n">
        <v>1996</v>
      </c>
      <c r="C2416" s="26" t="n">
        <v>8</v>
      </c>
      <c r="D2416" s="26" t="n">
        <v>9</v>
      </c>
      <c r="E2416" s="26" t="n">
        <v>82</v>
      </c>
      <c r="F2416" s="26" t="n">
        <v>66</v>
      </c>
      <c r="G2416" s="26" t="n">
        <f aca="false">+(E2416+F2416)/2</f>
        <v>74</v>
      </c>
    </row>
    <row r="2417" customFormat="false" ht="12.75" hidden="false" customHeight="false" outlineLevel="0" collapsed="false">
      <c r="B2417" s="26" t="n">
        <v>1996</v>
      </c>
      <c r="C2417" s="26" t="n">
        <v>8</v>
      </c>
      <c r="D2417" s="26" t="n">
        <v>10</v>
      </c>
      <c r="E2417" s="26" t="n">
        <v>83</v>
      </c>
      <c r="F2417" s="26" t="n">
        <v>70</v>
      </c>
      <c r="G2417" s="26" t="n">
        <f aca="false">+(E2417+F2417)/2</f>
        <v>76.5</v>
      </c>
    </row>
    <row r="2418" customFormat="false" ht="12.75" hidden="false" customHeight="false" outlineLevel="0" collapsed="false">
      <c r="B2418" s="26" t="n">
        <v>1996</v>
      </c>
      <c r="C2418" s="26" t="n">
        <v>8</v>
      </c>
      <c r="D2418" s="26" t="n">
        <v>11</v>
      </c>
      <c r="E2418" s="26" t="n">
        <v>79</v>
      </c>
      <c r="F2418" s="26" t="n">
        <v>63</v>
      </c>
      <c r="G2418" s="26" t="n">
        <f aca="false">+(E2418+F2418)/2</f>
        <v>71</v>
      </c>
    </row>
    <row r="2419" customFormat="false" ht="12.75" hidden="false" customHeight="false" outlineLevel="0" collapsed="false">
      <c r="B2419" s="26" t="n">
        <v>1996</v>
      </c>
      <c r="C2419" s="26" t="n">
        <v>8</v>
      </c>
      <c r="D2419" s="26" t="n">
        <v>12</v>
      </c>
      <c r="E2419" s="26" t="n">
        <v>72</v>
      </c>
      <c r="F2419" s="26" t="n">
        <v>62</v>
      </c>
      <c r="G2419" s="26" t="n">
        <f aca="false">+(E2419+F2419)/2</f>
        <v>67</v>
      </c>
    </row>
    <row r="2420" customFormat="false" ht="12.75" hidden="false" customHeight="false" outlineLevel="0" collapsed="false">
      <c r="B2420" s="26" t="n">
        <v>1996</v>
      </c>
      <c r="C2420" s="26" t="n">
        <v>8</v>
      </c>
      <c r="D2420" s="26" t="n">
        <v>13</v>
      </c>
      <c r="E2420" s="26" t="n">
        <v>69</v>
      </c>
      <c r="F2420" s="26" t="n">
        <v>61</v>
      </c>
      <c r="G2420" s="26" t="n">
        <f aca="false">+(E2420+F2420)/2</f>
        <v>65</v>
      </c>
    </row>
    <row r="2421" customFormat="false" ht="12.75" hidden="false" customHeight="false" outlineLevel="0" collapsed="false">
      <c r="B2421" s="26" t="n">
        <v>1996</v>
      </c>
      <c r="C2421" s="26" t="n">
        <v>8</v>
      </c>
      <c r="D2421" s="26" t="n">
        <v>14</v>
      </c>
      <c r="E2421" s="26" t="n">
        <v>81</v>
      </c>
      <c r="F2421" s="26" t="n">
        <v>62</v>
      </c>
      <c r="G2421" s="26" t="n">
        <f aca="false">+(E2421+F2421)/2</f>
        <v>71.5</v>
      </c>
    </row>
    <row r="2422" customFormat="false" ht="12.75" hidden="false" customHeight="false" outlineLevel="0" collapsed="false">
      <c r="B2422" s="26" t="n">
        <v>1996</v>
      </c>
      <c r="C2422" s="26" t="n">
        <v>8</v>
      </c>
      <c r="D2422" s="26" t="n">
        <v>15</v>
      </c>
      <c r="E2422" s="26" t="n">
        <v>81</v>
      </c>
      <c r="F2422" s="26" t="n">
        <v>67</v>
      </c>
      <c r="G2422" s="26" t="n">
        <f aca="false">+(E2422+F2422)/2</f>
        <v>74</v>
      </c>
    </row>
    <row r="2423" customFormat="false" ht="12.75" hidden="false" customHeight="false" outlineLevel="0" collapsed="false">
      <c r="B2423" s="26" t="n">
        <v>1996</v>
      </c>
      <c r="C2423" s="26" t="n">
        <v>8</v>
      </c>
      <c r="D2423" s="26" t="n">
        <v>16</v>
      </c>
      <c r="E2423" s="26" t="n">
        <v>76</v>
      </c>
      <c r="F2423" s="26" t="n">
        <v>66</v>
      </c>
      <c r="G2423" s="26" t="n">
        <f aca="false">+(E2423+F2423)/2</f>
        <v>71</v>
      </c>
    </row>
    <row r="2424" customFormat="false" ht="12.75" hidden="false" customHeight="false" outlineLevel="0" collapsed="false">
      <c r="B2424" s="26" t="n">
        <v>1996</v>
      </c>
      <c r="C2424" s="26" t="n">
        <v>8</v>
      </c>
      <c r="D2424" s="26" t="n">
        <v>17</v>
      </c>
      <c r="E2424" s="26" t="n">
        <v>82</v>
      </c>
      <c r="F2424" s="26" t="n">
        <v>68</v>
      </c>
      <c r="G2424" s="26" t="n">
        <f aca="false">+(E2424+F2424)/2</f>
        <v>75</v>
      </c>
    </row>
    <row r="2425" customFormat="false" ht="12.75" hidden="false" customHeight="false" outlineLevel="0" collapsed="false">
      <c r="B2425" s="26" t="n">
        <v>1996</v>
      </c>
      <c r="C2425" s="26" t="n">
        <v>8</v>
      </c>
      <c r="D2425" s="26" t="n">
        <v>18</v>
      </c>
      <c r="E2425" s="26" t="n">
        <v>84</v>
      </c>
      <c r="F2425" s="26" t="n">
        <v>68</v>
      </c>
      <c r="G2425" s="26" t="n">
        <f aca="false">+(E2425+F2425)/2</f>
        <v>76</v>
      </c>
    </row>
    <row r="2426" customFormat="false" ht="12.75" hidden="false" customHeight="false" outlineLevel="0" collapsed="false">
      <c r="B2426" s="26" t="n">
        <v>1996</v>
      </c>
      <c r="C2426" s="26" t="n">
        <v>8</v>
      </c>
      <c r="D2426" s="26" t="n">
        <v>19</v>
      </c>
      <c r="E2426" s="26" t="n">
        <v>84</v>
      </c>
      <c r="F2426" s="26" t="n">
        <v>68</v>
      </c>
      <c r="G2426" s="26" t="n">
        <f aca="false">+(E2426+F2426)/2</f>
        <v>76</v>
      </c>
    </row>
    <row r="2427" customFormat="false" ht="12.75" hidden="false" customHeight="false" outlineLevel="0" collapsed="false">
      <c r="B2427" s="26" t="n">
        <v>1996</v>
      </c>
      <c r="C2427" s="26" t="n">
        <v>8</v>
      </c>
      <c r="D2427" s="26" t="n">
        <v>20</v>
      </c>
      <c r="E2427" s="26" t="n">
        <v>81</v>
      </c>
      <c r="F2427" s="26" t="n">
        <v>69</v>
      </c>
      <c r="G2427" s="26" t="n">
        <f aca="false">+(E2427+F2427)/2</f>
        <v>75</v>
      </c>
    </row>
    <row r="2428" customFormat="false" ht="12.75" hidden="false" customHeight="false" outlineLevel="0" collapsed="false">
      <c r="B2428" s="26" t="n">
        <v>1996</v>
      </c>
      <c r="C2428" s="26" t="n">
        <v>8</v>
      </c>
      <c r="D2428" s="26" t="n">
        <v>21</v>
      </c>
      <c r="E2428" s="26" t="n">
        <v>76</v>
      </c>
      <c r="F2428" s="26" t="n">
        <v>69</v>
      </c>
      <c r="G2428" s="26" t="n">
        <f aca="false">+(E2428+F2428)/2</f>
        <v>72.5</v>
      </c>
    </row>
    <row r="2429" customFormat="false" ht="12.75" hidden="false" customHeight="false" outlineLevel="0" collapsed="false">
      <c r="B2429" s="26" t="n">
        <v>1996</v>
      </c>
      <c r="C2429" s="26" t="n">
        <v>8</v>
      </c>
      <c r="D2429" s="26" t="n">
        <v>22</v>
      </c>
      <c r="E2429" s="26" t="n">
        <v>87</v>
      </c>
      <c r="F2429" s="26" t="n">
        <v>70</v>
      </c>
      <c r="G2429" s="26" t="n">
        <f aca="false">+(E2429+F2429)/2</f>
        <v>78.5</v>
      </c>
    </row>
    <row r="2430" customFormat="false" ht="12.75" hidden="false" customHeight="false" outlineLevel="0" collapsed="false">
      <c r="B2430" s="26" t="n">
        <v>1996</v>
      </c>
      <c r="C2430" s="26" t="n">
        <v>8</v>
      </c>
      <c r="D2430" s="26" t="n">
        <v>23</v>
      </c>
      <c r="E2430" s="26" t="n">
        <v>90</v>
      </c>
      <c r="F2430" s="26" t="n">
        <v>72</v>
      </c>
      <c r="G2430" s="26" t="n">
        <f aca="false">+(E2430+F2430)/2</f>
        <v>81</v>
      </c>
    </row>
    <row r="2431" customFormat="false" ht="12.75" hidden="false" customHeight="false" outlineLevel="0" collapsed="false">
      <c r="B2431" s="26" t="n">
        <v>1996</v>
      </c>
      <c r="C2431" s="26" t="n">
        <v>8</v>
      </c>
      <c r="D2431" s="26" t="n">
        <v>24</v>
      </c>
      <c r="E2431" s="26" t="n">
        <v>84</v>
      </c>
      <c r="F2431" s="26" t="n">
        <v>70</v>
      </c>
      <c r="G2431" s="26" t="n">
        <f aca="false">+(E2431+F2431)/2</f>
        <v>77</v>
      </c>
    </row>
    <row r="2432" customFormat="false" ht="12.75" hidden="false" customHeight="false" outlineLevel="0" collapsed="false">
      <c r="B2432" s="26" t="n">
        <v>1996</v>
      </c>
      <c r="C2432" s="26" t="n">
        <v>8</v>
      </c>
      <c r="D2432" s="26" t="n">
        <v>25</v>
      </c>
      <c r="E2432" s="26" t="n">
        <v>84</v>
      </c>
      <c r="F2432" s="26" t="n">
        <v>69</v>
      </c>
      <c r="G2432" s="26" t="n">
        <f aca="false">+(E2432+F2432)/2</f>
        <v>76.5</v>
      </c>
    </row>
    <row r="2433" customFormat="false" ht="12.75" hidden="false" customHeight="false" outlineLevel="0" collapsed="false">
      <c r="B2433" s="26" t="n">
        <v>1996</v>
      </c>
      <c r="C2433" s="26" t="n">
        <v>8</v>
      </c>
      <c r="D2433" s="26" t="n">
        <v>26</v>
      </c>
      <c r="E2433" s="26" t="n">
        <v>88</v>
      </c>
      <c r="F2433" s="26" t="n">
        <v>69</v>
      </c>
      <c r="G2433" s="26" t="n">
        <f aca="false">+(E2433+F2433)/2</f>
        <v>78.5</v>
      </c>
    </row>
    <row r="2434" customFormat="false" ht="12.75" hidden="false" customHeight="false" outlineLevel="0" collapsed="false">
      <c r="B2434" s="26" t="n">
        <v>1996</v>
      </c>
      <c r="C2434" s="26" t="n">
        <v>8</v>
      </c>
      <c r="D2434" s="26" t="n">
        <v>27</v>
      </c>
      <c r="E2434" s="26" t="n">
        <v>83</v>
      </c>
      <c r="F2434" s="26" t="n">
        <v>70</v>
      </c>
      <c r="G2434" s="26" t="n">
        <f aca="false">+(E2434+F2434)/2</f>
        <v>76.5</v>
      </c>
    </row>
    <row r="2435" customFormat="false" ht="12.75" hidden="false" customHeight="false" outlineLevel="0" collapsed="false">
      <c r="B2435" s="26" t="n">
        <v>1996</v>
      </c>
      <c r="C2435" s="26" t="n">
        <v>8</v>
      </c>
      <c r="D2435" s="26" t="n">
        <v>28</v>
      </c>
      <c r="E2435" s="26" t="n">
        <v>76</v>
      </c>
      <c r="F2435" s="26" t="n">
        <v>67</v>
      </c>
      <c r="G2435" s="26" t="n">
        <f aca="false">+(E2435+F2435)/2</f>
        <v>71.5</v>
      </c>
    </row>
    <row r="2436" customFormat="false" ht="12.75" hidden="false" customHeight="false" outlineLevel="0" collapsed="false">
      <c r="B2436" s="26" t="n">
        <v>1996</v>
      </c>
      <c r="C2436" s="26" t="n">
        <v>8</v>
      </c>
      <c r="D2436" s="26" t="n">
        <v>29</v>
      </c>
      <c r="E2436" s="26" t="n">
        <v>83</v>
      </c>
      <c r="F2436" s="26" t="n">
        <v>67</v>
      </c>
      <c r="G2436" s="26" t="n">
        <f aca="false">+(E2436+F2436)/2</f>
        <v>75</v>
      </c>
    </row>
    <row r="2437" customFormat="false" ht="12.75" hidden="false" customHeight="false" outlineLevel="0" collapsed="false">
      <c r="B2437" s="26" t="n">
        <v>1996</v>
      </c>
      <c r="C2437" s="26" t="n">
        <v>8</v>
      </c>
      <c r="D2437" s="26" t="n">
        <v>30</v>
      </c>
      <c r="E2437" s="26" t="n">
        <v>82</v>
      </c>
      <c r="F2437" s="26" t="n">
        <v>64</v>
      </c>
      <c r="G2437" s="26" t="n">
        <f aca="false">+(E2437+F2437)/2</f>
        <v>73</v>
      </c>
    </row>
    <row r="2438" customFormat="false" ht="12.75" hidden="false" customHeight="false" outlineLevel="0" collapsed="false">
      <c r="B2438" s="26" t="n">
        <v>1996</v>
      </c>
      <c r="C2438" s="26" t="n">
        <v>8</v>
      </c>
      <c r="D2438" s="26" t="n">
        <v>31</v>
      </c>
      <c r="E2438" s="26" t="n">
        <v>84</v>
      </c>
      <c r="F2438" s="26" t="n">
        <v>67</v>
      </c>
      <c r="G2438" s="26" t="n">
        <f aca="false">+(E2438+F2438)/2</f>
        <v>75.5</v>
      </c>
    </row>
    <row r="2439" customFormat="false" ht="12.75" hidden="false" customHeight="false" outlineLevel="0" collapsed="false">
      <c r="B2439" s="26" t="n">
        <v>1996</v>
      </c>
      <c r="C2439" s="26" t="n">
        <v>9</v>
      </c>
      <c r="D2439" s="26" t="n">
        <v>1</v>
      </c>
      <c r="E2439" s="26" t="n">
        <v>80</v>
      </c>
      <c r="F2439" s="26" t="n">
        <v>65</v>
      </c>
      <c r="G2439" s="26" t="n">
        <f aca="false">+(E2439+F2439)/2</f>
        <v>72.5</v>
      </c>
    </row>
    <row r="2440" customFormat="false" ht="12.75" hidden="false" customHeight="false" outlineLevel="0" collapsed="false">
      <c r="B2440" s="26" t="n">
        <v>1996</v>
      </c>
      <c r="C2440" s="26" t="n">
        <v>9</v>
      </c>
      <c r="D2440" s="26" t="n">
        <v>2</v>
      </c>
      <c r="E2440" s="26" t="n">
        <v>89</v>
      </c>
      <c r="F2440" s="26" t="n">
        <v>68</v>
      </c>
      <c r="G2440" s="26" t="n">
        <f aca="false">+(E2440+F2440)/2</f>
        <v>78.5</v>
      </c>
    </row>
    <row r="2441" customFormat="false" ht="12.75" hidden="false" customHeight="false" outlineLevel="0" collapsed="false">
      <c r="B2441" s="26" t="n">
        <v>1996</v>
      </c>
      <c r="C2441" s="26" t="n">
        <v>9</v>
      </c>
      <c r="D2441" s="26" t="n">
        <v>3</v>
      </c>
      <c r="E2441" s="26" t="n">
        <v>88</v>
      </c>
      <c r="F2441" s="26" t="n">
        <v>68</v>
      </c>
      <c r="G2441" s="26" t="n">
        <f aca="false">+(E2441+F2441)/2</f>
        <v>78</v>
      </c>
    </row>
    <row r="2442" customFormat="false" ht="12.75" hidden="false" customHeight="false" outlineLevel="0" collapsed="false">
      <c r="B2442" s="26" t="n">
        <v>1996</v>
      </c>
      <c r="C2442" s="26" t="n">
        <v>9</v>
      </c>
      <c r="D2442" s="26" t="n">
        <v>4</v>
      </c>
      <c r="E2442" s="26" t="n">
        <v>84</v>
      </c>
      <c r="F2442" s="26" t="n">
        <v>72</v>
      </c>
      <c r="G2442" s="26" t="n">
        <f aca="false">+(E2442+F2442)/2</f>
        <v>78</v>
      </c>
    </row>
    <row r="2443" customFormat="false" ht="12.75" hidden="false" customHeight="false" outlineLevel="0" collapsed="false">
      <c r="B2443" s="26" t="n">
        <v>1996</v>
      </c>
      <c r="C2443" s="26" t="n">
        <v>9</v>
      </c>
      <c r="D2443" s="26" t="n">
        <v>5</v>
      </c>
      <c r="E2443" s="26" t="n">
        <v>86</v>
      </c>
      <c r="F2443" s="26" t="n">
        <v>72</v>
      </c>
      <c r="G2443" s="26" t="n">
        <f aca="false">+(E2443+F2443)/2</f>
        <v>79</v>
      </c>
    </row>
    <row r="2444" customFormat="false" ht="12.75" hidden="false" customHeight="false" outlineLevel="0" collapsed="false">
      <c r="B2444" s="26" t="n">
        <v>1996</v>
      </c>
      <c r="C2444" s="26" t="n">
        <v>9</v>
      </c>
      <c r="D2444" s="26" t="n">
        <v>6</v>
      </c>
      <c r="E2444" s="26" t="n">
        <v>80</v>
      </c>
      <c r="F2444" s="26" t="n">
        <v>70</v>
      </c>
      <c r="G2444" s="26" t="n">
        <f aca="false">+(E2444+F2444)/2</f>
        <v>75</v>
      </c>
    </row>
    <row r="2445" customFormat="false" ht="12.75" hidden="false" customHeight="false" outlineLevel="0" collapsed="false">
      <c r="B2445" s="26" t="n">
        <v>1996</v>
      </c>
      <c r="C2445" s="26" t="n">
        <v>9</v>
      </c>
      <c r="D2445" s="26" t="n">
        <v>7</v>
      </c>
      <c r="E2445" s="26" t="n">
        <v>79</v>
      </c>
      <c r="F2445" s="26" t="n">
        <v>73</v>
      </c>
      <c r="G2445" s="26" t="n">
        <f aca="false">+(E2445+F2445)/2</f>
        <v>76</v>
      </c>
    </row>
    <row r="2446" customFormat="false" ht="12.75" hidden="false" customHeight="false" outlineLevel="0" collapsed="false">
      <c r="B2446" s="26" t="n">
        <v>1996</v>
      </c>
      <c r="C2446" s="26" t="n">
        <v>9</v>
      </c>
      <c r="D2446" s="26" t="n">
        <v>8</v>
      </c>
      <c r="E2446" s="26" t="n">
        <v>80</v>
      </c>
      <c r="F2446" s="26" t="n">
        <v>67</v>
      </c>
      <c r="G2446" s="26" t="n">
        <f aca="false">+(E2446+F2446)/2</f>
        <v>73.5</v>
      </c>
    </row>
    <row r="2447" customFormat="false" ht="12.75" hidden="false" customHeight="false" outlineLevel="0" collapsed="false">
      <c r="B2447" s="26" t="n">
        <v>1996</v>
      </c>
      <c r="C2447" s="26" t="n">
        <v>9</v>
      </c>
      <c r="D2447" s="26" t="n">
        <v>9</v>
      </c>
      <c r="E2447" s="26" t="n">
        <v>86</v>
      </c>
      <c r="F2447" s="26" t="n">
        <v>69</v>
      </c>
      <c r="G2447" s="26" t="n">
        <f aca="false">+(E2447+F2447)/2</f>
        <v>77.5</v>
      </c>
    </row>
    <row r="2448" customFormat="false" ht="12.75" hidden="false" customHeight="false" outlineLevel="0" collapsed="false">
      <c r="B2448" s="26" t="n">
        <v>1996</v>
      </c>
      <c r="C2448" s="26" t="n">
        <v>9</v>
      </c>
      <c r="D2448" s="26" t="n">
        <v>10</v>
      </c>
      <c r="E2448" s="26" t="n">
        <v>86</v>
      </c>
      <c r="F2448" s="26" t="n">
        <v>74</v>
      </c>
      <c r="G2448" s="26" t="n">
        <f aca="false">+(E2448+F2448)/2</f>
        <v>80</v>
      </c>
    </row>
    <row r="2449" customFormat="false" ht="12.75" hidden="false" customHeight="false" outlineLevel="0" collapsed="false">
      <c r="B2449" s="26" t="n">
        <v>1996</v>
      </c>
      <c r="C2449" s="26" t="n">
        <v>9</v>
      </c>
      <c r="D2449" s="26" t="n">
        <v>11</v>
      </c>
      <c r="E2449" s="26" t="n">
        <v>75</v>
      </c>
      <c r="F2449" s="26" t="n">
        <v>69</v>
      </c>
      <c r="G2449" s="26" t="n">
        <f aca="false">+(E2449+F2449)/2</f>
        <v>72</v>
      </c>
    </row>
    <row r="2450" customFormat="false" ht="12.75" hidden="false" customHeight="false" outlineLevel="0" collapsed="false">
      <c r="B2450" s="26" t="n">
        <v>1996</v>
      </c>
      <c r="C2450" s="26" t="n">
        <v>9</v>
      </c>
      <c r="D2450" s="26" t="n">
        <v>12</v>
      </c>
      <c r="E2450" s="26" t="n">
        <v>72</v>
      </c>
      <c r="F2450" s="26" t="n">
        <v>66</v>
      </c>
      <c r="G2450" s="26" t="n">
        <f aca="false">+(E2450+F2450)/2</f>
        <v>69</v>
      </c>
    </row>
    <row r="2451" customFormat="false" ht="12.75" hidden="false" customHeight="false" outlineLevel="0" collapsed="false">
      <c r="B2451" s="26" t="n">
        <v>1996</v>
      </c>
      <c r="C2451" s="26" t="n">
        <v>9</v>
      </c>
      <c r="D2451" s="26" t="n">
        <v>13</v>
      </c>
      <c r="E2451" s="26" t="n">
        <v>67</v>
      </c>
      <c r="F2451" s="26" t="n">
        <v>61</v>
      </c>
      <c r="G2451" s="26" t="n">
        <f aca="false">+(E2451+F2451)/2</f>
        <v>64</v>
      </c>
    </row>
    <row r="2452" customFormat="false" ht="12.75" hidden="false" customHeight="false" outlineLevel="0" collapsed="false">
      <c r="B2452" s="26" t="n">
        <v>1996</v>
      </c>
      <c r="C2452" s="26" t="n">
        <v>9</v>
      </c>
      <c r="D2452" s="26" t="n">
        <v>14</v>
      </c>
      <c r="E2452" s="26" t="n">
        <v>74</v>
      </c>
      <c r="F2452" s="26" t="n">
        <v>57</v>
      </c>
      <c r="G2452" s="26" t="n">
        <f aca="false">+(E2452+F2452)/2</f>
        <v>65.5</v>
      </c>
    </row>
    <row r="2453" customFormat="false" ht="12.75" hidden="false" customHeight="false" outlineLevel="0" collapsed="false">
      <c r="B2453" s="26" t="n">
        <v>1996</v>
      </c>
      <c r="C2453" s="26" t="n">
        <v>9</v>
      </c>
      <c r="D2453" s="26" t="n">
        <v>15</v>
      </c>
      <c r="E2453" s="26" t="n">
        <v>75</v>
      </c>
      <c r="F2453" s="26" t="n">
        <v>58</v>
      </c>
      <c r="G2453" s="26" t="n">
        <f aca="false">+(E2453+F2453)/2</f>
        <v>66.5</v>
      </c>
    </row>
    <row r="2454" customFormat="false" ht="12.75" hidden="false" customHeight="false" outlineLevel="0" collapsed="false">
      <c r="B2454" s="26" t="n">
        <v>1996</v>
      </c>
      <c r="C2454" s="26" t="n">
        <v>9</v>
      </c>
      <c r="D2454" s="26" t="n">
        <v>16</v>
      </c>
      <c r="E2454" s="26" t="n">
        <v>73</v>
      </c>
      <c r="F2454" s="26" t="n">
        <v>61</v>
      </c>
      <c r="G2454" s="26" t="n">
        <f aca="false">+(E2454+F2454)/2</f>
        <v>67</v>
      </c>
    </row>
    <row r="2455" customFormat="false" ht="12.75" hidden="false" customHeight="false" outlineLevel="0" collapsed="false">
      <c r="B2455" s="26" t="n">
        <v>1996</v>
      </c>
      <c r="C2455" s="26" t="n">
        <v>9</v>
      </c>
      <c r="D2455" s="26" t="n">
        <v>17</v>
      </c>
      <c r="E2455" s="26" t="n">
        <v>63</v>
      </c>
      <c r="F2455" s="26" t="n">
        <v>57</v>
      </c>
      <c r="G2455" s="26" t="n">
        <f aca="false">+(E2455+F2455)/2</f>
        <v>60</v>
      </c>
    </row>
    <row r="2456" customFormat="false" ht="12.75" hidden="false" customHeight="false" outlineLevel="0" collapsed="false">
      <c r="B2456" s="26" t="n">
        <v>1996</v>
      </c>
      <c r="C2456" s="26" t="n">
        <v>9</v>
      </c>
      <c r="D2456" s="26" t="n">
        <v>18</v>
      </c>
      <c r="E2456" s="26" t="n">
        <v>65</v>
      </c>
      <c r="F2456" s="26" t="n">
        <v>54</v>
      </c>
      <c r="G2456" s="26" t="n">
        <f aca="false">+(E2456+F2456)/2</f>
        <v>59.5</v>
      </c>
    </row>
    <row r="2457" customFormat="false" ht="12.75" hidden="false" customHeight="false" outlineLevel="0" collapsed="false">
      <c r="B2457" s="26" t="n">
        <v>1996</v>
      </c>
      <c r="C2457" s="26" t="n">
        <v>9</v>
      </c>
      <c r="D2457" s="26" t="n">
        <v>19</v>
      </c>
      <c r="E2457" s="26" t="n">
        <v>74</v>
      </c>
      <c r="F2457" s="26" t="n">
        <v>58</v>
      </c>
      <c r="G2457" s="26" t="n">
        <f aca="false">+(E2457+F2457)/2</f>
        <v>66</v>
      </c>
    </row>
    <row r="2458" customFormat="false" ht="12.75" hidden="false" customHeight="false" outlineLevel="0" collapsed="false">
      <c r="B2458" s="26" t="n">
        <v>1996</v>
      </c>
      <c r="C2458" s="26" t="n">
        <v>9</v>
      </c>
      <c r="D2458" s="26" t="n">
        <v>20</v>
      </c>
      <c r="E2458" s="26" t="n">
        <v>75</v>
      </c>
      <c r="F2458" s="26" t="n">
        <v>56</v>
      </c>
      <c r="G2458" s="26" t="n">
        <f aca="false">+(E2458+F2458)/2</f>
        <v>65.5</v>
      </c>
    </row>
    <row r="2459" customFormat="false" ht="12.75" hidden="false" customHeight="false" outlineLevel="0" collapsed="false">
      <c r="B2459" s="26" t="n">
        <v>1996</v>
      </c>
      <c r="C2459" s="26" t="n">
        <v>9</v>
      </c>
      <c r="D2459" s="26" t="n">
        <v>21</v>
      </c>
      <c r="E2459" s="26" t="n">
        <v>76</v>
      </c>
      <c r="F2459" s="26" t="n">
        <v>57</v>
      </c>
      <c r="G2459" s="26" t="n">
        <f aca="false">+(E2459+F2459)/2</f>
        <v>66.5</v>
      </c>
    </row>
    <row r="2460" customFormat="false" ht="12.75" hidden="false" customHeight="false" outlineLevel="0" collapsed="false">
      <c r="B2460" s="26" t="n">
        <v>1996</v>
      </c>
      <c r="C2460" s="26" t="n">
        <v>9</v>
      </c>
      <c r="D2460" s="26" t="n">
        <v>22</v>
      </c>
      <c r="E2460" s="26" t="n">
        <v>66</v>
      </c>
      <c r="F2460" s="26" t="n">
        <v>59</v>
      </c>
      <c r="G2460" s="26" t="n">
        <f aca="false">+(E2460+F2460)/2</f>
        <v>62.5</v>
      </c>
    </row>
    <row r="2461" customFormat="false" ht="12.75" hidden="false" customHeight="false" outlineLevel="0" collapsed="false">
      <c r="B2461" s="26" t="n">
        <v>1996</v>
      </c>
      <c r="C2461" s="26" t="n">
        <v>9</v>
      </c>
      <c r="D2461" s="26" t="n">
        <v>23</v>
      </c>
      <c r="E2461" s="26" t="n">
        <v>64</v>
      </c>
      <c r="F2461" s="26" t="n">
        <v>54</v>
      </c>
      <c r="G2461" s="26" t="n">
        <f aca="false">+(E2461+F2461)/2</f>
        <v>59</v>
      </c>
    </row>
    <row r="2462" customFormat="false" ht="12.75" hidden="false" customHeight="false" outlineLevel="0" collapsed="false">
      <c r="B2462" s="26" t="n">
        <v>1996</v>
      </c>
      <c r="C2462" s="26" t="n">
        <v>9</v>
      </c>
      <c r="D2462" s="26" t="n">
        <v>24</v>
      </c>
      <c r="E2462" s="26" t="n">
        <v>62</v>
      </c>
      <c r="F2462" s="26" t="n">
        <v>50</v>
      </c>
      <c r="G2462" s="26" t="n">
        <f aca="false">+(E2462+F2462)/2</f>
        <v>56</v>
      </c>
    </row>
    <row r="2463" customFormat="false" ht="12.75" hidden="false" customHeight="false" outlineLevel="0" collapsed="false">
      <c r="B2463" s="26" t="n">
        <v>1996</v>
      </c>
      <c r="C2463" s="26" t="n">
        <v>9</v>
      </c>
      <c r="D2463" s="26" t="n">
        <v>25</v>
      </c>
      <c r="E2463" s="26" t="n">
        <v>66</v>
      </c>
      <c r="F2463" s="26" t="n">
        <v>54</v>
      </c>
      <c r="G2463" s="26" t="n">
        <f aca="false">+(E2463+F2463)/2</f>
        <v>60</v>
      </c>
    </row>
    <row r="2464" customFormat="false" ht="12.75" hidden="false" customHeight="false" outlineLevel="0" collapsed="false">
      <c r="B2464" s="26" t="n">
        <v>1996</v>
      </c>
      <c r="C2464" s="26" t="n">
        <v>9</v>
      </c>
      <c r="D2464" s="26" t="n">
        <v>26</v>
      </c>
      <c r="E2464" s="26" t="n">
        <v>67</v>
      </c>
      <c r="F2464" s="26" t="n">
        <v>51</v>
      </c>
      <c r="G2464" s="26" t="n">
        <f aca="false">+(E2464+F2464)/2</f>
        <v>59</v>
      </c>
    </row>
    <row r="2465" customFormat="false" ht="12.75" hidden="false" customHeight="false" outlineLevel="0" collapsed="false">
      <c r="B2465" s="26" t="n">
        <v>1996</v>
      </c>
      <c r="C2465" s="26" t="n">
        <v>9</v>
      </c>
      <c r="D2465" s="26" t="n">
        <v>27</v>
      </c>
      <c r="E2465" s="26" t="n">
        <v>65</v>
      </c>
      <c r="F2465" s="26" t="n">
        <v>59</v>
      </c>
      <c r="G2465" s="26" t="n">
        <f aca="false">+(E2465+F2465)/2</f>
        <v>62</v>
      </c>
    </row>
    <row r="2466" customFormat="false" ht="12.75" hidden="false" customHeight="false" outlineLevel="0" collapsed="false">
      <c r="B2466" s="26" t="n">
        <v>1996</v>
      </c>
      <c r="C2466" s="26" t="n">
        <v>9</v>
      </c>
      <c r="D2466" s="26" t="n">
        <v>28</v>
      </c>
      <c r="E2466" s="26" t="n">
        <v>74</v>
      </c>
      <c r="F2466" s="26" t="n">
        <v>59</v>
      </c>
      <c r="G2466" s="26" t="n">
        <f aca="false">+(E2466+F2466)/2</f>
        <v>66.5</v>
      </c>
    </row>
    <row r="2467" customFormat="false" ht="12.75" hidden="false" customHeight="false" outlineLevel="0" collapsed="false">
      <c r="B2467" s="26" t="n">
        <v>1996</v>
      </c>
      <c r="C2467" s="26" t="n">
        <v>9</v>
      </c>
      <c r="D2467" s="26" t="n">
        <v>29</v>
      </c>
      <c r="E2467" s="26" t="n">
        <v>67</v>
      </c>
      <c r="F2467" s="26" t="n">
        <v>58</v>
      </c>
      <c r="G2467" s="26" t="n">
        <f aca="false">+(E2467+F2467)/2</f>
        <v>62.5</v>
      </c>
    </row>
    <row r="2468" customFormat="false" ht="12.75" hidden="false" customHeight="false" outlineLevel="0" collapsed="false">
      <c r="B2468" s="26" t="n">
        <v>1996</v>
      </c>
      <c r="C2468" s="26" t="n">
        <v>9</v>
      </c>
      <c r="D2468" s="26" t="n">
        <v>30</v>
      </c>
      <c r="E2468" s="26" t="n">
        <v>70</v>
      </c>
      <c r="F2468" s="26" t="n">
        <v>55</v>
      </c>
      <c r="G2468" s="26" t="n">
        <f aca="false">+(E2468+F2468)/2</f>
        <v>62.5</v>
      </c>
    </row>
    <row r="2469" customFormat="false" ht="12.75" hidden="false" customHeight="false" outlineLevel="0" collapsed="false">
      <c r="B2469" s="26" t="n">
        <v>1996</v>
      </c>
      <c r="C2469" s="26" t="n">
        <v>10</v>
      </c>
      <c r="D2469" s="26" t="n">
        <v>1</v>
      </c>
      <c r="E2469" s="26" t="n">
        <v>72</v>
      </c>
      <c r="F2469" s="26" t="n">
        <v>56</v>
      </c>
      <c r="G2469" s="26" t="n">
        <f aca="false">+(E2469+F2469)/2</f>
        <v>64</v>
      </c>
    </row>
    <row r="2470" customFormat="false" ht="12.75" hidden="false" customHeight="false" outlineLevel="0" collapsed="false">
      <c r="B2470" s="26" t="n">
        <v>1996</v>
      </c>
      <c r="C2470" s="26" t="n">
        <v>10</v>
      </c>
      <c r="D2470" s="26" t="n">
        <v>2</v>
      </c>
      <c r="E2470" s="26" t="n">
        <v>71</v>
      </c>
      <c r="F2470" s="26" t="n">
        <v>60</v>
      </c>
      <c r="G2470" s="26" t="n">
        <f aca="false">+(E2470+F2470)/2</f>
        <v>65.5</v>
      </c>
    </row>
    <row r="2471" customFormat="false" ht="12.75" hidden="false" customHeight="false" outlineLevel="0" collapsed="false">
      <c r="B2471" s="26" t="n">
        <v>1996</v>
      </c>
      <c r="C2471" s="26" t="n">
        <v>10</v>
      </c>
      <c r="D2471" s="26" t="n">
        <v>3</v>
      </c>
      <c r="E2471" s="26" t="n">
        <v>65</v>
      </c>
      <c r="F2471" s="26" t="n">
        <v>43</v>
      </c>
      <c r="G2471" s="26" t="n">
        <f aca="false">+(E2471+F2471)/2</f>
        <v>54</v>
      </c>
    </row>
    <row r="2472" customFormat="false" ht="12.75" hidden="false" customHeight="false" outlineLevel="0" collapsed="false">
      <c r="B2472" s="26" t="n">
        <v>1996</v>
      </c>
      <c r="C2472" s="26" t="n">
        <v>10</v>
      </c>
      <c r="D2472" s="26" t="n">
        <v>4</v>
      </c>
      <c r="E2472" s="26" t="n">
        <v>53</v>
      </c>
      <c r="F2472" s="26" t="n">
        <v>40</v>
      </c>
      <c r="G2472" s="26" t="n">
        <f aca="false">+(E2472+F2472)/2</f>
        <v>46.5</v>
      </c>
    </row>
    <row r="2473" customFormat="false" ht="12.75" hidden="false" customHeight="false" outlineLevel="0" collapsed="false">
      <c r="B2473" s="26" t="n">
        <v>1996</v>
      </c>
      <c r="C2473" s="26" t="n">
        <v>10</v>
      </c>
      <c r="D2473" s="26" t="n">
        <v>5</v>
      </c>
      <c r="E2473" s="26" t="n">
        <v>55</v>
      </c>
      <c r="F2473" s="26" t="n">
        <v>41</v>
      </c>
      <c r="G2473" s="26" t="n">
        <f aca="false">+(E2473+F2473)/2</f>
        <v>48</v>
      </c>
    </row>
    <row r="2474" customFormat="false" ht="12.75" hidden="false" customHeight="false" outlineLevel="0" collapsed="false">
      <c r="B2474" s="26" t="n">
        <v>1996</v>
      </c>
      <c r="C2474" s="26" t="n">
        <v>10</v>
      </c>
      <c r="D2474" s="26" t="n">
        <v>6</v>
      </c>
      <c r="E2474" s="26" t="n">
        <v>58</v>
      </c>
      <c r="F2474" s="26" t="n">
        <v>44</v>
      </c>
      <c r="G2474" s="26" t="n">
        <f aca="false">+(E2474+F2474)/2</f>
        <v>51</v>
      </c>
    </row>
    <row r="2475" customFormat="false" ht="12.75" hidden="false" customHeight="false" outlineLevel="0" collapsed="false">
      <c r="B2475" s="26" t="n">
        <v>1996</v>
      </c>
      <c r="C2475" s="26" t="n">
        <v>10</v>
      </c>
      <c r="D2475" s="26" t="n">
        <v>7</v>
      </c>
      <c r="E2475" s="26" t="n">
        <v>66</v>
      </c>
      <c r="F2475" s="26" t="n">
        <v>47</v>
      </c>
      <c r="G2475" s="26" t="n">
        <f aca="false">+(E2475+F2475)/2</f>
        <v>56.5</v>
      </c>
    </row>
    <row r="2476" customFormat="false" ht="12.75" hidden="false" customHeight="false" outlineLevel="0" collapsed="false">
      <c r="B2476" s="26" t="n">
        <v>1996</v>
      </c>
      <c r="C2476" s="26" t="n">
        <v>10</v>
      </c>
      <c r="D2476" s="26" t="n">
        <v>8</v>
      </c>
      <c r="E2476" s="26" t="n">
        <v>60</v>
      </c>
      <c r="F2476" s="26" t="n">
        <v>54</v>
      </c>
      <c r="G2476" s="26" t="n">
        <f aca="false">+(E2476+F2476)/2</f>
        <v>57</v>
      </c>
    </row>
    <row r="2477" customFormat="false" ht="12.75" hidden="false" customHeight="false" outlineLevel="0" collapsed="false">
      <c r="B2477" s="26" t="n">
        <v>1996</v>
      </c>
      <c r="C2477" s="26" t="n">
        <v>10</v>
      </c>
      <c r="D2477" s="26" t="n">
        <v>9</v>
      </c>
      <c r="E2477" s="26" t="n">
        <v>67</v>
      </c>
      <c r="F2477" s="26" t="n">
        <v>54</v>
      </c>
      <c r="G2477" s="26" t="n">
        <f aca="false">+(E2477+F2477)/2</f>
        <v>60.5</v>
      </c>
    </row>
    <row r="2478" customFormat="false" ht="12.75" hidden="false" customHeight="false" outlineLevel="0" collapsed="false">
      <c r="B2478" s="26" t="n">
        <v>1996</v>
      </c>
      <c r="C2478" s="26" t="n">
        <v>10</v>
      </c>
      <c r="D2478" s="26" t="n">
        <v>10</v>
      </c>
      <c r="E2478" s="26" t="n">
        <v>60</v>
      </c>
      <c r="F2478" s="26" t="n">
        <v>48</v>
      </c>
      <c r="G2478" s="26" t="n">
        <f aca="false">+(E2478+F2478)/2</f>
        <v>54</v>
      </c>
    </row>
    <row r="2479" customFormat="false" ht="12.75" hidden="false" customHeight="false" outlineLevel="0" collapsed="false">
      <c r="B2479" s="26" t="n">
        <v>1996</v>
      </c>
      <c r="C2479" s="26" t="n">
        <v>10</v>
      </c>
      <c r="D2479" s="26" t="n">
        <v>11</v>
      </c>
      <c r="E2479" s="26" t="n">
        <v>54</v>
      </c>
      <c r="F2479" s="26" t="n">
        <v>43</v>
      </c>
      <c r="G2479" s="26" t="n">
        <f aca="false">+(E2479+F2479)/2</f>
        <v>48.5</v>
      </c>
    </row>
    <row r="2480" customFormat="false" ht="12.75" hidden="false" customHeight="false" outlineLevel="0" collapsed="false">
      <c r="B2480" s="26" t="n">
        <v>1996</v>
      </c>
      <c r="C2480" s="26" t="n">
        <v>10</v>
      </c>
      <c r="D2480" s="26" t="n">
        <v>12</v>
      </c>
      <c r="E2480" s="26" t="n">
        <v>58</v>
      </c>
      <c r="F2480" s="26" t="n">
        <v>41</v>
      </c>
      <c r="G2480" s="26" t="n">
        <f aca="false">+(E2480+F2480)/2</f>
        <v>49.5</v>
      </c>
    </row>
    <row r="2481" customFormat="false" ht="12.75" hidden="false" customHeight="false" outlineLevel="0" collapsed="false">
      <c r="B2481" s="26" t="n">
        <v>1996</v>
      </c>
      <c r="C2481" s="26" t="n">
        <v>10</v>
      </c>
      <c r="D2481" s="26" t="n">
        <v>13</v>
      </c>
      <c r="E2481" s="26" t="n">
        <v>64</v>
      </c>
      <c r="F2481" s="26" t="n">
        <v>50</v>
      </c>
      <c r="G2481" s="26" t="n">
        <f aca="false">+(E2481+F2481)/2</f>
        <v>57</v>
      </c>
    </row>
    <row r="2482" customFormat="false" ht="12.75" hidden="false" customHeight="false" outlineLevel="0" collapsed="false">
      <c r="B2482" s="26" t="n">
        <v>1996</v>
      </c>
      <c r="C2482" s="26" t="n">
        <v>10</v>
      </c>
      <c r="D2482" s="26" t="n">
        <v>14</v>
      </c>
      <c r="E2482" s="26" t="n">
        <v>74</v>
      </c>
      <c r="F2482" s="26" t="n">
        <v>51</v>
      </c>
      <c r="G2482" s="26" t="n">
        <f aca="false">+(E2482+F2482)/2</f>
        <v>62.5</v>
      </c>
    </row>
    <row r="2483" customFormat="false" ht="12.75" hidden="false" customHeight="false" outlineLevel="0" collapsed="false">
      <c r="B2483" s="26" t="n">
        <v>1996</v>
      </c>
      <c r="C2483" s="26" t="n">
        <v>10</v>
      </c>
      <c r="D2483" s="26" t="n">
        <v>15</v>
      </c>
      <c r="E2483" s="26" t="n">
        <v>58</v>
      </c>
      <c r="F2483" s="26" t="n">
        <v>43</v>
      </c>
      <c r="G2483" s="26" t="n">
        <f aca="false">+(E2483+F2483)/2</f>
        <v>50.5</v>
      </c>
    </row>
    <row r="2484" customFormat="false" ht="12.75" hidden="false" customHeight="false" outlineLevel="0" collapsed="false">
      <c r="B2484" s="26" t="n">
        <v>1996</v>
      </c>
      <c r="C2484" s="26" t="n">
        <v>10</v>
      </c>
      <c r="D2484" s="26" t="n">
        <v>16</v>
      </c>
      <c r="E2484" s="26" t="n">
        <v>73</v>
      </c>
      <c r="F2484" s="26" t="n">
        <v>50</v>
      </c>
      <c r="G2484" s="26" t="n">
        <f aca="false">+(E2484+F2484)/2</f>
        <v>61.5</v>
      </c>
    </row>
    <row r="2485" customFormat="false" ht="12.75" hidden="false" customHeight="false" outlineLevel="0" collapsed="false">
      <c r="B2485" s="26" t="n">
        <v>1996</v>
      </c>
      <c r="C2485" s="26" t="n">
        <v>10</v>
      </c>
      <c r="D2485" s="26" t="n">
        <v>17</v>
      </c>
      <c r="E2485" s="26" t="n">
        <v>76</v>
      </c>
      <c r="F2485" s="26" t="n">
        <v>60</v>
      </c>
      <c r="G2485" s="26" t="n">
        <f aca="false">+(E2485+F2485)/2</f>
        <v>68</v>
      </c>
    </row>
    <row r="2486" customFormat="false" ht="12.75" hidden="false" customHeight="false" outlineLevel="0" collapsed="false">
      <c r="B2486" s="26" t="n">
        <v>1996</v>
      </c>
      <c r="C2486" s="26" t="n">
        <v>10</v>
      </c>
      <c r="D2486" s="26" t="n">
        <v>18</v>
      </c>
      <c r="E2486" s="26" t="n">
        <v>61</v>
      </c>
      <c r="F2486" s="26" t="n">
        <v>54</v>
      </c>
      <c r="G2486" s="26" t="n">
        <f aca="false">+(E2486+F2486)/2</f>
        <v>57.5</v>
      </c>
    </row>
    <row r="2487" customFormat="false" ht="12.75" hidden="false" customHeight="false" outlineLevel="0" collapsed="false">
      <c r="B2487" s="26" t="n">
        <v>1996</v>
      </c>
      <c r="C2487" s="26" t="n">
        <v>10</v>
      </c>
      <c r="D2487" s="26" t="n">
        <v>19</v>
      </c>
      <c r="E2487" s="26" t="n">
        <v>58</v>
      </c>
      <c r="F2487" s="26" t="n">
        <v>49</v>
      </c>
      <c r="G2487" s="26" t="n">
        <f aca="false">+(E2487+F2487)/2</f>
        <v>53.5</v>
      </c>
    </row>
    <row r="2488" customFormat="false" ht="12.75" hidden="false" customHeight="false" outlineLevel="0" collapsed="false">
      <c r="B2488" s="26" t="n">
        <v>1996</v>
      </c>
      <c r="C2488" s="26" t="n">
        <v>10</v>
      </c>
      <c r="D2488" s="26" t="n">
        <v>20</v>
      </c>
      <c r="E2488" s="26" t="n">
        <v>59</v>
      </c>
      <c r="F2488" s="26" t="n">
        <v>47</v>
      </c>
      <c r="G2488" s="26" t="n">
        <f aca="false">+(E2488+F2488)/2</f>
        <v>53</v>
      </c>
    </row>
    <row r="2489" customFormat="false" ht="12.75" hidden="false" customHeight="false" outlineLevel="0" collapsed="false">
      <c r="B2489" s="26" t="n">
        <v>1996</v>
      </c>
      <c r="C2489" s="26" t="n">
        <v>10</v>
      </c>
      <c r="D2489" s="26" t="n">
        <v>21</v>
      </c>
      <c r="E2489" s="26" t="n">
        <v>58</v>
      </c>
      <c r="F2489" s="26" t="n">
        <v>50</v>
      </c>
      <c r="G2489" s="26" t="n">
        <f aca="false">+(E2489+F2489)/2</f>
        <v>54</v>
      </c>
    </row>
    <row r="2490" customFormat="false" ht="12.75" hidden="false" customHeight="false" outlineLevel="0" collapsed="false">
      <c r="B2490" s="26" t="n">
        <v>1996</v>
      </c>
      <c r="C2490" s="26" t="n">
        <v>10</v>
      </c>
      <c r="D2490" s="26" t="n">
        <v>22</v>
      </c>
      <c r="E2490" s="26" t="n">
        <v>61</v>
      </c>
      <c r="F2490" s="26" t="n">
        <v>49</v>
      </c>
      <c r="G2490" s="26" t="n">
        <f aca="false">+(E2490+F2490)/2</f>
        <v>55</v>
      </c>
    </row>
    <row r="2491" customFormat="false" ht="12.75" hidden="false" customHeight="false" outlineLevel="0" collapsed="false">
      <c r="B2491" s="26" t="n">
        <v>1996</v>
      </c>
      <c r="C2491" s="26" t="n">
        <v>10</v>
      </c>
      <c r="D2491" s="26" t="n">
        <v>23</v>
      </c>
      <c r="E2491" s="26" t="n">
        <v>67</v>
      </c>
      <c r="F2491" s="26" t="n">
        <v>54</v>
      </c>
      <c r="G2491" s="26" t="n">
        <f aca="false">+(E2491+F2491)/2</f>
        <v>60.5</v>
      </c>
    </row>
    <row r="2492" customFormat="false" ht="12.75" hidden="false" customHeight="false" outlineLevel="0" collapsed="false">
      <c r="B2492" s="26" t="n">
        <v>1996</v>
      </c>
      <c r="C2492" s="26" t="n">
        <v>10</v>
      </c>
      <c r="D2492" s="26" t="n">
        <v>24</v>
      </c>
      <c r="E2492" s="26" t="n">
        <v>66</v>
      </c>
      <c r="F2492" s="26" t="n">
        <v>54</v>
      </c>
      <c r="G2492" s="26" t="n">
        <f aca="false">+(E2492+F2492)/2</f>
        <v>60</v>
      </c>
    </row>
    <row r="2493" customFormat="false" ht="12.75" hidden="false" customHeight="false" outlineLevel="0" collapsed="false">
      <c r="B2493" s="26" t="n">
        <v>1996</v>
      </c>
      <c r="C2493" s="26" t="n">
        <v>10</v>
      </c>
      <c r="D2493" s="26" t="n">
        <v>25</v>
      </c>
      <c r="E2493" s="26" t="n">
        <v>67</v>
      </c>
      <c r="F2493" s="26" t="n">
        <v>52</v>
      </c>
      <c r="G2493" s="26" t="n">
        <f aca="false">+(E2493+F2493)/2</f>
        <v>59.5</v>
      </c>
    </row>
    <row r="2494" customFormat="false" ht="12.75" hidden="false" customHeight="false" outlineLevel="0" collapsed="false">
      <c r="B2494" s="26" t="n">
        <v>1996</v>
      </c>
      <c r="C2494" s="26" t="n">
        <v>10</v>
      </c>
      <c r="D2494" s="26" t="n">
        <v>26</v>
      </c>
      <c r="E2494" s="26" t="n">
        <v>65</v>
      </c>
      <c r="F2494" s="26" t="n">
        <v>49</v>
      </c>
      <c r="G2494" s="26" t="n">
        <f aca="false">+(E2494+F2494)/2</f>
        <v>57</v>
      </c>
    </row>
    <row r="2495" customFormat="false" ht="12.75" hidden="false" customHeight="false" outlineLevel="0" collapsed="false">
      <c r="B2495" s="26" t="n">
        <v>1996</v>
      </c>
      <c r="C2495" s="26" t="n">
        <v>10</v>
      </c>
      <c r="D2495" s="26" t="n">
        <v>27</v>
      </c>
      <c r="E2495" s="26" t="n">
        <v>70</v>
      </c>
      <c r="F2495" s="26" t="n">
        <v>53</v>
      </c>
      <c r="G2495" s="26" t="n">
        <f aca="false">+(E2495+F2495)/2</f>
        <v>61.5</v>
      </c>
    </row>
    <row r="2496" customFormat="false" ht="12.75" hidden="false" customHeight="false" outlineLevel="0" collapsed="false">
      <c r="B2496" s="26" t="n">
        <v>1996</v>
      </c>
      <c r="C2496" s="26" t="n">
        <v>10</v>
      </c>
      <c r="D2496" s="26" t="n">
        <v>28</v>
      </c>
      <c r="E2496" s="26" t="n">
        <v>64</v>
      </c>
      <c r="F2496" s="26" t="n">
        <v>50</v>
      </c>
      <c r="G2496" s="26" t="n">
        <f aca="false">+(E2496+F2496)/2</f>
        <v>57</v>
      </c>
    </row>
    <row r="2497" customFormat="false" ht="12.75" hidden="false" customHeight="false" outlineLevel="0" collapsed="false">
      <c r="B2497" s="26" t="n">
        <v>1996</v>
      </c>
      <c r="C2497" s="26" t="n">
        <v>10</v>
      </c>
      <c r="D2497" s="26" t="n">
        <v>29</v>
      </c>
      <c r="E2497" s="26" t="n">
        <v>59</v>
      </c>
      <c r="F2497" s="26" t="n">
        <v>46</v>
      </c>
      <c r="G2497" s="26" t="n">
        <f aca="false">+(E2497+F2497)/2</f>
        <v>52.5</v>
      </c>
    </row>
    <row r="2498" customFormat="false" ht="12.75" hidden="false" customHeight="false" outlineLevel="0" collapsed="false">
      <c r="B2498" s="26" t="n">
        <v>1996</v>
      </c>
      <c r="C2498" s="26" t="n">
        <v>10</v>
      </c>
      <c r="D2498" s="26" t="n">
        <v>30</v>
      </c>
      <c r="E2498" s="26" t="n">
        <v>65</v>
      </c>
      <c r="F2498" s="26" t="n">
        <v>51</v>
      </c>
      <c r="G2498" s="26" t="n">
        <f aca="false">+(E2498+F2498)/2</f>
        <v>58</v>
      </c>
    </row>
    <row r="2499" customFormat="false" ht="12.75" hidden="false" customHeight="false" outlineLevel="0" collapsed="false">
      <c r="B2499" s="26" t="n">
        <v>1996</v>
      </c>
      <c r="C2499" s="26" t="n">
        <v>10</v>
      </c>
      <c r="D2499" s="26" t="n">
        <v>31</v>
      </c>
      <c r="E2499" s="26" t="n">
        <v>59</v>
      </c>
      <c r="F2499" s="26" t="n">
        <v>50</v>
      </c>
      <c r="G2499" s="26" t="n">
        <f aca="false">+(E2499+F2499)/2</f>
        <v>54.5</v>
      </c>
    </row>
    <row r="2500" customFormat="false" ht="12.75" hidden="false" customHeight="false" outlineLevel="0" collapsed="false">
      <c r="B2500" s="26" t="n">
        <v>1996</v>
      </c>
      <c r="C2500" s="26" t="n">
        <v>11</v>
      </c>
      <c r="D2500" s="26" t="n">
        <v>1</v>
      </c>
      <c r="E2500" s="26" t="n">
        <v>51</v>
      </c>
      <c r="F2500" s="26" t="n">
        <v>41</v>
      </c>
      <c r="G2500" s="26" t="n">
        <f aca="false">+(E2500+F2500)/2</f>
        <v>46</v>
      </c>
    </row>
    <row r="2501" customFormat="false" ht="12.75" hidden="false" customHeight="false" outlineLevel="0" collapsed="false">
      <c r="B2501" s="26" t="n">
        <v>1996</v>
      </c>
      <c r="C2501" s="26" t="n">
        <v>11</v>
      </c>
      <c r="D2501" s="26" t="n">
        <v>2</v>
      </c>
      <c r="E2501" s="26" t="n">
        <v>50</v>
      </c>
      <c r="F2501" s="26" t="n">
        <v>38</v>
      </c>
      <c r="G2501" s="26" t="n">
        <f aca="false">+(E2501+F2501)/2</f>
        <v>44</v>
      </c>
    </row>
    <row r="2502" customFormat="false" ht="12.75" hidden="false" customHeight="false" outlineLevel="0" collapsed="false">
      <c r="B2502" s="26" t="n">
        <v>1996</v>
      </c>
      <c r="C2502" s="26" t="n">
        <v>11</v>
      </c>
      <c r="D2502" s="26" t="n">
        <v>3</v>
      </c>
      <c r="E2502" s="26" t="n">
        <v>49</v>
      </c>
      <c r="F2502" s="26" t="n">
        <v>35</v>
      </c>
      <c r="G2502" s="26" t="n">
        <f aca="false">+(E2502+F2502)/2</f>
        <v>42</v>
      </c>
    </row>
    <row r="2503" customFormat="false" ht="12.75" hidden="false" customHeight="false" outlineLevel="0" collapsed="false">
      <c r="B2503" s="26" t="n">
        <v>1996</v>
      </c>
      <c r="C2503" s="26" t="n">
        <v>11</v>
      </c>
      <c r="D2503" s="26" t="n">
        <v>4</v>
      </c>
      <c r="E2503" s="26" t="n">
        <v>53</v>
      </c>
      <c r="F2503" s="26" t="n">
        <v>37</v>
      </c>
      <c r="G2503" s="26" t="n">
        <f aca="false">+(E2503+F2503)/2</f>
        <v>45</v>
      </c>
    </row>
    <row r="2504" customFormat="false" ht="12.75" hidden="false" customHeight="false" outlineLevel="0" collapsed="false">
      <c r="B2504" s="26" t="n">
        <v>1996</v>
      </c>
      <c r="C2504" s="26" t="n">
        <v>11</v>
      </c>
      <c r="D2504" s="26" t="n">
        <v>5</v>
      </c>
      <c r="E2504" s="26" t="n">
        <v>59</v>
      </c>
      <c r="F2504" s="26" t="n">
        <v>45</v>
      </c>
      <c r="G2504" s="26" t="n">
        <f aca="false">+(E2504+F2504)/2</f>
        <v>52</v>
      </c>
    </row>
    <row r="2505" customFormat="false" ht="12.75" hidden="false" customHeight="false" outlineLevel="0" collapsed="false">
      <c r="B2505" s="26" t="n">
        <v>1996</v>
      </c>
      <c r="C2505" s="26" t="n">
        <v>11</v>
      </c>
      <c r="D2505" s="26" t="n">
        <v>6</v>
      </c>
      <c r="E2505" s="26" t="n">
        <v>59</v>
      </c>
      <c r="F2505" s="26" t="n">
        <v>53</v>
      </c>
      <c r="G2505" s="26" t="n">
        <f aca="false">+(E2505+F2505)/2</f>
        <v>56</v>
      </c>
    </row>
    <row r="2506" customFormat="false" ht="12.75" hidden="false" customHeight="false" outlineLevel="0" collapsed="false">
      <c r="B2506" s="26" t="n">
        <v>1996</v>
      </c>
      <c r="C2506" s="26" t="n">
        <v>11</v>
      </c>
      <c r="D2506" s="26" t="n">
        <v>7</v>
      </c>
      <c r="E2506" s="26" t="n">
        <v>69</v>
      </c>
      <c r="F2506" s="26" t="n">
        <v>54</v>
      </c>
      <c r="G2506" s="26" t="n">
        <f aca="false">+(E2506+F2506)/2</f>
        <v>61.5</v>
      </c>
    </row>
    <row r="2507" customFormat="false" ht="12.75" hidden="false" customHeight="false" outlineLevel="0" collapsed="false">
      <c r="B2507" s="26" t="n">
        <v>1996</v>
      </c>
      <c r="C2507" s="26" t="n">
        <v>11</v>
      </c>
      <c r="D2507" s="26" t="n">
        <v>8</v>
      </c>
      <c r="E2507" s="26" t="n">
        <v>67</v>
      </c>
      <c r="F2507" s="26" t="n">
        <v>62</v>
      </c>
      <c r="G2507" s="26" t="n">
        <f aca="false">+(E2507+F2507)/2</f>
        <v>64.5</v>
      </c>
    </row>
    <row r="2508" customFormat="false" ht="12.75" hidden="false" customHeight="false" outlineLevel="0" collapsed="false">
      <c r="B2508" s="26" t="n">
        <v>1996</v>
      </c>
      <c r="C2508" s="26" t="n">
        <v>11</v>
      </c>
      <c r="D2508" s="26" t="n">
        <v>9</v>
      </c>
      <c r="E2508" s="26" t="n">
        <v>64</v>
      </c>
      <c r="F2508" s="26" t="n">
        <v>46</v>
      </c>
      <c r="G2508" s="26" t="n">
        <f aca="false">+(E2508+F2508)/2</f>
        <v>55</v>
      </c>
    </row>
    <row r="2509" customFormat="false" ht="12.75" hidden="false" customHeight="false" outlineLevel="0" collapsed="false">
      <c r="B2509" s="26" t="n">
        <v>1996</v>
      </c>
      <c r="C2509" s="26" t="n">
        <v>11</v>
      </c>
      <c r="D2509" s="26" t="n">
        <v>10</v>
      </c>
      <c r="E2509" s="26" t="n">
        <v>49</v>
      </c>
      <c r="F2509" s="26" t="n">
        <v>39</v>
      </c>
      <c r="G2509" s="26" t="n">
        <f aca="false">+(E2509+F2509)/2</f>
        <v>44</v>
      </c>
    </row>
    <row r="2510" customFormat="false" ht="12.75" hidden="false" customHeight="false" outlineLevel="0" collapsed="false">
      <c r="B2510" s="26" t="n">
        <v>1996</v>
      </c>
      <c r="C2510" s="26" t="n">
        <v>11</v>
      </c>
      <c r="D2510" s="26" t="n">
        <v>11</v>
      </c>
      <c r="E2510" s="26" t="n">
        <v>43</v>
      </c>
      <c r="F2510" s="26" t="n">
        <v>34</v>
      </c>
      <c r="G2510" s="26" t="n">
        <f aca="false">+(E2510+F2510)/2</f>
        <v>38.5</v>
      </c>
    </row>
    <row r="2511" customFormat="false" ht="12.75" hidden="false" customHeight="false" outlineLevel="0" collapsed="false">
      <c r="B2511" s="26" t="n">
        <v>1996</v>
      </c>
      <c r="C2511" s="26" t="n">
        <v>11</v>
      </c>
      <c r="D2511" s="26" t="n">
        <v>12</v>
      </c>
      <c r="E2511" s="26" t="n">
        <v>43</v>
      </c>
      <c r="F2511" s="26" t="n">
        <v>32</v>
      </c>
      <c r="G2511" s="26" t="n">
        <f aca="false">+(E2511+F2511)/2</f>
        <v>37.5</v>
      </c>
    </row>
    <row r="2512" customFormat="false" ht="12.75" hidden="false" customHeight="false" outlineLevel="0" collapsed="false">
      <c r="B2512" s="26" t="n">
        <v>1996</v>
      </c>
      <c r="C2512" s="26" t="n">
        <v>11</v>
      </c>
      <c r="D2512" s="26" t="n">
        <v>13</v>
      </c>
      <c r="E2512" s="26" t="n">
        <v>42</v>
      </c>
      <c r="F2512" s="26" t="n">
        <v>30</v>
      </c>
      <c r="G2512" s="26" t="n">
        <f aca="false">+(E2512+F2512)/2</f>
        <v>36</v>
      </c>
    </row>
    <row r="2513" customFormat="false" ht="12.75" hidden="false" customHeight="false" outlineLevel="0" collapsed="false">
      <c r="B2513" s="26" t="n">
        <v>1996</v>
      </c>
      <c r="C2513" s="26" t="n">
        <v>11</v>
      </c>
      <c r="D2513" s="26" t="n">
        <v>14</v>
      </c>
      <c r="E2513" s="26" t="n">
        <v>37</v>
      </c>
      <c r="F2513" s="26" t="n">
        <v>32</v>
      </c>
      <c r="G2513" s="26" t="n">
        <f aca="false">+(E2513+F2513)/2</f>
        <v>34.5</v>
      </c>
    </row>
    <row r="2514" customFormat="false" ht="12.75" hidden="false" customHeight="false" outlineLevel="0" collapsed="false">
      <c r="B2514" s="26" t="n">
        <v>1996</v>
      </c>
      <c r="C2514" s="26" t="n">
        <v>11</v>
      </c>
      <c r="D2514" s="26" t="n">
        <v>15</v>
      </c>
      <c r="E2514" s="26" t="n">
        <v>37</v>
      </c>
      <c r="F2514" s="26" t="n">
        <v>28</v>
      </c>
      <c r="G2514" s="26" t="n">
        <f aca="false">+(E2514+F2514)/2</f>
        <v>32.5</v>
      </c>
    </row>
    <row r="2515" customFormat="false" ht="12.75" hidden="false" customHeight="false" outlineLevel="0" collapsed="false">
      <c r="B2515" s="26" t="n">
        <v>1996</v>
      </c>
      <c r="C2515" s="26" t="n">
        <v>11</v>
      </c>
      <c r="D2515" s="26" t="n">
        <v>16</v>
      </c>
      <c r="E2515" s="26" t="n">
        <v>44</v>
      </c>
      <c r="F2515" s="26" t="n">
        <v>26</v>
      </c>
      <c r="G2515" s="26" t="n">
        <f aca="false">+(E2515+F2515)/2</f>
        <v>35</v>
      </c>
    </row>
    <row r="2516" customFormat="false" ht="12.75" hidden="false" customHeight="false" outlineLevel="0" collapsed="false">
      <c r="B2516" s="26" t="n">
        <v>1996</v>
      </c>
      <c r="C2516" s="26" t="n">
        <v>11</v>
      </c>
      <c r="D2516" s="26" t="n">
        <v>17</v>
      </c>
      <c r="E2516" s="26" t="n">
        <v>55</v>
      </c>
      <c r="F2516" s="26" t="n">
        <v>33</v>
      </c>
      <c r="G2516" s="26" t="n">
        <f aca="false">+(E2516+F2516)/2</f>
        <v>44</v>
      </c>
    </row>
    <row r="2517" customFormat="false" ht="12.75" hidden="false" customHeight="false" outlineLevel="0" collapsed="false">
      <c r="B2517" s="26" t="n">
        <v>1996</v>
      </c>
      <c r="C2517" s="26" t="n">
        <v>11</v>
      </c>
      <c r="D2517" s="26" t="n">
        <v>18</v>
      </c>
      <c r="E2517" s="26" t="n">
        <v>55</v>
      </c>
      <c r="F2517" s="26" t="n">
        <v>42</v>
      </c>
      <c r="G2517" s="26" t="n">
        <f aca="false">+(E2517+F2517)/2</f>
        <v>48.5</v>
      </c>
    </row>
    <row r="2518" customFormat="false" ht="12.75" hidden="false" customHeight="false" outlineLevel="0" collapsed="false">
      <c r="B2518" s="26" t="n">
        <v>1996</v>
      </c>
      <c r="C2518" s="26" t="n">
        <v>11</v>
      </c>
      <c r="D2518" s="26" t="n">
        <v>19</v>
      </c>
      <c r="E2518" s="26" t="n">
        <v>51</v>
      </c>
      <c r="F2518" s="26" t="n">
        <v>39</v>
      </c>
      <c r="G2518" s="26" t="n">
        <f aca="false">+(E2518+F2518)/2</f>
        <v>45</v>
      </c>
    </row>
    <row r="2519" customFormat="false" ht="12.75" hidden="false" customHeight="false" outlineLevel="0" collapsed="false">
      <c r="B2519" s="26" t="n">
        <v>1996</v>
      </c>
      <c r="C2519" s="26" t="n">
        <v>11</v>
      </c>
      <c r="D2519" s="26" t="n">
        <v>20</v>
      </c>
      <c r="E2519" s="26" t="n">
        <v>44</v>
      </c>
      <c r="F2519" s="26" t="n">
        <v>35</v>
      </c>
      <c r="G2519" s="26" t="n">
        <f aca="false">+(E2519+F2519)/2</f>
        <v>39.5</v>
      </c>
    </row>
    <row r="2520" customFormat="false" ht="12.75" hidden="false" customHeight="false" outlineLevel="0" collapsed="false">
      <c r="B2520" s="26" t="n">
        <v>1996</v>
      </c>
      <c r="C2520" s="26" t="n">
        <v>11</v>
      </c>
      <c r="D2520" s="26" t="n">
        <v>21</v>
      </c>
      <c r="E2520" s="26" t="n">
        <v>43</v>
      </c>
      <c r="F2520" s="26" t="n">
        <v>33</v>
      </c>
      <c r="G2520" s="26" t="n">
        <f aca="false">+(E2520+F2520)/2</f>
        <v>38</v>
      </c>
    </row>
    <row r="2521" customFormat="false" ht="12.75" hidden="false" customHeight="false" outlineLevel="0" collapsed="false">
      <c r="B2521" s="26" t="n">
        <v>1996</v>
      </c>
      <c r="C2521" s="26" t="n">
        <v>11</v>
      </c>
      <c r="D2521" s="26" t="n">
        <v>22</v>
      </c>
      <c r="E2521" s="26" t="n">
        <v>45</v>
      </c>
      <c r="F2521" s="26" t="n">
        <v>37</v>
      </c>
      <c r="G2521" s="26" t="n">
        <f aca="false">+(E2521+F2521)/2</f>
        <v>41</v>
      </c>
    </row>
    <row r="2522" customFormat="false" ht="12.75" hidden="false" customHeight="false" outlineLevel="0" collapsed="false">
      <c r="B2522" s="26" t="n">
        <v>1996</v>
      </c>
      <c r="C2522" s="26" t="n">
        <v>11</v>
      </c>
      <c r="D2522" s="26" t="n">
        <v>23</v>
      </c>
      <c r="E2522" s="26" t="n">
        <v>48</v>
      </c>
      <c r="F2522" s="26" t="n">
        <v>34</v>
      </c>
      <c r="G2522" s="26" t="n">
        <f aca="false">+(E2522+F2522)/2</f>
        <v>41</v>
      </c>
    </row>
    <row r="2523" customFormat="false" ht="12.75" hidden="false" customHeight="false" outlineLevel="0" collapsed="false">
      <c r="B2523" s="26" t="n">
        <v>1996</v>
      </c>
      <c r="C2523" s="26" t="n">
        <v>11</v>
      </c>
      <c r="D2523" s="26" t="n">
        <v>24</v>
      </c>
      <c r="E2523" s="26" t="n">
        <v>45</v>
      </c>
      <c r="F2523" s="26" t="n">
        <v>40</v>
      </c>
      <c r="G2523" s="26" t="n">
        <f aca="false">+(E2523+F2523)/2</f>
        <v>42.5</v>
      </c>
    </row>
    <row r="2524" customFormat="false" ht="12.75" hidden="false" customHeight="false" outlineLevel="0" collapsed="false">
      <c r="B2524" s="26" t="n">
        <v>1996</v>
      </c>
      <c r="C2524" s="26" t="n">
        <v>11</v>
      </c>
      <c r="D2524" s="26" t="n">
        <v>25</v>
      </c>
      <c r="E2524" s="26" t="n">
        <v>54</v>
      </c>
      <c r="F2524" s="26" t="n">
        <v>43</v>
      </c>
      <c r="G2524" s="26" t="n">
        <f aca="false">+(E2524+F2524)/2</f>
        <v>48.5</v>
      </c>
    </row>
    <row r="2525" customFormat="false" ht="12.75" hidden="false" customHeight="false" outlineLevel="0" collapsed="false">
      <c r="B2525" s="26" t="n">
        <v>1996</v>
      </c>
      <c r="C2525" s="26" t="n">
        <v>11</v>
      </c>
      <c r="D2525" s="26" t="n">
        <v>26</v>
      </c>
      <c r="E2525" s="26" t="n">
        <v>56</v>
      </c>
      <c r="F2525" s="26" t="n">
        <v>34</v>
      </c>
      <c r="G2525" s="26" t="n">
        <f aca="false">+(E2525+F2525)/2</f>
        <v>45</v>
      </c>
    </row>
    <row r="2526" customFormat="false" ht="12.75" hidden="false" customHeight="false" outlineLevel="0" collapsed="false">
      <c r="B2526" s="26" t="n">
        <v>1996</v>
      </c>
      <c r="C2526" s="26" t="n">
        <v>11</v>
      </c>
      <c r="D2526" s="26" t="n">
        <v>27</v>
      </c>
      <c r="E2526" s="26" t="n">
        <v>34</v>
      </c>
      <c r="F2526" s="26" t="n">
        <v>25</v>
      </c>
      <c r="G2526" s="26" t="n">
        <f aca="false">+(E2526+F2526)/2</f>
        <v>29.5</v>
      </c>
    </row>
    <row r="2527" customFormat="false" ht="12.75" hidden="false" customHeight="false" outlineLevel="0" collapsed="false">
      <c r="B2527" s="26" t="n">
        <v>1996</v>
      </c>
      <c r="C2527" s="26" t="n">
        <v>11</v>
      </c>
      <c r="D2527" s="26" t="n">
        <v>28</v>
      </c>
      <c r="E2527" s="26" t="n">
        <v>31</v>
      </c>
      <c r="F2527" s="26" t="n">
        <v>23</v>
      </c>
      <c r="G2527" s="26" t="n">
        <f aca="false">+(E2527+F2527)/2</f>
        <v>27</v>
      </c>
    </row>
    <row r="2528" customFormat="false" ht="12.75" hidden="false" customHeight="false" outlineLevel="0" collapsed="false">
      <c r="B2528" s="26" t="n">
        <v>1996</v>
      </c>
      <c r="C2528" s="26" t="n">
        <v>11</v>
      </c>
      <c r="D2528" s="26" t="n">
        <v>29</v>
      </c>
      <c r="E2528" s="26" t="n">
        <v>41</v>
      </c>
      <c r="F2528" s="26" t="n">
        <v>27</v>
      </c>
      <c r="G2528" s="26" t="n">
        <f aca="false">+(E2528+F2528)/2</f>
        <v>34</v>
      </c>
    </row>
    <row r="2529" customFormat="false" ht="12.75" hidden="false" customHeight="false" outlineLevel="0" collapsed="false">
      <c r="B2529" s="26" t="n">
        <v>1996</v>
      </c>
      <c r="C2529" s="26" t="n">
        <v>11</v>
      </c>
      <c r="D2529" s="26" t="n">
        <v>30</v>
      </c>
      <c r="E2529" s="26" t="n">
        <v>48</v>
      </c>
      <c r="F2529" s="26" t="n">
        <v>34</v>
      </c>
      <c r="G2529" s="26" t="n">
        <f aca="false">+(E2529+F2529)/2</f>
        <v>41</v>
      </c>
    </row>
    <row r="2530" customFormat="false" ht="12.75" hidden="false" customHeight="false" outlineLevel="0" collapsed="false">
      <c r="B2530" s="26" t="n">
        <v>1996</v>
      </c>
      <c r="C2530" s="26" t="n">
        <v>12</v>
      </c>
      <c r="D2530" s="26" t="n">
        <v>1</v>
      </c>
      <c r="E2530" s="26" t="n">
        <v>58</v>
      </c>
      <c r="F2530" s="26" t="n">
        <v>48</v>
      </c>
      <c r="G2530" s="26" t="n">
        <f aca="false">+(E2530+F2530)/2</f>
        <v>53</v>
      </c>
    </row>
    <row r="2531" customFormat="false" ht="12.75" hidden="false" customHeight="false" outlineLevel="0" collapsed="false">
      <c r="B2531" s="26" t="n">
        <v>1996</v>
      </c>
      <c r="C2531" s="26" t="n">
        <v>12</v>
      </c>
      <c r="D2531" s="26" t="n">
        <v>2</v>
      </c>
      <c r="E2531" s="26" t="n">
        <v>57</v>
      </c>
      <c r="F2531" s="26" t="n">
        <v>38</v>
      </c>
      <c r="G2531" s="26" t="n">
        <f aca="false">+(E2531+F2531)/2</f>
        <v>47.5</v>
      </c>
    </row>
    <row r="2532" customFormat="false" ht="12.75" hidden="false" customHeight="false" outlineLevel="0" collapsed="false">
      <c r="B2532" s="26" t="n">
        <v>1996</v>
      </c>
      <c r="C2532" s="26" t="n">
        <v>12</v>
      </c>
      <c r="D2532" s="26" t="n">
        <v>3</v>
      </c>
      <c r="E2532" s="26" t="n">
        <v>48</v>
      </c>
      <c r="F2532" s="26" t="n">
        <v>37</v>
      </c>
      <c r="G2532" s="26" t="n">
        <f aca="false">+(E2532+F2532)/2</f>
        <v>42.5</v>
      </c>
    </row>
    <row r="2533" customFormat="false" ht="12.75" hidden="false" customHeight="false" outlineLevel="0" collapsed="false">
      <c r="B2533" s="26" t="n">
        <v>1996</v>
      </c>
      <c r="C2533" s="26" t="n">
        <v>12</v>
      </c>
      <c r="D2533" s="26" t="n">
        <v>4</v>
      </c>
      <c r="E2533" s="26" t="n">
        <v>48</v>
      </c>
      <c r="F2533" s="26" t="n">
        <v>40</v>
      </c>
      <c r="G2533" s="26" t="n">
        <f aca="false">+(E2533+F2533)/2</f>
        <v>44</v>
      </c>
    </row>
    <row r="2534" customFormat="false" ht="12.75" hidden="false" customHeight="false" outlineLevel="0" collapsed="false">
      <c r="B2534" s="26" t="n">
        <v>1996</v>
      </c>
      <c r="C2534" s="26" t="n">
        <v>12</v>
      </c>
      <c r="D2534" s="26" t="n">
        <v>5</v>
      </c>
      <c r="E2534" s="26" t="n">
        <v>46</v>
      </c>
      <c r="F2534" s="26" t="n">
        <v>37</v>
      </c>
      <c r="G2534" s="26" t="n">
        <f aca="false">+(E2534+F2534)/2</f>
        <v>41.5</v>
      </c>
    </row>
    <row r="2535" customFormat="false" ht="12.75" hidden="false" customHeight="false" outlineLevel="0" collapsed="false">
      <c r="B2535" s="26" t="n">
        <v>1996</v>
      </c>
      <c r="C2535" s="26" t="n">
        <v>12</v>
      </c>
      <c r="D2535" s="26" t="n">
        <v>6</v>
      </c>
      <c r="E2535" s="26" t="n">
        <v>46</v>
      </c>
      <c r="F2535" s="26" t="n">
        <v>35</v>
      </c>
      <c r="G2535" s="26" t="n">
        <f aca="false">+(E2535+F2535)/2</f>
        <v>40.5</v>
      </c>
    </row>
    <row r="2536" customFormat="false" ht="12.75" hidden="false" customHeight="false" outlineLevel="0" collapsed="false">
      <c r="B2536" s="26" t="n">
        <v>1996</v>
      </c>
      <c r="C2536" s="26" t="n">
        <v>12</v>
      </c>
      <c r="D2536" s="26" t="n">
        <v>7</v>
      </c>
      <c r="E2536" s="26" t="n">
        <v>45</v>
      </c>
      <c r="F2536" s="26" t="n">
        <v>34</v>
      </c>
      <c r="G2536" s="26" t="n">
        <f aca="false">+(E2536+F2536)/2</f>
        <v>39.5</v>
      </c>
    </row>
    <row r="2537" customFormat="false" ht="12.75" hidden="false" customHeight="false" outlineLevel="0" collapsed="false">
      <c r="B2537" s="26" t="n">
        <v>1996</v>
      </c>
      <c r="C2537" s="26" t="n">
        <v>12</v>
      </c>
      <c r="D2537" s="26" t="n">
        <v>8</v>
      </c>
      <c r="E2537" s="26" t="n">
        <v>47</v>
      </c>
      <c r="F2537" s="26" t="n">
        <v>34</v>
      </c>
      <c r="G2537" s="26" t="n">
        <f aca="false">+(E2537+F2537)/2</f>
        <v>40.5</v>
      </c>
    </row>
    <row r="2538" customFormat="false" ht="12.75" hidden="false" customHeight="false" outlineLevel="0" collapsed="false">
      <c r="B2538" s="26" t="n">
        <v>1996</v>
      </c>
      <c r="C2538" s="26" t="n">
        <v>12</v>
      </c>
      <c r="D2538" s="26" t="n">
        <v>9</v>
      </c>
      <c r="E2538" s="26" t="n">
        <v>41</v>
      </c>
      <c r="F2538" s="26" t="n">
        <v>35</v>
      </c>
      <c r="G2538" s="26" t="n">
        <f aca="false">+(E2538+F2538)/2</f>
        <v>38</v>
      </c>
    </row>
    <row r="2539" customFormat="false" ht="12.75" hidden="false" customHeight="false" outlineLevel="0" collapsed="false">
      <c r="B2539" s="26" t="n">
        <v>1996</v>
      </c>
      <c r="C2539" s="26" t="n">
        <v>12</v>
      </c>
      <c r="D2539" s="26" t="n">
        <v>10</v>
      </c>
      <c r="E2539" s="26" t="n">
        <v>43</v>
      </c>
      <c r="F2539" s="26" t="n">
        <v>33</v>
      </c>
      <c r="G2539" s="26" t="n">
        <f aca="false">+(E2539+F2539)/2</f>
        <v>38</v>
      </c>
    </row>
    <row r="2540" customFormat="false" ht="12.75" hidden="false" customHeight="false" outlineLevel="0" collapsed="false">
      <c r="B2540" s="26" t="n">
        <v>1996</v>
      </c>
      <c r="C2540" s="26" t="n">
        <v>12</v>
      </c>
      <c r="D2540" s="26" t="n">
        <v>11</v>
      </c>
      <c r="E2540" s="26" t="n">
        <v>46</v>
      </c>
      <c r="F2540" s="26" t="n">
        <v>40</v>
      </c>
      <c r="G2540" s="26" t="n">
        <f aca="false">+(E2540+F2540)/2</f>
        <v>43</v>
      </c>
    </row>
    <row r="2541" customFormat="false" ht="12.75" hidden="false" customHeight="false" outlineLevel="0" collapsed="false">
      <c r="B2541" s="26" t="n">
        <v>1996</v>
      </c>
      <c r="C2541" s="26" t="n">
        <v>12</v>
      </c>
      <c r="D2541" s="26" t="n">
        <v>12</v>
      </c>
      <c r="E2541" s="26" t="n">
        <v>45</v>
      </c>
      <c r="F2541" s="26" t="n">
        <v>42</v>
      </c>
      <c r="G2541" s="26" t="n">
        <f aca="false">+(E2541+F2541)/2</f>
        <v>43.5</v>
      </c>
    </row>
    <row r="2542" customFormat="false" ht="12.75" hidden="false" customHeight="false" outlineLevel="0" collapsed="false">
      <c r="B2542" s="26" t="n">
        <v>1996</v>
      </c>
      <c r="C2542" s="26" t="n">
        <v>12</v>
      </c>
      <c r="D2542" s="26" t="n">
        <v>13</v>
      </c>
      <c r="E2542" s="26" t="n">
        <v>45</v>
      </c>
      <c r="F2542" s="26" t="n">
        <v>39</v>
      </c>
      <c r="G2542" s="26" t="n">
        <f aca="false">+(E2542+F2542)/2</f>
        <v>42</v>
      </c>
    </row>
    <row r="2543" customFormat="false" ht="12.75" hidden="false" customHeight="false" outlineLevel="0" collapsed="false">
      <c r="B2543" s="26" t="n">
        <v>1996</v>
      </c>
      <c r="C2543" s="26" t="n">
        <v>12</v>
      </c>
      <c r="D2543" s="26" t="n">
        <v>14</v>
      </c>
      <c r="E2543" s="26" t="n">
        <v>40</v>
      </c>
      <c r="F2543" s="26" t="n">
        <v>39</v>
      </c>
      <c r="G2543" s="26" t="n">
        <f aca="false">+(E2543+F2543)/2</f>
        <v>39.5</v>
      </c>
    </row>
    <row r="2544" customFormat="false" ht="12.75" hidden="false" customHeight="false" outlineLevel="0" collapsed="false">
      <c r="B2544" s="26" t="n">
        <v>1996</v>
      </c>
      <c r="C2544" s="26" t="n">
        <v>12</v>
      </c>
      <c r="D2544" s="26" t="n">
        <v>15</v>
      </c>
      <c r="E2544" s="26" t="n">
        <v>45</v>
      </c>
      <c r="F2544" s="26" t="n">
        <v>39</v>
      </c>
      <c r="G2544" s="26" t="n">
        <f aca="false">+(E2544+F2544)/2</f>
        <v>42</v>
      </c>
    </row>
    <row r="2545" customFormat="false" ht="12.75" hidden="false" customHeight="false" outlineLevel="0" collapsed="false">
      <c r="B2545" s="26" t="n">
        <v>1996</v>
      </c>
      <c r="C2545" s="26" t="n">
        <v>12</v>
      </c>
      <c r="D2545" s="26" t="n">
        <v>16</v>
      </c>
      <c r="E2545" s="26" t="n">
        <v>45</v>
      </c>
      <c r="F2545" s="26" t="n">
        <v>41</v>
      </c>
      <c r="G2545" s="26" t="n">
        <f aca="false">+(E2545+F2545)/2</f>
        <v>43</v>
      </c>
    </row>
    <row r="2546" customFormat="false" ht="12.75" hidden="false" customHeight="false" outlineLevel="0" collapsed="false">
      <c r="B2546" s="26" t="n">
        <v>1996</v>
      </c>
      <c r="C2546" s="26" t="n">
        <v>12</v>
      </c>
      <c r="D2546" s="26" t="n">
        <v>17</v>
      </c>
      <c r="E2546" s="26" t="n">
        <v>58</v>
      </c>
      <c r="F2546" s="26" t="n">
        <v>43</v>
      </c>
      <c r="G2546" s="26" t="n">
        <f aca="false">+(E2546+F2546)/2</f>
        <v>50.5</v>
      </c>
    </row>
    <row r="2547" customFormat="false" ht="12.75" hidden="false" customHeight="false" outlineLevel="0" collapsed="false">
      <c r="B2547" s="26" t="n">
        <v>1996</v>
      </c>
      <c r="C2547" s="26" t="n">
        <v>12</v>
      </c>
      <c r="D2547" s="26" t="n">
        <v>18</v>
      </c>
      <c r="E2547" s="26" t="n">
        <v>54</v>
      </c>
      <c r="F2547" s="26" t="n">
        <v>47</v>
      </c>
      <c r="G2547" s="26" t="n">
        <f aca="false">+(E2547+F2547)/2</f>
        <v>50.5</v>
      </c>
    </row>
    <row r="2548" customFormat="false" ht="12.75" hidden="false" customHeight="false" outlineLevel="0" collapsed="false">
      <c r="B2548" s="26" t="n">
        <v>1996</v>
      </c>
      <c r="C2548" s="26" t="n">
        <v>12</v>
      </c>
      <c r="D2548" s="26" t="n">
        <v>19</v>
      </c>
      <c r="E2548" s="26" t="n">
        <v>46</v>
      </c>
      <c r="F2548" s="26" t="n">
        <v>32</v>
      </c>
      <c r="G2548" s="26" t="n">
        <f aca="false">+(E2548+F2548)/2</f>
        <v>39</v>
      </c>
    </row>
    <row r="2549" customFormat="false" ht="12.75" hidden="false" customHeight="false" outlineLevel="0" collapsed="false">
      <c r="B2549" s="26" t="n">
        <v>1996</v>
      </c>
      <c r="C2549" s="26" t="n">
        <v>12</v>
      </c>
      <c r="D2549" s="26" t="n">
        <v>20</v>
      </c>
      <c r="E2549" s="26" t="n">
        <v>32</v>
      </c>
      <c r="F2549" s="26" t="n">
        <v>21</v>
      </c>
      <c r="G2549" s="26" t="n">
        <f aca="false">+(E2549+F2549)/2</f>
        <v>26.5</v>
      </c>
    </row>
    <row r="2550" customFormat="false" ht="12.75" hidden="false" customHeight="false" outlineLevel="0" collapsed="false">
      <c r="B2550" s="26" t="n">
        <v>1996</v>
      </c>
      <c r="C2550" s="26" t="n">
        <v>12</v>
      </c>
      <c r="D2550" s="26" t="n">
        <v>21</v>
      </c>
      <c r="E2550" s="26" t="n">
        <v>32</v>
      </c>
      <c r="F2550" s="26" t="n">
        <v>20</v>
      </c>
      <c r="G2550" s="26" t="n">
        <f aca="false">+(E2550+F2550)/2</f>
        <v>26</v>
      </c>
    </row>
    <row r="2551" customFormat="false" ht="12.75" hidden="false" customHeight="false" outlineLevel="0" collapsed="false">
      <c r="B2551" s="26" t="n">
        <v>1996</v>
      </c>
      <c r="C2551" s="26" t="n">
        <v>12</v>
      </c>
      <c r="D2551" s="26" t="n">
        <v>22</v>
      </c>
      <c r="E2551" s="26" t="n">
        <v>38</v>
      </c>
      <c r="F2551" s="26" t="n">
        <v>27</v>
      </c>
      <c r="G2551" s="26" t="n">
        <f aca="false">+(E2551+F2551)/2</f>
        <v>32.5</v>
      </c>
    </row>
    <row r="2552" customFormat="false" ht="12.75" hidden="false" customHeight="false" outlineLevel="0" collapsed="false">
      <c r="B2552" s="26" t="n">
        <v>1996</v>
      </c>
      <c r="C2552" s="26" t="n">
        <v>12</v>
      </c>
      <c r="D2552" s="26" t="n">
        <v>23</v>
      </c>
      <c r="E2552" s="26" t="n">
        <v>46</v>
      </c>
      <c r="F2552" s="26" t="n">
        <v>36</v>
      </c>
      <c r="G2552" s="26" t="n">
        <f aca="false">+(E2552+F2552)/2</f>
        <v>41</v>
      </c>
    </row>
    <row r="2553" customFormat="false" ht="12.75" hidden="false" customHeight="false" outlineLevel="0" collapsed="false">
      <c r="B2553" s="26" t="n">
        <v>1996</v>
      </c>
      <c r="C2553" s="26" t="n">
        <v>12</v>
      </c>
      <c r="D2553" s="26" t="n">
        <v>24</v>
      </c>
      <c r="E2553" s="26" t="n">
        <v>63</v>
      </c>
      <c r="F2553" s="26" t="n">
        <v>44</v>
      </c>
      <c r="G2553" s="26" t="n">
        <f aca="false">+(E2553+F2553)/2</f>
        <v>53.5</v>
      </c>
    </row>
    <row r="2554" customFormat="false" ht="12.75" hidden="false" customHeight="false" outlineLevel="0" collapsed="false">
      <c r="B2554" s="26" t="n">
        <v>1996</v>
      </c>
      <c r="C2554" s="26" t="n">
        <v>12</v>
      </c>
      <c r="D2554" s="26" t="n">
        <v>25</v>
      </c>
      <c r="E2554" s="26" t="n">
        <v>45</v>
      </c>
      <c r="F2554" s="26" t="n">
        <v>30</v>
      </c>
      <c r="G2554" s="26" t="n">
        <f aca="false">+(E2554+F2554)/2</f>
        <v>37.5</v>
      </c>
    </row>
    <row r="2555" customFormat="false" ht="12.75" hidden="false" customHeight="false" outlineLevel="0" collapsed="false">
      <c r="B2555" s="26" t="n">
        <v>1996</v>
      </c>
      <c r="C2555" s="26" t="n">
        <v>12</v>
      </c>
      <c r="D2555" s="26" t="n">
        <v>26</v>
      </c>
      <c r="E2555" s="26" t="n">
        <v>43</v>
      </c>
      <c r="F2555" s="26" t="n">
        <v>28</v>
      </c>
      <c r="G2555" s="26" t="n">
        <f aca="false">+(E2555+F2555)/2</f>
        <v>35.5</v>
      </c>
    </row>
    <row r="2556" customFormat="false" ht="12.75" hidden="false" customHeight="false" outlineLevel="0" collapsed="false">
      <c r="B2556" s="26" t="n">
        <v>1996</v>
      </c>
      <c r="C2556" s="26" t="n">
        <v>12</v>
      </c>
      <c r="D2556" s="26" t="n">
        <v>27</v>
      </c>
      <c r="E2556" s="26" t="n">
        <v>49</v>
      </c>
      <c r="F2556" s="26" t="n">
        <v>37</v>
      </c>
      <c r="G2556" s="26" t="n">
        <f aca="false">+(E2556+F2556)/2</f>
        <v>43</v>
      </c>
    </row>
    <row r="2557" customFormat="false" ht="12.75" hidden="false" customHeight="false" outlineLevel="0" collapsed="false">
      <c r="B2557" s="26" t="n">
        <v>1996</v>
      </c>
      <c r="C2557" s="26" t="n">
        <v>12</v>
      </c>
      <c r="D2557" s="26" t="n">
        <v>28</v>
      </c>
      <c r="E2557" s="26" t="n">
        <v>51</v>
      </c>
      <c r="F2557" s="26" t="n">
        <v>38</v>
      </c>
      <c r="G2557" s="26" t="n">
        <f aca="false">+(E2557+F2557)/2</f>
        <v>44.5</v>
      </c>
    </row>
    <row r="2558" customFormat="false" ht="12.75" hidden="false" customHeight="false" outlineLevel="0" collapsed="false">
      <c r="B2558" s="26" t="n">
        <v>1996</v>
      </c>
      <c r="C2558" s="26" t="n">
        <v>12</v>
      </c>
      <c r="D2558" s="26" t="n">
        <v>29</v>
      </c>
      <c r="E2558" s="26" t="n">
        <v>55</v>
      </c>
      <c r="F2558" s="26" t="n">
        <v>48</v>
      </c>
      <c r="G2558" s="26" t="n">
        <f aca="false">+(E2558+F2558)/2</f>
        <v>51.5</v>
      </c>
    </row>
    <row r="2559" customFormat="false" ht="12.75" hidden="false" customHeight="false" outlineLevel="0" collapsed="false">
      <c r="B2559" s="26" t="n">
        <v>1996</v>
      </c>
      <c r="C2559" s="26" t="n">
        <v>12</v>
      </c>
      <c r="D2559" s="26" t="n">
        <v>30</v>
      </c>
      <c r="E2559" s="26" t="n">
        <v>53</v>
      </c>
      <c r="F2559" s="26" t="n">
        <v>36</v>
      </c>
      <c r="G2559" s="26" t="n">
        <f aca="false">+(E2559+F2559)/2</f>
        <v>44.5</v>
      </c>
    </row>
    <row r="2560" customFormat="false" ht="12.75" hidden="false" customHeight="false" outlineLevel="0" collapsed="false">
      <c r="B2560" s="26" t="n">
        <v>1996</v>
      </c>
      <c r="C2560" s="26" t="n">
        <v>12</v>
      </c>
      <c r="D2560" s="26" t="n">
        <v>31</v>
      </c>
      <c r="E2560" s="26" t="n">
        <v>36</v>
      </c>
      <c r="F2560" s="26" t="n">
        <v>15</v>
      </c>
      <c r="G2560" s="26" t="n">
        <f aca="false">+(E2560+F2560)/2</f>
        <v>25.5</v>
      </c>
    </row>
    <row r="2561" customFormat="false" ht="12.75" hidden="false" customHeight="false" outlineLevel="0" collapsed="false">
      <c r="B2561" s="26" t="n">
        <v>1997</v>
      </c>
      <c r="C2561" s="26" t="n">
        <v>1</v>
      </c>
      <c r="D2561" s="26" t="n">
        <v>1</v>
      </c>
      <c r="E2561" s="26" t="n">
        <v>32</v>
      </c>
      <c r="F2561" s="26" t="n">
        <v>11</v>
      </c>
      <c r="G2561" s="26" t="n">
        <f aca="false">+(E2561+F2561)/2</f>
        <v>21.5</v>
      </c>
    </row>
    <row r="2562" customFormat="false" ht="12.75" hidden="false" customHeight="false" outlineLevel="0" collapsed="false">
      <c r="B2562" s="26" t="n">
        <v>1997</v>
      </c>
      <c r="C2562" s="26" t="n">
        <v>1</v>
      </c>
      <c r="D2562" s="26" t="n">
        <v>2</v>
      </c>
      <c r="E2562" s="26" t="n">
        <v>44</v>
      </c>
      <c r="F2562" s="26" t="n">
        <v>31</v>
      </c>
      <c r="G2562" s="26" t="n">
        <f aca="false">+(E2562+F2562)/2</f>
        <v>37.5</v>
      </c>
    </row>
    <row r="2563" customFormat="false" ht="12.75" hidden="false" customHeight="false" outlineLevel="0" collapsed="false">
      <c r="B2563" s="26" t="n">
        <v>1997</v>
      </c>
      <c r="C2563" s="26" t="n">
        <v>1</v>
      </c>
      <c r="D2563" s="26" t="n">
        <v>3</v>
      </c>
      <c r="E2563" s="26" t="n">
        <v>62</v>
      </c>
      <c r="F2563" s="26" t="n">
        <v>43</v>
      </c>
      <c r="G2563" s="26" t="n">
        <f aca="false">+(E2563+F2563)/2</f>
        <v>52.5</v>
      </c>
    </row>
    <row r="2564" customFormat="false" ht="12.75" hidden="false" customHeight="false" outlineLevel="0" collapsed="false">
      <c r="B2564" s="26" t="n">
        <v>1997</v>
      </c>
      <c r="C2564" s="26" t="n">
        <v>1</v>
      </c>
      <c r="D2564" s="26" t="n">
        <v>4</v>
      </c>
      <c r="E2564" s="26" t="n">
        <v>52</v>
      </c>
      <c r="F2564" s="26" t="n">
        <v>44</v>
      </c>
      <c r="G2564" s="26" t="n">
        <f aca="false">+(E2564+F2564)/2</f>
        <v>48</v>
      </c>
    </row>
    <row r="2565" customFormat="false" ht="12.75" hidden="false" customHeight="false" outlineLevel="0" collapsed="false">
      <c r="B2565" s="26" t="n">
        <v>1997</v>
      </c>
      <c r="C2565" s="26" t="n">
        <v>1</v>
      </c>
      <c r="D2565" s="26" t="n">
        <v>5</v>
      </c>
      <c r="E2565" s="26" t="n">
        <v>57</v>
      </c>
      <c r="F2565" s="26" t="n">
        <v>43</v>
      </c>
      <c r="G2565" s="26" t="n">
        <f aca="false">+(E2565+F2565)/2</f>
        <v>50</v>
      </c>
    </row>
    <row r="2566" customFormat="false" ht="12.75" hidden="false" customHeight="false" outlineLevel="0" collapsed="false">
      <c r="B2566" s="26" t="n">
        <v>1997</v>
      </c>
      <c r="C2566" s="26" t="n">
        <v>1</v>
      </c>
      <c r="D2566" s="26" t="n">
        <v>6</v>
      </c>
      <c r="E2566" s="26" t="n">
        <v>53</v>
      </c>
      <c r="F2566" s="26" t="n">
        <v>35</v>
      </c>
      <c r="G2566" s="26" t="n">
        <f aca="false">+(E2566+F2566)/2</f>
        <v>44</v>
      </c>
    </row>
    <row r="2567" customFormat="false" ht="12.75" hidden="false" customHeight="false" outlineLevel="0" collapsed="false">
      <c r="B2567" s="26" t="n">
        <v>1997</v>
      </c>
      <c r="C2567" s="26" t="n">
        <v>1</v>
      </c>
      <c r="D2567" s="26" t="n">
        <v>7</v>
      </c>
      <c r="E2567" s="26" t="n">
        <v>36</v>
      </c>
      <c r="F2567" s="26" t="n">
        <v>27</v>
      </c>
      <c r="G2567" s="26" t="n">
        <f aca="false">+(E2567+F2567)/2</f>
        <v>31.5</v>
      </c>
    </row>
    <row r="2568" customFormat="false" ht="12.75" hidden="false" customHeight="false" outlineLevel="0" collapsed="false">
      <c r="B2568" s="26" t="n">
        <v>1997</v>
      </c>
      <c r="C2568" s="26" t="n">
        <v>1</v>
      </c>
      <c r="D2568" s="26" t="n">
        <v>8</v>
      </c>
      <c r="E2568" s="26" t="n">
        <v>36</v>
      </c>
      <c r="F2568" s="26" t="n">
        <v>27</v>
      </c>
      <c r="G2568" s="26" t="n">
        <f aca="false">+(E2568+F2568)/2</f>
        <v>31.5</v>
      </c>
    </row>
    <row r="2569" customFormat="false" ht="12.75" hidden="false" customHeight="false" outlineLevel="0" collapsed="false">
      <c r="B2569" s="26" t="n">
        <v>1997</v>
      </c>
      <c r="C2569" s="26" t="n">
        <v>1</v>
      </c>
      <c r="D2569" s="26" t="n">
        <v>9</v>
      </c>
      <c r="E2569" s="26" t="n">
        <v>37</v>
      </c>
      <c r="F2569" s="26" t="n">
        <v>25</v>
      </c>
      <c r="G2569" s="26" t="n">
        <f aca="false">+(E2569+F2569)/2</f>
        <v>31</v>
      </c>
    </row>
    <row r="2570" customFormat="false" ht="12.75" hidden="false" customHeight="false" outlineLevel="0" collapsed="false">
      <c r="B2570" s="26" t="n">
        <v>1997</v>
      </c>
      <c r="C2570" s="26" t="n">
        <v>1</v>
      </c>
      <c r="D2570" s="26" t="n">
        <v>10</v>
      </c>
      <c r="E2570" s="26" t="n">
        <v>39</v>
      </c>
      <c r="F2570" s="26" t="n">
        <v>34</v>
      </c>
      <c r="G2570" s="26" t="n">
        <f aca="false">+(E2570+F2570)/2</f>
        <v>36.5</v>
      </c>
    </row>
    <row r="2571" customFormat="false" ht="12.75" hidden="false" customHeight="false" outlineLevel="0" collapsed="false">
      <c r="B2571" s="26" t="n">
        <v>1997</v>
      </c>
      <c r="C2571" s="26" t="n">
        <v>1</v>
      </c>
      <c r="D2571" s="26" t="n">
        <v>11</v>
      </c>
      <c r="E2571" s="26" t="n">
        <v>34</v>
      </c>
      <c r="F2571" s="26" t="n">
        <v>20</v>
      </c>
      <c r="G2571" s="26" t="n">
        <f aca="false">+(E2571+F2571)/2</f>
        <v>27</v>
      </c>
    </row>
    <row r="2572" customFormat="false" ht="12.75" hidden="false" customHeight="false" outlineLevel="0" collapsed="false">
      <c r="B2572" s="26" t="n">
        <v>1997</v>
      </c>
      <c r="C2572" s="26" t="n">
        <v>1</v>
      </c>
      <c r="D2572" s="26" t="n">
        <v>12</v>
      </c>
      <c r="E2572" s="26" t="n">
        <v>28</v>
      </c>
      <c r="F2572" s="26" t="n">
        <v>17</v>
      </c>
      <c r="G2572" s="26" t="n">
        <f aca="false">+(E2572+F2572)/2</f>
        <v>22.5</v>
      </c>
    </row>
    <row r="2573" customFormat="false" ht="12.75" hidden="false" customHeight="false" outlineLevel="0" collapsed="false">
      <c r="B2573" s="26" t="n">
        <v>1997</v>
      </c>
      <c r="C2573" s="26" t="n">
        <v>1</v>
      </c>
      <c r="D2573" s="26" t="n">
        <v>13</v>
      </c>
      <c r="E2573" s="26" t="n">
        <v>33</v>
      </c>
      <c r="F2573" s="26" t="n">
        <v>19</v>
      </c>
      <c r="G2573" s="26" t="n">
        <f aca="false">+(E2573+F2573)/2</f>
        <v>26</v>
      </c>
    </row>
    <row r="2574" customFormat="false" ht="12.75" hidden="false" customHeight="false" outlineLevel="0" collapsed="false">
      <c r="B2574" s="26" t="n">
        <v>1997</v>
      </c>
      <c r="C2574" s="26" t="n">
        <v>1</v>
      </c>
      <c r="D2574" s="26" t="n">
        <v>14</v>
      </c>
      <c r="E2574" s="26" t="n">
        <v>32</v>
      </c>
      <c r="F2574" s="26" t="n">
        <v>23</v>
      </c>
      <c r="G2574" s="26" t="n">
        <f aca="false">+(E2574+F2574)/2</f>
        <v>27.5</v>
      </c>
    </row>
    <row r="2575" customFormat="false" ht="12.75" hidden="false" customHeight="false" outlineLevel="0" collapsed="false">
      <c r="B2575" s="26" t="n">
        <v>1997</v>
      </c>
      <c r="C2575" s="26" t="n">
        <v>1</v>
      </c>
      <c r="D2575" s="26" t="n">
        <v>15</v>
      </c>
      <c r="E2575" s="26" t="n">
        <v>37</v>
      </c>
      <c r="F2575" s="26" t="n">
        <v>22</v>
      </c>
      <c r="G2575" s="26" t="n">
        <f aca="false">+(E2575+F2575)/2</f>
        <v>29.5</v>
      </c>
    </row>
    <row r="2576" customFormat="false" ht="12.75" hidden="false" customHeight="false" outlineLevel="0" collapsed="false">
      <c r="B2576" s="26" t="n">
        <v>1997</v>
      </c>
      <c r="C2576" s="26" t="n">
        <v>1</v>
      </c>
      <c r="D2576" s="26" t="n">
        <v>16</v>
      </c>
      <c r="E2576" s="26" t="n">
        <v>45</v>
      </c>
      <c r="F2576" s="26" t="n">
        <v>24</v>
      </c>
      <c r="G2576" s="26" t="n">
        <f aca="false">+(E2576+F2576)/2</f>
        <v>34.5</v>
      </c>
    </row>
    <row r="2577" customFormat="false" ht="12.75" hidden="false" customHeight="false" outlineLevel="0" collapsed="false">
      <c r="B2577" s="26" t="n">
        <v>1997</v>
      </c>
      <c r="C2577" s="26" t="n">
        <v>1</v>
      </c>
      <c r="D2577" s="26" t="n">
        <v>17</v>
      </c>
      <c r="E2577" s="26" t="n">
        <v>24</v>
      </c>
      <c r="F2577" s="26" t="n">
        <v>11</v>
      </c>
      <c r="G2577" s="26" t="n">
        <f aca="false">+(E2577+F2577)/2</f>
        <v>17.5</v>
      </c>
    </row>
    <row r="2578" customFormat="false" ht="12.75" hidden="false" customHeight="false" outlineLevel="0" collapsed="false">
      <c r="B2578" s="26" t="n">
        <v>1997</v>
      </c>
      <c r="C2578" s="26" t="n">
        <v>1</v>
      </c>
      <c r="D2578" s="26" t="n">
        <v>18</v>
      </c>
      <c r="E2578" s="26" t="n">
        <v>17</v>
      </c>
      <c r="F2578" s="26" t="n">
        <v>7</v>
      </c>
      <c r="G2578" s="26" t="n">
        <f aca="false">+(E2578+F2578)/2</f>
        <v>12</v>
      </c>
    </row>
    <row r="2579" customFormat="false" ht="12.75" hidden="false" customHeight="false" outlineLevel="0" collapsed="false">
      <c r="B2579" s="26" t="n">
        <v>1997</v>
      </c>
      <c r="C2579" s="26" t="n">
        <v>1</v>
      </c>
      <c r="D2579" s="26" t="n">
        <v>19</v>
      </c>
      <c r="E2579" s="26" t="n">
        <v>20</v>
      </c>
      <c r="F2579" s="26" t="n">
        <v>4</v>
      </c>
      <c r="G2579" s="26" t="n">
        <f aca="false">+(E2579+F2579)/2</f>
        <v>12</v>
      </c>
    </row>
    <row r="2580" customFormat="false" ht="12.75" hidden="false" customHeight="false" outlineLevel="0" collapsed="false">
      <c r="B2580" s="26" t="n">
        <v>1997</v>
      </c>
      <c r="C2580" s="26" t="n">
        <v>1</v>
      </c>
      <c r="D2580" s="26" t="n">
        <v>20</v>
      </c>
      <c r="E2580" s="26" t="n">
        <v>33</v>
      </c>
      <c r="F2580" s="26" t="n">
        <v>18</v>
      </c>
      <c r="G2580" s="26" t="n">
        <f aca="false">+(E2580+F2580)/2</f>
        <v>25.5</v>
      </c>
    </row>
    <row r="2581" customFormat="false" ht="12.75" hidden="false" customHeight="false" outlineLevel="0" collapsed="false">
      <c r="B2581" s="26" t="n">
        <v>1997</v>
      </c>
      <c r="C2581" s="26" t="n">
        <v>1</v>
      </c>
      <c r="D2581" s="26" t="n">
        <v>21</v>
      </c>
      <c r="E2581" s="26" t="n">
        <v>38</v>
      </c>
      <c r="F2581" s="26" t="n">
        <v>27</v>
      </c>
      <c r="G2581" s="26" t="n">
        <f aca="false">+(E2581+F2581)/2</f>
        <v>32.5</v>
      </c>
    </row>
    <row r="2582" customFormat="false" ht="12.75" hidden="false" customHeight="false" outlineLevel="0" collapsed="false">
      <c r="B2582" s="26" t="n">
        <v>1997</v>
      </c>
      <c r="C2582" s="26" t="n">
        <v>1</v>
      </c>
      <c r="D2582" s="26" t="n">
        <v>22</v>
      </c>
      <c r="E2582" s="26" t="n">
        <v>51</v>
      </c>
      <c r="F2582" s="26" t="n">
        <v>32</v>
      </c>
      <c r="G2582" s="26" t="n">
        <f aca="false">+(E2582+F2582)/2</f>
        <v>41.5</v>
      </c>
    </row>
    <row r="2583" customFormat="false" ht="12.75" hidden="false" customHeight="false" outlineLevel="0" collapsed="false">
      <c r="B2583" s="26" t="n">
        <v>1997</v>
      </c>
      <c r="C2583" s="26" t="n">
        <v>1</v>
      </c>
      <c r="D2583" s="26" t="n">
        <v>23</v>
      </c>
      <c r="E2583" s="26" t="n">
        <v>52</v>
      </c>
      <c r="F2583" s="26" t="n">
        <v>28</v>
      </c>
      <c r="G2583" s="26" t="n">
        <f aca="false">+(E2583+F2583)/2</f>
        <v>40</v>
      </c>
    </row>
    <row r="2584" customFormat="false" ht="12.75" hidden="false" customHeight="false" outlineLevel="0" collapsed="false">
      <c r="B2584" s="26" t="n">
        <v>1997</v>
      </c>
      <c r="C2584" s="26" t="n">
        <v>1</v>
      </c>
      <c r="D2584" s="26" t="n">
        <v>24</v>
      </c>
      <c r="E2584" s="26" t="n">
        <v>45</v>
      </c>
      <c r="F2584" s="26" t="n">
        <v>24</v>
      </c>
      <c r="G2584" s="26" t="n">
        <f aca="false">+(E2584+F2584)/2</f>
        <v>34.5</v>
      </c>
    </row>
    <row r="2585" customFormat="false" ht="12.75" hidden="false" customHeight="false" outlineLevel="0" collapsed="false">
      <c r="B2585" s="26" t="n">
        <v>1997</v>
      </c>
      <c r="C2585" s="26" t="n">
        <v>1</v>
      </c>
      <c r="D2585" s="26" t="n">
        <v>25</v>
      </c>
      <c r="E2585" s="26" t="n">
        <v>52</v>
      </c>
      <c r="F2585" s="26" t="n">
        <v>35</v>
      </c>
      <c r="G2585" s="26" t="n">
        <f aca="false">+(E2585+F2585)/2</f>
        <v>43.5</v>
      </c>
    </row>
    <row r="2586" customFormat="false" ht="12.75" hidden="false" customHeight="false" outlineLevel="0" collapsed="false">
      <c r="B2586" s="26" t="n">
        <v>1997</v>
      </c>
      <c r="C2586" s="26" t="n">
        <v>1</v>
      </c>
      <c r="D2586" s="26" t="n">
        <v>26</v>
      </c>
      <c r="E2586" s="26" t="n">
        <v>35</v>
      </c>
      <c r="F2586" s="26" t="n">
        <v>23</v>
      </c>
      <c r="G2586" s="26" t="n">
        <f aca="false">+(E2586+F2586)/2</f>
        <v>29</v>
      </c>
    </row>
    <row r="2587" customFormat="false" ht="12.75" hidden="false" customHeight="false" outlineLevel="0" collapsed="false">
      <c r="B2587" s="26" t="n">
        <v>1997</v>
      </c>
      <c r="C2587" s="26" t="n">
        <v>1</v>
      </c>
      <c r="D2587" s="26" t="n">
        <v>27</v>
      </c>
      <c r="E2587" s="26" t="n">
        <v>40</v>
      </c>
      <c r="F2587" s="26" t="n">
        <v>22</v>
      </c>
      <c r="G2587" s="26" t="n">
        <f aca="false">+(E2587+F2587)/2</f>
        <v>31</v>
      </c>
    </row>
    <row r="2588" customFormat="false" ht="12.75" hidden="false" customHeight="false" outlineLevel="0" collapsed="false">
      <c r="B2588" s="26" t="n">
        <v>1997</v>
      </c>
      <c r="C2588" s="26" t="n">
        <v>1</v>
      </c>
      <c r="D2588" s="26" t="n">
        <v>28</v>
      </c>
      <c r="E2588" s="26" t="n">
        <v>49</v>
      </c>
      <c r="F2588" s="26" t="n">
        <v>31</v>
      </c>
      <c r="G2588" s="26" t="n">
        <f aca="false">+(E2588+F2588)/2</f>
        <v>40</v>
      </c>
    </row>
    <row r="2589" customFormat="false" ht="12.75" hidden="false" customHeight="false" outlineLevel="0" collapsed="false">
      <c r="B2589" s="26" t="n">
        <v>1997</v>
      </c>
      <c r="C2589" s="26" t="n">
        <v>1</v>
      </c>
      <c r="D2589" s="26" t="n">
        <v>29</v>
      </c>
      <c r="E2589" s="26" t="n">
        <v>31</v>
      </c>
      <c r="F2589" s="26" t="n">
        <v>23</v>
      </c>
      <c r="G2589" s="26" t="n">
        <f aca="false">+(E2589+F2589)/2</f>
        <v>27</v>
      </c>
    </row>
    <row r="2590" customFormat="false" ht="12.75" hidden="false" customHeight="false" outlineLevel="0" collapsed="false">
      <c r="B2590" s="26" t="n">
        <v>1997</v>
      </c>
      <c r="C2590" s="26" t="n">
        <v>1</v>
      </c>
      <c r="D2590" s="26" t="n">
        <v>30</v>
      </c>
      <c r="E2590" s="26" t="n">
        <v>32</v>
      </c>
      <c r="F2590" s="26" t="n">
        <v>19</v>
      </c>
      <c r="G2590" s="26" t="n">
        <f aca="false">+(E2590+F2590)/2</f>
        <v>25.5</v>
      </c>
    </row>
    <row r="2591" customFormat="false" ht="12.75" hidden="false" customHeight="false" outlineLevel="0" collapsed="false">
      <c r="B2591" s="26" t="n">
        <v>1997</v>
      </c>
      <c r="C2591" s="26" t="n">
        <v>1</v>
      </c>
      <c r="D2591" s="26" t="n">
        <v>31</v>
      </c>
      <c r="E2591" s="26" t="n">
        <v>39</v>
      </c>
      <c r="F2591" s="26" t="n">
        <v>29</v>
      </c>
      <c r="G2591" s="26" t="n">
        <f aca="false">+(E2591+F2591)/2</f>
        <v>34</v>
      </c>
    </row>
    <row r="2592" customFormat="false" ht="12.75" hidden="false" customHeight="false" outlineLevel="0" collapsed="false">
      <c r="B2592" s="26" t="n">
        <v>1997</v>
      </c>
      <c r="C2592" s="26" t="n">
        <v>2</v>
      </c>
      <c r="D2592" s="26" t="n">
        <v>1</v>
      </c>
      <c r="E2592" s="26" t="n">
        <v>50</v>
      </c>
      <c r="F2592" s="26" t="n">
        <v>38</v>
      </c>
      <c r="G2592" s="26" t="n">
        <f aca="false">+(E2592+F2592)/2</f>
        <v>44</v>
      </c>
    </row>
    <row r="2593" customFormat="false" ht="12.75" hidden="false" customHeight="false" outlineLevel="0" collapsed="false">
      <c r="B2593" s="26" t="n">
        <v>1997</v>
      </c>
      <c r="C2593" s="26" t="n">
        <v>2</v>
      </c>
      <c r="D2593" s="26" t="n">
        <v>2</v>
      </c>
      <c r="E2593" s="26" t="n">
        <v>47</v>
      </c>
      <c r="F2593" s="26" t="n">
        <v>35</v>
      </c>
      <c r="G2593" s="26" t="n">
        <f aca="false">+(E2593+F2593)/2</f>
        <v>41</v>
      </c>
    </row>
    <row r="2594" customFormat="false" ht="12.75" hidden="false" customHeight="false" outlineLevel="0" collapsed="false">
      <c r="B2594" s="26" t="n">
        <v>1997</v>
      </c>
      <c r="C2594" s="26" t="n">
        <v>2</v>
      </c>
      <c r="D2594" s="26" t="n">
        <v>3</v>
      </c>
      <c r="E2594" s="26" t="n">
        <v>47</v>
      </c>
      <c r="F2594" s="26" t="n">
        <v>36</v>
      </c>
      <c r="G2594" s="26" t="n">
        <f aca="false">+(E2594+F2594)/2</f>
        <v>41.5</v>
      </c>
    </row>
    <row r="2595" customFormat="false" ht="12.75" hidden="false" customHeight="false" outlineLevel="0" collapsed="false">
      <c r="B2595" s="26" t="n">
        <v>1997</v>
      </c>
      <c r="C2595" s="26" t="n">
        <v>2</v>
      </c>
      <c r="D2595" s="26" t="n">
        <v>4</v>
      </c>
      <c r="E2595" s="26" t="n">
        <v>39</v>
      </c>
      <c r="F2595" s="26" t="n">
        <v>33</v>
      </c>
      <c r="G2595" s="26" t="n">
        <f aca="false">+(E2595+F2595)/2</f>
        <v>36</v>
      </c>
    </row>
    <row r="2596" customFormat="false" ht="12.75" hidden="false" customHeight="false" outlineLevel="0" collapsed="false">
      <c r="B2596" s="26" t="n">
        <v>1997</v>
      </c>
      <c r="C2596" s="26" t="n">
        <v>2</v>
      </c>
      <c r="D2596" s="26" t="n">
        <v>5</v>
      </c>
      <c r="E2596" s="26" t="n">
        <v>50</v>
      </c>
      <c r="F2596" s="26" t="n">
        <v>39</v>
      </c>
      <c r="G2596" s="26" t="n">
        <f aca="false">+(E2596+F2596)/2</f>
        <v>44.5</v>
      </c>
    </row>
    <row r="2597" customFormat="false" ht="12.75" hidden="false" customHeight="false" outlineLevel="0" collapsed="false">
      <c r="B2597" s="26" t="n">
        <v>1997</v>
      </c>
      <c r="C2597" s="26" t="n">
        <v>2</v>
      </c>
      <c r="D2597" s="26" t="n">
        <v>6</v>
      </c>
      <c r="E2597" s="26" t="n">
        <v>42</v>
      </c>
      <c r="F2597" s="26" t="n">
        <v>33</v>
      </c>
      <c r="G2597" s="26" t="n">
        <f aca="false">+(E2597+F2597)/2</f>
        <v>37.5</v>
      </c>
    </row>
    <row r="2598" customFormat="false" ht="12.75" hidden="false" customHeight="false" outlineLevel="0" collapsed="false">
      <c r="B2598" s="26" t="n">
        <v>1997</v>
      </c>
      <c r="C2598" s="26" t="n">
        <v>2</v>
      </c>
      <c r="D2598" s="26" t="n">
        <v>7</v>
      </c>
      <c r="E2598" s="26" t="n">
        <v>42</v>
      </c>
      <c r="F2598" s="26" t="n">
        <v>31</v>
      </c>
      <c r="G2598" s="26" t="n">
        <f aca="false">+(E2598+F2598)/2</f>
        <v>36.5</v>
      </c>
    </row>
    <row r="2599" customFormat="false" ht="12.75" hidden="false" customHeight="false" outlineLevel="0" collapsed="false">
      <c r="B2599" s="26" t="n">
        <v>1997</v>
      </c>
      <c r="C2599" s="26" t="n">
        <v>2</v>
      </c>
      <c r="D2599" s="26" t="n">
        <v>8</v>
      </c>
      <c r="E2599" s="26" t="n">
        <v>36</v>
      </c>
      <c r="F2599" s="26" t="n">
        <v>27</v>
      </c>
      <c r="G2599" s="26" t="n">
        <f aca="false">+(E2599+F2599)/2</f>
        <v>31.5</v>
      </c>
    </row>
    <row r="2600" customFormat="false" ht="12.75" hidden="false" customHeight="false" outlineLevel="0" collapsed="false">
      <c r="B2600" s="26" t="n">
        <v>1997</v>
      </c>
      <c r="C2600" s="26" t="n">
        <v>2</v>
      </c>
      <c r="D2600" s="26" t="n">
        <v>9</v>
      </c>
      <c r="E2600" s="26" t="n">
        <v>39</v>
      </c>
      <c r="F2600" s="26" t="n">
        <v>24</v>
      </c>
      <c r="G2600" s="26" t="n">
        <f aca="false">+(E2600+F2600)/2</f>
        <v>31.5</v>
      </c>
    </row>
    <row r="2601" customFormat="false" ht="12.75" hidden="false" customHeight="false" outlineLevel="0" collapsed="false">
      <c r="B2601" s="26" t="n">
        <v>1997</v>
      </c>
      <c r="C2601" s="26" t="n">
        <v>2</v>
      </c>
      <c r="D2601" s="26" t="n">
        <v>10</v>
      </c>
      <c r="E2601" s="26" t="n">
        <v>35</v>
      </c>
      <c r="F2601" s="26" t="n">
        <v>28</v>
      </c>
      <c r="G2601" s="26" t="n">
        <f aca="false">+(E2601+F2601)/2</f>
        <v>31.5</v>
      </c>
    </row>
    <row r="2602" customFormat="false" ht="12.75" hidden="false" customHeight="false" outlineLevel="0" collapsed="false">
      <c r="B2602" s="26" t="n">
        <v>1997</v>
      </c>
      <c r="C2602" s="26" t="n">
        <v>2</v>
      </c>
      <c r="D2602" s="26" t="n">
        <v>11</v>
      </c>
      <c r="E2602" s="26" t="n">
        <v>39</v>
      </c>
      <c r="F2602" s="26" t="n">
        <v>27</v>
      </c>
      <c r="G2602" s="26" t="n">
        <f aca="false">+(E2602+F2602)/2</f>
        <v>33</v>
      </c>
    </row>
    <row r="2603" customFormat="false" ht="12.75" hidden="false" customHeight="false" outlineLevel="0" collapsed="false">
      <c r="B2603" s="26" t="n">
        <v>1997</v>
      </c>
      <c r="C2603" s="26" t="n">
        <v>2</v>
      </c>
      <c r="D2603" s="26" t="n">
        <v>12</v>
      </c>
      <c r="E2603" s="26" t="n">
        <v>39</v>
      </c>
      <c r="F2603" s="26" t="n">
        <v>31</v>
      </c>
      <c r="G2603" s="26" t="n">
        <f aca="false">+(E2603+F2603)/2</f>
        <v>35</v>
      </c>
    </row>
    <row r="2604" customFormat="false" ht="12.75" hidden="false" customHeight="false" outlineLevel="0" collapsed="false">
      <c r="B2604" s="26" t="n">
        <v>1997</v>
      </c>
      <c r="C2604" s="26" t="n">
        <v>2</v>
      </c>
      <c r="D2604" s="26" t="n">
        <v>13</v>
      </c>
      <c r="E2604" s="26" t="n">
        <v>34</v>
      </c>
      <c r="F2604" s="26" t="n">
        <v>23</v>
      </c>
      <c r="G2604" s="26" t="n">
        <f aca="false">+(E2604+F2604)/2</f>
        <v>28.5</v>
      </c>
    </row>
    <row r="2605" customFormat="false" ht="12.75" hidden="false" customHeight="false" outlineLevel="0" collapsed="false">
      <c r="B2605" s="26" t="n">
        <v>1997</v>
      </c>
      <c r="C2605" s="26" t="n">
        <v>2</v>
      </c>
      <c r="D2605" s="26" t="n">
        <v>14</v>
      </c>
      <c r="E2605" s="26" t="n">
        <v>43</v>
      </c>
      <c r="F2605" s="26" t="n">
        <v>30</v>
      </c>
      <c r="G2605" s="26" t="n">
        <f aca="false">+(E2605+F2605)/2</f>
        <v>36.5</v>
      </c>
    </row>
    <row r="2606" customFormat="false" ht="12.75" hidden="false" customHeight="false" outlineLevel="0" collapsed="false">
      <c r="B2606" s="26" t="n">
        <v>1997</v>
      </c>
      <c r="C2606" s="26" t="n">
        <v>2</v>
      </c>
      <c r="D2606" s="26" t="n">
        <v>15</v>
      </c>
      <c r="E2606" s="26" t="n">
        <v>44</v>
      </c>
      <c r="F2606" s="26" t="n">
        <v>36</v>
      </c>
      <c r="G2606" s="26" t="n">
        <f aca="false">+(E2606+F2606)/2</f>
        <v>40</v>
      </c>
    </row>
    <row r="2607" customFormat="false" ht="12.75" hidden="false" customHeight="false" outlineLevel="0" collapsed="false">
      <c r="B2607" s="26" t="n">
        <v>1997</v>
      </c>
      <c r="C2607" s="26" t="n">
        <v>2</v>
      </c>
      <c r="D2607" s="26" t="n">
        <v>16</v>
      </c>
      <c r="E2607" s="26" t="n">
        <v>37</v>
      </c>
      <c r="F2607" s="26" t="n">
        <v>26</v>
      </c>
      <c r="G2607" s="26" t="n">
        <f aca="false">+(E2607+F2607)/2</f>
        <v>31.5</v>
      </c>
    </row>
    <row r="2608" customFormat="false" ht="12.75" hidden="false" customHeight="false" outlineLevel="0" collapsed="false">
      <c r="B2608" s="26" t="n">
        <v>1997</v>
      </c>
      <c r="C2608" s="26" t="n">
        <v>2</v>
      </c>
      <c r="D2608" s="26" t="n">
        <v>17</v>
      </c>
      <c r="E2608" s="26" t="n">
        <v>35</v>
      </c>
      <c r="F2608" s="26" t="n">
        <v>22</v>
      </c>
      <c r="G2608" s="26" t="n">
        <f aca="false">+(E2608+F2608)/2</f>
        <v>28.5</v>
      </c>
    </row>
    <row r="2609" customFormat="false" ht="12.75" hidden="false" customHeight="false" outlineLevel="0" collapsed="false">
      <c r="B2609" s="26" t="n">
        <v>1997</v>
      </c>
      <c r="C2609" s="26" t="n">
        <v>2</v>
      </c>
      <c r="D2609" s="26" t="n">
        <v>18</v>
      </c>
      <c r="E2609" s="26" t="n">
        <v>55</v>
      </c>
      <c r="F2609" s="26" t="n">
        <v>34</v>
      </c>
      <c r="G2609" s="26" t="n">
        <f aca="false">+(E2609+F2609)/2</f>
        <v>44.5</v>
      </c>
    </row>
    <row r="2610" customFormat="false" ht="12.75" hidden="false" customHeight="false" outlineLevel="0" collapsed="false">
      <c r="B2610" s="26" t="n">
        <v>1997</v>
      </c>
      <c r="C2610" s="26" t="n">
        <v>2</v>
      </c>
      <c r="D2610" s="26" t="n">
        <v>19</v>
      </c>
      <c r="E2610" s="26" t="n">
        <v>66</v>
      </c>
      <c r="F2610" s="26" t="n">
        <v>49</v>
      </c>
      <c r="G2610" s="26" t="n">
        <f aca="false">+(E2610+F2610)/2</f>
        <v>57.5</v>
      </c>
    </row>
    <row r="2611" customFormat="false" ht="12.75" hidden="false" customHeight="false" outlineLevel="0" collapsed="false">
      <c r="B2611" s="26" t="n">
        <v>1997</v>
      </c>
      <c r="C2611" s="26" t="n">
        <v>2</v>
      </c>
      <c r="D2611" s="26" t="n">
        <v>20</v>
      </c>
      <c r="E2611" s="26" t="n">
        <v>54</v>
      </c>
      <c r="F2611" s="26" t="n">
        <v>39</v>
      </c>
      <c r="G2611" s="26" t="n">
        <f aca="false">+(E2611+F2611)/2</f>
        <v>46.5</v>
      </c>
    </row>
    <row r="2612" customFormat="false" ht="12.75" hidden="false" customHeight="false" outlineLevel="0" collapsed="false">
      <c r="B2612" s="26" t="n">
        <v>1997</v>
      </c>
      <c r="C2612" s="26" t="n">
        <v>2</v>
      </c>
      <c r="D2612" s="26" t="n">
        <v>21</v>
      </c>
      <c r="E2612" s="26" t="n">
        <v>62</v>
      </c>
      <c r="F2612" s="26" t="n">
        <v>40</v>
      </c>
      <c r="G2612" s="26" t="n">
        <f aca="false">+(E2612+F2612)/2</f>
        <v>51</v>
      </c>
    </row>
    <row r="2613" customFormat="false" ht="12.75" hidden="false" customHeight="false" outlineLevel="0" collapsed="false">
      <c r="B2613" s="26" t="n">
        <v>1997</v>
      </c>
      <c r="C2613" s="26" t="n">
        <v>2</v>
      </c>
      <c r="D2613" s="26" t="n">
        <v>22</v>
      </c>
      <c r="E2613" s="26" t="n">
        <v>69</v>
      </c>
      <c r="F2613" s="26" t="n">
        <v>39</v>
      </c>
      <c r="G2613" s="26" t="n">
        <f aca="false">+(E2613+F2613)/2</f>
        <v>54</v>
      </c>
    </row>
    <row r="2614" customFormat="false" ht="12.75" hidden="false" customHeight="false" outlineLevel="0" collapsed="false">
      <c r="B2614" s="26" t="n">
        <v>1997</v>
      </c>
      <c r="C2614" s="26" t="n">
        <v>2</v>
      </c>
      <c r="D2614" s="26" t="n">
        <v>23</v>
      </c>
      <c r="E2614" s="26" t="n">
        <v>47</v>
      </c>
      <c r="F2614" s="26" t="n">
        <v>32</v>
      </c>
      <c r="G2614" s="26" t="n">
        <f aca="false">+(E2614+F2614)/2</f>
        <v>39.5</v>
      </c>
    </row>
    <row r="2615" customFormat="false" ht="12.75" hidden="false" customHeight="false" outlineLevel="0" collapsed="false">
      <c r="B2615" s="26" t="n">
        <v>1997</v>
      </c>
      <c r="C2615" s="26" t="n">
        <v>2</v>
      </c>
      <c r="D2615" s="26" t="n">
        <v>24</v>
      </c>
      <c r="E2615" s="26" t="n">
        <v>47</v>
      </c>
      <c r="F2615" s="26" t="n">
        <v>27</v>
      </c>
      <c r="G2615" s="26" t="n">
        <f aca="false">+(E2615+F2615)/2</f>
        <v>37</v>
      </c>
    </row>
    <row r="2616" customFormat="false" ht="12.75" hidden="false" customHeight="false" outlineLevel="0" collapsed="false">
      <c r="B2616" s="26" t="n">
        <v>1997</v>
      </c>
      <c r="C2616" s="26" t="n">
        <v>2</v>
      </c>
      <c r="D2616" s="26" t="n">
        <v>25</v>
      </c>
      <c r="E2616" s="26" t="n">
        <v>33</v>
      </c>
      <c r="F2616" s="26" t="n">
        <v>19</v>
      </c>
      <c r="G2616" s="26" t="n">
        <f aca="false">+(E2616+F2616)/2</f>
        <v>26</v>
      </c>
    </row>
    <row r="2617" customFormat="false" ht="12.75" hidden="false" customHeight="false" outlineLevel="0" collapsed="false">
      <c r="B2617" s="26" t="n">
        <v>1997</v>
      </c>
      <c r="C2617" s="26" t="n">
        <v>2</v>
      </c>
      <c r="D2617" s="26" t="n">
        <v>26</v>
      </c>
      <c r="E2617" s="26" t="n">
        <v>56</v>
      </c>
      <c r="F2617" s="26" t="n">
        <v>31</v>
      </c>
      <c r="G2617" s="26" t="n">
        <f aca="false">+(E2617+F2617)/2</f>
        <v>43.5</v>
      </c>
    </row>
    <row r="2618" customFormat="false" ht="12.75" hidden="false" customHeight="false" outlineLevel="0" collapsed="false">
      <c r="B2618" s="26" t="n">
        <v>1997</v>
      </c>
      <c r="C2618" s="26" t="n">
        <v>2</v>
      </c>
      <c r="D2618" s="26" t="n">
        <v>27</v>
      </c>
      <c r="E2618" s="26" t="n">
        <v>72</v>
      </c>
      <c r="F2618" s="26" t="n">
        <v>47</v>
      </c>
      <c r="G2618" s="26" t="n">
        <f aca="false">+(E2618+F2618)/2</f>
        <v>59.5</v>
      </c>
    </row>
    <row r="2619" customFormat="false" ht="12.75" hidden="false" customHeight="false" outlineLevel="0" collapsed="false">
      <c r="B2619" s="26" t="n">
        <v>1997</v>
      </c>
      <c r="C2619" s="26" t="n">
        <v>2</v>
      </c>
      <c r="D2619" s="26" t="n">
        <v>28</v>
      </c>
      <c r="E2619" s="26" t="n">
        <v>62</v>
      </c>
      <c r="F2619" s="26" t="n">
        <v>43</v>
      </c>
      <c r="G2619" s="26" t="n">
        <f aca="false">+(E2619+F2619)/2</f>
        <v>52.5</v>
      </c>
    </row>
    <row r="2620" customFormat="false" ht="12.75" hidden="false" customHeight="false" outlineLevel="0" collapsed="false">
      <c r="B2620" s="26" t="n">
        <v>1997</v>
      </c>
      <c r="C2620" s="26" t="n">
        <v>3</v>
      </c>
      <c r="D2620" s="26" t="n">
        <v>1</v>
      </c>
      <c r="E2620" s="26" t="n">
        <v>46</v>
      </c>
      <c r="F2620" s="26" t="n">
        <v>40</v>
      </c>
      <c r="G2620" s="26" t="n">
        <f aca="false">+(E2620+F2620)/2</f>
        <v>43</v>
      </c>
    </row>
    <row r="2621" customFormat="false" ht="12.75" hidden="false" customHeight="false" outlineLevel="0" collapsed="false">
      <c r="B2621" s="26" t="n">
        <v>1997</v>
      </c>
      <c r="C2621" s="26" t="n">
        <v>3</v>
      </c>
      <c r="D2621" s="26" t="n">
        <v>2</v>
      </c>
      <c r="E2621" s="26" t="n">
        <v>61</v>
      </c>
      <c r="F2621" s="26" t="n">
        <v>42</v>
      </c>
      <c r="G2621" s="26" t="n">
        <f aca="false">+(E2621+F2621)/2</f>
        <v>51.5</v>
      </c>
    </row>
    <row r="2622" customFormat="false" ht="12.75" hidden="false" customHeight="false" outlineLevel="0" collapsed="false">
      <c r="B2622" s="26" t="n">
        <v>1997</v>
      </c>
      <c r="C2622" s="26" t="n">
        <v>3</v>
      </c>
      <c r="D2622" s="26" t="n">
        <v>3</v>
      </c>
      <c r="E2622" s="26" t="n">
        <v>43</v>
      </c>
      <c r="F2622" s="26" t="n">
        <v>33</v>
      </c>
      <c r="G2622" s="26" t="n">
        <f aca="false">+(E2622+F2622)/2</f>
        <v>38</v>
      </c>
    </row>
    <row r="2623" customFormat="false" ht="12.75" hidden="false" customHeight="false" outlineLevel="0" collapsed="false">
      <c r="B2623" s="26" t="n">
        <v>1997</v>
      </c>
      <c r="C2623" s="26" t="n">
        <v>3</v>
      </c>
      <c r="D2623" s="26" t="n">
        <v>4</v>
      </c>
      <c r="E2623" s="26" t="n">
        <v>38</v>
      </c>
      <c r="F2623" s="26" t="n">
        <v>32</v>
      </c>
      <c r="G2623" s="26" t="n">
        <f aca="false">+(E2623+F2623)/2</f>
        <v>35</v>
      </c>
    </row>
    <row r="2624" customFormat="false" ht="12.75" hidden="false" customHeight="false" outlineLevel="0" collapsed="false">
      <c r="B2624" s="26" t="n">
        <v>1997</v>
      </c>
      <c r="C2624" s="26" t="n">
        <v>3</v>
      </c>
      <c r="D2624" s="26" t="n">
        <v>5</v>
      </c>
      <c r="E2624" s="26" t="n">
        <v>46</v>
      </c>
      <c r="F2624" s="26" t="n">
        <v>36</v>
      </c>
      <c r="G2624" s="26" t="n">
        <f aca="false">+(E2624+F2624)/2</f>
        <v>41</v>
      </c>
    </row>
    <row r="2625" customFormat="false" ht="12.75" hidden="false" customHeight="false" outlineLevel="0" collapsed="false">
      <c r="B2625" s="26" t="n">
        <v>1997</v>
      </c>
      <c r="C2625" s="26" t="n">
        <v>3</v>
      </c>
      <c r="D2625" s="26" t="n">
        <v>6</v>
      </c>
      <c r="E2625" s="26" t="n">
        <v>47</v>
      </c>
      <c r="F2625" s="26" t="n">
        <v>36</v>
      </c>
      <c r="G2625" s="26" t="n">
        <f aca="false">+(E2625+F2625)/2</f>
        <v>41.5</v>
      </c>
    </row>
    <row r="2626" customFormat="false" ht="12.75" hidden="false" customHeight="false" outlineLevel="0" collapsed="false">
      <c r="B2626" s="26" t="n">
        <v>1997</v>
      </c>
      <c r="C2626" s="26" t="n">
        <v>3</v>
      </c>
      <c r="D2626" s="26" t="n">
        <v>7</v>
      </c>
      <c r="E2626" s="26" t="n">
        <v>40</v>
      </c>
      <c r="F2626" s="26" t="n">
        <v>32</v>
      </c>
      <c r="G2626" s="26" t="n">
        <f aca="false">+(E2626+F2626)/2</f>
        <v>36</v>
      </c>
    </row>
    <row r="2627" customFormat="false" ht="12.75" hidden="false" customHeight="false" outlineLevel="0" collapsed="false">
      <c r="B2627" s="26" t="n">
        <v>1997</v>
      </c>
      <c r="C2627" s="26" t="n">
        <v>3</v>
      </c>
      <c r="D2627" s="26" t="n">
        <v>8</v>
      </c>
      <c r="E2627" s="26" t="n">
        <v>53</v>
      </c>
      <c r="F2627" s="26" t="n">
        <v>34</v>
      </c>
      <c r="G2627" s="26" t="n">
        <f aca="false">+(E2627+F2627)/2</f>
        <v>43.5</v>
      </c>
    </row>
    <row r="2628" customFormat="false" ht="12.75" hidden="false" customHeight="false" outlineLevel="0" collapsed="false">
      <c r="B2628" s="26" t="n">
        <v>1997</v>
      </c>
      <c r="C2628" s="26" t="n">
        <v>3</v>
      </c>
      <c r="D2628" s="26" t="n">
        <v>9</v>
      </c>
      <c r="E2628" s="26" t="n">
        <v>37</v>
      </c>
      <c r="F2628" s="26" t="n">
        <v>25</v>
      </c>
      <c r="G2628" s="26" t="n">
        <f aca="false">+(E2628+F2628)/2</f>
        <v>31</v>
      </c>
    </row>
    <row r="2629" customFormat="false" ht="12.75" hidden="false" customHeight="false" outlineLevel="0" collapsed="false">
      <c r="B2629" s="26" t="n">
        <v>1997</v>
      </c>
      <c r="C2629" s="26" t="n">
        <v>3</v>
      </c>
      <c r="D2629" s="26" t="n">
        <v>10</v>
      </c>
      <c r="E2629" s="26" t="n">
        <v>53</v>
      </c>
      <c r="F2629" s="26" t="n">
        <v>33</v>
      </c>
      <c r="G2629" s="26" t="n">
        <f aca="false">+(E2629+F2629)/2</f>
        <v>43</v>
      </c>
    </row>
    <row r="2630" customFormat="false" ht="12.75" hidden="false" customHeight="false" outlineLevel="0" collapsed="false">
      <c r="B2630" s="26" t="n">
        <v>1997</v>
      </c>
      <c r="C2630" s="26" t="n">
        <v>3</v>
      </c>
      <c r="D2630" s="26" t="n">
        <v>11</v>
      </c>
      <c r="E2630" s="26" t="n">
        <v>50</v>
      </c>
      <c r="F2630" s="26" t="n">
        <v>35</v>
      </c>
      <c r="G2630" s="26" t="n">
        <f aca="false">+(E2630+F2630)/2</f>
        <v>42.5</v>
      </c>
    </row>
    <row r="2631" customFormat="false" ht="12.75" hidden="false" customHeight="false" outlineLevel="0" collapsed="false">
      <c r="B2631" s="26" t="n">
        <v>1997</v>
      </c>
      <c r="C2631" s="26" t="n">
        <v>3</v>
      </c>
      <c r="D2631" s="26" t="n">
        <v>12</v>
      </c>
      <c r="E2631" s="26" t="n">
        <v>44</v>
      </c>
      <c r="F2631" s="26" t="n">
        <v>30</v>
      </c>
      <c r="G2631" s="26" t="n">
        <f aca="false">+(E2631+F2631)/2</f>
        <v>37</v>
      </c>
    </row>
    <row r="2632" customFormat="false" ht="12.75" hidden="false" customHeight="false" outlineLevel="0" collapsed="false">
      <c r="B2632" s="26" t="n">
        <v>1997</v>
      </c>
      <c r="C2632" s="26" t="n">
        <v>3</v>
      </c>
      <c r="D2632" s="26" t="n">
        <v>13</v>
      </c>
      <c r="E2632" s="26" t="n">
        <v>40</v>
      </c>
      <c r="F2632" s="26" t="n">
        <v>25</v>
      </c>
      <c r="G2632" s="26" t="n">
        <f aca="false">+(E2632+F2632)/2</f>
        <v>32.5</v>
      </c>
    </row>
    <row r="2633" customFormat="false" ht="12.75" hidden="false" customHeight="false" outlineLevel="0" collapsed="false">
      <c r="B2633" s="26" t="n">
        <v>1997</v>
      </c>
      <c r="C2633" s="26" t="n">
        <v>3</v>
      </c>
      <c r="D2633" s="26" t="n">
        <v>14</v>
      </c>
      <c r="E2633" s="26" t="n">
        <v>53</v>
      </c>
      <c r="F2633" s="26" t="n">
        <v>29</v>
      </c>
      <c r="G2633" s="26" t="n">
        <f aca="false">+(E2633+F2633)/2</f>
        <v>41</v>
      </c>
    </row>
    <row r="2634" customFormat="false" ht="12.75" hidden="false" customHeight="false" outlineLevel="0" collapsed="false">
      <c r="B2634" s="26" t="n">
        <v>1997</v>
      </c>
      <c r="C2634" s="26" t="n">
        <v>3</v>
      </c>
      <c r="D2634" s="26" t="n">
        <v>15</v>
      </c>
      <c r="E2634" s="26" t="n">
        <v>49</v>
      </c>
      <c r="F2634" s="26" t="n">
        <v>29</v>
      </c>
      <c r="G2634" s="26" t="n">
        <f aca="false">+(E2634+F2634)/2</f>
        <v>39</v>
      </c>
    </row>
    <row r="2635" customFormat="false" ht="12.75" hidden="false" customHeight="false" outlineLevel="0" collapsed="false">
      <c r="B2635" s="26" t="n">
        <v>1997</v>
      </c>
      <c r="C2635" s="26" t="n">
        <v>3</v>
      </c>
      <c r="D2635" s="26" t="n">
        <v>16</v>
      </c>
      <c r="E2635" s="26" t="n">
        <v>34</v>
      </c>
      <c r="F2635" s="26" t="n">
        <v>25</v>
      </c>
      <c r="G2635" s="26" t="n">
        <f aca="false">+(E2635+F2635)/2</f>
        <v>29.5</v>
      </c>
    </row>
    <row r="2636" customFormat="false" ht="12.75" hidden="false" customHeight="false" outlineLevel="0" collapsed="false">
      <c r="B2636" s="26" t="n">
        <v>1997</v>
      </c>
      <c r="C2636" s="26" t="n">
        <v>3</v>
      </c>
      <c r="D2636" s="26" t="n">
        <v>17</v>
      </c>
      <c r="E2636" s="26" t="n">
        <v>48</v>
      </c>
      <c r="F2636" s="26" t="n">
        <v>26</v>
      </c>
      <c r="G2636" s="26" t="n">
        <f aca="false">+(E2636+F2636)/2</f>
        <v>37</v>
      </c>
    </row>
    <row r="2637" customFormat="false" ht="12.75" hidden="false" customHeight="false" outlineLevel="0" collapsed="false">
      <c r="B2637" s="26" t="n">
        <v>1997</v>
      </c>
      <c r="C2637" s="26" t="n">
        <v>3</v>
      </c>
      <c r="D2637" s="26" t="n">
        <v>18</v>
      </c>
      <c r="E2637" s="26" t="n">
        <v>49</v>
      </c>
      <c r="F2637" s="26" t="n">
        <v>39</v>
      </c>
      <c r="G2637" s="26" t="n">
        <f aca="false">+(E2637+F2637)/2</f>
        <v>44</v>
      </c>
    </row>
    <row r="2638" customFormat="false" ht="12.75" hidden="false" customHeight="false" outlineLevel="0" collapsed="false">
      <c r="B2638" s="26" t="n">
        <v>1997</v>
      </c>
      <c r="C2638" s="26" t="n">
        <v>3</v>
      </c>
      <c r="D2638" s="26" t="n">
        <v>19</v>
      </c>
      <c r="E2638" s="26" t="n">
        <v>39</v>
      </c>
      <c r="F2638" s="26" t="n">
        <v>35</v>
      </c>
      <c r="G2638" s="26" t="n">
        <f aca="false">+(E2638+F2638)/2</f>
        <v>37</v>
      </c>
    </row>
    <row r="2639" customFormat="false" ht="12.75" hidden="false" customHeight="false" outlineLevel="0" collapsed="false">
      <c r="B2639" s="26" t="n">
        <v>1997</v>
      </c>
      <c r="C2639" s="26" t="n">
        <v>3</v>
      </c>
      <c r="D2639" s="26" t="n">
        <v>20</v>
      </c>
      <c r="E2639" s="26" t="n">
        <v>44</v>
      </c>
      <c r="F2639" s="26" t="n">
        <v>38</v>
      </c>
      <c r="G2639" s="26" t="n">
        <f aca="false">+(E2639+F2639)/2</f>
        <v>41</v>
      </c>
    </row>
    <row r="2640" customFormat="false" ht="12.75" hidden="false" customHeight="false" outlineLevel="0" collapsed="false">
      <c r="B2640" s="26" t="n">
        <v>1997</v>
      </c>
      <c r="C2640" s="26" t="n">
        <v>3</v>
      </c>
      <c r="D2640" s="26" t="n">
        <v>21</v>
      </c>
      <c r="E2640" s="26" t="n">
        <v>50</v>
      </c>
      <c r="F2640" s="26" t="n">
        <v>35</v>
      </c>
      <c r="G2640" s="26" t="n">
        <f aca="false">+(E2640+F2640)/2</f>
        <v>42.5</v>
      </c>
    </row>
    <row r="2641" customFormat="false" ht="12.75" hidden="false" customHeight="false" outlineLevel="0" collapsed="false">
      <c r="B2641" s="26" t="n">
        <v>1997</v>
      </c>
      <c r="C2641" s="26" t="n">
        <v>3</v>
      </c>
      <c r="D2641" s="26" t="n">
        <v>22</v>
      </c>
      <c r="E2641" s="26" t="n">
        <v>55</v>
      </c>
      <c r="F2641" s="26" t="n">
        <v>32</v>
      </c>
      <c r="G2641" s="26" t="n">
        <f aca="false">+(E2641+F2641)/2</f>
        <v>43.5</v>
      </c>
    </row>
    <row r="2642" customFormat="false" ht="12.75" hidden="false" customHeight="false" outlineLevel="0" collapsed="false">
      <c r="B2642" s="26" t="n">
        <v>1997</v>
      </c>
      <c r="C2642" s="26" t="n">
        <v>3</v>
      </c>
      <c r="D2642" s="26" t="n">
        <v>23</v>
      </c>
      <c r="E2642" s="26" t="n">
        <v>39</v>
      </c>
      <c r="F2642" s="26" t="n">
        <v>27</v>
      </c>
      <c r="G2642" s="26" t="n">
        <f aca="false">+(E2642+F2642)/2</f>
        <v>33</v>
      </c>
    </row>
    <row r="2643" customFormat="false" ht="12.75" hidden="false" customHeight="false" outlineLevel="0" collapsed="false">
      <c r="B2643" s="26" t="n">
        <v>1997</v>
      </c>
      <c r="C2643" s="26" t="n">
        <v>3</v>
      </c>
      <c r="D2643" s="26" t="n">
        <v>24</v>
      </c>
      <c r="E2643" s="26" t="n">
        <v>46</v>
      </c>
      <c r="F2643" s="26" t="n">
        <v>26</v>
      </c>
      <c r="G2643" s="26" t="n">
        <f aca="false">+(E2643+F2643)/2</f>
        <v>36</v>
      </c>
    </row>
    <row r="2644" customFormat="false" ht="12.75" hidden="false" customHeight="false" outlineLevel="0" collapsed="false">
      <c r="B2644" s="26" t="n">
        <v>1997</v>
      </c>
      <c r="C2644" s="26" t="n">
        <v>3</v>
      </c>
      <c r="D2644" s="26" t="n">
        <v>25</v>
      </c>
      <c r="E2644" s="26" t="n">
        <v>52</v>
      </c>
      <c r="F2644" s="26" t="n">
        <v>37</v>
      </c>
      <c r="G2644" s="26" t="n">
        <f aca="false">+(E2644+F2644)/2</f>
        <v>44.5</v>
      </c>
    </row>
    <row r="2645" customFormat="false" ht="12.75" hidden="false" customHeight="false" outlineLevel="0" collapsed="false">
      <c r="B2645" s="26" t="n">
        <v>1997</v>
      </c>
      <c r="C2645" s="26" t="n">
        <v>3</v>
      </c>
      <c r="D2645" s="26" t="n">
        <v>26</v>
      </c>
      <c r="E2645" s="26" t="n">
        <v>61</v>
      </c>
      <c r="F2645" s="26" t="n">
        <v>41</v>
      </c>
      <c r="G2645" s="26" t="n">
        <f aca="false">+(E2645+F2645)/2</f>
        <v>51</v>
      </c>
    </row>
    <row r="2646" customFormat="false" ht="12.75" hidden="false" customHeight="false" outlineLevel="0" collapsed="false">
      <c r="B2646" s="26" t="n">
        <v>1997</v>
      </c>
      <c r="C2646" s="26" t="n">
        <v>3</v>
      </c>
      <c r="D2646" s="26" t="n">
        <v>27</v>
      </c>
      <c r="E2646" s="26" t="n">
        <v>68</v>
      </c>
      <c r="F2646" s="26" t="n">
        <v>38</v>
      </c>
      <c r="G2646" s="26" t="n">
        <f aca="false">+(E2646+F2646)/2</f>
        <v>53</v>
      </c>
    </row>
    <row r="2647" customFormat="false" ht="12.75" hidden="false" customHeight="false" outlineLevel="0" collapsed="false">
      <c r="B2647" s="26" t="n">
        <v>1997</v>
      </c>
      <c r="C2647" s="26" t="n">
        <v>3</v>
      </c>
      <c r="D2647" s="26" t="n">
        <v>28</v>
      </c>
      <c r="E2647" s="26" t="n">
        <v>64</v>
      </c>
      <c r="F2647" s="26" t="n">
        <v>48</v>
      </c>
      <c r="G2647" s="26" t="n">
        <f aca="false">+(E2647+F2647)/2</f>
        <v>56</v>
      </c>
    </row>
    <row r="2648" customFormat="false" ht="12.75" hidden="false" customHeight="false" outlineLevel="0" collapsed="false">
      <c r="B2648" s="26" t="n">
        <v>1997</v>
      </c>
      <c r="C2648" s="26" t="n">
        <v>3</v>
      </c>
      <c r="D2648" s="26" t="n">
        <v>29</v>
      </c>
      <c r="E2648" s="26" t="n">
        <v>56</v>
      </c>
      <c r="F2648" s="26" t="n">
        <v>46</v>
      </c>
      <c r="G2648" s="26" t="n">
        <f aca="false">+(E2648+F2648)/2</f>
        <v>51</v>
      </c>
    </row>
    <row r="2649" customFormat="false" ht="12.75" hidden="false" customHeight="false" outlineLevel="0" collapsed="false">
      <c r="B2649" s="26" t="n">
        <v>1997</v>
      </c>
      <c r="C2649" s="26" t="n">
        <v>3</v>
      </c>
      <c r="D2649" s="26" t="n">
        <v>30</v>
      </c>
      <c r="E2649" s="26" t="n">
        <v>65</v>
      </c>
      <c r="F2649" s="26" t="n">
        <v>54</v>
      </c>
      <c r="G2649" s="26" t="n">
        <f aca="false">+(E2649+F2649)/2</f>
        <v>59.5</v>
      </c>
    </row>
    <row r="2650" customFormat="false" ht="12.75" hidden="false" customHeight="false" outlineLevel="0" collapsed="false">
      <c r="B2650" s="26" t="n">
        <v>1997</v>
      </c>
      <c r="C2650" s="26" t="n">
        <v>3</v>
      </c>
      <c r="D2650" s="26" t="n">
        <v>31</v>
      </c>
      <c r="E2650" s="26" t="n">
        <v>54</v>
      </c>
      <c r="F2650" s="26" t="n">
        <v>33</v>
      </c>
      <c r="G2650" s="26" t="n">
        <f aca="false">+(E2650+F2650)/2</f>
        <v>43.5</v>
      </c>
    </row>
    <row r="2651" customFormat="false" ht="12.75" hidden="false" customHeight="false" outlineLevel="0" collapsed="false">
      <c r="B2651" s="26" t="n">
        <v>1997</v>
      </c>
      <c r="C2651" s="26" t="n">
        <v>4</v>
      </c>
      <c r="D2651" s="26" t="n">
        <v>1</v>
      </c>
      <c r="E2651" s="26" t="n">
        <v>51</v>
      </c>
      <c r="F2651" s="26" t="n">
        <v>32</v>
      </c>
      <c r="G2651" s="26" t="n">
        <f aca="false">+(E2651+F2651)/2</f>
        <v>41.5</v>
      </c>
    </row>
    <row r="2652" customFormat="false" ht="12.75" hidden="false" customHeight="false" outlineLevel="0" collapsed="false">
      <c r="B2652" s="26" t="n">
        <v>1997</v>
      </c>
      <c r="C2652" s="26" t="n">
        <v>4</v>
      </c>
      <c r="D2652" s="26" t="n">
        <v>2</v>
      </c>
      <c r="E2652" s="26" t="n">
        <v>59</v>
      </c>
      <c r="F2652" s="26" t="n">
        <v>39</v>
      </c>
      <c r="G2652" s="26" t="n">
        <f aca="false">+(E2652+F2652)/2</f>
        <v>49</v>
      </c>
    </row>
    <row r="2653" customFormat="false" ht="12.75" hidden="false" customHeight="false" outlineLevel="0" collapsed="false">
      <c r="B2653" s="26" t="n">
        <v>1997</v>
      </c>
      <c r="C2653" s="26" t="n">
        <v>4</v>
      </c>
      <c r="D2653" s="26" t="n">
        <v>3</v>
      </c>
      <c r="E2653" s="26" t="n">
        <v>64</v>
      </c>
      <c r="F2653" s="26" t="n">
        <v>41</v>
      </c>
      <c r="G2653" s="26" t="n">
        <f aca="false">+(E2653+F2653)/2</f>
        <v>52.5</v>
      </c>
    </row>
    <row r="2654" customFormat="false" ht="12.75" hidden="false" customHeight="false" outlineLevel="0" collapsed="false">
      <c r="B2654" s="26" t="n">
        <v>1997</v>
      </c>
      <c r="C2654" s="26" t="n">
        <v>4</v>
      </c>
      <c r="D2654" s="26" t="n">
        <v>4</v>
      </c>
      <c r="E2654" s="26" t="n">
        <v>68</v>
      </c>
      <c r="F2654" s="26" t="n">
        <v>56</v>
      </c>
      <c r="G2654" s="26" t="n">
        <f aca="false">+(E2654+F2654)/2</f>
        <v>62</v>
      </c>
    </row>
    <row r="2655" customFormat="false" ht="12.75" hidden="false" customHeight="false" outlineLevel="0" collapsed="false">
      <c r="B2655" s="26" t="n">
        <v>1997</v>
      </c>
      <c r="C2655" s="26" t="n">
        <v>4</v>
      </c>
      <c r="D2655" s="26" t="n">
        <v>5</v>
      </c>
      <c r="E2655" s="26" t="n">
        <v>56</v>
      </c>
      <c r="F2655" s="26" t="n">
        <v>47</v>
      </c>
      <c r="G2655" s="26" t="n">
        <f aca="false">+(E2655+F2655)/2</f>
        <v>51.5</v>
      </c>
    </row>
    <row r="2656" customFormat="false" ht="12.75" hidden="false" customHeight="false" outlineLevel="0" collapsed="false">
      <c r="B2656" s="26" t="n">
        <v>1997</v>
      </c>
      <c r="C2656" s="26" t="n">
        <v>4</v>
      </c>
      <c r="D2656" s="26" t="n">
        <v>6</v>
      </c>
      <c r="E2656" s="26" t="n">
        <v>64</v>
      </c>
      <c r="F2656" s="26" t="n">
        <v>47</v>
      </c>
      <c r="G2656" s="26" t="n">
        <f aca="false">+(E2656+F2656)/2</f>
        <v>55.5</v>
      </c>
    </row>
    <row r="2657" customFormat="false" ht="12.75" hidden="false" customHeight="false" outlineLevel="0" collapsed="false">
      <c r="B2657" s="26" t="n">
        <v>1997</v>
      </c>
      <c r="C2657" s="26" t="n">
        <v>4</v>
      </c>
      <c r="D2657" s="26" t="n">
        <v>7</v>
      </c>
      <c r="E2657" s="26" t="n">
        <v>74</v>
      </c>
      <c r="F2657" s="26" t="n">
        <v>51</v>
      </c>
      <c r="G2657" s="26" t="n">
        <f aca="false">+(E2657+F2657)/2</f>
        <v>62.5</v>
      </c>
    </row>
    <row r="2658" customFormat="false" ht="12.75" hidden="false" customHeight="false" outlineLevel="0" collapsed="false">
      <c r="B2658" s="26" t="n">
        <v>1997</v>
      </c>
      <c r="C2658" s="26" t="n">
        <v>4</v>
      </c>
      <c r="D2658" s="26" t="n">
        <v>8</v>
      </c>
      <c r="E2658" s="26" t="n">
        <v>58</v>
      </c>
      <c r="F2658" s="26" t="n">
        <v>40</v>
      </c>
      <c r="G2658" s="26" t="n">
        <f aca="false">+(E2658+F2658)/2</f>
        <v>49</v>
      </c>
    </row>
    <row r="2659" customFormat="false" ht="12.75" hidden="false" customHeight="false" outlineLevel="0" collapsed="false">
      <c r="B2659" s="26" t="n">
        <v>1997</v>
      </c>
      <c r="C2659" s="26" t="n">
        <v>4</v>
      </c>
      <c r="D2659" s="26" t="n">
        <v>9</v>
      </c>
      <c r="E2659" s="26" t="n">
        <v>42</v>
      </c>
      <c r="F2659" s="26" t="n">
        <v>30</v>
      </c>
      <c r="G2659" s="26" t="n">
        <f aca="false">+(E2659+F2659)/2</f>
        <v>36</v>
      </c>
    </row>
    <row r="2660" customFormat="false" ht="12.75" hidden="false" customHeight="false" outlineLevel="0" collapsed="false">
      <c r="B2660" s="26" t="n">
        <v>1997</v>
      </c>
      <c r="C2660" s="26" t="n">
        <v>4</v>
      </c>
      <c r="D2660" s="26" t="n">
        <v>10</v>
      </c>
      <c r="E2660" s="26" t="n">
        <v>49</v>
      </c>
      <c r="F2660" s="26" t="n">
        <v>28</v>
      </c>
      <c r="G2660" s="26" t="n">
        <f aca="false">+(E2660+F2660)/2</f>
        <v>38.5</v>
      </c>
    </row>
    <row r="2661" customFormat="false" ht="12.75" hidden="false" customHeight="false" outlineLevel="0" collapsed="false">
      <c r="B2661" s="26" t="n">
        <v>1997</v>
      </c>
      <c r="C2661" s="26" t="n">
        <v>4</v>
      </c>
      <c r="D2661" s="26" t="n">
        <v>11</v>
      </c>
      <c r="E2661" s="26" t="n">
        <v>54</v>
      </c>
      <c r="F2661" s="26" t="n">
        <v>36</v>
      </c>
      <c r="G2661" s="26" t="n">
        <f aca="false">+(E2661+F2661)/2</f>
        <v>45</v>
      </c>
    </row>
    <row r="2662" customFormat="false" ht="12.75" hidden="false" customHeight="false" outlineLevel="0" collapsed="false">
      <c r="B2662" s="26" t="n">
        <v>1997</v>
      </c>
      <c r="C2662" s="26" t="n">
        <v>4</v>
      </c>
      <c r="D2662" s="26" t="n">
        <v>12</v>
      </c>
      <c r="E2662" s="26" t="n">
        <v>54</v>
      </c>
      <c r="F2662" s="26" t="n">
        <v>44</v>
      </c>
      <c r="G2662" s="26" t="n">
        <f aca="false">+(E2662+F2662)/2</f>
        <v>49</v>
      </c>
    </row>
    <row r="2663" customFormat="false" ht="12.75" hidden="false" customHeight="false" outlineLevel="0" collapsed="false">
      <c r="B2663" s="26" t="n">
        <v>1997</v>
      </c>
      <c r="C2663" s="26" t="n">
        <v>4</v>
      </c>
      <c r="D2663" s="26" t="n">
        <v>13</v>
      </c>
      <c r="E2663" s="26" t="n">
        <v>67</v>
      </c>
      <c r="F2663" s="26" t="n">
        <v>47</v>
      </c>
      <c r="G2663" s="26" t="n">
        <f aca="false">+(E2663+F2663)/2</f>
        <v>57</v>
      </c>
    </row>
    <row r="2664" customFormat="false" ht="12.75" hidden="false" customHeight="false" outlineLevel="0" collapsed="false">
      <c r="B2664" s="26" t="n">
        <v>1997</v>
      </c>
      <c r="C2664" s="26" t="n">
        <v>4</v>
      </c>
      <c r="D2664" s="26" t="n">
        <v>14</v>
      </c>
      <c r="E2664" s="26" t="n">
        <v>56</v>
      </c>
      <c r="F2664" s="26" t="n">
        <v>42</v>
      </c>
      <c r="G2664" s="26" t="n">
        <f aca="false">+(E2664+F2664)/2</f>
        <v>49</v>
      </c>
    </row>
    <row r="2665" customFormat="false" ht="12.75" hidden="false" customHeight="false" outlineLevel="0" collapsed="false">
      <c r="B2665" s="26" t="n">
        <v>1997</v>
      </c>
      <c r="C2665" s="26" t="n">
        <v>4</v>
      </c>
      <c r="D2665" s="26" t="n">
        <v>15</v>
      </c>
      <c r="E2665" s="26" t="n">
        <v>59</v>
      </c>
      <c r="F2665" s="26" t="n">
        <v>39</v>
      </c>
      <c r="G2665" s="26" t="n">
        <f aca="false">+(E2665+F2665)/2</f>
        <v>49</v>
      </c>
    </row>
    <row r="2666" customFormat="false" ht="12.75" hidden="false" customHeight="false" outlineLevel="0" collapsed="false">
      <c r="B2666" s="26" t="n">
        <v>1997</v>
      </c>
      <c r="C2666" s="26" t="n">
        <v>4</v>
      </c>
      <c r="D2666" s="26" t="n">
        <v>16</v>
      </c>
      <c r="E2666" s="26" t="n">
        <v>66</v>
      </c>
      <c r="F2666" s="26" t="n">
        <v>44</v>
      </c>
      <c r="G2666" s="26" t="n">
        <f aca="false">+(E2666+F2666)/2</f>
        <v>55</v>
      </c>
    </row>
    <row r="2667" customFormat="false" ht="12.75" hidden="false" customHeight="false" outlineLevel="0" collapsed="false">
      <c r="B2667" s="26" t="n">
        <v>1997</v>
      </c>
      <c r="C2667" s="26" t="n">
        <v>4</v>
      </c>
      <c r="D2667" s="26" t="n">
        <v>17</v>
      </c>
      <c r="E2667" s="26" t="n">
        <v>57</v>
      </c>
      <c r="F2667" s="26" t="n">
        <v>45</v>
      </c>
      <c r="G2667" s="26" t="n">
        <f aca="false">+(E2667+F2667)/2</f>
        <v>51</v>
      </c>
    </row>
    <row r="2668" customFormat="false" ht="12.75" hidden="false" customHeight="false" outlineLevel="0" collapsed="false">
      <c r="B2668" s="26" t="n">
        <v>1997</v>
      </c>
      <c r="C2668" s="26" t="n">
        <v>4</v>
      </c>
      <c r="D2668" s="26" t="n">
        <v>18</v>
      </c>
      <c r="E2668" s="26" t="n">
        <v>45</v>
      </c>
      <c r="F2668" s="26" t="n">
        <v>36</v>
      </c>
      <c r="G2668" s="26" t="n">
        <f aca="false">+(E2668+F2668)/2</f>
        <v>40.5</v>
      </c>
    </row>
    <row r="2669" customFormat="false" ht="12.75" hidden="false" customHeight="false" outlineLevel="0" collapsed="false">
      <c r="B2669" s="26" t="n">
        <v>1997</v>
      </c>
      <c r="C2669" s="26" t="n">
        <v>4</v>
      </c>
      <c r="D2669" s="26" t="n">
        <v>19</v>
      </c>
      <c r="E2669" s="26" t="n">
        <v>54</v>
      </c>
      <c r="F2669" s="26" t="n">
        <v>38</v>
      </c>
      <c r="G2669" s="26" t="n">
        <f aca="false">+(E2669+F2669)/2</f>
        <v>46</v>
      </c>
    </row>
    <row r="2670" customFormat="false" ht="12.75" hidden="false" customHeight="false" outlineLevel="0" collapsed="false">
      <c r="B2670" s="26" t="n">
        <v>1997</v>
      </c>
      <c r="C2670" s="26" t="n">
        <v>4</v>
      </c>
      <c r="D2670" s="26" t="n">
        <v>20</v>
      </c>
      <c r="E2670" s="26" t="n">
        <v>59</v>
      </c>
      <c r="F2670" s="26" t="n">
        <v>41</v>
      </c>
      <c r="G2670" s="26" t="n">
        <f aca="false">+(E2670+F2670)/2</f>
        <v>50</v>
      </c>
    </row>
    <row r="2671" customFormat="false" ht="12.75" hidden="false" customHeight="false" outlineLevel="0" collapsed="false">
      <c r="B2671" s="26" t="n">
        <v>1997</v>
      </c>
      <c r="C2671" s="26" t="n">
        <v>4</v>
      </c>
      <c r="D2671" s="26" t="n">
        <v>21</v>
      </c>
      <c r="E2671" s="26" t="n">
        <v>60</v>
      </c>
      <c r="F2671" s="26" t="n">
        <v>43</v>
      </c>
      <c r="G2671" s="26" t="n">
        <f aca="false">+(E2671+F2671)/2</f>
        <v>51.5</v>
      </c>
    </row>
    <row r="2672" customFormat="false" ht="12.75" hidden="false" customHeight="false" outlineLevel="0" collapsed="false">
      <c r="B2672" s="26" t="n">
        <v>1997</v>
      </c>
      <c r="C2672" s="26" t="n">
        <v>4</v>
      </c>
      <c r="D2672" s="26" t="n">
        <v>22</v>
      </c>
      <c r="E2672" s="26" t="n">
        <v>64</v>
      </c>
      <c r="F2672" s="26" t="n">
        <v>46</v>
      </c>
      <c r="G2672" s="26" t="n">
        <f aca="false">+(E2672+F2672)/2</f>
        <v>55</v>
      </c>
    </row>
    <row r="2673" customFormat="false" ht="12.75" hidden="false" customHeight="false" outlineLevel="0" collapsed="false">
      <c r="B2673" s="26" t="n">
        <v>1997</v>
      </c>
      <c r="C2673" s="26" t="n">
        <v>4</v>
      </c>
      <c r="D2673" s="26" t="n">
        <v>23</v>
      </c>
      <c r="E2673" s="26" t="n">
        <v>61</v>
      </c>
      <c r="F2673" s="26" t="n">
        <v>50</v>
      </c>
      <c r="G2673" s="26" t="n">
        <f aca="false">+(E2673+F2673)/2</f>
        <v>55.5</v>
      </c>
    </row>
    <row r="2674" customFormat="false" ht="12.75" hidden="false" customHeight="false" outlineLevel="0" collapsed="false">
      <c r="B2674" s="26" t="n">
        <v>1997</v>
      </c>
      <c r="C2674" s="26" t="n">
        <v>4</v>
      </c>
      <c r="D2674" s="26" t="n">
        <v>24</v>
      </c>
      <c r="E2674" s="26" t="n">
        <v>58</v>
      </c>
      <c r="F2674" s="26" t="n">
        <v>43</v>
      </c>
      <c r="G2674" s="26" t="n">
        <f aca="false">+(E2674+F2674)/2</f>
        <v>50.5</v>
      </c>
    </row>
    <row r="2675" customFormat="false" ht="12.75" hidden="false" customHeight="false" outlineLevel="0" collapsed="false">
      <c r="B2675" s="26" t="n">
        <v>1997</v>
      </c>
      <c r="C2675" s="26" t="n">
        <v>4</v>
      </c>
      <c r="D2675" s="26" t="n">
        <v>25</v>
      </c>
      <c r="E2675" s="26" t="n">
        <v>64</v>
      </c>
      <c r="F2675" s="26" t="n">
        <v>44</v>
      </c>
      <c r="G2675" s="26" t="n">
        <f aca="false">+(E2675+F2675)/2</f>
        <v>54</v>
      </c>
    </row>
    <row r="2676" customFormat="false" ht="12.75" hidden="false" customHeight="false" outlineLevel="0" collapsed="false">
      <c r="B2676" s="26" t="n">
        <v>1997</v>
      </c>
      <c r="C2676" s="26" t="n">
        <v>4</v>
      </c>
      <c r="D2676" s="26" t="n">
        <v>26</v>
      </c>
      <c r="E2676" s="26" t="n">
        <v>67</v>
      </c>
      <c r="F2676" s="26" t="n">
        <v>49</v>
      </c>
      <c r="G2676" s="26" t="n">
        <f aca="false">+(E2676+F2676)/2</f>
        <v>58</v>
      </c>
    </row>
    <row r="2677" customFormat="false" ht="12.75" hidden="false" customHeight="false" outlineLevel="0" collapsed="false">
      <c r="B2677" s="26" t="n">
        <v>1997</v>
      </c>
      <c r="C2677" s="26" t="n">
        <v>4</v>
      </c>
      <c r="D2677" s="26" t="n">
        <v>27</v>
      </c>
      <c r="E2677" s="26" t="n">
        <v>67</v>
      </c>
      <c r="F2677" s="26" t="n">
        <v>50</v>
      </c>
      <c r="G2677" s="26" t="n">
        <f aca="false">+(E2677+F2677)/2</f>
        <v>58.5</v>
      </c>
    </row>
    <row r="2678" customFormat="false" ht="12.75" hidden="false" customHeight="false" outlineLevel="0" collapsed="false">
      <c r="B2678" s="26" t="n">
        <v>1997</v>
      </c>
      <c r="C2678" s="26" t="n">
        <v>4</v>
      </c>
      <c r="D2678" s="26" t="n">
        <v>28</v>
      </c>
      <c r="E2678" s="26" t="n">
        <v>62</v>
      </c>
      <c r="F2678" s="26" t="n">
        <v>48</v>
      </c>
      <c r="G2678" s="26" t="n">
        <f aca="false">+(E2678+F2678)/2</f>
        <v>55</v>
      </c>
    </row>
    <row r="2679" customFormat="false" ht="12.75" hidden="false" customHeight="false" outlineLevel="0" collapsed="false">
      <c r="B2679" s="26" t="n">
        <v>1997</v>
      </c>
      <c r="C2679" s="26" t="n">
        <v>4</v>
      </c>
      <c r="D2679" s="26" t="n">
        <v>29</v>
      </c>
      <c r="E2679" s="26" t="n">
        <v>72</v>
      </c>
      <c r="F2679" s="26" t="n">
        <v>49</v>
      </c>
      <c r="G2679" s="26" t="n">
        <f aca="false">+(E2679+F2679)/2</f>
        <v>60.5</v>
      </c>
    </row>
    <row r="2680" customFormat="false" ht="12.75" hidden="false" customHeight="false" outlineLevel="0" collapsed="false">
      <c r="B2680" s="26" t="n">
        <v>1997</v>
      </c>
      <c r="C2680" s="26" t="n">
        <v>4</v>
      </c>
      <c r="D2680" s="26" t="n">
        <v>30</v>
      </c>
      <c r="E2680" s="26" t="n">
        <v>73</v>
      </c>
      <c r="F2680" s="26" t="n">
        <v>52</v>
      </c>
      <c r="G2680" s="26" t="n">
        <f aca="false">+(E2680+F2680)/2</f>
        <v>62.5</v>
      </c>
    </row>
    <row r="2681" customFormat="false" ht="12.75" hidden="false" customHeight="false" outlineLevel="0" collapsed="false">
      <c r="B2681" s="26" t="n">
        <v>1997</v>
      </c>
      <c r="C2681" s="26" t="n">
        <v>5</v>
      </c>
      <c r="D2681" s="26" t="n">
        <v>1</v>
      </c>
      <c r="E2681" s="26" t="n">
        <v>74</v>
      </c>
      <c r="F2681" s="26" t="n">
        <v>52</v>
      </c>
      <c r="G2681" s="26" t="n">
        <f aca="false">+(E2681+F2681)/2</f>
        <v>63</v>
      </c>
    </row>
    <row r="2682" customFormat="false" ht="12.75" hidden="false" customHeight="false" outlineLevel="0" collapsed="false">
      <c r="B2682" s="26" t="n">
        <v>1997</v>
      </c>
      <c r="C2682" s="26" t="n">
        <v>5</v>
      </c>
      <c r="D2682" s="26" t="n">
        <v>2</v>
      </c>
      <c r="E2682" s="26" t="n">
        <v>68</v>
      </c>
      <c r="F2682" s="26" t="n">
        <v>47</v>
      </c>
      <c r="G2682" s="26" t="n">
        <f aca="false">+(E2682+F2682)/2</f>
        <v>57.5</v>
      </c>
    </row>
    <row r="2683" customFormat="false" ht="12.75" hidden="false" customHeight="false" outlineLevel="0" collapsed="false">
      <c r="B2683" s="26" t="n">
        <v>1997</v>
      </c>
      <c r="C2683" s="26" t="n">
        <v>5</v>
      </c>
      <c r="D2683" s="26" t="n">
        <v>3</v>
      </c>
      <c r="E2683" s="26" t="n">
        <v>65</v>
      </c>
      <c r="F2683" s="26" t="n">
        <v>50</v>
      </c>
      <c r="G2683" s="26" t="n">
        <f aca="false">+(E2683+F2683)/2</f>
        <v>57.5</v>
      </c>
    </row>
    <row r="2684" customFormat="false" ht="12.75" hidden="false" customHeight="false" outlineLevel="0" collapsed="false">
      <c r="B2684" s="26" t="n">
        <v>1997</v>
      </c>
      <c r="C2684" s="26" t="n">
        <v>5</v>
      </c>
      <c r="D2684" s="26" t="n">
        <v>4</v>
      </c>
      <c r="E2684" s="26" t="n">
        <v>63</v>
      </c>
      <c r="F2684" s="26" t="n">
        <v>50</v>
      </c>
      <c r="G2684" s="26" t="n">
        <f aca="false">+(E2684+F2684)/2</f>
        <v>56.5</v>
      </c>
    </row>
    <row r="2685" customFormat="false" ht="12.75" hidden="false" customHeight="false" outlineLevel="0" collapsed="false">
      <c r="B2685" s="26" t="n">
        <v>1997</v>
      </c>
      <c r="C2685" s="26" t="n">
        <v>5</v>
      </c>
      <c r="D2685" s="26" t="n">
        <v>5</v>
      </c>
      <c r="E2685" s="26" t="n">
        <v>68</v>
      </c>
      <c r="F2685" s="26" t="n">
        <v>47</v>
      </c>
      <c r="G2685" s="26" t="n">
        <f aca="false">+(E2685+F2685)/2</f>
        <v>57.5</v>
      </c>
    </row>
    <row r="2686" customFormat="false" ht="12.75" hidden="false" customHeight="false" outlineLevel="0" collapsed="false">
      <c r="B2686" s="26" t="n">
        <v>1997</v>
      </c>
      <c r="C2686" s="26" t="n">
        <v>5</v>
      </c>
      <c r="D2686" s="26" t="n">
        <v>6</v>
      </c>
      <c r="E2686" s="26" t="n">
        <v>70</v>
      </c>
      <c r="F2686" s="26" t="n">
        <v>49</v>
      </c>
      <c r="G2686" s="26" t="n">
        <f aca="false">+(E2686+F2686)/2</f>
        <v>59.5</v>
      </c>
    </row>
    <row r="2687" customFormat="false" ht="12.75" hidden="false" customHeight="false" outlineLevel="0" collapsed="false">
      <c r="B2687" s="26" t="n">
        <v>1997</v>
      </c>
      <c r="C2687" s="26" t="n">
        <v>5</v>
      </c>
      <c r="D2687" s="26" t="n">
        <v>7</v>
      </c>
      <c r="E2687" s="26" t="n">
        <v>56</v>
      </c>
      <c r="F2687" s="26" t="n">
        <v>43</v>
      </c>
      <c r="G2687" s="26" t="n">
        <f aca="false">+(E2687+F2687)/2</f>
        <v>49.5</v>
      </c>
    </row>
    <row r="2688" customFormat="false" ht="12.75" hidden="false" customHeight="false" outlineLevel="0" collapsed="false">
      <c r="B2688" s="26" t="n">
        <v>1997</v>
      </c>
      <c r="C2688" s="26" t="n">
        <v>5</v>
      </c>
      <c r="D2688" s="26" t="n">
        <v>8</v>
      </c>
      <c r="E2688" s="26" t="n">
        <v>64</v>
      </c>
      <c r="F2688" s="26" t="n">
        <v>44</v>
      </c>
      <c r="G2688" s="26" t="n">
        <f aca="false">+(E2688+F2688)/2</f>
        <v>54</v>
      </c>
    </row>
    <row r="2689" customFormat="false" ht="12.75" hidden="false" customHeight="false" outlineLevel="0" collapsed="false">
      <c r="B2689" s="26" t="n">
        <v>1997</v>
      </c>
      <c r="C2689" s="26" t="n">
        <v>5</v>
      </c>
      <c r="D2689" s="26" t="n">
        <v>9</v>
      </c>
      <c r="E2689" s="26" t="n">
        <v>59</v>
      </c>
      <c r="F2689" s="26" t="n">
        <v>48</v>
      </c>
      <c r="G2689" s="26" t="n">
        <f aca="false">+(E2689+F2689)/2</f>
        <v>53.5</v>
      </c>
    </row>
    <row r="2690" customFormat="false" ht="12.75" hidden="false" customHeight="false" outlineLevel="0" collapsed="false">
      <c r="B2690" s="26" t="n">
        <v>1997</v>
      </c>
      <c r="C2690" s="26" t="n">
        <v>5</v>
      </c>
      <c r="D2690" s="26" t="n">
        <v>10</v>
      </c>
      <c r="E2690" s="26" t="n">
        <v>63</v>
      </c>
      <c r="F2690" s="26" t="n">
        <v>49</v>
      </c>
      <c r="G2690" s="26" t="n">
        <f aca="false">+(E2690+F2690)/2</f>
        <v>56</v>
      </c>
    </row>
    <row r="2691" customFormat="false" ht="12.75" hidden="false" customHeight="false" outlineLevel="0" collapsed="false">
      <c r="B2691" s="26" t="n">
        <v>1997</v>
      </c>
      <c r="C2691" s="26" t="n">
        <v>5</v>
      </c>
      <c r="D2691" s="26" t="n">
        <v>11</v>
      </c>
      <c r="E2691" s="26" t="n">
        <v>69</v>
      </c>
      <c r="F2691" s="26" t="n">
        <v>47</v>
      </c>
      <c r="G2691" s="26" t="n">
        <f aca="false">+(E2691+F2691)/2</f>
        <v>58</v>
      </c>
    </row>
    <row r="2692" customFormat="false" ht="12.75" hidden="false" customHeight="false" outlineLevel="0" collapsed="false">
      <c r="B2692" s="26" t="n">
        <v>1997</v>
      </c>
      <c r="C2692" s="26" t="n">
        <v>5</v>
      </c>
      <c r="D2692" s="26" t="n">
        <v>12</v>
      </c>
      <c r="E2692" s="26" t="n">
        <v>77</v>
      </c>
      <c r="F2692" s="26" t="n">
        <v>57</v>
      </c>
      <c r="G2692" s="26" t="n">
        <f aca="false">+(E2692+F2692)/2</f>
        <v>67</v>
      </c>
    </row>
    <row r="2693" customFormat="false" ht="12.75" hidden="false" customHeight="false" outlineLevel="0" collapsed="false">
      <c r="B2693" s="26" t="n">
        <v>1997</v>
      </c>
      <c r="C2693" s="26" t="n">
        <v>5</v>
      </c>
      <c r="D2693" s="26" t="n">
        <v>13</v>
      </c>
      <c r="E2693" s="26" t="n">
        <v>64</v>
      </c>
      <c r="F2693" s="26" t="n">
        <v>51</v>
      </c>
      <c r="G2693" s="26" t="n">
        <f aca="false">+(E2693+F2693)/2</f>
        <v>57.5</v>
      </c>
    </row>
    <row r="2694" customFormat="false" ht="12.75" hidden="false" customHeight="false" outlineLevel="0" collapsed="false">
      <c r="B2694" s="26" t="n">
        <v>1997</v>
      </c>
      <c r="C2694" s="26" t="n">
        <v>5</v>
      </c>
      <c r="D2694" s="26" t="n">
        <v>14</v>
      </c>
      <c r="E2694" s="26" t="n">
        <v>70</v>
      </c>
      <c r="F2694" s="26" t="n">
        <v>49</v>
      </c>
      <c r="G2694" s="26" t="n">
        <f aca="false">+(E2694+F2694)/2</f>
        <v>59.5</v>
      </c>
    </row>
    <row r="2695" customFormat="false" ht="12.75" hidden="false" customHeight="false" outlineLevel="0" collapsed="false">
      <c r="B2695" s="26" t="n">
        <v>1997</v>
      </c>
      <c r="C2695" s="26" t="n">
        <v>5</v>
      </c>
      <c r="D2695" s="26" t="n">
        <v>15</v>
      </c>
      <c r="E2695" s="26" t="n">
        <v>74</v>
      </c>
      <c r="F2695" s="26" t="n">
        <v>53</v>
      </c>
      <c r="G2695" s="26" t="n">
        <f aca="false">+(E2695+F2695)/2</f>
        <v>63.5</v>
      </c>
    </row>
    <row r="2696" customFormat="false" ht="12.75" hidden="false" customHeight="false" outlineLevel="0" collapsed="false">
      <c r="B2696" s="26" t="n">
        <v>1997</v>
      </c>
      <c r="C2696" s="26" t="n">
        <v>5</v>
      </c>
      <c r="D2696" s="26" t="n">
        <v>16</v>
      </c>
      <c r="E2696" s="26" t="n">
        <v>61</v>
      </c>
      <c r="F2696" s="26" t="n">
        <v>50</v>
      </c>
      <c r="G2696" s="26" t="n">
        <f aca="false">+(E2696+F2696)/2</f>
        <v>55.5</v>
      </c>
    </row>
    <row r="2697" customFormat="false" ht="12.75" hidden="false" customHeight="false" outlineLevel="0" collapsed="false">
      <c r="B2697" s="26" t="n">
        <v>1997</v>
      </c>
      <c r="C2697" s="26" t="n">
        <v>5</v>
      </c>
      <c r="D2697" s="26" t="n">
        <v>17</v>
      </c>
      <c r="E2697" s="26" t="n">
        <v>66</v>
      </c>
      <c r="F2697" s="26" t="n">
        <v>49</v>
      </c>
      <c r="G2697" s="26" t="n">
        <f aca="false">+(E2697+F2697)/2</f>
        <v>57.5</v>
      </c>
    </row>
    <row r="2698" customFormat="false" ht="12.75" hidden="false" customHeight="false" outlineLevel="0" collapsed="false">
      <c r="B2698" s="26" t="n">
        <v>1997</v>
      </c>
      <c r="C2698" s="26" t="n">
        <v>5</v>
      </c>
      <c r="D2698" s="26" t="n">
        <v>18</v>
      </c>
      <c r="E2698" s="26" t="n">
        <v>66</v>
      </c>
      <c r="F2698" s="26" t="n">
        <v>48</v>
      </c>
      <c r="G2698" s="26" t="n">
        <f aca="false">+(E2698+F2698)/2</f>
        <v>57</v>
      </c>
    </row>
    <row r="2699" customFormat="false" ht="12.75" hidden="false" customHeight="false" outlineLevel="0" collapsed="false">
      <c r="B2699" s="26" t="n">
        <v>1997</v>
      </c>
      <c r="C2699" s="26" t="n">
        <v>5</v>
      </c>
      <c r="D2699" s="26" t="n">
        <v>19</v>
      </c>
      <c r="E2699" s="26" t="n">
        <v>83</v>
      </c>
      <c r="F2699" s="26" t="n">
        <v>52</v>
      </c>
      <c r="G2699" s="26" t="n">
        <f aca="false">+(E2699+F2699)/2</f>
        <v>67.5</v>
      </c>
    </row>
    <row r="2700" customFormat="false" ht="12.75" hidden="false" customHeight="false" outlineLevel="0" collapsed="false">
      <c r="B2700" s="26" t="n">
        <v>1997</v>
      </c>
      <c r="C2700" s="26" t="n">
        <v>5</v>
      </c>
      <c r="D2700" s="26" t="n">
        <v>20</v>
      </c>
      <c r="E2700" s="26" t="n">
        <v>70</v>
      </c>
      <c r="F2700" s="26" t="n">
        <v>54</v>
      </c>
      <c r="G2700" s="26" t="n">
        <f aca="false">+(E2700+F2700)/2</f>
        <v>62</v>
      </c>
    </row>
    <row r="2701" customFormat="false" ht="12.75" hidden="false" customHeight="false" outlineLevel="0" collapsed="false">
      <c r="B2701" s="26" t="n">
        <v>1997</v>
      </c>
      <c r="C2701" s="26" t="n">
        <v>5</v>
      </c>
      <c r="D2701" s="26" t="n">
        <v>21</v>
      </c>
      <c r="E2701" s="26" t="n">
        <v>62</v>
      </c>
      <c r="F2701" s="26" t="n">
        <v>50</v>
      </c>
      <c r="G2701" s="26" t="n">
        <f aca="false">+(E2701+F2701)/2</f>
        <v>56</v>
      </c>
    </row>
    <row r="2702" customFormat="false" ht="12.75" hidden="false" customHeight="false" outlineLevel="0" collapsed="false">
      <c r="B2702" s="26" t="n">
        <v>1997</v>
      </c>
      <c r="C2702" s="26" t="n">
        <v>5</v>
      </c>
      <c r="D2702" s="26" t="n">
        <v>22</v>
      </c>
      <c r="E2702" s="26" t="n">
        <v>63</v>
      </c>
      <c r="F2702" s="26" t="n">
        <v>48</v>
      </c>
      <c r="G2702" s="26" t="n">
        <f aca="false">+(E2702+F2702)/2</f>
        <v>55.5</v>
      </c>
    </row>
    <row r="2703" customFormat="false" ht="12.75" hidden="false" customHeight="false" outlineLevel="0" collapsed="false">
      <c r="B2703" s="26" t="n">
        <v>1997</v>
      </c>
      <c r="C2703" s="26" t="n">
        <v>5</v>
      </c>
      <c r="D2703" s="26" t="n">
        <v>23</v>
      </c>
      <c r="E2703" s="26" t="n">
        <v>71</v>
      </c>
      <c r="F2703" s="26" t="n">
        <v>50</v>
      </c>
      <c r="G2703" s="26" t="n">
        <f aca="false">+(E2703+F2703)/2</f>
        <v>60.5</v>
      </c>
    </row>
    <row r="2704" customFormat="false" ht="12.75" hidden="false" customHeight="false" outlineLevel="0" collapsed="false">
      <c r="B2704" s="26" t="n">
        <v>1997</v>
      </c>
      <c r="C2704" s="26" t="n">
        <v>5</v>
      </c>
      <c r="D2704" s="26" t="n">
        <v>24</v>
      </c>
      <c r="E2704" s="26" t="n">
        <v>74</v>
      </c>
      <c r="F2704" s="26" t="n">
        <v>54</v>
      </c>
      <c r="G2704" s="26" t="n">
        <f aca="false">+(E2704+F2704)/2</f>
        <v>64</v>
      </c>
    </row>
    <row r="2705" customFormat="false" ht="12.75" hidden="false" customHeight="false" outlineLevel="0" collapsed="false">
      <c r="B2705" s="26" t="n">
        <v>1997</v>
      </c>
      <c r="C2705" s="26" t="n">
        <v>5</v>
      </c>
      <c r="D2705" s="26" t="n">
        <v>25</v>
      </c>
      <c r="E2705" s="26" t="n">
        <v>65</v>
      </c>
      <c r="F2705" s="26" t="n">
        <v>59</v>
      </c>
      <c r="G2705" s="26" t="n">
        <f aca="false">+(E2705+F2705)/2</f>
        <v>62</v>
      </c>
    </row>
    <row r="2706" customFormat="false" ht="12.75" hidden="false" customHeight="false" outlineLevel="0" collapsed="false">
      <c r="B2706" s="26" t="n">
        <v>1997</v>
      </c>
      <c r="C2706" s="26" t="n">
        <v>5</v>
      </c>
      <c r="D2706" s="26" t="n">
        <v>26</v>
      </c>
      <c r="E2706" s="26" t="n">
        <v>70</v>
      </c>
      <c r="F2706" s="26" t="n">
        <v>56</v>
      </c>
      <c r="G2706" s="26" t="n">
        <f aca="false">+(E2706+F2706)/2</f>
        <v>63</v>
      </c>
    </row>
    <row r="2707" customFormat="false" ht="12.75" hidden="false" customHeight="false" outlineLevel="0" collapsed="false">
      <c r="B2707" s="26" t="n">
        <v>1997</v>
      </c>
      <c r="C2707" s="26" t="n">
        <v>5</v>
      </c>
      <c r="D2707" s="26" t="n">
        <v>27</v>
      </c>
      <c r="E2707" s="26" t="n">
        <v>64</v>
      </c>
      <c r="F2707" s="26" t="n">
        <v>50</v>
      </c>
      <c r="G2707" s="26" t="n">
        <f aca="false">+(E2707+F2707)/2</f>
        <v>57</v>
      </c>
    </row>
    <row r="2708" customFormat="false" ht="12.75" hidden="false" customHeight="false" outlineLevel="0" collapsed="false">
      <c r="B2708" s="26" t="n">
        <v>1997</v>
      </c>
      <c r="C2708" s="26" t="n">
        <v>5</v>
      </c>
      <c r="D2708" s="26" t="n">
        <v>28</v>
      </c>
      <c r="E2708" s="26" t="n">
        <v>74</v>
      </c>
      <c r="F2708" s="26" t="n">
        <v>50</v>
      </c>
      <c r="G2708" s="26" t="n">
        <f aca="false">+(E2708+F2708)/2</f>
        <v>62</v>
      </c>
    </row>
    <row r="2709" customFormat="false" ht="12.75" hidden="false" customHeight="false" outlineLevel="0" collapsed="false">
      <c r="B2709" s="26" t="n">
        <v>1997</v>
      </c>
      <c r="C2709" s="26" t="n">
        <v>5</v>
      </c>
      <c r="D2709" s="26" t="n">
        <v>29</v>
      </c>
      <c r="E2709" s="26" t="n">
        <v>69</v>
      </c>
      <c r="F2709" s="26" t="n">
        <v>54</v>
      </c>
      <c r="G2709" s="26" t="n">
        <f aca="false">+(E2709+F2709)/2</f>
        <v>61.5</v>
      </c>
    </row>
    <row r="2710" customFormat="false" ht="12.75" hidden="false" customHeight="false" outlineLevel="0" collapsed="false">
      <c r="B2710" s="26" t="n">
        <v>1997</v>
      </c>
      <c r="C2710" s="26" t="n">
        <v>5</v>
      </c>
      <c r="D2710" s="26" t="n">
        <v>30</v>
      </c>
      <c r="E2710" s="26" t="n">
        <v>69</v>
      </c>
      <c r="F2710" s="26" t="n">
        <v>55</v>
      </c>
      <c r="G2710" s="26" t="n">
        <f aca="false">+(E2710+F2710)/2</f>
        <v>62</v>
      </c>
    </row>
    <row r="2711" customFormat="false" ht="12.75" hidden="false" customHeight="false" outlineLevel="0" collapsed="false">
      <c r="B2711" s="26" t="n">
        <v>1997</v>
      </c>
      <c r="C2711" s="26" t="n">
        <v>5</v>
      </c>
      <c r="D2711" s="26" t="n">
        <v>31</v>
      </c>
      <c r="E2711" s="26" t="n">
        <v>75</v>
      </c>
      <c r="F2711" s="26" t="n">
        <v>59</v>
      </c>
      <c r="G2711" s="26" t="n">
        <f aca="false">+(E2711+F2711)/2</f>
        <v>67</v>
      </c>
    </row>
    <row r="2712" customFormat="false" ht="12.75" hidden="false" customHeight="false" outlineLevel="0" collapsed="false">
      <c r="B2712" s="26" t="n">
        <v>1997</v>
      </c>
      <c r="C2712" s="26" t="n">
        <v>6</v>
      </c>
      <c r="D2712" s="26" t="n">
        <v>1</v>
      </c>
      <c r="E2712" s="26" t="n">
        <v>76</v>
      </c>
      <c r="F2712" s="26" t="n">
        <v>62</v>
      </c>
      <c r="G2712" s="26" t="n">
        <f aca="false">+(E2712+F2712)/2</f>
        <v>69</v>
      </c>
    </row>
    <row r="2713" customFormat="false" ht="12.75" hidden="false" customHeight="false" outlineLevel="0" collapsed="false">
      <c r="B2713" s="26" t="n">
        <v>1997</v>
      </c>
      <c r="C2713" s="26" t="n">
        <v>6</v>
      </c>
      <c r="D2713" s="26" t="n">
        <v>2</v>
      </c>
      <c r="E2713" s="26" t="n">
        <v>62</v>
      </c>
      <c r="F2713" s="26" t="n">
        <v>52</v>
      </c>
      <c r="G2713" s="26" t="n">
        <f aca="false">+(E2713+F2713)/2</f>
        <v>57</v>
      </c>
    </row>
    <row r="2714" customFormat="false" ht="12.75" hidden="false" customHeight="false" outlineLevel="0" collapsed="false">
      <c r="B2714" s="26" t="n">
        <v>1997</v>
      </c>
      <c r="C2714" s="26" t="n">
        <v>6</v>
      </c>
      <c r="D2714" s="26" t="n">
        <v>3</v>
      </c>
      <c r="E2714" s="26" t="n">
        <v>61</v>
      </c>
      <c r="F2714" s="26" t="n">
        <v>49</v>
      </c>
      <c r="G2714" s="26" t="n">
        <f aca="false">+(E2714+F2714)/2</f>
        <v>55</v>
      </c>
    </row>
    <row r="2715" customFormat="false" ht="12.75" hidden="false" customHeight="false" outlineLevel="0" collapsed="false">
      <c r="B2715" s="26" t="n">
        <v>1997</v>
      </c>
      <c r="C2715" s="26" t="n">
        <v>6</v>
      </c>
      <c r="D2715" s="26" t="n">
        <v>4</v>
      </c>
      <c r="E2715" s="26" t="n">
        <v>67</v>
      </c>
      <c r="F2715" s="26" t="n">
        <v>53</v>
      </c>
      <c r="G2715" s="26" t="n">
        <f aca="false">+(E2715+F2715)/2</f>
        <v>60</v>
      </c>
    </row>
    <row r="2716" customFormat="false" ht="12.75" hidden="false" customHeight="false" outlineLevel="0" collapsed="false">
      <c r="B2716" s="26" t="n">
        <v>1997</v>
      </c>
      <c r="C2716" s="26" t="n">
        <v>6</v>
      </c>
      <c r="D2716" s="26" t="n">
        <v>5</v>
      </c>
      <c r="E2716" s="26" t="n">
        <v>73</v>
      </c>
      <c r="F2716" s="26" t="n">
        <v>51</v>
      </c>
      <c r="G2716" s="26" t="n">
        <f aca="false">+(E2716+F2716)/2</f>
        <v>62</v>
      </c>
    </row>
    <row r="2717" customFormat="false" ht="12.75" hidden="false" customHeight="false" outlineLevel="0" collapsed="false">
      <c r="B2717" s="26" t="n">
        <v>1997</v>
      </c>
      <c r="C2717" s="26" t="n">
        <v>6</v>
      </c>
      <c r="D2717" s="26" t="n">
        <v>6</v>
      </c>
      <c r="E2717" s="26" t="n">
        <v>66</v>
      </c>
      <c r="F2717" s="26" t="n">
        <v>53</v>
      </c>
      <c r="G2717" s="26" t="n">
        <f aca="false">+(E2717+F2717)/2</f>
        <v>59.5</v>
      </c>
    </row>
    <row r="2718" customFormat="false" ht="12.75" hidden="false" customHeight="false" outlineLevel="0" collapsed="false">
      <c r="B2718" s="26" t="n">
        <v>1997</v>
      </c>
      <c r="C2718" s="26" t="n">
        <v>6</v>
      </c>
      <c r="D2718" s="26" t="n">
        <v>7</v>
      </c>
      <c r="E2718" s="26" t="n">
        <v>64</v>
      </c>
      <c r="F2718" s="26" t="n">
        <v>54</v>
      </c>
      <c r="G2718" s="26" t="n">
        <f aca="false">+(E2718+F2718)/2</f>
        <v>59</v>
      </c>
    </row>
    <row r="2719" customFormat="false" ht="12.75" hidden="false" customHeight="false" outlineLevel="0" collapsed="false">
      <c r="B2719" s="26" t="n">
        <v>1997</v>
      </c>
      <c r="C2719" s="26" t="n">
        <v>6</v>
      </c>
      <c r="D2719" s="26" t="n">
        <v>8</v>
      </c>
      <c r="E2719" s="26" t="n">
        <v>70</v>
      </c>
      <c r="F2719" s="26" t="n">
        <v>54</v>
      </c>
      <c r="G2719" s="26" t="n">
        <f aca="false">+(E2719+F2719)/2</f>
        <v>62</v>
      </c>
    </row>
    <row r="2720" customFormat="false" ht="12.75" hidden="false" customHeight="false" outlineLevel="0" collapsed="false">
      <c r="B2720" s="26" t="n">
        <v>1997</v>
      </c>
      <c r="C2720" s="26" t="n">
        <v>6</v>
      </c>
      <c r="D2720" s="26" t="n">
        <v>9</v>
      </c>
      <c r="E2720" s="26" t="n">
        <v>77</v>
      </c>
      <c r="F2720" s="26" t="n">
        <v>55</v>
      </c>
      <c r="G2720" s="26" t="n">
        <f aca="false">+(E2720+F2720)/2</f>
        <v>66</v>
      </c>
    </row>
    <row r="2721" customFormat="false" ht="12.75" hidden="false" customHeight="false" outlineLevel="0" collapsed="false">
      <c r="B2721" s="26" t="n">
        <v>1997</v>
      </c>
      <c r="C2721" s="26" t="n">
        <v>6</v>
      </c>
      <c r="D2721" s="26" t="n">
        <v>10</v>
      </c>
      <c r="E2721" s="26" t="n">
        <v>89</v>
      </c>
      <c r="F2721" s="26" t="n">
        <v>61</v>
      </c>
      <c r="G2721" s="26" t="n">
        <f aca="false">+(E2721+F2721)/2</f>
        <v>75</v>
      </c>
    </row>
    <row r="2722" customFormat="false" ht="12.75" hidden="false" customHeight="false" outlineLevel="0" collapsed="false">
      <c r="B2722" s="26" t="n">
        <v>1997</v>
      </c>
      <c r="C2722" s="26" t="n">
        <v>6</v>
      </c>
      <c r="D2722" s="26" t="n">
        <v>11</v>
      </c>
      <c r="E2722" s="26" t="n">
        <v>89</v>
      </c>
      <c r="F2722" s="26" t="n">
        <v>69</v>
      </c>
      <c r="G2722" s="26" t="n">
        <f aca="false">+(E2722+F2722)/2</f>
        <v>79</v>
      </c>
    </row>
    <row r="2723" customFormat="false" ht="12.75" hidden="false" customHeight="false" outlineLevel="0" collapsed="false">
      <c r="B2723" s="26" t="n">
        <v>1997</v>
      </c>
      <c r="C2723" s="26" t="n">
        <v>6</v>
      </c>
      <c r="D2723" s="26" t="n">
        <v>12</v>
      </c>
      <c r="E2723" s="26" t="n">
        <v>85</v>
      </c>
      <c r="F2723" s="26" t="n">
        <v>72</v>
      </c>
      <c r="G2723" s="26" t="n">
        <f aca="false">+(E2723+F2723)/2</f>
        <v>78.5</v>
      </c>
    </row>
    <row r="2724" customFormat="false" ht="12.75" hidden="false" customHeight="false" outlineLevel="0" collapsed="false">
      <c r="B2724" s="26" t="n">
        <v>1997</v>
      </c>
      <c r="C2724" s="26" t="n">
        <v>6</v>
      </c>
      <c r="D2724" s="26" t="n">
        <v>13</v>
      </c>
      <c r="E2724" s="26" t="n">
        <v>78</v>
      </c>
      <c r="F2724" s="26" t="n">
        <v>68</v>
      </c>
      <c r="G2724" s="26" t="n">
        <f aca="false">+(E2724+F2724)/2</f>
        <v>73</v>
      </c>
    </row>
    <row r="2725" customFormat="false" ht="12.75" hidden="false" customHeight="false" outlineLevel="0" collapsed="false">
      <c r="B2725" s="26" t="n">
        <v>1997</v>
      </c>
      <c r="C2725" s="26" t="n">
        <v>6</v>
      </c>
      <c r="D2725" s="26" t="n">
        <v>14</v>
      </c>
      <c r="E2725" s="26" t="n">
        <v>79</v>
      </c>
      <c r="F2725" s="26" t="n">
        <v>64</v>
      </c>
      <c r="G2725" s="26" t="n">
        <f aca="false">+(E2725+F2725)/2</f>
        <v>71.5</v>
      </c>
    </row>
    <row r="2726" customFormat="false" ht="12.75" hidden="false" customHeight="false" outlineLevel="0" collapsed="false">
      <c r="B2726" s="26" t="n">
        <v>1997</v>
      </c>
      <c r="C2726" s="26" t="n">
        <v>6</v>
      </c>
      <c r="D2726" s="26" t="n">
        <v>15</v>
      </c>
      <c r="E2726" s="26" t="n">
        <v>76</v>
      </c>
      <c r="F2726" s="26" t="n">
        <v>57</v>
      </c>
      <c r="G2726" s="26" t="n">
        <f aca="false">+(E2726+F2726)/2</f>
        <v>66.5</v>
      </c>
    </row>
    <row r="2727" customFormat="false" ht="12.75" hidden="false" customHeight="false" outlineLevel="0" collapsed="false">
      <c r="B2727" s="26" t="n">
        <v>1997</v>
      </c>
      <c r="C2727" s="26" t="n">
        <v>6</v>
      </c>
      <c r="D2727" s="26" t="n">
        <v>16</v>
      </c>
      <c r="E2727" s="26" t="n">
        <v>73</v>
      </c>
      <c r="F2727" s="26" t="n">
        <v>57</v>
      </c>
      <c r="G2727" s="26" t="n">
        <f aca="false">+(E2727+F2727)/2</f>
        <v>65</v>
      </c>
    </row>
    <row r="2728" customFormat="false" ht="12.75" hidden="false" customHeight="false" outlineLevel="0" collapsed="false">
      <c r="B2728" s="26" t="n">
        <v>1997</v>
      </c>
      <c r="C2728" s="26" t="n">
        <v>6</v>
      </c>
      <c r="D2728" s="26" t="n">
        <v>17</v>
      </c>
      <c r="E2728" s="26" t="n">
        <v>71</v>
      </c>
      <c r="F2728" s="26" t="n">
        <v>58</v>
      </c>
      <c r="G2728" s="26" t="n">
        <f aca="false">+(E2728+F2728)/2</f>
        <v>64.5</v>
      </c>
    </row>
    <row r="2729" customFormat="false" ht="12.75" hidden="false" customHeight="false" outlineLevel="0" collapsed="false">
      <c r="B2729" s="26" t="n">
        <v>1997</v>
      </c>
      <c r="C2729" s="26" t="n">
        <v>6</v>
      </c>
      <c r="D2729" s="26" t="n">
        <v>18</v>
      </c>
      <c r="E2729" s="26" t="n">
        <v>69</v>
      </c>
      <c r="F2729" s="26" t="n">
        <v>63</v>
      </c>
      <c r="G2729" s="26" t="n">
        <f aca="false">+(E2729+F2729)/2</f>
        <v>66</v>
      </c>
    </row>
    <row r="2730" customFormat="false" ht="12.75" hidden="false" customHeight="false" outlineLevel="0" collapsed="false">
      <c r="B2730" s="26" t="n">
        <v>1997</v>
      </c>
      <c r="C2730" s="26" t="n">
        <v>6</v>
      </c>
      <c r="D2730" s="26" t="n">
        <v>19</v>
      </c>
      <c r="E2730" s="26" t="n">
        <v>83</v>
      </c>
      <c r="F2730" s="26" t="n">
        <v>64</v>
      </c>
      <c r="G2730" s="26" t="n">
        <f aca="false">+(E2730+F2730)/2</f>
        <v>73.5</v>
      </c>
    </row>
    <row r="2731" customFormat="false" ht="12.75" hidden="false" customHeight="false" outlineLevel="0" collapsed="false">
      <c r="B2731" s="26" t="n">
        <v>1997</v>
      </c>
      <c r="C2731" s="26" t="n">
        <v>6</v>
      </c>
      <c r="D2731" s="26" t="n">
        <v>20</v>
      </c>
      <c r="E2731" s="26" t="n">
        <v>85</v>
      </c>
      <c r="F2731" s="26" t="n">
        <v>65</v>
      </c>
      <c r="G2731" s="26" t="n">
        <f aca="false">+(E2731+F2731)/2</f>
        <v>75</v>
      </c>
    </row>
    <row r="2732" customFormat="false" ht="12.75" hidden="false" customHeight="false" outlineLevel="0" collapsed="false">
      <c r="B2732" s="26" t="n">
        <v>1997</v>
      </c>
      <c r="C2732" s="26" t="n">
        <v>6</v>
      </c>
      <c r="D2732" s="26" t="n">
        <v>21</v>
      </c>
      <c r="E2732" s="26" t="n">
        <v>90</v>
      </c>
      <c r="F2732" s="26" t="n">
        <v>73</v>
      </c>
      <c r="G2732" s="26" t="n">
        <f aca="false">+(E2732+F2732)/2</f>
        <v>81.5</v>
      </c>
    </row>
    <row r="2733" customFormat="false" ht="12.75" hidden="false" customHeight="false" outlineLevel="0" collapsed="false">
      <c r="B2733" s="26" t="n">
        <v>1997</v>
      </c>
      <c r="C2733" s="26" t="n">
        <v>6</v>
      </c>
      <c r="D2733" s="26" t="n">
        <v>22</v>
      </c>
      <c r="E2733" s="26" t="n">
        <v>91</v>
      </c>
      <c r="F2733" s="26" t="n">
        <v>74</v>
      </c>
      <c r="G2733" s="26" t="n">
        <f aca="false">+(E2733+F2733)/2</f>
        <v>82.5</v>
      </c>
    </row>
    <row r="2734" customFormat="false" ht="12.75" hidden="false" customHeight="false" outlineLevel="0" collapsed="false">
      <c r="B2734" s="26" t="n">
        <v>1997</v>
      </c>
      <c r="C2734" s="26" t="n">
        <v>6</v>
      </c>
      <c r="D2734" s="26" t="n">
        <v>23</v>
      </c>
      <c r="E2734" s="26" t="n">
        <v>86</v>
      </c>
      <c r="F2734" s="26" t="n">
        <v>69</v>
      </c>
      <c r="G2734" s="26" t="n">
        <f aca="false">+(E2734+F2734)/2</f>
        <v>77.5</v>
      </c>
    </row>
    <row r="2735" customFormat="false" ht="12.75" hidden="false" customHeight="false" outlineLevel="0" collapsed="false">
      <c r="B2735" s="26" t="n">
        <v>1997</v>
      </c>
      <c r="C2735" s="26" t="n">
        <v>6</v>
      </c>
      <c r="D2735" s="26" t="n">
        <v>24</v>
      </c>
      <c r="E2735" s="26" t="n">
        <v>81</v>
      </c>
      <c r="F2735" s="26" t="n">
        <v>67</v>
      </c>
      <c r="G2735" s="26" t="n">
        <f aca="false">+(E2735+F2735)/2</f>
        <v>74</v>
      </c>
    </row>
    <row r="2736" customFormat="false" ht="12.75" hidden="false" customHeight="false" outlineLevel="0" collapsed="false">
      <c r="B2736" s="26" t="n">
        <v>1997</v>
      </c>
      <c r="C2736" s="26" t="n">
        <v>6</v>
      </c>
      <c r="D2736" s="26" t="n">
        <v>25</v>
      </c>
      <c r="E2736" s="26" t="n">
        <v>93</v>
      </c>
      <c r="F2736" s="26" t="n">
        <v>72</v>
      </c>
      <c r="G2736" s="26" t="n">
        <f aca="false">+(E2736+F2736)/2</f>
        <v>82.5</v>
      </c>
    </row>
    <row r="2737" customFormat="false" ht="12.75" hidden="false" customHeight="false" outlineLevel="0" collapsed="false">
      <c r="B2737" s="26" t="n">
        <v>1997</v>
      </c>
      <c r="C2737" s="26" t="n">
        <v>6</v>
      </c>
      <c r="D2737" s="26" t="n">
        <v>26</v>
      </c>
      <c r="E2737" s="26" t="n">
        <v>91</v>
      </c>
      <c r="F2737" s="26" t="n">
        <v>69</v>
      </c>
      <c r="G2737" s="26" t="n">
        <f aca="false">+(E2737+F2737)/2</f>
        <v>80</v>
      </c>
    </row>
    <row r="2738" customFormat="false" ht="12.75" hidden="false" customHeight="false" outlineLevel="0" collapsed="false">
      <c r="B2738" s="26" t="n">
        <v>1997</v>
      </c>
      <c r="C2738" s="26" t="n">
        <v>6</v>
      </c>
      <c r="D2738" s="26" t="n">
        <v>27</v>
      </c>
      <c r="E2738" s="26" t="n">
        <v>84</v>
      </c>
      <c r="F2738" s="26" t="n">
        <v>68</v>
      </c>
      <c r="G2738" s="26" t="n">
        <f aca="false">+(E2738+F2738)/2</f>
        <v>76</v>
      </c>
    </row>
    <row r="2739" customFormat="false" ht="12.75" hidden="false" customHeight="false" outlineLevel="0" collapsed="false">
      <c r="B2739" s="26" t="n">
        <v>1997</v>
      </c>
      <c r="C2739" s="26" t="n">
        <v>6</v>
      </c>
      <c r="D2739" s="26" t="n">
        <v>28</v>
      </c>
      <c r="E2739" s="26" t="n">
        <v>86</v>
      </c>
      <c r="F2739" s="26" t="n">
        <v>66</v>
      </c>
      <c r="G2739" s="26" t="n">
        <f aca="false">+(E2739+F2739)/2</f>
        <v>76</v>
      </c>
    </row>
    <row r="2740" customFormat="false" ht="12.75" hidden="false" customHeight="false" outlineLevel="0" collapsed="false">
      <c r="B2740" s="26" t="n">
        <v>1997</v>
      </c>
      <c r="C2740" s="26" t="n">
        <v>6</v>
      </c>
      <c r="D2740" s="26" t="n">
        <v>29</v>
      </c>
      <c r="E2740" s="26" t="n">
        <v>90</v>
      </c>
      <c r="F2740" s="26" t="n">
        <v>70</v>
      </c>
      <c r="G2740" s="26" t="n">
        <f aca="false">+(E2740+F2740)/2</f>
        <v>80</v>
      </c>
    </row>
    <row r="2741" customFormat="false" ht="12.75" hidden="false" customHeight="false" outlineLevel="0" collapsed="false">
      <c r="B2741" s="26" t="n">
        <v>1997</v>
      </c>
      <c r="C2741" s="26" t="n">
        <v>6</v>
      </c>
      <c r="D2741" s="26" t="n">
        <v>30</v>
      </c>
      <c r="E2741" s="26" t="n">
        <v>88</v>
      </c>
      <c r="F2741" s="26" t="n">
        <v>71</v>
      </c>
      <c r="G2741" s="26" t="n">
        <f aca="false">+(E2741+F2741)/2</f>
        <v>79.5</v>
      </c>
    </row>
    <row r="2742" customFormat="false" ht="12.75" hidden="false" customHeight="false" outlineLevel="0" collapsed="false">
      <c r="B2742" s="26" t="n">
        <v>1997</v>
      </c>
      <c r="C2742" s="26" t="n">
        <v>7</v>
      </c>
      <c r="D2742" s="26" t="n">
        <v>1</v>
      </c>
      <c r="E2742" s="26" t="n">
        <v>82</v>
      </c>
      <c r="F2742" s="26" t="n">
        <v>69</v>
      </c>
      <c r="G2742" s="26" t="n">
        <f aca="false">+(E2742+F2742)/2</f>
        <v>75.5</v>
      </c>
    </row>
    <row r="2743" customFormat="false" ht="12.75" hidden="false" customHeight="false" outlineLevel="0" collapsed="false">
      <c r="B2743" s="26" t="n">
        <v>1997</v>
      </c>
      <c r="C2743" s="26" t="n">
        <v>7</v>
      </c>
      <c r="D2743" s="26" t="n">
        <v>2</v>
      </c>
      <c r="E2743" s="26" t="n">
        <v>77</v>
      </c>
      <c r="F2743" s="26" t="n">
        <v>69</v>
      </c>
      <c r="G2743" s="26" t="n">
        <f aca="false">+(E2743+F2743)/2</f>
        <v>73</v>
      </c>
    </row>
    <row r="2744" customFormat="false" ht="12.75" hidden="false" customHeight="false" outlineLevel="0" collapsed="false">
      <c r="B2744" s="26" t="n">
        <v>1997</v>
      </c>
      <c r="C2744" s="26" t="n">
        <v>7</v>
      </c>
      <c r="D2744" s="26" t="n">
        <v>3</v>
      </c>
      <c r="E2744" s="26" t="n">
        <v>80</v>
      </c>
      <c r="F2744" s="26" t="n">
        <v>71</v>
      </c>
      <c r="G2744" s="26" t="n">
        <f aca="false">+(E2744+F2744)/2</f>
        <v>75.5</v>
      </c>
    </row>
    <row r="2745" customFormat="false" ht="12.75" hidden="false" customHeight="false" outlineLevel="0" collapsed="false">
      <c r="B2745" s="26" t="n">
        <v>1997</v>
      </c>
      <c r="C2745" s="26" t="n">
        <v>7</v>
      </c>
      <c r="D2745" s="26" t="n">
        <v>4</v>
      </c>
      <c r="E2745" s="26" t="n">
        <v>85</v>
      </c>
      <c r="F2745" s="26" t="n">
        <v>71</v>
      </c>
      <c r="G2745" s="26" t="n">
        <f aca="false">+(E2745+F2745)/2</f>
        <v>78</v>
      </c>
    </row>
    <row r="2746" customFormat="false" ht="12.75" hidden="false" customHeight="false" outlineLevel="0" collapsed="false">
      <c r="B2746" s="26" t="n">
        <v>1997</v>
      </c>
      <c r="C2746" s="26" t="n">
        <v>7</v>
      </c>
      <c r="D2746" s="26" t="n">
        <v>5</v>
      </c>
      <c r="E2746" s="26" t="n">
        <v>81</v>
      </c>
      <c r="F2746" s="26" t="n">
        <v>63</v>
      </c>
      <c r="G2746" s="26" t="n">
        <f aca="false">+(E2746+F2746)/2</f>
        <v>72</v>
      </c>
    </row>
    <row r="2747" customFormat="false" ht="12.75" hidden="false" customHeight="false" outlineLevel="0" collapsed="false">
      <c r="B2747" s="26" t="n">
        <v>1997</v>
      </c>
      <c r="C2747" s="26" t="n">
        <v>7</v>
      </c>
      <c r="D2747" s="26" t="n">
        <v>6</v>
      </c>
      <c r="E2747" s="26" t="n">
        <v>83</v>
      </c>
      <c r="F2747" s="26" t="n">
        <v>65</v>
      </c>
      <c r="G2747" s="26" t="n">
        <f aca="false">+(E2747+F2747)/2</f>
        <v>74</v>
      </c>
    </row>
    <row r="2748" customFormat="false" ht="12.75" hidden="false" customHeight="false" outlineLevel="0" collapsed="false">
      <c r="B2748" s="26" t="n">
        <v>1997</v>
      </c>
      <c r="C2748" s="26" t="n">
        <v>7</v>
      </c>
      <c r="D2748" s="26" t="n">
        <v>7</v>
      </c>
      <c r="E2748" s="26" t="n">
        <v>83</v>
      </c>
      <c r="F2748" s="26" t="n">
        <v>66</v>
      </c>
      <c r="G2748" s="26" t="n">
        <f aca="false">+(E2748+F2748)/2</f>
        <v>74.5</v>
      </c>
    </row>
    <row r="2749" customFormat="false" ht="12.75" hidden="false" customHeight="false" outlineLevel="0" collapsed="false">
      <c r="B2749" s="26" t="n">
        <v>1997</v>
      </c>
      <c r="C2749" s="26" t="n">
        <v>7</v>
      </c>
      <c r="D2749" s="26" t="n">
        <v>8</v>
      </c>
      <c r="E2749" s="26" t="n">
        <v>85</v>
      </c>
      <c r="F2749" s="26" t="n">
        <v>67</v>
      </c>
      <c r="G2749" s="26" t="n">
        <f aca="false">+(E2749+F2749)/2</f>
        <v>76</v>
      </c>
    </row>
    <row r="2750" customFormat="false" ht="12.75" hidden="false" customHeight="false" outlineLevel="0" collapsed="false">
      <c r="B2750" s="26" t="n">
        <v>1997</v>
      </c>
      <c r="C2750" s="26" t="n">
        <v>7</v>
      </c>
      <c r="D2750" s="26" t="n">
        <v>9</v>
      </c>
      <c r="E2750" s="26" t="n">
        <v>88</v>
      </c>
      <c r="F2750" s="26" t="n">
        <v>67</v>
      </c>
      <c r="G2750" s="26" t="n">
        <f aca="false">+(E2750+F2750)/2</f>
        <v>77.5</v>
      </c>
    </row>
    <row r="2751" customFormat="false" ht="12.75" hidden="false" customHeight="false" outlineLevel="0" collapsed="false">
      <c r="B2751" s="26" t="n">
        <v>1997</v>
      </c>
      <c r="C2751" s="26" t="n">
        <v>7</v>
      </c>
      <c r="D2751" s="26" t="n">
        <v>10</v>
      </c>
      <c r="E2751" s="26" t="n">
        <v>80</v>
      </c>
      <c r="F2751" s="26" t="n">
        <v>64</v>
      </c>
      <c r="G2751" s="26" t="n">
        <f aca="false">+(E2751+F2751)/2</f>
        <v>72</v>
      </c>
    </row>
    <row r="2752" customFormat="false" ht="12.75" hidden="false" customHeight="false" outlineLevel="0" collapsed="false">
      <c r="B2752" s="26" t="n">
        <v>1997</v>
      </c>
      <c r="C2752" s="26" t="n">
        <v>7</v>
      </c>
      <c r="D2752" s="26" t="n">
        <v>11</v>
      </c>
      <c r="E2752" s="26" t="n">
        <v>85</v>
      </c>
      <c r="F2752" s="26" t="n">
        <v>64</v>
      </c>
      <c r="G2752" s="26" t="n">
        <f aca="false">+(E2752+F2752)/2</f>
        <v>74.5</v>
      </c>
    </row>
    <row r="2753" customFormat="false" ht="12.75" hidden="false" customHeight="false" outlineLevel="0" collapsed="false">
      <c r="B2753" s="26" t="n">
        <v>1997</v>
      </c>
      <c r="C2753" s="26" t="n">
        <v>7</v>
      </c>
      <c r="D2753" s="26" t="n">
        <v>12</v>
      </c>
      <c r="E2753" s="26" t="n">
        <v>87</v>
      </c>
      <c r="F2753" s="26" t="n">
        <v>67</v>
      </c>
      <c r="G2753" s="26" t="n">
        <f aca="false">+(E2753+F2753)/2</f>
        <v>77</v>
      </c>
    </row>
    <row r="2754" customFormat="false" ht="12.75" hidden="false" customHeight="false" outlineLevel="0" collapsed="false">
      <c r="B2754" s="26" t="n">
        <v>1997</v>
      </c>
      <c r="C2754" s="26" t="n">
        <v>7</v>
      </c>
      <c r="D2754" s="26" t="n">
        <v>13</v>
      </c>
      <c r="E2754" s="26" t="n">
        <v>92</v>
      </c>
      <c r="F2754" s="26" t="n">
        <v>71</v>
      </c>
      <c r="G2754" s="26" t="n">
        <f aca="false">+(E2754+F2754)/2</f>
        <v>81.5</v>
      </c>
    </row>
    <row r="2755" customFormat="false" ht="12.75" hidden="false" customHeight="false" outlineLevel="0" collapsed="false">
      <c r="B2755" s="26" t="n">
        <v>1997</v>
      </c>
      <c r="C2755" s="26" t="n">
        <v>7</v>
      </c>
      <c r="D2755" s="26" t="n">
        <v>14</v>
      </c>
      <c r="E2755" s="26" t="n">
        <v>94</v>
      </c>
      <c r="F2755" s="26" t="n">
        <v>75</v>
      </c>
      <c r="G2755" s="26" t="n">
        <f aca="false">+(E2755+F2755)/2</f>
        <v>84.5</v>
      </c>
    </row>
    <row r="2756" customFormat="false" ht="12.75" hidden="false" customHeight="false" outlineLevel="0" collapsed="false">
      <c r="B2756" s="26" t="n">
        <v>1997</v>
      </c>
      <c r="C2756" s="26" t="n">
        <v>7</v>
      </c>
      <c r="D2756" s="26" t="n">
        <v>15</v>
      </c>
      <c r="E2756" s="26" t="n">
        <v>97</v>
      </c>
      <c r="F2756" s="26" t="n">
        <v>77</v>
      </c>
      <c r="G2756" s="26" t="n">
        <f aca="false">+(E2756+F2756)/2</f>
        <v>87</v>
      </c>
    </row>
    <row r="2757" customFormat="false" ht="12.75" hidden="false" customHeight="false" outlineLevel="0" collapsed="false">
      <c r="B2757" s="26" t="n">
        <v>1997</v>
      </c>
      <c r="C2757" s="26" t="n">
        <v>7</v>
      </c>
      <c r="D2757" s="26" t="n">
        <v>16</v>
      </c>
      <c r="E2757" s="26" t="n">
        <v>88</v>
      </c>
      <c r="F2757" s="26" t="n">
        <v>73</v>
      </c>
      <c r="G2757" s="26" t="n">
        <f aca="false">+(E2757+F2757)/2</f>
        <v>80.5</v>
      </c>
    </row>
    <row r="2758" customFormat="false" ht="12.75" hidden="false" customHeight="false" outlineLevel="0" collapsed="false">
      <c r="B2758" s="26" t="n">
        <v>1997</v>
      </c>
      <c r="C2758" s="26" t="n">
        <v>7</v>
      </c>
      <c r="D2758" s="26" t="n">
        <v>17</v>
      </c>
      <c r="E2758" s="26" t="n">
        <v>96</v>
      </c>
      <c r="F2758" s="26" t="n">
        <v>75</v>
      </c>
      <c r="G2758" s="26" t="n">
        <f aca="false">+(E2758+F2758)/2</f>
        <v>85.5</v>
      </c>
    </row>
    <row r="2759" customFormat="false" ht="12.75" hidden="false" customHeight="false" outlineLevel="0" collapsed="false">
      <c r="B2759" s="26" t="n">
        <v>1997</v>
      </c>
      <c r="C2759" s="26" t="n">
        <v>7</v>
      </c>
      <c r="D2759" s="26" t="n">
        <v>18</v>
      </c>
      <c r="E2759" s="26" t="n">
        <v>91</v>
      </c>
      <c r="F2759" s="26" t="n">
        <v>68</v>
      </c>
      <c r="G2759" s="26" t="n">
        <f aca="false">+(E2759+F2759)/2</f>
        <v>79.5</v>
      </c>
    </row>
    <row r="2760" customFormat="false" ht="12.75" hidden="false" customHeight="false" outlineLevel="0" collapsed="false">
      <c r="B2760" s="26" t="n">
        <v>1997</v>
      </c>
      <c r="C2760" s="26" t="n">
        <v>7</v>
      </c>
      <c r="D2760" s="26" t="n">
        <v>19</v>
      </c>
      <c r="E2760" s="26" t="n">
        <v>83</v>
      </c>
      <c r="F2760" s="26" t="n">
        <v>63</v>
      </c>
      <c r="G2760" s="26" t="n">
        <f aca="false">+(E2760+F2760)/2</f>
        <v>73</v>
      </c>
    </row>
    <row r="2761" customFormat="false" ht="12.75" hidden="false" customHeight="false" outlineLevel="0" collapsed="false">
      <c r="B2761" s="26" t="n">
        <v>1997</v>
      </c>
      <c r="C2761" s="26" t="n">
        <v>7</v>
      </c>
      <c r="D2761" s="26" t="n">
        <v>20</v>
      </c>
      <c r="E2761" s="26" t="n">
        <v>81</v>
      </c>
      <c r="F2761" s="26" t="n">
        <v>59</v>
      </c>
      <c r="G2761" s="26" t="n">
        <f aca="false">+(E2761+F2761)/2</f>
        <v>70</v>
      </c>
    </row>
    <row r="2762" customFormat="false" ht="12.75" hidden="false" customHeight="false" outlineLevel="0" collapsed="false">
      <c r="B2762" s="26" t="n">
        <v>1997</v>
      </c>
      <c r="C2762" s="26" t="n">
        <v>7</v>
      </c>
      <c r="D2762" s="26" t="n">
        <v>21</v>
      </c>
      <c r="E2762" s="26" t="n">
        <v>83</v>
      </c>
      <c r="F2762" s="26" t="n">
        <v>66</v>
      </c>
      <c r="G2762" s="26" t="n">
        <f aca="false">+(E2762+F2762)/2</f>
        <v>74.5</v>
      </c>
    </row>
    <row r="2763" customFormat="false" ht="12.75" hidden="false" customHeight="false" outlineLevel="0" collapsed="false">
      <c r="B2763" s="26" t="n">
        <v>1997</v>
      </c>
      <c r="C2763" s="26" t="n">
        <v>7</v>
      </c>
      <c r="D2763" s="26" t="n">
        <v>22</v>
      </c>
      <c r="E2763" s="26" t="n">
        <v>80</v>
      </c>
      <c r="F2763" s="26" t="n">
        <v>63</v>
      </c>
      <c r="G2763" s="26" t="n">
        <f aca="false">+(E2763+F2763)/2</f>
        <v>71.5</v>
      </c>
    </row>
    <row r="2764" customFormat="false" ht="12.75" hidden="false" customHeight="false" outlineLevel="0" collapsed="false">
      <c r="B2764" s="26" t="n">
        <v>1997</v>
      </c>
      <c r="C2764" s="26" t="n">
        <v>7</v>
      </c>
      <c r="D2764" s="26" t="n">
        <v>23</v>
      </c>
      <c r="E2764" s="26" t="n">
        <v>77</v>
      </c>
      <c r="F2764" s="26" t="n">
        <v>67</v>
      </c>
      <c r="G2764" s="26" t="n">
        <f aca="false">+(E2764+F2764)/2</f>
        <v>72</v>
      </c>
    </row>
    <row r="2765" customFormat="false" ht="12.75" hidden="false" customHeight="false" outlineLevel="0" collapsed="false">
      <c r="B2765" s="26" t="n">
        <v>1997</v>
      </c>
      <c r="C2765" s="26" t="n">
        <v>7</v>
      </c>
      <c r="D2765" s="26" t="n">
        <v>24</v>
      </c>
      <c r="E2765" s="26" t="n">
        <v>68</v>
      </c>
      <c r="F2765" s="26" t="n">
        <v>58</v>
      </c>
      <c r="G2765" s="26" t="n">
        <f aca="false">+(E2765+F2765)/2</f>
        <v>63</v>
      </c>
    </row>
    <row r="2766" customFormat="false" ht="12.75" hidden="false" customHeight="false" outlineLevel="0" collapsed="false">
      <c r="B2766" s="26" t="n">
        <v>1997</v>
      </c>
      <c r="C2766" s="26" t="n">
        <v>7</v>
      </c>
      <c r="D2766" s="26" t="n">
        <v>25</v>
      </c>
      <c r="E2766" s="26" t="n">
        <v>80</v>
      </c>
      <c r="F2766" s="26" t="n">
        <v>59</v>
      </c>
      <c r="G2766" s="26" t="n">
        <f aca="false">+(E2766+F2766)/2</f>
        <v>69.5</v>
      </c>
    </row>
    <row r="2767" customFormat="false" ht="12.75" hidden="false" customHeight="false" outlineLevel="0" collapsed="false">
      <c r="B2767" s="26" t="n">
        <v>1997</v>
      </c>
      <c r="C2767" s="26" t="n">
        <v>7</v>
      </c>
      <c r="D2767" s="26" t="n">
        <v>26</v>
      </c>
      <c r="E2767" s="26" t="n">
        <v>85</v>
      </c>
      <c r="F2767" s="26" t="n">
        <v>64</v>
      </c>
      <c r="G2767" s="26" t="n">
        <f aca="false">+(E2767+F2767)/2</f>
        <v>74.5</v>
      </c>
    </row>
    <row r="2768" customFormat="false" ht="12.75" hidden="false" customHeight="false" outlineLevel="0" collapsed="false">
      <c r="B2768" s="26" t="n">
        <v>1997</v>
      </c>
      <c r="C2768" s="26" t="n">
        <v>7</v>
      </c>
      <c r="D2768" s="26" t="n">
        <v>27</v>
      </c>
      <c r="E2768" s="26" t="n">
        <v>85</v>
      </c>
      <c r="F2768" s="26" t="n">
        <v>74</v>
      </c>
      <c r="G2768" s="26" t="n">
        <f aca="false">+(E2768+F2768)/2</f>
        <v>79.5</v>
      </c>
    </row>
    <row r="2769" customFormat="false" ht="12.75" hidden="false" customHeight="false" outlineLevel="0" collapsed="false">
      <c r="B2769" s="26" t="n">
        <v>1997</v>
      </c>
      <c r="C2769" s="26" t="n">
        <v>7</v>
      </c>
      <c r="D2769" s="26" t="n">
        <v>28</v>
      </c>
      <c r="E2769" s="26" t="n">
        <v>89</v>
      </c>
      <c r="F2769" s="26" t="n">
        <v>71</v>
      </c>
      <c r="G2769" s="26" t="n">
        <f aca="false">+(E2769+F2769)/2</f>
        <v>80</v>
      </c>
    </row>
    <row r="2770" customFormat="false" ht="12.75" hidden="false" customHeight="false" outlineLevel="0" collapsed="false">
      <c r="B2770" s="26" t="n">
        <v>1997</v>
      </c>
      <c r="C2770" s="26" t="n">
        <v>7</v>
      </c>
      <c r="D2770" s="26" t="n">
        <v>29</v>
      </c>
      <c r="E2770" s="26" t="n">
        <v>81</v>
      </c>
      <c r="F2770" s="26" t="n">
        <v>68</v>
      </c>
      <c r="G2770" s="26" t="n">
        <f aca="false">+(E2770+F2770)/2</f>
        <v>74.5</v>
      </c>
    </row>
    <row r="2771" customFormat="false" ht="12.75" hidden="false" customHeight="false" outlineLevel="0" collapsed="false">
      <c r="B2771" s="26" t="n">
        <v>1997</v>
      </c>
      <c r="C2771" s="26" t="n">
        <v>7</v>
      </c>
      <c r="D2771" s="26" t="n">
        <v>30</v>
      </c>
      <c r="E2771" s="26" t="n">
        <v>80</v>
      </c>
      <c r="F2771" s="26" t="n">
        <v>63</v>
      </c>
      <c r="G2771" s="26" t="n">
        <f aca="false">+(E2771+F2771)/2</f>
        <v>71.5</v>
      </c>
    </row>
    <row r="2772" customFormat="false" ht="12.75" hidden="false" customHeight="false" outlineLevel="0" collapsed="false">
      <c r="B2772" s="26" t="n">
        <v>1997</v>
      </c>
      <c r="C2772" s="26" t="n">
        <v>7</v>
      </c>
      <c r="D2772" s="26" t="n">
        <v>31</v>
      </c>
      <c r="E2772" s="26" t="n">
        <v>86</v>
      </c>
      <c r="F2772" s="26" t="n">
        <v>65</v>
      </c>
      <c r="G2772" s="26" t="n">
        <f aca="false">+(E2772+F2772)/2</f>
        <v>75.5</v>
      </c>
    </row>
    <row r="2773" customFormat="false" ht="12.75" hidden="false" customHeight="false" outlineLevel="0" collapsed="false">
      <c r="B2773" s="26" t="n">
        <v>1997</v>
      </c>
      <c r="C2773" s="26" t="n">
        <v>8</v>
      </c>
      <c r="D2773" s="26" t="n">
        <v>1</v>
      </c>
      <c r="E2773" s="26" t="n">
        <v>86</v>
      </c>
      <c r="F2773" s="26" t="n">
        <v>70</v>
      </c>
      <c r="G2773" s="26" t="n">
        <f aca="false">+(E2773+F2773)/2</f>
        <v>78</v>
      </c>
    </row>
    <row r="2774" customFormat="false" ht="12.75" hidden="false" customHeight="false" outlineLevel="0" collapsed="false">
      <c r="B2774" s="26" t="n">
        <v>1997</v>
      </c>
      <c r="C2774" s="26" t="n">
        <v>8</v>
      </c>
      <c r="D2774" s="26" t="n">
        <v>2</v>
      </c>
      <c r="E2774" s="26" t="n">
        <v>86</v>
      </c>
      <c r="F2774" s="26" t="n">
        <v>72</v>
      </c>
      <c r="G2774" s="26" t="n">
        <f aca="false">+(E2774+F2774)/2</f>
        <v>79</v>
      </c>
    </row>
    <row r="2775" customFormat="false" ht="12.75" hidden="false" customHeight="false" outlineLevel="0" collapsed="false">
      <c r="B2775" s="26" t="n">
        <v>1997</v>
      </c>
      <c r="C2775" s="26" t="n">
        <v>8</v>
      </c>
      <c r="D2775" s="26" t="n">
        <v>3</v>
      </c>
      <c r="E2775" s="26" t="n">
        <v>89</v>
      </c>
      <c r="F2775" s="26" t="n">
        <v>72</v>
      </c>
      <c r="G2775" s="26" t="n">
        <f aca="false">+(E2775+F2775)/2</f>
        <v>80.5</v>
      </c>
    </row>
    <row r="2776" customFormat="false" ht="12.75" hidden="false" customHeight="false" outlineLevel="0" collapsed="false">
      <c r="B2776" s="26" t="n">
        <v>1997</v>
      </c>
      <c r="C2776" s="26" t="n">
        <v>8</v>
      </c>
      <c r="D2776" s="26" t="n">
        <v>4</v>
      </c>
      <c r="E2776" s="26" t="n">
        <v>80</v>
      </c>
      <c r="F2776" s="26" t="n">
        <v>65</v>
      </c>
      <c r="G2776" s="26" t="n">
        <f aca="false">+(E2776+F2776)/2</f>
        <v>72.5</v>
      </c>
    </row>
    <row r="2777" customFormat="false" ht="12.75" hidden="false" customHeight="false" outlineLevel="0" collapsed="false">
      <c r="B2777" s="26" t="n">
        <v>1997</v>
      </c>
      <c r="C2777" s="26" t="n">
        <v>8</v>
      </c>
      <c r="D2777" s="26" t="n">
        <v>5</v>
      </c>
      <c r="E2777" s="26" t="n">
        <v>80</v>
      </c>
      <c r="F2777" s="26" t="n">
        <v>62</v>
      </c>
      <c r="G2777" s="26" t="n">
        <f aca="false">+(E2777+F2777)/2</f>
        <v>71</v>
      </c>
    </row>
    <row r="2778" customFormat="false" ht="12.75" hidden="false" customHeight="false" outlineLevel="0" collapsed="false">
      <c r="B2778" s="26" t="n">
        <v>1997</v>
      </c>
      <c r="C2778" s="26" t="n">
        <v>8</v>
      </c>
      <c r="D2778" s="26" t="n">
        <v>6</v>
      </c>
      <c r="E2778" s="26" t="n">
        <v>78</v>
      </c>
      <c r="F2778" s="26" t="n">
        <v>60</v>
      </c>
      <c r="G2778" s="26" t="n">
        <f aca="false">+(E2778+F2778)/2</f>
        <v>69</v>
      </c>
    </row>
    <row r="2779" customFormat="false" ht="12.75" hidden="false" customHeight="false" outlineLevel="0" collapsed="false">
      <c r="B2779" s="26" t="n">
        <v>1997</v>
      </c>
      <c r="C2779" s="26" t="n">
        <v>8</v>
      </c>
      <c r="D2779" s="26" t="n">
        <v>7</v>
      </c>
      <c r="E2779" s="26" t="n">
        <v>81</v>
      </c>
      <c r="F2779" s="26" t="n">
        <v>62</v>
      </c>
      <c r="G2779" s="26" t="n">
        <f aca="false">+(E2779+F2779)/2</f>
        <v>71.5</v>
      </c>
    </row>
    <row r="2780" customFormat="false" ht="12.75" hidden="false" customHeight="false" outlineLevel="0" collapsed="false">
      <c r="B2780" s="26" t="n">
        <v>1997</v>
      </c>
      <c r="C2780" s="26" t="n">
        <v>8</v>
      </c>
      <c r="D2780" s="26" t="n">
        <v>8</v>
      </c>
      <c r="E2780" s="26" t="n">
        <v>80</v>
      </c>
      <c r="F2780" s="26" t="n">
        <v>63</v>
      </c>
      <c r="G2780" s="26" t="n">
        <f aca="false">+(E2780+F2780)/2</f>
        <v>71.5</v>
      </c>
    </row>
    <row r="2781" customFormat="false" ht="12.75" hidden="false" customHeight="false" outlineLevel="0" collapsed="false">
      <c r="B2781" s="26" t="n">
        <v>1997</v>
      </c>
      <c r="C2781" s="26" t="n">
        <v>8</v>
      </c>
      <c r="D2781" s="26" t="n">
        <v>9</v>
      </c>
      <c r="E2781" s="26" t="n">
        <v>87</v>
      </c>
      <c r="F2781" s="26" t="n">
        <v>68</v>
      </c>
      <c r="G2781" s="26" t="n">
        <f aca="false">+(E2781+F2781)/2</f>
        <v>77.5</v>
      </c>
    </row>
    <row r="2782" customFormat="false" ht="12.75" hidden="false" customHeight="false" outlineLevel="0" collapsed="false">
      <c r="B2782" s="26" t="n">
        <v>1997</v>
      </c>
      <c r="C2782" s="26" t="n">
        <v>8</v>
      </c>
      <c r="D2782" s="26" t="n">
        <v>10</v>
      </c>
      <c r="E2782" s="26" t="n">
        <v>85</v>
      </c>
      <c r="F2782" s="26" t="n">
        <v>71</v>
      </c>
      <c r="G2782" s="26" t="n">
        <f aca="false">+(E2782+F2782)/2</f>
        <v>78</v>
      </c>
    </row>
    <row r="2783" customFormat="false" ht="12.75" hidden="false" customHeight="false" outlineLevel="0" collapsed="false">
      <c r="B2783" s="26" t="n">
        <v>1997</v>
      </c>
      <c r="C2783" s="26" t="n">
        <v>8</v>
      </c>
      <c r="D2783" s="26" t="n">
        <v>11</v>
      </c>
      <c r="E2783" s="26" t="n">
        <v>84</v>
      </c>
      <c r="F2783" s="26" t="n">
        <v>70</v>
      </c>
      <c r="G2783" s="26" t="n">
        <f aca="false">+(E2783+F2783)/2</f>
        <v>77</v>
      </c>
    </row>
    <row r="2784" customFormat="false" ht="12.75" hidden="false" customHeight="false" outlineLevel="0" collapsed="false">
      <c r="B2784" s="26" t="n">
        <v>1997</v>
      </c>
      <c r="C2784" s="26" t="n">
        <v>8</v>
      </c>
      <c r="D2784" s="26" t="n">
        <v>12</v>
      </c>
      <c r="E2784" s="26" t="n">
        <v>81</v>
      </c>
      <c r="F2784" s="26" t="n">
        <v>71</v>
      </c>
      <c r="G2784" s="26" t="n">
        <f aca="false">+(E2784+F2784)/2</f>
        <v>76</v>
      </c>
    </row>
    <row r="2785" customFormat="false" ht="12.75" hidden="false" customHeight="false" outlineLevel="0" collapsed="false">
      <c r="B2785" s="26" t="n">
        <v>1997</v>
      </c>
      <c r="C2785" s="26" t="n">
        <v>8</v>
      </c>
      <c r="D2785" s="26" t="n">
        <v>13</v>
      </c>
      <c r="E2785" s="26" t="n">
        <v>81</v>
      </c>
      <c r="F2785" s="26" t="n">
        <v>71</v>
      </c>
      <c r="G2785" s="26" t="n">
        <f aca="false">+(E2785+F2785)/2</f>
        <v>76</v>
      </c>
    </row>
    <row r="2786" customFormat="false" ht="12.75" hidden="false" customHeight="false" outlineLevel="0" collapsed="false">
      <c r="B2786" s="26" t="n">
        <v>1997</v>
      </c>
      <c r="C2786" s="26" t="n">
        <v>8</v>
      </c>
      <c r="D2786" s="26" t="n">
        <v>14</v>
      </c>
      <c r="E2786" s="26" t="n">
        <v>82</v>
      </c>
      <c r="F2786" s="26" t="n">
        <v>71</v>
      </c>
      <c r="G2786" s="26" t="n">
        <f aca="false">+(E2786+F2786)/2</f>
        <v>76.5</v>
      </c>
    </row>
    <row r="2787" customFormat="false" ht="12.75" hidden="false" customHeight="false" outlineLevel="0" collapsed="false">
      <c r="B2787" s="26" t="n">
        <v>1997</v>
      </c>
      <c r="C2787" s="26" t="n">
        <v>8</v>
      </c>
      <c r="D2787" s="26" t="n">
        <v>15</v>
      </c>
      <c r="E2787" s="26" t="n">
        <v>82</v>
      </c>
      <c r="F2787" s="26" t="n">
        <v>70</v>
      </c>
      <c r="G2787" s="26" t="n">
        <f aca="false">+(E2787+F2787)/2</f>
        <v>76</v>
      </c>
    </row>
    <row r="2788" customFormat="false" ht="12.75" hidden="false" customHeight="false" outlineLevel="0" collapsed="false">
      <c r="B2788" s="26" t="n">
        <v>1997</v>
      </c>
      <c r="C2788" s="26" t="n">
        <v>8</v>
      </c>
      <c r="D2788" s="26" t="n">
        <v>16</v>
      </c>
      <c r="E2788" s="26" t="n">
        <v>93</v>
      </c>
      <c r="F2788" s="26" t="n">
        <v>72</v>
      </c>
      <c r="G2788" s="26" t="n">
        <f aca="false">+(E2788+F2788)/2</f>
        <v>82.5</v>
      </c>
    </row>
    <row r="2789" customFormat="false" ht="12.75" hidden="false" customHeight="false" outlineLevel="0" collapsed="false">
      <c r="B2789" s="26" t="n">
        <v>1997</v>
      </c>
      <c r="C2789" s="26" t="n">
        <v>8</v>
      </c>
      <c r="D2789" s="26" t="n">
        <v>17</v>
      </c>
      <c r="E2789" s="26" t="n">
        <v>93</v>
      </c>
      <c r="F2789" s="26" t="n">
        <v>72</v>
      </c>
      <c r="G2789" s="26" t="n">
        <f aca="false">+(E2789+F2789)/2</f>
        <v>82.5</v>
      </c>
    </row>
    <row r="2790" customFormat="false" ht="12.75" hidden="false" customHeight="false" outlineLevel="0" collapsed="false">
      <c r="B2790" s="26" t="n">
        <v>1997</v>
      </c>
      <c r="C2790" s="26" t="n">
        <v>8</v>
      </c>
      <c r="D2790" s="26" t="n">
        <v>18</v>
      </c>
      <c r="E2790" s="26" t="n">
        <v>77</v>
      </c>
      <c r="F2790" s="26" t="n">
        <v>62</v>
      </c>
      <c r="G2790" s="26" t="n">
        <f aca="false">+(E2790+F2790)/2</f>
        <v>69.5</v>
      </c>
    </row>
    <row r="2791" customFormat="false" ht="12.75" hidden="false" customHeight="false" outlineLevel="0" collapsed="false">
      <c r="B2791" s="26" t="n">
        <v>1997</v>
      </c>
      <c r="C2791" s="26" t="n">
        <v>8</v>
      </c>
      <c r="D2791" s="26" t="n">
        <v>19</v>
      </c>
      <c r="E2791" s="26" t="n">
        <v>76</v>
      </c>
      <c r="F2791" s="26" t="n">
        <v>61</v>
      </c>
      <c r="G2791" s="26" t="n">
        <f aca="false">+(E2791+F2791)/2</f>
        <v>68.5</v>
      </c>
    </row>
    <row r="2792" customFormat="false" ht="12.75" hidden="false" customHeight="false" outlineLevel="0" collapsed="false">
      <c r="B2792" s="26" t="n">
        <v>1997</v>
      </c>
      <c r="C2792" s="26" t="n">
        <v>8</v>
      </c>
      <c r="D2792" s="26" t="n">
        <v>20</v>
      </c>
      <c r="E2792" s="26" t="n">
        <v>70</v>
      </c>
      <c r="F2792" s="26" t="n">
        <v>60</v>
      </c>
      <c r="G2792" s="26" t="n">
        <f aca="false">+(E2792+F2792)/2</f>
        <v>65</v>
      </c>
    </row>
    <row r="2793" customFormat="false" ht="12.75" hidden="false" customHeight="false" outlineLevel="0" collapsed="false">
      <c r="B2793" s="26" t="n">
        <v>1997</v>
      </c>
      <c r="C2793" s="26" t="n">
        <v>8</v>
      </c>
      <c r="D2793" s="26" t="n">
        <v>21</v>
      </c>
      <c r="E2793" s="26" t="n">
        <v>71</v>
      </c>
      <c r="F2793" s="26" t="n">
        <v>62</v>
      </c>
      <c r="G2793" s="26" t="n">
        <f aca="false">+(E2793+F2793)/2</f>
        <v>66.5</v>
      </c>
    </row>
    <row r="2794" customFormat="false" ht="12.75" hidden="false" customHeight="false" outlineLevel="0" collapsed="false">
      <c r="B2794" s="26" t="n">
        <v>1997</v>
      </c>
      <c r="C2794" s="26" t="n">
        <v>8</v>
      </c>
      <c r="D2794" s="26" t="n">
        <v>22</v>
      </c>
      <c r="E2794" s="26" t="n">
        <v>78</v>
      </c>
      <c r="F2794" s="26" t="n">
        <v>62</v>
      </c>
      <c r="G2794" s="26" t="n">
        <f aca="false">+(E2794+F2794)/2</f>
        <v>70</v>
      </c>
    </row>
    <row r="2795" customFormat="false" ht="12.75" hidden="false" customHeight="false" outlineLevel="0" collapsed="false">
      <c r="B2795" s="26" t="n">
        <v>1997</v>
      </c>
      <c r="C2795" s="26" t="n">
        <v>8</v>
      </c>
      <c r="D2795" s="26" t="n">
        <v>23</v>
      </c>
      <c r="E2795" s="26" t="n">
        <v>75</v>
      </c>
      <c r="F2795" s="26" t="n">
        <v>61</v>
      </c>
      <c r="G2795" s="26" t="n">
        <f aca="false">+(E2795+F2795)/2</f>
        <v>68</v>
      </c>
    </row>
    <row r="2796" customFormat="false" ht="12.75" hidden="false" customHeight="false" outlineLevel="0" collapsed="false">
      <c r="B2796" s="26" t="n">
        <v>1997</v>
      </c>
      <c r="C2796" s="26" t="n">
        <v>8</v>
      </c>
      <c r="D2796" s="26" t="n">
        <v>24</v>
      </c>
      <c r="E2796" s="26" t="n">
        <v>77</v>
      </c>
      <c r="F2796" s="26" t="n">
        <v>60</v>
      </c>
      <c r="G2796" s="26" t="n">
        <f aca="false">+(E2796+F2796)/2</f>
        <v>68.5</v>
      </c>
    </row>
    <row r="2797" customFormat="false" ht="12.75" hidden="false" customHeight="false" outlineLevel="0" collapsed="false">
      <c r="B2797" s="26" t="n">
        <v>1997</v>
      </c>
      <c r="C2797" s="26" t="n">
        <v>8</v>
      </c>
      <c r="D2797" s="26" t="n">
        <v>25</v>
      </c>
      <c r="E2797" s="26" t="n">
        <v>78</v>
      </c>
      <c r="F2797" s="26" t="n">
        <v>64</v>
      </c>
      <c r="G2797" s="26" t="n">
        <f aca="false">+(E2797+F2797)/2</f>
        <v>71</v>
      </c>
    </row>
    <row r="2798" customFormat="false" ht="12.75" hidden="false" customHeight="false" outlineLevel="0" collapsed="false">
      <c r="B2798" s="26" t="n">
        <v>1997</v>
      </c>
      <c r="C2798" s="26" t="n">
        <v>8</v>
      </c>
      <c r="D2798" s="26" t="n">
        <v>26</v>
      </c>
      <c r="E2798" s="26" t="n">
        <v>79</v>
      </c>
      <c r="F2798" s="26" t="n">
        <v>65</v>
      </c>
      <c r="G2798" s="26" t="n">
        <f aca="false">+(E2798+F2798)/2</f>
        <v>72</v>
      </c>
    </row>
    <row r="2799" customFormat="false" ht="12.75" hidden="false" customHeight="false" outlineLevel="0" collapsed="false">
      <c r="B2799" s="26" t="n">
        <v>1997</v>
      </c>
      <c r="C2799" s="26" t="n">
        <v>8</v>
      </c>
      <c r="D2799" s="26" t="n">
        <v>27</v>
      </c>
      <c r="E2799" s="26" t="n">
        <v>81</v>
      </c>
      <c r="F2799" s="26" t="n">
        <v>66</v>
      </c>
      <c r="G2799" s="26" t="n">
        <f aca="false">+(E2799+F2799)/2</f>
        <v>73.5</v>
      </c>
    </row>
    <row r="2800" customFormat="false" ht="12.75" hidden="false" customHeight="false" outlineLevel="0" collapsed="false">
      <c r="B2800" s="26" t="n">
        <v>1997</v>
      </c>
      <c r="C2800" s="26" t="n">
        <v>8</v>
      </c>
      <c r="D2800" s="26" t="n">
        <v>28</v>
      </c>
      <c r="E2800" s="26" t="n">
        <v>70</v>
      </c>
      <c r="F2800" s="26" t="n">
        <v>63</v>
      </c>
      <c r="G2800" s="26" t="n">
        <f aca="false">+(E2800+F2800)/2</f>
        <v>66.5</v>
      </c>
    </row>
    <row r="2801" customFormat="false" ht="12.75" hidden="false" customHeight="false" outlineLevel="0" collapsed="false">
      <c r="B2801" s="26" t="n">
        <v>1997</v>
      </c>
      <c r="C2801" s="26" t="n">
        <v>8</v>
      </c>
      <c r="D2801" s="26" t="n">
        <v>29</v>
      </c>
      <c r="E2801" s="26" t="n">
        <v>78</v>
      </c>
      <c r="F2801" s="26" t="n">
        <v>65</v>
      </c>
      <c r="G2801" s="26" t="n">
        <f aca="false">+(E2801+F2801)/2</f>
        <v>71.5</v>
      </c>
    </row>
    <row r="2802" customFormat="false" ht="12.75" hidden="false" customHeight="false" outlineLevel="0" collapsed="false">
      <c r="B2802" s="26" t="n">
        <v>1997</v>
      </c>
      <c r="C2802" s="26" t="n">
        <v>8</v>
      </c>
      <c r="D2802" s="26" t="n">
        <v>30</v>
      </c>
      <c r="E2802" s="26" t="n">
        <v>80</v>
      </c>
      <c r="F2802" s="26" t="n">
        <v>63</v>
      </c>
      <c r="G2802" s="26" t="n">
        <f aca="false">+(E2802+F2802)/2</f>
        <v>71.5</v>
      </c>
    </row>
    <row r="2803" customFormat="false" ht="12.75" hidden="false" customHeight="false" outlineLevel="0" collapsed="false">
      <c r="B2803" s="26" t="n">
        <v>1997</v>
      </c>
      <c r="C2803" s="26" t="n">
        <v>8</v>
      </c>
      <c r="D2803" s="26" t="n">
        <v>31</v>
      </c>
      <c r="E2803" s="26" t="n">
        <v>83</v>
      </c>
      <c r="F2803" s="26" t="n">
        <v>67</v>
      </c>
      <c r="G2803" s="26" t="n">
        <f aca="false">+(E2803+F2803)/2</f>
        <v>75</v>
      </c>
    </row>
    <row r="2804" customFormat="false" ht="12.75" hidden="false" customHeight="false" outlineLevel="0" collapsed="false">
      <c r="B2804" s="26" t="n">
        <v>1997</v>
      </c>
      <c r="C2804" s="26" t="n">
        <v>9</v>
      </c>
      <c r="D2804" s="26" t="n">
        <v>1</v>
      </c>
      <c r="E2804" s="26" t="n">
        <v>82</v>
      </c>
      <c r="F2804" s="26" t="n">
        <v>68</v>
      </c>
      <c r="G2804" s="26" t="n">
        <f aca="false">+(E2804+F2804)/2</f>
        <v>75</v>
      </c>
    </row>
    <row r="2805" customFormat="false" ht="12.75" hidden="false" customHeight="false" outlineLevel="0" collapsed="false">
      <c r="B2805" s="26" t="n">
        <v>1997</v>
      </c>
      <c r="C2805" s="26" t="n">
        <v>9</v>
      </c>
      <c r="D2805" s="26" t="n">
        <v>2</v>
      </c>
      <c r="E2805" s="26" t="n">
        <v>83</v>
      </c>
      <c r="F2805" s="26" t="n">
        <v>70</v>
      </c>
      <c r="G2805" s="26" t="n">
        <f aca="false">+(E2805+F2805)/2</f>
        <v>76.5</v>
      </c>
    </row>
    <row r="2806" customFormat="false" ht="12.75" hidden="false" customHeight="false" outlineLevel="0" collapsed="false">
      <c r="B2806" s="26" t="n">
        <v>1997</v>
      </c>
      <c r="C2806" s="26" t="n">
        <v>9</v>
      </c>
      <c r="D2806" s="26" t="n">
        <v>3</v>
      </c>
      <c r="E2806" s="26" t="n">
        <v>76</v>
      </c>
      <c r="F2806" s="26" t="n">
        <v>55</v>
      </c>
      <c r="G2806" s="26" t="n">
        <f aca="false">+(E2806+F2806)/2</f>
        <v>65.5</v>
      </c>
    </row>
    <row r="2807" customFormat="false" ht="12.75" hidden="false" customHeight="false" outlineLevel="0" collapsed="false">
      <c r="B2807" s="26" t="n">
        <v>1997</v>
      </c>
      <c r="C2807" s="26" t="n">
        <v>9</v>
      </c>
      <c r="D2807" s="26" t="n">
        <v>4</v>
      </c>
      <c r="E2807" s="26" t="n">
        <v>70</v>
      </c>
      <c r="F2807" s="26" t="n">
        <v>52</v>
      </c>
      <c r="G2807" s="26" t="n">
        <f aca="false">+(E2807+F2807)/2</f>
        <v>61</v>
      </c>
    </row>
    <row r="2808" customFormat="false" ht="12.75" hidden="false" customHeight="false" outlineLevel="0" collapsed="false">
      <c r="B2808" s="26" t="n">
        <v>1997</v>
      </c>
      <c r="C2808" s="26" t="n">
        <v>9</v>
      </c>
      <c r="D2808" s="26" t="n">
        <v>5</v>
      </c>
      <c r="E2808" s="26" t="n">
        <v>75</v>
      </c>
      <c r="F2808" s="26" t="n">
        <v>54</v>
      </c>
      <c r="G2808" s="26" t="n">
        <f aca="false">+(E2808+F2808)/2</f>
        <v>64.5</v>
      </c>
    </row>
    <row r="2809" customFormat="false" ht="12.75" hidden="false" customHeight="false" outlineLevel="0" collapsed="false">
      <c r="B2809" s="26" t="n">
        <v>1997</v>
      </c>
      <c r="C2809" s="26" t="n">
        <v>9</v>
      </c>
      <c r="D2809" s="26" t="n">
        <v>6</v>
      </c>
      <c r="E2809" s="26" t="n">
        <v>78</v>
      </c>
      <c r="F2809" s="26" t="n">
        <v>62</v>
      </c>
      <c r="G2809" s="26" t="n">
        <f aca="false">+(E2809+F2809)/2</f>
        <v>70</v>
      </c>
    </row>
    <row r="2810" customFormat="false" ht="12.75" hidden="false" customHeight="false" outlineLevel="0" collapsed="false">
      <c r="B2810" s="26" t="n">
        <v>1997</v>
      </c>
      <c r="C2810" s="26" t="n">
        <v>9</v>
      </c>
      <c r="D2810" s="26" t="n">
        <v>7</v>
      </c>
      <c r="E2810" s="26" t="n">
        <v>82</v>
      </c>
      <c r="F2810" s="26" t="n">
        <v>63</v>
      </c>
      <c r="G2810" s="26" t="n">
        <f aca="false">+(E2810+F2810)/2</f>
        <v>72.5</v>
      </c>
    </row>
    <row r="2811" customFormat="false" ht="12.75" hidden="false" customHeight="false" outlineLevel="0" collapsed="false">
      <c r="B2811" s="26" t="n">
        <v>1997</v>
      </c>
      <c r="C2811" s="26" t="n">
        <v>9</v>
      </c>
      <c r="D2811" s="26" t="n">
        <v>8</v>
      </c>
      <c r="E2811" s="26" t="n">
        <v>73</v>
      </c>
      <c r="F2811" s="26" t="n">
        <v>65</v>
      </c>
      <c r="G2811" s="26" t="n">
        <f aca="false">+(E2811+F2811)/2</f>
        <v>69</v>
      </c>
    </row>
    <row r="2812" customFormat="false" ht="12.75" hidden="false" customHeight="false" outlineLevel="0" collapsed="false">
      <c r="B2812" s="26" t="n">
        <v>1997</v>
      </c>
      <c r="C2812" s="26" t="n">
        <v>9</v>
      </c>
      <c r="D2812" s="26" t="n">
        <v>9</v>
      </c>
      <c r="E2812" s="26" t="n">
        <v>70</v>
      </c>
      <c r="F2812" s="26" t="n">
        <v>63</v>
      </c>
      <c r="G2812" s="26" t="n">
        <f aca="false">+(E2812+F2812)/2</f>
        <v>66.5</v>
      </c>
    </row>
    <row r="2813" customFormat="false" ht="12.75" hidden="false" customHeight="false" outlineLevel="0" collapsed="false">
      <c r="B2813" s="26" t="n">
        <v>1997</v>
      </c>
      <c r="C2813" s="26" t="n">
        <v>9</v>
      </c>
      <c r="D2813" s="26" t="n">
        <v>10</v>
      </c>
      <c r="E2813" s="26" t="n">
        <v>69</v>
      </c>
      <c r="F2813" s="26" t="n">
        <v>62</v>
      </c>
      <c r="G2813" s="26" t="n">
        <f aca="false">+(E2813+F2813)/2</f>
        <v>65.5</v>
      </c>
    </row>
    <row r="2814" customFormat="false" ht="12.75" hidden="false" customHeight="false" outlineLevel="0" collapsed="false">
      <c r="B2814" s="26" t="n">
        <v>1997</v>
      </c>
      <c r="C2814" s="26" t="n">
        <v>9</v>
      </c>
      <c r="D2814" s="26" t="n">
        <v>11</v>
      </c>
      <c r="E2814" s="26" t="n">
        <v>76</v>
      </c>
      <c r="F2814" s="26" t="n">
        <v>64</v>
      </c>
      <c r="G2814" s="26" t="n">
        <f aca="false">+(E2814+F2814)/2</f>
        <v>70</v>
      </c>
    </row>
    <row r="2815" customFormat="false" ht="12.75" hidden="false" customHeight="false" outlineLevel="0" collapsed="false">
      <c r="B2815" s="26" t="n">
        <v>1997</v>
      </c>
      <c r="C2815" s="26" t="n">
        <v>9</v>
      </c>
      <c r="D2815" s="26" t="n">
        <v>12</v>
      </c>
      <c r="E2815" s="26" t="n">
        <v>81</v>
      </c>
      <c r="F2815" s="26" t="n">
        <v>67</v>
      </c>
      <c r="G2815" s="26" t="n">
        <f aca="false">+(E2815+F2815)/2</f>
        <v>74</v>
      </c>
    </row>
    <row r="2816" customFormat="false" ht="12.75" hidden="false" customHeight="false" outlineLevel="0" collapsed="false">
      <c r="B2816" s="26" t="n">
        <v>1997</v>
      </c>
      <c r="C2816" s="26" t="n">
        <v>9</v>
      </c>
      <c r="D2816" s="26" t="n">
        <v>13</v>
      </c>
      <c r="E2816" s="26" t="n">
        <v>78</v>
      </c>
      <c r="F2816" s="26" t="n">
        <v>63</v>
      </c>
      <c r="G2816" s="26" t="n">
        <f aca="false">+(E2816+F2816)/2</f>
        <v>70.5</v>
      </c>
    </row>
    <row r="2817" customFormat="false" ht="12.75" hidden="false" customHeight="false" outlineLevel="0" collapsed="false">
      <c r="B2817" s="26" t="n">
        <v>1997</v>
      </c>
      <c r="C2817" s="26" t="n">
        <v>9</v>
      </c>
      <c r="D2817" s="26" t="n">
        <v>14</v>
      </c>
      <c r="E2817" s="26" t="n">
        <v>80</v>
      </c>
      <c r="F2817" s="26" t="n">
        <v>63</v>
      </c>
      <c r="G2817" s="26" t="n">
        <f aca="false">+(E2817+F2817)/2</f>
        <v>71.5</v>
      </c>
    </row>
    <row r="2818" customFormat="false" ht="12.75" hidden="false" customHeight="false" outlineLevel="0" collapsed="false">
      <c r="B2818" s="26" t="n">
        <v>1997</v>
      </c>
      <c r="C2818" s="26" t="n">
        <v>9</v>
      </c>
      <c r="D2818" s="26" t="n">
        <v>15</v>
      </c>
      <c r="E2818" s="26" t="n">
        <v>79</v>
      </c>
      <c r="F2818" s="26" t="n">
        <v>63</v>
      </c>
      <c r="G2818" s="26" t="n">
        <f aca="false">+(E2818+F2818)/2</f>
        <v>71</v>
      </c>
    </row>
    <row r="2819" customFormat="false" ht="12.75" hidden="false" customHeight="false" outlineLevel="0" collapsed="false">
      <c r="B2819" s="26" t="n">
        <v>1997</v>
      </c>
      <c r="C2819" s="26" t="n">
        <v>9</v>
      </c>
      <c r="D2819" s="26" t="n">
        <v>16</v>
      </c>
      <c r="E2819" s="26" t="n">
        <v>82</v>
      </c>
      <c r="F2819" s="26" t="n">
        <v>65</v>
      </c>
      <c r="G2819" s="26" t="n">
        <f aca="false">+(E2819+F2819)/2</f>
        <v>73.5</v>
      </c>
    </row>
    <row r="2820" customFormat="false" ht="12.75" hidden="false" customHeight="false" outlineLevel="0" collapsed="false">
      <c r="B2820" s="26" t="n">
        <v>1997</v>
      </c>
      <c r="C2820" s="26" t="n">
        <v>9</v>
      </c>
      <c r="D2820" s="26" t="n">
        <v>17</v>
      </c>
      <c r="E2820" s="26" t="n">
        <v>77</v>
      </c>
      <c r="F2820" s="26" t="n">
        <v>61</v>
      </c>
      <c r="G2820" s="26" t="n">
        <f aca="false">+(E2820+F2820)/2</f>
        <v>69</v>
      </c>
    </row>
    <row r="2821" customFormat="false" ht="12.75" hidden="false" customHeight="false" outlineLevel="0" collapsed="false">
      <c r="B2821" s="26" t="n">
        <v>1997</v>
      </c>
      <c r="C2821" s="26" t="n">
        <v>9</v>
      </c>
      <c r="D2821" s="26" t="n">
        <v>18</v>
      </c>
      <c r="E2821" s="26" t="n">
        <v>80</v>
      </c>
      <c r="F2821" s="26" t="n">
        <v>68</v>
      </c>
      <c r="G2821" s="26" t="n">
        <f aca="false">+(E2821+F2821)/2</f>
        <v>74</v>
      </c>
    </row>
    <row r="2822" customFormat="false" ht="12.75" hidden="false" customHeight="false" outlineLevel="0" collapsed="false">
      <c r="B2822" s="26" t="n">
        <v>1997</v>
      </c>
      <c r="C2822" s="26" t="n">
        <v>9</v>
      </c>
      <c r="D2822" s="26" t="n">
        <v>19</v>
      </c>
      <c r="E2822" s="26" t="n">
        <v>83</v>
      </c>
      <c r="F2822" s="26" t="n">
        <v>61</v>
      </c>
      <c r="G2822" s="26" t="n">
        <f aca="false">+(E2822+F2822)/2</f>
        <v>72</v>
      </c>
    </row>
    <row r="2823" customFormat="false" ht="12.75" hidden="false" customHeight="false" outlineLevel="0" collapsed="false">
      <c r="B2823" s="26" t="n">
        <v>1997</v>
      </c>
      <c r="C2823" s="26" t="n">
        <v>9</v>
      </c>
      <c r="D2823" s="26" t="n">
        <v>20</v>
      </c>
      <c r="E2823" s="26" t="n">
        <v>82</v>
      </c>
      <c r="F2823" s="26" t="n">
        <v>57</v>
      </c>
      <c r="G2823" s="26" t="n">
        <f aca="false">+(E2823+F2823)/2</f>
        <v>69.5</v>
      </c>
    </row>
    <row r="2824" customFormat="false" ht="12.75" hidden="false" customHeight="false" outlineLevel="0" collapsed="false">
      <c r="B2824" s="26" t="n">
        <v>1997</v>
      </c>
      <c r="C2824" s="26" t="n">
        <v>9</v>
      </c>
      <c r="D2824" s="26" t="n">
        <v>21</v>
      </c>
      <c r="E2824" s="26" t="n">
        <v>64</v>
      </c>
      <c r="F2824" s="26" t="n">
        <v>53</v>
      </c>
      <c r="G2824" s="26" t="n">
        <f aca="false">+(E2824+F2824)/2</f>
        <v>58.5</v>
      </c>
    </row>
    <row r="2825" customFormat="false" ht="12.75" hidden="false" customHeight="false" outlineLevel="0" collapsed="false">
      <c r="B2825" s="26" t="n">
        <v>1997</v>
      </c>
      <c r="C2825" s="26" t="n">
        <v>9</v>
      </c>
      <c r="D2825" s="26" t="n">
        <v>22</v>
      </c>
      <c r="E2825" s="26" t="n">
        <v>68</v>
      </c>
      <c r="F2825" s="26" t="n">
        <v>48</v>
      </c>
      <c r="G2825" s="26" t="n">
        <f aca="false">+(E2825+F2825)/2</f>
        <v>58</v>
      </c>
    </row>
    <row r="2826" customFormat="false" ht="12.75" hidden="false" customHeight="false" outlineLevel="0" collapsed="false">
      <c r="B2826" s="26" t="n">
        <v>1997</v>
      </c>
      <c r="C2826" s="26" t="n">
        <v>9</v>
      </c>
      <c r="D2826" s="26" t="n">
        <v>23</v>
      </c>
      <c r="E2826" s="26" t="n">
        <v>64</v>
      </c>
      <c r="F2826" s="26" t="n">
        <v>56</v>
      </c>
      <c r="G2826" s="26" t="n">
        <f aca="false">+(E2826+F2826)/2</f>
        <v>60</v>
      </c>
    </row>
    <row r="2827" customFormat="false" ht="12.75" hidden="false" customHeight="false" outlineLevel="0" collapsed="false">
      <c r="B2827" s="26" t="n">
        <v>1997</v>
      </c>
      <c r="C2827" s="26" t="n">
        <v>9</v>
      </c>
      <c r="D2827" s="26" t="n">
        <v>24</v>
      </c>
      <c r="E2827" s="26" t="n">
        <v>60</v>
      </c>
      <c r="F2827" s="26" t="n">
        <v>50</v>
      </c>
      <c r="G2827" s="26" t="n">
        <f aca="false">+(E2827+F2827)/2</f>
        <v>55</v>
      </c>
    </row>
    <row r="2828" customFormat="false" ht="12.75" hidden="false" customHeight="false" outlineLevel="0" collapsed="false">
      <c r="B2828" s="26" t="n">
        <v>1997</v>
      </c>
      <c r="C2828" s="26" t="n">
        <v>9</v>
      </c>
      <c r="D2828" s="26" t="n">
        <v>25</v>
      </c>
      <c r="E2828" s="26" t="n">
        <v>67</v>
      </c>
      <c r="F2828" s="26" t="n">
        <v>48</v>
      </c>
      <c r="G2828" s="26" t="n">
        <f aca="false">+(E2828+F2828)/2</f>
        <v>57.5</v>
      </c>
    </row>
    <row r="2829" customFormat="false" ht="12.75" hidden="false" customHeight="false" outlineLevel="0" collapsed="false">
      <c r="B2829" s="26" t="n">
        <v>1997</v>
      </c>
      <c r="C2829" s="26" t="n">
        <v>9</v>
      </c>
      <c r="D2829" s="26" t="n">
        <v>26</v>
      </c>
      <c r="E2829" s="26" t="n">
        <v>74</v>
      </c>
      <c r="F2829" s="26" t="n">
        <v>56</v>
      </c>
      <c r="G2829" s="26" t="n">
        <f aca="false">+(E2829+F2829)/2</f>
        <v>65</v>
      </c>
    </row>
    <row r="2830" customFormat="false" ht="12.75" hidden="false" customHeight="false" outlineLevel="0" collapsed="false">
      <c r="B2830" s="26" t="n">
        <v>1997</v>
      </c>
      <c r="C2830" s="26" t="n">
        <v>9</v>
      </c>
      <c r="D2830" s="26" t="n">
        <v>27</v>
      </c>
      <c r="E2830" s="26" t="n">
        <v>66</v>
      </c>
      <c r="F2830" s="26" t="n">
        <v>49</v>
      </c>
      <c r="G2830" s="26" t="n">
        <f aca="false">+(E2830+F2830)/2</f>
        <v>57.5</v>
      </c>
    </row>
    <row r="2831" customFormat="false" ht="12.75" hidden="false" customHeight="false" outlineLevel="0" collapsed="false">
      <c r="B2831" s="26" t="n">
        <v>1997</v>
      </c>
      <c r="C2831" s="26" t="n">
        <v>9</v>
      </c>
      <c r="D2831" s="26" t="n">
        <v>28</v>
      </c>
      <c r="E2831" s="26" t="n">
        <v>70</v>
      </c>
      <c r="F2831" s="26" t="n">
        <v>56</v>
      </c>
      <c r="G2831" s="26" t="n">
        <f aca="false">+(E2831+F2831)/2</f>
        <v>63</v>
      </c>
    </row>
    <row r="2832" customFormat="false" ht="12.75" hidden="false" customHeight="false" outlineLevel="0" collapsed="false">
      <c r="B2832" s="26" t="n">
        <v>1997</v>
      </c>
      <c r="C2832" s="26" t="n">
        <v>9</v>
      </c>
      <c r="D2832" s="26" t="n">
        <v>29</v>
      </c>
      <c r="E2832" s="26" t="n">
        <v>72</v>
      </c>
      <c r="F2832" s="26" t="n">
        <v>62</v>
      </c>
      <c r="G2832" s="26" t="n">
        <f aca="false">+(E2832+F2832)/2</f>
        <v>67</v>
      </c>
    </row>
    <row r="2833" customFormat="false" ht="12.75" hidden="false" customHeight="false" outlineLevel="0" collapsed="false">
      <c r="B2833" s="26" t="n">
        <v>1997</v>
      </c>
      <c r="C2833" s="26" t="n">
        <v>9</v>
      </c>
      <c r="D2833" s="26" t="n">
        <v>30</v>
      </c>
      <c r="E2833" s="26" t="n">
        <v>73</v>
      </c>
      <c r="F2833" s="26" t="n">
        <v>59</v>
      </c>
      <c r="G2833" s="26" t="n">
        <f aca="false">+(E2833+F2833)/2</f>
        <v>66</v>
      </c>
    </row>
    <row r="2834" customFormat="false" ht="12.75" hidden="false" customHeight="false" outlineLevel="0" collapsed="false">
      <c r="B2834" s="26" t="n">
        <v>1997</v>
      </c>
      <c r="C2834" s="26" t="n">
        <v>10</v>
      </c>
      <c r="D2834" s="26" t="n">
        <v>1</v>
      </c>
      <c r="E2834" s="26" t="n">
        <v>61</v>
      </c>
      <c r="F2834" s="26" t="n">
        <v>45</v>
      </c>
      <c r="G2834" s="26" t="n">
        <f aca="false">+(E2834+F2834)/2</f>
        <v>53</v>
      </c>
    </row>
    <row r="2835" customFormat="false" ht="12.75" hidden="false" customHeight="false" outlineLevel="0" collapsed="false">
      <c r="B2835" s="26" t="n">
        <v>1997</v>
      </c>
      <c r="C2835" s="26" t="n">
        <v>10</v>
      </c>
      <c r="D2835" s="26" t="n">
        <v>2</v>
      </c>
      <c r="E2835" s="26" t="n">
        <v>60</v>
      </c>
      <c r="F2835" s="26" t="n">
        <v>42</v>
      </c>
      <c r="G2835" s="26" t="n">
        <f aca="false">+(E2835+F2835)/2</f>
        <v>51</v>
      </c>
    </row>
    <row r="2836" customFormat="false" ht="12.75" hidden="false" customHeight="false" outlineLevel="0" collapsed="false">
      <c r="B2836" s="26" t="n">
        <v>1997</v>
      </c>
      <c r="C2836" s="26" t="n">
        <v>10</v>
      </c>
      <c r="D2836" s="26" t="n">
        <v>3</v>
      </c>
      <c r="E2836" s="26" t="n">
        <v>64</v>
      </c>
      <c r="F2836" s="26" t="n">
        <v>53</v>
      </c>
      <c r="G2836" s="26" t="n">
        <f aca="false">+(E2836+F2836)/2</f>
        <v>58.5</v>
      </c>
    </row>
    <row r="2837" customFormat="false" ht="12.75" hidden="false" customHeight="false" outlineLevel="0" collapsed="false">
      <c r="B2837" s="26" t="n">
        <v>1997</v>
      </c>
      <c r="C2837" s="26" t="n">
        <v>10</v>
      </c>
      <c r="D2837" s="26" t="n">
        <v>4</v>
      </c>
      <c r="E2837" s="26" t="n">
        <v>70</v>
      </c>
      <c r="F2837" s="26" t="n">
        <v>59</v>
      </c>
      <c r="G2837" s="26" t="n">
        <f aca="false">+(E2837+F2837)/2</f>
        <v>64.5</v>
      </c>
    </row>
    <row r="2838" customFormat="false" ht="12.75" hidden="false" customHeight="false" outlineLevel="0" collapsed="false">
      <c r="B2838" s="26" t="n">
        <v>1997</v>
      </c>
      <c r="C2838" s="26" t="n">
        <v>10</v>
      </c>
      <c r="D2838" s="26" t="n">
        <v>5</v>
      </c>
      <c r="E2838" s="26" t="n">
        <v>79</v>
      </c>
      <c r="F2838" s="26" t="n">
        <v>61</v>
      </c>
      <c r="G2838" s="26" t="n">
        <f aca="false">+(E2838+F2838)/2</f>
        <v>70</v>
      </c>
    </row>
    <row r="2839" customFormat="false" ht="12.75" hidden="false" customHeight="false" outlineLevel="0" collapsed="false">
      <c r="B2839" s="26" t="n">
        <v>1997</v>
      </c>
      <c r="C2839" s="26" t="n">
        <v>10</v>
      </c>
      <c r="D2839" s="26" t="n">
        <v>6</v>
      </c>
      <c r="E2839" s="26" t="n">
        <v>85</v>
      </c>
      <c r="F2839" s="26" t="n">
        <v>63</v>
      </c>
      <c r="G2839" s="26" t="n">
        <f aca="false">+(E2839+F2839)/2</f>
        <v>74</v>
      </c>
    </row>
    <row r="2840" customFormat="false" ht="12.75" hidden="false" customHeight="false" outlineLevel="0" collapsed="false">
      <c r="B2840" s="26" t="n">
        <v>1997</v>
      </c>
      <c r="C2840" s="26" t="n">
        <v>10</v>
      </c>
      <c r="D2840" s="26" t="n">
        <v>7</v>
      </c>
      <c r="E2840" s="26" t="n">
        <v>79</v>
      </c>
      <c r="F2840" s="26" t="n">
        <v>60</v>
      </c>
      <c r="G2840" s="26" t="n">
        <f aca="false">+(E2840+F2840)/2</f>
        <v>69.5</v>
      </c>
    </row>
    <row r="2841" customFormat="false" ht="12.75" hidden="false" customHeight="false" outlineLevel="0" collapsed="false">
      <c r="B2841" s="26" t="n">
        <v>1997</v>
      </c>
      <c r="C2841" s="26" t="n">
        <v>10</v>
      </c>
      <c r="D2841" s="26" t="n">
        <v>8</v>
      </c>
      <c r="E2841" s="26" t="n">
        <v>72</v>
      </c>
      <c r="F2841" s="26" t="n">
        <v>62</v>
      </c>
      <c r="G2841" s="26" t="n">
        <f aca="false">+(E2841+F2841)/2</f>
        <v>67</v>
      </c>
    </row>
    <row r="2842" customFormat="false" ht="12.75" hidden="false" customHeight="false" outlineLevel="0" collapsed="false">
      <c r="B2842" s="26" t="n">
        <v>1997</v>
      </c>
      <c r="C2842" s="26" t="n">
        <v>10</v>
      </c>
      <c r="D2842" s="26" t="n">
        <v>9</v>
      </c>
      <c r="E2842" s="26" t="n">
        <v>78</v>
      </c>
      <c r="F2842" s="26" t="n">
        <v>60</v>
      </c>
      <c r="G2842" s="26" t="n">
        <f aca="false">+(E2842+F2842)/2</f>
        <v>69</v>
      </c>
    </row>
    <row r="2843" customFormat="false" ht="12.75" hidden="false" customHeight="false" outlineLevel="0" collapsed="false">
      <c r="B2843" s="26" t="n">
        <v>1997</v>
      </c>
      <c r="C2843" s="26" t="n">
        <v>10</v>
      </c>
      <c r="D2843" s="26" t="n">
        <v>10</v>
      </c>
      <c r="E2843" s="26" t="n">
        <v>82</v>
      </c>
      <c r="F2843" s="26" t="n">
        <v>61</v>
      </c>
      <c r="G2843" s="26" t="n">
        <f aca="false">+(E2843+F2843)/2</f>
        <v>71.5</v>
      </c>
    </row>
    <row r="2844" customFormat="false" ht="12.75" hidden="false" customHeight="false" outlineLevel="0" collapsed="false">
      <c r="B2844" s="26" t="n">
        <v>1997</v>
      </c>
      <c r="C2844" s="26" t="n">
        <v>10</v>
      </c>
      <c r="D2844" s="26" t="n">
        <v>11</v>
      </c>
      <c r="E2844" s="26" t="n">
        <v>66</v>
      </c>
      <c r="F2844" s="26" t="n">
        <v>52</v>
      </c>
      <c r="G2844" s="26" t="n">
        <f aca="false">+(E2844+F2844)/2</f>
        <v>59</v>
      </c>
    </row>
    <row r="2845" customFormat="false" ht="12.75" hidden="false" customHeight="false" outlineLevel="0" collapsed="false">
      <c r="B2845" s="26" t="n">
        <v>1997</v>
      </c>
      <c r="C2845" s="26" t="n">
        <v>10</v>
      </c>
      <c r="D2845" s="26" t="n">
        <v>12</v>
      </c>
      <c r="E2845" s="26" t="n">
        <v>69</v>
      </c>
      <c r="F2845" s="26" t="n">
        <v>49</v>
      </c>
      <c r="G2845" s="26" t="n">
        <f aca="false">+(E2845+F2845)/2</f>
        <v>59</v>
      </c>
    </row>
    <row r="2846" customFormat="false" ht="12.75" hidden="false" customHeight="false" outlineLevel="0" collapsed="false">
      <c r="B2846" s="26" t="n">
        <v>1997</v>
      </c>
      <c r="C2846" s="26" t="n">
        <v>10</v>
      </c>
      <c r="D2846" s="26" t="n">
        <v>13</v>
      </c>
      <c r="E2846" s="26" t="n">
        <v>68</v>
      </c>
      <c r="F2846" s="26" t="n">
        <v>54</v>
      </c>
      <c r="G2846" s="26" t="n">
        <f aca="false">+(E2846+F2846)/2</f>
        <v>61</v>
      </c>
    </row>
    <row r="2847" customFormat="false" ht="12.75" hidden="false" customHeight="false" outlineLevel="0" collapsed="false">
      <c r="B2847" s="26" t="n">
        <v>1997</v>
      </c>
      <c r="C2847" s="26" t="n">
        <v>10</v>
      </c>
      <c r="D2847" s="26" t="n">
        <v>14</v>
      </c>
      <c r="E2847" s="26" t="n">
        <v>69</v>
      </c>
      <c r="F2847" s="26" t="n">
        <v>58</v>
      </c>
      <c r="G2847" s="26" t="n">
        <f aca="false">+(E2847+F2847)/2</f>
        <v>63.5</v>
      </c>
    </row>
    <row r="2848" customFormat="false" ht="12.75" hidden="false" customHeight="false" outlineLevel="0" collapsed="false">
      <c r="B2848" s="26" t="n">
        <v>1997</v>
      </c>
      <c r="C2848" s="26" t="n">
        <v>10</v>
      </c>
      <c r="D2848" s="26" t="n">
        <v>15</v>
      </c>
      <c r="E2848" s="26" t="n">
        <v>64</v>
      </c>
      <c r="F2848" s="26" t="n">
        <v>53</v>
      </c>
      <c r="G2848" s="26" t="n">
        <f aca="false">+(E2848+F2848)/2</f>
        <v>58.5</v>
      </c>
    </row>
    <row r="2849" customFormat="false" ht="12.75" hidden="false" customHeight="false" outlineLevel="0" collapsed="false">
      <c r="B2849" s="26" t="n">
        <v>1997</v>
      </c>
      <c r="C2849" s="26" t="n">
        <v>10</v>
      </c>
      <c r="D2849" s="26" t="n">
        <v>16</v>
      </c>
      <c r="E2849" s="26" t="n">
        <v>55</v>
      </c>
      <c r="F2849" s="26" t="n">
        <v>51</v>
      </c>
      <c r="G2849" s="26" t="n">
        <f aca="false">+(E2849+F2849)/2</f>
        <v>53</v>
      </c>
    </row>
    <row r="2850" customFormat="false" ht="12.75" hidden="false" customHeight="false" outlineLevel="0" collapsed="false">
      <c r="B2850" s="26" t="n">
        <v>1997</v>
      </c>
      <c r="C2850" s="26" t="n">
        <v>10</v>
      </c>
      <c r="D2850" s="26" t="n">
        <v>17</v>
      </c>
      <c r="E2850" s="26" t="n">
        <v>59</v>
      </c>
      <c r="F2850" s="26" t="n">
        <v>46</v>
      </c>
      <c r="G2850" s="26" t="n">
        <f aca="false">+(E2850+F2850)/2</f>
        <v>52.5</v>
      </c>
    </row>
    <row r="2851" customFormat="false" ht="12.75" hidden="false" customHeight="false" outlineLevel="0" collapsed="false">
      <c r="B2851" s="26" t="n">
        <v>1997</v>
      </c>
      <c r="C2851" s="26" t="n">
        <v>10</v>
      </c>
      <c r="D2851" s="26" t="n">
        <v>18</v>
      </c>
      <c r="E2851" s="26" t="n">
        <v>59</v>
      </c>
      <c r="F2851" s="26" t="n">
        <v>49</v>
      </c>
      <c r="G2851" s="26" t="n">
        <f aca="false">+(E2851+F2851)/2</f>
        <v>54</v>
      </c>
    </row>
    <row r="2852" customFormat="false" ht="12.75" hidden="false" customHeight="false" outlineLevel="0" collapsed="false">
      <c r="B2852" s="26" t="n">
        <v>1997</v>
      </c>
      <c r="C2852" s="26" t="n">
        <v>10</v>
      </c>
      <c r="D2852" s="26" t="n">
        <v>19</v>
      </c>
      <c r="E2852" s="26" t="n">
        <v>55</v>
      </c>
      <c r="F2852" s="26" t="n">
        <v>50</v>
      </c>
      <c r="G2852" s="26" t="n">
        <f aca="false">+(E2852+F2852)/2</f>
        <v>52.5</v>
      </c>
    </row>
    <row r="2853" customFormat="false" ht="12.75" hidden="false" customHeight="false" outlineLevel="0" collapsed="false">
      <c r="B2853" s="26" t="n">
        <v>1997</v>
      </c>
      <c r="C2853" s="26" t="n">
        <v>10</v>
      </c>
      <c r="D2853" s="26" t="n">
        <v>20</v>
      </c>
      <c r="E2853" s="26" t="n">
        <v>64</v>
      </c>
      <c r="F2853" s="26" t="n">
        <v>46</v>
      </c>
      <c r="G2853" s="26" t="n">
        <f aca="false">+(E2853+F2853)/2</f>
        <v>55</v>
      </c>
    </row>
    <row r="2854" customFormat="false" ht="12.75" hidden="false" customHeight="false" outlineLevel="0" collapsed="false">
      <c r="B2854" s="26" t="n">
        <v>1997</v>
      </c>
      <c r="C2854" s="26" t="n">
        <v>10</v>
      </c>
      <c r="D2854" s="26" t="n">
        <v>21</v>
      </c>
      <c r="E2854" s="26" t="n">
        <v>57</v>
      </c>
      <c r="F2854" s="26" t="n">
        <v>45</v>
      </c>
      <c r="G2854" s="26" t="n">
        <f aca="false">+(E2854+F2854)/2</f>
        <v>51</v>
      </c>
    </row>
    <row r="2855" customFormat="false" ht="12.75" hidden="false" customHeight="false" outlineLevel="0" collapsed="false">
      <c r="B2855" s="26" t="n">
        <v>1997</v>
      </c>
      <c r="C2855" s="26" t="n">
        <v>10</v>
      </c>
      <c r="D2855" s="26" t="n">
        <v>22</v>
      </c>
      <c r="E2855" s="26" t="n">
        <v>54</v>
      </c>
      <c r="F2855" s="26" t="n">
        <v>40</v>
      </c>
      <c r="G2855" s="26" t="n">
        <f aca="false">+(E2855+F2855)/2</f>
        <v>47</v>
      </c>
    </row>
    <row r="2856" customFormat="false" ht="12.75" hidden="false" customHeight="false" outlineLevel="0" collapsed="false">
      <c r="B2856" s="26" t="n">
        <v>1997</v>
      </c>
      <c r="C2856" s="26" t="n">
        <v>10</v>
      </c>
      <c r="D2856" s="26" t="n">
        <v>23</v>
      </c>
      <c r="E2856" s="26" t="n">
        <v>49</v>
      </c>
      <c r="F2856" s="26" t="n">
        <v>37</v>
      </c>
      <c r="G2856" s="26" t="n">
        <f aca="false">+(E2856+F2856)/2</f>
        <v>43</v>
      </c>
    </row>
    <row r="2857" customFormat="false" ht="12.75" hidden="false" customHeight="false" outlineLevel="0" collapsed="false">
      <c r="B2857" s="26" t="n">
        <v>1997</v>
      </c>
      <c r="C2857" s="26" t="n">
        <v>10</v>
      </c>
      <c r="D2857" s="26" t="n">
        <v>24</v>
      </c>
      <c r="E2857" s="26" t="n">
        <v>58</v>
      </c>
      <c r="F2857" s="26" t="n">
        <v>44</v>
      </c>
      <c r="G2857" s="26" t="n">
        <f aca="false">+(E2857+F2857)/2</f>
        <v>51</v>
      </c>
    </row>
    <row r="2858" customFormat="false" ht="12.75" hidden="false" customHeight="false" outlineLevel="0" collapsed="false">
      <c r="B2858" s="26" t="n">
        <v>1997</v>
      </c>
      <c r="C2858" s="26" t="n">
        <v>10</v>
      </c>
      <c r="D2858" s="26" t="n">
        <v>25</v>
      </c>
      <c r="E2858" s="26" t="n">
        <v>51</v>
      </c>
      <c r="F2858" s="26" t="n">
        <v>45</v>
      </c>
      <c r="G2858" s="26" t="n">
        <f aca="false">+(E2858+F2858)/2</f>
        <v>48</v>
      </c>
    </row>
    <row r="2859" customFormat="false" ht="12.75" hidden="false" customHeight="false" outlineLevel="0" collapsed="false">
      <c r="B2859" s="26" t="n">
        <v>1997</v>
      </c>
      <c r="C2859" s="26" t="n">
        <v>10</v>
      </c>
      <c r="D2859" s="26" t="n">
        <v>26</v>
      </c>
      <c r="E2859" s="26" t="n">
        <v>50</v>
      </c>
      <c r="F2859" s="26" t="n">
        <v>38</v>
      </c>
      <c r="G2859" s="26" t="n">
        <f aca="false">+(E2859+F2859)/2</f>
        <v>44</v>
      </c>
    </row>
    <row r="2860" customFormat="false" ht="12.75" hidden="false" customHeight="false" outlineLevel="0" collapsed="false">
      <c r="B2860" s="26" t="n">
        <v>1997</v>
      </c>
      <c r="C2860" s="26" t="n">
        <v>10</v>
      </c>
      <c r="D2860" s="26" t="n">
        <v>27</v>
      </c>
      <c r="E2860" s="26" t="n">
        <v>62</v>
      </c>
      <c r="F2860" s="26" t="n">
        <v>46</v>
      </c>
      <c r="G2860" s="26" t="n">
        <f aca="false">+(E2860+F2860)/2</f>
        <v>54</v>
      </c>
    </row>
    <row r="2861" customFormat="false" ht="12.75" hidden="false" customHeight="false" outlineLevel="0" collapsed="false">
      <c r="B2861" s="26" t="n">
        <v>1997</v>
      </c>
      <c r="C2861" s="26" t="n">
        <v>10</v>
      </c>
      <c r="D2861" s="26" t="n">
        <v>28</v>
      </c>
      <c r="E2861" s="26" t="n">
        <v>50</v>
      </c>
      <c r="F2861" s="26" t="n">
        <v>42</v>
      </c>
      <c r="G2861" s="26" t="n">
        <f aca="false">+(E2861+F2861)/2</f>
        <v>46</v>
      </c>
    </row>
    <row r="2862" customFormat="false" ht="12.75" hidden="false" customHeight="false" outlineLevel="0" collapsed="false">
      <c r="B2862" s="26" t="n">
        <v>1997</v>
      </c>
      <c r="C2862" s="26" t="n">
        <v>10</v>
      </c>
      <c r="D2862" s="26" t="n">
        <v>29</v>
      </c>
      <c r="E2862" s="26" t="n">
        <v>56</v>
      </c>
      <c r="F2862" s="26" t="n">
        <v>39</v>
      </c>
      <c r="G2862" s="26" t="n">
        <f aca="false">+(E2862+F2862)/2</f>
        <v>47.5</v>
      </c>
    </row>
    <row r="2863" customFormat="false" ht="12.75" hidden="false" customHeight="false" outlineLevel="0" collapsed="false">
      <c r="B2863" s="26" t="n">
        <v>1997</v>
      </c>
      <c r="C2863" s="26" t="n">
        <v>10</v>
      </c>
      <c r="D2863" s="26" t="n">
        <v>30</v>
      </c>
      <c r="E2863" s="26" t="n">
        <v>63</v>
      </c>
      <c r="F2863" s="26" t="n">
        <v>47</v>
      </c>
      <c r="G2863" s="26" t="n">
        <f aca="false">+(E2863+F2863)/2</f>
        <v>55</v>
      </c>
    </row>
    <row r="2864" customFormat="false" ht="12.75" hidden="false" customHeight="false" outlineLevel="0" collapsed="false">
      <c r="B2864" s="26" t="n">
        <v>1997</v>
      </c>
      <c r="C2864" s="26" t="n">
        <v>10</v>
      </c>
      <c r="D2864" s="26" t="n">
        <v>31</v>
      </c>
      <c r="E2864" s="26" t="n">
        <v>64</v>
      </c>
      <c r="F2864" s="26" t="n">
        <v>48</v>
      </c>
      <c r="G2864" s="26" t="n">
        <f aca="false">+(E2864+F2864)/2</f>
        <v>56</v>
      </c>
    </row>
    <row r="2865" customFormat="false" ht="12.75" hidden="false" customHeight="false" outlineLevel="0" collapsed="false">
      <c r="B2865" s="26" t="n">
        <v>1997</v>
      </c>
      <c r="C2865" s="26" t="n">
        <v>11</v>
      </c>
      <c r="D2865" s="26" t="n">
        <v>1</v>
      </c>
      <c r="E2865" s="26" t="n">
        <v>62</v>
      </c>
      <c r="F2865" s="26" t="n">
        <v>59</v>
      </c>
      <c r="G2865" s="26" t="n">
        <f aca="false">+(E2865+F2865)/2</f>
        <v>60.5</v>
      </c>
    </row>
    <row r="2866" customFormat="false" ht="12.75" hidden="false" customHeight="false" outlineLevel="0" collapsed="false">
      <c r="B2866" s="26" t="n">
        <v>1997</v>
      </c>
      <c r="C2866" s="26" t="n">
        <v>11</v>
      </c>
      <c r="D2866" s="26" t="n">
        <v>2</v>
      </c>
      <c r="E2866" s="26" t="n">
        <v>61</v>
      </c>
      <c r="F2866" s="26" t="n">
        <v>47</v>
      </c>
      <c r="G2866" s="26" t="n">
        <f aca="false">+(E2866+F2866)/2</f>
        <v>54</v>
      </c>
    </row>
    <row r="2867" customFormat="false" ht="12.75" hidden="false" customHeight="false" outlineLevel="0" collapsed="false">
      <c r="B2867" s="26" t="n">
        <v>1997</v>
      </c>
      <c r="C2867" s="26" t="n">
        <v>11</v>
      </c>
      <c r="D2867" s="26" t="n">
        <v>3</v>
      </c>
      <c r="E2867" s="26" t="n">
        <v>65</v>
      </c>
      <c r="F2867" s="26" t="n">
        <v>46</v>
      </c>
      <c r="G2867" s="26" t="n">
        <f aca="false">+(E2867+F2867)/2</f>
        <v>55.5</v>
      </c>
    </row>
    <row r="2868" customFormat="false" ht="12.75" hidden="false" customHeight="false" outlineLevel="0" collapsed="false">
      <c r="B2868" s="26" t="n">
        <v>1997</v>
      </c>
      <c r="C2868" s="26" t="n">
        <v>11</v>
      </c>
      <c r="D2868" s="26" t="n">
        <v>4</v>
      </c>
      <c r="E2868" s="26" t="n">
        <v>63</v>
      </c>
      <c r="F2868" s="26" t="n">
        <v>43</v>
      </c>
      <c r="G2868" s="26" t="n">
        <f aca="false">+(E2868+F2868)/2</f>
        <v>53</v>
      </c>
    </row>
    <row r="2869" customFormat="false" ht="12.75" hidden="false" customHeight="false" outlineLevel="0" collapsed="false">
      <c r="B2869" s="26" t="n">
        <v>1997</v>
      </c>
      <c r="C2869" s="26" t="n">
        <v>11</v>
      </c>
      <c r="D2869" s="26" t="n">
        <v>5</v>
      </c>
      <c r="E2869" s="26" t="n">
        <v>56</v>
      </c>
      <c r="F2869" s="26" t="n">
        <v>40</v>
      </c>
      <c r="G2869" s="26" t="n">
        <f aca="false">+(E2869+F2869)/2</f>
        <v>48</v>
      </c>
    </row>
    <row r="2870" customFormat="false" ht="12.75" hidden="false" customHeight="false" outlineLevel="0" collapsed="false">
      <c r="B2870" s="26" t="n">
        <v>1997</v>
      </c>
      <c r="C2870" s="26" t="n">
        <v>11</v>
      </c>
      <c r="D2870" s="26" t="n">
        <v>6</v>
      </c>
      <c r="E2870" s="26" t="n">
        <v>55</v>
      </c>
      <c r="F2870" s="26" t="n">
        <v>44</v>
      </c>
      <c r="G2870" s="26" t="n">
        <f aca="false">+(E2870+F2870)/2</f>
        <v>49.5</v>
      </c>
    </row>
    <row r="2871" customFormat="false" ht="12.75" hidden="false" customHeight="false" outlineLevel="0" collapsed="false">
      <c r="B2871" s="26" t="n">
        <v>1997</v>
      </c>
      <c r="C2871" s="26" t="n">
        <v>11</v>
      </c>
      <c r="D2871" s="26" t="n">
        <v>7</v>
      </c>
      <c r="E2871" s="26" t="n">
        <v>55</v>
      </c>
      <c r="F2871" s="26" t="n">
        <v>47</v>
      </c>
      <c r="G2871" s="26" t="n">
        <f aca="false">+(E2871+F2871)/2</f>
        <v>51</v>
      </c>
    </row>
    <row r="2872" customFormat="false" ht="12.75" hidden="false" customHeight="false" outlineLevel="0" collapsed="false">
      <c r="B2872" s="26" t="n">
        <v>1997</v>
      </c>
      <c r="C2872" s="26" t="n">
        <v>11</v>
      </c>
      <c r="D2872" s="26" t="n">
        <v>8</v>
      </c>
      <c r="E2872" s="26" t="n">
        <v>49</v>
      </c>
      <c r="F2872" s="26" t="n">
        <v>46</v>
      </c>
      <c r="G2872" s="26" t="n">
        <f aca="false">+(E2872+F2872)/2</f>
        <v>47.5</v>
      </c>
    </row>
    <row r="2873" customFormat="false" ht="12.75" hidden="false" customHeight="false" outlineLevel="0" collapsed="false">
      <c r="B2873" s="26" t="n">
        <v>1997</v>
      </c>
      <c r="C2873" s="26" t="n">
        <v>11</v>
      </c>
      <c r="D2873" s="26" t="n">
        <v>9</v>
      </c>
      <c r="E2873" s="26" t="n">
        <v>49</v>
      </c>
      <c r="F2873" s="26" t="n">
        <v>45</v>
      </c>
      <c r="G2873" s="26" t="n">
        <f aca="false">+(E2873+F2873)/2</f>
        <v>47</v>
      </c>
    </row>
    <row r="2874" customFormat="false" ht="12.75" hidden="false" customHeight="false" outlineLevel="0" collapsed="false">
      <c r="B2874" s="26" t="n">
        <v>1997</v>
      </c>
      <c r="C2874" s="26" t="n">
        <v>11</v>
      </c>
      <c r="D2874" s="26" t="n">
        <v>10</v>
      </c>
      <c r="E2874" s="26" t="n">
        <v>53</v>
      </c>
      <c r="F2874" s="26" t="n">
        <v>43</v>
      </c>
      <c r="G2874" s="26" t="n">
        <f aca="false">+(E2874+F2874)/2</f>
        <v>48</v>
      </c>
    </row>
    <row r="2875" customFormat="false" ht="12.75" hidden="false" customHeight="false" outlineLevel="0" collapsed="false">
      <c r="B2875" s="26" t="n">
        <v>1997</v>
      </c>
      <c r="C2875" s="26" t="n">
        <v>11</v>
      </c>
      <c r="D2875" s="26" t="n">
        <v>11</v>
      </c>
      <c r="E2875" s="26" t="n">
        <v>53</v>
      </c>
      <c r="F2875" s="26" t="n">
        <v>39</v>
      </c>
      <c r="G2875" s="26" t="n">
        <f aca="false">+(E2875+F2875)/2</f>
        <v>46</v>
      </c>
    </row>
    <row r="2876" customFormat="false" ht="12.75" hidden="false" customHeight="false" outlineLevel="0" collapsed="false">
      <c r="B2876" s="26" t="n">
        <v>1997</v>
      </c>
      <c r="C2876" s="26" t="n">
        <v>11</v>
      </c>
      <c r="D2876" s="26" t="n">
        <v>12</v>
      </c>
      <c r="E2876" s="26" t="n">
        <v>49</v>
      </c>
      <c r="F2876" s="26" t="n">
        <v>37</v>
      </c>
      <c r="G2876" s="26" t="n">
        <f aca="false">+(E2876+F2876)/2</f>
        <v>43</v>
      </c>
    </row>
    <row r="2877" customFormat="false" ht="12.75" hidden="false" customHeight="false" outlineLevel="0" collapsed="false">
      <c r="B2877" s="26" t="n">
        <v>1997</v>
      </c>
      <c r="C2877" s="26" t="n">
        <v>11</v>
      </c>
      <c r="D2877" s="26" t="n">
        <v>13</v>
      </c>
      <c r="E2877" s="26" t="n">
        <v>42</v>
      </c>
      <c r="F2877" s="26" t="n">
        <v>32</v>
      </c>
      <c r="G2877" s="26" t="n">
        <f aca="false">+(E2877+F2877)/2</f>
        <v>37</v>
      </c>
    </row>
    <row r="2878" customFormat="false" ht="12.75" hidden="false" customHeight="false" outlineLevel="0" collapsed="false">
      <c r="B2878" s="26" t="n">
        <v>1997</v>
      </c>
      <c r="C2878" s="26" t="n">
        <v>11</v>
      </c>
      <c r="D2878" s="26" t="n">
        <v>14</v>
      </c>
      <c r="E2878" s="26" t="n">
        <v>38</v>
      </c>
      <c r="F2878" s="26" t="n">
        <v>32</v>
      </c>
      <c r="G2878" s="26" t="n">
        <f aca="false">+(E2878+F2878)/2</f>
        <v>35</v>
      </c>
    </row>
    <row r="2879" customFormat="false" ht="12.75" hidden="false" customHeight="false" outlineLevel="0" collapsed="false">
      <c r="B2879" s="26" t="n">
        <v>1997</v>
      </c>
      <c r="C2879" s="26" t="n">
        <v>11</v>
      </c>
      <c r="D2879" s="26" t="n">
        <v>15</v>
      </c>
      <c r="E2879" s="26" t="n">
        <v>37</v>
      </c>
      <c r="F2879" s="26" t="n">
        <v>32</v>
      </c>
      <c r="G2879" s="26" t="n">
        <f aca="false">+(E2879+F2879)/2</f>
        <v>34.5</v>
      </c>
    </row>
    <row r="2880" customFormat="false" ht="12.75" hidden="false" customHeight="false" outlineLevel="0" collapsed="false">
      <c r="B2880" s="26" t="n">
        <v>1997</v>
      </c>
      <c r="C2880" s="26" t="n">
        <v>11</v>
      </c>
      <c r="D2880" s="26" t="n">
        <v>16</v>
      </c>
      <c r="E2880" s="26" t="n">
        <v>39</v>
      </c>
      <c r="F2880" s="26" t="n">
        <v>31</v>
      </c>
      <c r="G2880" s="26" t="n">
        <f aca="false">+(E2880+F2880)/2</f>
        <v>35</v>
      </c>
    </row>
    <row r="2881" customFormat="false" ht="12.75" hidden="false" customHeight="false" outlineLevel="0" collapsed="false">
      <c r="B2881" s="26" t="n">
        <v>1997</v>
      </c>
      <c r="C2881" s="26" t="n">
        <v>11</v>
      </c>
      <c r="D2881" s="26" t="n">
        <v>17</v>
      </c>
      <c r="E2881" s="26" t="n">
        <v>41</v>
      </c>
      <c r="F2881" s="26" t="n">
        <v>30</v>
      </c>
      <c r="G2881" s="26" t="n">
        <f aca="false">+(E2881+F2881)/2</f>
        <v>35.5</v>
      </c>
    </row>
    <row r="2882" customFormat="false" ht="12.75" hidden="false" customHeight="false" outlineLevel="0" collapsed="false">
      <c r="B2882" s="26" t="n">
        <v>1997</v>
      </c>
      <c r="C2882" s="26" t="n">
        <v>11</v>
      </c>
      <c r="D2882" s="26" t="n">
        <v>18</v>
      </c>
      <c r="E2882" s="26" t="n">
        <v>43</v>
      </c>
      <c r="F2882" s="26" t="n">
        <v>31</v>
      </c>
      <c r="G2882" s="26" t="n">
        <f aca="false">+(E2882+F2882)/2</f>
        <v>37</v>
      </c>
    </row>
    <row r="2883" customFormat="false" ht="12.75" hidden="false" customHeight="false" outlineLevel="0" collapsed="false">
      <c r="B2883" s="26" t="n">
        <v>1997</v>
      </c>
      <c r="C2883" s="26" t="n">
        <v>11</v>
      </c>
      <c r="D2883" s="26" t="n">
        <v>19</v>
      </c>
      <c r="E2883" s="26" t="n">
        <v>48</v>
      </c>
      <c r="F2883" s="26" t="n">
        <v>34</v>
      </c>
      <c r="G2883" s="26" t="n">
        <f aca="false">+(E2883+F2883)/2</f>
        <v>41</v>
      </c>
    </row>
    <row r="2884" customFormat="false" ht="12.75" hidden="false" customHeight="false" outlineLevel="0" collapsed="false">
      <c r="B2884" s="26" t="n">
        <v>1997</v>
      </c>
      <c r="C2884" s="26" t="n">
        <v>11</v>
      </c>
      <c r="D2884" s="26" t="n">
        <v>20</v>
      </c>
      <c r="E2884" s="26" t="n">
        <v>51</v>
      </c>
      <c r="F2884" s="26" t="n">
        <v>39</v>
      </c>
      <c r="G2884" s="26" t="n">
        <f aca="false">+(E2884+F2884)/2</f>
        <v>45</v>
      </c>
    </row>
    <row r="2885" customFormat="false" ht="12.75" hidden="false" customHeight="false" outlineLevel="0" collapsed="false">
      <c r="B2885" s="26" t="n">
        <v>1997</v>
      </c>
      <c r="C2885" s="26" t="n">
        <v>11</v>
      </c>
      <c r="D2885" s="26" t="n">
        <v>21</v>
      </c>
      <c r="E2885" s="26" t="n">
        <v>59</v>
      </c>
      <c r="F2885" s="26" t="n">
        <v>41</v>
      </c>
      <c r="G2885" s="26" t="n">
        <f aca="false">+(E2885+F2885)/2</f>
        <v>50</v>
      </c>
    </row>
    <row r="2886" customFormat="false" ht="12.75" hidden="false" customHeight="false" outlineLevel="0" collapsed="false">
      <c r="B2886" s="26" t="n">
        <v>1997</v>
      </c>
      <c r="C2886" s="26" t="n">
        <v>11</v>
      </c>
      <c r="D2886" s="26" t="n">
        <v>22</v>
      </c>
      <c r="E2886" s="26" t="n">
        <v>47</v>
      </c>
      <c r="F2886" s="26" t="n">
        <v>39</v>
      </c>
      <c r="G2886" s="26" t="n">
        <f aca="false">+(E2886+F2886)/2</f>
        <v>43</v>
      </c>
    </row>
    <row r="2887" customFormat="false" ht="12.75" hidden="false" customHeight="false" outlineLevel="0" collapsed="false">
      <c r="B2887" s="26" t="n">
        <v>1997</v>
      </c>
      <c r="C2887" s="26" t="n">
        <v>11</v>
      </c>
      <c r="D2887" s="26" t="n">
        <v>23</v>
      </c>
      <c r="E2887" s="26" t="n">
        <v>43</v>
      </c>
      <c r="F2887" s="26" t="n">
        <v>38</v>
      </c>
      <c r="G2887" s="26" t="n">
        <f aca="false">+(E2887+F2887)/2</f>
        <v>40.5</v>
      </c>
    </row>
    <row r="2888" customFormat="false" ht="12.75" hidden="false" customHeight="false" outlineLevel="0" collapsed="false">
      <c r="B2888" s="26" t="n">
        <v>1997</v>
      </c>
      <c r="C2888" s="26" t="n">
        <v>11</v>
      </c>
      <c r="D2888" s="26" t="n">
        <v>24</v>
      </c>
      <c r="E2888" s="26" t="n">
        <v>42</v>
      </c>
      <c r="F2888" s="26" t="n">
        <v>30</v>
      </c>
      <c r="G2888" s="26" t="n">
        <f aca="false">+(E2888+F2888)/2</f>
        <v>36</v>
      </c>
    </row>
    <row r="2889" customFormat="false" ht="12.75" hidden="false" customHeight="false" outlineLevel="0" collapsed="false">
      <c r="B2889" s="26" t="n">
        <v>1997</v>
      </c>
      <c r="C2889" s="26" t="n">
        <v>11</v>
      </c>
      <c r="D2889" s="26" t="n">
        <v>25</v>
      </c>
      <c r="E2889" s="26" t="n">
        <v>41</v>
      </c>
      <c r="F2889" s="26" t="n">
        <v>27</v>
      </c>
      <c r="G2889" s="26" t="n">
        <f aca="false">+(E2889+F2889)/2</f>
        <v>34</v>
      </c>
    </row>
    <row r="2890" customFormat="false" ht="12.75" hidden="false" customHeight="false" outlineLevel="0" collapsed="false">
      <c r="B2890" s="26" t="n">
        <v>1997</v>
      </c>
      <c r="C2890" s="26" t="n">
        <v>11</v>
      </c>
      <c r="D2890" s="26" t="n">
        <v>26</v>
      </c>
      <c r="E2890" s="26" t="n">
        <v>54</v>
      </c>
      <c r="F2890" s="26" t="n">
        <v>40</v>
      </c>
      <c r="G2890" s="26" t="n">
        <f aca="false">+(E2890+F2890)/2</f>
        <v>47</v>
      </c>
    </row>
    <row r="2891" customFormat="false" ht="12.75" hidden="false" customHeight="false" outlineLevel="0" collapsed="false">
      <c r="B2891" s="26" t="n">
        <v>1997</v>
      </c>
      <c r="C2891" s="26" t="n">
        <v>11</v>
      </c>
      <c r="D2891" s="26" t="n">
        <v>27</v>
      </c>
      <c r="E2891" s="26" t="n">
        <v>49</v>
      </c>
      <c r="F2891" s="26" t="n">
        <v>39</v>
      </c>
      <c r="G2891" s="26" t="n">
        <f aca="false">+(E2891+F2891)/2</f>
        <v>44</v>
      </c>
    </row>
    <row r="2892" customFormat="false" ht="12.75" hidden="false" customHeight="false" outlineLevel="0" collapsed="false">
      <c r="B2892" s="26" t="n">
        <v>1997</v>
      </c>
      <c r="C2892" s="26" t="n">
        <v>11</v>
      </c>
      <c r="D2892" s="26" t="n">
        <v>28</v>
      </c>
      <c r="E2892" s="26" t="n">
        <v>48</v>
      </c>
      <c r="F2892" s="26" t="n">
        <v>39</v>
      </c>
      <c r="G2892" s="26" t="n">
        <f aca="false">+(E2892+F2892)/2</f>
        <v>43.5</v>
      </c>
    </row>
    <row r="2893" customFormat="false" ht="12.75" hidden="false" customHeight="false" outlineLevel="0" collapsed="false">
      <c r="B2893" s="26" t="n">
        <v>1997</v>
      </c>
      <c r="C2893" s="26" t="n">
        <v>11</v>
      </c>
      <c r="D2893" s="26" t="n">
        <v>29</v>
      </c>
      <c r="E2893" s="26" t="n">
        <v>52</v>
      </c>
      <c r="F2893" s="26" t="n">
        <v>43</v>
      </c>
      <c r="G2893" s="26" t="n">
        <f aca="false">+(E2893+F2893)/2</f>
        <v>47.5</v>
      </c>
    </row>
    <row r="2894" customFormat="false" ht="12.75" hidden="false" customHeight="false" outlineLevel="0" collapsed="false">
      <c r="B2894" s="26" t="n">
        <v>1997</v>
      </c>
      <c r="C2894" s="26" t="n">
        <v>11</v>
      </c>
      <c r="D2894" s="26" t="n">
        <v>30</v>
      </c>
      <c r="E2894" s="26" t="n">
        <v>49</v>
      </c>
      <c r="F2894" s="26" t="n">
        <v>43</v>
      </c>
      <c r="G2894" s="26" t="n">
        <f aca="false">+(E2894+F2894)/2</f>
        <v>46</v>
      </c>
    </row>
    <row r="2895" customFormat="false" ht="12.75" hidden="false" customHeight="false" outlineLevel="0" collapsed="false">
      <c r="B2895" s="26" t="n">
        <v>1997</v>
      </c>
      <c r="C2895" s="26" t="n">
        <v>12</v>
      </c>
      <c r="D2895" s="26" t="n">
        <v>1</v>
      </c>
      <c r="E2895" s="26" t="n">
        <v>45</v>
      </c>
      <c r="F2895" s="26" t="n">
        <v>34</v>
      </c>
      <c r="G2895" s="26" t="n">
        <f aca="false">+(E2895+F2895)/2</f>
        <v>39.5</v>
      </c>
    </row>
    <row r="2896" customFormat="false" ht="12.75" hidden="false" customHeight="false" outlineLevel="0" collapsed="false">
      <c r="B2896" s="26" t="n">
        <v>1997</v>
      </c>
      <c r="C2896" s="26" t="n">
        <v>12</v>
      </c>
      <c r="D2896" s="26" t="n">
        <v>2</v>
      </c>
      <c r="E2896" s="26" t="n">
        <v>43</v>
      </c>
      <c r="F2896" s="26" t="n">
        <v>33</v>
      </c>
      <c r="G2896" s="26" t="n">
        <f aca="false">+(E2896+F2896)/2</f>
        <v>38</v>
      </c>
    </row>
    <row r="2897" customFormat="false" ht="12.75" hidden="false" customHeight="false" outlineLevel="0" collapsed="false">
      <c r="B2897" s="26" t="n">
        <v>1997</v>
      </c>
      <c r="C2897" s="26" t="n">
        <v>12</v>
      </c>
      <c r="D2897" s="26" t="n">
        <v>3</v>
      </c>
      <c r="E2897" s="26" t="n">
        <v>51</v>
      </c>
      <c r="F2897" s="26" t="n">
        <v>33</v>
      </c>
      <c r="G2897" s="26" t="n">
        <f aca="false">+(E2897+F2897)/2</f>
        <v>42</v>
      </c>
    </row>
    <row r="2898" customFormat="false" ht="12.75" hidden="false" customHeight="false" outlineLevel="0" collapsed="false">
      <c r="B2898" s="26" t="n">
        <v>1997</v>
      </c>
      <c r="C2898" s="26" t="n">
        <v>12</v>
      </c>
      <c r="D2898" s="26" t="n">
        <v>4</v>
      </c>
      <c r="E2898" s="26" t="n">
        <v>53</v>
      </c>
      <c r="F2898" s="26" t="n">
        <v>40</v>
      </c>
      <c r="G2898" s="26" t="n">
        <f aca="false">+(E2898+F2898)/2</f>
        <v>46.5</v>
      </c>
    </row>
    <row r="2899" customFormat="false" ht="12.75" hidden="false" customHeight="false" outlineLevel="0" collapsed="false">
      <c r="B2899" s="26" t="n">
        <v>1997</v>
      </c>
      <c r="C2899" s="26" t="n">
        <v>12</v>
      </c>
      <c r="D2899" s="26" t="n">
        <v>5</v>
      </c>
      <c r="E2899" s="26" t="n">
        <v>49</v>
      </c>
      <c r="F2899" s="26" t="n">
        <v>35</v>
      </c>
      <c r="G2899" s="26" t="n">
        <f aca="false">+(E2899+F2899)/2</f>
        <v>42</v>
      </c>
    </row>
    <row r="2900" customFormat="false" ht="12.75" hidden="false" customHeight="false" outlineLevel="0" collapsed="false">
      <c r="B2900" s="26" t="n">
        <v>1997</v>
      </c>
      <c r="C2900" s="26" t="n">
        <v>12</v>
      </c>
      <c r="D2900" s="26" t="n">
        <v>6</v>
      </c>
      <c r="E2900" s="26" t="n">
        <v>39</v>
      </c>
      <c r="F2900" s="26" t="n">
        <v>30</v>
      </c>
      <c r="G2900" s="26" t="n">
        <f aca="false">+(E2900+F2900)/2</f>
        <v>34.5</v>
      </c>
    </row>
    <row r="2901" customFormat="false" ht="12.75" hidden="false" customHeight="false" outlineLevel="0" collapsed="false">
      <c r="B2901" s="26" t="n">
        <v>1997</v>
      </c>
      <c r="C2901" s="26" t="n">
        <v>12</v>
      </c>
      <c r="D2901" s="26" t="n">
        <v>7</v>
      </c>
      <c r="E2901" s="26" t="n">
        <v>41</v>
      </c>
      <c r="F2901" s="26" t="n">
        <v>30</v>
      </c>
      <c r="G2901" s="26" t="n">
        <f aca="false">+(E2901+F2901)/2</f>
        <v>35.5</v>
      </c>
    </row>
    <row r="2902" customFormat="false" ht="12.75" hidden="false" customHeight="false" outlineLevel="0" collapsed="false">
      <c r="B2902" s="26" t="n">
        <v>1997</v>
      </c>
      <c r="C2902" s="26" t="n">
        <v>12</v>
      </c>
      <c r="D2902" s="26" t="n">
        <v>8</v>
      </c>
      <c r="E2902" s="26" t="n">
        <v>44</v>
      </c>
      <c r="F2902" s="26" t="n">
        <v>34</v>
      </c>
      <c r="G2902" s="26" t="n">
        <f aca="false">+(E2902+F2902)/2</f>
        <v>39</v>
      </c>
    </row>
    <row r="2903" customFormat="false" ht="12.75" hidden="false" customHeight="false" outlineLevel="0" collapsed="false">
      <c r="B2903" s="26" t="n">
        <v>1997</v>
      </c>
      <c r="C2903" s="26" t="n">
        <v>12</v>
      </c>
      <c r="D2903" s="26" t="n">
        <v>9</v>
      </c>
      <c r="E2903" s="26" t="n">
        <v>41</v>
      </c>
      <c r="F2903" s="26" t="n">
        <v>31</v>
      </c>
      <c r="G2903" s="26" t="n">
        <f aca="false">+(E2903+F2903)/2</f>
        <v>36</v>
      </c>
    </row>
    <row r="2904" customFormat="false" ht="12.75" hidden="false" customHeight="false" outlineLevel="0" collapsed="false">
      <c r="B2904" s="26" t="n">
        <v>1997</v>
      </c>
      <c r="C2904" s="26" t="n">
        <v>12</v>
      </c>
      <c r="D2904" s="26" t="n">
        <v>10</v>
      </c>
      <c r="E2904" s="26" t="n">
        <v>42</v>
      </c>
      <c r="F2904" s="26" t="n">
        <v>33</v>
      </c>
      <c r="G2904" s="26" t="n">
        <f aca="false">+(E2904+F2904)/2</f>
        <v>37.5</v>
      </c>
    </row>
    <row r="2905" customFormat="false" ht="12.75" hidden="false" customHeight="false" outlineLevel="0" collapsed="false">
      <c r="B2905" s="26" t="n">
        <v>1997</v>
      </c>
      <c r="C2905" s="26" t="n">
        <v>12</v>
      </c>
      <c r="D2905" s="26" t="n">
        <v>11</v>
      </c>
      <c r="E2905" s="26" t="n">
        <v>35</v>
      </c>
      <c r="F2905" s="26" t="n">
        <v>33</v>
      </c>
      <c r="G2905" s="26" t="n">
        <f aca="false">+(E2905+F2905)/2</f>
        <v>34</v>
      </c>
    </row>
    <row r="2906" customFormat="false" ht="12.75" hidden="false" customHeight="false" outlineLevel="0" collapsed="false">
      <c r="B2906" s="26" t="n">
        <v>1997</v>
      </c>
      <c r="C2906" s="26" t="n">
        <v>12</v>
      </c>
      <c r="D2906" s="26" t="n">
        <v>12</v>
      </c>
      <c r="E2906" s="26" t="n">
        <v>39</v>
      </c>
      <c r="F2906" s="26" t="n">
        <v>33</v>
      </c>
      <c r="G2906" s="26" t="n">
        <f aca="false">+(E2906+F2906)/2</f>
        <v>36</v>
      </c>
    </row>
    <row r="2907" customFormat="false" ht="12.75" hidden="false" customHeight="false" outlineLevel="0" collapsed="false">
      <c r="B2907" s="26" t="n">
        <v>1997</v>
      </c>
      <c r="C2907" s="26" t="n">
        <v>12</v>
      </c>
      <c r="D2907" s="26" t="n">
        <v>13</v>
      </c>
      <c r="E2907" s="26" t="n">
        <v>38</v>
      </c>
      <c r="F2907" s="26" t="n">
        <v>33</v>
      </c>
      <c r="G2907" s="26" t="n">
        <f aca="false">+(E2907+F2907)/2</f>
        <v>35.5</v>
      </c>
    </row>
    <row r="2908" customFormat="false" ht="12.75" hidden="false" customHeight="false" outlineLevel="0" collapsed="false">
      <c r="B2908" s="26" t="n">
        <v>1997</v>
      </c>
      <c r="C2908" s="26" t="n">
        <v>12</v>
      </c>
      <c r="D2908" s="26" t="n">
        <v>14</v>
      </c>
      <c r="E2908" s="26" t="n">
        <v>43</v>
      </c>
      <c r="F2908" s="26" t="n">
        <v>28</v>
      </c>
      <c r="G2908" s="26" t="n">
        <f aca="false">+(E2908+F2908)/2</f>
        <v>35.5</v>
      </c>
    </row>
    <row r="2909" customFormat="false" ht="12.75" hidden="false" customHeight="false" outlineLevel="0" collapsed="false">
      <c r="B2909" s="26" t="n">
        <v>1997</v>
      </c>
      <c r="C2909" s="26" t="n">
        <v>12</v>
      </c>
      <c r="D2909" s="26" t="n">
        <v>15</v>
      </c>
      <c r="E2909" s="26" t="n">
        <v>42</v>
      </c>
      <c r="F2909" s="26" t="n">
        <v>26</v>
      </c>
      <c r="G2909" s="26" t="n">
        <f aca="false">+(E2909+F2909)/2</f>
        <v>34</v>
      </c>
    </row>
    <row r="2910" customFormat="false" ht="12.75" hidden="false" customHeight="false" outlineLevel="0" collapsed="false">
      <c r="B2910" s="26" t="n">
        <v>1997</v>
      </c>
      <c r="C2910" s="26" t="n">
        <v>12</v>
      </c>
      <c r="D2910" s="26" t="n">
        <v>16</v>
      </c>
      <c r="E2910" s="26" t="n">
        <v>54</v>
      </c>
      <c r="F2910" s="26" t="n">
        <v>36</v>
      </c>
      <c r="G2910" s="26" t="n">
        <f aca="false">+(E2910+F2910)/2</f>
        <v>45</v>
      </c>
    </row>
    <row r="2911" customFormat="false" ht="12.75" hidden="false" customHeight="false" outlineLevel="0" collapsed="false">
      <c r="B2911" s="26" t="n">
        <v>1997</v>
      </c>
      <c r="C2911" s="26" t="n">
        <v>12</v>
      </c>
      <c r="D2911" s="26" t="n">
        <v>17</v>
      </c>
      <c r="E2911" s="26" t="n">
        <v>53</v>
      </c>
      <c r="F2911" s="26" t="n">
        <v>38</v>
      </c>
      <c r="G2911" s="26" t="n">
        <f aca="false">+(E2911+F2911)/2</f>
        <v>45.5</v>
      </c>
    </row>
    <row r="2912" customFormat="false" ht="12.75" hidden="false" customHeight="false" outlineLevel="0" collapsed="false">
      <c r="B2912" s="26" t="n">
        <v>1997</v>
      </c>
      <c r="C2912" s="26" t="n">
        <v>12</v>
      </c>
      <c r="D2912" s="26" t="n">
        <v>18</v>
      </c>
      <c r="E2912" s="26" t="n">
        <v>45</v>
      </c>
      <c r="F2912" s="26" t="n">
        <v>34</v>
      </c>
      <c r="G2912" s="26" t="n">
        <f aca="false">+(E2912+F2912)/2</f>
        <v>39.5</v>
      </c>
    </row>
    <row r="2913" customFormat="false" ht="12.75" hidden="false" customHeight="false" outlineLevel="0" collapsed="false">
      <c r="B2913" s="26" t="n">
        <v>1997</v>
      </c>
      <c r="C2913" s="26" t="n">
        <v>12</v>
      </c>
      <c r="D2913" s="26" t="n">
        <v>19</v>
      </c>
      <c r="E2913" s="26" t="n">
        <v>50</v>
      </c>
      <c r="F2913" s="26" t="n">
        <v>39</v>
      </c>
      <c r="G2913" s="26" t="n">
        <f aca="false">+(E2913+F2913)/2</f>
        <v>44.5</v>
      </c>
    </row>
    <row r="2914" customFormat="false" ht="12.75" hidden="false" customHeight="false" outlineLevel="0" collapsed="false">
      <c r="B2914" s="26" t="n">
        <v>1997</v>
      </c>
      <c r="C2914" s="26" t="n">
        <v>12</v>
      </c>
      <c r="D2914" s="26" t="n">
        <v>20</v>
      </c>
      <c r="E2914" s="26" t="n">
        <v>50</v>
      </c>
      <c r="F2914" s="26" t="n">
        <v>39</v>
      </c>
      <c r="G2914" s="26" t="n">
        <f aca="false">+(E2914+F2914)/2</f>
        <v>44.5</v>
      </c>
    </row>
    <row r="2915" customFormat="false" ht="12.75" hidden="false" customHeight="false" outlineLevel="0" collapsed="false">
      <c r="B2915" s="26" t="n">
        <v>1997</v>
      </c>
      <c r="C2915" s="26" t="n">
        <v>12</v>
      </c>
      <c r="D2915" s="26" t="n">
        <v>21</v>
      </c>
      <c r="E2915" s="26" t="n">
        <v>39</v>
      </c>
      <c r="F2915" s="26" t="n">
        <v>29</v>
      </c>
      <c r="G2915" s="26" t="n">
        <f aca="false">+(E2915+F2915)/2</f>
        <v>34</v>
      </c>
    </row>
    <row r="2916" customFormat="false" ht="12.75" hidden="false" customHeight="false" outlineLevel="0" collapsed="false">
      <c r="B2916" s="26" t="n">
        <v>1997</v>
      </c>
      <c r="C2916" s="26" t="n">
        <v>12</v>
      </c>
      <c r="D2916" s="26" t="n">
        <v>22</v>
      </c>
      <c r="E2916" s="26" t="n">
        <v>36</v>
      </c>
      <c r="F2916" s="26" t="n">
        <v>25</v>
      </c>
      <c r="G2916" s="26" t="n">
        <f aca="false">+(E2916+F2916)/2</f>
        <v>30.5</v>
      </c>
    </row>
    <row r="2917" customFormat="false" ht="12.75" hidden="false" customHeight="false" outlineLevel="0" collapsed="false">
      <c r="B2917" s="26" t="n">
        <v>1997</v>
      </c>
      <c r="C2917" s="26" t="n">
        <v>12</v>
      </c>
      <c r="D2917" s="26" t="n">
        <v>23</v>
      </c>
      <c r="E2917" s="26" t="n">
        <v>41</v>
      </c>
      <c r="F2917" s="26" t="n">
        <v>35</v>
      </c>
      <c r="G2917" s="26" t="n">
        <f aca="false">+(E2917+F2917)/2</f>
        <v>38</v>
      </c>
    </row>
    <row r="2918" customFormat="false" ht="12.75" hidden="false" customHeight="false" outlineLevel="0" collapsed="false">
      <c r="B2918" s="26" t="n">
        <v>1997</v>
      </c>
      <c r="C2918" s="26" t="n">
        <v>12</v>
      </c>
      <c r="D2918" s="26" t="n">
        <v>24</v>
      </c>
      <c r="E2918" s="26" t="n">
        <v>41</v>
      </c>
      <c r="F2918" s="26" t="n">
        <v>38</v>
      </c>
      <c r="G2918" s="26" t="n">
        <f aca="false">+(E2918+F2918)/2</f>
        <v>39.5</v>
      </c>
    </row>
    <row r="2919" customFormat="false" ht="12.75" hidden="false" customHeight="false" outlineLevel="0" collapsed="false">
      <c r="B2919" s="26" t="n">
        <v>1997</v>
      </c>
      <c r="C2919" s="26" t="n">
        <v>12</v>
      </c>
      <c r="D2919" s="26" t="n">
        <v>25</v>
      </c>
      <c r="E2919" s="26" t="n">
        <v>50</v>
      </c>
      <c r="F2919" s="26" t="n">
        <v>37</v>
      </c>
      <c r="G2919" s="26" t="n">
        <f aca="false">+(E2919+F2919)/2</f>
        <v>43.5</v>
      </c>
    </row>
    <row r="2920" customFormat="false" ht="12.75" hidden="false" customHeight="false" outlineLevel="0" collapsed="false">
      <c r="B2920" s="26" t="n">
        <v>1997</v>
      </c>
      <c r="C2920" s="26" t="n">
        <v>12</v>
      </c>
      <c r="D2920" s="26" t="n">
        <v>26</v>
      </c>
      <c r="E2920" s="26" t="n">
        <v>49</v>
      </c>
      <c r="F2920" s="26" t="n">
        <v>40</v>
      </c>
      <c r="G2920" s="26" t="n">
        <f aca="false">+(E2920+F2920)/2</f>
        <v>44.5</v>
      </c>
    </row>
    <row r="2921" customFormat="false" ht="12.75" hidden="false" customHeight="false" outlineLevel="0" collapsed="false">
      <c r="B2921" s="26" t="n">
        <v>1997</v>
      </c>
      <c r="C2921" s="26" t="n">
        <v>12</v>
      </c>
      <c r="D2921" s="26" t="n">
        <v>27</v>
      </c>
      <c r="E2921" s="26" t="n">
        <v>41</v>
      </c>
      <c r="F2921" s="26" t="n">
        <v>33</v>
      </c>
      <c r="G2921" s="26" t="n">
        <f aca="false">+(E2921+F2921)/2</f>
        <v>37</v>
      </c>
    </row>
    <row r="2922" customFormat="false" ht="12.75" hidden="false" customHeight="false" outlineLevel="0" collapsed="false">
      <c r="B2922" s="26" t="n">
        <v>1997</v>
      </c>
      <c r="C2922" s="26" t="n">
        <v>12</v>
      </c>
      <c r="D2922" s="26" t="n">
        <v>28</v>
      </c>
      <c r="E2922" s="26" t="n">
        <v>38</v>
      </c>
      <c r="F2922" s="26" t="n">
        <v>32</v>
      </c>
      <c r="G2922" s="26" t="n">
        <f aca="false">+(E2922+F2922)/2</f>
        <v>35</v>
      </c>
    </row>
    <row r="2923" customFormat="false" ht="12.75" hidden="false" customHeight="false" outlineLevel="0" collapsed="false">
      <c r="B2923" s="26" t="n">
        <v>1997</v>
      </c>
      <c r="C2923" s="26" t="n">
        <v>12</v>
      </c>
      <c r="D2923" s="26" t="n">
        <v>29</v>
      </c>
      <c r="E2923" s="26" t="n">
        <v>41</v>
      </c>
      <c r="F2923" s="26" t="n">
        <v>31</v>
      </c>
      <c r="G2923" s="26" t="n">
        <f aca="false">+(E2923+F2923)/2</f>
        <v>36</v>
      </c>
    </row>
    <row r="2924" customFormat="false" ht="12.75" hidden="false" customHeight="false" outlineLevel="0" collapsed="false">
      <c r="B2924" s="26" t="n">
        <v>1997</v>
      </c>
      <c r="C2924" s="26" t="n">
        <v>12</v>
      </c>
      <c r="D2924" s="26" t="n">
        <v>30</v>
      </c>
      <c r="E2924" s="26" t="n">
        <v>39</v>
      </c>
      <c r="F2924" s="26" t="n">
        <v>34</v>
      </c>
      <c r="G2924" s="26" t="n">
        <f aca="false">+(E2924+F2924)/2</f>
        <v>36.5</v>
      </c>
    </row>
    <row r="2925" customFormat="false" ht="12.75" hidden="false" customHeight="false" outlineLevel="0" collapsed="false">
      <c r="B2925" s="26" t="n">
        <v>1997</v>
      </c>
      <c r="C2925" s="26" t="n">
        <v>12</v>
      </c>
      <c r="D2925" s="26" t="n">
        <v>31</v>
      </c>
      <c r="E2925" s="26" t="n">
        <v>35</v>
      </c>
      <c r="F2925" s="26" t="n">
        <v>17</v>
      </c>
      <c r="G2925" s="26" t="n">
        <f aca="false">+(E2925+F2925)/2</f>
        <v>26</v>
      </c>
    </row>
    <row r="2926" customFormat="false" ht="12.75" hidden="false" customHeight="false" outlineLevel="0" collapsed="false">
      <c r="B2926" s="26" t="n">
        <v>1998</v>
      </c>
      <c r="C2926" s="26" t="n">
        <v>1</v>
      </c>
      <c r="D2926" s="26" t="n">
        <v>1</v>
      </c>
      <c r="E2926" s="26" t="n">
        <v>29</v>
      </c>
      <c r="F2926" s="26" t="n">
        <v>14</v>
      </c>
      <c r="G2926" s="26" t="n">
        <f aca="false">+(E2926+F2926)/2</f>
        <v>21.5</v>
      </c>
    </row>
    <row r="2927" customFormat="false" ht="12.75" hidden="false" customHeight="false" outlineLevel="0" collapsed="false">
      <c r="B2927" s="26" t="n">
        <v>1998</v>
      </c>
      <c r="C2927" s="26" t="n">
        <v>1</v>
      </c>
      <c r="D2927" s="26" t="n">
        <v>2</v>
      </c>
      <c r="E2927" s="26" t="n">
        <v>51</v>
      </c>
      <c r="F2927" s="26" t="n">
        <v>29</v>
      </c>
      <c r="G2927" s="26" t="n">
        <f aca="false">+(E2927+F2927)/2</f>
        <v>40</v>
      </c>
    </row>
    <row r="2928" customFormat="false" ht="12.75" hidden="false" customHeight="false" outlineLevel="0" collapsed="false">
      <c r="B2928" s="26" t="n">
        <v>1998</v>
      </c>
      <c r="C2928" s="26" t="n">
        <v>1</v>
      </c>
      <c r="D2928" s="26" t="n">
        <v>3</v>
      </c>
      <c r="E2928" s="26" t="n">
        <v>60</v>
      </c>
      <c r="F2928" s="26" t="n">
        <v>46</v>
      </c>
      <c r="G2928" s="26" t="n">
        <f aca="false">+(E2928+F2928)/2</f>
        <v>53</v>
      </c>
    </row>
    <row r="2929" customFormat="false" ht="12.75" hidden="false" customHeight="false" outlineLevel="0" collapsed="false">
      <c r="B2929" s="26" t="n">
        <v>1998</v>
      </c>
      <c r="C2929" s="26" t="n">
        <v>1</v>
      </c>
      <c r="D2929" s="26" t="n">
        <v>4</v>
      </c>
      <c r="E2929" s="26" t="n">
        <v>62</v>
      </c>
      <c r="F2929" s="26" t="n">
        <v>44</v>
      </c>
      <c r="G2929" s="26" t="n">
        <f aca="false">+(E2929+F2929)/2</f>
        <v>53</v>
      </c>
    </row>
    <row r="2930" customFormat="false" ht="12.75" hidden="false" customHeight="false" outlineLevel="0" collapsed="false">
      <c r="B2930" s="26" t="n">
        <v>1998</v>
      </c>
      <c r="C2930" s="26" t="n">
        <v>1</v>
      </c>
      <c r="D2930" s="26" t="n">
        <v>5</v>
      </c>
      <c r="E2930" s="26" t="n">
        <v>50</v>
      </c>
      <c r="F2930" s="26" t="n">
        <v>42</v>
      </c>
      <c r="G2930" s="26" t="n">
        <f aca="false">+(E2930+F2930)/2</f>
        <v>46</v>
      </c>
    </row>
    <row r="2931" customFormat="false" ht="12.75" hidden="false" customHeight="false" outlineLevel="0" collapsed="false">
      <c r="B2931" s="26" t="n">
        <v>1998</v>
      </c>
      <c r="C2931" s="26" t="n">
        <v>1</v>
      </c>
      <c r="D2931" s="26" t="n">
        <v>6</v>
      </c>
      <c r="E2931" s="26" t="n">
        <v>59</v>
      </c>
      <c r="F2931" s="26" t="n">
        <v>43</v>
      </c>
      <c r="G2931" s="26" t="n">
        <f aca="false">+(E2931+F2931)/2</f>
        <v>51</v>
      </c>
    </row>
    <row r="2932" customFormat="false" ht="12.75" hidden="false" customHeight="false" outlineLevel="0" collapsed="false">
      <c r="B2932" s="26" t="n">
        <v>1998</v>
      </c>
      <c r="C2932" s="26" t="n">
        <v>1</v>
      </c>
      <c r="D2932" s="26" t="n">
        <v>7</v>
      </c>
      <c r="E2932" s="26" t="n">
        <v>59</v>
      </c>
      <c r="F2932" s="26" t="n">
        <v>41</v>
      </c>
      <c r="G2932" s="26" t="n">
        <f aca="false">+(E2932+F2932)/2</f>
        <v>50</v>
      </c>
    </row>
    <row r="2933" customFormat="false" ht="12.75" hidden="false" customHeight="false" outlineLevel="0" collapsed="false">
      <c r="B2933" s="26" t="n">
        <v>1998</v>
      </c>
      <c r="C2933" s="26" t="n">
        <v>1</v>
      </c>
      <c r="D2933" s="26" t="n">
        <v>8</v>
      </c>
      <c r="E2933" s="26" t="n">
        <v>65</v>
      </c>
      <c r="F2933" s="26" t="n">
        <v>42</v>
      </c>
      <c r="G2933" s="26" t="n">
        <f aca="false">+(E2933+F2933)/2</f>
        <v>53.5</v>
      </c>
    </row>
    <row r="2934" customFormat="false" ht="12.75" hidden="false" customHeight="false" outlineLevel="0" collapsed="false">
      <c r="B2934" s="26" t="n">
        <v>1998</v>
      </c>
      <c r="C2934" s="26" t="n">
        <v>1</v>
      </c>
      <c r="D2934" s="26" t="n">
        <v>9</v>
      </c>
      <c r="E2934" s="26" t="n">
        <v>63</v>
      </c>
      <c r="F2934" s="26" t="n">
        <v>47</v>
      </c>
      <c r="G2934" s="26" t="n">
        <f aca="false">+(E2934+F2934)/2</f>
        <v>55</v>
      </c>
    </row>
    <row r="2935" customFormat="false" ht="12.75" hidden="false" customHeight="false" outlineLevel="0" collapsed="false">
      <c r="B2935" s="26" t="n">
        <v>1998</v>
      </c>
      <c r="C2935" s="26" t="n">
        <v>1</v>
      </c>
      <c r="D2935" s="26" t="n">
        <v>10</v>
      </c>
      <c r="E2935" s="26" t="n">
        <v>49</v>
      </c>
      <c r="F2935" s="26" t="n">
        <v>40</v>
      </c>
      <c r="G2935" s="26" t="n">
        <f aca="false">+(E2935+F2935)/2</f>
        <v>44.5</v>
      </c>
    </row>
    <row r="2936" customFormat="false" ht="12.75" hidden="false" customHeight="false" outlineLevel="0" collapsed="false">
      <c r="B2936" s="26" t="n">
        <v>1998</v>
      </c>
      <c r="C2936" s="26" t="n">
        <v>1</v>
      </c>
      <c r="D2936" s="26" t="n">
        <v>11</v>
      </c>
      <c r="E2936" s="26" t="n">
        <v>50</v>
      </c>
      <c r="F2936" s="26" t="n">
        <v>39</v>
      </c>
      <c r="G2936" s="26" t="n">
        <f aca="false">+(E2936+F2936)/2</f>
        <v>44.5</v>
      </c>
    </row>
    <row r="2937" customFormat="false" ht="12.75" hidden="false" customHeight="false" outlineLevel="0" collapsed="false">
      <c r="B2937" s="26" t="n">
        <v>1998</v>
      </c>
      <c r="C2937" s="26" t="n">
        <v>1</v>
      </c>
      <c r="D2937" s="26" t="n">
        <v>12</v>
      </c>
      <c r="E2937" s="26" t="n">
        <v>41</v>
      </c>
      <c r="F2937" s="26" t="n">
        <v>30</v>
      </c>
      <c r="G2937" s="26" t="n">
        <f aca="false">+(E2937+F2937)/2</f>
        <v>35.5</v>
      </c>
    </row>
    <row r="2938" customFormat="false" ht="12.75" hidden="false" customHeight="false" outlineLevel="0" collapsed="false">
      <c r="B2938" s="26" t="n">
        <v>1998</v>
      </c>
      <c r="C2938" s="26" t="n">
        <v>1</v>
      </c>
      <c r="D2938" s="26" t="n">
        <v>13</v>
      </c>
      <c r="E2938" s="26" t="n">
        <v>50</v>
      </c>
      <c r="F2938" s="26" t="n">
        <v>32</v>
      </c>
      <c r="G2938" s="26" t="n">
        <f aca="false">+(E2938+F2938)/2</f>
        <v>41</v>
      </c>
    </row>
    <row r="2939" customFormat="false" ht="12.75" hidden="false" customHeight="false" outlineLevel="0" collapsed="false">
      <c r="B2939" s="26" t="n">
        <v>1998</v>
      </c>
      <c r="C2939" s="26" t="n">
        <v>1</v>
      </c>
      <c r="D2939" s="26" t="n">
        <v>14</v>
      </c>
      <c r="E2939" s="26" t="n">
        <v>33</v>
      </c>
      <c r="F2939" s="26" t="n">
        <v>23</v>
      </c>
      <c r="G2939" s="26" t="n">
        <f aca="false">+(E2939+F2939)/2</f>
        <v>28</v>
      </c>
    </row>
    <row r="2940" customFormat="false" ht="12.75" hidden="false" customHeight="false" outlineLevel="0" collapsed="false">
      <c r="B2940" s="26" t="n">
        <v>1998</v>
      </c>
      <c r="C2940" s="26" t="n">
        <v>1</v>
      </c>
      <c r="D2940" s="26" t="n">
        <v>15</v>
      </c>
      <c r="E2940" s="26" t="n">
        <v>38</v>
      </c>
      <c r="F2940" s="26" t="n">
        <v>28</v>
      </c>
      <c r="G2940" s="26" t="n">
        <f aca="false">+(E2940+F2940)/2</f>
        <v>33</v>
      </c>
    </row>
    <row r="2941" customFormat="false" ht="12.75" hidden="false" customHeight="false" outlineLevel="0" collapsed="false">
      <c r="B2941" s="26" t="n">
        <v>1998</v>
      </c>
      <c r="C2941" s="26" t="n">
        <v>1</v>
      </c>
      <c r="D2941" s="26" t="n">
        <v>16</v>
      </c>
      <c r="E2941" s="26" t="n">
        <v>39</v>
      </c>
      <c r="F2941" s="26" t="n">
        <v>33</v>
      </c>
      <c r="G2941" s="26" t="n">
        <f aca="false">+(E2941+F2941)/2</f>
        <v>36</v>
      </c>
    </row>
    <row r="2942" customFormat="false" ht="12.75" hidden="false" customHeight="false" outlineLevel="0" collapsed="false">
      <c r="B2942" s="26" t="n">
        <v>1998</v>
      </c>
      <c r="C2942" s="26" t="n">
        <v>1</v>
      </c>
      <c r="D2942" s="26" t="n">
        <v>17</v>
      </c>
      <c r="E2942" s="26" t="n">
        <v>39</v>
      </c>
      <c r="F2942" s="26" t="n">
        <v>32</v>
      </c>
      <c r="G2942" s="26" t="n">
        <f aca="false">+(E2942+F2942)/2</f>
        <v>35.5</v>
      </c>
    </row>
    <row r="2943" customFormat="false" ht="12.75" hidden="false" customHeight="false" outlineLevel="0" collapsed="false">
      <c r="B2943" s="26" t="n">
        <v>1998</v>
      </c>
      <c r="C2943" s="26" t="n">
        <v>1</v>
      </c>
      <c r="D2943" s="26" t="n">
        <v>18</v>
      </c>
      <c r="E2943" s="26" t="n">
        <v>37</v>
      </c>
      <c r="F2943" s="26" t="n">
        <v>31</v>
      </c>
      <c r="G2943" s="26" t="n">
        <f aca="false">+(E2943+F2943)/2</f>
        <v>34</v>
      </c>
    </row>
    <row r="2944" customFormat="false" ht="12.75" hidden="false" customHeight="false" outlineLevel="0" collapsed="false">
      <c r="B2944" s="26" t="n">
        <v>1998</v>
      </c>
      <c r="C2944" s="26" t="n">
        <v>1</v>
      </c>
      <c r="D2944" s="26" t="n">
        <v>19</v>
      </c>
      <c r="E2944" s="26" t="n">
        <v>38</v>
      </c>
      <c r="F2944" s="26" t="n">
        <v>33</v>
      </c>
      <c r="G2944" s="26" t="n">
        <f aca="false">+(E2944+F2944)/2</f>
        <v>35.5</v>
      </c>
    </row>
    <row r="2945" customFormat="false" ht="12.75" hidden="false" customHeight="false" outlineLevel="0" collapsed="false">
      <c r="B2945" s="26" t="n">
        <v>1998</v>
      </c>
      <c r="C2945" s="26" t="n">
        <v>1</v>
      </c>
      <c r="D2945" s="26" t="n">
        <v>20</v>
      </c>
      <c r="E2945" s="26" t="n">
        <v>38</v>
      </c>
      <c r="F2945" s="26" t="n">
        <v>31</v>
      </c>
      <c r="G2945" s="26" t="n">
        <f aca="false">+(E2945+F2945)/2</f>
        <v>34.5</v>
      </c>
    </row>
    <row r="2946" customFormat="false" ht="12.75" hidden="false" customHeight="false" outlineLevel="0" collapsed="false">
      <c r="B2946" s="26" t="n">
        <v>1998</v>
      </c>
      <c r="C2946" s="26" t="n">
        <v>1</v>
      </c>
      <c r="D2946" s="26" t="n">
        <v>21</v>
      </c>
      <c r="E2946" s="26" t="n">
        <v>39</v>
      </c>
      <c r="F2946" s="26" t="n">
        <v>28</v>
      </c>
      <c r="G2946" s="26" t="n">
        <f aca="false">+(E2946+F2946)/2</f>
        <v>33.5</v>
      </c>
    </row>
    <row r="2947" customFormat="false" ht="12.75" hidden="false" customHeight="false" outlineLevel="0" collapsed="false">
      <c r="B2947" s="26" t="n">
        <v>1998</v>
      </c>
      <c r="C2947" s="26" t="n">
        <v>1</v>
      </c>
      <c r="D2947" s="26" t="n">
        <v>22</v>
      </c>
      <c r="E2947" s="26" t="n">
        <v>36</v>
      </c>
      <c r="F2947" s="26" t="n">
        <v>29</v>
      </c>
      <c r="G2947" s="26" t="n">
        <f aca="false">+(E2947+F2947)/2</f>
        <v>32.5</v>
      </c>
    </row>
    <row r="2948" customFormat="false" ht="12.75" hidden="false" customHeight="false" outlineLevel="0" collapsed="false">
      <c r="B2948" s="26" t="n">
        <v>1998</v>
      </c>
      <c r="C2948" s="26" t="n">
        <v>1</v>
      </c>
      <c r="D2948" s="26" t="n">
        <v>23</v>
      </c>
      <c r="E2948" s="26" t="n">
        <v>47</v>
      </c>
      <c r="F2948" s="26" t="n">
        <v>33</v>
      </c>
      <c r="G2948" s="26" t="n">
        <f aca="false">+(E2948+F2948)/2</f>
        <v>40</v>
      </c>
    </row>
    <row r="2949" customFormat="false" ht="12.75" hidden="false" customHeight="false" outlineLevel="0" collapsed="false">
      <c r="B2949" s="26" t="n">
        <v>1998</v>
      </c>
      <c r="C2949" s="26" t="n">
        <v>1</v>
      </c>
      <c r="D2949" s="26" t="n">
        <v>24</v>
      </c>
      <c r="E2949" s="26" t="n">
        <v>48</v>
      </c>
      <c r="F2949" s="26" t="n">
        <v>34</v>
      </c>
      <c r="G2949" s="26" t="n">
        <f aca="false">+(E2949+F2949)/2</f>
        <v>41</v>
      </c>
    </row>
    <row r="2950" customFormat="false" ht="12.75" hidden="false" customHeight="false" outlineLevel="0" collapsed="false">
      <c r="B2950" s="26" t="n">
        <v>1998</v>
      </c>
      <c r="C2950" s="26" t="n">
        <v>1</v>
      </c>
      <c r="D2950" s="26" t="n">
        <v>25</v>
      </c>
      <c r="E2950" s="26" t="n">
        <v>39</v>
      </c>
      <c r="F2950" s="26" t="n">
        <v>33</v>
      </c>
      <c r="G2950" s="26" t="n">
        <f aca="false">+(E2950+F2950)/2</f>
        <v>36</v>
      </c>
    </row>
    <row r="2951" customFormat="false" ht="12.75" hidden="false" customHeight="false" outlineLevel="0" collapsed="false">
      <c r="B2951" s="26" t="n">
        <v>1998</v>
      </c>
      <c r="C2951" s="26" t="n">
        <v>1</v>
      </c>
      <c r="D2951" s="26" t="n">
        <v>26</v>
      </c>
      <c r="E2951" s="26" t="n">
        <v>42</v>
      </c>
      <c r="F2951" s="26" t="n">
        <v>31</v>
      </c>
      <c r="G2951" s="26" t="n">
        <f aca="false">+(E2951+F2951)/2</f>
        <v>36.5</v>
      </c>
    </row>
    <row r="2952" customFormat="false" ht="12.75" hidden="false" customHeight="false" outlineLevel="0" collapsed="false">
      <c r="B2952" s="26" t="n">
        <v>1998</v>
      </c>
      <c r="C2952" s="26" t="n">
        <v>1</v>
      </c>
      <c r="D2952" s="26" t="n">
        <v>27</v>
      </c>
      <c r="E2952" s="26" t="n">
        <v>39</v>
      </c>
      <c r="F2952" s="26" t="n">
        <v>32</v>
      </c>
      <c r="G2952" s="26" t="n">
        <f aca="false">+(E2952+F2952)/2</f>
        <v>35.5</v>
      </c>
    </row>
    <row r="2953" customFormat="false" ht="12.75" hidden="false" customHeight="false" outlineLevel="0" collapsed="false">
      <c r="B2953" s="26" t="n">
        <v>1998</v>
      </c>
      <c r="C2953" s="26" t="n">
        <v>1</v>
      </c>
      <c r="D2953" s="26" t="n">
        <v>28</v>
      </c>
      <c r="E2953" s="26" t="n">
        <v>38</v>
      </c>
      <c r="F2953" s="26" t="n">
        <v>33</v>
      </c>
      <c r="G2953" s="26" t="n">
        <f aca="false">+(E2953+F2953)/2</f>
        <v>35.5</v>
      </c>
    </row>
    <row r="2954" customFormat="false" ht="12.75" hidden="false" customHeight="false" outlineLevel="0" collapsed="false">
      <c r="B2954" s="26" t="n">
        <v>1998</v>
      </c>
      <c r="C2954" s="26" t="n">
        <v>1</v>
      </c>
      <c r="D2954" s="26" t="n">
        <v>29</v>
      </c>
      <c r="E2954" s="26" t="n">
        <v>50</v>
      </c>
      <c r="F2954" s="26" t="n">
        <v>35</v>
      </c>
      <c r="G2954" s="26" t="n">
        <f aca="false">+(E2954+F2954)/2</f>
        <v>42.5</v>
      </c>
    </row>
    <row r="2955" customFormat="false" ht="12.75" hidden="false" customHeight="false" outlineLevel="0" collapsed="false">
      <c r="B2955" s="26" t="n">
        <v>1998</v>
      </c>
      <c r="C2955" s="26" t="n">
        <v>1</v>
      </c>
      <c r="D2955" s="26" t="n">
        <v>30</v>
      </c>
      <c r="E2955" s="26" t="n">
        <v>47</v>
      </c>
      <c r="F2955" s="26" t="n">
        <v>37</v>
      </c>
      <c r="G2955" s="26" t="n">
        <f aca="false">+(E2955+F2955)/2</f>
        <v>42</v>
      </c>
    </row>
    <row r="2956" customFormat="false" ht="12.75" hidden="false" customHeight="false" outlineLevel="0" collapsed="false">
      <c r="B2956" s="26" t="n">
        <v>1998</v>
      </c>
      <c r="C2956" s="26" t="n">
        <v>1</v>
      </c>
      <c r="D2956" s="26" t="n">
        <v>31</v>
      </c>
      <c r="E2956" s="26" t="n">
        <v>45</v>
      </c>
      <c r="F2956" s="26" t="n">
        <v>34</v>
      </c>
      <c r="G2956" s="26" t="n">
        <f aca="false">+(E2956+F2956)/2</f>
        <v>39.5</v>
      </c>
    </row>
    <row r="2957" customFormat="false" ht="12.75" hidden="false" customHeight="false" outlineLevel="0" collapsed="false">
      <c r="B2957" s="26" t="n">
        <v>1998</v>
      </c>
      <c r="C2957" s="26" t="n">
        <v>2</v>
      </c>
      <c r="D2957" s="26" t="n">
        <v>1</v>
      </c>
      <c r="E2957" s="26" t="n">
        <v>46</v>
      </c>
      <c r="F2957" s="26" t="n">
        <v>31</v>
      </c>
      <c r="G2957" s="26" t="n">
        <f aca="false">+(E2957+F2957)/2</f>
        <v>38.5</v>
      </c>
    </row>
    <row r="2958" customFormat="false" ht="12.75" hidden="false" customHeight="false" outlineLevel="0" collapsed="false">
      <c r="B2958" s="26" t="n">
        <v>1998</v>
      </c>
      <c r="C2958" s="26" t="n">
        <v>2</v>
      </c>
      <c r="D2958" s="26" t="n">
        <v>2</v>
      </c>
      <c r="E2958" s="26" t="n">
        <v>49</v>
      </c>
      <c r="F2958" s="26" t="n">
        <v>35</v>
      </c>
      <c r="G2958" s="26" t="n">
        <f aca="false">+(E2958+F2958)/2</f>
        <v>42</v>
      </c>
    </row>
    <row r="2959" customFormat="false" ht="12.75" hidden="false" customHeight="false" outlineLevel="0" collapsed="false">
      <c r="B2959" s="26" t="n">
        <v>1998</v>
      </c>
      <c r="C2959" s="26" t="n">
        <v>2</v>
      </c>
      <c r="D2959" s="26" t="n">
        <v>3</v>
      </c>
      <c r="E2959" s="26" t="n">
        <v>49</v>
      </c>
      <c r="F2959" s="26" t="n">
        <v>39</v>
      </c>
      <c r="G2959" s="26" t="n">
        <f aca="false">+(E2959+F2959)/2</f>
        <v>44</v>
      </c>
    </row>
    <row r="2960" customFormat="false" ht="12.75" hidden="false" customHeight="false" outlineLevel="0" collapsed="false">
      <c r="B2960" s="26" t="n">
        <v>1998</v>
      </c>
      <c r="C2960" s="26" t="n">
        <v>2</v>
      </c>
      <c r="D2960" s="26" t="n">
        <v>4</v>
      </c>
      <c r="E2960" s="26" t="n">
        <v>42</v>
      </c>
      <c r="F2960" s="26" t="n">
        <v>35</v>
      </c>
      <c r="G2960" s="26" t="n">
        <f aca="false">+(E2960+F2960)/2</f>
        <v>38.5</v>
      </c>
    </row>
    <row r="2961" customFormat="false" ht="12.75" hidden="false" customHeight="false" outlineLevel="0" collapsed="false">
      <c r="B2961" s="26" t="n">
        <v>1998</v>
      </c>
      <c r="C2961" s="26" t="n">
        <v>2</v>
      </c>
      <c r="D2961" s="26" t="n">
        <v>5</v>
      </c>
      <c r="E2961" s="26" t="n">
        <v>36</v>
      </c>
      <c r="F2961" s="26" t="n">
        <v>34</v>
      </c>
      <c r="G2961" s="26" t="n">
        <f aca="false">+(E2961+F2961)/2</f>
        <v>35</v>
      </c>
    </row>
    <row r="2962" customFormat="false" ht="12.75" hidden="false" customHeight="false" outlineLevel="0" collapsed="false">
      <c r="B2962" s="26" t="n">
        <v>1998</v>
      </c>
      <c r="C2962" s="26" t="n">
        <v>2</v>
      </c>
      <c r="D2962" s="26" t="n">
        <v>6</v>
      </c>
      <c r="E2962" s="26" t="n">
        <v>44</v>
      </c>
      <c r="F2962" s="26" t="n">
        <v>31</v>
      </c>
      <c r="G2962" s="26" t="n">
        <f aca="false">+(E2962+F2962)/2</f>
        <v>37.5</v>
      </c>
    </row>
    <row r="2963" customFormat="false" ht="12.75" hidden="false" customHeight="false" outlineLevel="0" collapsed="false">
      <c r="B2963" s="26" t="n">
        <v>1998</v>
      </c>
      <c r="C2963" s="26" t="n">
        <v>2</v>
      </c>
      <c r="D2963" s="26" t="n">
        <v>7</v>
      </c>
      <c r="E2963" s="26" t="n">
        <v>42</v>
      </c>
      <c r="F2963" s="26" t="n">
        <v>31</v>
      </c>
      <c r="G2963" s="26" t="n">
        <f aca="false">+(E2963+F2963)/2</f>
        <v>36.5</v>
      </c>
    </row>
    <row r="2964" customFormat="false" ht="12.75" hidden="false" customHeight="false" outlineLevel="0" collapsed="false">
      <c r="B2964" s="26" t="n">
        <v>1998</v>
      </c>
      <c r="C2964" s="26" t="n">
        <v>2</v>
      </c>
      <c r="D2964" s="26" t="n">
        <v>8</v>
      </c>
      <c r="E2964" s="26" t="n">
        <v>41</v>
      </c>
      <c r="F2964" s="26" t="n">
        <v>29</v>
      </c>
      <c r="G2964" s="26" t="n">
        <f aca="false">+(E2964+F2964)/2</f>
        <v>35</v>
      </c>
    </row>
    <row r="2965" customFormat="false" ht="12.75" hidden="false" customHeight="false" outlineLevel="0" collapsed="false">
      <c r="B2965" s="26" t="n">
        <v>1998</v>
      </c>
      <c r="C2965" s="26" t="n">
        <v>2</v>
      </c>
      <c r="D2965" s="26" t="n">
        <v>9</v>
      </c>
      <c r="E2965" s="26" t="n">
        <v>48</v>
      </c>
      <c r="F2965" s="26" t="n">
        <v>30</v>
      </c>
      <c r="G2965" s="26" t="n">
        <f aca="false">+(E2965+F2965)/2</f>
        <v>39</v>
      </c>
    </row>
    <row r="2966" customFormat="false" ht="12.75" hidden="false" customHeight="false" outlineLevel="0" collapsed="false">
      <c r="B2966" s="26" t="n">
        <v>1998</v>
      </c>
      <c r="C2966" s="26" t="n">
        <v>2</v>
      </c>
      <c r="D2966" s="26" t="n">
        <v>10</v>
      </c>
      <c r="E2966" s="26" t="n">
        <v>50</v>
      </c>
      <c r="F2966" s="26" t="n">
        <v>35</v>
      </c>
      <c r="G2966" s="26" t="n">
        <f aca="false">+(E2966+F2966)/2</f>
        <v>42.5</v>
      </c>
    </row>
    <row r="2967" customFormat="false" ht="12.75" hidden="false" customHeight="false" outlineLevel="0" collapsed="false">
      <c r="B2967" s="26" t="n">
        <v>1998</v>
      </c>
      <c r="C2967" s="26" t="n">
        <v>2</v>
      </c>
      <c r="D2967" s="26" t="n">
        <v>11</v>
      </c>
      <c r="E2967" s="26" t="n">
        <v>50</v>
      </c>
      <c r="F2967" s="26" t="n">
        <v>37</v>
      </c>
      <c r="G2967" s="26" t="n">
        <f aca="false">+(E2967+F2967)/2</f>
        <v>43.5</v>
      </c>
    </row>
    <row r="2968" customFormat="false" ht="12.75" hidden="false" customHeight="false" outlineLevel="0" collapsed="false">
      <c r="B2968" s="26" t="n">
        <v>1998</v>
      </c>
      <c r="C2968" s="26" t="n">
        <v>2</v>
      </c>
      <c r="D2968" s="26" t="n">
        <v>12</v>
      </c>
      <c r="E2968" s="26" t="n">
        <v>54</v>
      </c>
      <c r="F2968" s="26" t="n">
        <v>44</v>
      </c>
      <c r="G2968" s="26" t="n">
        <f aca="false">+(E2968+F2968)/2</f>
        <v>49</v>
      </c>
    </row>
    <row r="2969" customFormat="false" ht="12.75" hidden="false" customHeight="false" outlineLevel="0" collapsed="false">
      <c r="B2969" s="26" t="n">
        <v>1998</v>
      </c>
      <c r="C2969" s="26" t="n">
        <v>2</v>
      </c>
      <c r="D2969" s="26" t="n">
        <v>13</v>
      </c>
      <c r="E2969" s="26" t="n">
        <v>45</v>
      </c>
      <c r="F2969" s="26" t="n">
        <v>32</v>
      </c>
      <c r="G2969" s="26" t="n">
        <f aca="false">+(E2969+F2969)/2</f>
        <v>38.5</v>
      </c>
    </row>
    <row r="2970" customFormat="false" ht="12.75" hidden="false" customHeight="false" outlineLevel="0" collapsed="false">
      <c r="B2970" s="26" t="n">
        <v>1998</v>
      </c>
      <c r="C2970" s="26" t="n">
        <v>2</v>
      </c>
      <c r="D2970" s="26" t="n">
        <v>14</v>
      </c>
      <c r="E2970" s="26" t="n">
        <v>37</v>
      </c>
      <c r="F2970" s="26" t="n">
        <v>24</v>
      </c>
      <c r="G2970" s="26" t="n">
        <f aca="false">+(E2970+F2970)/2</f>
        <v>30.5</v>
      </c>
    </row>
    <row r="2971" customFormat="false" ht="12.75" hidden="false" customHeight="false" outlineLevel="0" collapsed="false">
      <c r="B2971" s="26" t="n">
        <v>1998</v>
      </c>
      <c r="C2971" s="26" t="n">
        <v>2</v>
      </c>
      <c r="D2971" s="26" t="n">
        <v>15</v>
      </c>
      <c r="E2971" s="26" t="n">
        <v>33</v>
      </c>
      <c r="F2971" s="26" t="n">
        <v>17</v>
      </c>
      <c r="G2971" s="26" t="n">
        <f aca="false">+(E2971+F2971)/2</f>
        <v>25</v>
      </c>
    </row>
    <row r="2972" customFormat="false" ht="12.75" hidden="false" customHeight="false" outlineLevel="0" collapsed="false">
      <c r="B2972" s="26" t="n">
        <v>1998</v>
      </c>
      <c r="C2972" s="26" t="n">
        <v>2</v>
      </c>
      <c r="D2972" s="26" t="n">
        <v>16</v>
      </c>
      <c r="E2972" s="26" t="n">
        <v>41</v>
      </c>
      <c r="F2972" s="26" t="n">
        <v>27</v>
      </c>
      <c r="G2972" s="26" t="n">
        <f aca="false">+(E2972+F2972)/2</f>
        <v>34</v>
      </c>
    </row>
    <row r="2973" customFormat="false" ht="12.75" hidden="false" customHeight="false" outlineLevel="0" collapsed="false">
      <c r="B2973" s="26" t="n">
        <v>1998</v>
      </c>
      <c r="C2973" s="26" t="n">
        <v>2</v>
      </c>
      <c r="D2973" s="26" t="n">
        <v>17</v>
      </c>
      <c r="E2973" s="26" t="n">
        <v>41</v>
      </c>
      <c r="F2973" s="26" t="n">
        <v>36</v>
      </c>
      <c r="G2973" s="26" t="n">
        <f aca="false">+(E2973+F2973)/2</f>
        <v>38.5</v>
      </c>
    </row>
    <row r="2974" customFormat="false" ht="12.75" hidden="false" customHeight="false" outlineLevel="0" collapsed="false">
      <c r="B2974" s="26" t="n">
        <v>1998</v>
      </c>
      <c r="C2974" s="26" t="n">
        <v>2</v>
      </c>
      <c r="D2974" s="26" t="n">
        <v>18</v>
      </c>
      <c r="E2974" s="26" t="n">
        <v>46</v>
      </c>
      <c r="F2974" s="26" t="n">
        <v>40</v>
      </c>
      <c r="G2974" s="26" t="n">
        <f aca="false">+(E2974+F2974)/2</f>
        <v>43</v>
      </c>
    </row>
    <row r="2975" customFormat="false" ht="12.75" hidden="false" customHeight="false" outlineLevel="0" collapsed="false">
      <c r="B2975" s="26" t="n">
        <v>1998</v>
      </c>
      <c r="C2975" s="26" t="n">
        <v>2</v>
      </c>
      <c r="D2975" s="26" t="n">
        <v>19</v>
      </c>
      <c r="E2975" s="26" t="n">
        <v>51</v>
      </c>
      <c r="F2975" s="26" t="n">
        <v>39</v>
      </c>
      <c r="G2975" s="26" t="n">
        <f aca="false">+(E2975+F2975)/2</f>
        <v>45</v>
      </c>
    </row>
    <row r="2976" customFormat="false" ht="12.75" hidden="false" customHeight="false" outlineLevel="0" collapsed="false">
      <c r="B2976" s="26" t="n">
        <v>1998</v>
      </c>
      <c r="C2976" s="26" t="n">
        <v>2</v>
      </c>
      <c r="D2976" s="26" t="n">
        <v>20</v>
      </c>
      <c r="E2976" s="26" t="n">
        <v>50</v>
      </c>
      <c r="F2976" s="26" t="n">
        <v>43</v>
      </c>
      <c r="G2976" s="26" t="n">
        <f aca="false">+(E2976+F2976)/2</f>
        <v>46.5</v>
      </c>
    </row>
    <row r="2977" customFormat="false" ht="12.75" hidden="false" customHeight="false" outlineLevel="0" collapsed="false">
      <c r="B2977" s="26" t="n">
        <v>1998</v>
      </c>
      <c r="C2977" s="26" t="n">
        <v>2</v>
      </c>
      <c r="D2977" s="26" t="n">
        <v>21</v>
      </c>
      <c r="E2977" s="26" t="n">
        <v>47</v>
      </c>
      <c r="F2977" s="26" t="n">
        <v>41</v>
      </c>
      <c r="G2977" s="26" t="n">
        <f aca="false">+(E2977+F2977)/2</f>
        <v>44</v>
      </c>
    </row>
    <row r="2978" customFormat="false" ht="12.75" hidden="false" customHeight="false" outlineLevel="0" collapsed="false">
      <c r="B2978" s="26" t="n">
        <v>1998</v>
      </c>
      <c r="C2978" s="26" t="n">
        <v>2</v>
      </c>
      <c r="D2978" s="26" t="n">
        <v>22</v>
      </c>
      <c r="E2978" s="26" t="n">
        <v>51</v>
      </c>
      <c r="F2978" s="26" t="n">
        <v>40</v>
      </c>
      <c r="G2978" s="26" t="n">
        <f aca="false">+(E2978+F2978)/2</f>
        <v>45.5</v>
      </c>
    </row>
    <row r="2979" customFormat="false" ht="12.75" hidden="false" customHeight="false" outlineLevel="0" collapsed="false">
      <c r="B2979" s="26" t="n">
        <v>1998</v>
      </c>
      <c r="C2979" s="26" t="n">
        <v>2</v>
      </c>
      <c r="D2979" s="26" t="n">
        <v>23</v>
      </c>
      <c r="E2979" s="26" t="n">
        <v>43</v>
      </c>
      <c r="F2979" s="26" t="n">
        <v>39</v>
      </c>
      <c r="G2979" s="26" t="n">
        <f aca="false">+(E2979+F2979)/2</f>
        <v>41</v>
      </c>
    </row>
    <row r="2980" customFormat="false" ht="12.75" hidden="false" customHeight="false" outlineLevel="0" collapsed="false">
      <c r="B2980" s="26" t="n">
        <v>1998</v>
      </c>
      <c r="C2980" s="26" t="n">
        <v>2</v>
      </c>
      <c r="D2980" s="26" t="n">
        <v>24</v>
      </c>
      <c r="E2980" s="26" t="n">
        <v>41</v>
      </c>
      <c r="F2980" s="26" t="n">
        <v>35</v>
      </c>
      <c r="G2980" s="26" t="n">
        <f aca="false">+(E2980+F2980)/2</f>
        <v>38</v>
      </c>
    </row>
    <row r="2981" customFormat="false" ht="12.75" hidden="false" customHeight="false" outlineLevel="0" collapsed="false">
      <c r="B2981" s="26" t="n">
        <v>1998</v>
      </c>
      <c r="C2981" s="26" t="n">
        <v>2</v>
      </c>
      <c r="D2981" s="26" t="n">
        <v>25</v>
      </c>
      <c r="E2981" s="26" t="n">
        <v>48</v>
      </c>
      <c r="F2981" s="26" t="n">
        <v>37</v>
      </c>
      <c r="G2981" s="26" t="n">
        <f aca="false">+(E2981+F2981)/2</f>
        <v>42.5</v>
      </c>
    </row>
    <row r="2982" customFormat="false" ht="12.75" hidden="false" customHeight="false" outlineLevel="0" collapsed="false">
      <c r="B2982" s="26" t="n">
        <v>1998</v>
      </c>
      <c r="C2982" s="26" t="n">
        <v>2</v>
      </c>
      <c r="D2982" s="26" t="n">
        <v>26</v>
      </c>
      <c r="E2982" s="26" t="n">
        <v>58</v>
      </c>
      <c r="F2982" s="26" t="n">
        <v>42</v>
      </c>
      <c r="G2982" s="26" t="n">
        <f aca="false">+(E2982+F2982)/2</f>
        <v>50</v>
      </c>
    </row>
    <row r="2983" customFormat="false" ht="12.75" hidden="false" customHeight="false" outlineLevel="0" collapsed="false">
      <c r="B2983" s="26" t="n">
        <v>1998</v>
      </c>
      <c r="C2983" s="26" t="n">
        <v>2</v>
      </c>
      <c r="D2983" s="26" t="n">
        <v>27</v>
      </c>
      <c r="E2983" s="26" t="n">
        <v>58</v>
      </c>
      <c r="F2983" s="26" t="n">
        <v>36</v>
      </c>
      <c r="G2983" s="26" t="n">
        <f aca="false">+(E2983+F2983)/2</f>
        <v>47</v>
      </c>
    </row>
    <row r="2984" customFormat="false" ht="12.75" hidden="false" customHeight="false" outlineLevel="0" collapsed="false">
      <c r="B2984" s="26" t="n">
        <v>1998</v>
      </c>
      <c r="C2984" s="26" t="n">
        <v>2</v>
      </c>
      <c r="D2984" s="26" t="n">
        <v>28</v>
      </c>
      <c r="E2984" s="26" t="n">
        <v>53</v>
      </c>
      <c r="F2984" s="26" t="n">
        <v>42</v>
      </c>
      <c r="G2984" s="26" t="n">
        <f aca="false">+(E2984+F2984)/2</f>
        <v>47.5</v>
      </c>
    </row>
    <row r="2985" customFormat="false" ht="12.75" hidden="false" customHeight="false" outlineLevel="0" collapsed="false">
      <c r="B2985" s="26" t="n">
        <v>1998</v>
      </c>
      <c r="C2985" s="26" t="n">
        <v>3</v>
      </c>
      <c r="D2985" s="26" t="n">
        <v>1</v>
      </c>
      <c r="E2985" s="26" t="n">
        <v>50</v>
      </c>
      <c r="F2985" s="26" t="n">
        <v>40</v>
      </c>
      <c r="G2985" s="26" t="n">
        <f aca="false">+(E2985+F2985)/2</f>
        <v>45</v>
      </c>
    </row>
    <row r="2986" customFormat="false" ht="12.75" hidden="false" customHeight="false" outlineLevel="0" collapsed="false">
      <c r="B2986" s="26" t="n">
        <v>1998</v>
      </c>
      <c r="C2986" s="26" t="n">
        <v>3</v>
      </c>
      <c r="D2986" s="26" t="n">
        <v>2</v>
      </c>
      <c r="E2986" s="26" t="n">
        <v>54</v>
      </c>
      <c r="F2986" s="26" t="n">
        <v>45</v>
      </c>
      <c r="G2986" s="26" t="n">
        <f aca="false">+(E2986+F2986)/2</f>
        <v>49.5</v>
      </c>
    </row>
    <row r="2987" customFormat="false" ht="12.75" hidden="false" customHeight="false" outlineLevel="0" collapsed="false">
      <c r="B2987" s="26" t="n">
        <v>1998</v>
      </c>
      <c r="C2987" s="26" t="n">
        <v>3</v>
      </c>
      <c r="D2987" s="26" t="n">
        <v>3</v>
      </c>
      <c r="E2987" s="26" t="n">
        <v>51</v>
      </c>
      <c r="F2987" s="26" t="n">
        <v>43</v>
      </c>
      <c r="G2987" s="26" t="n">
        <f aca="false">+(E2987+F2987)/2</f>
        <v>47</v>
      </c>
    </row>
    <row r="2988" customFormat="false" ht="12.75" hidden="false" customHeight="false" outlineLevel="0" collapsed="false">
      <c r="B2988" s="26" t="n">
        <v>1998</v>
      </c>
      <c r="C2988" s="26" t="n">
        <v>3</v>
      </c>
      <c r="D2988" s="26" t="n">
        <v>4</v>
      </c>
      <c r="E2988" s="26" t="n">
        <v>51</v>
      </c>
      <c r="F2988" s="26" t="n">
        <v>40</v>
      </c>
      <c r="G2988" s="26" t="n">
        <f aca="false">+(E2988+F2988)/2</f>
        <v>45.5</v>
      </c>
    </row>
    <row r="2989" customFormat="false" ht="12.75" hidden="false" customHeight="false" outlineLevel="0" collapsed="false">
      <c r="B2989" s="26" t="n">
        <v>1998</v>
      </c>
      <c r="C2989" s="26" t="n">
        <v>3</v>
      </c>
      <c r="D2989" s="26" t="n">
        <v>5</v>
      </c>
      <c r="E2989" s="26" t="n">
        <v>46</v>
      </c>
      <c r="F2989" s="26" t="n">
        <v>38</v>
      </c>
      <c r="G2989" s="26" t="n">
        <f aca="false">+(E2989+F2989)/2</f>
        <v>42</v>
      </c>
    </row>
    <row r="2990" customFormat="false" ht="12.75" hidden="false" customHeight="false" outlineLevel="0" collapsed="false">
      <c r="B2990" s="26" t="n">
        <v>1998</v>
      </c>
      <c r="C2990" s="26" t="n">
        <v>3</v>
      </c>
      <c r="D2990" s="26" t="n">
        <v>6</v>
      </c>
      <c r="E2990" s="26" t="n">
        <v>46</v>
      </c>
      <c r="F2990" s="26" t="n">
        <v>34</v>
      </c>
      <c r="G2990" s="26" t="n">
        <f aca="false">+(E2990+F2990)/2</f>
        <v>40</v>
      </c>
    </row>
    <row r="2991" customFormat="false" ht="12.75" hidden="false" customHeight="false" outlineLevel="0" collapsed="false">
      <c r="B2991" s="26" t="n">
        <v>1998</v>
      </c>
      <c r="C2991" s="26" t="n">
        <v>3</v>
      </c>
      <c r="D2991" s="26" t="n">
        <v>7</v>
      </c>
      <c r="E2991" s="26" t="n">
        <v>50</v>
      </c>
      <c r="F2991" s="26" t="n">
        <v>41</v>
      </c>
      <c r="G2991" s="26" t="n">
        <f aca="false">+(E2991+F2991)/2</f>
        <v>45.5</v>
      </c>
    </row>
    <row r="2992" customFormat="false" ht="12.75" hidden="false" customHeight="false" outlineLevel="0" collapsed="false">
      <c r="B2992" s="26" t="n">
        <v>1998</v>
      </c>
      <c r="C2992" s="26" t="n">
        <v>3</v>
      </c>
      <c r="D2992" s="26" t="n">
        <v>8</v>
      </c>
      <c r="E2992" s="26" t="n">
        <v>46</v>
      </c>
      <c r="F2992" s="26" t="n">
        <v>39</v>
      </c>
      <c r="G2992" s="26" t="n">
        <f aca="false">+(E2992+F2992)/2</f>
        <v>42.5</v>
      </c>
    </row>
    <row r="2993" customFormat="false" ht="12.75" hidden="false" customHeight="false" outlineLevel="0" collapsed="false">
      <c r="B2993" s="26" t="n">
        <v>1998</v>
      </c>
      <c r="C2993" s="26" t="n">
        <v>3</v>
      </c>
      <c r="D2993" s="26" t="n">
        <v>9</v>
      </c>
      <c r="E2993" s="26" t="n">
        <v>57</v>
      </c>
      <c r="F2993" s="26" t="n">
        <v>40</v>
      </c>
      <c r="G2993" s="26" t="n">
        <f aca="false">+(E2993+F2993)/2</f>
        <v>48.5</v>
      </c>
    </row>
    <row r="2994" customFormat="false" ht="12.75" hidden="false" customHeight="false" outlineLevel="0" collapsed="false">
      <c r="B2994" s="26" t="n">
        <v>1998</v>
      </c>
      <c r="C2994" s="26" t="n">
        <v>3</v>
      </c>
      <c r="D2994" s="26" t="n">
        <v>10</v>
      </c>
      <c r="E2994" s="26" t="n">
        <v>57</v>
      </c>
      <c r="F2994" s="26" t="n">
        <v>28</v>
      </c>
      <c r="G2994" s="26" t="n">
        <f aca="false">+(E2994+F2994)/2</f>
        <v>42.5</v>
      </c>
    </row>
    <row r="2995" customFormat="false" ht="12.75" hidden="false" customHeight="false" outlineLevel="0" collapsed="false">
      <c r="B2995" s="26" t="n">
        <v>1998</v>
      </c>
      <c r="C2995" s="26" t="n">
        <v>3</v>
      </c>
      <c r="D2995" s="26" t="n">
        <v>11</v>
      </c>
      <c r="E2995" s="26" t="n">
        <v>32</v>
      </c>
      <c r="F2995" s="26" t="n">
        <v>21</v>
      </c>
      <c r="G2995" s="26" t="n">
        <f aca="false">+(E2995+F2995)/2</f>
        <v>26.5</v>
      </c>
    </row>
    <row r="2996" customFormat="false" ht="12.75" hidden="false" customHeight="false" outlineLevel="0" collapsed="false">
      <c r="B2996" s="26" t="n">
        <v>1998</v>
      </c>
      <c r="C2996" s="26" t="n">
        <v>3</v>
      </c>
      <c r="D2996" s="26" t="n">
        <v>12</v>
      </c>
      <c r="E2996" s="26" t="n">
        <v>31</v>
      </c>
      <c r="F2996" s="26" t="n">
        <v>19</v>
      </c>
      <c r="G2996" s="26" t="n">
        <f aca="false">+(E2996+F2996)/2</f>
        <v>25</v>
      </c>
    </row>
    <row r="2997" customFormat="false" ht="12.75" hidden="false" customHeight="false" outlineLevel="0" collapsed="false">
      <c r="B2997" s="26" t="n">
        <v>1998</v>
      </c>
      <c r="C2997" s="26" t="n">
        <v>3</v>
      </c>
      <c r="D2997" s="26" t="n">
        <v>13</v>
      </c>
      <c r="E2997" s="26" t="n">
        <v>37</v>
      </c>
      <c r="F2997" s="26" t="n">
        <v>23</v>
      </c>
      <c r="G2997" s="26" t="n">
        <f aca="false">+(E2997+F2997)/2</f>
        <v>30</v>
      </c>
    </row>
    <row r="2998" customFormat="false" ht="12.75" hidden="false" customHeight="false" outlineLevel="0" collapsed="false">
      <c r="B2998" s="26" t="n">
        <v>1998</v>
      </c>
      <c r="C2998" s="26" t="n">
        <v>3</v>
      </c>
      <c r="D2998" s="26" t="n">
        <v>14</v>
      </c>
      <c r="E2998" s="26" t="n">
        <v>44</v>
      </c>
      <c r="F2998" s="26" t="n">
        <v>34</v>
      </c>
      <c r="G2998" s="26" t="n">
        <f aca="false">+(E2998+F2998)/2</f>
        <v>39</v>
      </c>
    </row>
    <row r="2999" customFormat="false" ht="12.75" hidden="false" customHeight="false" outlineLevel="0" collapsed="false">
      <c r="B2999" s="26" t="n">
        <v>1998</v>
      </c>
      <c r="C2999" s="26" t="n">
        <v>3</v>
      </c>
      <c r="D2999" s="26" t="n">
        <v>15</v>
      </c>
      <c r="E2999" s="26" t="n">
        <v>42</v>
      </c>
      <c r="F2999" s="26" t="n">
        <v>32</v>
      </c>
      <c r="G2999" s="26" t="n">
        <f aca="false">+(E2999+F2999)/2</f>
        <v>37</v>
      </c>
    </row>
    <row r="3000" customFormat="false" ht="12.75" hidden="false" customHeight="false" outlineLevel="0" collapsed="false">
      <c r="B3000" s="26" t="n">
        <v>1998</v>
      </c>
      <c r="C3000" s="26" t="n">
        <v>3</v>
      </c>
      <c r="D3000" s="26" t="n">
        <v>16</v>
      </c>
      <c r="E3000" s="26" t="n">
        <v>43</v>
      </c>
      <c r="F3000" s="26" t="n">
        <v>28</v>
      </c>
      <c r="G3000" s="26" t="n">
        <f aca="false">+(E3000+F3000)/2</f>
        <v>35.5</v>
      </c>
    </row>
    <row r="3001" customFormat="false" ht="12.75" hidden="false" customHeight="false" outlineLevel="0" collapsed="false">
      <c r="B3001" s="26" t="n">
        <v>1998</v>
      </c>
      <c r="C3001" s="26" t="n">
        <v>3</v>
      </c>
      <c r="D3001" s="26" t="n">
        <v>17</v>
      </c>
      <c r="E3001" s="26" t="n">
        <v>45</v>
      </c>
      <c r="F3001" s="26" t="n">
        <v>32</v>
      </c>
      <c r="G3001" s="26" t="n">
        <f aca="false">+(E3001+F3001)/2</f>
        <v>38.5</v>
      </c>
    </row>
    <row r="3002" customFormat="false" ht="12.75" hidden="false" customHeight="false" outlineLevel="0" collapsed="false">
      <c r="B3002" s="26" t="n">
        <v>1998</v>
      </c>
      <c r="C3002" s="26" t="n">
        <v>3</v>
      </c>
      <c r="D3002" s="26" t="n">
        <v>18</v>
      </c>
      <c r="E3002" s="26" t="n">
        <v>39</v>
      </c>
      <c r="F3002" s="26" t="n">
        <v>35</v>
      </c>
      <c r="G3002" s="26" t="n">
        <f aca="false">+(E3002+F3002)/2</f>
        <v>37</v>
      </c>
    </row>
    <row r="3003" customFormat="false" ht="12.75" hidden="false" customHeight="false" outlineLevel="0" collapsed="false">
      <c r="B3003" s="26" t="n">
        <v>1998</v>
      </c>
      <c r="C3003" s="26" t="n">
        <v>3</v>
      </c>
      <c r="D3003" s="26" t="n">
        <v>19</v>
      </c>
      <c r="E3003" s="26" t="n">
        <v>43</v>
      </c>
      <c r="F3003" s="26" t="n">
        <v>38</v>
      </c>
      <c r="G3003" s="26" t="n">
        <f aca="false">+(E3003+F3003)/2</f>
        <v>40.5</v>
      </c>
    </row>
    <row r="3004" customFormat="false" ht="12.75" hidden="false" customHeight="false" outlineLevel="0" collapsed="false">
      <c r="B3004" s="26" t="n">
        <v>1998</v>
      </c>
      <c r="C3004" s="26" t="n">
        <v>3</v>
      </c>
      <c r="D3004" s="26" t="n">
        <v>20</v>
      </c>
      <c r="E3004" s="26" t="n">
        <v>49</v>
      </c>
      <c r="F3004" s="26" t="n">
        <v>38</v>
      </c>
      <c r="G3004" s="26" t="n">
        <f aca="false">+(E3004+F3004)/2</f>
        <v>43.5</v>
      </c>
    </row>
    <row r="3005" customFormat="false" ht="12.75" hidden="false" customHeight="false" outlineLevel="0" collapsed="false">
      <c r="B3005" s="26" t="n">
        <v>1998</v>
      </c>
      <c r="C3005" s="26" t="n">
        <v>3</v>
      </c>
      <c r="D3005" s="26" t="n">
        <v>21</v>
      </c>
      <c r="E3005" s="26" t="n">
        <v>42</v>
      </c>
      <c r="F3005" s="26" t="n">
        <v>33</v>
      </c>
      <c r="G3005" s="26" t="n">
        <f aca="false">+(E3005+F3005)/2</f>
        <v>37.5</v>
      </c>
    </row>
    <row r="3006" customFormat="false" ht="12.75" hidden="false" customHeight="false" outlineLevel="0" collapsed="false">
      <c r="B3006" s="26" t="n">
        <v>1998</v>
      </c>
      <c r="C3006" s="26" t="n">
        <v>3</v>
      </c>
      <c r="D3006" s="26" t="n">
        <v>22</v>
      </c>
      <c r="E3006" s="26" t="n">
        <v>36</v>
      </c>
      <c r="F3006" s="26" t="n">
        <v>30</v>
      </c>
      <c r="G3006" s="26" t="n">
        <f aca="false">+(E3006+F3006)/2</f>
        <v>33</v>
      </c>
    </row>
    <row r="3007" customFormat="false" ht="12.75" hidden="false" customHeight="false" outlineLevel="0" collapsed="false">
      <c r="B3007" s="26" t="n">
        <v>1998</v>
      </c>
      <c r="C3007" s="26" t="n">
        <v>3</v>
      </c>
      <c r="D3007" s="26" t="n">
        <v>23</v>
      </c>
      <c r="E3007" s="26" t="n">
        <v>47</v>
      </c>
      <c r="F3007" s="26" t="n">
        <v>32</v>
      </c>
      <c r="G3007" s="26" t="n">
        <f aca="false">+(E3007+F3007)/2</f>
        <v>39.5</v>
      </c>
    </row>
    <row r="3008" customFormat="false" ht="12.75" hidden="false" customHeight="false" outlineLevel="0" collapsed="false">
      <c r="B3008" s="26" t="n">
        <v>1998</v>
      </c>
      <c r="C3008" s="26" t="n">
        <v>3</v>
      </c>
      <c r="D3008" s="26" t="n">
        <v>24</v>
      </c>
      <c r="E3008" s="26" t="n">
        <v>49</v>
      </c>
      <c r="F3008" s="26" t="n">
        <v>34</v>
      </c>
      <c r="G3008" s="26" t="n">
        <f aca="false">+(E3008+F3008)/2</f>
        <v>41.5</v>
      </c>
    </row>
    <row r="3009" customFormat="false" ht="12.75" hidden="false" customHeight="false" outlineLevel="0" collapsed="false">
      <c r="B3009" s="26" t="n">
        <v>1998</v>
      </c>
      <c r="C3009" s="26" t="n">
        <v>3</v>
      </c>
      <c r="D3009" s="26" t="n">
        <v>25</v>
      </c>
      <c r="E3009" s="26" t="n">
        <v>50</v>
      </c>
      <c r="F3009" s="26" t="n">
        <v>34</v>
      </c>
      <c r="G3009" s="26" t="n">
        <f aca="false">+(E3009+F3009)/2</f>
        <v>42</v>
      </c>
    </row>
    <row r="3010" customFormat="false" ht="12.75" hidden="false" customHeight="false" outlineLevel="0" collapsed="false">
      <c r="B3010" s="26" t="n">
        <v>1998</v>
      </c>
      <c r="C3010" s="26" t="n">
        <v>3</v>
      </c>
      <c r="D3010" s="26" t="n">
        <v>26</v>
      </c>
      <c r="E3010" s="26" t="n">
        <v>67</v>
      </c>
      <c r="F3010" s="26" t="n">
        <v>40</v>
      </c>
      <c r="G3010" s="26" t="n">
        <f aca="false">+(E3010+F3010)/2</f>
        <v>53.5</v>
      </c>
    </row>
    <row r="3011" customFormat="false" ht="12.75" hidden="false" customHeight="false" outlineLevel="0" collapsed="false">
      <c r="B3011" s="26" t="n">
        <v>1998</v>
      </c>
      <c r="C3011" s="26" t="n">
        <v>3</v>
      </c>
      <c r="D3011" s="26" t="n">
        <v>27</v>
      </c>
      <c r="E3011" s="26" t="n">
        <v>83</v>
      </c>
      <c r="F3011" s="26" t="n">
        <v>56</v>
      </c>
      <c r="G3011" s="26" t="n">
        <f aca="false">+(E3011+F3011)/2</f>
        <v>69.5</v>
      </c>
    </row>
    <row r="3012" customFormat="false" ht="12.75" hidden="false" customHeight="false" outlineLevel="0" collapsed="false">
      <c r="B3012" s="26" t="n">
        <v>1998</v>
      </c>
      <c r="C3012" s="26" t="n">
        <v>3</v>
      </c>
      <c r="D3012" s="26" t="n">
        <v>28</v>
      </c>
      <c r="E3012" s="26" t="n">
        <v>80</v>
      </c>
      <c r="F3012" s="26" t="n">
        <v>63</v>
      </c>
      <c r="G3012" s="26" t="n">
        <f aca="false">+(E3012+F3012)/2</f>
        <v>71.5</v>
      </c>
    </row>
    <row r="3013" customFormat="false" ht="12.75" hidden="false" customHeight="false" outlineLevel="0" collapsed="false">
      <c r="B3013" s="26" t="n">
        <v>1998</v>
      </c>
      <c r="C3013" s="26" t="n">
        <v>3</v>
      </c>
      <c r="D3013" s="26" t="n">
        <v>29</v>
      </c>
      <c r="E3013" s="26" t="n">
        <v>81</v>
      </c>
      <c r="F3013" s="26" t="n">
        <v>62</v>
      </c>
      <c r="G3013" s="26" t="n">
        <f aca="false">+(E3013+F3013)/2</f>
        <v>71.5</v>
      </c>
    </row>
    <row r="3014" customFormat="false" ht="12.75" hidden="false" customHeight="false" outlineLevel="0" collapsed="false">
      <c r="B3014" s="26" t="n">
        <v>1998</v>
      </c>
      <c r="C3014" s="26" t="n">
        <v>3</v>
      </c>
      <c r="D3014" s="26" t="n">
        <v>30</v>
      </c>
      <c r="E3014" s="26" t="n">
        <v>82</v>
      </c>
      <c r="F3014" s="26" t="n">
        <v>59</v>
      </c>
      <c r="G3014" s="26" t="n">
        <f aca="false">+(E3014+F3014)/2</f>
        <v>70.5</v>
      </c>
    </row>
    <row r="3015" customFormat="false" ht="12.75" hidden="false" customHeight="false" outlineLevel="0" collapsed="false">
      <c r="B3015" s="26" t="n">
        <v>1998</v>
      </c>
      <c r="C3015" s="26" t="n">
        <v>3</v>
      </c>
      <c r="D3015" s="26" t="n">
        <v>31</v>
      </c>
      <c r="E3015" s="26" t="n">
        <v>86</v>
      </c>
      <c r="F3015" s="26" t="n">
        <v>66</v>
      </c>
      <c r="G3015" s="26" t="n">
        <f aca="false">+(E3015+F3015)/2</f>
        <v>76</v>
      </c>
    </row>
    <row r="3016" customFormat="false" ht="12.75" hidden="false" customHeight="false" outlineLevel="0" collapsed="false">
      <c r="B3016" s="26" t="n">
        <v>1998</v>
      </c>
      <c r="C3016" s="26" t="n">
        <v>4</v>
      </c>
      <c r="D3016" s="26" t="n">
        <v>1</v>
      </c>
      <c r="E3016" s="26" t="n">
        <v>70</v>
      </c>
      <c r="F3016" s="26" t="n">
        <v>50</v>
      </c>
      <c r="G3016" s="26" t="n">
        <f aca="false">+(E3016+F3016)/2</f>
        <v>60</v>
      </c>
    </row>
    <row r="3017" customFormat="false" ht="12.75" hidden="false" customHeight="false" outlineLevel="0" collapsed="false">
      <c r="B3017" s="26" t="n">
        <v>1998</v>
      </c>
      <c r="C3017" s="26" t="n">
        <v>4</v>
      </c>
      <c r="D3017" s="26" t="n">
        <v>2</v>
      </c>
      <c r="E3017" s="26" t="n">
        <v>66</v>
      </c>
      <c r="F3017" s="26" t="n">
        <v>49</v>
      </c>
      <c r="G3017" s="26" t="n">
        <f aca="false">+(E3017+F3017)/2</f>
        <v>57.5</v>
      </c>
    </row>
    <row r="3018" customFormat="false" ht="12.75" hidden="false" customHeight="false" outlineLevel="0" collapsed="false">
      <c r="B3018" s="26" t="n">
        <v>1998</v>
      </c>
      <c r="C3018" s="26" t="n">
        <v>4</v>
      </c>
      <c r="D3018" s="26" t="n">
        <v>3</v>
      </c>
      <c r="E3018" s="26" t="n">
        <v>60</v>
      </c>
      <c r="F3018" s="26" t="n">
        <v>47</v>
      </c>
      <c r="G3018" s="26" t="n">
        <f aca="false">+(E3018+F3018)/2</f>
        <v>53.5</v>
      </c>
    </row>
    <row r="3019" customFormat="false" ht="12.75" hidden="false" customHeight="false" outlineLevel="0" collapsed="false">
      <c r="B3019" s="26" t="n">
        <v>1998</v>
      </c>
      <c r="C3019" s="26" t="n">
        <v>4</v>
      </c>
      <c r="D3019" s="26" t="n">
        <v>4</v>
      </c>
      <c r="E3019" s="26" t="n">
        <v>48</v>
      </c>
      <c r="F3019" s="26" t="n">
        <v>38</v>
      </c>
      <c r="G3019" s="26" t="n">
        <f aca="false">+(E3019+F3019)/2</f>
        <v>43</v>
      </c>
    </row>
    <row r="3020" customFormat="false" ht="12.75" hidden="false" customHeight="false" outlineLevel="0" collapsed="false">
      <c r="B3020" s="26" t="n">
        <v>1998</v>
      </c>
      <c r="C3020" s="26" t="n">
        <v>4</v>
      </c>
      <c r="D3020" s="26" t="n">
        <v>5</v>
      </c>
      <c r="E3020" s="26" t="n">
        <v>51</v>
      </c>
      <c r="F3020" s="26" t="n">
        <v>37</v>
      </c>
      <c r="G3020" s="26" t="n">
        <f aca="false">+(E3020+F3020)/2</f>
        <v>44</v>
      </c>
    </row>
    <row r="3021" customFormat="false" ht="12.75" hidden="false" customHeight="false" outlineLevel="0" collapsed="false">
      <c r="B3021" s="26" t="n">
        <v>1998</v>
      </c>
      <c r="C3021" s="26" t="n">
        <v>4</v>
      </c>
      <c r="D3021" s="26" t="n">
        <v>6</v>
      </c>
      <c r="E3021" s="26" t="n">
        <v>58</v>
      </c>
      <c r="F3021" s="26" t="n">
        <v>42</v>
      </c>
      <c r="G3021" s="26" t="n">
        <f aca="false">+(E3021+F3021)/2</f>
        <v>50</v>
      </c>
    </row>
    <row r="3022" customFormat="false" ht="12.75" hidden="false" customHeight="false" outlineLevel="0" collapsed="false">
      <c r="B3022" s="26" t="n">
        <v>1998</v>
      </c>
      <c r="C3022" s="26" t="n">
        <v>4</v>
      </c>
      <c r="D3022" s="26" t="n">
        <v>7</v>
      </c>
      <c r="E3022" s="26" t="n">
        <v>67</v>
      </c>
      <c r="F3022" s="26" t="n">
        <v>43</v>
      </c>
      <c r="G3022" s="26" t="n">
        <f aca="false">+(E3022+F3022)/2</f>
        <v>55</v>
      </c>
    </row>
    <row r="3023" customFormat="false" ht="12.75" hidden="false" customHeight="false" outlineLevel="0" collapsed="false">
      <c r="B3023" s="26" t="n">
        <v>1998</v>
      </c>
      <c r="C3023" s="26" t="n">
        <v>4</v>
      </c>
      <c r="D3023" s="26" t="n">
        <v>8</v>
      </c>
      <c r="E3023" s="26" t="n">
        <v>61</v>
      </c>
      <c r="F3023" s="26" t="n">
        <v>48</v>
      </c>
      <c r="G3023" s="26" t="n">
        <f aca="false">+(E3023+F3023)/2</f>
        <v>54.5</v>
      </c>
    </row>
    <row r="3024" customFormat="false" ht="12.75" hidden="false" customHeight="false" outlineLevel="0" collapsed="false">
      <c r="B3024" s="26" t="n">
        <v>1998</v>
      </c>
      <c r="C3024" s="26" t="n">
        <v>4</v>
      </c>
      <c r="D3024" s="26" t="n">
        <v>9</v>
      </c>
      <c r="E3024" s="26" t="n">
        <v>50</v>
      </c>
      <c r="F3024" s="26" t="n">
        <v>37</v>
      </c>
      <c r="G3024" s="26" t="n">
        <f aca="false">+(E3024+F3024)/2</f>
        <v>43.5</v>
      </c>
    </row>
    <row r="3025" customFormat="false" ht="12.75" hidden="false" customHeight="false" outlineLevel="0" collapsed="false">
      <c r="B3025" s="26" t="n">
        <v>1998</v>
      </c>
      <c r="C3025" s="26" t="n">
        <v>4</v>
      </c>
      <c r="D3025" s="26" t="n">
        <v>10</v>
      </c>
      <c r="E3025" s="26" t="n">
        <v>57</v>
      </c>
      <c r="F3025" s="26" t="n">
        <v>36</v>
      </c>
      <c r="G3025" s="26" t="n">
        <f aca="false">+(E3025+F3025)/2</f>
        <v>46.5</v>
      </c>
    </row>
    <row r="3026" customFormat="false" ht="12.75" hidden="false" customHeight="false" outlineLevel="0" collapsed="false">
      <c r="B3026" s="26" t="n">
        <v>1998</v>
      </c>
      <c r="C3026" s="26" t="n">
        <v>4</v>
      </c>
      <c r="D3026" s="26" t="n">
        <v>11</v>
      </c>
      <c r="E3026" s="26" t="n">
        <v>62</v>
      </c>
      <c r="F3026" s="26" t="n">
        <v>41</v>
      </c>
      <c r="G3026" s="26" t="n">
        <f aca="false">+(E3026+F3026)/2</f>
        <v>51.5</v>
      </c>
    </row>
    <row r="3027" customFormat="false" ht="12.75" hidden="false" customHeight="false" outlineLevel="0" collapsed="false">
      <c r="B3027" s="26" t="n">
        <v>1998</v>
      </c>
      <c r="C3027" s="26" t="n">
        <v>4</v>
      </c>
      <c r="D3027" s="26" t="n">
        <v>12</v>
      </c>
      <c r="E3027" s="26" t="n">
        <v>61</v>
      </c>
      <c r="F3027" s="26" t="n">
        <v>44</v>
      </c>
      <c r="G3027" s="26" t="n">
        <f aca="false">+(E3027+F3027)/2</f>
        <v>52.5</v>
      </c>
    </row>
    <row r="3028" customFormat="false" ht="12.75" hidden="false" customHeight="false" outlineLevel="0" collapsed="false">
      <c r="B3028" s="26" t="n">
        <v>1998</v>
      </c>
      <c r="C3028" s="26" t="n">
        <v>4</v>
      </c>
      <c r="D3028" s="26" t="n">
        <v>13</v>
      </c>
      <c r="E3028" s="26" t="n">
        <v>70</v>
      </c>
      <c r="F3028" s="26" t="n">
        <v>45</v>
      </c>
      <c r="G3028" s="26" t="n">
        <f aca="false">+(E3028+F3028)/2</f>
        <v>57.5</v>
      </c>
    </row>
    <row r="3029" customFormat="false" ht="12.75" hidden="false" customHeight="false" outlineLevel="0" collapsed="false">
      <c r="B3029" s="26" t="n">
        <v>1998</v>
      </c>
      <c r="C3029" s="26" t="n">
        <v>4</v>
      </c>
      <c r="D3029" s="26" t="n">
        <v>14</v>
      </c>
      <c r="E3029" s="26" t="n">
        <v>64</v>
      </c>
      <c r="F3029" s="26" t="n">
        <v>49</v>
      </c>
      <c r="G3029" s="26" t="n">
        <f aca="false">+(E3029+F3029)/2</f>
        <v>56.5</v>
      </c>
    </row>
    <row r="3030" customFormat="false" ht="12.75" hidden="false" customHeight="false" outlineLevel="0" collapsed="false">
      <c r="B3030" s="26" t="n">
        <v>1998</v>
      </c>
      <c r="C3030" s="26" t="n">
        <v>4</v>
      </c>
      <c r="D3030" s="26" t="n">
        <v>15</v>
      </c>
      <c r="E3030" s="26" t="n">
        <v>62</v>
      </c>
      <c r="F3030" s="26" t="n">
        <v>48</v>
      </c>
      <c r="G3030" s="26" t="n">
        <f aca="false">+(E3030+F3030)/2</f>
        <v>55</v>
      </c>
    </row>
    <row r="3031" customFormat="false" ht="12.75" hidden="false" customHeight="false" outlineLevel="0" collapsed="false">
      <c r="B3031" s="26" t="n">
        <v>1998</v>
      </c>
      <c r="C3031" s="26" t="n">
        <v>4</v>
      </c>
      <c r="D3031" s="26" t="n">
        <v>16</v>
      </c>
      <c r="E3031" s="26" t="n">
        <v>58</v>
      </c>
      <c r="F3031" s="26" t="n">
        <v>49</v>
      </c>
      <c r="G3031" s="26" t="n">
        <f aca="false">+(E3031+F3031)/2</f>
        <v>53.5</v>
      </c>
    </row>
    <row r="3032" customFormat="false" ht="12.75" hidden="false" customHeight="false" outlineLevel="0" collapsed="false">
      <c r="B3032" s="26" t="n">
        <v>1998</v>
      </c>
      <c r="C3032" s="26" t="n">
        <v>4</v>
      </c>
      <c r="D3032" s="26" t="n">
        <v>17</v>
      </c>
      <c r="E3032" s="26" t="n">
        <v>71</v>
      </c>
      <c r="F3032" s="26" t="n">
        <v>54</v>
      </c>
      <c r="G3032" s="26" t="n">
        <f aca="false">+(E3032+F3032)/2</f>
        <v>62.5</v>
      </c>
    </row>
    <row r="3033" customFormat="false" ht="12.75" hidden="false" customHeight="false" outlineLevel="0" collapsed="false">
      <c r="B3033" s="26" t="n">
        <v>1998</v>
      </c>
      <c r="C3033" s="26" t="n">
        <v>4</v>
      </c>
      <c r="D3033" s="26" t="n">
        <v>18</v>
      </c>
      <c r="E3033" s="26" t="n">
        <v>68</v>
      </c>
      <c r="F3033" s="26" t="n">
        <v>45</v>
      </c>
      <c r="G3033" s="26" t="n">
        <f aca="false">+(E3033+F3033)/2</f>
        <v>56.5</v>
      </c>
    </row>
    <row r="3034" customFormat="false" ht="12.75" hidden="false" customHeight="false" outlineLevel="0" collapsed="false">
      <c r="B3034" s="26" t="n">
        <v>1998</v>
      </c>
      <c r="C3034" s="26" t="n">
        <v>4</v>
      </c>
      <c r="D3034" s="26" t="n">
        <v>19</v>
      </c>
      <c r="E3034" s="26" t="n">
        <v>58</v>
      </c>
      <c r="F3034" s="26" t="n">
        <v>47</v>
      </c>
      <c r="G3034" s="26" t="n">
        <f aca="false">+(E3034+F3034)/2</f>
        <v>52.5</v>
      </c>
    </row>
    <row r="3035" customFormat="false" ht="12.75" hidden="false" customHeight="false" outlineLevel="0" collapsed="false">
      <c r="B3035" s="26" t="n">
        <v>1998</v>
      </c>
      <c r="C3035" s="26" t="n">
        <v>4</v>
      </c>
      <c r="D3035" s="26" t="n">
        <v>20</v>
      </c>
      <c r="E3035" s="26" t="n">
        <v>58</v>
      </c>
      <c r="F3035" s="26" t="n">
        <v>47</v>
      </c>
      <c r="G3035" s="26" t="n">
        <f aca="false">+(E3035+F3035)/2</f>
        <v>52.5</v>
      </c>
    </row>
    <row r="3036" customFormat="false" ht="12.75" hidden="false" customHeight="false" outlineLevel="0" collapsed="false">
      <c r="B3036" s="26" t="n">
        <v>1998</v>
      </c>
      <c r="C3036" s="26" t="n">
        <v>4</v>
      </c>
      <c r="D3036" s="26" t="n">
        <v>21</v>
      </c>
      <c r="E3036" s="26" t="n">
        <v>70</v>
      </c>
      <c r="F3036" s="26" t="n">
        <v>48</v>
      </c>
      <c r="G3036" s="26" t="n">
        <f aca="false">+(E3036+F3036)/2</f>
        <v>59</v>
      </c>
    </row>
    <row r="3037" customFormat="false" ht="12.75" hidden="false" customHeight="false" outlineLevel="0" collapsed="false">
      <c r="B3037" s="26" t="n">
        <v>1998</v>
      </c>
      <c r="C3037" s="26" t="n">
        <v>4</v>
      </c>
      <c r="D3037" s="26" t="n">
        <v>22</v>
      </c>
      <c r="E3037" s="26" t="n">
        <v>69</v>
      </c>
      <c r="F3037" s="26" t="n">
        <v>50</v>
      </c>
      <c r="G3037" s="26" t="n">
        <f aca="false">+(E3037+F3037)/2</f>
        <v>59.5</v>
      </c>
    </row>
    <row r="3038" customFormat="false" ht="12.75" hidden="false" customHeight="false" outlineLevel="0" collapsed="false">
      <c r="B3038" s="26" t="n">
        <v>1998</v>
      </c>
      <c r="C3038" s="26" t="n">
        <v>4</v>
      </c>
      <c r="D3038" s="26" t="n">
        <v>23</v>
      </c>
      <c r="E3038" s="26" t="n">
        <v>54</v>
      </c>
      <c r="F3038" s="26" t="n">
        <v>45</v>
      </c>
      <c r="G3038" s="26" t="n">
        <f aca="false">+(E3038+F3038)/2</f>
        <v>49.5</v>
      </c>
    </row>
    <row r="3039" customFormat="false" ht="12.75" hidden="false" customHeight="false" outlineLevel="0" collapsed="false">
      <c r="B3039" s="26" t="n">
        <v>1998</v>
      </c>
      <c r="C3039" s="26" t="n">
        <v>4</v>
      </c>
      <c r="D3039" s="26" t="n">
        <v>24</v>
      </c>
      <c r="E3039" s="26" t="n">
        <v>73</v>
      </c>
      <c r="F3039" s="26" t="n">
        <v>46</v>
      </c>
      <c r="G3039" s="26" t="n">
        <f aca="false">+(E3039+F3039)/2</f>
        <v>59.5</v>
      </c>
    </row>
    <row r="3040" customFormat="false" ht="12.75" hidden="false" customHeight="false" outlineLevel="0" collapsed="false">
      <c r="B3040" s="26" t="n">
        <v>1998</v>
      </c>
      <c r="C3040" s="26" t="n">
        <v>4</v>
      </c>
      <c r="D3040" s="26" t="n">
        <v>25</v>
      </c>
      <c r="E3040" s="26" t="n">
        <v>66</v>
      </c>
      <c r="F3040" s="26" t="n">
        <v>54</v>
      </c>
      <c r="G3040" s="26" t="n">
        <f aca="false">+(E3040+F3040)/2</f>
        <v>60</v>
      </c>
    </row>
    <row r="3041" customFormat="false" ht="12.75" hidden="false" customHeight="false" outlineLevel="0" collapsed="false">
      <c r="B3041" s="26" t="n">
        <v>1998</v>
      </c>
      <c r="C3041" s="26" t="n">
        <v>4</v>
      </c>
      <c r="D3041" s="26" t="n">
        <v>26</v>
      </c>
      <c r="E3041" s="26" t="n">
        <v>54</v>
      </c>
      <c r="F3041" s="26" t="n">
        <v>42</v>
      </c>
      <c r="G3041" s="26" t="n">
        <f aca="false">+(E3041+F3041)/2</f>
        <v>48</v>
      </c>
    </row>
    <row r="3042" customFormat="false" ht="12.75" hidden="false" customHeight="false" outlineLevel="0" collapsed="false">
      <c r="B3042" s="26" t="n">
        <v>1998</v>
      </c>
      <c r="C3042" s="26" t="n">
        <v>4</v>
      </c>
      <c r="D3042" s="26" t="n">
        <v>27</v>
      </c>
      <c r="E3042" s="26" t="n">
        <v>57</v>
      </c>
      <c r="F3042" s="26" t="n">
        <v>41</v>
      </c>
      <c r="G3042" s="26" t="n">
        <f aca="false">+(E3042+F3042)/2</f>
        <v>49</v>
      </c>
    </row>
    <row r="3043" customFormat="false" ht="12.75" hidden="false" customHeight="false" outlineLevel="0" collapsed="false">
      <c r="B3043" s="26" t="n">
        <v>1998</v>
      </c>
      <c r="C3043" s="26" t="n">
        <v>4</v>
      </c>
      <c r="D3043" s="26" t="n">
        <v>28</v>
      </c>
      <c r="E3043" s="26" t="n">
        <v>63</v>
      </c>
      <c r="F3043" s="26" t="n">
        <v>41</v>
      </c>
      <c r="G3043" s="26" t="n">
        <f aca="false">+(E3043+F3043)/2</f>
        <v>52</v>
      </c>
    </row>
    <row r="3044" customFormat="false" ht="12.75" hidden="false" customHeight="false" outlineLevel="0" collapsed="false">
      <c r="B3044" s="26" t="n">
        <v>1998</v>
      </c>
      <c r="C3044" s="26" t="n">
        <v>4</v>
      </c>
      <c r="D3044" s="26" t="n">
        <v>29</v>
      </c>
      <c r="E3044" s="26" t="n">
        <v>73</v>
      </c>
      <c r="F3044" s="26" t="n">
        <v>47</v>
      </c>
      <c r="G3044" s="26" t="n">
        <f aca="false">+(E3044+F3044)/2</f>
        <v>60</v>
      </c>
    </row>
    <row r="3045" customFormat="false" ht="12.75" hidden="false" customHeight="false" outlineLevel="0" collapsed="false">
      <c r="B3045" s="26" t="n">
        <v>1998</v>
      </c>
      <c r="C3045" s="26" t="n">
        <v>4</v>
      </c>
      <c r="D3045" s="26" t="n">
        <v>30</v>
      </c>
      <c r="E3045" s="26" t="n">
        <v>71</v>
      </c>
      <c r="F3045" s="26" t="n">
        <v>58</v>
      </c>
      <c r="G3045" s="26" t="n">
        <f aca="false">+(E3045+F3045)/2</f>
        <v>64.5</v>
      </c>
    </row>
    <row r="3046" customFormat="false" ht="12.75" hidden="false" customHeight="false" outlineLevel="0" collapsed="false">
      <c r="B3046" s="26" t="n">
        <v>1998</v>
      </c>
      <c r="C3046" s="26" t="n">
        <v>5</v>
      </c>
      <c r="D3046" s="26" t="n">
        <v>1</v>
      </c>
      <c r="E3046" s="26" t="n">
        <v>66</v>
      </c>
      <c r="F3046" s="26" t="n">
        <v>55</v>
      </c>
      <c r="G3046" s="26" t="n">
        <f aca="false">+(E3046+F3046)/2</f>
        <v>60.5</v>
      </c>
    </row>
    <row r="3047" customFormat="false" ht="12.75" hidden="false" customHeight="false" outlineLevel="0" collapsed="false">
      <c r="B3047" s="26" t="n">
        <v>1998</v>
      </c>
      <c r="C3047" s="26" t="n">
        <v>5</v>
      </c>
      <c r="D3047" s="26" t="n">
        <v>2</v>
      </c>
      <c r="E3047" s="26" t="n">
        <v>71</v>
      </c>
      <c r="F3047" s="26" t="n">
        <v>54</v>
      </c>
      <c r="G3047" s="26" t="n">
        <f aca="false">+(E3047+F3047)/2</f>
        <v>62.5</v>
      </c>
    </row>
    <row r="3048" customFormat="false" ht="12.75" hidden="false" customHeight="false" outlineLevel="0" collapsed="false">
      <c r="B3048" s="26" t="n">
        <v>1998</v>
      </c>
      <c r="C3048" s="26" t="n">
        <v>5</v>
      </c>
      <c r="D3048" s="26" t="n">
        <v>3</v>
      </c>
      <c r="E3048" s="26" t="n">
        <v>67</v>
      </c>
      <c r="F3048" s="26" t="n">
        <v>53</v>
      </c>
      <c r="G3048" s="26" t="n">
        <f aca="false">+(E3048+F3048)/2</f>
        <v>60</v>
      </c>
    </row>
    <row r="3049" customFormat="false" ht="12.75" hidden="false" customHeight="false" outlineLevel="0" collapsed="false">
      <c r="B3049" s="26" t="n">
        <v>1998</v>
      </c>
      <c r="C3049" s="26" t="n">
        <v>5</v>
      </c>
      <c r="D3049" s="26" t="n">
        <v>4</v>
      </c>
      <c r="E3049" s="26" t="n">
        <v>62</v>
      </c>
      <c r="F3049" s="26" t="n">
        <v>55</v>
      </c>
      <c r="G3049" s="26" t="n">
        <f aca="false">+(E3049+F3049)/2</f>
        <v>58.5</v>
      </c>
    </row>
    <row r="3050" customFormat="false" ht="12.75" hidden="false" customHeight="false" outlineLevel="0" collapsed="false">
      <c r="B3050" s="26" t="n">
        <v>1998</v>
      </c>
      <c r="C3050" s="26" t="n">
        <v>5</v>
      </c>
      <c r="D3050" s="26" t="n">
        <v>5</v>
      </c>
      <c r="E3050" s="26" t="n">
        <v>62</v>
      </c>
      <c r="F3050" s="26" t="n">
        <v>55</v>
      </c>
      <c r="G3050" s="26" t="n">
        <f aca="false">+(E3050+F3050)/2</f>
        <v>58.5</v>
      </c>
    </row>
    <row r="3051" customFormat="false" ht="12.75" hidden="false" customHeight="false" outlineLevel="0" collapsed="false">
      <c r="B3051" s="26" t="n">
        <v>1998</v>
      </c>
      <c r="C3051" s="26" t="n">
        <v>5</v>
      </c>
      <c r="D3051" s="26" t="n">
        <v>6</v>
      </c>
      <c r="E3051" s="26" t="n">
        <v>66</v>
      </c>
      <c r="F3051" s="26" t="n">
        <v>55</v>
      </c>
      <c r="G3051" s="26" t="n">
        <f aca="false">+(E3051+F3051)/2</f>
        <v>60.5</v>
      </c>
    </row>
    <row r="3052" customFormat="false" ht="12.75" hidden="false" customHeight="false" outlineLevel="0" collapsed="false">
      <c r="B3052" s="26" t="n">
        <v>1998</v>
      </c>
      <c r="C3052" s="26" t="n">
        <v>5</v>
      </c>
      <c r="D3052" s="26" t="n">
        <v>7</v>
      </c>
      <c r="E3052" s="26" t="n">
        <v>67</v>
      </c>
      <c r="F3052" s="26" t="n">
        <v>56</v>
      </c>
      <c r="G3052" s="26" t="n">
        <f aca="false">+(E3052+F3052)/2</f>
        <v>61.5</v>
      </c>
    </row>
    <row r="3053" customFormat="false" ht="12.75" hidden="false" customHeight="false" outlineLevel="0" collapsed="false">
      <c r="B3053" s="26" t="n">
        <v>1998</v>
      </c>
      <c r="C3053" s="26" t="n">
        <v>5</v>
      </c>
      <c r="D3053" s="26" t="n">
        <v>8</v>
      </c>
      <c r="E3053" s="26" t="n">
        <v>57</v>
      </c>
      <c r="F3053" s="26" t="n">
        <v>54</v>
      </c>
      <c r="G3053" s="26" t="n">
        <f aca="false">+(E3053+F3053)/2</f>
        <v>55.5</v>
      </c>
    </row>
    <row r="3054" customFormat="false" ht="12.75" hidden="false" customHeight="false" outlineLevel="0" collapsed="false">
      <c r="B3054" s="26" t="n">
        <v>1998</v>
      </c>
      <c r="C3054" s="26" t="n">
        <v>5</v>
      </c>
      <c r="D3054" s="26" t="n">
        <v>9</v>
      </c>
      <c r="E3054" s="26" t="n">
        <v>59</v>
      </c>
      <c r="F3054" s="26" t="n">
        <v>55</v>
      </c>
      <c r="G3054" s="26" t="n">
        <f aca="false">+(E3054+F3054)/2</f>
        <v>57</v>
      </c>
    </row>
    <row r="3055" customFormat="false" ht="12.75" hidden="false" customHeight="false" outlineLevel="0" collapsed="false">
      <c r="B3055" s="26" t="n">
        <v>1998</v>
      </c>
      <c r="C3055" s="26" t="n">
        <v>5</v>
      </c>
      <c r="D3055" s="26" t="n">
        <v>10</v>
      </c>
      <c r="E3055" s="26" t="n">
        <v>58</v>
      </c>
      <c r="F3055" s="26" t="n">
        <v>53</v>
      </c>
      <c r="G3055" s="26" t="n">
        <f aca="false">+(E3055+F3055)/2</f>
        <v>55.5</v>
      </c>
    </row>
    <row r="3056" customFormat="false" ht="12.75" hidden="false" customHeight="false" outlineLevel="0" collapsed="false">
      <c r="B3056" s="26" t="n">
        <v>1998</v>
      </c>
      <c r="C3056" s="26" t="n">
        <v>5</v>
      </c>
      <c r="D3056" s="26" t="n">
        <v>11</v>
      </c>
      <c r="E3056" s="26" t="n">
        <v>57</v>
      </c>
      <c r="F3056" s="26" t="n">
        <v>50</v>
      </c>
      <c r="G3056" s="26" t="n">
        <f aca="false">+(E3056+F3056)/2</f>
        <v>53.5</v>
      </c>
    </row>
    <row r="3057" customFormat="false" ht="12.75" hidden="false" customHeight="false" outlineLevel="0" collapsed="false">
      <c r="B3057" s="26" t="n">
        <v>1998</v>
      </c>
      <c r="C3057" s="26" t="n">
        <v>5</v>
      </c>
      <c r="D3057" s="26" t="n">
        <v>12</v>
      </c>
      <c r="E3057" s="26" t="n">
        <v>63</v>
      </c>
      <c r="F3057" s="26" t="n">
        <v>50</v>
      </c>
      <c r="G3057" s="26" t="n">
        <f aca="false">+(E3057+F3057)/2</f>
        <v>56.5</v>
      </c>
    </row>
    <row r="3058" customFormat="false" ht="12.75" hidden="false" customHeight="false" outlineLevel="0" collapsed="false">
      <c r="B3058" s="26" t="n">
        <v>1998</v>
      </c>
      <c r="C3058" s="26" t="n">
        <v>5</v>
      </c>
      <c r="D3058" s="26" t="n">
        <v>13</v>
      </c>
      <c r="E3058" s="26" t="n">
        <v>64</v>
      </c>
      <c r="F3058" s="26" t="n">
        <v>44</v>
      </c>
      <c r="G3058" s="26" t="n">
        <f aca="false">+(E3058+F3058)/2</f>
        <v>54</v>
      </c>
    </row>
    <row r="3059" customFormat="false" ht="12.75" hidden="false" customHeight="false" outlineLevel="0" collapsed="false">
      <c r="B3059" s="26" t="n">
        <v>1998</v>
      </c>
      <c r="C3059" s="26" t="n">
        <v>5</v>
      </c>
      <c r="D3059" s="26" t="n">
        <v>14</v>
      </c>
      <c r="E3059" s="26" t="n">
        <v>72</v>
      </c>
      <c r="F3059" s="26" t="n">
        <v>45</v>
      </c>
      <c r="G3059" s="26" t="n">
        <f aca="false">+(E3059+F3059)/2</f>
        <v>58.5</v>
      </c>
    </row>
    <row r="3060" customFormat="false" ht="12.75" hidden="false" customHeight="false" outlineLevel="0" collapsed="false">
      <c r="B3060" s="26" t="n">
        <v>1998</v>
      </c>
      <c r="C3060" s="26" t="n">
        <v>5</v>
      </c>
      <c r="D3060" s="26" t="n">
        <v>15</v>
      </c>
      <c r="E3060" s="26" t="n">
        <v>85</v>
      </c>
      <c r="F3060" s="26" t="n">
        <v>53</v>
      </c>
      <c r="G3060" s="26" t="n">
        <f aca="false">+(E3060+F3060)/2</f>
        <v>69</v>
      </c>
    </row>
    <row r="3061" customFormat="false" ht="12.75" hidden="false" customHeight="false" outlineLevel="0" collapsed="false">
      <c r="B3061" s="26" t="n">
        <v>1998</v>
      </c>
      <c r="C3061" s="26" t="n">
        <v>5</v>
      </c>
      <c r="D3061" s="26" t="n">
        <v>16</v>
      </c>
      <c r="E3061" s="26" t="n">
        <v>85</v>
      </c>
      <c r="F3061" s="26" t="n">
        <v>62</v>
      </c>
      <c r="G3061" s="26" t="n">
        <f aca="false">+(E3061+F3061)/2</f>
        <v>73.5</v>
      </c>
    </row>
    <row r="3062" customFormat="false" ht="12.75" hidden="false" customHeight="false" outlineLevel="0" collapsed="false">
      <c r="B3062" s="26" t="n">
        <v>1998</v>
      </c>
      <c r="C3062" s="26" t="n">
        <v>5</v>
      </c>
      <c r="D3062" s="26" t="n">
        <v>17</v>
      </c>
      <c r="E3062" s="26" t="n">
        <v>67</v>
      </c>
      <c r="F3062" s="26" t="n">
        <v>58</v>
      </c>
      <c r="G3062" s="26" t="n">
        <f aca="false">+(E3062+F3062)/2</f>
        <v>62.5</v>
      </c>
    </row>
    <row r="3063" customFormat="false" ht="12.75" hidden="false" customHeight="false" outlineLevel="0" collapsed="false">
      <c r="B3063" s="26" t="n">
        <v>1998</v>
      </c>
      <c r="C3063" s="26" t="n">
        <v>5</v>
      </c>
      <c r="D3063" s="26" t="n">
        <v>18</v>
      </c>
      <c r="E3063" s="26" t="n">
        <v>84</v>
      </c>
      <c r="F3063" s="26" t="n">
        <v>55</v>
      </c>
      <c r="G3063" s="26" t="n">
        <f aca="false">+(E3063+F3063)/2</f>
        <v>69.5</v>
      </c>
    </row>
    <row r="3064" customFormat="false" ht="12.75" hidden="false" customHeight="false" outlineLevel="0" collapsed="false">
      <c r="B3064" s="26" t="n">
        <v>1998</v>
      </c>
      <c r="C3064" s="26" t="n">
        <v>5</v>
      </c>
      <c r="D3064" s="26" t="n">
        <v>19</v>
      </c>
      <c r="E3064" s="26" t="n">
        <v>87</v>
      </c>
      <c r="F3064" s="26" t="n">
        <v>60</v>
      </c>
      <c r="G3064" s="26" t="n">
        <f aca="false">+(E3064+F3064)/2</f>
        <v>73.5</v>
      </c>
    </row>
    <row r="3065" customFormat="false" ht="12.75" hidden="false" customHeight="false" outlineLevel="0" collapsed="false">
      <c r="B3065" s="26" t="n">
        <v>1998</v>
      </c>
      <c r="C3065" s="26" t="n">
        <v>5</v>
      </c>
      <c r="D3065" s="26" t="n">
        <v>20</v>
      </c>
      <c r="E3065" s="26" t="n">
        <v>78</v>
      </c>
      <c r="F3065" s="26" t="n">
        <v>59</v>
      </c>
      <c r="G3065" s="26" t="n">
        <f aca="false">+(E3065+F3065)/2</f>
        <v>68.5</v>
      </c>
    </row>
    <row r="3066" customFormat="false" ht="12.75" hidden="false" customHeight="false" outlineLevel="0" collapsed="false">
      <c r="B3066" s="26" t="n">
        <v>1998</v>
      </c>
      <c r="C3066" s="26" t="n">
        <v>5</v>
      </c>
      <c r="D3066" s="26" t="n">
        <v>21</v>
      </c>
      <c r="E3066" s="26" t="n">
        <v>81</v>
      </c>
      <c r="F3066" s="26" t="n">
        <v>58</v>
      </c>
      <c r="G3066" s="26" t="n">
        <f aca="false">+(E3066+F3066)/2</f>
        <v>69.5</v>
      </c>
    </row>
    <row r="3067" customFormat="false" ht="12.75" hidden="false" customHeight="false" outlineLevel="0" collapsed="false">
      <c r="B3067" s="26" t="n">
        <v>1998</v>
      </c>
      <c r="C3067" s="26" t="n">
        <v>5</v>
      </c>
      <c r="D3067" s="26" t="n">
        <v>22</v>
      </c>
      <c r="E3067" s="26" t="n">
        <v>70</v>
      </c>
      <c r="F3067" s="26" t="n">
        <v>53</v>
      </c>
      <c r="G3067" s="26" t="n">
        <f aca="false">+(E3067+F3067)/2</f>
        <v>61.5</v>
      </c>
    </row>
    <row r="3068" customFormat="false" ht="12.75" hidden="false" customHeight="false" outlineLevel="0" collapsed="false">
      <c r="B3068" s="26" t="n">
        <v>1998</v>
      </c>
      <c r="C3068" s="26" t="n">
        <v>5</v>
      </c>
      <c r="D3068" s="26" t="n">
        <v>23</v>
      </c>
      <c r="E3068" s="26" t="n">
        <v>75</v>
      </c>
      <c r="F3068" s="26" t="n">
        <v>52</v>
      </c>
      <c r="G3068" s="26" t="n">
        <f aca="false">+(E3068+F3068)/2</f>
        <v>63.5</v>
      </c>
    </row>
    <row r="3069" customFormat="false" ht="12.75" hidden="false" customHeight="false" outlineLevel="0" collapsed="false">
      <c r="B3069" s="26" t="n">
        <v>1998</v>
      </c>
      <c r="C3069" s="26" t="n">
        <v>5</v>
      </c>
      <c r="D3069" s="26" t="n">
        <v>24</v>
      </c>
      <c r="E3069" s="26" t="n">
        <v>80</v>
      </c>
      <c r="F3069" s="26" t="n">
        <v>58</v>
      </c>
      <c r="G3069" s="26" t="n">
        <f aca="false">+(E3069+F3069)/2</f>
        <v>69</v>
      </c>
    </row>
    <row r="3070" customFormat="false" ht="12.75" hidden="false" customHeight="false" outlineLevel="0" collapsed="false">
      <c r="B3070" s="26" t="n">
        <v>1998</v>
      </c>
      <c r="C3070" s="26" t="n">
        <v>5</v>
      </c>
      <c r="D3070" s="26" t="n">
        <v>25</v>
      </c>
      <c r="E3070" s="26" t="n">
        <v>69</v>
      </c>
      <c r="F3070" s="26" t="n">
        <v>59</v>
      </c>
      <c r="G3070" s="26" t="n">
        <f aca="false">+(E3070+F3070)/2</f>
        <v>64</v>
      </c>
    </row>
    <row r="3071" customFormat="false" ht="12.75" hidden="false" customHeight="false" outlineLevel="0" collapsed="false">
      <c r="B3071" s="26" t="n">
        <v>1998</v>
      </c>
      <c r="C3071" s="26" t="n">
        <v>5</v>
      </c>
      <c r="D3071" s="26" t="n">
        <v>26</v>
      </c>
      <c r="E3071" s="26" t="n">
        <v>79</v>
      </c>
      <c r="F3071" s="26" t="n">
        <v>59</v>
      </c>
      <c r="G3071" s="26" t="n">
        <f aca="false">+(E3071+F3071)/2</f>
        <v>69</v>
      </c>
    </row>
    <row r="3072" customFormat="false" ht="12.75" hidden="false" customHeight="false" outlineLevel="0" collapsed="false">
      <c r="B3072" s="26" t="n">
        <v>1998</v>
      </c>
      <c r="C3072" s="26" t="n">
        <v>5</v>
      </c>
      <c r="D3072" s="26" t="n">
        <v>27</v>
      </c>
      <c r="E3072" s="26" t="n">
        <v>76</v>
      </c>
      <c r="F3072" s="26" t="n">
        <v>63</v>
      </c>
      <c r="G3072" s="26" t="n">
        <f aca="false">+(E3072+F3072)/2</f>
        <v>69.5</v>
      </c>
    </row>
    <row r="3073" customFormat="false" ht="12.75" hidden="false" customHeight="false" outlineLevel="0" collapsed="false">
      <c r="B3073" s="26" t="n">
        <v>1998</v>
      </c>
      <c r="C3073" s="26" t="n">
        <v>5</v>
      </c>
      <c r="D3073" s="26" t="n">
        <v>28</v>
      </c>
      <c r="E3073" s="26" t="n">
        <v>85</v>
      </c>
      <c r="F3073" s="26" t="n">
        <v>65</v>
      </c>
      <c r="G3073" s="26" t="n">
        <f aca="false">+(E3073+F3073)/2</f>
        <v>75</v>
      </c>
    </row>
    <row r="3074" customFormat="false" ht="12.75" hidden="false" customHeight="false" outlineLevel="0" collapsed="false">
      <c r="B3074" s="26" t="n">
        <v>1998</v>
      </c>
      <c r="C3074" s="26" t="n">
        <v>5</v>
      </c>
      <c r="D3074" s="26" t="n">
        <v>29</v>
      </c>
      <c r="E3074" s="26" t="n">
        <v>84</v>
      </c>
      <c r="F3074" s="26" t="n">
        <v>65</v>
      </c>
      <c r="G3074" s="26" t="n">
        <f aca="false">+(E3074+F3074)/2</f>
        <v>74.5</v>
      </c>
    </row>
    <row r="3075" customFormat="false" ht="12.75" hidden="false" customHeight="false" outlineLevel="0" collapsed="false">
      <c r="B3075" s="26" t="n">
        <v>1998</v>
      </c>
      <c r="C3075" s="26" t="n">
        <v>5</v>
      </c>
      <c r="D3075" s="26" t="n">
        <v>30</v>
      </c>
      <c r="E3075" s="26" t="n">
        <v>85</v>
      </c>
      <c r="F3075" s="26" t="n">
        <v>66</v>
      </c>
      <c r="G3075" s="26" t="n">
        <f aca="false">+(E3075+F3075)/2</f>
        <v>75.5</v>
      </c>
    </row>
    <row r="3076" customFormat="false" ht="12.75" hidden="false" customHeight="false" outlineLevel="0" collapsed="false">
      <c r="B3076" s="26" t="n">
        <v>1998</v>
      </c>
      <c r="C3076" s="26" t="n">
        <v>5</v>
      </c>
      <c r="D3076" s="26" t="n">
        <v>31</v>
      </c>
      <c r="E3076" s="216" t="n">
        <v>85</v>
      </c>
      <c r="F3076" s="216" t="n">
        <v>66</v>
      </c>
      <c r="G3076" s="26" t="n">
        <f aca="false">+(E3076+F3076)/2</f>
        <v>75.5</v>
      </c>
    </row>
    <row r="3077" customFormat="false" ht="12.75" hidden="false" customHeight="false" outlineLevel="0" collapsed="false">
      <c r="B3077" s="26" t="n">
        <v>1998</v>
      </c>
      <c r="C3077" s="26" t="n">
        <v>6</v>
      </c>
      <c r="D3077" s="26" t="n">
        <v>1</v>
      </c>
      <c r="E3077" s="26" t="n">
        <v>73</v>
      </c>
      <c r="F3077" s="26" t="n">
        <v>59</v>
      </c>
      <c r="G3077" s="26" t="n">
        <f aca="false">+(E3077+F3077)/2</f>
        <v>66</v>
      </c>
    </row>
    <row r="3078" customFormat="false" ht="12.75" hidden="false" customHeight="false" outlineLevel="0" collapsed="false">
      <c r="B3078" s="26" t="n">
        <v>1998</v>
      </c>
      <c r="C3078" s="26" t="n">
        <v>6</v>
      </c>
      <c r="D3078" s="26" t="n">
        <v>2</v>
      </c>
      <c r="E3078" s="26" t="n">
        <v>71</v>
      </c>
      <c r="F3078" s="26" t="n">
        <v>55</v>
      </c>
      <c r="G3078" s="26" t="n">
        <f aca="false">+(E3078+F3078)/2</f>
        <v>63</v>
      </c>
    </row>
    <row r="3079" customFormat="false" ht="12.75" hidden="false" customHeight="false" outlineLevel="0" collapsed="false">
      <c r="B3079" s="26" t="n">
        <v>1998</v>
      </c>
      <c r="C3079" s="26" t="n">
        <v>6</v>
      </c>
      <c r="D3079" s="26" t="n">
        <v>3</v>
      </c>
      <c r="E3079" s="26" t="n">
        <v>67</v>
      </c>
      <c r="F3079" s="26" t="n">
        <v>57</v>
      </c>
      <c r="G3079" s="26" t="n">
        <f aca="false">+(E3079+F3079)/2</f>
        <v>62</v>
      </c>
    </row>
    <row r="3080" customFormat="false" ht="12.75" hidden="false" customHeight="false" outlineLevel="0" collapsed="false">
      <c r="B3080" s="26" t="n">
        <v>1998</v>
      </c>
      <c r="C3080" s="26" t="n">
        <v>6</v>
      </c>
      <c r="D3080" s="26" t="n">
        <v>4</v>
      </c>
      <c r="E3080" s="26" t="n">
        <v>69</v>
      </c>
      <c r="F3080" s="26" t="n">
        <v>53</v>
      </c>
      <c r="G3080" s="26" t="n">
        <f aca="false">+(E3080+F3080)/2</f>
        <v>61</v>
      </c>
    </row>
    <row r="3081" customFormat="false" ht="12.75" hidden="false" customHeight="false" outlineLevel="0" collapsed="false">
      <c r="B3081" s="26" t="n">
        <v>1998</v>
      </c>
      <c r="C3081" s="26" t="n">
        <v>6</v>
      </c>
      <c r="D3081" s="26" t="n">
        <v>5</v>
      </c>
      <c r="E3081" s="26" t="n">
        <v>69</v>
      </c>
      <c r="F3081" s="26" t="n">
        <v>54</v>
      </c>
      <c r="G3081" s="26" t="n">
        <f aca="false">+(E3081+F3081)/2</f>
        <v>61.5</v>
      </c>
    </row>
    <row r="3082" customFormat="false" ht="12.75" hidden="false" customHeight="false" outlineLevel="0" collapsed="false">
      <c r="B3082" s="26" t="n">
        <v>1998</v>
      </c>
      <c r="C3082" s="26" t="n">
        <v>6</v>
      </c>
      <c r="D3082" s="26" t="n">
        <v>6</v>
      </c>
      <c r="E3082" s="26" t="n">
        <v>71</v>
      </c>
      <c r="F3082" s="26" t="n">
        <v>54</v>
      </c>
      <c r="G3082" s="26" t="n">
        <f aca="false">+(E3082+F3082)/2</f>
        <v>62.5</v>
      </c>
    </row>
    <row r="3083" customFormat="false" ht="12.75" hidden="false" customHeight="false" outlineLevel="0" collapsed="false">
      <c r="B3083" s="26" t="n">
        <v>1998</v>
      </c>
      <c r="C3083" s="26" t="n">
        <v>6</v>
      </c>
      <c r="D3083" s="26" t="n">
        <v>7</v>
      </c>
      <c r="E3083" s="26" t="n">
        <v>67</v>
      </c>
      <c r="F3083" s="26" t="n">
        <v>54</v>
      </c>
      <c r="G3083" s="26" t="n">
        <f aca="false">+(E3083+F3083)/2</f>
        <v>60.5</v>
      </c>
    </row>
    <row r="3084" customFormat="false" ht="12.75" hidden="false" customHeight="false" outlineLevel="0" collapsed="false">
      <c r="B3084" s="26" t="n">
        <v>1998</v>
      </c>
      <c r="C3084" s="26" t="n">
        <v>6</v>
      </c>
      <c r="D3084" s="26" t="n">
        <v>8</v>
      </c>
      <c r="E3084" s="26" t="n">
        <v>66</v>
      </c>
      <c r="F3084" s="26" t="n">
        <v>52</v>
      </c>
      <c r="G3084" s="26" t="n">
        <f aca="false">+(E3084+F3084)/2</f>
        <v>59</v>
      </c>
    </row>
    <row r="3085" customFormat="false" ht="12.75" hidden="false" customHeight="false" outlineLevel="0" collapsed="false">
      <c r="B3085" s="26" t="n">
        <v>1998</v>
      </c>
      <c r="C3085" s="26" t="n">
        <v>6</v>
      </c>
      <c r="D3085" s="26" t="n">
        <v>9</v>
      </c>
      <c r="E3085" s="26" t="n">
        <v>71</v>
      </c>
      <c r="F3085" s="26" t="n">
        <v>54</v>
      </c>
      <c r="G3085" s="26" t="n">
        <f aca="false">+(E3085+F3085)/2</f>
        <v>62.5</v>
      </c>
    </row>
    <row r="3086" customFormat="false" ht="12.75" hidden="false" customHeight="false" outlineLevel="0" collapsed="false">
      <c r="B3086" s="26" t="n">
        <v>1998</v>
      </c>
      <c r="C3086" s="26" t="n">
        <v>6</v>
      </c>
      <c r="D3086" s="26" t="n">
        <v>10</v>
      </c>
      <c r="E3086" s="26" t="n">
        <v>72</v>
      </c>
      <c r="F3086" s="26" t="n">
        <v>56</v>
      </c>
      <c r="G3086" s="26" t="n">
        <f aca="false">+(E3086+F3086)/2</f>
        <v>64</v>
      </c>
    </row>
    <row r="3087" customFormat="false" ht="12.75" hidden="false" customHeight="false" outlineLevel="0" collapsed="false">
      <c r="B3087" s="26" t="n">
        <v>1998</v>
      </c>
      <c r="C3087" s="26" t="n">
        <v>6</v>
      </c>
      <c r="D3087" s="26" t="n">
        <v>11</v>
      </c>
      <c r="E3087" s="26" t="n">
        <v>70</v>
      </c>
      <c r="F3087" s="26" t="n">
        <v>61</v>
      </c>
      <c r="G3087" s="26" t="n">
        <f aca="false">+(E3087+F3087)/2</f>
        <v>65.5</v>
      </c>
    </row>
    <row r="3088" customFormat="false" ht="12.75" hidden="false" customHeight="false" outlineLevel="0" collapsed="false">
      <c r="B3088" s="26" t="n">
        <v>1998</v>
      </c>
      <c r="C3088" s="26" t="n">
        <v>6</v>
      </c>
      <c r="D3088" s="26" t="n">
        <v>12</v>
      </c>
      <c r="E3088" s="26" t="n">
        <v>65</v>
      </c>
      <c r="F3088" s="26" t="n">
        <v>61</v>
      </c>
      <c r="G3088" s="26" t="n">
        <f aca="false">+(E3088+F3088)/2</f>
        <v>63</v>
      </c>
    </row>
    <row r="3089" customFormat="false" ht="12.75" hidden="false" customHeight="false" outlineLevel="0" collapsed="false">
      <c r="B3089" s="26" t="n">
        <v>1998</v>
      </c>
      <c r="C3089" s="26" t="n">
        <v>6</v>
      </c>
      <c r="D3089" s="26" t="n">
        <v>13</v>
      </c>
      <c r="E3089" s="26" t="n">
        <v>70</v>
      </c>
      <c r="F3089" s="26" t="n">
        <v>63</v>
      </c>
      <c r="G3089" s="26" t="n">
        <f aca="false">+(E3089+F3089)/2</f>
        <v>66.5</v>
      </c>
    </row>
    <row r="3090" customFormat="false" ht="12.75" hidden="false" customHeight="false" outlineLevel="0" collapsed="false">
      <c r="B3090" s="26" t="n">
        <v>1998</v>
      </c>
      <c r="C3090" s="26" t="n">
        <v>6</v>
      </c>
      <c r="D3090" s="26" t="n">
        <v>14</v>
      </c>
      <c r="E3090" s="26" t="n">
        <v>70</v>
      </c>
      <c r="F3090" s="26" t="n">
        <v>62</v>
      </c>
      <c r="G3090" s="26" t="n">
        <f aca="false">+(E3090+F3090)/2</f>
        <v>66</v>
      </c>
    </row>
    <row r="3091" customFormat="false" ht="12.75" hidden="false" customHeight="false" outlineLevel="0" collapsed="false">
      <c r="B3091" s="26" t="n">
        <v>1998</v>
      </c>
      <c r="C3091" s="26" t="n">
        <v>6</v>
      </c>
      <c r="D3091" s="26" t="n">
        <v>15</v>
      </c>
      <c r="E3091" s="26" t="n">
        <v>71</v>
      </c>
      <c r="F3091" s="26" t="n">
        <v>64</v>
      </c>
      <c r="G3091" s="26" t="n">
        <f aca="false">+(E3091+F3091)/2</f>
        <v>67.5</v>
      </c>
    </row>
    <row r="3092" customFormat="false" ht="12.75" hidden="false" customHeight="false" outlineLevel="0" collapsed="false">
      <c r="B3092" s="26" t="n">
        <v>1998</v>
      </c>
      <c r="C3092" s="26" t="n">
        <v>6</v>
      </c>
      <c r="D3092" s="26" t="n">
        <v>16</v>
      </c>
      <c r="E3092" s="26" t="n">
        <v>83</v>
      </c>
      <c r="F3092" s="26" t="n">
        <v>66</v>
      </c>
      <c r="G3092" s="26" t="n">
        <f aca="false">+(E3092+F3092)/2</f>
        <v>74.5</v>
      </c>
    </row>
    <row r="3093" customFormat="false" ht="12.75" hidden="false" customHeight="false" outlineLevel="0" collapsed="false">
      <c r="B3093" s="26" t="n">
        <v>1998</v>
      </c>
      <c r="C3093" s="26" t="n">
        <v>6</v>
      </c>
      <c r="D3093" s="26" t="n">
        <v>17</v>
      </c>
      <c r="E3093" s="26" t="n">
        <v>80</v>
      </c>
      <c r="F3093" s="26" t="n">
        <v>66</v>
      </c>
      <c r="G3093" s="26" t="n">
        <f aca="false">+(E3093+F3093)/2</f>
        <v>73</v>
      </c>
    </row>
    <row r="3094" customFormat="false" ht="12.75" hidden="false" customHeight="false" outlineLevel="0" collapsed="false">
      <c r="B3094" s="26" t="n">
        <v>1998</v>
      </c>
      <c r="C3094" s="26" t="n">
        <v>6</v>
      </c>
      <c r="D3094" s="26" t="n">
        <v>18</v>
      </c>
      <c r="E3094" s="26" t="n">
        <v>82</v>
      </c>
      <c r="F3094" s="26" t="n">
        <v>66</v>
      </c>
      <c r="G3094" s="26" t="n">
        <f aca="false">+(E3094+F3094)/2</f>
        <v>74</v>
      </c>
    </row>
    <row r="3095" customFormat="false" ht="12.75" hidden="false" customHeight="false" outlineLevel="0" collapsed="false">
      <c r="B3095" s="26" t="n">
        <v>1998</v>
      </c>
      <c r="C3095" s="26" t="n">
        <v>6</v>
      </c>
      <c r="D3095" s="26" t="n">
        <v>19</v>
      </c>
      <c r="E3095" s="26" t="n">
        <v>84</v>
      </c>
      <c r="F3095" s="26" t="n">
        <v>67</v>
      </c>
      <c r="G3095" s="26" t="n">
        <f aca="false">+(E3095+F3095)/2</f>
        <v>75.5</v>
      </c>
    </row>
    <row r="3096" customFormat="false" ht="12.75" hidden="false" customHeight="false" outlineLevel="0" collapsed="false">
      <c r="B3096" s="26" t="n">
        <v>1998</v>
      </c>
      <c r="C3096" s="26" t="n">
        <v>6</v>
      </c>
      <c r="D3096" s="26" t="n">
        <v>20</v>
      </c>
      <c r="E3096" s="26" t="n">
        <v>87</v>
      </c>
      <c r="F3096" s="26" t="n">
        <v>70</v>
      </c>
      <c r="G3096" s="26" t="n">
        <f aca="false">+(E3096+F3096)/2</f>
        <v>78.5</v>
      </c>
    </row>
    <row r="3097" customFormat="false" ht="12.75" hidden="false" customHeight="false" outlineLevel="0" collapsed="false">
      <c r="B3097" s="26" t="n">
        <v>1998</v>
      </c>
      <c r="C3097" s="26" t="n">
        <v>6</v>
      </c>
      <c r="D3097" s="26" t="n">
        <v>21</v>
      </c>
      <c r="E3097" s="26" t="n">
        <v>83</v>
      </c>
      <c r="F3097" s="26" t="n">
        <v>68</v>
      </c>
      <c r="G3097" s="26" t="n">
        <f aca="false">+(E3097+F3097)/2</f>
        <v>75.5</v>
      </c>
    </row>
    <row r="3098" customFormat="false" ht="12.75" hidden="false" customHeight="false" outlineLevel="0" collapsed="false">
      <c r="B3098" s="26" t="n">
        <v>1998</v>
      </c>
      <c r="C3098" s="26" t="n">
        <v>6</v>
      </c>
      <c r="D3098" s="26" t="n">
        <v>22</v>
      </c>
      <c r="E3098" s="26" t="n">
        <v>73</v>
      </c>
      <c r="F3098" s="26" t="n">
        <v>67</v>
      </c>
      <c r="G3098" s="26" t="n">
        <f aca="false">+(E3098+F3098)/2</f>
        <v>70</v>
      </c>
    </row>
    <row r="3099" customFormat="false" ht="12.75" hidden="false" customHeight="false" outlineLevel="0" collapsed="false">
      <c r="B3099" s="26" t="n">
        <v>1998</v>
      </c>
      <c r="C3099" s="26" t="n">
        <v>6</v>
      </c>
      <c r="D3099" s="26" t="n">
        <v>23</v>
      </c>
      <c r="E3099" s="26" t="n">
        <v>73</v>
      </c>
      <c r="F3099" s="26" t="n">
        <v>68</v>
      </c>
      <c r="G3099" s="26" t="n">
        <f aca="false">+(E3099+F3099)/2</f>
        <v>70.5</v>
      </c>
    </row>
    <row r="3100" customFormat="false" ht="12.75" hidden="false" customHeight="false" outlineLevel="0" collapsed="false">
      <c r="B3100" s="26" t="n">
        <v>1998</v>
      </c>
      <c r="C3100" s="26" t="n">
        <v>6</v>
      </c>
      <c r="D3100" s="26" t="n">
        <v>24</v>
      </c>
      <c r="E3100" s="26" t="n">
        <v>84</v>
      </c>
      <c r="F3100" s="26" t="n">
        <v>70</v>
      </c>
      <c r="G3100" s="26" t="n">
        <f aca="false">+(E3100+F3100)/2</f>
        <v>77</v>
      </c>
    </row>
    <row r="3101" customFormat="false" ht="12.75" hidden="false" customHeight="false" outlineLevel="0" collapsed="false">
      <c r="B3101" s="26" t="n">
        <v>1998</v>
      </c>
      <c r="C3101" s="26" t="n">
        <v>6</v>
      </c>
      <c r="D3101" s="26" t="n">
        <v>25</v>
      </c>
      <c r="E3101" s="26" t="n">
        <v>90</v>
      </c>
      <c r="F3101" s="26" t="n">
        <v>72</v>
      </c>
      <c r="G3101" s="26" t="n">
        <f aca="false">+(E3101+F3101)/2</f>
        <v>81</v>
      </c>
    </row>
    <row r="3102" customFormat="false" ht="12.75" hidden="false" customHeight="false" outlineLevel="0" collapsed="false">
      <c r="B3102" s="26" t="n">
        <v>1998</v>
      </c>
      <c r="C3102" s="26" t="n">
        <v>6</v>
      </c>
      <c r="D3102" s="26" t="n">
        <v>26</v>
      </c>
      <c r="E3102" s="26" t="n">
        <v>92</v>
      </c>
      <c r="F3102" s="26" t="n">
        <v>75</v>
      </c>
      <c r="G3102" s="26" t="n">
        <f aca="false">+(E3102+F3102)/2</f>
        <v>83.5</v>
      </c>
    </row>
    <row r="3103" customFormat="false" ht="12.75" hidden="false" customHeight="false" outlineLevel="0" collapsed="false">
      <c r="B3103" s="26" t="n">
        <v>1998</v>
      </c>
      <c r="C3103" s="26" t="n">
        <v>6</v>
      </c>
      <c r="D3103" s="26" t="n">
        <v>27</v>
      </c>
      <c r="E3103" s="26" t="n">
        <v>84</v>
      </c>
      <c r="F3103" s="26" t="n">
        <v>69</v>
      </c>
      <c r="G3103" s="26" t="n">
        <f aca="false">+(E3103+F3103)/2</f>
        <v>76.5</v>
      </c>
    </row>
    <row r="3104" customFormat="false" ht="12.75" hidden="false" customHeight="false" outlineLevel="0" collapsed="false">
      <c r="B3104" s="26" t="n">
        <v>1998</v>
      </c>
      <c r="C3104" s="26" t="n">
        <v>6</v>
      </c>
      <c r="D3104" s="26" t="n">
        <v>28</v>
      </c>
      <c r="E3104" s="26" t="n">
        <v>78</v>
      </c>
      <c r="F3104" s="26" t="n">
        <v>63</v>
      </c>
      <c r="G3104" s="26" t="n">
        <f aca="false">+(E3104+F3104)/2</f>
        <v>70.5</v>
      </c>
    </row>
    <row r="3105" customFormat="false" ht="12.75" hidden="false" customHeight="false" outlineLevel="0" collapsed="false">
      <c r="B3105" s="26" t="n">
        <v>1998</v>
      </c>
      <c r="C3105" s="26" t="n">
        <v>6</v>
      </c>
      <c r="D3105" s="26" t="n">
        <v>29</v>
      </c>
      <c r="E3105" s="26" t="n">
        <v>76</v>
      </c>
      <c r="F3105" s="26" t="n">
        <v>65</v>
      </c>
      <c r="G3105" s="26" t="n">
        <f aca="false">+(E3105+F3105)/2</f>
        <v>70.5</v>
      </c>
    </row>
    <row r="3106" customFormat="false" ht="12.75" hidden="false" customHeight="false" outlineLevel="0" collapsed="false">
      <c r="B3106" s="26" t="n">
        <v>1998</v>
      </c>
      <c r="C3106" s="26" t="n">
        <v>6</v>
      </c>
      <c r="D3106" s="26" t="n">
        <v>30</v>
      </c>
      <c r="E3106" s="26" t="n">
        <v>82</v>
      </c>
      <c r="F3106" s="26" t="n">
        <v>65</v>
      </c>
      <c r="G3106" s="26" t="n">
        <f aca="false">+(E3106+F3106)/2</f>
        <v>73.5</v>
      </c>
    </row>
    <row r="3107" customFormat="false" ht="12.75" hidden="false" customHeight="false" outlineLevel="0" collapsed="false">
      <c r="B3107" s="26" t="n">
        <v>1998</v>
      </c>
      <c r="C3107" s="26" t="n">
        <v>7</v>
      </c>
      <c r="D3107" s="26" t="n">
        <v>1</v>
      </c>
      <c r="E3107" s="26" t="n">
        <v>76</v>
      </c>
      <c r="F3107" s="26" t="n">
        <v>64</v>
      </c>
      <c r="G3107" s="26" t="n">
        <f aca="false">+(E3107+F3107)/2</f>
        <v>70</v>
      </c>
    </row>
    <row r="3108" customFormat="false" ht="12.75" hidden="false" customHeight="false" outlineLevel="0" collapsed="false">
      <c r="B3108" s="26" t="n">
        <v>1998</v>
      </c>
      <c r="C3108" s="26" t="n">
        <v>7</v>
      </c>
      <c r="D3108" s="26" t="n">
        <v>2</v>
      </c>
      <c r="E3108" s="26" t="n">
        <v>81</v>
      </c>
      <c r="F3108" s="26" t="n">
        <v>64</v>
      </c>
      <c r="G3108" s="26" t="n">
        <f aca="false">+(E3108+F3108)/2</f>
        <v>72.5</v>
      </c>
    </row>
    <row r="3109" customFormat="false" ht="12.75" hidden="false" customHeight="false" outlineLevel="0" collapsed="false">
      <c r="B3109" s="26" t="n">
        <v>1998</v>
      </c>
      <c r="C3109" s="26" t="n">
        <v>7</v>
      </c>
      <c r="D3109" s="26" t="n">
        <v>3</v>
      </c>
      <c r="E3109" s="26" t="n">
        <v>85</v>
      </c>
      <c r="F3109" s="26" t="n">
        <v>68</v>
      </c>
      <c r="G3109" s="26" t="n">
        <f aca="false">+(E3109+F3109)/2</f>
        <v>76.5</v>
      </c>
    </row>
    <row r="3110" customFormat="false" ht="12.75" hidden="false" customHeight="false" outlineLevel="0" collapsed="false">
      <c r="B3110" s="26" t="n">
        <v>1998</v>
      </c>
      <c r="C3110" s="26" t="n">
        <v>7</v>
      </c>
      <c r="D3110" s="26" t="n">
        <v>4</v>
      </c>
      <c r="E3110" s="26" t="n">
        <v>84</v>
      </c>
      <c r="F3110" s="26" t="n">
        <v>68</v>
      </c>
      <c r="G3110" s="26" t="n">
        <f aca="false">+(E3110+F3110)/2</f>
        <v>76</v>
      </c>
    </row>
    <row r="3111" customFormat="false" ht="12.75" hidden="false" customHeight="false" outlineLevel="0" collapsed="false">
      <c r="B3111" s="26" t="n">
        <v>1998</v>
      </c>
      <c r="C3111" s="26" t="n">
        <v>7</v>
      </c>
      <c r="D3111" s="26" t="n">
        <v>5</v>
      </c>
      <c r="E3111" s="26" t="n">
        <v>81</v>
      </c>
      <c r="F3111" s="26" t="n">
        <v>66</v>
      </c>
      <c r="G3111" s="26" t="n">
        <f aca="false">+(E3111+F3111)/2</f>
        <v>73.5</v>
      </c>
    </row>
    <row r="3112" customFormat="false" ht="12.75" hidden="false" customHeight="false" outlineLevel="0" collapsed="false">
      <c r="B3112" s="26" t="n">
        <v>1998</v>
      </c>
      <c r="C3112" s="26" t="n">
        <v>7</v>
      </c>
      <c r="D3112" s="26" t="n">
        <v>6</v>
      </c>
      <c r="E3112" s="26" t="n">
        <v>78</v>
      </c>
      <c r="F3112" s="26" t="n">
        <v>64</v>
      </c>
      <c r="G3112" s="26" t="n">
        <f aca="false">+(E3112+F3112)/2</f>
        <v>71</v>
      </c>
    </row>
    <row r="3113" customFormat="false" ht="12.75" hidden="false" customHeight="false" outlineLevel="0" collapsed="false">
      <c r="B3113" s="26" t="n">
        <v>1998</v>
      </c>
      <c r="C3113" s="26" t="n">
        <v>7</v>
      </c>
      <c r="D3113" s="26" t="n">
        <v>7</v>
      </c>
      <c r="E3113" s="26" t="n">
        <v>78</v>
      </c>
      <c r="F3113" s="26" t="n">
        <v>66</v>
      </c>
      <c r="G3113" s="26" t="n">
        <f aca="false">+(E3113+F3113)/2</f>
        <v>72</v>
      </c>
    </row>
    <row r="3114" customFormat="false" ht="12.75" hidden="false" customHeight="false" outlineLevel="0" collapsed="false">
      <c r="B3114" s="26" t="n">
        <v>1998</v>
      </c>
      <c r="C3114" s="26" t="n">
        <v>7</v>
      </c>
      <c r="D3114" s="26" t="n">
        <v>8</v>
      </c>
      <c r="E3114" s="26" t="n">
        <v>69</v>
      </c>
      <c r="F3114" s="26" t="n">
        <v>64</v>
      </c>
      <c r="G3114" s="26" t="n">
        <f aca="false">+(E3114+F3114)/2</f>
        <v>66.5</v>
      </c>
    </row>
    <row r="3115" customFormat="false" ht="12.75" hidden="false" customHeight="false" outlineLevel="0" collapsed="false">
      <c r="B3115" s="26" t="n">
        <v>1998</v>
      </c>
      <c r="C3115" s="26" t="n">
        <v>7</v>
      </c>
      <c r="D3115" s="26" t="n">
        <v>9</v>
      </c>
      <c r="E3115" s="26" t="n">
        <v>82</v>
      </c>
      <c r="F3115" s="26" t="n">
        <v>64</v>
      </c>
      <c r="G3115" s="26" t="n">
        <f aca="false">+(E3115+F3115)/2</f>
        <v>73</v>
      </c>
    </row>
    <row r="3116" customFormat="false" ht="12.75" hidden="false" customHeight="false" outlineLevel="0" collapsed="false">
      <c r="B3116" s="26" t="n">
        <v>1998</v>
      </c>
      <c r="C3116" s="26" t="n">
        <v>7</v>
      </c>
      <c r="D3116" s="26" t="n">
        <v>10</v>
      </c>
      <c r="E3116" s="26" t="n">
        <v>82</v>
      </c>
      <c r="F3116" s="26" t="n">
        <v>68</v>
      </c>
      <c r="G3116" s="26" t="n">
        <f aca="false">+(E3116+F3116)/2</f>
        <v>75</v>
      </c>
    </row>
    <row r="3117" customFormat="false" ht="12.75" hidden="false" customHeight="false" outlineLevel="0" collapsed="false">
      <c r="B3117" s="26" t="n">
        <v>1998</v>
      </c>
      <c r="C3117" s="26" t="n">
        <v>7</v>
      </c>
      <c r="D3117" s="26" t="n">
        <v>11</v>
      </c>
      <c r="E3117" s="26" t="n">
        <v>81</v>
      </c>
      <c r="F3117" s="26" t="n">
        <v>62</v>
      </c>
      <c r="G3117" s="26" t="n">
        <f aca="false">+(E3117+F3117)/2</f>
        <v>71.5</v>
      </c>
    </row>
    <row r="3118" customFormat="false" ht="12.75" hidden="false" customHeight="false" outlineLevel="0" collapsed="false">
      <c r="B3118" s="26" t="n">
        <v>1998</v>
      </c>
      <c r="C3118" s="26" t="n">
        <v>7</v>
      </c>
      <c r="D3118" s="26" t="n">
        <v>12</v>
      </c>
      <c r="E3118" s="26" t="n">
        <v>83</v>
      </c>
      <c r="F3118" s="26" t="n">
        <v>64</v>
      </c>
      <c r="G3118" s="26" t="n">
        <f aca="false">+(E3118+F3118)/2</f>
        <v>73.5</v>
      </c>
    </row>
    <row r="3119" customFormat="false" ht="12.75" hidden="false" customHeight="false" outlineLevel="0" collapsed="false">
      <c r="B3119" s="26" t="n">
        <v>1998</v>
      </c>
      <c r="C3119" s="26" t="n">
        <v>7</v>
      </c>
      <c r="D3119" s="26" t="n">
        <v>13</v>
      </c>
      <c r="E3119" s="26" t="n">
        <v>85</v>
      </c>
      <c r="F3119" s="26" t="n">
        <v>68</v>
      </c>
      <c r="G3119" s="26" t="n">
        <f aca="false">+(E3119+F3119)/2</f>
        <v>76.5</v>
      </c>
    </row>
    <row r="3120" customFormat="false" ht="12.75" hidden="false" customHeight="false" outlineLevel="0" collapsed="false">
      <c r="B3120" s="26" t="n">
        <v>1998</v>
      </c>
      <c r="C3120" s="26" t="n">
        <v>7</v>
      </c>
      <c r="D3120" s="26" t="n">
        <v>14</v>
      </c>
      <c r="E3120" s="26" t="n">
        <v>85</v>
      </c>
      <c r="F3120" s="26" t="n">
        <v>70</v>
      </c>
      <c r="G3120" s="26" t="n">
        <f aca="false">+(E3120+F3120)/2</f>
        <v>77.5</v>
      </c>
    </row>
    <row r="3121" customFormat="false" ht="12.75" hidden="false" customHeight="false" outlineLevel="0" collapsed="false">
      <c r="B3121" s="26" t="n">
        <v>1998</v>
      </c>
      <c r="C3121" s="26" t="n">
        <v>7</v>
      </c>
      <c r="D3121" s="26" t="n">
        <v>15</v>
      </c>
      <c r="E3121" s="26" t="n">
        <v>85</v>
      </c>
      <c r="F3121" s="26" t="n">
        <v>72</v>
      </c>
      <c r="G3121" s="26" t="n">
        <f aca="false">+(E3121+F3121)/2</f>
        <v>78.5</v>
      </c>
    </row>
    <row r="3122" customFormat="false" ht="12.75" hidden="false" customHeight="false" outlineLevel="0" collapsed="false">
      <c r="B3122" s="26" t="n">
        <v>1998</v>
      </c>
      <c r="C3122" s="26" t="n">
        <v>7</v>
      </c>
      <c r="D3122" s="26" t="n">
        <v>16</v>
      </c>
      <c r="E3122" s="26" t="n">
        <v>85</v>
      </c>
      <c r="F3122" s="26" t="n">
        <v>74</v>
      </c>
      <c r="G3122" s="26" t="n">
        <f aca="false">+(E3122+F3122)/2</f>
        <v>79.5</v>
      </c>
    </row>
    <row r="3123" customFormat="false" ht="12.75" hidden="false" customHeight="false" outlineLevel="0" collapsed="false">
      <c r="B3123" s="26" t="n">
        <v>1998</v>
      </c>
      <c r="C3123" s="26" t="n">
        <v>7</v>
      </c>
      <c r="D3123" s="26" t="n">
        <v>17</v>
      </c>
      <c r="E3123" s="26" t="n">
        <v>85</v>
      </c>
      <c r="F3123" s="26" t="n">
        <v>74</v>
      </c>
      <c r="G3123" s="26" t="n">
        <f aca="false">+(E3123+F3123)/2</f>
        <v>79.5</v>
      </c>
    </row>
    <row r="3124" customFormat="false" ht="12.75" hidden="false" customHeight="false" outlineLevel="0" collapsed="false">
      <c r="B3124" s="26" t="n">
        <v>1998</v>
      </c>
      <c r="C3124" s="26" t="n">
        <v>7</v>
      </c>
      <c r="D3124" s="26" t="n">
        <v>18</v>
      </c>
      <c r="E3124" s="26" t="n">
        <v>87</v>
      </c>
      <c r="F3124" s="26" t="n">
        <v>72</v>
      </c>
      <c r="G3124" s="26" t="n">
        <f aca="false">+(E3124+F3124)/2</f>
        <v>79.5</v>
      </c>
    </row>
    <row r="3125" customFormat="false" ht="12.75" hidden="false" customHeight="false" outlineLevel="0" collapsed="false">
      <c r="B3125" s="26" t="n">
        <v>1998</v>
      </c>
      <c r="C3125" s="26" t="n">
        <v>7</v>
      </c>
      <c r="D3125" s="26" t="n">
        <v>19</v>
      </c>
      <c r="E3125" s="26" t="n">
        <v>86</v>
      </c>
      <c r="F3125" s="26" t="n">
        <v>71</v>
      </c>
      <c r="G3125" s="26" t="n">
        <f aca="false">+(E3125+F3125)/2</f>
        <v>78.5</v>
      </c>
    </row>
    <row r="3126" customFormat="false" ht="12.75" hidden="false" customHeight="false" outlineLevel="0" collapsed="false">
      <c r="B3126" s="26" t="n">
        <v>1998</v>
      </c>
      <c r="C3126" s="26" t="n">
        <v>7</v>
      </c>
      <c r="D3126" s="26" t="n">
        <v>20</v>
      </c>
      <c r="E3126" s="26" t="n">
        <v>87</v>
      </c>
      <c r="F3126" s="26" t="n">
        <v>74</v>
      </c>
      <c r="G3126" s="26" t="n">
        <f aca="false">+(E3126+F3126)/2</f>
        <v>80.5</v>
      </c>
    </row>
    <row r="3127" customFormat="false" ht="12.75" hidden="false" customHeight="false" outlineLevel="0" collapsed="false">
      <c r="B3127" s="26" t="n">
        <v>1998</v>
      </c>
      <c r="C3127" s="26" t="n">
        <v>7</v>
      </c>
      <c r="D3127" s="26" t="n">
        <v>21</v>
      </c>
      <c r="E3127" s="26" t="n">
        <v>91</v>
      </c>
      <c r="F3127" s="26" t="n">
        <v>72</v>
      </c>
      <c r="G3127" s="26" t="n">
        <f aca="false">+(E3127+F3127)/2</f>
        <v>81.5</v>
      </c>
    </row>
    <row r="3128" customFormat="false" ht="12.75" hidden="false" customHeight="false" outlineLevel="0" collapsed="false">
      <c r="B3128" s="26" t="n">
        <v>1998</v>
      </c>
      <c r="C3128" s="26" t="n">
        <v>7</v>
      </c>
      <c r="D3128" s="26" t="n">
        <v>22</v>
      </c>
      <c r="E3128" s="26" t="n">
        <v>93</v>
      </c>
      <c r="F3128" s="26" t="n">
        <v>78</v>
      </c>
      <c r="G3128" s="26" t="n">
        <f aca="false">+(E3128+F3128)/2</f>
        <v>85.5</v>
      </c>
    </row>
    <row r="3129" customFormat="false" ht="12.75" hidden="false" customHeight="false" outlineLevel="0" collapsed="false">
      <c r="B3129" s="26" t="n">
        <v>1998</v>
      </c>
      <c r="C3129" s="26" t="n">
        <v>7</v>
      </c>
      <c r="D3129" s="26" t="n">
        <v>23</v>
      </c>
      <c r="E3129" s="26" t="n">
        <v>87</v>
      </c>
      <c r="F3129" s="26" t="n">
        <v>76</v>
      </c>
      <c r="G3129" s="26" t="n">
        <f aca="false">+(E3129+F3129)/2</f>
        <v>81.5</v>
      </c>
    </row>
    <row r="3130" customFormat="false" ht="12.75" hidden="false" customHeight="false" outlineLevel="0" collapsed="false">
      <c r="B3130" s="26" t="n">
        <v>1998</v>
      </c>
      <c r="C3130" s="26" t="n">
        <v>7</v>
      </c>
      <c r="D3130" s="26" t="n">
        <v>24</v>
      </c>
      <c r="E3130" s="26" t="n">
        <v>86</v>
      </c>
      <c r="F3130" s="26" t="n">
        <v>72</v>
      </c>
      <c r="G3130" s="26" t="n">
        <f aca="false">+(E3130+F3130)/2</f>
        <v>79</v>
      </c>
    </row>
    <row r="3131" customFormat="false" ht="12.75" hidden="false" customHeight="false" outlineLevel="0" collapsed="false">
      <c r="B3131" s="26" t="n">
        <v>1998</v>
      </c>
      <c r="C3131" s="26" t="n">
        <v>7</v>
      </c>
      <c r="D3131" s="26" t="n">
        <v>25</v>
      </c>
      <c r="E3131" s="26" t="n">
        <v>84</v>
      </c>
      <c r="F3131" s="26" t="n">
        <v>67</v>
      </c>
      <c r="G3131" s="26" t="n">
        <f aca="false">+(E3131+F3131)/2</f>
        <v>75.5</v>
      </c>
    </row>
    <row r="3132" customFormat="false" ht="12.75" hidden="false" customHeight="false" outlineLevel="0" collapsed="false">
      <c r="B3132" s="26" t="n">
        <v>1998</v>
      </c>
      <c r="C3132" s="26" t="n">
        <v>7</v>
      </c>
      <c r="D3132" s="26" t="n">
        <v>26</v>
      </c>
      <c r="E3132" s="26" t="n">
        <v>83</v>
      </c>
      <c r="F3132" s="26" t="n">
        <v>68</v>
      </c>
      <c r="G3132" s="26" t="n">
        <f aca="false">+(E3132+F3132)/2</f>
        <v>75.5</v>
      </c>
    </row>
    <row r="3133" customFormat="false" ht="12.75" hidden="false" customHeight="false" outlineLevel="0" collapsed="false">
      <c r="B3133" s="26" t="n">
        <v>1998</v>
      </c>
      <c r="C3133" s="26" t="n">
        <v>7</v>
      </c>
      <c r="D3133" s="26" t="n">
        <v>27</v>
      </c>
      <c r="E3133" s="26" t="n">
        <v>85</v>
      </c>
      <c r="F3133" s="26" t="n">
        <v>70</v>
      </c>
      <c r="G3133" s="26" t="n">
        <f aca="false">+(E3133+F3133)/2</f>
        <v>77.5</v>
      </c>
    </row>
    <row r="3134" customFormat="false" ht="12.75" hidden="false" customHeight="false" outlineLevel="0" collapsed="false">
      <c r="B3134" s="26" t="n">
        <v>1998</v>
      </c>
      <c r="C3134" s="26" t="n">
        <v>7</v>
      </c>
      <c r="D3134" s="26" t="n">
        <v>28</v>
      </c>
      <c r="E3134" s="26" t="n">
        <v>86</v>
      </c>
      <c r="F3134" s="26" t="n">
        <v>72</v>
      </c>
      <c r="G3134" s="26" t="n">
        <f aca="false">+(E3134+F3134)/2</f>
        <v>79</v>
      </c>
    </row>
    <row r="3135" customFormat="false" ht="12.75" hidden="false" customHeight="false" outlineLevel="0" collapsed="false">
      <c r="B3135" s="26" t="n">
        <v>1998</v>
      </c>
      <c r="C3135" s="26" t="n">
        <v>7</v>
      </c>
      <c r="D3135" s="26" t="n">
        <v>29</v>
      </c>
      <c r="E3135" s="26" t="n">
        <v>90</v>
      </c>
      <c r="F3135" s="26" t="n">
        <v>74</v>
      </c>
      <c r="G3135" s="26" t="n">
        <f aca="false">+(E3135+F3135)/2</f>
        <v>82</v>
      </c>
    </row>
    <row r="3136" customFormat="false" ht="12.75" hidden="false" customHeight="false" outlineLevel="0" collapsed="false">
      <c r="B3136" s="26" t="n">
        <v>1998</v>
      </c>
      <c r="C3136" s="26" t="n">
        <v>7</v>
      </c>
      <c r="D3136" s="26" t="n">
        <v>30</v>
      </c>
      <c r="E3136" s="26" t="n">
        <v>87</v>
      </c>
      <c r="F3136" s="26" t="n">
        <v>72</v>
      </c>
      <c r="G3136" s="26" t="n">
        <f aca="false">+(E3136+F3136)/2</f>
        <v>79.5</v>
      </c>
    </row>
    <row r="3137" customFormat="false" ht="12.75" hidden="false" customHeight="false" outlineLevel="0" collapsed="false">
      <c r="B3137" s="26" t="n">
        <v>1998</v>
      </c>
      <c r="C3137" s="26" t="n">
        <v>7</v>
      </c>
      <c r="D3137" s="26" t="n">
        <v>31</v>
      </c>
      <c r="E3137" s="216" t="n">
        <v>87</v>
      </c>
      <c r="F3137" s="216" t="n">
        <v>72</v>
      </c>
      <c r="G3137" s="26" t="n">
        <f aca="false">+(E3137+F3137)/2</f>
        <v>79.5</v>
      </c>
    </row>
    <row r="3138" customFormat="false" ht="12.75" hidden="false" customHeight="false" outlineLevel="0" collapsed="false">
      <c r="B3138" s="26" t="n">
        <v>1998</v>
      </c>
      <c r="C3138" s="26" t="n">
        <v>8</v>
      </c>
      <c r="D3138" s="26" t="n">
        <v>1</v>
      </c>
      <c r="E3138" s="26" t="n">
        <v>81</v>
      </c>
      <c r="F3138" s="26" t="n">
        <v>64</v>
      </c>
      <c r="G3138" s="26" t="n">
        <f aca="false">+(E3138+F3138)/2</f>
        <v>72.5</v>
      </c>
    </row>
    <row r="3139" customFormat="false" ht="12.75" hidden="false" customHeight="false" outlineLevel="0" collapsed="false">
      <c r="B3139" s="26" t="n">
        <v>1998</v>
      </c>
      <c r="C3139" s="26" t="n">
        <v>8</v>
      </c>
      <c r="D3139" s="26" t="n">
        <v>2</v>
      </c>
      <c r="E3139" s="26" t="n">
        <v>83</v>
      </c>
      <c r="F3139" s="26" t="n">
        <v>64</v>
      </c>
      <c r="G3139" s="26" t="n">
        <f aca="false">+(E3139+F3139)/2</f>
        <v>73.5</v>
      </c>
    </row>
    <row r="3140" customFormat="false" ht="12.75" hidden="false" customHeight="false" outlineLevel="0" collapsed="false">
      <c r="B3140" s="26" t="n">
        <v>1998</v>
      </c>
      <c r="C3140" s="26" t="n">
        <v>8</v>
      </c>
      <c r="D3140" s="26" t="n">
        <v>3</v>
      </c>
      <c r="E3140" s="26" t="n">
        <v>87</v>
      </c>
      <c r="F3140" s="26" t="n">
        <v>67</v>
      </c>
      <c r="G3140" s="26" t="n">
        <f aca="false">+(E3140+F3140)/2</f>
        <v>77</v>
      </c>
    </row>
    <row r="3141" customFormat="false" ht="12.75" hidden="false" customHeight="false" outlineLevel="0" collapsed="false">
      <c r="B3141" s="26" t="n">
        <v>1998</v>
      </c>
      <c r="C3141" s="26" t="n">
        <v>8</v>
      </c>
      <c r="D3141" s="26" t="n">
        <v>4</v>
      </c>
      <c r="E3141" s="26" t="n">
        <v>87</v>
      </c>
      <c r="F3141" s="26" t="n">
        <v>70</v>
      </c>
      <c r="G3141" s="26" t="n">
        <f aca="false">+(E3141+F3141)/2</f>
        <v>78.5</v>
      </c>
    </row>
    <row r="3142" customFormat="false" ht="12.75" hidden="false" customHeight="false" outlineLevel="0" collapsed="false">
      <c r="B3142" s="26" t="n">
        <v>1998</v>
      </c>
      <c r="C3142" s="26" t="n">
        <v>8</v>
      </c>
      <c r="D3142" s="26" t="n">
        <v>5</v>
      </c>
      <c r="E3142" s="26" t="n">
        <v>86</v>
      </c>
      <c r="F3142" s="26" t="n">
        <v>70</v>
      </c>
      <c r="G3142" s="26" t="n">
        <f aca="false">+(E3142+F3142)/2</f>
        <v>78</v>
      </c>
    </row>
    <row r="3143" customFormat="false" ht="12.75" hidden="false" customHeight="false" outlineLevel="0" collapsed="false">
      <c r="B3143" s="26" t="n">
        <v>1998</v>
      </c>
      <c r="C3143" s="26" t="n">
        <v>8</v>
      </c>
      <c r="D3143" s="26" t="n">
        <v>6</v>
      </c>
      <c r="E3143" s="26" t="n">
        <v>87</v>
      </c>
      <c r="F3143" s="26" t="n">
        <v>70</v>
      </c>
      <c r="G3143" s="26" t="n">
        <f aca="false">+(E3143+F3143)/2</f>
        <v>78.5</v>
      </c>
    </row>
    <row r="3144" customFormat="false" ht="12.75" hidden="false" customHeight="false" outlineLevel="0" collapsed="false">
      <c r="B3144" s="26" t="n">
        <v>1998</v>
      </c>
      <c r="C3144" s="26" t="n">
        <v>8</v>
      </c>
      <c r="D3144" s="26" t="n">
        <v>7</v>
      </c>
      <c r="E3144" s="26" t="n">
        <v>84</v>
      </c>
      <c r="F3144" s="26" t="n">
        <v>68</v>
      </c>
      <c r="G3144" s="26" t="n">
        <f aca="false">+(E3144+F3144)/2</f>
        <v>76</v>
      </c>
    </row>
    <row r="3145" customFormat="false" ht="12.75" hidden="false" customHeight="false" outlineLevel="0" collapsed="false">
      <c r="B3145" s="26" t="n">
        <v>1998</v>
      </c>
      <c r="C3145" s="26" t="n">
        <v>8</v>
      </c>
      <c r="D3145" s="26" t="n">
        <v>8</v>
      </c>
      <c r="E3145" s="26" t="n">
        <v>85</v>
      </c>
      <c r="F3145" s="26" t="n">
        <v>67</v>
      </c>
      <c r="G3145" s="26" t="n">
        <f aca="false">+(E3145+F3145)/2</f>
        <v>76</v>
      </c>
    </row>
    <row r="3146" customFormat="false" ht="12.75" hidden="false" customHeight="false" outlineLevel="0" collapsed="false">
      <c r="B3146" s="26" t="n">
        <v>1998</v>
      </c>
      <c r="C3146" s="26" t="n">
        <v>8</v>
      </c>
      <c r="D3146" s="26" t="n">
        <v>9</v>
      </c>
      <c r="E3146" s="26" t="n">
        <v>86</v>
      </c>
      <c r="F3146" s="26" t="n">
        <v>72</v>
      </c>
      <c r="G3146" s="26" t="n">
        <f aca="false">+(E3146+F3146)/2</f>
        <v>79</v>
      </c>
    </row>
    <row r="3147" customFormat="false" ht="12.75" hidden="false" customHeight="false" outlineLevel="0" collapsed="false">
      <c r="B3147" s="26" t="n">
        <v>1998</v>
      </c>
      <c r="C3147" s="26" t="n">
        <v>8</v>
      </c>
      <c r="D3147" s="26" t="n">
        <v>10</v>
      </c>
      <c r="E3147" s="26" t="n">
        <v>85</v>
      </c>
      <c r="F3147" s="26" t="n">
        <v>73</v>
      </c>
      <c r="G3147" s="26" t="n">
        <f aca="false">+(E3147+F3147)/2</f>
        <v>79</v>
      </c>
    </row>
    <row r="3148" customFormat="false" ht="12.75" hidden="false" customHeight="false" outlineLevel="0" collapsed="false">
      <c r="B3148" s="26" t="n">
        <v>1998</v>
      </c>
      <c r="C3148" s="26" t="n">
        <v>8</v>
      </c>
      <c r="D3148" s="26" t="n">
        <v>11</v>
      </c>
      <c r="E3148" s="26" t="n">
        <v>88</v>
      </c>
      <c r="F3148" s="26" t="n">
        <v>71</v>
      </c>
      <c r="G3148" s="26" t="n">
        <f aca="false">+(E3148+F3148)/2</f>
        <v>79.5</v>
      </c>
    </row>
    <row r="3149" customFormat="false" ht="12.75" hidden="false" customHeight="false" outlineLevel="0" collapsed="false">
      <c r="B3149" s="26" t="n">
        <v>1998</v>
      </c>
      <c r="C3149" s="26" t="n">
        <v>8</v>
      </c>
      <c r="D3149" s="26" t="n">
        <v>12</v>
      </c>
      <c r="E3149" s="26" t="n">
        <v>86</v>
      </c>
      <c r="F3149" s="26" t="n">
        <v>68</v>
      </c>
      <c r="G3149" s="26" t="n">
        <f aca="false">+(E3149+F3149)/2</f>
        <v>77</v>
      </c>
    </row>
    <row r="3150" customFormat="false" ht="12.75" hidden="false" customHeight="false" outlineLevel="0" collapsed="false">
      <c r="B3150" s="26" t="n">
        <v>1998</v>
      </c>
      <c r="C3150" s="26" t="n">
        <v>8</v>
      </c>
      <c r="D3150" s="26" t="n">
        <v>13</v>
      </c>
      <c r="E3150" s="26" t="n">
        <v>77</v>
      </c>
      <c r="F3150" s="26" t="n">
        <v>68</v>
      </c>
      <c r="G3150" s="26" t="n">
        <f aca="false">+(E3150+F3150)/2</f>
        <v>72.5</v>
      </c>
    </row>
    <row r="3151" customFormat="false" ht="12.75" hidden="false" customHeight="false" outlineLevel="0" collapsed="false">
      <c r="B3151" s="26" t="n">
        <v>1998</v>
      </c>
      <c r="C3151" s="26" t="n">
        <v>8</v>
      </c>
      <c r="D3151" s="26" t="n">
        <v>14</v>
      </c>
      <c r="E3151" s="26" t="n">
        <v>76</v>
      </c>
      <c r="F3151" s="26" t="n">
        <v>69</v>
      </c>
      <c r="G3151" s="26" t="n">
        <f aca="false">+(E3151+F3151)/2</f>
        <v>72.5</v>
      </c>
    </row>
    <row r="3152" customFormat="false" ht="12.75" hidden="false" customHeight="false" outlineLevel="0" collapsed="false">
      <c r="B3152" s="26" t="n">
        <v>1998</v>
      </c>
      <c r="C3152" s="26" t="n">
        <v>8</v>
      </c>
      <c r="D3152" s="26" t="n">
        <v>15</v>
      </c>
      <c r="E3152" s="26" t="n">
        <v>84</v>
      </c>
      <c r="F3152" s="26" t="n">
        <v>70</v>
      </c>
      <c r="G3152" s="26" t="n">
        <f aca="false">+(E3152+F3152)/2</f>
        <v>77</v>
      </c>
    </row>
    <row r="3153" customFormat="false" ht="12.75" hidden="false" customHeight="false" outlineLevel="0" collapsed="false">
      <c r="B3153" s="26" t="n">
        <v>1998</v>
      </c>
      <c r="C3153" s="26" t="n">
        <v>8</v>
      </c>
      <c r="D3153" s="26" t="n">
        <v>16</v>
      </c>
      <c r="E3153" s="26" t="n">
        <v>87</v>
      </c>
      <c r="F3153" s="26" t="n">
        <v>71</v>
      </c>
      <c r="G3153" s="26" t="n">
        <f aca="false">+(E3153+F3153)/2</f>
        <v>79</v>
      </c>
    </row>
    <row r="3154" customFormat="false" ht="12.75" hidden="false" customHeight="false" outlineLevel="0" collapsed="false">
      <c r="B3154" s="26" t="n">
        <v>1998</v>
      </c>
      <c r="C3154" s="26" t="n">
        <v>8</v>
      </c>
      <c r="D3154" s="26" t="n">
        <v>17</v>
      </c>
      <c r="E3154" s="26" t="n">
        <v>79</v>
      </c>
      <c r="F3154" s="26" t="n">
        <v>73</v>
      </c>
      <c r="G3154" s="26" t="n">
        <f aca="false">+(E3154+F3154)/2</f>
        <v>76</v>
      </c>
    </row>
    <row r="3155" customFormat="false" ht="12.75" hidden="false" customHeight="false" outlineLevel="0" collapsed="false">
      <c r="B3155" s="26" t="n">
        <v>1998</v>
      </c>
      <c r="C3155" s="26" t="n">
        <v>8</v>
      </c>
      <c r="D3155" s="26" t="n">
        <v>18</v>
      </c>
      <c r="E3155" s="26" t="n">
        <v>87</v>
      </c>
      <c r="F3155" s="26" t="n">
        <v>65</v>
      </c>
      <c r="G3155" s="26" t="n">
        <f aca="false">+(E3155+F3155)/2</f>
        <v>76</v>
      </c>
    </row>
    <row r="3156" customFormat="false" ht="12.75" hidden="false" customHeight="false" outlineLevel="0" collapsed="false">
      <c r="B3156" s="26" t="n">
        <v>1998</v>
      </c>
      <c r="C3156" s="26" t="n">
        <v>8</v>
      </c>
      <c r="D3156" s="26" t="n">
        <v>19</v>
      </c>
      <c r="E3156" s="26" t="n">
        <v>73</v>
      </c>
      <c r="F3156" s="26" t="n">
        <v>59</v>
      </c>
      <c r="G3156" s="26" t="n">
        <f aca="false">+(E3156+F3156)/2</f>
        <v>66</v>
      </c>
    </row>
    <row r="3157" customFormat="false" ht="12.75" hidden="false" customHeight="false" outlineLevel="0" collapsed="false">
      <c r="B3157" s="26" t="n">
        <v>1998</v>
      </c>
      <c r="C3157" s="26" t="n">
        <v>8</v>
      </c>
      <c r="D3157" s="26" t="n">
        <v>20</v>
      </c>
      <c r="E3157" s="26" t="n">
        <v>79</v>
      </c>
      <c r="F3157" s="26" t="n">
        <v>58</v>
      </c>
      <c r="G3157" s="26" t="n">
        <f aca="false">+(E3157+F3157)/2</f>
        <v>68.5</v>
      </c>
    </row>
    <row r="3158" customFormat="false" ht="12.75" hidden="false" customHeight="false" outlineLevel="0" collapsed="false">
      <c r="B3158" s="26" t="n">
        <v>1998</v>
      </c>
      <c r="C3158" s="26" t="n">
        <v>8</v>
      </c>
      <c r="D3158" s="26" t="n">
        <v>21</v>
      </c>
      <c r="E3158" s="26" t="n">
        <v>84</v>
      </c>
      <c r="F3158" s="26" t="n">
        <v>64</v>
      </c>
      <c r="G3158" s="26" t="n">
        <f aca="false">+(E3158+F3158)/2</f>
        <v>74</v>
      </c>
    </row>
    <row r="3159" customFormat="false" ht="12.75" hidden="false" customHeight="false" outlineLevel="0" collapsed="false">
      <c r="B3159" s="26" t="n">
        <v>1998</v>
      </c>
      <c r="C3159" s="26" t="n">
        <v>8</v>
      </c>
      <c r="D3159" s="26" t="n">
        <v>22</v>
      </c>
      <c r="E3159" s="26" t="n">
        <v>84</v>
      </c>
      <c r="F3159" s="26" t="n">
        <v>67</v>
      </c>
      <c r="G3159" s="26" t="n">
        <f aca="false">+(E3159+F3159)/2</f>
        <v>75.5</v>
      </c>
    </row>
    <row r="3160" customFormat="false" ht="12.75" hidden="false" customHeight="false" outlineLevel="0" collapsed="false">
      <c r="B3160" s="26" t="n">
        <v>1998</v>
      </c>
      <c r="C3160" s="26" t="n">
        <v>8</v>
      </c>
      <c r="D3160" s="26" t="n">
        <v>23</v>
      </c>
      <c r="E3160" s="26" t="n">
        <v>85</v>
      </c>
      <c r="F3160" s="26" t="n">
        <v>71</v>
      </c>
      <c r="G3160" s="26" t="n">
        <f aca="false">+(E3160+F3160)/2</f>
        <v>78</v>
      </c>
    </row>
    <row r="3161" customFormat="false" ht="12.75" hidden="false" customHeight="false" outlineLevel="0" collapsed="false">
      <c r="B3161" s="26" t="n">
        <v>1998</v>
      </c>
      <c r="C3161" s="26" t="n">
        <v>8</v>
      </c>
      <c r="D3161" s="26" t="n">
        <v>24</v>
      </c>
      <c r="E3161" s="26" t="n">
        <v>90</v>
      </c>
      <c r="F3161" s="26" t="n">
        <v>75</v>
      </c>
      <c r="G3161" s="26" t="n">
        <f aca="false">+(E3161+F3161)/2</f>
        <v>82.5</v>
      </c>
    </row>
    <row r="3162" customFormat="false" ht="12.75" hidden="false" customHeight="false" outlineLevel="0" collapsed="false">
      <c r="B3162" s="26" t="n">
        <v>1998</v>
      </c>
      <c r="C3162" s="26" t="n">
        <v>8</v>
      </c>
      <c r="D3162" s="26" t="n">
        <v>25</v>
      </c>
      <c r="E3162" s="26" t="n">
        <v>91</v>
      </c>
      <c r="F3162" s="26" t="n">
        <v>76</v>
      </c>
      <c r="G3162" s="26" t="n">
        <f aca="false">+(E3162+F3162)/2</f>
        <v>83.5</v>
      </c>
    </row>
    <row r="3163" customFormat="false" ht="12.75" hidden="false" customHeight="false" outlineLevel="0" collapsed="false">
      <c r="B3163" s="26" t="n">
        <v>1998</v>
      </c>
      <c r="C3163" s="26" t="n">
        <v>8</v>
      </c>
      <c r="D3163" s="26" t="n">
        <v>26</v>
      </c>
      <c r="E3163" s="26" t="n">
        <v>88</v>
      </c>
      <c r="F3163" s="26" t="n">
        <v>70</v>
      </c>
      <c r="G3163" s="26" t="n">
        <f aca="false">+(E3163+F3163)/2</f>
        <v>79</v>
      </c>
    </row>
    <row r="3164" customFormat="false" ht="12.75" hidden="false" customHeight="false" outlineLevel="0" collapsed="false">
      <c r="B3164" s="26" t="n">
        <v>1998</v>
      </c>
      <c r="C3164" s="26" t="n">
        <v>8</v>
      </c>
      <c r="D3164" s="26" t="n">
        <v>27</v>
      </c>
      <c r="E3164" s="26" t="n">
        <v>85</v>
      </c>
      <c r="F3164" s="26" t="n">
        <v>72</v>
      </c>
      <c r="G3164" s="26" t="n">
        <f aca="false">+(E3164+F3164)/2</f>
        <v>78.5</v>
      </c>
    </row>
    <row r="3165" customFormat="false" ht="12.75" hidden="false" customHeight="false" outlineLevel="0" collapsed="false">
      <c r="B3165" s="26" t="n">
        <v>1998</v>
      </c>
      <c r="C3165" s="26" t="n">
        <v>8</v>
      </c>
      <c r="D3165" s="26" t="n">
        <v>28</v>
      </c>
      <c r="E3165" s="26" t="n">
        <v>82</v>
      </c>
      <c r="F3165" s="26" t="n">
        <v>73</v>
      </c>
      <c r="G3165" s="26" t="n">
        <f aca="false">+(E3165+F3165)/2</f>
        <v>77.5</v>
      </c>
    </row>
    <row r="3166" customFormat="false" ht="12.75" hidden="false" customHeight="false" outlineLevel="0" collapsed="false">
      <c r="B3166" s="26" t="n">
        <v>1998</v>
      </c>
      <c r="C3166" s="26" t="n">
        <v>8</v>
      </c>
      <c r="D3166" s="26" t="n">
        <v>29</v>
      </c>
      <c r="E3166" s="26" t="n">
        <v>87</v>
      </c>
      <c r="F3166" s="26" t="n">
        <v>71</v>
      </c>
      <c r="G3166" s="26" t="n">
        <f aca="false">+(E3166+F3166)/2</f>
        <v>79</v>
      </c>
    </row>
    <row r="3167" customFormat="false" ht="12.75" hidden="false" customHeight="false" outlineLevel="0" collapsed="false">
      <c r="B3167" s="26" t="n">
        <v>1998</v>
      </c>
      <c r="C3167" s="26" t="n">
        <v>8</v>
      </c>
      <c r="D3167" s="26" t="n">
        <v>30</v>
      </c>
      <c r="E3167" s="26" t="n">
        <v>88</v>
      </c>
      <c r="F3167" s="26" t="n">
        <v>71</v>
      </c>
      <c r="G3167" s="26" t="n">
        <f aca="false">+(E3167+F3167)/2</f>
        <v>79.5</v>
      </c>
    </row>
    <row r="3168" customFormat="false" ht="12.75" hidden="false" customHeight="false" outlineLevel="0" collapsed="false">
      <c r="B3168" s="26" t="n">
        <v>1998</v>
      </c>
      <c r="C3168" s="26" t="n">
        <v>8</v>
      </c>
      <c r="D3168" s="26" t="n">
        <v>31</v>
      </c>
      <c r="E3168" s="26" t="n">
        <v>84</v>
      </c>
      <c r="F3168" s="26" t="n">
        <v>70</v>
      </c>
      <c r="G3168" s="26" t="n">
        <f aca="false">+(E3168+F3168)/2</f>
        <v>77</v>
      </c>
    </row>
    <row r="3169" customFormat="false" ht="12.75" hidden="false" customHeight="false" outlineLevel="0" collapsed="false">
      <c r="B3169" s="26" t="n">
        <v>1998</v>
      </c>
      <c r="C3169" s="26" t="n">
        <v>9</v>
      </c>
      <c r="D3169" s="26" t="n">
        <v>1</v>
      </c>
      <c r="E3169" s="26" t="n">
        <v>82</v>
      </c>
      <c r="F3169" s="26" t="n">
        <v>66</v>
      </c>
      <c r="G3169" s="26" t="n">
        <f aca="false">+(E3169+F3169)/2</f>
        <v>74</v>
      </c>
    </row>
    <row r="3170" customFormat="false" ht="12.75" hidden="false" customHeight="false" outlineLevel="0" collapsed="false">
      <c r="B3170" s="26" t="n">
        <v>1998</v>
      </c>
      <c r="C3170" s="26" t="n">
        <v>9</v>
      </c>
      <c r="D3170" s="26" t="n">
        <v>2</v>
      </c>
      <c r="E3170" s="216" t="n">
        <v>82</v>
      </c>
      <c r="F3170" s="216" t="n">
        <v>66</v>
      </c>
      <c r="G3170" s="26" t="n">
        <f aca="false">+(E3170+F3170)/2</f>
        <v>74</v>
      </c>
    </row>
    <row r="3171" customFormat="false" ht="12.75" hidden="false" customHeight="false" outlineLevel="0" collapsed="false">
      <c r="B3171" s="26" t="n">
        <v>1998</v>
      </c>
      <c r="C3171" s="26" t="n">
        <v>9</v>
      </c>
      <c r="D3171" s="26" t="n">
        <v>3</v>
      </c>
      <c r="E3171" s="26" t="n">
        <v>78</v>
      </c>
      <c r="F3171" s="26" t="n">
        <v>60</v>
      </c>
      <c r="G3171" s="26" t="n">
        <f aca="false">+(E3171+F3171)/2</f>
        <v>69</v>
      </c>
    </row>
    <row r="3172" customFormat="false" ht="12.75" hidden="false" customHeight="false" outlineLevel="0" collapsed="false">
      <c r="B3172" s="26" t="n">
        <v>1998</v>
      </c>
      <c r="C3172" s="26" t="n">
        <v>9</v>
      </c>
      <c r="D3172" s="26" t="n">
        <v>4</v>
      </c>
      <c r="E3172" s="26" t="n">
        <v>80</v>
      </c>
      <c r="F3172" s="26" t="n">
        <v>68</v>
      </c>
      <c r="G3172" s="26" t="n">
        <f aca="false">+(E3172+F3172)/2</f>
        <v>74</v>
      </c>
    </row>
    <row r="3173" customFormat="false" ht="12.75" hidden="false" customHeight="false" outlineLevel="0" collapsed="false">
      <c r="B3173" s="26" t="n">
        <v>1998</v>
      </c>
      <c r="C3173" s="26" t="n">
        <v>9</v>
      </c>
      <c r="D3173" s="26" t="n">
        <v>5</v>
      </c>
      <c r="E3173" s="26" t="n">
        <v>80</v>
      </c>
      <c r="F3173" s="26" t="n">
        <v>63</v>
      </c>
      <c r="G3173" s="26" t="n">
        <f aca="false">+(E3173+F3173)/2</f>
        <v>71.5</v>
      </c>
    </row>
    <row r="3174" customFormat="false" ht="12.75" hidden="false" customHeight="false" outlineLevel="0" collapsed="false">
      <c r="B3174" s="26" t="n">
        <v>1998</v>
      </c>
      <c r="C3174" s="26" t="n">
        <v>9</v>
      </c>
      <c r="D3174" s="26" t="n">
        <v>6</v>
      </c>
      <c r="E3174" s="26" t="n">
        <v>90</v>
      </c>
      <c r="F3174" s="26" t="n">
        <v>67</v>
      </c>
      <c r="G3174" s="26" t="n">
        <f aca="false">+(E3174+F3174)/2</f>
        <v>78.5</v>
      </c>
    </row>
    <row r="3175" customFormat="false" ht="12.75" hidden="false" customHeight="false" outlineLevel="0" collapsed="false">
      <c r="B3175" s="26" t="n">
        <v>1998</v>
      </c>
      <c r="C3175" s="26" t="n">
        <v>9</v>
      </c>
      <c r="D3175" s="26" t="n">
        <v>7</v>
      </c>
      <c r="E3175" s="26" t="n">
        <v>89</v>
      </c>
      <c r="F3175" s="26" t="n">
        <v>65</v>
      </c>
      <c r="G3175" s="26" t="n">
        <f aca="false">+(E3175+F3175)/2</f>
        <v>77</v>
      </c>
    </row>
    <row r="3176" customFormat="false" ht="12.75" hidden="false" customHeight="false" outlineLevel="0" collapsed="false">
      <c r="B3176" s="26" t="n">
        <v>1998</v>
      </c>
      <c r="C3176" s="26" t="n">
        <v>9</v>
      </c>
      <c r="D3176" s="26" t="n">
        <v>8</v>
      </c>
      <c r="E3176" s="26" t="n">
        <v>74</v>
      </c>
      <c r="F3176" s="26" t="n">
        <v>58</v>
      </c>
      <c r="G3176" s="26" t="n">
        <f aca="false">+(E3176+F3176)/2</f>
        <v>66</v>
      </c>
    </row>
    <row r="3177" customFormat="false" ht="12.75" hidden="false" customHeight="false" outlineLevel="0" collapsed="false">
      <c r="B3177" s="26" t="n">
        <v>1998</v>
      </c>
      <c r="C3177" s="26" t="n">
        <v>9</v>
      </c>
      <c r="D3177" s="26" t="n">
        <v>9</v>
      </c>
      <c r="E3177" s="26" t="n">
        <v>68</v>
      </c>
      <c r="F3177" s="26" t="n">
        <v>54</v>
      </c>
      <c r="G3177" s="26" t="n">
        <f aca="false">+(E3177+F3177)/2</f>
        <v>61</v>
      </c>
    </row>
    <row r="3178" customFormat="false" ht="12.75" hidden="false" customHeight="false" outlineLevel="0" collapsed="false">
      <c r="B3178" s="26" t="n">
        <v>1998</v>
      </c>
      <c r="C3178" s="26" t="n">
        <v>9</v>
      </c>
      <c r="D3178" s="26" t="n">
        <v>10</v>
      </c>
      <c r="E3178" s="26" t="n">
        <v>71</v>
      </c>
      <c r="F3178" s="26" t="n">
        <v>56</v>
      </c>
      <c r="G3178" s="26" t="n">
        <f aca="false">+(E3178+F3178)/2</f>
        <v>63.5</v>
      </c>
    </row>
    <row r="3179" customFormat="false" ht="12.75" hidden="false" customHeight="false" outlineLevel="0" collapsed="false">
      <c r="B3179" s="26" t="n">
        <v>1998</v>
      </c>
      <c r="C3179" s="26" t="n">
        <v>9</v>
      </c>
      <c r="D3179" s="26" t="n">
        <v>11</v>
      </c>
      <c r="E3179" s="26" t="n">
        <v>78</v>
      </c>
      <c r="F3179" s="26" t="n">
        <v>57</v>
      </c>
      <c r="G3179" s="26" t="n">
        <f aca="false">+(E3179+F3179)/2</f>
        <v>67.5</v>
      </c>
    </row>
    <row r="3180" customFormat="false" ht="12.75" hidden="false" customHeight="false" outlineLevel="0" collapsed="false">
      <c r="B3180" s="26" t="n">
        <v>1998</v>
      </c>
      <c r="C3180" s="26" t="n">
        <v>9</v>
      </c>
      <c r="D3180" s="26" t="n">
        <v>12</v>
      </c>
      <c r="E3180" s="26" t="n">
        <v>87</v>
      </c>
      <c r="F3180" s="26" t="n">
        <v>65</v>
      </c>
      <c r="G3180" s="26" t="n">
        <f aca="false">+(E3180+F3180)/2</f>
        <v>76</v>
      </c>
    </row>
    <row r="3181" customFormat="false" ht="12.75" hidden="false" customHeight="false" outlineLevel="0" collapsed="false">
      <c r="B3181" s="26" t="n">
        <v>1998</v>
      </c>
      <c r="C3181" s="26" t="n">
        <v>9</v>
      </c>
      <c r="D3181" s="26" t="n">
        <v>13</v>
      </c>
      <c r="E3181" s="26" t="n">
        <v>81</v>
      </c>
      <c r="F3181" s="26" t="n">
        <v>68</v>
      </c>
      <c r="G3181" s="26" t="n">
        <f aca="false">+(E3181+F3181)/2</f>
        <v>74.5</v>
      </c>
    </row>
    <row r="3182" customFormat="false" ht="12.75" hidden="false" customHeight="false" outlineLevel="0" collapsed="false">
      <c r="B3182" s="26" t="n">
        <v>1998</v>
      </c>
      <c r="C3182" s="26" t="n">
        <v>9</v>
      </c>
      <c r="D3182" s="26" t="n">
        <v>14</v>
      </c>
      <c r="E3182" s="26" t="n">
        <v>78</v>
      </c>
      <c r="F3182" s="26" t="n">
        <v>67</v>
      </c>
      <c r="G3182" s="26" t="n">
        <f aca="false">+(E3182+F3182)/2</f>
        <v>72.5</v>
      </c>
    </row>
    <row r="3183" customFormat="false" ht="12.75" hidden="false" customHeight="false" outlineLevel="0" collapsed="false">
      <c r="B3183" s="26" t="n">
        <v>1998</v>
      </c>
      <c r="C3183" s="26" t="n">
        <v>9</v>
      </c>
      <c r="D3183" s="26" t="n">
        <v>15</v>
      </c>
      <c r="E3183" s="26" t="n">
        <v>83</v>
      </c>
      <c r="F3183" s="26" t="n">
        <v>70</v>
      </c>
      <c r="G3183" s="26" t="n">
        <f aca="false">+(E3183+F3183)/2</f>
        <v>76.5</v>
      </c>
    </row>
    <row r="3184" customFormat="false" ht="12.75" hidden="false" customHeight="false" outlineLevel="0" collapsed="false">
      <c r="B3184" s="26" t="n">
        <v>1998</v>
      </c>
      <c r="C3184" s="26" t="n">
        <v>9</v>
      </c>
      <c r="D3184" s="26" t="n">
        <v>16</v>
      </c>
      <c r="E3184" s="26" t="n">
        <v>86</v>
      </c>
      <c r="F3184" s="26" t="n">
        <v>71</v>
      </c>
      <c r="G3184" s="26" t="n">
        <f aca="false">+(E3184+F3184)/2</f>
        <v>78.5</v>
      </c>
    </row>
    <row r="3185" customFormat="false" ht="12.75" hidden="false" customHeight="false" outlineLevel="0" collapsed="false">
      <c r="B3185" s="26" t="n">
        <v>1998</v>
      </c>
      <c r="C3185" s="26" t="n">
        <v>9</v>
      </c>
      <c r="D3185" s="26" t="n">
        <v>17</v>
      </c>
      <c r="E3185" s="26" t="n">
        <v>77</v>
      </c>
      <c r="F3185" s="26" t="n">
        <v>67</v>
      </c>
      <c r="G3185" s="26" t="n">
        <f aca="false">+(E3185+F3185)/2</f>
        <v>72</v>
      </c>
    </row>
    <row r="3186" customFormat="false" ht="12.75" hidden="false" customHeight="false" outlineLevel="0" collapsed="false">
      <c r="B3186" s="26" t="n">
        <v>1998</v>
      </c>
      <c r="C3186" s="26" t="n">
        <v>9</v>
      </c>
      <c r="D3186" s="26" t="n">
        <v>18</v>
      </c>
      <c r="E3186" s="26" t="n">
        <v>73</v>
      </c>
      <c r="F3186" s="26" t="n">
        <v>63</v>
      </c>
      <c r="G3186" s="26" t="n">
        <f aca="false">+(E3186+F3186)/2</f>
        <v>68</v>
      </c>
    </row>
    <row r="3187" customFormat="false" ht="12.75" hidden="false" customHeight="false" outlineLevel="0" collapsed="false">
      <c r="B3187" s="26" t="n">
        <v>1998</v>
      </c>
      <c r="C3187" s="26" t="n">
        <v>9</v>
      </c>
      <c r="D3187" s="26" t="n">
        <v>19</v>
      </c>
      <c r="E3187" s="26" t="n">
        <v>78</v>
      </c>
      <c r="F3187" s="26" t="n">
        <v>62</v>
      </c>
      <c r="G3187" s="26" t="n">
        <f aca="false">+(E3187+F3187)/2</f>
        <v>70</v>
      </c>
    </row>
    <row r="3188" customFormat="false" ht="12.75" hidden="false" customHeight="false" outlineLevel="0" collapsed="false">
      <c r="B3188" s="26" t="n">
        <v>1998</v>
      </c>
      <c r="C3188" s="26" t="n">
        <v>9</v>
      </c>
      <c r="D3188" s="26" t="n">
        <v>20</v>
      </c>
      <c r="E3188" s="26" t="n">
        <v>81</v>
      </c>
      <c r="F3188" s="26" t="n">
        <v>65</v>
      </c>
      <c r="G3188" s="26" t="n">
        <f aca="false">+(E3188+F3188)/2</f>
        <v>73</v>
      </c>
    </row>
    <row r="3189" customFormat="false" ht="12.75" hidden="false" customHeight="false" outlineLevel="0" collapsed="false">
      <c r="B3189" s="26" t="n">
        <v>1998</v>
      </c>
      <c r="C3189" s="26" t="n">
        <v>9</v>
      </c>
      <c r="D3189" s="26" t="n">
        <v>21</v>
      </c>
      <c r="E3189" s="26" t="n">
        <v>84</v>
      </c>
      <c r="F3189" s="26" t="n">
        <v>69</v>
      </c>
      <c r="G3189" s="26" t="n">
        <f aca="false">+(E3189+F3189)/2</f>
        <v>76.5</v>
      </c>
    </row>
    <row r="3190" customFormat="false" ht="12.75" hidden="false" customHeight="false" outlineLevel="0" collapsed="false">
      <c r="B3190" s="26" t="n">
        <v>1998</v>
      </c>
      <c r="C3190" s="26" t="n">
        <v>9</v>
      </c>
      <c r="D3190" s="26" t="n">
        <v>22</v>
      </c>
      <c r="E3190" s="26" t="n">
        <v>75</v>
      </c>
      <c r="F3190" s="26" t="n">
        <v>62</v>
      </c>
      <c r="G3190" s="26" t="n">
        <f aca="false">+(E3190+F3190)/2</f>
        <v>68.5</v>
      </c>
    </row>
    <row r="3191" customFormat="false" ht="12.75" hidden="false" customHeight="false" outlineLevel="0" collapsed="false">
      <c r="B3191" s="26" t="n">
        <v>1998</v>
      </c>
      <c r="C3191" s="26" t="n">
        <v>9</v>
      </c>
      <c r="D3191" s="26" t="n">
        <v>23</v>
      </c>
      <c r="E3191" s="26" t="n">
        <v>66</v>
      </c>
      <c r="F3191" s="26" t="n">
        <v>52</v>
      </c>
      <c r="G3191" s="26" t="n">
        <f aca="false">+(E3191+F3191)/2</f>
        <v>59</v>
      </c>
    </row>
    <row r="3192" customFormat="false" ht="12.75" hidden="false" customHeight="false" outlineLevel="0" collapsed="false">
      <c r="B3192" s="26" t="n">
        <v>1998</v>
      </c>
      <c r="C3192" s="26" t="n">
        <v>9</v>
      </c>
      <c r="D3192" s="26" t="n">
        <v>24</v>
      </c>
      <c r="E3192" s="26" t="n">
        <v>68</v>
      </c>
      <c r="F3192" s="26" t="n">
        <v>49</v>
      </c>
      <c r="G3192" s="26" t="n">
        <f aca="false">+(E3192+F3192)/2</f>
        <v>58.5</v>
      </c>
    </row>
    <row r="3193" customFormat="false" ht="12.75" hidden="false" customHeight="false" outlineLevel="0" collapsed="false">
      <c r="B3193" s="26" t="n">
        <v>1998</v>
      </c>
      <c r="C3193" s="26" t="n">
        <v>9</v>
      </c>
      <c r="D3193" s="26" t="n">
        <v>25</v>
      </c>
      <c r="E3193" s="26" t="n">
        <v>71</v>
      </c>
      <c r="F3193" s="26" t="n">
        <v>60</v>
      </c>
      <c r="G3193" s="26" t="n">
        <f aca="false">+(E3193+F3193)/2</f>
        <v>65.5</v>
      </c>
    </row>
    <row r="3194" customFormat="false" ht="12.75" hidden="false" customHeight="false" outlineLevel="0" collapsed="false">
      <c r="B3194" s="26" t="n">
        <v>1998</v>
      </c>
      <c r="C3194" s="26" t="n">
        <v>9</v>
      </c>
      <c r="D3194" s="26" t="n">
        <v>26</v>
      </c>
      <c r="E3194" s="26" t="n">
        <v>79</v>
      </c>
      <c r="F3194" s="26" t="n">
        <v>62</v>
      </c>
      <c r="G3194" s="26" t="n">
        <f aca="false">+(E3194+F3194)/2</f>
        <v>70.5</v>
      </c>
    </row>
    <row r="3195" customFormat="false" ht="12.75" hidden="false" customHeight="false" outlineLevel="0" collapsed="false">
      <c r="B3195" s="26" t="n">
        <v>1998</v>
      </c>
      <c r="C3195" s="26" t="n">
        <v>9</v>
      </c>
      <c r="D3195" s="26" t="n">
        <v>27</v>
      </c>
      <c r="E3195" s="26" t="n">
        <v>89</v>
      </c>
      <c r="F3195" s="26" t="n">
        <v>69</v>
      </c>
      <c r="G3195" s="26" t="n">
        <f aca="false">+(E3195+F3195)/2</f>
        <v>79</v>
      </c>
    </row>
    <row r="3196" customFormat="false" ht="12.75" hidden="false" customHeight="false" outlineLevel="0" collapsed="false">
      <c r="B3196" s="26" t="n">
        <v>1998</v>
      </c>
      <c r="C3196" s="26" t="n">
        <v>9</v>
      </c>
      <c r="D3196" s="26" t="n">
        <v>28</v>
      </c>
      <c r="E3196" s="26" t="n">
        <v>75</v>
      </c>
      <c r="F3196" s="26" t="n">
        <v>59</v>
      </c>
      <c r="G3196" s="26" t="n">
        <f aca="false">+(E3196+F3196)/2</f>
        <v>67</v>
      </c>
    </row>
    <row r="3197" customFormat="false" ht="12.75" hidden="false" customHeight="false" outlineLevel="0" collapsed="false">
      <c r="B3197" s="26" t="n">
        <v>1998</v>
      </c>
      <c r="C3197" s="26" t="n">
        <v>9</v>
      </c>
      <c r="D3197" s="26" t="n">
        <v>29</v>
      </c>
      <c r="E3197" s="26" t="n">
        <v>71</v>
      </c>
      <c r="F3197" s="26" t="n">
        <v>53</v>
      </c>
      <c r="G3197" s="26" t="n">
        <f aca="false">+(E3197+F3197)/2</f>
        <v>62</v>
      </c>
    </row>
    <row r="3198" customFormat="false" ht="12.75" hidden="false" customHeight="false" outlineLevel="0" collapsed="false">
      <c r="B3198" s="26" t="n">
        <v>1998</v>
      </c>
      <c r="C3198" s="26" t="n">
        <v>9</v>
      </c>
      <c r="D3198" s="26" t="n">
        <v>30</v>
      </c>
      <c r="E3198" s="26" t="n">
        <v>73</v>
      </c>
      <c r="F3198" s="26" t="n">
        <v>60</v>
      </c>
      <c r="G3198" s="26" t="n">
        <f aca="false">+(E3198+F3198)/2</f>
        <v>66.5</v>
      </c>
    </row>
    <row r="3199" customFormat="false" ht="12.75" hidden="false" customHeight="false" outlineLevel="0" collapsed="false">
      <c r="B3199" s="26" t="n">
        <v>1998</v>
      </c>
      <c r="C3199" s="26" t="n">
        <v>10</v>
      </c>
      <c r="D3199" s="26" t="n">
        <v>1</v>
      </c>
      <c r="E3199" s="26" t="n">
        <v>74</v>
      </c>
      <c r="F3199" s="26" t="n">
        <v>53</v>
      </c>
      <c r="G3199" s="26" t="n">
        <f aca="false">+(E3199+F3199)/2</f>
        <v>63.5</v>
      </c>
    </row>
    <row r="3200" customFormat="false" ht="12.75" hidden="false" customHeight="false" outlineLevel="0" collapsed="false">
      <c r="B3200" s="26" t="n">
        <v>1998</v>
      </c>
      <c r="C3200" s="26" t="n">
        <v>10</v>
      </c>
      <c r="D3200" s="26" t="n">
        <v>2</v>
      </c>
      <c r="E3200" s="26" t="n">
        <v>66</v>
      </c>
      <c r="F3200" s="26" t="n">
        <v>48</v>
      </c>
      <c r="G3200" s="26" t="n">
        <f aca="false">+(E3200+F3200)/2</f>
        <v>57</v>
      </c>
    </row>
    <row r="3201" customFormat="false" ht="12.75" hidden="false" customHeight="false" outlineLevel="0" collapsed="false">
      <c r="B3201" s="26" t="n">
        <v>1998</v>
      </c>
      <c r="C3201" s="26" t="n">
        <v>10</v>
      </c>
      <c r="D3201" s="26" t="n">
        <v>3</v>
      </c>
      <c r="E3201" s="26" t="n">
        <v>60</v>
      </c>
      <c r="F3201" s="26" t="n">
        <v>50</v>
      </c>
      <c r="G3201" s="26" t="n">
        <f aca="false">+(E3201+F3201)/2</f>
        <v>55</v>
      </c>
    </row>
    <row r="3202" customFormat="false" ht="12.75" hidden="false" customHeight="false" outlineLevel="0" collapsed="false">
      <c r="B3202" s="26" t="n">
        <v>1998</v>
      </c>
      <c r="C3202" s="26" t="n">
        <v>10</v>
      </c>
      <c r="D3202" s="26" t="n">
        <v>4</v>
      </c>
      <c r="E3202" s="26" t="n">
        <v>57</v>
      </c>
      <c r="F3202" s="26" t="n">
        <v>48</v>
      </c>
      <c r="G3202" s="26" t="n">
        <f aca="false">+(E3202+F3202)/2</f>
        <v>52.5</v>
      </c>
    </row>
    <row r="3203" customFormat="false" ht="12.75" hidden="false" customHeight="false" outlineLevel="0" collapsed="false">
      <c r="B3203" s="26" t="n">
        <v>1998</v>
      </c>
      <c r="C3203" s="26" t="n">
        <v>10</v>
      </c>
      <c r="D3203" s="26" t="n">
        <v>5</v>
      </c>
      <c r="E3203" s="26" t="n">
        <v>68</v>
      </c>
      <c r="F3203" s="26" t="n">
        <v>55</v>
      </c>
      <c r="G3203" s="26" t="n">
        <f aca="false">+(E3203+F3203)/2</f>
        <v>61.5</v>
      </c>
    </row>
    <row r="3204" customFormat="false" ht="12.75" hidden="false" customHeight="false" outlineLevel="0" collapsed="false">
      <c r="B3204" s="26" t="n">
        <v>1998</v>
      </c>
      <c r="C3204" s="26" t="n">
        <v>10</v>
      </c>
      <c r="D3204" s="26" t="n">
        <v>6</v>
      </c>
      <c r="E3204" s="26" t="n">
        <v>58</v>
      </c>
      <c r="F3204" s="26" t="n">
        <v>48</v>
      </c>
      <c r="G3204" s="26" t="n">
        <f aca="false">+(E3204+F3204)/2</f>
        <v>53</v>
      </c>
    </row>
    <row r="3205" customFormat="false" ht="12.75" hidden="false" customHeight="false" outlineLevel="0" collapsed="false">
      <c r="B3205" s="26" t="n">
        <v>1998</v>
      </c>
      <c r="C3205" s="26" t="n">
        <v>10</v>
      </c>
      <c r="D3205" s="26" t="n">
        <v>7</v>
      </c>
      <c r="E3205" s="26" t="n">
        <v>62</v>
      </c>
      <c r="F3205" s="26" t="n">
        <v>50</v>
      </c>
      <c r="G3205" s="26" t="n">
        <f aca="false">+(E3205+F3205)/2</f>
        <v>56</v>
      </c>
    </row>
    <row r="3206" customFormat="false" ht="12.75" hidden="false" customHeight="false" outlineLevel="0" collapsed="false">
      <c r="B3206" s="26" t="n">
        <v>1998</v>
      </c>
      <c r="C3206" s="26" t="n">
        <v>10</v>
      </c>
      <c r="D3206" s="26" t="n">
        <v>8</v>
      </c>
      <c r="E3206" s="26" t="n">
        <v>70</v>
      </c>
      <c r="F3206" s="26" t="n">
        <v>61</v>
      </c>
      <c r="G3206" s="26" t="n">
        <f aca="false">+(E3206+F3206)/2</f>
        <v>65.5</v>
      </c>
    </row>
    <row r="3207" customFormat="false" ht="12.75" hidden="false" customHeight="false" outlineLevel="0" collapsed="false">
      <c r="B3207" s="26" t="n">
        <v>1998</v>
      </c>
      <c r="C3207" s="26" t="n">
        <v>10</v>
      </c>
      <c r="D3207" s="26" t="n">
        <v>9</v>
      </c>
      <c r="E3207" s="26" t="n">
        <v>64</v>
      </c>
      <c r="F3207" s="26" t="n">
        <v>57</v>
      </c>
      <c r="G3207" s="26" t="n">
        <f aca="false">+(E3207+F3207)/2</f>
        <v>60.5</v>
      </c>
    </row>
    <row r="3208" customFormat="false" ht="12.75" hidden="false" customHeight="false" outlineLevel="0" collapsed="false">
      <c r="B3208" s="26" t="n">
        <v>1998</v>
      </c>
      <c r="C3208" s="26" t="n">
        <v>10</v>
      </c>
      <c r="D3208" s="26" t="n">
        <v>10</v>
      </c>
      <c r="E3208" s="26" t="n">
        <v>63</v>
      </c>
      <c r="F3208" s="26" t="n">
        <v>57</v>
      </c>
      <c r="G3208" s="26" t="n">
        <f aca="false">+(E3208+F3208)/2</f>
        <v>60</v>
      </c>
    </row>
    <row r="3209" customFormat="false" ht="12.75" hidden="false" customHeight="false" outlineLevel="0" collapsed="false">
      <c r="B3209" s="26" t="n">
        <v>1998</v>
      </c>
      <c r="C3209" s="26" t="n">
        <v>10</v>
      </c>
      <c r="D3209" s="26" t="n">
        <v>11</v>
      </c>
      <c r="E3209" s="26" t="n">
        <v>72</v>
      </c>
      <c r="F3209" s="26" t="n">
        <v>58</v>
      </c>
      <c r="G3209" s="26" t="n">
        <f aca="false">+(E3209+F3209)/2</f>
        <v>65</v>
      </c>
    </row>
    <row r="3210" customFormat="false" ht="12.75" hidden="false" customHeight="false" outlineLevel="0" collapsed="false">
      <c r="B3210" s="26" t="n">
        <v>1998</v>
      </c>
      <c r="C3210" s="26" t="n">
        <v>10</v>
      </c>
      <c r="D3210" s="26" t="n">
        <v>12</v>
      </c>
      <c r="E3210" s="26" t="n">
        <v>64</v>
      </c>
      <c r="F3210" s="26" t="n">
        <v>56</v>
      </c>
      <c r="G3210" s="26" t="n">
        <f aca="false">+(E3210+F3210)/2</f>
        <v>60</v>
      </c>
    </row>
    <row r="3211" customFormat="false" ht="12.75" hidden="false" customHeight="false" outlineLevel="0" collapsed="false">
      <c r="B3211" s="26" t="n">
        <v>1998</v>
      </c>
      <c r="C3211" s="26" t="n">
        <v>10</v>
      </c>
      <c r="D3211" s="26" t="n">
        <v>13</v>
      </c>
      <c r="E3211" s="26" t="n">
        <v>61</v>
      </c>
      <c r="F3211" s="26" t="n">
        <v>56</v>
      </c>
      <c r="G3211" s="26" t="n">
        <f aca="false">+(E3211+F3211)/2</f>
        <v>58.5</v>
      </c>
    </row>
    <row r="3212" customFormat="false" ht="12.75" hidden="false" customHeight="false" outlineLevel="0" collapsed="false">
      <c r="B3212" s="26" t="n">
        <v>1998</v>
      </c>
      <c r="C3212" s="26" t="n">
        <v>10</v>
      </c>
      <c r="D3212" s="26" t="n">
        <v>14</v>
      </c>
      <c r="E3212" s="26" t="n">
        <v>66</v>
      </c>
      <c r="F3212" s="26" t="n">
        <v>53</v>
      </c>
      <c r="G3212" s="26" t="n">
        <f aca="false">+(E3212+F3212)/2</f>
        <v>59.5</v>
      </c>
    </row>
    <row r="3213" customFormat="false" ht="12.75" hidden="false" customHeight="false" outlineLevel="0" collapsed="false">
      <c r="B3213" s="26" t="n">
        <v>1998</v>
      </c>
      <c r="C3213" s="26" t="n">
        <v>10</v>
      </c>
      <c r="D3213" s="26" t="n">
        <v>15</v>
      </c>
      <c r="E3213" s="26" t="n">
        <v>62</v>
      </c>
      <c r="F3213" s="26" t="n">
        <v>50</v>
      </c>
      <c r="G3213" s="26" t="n">
        <f aca="false">+(E3213+F3213)/2</f>
        <v>56</v>
      </c>
    </row>
    <row r="3214" customFormat="false" ht="12.75" hidden="false" customHeight="false" outlineLevel="0" collapsed="false">
      <c r="B3214" s="26" t="n">
        <v>1998</v>
      </c>
      <c r="C3214" s="26" t="n">
        <v>10</v>
      </c>
      <c r="D3214" s="26" t="n">
        <v>16</v>
      </c>
      <c r="E3214" s="26" t="n">
        <v>64</v>
      </c>
      <c r="F3214" s="26" t="n">
        <v>49</v>
      </c>
      <c r="G3214" s="26" t="n">
        <f aca="false">+(E3214+F3214)/2</f>
        <v>56.5</v>
      </c>
    </row>
    <row r="3215" customFormat="false" ht="12.75" hidden="false" customHeight="false" outlineLevel="0" collapsed="false">
      <c r="B3215" s="26" t="n">
        <v>1998</v>
      </c>
      <c r="C3215" s="26" t="n">
        <v>10</v>
      </c>
      <c r="D3215" s="26" t="n">
        <v>17</v>
      </c>
      <c r="E3215" s="26" t="n">
        <v>65</v>
      </c>
      <c r="F3215" s="26" t="n">
        <v>50</v>
      </c>
      <c r="G3215" s="26" t="n">
        <f aca="false">+(E3215+F3215)/2</f>
        <v>57.5</v>
      </c>
    </row>
    <row r="3216" customFormat="false" ht="12.75" hidden="false" customHeight="false" outlineLevel="0" collapsed="false">
      <c r="B3216" s="26" t="n">
        <v>1998</v>
      </c>
      <c r="C3216" s="26" t="n">
        <v>10</v>
      </c>
      <c r="D3216" s="26" t="n">
        <v>18</v>
      </c>
      <c r="E3216" s="26" t="n">
        <v>74</v>
      </c>
      <c r="F3216" s="26" t="n">
        <v>55</v>
      </c>
      <c r="G3216" s="26" t="n">
        <f aca="false">+(E3216+F3216)/2</f>
        <v>64.5</v>
      </c>
    </row>
    <row r="3217" customFormat="false" ht="12.75" hidden="false" customHeight="false" outlineLevel="0" collapsed="false">
      <c r="B3217" s="26" t="n">
        <v>1998</v>
      </c>
      <c r="C3217" s="26" t="n">
        <v>10</v>
      </c>
      <c r="D3217" s="26" t="n">
        <v>19</v>
      </c>
      <c r="E3217" s="26" t="n">
        <v>73</v>
      </c>
      <c r="F3217" s="26" t="n">
        <v>56</v>
      </c>
      <c r="G3217" s="26" t="n">
        <f aca="false">+(E3217+F3217)/2</f>
        <v>64.5</v>
      </c>
    </row>
    <row r="3218" customFormat="false" ht="12.75" hidden="false" customHeight="false" outlineLevel="0" collapsed="false">
      <c r="B3218" s="26" t="n">
        <v>1998</v>
      </c>
      <c r="C3218" s="26" t="n">
        <v>10</v>
      </c>
      <c r="D3218" s="26" t="n">
        <v>20</v>
      </c>
      <c r="E3218" s="26" t="n">
        <v>66</v>
      </c>
      <c r="F3218" s="26" t="n">
        <v>52</v>
      </c>
      <c r="G3218" s="26" t="n">
        <f aca="false">+(E3218+F3218)/2</f>
        <v>59</v>
      </c>
    </row>
    <row r="3219" customFormat="false" ht="12.75" hidden="false" customHeight="false" outlineLevel="0" collapsed="false">
      <c r="B3219" s="26" t="n">
        <v>1998</v>
      </c>
      <c r="C3219" s="26" t="n">
        <v>10</v>
      </c>
      <c r="D3219" s="26" t="n">
        <v>21</v>
      </c>
      <c r="E3219" s="26" t="n">
        <v>57</v>
      </c>
      <c r="F3219" s="26" t="n">
        <v>46</v>
      </c>
      <c r="G3219" s="26" t="n">
        <f aca="false">+(E3219+F3219)/2</f>
        <v>51.5</v>
      </c>
    </row>
    <row r="3220" customFormat="false" ht="12.75" hidden="false" customHeight="false" outlineLevel="0" collapsed="false">
      <c r="B3220" s="26" t="n">
        <v>1998</v>
      </c>
      <c r="C3220" s="26" t="n">
        <v>10</v>
      </c>
      <c r="D3220" s="26" t="n">
        <v>22</v>
      </c>
      <c r="E3220" s="26" t="n">
        <v>54</v>
      </c>
      <c r="F3220" s="26" t="n">
        <v>42</v>
      </c>
      <c r="G3220" s="26" t="n">
        <f aca="false">+(E3220+F3220)/2</f>
        <v>48</v>
      </c>
    </row>
    <row r="3221" customFormat="false" ht="12.75" hidden="false" customHeight="false" outlineLevel="0" collapsed="false">
      <c r="B3221" s="26" t="n">
        <v>1998</v>
      </c>
      <c r="C3221" s="26" t="n">
        <v>10</v>
      </c>
      <c r="D3221" s="26" t="n">
        <v>23</v>
      </c>
      <c r="E3221" s="26" t="n">
        <v>62</v>
      </c>
      <c r="F3221" s="26" t="n">
        <v>43</v>
      </c>
      <c r="G3221" s="26" t="n">
        <f aca="false">+(E3221+F3221)/2</f>
        <v>52.5</v>
      </c>
    </row>
    <row r="3222" customFormat="false" ht="12.75" hidden="false" customHeight="false" outlineLevel="0" collapsed="false">
      <c r="B3222" s="26" t="n">
        <v>1998</v>
      </c>
      <c r="C3222" s="26" t="n">
        <v>10</v>
      </c>
      <c r="D3222" s="26" t="n">
        <v>24</v>
      </c>
      <c r="E3222" s="26" t="n">
        <v>72</v>
      </c>
      <c r="F3222" s="26" t="n">
        <v>51</v>
      </c>
      <c r="G3222" s="26" t="n">
        <f aca="false">+(E3222+F3222)/2</f>
        <v>61.5</v>
      </c>
    </row>
    <row r="3223" customFormat="false" ht="12.75" hidden="false" customHeight="false" outlineLevel="0" collapsed="false">
      <c r="B3223" s="26" t="n">
        <v>1998</v>
      </c>
      <c r="C3223" s="26" t="n">
        <v>10</v>
      </c>
      <c r="D3223" s="26" t="n">
        <v>25</v>
      </c>
      <c r="E3223" s="26" t="n">
        <v>72</v>
      </c>
      <c r="F3223" s="26" t="n">
        <v>55</v>
      </c>
      <c r="G3223" s="26" t="n">
        <f aca="false">+(E3223+F3223)/2</f>
        <v>63.5</v>
      </c>
    </row>
    <row r="3224" customFormat="false" ht="12.75" hidden="false" customHeight="false" outlineLevel="0" collapsed="false">
      <c r="B3224" s="26" t="n">
        <v>1998</v>
      </c>
      <c r="C3224" s="26" t="n">
        <v>10</v>
      </c>
      <c r="D3224" s="26" t="n">
        <v>26</v>
      </c>
      <c r="E3224" s="26" t="n">
        <v>61</v>
      </c>
      <c r="F3224" s="26" t="n">
        <v>54</v>
      </c>
      <c r="G3224" s="26" t="n">
        <f aca="false">+(E3224+F3224)/2</f>
        <v>57.5</v>
      </c>
    </row>
    <row r="3225" customFormat="false" ht="12.75" hidden="false" customHeight="false" outlineLevel="0" collapsed="false">
      <c r="B3225" s="26" t="n">
        <v>1998</v>
      </c>
      <c r="C3225" s="26" t="n">
        <v>10</v>
      </c>
      <c r="D3225" s="26" t="n">
        <v>27</v>
      </c>
      <c r="E3225" s="26" t="n">
        <v>59</v>
      </c>
      <c r="F3225" s="26" t="n">
        <v>50</v>
      </c>
      <c r="G3225" s="26" t="n">
        <f aca="false">+(E3225+F3225)/2</f>
        <v>54.5</v>
      </c>
    </row>
    <row r="3226" customFormat="false" ht="12.75" hidden="false" customHeight="false" outlineLevel="0" collapsed="false">
      <c r="B3226" s="26" t="n">
        <v>1998</v>
      </c>
      <c r="C3226" s="26" t="n">
        <v>10</v>
      </c>
      <c r="D3226" s="26" t="n">
        <v>28</v>
      </c>
      <c r="E3226" s="26" t="n">
        <v>63</v>
      </c>
      <c r="F3226" s="26" t="n">
        <v>50</v>
      </c>
      <c r="G3226" s="26" t="n">
        <f aca="false">+(E3226+F3226)/2</f>
        <v>56.5</v>
      </c>
    </row>
    <row r="3227" customFormat="false" ht="12.75" hidden="false" customHeight="false" outlineLevel="0" collapsed="false">
      <c r="B3227" s="26" t="n">
        <v>1998</v>
      </c>
      <c r="C3227" s="26" t="n">
        <v>10</v>
      </c>
      <c r="D3227" s="26" t="n">
        <v>29</v>
      </c>
      <c r="E3227" s="26" t="n">
        <v>56</v>
      </c>
      <c r="F3227" s="26" t="n">
        <v>47</v>
      </c>
      <c r="G3227" s="26" t="n">
        <f aca="false">+(E3227+F3227)/2</f>
        <v>51.5</v>
      </c>
    </row>
    <row r="3228" customFormat="false" ht="12.75" hidden="false" customHeight="false" outlineLevel="0" collapsed="false">
      <c r="B3228" s="26" t="n">
        <v>1998</v>
      </c>
      <c r="C3228" s="26" t="n">
        <v>10</v>
      </c>
      <c r="D3228" s="26" t="n">
        <v>30</v>
      </c>
      <c r="E3228" s="26" t="n">
        <v>57</v>
      </c>
      <c r="F3228" s="26" t="n">
        <v>44</v>
      </c>
      <c r="G3228" s="26" t="n">
        <f aca="false">+(E3228+F3228)/2</f>
        <v>50.5</v>
      </c>
    </row>
    <row r="3229" customFormat="false" ht="12.75" hidden="false" customHeight="false" outlineLevel="0" collapsed="false">
      <c r="B3229" s="26" t="n">
        <v>1998</v>
      </c>
      <c r="C3229" s="26" t="n">
        <v>10</v>
      </c>
      <c r="D3229" s="26" t="n">
        <v>31</v>
      </c>
      <c r="E3229" s="26" t="n">
        <v>58</v>
      </c>
      <c r="F3229" s="26" t="n">
        <v>43</v>
      </c>
      <c r="G3229" s="26" t="n">
        <f aca="false">+(E3229+F3229)/2</f>
        <v>50.5</v>
      </c>
    </row>
    <row r="3230" customFormat="false" ht="12.75" hidden="false" customHeight="false" outlineLevel="0" collapsed="false">
      <c r="B3230" s="26" t="n">
        <v>1998</v>
      </c>
      <c r="C3230" s="26" t="n">
        <v>11</v>
      </c>
      <c r="D3230" s="26" t="n">
        <v>1</v>
      </c>
      <c r="E3230" s="26" t="n">
        <v>56</v>
      </c>
      <c r="F3230" s="26" t="n">
        <v>43</v>
      </c>
      <c r="G3230" s="26" t="n">
        <f aca="false">+(E3230+F3230)/2</f>
        <v>49.5</v>
      </c>
    </row>
    <row r="3231" customFormat="false" ht="12.75" hidden="false" customHeight="false" outlineLevel="0" collapsed="false">
      <c r="B3231" s="26" t="n">
        <v>1998</v>
      </c>
      <c r="C3231" s="26" t="n">
        <v>11</v>
      </c>
      <c r="D3231" s="26" t="n">
        <v>2</v>
      </c>
      <c r="E3231" s="26" t="n">
        <v>55</v>
      </c>
      <c r="F3231" s="26" t="n">
        <v>43</v>
      </c>
      <c r="G3231" s="26" t="n">
        <f aca="false">+(E3231+F3231)/2</f>
        <v>49</v>
      </c>
    </row>
    <row r="3232" customFormat="false" ht="12.75" hidden="false" customHeight="false" outlineLevel="0" collapsed="false">
      <c r="B3232" s="26" t="n">
        <v>1998</v>
      </c>
      <c r="C3232" s="26" t="n">
        <v>11</v>
      </c>
      <c r="D3232" s="26" t="n">
        <v>3</v>
      </c>
      <c r="E3232" s="26" t="n">
        <v>51</v>
      </c>
      <c r="F3232" s="26" t="n">
        <v>38</v>
      </c>
      <c r="G3232" s="26" t="n">
        <f aca="false">+(E3232+F3232)/2</f>
        <v>44.5</v>
      </c>
    </row>
    <row r="3233" customFormat="false" ht="12.75" hidden="false" customHeight="false" outlineLevel="0" collapsed="false">
      <c r="B3233" s="26" t="n">
        <v>1998</v>
      </c>
      <c r="C3233" s="26" t="n">
        <v>11</v>
      </c>
      <c r="D3233" s="26" t="n">
        <v>4</v>
      </c>
      <c r="E3233" s="26" t="n">
        <v>49</v>
      </c>
      <c r="F3233" s="26" t="n">
        <v>38</v>
      </c>
      <c r="G3233" s="26" t="n">
        <f aca="false">+(E3233+F3233)/2</f>
        <v>43.5</v>
      </c>
    </row>
    <row r="3234" customFormat="false" ht="12.75" hidden="false" customHeight="false" outlineLevel="0" collapsed="false">
      <c r="B3234" s="26" t="n">
        <v>1998</v>
      </c>
      <c r="C3234" s="26" t="n">
        <v>11</v>
      </c>
      <c r="D3234" s="26" t="n">
        <v>5</v>
      </c>
      <c r="E3234" s="26" t="n">
        <v>50</v>
      </c>
      <c r="F3234" s="26" t="n">
        <v>36</v>
      </c>
      <c r="G3234" s="26" t="n">
        <f aca="false">+(E3234+F3234)/2</f>
        <v>43</v>
      </c>
    </row>
    <row r="3235" customFormat="false" ht="12.75" hidden="false" customHeight="false" outlineLevel="0" collapsed="false">
      <c r="B3235" s="26" t="n">
        <v>1998</v>
      </c>
      <c r="C3235" s="26" t="n">
        <v>11</v>
      </c>
      <c r="D3235" s="26" t="n">
        <v>6</v>
      </c>
      <c r="E3235" s="26" t="n">
        <v>47</v>
      </c>
      <c r="F3235" s="26" t="n">
        <v>36</v>
      </c>
      <c r="G3235" s="26" t="n">
        <f aca="false">+(E3235+F3235)/2</f>
        <v>41.5</v>
      </c>
    </row>
    <row r="3236" customFormat="false" ht="12.75" hidden="false" customHeight="false" outlineLevel="0" collapsed="false">
      <c r="B3236" s="26" t="n">
        <v>1998</v>
      </c>
      <c r="C3236" s="26" t="n">
        <v>11</v>
      </c>
      <c r="D3236" s="26" t="n">
        <v>7</v>
      </c>
      <c r="E3236" s="26" t="n">
        <v>52</v>
      </c>
      <c r="F3236" s="26" t="n">
        <v>37</v>
      </c>
      <c r="G3236" s="26" t="n">
        <f aca="false">+(E3236+F3236)/2</f>
        <v>44.5</v>
      </c>
    </row>
    <row r="3237" customFormat="false" ht="12.75" hidden="false" customHeight="false" outlineLevel="0" collapsed="false">
      <c r="B3237" s="26" t="n">
        <v>1998</v>
      </c>
      <c r="C3237" s="26" t="n">
        <v>11</v>
      </c>
      <c r="D3237" s="26" t="n">
        <v>8</v>
      </c>
      <c r="E3237" s="26" t="n">
        <v>49</v>
      </c>
      <c r="F3237" s="26" t="n">
        <v>43</v>
      </c>
      <c r="G3237" s="26" t="n">
        <f aca="false">+(E3237+F3237)/2</f>
        <v>46</v>
      </c>
    </row>
    <row r="3238" customFormat="false" ht="12.75" hidden="false" customHeight="false" outlineLevel="0" collapsed="false">
      <c r="B3238" s="26" t="n">
        <v>1998</v>
      </c>
      <c r="C3238" s="26" t="n">
        <v>11</v>
      </c>
      <c r="D3238" s="26" t="n">
        <v>9</v>
      </c>
      <c r="E3238" s="26" t="n">
        <v>54</v>
      </c>
      <c r="F3238" s="26" t="n">
        <v>44</v>
      </c>
      <c r="G3238" s="26" t="n">
        <f aca="false">+(E3238+F3238)/2</f>
        <v>49</v>
      </c>
    </row>
    <row r="3239" customFormat="false" ht="12.75" hidden="false" customHeight="false" outlineLevel="0" collapsed="false">
      <c r="B3239" s="26" t="n">
        <v>1998</v>
      </c>
      <c r="C3239" s="26" t="n">
        <v>11</v>
      </c>
      <c r="D3239" s="26" t="n">
        <v>10</v>
      </c>
      <c r="E3239" s="26" t="n">
        <v>57</v>
      </c>
      <c r="F3239" s="26" t="n">
        <v>40</v>
      </c>
      <c r="G3239" s="26" t="n">
        <f aca="false">+(E3239+F3239)/2</f>
        <v>48.5</v>
      </c>
    </row>
    <row r="3240" customFormat="false" ht="12.75" hidden="false" customHeight="false" outlineLevel="0" collapsed="false">
      <c r="B3240" s="26" t="n">
        <v>1998</v>
      </c>
      <c r="C3240" s="26" t="n">
        <v>11</v>
      </c>
      <c r="D3240" s="26" t="n">
        <v>11</v>
      </c>
      <c r="E3240" s="26" t="n">
        <v>63</v>
      </c>
      <c r="F3240" s="26" t="n">
        <v>48</v>
      </c>
      <c r="G3240" s="26" t="n">
        <f aca="false">+(E3240+F3240)/2</f>
        <v>55.5</v>
      </c>
    </row>
    <row r="3241" customFormat="false" ht="12.75" hidden="false" customHeight="false" outlineLevel="0" collapsed="false">
      <c r="B3241" s="26" t="n">
        <v>1998</v>
      </c>
      <c r="C3241" s="26" t="n">
        <v>11</v>
      </c>
      <c r="D3241" s="26" t="n">
        <v>12</v>
      </c>
      <c r="E3241" s="26" t="n">
        <v>55</v>
      </c>
      <c r="F3241" s="26" t="n">
        <v>43</v>
      </c>
      <c r="G3241" s="26" t="n">
        <f aca="false">+(E3241+F3241)/2</f>
        <v>49</v>
      </c>
    </row>
    <row r="3242" customFormat="false" ht="12.75" hidden="false" customHeight="false" outlineLevel="0" collapsed="false">
      <c r="B3242" s="26" t="n">
        <v>1998</v>
      </c>
      <c r="C3242" s="26" t="n">
        <v>11</v>
      </c>
      <c r="D3242" s="26" t="n">
        <v>13</v>
      </c>
      <c r="E3242" s="26" t="n">
        <v>55</v>
      </c>
      <c r="F3242" s="26" t="n">
        <v>43</v>
      </c>
      <c r="G3242" s="26" t="n">
        <f aca="false">+(E3242+F3242)/2</f>
        <v>49</v>
      </c>
    </row>
    <row r="3243" customFormat="false" ht="12.75" hidden="false" customHeight="false" outlineLevel="0" collapsed="false">
      <c r="B3243" s="26" t="n">
        <v>1998</v>
      </c>
      <c r="C3243" s="26" t="n">
        <v>11</v>
      </c>
      <c r="D3243" s="26" t="n">
        <v>14</v>
      </c>
      <c r="E3243" s="26" t="n">
        <v>58</v>
      </c>
      <c r="F3243" s="26" t="n">
        <v>45</v>
      </c>
      <c r="G3243" s="26" t="n">
        <f aca="false">+(E3243+F3243)/2</f>
        <v>51.5</v>
      </c>
    </row>
    <row r="3244" customFormat="false" ht="12.75" hidden="false" customHeight="false" outlineLevel="0" collapsed="false">
      <c r="B3244" s="26" t="n">
        <v>1998</v>
      </c>
      <c r="C3244" s="26" t="n">
        <v>11</v>
      </c>
      <c r="D3244" s="26" t="n">
        <v>15</v>
      </c>
      <c r="E3244" s="26" t="n">
        <v>61</v>
      </c>
      <c r="F3244" s="26" t="n">
        <v>46</v>
      </c>
      <c r="G3244" s="26" t="n">
        <f aca="false">+(E3244+F3244)/2</f>
        <v>53.5</v>
      </c>
    </row>
    <row r="3245" customFormat="false" ht="12.75" hidden="false" customHeight="false" outlineLevel="0" collapsed="false">
      <c r="B3245" s="26" t="n">
        <v>1998</v>
      </c>
      <c r="C3245" s="26" t="n">
        <v>11</v>
      </c>
      <c r="D3245" s="26" t="n">
        <v>16</v>
      </c>
      <c r="E3245" s="26" t="n">
        <v>53</v>
      </c>
      <c r="F3245" s="26" t="n">
        <v>42</v>
      </c>
      <c r="G3245" s="26" t="n">
        <f aca="false">+(E3245+F3245)/2</f>
        <v>47.5</v>
      </c>
    </row>
    <row r="3246" customFormat="false" ht="12.75" hidden="false" customHeight="false" outlineLevel="0" collapsed="false">
      <c r="B3246" s="26" t="n">
        <v>1998</v>
      </c>
      <c r="C3246" s="26" t="n">
        <v>11</v>
      </c>
      <c r="D3246" s="26" t="n">
        <v>17</v>
      </c>
      <c r="E3246" s="26" t="n">
        <v>51</v>
      </c>
      <c r="F3246" s="26" t="n">
        <v>44</v>
      </c>
      <c r="G3246" s="26" t="n">
        <f aca="false">+(E3246+F3246)/2</f>
        <v>47.5</v>
      </c>
    </row>
    <row r="3247" customFormat="false" ht="12.75" hidden="false" customHeight="false" outlineLevel="0" collapsed="false">
      <c r="B3247" s="26" t="n">
        <v>1998</v>
      </c>
      <c r="C3247" s="26" t="n">
        <v>11</v>
      </c>
      <c r="D3247" s="26" t="n">
        <v>18</v>
      </c>
      <c r="E3247" s="26" t="n">
        <v>49</v>
      </c>
      <c r="F3247" s="26" t="n">
        <v>40</v>
      </c>
      <c r="G3247" s="26" t="n">
        <f aca="false">+(E3247+F3247)/2</f>
        <v>44.5</v>
      </c>
    </row>
    <row r="3248" customFormat="false" ht="12.75" hidden="false" customHeight="false" outlineLevel="0" collapsed="false">
      <c r="B3248" s="26" t="n">
        <v>1998</v>
      </c>
      <c r="C3248" s="26" t="n">
        <v>11</v>
      </c>
      <c r="D3248" s="26" t="n">
        <v>19</v>
      </c>
      <c r="E3248" s="26" t="n">
        <v>53</v>
      </c>
      <c r="F3248" s="26" t="n">
        <v>37</v>
      </c>
      <c r="G3248" s="26" t="n">
        <f aca="false">+(E3248+F3248)/2</f>
        <v>45</v>
      </c>
    </row>
    <row r="3249" customFormat="false" ht="12.75" hidden="false" customHeight="false" outlineLevel="0" collapsed="false">
      <c r="B3249" s="26" t="n">
        <v>1998</v>
      </c>
      <c r="C3249" s="26" t="n">
        <v>11</v>
      </c>
      <c r="D3249" s="26" t="n">
        <v>20</v>
      </c>
      <c r="E3249" s="26" t="n">
        <v>60</v>
      </c>
      <c r="F3249" s="26" t="n">
        <v>48</v>
      </c>
      <c r="G3249" s="26" t="n">
        <f aca="false">+(E3249+F3249)/2</f>
        <v>54</v>
      </c>
    </row>
    <row r="3250" customFormat="false" ht="12.75" hidden="false" customHeight="false" outlineLevel="0" collapsed="false">
      <c r="B3250" s="26" t="n">
        <v>1998</v>
      </c>
      <c r="C3250" s="26" t="n">
        <v>11</v>
      </c>
      <c r="D3250" s="26" t="n">
        <v>21</v>
      </c>
      <c r="E3250" s="26" t="n">
        <v>50</v>
      </c>
      <c r="F3250" s="26" t="n">
        <v>40</v>
      </c>
      <c r="G3250" s="26" t="n">
        <f aca="false">+(E3250+F3250)/2</f>
        <v>45</v>
      </c>
    </row>
    <row r="3251" customFormat="false" ht="12.75" hidden="false" customHeight="false" outlineLevel="0" collapsed="false">
      <c r="B3251" s="26" t="n">
        <v>1998</v>
      </c>
      <c r="C3251" s="26" t="n">
        <v>11</v>
      </c>
      <c r="D3251" s="26" t="n">
        <v>22</v>
      </c>
      <c r="E3251" s="26" t="n">
        <v>48</v>
      </c>
      <c r="F3251" s="26" t="n">
        <v>37</v>
      </c>
      <c r="G3251" s="26" t="n">
        <f aca="false">+(E3251+F3251)/2</f>
        <v>42.5</v>
      </c>
    </row>
    <row r="3252" customFormat="false" ht="12.75" hidden="false" customHeight="false" outlineLevel="0" collapsed="false">
      <c r="B3252" s="26" t="n">
        <v>1998</v>
      </c>
      <c r="C3252" s="26" t="n">
        <v>11</v>
      </c>
      <c r="D3252" s="26" t="n">
        <v>23</v>
      </c>
      <c r="E3252" s="26" t="n">
        <v>58</v>
      </c>
      <c r="F3252" s="26" t="n">
        <v>40</v>
      </c>
      <c r="G3252" s="26" t="n">
        <f aca="false">+(E3252+F3252)/2</f>
        <v>49</v>
      </c>
    </row>
    <row r="3253" customFormat="false" ht="12.75" hidden="false" customHeight="false" outlineLevel="0" collapsed="false">
      <c r="B3253" s="26" t="n">
        <v>1998</v>
      </c>
      <c r="C3253" s="26" t="n">
        <v>11</v>
      </c>
      <c r="D3253" s="26" t="n">
        <v>24</v>
      </c>
      <c r="E3253" s="26" t="n">
        <v>58</v>
      </c>
      <c r="F3253" s="26" t="n">
        <v>44</v>
      </c>
      <c r="G3253" s="26" t="n">
        <f aca="false">+(E3253+F3253)/2</f>
        <v>51</v>
      </c>
    </row>
    <row r="3254" customFormat="false" ht="12.75" hidden="false" customHeight="false" outlineLevel="0" collapsed="false">
      <c r="B3254" s="26" t="n">
        <v>1998</v>
      </c>
      <c r="C3254" s="26" t="n">
        <v>11</v>
      </c>
      <c r="D3254" s="26" t="n">
        <v>25</v>
      </c>
      <c r="E3254" s="26" t="n">
        <v>50</v>
      </c>
      <c r="F3254" s="26" t="n">
        <v>39</v>
      </c>
      <c r="G3254" s="26" t="n">
        <f aca="false">+(E3254+F3254)/2</f>
        <v>44.5</v>
      </c>
    </row>
    <row r="3255" customFormat="false" ht="12.75" hidden="false" customHeight="false" outlineLevel="0" collapsed="false">
      <c r="B3255" s="26" t="n">
        <v>1998</v>
      </c>
      <c r="C3255" s="26" t="n">
        <v>11</v>
      </c>
      <c r="D3255" s="26" t="n">
        <v>26</v>
      </c>
      <c r="E3255" s="26" t="n">
        <v>53</v>
      </c>
      <c r="F3255" s="26" t="n">
        <v>45</v>
      </c>
      <c r="G3255" s="26" t="n">
        <f aca="false">+(E3255+F3255)/2</f>
        <v>49</v>
      </c>
    </row>
    <row r="3256" customFormat="false" ht="12.75" hidden="false" customHeight="false" outlineLevel="0" collapsed="false">
      <c r="B3256" s="26" t="n">
        <v>1998</v>
      </c>
      <c r="C3256" s="26" t="n">
        <v>11</v>
      </c>
      <c r="D3256" s="26" t="n">
        <v>27</v>
      </c>
      <c r="E3256" s="26" t="n">
        <v>49</v>
      </c>
      <c r="F3256" s="26" t="n">
        <v>41</v>
      </c>
      <c r="G3256" s="26" t="n">
        <f aca="false">+(E3256+F3256)/2</f>
        <v>45</v>
      </c>
    </row>
    <row r="3257" customFormat="false" ht="12.75" hidden="false" customHeight="false" outlineLevel="0" collapsed="false">
      <c r="B3257" s="26" t="n">
        <v>1998</v>
      </c>
      <c r="C3257" s="26" t="n">
        <v>11</v>
      </c>
      <c r="D3257" s="26" t="n">
        <v>28</v>
      </c>
      <c r="E3257" s="26" t="n">
        <v>63</v>
      </c>
      <c r="F3257" s="26" t="n">
        <v>40</v>
      </c>
      <c r="G3257" s="26" t="n">
        <f aca="false">+(E3257+F3257)/2</f>
        <v>51.5</v>
      </c>
    </row>
    <row r="3258" customFormat="false" ht="12.75" hidden="false" customHeight="false" outlineLevel="0" collapsed="false">
      <c r="B3258" s="26" t="n">
        <v>1998</v>
      </c>
      <c r="C3258" s="26" t="n">
        <v>11</v>
      </c>
      <c r="D3258" s="26" t="n">
        <v>29</v>
      </c>
      <c r="E3258" s="26" t="n">
        <v>60</v>
      </c>
      <c r="F3258" s="26" t="n">
        <v>49</v>
      </c>
      <c r="G3258" s="26" t="n">
        <f aca="false">+(E3258+F3258)/2</f>
        <v>54.5</v>
      </c>
    </row>
    <row r="3259" customFormat="false" ht="12.75" hidden="false" customHeight="false" outlineLevel="0" collapsed="false">
      <c r="B3259" s="26" t="n">
        <v>1998</v>
      </c>
      <c r="C3259" s="26" t="n">
        <v>11</v>
      </c>
      <c r="D3259" s="26" t="n">
        <v>30</v>
      </c>
      <c r="E3259" s="26" t="n">
        <v>60</v>
      </c>
      <c r="F3259" s="26" t="n">
        <v>50</v>
      </c>
      <c r="G3259" s="26" t="n">
        <f aca="false">+(E3259+F3259)/2</f>
        <v>55</v>
      </c>
    </row>
    <row r="3260" customFormat="false" ht="12.75" hidden="false" customHeight="false" outlineLevel="0" collapsed="false">
      <c r="B3260" s="26" t="n">
        <v>1998</v>
      </c>
      <c r="C3260" s="26" t="n">
        <v>12</v>
      </c>
      <c r="D3260" s="26" t="n">
        <v>1</v>
      </c>
      <c r="E3260" s="26" t="n">
        <v>60</v>
      </c>
      <c r="F3260" s="26" t="n">
        <v>49</v>
      </c>
      <c r="G3260" s="26" t="n">
        <f aca="false">+(E3260+F3260)/2</f>
        <v>54.5</v>
      </c>
    </row>
    <row r="3261" customFormat="false" ht="12.75" hidden="false" customHeight="false" outlineLevel="0" collapsed="false">
      <c r="B3261" s="26" t="n">
        <v>1998</v>
      </c>
      <c r="C3261" s="26" t="n">
        <v>12</v>
      </c>
      <c r="D3261" s="26" t="n">
        <v>2</v>
      </c>
      <c r="E3261" s="26" t="n">
        <v>64</v>
      </c>
      <c r="F3261" s="26" t="n">
        <v>45</v>
      </c>
      <c r="G3261" s="26" t="n">
        <f aca="false">+(E3261+F3261)/2</f>
        <v>54.5</v>
      </c>
    </row>
    <row r="3262" customFormat="false" ht="12.75" hidden="false" customHeight="false" outlineLevel="0" collapsed="false">
      <c r="B3262" s="26" t="n">
        <v>1998</v>
      </c>
      <c r="C3262" s="26" t="n">
        <v>12</v>
      </c>
      <c r="D3262" s="26" t="n">
        <v>3</v>
      </c>
      <c r="E3262" s="26" t="n">
        <v>69</v>
      </c>
      <c r="F3262" s="26" t="n">
        <v>53</v>
      </c>
      <c r="G3262" s="26" t="n">
        <f aca="false">+(E3262+F3262)/2</f>
        <v>61</v>
      </c>
    </row>
    <row r="3263" customFormat="false" ht="12.75" hidden="false" customHeight="false" outlineLevel="0" collapsed="false">
      <c r="B3263" s="26" t="n">
        <v>1998</v>
      </c>
      <c r="C3263" s="26" t="n">
        <v>12</v>
      </c>
      <c r="D3263" s="26" t="n">
        <v>4</v>
      </c>
      <c r="E3263" s="26" t="n">
        <v>74</v>
      </c>
      <c r="F3263" s="26" t="n">
        <v>59</v>
      </c>
      <c r="G3263" s="26" t="n">
        <f aca="false">+(E3263+F3263)/2</f>
        <v>66.5</v>
      </c>
    </row>
    <row r="3264" customFormat="false" ht="12.75" hidden="false" customHeight="false" outlineLevel="0" collapsed="false">
      <c r="B3264" s="26" t="n">
        <v>1998</v>
      </c>
      <c r="C3264" s="26" t="n">
        <v>12</v>
      </c>
      <c r="D3264" s="26" t="n">
        <v>5</v>
      </c>
      <c r="E3264" s="26" t="n">
        <v>63</v>
      </c>
      <c r="F3264" s="26" t="n">
        <v>52</v>
      </c>
      <c r="G3264" s="26" t="n">
        <f aca="false">+(E3264+F3264)/2</f>
        <v>57.5</v>
      </c>
    </row>
    <row r="3265" customFormat="false" ht="12.75" hidden="false" customHeight="false" outlineLevel="0" collapsed="false">
      <c r="B3265" s="26" t="n">
        <v>1998</v>
      </c>
      <c r="C3265" s="26" t="n">
        <v>12</v>
      </c>
      <c r="D3265" s="26" t="n">
        <v>6</v>
      </c>
      <c r="E3265" s="26" t="n">
        <v>66</v>
      </c>
      <c r="F3265" s="26" t="n">
        <v>50</v>
      </c>
      <c r="G3265" s="26" t="n">
        <f aca="false">+(E3265+F3265)/2</f>
        <v>58</v>
      </c>
    </row>
    <row r="3266" customFormat="false" ht="12.75" hidden="false" customHeight="false" outlineLevel="0" collapsed="false">
      <c r="B3266" s="26" t="n">
        <v>1998</v>
      </c>
      <c r="C3266" s="26" t="n">
        <v>12</v>
      </c>
      <c r="D3266" s="26" t="n">
        <v>7</v>
      </c>
      <c r="E3266" s="26" t="n">
        <v>75</v>
      </c>
      <c r="F3266" s="26" t="n">
        <v>50</v>
      </c>
      <c r="G3266" s="26" t="n">
        <f aca="false">+(E3266+F3266)/2</f>
        <v>62.5</v>
      </c>
    </row>
    <row r="3267" customFormat="false" ht="12.75" hidden="false" customHeight="false" outlineLevel="0" collapsed="false">
      <c r="B3267" s="26" t="n">
        <v>1998</v>
      </c>
      <c r="C3267" s="26" t="n">
        <v>12</v>
      </c>
      <c r="D3267" s="26" t="n">
        <v>8</v>
      </c>
      <c r="E3267" s="26" t="n">
        <v>50</v>
      </c>
      <c r="F3267" s="26" t="n">
        <v>45</v>
      </c>
      <c r="G3267" s="26" t="n">
        <f aca="false">+(E3267+F3267)/2</f>
        <v>47.5</v>
      </c>
    </row>
    <row r="3268" customFormat="false" ht="12.75" hidden="false" customHeight="false" outlineLevel="0" collapsed="false">
      <c r="B3268" s="26" t="n">
        <v>1998</v>
      </c>
      <c r="C3268" s="26" t="n">
        <v>12</v>
      </c>
      <c r="D3268" s="26" t="n">
        <v>9</v>
      </c>
      <c r="E3268" s="26" t="n">
        <v>48</v>
      </c>
      <c r="F3268" s="26" t="n">
        <v>39</v>
      </c>
      <c r="G3268" s="26" t="n">
        <f aca="false">+(E3268+F3268)/2</f>
        <v>43.5</v>
      </c>
    </row>
    <row r="3269" customFormat="false" ht="12.75" hidden="false" customHeight="false" outlineLevel="0" collapsed="false">
      <c r="B3269" s="26" t="n">
        <v>1998</v>
      </c>
      <c r="C3269" s="26" t="n">
        <v>12</v>
      </c>
      <c r="D3269" s="26" t="n">
        <v>10</v>
      </c>
      <c r="E3269" s="26" t="n">
        <v>49</v>
      </c>
      <c r="F3269" s="26" t="n">
        <v>40</v>
      </c>
      <c r="G3269" s="26" t="n">
        <f aca="false">+(E3269+F3269)/2</f>
        <v>44.5</v>
      </c>
    </row>
    <row r="3270" customFormat="false" ht="12.75" hidden="false" customHeight="false" outlineLevel="0" collapsed="false">
      <c r="B3270" s="26" t="n">
        <v>1998</v>
      </c>
      <c r="C3270" s="26" t="n">
        <v>12</v>
      </c>
      <c r="D3270" s="26" t="n">
        <v>11</v>
      </c>
      <c r="E3270" s="26" t="n">
        <v>47</v>
      </c>
      <c r="F3270" s="26" t="n">
        <v>38</v>
      </c>
      <c r="G3270" s="26" t="n">
        <f aca="false">+(E3270+F3270)/2</f>
        <v>42.5</v>
      </c>
    </row>
    <row r="3271" customFormat="false" ht="12.75" hidden="false" customHeight="false" outlineLevel="0" collapsed="false">
      <c r="B3271" s="26" t="n">
        <v>1998</v>
      </c>
      <c r="C3271" s="26" t="n">
        <v>12</v>
      </c>
      <c r="D3271" s="26" t="n">
        <v>12</v>
      </c>
      <c r="E3271" s="26" t="n">
        <v>47</v>
      </c>
      <c r="F3271" s="26" t="n">
        <v>37</v>
      </c>
      <c r="G3271" s="26" t="n">
        <f aca="false">+(E3271+F3271)/2</f>
        <v>42</v>
      </c>
    </row>
    <row r="3272" customFormat="false" ht="12.75" hidden="false" customHeight="false" outlineLevel="0" collapsed="false">
      <c r="B3272" s="26" t="n">
        <v>1998</v>
      </c>
      <c r="C3272" s="26" t="n">
        <v>12</v>
      </c>
      <c r="D3272" s="26" t="n">
        <v>13</v>
      </c>
      <c r="E3272" s="26" t="n">
        <v>46</v>
      </c>
      <c r="F3272" s="26" t="n">
        <v>41</v>
      </c>
      <c r="G3272" s="26" t="n">
        <f aca="false">+(E3272+F3272)/2</f>
        <v>43.5</v>
      </c>
    </row>
    <row r="3273" customFormat="false" ht="12.75" hidden="false" customHeight="false" outlineLevel="0" collapsed="false">
      <c r="B3273" s="26" t="n">
        <v>1998</v>
      </c>
      <c r="C3273" s="26" t="n">
        <v>12</v>
      </c>
      <c r="D3273" s="26" t="n">
        <v>14</v>
      </c>
      <c r="E3273" s="26" t="n">
        <v>43</v>
      </c>
      <c r="F3273" s="26" t="n">
        <v>35</v>
      </c>
      <c r="G3273" s="26" t="n">
        <f aca="false">+(E3273+F3273)/2</f>
        <v>39</v>
      </c>
    </row>
    <row r="3274" customFormat="false" ht="12.75" hidden="false" customHeight="false" outlineLevel="0" collapsed="false">
      <c r="B3274" s="26" t="n">
        <v>1998</v>
      </c>
      <c r="C3274" s="26" t="n">
        <v>12</v>
      </c>
      <c r="D3274" s="26" t="n">
        <v>15</v>
      </c>
      <c r="E3274" s="26" t="n">
        <v>50</v>
      </c>
      <c r="F3274" s="26" t="n">
        <v>34</v>
      </c>
      <c r="G3274" s="26" t="n">
        <f aca="false">+(E3274+F3274)/2</f>
        <v>42</v>
      </c>
    </row>
    <row r="3275" customFormat="false" ht="12.75" hidden="false" customHeight="false" outlineLevel="0" collapsed="false">
      <c r="B3275" s="26" t="n">
        <v>1998</v>
      </c>
      <c r="C3275" s="26" t="n">
        <v>12</v>
      </c>
      <c r="D3275" s="26" t="n">
        <v>16</v>
      </c>
      <c r="E3275" s="26" t="n">
        <v>49</v>
      </c>
      <c r="F3275" s="26" t="n">
        <v>42</v>
      </c>
      <c r="G3275" s="26" t="n">
        <f aca="false">+(E3275+F3275)/2</f>
        <v>45.5</v>
      </c>
    </row>
    <row r="3276" customFormat="false" ht="12.75" hidden="false" customHeight="false" outlineLevel="0" collapsed="false">
      <c r="B3276" s="26" t="n">
        <v>1998</v>
      </c>
      <c r="C3276" s="26" t="n">
        <v>12</v>
      </c>
      <c r="D3276" s="26" t="n">
        <v>17</v>
      </c>
      <c r="E3276" s="26" t="n">
        <v>45</v>
      </c>
      <c r="F3276" s="26" t="n">
        <v>38</v>
      </c>
      <c r="G3276" s="26" t="n">
        <f aca="false">+(E3276+F3276)/2</f>
        <v>41.5</v>
      </c>
    </row>
    <row r="3277" customFormat="false" ht="12.75" hidden="false" customHeight="false" outlineLevel="0" collapsed="false">
      <c r="B3277" s="26" t="n">
        <v>1998</v>
      </c>
      <c r="C3277" s="26" t="n">
        <v>12</v>
      </c>
      <c r="D3277" s="26" t="n">
        <v>18</v>
      </c>
      <c r="E3277" s="26" t="n">
        <v>39</v>
      </c>
      <c r="F3277" s="26" t="n">
        <v>33</v>
      </c>
      <c r="G3277" s="26" t="n">
        <f aca="false">+(E3277+F3277)/2</f>
        <v>36</v>
      </c>
    </row>
    <row r="3278" customFormat="false" ht="12.75" hidden="false" customHeight="false" outlineLevel="0" collapsed="false">
      <c r="B3278" s="26" t="n">
        <v>1998</v>
      </c>
      <c r="C3278" s="26" t="n">
        <v>12</v>
      </c>
      <c r="D3278" s="26" t="n">
        <v>19</v>
      </c>
      <c r="E3278" s="26" t="n">
        <v>51</v>
      </c>
      <c r="F3278" s="26" t="n">
        <v>37</v>
      </c>
      <c r="G3278" s="26" t="n">
        <f aca="false">+(E3278+F3278)/2</f>
        <v>44</v>
      </c>
    </row>
    <row r="3279" customFormat="false" ht="12.75" hidden="false" customHeight="false" outlineLevel="0" collapsed="false">
      <c r="B3279" s="26" t="n">
        <v>1998</v>
      </c>
      <c r="C3279" s="26" t="n">
        <v>12</v>
      </c>
      <c r="D3279" s="26" t="n">
        <v>20</v>
      </c>
      <c r="E3279" s="26" t="n">
        <v>50</v>
      </c>
      <c r="F3279" s="26" t="n">
        <v>46</v>
      </c>
      <c r="G3279" s="26" t="n">
        <f aca="false">+(E3279+F3279)/2</f>
        <v>48</v>
      </c>
    </row>
    <row r="3280" customFormat="false" ht="12.75" hidden="false" customHeight="false" outlineLevel="0" collapsed="false">
      <c r="B3280" s="26" t="n">
        <v>1998</v>
      </c>
      <c r="C3280" s="26" t="n">
        <v>12</v>
      </c>
      <c r="D3280" s="26" t="n">
        <v>21</v>
      </c>
      <c r="E3280" s="26" t="n">
        <v>52</v>
      </c>
      <c r="F3280" s="26" t="n">
        <v>46</v>
      </c>
      <c r="G3280" s="26" t="n">
        <f aca="false">+(E3280+F3280)/2</f>
        <v>49</v>
      </c>
    </row>
    <row r="3281" customFormat="false" ht="12.75" hidden="false" customHeight="false" outlineLevel="0" collapsed="false">
      <c r="B3281" s="26" t="n">
        <v>1998</v>
      </c>
      <c r="C3281" s="26" t="n">
        <v>12</v>
      </c>
      <c r="D3281" s="26" t="n">
        <v>22</v>
      </c>
      <c r="E3281" s="26" t="n">
        <v>63</v>
      </c>
      <c r="F3281" s="26" t="n">
        <v>22</v>
      </c>
      <c r="G3281" s="26" t="n">
        <f aca="false">+(E3281+F3281)/2</f>
        <v>42.5</v>
      </c>
    </row>
    <row r="3282" customFormat="false" ht="12.75" hidden="false" customHeight="false" outlineLevel="0" collapsed="false">
      <c r="B3282" s="26" t="n">
        <v>1998</v>
      </c>
      <c r="C3282" s="26" t="n">
        <v>12</v>
      </c>
      <c r="D3282" s="26" t="n">
        <v>23</v>
      </c>
      <c r="E3282" s="26" t="n">
        <v>29</v>
      </c>
      <c r="F3282" s="26" t="n">
        <v>18</v>
      </c>
      <c r="G3282" s="26" t="n">
        <f aca="false">+(E3282+F3282)/2</f>
        <v>23.5</v>
      </c>
    </row>
    <row r="3283" customFormat="false" ht="12.75" hidden="false" customHeight="false" outlineLevel="0" collapsed="false">
      <c r="B3283" s="26" t="n">
        <v>1998</v>
      </c>
      <c r="C3283" s="26" t="n">
        <v>12</v>
      </c>
      <c r="D3283" s="26" t="n">
        <v>24</v>
      </c>
      <c r="E3283" s="26" t="n">
        <v>32</v>
      </c>
      <c r="F3283" s="26" t="n">
        <v>23</v>
      </c>
      <c r="G3283" s="26" t="n">
        <f aca="false">+(E3283+F3283)/2</f>
        <v>27.5</v>
      </c>
    </row>
    <row r="3284" customFormat="false" ht="12.75" hidden="false" customHeight="false" outlineLevel="0" collapsed="false">
      <c r="B3284" s="26" t="n">
        <v>1998</v>
      </c>
      <c r="C3284" s="26" t="n">
        <v>12</v>
      </c>
      <c r="D3284" s="26" t="n">
        <v>25</v>
      </c>
      <c r="E3284" s="26" t="n">
        <v>33</v>
      </c>
      <c r="F3284" s="26" t="n">
        <v>24</v>
      </c>
      <c r="G3284" s="26" t="n">
        <f aca="false">+(E3284+F3284)/2</f>
        <v>28.5</v>
      </c>
    </row>
    <row r="3285" customFormat="false" ht="12.75" hidden="false" customHeight="false" outlineLevel="0" collapsed="false">
      <c r="B3285" s="26" t="n">
        <v>1998</v>
      </c>
      <c r="C3285" s="26" t="n">
        <v>12</v>
      </c>
      <c r="D3285" s="26" t="n">
        <v>26</v>
      </c>
      <c r="E3285" s="26" t="n">
        <v>33</v>
      </c>
      <c r="F3285" s="26" t="n">
        <v>26</v>
      </c>
      <c r="G3285" s="26" t="n">
        <f aca="false">+(E3285+F3285)/2</f>
        <v>29.5</v>
      </c>
    </row>
    <row r="3286" customFormat="false" ht="12.75" hidden="false" customHeight="false" outlineLevel="0" collapsed="false">
      <c r="B3286" s="26" t="n">
        <v>1998</v>
      </c>
      <c r="C3286" s="26" t="n">
        <v>12</v>
      </c>
      <c r="D3286" s="26" t="n">
        <v>27</v>
      </c>
      <c r="E3286" s="26" t="n">
        <v>40</v>
      </c>
      <c r="F3286" s="26" t="n">
        <v>28</v>
      </c>
      <c r="G3286" s="26" t="n">
        <f aca="false">+(E3286+F3286)/2</f>
        <v>34</v>
      </c>
    </row>
    <row r="3287" customFormat="false" ht="12.75" hidden="false" customHeight="false" outlineLevel="0" collapsed="false">
      <c r="B3287" s="26" t="n">
        <v>1998</v>
      </c>
      <c r="C3287" s="26" t="n">
        <v>12</v>
      </c>
      <c r="D3287" s="26" t="n">
        <v>28</v>
      </c>
      <c r="E3287" s="26" t="n">
        <v>45</v>
      </c>
      <c r="F3287" s="26" t="n">
        <v>38</v>
      </c>
      <c r="G3287" s="26" t="n">
        <f aca="false">+(E3287+F3287)/2</f>
        <v>41.5</v>
      </c>
    </row>
    <row r="3288" customFormat="false" ht="12.75" hidden="false" customHeight="false" outlineLevel="0" collapsed="false">
      <c r="B3288" s="26" t="n">
        <v>1998</v>
      </c>
      <c r="C3288" s="26" t="n">
        <v>12</v>
      </c>
      <c r="D3288" s="26" t="n">
        <v>29</v>
      </c>
      <c r="E3288" s="26" t="n">
        <v>40</v>
      </c>
      <c r="F3288" s="26" t="n">
        <v>37</v>
      </c>
      <c r="G3288" s="26" t="n">
        <f aca="false">+(E3288+F3288)/2</f>
        <v>38.5</v>
      </c>
    </row>
    <row r="3289" customFormat="false" ht="12.75" hidden="false" customHeight="false" outlineLevel="0" collapsed="false">
      <c r="B3289" s="26" t="n">
        <v>1998</v>
      </c>
      <c r="C3289" s="26" t="n">
        <v>12</v>
      </c>
      <c r="D3289" s="26" t="n">
        <v>30</v>
      </c>
      <c r="E3289" s="26" t="n">
        <v>39</v>
      </c>
      <c r="F3289" s="26" t="n">
        <v>17</v>
      </c>
      <c r="G3289" s="26" t="n">
        <f aca="false">+(E3289+F3289)/2</f>
        <v>28</v>
      </c>
    </row>
    <row r="3290" customFormat="false" ht="12.75" hidden="false" customHeight="false" outlineLevel="0" collapsed="false">
      <c r="B3290" s="26" t="n">
        <v>1998</v>
      </c>
      <c r="C3290" s="26" t="n">
        <v>12</v>
      </c>
      <c r="D3290" s="26" t="n">
        <v>31</v>
      </c>
      <c r="E3290" s="26" t="n">
        <v>25</v>
      </c>
      <c r="F3290" s="26" t="n">
        <v>17</v>
      </c>
      <c r="G3290" s="26" t="n">
        <f aca="false">+(E3290+F3290)/2</f>
        <v>21</v>
      </c>
    </row>
    <row r="3291" customFormat="false" ht="12.75" hidden="false" customHeight="false" outlineLevel="0" collapsed="false">
      <c r="B3291" s="26" t="n">
        <v>1999</v>
      </c>
      <c r="C3291" s="26" t="n">
        <v>1</v>
      </c>
      <c r="D3291" s="26" t="n">
        <v>1</v>
      </c>
      <c r="E3291" s="26" t="n">
        <v>28</v>
      </c>
      <c r="F3291" s="26" t="n">
        <v>11</v>
      </c>
      <c r="G3291" s="26" t="n">
        <f aca="false">+(E3291+F3291)/2</f>
        <v>19.5</v>
      </c>
    </row>
    <row r="3292" customFormat="false" ht="12.75" hidden="false" customHeight="false" outlineLevel="0" collapsed="false">
      <c r="B3292" s="26" t="n">
        <v>1999</v>
      </c>
      <c r="C3292" s="26" t="n">
        <v>1</v>
      </c>
      <c r="D3292" s="26" t="n">
        <v>2</v>
      </c>
      <c r="E3292" s="26" t="n">
        <v>25</v>
      </c>
      <c r="F3292" s="26" t="n">
        <v>9</v>
      </c>
      <c r="G3292" s="26" t="n">
        <f aca="false">+(E3292+F3292)/2</f>
        <v>17</v>
      </c>
    </row>
    <row r="3293" customFormat="false" ht="12.75" hidden="false" customHeight="false" outlineLevel="0" collapsed="false">
      <c r="B3293" s="26" t="n">
        <v>1999</v>
      </c>
      <c r="C3293" s="26" t="n">
        <v>1</v>
      </c>
      <c r="D3293" s="26" t="n">
        <v>3</v>
      </c>
      <c r="E3293" s="26" t="n">
        <v>51</v>
      </c>
      <c r="F3293" s="26" t="n">
        <v>24</v>
      </c>
      <c r="G3293" s="26" t="n">
        <f aca="false">+(E3293+F3293)/2</f>
        <v>37.5</v>
      </c>
    </row>
    <row r="3294" customFormat="false" ht="12.75" hidden="false" customHeight="false" outlineLevel="0" collapsed="false">
      <c r="B3294" s="26" t="n">
        <v>1999</v>
      </c>
      <c r="C3294" s="26" t="n">
        <v>1</v>
      </c>
      <c r="D3294" s="26" t="n">
        <v>4</v>
      </c>
      <c r="E3294" s="26" t="n">
        <v>32</v>
      </c>
      <c r="F3294" s="26" t="n">
        <v>20</v>
      </c>
      <c r="G3294" s="26" t="n">
        <f aca="false">+(E3294+F3294)/2</f>
        <v>26</v>
      </c>
    </row>
    <row r="3295" customFormat="false" ht="12.75" hidden="false" customHeight="false" outlineLevel="0" collapsed="false">
      <c r="B3295" s="26" t="n">
        <v>1999</v>
      </c>
      <c r="C3295" s="26" t="n">
        <v>1</v>
      </c>
      <c r="D3295" s="26" t="n">
        <v>5</v>
      </c>
      <c r="E3295" s="26" t="n">
        <v>28</v>
      </c>
      <c r="F3295" s="26" t="n">
        <v>17</v>
      </c>
      <c r="G3295" s="26" t="n">
        <f aca="false">+(E3295+F3295)/2</f>
        <v>22.5</v>
      </c>
    </row>
    <row r="3296" customFormat="false" ht="12.75" hidden="false" customHeight="false" outlineLevel="0" collapsed="false">
      <c r="B3296" s="26" t="n">
        <v>1999</v>
      </c>
      <c r="C3296" s="26" t="n">
        <v>1</v>
      </c>
      <c r="D3296" s="26" t="n">
        <v>6</v>
      </c>
      <c r="E3296" s="26" t="n">
        <v>32</v>
      </c>
      <c r="F3296" s="26" t="n">
        <v>19</v>
      </c>
      <c r="G3296" s="26" t="n">
        <f aca="false">+(E3296+F3296)/2</f>
        <v>25.5</v>
      </c>
    </row>
    <row r="3297" customFormat="false" ht="12.75" hidden="false" customHeight="false" outlineLevel="0" collapsed="false">
      <c r="B3297" s="26" t="n">
        <v>1999</v>
      </c>
      <c r="C3297" s="26" t="n">
        <v>1</v>
      </c>
      <c r="D3297" s="26" t="n">
        <v>7</v>
      </c>
      <c r="E3297" s="26" t="n">
        <v>34</v>
      </c>
      <c r="F3297" s="26" t="n">
        <v>23</v>
      </c>
      <c r="G3297" s="26" t="n">
        <f aca="false">+(E3297+F3297)/2</f>
        <v>28.5</v>
      </c>
    </row>
    <row r="3298" customFormat="false" ht="12.75" hidden="false" customHeight="false" outlineLevel="0" collapsed="false">
      <c r="B3298" s="26" t="n">
        <v>1999</v>
      </c>
      <c r="C3298" s="26" t="n">
        <v>1</v>
      </c>
      <c r="D3298" s="26" t="n">
        <v>8</v>
      </c>
      <c r="E3298" s="26" t="n">
        <v>38</v>
      </c>
      <c r="F3298" s="26" t="n">
        <v>21</v>
      </c>
      <c r="G3298" s="26" t="n">
        <f aca="false">+(E3298+F3298)/2</f>
        <v>29.5</v>
      </c>
    </row>
    <row r="3299" customFormat="false" ht="12.75" hidden="false" customHeight="false" outlineLevel="0" collapsed="false">
      <c r="B3299" s="26" t="n">
        <v>1999</v>
      </c>
      <c r="C3299" s="26" t="n">
        <v>1</v>
      </c>
      <c r="D3299" s="26" t="n">
        <v>9</v>
      </c>
      <c r="E3299" s="26" t="n">
        <v>44</v>
      </c>
      <c r="F3299" s="26" t="n">
        <v>28</v>
      </c>
      <c r="G3299" s="26" t="n">
        <f aca="false">+(E3299+F3299)/2</f>
        <v>36</v>
      </c>
    </row>
    <row r="3300" customFormat="false" ht="12.75" hidden="false" customHeight="false" outlineLevel="0" collapsed="false">
      <c r="B3300" s="26" t="n">
        <v>1999</v>
      </c>
      <c r="C3300" s="26" t="n">
        <v>1</v>
      </c>
      <c r="D3300" s="26" t="n">
        <v>10</v>
      </c>
      <c r="E3300" s="26" t="n">
        <v>29</v>
      </c>
      <c r="F3300" s="26" t="n">
        <v>23</v>
      </c>
      <c r="G3300" s="26" t="n">
        <f aca="false">+(E3300+F3300)/2</f>
        <v>26</v>
      </c>
    </row>
    <row r="3301" customFormat="false" ht="12.75" hidden="false" customHeight="false" outlineLevel="0" collapsed="false">
      <c r="B3301" s="26" t="n">
        <v>1999</v>
      </c>
      <c r="C3301" s="26" t="n">
        <v>1</v>
      </c>
      <c r="D3301" s="26" t="n">
        <v>11</v>
      </c>
      <c r="E3301" s="26" t="n">
        <v>25</v>
      </c>
      <c r="F3301" s="26" t="n">
        <v>20</v>
      </c>
      <c r="G3301" s="26" t="n">
        <f aca="false">+(E3301+F3301)/2</f>
        <v>22.5</v>
      </c>
    </row>
    <row r="3302" customFormat="false" ht="12.75" hidden="false" customHeight="false" outlineLevel="0" collapsed="false">
      <c r="B3302" s="26" t="n">
        <v>1999</v>
      </c>
      <c r="C3302" s="26" t="n">
        <v>1</v>
      </c>
      <c r="D3302" s="26" t="n">
        <v>12</v>
      </c>
      <c r="E3302" s="26" t="n">
        <v>50</v>
      </c>
      <c r="F3302" s="26" t="n">
        <v>25</v>
      </c>
      <c r="G3302" s="26" t="n">
        <f aca="false">+(E3302+F3302)/2</f>
        <v>37.5</v>
      </c>
    </row>
    <row r="3303" customFormat="false" ht="12.75" hidden="false" customHeight="false" outlineLevel="0" collapsed="false">
      <c r="B3303" s="26" t="n">
        <v>1999</v>
      </c>
      <c r="C3303" s="26" t="n">
        <v>1</v>
      </c>
      <c r="D3303" s="26" t="n">
        <v>13</v>
      </c>
      <c r="E3303" s="26" t="n">
        <v>51</v>
      </c>
      <c r="F3303" s="26" t="n">
        <v>21</v>
      </c>
      <c r="G3303" s="26" t="n">
        <f aca="false">+(E3303+F3303)/2</f>
        <v>36</v>
      </c>
    </row>
    <row r="3304" customFormat="false" ht="12.75" hidden="false" customHeight="false" outlineLevel="0" collapsed="false">
      <c r="B3304" s="26" t="n">
        <v>1999</v>
      </c>
      <c r="C3304" s="26" t="n">
        <v>1</v>
      </c>
      <c r="D3304" s="26" t="n">
        <v>14</v>
      </c>
      <c r="E3304" s="26" t="n">
        <v>22</v>
      </c>
      <c r="F3304" s="26" t="n">
        <v>15</v>
      </c>
      <c r="G3304" s="26" t="n">
        <f aca="false">+(E3304+F3304)/2</f>
        <v>18.5</v>
      </c>
    </row>
    <row r="3305" customFormat="false" ht="12.75" hidden="false" customHeight="false" outlineLevel="0" collapsed="false">
      <c r="B3305" s="26" t="n">
        <v>1999</v>
      </c>
      <c r="C3305" s="26" t="n">
        <v>1</v>
      </c>
      <c r="D3305" s="26" t="n">
        <v>15</v>
      </c>
      <c r="E3305" s="26" t="n">
        <v>37</v>
      </c>
      <c r="F3305" s="26" t="n">
        <v>22</v>
      </c>
      <c r="G3305" s="26" t="n">
        <f aca="false">+(E3305+F3305)/2</f>
        <v>29.5</v>
      </c>
    </row>
    <row r="3306" customFormat="false" ht="12.75" hidden="false" customHeight="false" outlineLevel="0" collapsed="false">
      <c r="B3306" s="26" t="n">
        <v>1999</v>
      </c>
      <c r="C3306" s="26" t="n">
        <v>1</v>
      </c>
      <c r="D3306" s="26" t="n">
        <v>16</v>
      </c>
      <c r="E3306" s="26" t="n">
        <v>45</v>
      </c>
      <c r="F3306" s="26" t="n">
        <v>22</v>
      </c>
      <c r="G3306" s="26" t="n">
        <f aca="false">+(E3306+F3306)/2</f>
        <v>33.5</v>
      </c>
    </row>
    <row r="3307" customFormat="false" ht="12.75" hidden="false" customHeight="false" outlineLevel="0" collapsed="false">
      <c r="B3307" s="26" t="n">
        <v>1999</v>
      </c>
      <c r="C3307" s="26" t="n">
        <v>1</v>
      </c>
      <c r="D3307" s="26" t="n">
        <v>17</v>
      </c>
      <c r="E3307" s="26" t="n">
        <v>53</v>
      </c>
      <c r="F3307" s="26" t="n">
        <v>39</v>
      </c>
      <c r="G3307" s="26" t="n">
        <f aca="false">+(E3307+F3307)/2</f>
        <v>46</v>
      </c>
    </row>
    <row r="3308" customFormat="false" ht="12.75" hidden="false" customHeight="false" outlineLevel="0" collapsed="false">
      <c r="B3308" s="26" t="n">
        <v>1999</v>
      </c>
      <c r="C3308" s="26" t="n">
        <v>1</v>
      </c>
      <c r="D3308" s="26" t="n">
        <v>18</v>
      </c>
      <c r="E3308" s="26" t="n">
        <v>55</v>
      </c>
      <c r="F3308" s="26" t="n">
        <v>38</v>
      </c>
      <c r="G3308" s="26" t="n">
        <f aca="false">+(E3308+F3308)/2</f>
        <v>46.5</v>
      </c>
    </row>
    <row r="3309" customFormat="false" ht="12.75" hidden="false" customHeight="false" outlineLevel="0" collapsed="false">
      <c r="B3309" s="26" t="n">
        <v>1999</v>
      </c>
      <c r="C3309" s="26" t="n">
        <v>1</v>
      </c>
      <c r="D3309" s="26" t="n">
        <v>19</v>
      </c>
      <c r="E3309" s="26" t="n">
        <v>49</v>
      </c>
      <c r="F3309" s="26" t="n">
        <v>39</v>
      </c>
      <c r="G3309" s="26" t="n">
        <f aca="false">+(E3309+F3309)/2</f>
        <v>44</v>
      </c>
    </row>
    <row r="3310" customFormat="false" ht="12.75" hidden="false" customHeight="false" outlineLevel="0" collapsed="false">
      <c r="B3310" s="26" t="n">
        <v>1999</v>
      </c>
      <c r="C3310" s="26" t="n">
        <v>1</v>
      </c>
      <c r="D3310" s="26" t="n">
        <v>20</v>
      </c>
      <c r="E3310" s="26" t="n">
        <v>47</v>
      </c>
      <c r="F3310" s="26" t="n">
        <v>37</v>
      </c>
      <c r="G3310" s="26" t="n">
        <f aca="false">+(E3310+F3310)/2</f>
        <v>42</v>
      </c>
    </row>
    <row r="3311" customFormat="false" ht="12.75" hidden="false" customHeight="false" outlineLevel="0" collapsed="false">
      <c r="B3311" s="26" t="n">
        <v>1999</v>
      </c>
      <c r="C3311" s="26" t="n">
        <v>1</v>
      </c>
      <c r="D3311" s="26" t="n">
        <v>21</v>
      </c>
      <c r="E3311" s="26" t="n">
        <v>47</v>
      </c>
      <c r="F3311" s="26" t="n">
        <v>35</v>
      </c>
      <c r="G3311" s="26" t="n">
        <f aca="false">+(E3311+F3311)/2</f>
        <v>41</v>
      </c>
    </row>
    <row r="3312" customFormat="false" ht="12.75" hidden="false" customHeight="false" outlineLevel="0" collapsed="false">
      <c r="B3312" s="26" t="n">
        <v>1999</v>
      </c>
      <c r="C3312" s="26" t="n">
        <v>1</v>
      </c>
      <c r="D3312" s="26" t="n">
        <v>22</v>
      </c>
      <c r="E3312" s="26" t="n">
        <v>42</v>
      </c>
      <c r="F3312" s="26" t="n">
        <v>39</v>
      </c>
      <c r="G3312" s="26" t="n">
        <f aca="false">+(E3312+F3312)/2</f>
        <v>40.5</v>
      </c>
    </row>
    <row r="3313" customFormat="false" ht="12.75" hidden="false" customHeight="false" outlineLevel="0" collapsed="false">
      <c r="B3313" s="26" t="n">
        <v>1999</v>
      </c>
      <c r="C3313" s="26" t="n">
        <v>1</v>
      </c>
      <c r="D3313" s="26" t="n">
        <v>23</v>
      </c>
      <c r="E3313" s="26" t="n">
        <v>56</v>
      </c>
      <c r="F3313" s="26" t="n">
        <v>39</v>
      </c>
      <c r="G3313" s="26" t="n">
        <f aca="false">+(E3313+F3313)/2</f>
        <v>47.5</v>
      </c>
    </row>
    <row r="3314" customFormat="false" ht="12.75" hidden="false" customHeight="false" outlineLevel="0" collapsed="false">
      <c r="B3314" s="26" t="n">
        <v>1999</v>
      </c>
      <c r="C3314" s="26" t="n">
        <v>1</v>
      </c>
      <c r="D3314" s="26" t="n">
        <v>24</v>
      </c>
      <c r="E3314" s="26" t="n">
        <v>60</v>
      </c>
      <c r="F3314" s="26" t="n">
        <v>41</v>
      </c>
      <c r="G3314" s="26" t="n">
        <f aca="false">+(E3314+F3314)/2</f>
        <v>50.5</v>
      </c>
    </row>
    <row r="3315" customFormat="false" ht="12.75" hidden="false" customHeight="false" outlineLevel="0" collapsed="false">
      <c r="B3315" s="26" t="n">
        <v>1999</v>
      </c>
      <c r="C3315" s="26" t="n">
        <v>1</v>
      </c>
      <c r="D3315" s="26" t="n">
        <v>25</v>
      </c>
      <c r="E3315" s="26" t="n">
        <v>41</v>
      </c>
      <c r="F3315" s="26" t="n">
        <v>34</v>
      </c>
      <c r="G3315" s="26" t="n">
        <f aca="false">+(E3315+F3315)/2</f>
        <v>37.5</v>
      </c>
    </row>
    <row r="3316" customFormat="false" ht="12.75" hidden="false" customHeight="false" outlineLevel="0" collapsed="false">
      <c r="B3316" s="26" t="n">
        <v>1999</v>
      </c>
      <c r="C3316" s="26" t="n">
        <v>1</v>
      </c>
      <c r="D3316" s="26" t="n">
        <v>26</v>
      </c>
      <c r="E3316" s="26" t="n">
        <v>42</v>
      </c>
      <c r="F3316" s="26" t="n">
        <v>31</v>
      </c>
      <c r="G3316" s="26" t="n">
        <f aca="false">+(E3316+F3316)/2</f>
        <v>36.5</v>
      </c>
    </row>
    <row r="3317" customFormat="false" ht="12.75" hidden="false" customHeight="false" outlineLevel="0" collapsed="false">
      <c r="B3317" s="26" t="n">
        <v>1999</v>
      </c>
      <c r="C3317" s="26" t="n">
        <v>1</v>
      </c>
      <c r="D3317" s="26" t="n">
        <v>27</v>
      </c>
      <c r="E3317" s="26" t="n">
        <v>49</v>
      </c>
      <c r="F3317" s="26" t="n">
        <v>35</v>
      </c>
      <c r="G3317" s="26" t="n">
        <f aca="false">+(E3317+F3317)/2</f>
        <v>42</v>
      </c>
    </row>
    <row r="3318" customFormat="false" ht="12.75" hidden="false" customHeight="false" outlineLevel="0" collapsed="false">
      <c r="B3318" s="26" t="n">
        <v>1999</v>
      </c>
      <c r="C3318" s="26" t="n">
        <v>1</v>
      </c>
      <c r="D3318" s="26" t="n">
        <v>28</v>
      </c>
      <c r="E3318" s="26" t="n">
        <v>42</v>
      </c>
      <c r="F3318" s="26" t="n">
        <v>37</v>
      </c>
      <c r="G3318" s="26" t="n">
        <f aca="false">+(E3318+F3318)/2</f>
        <v>39.5</v>
      </c>
    </row>
    <row r="3319" customFormat="false" ht="12.75" hidden="false" customHeight="false" outlineLevel="0" collapsed="false">
      <c r="B3319" s="26" t="n">
        <v>1999</v>
      </c>
      <c r="C3319" s="26" t="n">
        <v>1</v>
      </c>
      <c r="D3319" s="26" t="n">
        <v>29</v>
      </c>
      <c r="E3319" s="26" t="n">
        <v>40</v>
      </c>
      <c r="F3319" s="26" t="n">
        <v>30</v>
      </c>
      <c r="G3319" s="26" t="n">
        <f aca="false">+(E3319+F3319)/2</f>
        <v>35</v>
      </c>
    </row>
    <row r="3320" customFormat="false" ht="12.75" hidden="false" customHeight="false" outlineLevel="0" collapsed="false">
      <c r="B3320" s="26" t="n">
        <v>1999</v>
      </c>
      <c r="C3320" s="26" t="n">
        <v>1</v>
      </c>
      <c r="D3320" s="26" t="n">
        <v>30</v>
      </c>
      <c r="E3320" s="26" t="n">
        <v>39</v>
      </c>
      <c r="F3320" s="26" t="n">
        <v>25</v>
      </c>
      <c r="G3320" s="26" t="n">
        <f aca="false">+(E3320+F3320)/2</f>
        <v>32</v>
      </c>
    </row>
    <row r="3321" customFormat="false" ht="12.75" hidden="false" customHeight="false" outlineLevel="0" collapsed="false">
      <c r="B3321" s="26" t="n">
        <v>1999</v>
      </c>
      <c r="C3321" s="26" t="n">
        <v>1</v>
      </c>
      <c r="D3321" s="26" t="n">
        <v>31</v>
      </c>
      <c r="E3321" s="26" t="n">
        <v>32</v>
      </c>
      <c r="F3321" s="26" t="n">
        <v>18</v>
      </c>
      <c r="G3321" s="26" t="n">
        <f aca="false">+(E3321+F3321)/2</f>
        <v>25</v>
      </c>
    </row>
    <row r="3322" customFormat="false" ht="12.75" hidden="false" customHeight="false" outlineLevel="0" collapsed="false">
      <c r="B3322" s="26" t="n">
        <v>1999</v>
      </c>
      <c r="C3322" s="26" t="n">
        <v>2</v>
      </c>
      <c r="D3322" s="26" t="n">
        <v>1</v>
      </c>
      <c r="E3322" s="26" t="n">
        <v>44</v>
      </c>
      <c r="F3322" s="26" t="n">
        <v>26</v>
      </c>
      <c r="G3322" s="26" t="n">
        <f aca="false">+(E3322+F3322)/2</f>
        <v>35</v>
      </c>
    </row>
    <row r="3323" customFormat="false" ht="12.75" hidden="false" customHeight="false" outlineLevel="0" collapsed="false">
      <c r="B3323" s="26" t="n">
        <v>1999</v>
      </c>
      <c r="C3323" s="26" t="n">
        <v>2</v>
      </c>
      <c r="D3323" s="26" t="n">
        <v>2</v>
      </c>
      <c r="E3323" s="26" t="n">
        <v>56</v>
      </c>
      <c r="F3323" s="26" t="n">
        <v>40</v>
      </c>
      <c r="G3323" s="26" t="n">
        <f aca="false">+(E3323+F3323)/2</f>
        <v>48</v>
      </c>
    </row>
    <row r="3324" customFormat="false" ht="12.75" hidden="false" customHeight="false" outlineLevel="0" collapsed="false">
      <c r="B3324" s="26" t="n">
        <v>1999</v>
      </c>
      <c r="C3324" s="26" t="n">
        <v>2</v>
      </c>
      <c r="D3324" s="26" t="n">
        <v>3</v>
      </c>
      <c r="E3324" s="26" t="n">
        <v>55</v>
      </c>
      <c r="F3324" s="26" t="n">
        <v>46</v>
      </c>
      <c r="G3324" s="26" t="n">
        <f aca="false">+(E3324+F3324)/2</f>
        <v>50.5</v>
      </c>
    </row>
    <row r="3325" customFormat="false" ht="12.75" hidden="false" customHeight="false" outlineLevel="0" collapsed="false">
      <c r="B3325" s="26" t="n">
        <v>1999</v>
      </c>
      <c r="C3325" s="26" t="n">
        <v>2</v>
      </c>
      <c r="D3325" s="26" t="n">
        <v>4</v>
      </c>
      <c r="E3325" s="26" t="n">
        <v>50</v>
      </c>
      <c r="F3325" s="26" t="n">
        <v>40</v>
      </c>
      <c r="G3325" s="26" t="n">
        <f aca="false">+(E3325+F3325)/2</f>
        <v>45</v>
      </c>
    </row>
    <row r="3326" customFormat="false" ht="12.75" hidden="false" customHeight="false" outlineLevel="0" collapsed="false">
      <c r="B3326" s="26" t="n">
        <v>1999</v>
      </c>
      <c r="C3326" s="26" t="n">
        <v>2</v>
      </c>
      <c r="D3326" s="26" t="n">
        <v>5</v>
      </c>
      <c r="E3326" s="26" t="n">
        <v>47</v>
      </c>
      <c r="F3326" s="26" t="n">
        <v>34</v>
      </c>
      <c r="G3326" s="26" t="n">
        <f aca="false">+(E3326+F3326)/2</f>
        <v>40.5</v>
      </c>
    </row>
    <row r="3327" customFormat="false" ht="12.75" hidden="false" customHeight="false" outlineLevel="0" collapsed="false">
      <c r="B3327" s="26" t="n">
        <v>1999</v>
      </c>
      <c r="C3327" s="26" t="n">
        <v>2</v>
      </c>
      <c r="D3327" s="26" t="n">
        <v>6</v>
      </c>
      <c r="E3327" s="26" t="n">
        <v>45</v>
      </c>
      <c r="F3327" s="26" t="n">
        <v>35</v>
      </c>
      <c r="G3327" s="26" t="n">
        <f aca="false">+(E3327+F3327)/2</f>
        <v>40</v>
      </c>
    </row>
    <row r="3328" customFormat="false" ht="12.75" hidden="false" customHeight="false" outlineLevel="0" collapsed="false">
      <c r="B3328" s="26" t="n">
        <v>1999</v>
      </c>
      <c r="C3328" s="26" t="n">
        <v>2</v>
      </c>
      <c r="D3328" s="26" t="n">
        <v>7</v>
      </c>
      <c r="E3328" s="26" t="n">
        <v>45</v>
      </c>
      <c r="F3328" s="26" t="n">
        <v>35</v>
      </c>
      <c r="G3328" s="26" t="n">
        <f aca="false">+(E3328+F3328)/2</f>
        <v>40</v>
      </c>
    </row>
    <row r="3329" customFormat="false" ht="12.75" hidden="false" customHeight="false" outlineLevel="0" collapsed="false">
      <c r="B3329" s="26" t="n">
        <v>1999</v>
      </c>
      <c r="C3329" s="26" t="n">
        <v>2</v>
      </c>
      <c r="D3329" s="26" t="n">
        <v>8</v>
      </c>
      <c r="E3329" s="26" t="n">
        <v>39</v>
      </c>
      <c r="F3329" s="26" t="n">
        <v>32</v>
      </c>
      <c r="G3329" s="26" t="n">
        <f aca="false">+(E3329+F3329)/2</f>
        <v>35.5</v>
      </c>
    </row>
    <row r="3330" customFormat="false" ht="12.75" hidden="false" customHeight="false" outlineLevel="0" collapsed="false">
      <c r="B3330" s="26" t="n">
        <v>1999</v>
      </c>
      <c r="C3330" s="26" t="n">
        <v>2</v>
      </c>
      <c r="D3330" s="26" t="n">
        <v>9</v>
      </c>
      <c r="E3330" s="26" t="n">
        <v>46</v>
      </c>
      <c r="F3330" s="26" t="n">
        <v>32</v>
      </c>
      <c r="G3330" s="26" t="n">
        <f aca="false">+(E3330+F3330)/2</f>
        <v>39</v>
      </c>
    </row>
    <row r="3331" customFormat="false" ht="12.75" hidden="false" customHeight="false" outlineLevel="0" collapsed="false">
      <c r="B3331" s="26" t="n">
        <v>1999</v>
      </c>
      <c r="C3331" s="26" t="n">
        <v>2</v>
      </c>
      <c r="D3331" s="26" t="n">
        <v>10</v>
      </c>
      <c r="E3331" s="26" t="n">
        <v>52</v>
      </c>
      <c r="F3331" s="26" t="n">
        <v>43</v>
      </c>
      <c r="G3331" s="26" t="n">
        <f aca="false">+(E3331+F3331)/2</f>
        <v>47.5</v>
      </c>
    </row>
    <row r="3332" customFormat="false" ht="12.75" hidden="false" customHeight="false" outlineLevel="0" collapsed="false">
      <c r="B3332" s="26" t="n">
        <v>1999</v>
      </c>
      <c r="C3332" s="26" t="n">
        <v>2</v>
      </c>
      <c r="D3332" s="26" t="n">
        <v>11</v>
      </c>
      <c r="E3332" s="26" t="n">
        <v>53</v>
      </c>
      <c r="F3332" s="26" t="n">
        <v>38</v>
      </c>
      <c r="G3332" s="26" t="n">
        <f aca="false">+(E3332+F3332)/2</f>
        <v>45.5</v>
      </c>
    </row>
    <row r="3333" customFormat="false" ht="12.75" hidden="false" customHeight="false" outlineLevel="0" collapsed="false">
      <c r="B3333" s="26" t="n">
        <v>1999</v>
      </c>
      <c r="C3333" s="26" t="n">
        <v>2</v>
      </c>
      <c r="D3333" s="26" t="n">
        <v>12</v>
      </c>
      <c r="E3333" s="26" t="n">
        <v>62</v>
      </c>
      <c r="F3333" s="26" t="n">
        <v>39</v>
      </c>
      <c r="G3333" s="26" t="n">
        <f aca="false">+(E3333+F3333)/2</f>
        <v>50.5</v>
      </c>
    </row>
    <row r="3334" customFormat="false" ht="12.75" hidden="false" customHeight="false" outlineLevel="0" collapsed="false">
      <c r="B3334" s="26" t="n">
        <v>1999</v>
      </c>
      <c r="C3334" s="26" t="n">
        <v>2</v>
      </c>
      <c r="D3334" s="26" t="n">
        <v>13</v>
      </c>
      <c r="E3334" s="26" t="n">
        <v>44</v>
      </c>
      <c r="F3334" s="26" t="n">
        <v>30</v>
      </c>
      <c r="G3334" s="26" t="n">
        <f aca="false">+(E3334+F3334)/2</f>
        <v>37</v>
      </c>
    </row>
    <row r="3335" customFormat="false" ht="12.75" hidden="false" customHeight="false" outlineLevel="0" collapsed="false">
      <c r="B3335" s="26" t="n">
        <v>1999</v>
      </c>
      <c r="C3335" s="26" t="n">
        <v>2</v>
      </c>
      <c r="D3335" s="26" t="n">
        <v>14</v>
      </c>
      <c r="E3335" s="217" t="n">
        <v>45.5</v>
      </c>
      <c r="F3335" s="217" t="n">
        <v>27.5</v>
      </c>
      <c r="G3335" s="26" t="n">
        <f aca="false">+(E3335+F3335)/2</f>
        <v>36.5</v>
      </c>
    </row>
    <row r="3336" customFormat="false" ht="12.75" hidden="false" customHeight="false" outlineLevel="0" collapsed="false">
      <c r="B3336" s="26" t="n">
        <v>1999</v>
      </c>
      <c r="C3336" s="26" t="n">
        <v>2</v>
      </c>
      <c r="D3336" s="26" t="n">
        <v>15</v>
      </c>
      <c r="E3336" s="26" t="n">
        <v>47</v>
      </c>
      <c r="F3336" s="26" t="n">
        <v>25</v>
      </c>
      <c r="G3336" s="26" t="n">
        <f aca="false">+(E3336+F3336)/2</f>
        <v>36</v>
      </c>
    </row>
    <row r="3337" customFormat="false" ht="12.75" hidden="false" customHeight="false" outlineLevel="0" collapsed="false">
      <c r="B3337" s="26" t="n">
        <v>1999</v>
      </c>
      <c r="C3337" s="26" t="n">
        <v>2</v>
      </c>
      <c r="D3337" s="26" t="n">
        <v>16</v>
      </c>
      <c r="E3337" s="217" t="n">
        <v>46</v>
      </c>
      <c r="F3337" s="217" t="n">
        <v>29</v>
      </c>
      <c r="G3337" s="26" t="n">
        <f aca="false">+(E3337+F3337)/2</f>
        <v>37.5</v>
      </c>
    </row>
    <row r="3338" customFormat="false" ht="12.75" hidden="false" customHeight="false" outlineLevel="0" collapsed="false">
      <c r="B3338" s="26" t="n">
        <v>1999</v>
      </c>
      <c r="C3338" s="26" t="n">
        <v>2</v>
      </c>
      <c r="D3338" s="26" t="n">
        <v>17</v>
      </c>
      <c r="E3338" s="217" t="n">
        <v>45</v>
      </c>
      <c r="F3338" s="217" t="n">
        <v>33</v>
      </c>
      <c r="G3338" s="26" t="n">
        <f aca="false">+(E3338+F3338)/2</f>
        <v>39</v>
      </c>
    </row>
    <row r="3339" customFormat="false" ht="12.75" hidden="false" customHeight="false" outlineLevel="0" collapsed="false">
      <c r="B3339" s="26" t="n">
        <v>1999</v>
      </c>
      <c r="C3339" s="26" t="n">
        <v>2</v>
      </c>
      <c r="D3339" s="26" t="n">
        <v>18</v>
      </c>
      <c r="E3339" s="26" t="n">
        <v>44</v>
      </c>
      <c r="F3339" s="26" t="n">
        <v>37</v>
      </c>
      <c r="G3339" s="26" t="n">
        <f aca="false">+(E3339+F3339)/2</f>
        <v>40.5</v>
      </c>
    </row>
    <row r="3340" customFormat="false" ht="12.75" hidden="false" customHeight="false" outlineLevel="0" collapsed="false">
      <c r="B3340" s="26" t="n">
        <v>1999</v>
      </c>
      <c r="C3340" s="26" t="n">
        <v>2</v>
      </c>
      <c r="D3340" s="26" t="n">
        <v>19</v>
      </c>
      <c r="E3340" s="26" t="n">
        <v>43</v>
      </c>
      <c r="F3340" s="26" t="n">
        <v>33</v>
      </c>
      <c r="G3340" s="26" t="n">
        <f aca="false">+(E3340+F3340)/2</f>
        <v>38</v>
      </c>
    </row>
    <row r="3341" customFormat="false" ht="12.75" hidden="false" customHeight="false" outlineLevel="0" collapsed="false">
      <c r="B3341" s="26" t="n">
        <v>1999</v>
      </c>
      <c r="C3341" s="26" t="n">
        <v>2</v>
      </c>
      <c r="D3341" s="26" t="n">
        <v>20</v>
      </c>
      <c r="E3341" s="26" t="n">
        <v>41</v>
      </c>
      <c r="F3341" s="26" t="n">
        <v>31</v>
      </c>
      <c r="G3341" s="26" t="n">
        <f aca="false">+(E3341+F3341)/2</f>
        <v>36</v>
      </c>
    </row>
    <row r="3342" customFormat="false" ht="12.75" hidden="false" customHeight="false" outlineLevel="0" collapsed="false">
      <c r="B3342" s="26" t="n">
        <v>1999</v>
      </c>
      <c r="C3342" s="26" t="n">
        <v>2</v>
      </c>
      <c r="D3342" s="26" t="n">
        <v>21</v>
      </c>
      <c r="E3342" s="26" t="n">
        <v>36</v>
      </c>
      <c r="F3342" s="26" t="n">
        <v>25</v>
      </c>
      <c r="G3342" s="26" t="n">
        <f aca="false">+(E3342+F3342)/2</f>
        <v>30.5</v>
      </c>
    </row>
    <row r="3343" customFormat="false" ht="12.75" hidden="false" customHeight="false" outlineLevel="0" collapsed="false">
      <c r="B3343" s="26" t="n">
        <v>1999</v>
      </c>
      <c r="C3343" s="26" t="n">
        <v>2</v>
      </c>
      <c r="D3343" s="26" t="n">
        <v>22</v>
      </c>
      <c r="E3343" s="26" t="n">
        <v>27</v>
      </c>
      <c r="F3343" s="26" t="n">
        <v>16</v>
      </c>
      <c r="G3343" s="26" t="n">
        <f aca="false">+(E3343+F3343)/2</f>
        <v>21.5</v>
      </c>
    </row>
    <row r="3344" customFormat="false" ht="12.75" hidden="false" customHeight="false" outlineLevel="0" collapsed="false">
      <c r="B3344" s="26" t="n">
        <v>1999</v>
      </c>
      <c r="C3344" s="26" t="n">
        <v>2</v>
      </c>
      <c r="D3344" s="26" t="n">
        <v>23</v>
      </c>
      <c r="E3344" s="26" t="n">
        <v>29</v>
      </c>
      <c r="F3344" s="26" t="n">
        <v>14</v>
      </c>
      <c r="G3344" s="26" t="n">
        <f aca="false">+(E3344+F3344)/2</f>
        <v>21.5</v>
      </c>
    </row>
    <row r="3345" customFormat="false" ht="12.75" hidden="false" customHeight="false" outlineLevel="0" collapsed="false">
      <c r="B3345" s="26" t="n">
        <v>1999</v>
      </c>
      <c r="C3345" s="26" t="n">
        <v>2</v>
      </c>
      <c r="D3345" s="26" t="n">
        <v>24</v>
      </c>
      <c r="E3345" s="26" t="n">
        <v>35</v>
      </c>
      <c r="F3345" s="26" t="n">
        <v>26</v>
      </c>
      <c r="G3345" s="26" t="n">
        <f aca="false">+(E3345+F3345)/2</f>
        <v>30.5</v>
      </c>
    </row>
    <row r="3346" customFormat="false" ht="12.75" hidden="false" customHeight="false" outlineLevel="0" collapsed="false">
      <c r="B3346" s="26" t="n">
        <v>1999</v>
      </c>
      <c r="C3346" s="26" t="n">
        <v>2</v>
      </c>
      <c r="D3346" s="26" t="n">
        <v>25</v>
      </c>
      <c r="E3346" s="26" t="n">
        <v>40</v>
      </c>
      <c r="F3346" s="26" t="n">
        <v>27</v>
      </c>
      <c r="G3346" s="26" t="n">
        <f aca="false">+(E3346+F3346)/2</f>
        <v>33.5</v>
      </c>
    </row>
    <row r="3347" customFormat="false" ht="12.75" hidden="false" customHeight="false" outlineLevel="0" collapsed="false">
      <c r="B3347" s="26" t="n">
        <v>1999</v>
      </c>
      <c r="C3347" s="26" t="n">
        <v>2</v>
      </c>
      <c r="D3347" s="26" t="n">
        <v>26</v>
      </c>
      <c r="E3347" s="26" t="n">
        <v>47</v>
      </c>
      <c r="F3347" s="26" t="n">
        <v>30</v>
      </c>
      <c r="G3347" s="26" t="n">
        <f aca="false">+(E3347+F3347)/2</f>
        <v>38.5</v>
      </c>
    </row>
    <row r="3348" customFormat="false" ht="12.75" hidden="false" customHeight="false" outlineLevel="0" collapsed="false">
      <c r="B3348" s="26" t="n">
        <v>1999</v>
      </c>
      <c r="C3348" s="26" t="n">
        <v>2</v>
      </c>
      <c r="D3348" s="26" t="n">
        <v>27</v>
      </c>
      <c r="E3348" s="26" t="n">
        <v>50</v>
      </c>
      <c r="F3348" s="26" t="n">
        <v>33</v>
      </c>
      <c r="G3348" s="26" t="n">
        <f aca="false">+(E3348+F3348)/2</f>
        <v>41.5</v>
      </c>
    </row>
    <row r="3349" customFormat="false" ht="12.75" hidden="false" customHeight="false" outlineLevel="0" collapsed="false">
      <c r="B3349" s="26" t="n">
        <v>1999</v>
      </c>
      <c r="C3349" s="26" t="n">
        <v>2</v>
      </c>
      <c r="D3349" s="26" t="n">
        <v>28</v>
      </c>
      <c r="E3349" s="26" t="n">
        <v>50</v>
      </c>
      <c r="F3349" s="26" t="n">
        <v>41</v>
      </c>
      <c r="G3349" s="26" t="n">
        <f aca="false">+(E3349+F3349)/2</f>
        <v>45.5</v>
      </c>
    </row>
    <row r="3350" customFormat="false" ht="12.75" hidden="false" customHeight="false" outlineLevel="0" collapsed="false">
      <c r="B3350" s="26" t="n">
        <v>1999</v>
      </c>
      <c r="C3350" s="26" t="n">
        <v>3</v>
      </c>
      <c r="D3350" s="26" t="n">
        <v>1</v>
      </c>
      <c r="E3350" s="26" t="n">
        <v>46</v>
      </c>
      <c r="F3350" s="26" t="n">
        <v>37</v>
      </c>
      <c r="G3350" s="26" t="n">
        <f aca="false">+(E3350+F3350)/2</f>
        <v>41.5</v>
      </c>
    </row>
    <row r="3351" customFormat="false" ht="12.75" hidden="false" customHeight="false" outlineLevel="0" collapsed="false">
      <c r="B3351" s="26" t="n">
        <v>1999</v>
      </c>
      <c r="C3351" s="26" t="n">
        <v>3</v>
      </c>
      <c r="D3351" s="26" t="n">
        <v>2</v>
      </c>
      <c r="E3351" s="26" t="n">
        <v>49</v>
      </c>
      <c r="F3351" s="26" t="n">
        <v>34</v>
      </c>
      <c r="G3351" s="26" t="n">
        <f aca="false">+(E3351+F3351)/2</f>
        <v>41.5</v>
      </c>
    </row>
    <row r="3352" customFormat="false" ht="12.75" hidden="false" customHeight="false" outlineLevel="0" collapsed="false">
      <c r="B3352" s="26" t="n">
        <v>1999</v>
      </c>
      <c r="C3352" s="26" t="n">
        <v>3</v>
      </c>
      <c r="D3352" s="26" t="n">
        <v>3</v>
      </c>
      <c r="E3352" s="26" t="n">
        <v>56</v>
      </c>
      <c r="F3352" s="26" t="n">
        <v>42</v>
      </c>
      <c r="G3352" s="26" t="n">
        <f aca="false">+(E3352+F3352)/2</f>
        <v>49</v>
      </c>
    </row>
    <row r="3353" customFormat="false" ht="12.75" hidden="false" customHeight="false" outlineLevel="0" collapsed="false">
      <c r="B3353" s="26" t="n">
        <v>1999</v>
      </c>
      <c r="C3353" s="26" t="n">
        <v>3</v>
      </c>
      <c r="D3353" s="26" t="n">
        <v>4</v>
      </c>
      <c r="E3353" s="26" t="n">
        <v>53</v>
      </c>
      <c r="F3353" s="26" t="n">
        <v>33</v>
      </c>
      <c r="G3353" s="26" t="n">
        <f aca="false">+(E3353+F3353)/2</f>
        <v>43</v>
      </c>
    </row>
    <row r="3354" customFormat="false" ht="12.75" hidden="false" customHeight="false" outlineLevel="0" collapsed="false">
      <c r="B3354" s="26" t="n">
        <v>1999</v>
      </c>
      <c r="C3354" s="26" t="n">
        <v>3</v>
      </c>
      <c r="D3354" s="26" t="n">
        <v>5</v>
      </c>
      <c r="E3354" s="26" t="n">
        <v>43</v>
      </c>
      <c r="F3354" s="26" t="n">
        <v>29</v>
      </c>
      <c r="G3354" s="26" t="n">
        <f aca="false">+(E3354+F3354)/2</f>
        <v>36</v>
      </c>
    </row>
    <row r="3355" customFormat="false" ht="12.75" hidden="false" customHeight="false" outlineLevel="0" collapsed="false">
      <c r="B3355" s="26" t="n">
        <v>1999</v>
      </c>
      <c r="C3355" s="26" t="n">
        <v>3</v>
      </c>
      <c r="D3355" s="26" t="n">
        <v>6</v>
      </c>
      <c r="E3355" s="26" t="n">
        <v>48</v>
      </c>
      <c r="F3355" s="26" t="n">
        <v>35</v>
      </c>
      <c r="G3355" s="26" t="n">
        <f aca="false">+(E3355+F3355)/2</f>
        <v>41.5</v>
      </c>
    </row>
    <row r="3356" customFormat="false" ht="12.75" hidden="false" customHeight="false" outlineLevel="0" collapsed="false">
      <c r="B3356" s="26" t="n">
        <v>1999</v>
      </c>
      <c r="C3356" s="26" t="n">
        <v>3</v>
      </c>
      <c r="D3356" s="26" t="n">
        <v>7</v>
      </c>
      <c r="E3356" s="26" t="n">
        <v>40</v>
      </c>
      <c r="F3356" s="26" t="n">
        <v>19</v>
      </c>
      <c r="G3356" s="26" t="n">
        <f aca="false">+(E3356+F3356)/2</f>
        <v>29.5</v>
      </c>
    </row>
    <row r="3357" customFormat="false" ht="12.75" hidden="false" customHeight="false" outlineLevel="0" collapsed="false">
      <c r="B3357" s="26" t="n">
        <v>1999</v>
      </c>
      <c r="C3357" s="26" t="n">
        <v>3</v>
      </c>
      <c r="D3357" s="26" t="n">
        <v>8</v>
      </c>
      <c r="E3357" s="26" t="n">
        <v>35</v>
      </c>
      <c r="F3357" s="26" t="n">
        <v>17</v>
      </c>
      <c r="G3357" s="26" t="n">
        <f aca="false">+(E3357+F3357)/2</f>
        <v>26</v>
      </c>
    </row>
    <row r="3358" customFormat="false" ht="12.75" hidden="false" customHeight="false" outlineLevel="0" collapsed="false">
      <c r="B3358" s="26" t="n">
        <v>1999</v>
      </c>
      <c r="C3358" s="26" t="n">
        <v>3</v>
      </c>
      <c r="D3358" s="26" t="n">
        <v>9</v>
      </c>
      <c r="E3358" s="26" t="n">
        <v>35</v>
      </c>
      <c r="F3358" s="26" t="n">
        <v>20</v>
      </c>
      <c r="G3358" s="26" t="n">
        <f aca="false">+(E3358+F3358)/2</f>
        <v>27.5</v>
      </c>
    </row>
    <row r="3359" customFormat="false" ht="12.75" hidden="false" customHeight="false" outlineLevel="0" collapsed="false">
      <c r="B3359" s="26" t="n">
        <v>1999</v>
      </c>
      <c r="C3359" s="26" t="n">
        <v>3</v>
      </c>
      <c r="D3359" s="26" t="n">
        <v>10</v>
      </c>
      <c r="E3359" s="26" t="n">
        <v>42</v>
      </c>
      <c r="F3359" s="26" t="n">
        <v>27</v>
      </c>
      <c r="G3359" s="26" t="n">
        <f aca="false">+(E3359+F3359)/2</f>
        <v>34.5</v>
      </c>
    </row>
    <row r="3360" customFormat="false" ht="12.75" hidden="false" customHeight="false" outlineLevel="0" collapsed="false">
      <c r="B3360" s="26" t="n">
        <v>1999</v>
      </c>
      <c r="C3360" s="26" t="n">
        <v>3</v>
      </c>
      <c r="D3360" s="26" t="n">
        <v>11</v>
      </c>
      <c r="E3360" s="26" t="n">
        <v>40</v>
      </c>
      <c r="F3360" s="26" t="n">
        <v>26</v>
      </c>
      <c r="G3360" s="26" t="n">
        <f aca="false">+(E3360+F3360)/2</f>
        <v>33</v>
      </c>
    </row>
    <row r="3361" customFormat="false" ht="12.75" hidden="false" customHeight="false" outlineLevel="0" collapsed="false">
      <c r="B3361" s="26" t="n">
        <v>1999</v>
      </c>
      <c r="C3361" s="26" t="n">
        <v>3</v>
      </c>
      <c r="D3361" s="26" t="n">
        <v>12</v>
      </c>
      <c r="E3361" s="26" t="n">
        <v>39</v>
      </c>
      <c r="F3361" s="26" t="n">
        <v>24</v>
      </c>
      <c r="G3361" s="26" t="n">
        <f aca="false">+(E3361+F3361)/2</f>
        <v>31.5</v>
      </c>
    </row>
    <row r="3362" customFormat="false" ht="12.75" hidden="false" customHeight="false" outlineLevel="0" collapsed="false">
      <c r="B3362" s="26" t="n">
        <v>1999</v>
      </c>
      <c r="C3362" s="26" t="n">
        <v>3</v>
      </c>
      <c r="D3362" s="26" t="n">
        <v>13</v>
      </c>
      <c r="E3362" s="26" t="n">
        <v>50</v>
      </c>
      <c r="F3362" s="26" t="n">
        <v>27</v>
      </c>
      <c r="G3362" s="26" t="n">
        <f aca="false">+(E3362+F3362)/2</f>
        <v>38.5</v>
      </c>
    </row>
    <row r="3363" customFormat="false" ht="12.75" hidden="false" customHeight="false" outlineLevel="0" collapsed="false">
      <c r="B3363" s="26" t="n">
        <v>1999</v>
      </c>
      <c r="C3363" s="26" t="n">
        <v>3</v>
      </c>
      <c r="D3363" s="26" t="n">
        <v>14</v>
      </c>
      <c r="E3363" s="26" t="n">
        <v>44</v>
      </c>
      <c r="F3363" s="26" t="n">
        <v>32</v>
      </c>
      <c r="G3363" s="26" t="n">
        <f aca="false">+(E3363+F3363)/2</f>
        <v>38</v>
      </c>
    </row>
    <row r="3364" customFormat="false" ht="12.75" hidden="false" customHeight="false" outlineLevel="0" collapsed="false">
      <c r="B3364" s="26" t="n">
        <v>1999</v>
      </c>
      <c r="C3364" s="26" t="n">
        <v>3</v>
      </c>
      <c r="D3364" s="26" t="n">
        <v>15</v>
      </c>
      <c r="E3364" s="26" t="n">
        <v>41</v>
      </c>
      <c r="F3364" s="26" t="n">
        <v>32</v>
      </c>
      <c r="G3364" s="26" t="n">
        <f aca="false">+(E3364+F3364)/2</f>
        <v>36.5</v>
      </c>
    </row>
    <row r="3365" customFormat="false" ht="12.75" hidden="false" customHeight="false" outlineLevel="0" collapsed="false">
      <c r="B3365" s="26" t="n">
        <v>1999</v>
      </c>
      <c r="C3365" s="26" t="n">
        <v>3</v>
      </c>
      <c r="D3365" s="26" t="n">
        <v>16</v>
      </c>
      <c r="E3365" s="26" t="n">
        <v>50</v>
      </c>
      <c r="F3365" s="26" t="n">
        <v>32</v>
      </c>
      <c r="G3365" s="26" t="n">
        <f aca="false">+(E3365+F3365)/2</f>
        <v>41</v>
      </c>
    </row>
    <row r="3366" customFormat="false" ht="12.75" hidden="false" customHeight="false" outlineLevel="0" collapsed="false">
      <c r="B3366" s="26" t="n">
        <v>1999</v>
      </c>
      <c r="C3366" s="26" t="n">
        <v>3</v>
      </c>
      <c r="D3366" s="26" t="n">
        <v>17</v>
      </c>
      <c r="E3366" s="26" t="n">
        <v>65</v>
      </c>
      <c r="F3366" s="26" t="n">
        <v>42</v>
      </c>
      <c r="G3366" s="26" t="n">
        <f aca="false">+(E3366+F3366)/2</f>
        <v>53.5</v>
      </c>
    </row>
    <row r="3367" customFormat="false" ht="12.75" hidden="false" customHeight="false" outlineLevel="0" collapsed="false">
      <c r="B3367" s="26" t="n">
        <v>1999</v>
      </c>
      <c r="C3367" s="26" t="n">
        <v>3</v>
      </c>
      <c r="D3367" s="26" t="n">
        <v>18</v>
      </c>
      <c r="E3367" s="26" t="n">
        <v>70</v>
      </c>
      <c r="F3367" s="26" t="n">
        <v>44</v>
      </c>
      <c r="G3367" s="26" t="n">
        <f aca="false">+(E3367+F3367)/2</f>
        <v>57</v>
      </c>
    </row>
    <row r="3368" customFormat="false" ht="12.75" hidden="false" customHeight="false" outlineLevel="0" collapsed="false">
      <c r="B3368" s="26" t="n">
        <v>1999</v>
      </c>
      <c r="C3368" s="26" t="n">
        <v>3</v>
      </c>
      <c r="D3368" s="26" t="n">
        <v>19</v>
      </c>
      <c r="E3368" s="26" t="n">
        <v>47</v>
      </c>
      <c r="F3368" s="26" t="n">
        <v>38</v>
      </c>
      <c r="G3368" s="26" t="n">
        <f aca="false">+(E3368+F3368)/2</f>
        <v>42.5</v>
      </c>
    </row>
    <row r="3369" customFormat="false" ht="12.75" hidden="false" customHeight="false" outlineLevel="0" collapsed="false">
      <c r="B3369" s="26" t="n">
        <v>1999</v>
      </c>
      <c r="C3369" s="26" t="n">
        <v>3</v>
      </c>
      <c r="D3369" s="26" t="n">
        <v>20</v>
      </c>
      <c r="E3369" s="26" t="n">
        <v>52</v>
      </c>
      <c r="F3369" s="26" t="n">
        <v>34</v>
      </c>
      <c r="G3369" s="26" t="n">
        <f aca="false">+(E3369+F3369)/2</f>
        <v>43</v>
      </c>
    </row>
    <row r="3370" customFormat="false" ht="12.75" hidden="false" customHeight="false" outlineLevel="0" collapsed="false">
      <c r="B3370" s="26" t="n">
        <v>1999</v>
      </c>
      <c r="C3370" s="26" t="n">
        <v>3</v>
      </c>
      <c r="D3370" s="26" t="n">
        <v>21</v>
      </c>
      <c r="E3370" s="26" t="n">
        <v>50</v>
      </c>
      <c r="F3370" s="26" t="n">
        <v>36</v>
      </c>
      <c r="G3370" s="26" t="n">
        <f aca="false">+(E3370+F3370)/2</f>
        <v>43</v>
      </c>
    </row>
    <row r="3371" customFormat="false" ht="12.75" hidden="false" customHeight="false" outlineLevel="0" collapsed="false">
      <c r="B3371" s="26" t="n">
        <v>1999</v>
      </c>
      <c r="C3371" s="26" t="n">
        <v>3</v>
      </c>
      <c r="D3371" s="26" t="n">
        <v>22</v>
      </c>
      <c r="E3371" s="26" t="n">
        <v>52</v>
      </c>
      <c r="F3371" s="26" t="n">
        <v>37</v>
      </c>
      <c r="G3371" s="26" t="n">
        <f aca="false">+(E3371+F3371)/2</f>
        <v>44.5</v>
      </c>
    </row>
    <row r="3372" customFormat="false" ht="12.75" hidden="false" customHeight="false" outlineLevel="0" collapsed="false">
      <c r="B3372" s="26" t="n">
        <v>1999</v>
      </c>
      <c r="C3372" s="26" t="n">
        <v>3</v>
      </c>
      <c r="D3372" s="26" t="n">
        <v>23</v>
      </c>
      <c r="E3372" s="26" t="n">
        <v>52</v>
      </c>
      <c r="F3372" s="26" t="n">
        <v>36</v>
      </c>
      <c r="G3372" s="26" t="n">
        <f aca="false">+(E3372+F3372)/2</f>
        <v>44</v>
      </c>
    </row>
    <row r="3373" customFormat="false" ht="12.75" hidden="false" customHeight="false" outlineLevel="0" collapsed="false">
      <c r="B3373" s="26" t="n">
        <v>1999</v>
      </c>
      <c r="C3373" s="26" t="n">
        <v>3</v>
      </c>
      <c r="D3373" s="26" t="n">
        <v>24</v>
      </c>
      <c r="E3373" s="26" t="n">
        <v>58</v>
      </c>
      <c r="F3373" s="26" t="n">
        <v>45</v>
      </c>
      <c r="G3373" s="26" t="n">
        <f aca="false">+(E3373+F3373)/2</f>
        <v>51.5</v>
      </c>
    </row>
    <row r="3374" customFormat="false" ht="12.75" hidden="false" customHeight="false" outlineLevel="0" collapsed="false">
      <c r="B3374" s="26" t="n">
        <v>1999</v>
      </c>
      <c r="C3374" s="26" t="n">
        <v>3</v>
      </c>
      <c r="D3374" s="26" t="n">
        <v>25</v>
      </c>
      <c r="E3374" s="26" t="n">
        <v>52</v>
      </c>
      <c r="F3374" s="26" t="n">
        <v>37</v>
      </c>
      <c r="G3374" s="26" t="n">
        <f aca="false">+(E3374+F3374)/2</f>
        <v>44.5</v>
      </c>
    </row>
    <row r="3375" customFormat="false" ht="12.75" hidden="false" customHeight="false" outlineLevel="0" collapsed="false">
      <c r="B3375" s="26" t="n">
        <v>1999</v>
      </c>
      <c r="C3375" s="26" t="n">
        <v>3</v>
      </c>
      <c r="D3375" s="26" t="n">
        <v>26</v>
      </c>
      <c r="E3375" s="26" t="n">
        <v>52</v>
      </c>
      <c r="F3375" s="26" t="n">
        <v>33</v>
      </c>
      <c r="G3375" s="26" t="n">
        <f aca="false">+(E3375+F3375)/2</f>
        <v>42.5</v>
      </c>
    </row>
    <row r="3376" customFormat="false" ht="12.75" hidden="false" customHeight="false" outlineLevel="0" collapsed="false">
      <c r="B3376" s="26" t="n">
        <v>1999</v>
      </c>
      <c r="C3376" s="26" t="n">
        <v>3</v>
      </c>
      <c r="D3376" s="26" t="n">
        <v>27</v>
      </c>
      <c r="E3376" s="26" t="n">
        <v>54</v>
      </c>
      <c r="F3376" s="26" t="n">
        <v>37</v>
      </c>
      <c r="G3376" s="26" t="n">
        <f aca="false">+(E3376+F3376)/2</f>
        <v>45.5</v>
      </c>
    </row>
    <row r="3377" customFormat="false" ht="12.75" hidden="false" customHeight="false" outlineLevel="0" collapsed="false">
      <c r="B3377" s="26" t="n">
        <v>1999</v>
      </c>
      <c r="C3377" s="26" t="n">
        <v>3</v>
      </c>
      <c r="D3377" s="26" t="n">
        <v>28</v>
      </c>
      <c r="E3377" s="26" t="n">
        <v>52</v>
      </c>
      <c r="F3377" s="26" t="n">
        <v>39</v>
      </c>
      <c r="G3377" s="26" t="n">
        <f aca="false">+(E3377+F3377)/2</f>
        <v>45.5</v>
      </c>
    </row>
    <row r="3378" customFormat="false" ht="12.75" hidden="false" customHeight="false" outlineLevel="0" collapsed="false">
      <c r="B3378" s="26" t="n">
        <v>1999</v>
      </c>
      <c r="C3378" s="26" t="n">
        <v>3</v>
      </c>
      <c r="D3378" s="26" t="n">
        <v>29</v>
      </c>
      <c r="E3378" s="26" t="n">
        <v>68</v>
      </c>
      <c r="F3378" s="26" t="n">
        <v>45</v>
      </c>
      <c r="G3378" s="26" t="n">
        <f aca="false">+(E3378+F3378)/2</f>
        <v>56.5</v>
      </c>
    </row>
    <row r="3379" customFormat="false" ht="12.75" hidden="false" customHeight="false" outlineLevel="0" collapsed="false">
      <c r="B3379" s="26" t="n">
        <v>1999</v>
      </c>
      <c r="C3379" s="26" t="n">
        <v>3</v>
      </c>
      <c r="D3379" s="26" t="n">
        <v>30</v>
      </c>
      <c r="E3379" s="26" t="n">
        <v>61</v>
      </c>
      <c r="F3379" s="26" t="n">
        <v>48</v>
      </c>
      <c r="G3379" s="26" t="n">
        <f aca="false">+(E3379+F3379)/2</f>
        <v>54.5</v>
      </c>
    </row>
    <row r="3380" customFormat="false" ht="12.75" hidden="false" customHeight="false" outlineLevel="0" collapsed="false">
      <c r="B3380" s="26" t="n">
        <v>1999</v>
      </c>
      <c r="C3380" s="26" t="n">
        <v>3</v>
      </c>
      <c r="D3380" s="26" t="n">
        <v>31</v>
      </c>
      <c r="E3380" s="26" t="n">
        <v>74</v>
      </c>
      <c r="F3380" s="26" t="n">
        <v>49</v>
      </c>
      <c r="G3380" s="26" t="n">
        <f aca="false">+(E3380+F3380)/2</f>
        <v>61.5</v>
      </c>
    </row>
    <row r="3381" customFormat="false" ht="12.75" hidden="false" customHeight="false" outlineLevel="0" collapsed="false">
      <c r="B3381" s="26" t="n">
        <v>1999</v>
      </c>
      <c r="C3381" s="26" t="n">
        <v>4</v>
      </c>
      <c r="D3381" s="26" t="n">
        <v>1</v>
      </c>
      <c r="E3381" s="26" t="n">
        <v>64</v>
      </c>
      <c r="F3381" s="26" t="n">
        <v>52</v>
      </c>
      <c r="G3381" s="26" t="n">
        <f aca="false">+(E3381+F3381)/2</f>
        <v>58</v>
      </c>
    </row>
    <row r="3382" customFormat="false" ht="12.75" hidden="false" customHeight="false" outlineLevel="0" collapsed="false">
      <c r="B3382" s="26" t="n">
        <v>1999</v>
      </c>
      <c r="C3382" s="26" t="n">
        <v>4</v>
      </c>
      <c r="D3382" s="26" t="n">
        <v>2</v>
      </c>
      <c r="E3382" s="26" t="n">
        <v>64</v>
      </c>
      <c r="F3382" s="26" t="n">
        <v>49</v>
      </c>
      <c r="G3382" s="26" t="n">
        <f aca="false">+(E3382+F3382)/2</f>
        <v>56.5</v>
      </c>
    </row>
    <row r="3383" customFormat="false" ht="12.75" hidden="false" customHeight="false" outlineLevel="0" collapsed="false">
      <c r="B3383" s="26" t="n">
        <v>1999</v>
      </c>
      <c r="C3383" s="26" t="n">
        <v>4</v>
      </c>
      <c r="D3383" s="26" t="n">
        <v>3</v>
      </c>
      <c r="E3383" s="26" t="n">
        <v>54</v>
      </c>
      <c r="F3383" s="26" t="n">
        <v>47</v>
      </c>
      <c r="G3383" s="26" t="n">
        <f aca="false">+(E3383+F3383)/2</f>
        <v>50.5</v>
      </c>
    </row>
    <row r="3384" customFormat="false" ht="12.75" hidden="false" customHeight="false" outlineLevel="0" collapsed="false">
      <c r="B3384" s="26" t="n">
        <v>1999</v>
      </c>
      <c r="C3384" s="26" t="n">
        <v>4</v>
      </c>
      <c r="D3384" s="26" t="n">
        <v>4</v>
      </c>
      <c r="E3384" s="26" t="n">
        <v>64</v>
      </c>
      <c r="F3384" s="26" t="n">
        <v>43</v>
      </c>
      <c r="G3384" s="26" t="n">
        <f aca="false">+(E3384+F3384)/2</f>
        <v>53.5</v>
      </c>
    </row>
    <row r="3385" customFormat="false" ht="12.75" hidden="false" customHeight="false" outlineLevel="0" collapsed="false">
      <c r="B3385" s="26" t="n">
        <v>1999</v>
      </c>
      <c r="C3385" s="26" t="n">
        <v>4</v>
      </c>
      <c r="D3385" s="26" t="n">
        <v>5</v>
      </c>
      <c r="E3385" s="26" t="n">
        <v>58</v>
      </c>
      <c r="F3385" s="26" t="n">
        <v>35</v>
      </c>
      <c r="G3385" s="26" t="n">
        <f aca="false">+(E3385+F3385)/2</f>
        <v>46.5</v>
      </c>
    </row>
    <row r="3386" customFormat="false" ht="12.75" hidden="false" customHeight="false" outlineLevel="0" collapsed="false">
      <c r="B3386" s="26" t="n">
        <v>1999</v>
      </c>
      <c r="C3386" s="26" t="n">
        <v>4</v>
      </c>
      <c r="D3386" s="26" t="n">
        <v>6</v>
      </c>
      <c r="E3386" s="26" t="n">
        <v>63</v>
      </c>
      <c r="F3386" s="26" t="n">
        <v>44</v>
      </c>
      <c r="G3386" s="26" t="n">
        <f aca="false">+(E3386+F3386)/2</f>
        <v>53.5</v>
      </c>
    </row>
    <row r="3387" customFormat="false" ht="12.75" hidden="false" customHeight="false" outlineLevel="0" collapsed="false">
      <c r="B3387" s="26" t="n">
        <v>1999</v>
      </c>
      <c r="C3387" s="26" t="n">
        <v>4</v>
      </c>
      <c r="D3387" s="26" t="n">
        <v>7</v>
      </c>
      <c r="E3387" s="26" t="n">
        <v>73</v>
      </c>
      <c r="F3387" s="26" t="n">
        <v>48</v>
      </c>
      <c r="G3387" s="26" t="n">
        <f aca="false">+(E3387+F3387)/2</f>
        <v>60.5</v>
      </c>
    </row>
    <row r="3388" customFormat="false" ht="12.75" hidden="false" customHeight="false" outlineLevel="0" collapsed="false">
      <c r="B3388" s="26" t="n">
        <v>1999</v>
      </c>
      <c r="C3388" s="26" t="n">
        <v>4</v>
      </c>
      <c r="D3388" s="26" t="n">
        <v>8</v>
      </c>
      <c r="E3388" s="26" t="n">
        <v>80</v>
      </c>
      <c r="F3388" s="26" t="n">
        <v>56</v>
      </c>
      <c r="G3388" s="26" t="n">
        <f aca="false">+(E3388+F3388)/2</f>
        <v>68</v>
      </c>
    </row>
    <row r="3389" customFormat="false" ht="12.75" hidden="false" customHeight="false" outlineLevel="0" collapsed="false">
      <c r="B3389" s="26" t="n">
        <v>1999</v>
      </c>
      <c r="C3389" s="26" t="n">
        <v>4</v>
      </c>
      <c r="D3389" s="26" t="n">
        <v>9</v>
      </c>
      <c r="E3389" s="26" t="n">
        <v>64</v>
      </c>
      <c r="F3389" s="26" t="n">
        <v>42</v>
      </c>
      <c r="G3389" s="26" t="n">
        <f aca="false">+(E3389+F3389)/2</f>
        <v>53</v>
      </c>
    </row>
    <row r="3390" customFormat="false" ht="12.75" hidden="false" customHeight="false" outlineLevel="0" collapsed="false">
      <c r="B3390" s="26" t="n">
        <v>1999</v>
      </c>
      <c r="C3390" s="26" t="n">
        <v>4</v>
      </c>
      <c r="D3390" s="26" t="n">
        <v>10</v>
      </c>
      <c r="E3390" s="26" t="n">
        <v>60</v>
      </c>
      <c r="F3390" s="26" t="n">
        <v>42</v>
      </c>
      <c r="G3390" s="26" t="n">
        <f aca="false">+(E3390+F3390)/2</f>
        <v>51</v>
      </c>
    </row>
    <row r="3391" customFormat="false" ht="12.75" hidden="false" customHeight="false" outlineLevel="0" collapsed="false">
      <c r="B3391" s="26" t="n">
        <v>1999</v>
      </c>
      <c r="C3391" s="26" t="n">
        <v>4</v>
      </c>
      <c r="D3391" s="26" t="n">
        <v>11</v>
      </c>
      <c r="E3391" s="26" t="n">
        <v>46</v>
      </c>
      <c r="F3391" s="26" t="n">
        <v>38</v>
      </c>
      <c r="G3391" s="26" t="n">
        <f aca="false">+(E3391+F3391)/2</f>
        <v>42</v>
      </c>
    </row>
    <row r="3392" customFormat="false" ht="12.75" hidden="false" customHeight="false" outlineLevel="0" collapsed="false">
      <c r="B3392" s="26" t="n">
        <v>1999</v>
      </c>
      <c r="C3392" s="26" t="n">
        <v>4</v>
      </c>
      <c r="D3392" s="26" t="n">
        <v>12</v>
      </c>
      <c r="E3392" s="26" t="n">
        <v>56</v>
      </c>
      <c r="F3392" s="26" t="n">
        <v>37</v>
      </c>
      <c r="G3392" s="26" t="n">
        <f aca="false">+(E3392+F3392)/2</f>
        <v>46.5</v>
      </c>
    </row>
    <row r="3393" customFormat="false" ht="12.75" hidden="false" customHeight="false" outlineLevel="0" collapsed="false">
      <c r="B3393" s="26" t="n">
        <v>1999</v>
      </c>
      <c r="C3393" s="26" t="n">
        <v>4</v>
      </c>
      <c r="D3393" s="26" t="n">
        <v>13</v>
      </c>
      <c r="E3393" s="26" t="n">
        <v>60</v>
      </c>
      <c r="F3393" s="26" t="n">
        <v>41</v>
      </c>
      <c r="G3393" s="26" t="n">
        <f aca="false">+(E3393+F3393)/2</f>
        <v>50.5</v>
      </c>
    </row>
    <row r="3394" customFormat="false" ht="12.75" hidden="false" customHeight="false" outlineLevel="0" collapsed="false">
      <c r="B3394" s="26" t="n">
        <v>1999</v>
      </c>
      <c r="C3394" s="26" t="n">
        <v>4</v>
      </c>
      <c r="D3394" s="26" t="n">
        <v>14</v>
      </c>
      <c r="E3394" s="26" t="n">
        <v>65</v>
      </c>
      <c r="F3394" s="26" t="n">
        <v>45</v>
      </c>
      <c r="G3394" s="26" t="n">
        <f aca="false">+(E3394+F3394)/2</f>
        <v>55</v>
      </c>
    </row>
    <row r="3395" customFormat="false" ht="12.75" hidden="false" customHeight="false" outlineLevel="0" collapsed="false">
      <c r="B3395" s="26" t="n">
        <v>1999</v>
      </c>
      <c r="C3395" s="26" t="n">
        <v>4</v>
      </c>
      <c r="D3395" s="26" t="n">
        <v>15</v>
      </c>
      <c r="E3395" s="26" t="n">
        <v>68</v>
      </c>
      <c r="F3395" s="26" t="n">
        <v>48</v>
      </c>
      <c r="G3395" s="26" t="n">
        <f aca="false">+(E3395+F3395)/2</f>
        <v>58</v>
      </c>
    </row>
    <row r="3396" customFormat="false" ht="12.75" hidden="false" customHeight="false" outlineLevel="0" collapsed="false">
      <c r="B3396" s="26" t="n">
        <v>1999</v>
      </c>
      <c r="C3396" s="26" t="n">
        <v>4</v>
      </c>
      <c r="D3396" s="26" t="n">
        <v>16</v>
      </c>
      <c r="E3396" s="26" t="n">
        <v>55</v>
      </c>
      <c r="F3396" s="26" t="n">
        <v>45</v>
      </c>
      <c r="G3396" s="26" t="n">
        <f aca="false">+(E3396+F3396)/2</f>
        <v>50</v>
      </c>
    </row>
    <row r="3397" customFormat="false" ht="12.75" hidden="false" customHeight="false" outlineLevel="0" collapsed="false">
      <c r="B3397" s="26" t="n">
        <v>1999</v>
      </c>
      <c r="C3397" s="26" t="n">
        <v>4</v>
      </c>
      <c r="D3397" s="26" t="n">
        <v>17</v>
      </c>
      <c r="E3397" s="26" t="n">
        <v>58</v>
      </c>
      <c r="F3397" s="26" t="n">
        <v>44</v>
      </c>
      <c r="G3397" s="26" t="n">
        <f aca="false">+(E3397+F3397)/2</f>
        <v>51</v>
      </c>
    </row>
    <row r="3398" customFormat="false" ht="12.75" hidden="false" customHeight="false" outlineLevel="0" collapsed="false">
      <c r="B3398" s="26" t="n">
        <v>1999</v>
      </c>
      <c r="C3398" s="26" t="n">
        <v>4</v>
      </c>
      <c r="D3398" s="26" t="n">
        <v>18</v>
      </c>
      <c r="E3398" s="217" t="n">
        <v>57.5</v>
      </c>
      <c r="F3398" s="217" t="n">
        <v>44.5</v>
      </c>
      <c r="G3398" s="26" t="n">
        <f aca="false">+(E3398+F3398)/2</f>
        <v>51</v>
      </c>
    </row>
    <row r="3399" customFormat="false" ht="12.75" hidden="false" customHeight="false" outlineLevel="0" collapsed="false">
      <c r="B3399" s="26" t="n">
        <v>1999</v>
      </c>
      <c r="C3399" s="26" t="n">
        <v>4</v>
      </c>
      <c r="D3399" s="26" t="n">
        <v>19</v>
      </c>
      <c r="E3399" s="26" t="n">
        <v>57</v>
      </c>
      <c r="F3399" s="26" t="n">
        <v>45</v>
      </c>
      <c r="G3399" s="26" t="n">
        <f aca="false">+(E3399+F3399)/2</f>
        <v>51</v>
      </c>
    </row>
    <row r="3400" customFormat="false" ht="12.75" hidden="false" customHeight="false" outlineLevel="0" collapsed="false">
      <c r="B3400" s="26" t="n">
        <v>1999</v>
      </c>
      <c r="C3400" s="26" t="n">
        <v>4</v>
      </c>
      <c r="D3400" s="26" t="n">
        <v>20</v>
      </c>
      <c r="E3400" s="26" t="n">
        <v>51</v>
      </c>
      <c r="F3400" s="26" t="n">
        <v>44</v>
      </c>
      <c r="G3400" s="26" t="n">
        <f aca="false">+(E3400+F3400)/2</f>
        <v>47.5</v>
      </c>
    </row>
    <row r="3401" customFormat="false" ht="12.75" hidden="false" customHeight="false" outlineLevel="0" collapsed="false">
      <c r="B3401" s="26" t="n">
        <v>1999</v>
      </c>
      <c r="C3401" s="26" t="n">
        <v>4</v>
      </c>
      <c r="D3401" s="26" t="n">
        <v>21</v>
      </c>
      <c r="E3401" s="217" t="n">
        <v>56</v>
      </c>
      <c r="F3401" s="217" t="n">
        <v>46</v>
      </c>
      <c r="G3401" s="26" t="n">
        <f aca="false">+(E3401+F3401)/2</f>
        <v>51</v>
      </c>
    </row>
    <row r="3402" customFormat="false" ht="12.75" hidden="false" customHeight="false" outlineLevel="0" collapsed="false">
      <c r="B3402" s="26" t="n">
        <v>1999</v>
      </c>
      <c r="C3402" s="26" t="n">
        <v>4</v>
      </c>
      <c r="D3402" s="26" t="n">
        <v>22</v>
      </c>
      <c r="E3402" s="26" t="n">
        <v>61</v>
      </c>
      <c r="F3402" s="26" t="n">
        <v>48</v>
      </c>
      <c r="G3402" s="26" t="n">
        <f aca="false">+(E3402+F3402)/2</f>
        <v>54.5</v>
      </c>
    </row>
    <row r="3403" customFormat="false" ht="12.75" hidden="false" customHeight="false" outlineLevel="0" collapsed="false">
      <c r="B3403" s="26" t="n">
        <v>1999</v>
      </c>
      <c r="C3403" s="26" t="n">
        <v>4</v>
      </c>
      <c r="D3403" s="26" t="n">
        <v>23</v>
      </c>
      <c r="E3403" s="26" t="n">
        <v>56</v>
      </c>
      <c r="F3403" s="26" t="n">
        <v>44</v>
      </c>
      <c r="G3403" s="26" t="n">
        <f aca="false">+(E3403+F3403)/2</f>
        <v>50</v>
      </c>
    </row>
    <row r="3404" customFormat="false" ht="12.75" hidden="false" customHeight="false" outlineLevel="0" collapsed="false">
      <c r="B3404" s="26" t="n">
        <v>1999</v>
      </c>
      <c r="C3404" s="26" t="n">
        <v>4</v>
      </c>
      <c r="D3404" s="26" t="n">
        <v>24</v>
      </c>
      <c r="E3404" s="26" t="n">
        <v>61</v>
      </c>
      <c r="F3404" s="26" t="n">
        <v>39</v>
      </c>
      <c r="G3404" s="26" t="n">
        <f aca="false">+(E3404+F3404)/2</f>
        <v>50</v>
      </c>
    </row>
    <row r="3405" customFormat="false" ht="12.75" hidden="false" customHeight="false" outlineLevel="0" collapsed="false">
      <c r="B3405" s="26" t="n">
        <v>1999</v>
      </c>
      <c r="C3405" s="26" t="n">
        <v>4</v>
      </c>
      <c r="D3405" s="26" t="n">
        <v>25</v>
      </c>
      <c r="E3405" s="26" t="n">
        <v>64</v>
      </c>
      <c r="F3405" s="26" t="n">
        <v>41</v>
      </c>
      <c r="G3405" s="26" t="n">
        <f aca="false">+(E3405+F3405)/2</f>
        <v>52.5</v>
      </c>
    </row>
    <row r="3406" customFormat="false" ht="12.75" hidden="false" customHeight="false" outlineLevel="0" collapsed="false">
      <c r="B3406" s="26" t="n">
        <v>1999</v>
      </c>
      <c r="C3406" s="26" t="n">
        <v>4</v>
      </c>
      <c r="D3406" s="26" t="n">
        <v>26</v>
      </c>
      <c r="E3406" s="26" t="n">
        <v>76</v>
      </c>
      <c r="F3406" s="26" t="n">
        <v>49</v>
      </c>
      <c r="G3406" s="26" t="n">
        <f aca="false">+(E3406+F3406)/2</f>
        <v>62.5</v>
      </c>
    </row>
    <row r="3407" customFormat="false" ht="12.75" hidden="false" customHeight="false" outlineLevel="0" collapsed="false">
      <c r="B3407" s="26" t="n">
        <v>1999</v>
      </c>
      <c r="C3407" s="26" t="n">
        <v>4</v>
      </c>
      <c r="D3407" s="26" t="n">
        <v>27</v>
      </c>
      <c r="E3407" s="26" t="n">
        <v>65</v>
      </c>
      <c r="F3407" s="26" t="n">
        <v>45</v>
      </c>
      <c r="G3407" s="26" t="n">
        <f aca="false">+(E3407+F3407)/2</f>
        <v>55</v>
      </c>
    </row>
    <row r="3408" customFormat="false" ht="12.75" hidden="false" customHeight="false" outlineLevel="0" collapsed="false">
      <c r="B3408" s="26" t="n">
        <v>1999</v>
      </c>
      <c r="C3408" s="26" t="n">
        <v>4</v>
      </c>
      <c r="D3408" s="26" t="n">
        <v>28</v>
      </c>
      <c r="E3408" s="26" t="n">
        <v>66</v>
      </c>
      <c r="F3408" s="26" t="n">
        <v>47</v>
      </c>
      <c r="G3408" s="26" t="n">
        <f aca="false">+(E3408+F3408)/2</f>
        <v>56.5</v>
      </c>
    </row>
    <row r="3409" customFormat="false" ht="12.75" hidden="false" customHeight="false" outlineLevel="0" collapsed="false">
      <c r="B3409" s="26" t="n">
        <v>1999</v>
      </c>
      <c r="C3409" s="26" t="n">
        <v>4</v>
      </c>
      <c r="D3409" s="26" t="n">
        <v>29</v>
      </c>
      <c r="E3409" s="26" t="n">
        <v>70</v>
      </c>
      <c r="F3409" s="26" t="n">
        <v>47</v>
      </c>
      <c r="G3409" s="26" t="n">
        <f aca="false">+(E3409+F3409)/2</f>
        <v>58.5</v>
      </c>
    </row>
    <row r="3410" customFormat="false" ht="12.75" hidden="false" customHeight="false" outlineLevel="0" collapsed="false">
      <c r="B3410" s="26" t="n">
        <v>1999</v>
      </c>
      <c r="C3410" s="26" t="n">
        <v>4</v>
      </c>
      <c r="D3410" s="26" t="n">
        <v>30</v>
      </c>
      <c r="E3410" s="26" t="n">
        <v>65</v>
      </c>
      <c r="F3410" s="26" t="n">
        <v>45</v>
      </c>
      <c r="G3410" s="26" t="n">
        <f aca="false">+(E3410+F3410)/2</f>
        <v>55</v>
      </c>
    </row>
    <row r="3411" customFormat="false" ht="12.75" hidden="false" customHeight="false" outlineLevel="0" collapsed="false">
      <c r="B3411" s="26" t="n">
        <v>1999</v>
      </c>
      <c r="C3411" s="26" t="n">
        <v>5</v>
      </c>
      <c r="D3411" s="26" t="n">
        <v>1</v>
      </c>
      <c r="E3411" s="26" t="n">
        <v>67</v>
      </c>
      <c r="F3411" s="26" t="n">
        <v>46</v>
      </c>
      <c r="G3411" s="26" t="n">
        <f aca="false">+(E3411+F3411)/2</f>
        <v>56.5</v>
      </c>
    </row>
    <row r="3412" customFormat="false" ht="12.75" hidden="false" customHeight="false" outlineLevel="0" collapsed="false">
      <c r="B3412" s="26" t="n">
        <v>1999</v>
      </c>
      <c r="C3412" s="26" t="n">
        <v>5</v>
      </c>
      <c r="D3412" s="26" t="n">
        <v>2</v>
      </c>
      <c r="E3412" s="26" t="n">
        <v>68</v>
      </c>
      <c r="F3412" s="26" t="n">
        <v>49</v>
      </c>
      <c r="G3412" s="26" t="n">
        <f aca="false">+(E3412+F3412)/2</f>
        <v>58.5</v>
      </c>
    </row>
    <row r="3413" customFormat="false" ht="12.75" hidden="false" customHeight="false" outlineLevel="0" collapsed="false">
      <c r="B3413" s="26" t="n">
        <v>1999</v>
      </c>
      <c r="C3413" s="26" t="n">
        <v>5</v>
      </c>
      <c r="D3413" s="26" t="n">
        <v>3</v>
      </c>
      <c r="E3413" s="26" t="n">
        <v>60</v>
      </c>
      <c r="F3413" s="26" t="n">
        <v>53</v>
      </c>
      <c r="G3413" s="26" t="n">
        <f aca="false">+(E3413+F3413)/2</f>
        <v>56.5</v>
      </c>
    </row>
    <row r="3414" customFormat="false" ht="12.75" hidden="false" customHeight="false" outlineLevel="0" collapsed="false">
      <c r="B3414" s="26" t="n">
        <v>1999</v>
      </c>
      <c r="C3414" s="26" t="n">
        <v>5</v>
      </c>
      <c r="D3414" s="26" t="n">
        <v>4</v>
      </c>
      <c r="E3414" s="26" t="n">
        <v>62</v>
      </c>
      <c r="F3414" s="26" t="n">
        <v>51</v>
      </c>
      <c r="G3414" s="26" t="n">
        <f aca="false">+(E3414+F3414)/2</f>
        <v>56.5</v>
      </c>
    </row>
    <row r="3415" customFormat="false" ht="12.75" hidden="false" customHeight="false" outlineLevel="0" collapsed="false">
      <c r="B3415" s="26" t="n">
        <v>1999</v>
      </c>
      <c r="C3415" s="26" t="n">
        <v>5</v>
      </c>
      <c r="D3415" s="26" t="n">
        <v>5</v>
      </c>
      <c r="E3415" s="26" t="n">
        <v>72</v>
      </c>
      <c r="F3415" s="26" t="n">
        <v>56</v>
      </c>
      <c r="G3415" s="26" t="n">
        <f aca="false">+(E3415+F3415)/2</f>
        <v>64</v>
      </c>
    </row>
    <row r="3416" customFormat="false" ht="12.75" hidden="false" customHeight="false" outlineLevel="0" collapsed="false">
      <c r="B3416" s="26" t="n">
        <v>1999</v>
      </c>
      <c r="C3416" s="26" t="n">
        <v>5</v>
      </c>
      <c r="D3416" s="26" t="n">
        <v>6</v>
      </c>
      <c r="E3416" s="26" t="n">
        <v>66</v>
      </c>
      <c r="F3416" s="26" t="n">
        <v>56</v>
      </c>
      <c r="G3416" s="26" t="n">
        <f aca="false">+(E3416+F3416)/2</f>
        <v>61</v>
      </c>
    </row>
    <row r="3417" customFormat="false" ht="12.75" hidden="false" customHeight="false" outlineLevel="0" collapsed="false">
      <c r="B3417" s="26" t="n">
        <v>1999</v>
      </c>
      <c r="C3417" s="26" t="n">
        <v>5</v>
      </c>
      <c r="D3417" s="26" t="n">
        <v>7</v>
      </c>
      <c r="E3417" s="26" t="n">
        <v>58</v>
      </c>
      <c r="F3417" s="26" t="n">
        <v>55</v>
      </c>
      <c r="G3417" s="26" t="n">
        <f aca="false">+(E3417+F3417)/2</f>
        <v>56.5</v>
      </c>
    </row>
    <row r="3418" customFormat="false" ht="12.75" hidden="false" customHeight="false" outlineLevel="0" collapsed="false">
      <c r="B3418" s="26" t="n">
        <v>1999</v>
      </c>
      <c r="C3418" s="26" t="n">
        <v>5</v>
      </c>
      <c r="D3418" s="26" t="n">
        <v>8</v>
      </c>
      <c r="E3418" s="26" t="n">
        <v>63</v>
      </c>
      <c r="F3418" s="26" t="n">
        <v>54</v>
      </c>
      <c r="G3418" s="26" t="n">
        <f aca="false">+(E3418+F3418)/2</f>
        <v>58.5</v>
      </c>
    </row>
    <row r="3419" customFormat="false" ht="12.75" hidden="false" customHeight="false" outlineLevel="0" collapsed="false">
      <c r="B3419" s="26" t="n">
        <v>1999</v>
      </c>
      <c r="C3419" s="26" t="n">
        <v>5</v>
      </c>
      <c r="D3419" s="26" t="n">
        <v>9</v>
      </c>
      <c r="E3419" s="26" t="n">
        <v>73</v>
      </c>
      <c r="F3419" s="26" t="n">
        <v>56</v>
      </c>
      <c r="G3419" s="26" t="n">
        <f aca="false">+(E3419+F3419)/2</f>
        <v>64.5</v>
      </c>
    </row>
    <row r="3420" customFormat="false" ht="12.75" hidden="false" customHeight="false" outlineLevel="0" collapsed="false">
      <c r="B3420" s="26" t="n">
        <v>1999</v>
      </c>
      <c r="C3420" s="26" t="n">
        <v>5</v>
      </c>
      <c r="D3420" s="26" t="n">
        <v>10</v>
      </c>
      <c r="E3420" s="26" t="n">
        <v>73</v>
      </c>
      <c r="F3420" s="26" t="n">
        <v>54</v>
      </c>
      <c r="G3420" s="26" t="n">
        <f aca="false">+(E3420+F3420)/2</f>
        <v>63.5</v>
      </c>
    </row>
    <row r="3421" customFormat="false" ht="12.75" hidden="false" customHeight="false" outlineLevel="0" collapsed="false">
      <c r="B3421" s="26" t="n">
        <v>1999</v>
      </c>
      <c r="C3421" s="26" t="n">
        <v>5</v>
      </c>
      <c r="D3421" s="26" t="n">
        <v>11</v>
      </c>
      <c r="E3421" s="26" t="n">
        <v>69</v>
      </c>
      <c r="F3421" s="26" t="n">
        <v>54</v>
      </c>
      <c r="G3421" s="26" t="n">
        <f aca="false">+(E3421+F3421)/2</f>
        <v>61.5</v>
      </c>
    </row>
    <row r="3422" customFormat="false" ht="12.75" hidden="false" customHeight="false" outlineLevel="0" collapsed="false">
      <c r="B3422" s="26" t="n">
        <v>1999</v>
      </c>
      <c r="C3422" s="26" t="n">
        <v>5</v>
      </c>
      <c r="D3422" s="26" t="n">
        <v>12</v>
      </c>
      <c r="E3422" s="26" t="n">
        <v>75</v>
      </c>
      <c r="F3422" s="26" t="n">
        <v>52</v>
      </c>
      <c r="G3422" s="26" t="n">
        <f aca="false">+(E3422+F3422)/2</f>
        <v>63.5</v>
      </c>
    </row>
    <row r="3423" customFormat="false" ht="12.75" hidden="false" customHeight="false" outlineLevel="0" collapsed="false">
      <c r="B3423" s="26" t="n">
        <v>1999</v>
      </c>
      <c r="C3423" s="26" t="n">
        <v>5</v>
      </c>
      <c r="D3423" s="26" t="n">
        <v>13</v>
      </c>
      <c r="E3423" s="26" t="n">
        <v>71</v>
      </c>
      <c r="F3423" s="26" t="n">
        <v>51</v>
      </c>
      <c r="G3423" s="26" t="n">
        <f aca="false">+(E3423+F3423)/2</f>
        <v>61</v>
      </c>
    </row>
    <row r="3424" customFormat="false" ht="12.75" hidden="false" customHeight="false" outlineLevel="0" collapsed="false">
      <c r="B3424" s="26" t="n">
        <v>1999</v>
      </c>
      <c r="C3424" s="26" t="n">
        <v>5</v>
      </c>
      <c r="D3424" s="26" t="n">
        <v>14</v>
      </c>
      <c r="E3424" s="26" t="n">
        <v>66</v>
      </c>
      <c r="F3424" s="26" t="n">
        <v>50</v>
      </c>
      <c r="G3424" s="26" t="n">
        <f aca="false">+(E3424+F3424)/2</f>
        <v>58</v>
      </c>
    </row>
    <row r="3425" customFormat="false" ht="12.75" hidden="false" customHeight="false" outlineLevel="0" collapsed="false">
      <c r="B3425" s="26" t="n">
        <v>1999</v>
      </c>
      <c r="C3425" s="26" t="n">
        <v>5</v>
      </c>
      <c r="D3425" s="26" t="n">
        <v>15</v>
      </c>
      <c r="E3425" s="26" t="n">
        <v>70</v>
      </c>
      <c r="F3425" s="26" t="n">
        <v>50</v>
      </c>
      <c r="G3425" s="26" t="n">
        <f aca="false">+(E3425+F3425)/2</f>
        <v>60</v>
      </c>
    </row>
    <row r="3426" customFormat="false" ht="12.75" hidden="false" customHeight="false" outlineLevel="0" collapsed="false">
      <c r="B3426" s="26" t="n">
        <v>1999</v>
      </c>
      <c r="C3426" s="26" t="n">
        <v>5</v>
      </c>
      <c r="D3426" s="26" t="n">
        <v>16</v>
      </c>
      <c r="E3426" s="26" t="n">
        <v>68</v>
      </c>
      <c r="F3426" s="26" t="n">
        <v>49</v>
      </c>
      <c r="G3426" s="26" t="n">
        <f aca="false">+(E3426+F3426)/2</f>
        <v>58.5</v>
      </c>
    </row>
    <row r="3427" customFormat="false" ht="12.75" hidden="false" customHeight="false" outlineLevel="0" collapsed="false">
      <c r="B3427" s="26" t="n">
        <v>1999</v>
      </c>
      <c r="C3427" s="26" t="n">
        <v>5</v>
      </c>
      <c r="D3427" s="26" t="n">
        <v>17</v>
      </c>
      <c r="E3427" s="26" t="n">
        <v>72</v>
      </c>
      <c r="F3427" s="26" t="n">
        <v>50</v>
      </c>
      <c r="G3427" s="26" t="n">
        <f aca="false">+(E3427+F3427)/2</f>
        <v>61</v>
      </c>
    </row>
    <row r="3428" customFormat="false" ht="12.75" hidden="false" customHeight="false" outlineLevel="0" collapsed="false">
      <c r="B3428" s="26" t="n">
        <v>1999</v>
      </c>
      <c r="C3428" s="26" t="n">
        <v>5</v>
      </c>
      <c r="D3428" s="26" t="n">
        <v>18</v>
      </c>
      <c r="E3428" s="26" t="n">
        <v>66</v>
      </c>
      <c r="F3428" s="26" t="n">
        <v>54</v>
      </c>
      <c r="G3428" s="26" t="n">
        <f aca="false">+(E3428+F3428)/2</f>
        <v>60</v>
      </c>
    </row>
    <row r="3429" customFormat="false" ht="12.75" hidden="false" customHeight="false" outlineLevel="0" collapsed="false">
      <c r="B3429" s="26" t="n">
        <v>1999</v>
      </c>
      <c r="C3429" s="26" t="n">
        <v>5</v>
      </c>
      <c r="D3429" s="26" t="n">
        <v>19</v>
      </c>
      <c r="E3429" s="26" t="n">
        <v>65</v>
      </c>
      <c r="F3429" s="26" t="n">
        <v>60</v>
      </c>
      <c r="G3429" s="26" t="n">
        <f aca="false">+(E3429+F3429)/2</f>
        <v>62.5</v>
      </c>
    </row>
    <row r="3430" customFormat="false" ht="12.75" hidden="false" customHeight="false" outlineLevel="0" collapsed="false">
      <c r="B3430" s="26" t="n">
        <v>1999</v>
      </c>
      <c r="C3430" s="26" t="n">
        <v>5</v>
      </c>
      <c r="D3430" s="26" t="n">
        <v>20</v>
      </c>
      <c r="E3430" s="26" t="n">
        <v>74</v>
      </c>
      <c r="F3430" s="26" t="n">
        <v>55</v>
      </c>
      <c r="G3430" s="26" t="n">
        <f aca="false">+(E3430+F3430)/2</f>
        <v>64.5</v>
      </c>
    </row>
    <row r="3431" customFormat="false" ht="12.75" hidden="false" customHeight="false" outlineLevel="0" collapsed="false">
      <c r="B3431" s="26" t="n">
        <v>1999</v>
      </c>
      <c r="C3431" s="26" t="n">
        <v>5</v>
      </c>
      <c r="D3431" s="26" t="n">
        <v>21</v>
      </c>
      <c r="E3431" s="26" t="n">
        <v>78</v>
      </c>
      <c r="F3431" s="26" t="n">
        <v>52</v>
      </c>
      <c r="G3431" s="26" t="n">
        <f aca="false">+(E3431+F3431)/2</f>
        <v>65</v>
      </c>
    </row>
    <row r="3432" customFormat="false" ht="12.75" hidden="false" customHeight="false" outlineLevel="0" collapsed="false">
      <c r="B3432" s="26" t="n">
        <v>1999</v>
      </c>
      <c r="C3432" s="26" t="n">
        <v>5</v>
      </c>
      <c r="D3432" s="26" t="n">
        <v>22</v>
      </c>
      <c r="E3432" s="26" t="n">
        <v>78</v>
      </c>
      <c r="F3432" s="26" t="n">
        <v>59</v>
      </c>
      <c r="G3432" s="26" t="n">
        <f aca="false">+(E3432+F3432)/2</f>
        <v>68.5</v>
      </c>
    </row>
    <row r="3433" customFormat="false" ht="12.75" hidden="false" customHeight="false" outlineLevel="0" collapsed="false">
      <c r="B3433" s="26" t="n">
        <v>1999</v>
      </c>
      <c r="C3433" s="26" t="n">
        <v>5</v>
      </c>
      <c r="D3433" s="26" t="n">
        <v>23</v>
      </c>
      <c r="E3433" s="26" t="n">
        <v>64</v>
      </c>
      <c r="F3433" s="26" t="n">
        <v>60</v>
      </c>
      <c r="G3433" s="26" t="n">
        <f aca="false">+(E3433+F3433)/2</f>
        <v>62</v>
      </c>
    </row>
    <row r="3434" customFormat="false" ht="12.75" hidden="false" customHeight="false" outlineLevel="0" collapsed="false">
      <c r="B3434" s="26" t="n">
        <v>1999</v>
      </c>
      <c r="C3434" s="26" t="n">
        <v>5</v>
      </c>
      <c r="D3434" s="26" t="n">
        <v>24</v>
      </c>
      <c r="E3434" s="26" t="n">
        <v>64</v>
      </c>
      <c r="F3434" s="26" t="n">
        <v>57</v>
      </c>
      <c r="G3434" s="26" t="n">
        <f aca="false">+(E3434+F3434)/2</f>
        <v>60.5</v>
      </c>
    </row>
    <row r="3435" customFormat="false" ht="12.75" hidden="false" customHeight="false" outlineLevel="0" collapsed="false">
      <c r="B3435" s="26" t="n">
        <v>1999</v>
      </c>
      <c r="C3435" s="26" t="n">
        <v>5</v>
      </c>
      <c r="D3435" s="26" t="n">
        <v>25</v>
      </c>
      <c r="E3435" s="26" t="n">
        <v>70</v>
      </c>
      <c r="F3435" s="26" t="n">
        <v>53</v>
      </c>
      <c r="G3435" s="26" t="n">
        <f aca="false">+(E3435+F3435)/2</f>
        <v>61.5</v>
      </c>
    </row>
    <row r="3436" customFormat="false" ht="12.75" hidden="false" customHeight="false" outlineLevel="0" collapsed="false">
      <c r="B3436" s="26" t="n">
        <v>1999</v>
      </c>
      <c r="C3436" s="26" t="n">
        <v>5</v>
      </c>
      <c r="D3436" s="26" t="n">
        <v>26</v>
      </c>
      <c r="E3436" s="26" t="n">
        <v>73</v>
      </c>
      <c r="F3436" s="26" t="n">
        <v>58</v>
      </c>
      <c r="G3436" s="26" t="n">
        <f aca="false">+(E3436+F3436)/2</f>
        <v>65.5</v>
      </c>
    </row>
    <row r="3437" customFormat="false" ht="12.75" hidden="false" customHeight="false" outlineLevel="0" collapsed="false">
      <c r="B3437" s="26" t="n">
        <v>1999</v>
      </c>
      <c r="C3437" s="26" t="n">
        <v>5</v>
      </c>
      <c r="D3437" s="26" t="n">
        <v>27</v>
      </c>
      <c r="E3437" s="26" t="n">
        <v>73</v>
      </c>
      <c r="F3437" s="26" t="n">
        <v>55</v>
      </c>
      <c r="G3437" s="26" t="n">
        <f aca="false">+(E3437+F3437)/2</f>
        <v>64</v>
      </c>
    </row>
    <row r="3438" customFormat="false" ht="12.75" hidden="false" customHeight="false" outlineLevel="0" collapsed="false">
      <c r="B3438" s="26" t="n">
        <v>1999</v>
      </c>
      <c r="C3438" s="26" t="n">
        <v>5</v>
      </c>
      <c r="D3438" s="26" t="n">
        <v>28</v>
      </c>
      <c r="E3438" s="26" t="n">
        <v>81</v>
      </c>
      <c r="F3438" s="26" t="n">
        <v>57</v>
      </c>
      <c r="G3438" s="26" t="n">
        <f aca="false">+(E3438+F3438)/2</f>
        <v>69</v>
      </c>
    </row>
    <row r="3439" customFormat="false" ht="12.75" hidden="false" customHeight="false" outlineLevel="0" collapsed="false">
      <c r="B3439" s="26" t="n">
        <v>1999</v>
      </c>
      <c r="C3439" s="26" t="n">
        <v>5</v>
      </c>
      <c r="D3439" s="26" t="n">
        <v>29</v>
      </c>
      <c r="E3439" s="26" t="n">
        <v>87</v>
      </c>
      <c r="F3439" s="26" t="n">
        <v>65</v>
      </c>
      <c r="G3439" s="26" t="n">
        <f aca="false">+(E3439+F3439)/2</f>
        <v>76</v>
      </c>
    </row>
    <row r="3440" customFormat="false" ht="12.75" hidden="false" customHeight="false" outlineLevel="0" collapsed="false">
      <c r="B3440" s="26" t="n">
        <v>1999</v>
      </c>
      <c r="C3440" s="26" t="n">
        <v>5</v>
      </c>
      <c r="D3440" s="26" t="n">
        <v>30</v>
      </c>
      <c r="E3440" s="26" t="n">
        <v>88</v>
      </c>
      <c r="F3440" s="26" t="n">
        <v>66</v>
      </c>
      <c r="G3440" s="26" t="n">
        <f aca="false">+(E3440+F3440)/2</f>
        <v>77</v>
      </c>
    </row>
    <row r="3441" customFormat="false" ht="12.75" hidden="false" customHeight="false" outlineLevel="0" collapsed="false">
      <c r="B3441" s="26" t="n">
        <v>1999</v>
      </c>
      <c r="C3441" s="26" t="n">
        <v>5</v>
      </c>
      <c r="D3441" s="26" t="n">
        <v>31</v>
      </c>
      <c r="E3441" s="26" t="n">
        <v>89</v>
      </c>
      <c r="F3441" s="26" t="n">
        <v>68</v>
      </c>
      <c r="G3441" s="26" t="n">
        <f aca="false">+(E3441+F3441)/2</f>
        <v>78.5</v>
      </c>
    </row>
    <row r="3442" customFormat="false" ht="12.75" hidden="false" customHeight="false" outlineLevel="0" collapsed="false">
      <c r="B3442" s="26" t="n">
        <v>1999</v>
      </c>
      <c r="C3442" s="26" t="n">
        <v>6</v>
      </c>
      <c r="D3442" s="26" t="n">
        <v>1</v>
      </c>
      <c r="E3442" s="26" t="n">
        <v>86</v>
      </c>
      <c r="F3442" s="26" t="n">
        <v>67</v>
      </c>
      <c r="G3442" s="26" t="n">
        <f aca="false">+(E3442+F3442)/2</f>
        <v>76.5</v>
      </c>
    </row>
    <row r="3443" customFormat="false" ht="12.75" hidden="false" customHeight="false" outlineLevel="0" collapsed="false">
      <c r="B3443" s="26" t="n">
        <v>1999</v>
      </c>
      <c r="C3443" s="26" t="n">
        <v>6</v>
      </c>
      <c r="D3443" s="26" t="n">
        <v>2</v>
      </c>
      <c r="E3443" s="26" t="n">
        <v>85</v>
      </c>
      <c r="F3443" s="26" t="n">
        <v>74</v>
      </c>
      <c r="G3443" s="26" t="n">
        <f aca="false">+(E3443+F3443)/2</f>
        <v>79.5</v>
      </c>
    </row>
    <row r="3444" customFormat="false" ht="12.75" hidden="false" customHeight="false" outlineLevel="0" collapsed="false">
      <c r="B3444" s="26" t="n">
        <v>1999</v>
      </c>
      <c r="C3444" s="26" t="n">
        <v>6</v>
      </c>
      <c r="D3444" s="26" t="n">
        <v>3</v>
      </c>
      <c r="E3444" s="26" t="n">
        <v>83</v>
      </c>
      <c r="F3444" s="26" t="n">
        <v>67</v>
      </c>
      <c r="G3444" s="26" t="n">
        <f aca="false">+(E3444+F3444)/2</f>
        <v>75</v>
      </c>
    </row>
    <row r="3445" customFormat="false" ht="12.75" hidden="false" customHeight="false" outlineLevel="0" collapsed="false">
      <c r="B3445" s="26" t="n">
        <v>1999</v>
      </c>
      <c r="C3445" s="26" t="n">
        <v>6</v>
      </c>
      <c r="D3445" s="26" t="n">
        <v>4</v>
      </c>
      <c r="E3445" s="26" t="n">
        <v>78</v>
      </c>
      <c r="F3445" s="26" t="n">
        <v>61</v>
      </c>
      <c r="G3445" s="26" t="n">
        <f aca="false">+(E3445+F3445)/2</f>
        <v>69.5</v>
      </c>
    </row>
    <row r="3446" customFormat="false" ht="12.75" hidden="false" customHeight="false" outlineLevel="0" collapsed="false">
      <c r="B3446" s="26" t="n">
        <v>1999</v>
      </c>
      <c r="C3446" s="26" t="n">
        <v>6</v>
      </c>
      <c r="D3446" s="26" t="n">
        <v>5</v>
      </c>
      <c r="E3446" s="26" t="n">
        <v>78</v>
      </c>
      <c r="F3446" s="26" t="n">
        <v>60</v>
      </c>
      <c r="G3446" s="26" t="n">
        <f aca="false">+(E3446+F3446)/2</f>
        <v>69</v>
      </c>
    </row>
    <row r="3447" customFormat="false" ht="12.75" hidden="false" customHeight="false" outlineLevel="0" collapsed="false">
      <c r="B3447" s="26" t="n">
        <v>1999</v>
      </c>
      <c r="C3447" s="26" t="n">
        <v>6</v>
      </c>
      <c r="D3447" s="26" t="n">
        <v>6</v>
      </c>
      <c r="E3447" s="26" t="n">
        <v>78</v>
      </c>
      <c r="F3447" s="26" t="n">
        <v>60</v>
      </c>
      <c r="G3447" s="26" t="n">
        <f aca="false">+(E3447+F3447)/2</f>
        <v>69</v>
      </c>
    </row>
    <row r="3448" customFormat="false" ht="12.75" hidden="false" customHeight="false" outlineLevel="0" collapsed="false">
      <c r="B3448" s="26" t="n">
        <v>1999</v>
      </c>
      <c r="C3448" s="26" t="n">
        <v>6</v>
      </c>
      <c r="D3448" s="26" t="n">
        <v>7</v>
      </c>
      <c r="E3448" s="26" t="n">
        <v>94</v>
      </c>
      <c r="F3448" s="26" t="n">
        <v>70</v>
      </c>
      <c r="G3448" s="26" t="n">
        <f aca="false">+(E3448+F3448)/2</f>
        <v>82</v>
      </c>
    </row>
    <row r="3449" customFormat="false" ht="12.75" hidden="false" customHeight="false" outlineLevel="0" collapsed="false">
      <c r="B3449" s="26" t="n">
        <v>1999</v>
      </c>
      <c r="C3449" s="26" t="n">
        <v>6</v>
      </c>
      <c r="D3449" s="26" t="n">
        <v>8</v>
      </c>
      <c r="E3449" s="26" t="n">
        <v>93</v>
      </c>
      <c r="F3449" s="26" t="n">
        <v>76</v>
      </c>
      <c r="G3449" s="26" t="n">
        <f aca="false">+(E3449+F3449)/2</f>
        <v>84.5</v>
      </c>
    </row>
    <row r="3450" customFormat="false" ht="12.75" hidden="false" customHeight="false" outlineLevel="0" collapsed="false">
      <c r="B3450" s="26" t="n">
        <v>1999</v>
      </c>
      <c r="C3450" s="26" t="n">
        <v>6</v>
      </c>
      <c r="D3450" s="26" t="n">
        <v>9</v>
      </c>
      <c r="E3450" s="26" t="n">
        <v>87</v>
      </c>
      <c r="F3450" s="26" t="n">
        <v>64</v>
      </c>
      <c r="G3450" s="26" t="n">
        <f aca="false">+(E3450+F3450)/2</f>
        <v>75.5</v>
      </c>
    </row>
    <row r="3451" customFormat="false" ht="12.75" hidden="false" customHeight="false" outlineLevel="0" collapsed="false">
      <c r="B3451" s="26" t="n">
        <v>1999</v>
      </c>
      <c r="C3451" s="26" t="n">
        <v>6</v>
      </c>
      <c r="D3451" s="26" t="n">
        <v>10</v>
      </c>
      <c r="E3451" s="26" t="n">
        <v>73</v>
      </c>
      <c r="F3451" s="26" t="n">
        <v>60</v>
      </c>
      <c r="G3451" s="26" t="n">
        <f aca="false">+(E3451+F3451)/2</f>
        <v>66.5</v>
      </c>
    </row>
    <row r="3452" customFormat="false" ht="12.75" hidden="false" customHeight="false" outlineLevel="0" collapsed="false">
      <c r="B3452" s="26" t="n">
        <v>1999</v>
      </c>
      <c r="C3452" s="26" t="n">
        <v>6</v>
      </c>
      <c r="D3452" s="26" t="n">
        <v>11</v>
      </c>
      <c r="E3452" s="26" t="n">
        <v>74</v>
      </c>
      <c r="F3452" s="26" t="n">
        <v>57</v>
      </c>
      <c r="G3452" s="26" t="n">
        <f aca="false">+(E3452+F3452)/2</f>
        <v>65.5</v>
      </c>
    </row>
    <row r="3453" customFormat="false" ht="12.75" hidden="false" customHeight="false" outlineLevel="0" collapsed="false">
      <c r="B3453" s="26" t="n">
        <v>1999</v>
      </c>
      <c r="C3453" s="26" t="n">
        <v>6</v>
      </c>
      <c r="D3453" s="26" t="n">
        <v>12</v>
      </c>
      <c r="E3453" s="26" t="n">
        <v>75</v>
      </c>
      <c r="F3453" s="26" t="n">
        <v>59</v>
      </c>
      <c r="G3453" s="26" t="n">
        <f aca="false">+(E3453+F3453)/2</f>
        <v>67</v>
      </c>
    </row>
    <row r="3454" customFormat="false" ht="12.75" hidden="false" customHeight="false" outlineLevel="0" collapsed="false">
      <c r="B3454" s="26" t="n">
        <v>1999</v>
      </c>
      <c r="C3454" s="26" t="n">
        <v>6</v>
      </c>
      <c r="D3454" s="26" t="n">
        <v>13</v>
      </c>
      <c r="E3454" s="26" t="n">
        <v>78</v>
      </c>
      <c r="F3454" s="26" t="n">
        <v>65</v>
      </c>
      <c r="G3454" s="26" t="n">
        <f aca="false">+(E3454+F3454)/2</f>
        <v>71.5</v>
      </c>
    </row>
    <row r="3455" customFormat="false" ht="12.75" hidden="false" customHeight="false" outlineLevel="0" collapsed="false">
      <c r="B3455" s="26" t="n">
        <v>1999</v>
      </c>
      <c r="C3455" s="26" t="n">
        <v>6</v>
      </c>
      <c r="D3455" s="26" t="n">
        <v>14</v>
      </c>
      <c r="E3455" s="26" t="n">
        <v>79</v>
      </c>
      <c r="F3455" s="26" t="n">
        <v>67</v>
      </c>
      <c r="G3455" s="26" t="n">
        <f aca="false">+(E3455+F3455)/2</f>
        <v>73</v>
      </c>
    </row>
    <row r="3456" customFormat="false" ht="12.75" hidden="false" customHeight="false" outlineLevel="0" collapsed="false">
      <c r="B3456" s="26" t="n">
        <v>1999</v>
      </c>
      <c r="C3456" s="26" t="n">
        <v>6</v>
      </c>
      <c r="D3456" s="26" t="n">
        <v>15</v>
      </c>
      <c r="E3456" s="26" t="n">
        <v>82</v>
      </c>
      <c r="F3456" s="26" t="n">
        <v>65</v>
      </c>
      <c r="G3456" s="26" t="n">
        <f aca="false">+(E3456+F3456)/2</f>
        <v>73.5</v>
      </c>
    </row>
    <row r="3457" customFormat="false" ht="12.75" hidden="false" customHeight="false" outlineLevel="0" collapsed="false">
      <c r="B3457" s="26" t="n">
        <v>1999</v>
      </c>
      <c r="C3457" s="26" t="n">
        <v>6</v>
      </c>
      <c r="D3457" s="26" t="n">
        <v>16</v>
      </c>
      <c r="E3457" s="26" t="n">
        <v>73</v>
      </c>
      <c r="F3457" s="26" t="n">
        <v>58</v>
      </c>
      <c r="G3457" s="26" t="n">
        <f aca="false">+(E3457+F3457)/2</f>
        <v>65.5</v>
      </c>
    </row>
    <row r="3458" customFormat="false" ht="12.75" hidden="false" customHeight="false" outlineLevel="0" collapsed="false">
      <c r="B3458" s="26" t="n">
        <v>1999</v>
      </c>
      <c r="C3458" s="26" t="n">
        <v>6</v>
      </c>
      <c r="D3458" s="26" t="n">
        <v>17</v>
      </c>
      <c r="E3458" s="26" t="n">
        <v>66</v>
      </c>
      <c r="F3458" s="26" t="n">
        <v>58</v>
      </c>
      <c r="G3458" s="26" t="n">
        <f aca="false">+(E3458+F3458)/2</f>
        <v>62</v>
      </c>
    </row>
    <row r="3459" customFormat="false" ht="12.75" hidden="false" customHeight="false" outlineLevel="0" collapsed="false">
      <c r="B3459" s="26" t="n">
        <v>1999</v>
      </c>
      <c r="C3459" s="26" t="n">
        <v>6</v>
      </c>
      <c r="D3459" s="26" t="n">
        <v>18</v>
      </c>
      <c r="E3459" s="26" t="n">
        <v>73</v>
      </c>
      <c r="F3459" s="26" t="n">
        <v>58</v>
      </c>
      <c r="G3459" s="26" t="n">
        <f aca="false">+(E3459+F3459)/2</f>
        <v>65.5</v>
      </c>
    </row>
    <row r="3460" customFormat="false" ht="12.75" hidden="false" customHeight="false" outlineLevel="0" collapsed="false">
      <c r="B3460" s="26" t="n">
        <v>1999</v>
      </c>
      <c r="C3460" s="26" t="n">
        <v>6</v>
      </c>
      <c r="D3460" s="26" t="n">
        <v>19</v>
      </c>
      <c r="E3460" s="26" t="n">
        <v>79</v>
      </c>
      <c r="F3460" s="26" t="n">
        <v>59</v>
      </c>
      <c r="G3460" s="26" t="n">
        <f aca="false">+(E3460+F3460)/2</f>
        <v>69</v>
      </c>
    </row>
    <row r="3461" customFormat="false" ht="12.75" hidden="false" customHeight="false" outlineLevel="0" collapsed="false">
      <c r="B3461" s="26" t="n">
        <v>1999</v>
      </c>
      <c r="C3461" s="26" t="n">
        <v>6</v>
      </c>
      <c r="D3461" s="26" t="n">
        <v>20</v>
      </c>
      <c r="E3461" s="26" t="n">
        <v>74</v>
      </c>
      <c r="F3461" s="26" t="n">
        <v>60</v>
      </c>
      <c r="G3461" s="26" t="n">
        <f aca="false">+(E3461+F3461)/2</f>
        <v>67</v>
      </c>
    </row>
    <row r="3462" customFormat="false" ht="12.75" hidden="false" customHeight="false" outlineLevel="0" collapsed="false">
      <c r="B3462" s="26" t="n">
        <v>1999</v>
      </c>
      <c r="C3462" s="26" t="n">
        <v>6</v>
      </c>
      <c r="D3462" s="26" t="n">
        <v>21</v>
      </c>
      <c r="E3462" s="26" t="n">
        <v>68</v>
      </c>
      <c r="F3462" s="26" t="n">
        <v>59</v>
      </c>
      <c r="G3462" s="26" t="n">
        <f aca="false">+(E3462+F3462)/2</f>
        <v>63.5</v>
      </c>
    </row>
    <row r="3463" customFormat="false" ht="12.75" hidden="false" customHeight="false" outlineLevel="0" collapsed="false">
      <c r="B3463" s="26" t="n">
        <v>1999</v>
      </c>
      <c r="C3463" s="26" t="n">
        <v>6</v>
      </c>
      <c r="D3463" s="26" t="n">
        <v>22</v>
      </c>
      <c r="E3463" s="26" t="n">
        <v>83</v>
      </c>
      <c r="F3463" s="26" t="n">
        <v>58</v>
      </c>
      <c r="G3463" s="26" t="n">
        <f aca="false">+(E3463+F3463)/2</f>
        <v>70.5</v>
      </c>
    </row>
    <row r="3464" customFormat="false" ht="12.75" hidden="false" customHeight="false" outlineLevel="0" collapsed="false">
      <c r="B3464" s="26" t="n">
        <v>1999</v>
      </c>
      <c r="C3464" s="26" t="n">
        <v>6</v>
      </c>
      <c r="D3464" s="26" t="n">
        <v>23</v>
      </c>
      <c r="E3464" s="26" t="n">
        <v>88</v>
      </c>
      <c r="F3464" s="26" t="n">
        <v>67</v>
      </c>
      <c r="G3464" s="26" t="n">
        <f aca="false">+(E3464+F3464)/2</f>
        <v>77.5</v>
      </c>
    </row>
    <row r="3465" customFormat="false" ht="12.75" hidden="false" customHeight="false" outlineLevel="0" collapsed="false">
      <c r="B3465" s="26" t="n">
        <v>1999</v>
      </c>
      <c r="C3465" s="26" t="n">
        <v>6</v>
      </c>
      <c r="D3465" s="26" t="n">
        <v>24</v>
      </c>
      <c r="E3465" s="26" t="n">
        <v>86</v>
      </c>
      <c r="F3465" s="26" t="n">
        <v>69</v>
      </c>
      <c r="G3465" s="26" t="n">
        <f aca="false">+(E3465+F3465)/2</f>
        <v>77.5</v>
      </c>
    </row>
    <row r="3466" customFormat="false" ht="12.75" hidden="false" customHeight="false" outlineLevel="0" collapsed="false">
      <c r="B3466" s="26" t="n">
        <v>1999</v>
      </c>
      <c r="C3466" s="26" t="n">
        <v>6</v>
      </c>
      <c r="D3466" s="26" t="n">
        <v>25</v>
      </c>
      <c r="E3466" s="26" t="n">
        <v>83</v>
      </c>
      <c r="F3466" s="26" t="n">
        <v>66</v>
      </c>
      <c r="G3466" s="26" t="n">
        <f aca="false">+(E3466+F3466)/2</f>
        <v>74.5</v>
      </c>
    </row>
    <row r="3467" customFormat="false" ht="12.75" hidden="false" customHeight="false" outlineLevel="0" collapsed="false">
      <c r="B3467" s="26" t="n">
        <v>1999</v>
      </c>
      <c r="C3467" s="26" t="n">
        <v>6</v>
      </c>
      <c r="D3467" s="26" t="n">
        <v>26</v>
      </c>
      <c r="E3467" s="26" t="n">
        <v>91</v>
      </c>
      <c r="F3467" s="26" t="n">
        <v>73</v>
      </c>
      <c r="G3467" s="26" t="n">
        <f aca="false">+(E3467+F3467)/2</f>
        <v>82</v>
      </c>
    </row>
    <row r="3468" customFormat="false" ht="12.75" hidden="false" customHeight="false" outlineLevel="0" collapsed="false">
      <c r="B3468" s="26" t="n">
        <v>1999</v>
      </c>
      <c r="C3468" s="26" t="n">
        <v>6</v>
      </c>
      <c r="D3468" s="26" t="n">
        <v>27</v>
      </c>
      <c r="E3468" s="26" t="n">
        <v>90</v>
      </c>
      <c r="F3468" s="26" t="n">
        <v>75</v>
      </c>
      <c r="G3468" s="26" t="n">
        <f aca="false">+(E3468+F3468)/2</f>
        <v>82.5</v>
      </c>
    </row>
    <row r="3469" customFormat="false" ht="12.75" hidden="false" customHeight="false" outlineLevel="0" collapsed="false">
      <c r="B3469" s="26" t="n">
        <v>1999</v>
      </c>
      <c r="C3469" s="26" t="n">
        <v>6</v>
      </c>
      <c r="D3469" s="26" t="n">
        <v>28</v>
      </c>
      <c r="E3469" s="26" t="n">
        <v>91</v>
      </c>
      <c r="F3469" s="26" t="n">
        <v>75</v>
      </c>
      <c r="G3469" s="26" t="n">
        <f aca="false">+(E3469+F3469)/2</f>
        <v>83</v>
      </c>
    </row>
    <row r="3470" customFormat="false" ht="12.75" hidden="false" customHeight="false" outlineLevel="0" collapsed="false">
      <c r="B3470" s="26" t="n">
        <v>1999</v>
      </c>
      <c r="C3470" s="26" t="n">
        <v>6</v>
      </c>
      <c r="D3470" s="26" t="n">
        <v>29</v>
      </c>
      <c r="E3470" s="26" t="n">
        <v>90</v>
      </c>
      <c r="F3470" s="26" t="n">
        <v>76</v>
      </c>
      <c r="G3470" s="26" t="n">
        <f aca="false">+(E3470+F3470)/2</f>
        <v>83</v>
      </c>
    </row>
    <row r="3471" customFormat="false" ht="12.75" hidden="false" customHeight="false" outlineLevel="0" collapsed="false">
      <c r="B3471" s="26" t="n">
        <v>1999</v>
      </c>
      <c r="C3471" s="26" t="n">
        <v>6</v>
      </c>
      <c r="D3471" s="26" t="n">
        <v>30</v>
      </c>
      <c r="E3471" s="26" t="n">
        <v>80</v>
      </c>
      <c r="F3471" s="26" t="n">
        <v>69</v>
      </c>
      <c r="G3471" s="26" t="n">
        <f aca="false">+(E3471+F3471)/2</f>
        <v>74.5</v>
      </c>
    </row>
    <row r="3472" customFormat="false" ht="12.75" hidden="false" customHeight="false" outlineLevel="0" collapsed="false">
      <c r="B3472" s="26" t="n">
        <v>1999</v>
      </c>
      <c r="C3472" s="26" t="n">
        <v>7</v>
      </c>
      <c r="D3472" s="26" t="n">
        <v>1</v>
      </c>
      <c r="E3472" s="26" t="n">
        <v>76</v>
      </c>
      <c r="F3472" s="26" t="n">
        <v>71</v>
      </c>
      <c r="G3472" s="26" t="n">
        <f aca="false">+(E3472+F3472)/2</f>
        <v>73.5</v>
      </c>
    </row>
    <row r="3473" customFormat="false" ht="12.75" hidden="false" customHeight="false" outlineLevel="0" collapsed="false">
      <c r="B3473" s="26" t="n">
        <v>1999</v>
      </c>
      <c r="C3473" s="26" t="n">
        <v>7</v>
      </c>
      <c r="D3473" s="26" t="n">
        <v>2</v>
      </c>
      <c r="E3473" s="26" t="n">
        <v>86</v>
      </c>
      <c r="F3473" s="26" t="n">
        <v>75</v>
      </c>
      <c r="G3473" s="26" t="n">
        <f aca="false">+(E3473+F3473)/2</f>
        <v>80.5</v>
      </c>
    </row>
    <row r="3474" customFormat="false" ht="12.75" hidden="false" customHeight="false" outlineLevel="0" collapsed="false">
      <c r="B3474" s="26" t="n">
        <v>1999</v>
      </c>
      <c r="C3474" s="26" t="n">
        <v>7</v>
      </c>
      <c r="D3474" s="26" t="n">
        <v>3</v>
      </c>
      <c r="E3474" s="26" t="n">
        <v>87</v>
      </c>
      <c r="F3474" s="26" t="n">
        <v>74</v>
      </c>
      <c r="G3474" s="26" t="n">
        <f aca="false">+(E3474+F3474)/2</f>
        <v>80.5</v>
      </c>
    </row>
    <row r="3475" customFormat="false" ht="12.75" hidden="false" customHeight="false" outlineLevel="0" collapsed="false">
      <c r="B3475" s="26" t="n">
        <v>1999</v>
      </c>
      <c r="C3475" s="26" t="n">
        <v>7</v>
      </c>
      <c r="D3475" s="26" t="n">
        <v>4</v>
      </c>
      <c r="E3475" s="26" t="n">
        <v>96</v>
      </c>
      <c r="F3475" s="26" t="n">
        <v>79</v>
      </c>
      <c r="G3475" s="26" t="n">
        <f aca="false">+(E3475+F3475)/2</f>
        <v>87.5</v>
      </c>
    </row>
    <row r="3476" customFormat="false" ht="12.75" hidden="false" customHeight="false" outlineLevel="0" collapsed="false">
      <c r="B3476" s="26" t="n">
        <v>1999</v>
      </c>
      <c r="C3476" s="26" t="n">
        <v>7</v>
      </c>
      <c r="D3476" s="26" t="n">
        <v>5</v>
      </c>
      <c r="E3476" s="26" t="n">
        <v>101</v>
      </c>
      <c r="F3476" s="26" t="n">
        <v>82</v>
      </c>
      <c r="G3476" s="26" t="n">
        <f aca="false">+(E3476+F3476)/2</f>
        <v>91.5</v>
      </c>
    </row>
    <row r="3477" customFormat="false" ht="12.75" hidden="false" customHeight="false" outlineLevel="0" collapsed="false">
      <c r="B3477" s="26" t="n">
        <v>1999</v>
      </c>
      <c r="C3477" s="26" t="n">
        <v>7</v>
      </c>
      <c r="D3477" s="26" t="n">
        <v>6</v>
      </c>
      <c r="E3477" s="26" t="n">
        <v>101</v>
      </c>
      <c r="F3477" s="26" t="n">
        <v>83</v>
      </c>
      <c r="G3477" s="26" t="n">
        <f aca="false">+(E3477+F3477)/2</f>
        <v>92</v>
      </c>
    </row>
    <row r="3478" customFormat="false" ht="12.75" hidden="false" customHeight="false" outlineLevel="0" collapsed="false">
      <c r="B3478" s="26" t="n">
        <v>1999</v>
      </c>
      <c r="C3478" s="26" t="n">
        <v>7</v>
      </c>
      <c r="D3478" s="26" t="n">
        <v>7</v>
      </c>
      <c r="E3478" s="26" t="n">
        <v>93</v>
      </c>
      <c r="F3478" s="26" t="n">
        <v>77</v>
      </c>
      <c r="G3478" s="26" t="n">
        <f aca="false">+(E3478+F3478)/2</f>
        <v>85</v>
      </c>
    </row>
    <row r="3479" customFormat="false" ht="12.75" hidden="false" customHeight="false" outlineLevel="0" collapsed="false">
      <c r="B3479" s="26" t="n">
        <v>1999</v>
      </c>
      <c r="C3479" s="26" t="n">
        <v>7</v>
      </c>
      <c r="D3479" s="26" t="n">
        <v>8</v>
      </c>
      <c r="E3479" s="26" t="n">
        <v>87</v>
      </c>
      <c r="F3479" s="26" t="n">
        <v>72</v>
      </c>
      <c r="G3479" s="26" t="n">
        <f aca="false">+(E3479+F3479)/2</f>
        <v>79.5</v>
      </c>
    </row>
    <row r="3480" customFormat="false" ht="12.75" hidden="false" customHeight="false" outlineLevel="0" collapsed="false">
      <c r="B3480" s="26" t="n">
        <v>1999</v>
      </c>
      <c r="C3480" s="26" t="n">
        <v>7</v>
      </c>
      <c r="D3480" s="26" t="n">
        <v>9</v>
      </c>
      <c r="E3480" s="26" t="n">
        <v>84</v>
      </c>
      <c r="F3480" s="26" t="n">
        <v>71</v>
      </c>
      <c r="G3480" s="26" t="n">
        <f aca="false">+(E3480+F3480)/2</f>
        <v>77.5</v>
      </c>
    </row>
    <row r="3481" customFormat="false" ht="12.75" hidden="false" customHeight="false" outlineLevel="0" collapsed="false">
      <c r="B3481" s="26" t="n">
        <v>1999</v>
      </c>
      <c r="C3481" s="26" t="n">
        <v>7</v>
      </c>
      <c r="D3481" s="26" t="n">
        <v>10</v>
      </c>
      <c r="E3481" s="26" t="n">
        <v>86</v>
      </c>
      <c r="F3481" s="26" t="n">
        <v>66</v>
      </c>
      <c r="G3481" s="26" t="n">
        <f aca="false">+(E3481+F3481)/2</f>
        <v>76</v>
      </c>
    </row>
    <row r="3482" customFormat="false" ht="12.75" hidden="false" customHeight="false" outlineLevel="0" collapsed="false">
      <c r="B3482" s="26" t="n">
        <v>1999</v>
      </c>
      <c r="C3482" s="26" t="n">
        <v>7</v>
      </c>
      <c r="D3482" s="26" t="n">
        <v>11</v>
      </c>
      <c r="E3482" s="26" t="n">
        <v>83</v>
      </c>
      <c r="F3482" s="26" t="n">
        <v>61</v>
      </c>
      <c r="G3482" s="26" t="n">
        <f aca="false">+(E3482+F3482)/2</f>
        <v>72</v>
      </c>
    </row>
    <row r="3483" customFormat="false" ht="12.75" hidden="false" customHeight="false" outlineLevel="0" collapsed="false">
      <c r="B3483" s="26" t="n">
        <v>1999</v>
      </c>
      <c r="C3483" s="26" t="n">
        <v>7</v>
      </c>
      <c r="D3483" s="26" t="n">
        <v>12</v>
      </c>
      <c r="E3483" s="26" t="n">
        <v>80</v>
      </c>
      <c r="F3483" s="26" t="n">
        <v>62</v>
      </c>
      <c r="G3483" s="26" t="n">
        <f aca="false">+(E3483+F3483)/2</f>
        <v>71</v>
      </c>
    </row>
    <row r="3484" customFormat="false" ht="12.75" hidden="false" customHeight="false" outlineLevel="0" collapsed="false">
      <c r="B3484" s="26" t="n">
        <v>1999</v>
      </c>
      <c r="C3484" s="26" t="n">
        <v>7</v>
      </c>
      <c r="D3484" s="26" t="n">
        <v>13</v>
      </c>
      <c r="E3484" s="26" t="n">
        <v>78</v>
      </c>
      <c r="F3484" s="26" t="n">
        <v>63</v>
      </c>
      <c r="G3484" s="26" t="n">
        <f aca="false">+(E3484+F3484)/2</f>
        <v>70.5</v>
      </c>
    </row>
    <row r="3485" customFormat="false" ht="12.75" hidden="false" customHeight="false" outlineLevel="0" collapsed="false">
      <c r="B3485" s="26" t="n">
        <v>1999</v>
      </c>
      <c r="C3485" s="26" t="n">
        <v>7</v>
      </c>
      <c r="D3485" s="26" t="n">
        <v>14</v>
      </c>
      <c r="E3485" s="26" t="n">
        <v>76</v>
      </c>
      <c r="F3485" s="26" t="n">
        <v>64</v>
      </c>
      <c r="G3485" s="26" t="n">
        <f aca="false">+(E3485+F3485)/2</f>
        <v>70</v>
      </c>
    </row>
    <row r="3486" customFormat="false" ht="12.75" hidden="false" customHeight="false" outlineLevel="0" collapsed="false">
      <c r="B3486" s="26" t="n">
        <v>1999</v>
      </c>
      <c r="C3486" s="26" t="n">
        <v>7</v>
      </c>
      <c r="D3486" s="26" t="n">
        <v>15</v>
      </c>
      <c r="E3486" s="26" t="n">
        <v>90</v>
      </c>
      <c r="F3486" s="26" t="n">
        <v>63</v>
      </c>
      <c r="G3486" s="26" t="n">
        <f aca="false">+(E3486+F3486)/2</f>
        <v>76.5</v>
      </c>
    </row>
    <row r="3487" customFormat="false" ht="12.75" hidden="false" customHeight="false" outlineLevel="0" collapsed="false">
      <c r="B3487" s="26" t="n">
        <v>1999</v>
      </c>
      <c r="C3487" s="26" t="n">
        <v>7</v>
      </c>
      <c r="D3487" s="26" t="n">
        <v>16</v>
      </c>
      <c r="E3487" s="26" t="n">
        <v>97</v>
      </c>
      <c r="F3487" s="26" t="n">
        <v>73</v>
      </c>
      <c r="G3487" s="26" t="n">
        <f aca="false">+(E3487+F3487)/2</f>
        <v>85</v>
      </c>
    </row>
    <row r="3488" customFormat="false" ht="12.75" hidden="false" customHeight="false" outlineLevel="0" collapsed="false">
      <c r="B3488" s="26" t="n">
        <v>1999</v>
      </c>
      <c r="C3488" s="26" t="n">
        <v>7</v>
      </c>
      <c r="D3488" s="26" t="n">
        <v>17</v>
      </c>
      <c r="E3488" s="26" t="n">
        <v>98</v>
      </c>
      <c r="F3488" s="26" t="n">
        <v>77</v>
      </c>
      <c r="G3488" s="26" t="n">
        <f aca="false">+(E3488+F3488)/2</f>
        <v>87.5</v>
      </c>
    </row>
    <row r="3489" customFormat="false" ht="12.75" hidden="false" customHeight="false" outlineLevel="0" collapsed="false">
      <c r="B3489" s="26" t="n">
        <v>1999</v>
      </c>
      <c r="C3489" s="26" t="n">
        <v>7</v>
      </c>
      <c r="D3489" s="26" t="n">
        <v>18</v>
      </c>
      <c r="E3489" s="26" t="n">
        <v>98</v>
      </c>
      <c r="F3489" s="26" t="n">
        <v>79</v>
      </c>
      <c r="G3489" s="26" t="n">
        <f aca="false">+(E3489+F3489)/2</f>
        <v>88.5</v>
      </c>
    </row>
    <row r="3490" customFormat="false" ht="12.75" hidden="false" customHeight="false" outlineLevel="0" collapsed="false">
      <c r="B3490" s="26" t="n">
        <v>1999</v>
      </c>
      <c r="C3490" s="26" t="n">
        <v>7</v>
      </c>
      <c r="D3490" s="26" t="n">
        <v>19</v>
      </c>
      <c r="E3490" s="26" t="n">
        <v>101</v>
      </c>
      <c r="F3490" s="26" t="n">
        <v>77</v>
      </c>
      <c r="G3490" s="26" t="n">
        <f aca="false">+(E3490+F3490)/2</f>
        <v>89</v>
      </c>
    </row>
    <row r="3491" customFormat="false" ht="12.75" hidden="false" customHeight="false" outlineLevel="0" collapsed="false">
      <c r="B3491" s="26" t="n">
        <v>1999</v>
      </c>
      <c r="C3491" s="26" t="n">
        <v>7</v>
      </c>
      <c r="D3491" s="26" t="n">
        <v>20</v>
      </c>
      <c r="E3491" s="26" t="n">
        <v>87</v>
      </c>
      <c r="F3491" s="26" t="n">
        <v>68</v>
      </c>
      <c r="G3491" s="26" t="n">
        <f aca="false">+(E3491+F3491)/2</f>
        <v>77.5</v>
      </c>
    </row>
    <row r="3492" customFormat="false" ht="12.75" hidden="false" customHeight="false" outlineLevel="0" collapsed="false">
      <c r="B3492" s="26" t="n">
        <v>1999</v>
      </c>
      <c r="C3492" s="26" t="n">
        <v>7</v>
      </c>
      <c r="D3492" s="26" t="n">
        <v>21</v>
      </c>
      <c r="E3492" s="26" t="n">
        <v>82</v>
      </c>
      <c r="F3492" s="26" t="n">
        <v>71</v>
      </c>
      <c r="G3492" s="26" t="n">
        <f aca="false">+(E3492+F3492)/2</f>
        <v>76.5</v>
      </c>
    </row>
    <row r="3493" customFormat="false" ht="12.75" hidden="false" customHeight="false" outlineLevel="0" collapsed="false">
      <c r="B3493" s="26" t="n">
        <v>1999</v>
      </c>
      <c r="C3493" s="26" t="n">
        <v>7</v>
      </c>
      <c r="D3493" s="26" t="n">
        <v>22</v>
      </c>
      <c r="E3493" s="26" t="n">
        <v>83</v>
      </c>
      <c r="F3493" s="26" t="n">
        <v>73</v>
      </c>
      <c r="G3493" s="26" t="n">
        <f aca="false">+(E3493+F3493)/2</f>
        <v>78</v>
      </c>
    </row>
    <row r="3494" customFormat="false" ht="12.75" hidden="false" customHeight="false" outlineLevel="0" collapsed="false">
      <c r="B3494" s="26" t="n">
        <v>1999</v>
      </c>
      <c r="C3494" s="26" t="n">
        <v>7</v>
      </c>
      <c r="D3494" s="26" t="n">
        <v>23</v>
      </c>
      <c r="E3494" s="26" t="n">
        <v>92</v>
      </c>
      <c r="F3494" s="26" t="n">
        <v>72</v>
      </c>
      <c r="G3494" s="26" t="n">
        <f aca="false">+(E3494+F3494)/2</f>
        <v>82</v>
      </c>
    </row>
    <row r="3495" customFormat="false" ht="12.75" hidden="false" customHeight="false" outlineLevel="0" collapsed="false">
      <c r="B3495" s="26" t="n">
        <v>1999</v>
      </c>
      <c r="C3495" s="26" t="n">
        <v>7</v>
      </c>
      <c r="D3495" s="26" t="n">
        <v>24</v>
      </c>
      <c r="E3495" s="26" t="n">
        <v>97</v>
      </c>
      <c r="F3495" s="26" t="n">
        <v>79</v>
      </c>
      <c r="G3495" s="26" t="n">
        <f aca="false">+(E3495+F3495)/2</f>
        <v>88</v>
      </c>
    </row>
    <row r="3496" customFormat="false" ht="12.75" hidden="false" customHeight="false" outlineLevel="0" collapsed="false">
      <c r="B3496" s="26" t="n">
        <v>1999</v>
      </c>
      <c r="C3496" s="26" t="n">
        <v>7</v>
      </c>
      <c r="D3496" s="26" t="n">
        <v>25</v>
      </c>
      <c r="E3496" s="26" t="n">
        <v>97</v>
      </c>
      <c r="F3496" s="26" t="n">
        <v>77</v>
      </c>
      <c r="G3496" s="26" t="n">
        <f aca="false">+(E3496+F3496)/2</f>
        <v>87</v>
      </c>
    </row>
    <row r="3497" customFormat="false" ht="12.75" hidden="false" customHeight="false" outlineLevel="0" collapsed="false">
      <c r="B3497" s="26" t="n">
        <v>1999</v>
      </c>
      <c r="C3497" s="26" t="n">
        <v>7</v>
      </c>
      <c r="D3497" s="26" t="n">
        <v>26</v>
      </c>
      <c r="E3497" s="26" t="n">
        <v>93</v>
      </c>
      <c r="F3497" s="26" t="n">
        <v>75</v>
      </c>
      <c r="G3497" s="26" t="n">
        <f aca="false">+(E3497+F3497)/2</f>
        <v>84</v>
      </c>
    </row>
    <row r="3498" customFormat="false" ht="12.75" hidden="false" customHeight="false" outlineLevel="0" collapsed="false">
      <c r="B3498" s="26" t="n">
        <v>1999</v>
      </c>
      <c r="C3498" s="26" t="n">
        <v>7</v>
      </c>
      <c r="D3498" s="26" t="n">
        <v>27</v>
      </c>
      <c r="E3498" s="26" t="n">
        <v>96</v>
      </c>
      <c r="F3498" s="26" t="n">
        <v>74</v>
      </c>
      <c r="G3498" s="26" t="n">
        <f aca="false">+(E3498+F3498)/2</f>
        <v>85</v>
      </c>
    </row>
    <row r="3499" customFormat="false" ht="12.75" hidden="false" customHeight="false" outlineLevel="0" collapsed="false">
      <c r="B3499" s="26" t="n">
        <v>1999</v>
      </c>
      <c r="C3499" s="26" t="n">
        <v>7</v>
      </c>
      <c r="D3499" s="26" t="n">
        <v>28</v>
      </c>
      <c r="E3499" s="26" t="n">
        <v>97</v>
      </c>
      <c r="F3499" s="26" t="n">
        <v>71</v>
      </c>
      <c r="G3499" s="26" t="n">
        <f aca="false">+(E3499+F3499)/2</f>
        <v>84</v>
      </c>
    </row>
    <row r="3500" customFormat="false" ht="12.75" hidden="false" customHeight="false" outlineLevel="0" collapsed="false">
      <c r="B3500" s="26" t="n">
        <v>1999</v>
      </c>
      <c r="C3500" s="26" t="n">
        <v>7</v>
      </c>
      <c r="D3500" s="26" t="n">
        <v>29</v>
      </c>
      <c r="E3500" s="26" t="n">
        <v>93</v>
      </c>
      <c r="F3500" s="26" t="n">
        <v>74</v>
      </c>
      <c r="G3500" s="26" t="n">
        <f aca="false">+(E3500+F3500)/2</f>
        <v>83.5</v>
      </c>
    </row>
    <row r="3501" customFormat="false" ht="12.75" hidden="false" customHeight="false" outlineLevel="0" collapsed="false">
      <c r="B3501" s="26" t="n">
        <v>1999</v>
      </c>
      <c r="C3501" s="26" t="n">
        <v>7</v>
      </c>
      <c r="D3501" s="26" t="n">
        <v>30</v>
      </c>
      <c r="E3501" s="26" t="n">
        <v>92</v>
      </c>
      <c r="F3501" s="26" t="n">
        <v>73</v>
      </c>
      <c r="G3501" s="26" t="n">
        <f aca="false">+(E3501+F3501)/2</f>
        <v>82.5</v>
      </c>
    </row>
    <row r="3502" customFormat="false" ht="12.75" hidden="false" customHeight="false" outlineLevel="0" collapsed="false">
      <c r="B3502" s="26" t="n">
        <v>1999</v>
      </c>
      <c r="C3502" s="26" t="n">
        <v>7</v>
      </c>
      <c r="D3502" s="26" t="n">
        <v>31</v>
      </c>
      <c r="E3502" s="26" t="n">
        <v>90</v>
      </c>
      <c r="F3502" s="26" t="n">
        <v>75</v>
      </c>
      <c r="G3502" s="26" t="n">
        <f aca="false">+(E3502+F3502)/2</f>
        <v>82.5</v>
      </c>
    </row>
    <row r="3503" customFormat="false" ht="12.75" hidden="false" customHeight="false" outlineLevel="0" collapsed="false">
      <c r="B3503" s="26" t="n">
        <v>1999</v>
      </c>
      <c r="C3503" s="26" t="n">
        <v>8</v>
      </c>
      <c r="D3503" s="26" t="n">
        <v>1</v>
      </c>
      <c r="E3503" s="26" t="n">
        <v>98</v>
      </c>
      <c r="F3503" s="26" t="n">
        <v>79</v>
      </c>
      <c r="G3503" s="26" t="n">
        <f aca="false">+(E3503+F3503)/2</f>
        <v>88.5</v>
      </c>
    </row>
    <row r="3504" customFormat="false" ht="12.75" hidden="false" customHeight="false" outlineLevel="0" collapsed="false">
      <c r="B3504" s="26" t="n">
        <v>1999</v>
      </c>
      <c r="C3504" s="26" t="n">
        <v>8</v>
      </c>
      <c r="D3504" s="26" t="n">
        <v>2</v>
      </c>
      <c r="E3504" s="26" t="n">
        <v>90</v>
      </c>
      <c r="F3504" s="26" t="n">
        <v>71</v>
      </c>
      <c r="G3504" s="26" t="n">
        <f aca="false">+(E3504+F3504)/2</f>
        <v>80.5</v>
      </c>
    </row>
    <row r="3505" customFormat="false" ht="12.75" hidden="false" customHeight="false" outlineLevel="0" collapsed="false">
      <c r="B3505" s="26" t="n">
        <v>1999</v>
      </c>
      <c r="C3505" s="26" t="n">
        <v>8</v>
      </c>
      <c r="D3505" s="26" t="n">
        <v>3</v>
      </c>
      <c r="E3505" s="26" t="n">
        <v>87</v>
      </c>
      <c r="F3505" s="26" t="n">
        <v>69</v>
      </c>
      <c r="G3505" s="26" t="n">
        <f aca="false">+(E3505+F3505)/2</f>
        <v>78</v>
      </c>
    </row>
    <row r="3506" customFormat="false" ht="12.75" hidden="false" customHeight="false" outlineLevel="0" collapsed="false">
      <c r="B3506" s="26" t="n">
        <v>1999</v>
      </c>
      <c r="C3506" s="26" t="n">
        <v>8</v>
      </c>
      <c r="D3506" s="26" t="n">
        <v>4</v>
      </c>
      <c r="E3506" s="26" t="n">
        <v>88</v>
      </c>
      <c r="F3506" s="26" t="n">
        <v>70</v>
      </c>
      <c r="G3506" s="26" t="n">
        <f aca="false">+(E3506+F3506)/2</f>
        <v>79</v>
      </c>
    </row>
    <row r="3507" customFormat="false" ht="12.75" hidden="false" customHeight="false" outlineLevel="0" collapsed="false">
      <c r="B3507" s="26" t="n">
        <v>1999</v>
      </c>
      <c r="C3507" s="26" t="n">
        <v>8</v>
      </c>
      <c r="D3507" s="26" t="n">
        <v>5</v>
      </c>
      <c r="E3507" s="26" t="n">
        <v>90</v>
      </c>
      <c r="F3507" s="26" t="n">
        <v>68</v>
      </c>
      <c r="G3507" s="26" t="n">
        <f aca="false">+(E3507+F3507)/2</f>
        <v>79</v>
      </c>
    </row>
    <row r="3508" customFormat="false" ht="12.75" hidden="false" customHeight="false" outlineLevel="0" collapsed="false">
      <c r="B3508" s="26" t="n">
        <v>1999</v>
      </c>
      <c r="C3508" s="26" t="n">
        <v>8</v>
      </c>
      <c r="D3508" s="26" t="n">
        <v>6</v>
      </c>
      <c r="E3508" s="26" t="n">
        <v>88</v>
      </c>
      <c r="F3508" s="26" t="n">
        <v>68</v>
      </c>
      <c r="G3508" s="26" t="n">
        <f aca="false">+(E3508+F3508)/2</f>
        <v>78</v>
      </c>
    </row>
    <row r="3509" customFormat="false" ht="12.75" hidden="false" customHeight="false" outlineLevel="0" collapsed="false">
      <c r="B3509" s="26" t="n">
        <v>1999</v>
      </c>
      <c r="C3509" s="26" t="n">
        <v>8</v>
      </c>
      <c r="D3509" s="26" t="n">
        <v>7</v>
      </c>
      <c r="E3509" s="26" t="n">
        <v>88</v>
      </c>
      <c r="F3509" s="26" t="n">
        <v>68</v>
      </c>
      <c r="G3509" s="26" t="n">
        <f aca="false">+(E3509+F3509)/2</f>
        <v>78</v>
      </c>
    </row>
    <row r="3510" customFormat="false" ht="12.75" hidden="false" customHeight="false" outlineLevel="0" collapsed="false">
      <c r="B3510" s="26" t="n">
        <v>1999</v>
      </c>
      <c r="C3510" s="26" t="n">
        <v>8</v>
      </c>
      <c r="D3510" s="26" t="n">
        <v>8</v>
      </c>
      <c r="E3510" s="26" t="n">
        <v>81</v>
      </c>
      <c r="F3510" s="26" t="n">
        <v>73</v>
      </c>
      <c r="G3510" s="26" t="n">
        <f aca="false">+(E3510+F3510)/2</f>
        <v>77</v>
      </c>
    </row>
    <row r="3511" customFormat="false" ht="12.75" hidden="false" customHeight="false" outlineLevel="0" collapsed="false">
      <c r="B3511" s="26" t="n">
        <v>1999</v>
      </c>
      <c r="C3511" s="26" t="n">
        <v>8</v>
      </c>
      <c r="D3511" s="26" t="n">
        <v>9</v>
      </c>
      <c r="E3511" s="26" t="n">
        <v>82</v>
      </c>
      <c r="F3511" s="26" t="n">
        <v>65</v>
      </c>
      <c r="G3511" s="26" t="n">
        <f aca="false">+(E3511+F3511)/2</f>
        <v>73.5</v>
      </c>
    </row>
    <row r="3512" customFormat="false" ht="12.75" hidden="false" customHeight="false" outlineLevel="0" collapsed="false">
      <c r="B3512" s="26" t="n">
        <v>1999</v>
      </c>
      <c r="C3512" s="26" t="n">
        <v>8</v>
      </c>
      <c r="D3512" s="26" t="n">
        <v>10</v>
      </c>
      <c r="E3512" s="26" t="n">
        <v>80</v>
      </c>
      <c r="F3512" s="26" t="n">
        <v>62</v>
      </c>
      <c r="G3512" s="26" t="n">
        <f aca="false">+(E3512+F3512)/2</f>
        <v>71</v>
      </c>
    </row>
    <row r="3513" customFormat="false" ht="12.75" hidden="false" customHeight="false" outlineLevel="0" collapsed="false">
      <c r="B3513" s="26" t="n">
        <v>1999</v>
      </c>
      <c r="C3513" s="26" t="n">
        <v>8</v>
      </c>
      <c r="D3513" s="26" t="n">
        <v>11</v>
      </c>
      <c r="E3513" s="26" t="n">
        <v>84</v>
      </c>
      <c r="F3513" s="26" t="n">
        <v>69</v>
      </c>
      <c r="G3513" s="26" t="n">
        <f aca="false">+(E3513+F3513)/2</f>
        <v>76.5</v>
      </c>
    </row>
    <row r="3514" customFormat="false" ht="12.75" hidden="false" customHeight="false" outlineLevel="0" collapsed="false">
      <c r="B3514" s="26" t="n">
        <v>1999</v>
      </c>
      <c r="C3514" s="26" t="n">
        <v>8</v>
      </c>
      <c r="D3514" s="26" t="n">
        <v>12</v>
      </c>
      <c r="E3514" s="26" t="n">
        <v>88</v>
      </c>
      <c r="F3514" s="26" t="n">
        <v>73</v>
      </c>
      <c r="G3514" s="26" t="n">
        <f aca="false">+(E3514+F3514)/2</f>
        <v>80.5</v>
      </c>
    </row>
    <row r="3515" customFormat="false" ht="12.75" hidden="false" customHeight="false" outlineLevel="0" collapsed="false">
      <c r="B3515" s="26" t="n">
        <v>1999</v>
      </c>
      <c r="C3515" s="26" t="n">
        <v>8</v>
      </c>
      <c r="D3515" s="26" t="n">
        <v>13</v>
      </c>
      <c r="E3515" s="26" t="n">
        <v>88</v>
      </c>
      <c r="F3515" s="26" t="n">
        <v>74</v>
      </c>
      <c r="G3515" s="26" t="n">
        <f aca="false">+(E3515+F3515)/2</f>
        <v>81</v>
      </c>
    </row>
    <row r="3516" customFormat="false" ht="12.75" hidden="false" customHeight="false" outlineLevel="0" collapsed="false">
      <c r="B3516" s="26" t="n">
        <v>1999</v>
      </c>
      <c r="C3516" s="26" t="n">
        <v>8</v>
      </c>
      <c r="D3516" s="26" t="n">
        <v>14</v>
      </c>
      <c r="E3516" s="26" t="n">
        <v>86</v>
      </c>
      <c r="F3516" s="26" t="n">
        <v>69</v>
      </c>
      <c r="G3516" s="26" t="n">
        <f aca="false">+(E3516+F3516)/2</f>
        <v>77.5</v>
      </c>
    </row>
    <row r="3517" customFormat="false" ht="12.75" hidden="false" customHeight="false" outlineLevel="0" collapsed="false">
      <c r="B3517" s="26" t="n">
        <v>1999</v>
      </c>
      <c r="C3517" s="26" t="n">
        <v>8</v>
      </c>
      <c r="D3517" s="26" t="n">
        <v>15</v>
      </c>
      <c r="E3517" s="26" t="n">
        <v>82</v>
      </c>
      <c r="F3517" s="26" t="n">
        <v>68</v>
      </c>
      <c r="G3517" s="26" t="n">
        <f aca="false">+(E3517+F3517)/2</f>
        <v>75</v>
      </c>
    </row>
    <row r="3518" customFormat="false" ht="12.75" hidden="false" customHeight="false" outlineLevel="0" collapsed="false">
      <c r="B3518" s="26" t="n">
        <v>1999</v>
      </c>
      <c r="C3518" s="26" t="n">
        <v>8</v>
      </c>
      <c r="D3518" s="26" t="n">
        <v>16</v>
      </c>
      <c r="E3518" s="26" t="n">
        <v>86</v>
      </c>
      <c r="F3518" s="26" t="n">
        <v>67</v>
      </c>
      <c r="G3518" s="26" t="n">
        <f aca="false">+(E3518+F3518)/2</f>
        <v>76.5</v>
      </c>
    </row>
    <row r="3519" customFormat="false" ht="12.75" hidden="false" customHeight="false" outlineLevel="0" collapsed="false">
      <c r="B3519" s="26" t="n">
        <v>1999</v>
      </c>
      <c r="C3519" s="26" t="n">
        <v>8</v>
      </c>
      <c r="D3519" s="26" t="n">
        <v>17</v>
      </c>
      <c r="E3519" s="26" t="n">
        <v>86</v>
      </c>
      <c r="F3519" s="26" t="n">
        <v>72</v>
      </c>
      <c r="G3519" s="26" t="n">
        <f aca="false">+(E3519+F3519)/2</f>
        <v>79</v>
      </c>
    </row>
    <row r="3520" customFormat="false" ht="12.75" hidden="false" customHeight="false" outlineLevel="0" collapsed="false">
      <c r="B3520" s="26" t="n">
        <v>1999</v>
      </c>
      <c r="C3520" s="26" t="n">
        <v>8</v>
      </c>
      <c r="D3520" s="26" t="n">
        <v>18</v>
      </c>
      <c r="E3520" s="26" t="n">
        <v>88</v>
      </c>
      <c r="F3520" s="26" t="n">
        <v>73</v>
      </c>
      <c r="G3520" s="26" t="n">
        <f aca="false">+(E3520+F3520)/2</f>
        <v>80.5</v>
      </c>
    </row>
    <row r="3521" customFormat="false" ht="12.75" hidden="false" customHeight="false" outlineLevel="0" collapsed="false">
      <c r="B3521" s="26" t="n">
        <v>1999</v>
      </c>
      <c r="C3521" s="26" t="n">
        <v>8</v>
      </c>
      <c r="D3521" s="26" t="n">
        <v>19</v>
      </c>
      <c r="E3521" s="26" t="n">
        <v>82</v>
      </c>
      <c r="F3521" s="26" t="n">
        <v>69</v>
      </c>
      <c r="G3521" s="26" t="n">
        <f aca="false">+(E3521+F3521)/2</f>
        <v>75.5</v>
      </c>
    </row>
    <row r="3522" customFormat="false" ht="12.75" hidden="false" customHeight="false" outlineLevel="0" collapsed="false">
      <c r="B3522" s="26" t="n">
        <v>1999</v>
      </c>
      <c r="C3522" s="26" t="n">
        <v>8</v>
      </c>
      <c r="D3522" s="26" t="n">
        <v>20</v>
      </c>
      <c r="E3522" s="26" t="n">
        <v>74</v>
      </c>
      <c r="F3522" s="26" t="n">
        <v>60</v>
      </c>
      <c r="G3522" s="26" t="n">
        <f aca="false">+(E3522+F3522)/2</f>
        <v>67</v>
      </c>
    </row>
    <row r="3523" customFormat="false" ht="12.75" hidden="false" customHeight="false" outlineLevel="0" collapsed="false">
      <c r="B3523" s="26" t="n">
        <v>1999</v>
      </c>
      <c r="C3523" s="26" t="n">
        <v>8</v>
      </c>
      <c r="D3523" s="26" t="n">
        <v>21</v>
      </c>
      <c r="E3523" s="26" t="n">
        <v>64</v>
      </c>
      <c r="F3523" s="26" t="n">
        <v>59</v>
      </c>
      <c r="G3523" s="26" t="n">
        <f aca="false">+(E3523+F3523)/2</f>
        <v>61.5</v>
      </c>
    </row>
    <row r="3524" customFormat="false" ht="12.75" hidden="false" customHeight="false" outlineLevel="0" collapsed="false">
      <c r="B3524" s="26" t="n">
        <v>1999</v>
      </c>
      <c r="C3524" s="26" t="n">
        <v>8</v>
      </c>
      <c r="D3524" s="26" t="n">
        <v>22</v>
      </c>
      <c r="E3524" s="26" t="n">
        <v>72</v>
      </c>
      <c r="F3524" s="26" t="n">
        <v>60</v>
      </c>
      <c r="G3524" s="26" t="n">
        <f aca="false">+(E3524+F3524)/2</f>
        <v>66</v>
      </c>
    </row>
    <row r="3525" customFormat="false" ht="12.75" hidden="false" customHeight="false" outlineLevel="0" collapsed="false">
      <c r="B3525" s="26" t="n">
        <v>1999</v>
      </c>
      <c r="C3525" s="26" t="n">
        <v>8</v>
      </c>
      <c r="D3525" s="26" t="n">
        <v>23</v>
      </c>
      <c r="E3525" s="26" t="n">
        <v>86</v>
      </c>
      <c r="F3525" s="26" t="n">
        <v>61</v>
      </c>
      <c r="G3525" s="26" t="n">
        <f aca="false">+(E3525+F3525)/2</f>
        <v>73.5</v>
      </c>
    </row>
    <row r="3526" customFormat="false" ht="12.75" hidden="false" customHeight="false" outlineLevel="0" collapsed="false">
      <c r="B3526" s="26" t="n">
        <v>1999</v>
      </c>
      <c r="C3526" s="26" t="n">
        <v>8</v>
      </c>
      <c r="D3526" s="26" t="n">
        <v>24</v>
      </c>
      <c r="E3526" s="26" t="n">
        <v>87</v>
      </c>
      <c r="F3526" s="26" t="n">
        <v>68</v>
      </c>
      <c r="G3526" s="26" t="n">
        <f aca="false">+(E3526+F3526)/2</f>
        <v>77.5</v>
      </c>
    </row>
    <row r="3527" customFormat="false" ht="12.75" hidden="false" customHeight="false" outlineLevel="0" collapsed="false">
      <c r="B3527" s="26" t="n">
        <v>1999</v>
      </c>
      <c r="C3527" s="26" t="n">
        <v>8</v>
      </c>
      <c r="D3527" s="26" t="n">
        <v>25</v>
      </c>
      <c r="E3527" s="26" t="n">
        <v>81</v>
      </c>
      <c r="F3527" s="26" t="n">
        <v>69</v>
      </c>
      <c r="G3527" s="26" t="n">
        <f aca="false">+(E3527+F3527)/2</f>
        <v>75</v>
      </c>
    </row>
    <row r="3528" customFormat="false" ht="12.75" hidden="false" customHeight="false" outlineLevel="0" collapsed="false">
      <c r="B3528" s="26" t="n">
        <v>1999</v>
      </c>
      <c r="C3528" s="26" t="n">
        <v>8</v>
      </c>
      <c r="D3528" s="26" t="n">
        <v>26</v>
      </c>
      <c r="E3528" s="26" t="n">
        <v>76</v>
      </c>
      <c r="F3528" s="26" t="n">
        <v>69</v>
      </c>
      <c r="G3528" s="26" t="n">
        <f aca="false">+(E3528+F3528)/2</f>
        <v>72.5</v>
      </c>
    </row>
    <row r="3529" customFormat="false" ht="12.75" hidden="false" customHeight="false" outlineLevel="0" collapsed="false">
      <c r="B3529" s="26" t="n">
        <v>1999</v>
      </c>
      <c r="C3529" s="26" t="n">
        <v>8</v>
      </c>
      <c r="D3529" s="26" t="n">
        <v>27</v>
      </c>
      <c r="E3529" s="26" t="n">
        <v>82</v>
      </c>
      <c r="F3529" s="26" t="n">
        <v>68</v>
      </c>
      <c r="G3529" s="26" t="n">
        <f aca="false">+(E3529+F3529)/2</f>
        <v>75</v>
      </c>
    </row>
    <row r="3530" customFormat="false" ht="12.75" hidden="false" customHeight="false" outlineLevel="0" collapsed="false">
      <c r="B3530" s="26" t="n">
        <v>1999</v>
      </c>
      <c r="C3530" s="26" t="n">
        <v>8</v>
      </c>
      <c r="D3530" s="26" t="n">
        <v>28</v>
      </c>
      <c r="E3530" s="26" t="n">
        <v>87</v>
      </c>
      <c r="F3530" s="26" t="n">
        <v>70</v>
      </c>
      <c r="G3530" s="26" t="n">
        <f aca="false">+(E3530+F3530)/2</f>
        <v>78.5</v>
      </c>
    </row>
    <row r="3531" customFormat="false" ht="12.75" hidden="false" customHeight="false" outlineLevel="0" collapsed="false">
      <c r="B3531" s="26" t="n">
        <v>1999</v>
      </c>
      <c r="C3531" s="26" t="n">
        <v>8</v>
      </c>
      <c r="D3531" s="26" t="n">
        <v>29</v>
      </c>
      <c r="E3531" s="26" t="n">
        <v>89</v>
      </c>
      <c r="F3531" s="26" t="n">
        <v>65</v>
      </c>
      <c r="G3531" s="26" t="n">
        <f aca="false">+(E3531+F3531)/2</f>
        <v>77</v>
      </c>
    </row>
    <row r="3532" customFormat="false" ht="12.75" hidden="false" customHeight="false" outlineLevel="0" collapsed="false">
      <c r="B3532" s="26" t="n">
        <v>1999</v>
      </c>
      <c r="C3532" s="26" t="n">
        <v>8</v>
      </c>
      <c r="D3532" s="26" t="n">
        <v>30</v>
      </c>
      <c r="E3532" s="26" t="n">
        <v>71</v>
      </c>
      <c r="F3532" s="26" t="n">
        <v>59</v>
      </c>
      <c r="G3532" s="26" t="n">
        <f aca="false">+(E3532+F3532)/2</f>
        <v>65</v>
      </c>
    </row>
    <row r="3533" customFormat="false" ht="12.75" hidden="false" customHeight="false" outlineLevel="0" collapsed="false">
      <c r="B3533" s="26" t="n">
        <v>1999</v>
      </c>
      <c r="C3533" s="26" t="n">
        <v>8</v>
      </c>
      <c r="D3533" s="26" t="n">
        <v>31</v>
      </c>
      <c r="E3533" s="26" t="n">
        <v>75</v>
      </c>
      <c r="F3533" s="26" t="n">
        <v>60</v>
      </c>
      <c r="G3533" s="26" t="n">
        <f aca="false">+(E3533+F3533)/2</f>
        <v>67.5</v>
      </c>
    </row>
    <row r="3534" customFormat="false" ht="12.75" hidden="false" customHeight="false" outlineLevel="0" collapsed="false">
      <c r="B3534" s="26" t="n">
        <v>1999</v>
      </c>
      <c r="C3534" s="26" t="n">
        <v>9</v>
      </c>
      <c r="D3534" s="26" t="n">
        <v>1</v>
      </c>
      <c r="E3534" s="26" t="n">
        <v>77</v>
      </c>
      <c r="F3534" s="26" t="n">
        <v>62</v>
      </c>
      <c r="G3534" s="26" t="n">
        <f aca="false">+(E3534+F3534)/2</f>
        <v>69.5</v>
      </c>
    </row>
    <row r="3535" customFormat="false" ht="12.75" hidden="false" customHeight="false" outlineLevel="0" collapsed="false">
      <c r="B3535" s="26" t="n">
        <v>1999</v>
      </c>
      <c r="C3535" s="26" t="n">
        <v>9</v>
      </c>
      <c r="D3535" s="26" t="n">
        <v>2</v>
      </c>
      <c r="E3535" s="26" t="n">
        <v>83</v>
      </c>
      <c r="F3535" s="26" t="n">
        <v>63</v>
      </c>
      <c r="G3535" s="26" t="n">
        <f aca="false">+(E3535+F3535)/2</f>
        <v>73</v>
      </c>
    </row>
    <row r="3536" customFormat="false" ht="12.75" hidden="false" customHeight="false" outlineLevel="0" collapsed="false">
      <c r="B3536" s="26" t="n">
        <v>1999</v>
      </c>
      <c r="C3536" s="26" t="n">
        <v>9</v>
      </c>
      <c r="D3536" s="26" t="n">
        <v>3</v>
      </c>
      <c r="E3536" s="26" t="n">
        <v>83</v>
      </c>
      <c r="F3536" s="26" t="n">
        <v>63</v>
      </c>
      <c r="G3536" s="26" t="n">
        <f aca="false">+(E3536+F3536)/2</f>
        <v>73</v>
      </c>
    </row>
    <row r="3537" customFormat="false" ht="12.75" hidden="false" customHeight="false" outlineLevel="0" collapsed="false">
      <c r="B3537" s="26" t="n">
        <v>1999</v>
      </c>
      <c r="C3537" s="26" t="n">
        <v>9</v>
      </c>
      <c r="D3537" s="26" t="n">
        <v>4</v>
      </c>
      <c r="E3537" s="26" t="n">
        <v>81</v>
      </c>
      <c r="F3537" s="26" t="n">
        <v>68</v>
      </c>
      <c r="G3537" s="26" t="n">
        <f aca="false">+(E3537+F3537)/2</f>
        <v>74.5</v>
      </c>
    </row>
    <row r="3538" customFormat="false" ht="12.75" hidden="false" customHeight="false" outlineLevel="0" collapsed="false">
      <c r="B3538" s="26" t="n">
        <v>1999</v>
      </c>
      <c r="C3538" s="26" t="n">
        <v>9</v>
      </c>
      <c r="D3538" s="26" t="n">
        <v>5</v>
      </c>
      <c r="E3538" s="26" t="n">
        <v>76</v>
      </c>
      <c r="F3538" s="26" t="n">
        <v>71</v>
      </c>
      <c r="G3538" s="26" t="n">
        <f aca="false">+(E3538+F3538)/2</f>
        <v>73.5</v>
      </c>
    </row>
    <row r="3539" customFormat="false" ht="12.75" hidden="false" customHeight="false" outlineLevel="0" collapsed="false">
      <c r="B3539" s="26" t="n">
        <v>1999</v>
      </c>
      <c r="C3539" s="26" t="n">
        <v>9</v>
      </c>
      <c r="D3539" s="26" t="n">
        <v>6</v>
      </c>
      <c r="E3539" s="26" t="n">
        <v>83</v>
      </c>
      <c r="F3539" s="26" t="n">
        <v>74</v>
      </c>
      <c r="G3539" s="26" t="n">
        <f aca="false">+(E3539+F3539)/2</f>
        <v>78.5</v>
      </c>
    </row>
    <row r="3540" customFormat="false" ht="12.75" hidden="false" customHeight="false" outlineLevel="0" collapsed="false">
      <c r="B3540" s="26" t="n">
        <v>1999</v>
      </c>
      <c r="C3540" s="26" t="n">
        <v>9</v>
      </c>
      <c r="D3540" s="26" t="n">
        <v>7</v>
      </c>
      <c r="E3540" s="26" t="n">
        <v>79</v>
      </c>
      <c r="F3540" s="26" t="n">
        <v>73</v>
      </c>
      <c r="G3540" s="26" t="n">
        <f aca="false">+(E3540+F3540)/2</f>
        <v>76</v>
      </c>
    </row>
    <row r="3541" customFormat="false" ht="12.75" hidden="false" customHeight="false" outlineLevel="0" collapsed="false">
      <c r="B3541" s="26" t="n">
        <v>1999</v>
      </c>
      <c r="C3541" s="26" t="n">
        <v>9</v>
      </c>
      <c r="D3541" s="26" t="n">
        <v>8</v>
      </c>
      <c r="E3541" s="26" t="n">
        <v>81</v>
      </c>
      <c r="F3541" s="26" t="n">
        <v>72</v>
      </c>
      <c r="G3541" s="26" t="n">
        <f aca="false">+(E3541+F3541)/2</f>
        <v>76.5</v>
      </c>
    </row>
    <row r="3542" customFormat="false" ht="12.75" hidden="false" customHeight="false" outlineLevel="0" collapsed="false">
      <c r="B3542" s="26" t="n">
        <v>1999</v>
      </c>
      <c r="C3542" s="26" t="n">
        <v>9</v>
      </c>
      <c r="D3542" s="26" t="n">
        <v>9</v>
      </c>
      <c r="E3542" s="26" t="n">
        <v>82</v>
      </c>
      <c r="F3542" s="26" t="n">
        <v>71</v>
      </c>
      <c r="G3542" s="26" t="n">
        <f aca="false">+(E3542+F3542)/2</f>
        <v>76.5</v>
      </c>
    </row>
    <row r="3543" customFormat="false" ht="12.75" hidden="false" customHeight="false" outlineLevel="0" collapsed="false">
      <c r="B3543" s="26" t="n">
        <v>1999</v>
      </c>
      <c r="C3543" s="26" t="n">
        <v>9</v>
      </c>
      <c r="D3543" s="26" t="n">
        <v>10</v>
      </c>
      <c r="E3543" s="26" t="n">
        <v>75</v>
      </c>
      <c r="F3543" s="26" t="n">
        <v>68</v>
      </c>
      <c r="G3543" s="26" t="n">
        <f aca="false">+(E3543+F3543)/2</f>
        <v>71.5</v>
      </c>
    </row>
    <row r="3544" customFormat="false" ht="12.75" hidden="false" customHeight="false" outlineLevel="0" collapsed="false">
      <c r="B3544" s="26" t="n">
        <v>1999</v>
      </c>
      <c r="C3544" s="26" t="n">
        <v>9</v>
      </c>
      <c r="D3544" s="26" t="n">
        <v>11</v>
      </c>
      <c r="E3544" s="26" t="n">
        <v>79</v>
      </c>
      <c r="F3544" s="26" t="n">
        <v>63</v>
      </c>
      <c r="G3544" s="26" t="n">
        <f aca="false">+(E3544+F3544)/2</f>
        <v>71</v>
      </c>
    </row>
    <row r="3545" customFormat="false" ht="12.75" hidden="false" customHeight="false" outlineLevel="0" collapsed="false">
      <c r="B3545" s="26" t="n">
        <v>1999</v>
      </c>
      <c r="C3545" s="26" t="n">
        <v>9</v>
      </c>
      <c r="D3545" s="26" t="n">
        <v>12</v>
      </c>
      <c r="E3545" s="26" t="n">
        <v>81</v>
      </c>
      <c r="F3545" s="26" t="n">
        <v>61</v>
      </c>
      <c r="G3545" s="26" t="n">
        <f aca="false">+(E3545+F3545)/2</f>
        <v>71</v>
      </c>
    </row>
    <row r="3546" customFormat="false" ht="12.75" hidden="false" customHeight="false" outlineLevel="0" collapsed="false">
      <c r="B3546" s="26" t="n">
        <v>1999</v>
      </c>
      <c r="C3546" s="26" t="n">
        <v>9</v>
      </c>
      <c r="D3546" s="26" t="n">
        <v>13</v>
      </c>
      <c r="E3546" s="217" t="n">
        <v>84</v>
      </c>
      <c r="F3546" s="217" t="n">
        <v>63</v>
      </c>
      <c r="G3546" s="26" t="n">
        <f aca="false">+(E3546+F3546)/2</f>
        <v>73.5</v>
      </c>
    </row>
    <row r="3547" customFormat="false" ht="12.75" hidden="false" customHeight="false" outlineLevel="0" collapsed="false">
      <c r="B3547" s="26" t="n">
        <v>1999</v>
      </c>
      <c r="C3547" s="26" t="n">
        <v>9</v>
      </c>
      <c r="D3547" s="26" t="n">
        <v>14</v>
      </c>
      <c r="E3547" s="217" t="n">
        <v>88</v>
      </c>
      <c r="F3547" s="217" t="n">
        <v>65</v>
      </c>
      <c r="G3547" s="26" t="n">
        <f aca="false">+(E3547+F3547)/2</f>
        <v>76.5</v>
      </c>
    </row>
    <row r="3548" customFormat="false" ht="12.75" hidden="false" customHeight="false" outlineLevel="0" collapsed="false">
      <c r="B3548" s="26" t="n">
        <v>1999</v>
      </c>
      <c r="C3548" s="26" t="n">
        <v>9</v>
      </c>
      <c r="D3548" s="26" t="n">
        <v>15</v>
      </c>
      <c r="E3548" s="26" t="n">
        <v>71</v>
      </c>
      <c r="F3548" s="26" t="n">
        <v>67</v>
      </c>
      <c r="G3548" s="26" t="n">
        <f aca="false">+(E3548+F3548)/2</f>
        <v>69</v>
      </c>
    </row>
    <row r="3549" customFormat="false" ht="12.75" hidden="false" customHeight="false" outlineLevel="0" collapsed="false">
      <c r="B3549" s="26" t="n">
        <v>1999</v>
      </c>
      <c r="C3549" s="26" t="n">
        <v>9</v>
      </c>
      <c r="D3549" s="26" t="n">
        <v>16</v>
      </c>
      <c r="E3549" s="26" t="n">
        <v>75</v>
      </c>
      <c r="F3549" s="26" t="n">
        <v>58</v>
      </c>
      <c r="G3549" s="26" t="n">
        <f aca="false">+(E3549+F3549)/2</f>
        <v>66.5</v>
      </c>
    </row>
    <row r="3550" customFormat="false" ht="12.75" hidden="false" customHeight="false" outlineLevel="0" collapsed="false">
      <c r="B3550" s="26" t="n">
        <v>1999</v>
      </c>
      <c r="C3550" s="26" t="n">
        <v>9</v>
      </c>
      <c r="D3550" s="26" t="n">
        <v>17</v>
      </c>
      <c r="E3550" s="26" t="n">
        <v>72</v>
      </c>
      <c r="F3550" s="26" t="n">
        <v>59</v>
      </c>
      <c r="G3550" s="26" t="n">
        <f aca="false">+(E3550+F3550)/2</f>
        <v>65.5</v>
      </c>
    </row>
    <row r="3551" customFormat="false" ht="12.75" hidden="false" customHeight="false" outlineLevel="0" collapsed="false">
      <c r="B3551" s="26" t="n">
        <v>1999</v>
      </c>
      <c r="C3551" s="26" t="n">
        <v>9</v>
      </c>
      <c r="D3551" s="26" t="n">
        <v>18</v>
      </c>
      <c r="E3551" s="26" t="n">
        <v>75</v>
      </c>
      <c r="F3551" s="26" t="n">
        <v>55</v>
      </c>
      <c r="G3551" s="26" t="n">
        <f aca="false">+(E3551+F3551)/2</f>
        <v>65</v>
      </c>
    </row>
    <row r="3552" customFormat="false" ht="12.75" hidden="false" customHeight="false" outlineLevel="0" collapsed="false">
      <c r="B3552" s="26" t="n">
        <v>1999</v>
      </c>
      <c r="C3552" s="26" t="n">
        <v>9</v>
      </c>
      <c r="D3552" s="26" t="n">
        <v>19</v>
      </c>
      <c r="E3552" s="26" t="n">
        <v>75</v>
      </c>
      <c r="F3552" s="26" t="n">
        <v>58</v>
      </c>
      <c r="G3552" s="26" t="n">
        <f aca="false">+(E3552+F3552)/2</f>
        <v>66.5</v>
      </c>
    </row>
    <row r="3553" customFormat="false" ht="12.75" hidden="false" customHeight="false" outlineLevel="0" collapsed="false">
      <c r="B3553" s="26" t="n">
        <v>1999</v>
      </c>
      <c r="C3553" s="26" t="n">
        <v>9</v>
      </c>
      <c r="D3553" s="26" t="n">
        <v>20</v>
      </c>
      <c r="E3553" s="26" t="n">
        <v>74</v>
      </c>
      <c r="F3553" s="26" t="n">
        <v>61</v>
      </c>
      <c r="G3553" s="26" t="n">
        <f aca="false">+(E3553+F3553)/2</f>
        <v>67.5</v>
      </c>
    </row>
    <row r="3554" customFormat="false" ht="12.75" hidden="false" customHeight="false" outlineLevel="0" collapsed="false">
      <c r="B3554" s="26" t="n">
        <v>1999</v>
      </c>
      <c r="C3554" s="26" t="n">
        <v>9</v>
      </c>
      <c r="D3554" s="26" t="n">
        <v>21</v>
      </c>
      <c r="E3554" s="26" t="n">
        <v>67</v>
      </c>
      <c r="F3554" s="26" t="n">
        <v>55</v>
      </c>
      <c r="G3554" s="26" t="n">
        <f aca="false">+(E3554+F3554)/2</f>
        <v>61</v>
      </c>
    </row>
    <row r="3555" customFormat="false" ht="12.75" hidden="false" customHeight="false" outlineLevel="0" collapsed="false">
      <c r="B3555" s="26" t="n">
        <v>1999</v>
      </c>
      <c r="C3555" s="26" t="n">
        <v>9</v>
      </c>
      <c r="D3555" s="26" t="n">
        <v>22</v>
      </c>
      <c r="E3555" s="26" t="n">
        <v>58</v>
      </c>
      <c r="F3555" s="26" t="n">
        <v>50</v>
      </c>
      <c r="G3555" s="26" t="n">
        <f aca="false">+(E3555+F3555)/2</f>
        <v>54</v>
      </c>
    </row>
    <row r="3556" customFormat="false" ht="12.75" hidden="false" customHeight="false" outlineLevel="0" collapsed="false">
      <c r="B3556" s="26" t="n">
        <v>1999</v>
      </c>
      <c r="C3556" s="26" t="n">
        <v>9</v>
      </c>
      <c r="D3556" s="26" t="n">
        <v>23</v>
      </c>
      <c r="E3556" s="26" t="n">
        <v>71</v>
      </c>
      <c r="F3556" s="26" t="n">
        <v>50</v>
      </c>
      <c r="G3556" s="26" t="n">
        <f aca="false">+(E3556+F3556)/2</f>
        <v>60.5</v>
      </c>
    </row>
    <row r="3557" customFormat="false" ht="12.75" hidden="false" customHeight="false" outlineLevel="0" collapsed="false">
      <c r="B3557" s="26" t="n">
        <v>1999</v>
      </c>
      <c r="C3557" s="26" t="n">
        <v>9</v>
      </c>
      <c r="D3557" s="26" t="n">
        <v>24</v>
      </c>
      <c r="E3557" s="26" t="n">
        <v>77</v>
      </c>
      <c r="F3557" s="26" t="n">
        <v>59</v>
      </c>
      <c r="G3557" s="26" t="n">
        <f aca="false">+(E3557+F3557)/2</f>
        <v>68</v>
      </c>
    </row>
    <row r="3558" customFormat="false" ht="12.75" hidden="false" customHeight="false" outlineLevel="0" collapsed="false">
      <c r="B3558" s="26" t="n">
        <v>1999</v>
      </c>
      <c r="C3558" s="26" t="n">
        <v>9</v>
      </c>
      <c r="D3558" s="26" t="n">
        <v>25</v>
      </c>
      <c r="E3558" s="26" t="n">
        <v>78</v>
      </c>
      <c r="F3558" s="26" t="n">
        <v>58</v>
      </c>
      <c r="G3558" s="26" t="n">
        <f aca="false">+(E3558+F3558)/2</f>
        <v>68</v>
      </c>
    </row>
    <row r="3559" customFormat="false" ht="12.75" hidden="false" customHeight="false" outlineLevel="0" collapsed="false">
      <c r="B3559" s="26" t="n">
        <v>1999</v>
      </c>
      <c r="C3559" s="26" t="n">
        <v>9</v>
      </c>
      <c r="D3559" s="26" t="n">
        <v>26</v>
      </c>
      <c r="E3559" s="26" t="n">
        <v>71</v>
      </c>
      <c r="F3559" s="26" t="n">
        <v>53</v>
      </c>
      <c r="G3559" s="26" t="n">
        <f aca="false">+(E3559+F3559)/2</f>
        <v>62</v>
      </c>
    </row>
    <row r="3560" customFormat="false" ht="12.75" hidden="false" customHeight="false" outlineLevel="0" collapsed="false">
      <c r="B3560" s="26" t="n">
        <v>1999</v>
      </c>
      <c r="C3560" s="26" t="n">
        <v>9</v>
      </c>
      <c r="D3560" s="26" t="n">
        <v>27</v>
      </c>
      <c r="E3560" s="26" t="n">
        <v>73</v>
      </c>
      <c r="F3560" s="26" t="n">
        <v>59</v>
      </c>
      <c r="G3560" s="26" t="n">
        <f aca="false">+(E3560+F3560)/2</f>
        <v>66</v>
      </c>
    </row>
    <row r="3561" customFormat="false" ht="12.75" hidden="false" customHeight="false" outlineLevel="0" collapsed="false">
      <c r="B3561" s="26" t="n">
        <v>1999</v>
      </c>
      <c r="C3561" s="26" t="n">
        <v>9</v>
      </c>
      <c r="D3561" s="26" t="n">
        <v>28</v>
      </c>
      <c r="E3561" s="26" t="n">
        <v>78</v>
      </c>
      <c r="F3561" s="26" t="n">
        <v>66</v>
      </c>
      <c r="G3561" s="26" t="n">
        <f aca="false">+(E3561+F3561)/2</f>
        <v>72</v>
      </c>
    </row>
    <row r="3562" customFormat="false" ht="12.75" hidden="false" customHeight="false" outlineLevel="0" collapsed="false">
      <c r="B3562" s="26" t="n">
        <v>1999</v>
      </c>
      <c r="C3562" s="26" t="n">
        <v>9</v>
      </c>
      <c r="D3562" s="26" t="n">
        <v>29</v>
      </c>
      <c r="E3562" s="26" t="n">
        <v>74</v>
      </c>
      <c r="F3562" s="26" t="n">
        <v>68</v>
      </c>
      <c r="G3562" s="26" t="n">
        <f aca="false">+(E3562+F3562)/2</f>
        <v>71</v>
      </c>
    </row>
    <row r="3563" customFormat="false" ht="12.75" hidden="false" customHeight="false" outlineLevel="0" collapsed="false">
      <c r="B3563" s="26" t="n">
        <v>1999</v>
      </c>
      <c r="C3563" s="26" t="n">
        <v>9</v>
      </c>
      <c r="D3563" s="26" t="n">
        <v>30</v>
      </c>
      <c r="E3563" s="26" t="n">
        <v>70</v>
      </c>
      <c r="F3563" s="26" t="n">
        <v>58</v>
      </c>
      <c r="G3563" s="26" t="n">
        <f aca="false">+(E3563+F3563)/2</f>
        <v>64</v>
      </c>
    </row>
    <row r="3564" customFormat="false" ht="12.75" hidden="false" customHeight="false" outlineLevel="0" collapsed="false">
      <c r="B3564" s="26" t="n">
        <v>1999</v>
      </c>
      <c r="C3564" s="26" t="n">
        <v>10</v>
      </c>
      <c r="D3564" s="26" t="n">
        <v>1</v>
      </c>
      <c r="E3564" s="26" t="n">
        <v>71</v>
      </c>
      <c r="F3564" s="26" t="n">
        <v>51</v>
      </c>
      <c r="G3564" s="26" t="n">
        <f aca="false">+(E3564+F3564)/2</f>
        <v>61</v>
      </c>
    </row>
    <row r="3565" customFormat="false" ht="12.75" hidden="false" customHeight="false" outlineLevel="0" collapsed="false">
      <c r="B3565" s="26" t="n">
        <v>1999</v>
      </c>
      <c r="C3565" s="26" t="n">
        <v>10</v>
      </c>
      <c r="D3565" s="26" t="n">
        <v>2</v>
      </c>
      <c r="E3565" s="26" t="n">
        <v>73</v>
      </c>
      <c r="F3565" s="26" t="n">
        <v>54</v>
      </c>
      <c r="G3565" s="26" t="n">
        <f aca="false">+(E3565+F3565)/2</f>
        <v>63.5</v>
      </c>
    </row>
    <row r="3566" customFormat="false" ht="12.75" hidden="false" customHeight="false" outlineLevel="0" collapsed="false">
      <c r="B3566" s="26" t="n">
        <v>1999</v>
      </c>
      <c r="C3566" s="26" t="n">
        <v>10</v>
      </c>
      <c r="D3566" s="26" t="n">
        <v>3</v>
      </c>
      <c r="E3566" s="26" t="n">
        <v>75</v>
      </c>
      <c r="F3566" s="26" t="n">
        <v>61</v>
      </c>
      <c r="G3566" s="26" t="n">
        <f aca="false">+(E3566+F3566)/2</f>
        <v>68</v>
      </c>
    </row>
    <row r="3567" customFormat="false" ht="12.75" hidden="false" customHeight="false" outlineLevel="0" collapsed="false">
      <c r="B3567" s="26" t="n">
        <v>1999</v>
      </c>
      <c r="C3567" s="26" t="n">
        <v>10</v>
      </c>
      <c r="D3567" s="26" t="n">
        <v>4</v>
      </c>
      <c r="E3567" s="26" t="n">
        <v>70</v>
      </c>
      <c r="F3567" s="26" t="n">
        <v>49</v>
      </c>
      <c r="G3567" s="26" t="n">
        <f aca="false">+(E3567+F3567)/2</f>
        <v>59.5</v>
      </c>
    </row>
    <row r="3568" customFormat="false" ht="12.75" hidden="false" customHeight="false" outlineLevel="0" collapsed="false">
      <c r="B3568" s="26" t="n">
        <v>1999</v>
      </c>
      <c r="C3568" s="26" t="n">
        <v>10</v>
      </c>
      <c r="D3568" s="26" t="n">
        <v>5</v>
      </c>
      <c r="E3568" s="26" t="n">
        <v>53</v>
      </c>
      <c r="F3568" s="26" t="n">
        <v>47</v>
      </c>
      <c r="G3568" s="26" t="n">
        <f aca="false">+(E3568+F3568)/2</f>
        <v>50</v>
      </c>
    </row>
    <row r="3569" customFormat="false" ht="12.75" hidden="false" customHeight="false" outlineLevel="0" collapsed="false">
      <c r="B3569" s="26" t="n">
        <v>1999</v>
      </c>
      <c r="C3569" s="26" t="n">
        <v>10</v>
      </c>
      <c r="D3569" s="26" t="n">
        <v>6</v>
      </c>
      <c r="E3569" s="26" t="n">
        <v>65</v>
      </c>
      <c r="F3569" s="26" t="n">
        <v>44</v>
      </c>
      <c r="G3569" s="26" t="n">
        <f aca="false">+(E3569+F3569)/2</f>
        <v>54.5</v>
      </c>
    </row>
    <row r="3570" customFormat="false" ht="12.75" hidden="false" customHeight="false" outlineLevel="0" collapsed="false">
      <c r="B3570" s="26" t="n">
        <v>1999</v>
      </c>
      <c r="C3570" s="26" t="n">
        <v>10</v>
      </c>
      <c r="D3570" s="26" t="n">
        <v>7</v>
      </c>
      <c r="E3570" s="26" t="n">
        <v>53</v>
      </c>
      <c r="F3570" s="26" t="n">
        <v>39</v>
      </c>
      <c r="G3570" s="26" t="n">
        <f aca="false">+(E3570+F3570)/2</f>
        <v>46</v>
      </c>
    </row>
    <row r="3571" customFormat="false" ht="12.75" hidden="false" customHeight="false" outlineLevel="0" collapsed="false">
      <c r="B3571" s="26" t="n">
        <v>1999</v>
      </c>
      <c r="C3571" s="26" t="n">
        <v>10</v>
      </c>
      <c r="D3571" s="26" t="n">
        <v>8</v>
      </c>
      <c r="E3571" s="26" t="n">
        <v>61</v>
      </c>
      <c r="F3571" s="26" t="n">
        <v>44</v>
      </c>
      <c r="G3571" s="26" t="n">
        <f aca="false">+(E3571+F3571)/2</f>
        <v>52.5</v>
      </c>
    </row>
    <row r="3572" customFormat="false" ht="12.75" hidden="false" customHeight="false" outlineLevel="0" collapsed="false">
      <c r="B3572" s="26" t="n">
        <v>1999</v>
      </c>
      <c r="C3572" s="26" t="n">
        <v>10</v>
      </c>
      <c r="D3572" s="26" t="n">
        <v>9</v>
      </c>
      <c r="E3572" s="26" t="n">
        <v>69</v>
      </c>
      <c r="F3572" s="26" t="n">
        <v>58</v>
      </c>
      <c r="G3572" s="26" t="n">
        <f aca="false">+(E3572+F3572)/2</f>
        <v>63.5</v>
      </c>
    </row>
    <row r="3573" customFormat="false" ht="12.75" hidden="false" customHeight="false" outlineLevel="0" collapsed="false">
      <c r="B3573" s="26" t="n">
        <v>1999</v>
      </c>
      <c r="C3573" s="26" t="n">
        <v>10</v>
      </c>
      <c r="D3573" s="26" t="n">
        <v>10</v>
      </c>
      <c r="E3573" s="26" t="n">
        <v>66</v>
      </c>
      <c r="F3573" s="26" t="n">
        <v>61</v>
      </c>
      <c r="G3573" s="26" t="n">
        <f aca="false">+(E3573+F3573)/2</f>
        <v>63.5</v>
      </c>
    </row>
    <row r="3574" customFormat="false" ht="12.75" hidden="false" customHeight="false" outlineLevel="0" collapsed="false">
      <c r="B3574" s="26" t="n">
        <v>1999</v>
      </c>
      <c r="C3574" s="26" t="n">
        <v>10</v>
      </c>
      <c r="D3574" s="26" t="n">
        <v>11</v>
      </c>
      <c r="E3574" s="26" t="n">
        <v>71</v>
      </c>
      <c r="F3574" s="26" t="n">
        <v>55</v>
      </c>
      <c r="G3574" s="26" t="n">
        <f aca="false">+(E3574+F3574)/2</f>
        <v>63</v>
      </c>
    </row>
    <row r="3575" customFormat="false" ht="12.75" hidden="false" customHeight="false" outlineLevel="0" collapsed="false">
      <c r="B3575" s="26" t="n">
        <v>1999</v>
      </c>
      <c r="C3575" s="26" t="n">
        <v>10</v>
      </c>
      <c r="D3575" s="26" t="n">
        <v>12</v>
      </c>
      <c r="E3575" s="26" t="n">
        <v>65</v>
      </c>
      <c r="F3575" s="26" t="n">
        <v>50</v>
      </c>
      <c r="G3575" s="26" t="n">
        <f aca="false">+(E3575+F3575)/2</f>
        <v>57.5</v>
      </c>
    </row>
    <row r="3576" customFormat="false" ht="12.75" hidden="false" customHeight="false" outlineLevel="0" collapsed="false">
      <c r="B3576" s="26" t="n">
        <v>1999</v>
      </c>
      <c r="C3576" s="26" t="n">
        <v>10</v>
      </c>
      <c r="D3576" s="26" t="n">
        <v>13</v>
      </c>
      <c r="E3576" s="26" t="n">
        <v>70</v>
      </c>
      <c r="F3576" s="26" t="n">
        <v>54</v>
      </c>
      <c r="G3576" s="26" t="n">
        <f aca="false">+(E3576+F3576)/2</f>
        <v>62</v>
      </c>
    </row>
    <row r="3577" customFormat="false" ht="12.75" hidden="false" customHeight="false" outlineLevel="0" collapsed="false">
      <c r="B3577" s="26" t="n">
        <v>1999</v>
      </c>
      <c r="C3577" s="26" t="n">
        <v>10</v>
      </c>
      <c r="D3577" s="26" t="n">
        <v>14</v>
      </c>
      <c r="E3577" s="26" t="n">
        <v>63</v>
      </c>
      <c r="F3577" s="26" t="n">
        <v>45</v>
      </c>
      <c r="G3577" s="26" t="n">
        <f aca="false">+(E3577+F3577)/2</f>
        <v>54</v>
      </c>
    </row>
    <row r="3578" customFormat="false" ht="12.75" hidden="false" customHeight="false" outlineLevel="0" collapsed="false">
      <c r="B3578" s="26" t="n">
        <v>1999</v>
      </c>
      <c r="C3578" s="26" t="n">
        <v>10</v>
      </c>
      <c r="D3578" s="26" t="n">
        <v>15</v>
      </c>
      <c r="E3578" s="26" t="n">
        <v>58</v>
      </c>
      <c r="F3578" s="26" t="n">
        <v>41</v>
      </c>
      <c r="G3578" s="26" t="n">
        <f aca="false">+(E3578+F3578)/2</f>
        <v>49.5</v>
      </c>
    </row>
    <row r="3579" customFormat="false" ht="12.75" hidden="false" customHeight="false" outlineLevel="0" collapsed="false">
      <c r="B3579" s="26" t="n">
        <v>1999</v>
      </c>
      <c r="C3579" s="26" t="n">
        <v>10</v>
      </c>
      <c r="D3579" s="26" t="n">
        <v>16</v>
      </c>
      <c r="E3579" s="26" t="n">
        <v>69</v>
      </c>
      <c r="F3579" s="26" t="n">
        <v>50</v>
      </c>
      <c r="G3579" s="26" t="n">
        <f aca="false">+(E3579+F3579)/2</f>
        <v>59.5</v>
      </c>
    </row>
    <row r="3580" customFormat="false" ht="12.75" hidden="false" customHeight="false" outlineLevel="0" collapsed="false">
      <c r="B3580" s="26" t="n">
        <v>1999</v>
      </c>
      <c r="C3580" s="26" t="n">
        <v>10</v>
      </c>
      <c r="D3580" s="26" t="n">
        <v>17</v>
      </c>
      <c r="E3580" s="26" t="n">
        <v>70</v>
      </c>
      <c r="F3580" s="26" t="n">
        <v>57</v>
      </c>
      <c r="G3580" s="26" t="n">
        <f aca="false">+(E3580+F3580)/2</f>
        <v>63.5</v>
      </c>
    </row>
    <row r="3581" customFormat="false" ht="12.75" hidden="false" customHeight="false" outlineLevel="0" collapsed="false">
      <c r="B3581" s="26" t="n">
        <v>1999</v>
      </c>
      <c r="C3581" s="26" t="n">
        <v>10</v>
      </c>
      <c r="D3581" s="26" t="n">
        <v>18</v>
      </c>
      <c r="E3581" s="26" t="n">
        <v>61</v>
      </c>
      <c r="F3581" s="26" t="n">
        <v>46</v>
      </c>
      <c r="G3581" s="26" t="n">
        <f aca="false">+(E3581+F3581)/2</f>
        <v>53.5</v>
      </c>
    </row>
    <row r="3582" customFormat="false" ht="12.75" hidden="false" customHeight="false" outlineLevel="0" collapsed="false">
      <c r="B3582" s="26" t="n">
        <v>1999</v>
      </c>
      <c r="C3582" s="26" t="n">
        <v>10</v>
      </c>
      <c r="D3582" s="26" t="n">
        <v>19</v>
      </c>
      <c r="E3582" s="26" t="n">
        <v>53</v>
      </c>
      <c r="F3582" s="26" t="n">
        <v>42</v>
      </c>
      <c r="G3582" s="26" t="n">
        <f aca="false">+(E3582+F3582)/2</f>
        <v>47.5</v>
      </c>
    </row>
    <row r="3583" customFormat="false" ht="12.75" hidden="false" customHeight="false" outlineLevel="0" collapsed="false">
      <c r="B3583" s="26" t="n">
        <v>1999</v>
      </c>
      <c r="C3583" s="26" t="n">
        <v>10</v>
      </c>
      <c r="D3583" s="26" t="n">
        <v>20</v>
      </c>
      <c r="E3583" s="26" t="n">
        <v>54</v>
      </c>
      <c r="F3583" s="26" t="n">
        <v>51</v>
      </c>
      <c r="G3583" s="26" t="n">
        <f aca="false">+(E3583+F3583)/2</f>
        <v>52.5</v>
      </c>
    </row>
    <row r="3584" customFormat="false" ht="12.75" hidden="false" customHeight="false" outlineLevel="0" collapsed="false">
      <c r="B3584" s="26" t="n">
        <v>1999</v>
      </c>
      <c r="C3584" s="26" t="n">
        <v>10</v>
      </c>
      <c r="D3584" s="26" t="n">
        <v>21</v>
      </c>
      <c r="E3584" s="26" t="n">
        <v>58</v>
      </c>
      <c r="F3584" s="26" t="n">
        <v>45</v>
      </c>
      <c r="G3584" s="26" t="n">
        <f aca="false">+(E3584+F3584)/2</f>
        <v>51.5</v>
      </c>
    </row>
    <row r="3585" customFormat="false" ht="12.75" hidden="false" customHeight="false" outlineLevel="0" collapsed="false">
      <c r="B3585" s="26" t="n">
        <v>1999</v>
      </c>
      <c r="C3585" s="26" t="n">
        <v>10</v>
      </c>
      <c r="D3585" s="26" t="n">
        <v>22</v>
      </c>
      <c r="E3585" s="26" t="n">
        <v>61</v>
      </c>
      <c r="F3585" s="26" t="n">
        <v>48</v>
      </c>
      <c r="G3585" s="26" t="n">
        <f aca="false">+(E3585+F3585)/2</f>
        <v>54.5</v>
      </c>
    </row>
    <row r="3586" customFormat="false" ht="12.75" hidden="false" customHeight="false" outlineLevel="0" collapsed="false">
      <c r="B3586" s="26" t="n">
        <v>1999</v>
      </c>
      <c r="C3586" s="26" t="n">
        <v>10</v>
      </c>
      <c r="D3586" s="26" t="n">
        <v>23</v>
      </c>
      <c r="E3586" s="26" t="n">
        <v>55</v>
      </c>
      <c r="F3586" s="26" t="n">
        <v>45</v>
      </c>
      <c r="G3586" s="26" t="n">
        <f aca="false">+(E3586+F3586)/2</f>
        <v>50</v>
      </c>
    </row>
    <row r="3587" customFormat="false" ht="12.75" hidden="false" customHeight="false" outlineLevel="0" collapsed="false">
      <c r="B3587" s="26" t="n">
        <v>1999</v>
      </c>
      <c r="C3587" s="26" t="n">
        <v>10</v>
      </c>
      <c r="D3587" s="26" t="n">
        <v>24</v>
      </c>
      <c r="E3587" s="26" t="n">
        <v>55</v>
      </c>
      <c r="F3587" s="26" t="n">
        <v>42</v>
      </c>
      <c r="G3587" s="26" t="n">
        <f aca="false">+(E3587+F3587)/2</f>
        <v>48.5</v>
      </c>
    </row>
    <row r="3588" customFormat="false" ht="12.75" hidden="false" customHeight="false" outlineLevel="0" collapsed="false">
      <c r="B3588" s="26" t="n">
        <v>1999</v>
      </c>
      <c r="C3588" s="26" t="n">
        <v>10</v>
      </c>
      <c r="D3588" s="26" t="n">
        <v>25</v>
      </c>
      <c r="E3588" s="26" t="n">
        <v>57</v>
      </c>
      <c r="F3588" s="26" t="n">
        <v>42</v>
      </c>
      <c r="G3588" s="26" t="n">
        <f aca="false">+(E3588+F3588)/2</f>
        <v>49.5</v>
      </c>
    </row>
    <row r="3589" customFormat="false" ht="12.75" hidden="false" customHeight="false" outlineLevel="0" collapsed="false">
      <c r="B3589" s="26" t="n">
        <v>1999</v>
      </c>
      <c r="C3589" s="26" t="n">
        <v>10</v>
      </c>
      <c r="D3589" s="26" t="n">
        <v>26</v>
      </c>
      <c r="E3589" s="26" t="n">
        <v>65</v>
      </c>
      <c r="F3589" s="26" t="n">
        <v>47</v>
      </c>
      <c r="G3589" s="26" t="n">
        <f aca="false">+(E3589+F3589)/2</f>
        <v>56</v>
      </c>
    </row>
    <row r="3590" customFormat="false" ht="12.75" hidden="false" customHeight="false" outlineLevel="0" collapsed="false">
      <c r="B3590" s="26" t="n">
        <v>1999</v>
      </c>
      <c r="C3590" s="26" t="n">
        <v>10</v>
      </c>
      <c r="D3590" s="26" t="n">
        <v>27</v>
      </c>
      <c r="E3590" s="26" t="n">
        <v>61</v>
      </c>
      <c r="F3590" s="26" t="n">
        <v>45</v>
      </c>
      <c r="G3590" s="26" t="n">
        <f aca="false">+(E3590+F3590)/2</f>
        <v>53</v>
      </c>
    </row>
    <row r="3591" customFormat="false" ht="12.75" hidden="false" customHeight="false" outlineLevel="0" collapsed="false">
      <c r="B3591" s="26" t="n">
        <v>1999</v>
      </c>
      <c r="C3591" s="26" t="n">
        <v>10</v>
      </c>
      <c r="D3591" s="26" t="n">
        <v>28</v>
      </c>
      <c r="E3591" s="26" t="n">
        <v>56</v>
      </c>
      <c r="F3591" s="26" t="n">
        <v>40</v>
      </c>
      <c r="G3591" s="26" t="n">
        <f aca="false">+(E3591+F3591)/2</f>
        <v>48</v>
      </c>
    </row>
    <row r="3592" customFormat="false" ht="12.75" hidden="false" customHeight="false" outlineLevel="0" collapsed="false">
      <c r="B3592" s="26" t="n">
        <v>1999</v>
      </c>
      <c r="C3592" s="26" t="n">
        <v>10</v>
      </c>
      <c r="D3592" s="26" t="n">
        <v>29</v>
      </c>
      <c r="E3592" s="26" t="n">
        <v>69</v>
      </c>
      <c r="F3592" s="26" t="n">
        <v>48</v>
      </c>
      <c r="G3592" s="26" t="n">
        <f aca="false">+(E3592+F3592)/2</f>
        <v>58.5</v>
      </c>
    </row>
    <row r="3593" customFormat="false" ht="12.75" hidden="false" customHeight="false" outlineLevel="0" collapsed="false">
      <c r="B3593" s="26" t="n">
        <v>1999</v>
      </c>
      <c r="C3593" s="26" t="n">
        <v>10</v>
      </c>
      <c r="D3593" s="26" t="n">
        <v>30</v>
      </c>
      <c r="E3593" s="26" t="n">
        <v>67</v>
      </c>
      <c r="F3593" s="26" t="n">
        <v>52</v>
      </c>
      <c r="G3593" s="26" t="n">
        <f aca="false">+(E3593+F3593)/2</f>
        <v>59.5</v>
      </c>
    </row>
    <row r="3594" customFormat="false" ht="12.75" hidden="false" customHeight="false" outlineLevel="0" collapsed="false">
      <c r="B3594" s="26" t="n">
        <v>1999</v>
      </c>
      <c r="C3594" s="26" t="n">
        <v>10</v>
      </c>
      <c r="D3594" s="26" t="n">
        <v>31</v>
      </c>
      <c r="E3594" s="26" t="n">
        <v>72</v>
      </c>
      <c r="F3594" s="26" t="n">
        <v>55</v>
      </c>
      <c r="G3594" s="26" t="n">
        <f aca="false">+(E3594+F3594)/2</f>
        <v>63.5</v>
      </c>
    </row>
    <row r="3595" customFormat="false" ht="12.75" hidden="false" customHeight="false" outlineLevel="0" collapsed="false">
      <c r="B3595" s="26" t="n">
        <v>1999</v>
      </c>
      <c r="C3595" s="26" t="n">
        <v>11</v>
      </c>
      <c r="D3595" s="26" t="n">
        <v>1</v>
      </c>
      <c r="E3595" s="26" t="n">
        <v>68</v>
      </c>
      <c r="F3595" s="26" t="n">
        <v>54</v>
      </c>
      <c r="G3595" s="26" t="n">
        <f aca="false">+(E3595+F3595)/2</f>
        <v>61</v>
      </c>
    </row>
    <row r="3596" customFormat="false" ht="12.75" hidden="false" customHeight="false" outlineLevel="0" collapsed="false">
      <c r="B3596" s="26" t="n">
        <v>1999</v>
      </c>
      <c r="C3596" s="26" t="n">
        <v>11</v>
      </c>
      <c r="D3596" s="26" t="n">
        <v>2</v>
      </c>
      <c r="E3596" s="26" t="n">
        <v>67</v>
      </c>
      <c r="F3596" s="26" t="n">
        <v>54</v>
      </c>
      <c r="G3596" s="26" t="n">
        <f aca="false">+(E3596+F3596)/2</f>
        <v>60.5</v>
      </c>
    </row>
    <row r="3597" customFormat="false" ht="12.75" hidden="false" customHeight="false" outlineLevel="0" collapsed="false">
      <c r="B3597" s="26" t="n">
        <v>1999</v>
      </c>
      <c r="C3597" s="26" t="n">
        <v>11</v>
      </c>
      <c r="D3597" s="26" t="n">
        <v>3</v>
      </c>
      <c r="E3597" s="26" t="n">
        <v>62</v>
      </c>
      <c r="F3597" s="26" t="n">
        <v>41</v>
      </c>
      <c r="G3597" s="26" t="n">
        <f aca="false">+(E3597+F3597)/2</f>
        <v>51.5</v>
      </c>
    </row>
    <row r="3598" customFormat="false" ht="12.75" hidden="false" customHeight="false" outlineLevel="0" collapsed="false">
      <c r="B3598" s="26" t="n">
        <v>1999</v>
      </c>
      <c r="C3598" s="26" t="n">
        <v>11</v>
      </c>
      <c r="D3598" s="26" t="n">
        <v>4</v>
      </c>
      <c r="E3598" s="26" t="n">
        <v>50</v>
      </c>
      <c r="F3598" s="26" t="n">
        <v>46</v>
      </c>
      <c r="G3598" s="26" t="n">
        <f aca="false">+(E3598+F3598)/2</f>
        <v>48</v>
      </c>
    </row>
    <row r="3599" customFormat="false" ht="12.75" hidden="false" customHeight="false" outlineLevel="0" collapsed="false">
      <c r="B3599" s="26" t="n">
        <v>1999</v>
      </c>
      <c r="C3599" s="26" t="n">
        <v>11</v>
      </c>
      <c r="D3599" s="26" t="n">
        <v>5</v>
      </c>
      <c r="E3599" s="26" t="n">
        <v>64</v>
      </c>
      <c r="F3599" s="26" t="n">
        <v>44</v>
      </c>
      <c r="G3599" s="26" t="n">
        <f aca="false">+(E3599+F3599)/2</f>
        <v>54</v>
      </c>
    </row>
    <row r="3600" customFormat="false" ht="12.75" hidden="false" customHeight="false" outlineLevel="0" collapsed="false">
      <c r="B3600" s="26" t="n">
        <v>1999</v>
      </c>
      <c r="C3600" s="26" t="n">
        <v>11</v>
      </c>
      <c r="D3600" s="26" t="n">
        <v>6</v>
      </c>
      <c r="E3600" s="26" t="n">
        <v>66</v>
      </c>
      <c r="F3600" s="26" t="n">
        <v>51</v>
      </c>
      <c r="G3600" s="26" t="n">
        <f aca="false">+(E3600+F3600)/2</f>
        <v>58.5</v>
      </c>
    </row>
    <row r="3601" customFormat="false" ht="12.75" hidden="false" customHeight="false" outlineLevel="0" collapsed="false">
      <c r="B3601" s="26" t="n">
        <v>1999</v>
      </c>
      <c r="C3601" s="26" t="n">
        <v>11</v>
      </c>
      <c r="D3601" s="26" t="n">
        <v>7</v>
      </c>
      <c r="E3601" s="26" t="n">
        <v>51</v>
      </c>
      <c r="F3601" s="26" t="n">
        <v>37</v>
      </c>
      <c r="G3601" s="26" t="n">
        <f aca="false">+(E3601+F3601)/2</f>
        <v>44</v>
      </c>
    </row>
    <row r="3602" customFormat="false" ht="12.75" hidden="false" customHeight="false" outlineLevel="0" collapsed="false">
      <c r="B3602" s="26" t="n">
        <v>1999</v>
      </c>
      <c r="C3602" s="26" t="n">
        <v>11</v>
      </c>
      <c r="D3602" s="26" t="n">
        <v>8</v>
      </c>
      <c r="E3602" s="26" t="n">
        <v>47</v>
      </c>
      <c r="F3602" s="26" t="n">
        <v>36</v>
      </c>
      <c r="G3602" s="26" t="n">
        <f aca="false">+(E3602+F3602)/2</f>
        <v>41.5</v>
      </c>
    </row>
    <row r="3603" customFormat="false" ht="12.75" hidden="false" customHeight="false" outlineLevel="0" collapsed="false">
      <c r="B3603" s="26" t="n">
        <v>1999</v>
      </c>
      <c r="C3603" s="26" t="n">
        <v>11</v>
      </c>
      <c r="D3603" s="26" t="n">
        <v>9</v>
      </c>
      <c r="E3603" s="26" t="n">
        <v>63</v>
      </c>
      <c r="F3603" s="26" t="n">
        <v>41</v>
      </c>
      <c r="G3603" s="26" t="n">
        <f aca="false">+(E3603+F3603)/2</f>
        <v>52</v>
      </c>
    </row>
    <row r="3604" customFormat="false" ht="12.75" hidden="false" customHeight="false" outlineLevel="0" collapsed="false">
      <c r="B3604" s="26" t="n">
        <v>1999</v>
      </c>
      <c r="C3604" s="26" t="n">
        <v>11</v>
      </c>
      <c r="D3604" s="26" t="n">
        <v>10</v>
      </c>
      <c r="E3604" s="26" t="n">
        <v>72</v>
      </c>
      <c r="F3604" s="26" t="n">
        <v>57</v>
      </c>
      <c r="G3604" s="26" t="n">
        <f aca="false">+(E3604+F3604)/2</f>
        <v>64.5</v>
      </c>
    </row>
    <row r="3605" customFormat="false" ht="12.75" hidden="false" customHeight="false" outlineLevel="0" collapsed="false">
      <c r="B3605" s="26" t="n">
        <v>1999</v>
      </c>
      <c r="C3605" s="26" t="n">
        <v>11</v>
      </c>
      <c r="D3605" s="26" t="n">
        <v>11</v>
      </c>
      <c r="E3605" s="26" t="n">
        <v>66</v>
      </c>
      <c r="F3605" s="26" t="n">
        <v>37</v>
      </c>
      <c r="G3605" s="26" t="n">
        <f aca="false">+(E3605+F3605)/2</f>
        <v>51.5</v>
      </c>
    </row>
    <row r="3606" customFormat="false" ht="12.75" hidden="false" customHeight="false" outlineLevel="0" collapsed="false">
      <c r="B3606" s="26" t="n">
        <v>1999</v>
      </c>
      <c r="C3606" s="26" t="n">
        <v>11</v>
      </c>
      <c r="D3606" s="26" t="n">
        <v>12</v>
      </c>
      <c r="E3606" s="26" t="n">
        <v>50</v>
      </c>
      <c r="F3606" s="26" t="n">
        <v>35</v>
      </c>
      <c r="G3606" s="26" t="n">
        <f aca="false">+(E3606+F3606)/2</f>
        <v>42.5</v>
      </c>
    </row>
    <row r="3607" customFormat="false" ht="12.75" hidden="false" customHeight="false" outlineLevel="0" collapsed="false">
      <c r="B3607" s="26" t="n">
        <v>1999</v>
      </c>
      <c r="C3607" s="26" t="n">
        <v>11</v>
      </c>
      <c r="D3607" s="26" t="n">
        <v>13</v>
      </c>
      <c r="E3607" s="26" t="n">
        <v>55</v>
      </c>
      <c r="F3607" s="26" t="n">
        <v>46</v>
      </c>
      <c r="G3607" s="26" t="n">
        <f aca="false">+(E3607+F3607)/2</f>
        <v>50.5</v>
      </c>
    </row>
    <row r="3608" customFormat="false" ht="12.75" hidden="false" customHeight="false" outlineLevel="0" collapsed="false">
      <c r="B3608" s="26" t="n">
        <v>1999</v>
      </c>
      <c r="C3608" s="26" t="n">
        <v>11</v>
      </c>
      <c r="D3608" s="26" t="n">
        <v>14</v>
      </c>
      <c r="E3608" s="26" t="n">
        <v>60</v>
      </c>
      <c r="F3608" s="26" t="n">
        <v>44</v>
      </c>
      <c r="G3608" s="26" t="n">
        <f aca="false">+(E3608+F3608)/2</f>
        <v>52</v>
      </c>
    </row>
    <row r="3609" customFormat="false" ht="12.75" hidden="false" customHeight="false" outlineLevel="0" collapsed="false">
      <c r="B3609" s="26" t="n">
        <v>1999</v>
      </c>
      <c r="C3609" s="26" t="n">
        <v>11</v>
      </c>
      <c r="D3609" s="26" t="n">
        <v>15</v>
      </c>
      <c r="E3609" s="26" t="n">
        <v>46</v>
      </c>
      <c r="F3609" s="26" t="n">
        <v>37</v>
      </c>
      <c r="G3609" s="26" t="n">
        <f aca="false">+(E3609+F3609)/2</f>
        <v>41.5</v>
      </c>
    </row>
    <row r="3610" customFormat="false" ht="12.75" hidden="false" customHeight="false" outlineLevel="0" collapsed="false">
      <c r="B3610" s="26" t="n">
        <v>1999</v>
      </c>
      <c r="C3610" s="26" t="n">
        <v>11</v>
      </c>
      <c r="D3610" s="26" t="n">
        <v>16</v>
      </c>
      <c r="E3610" s="26" t="n">
        <v>40</v>
      </c>
      <c r="F3610" s="26" t="n">
        <v>33</v>
      </c>
      <c r="G3610" s="26" t="n">
        <f aca="false">+(E3610+F3610)/2</f>
        <v>36.5</v>
      </c>
    </row>
    <row r="3611" customFormat="false" ht="12.75" hidden="false" customHeight="false" outlineLevel="0" collapsed="false">
      <c r="B3611" s="26" t="n">
        <v>1999</v>
      </c>
      <c r="C3611" s="26" t="n">
        <v>11</v>
      </c>
      <c r="D3611" s="26" t="n">
        <v>17</v>
      </c>
      <c r="E3611" s="26" t="n">
        <v>44</v>
      </c>
      <c r="F3611" s="26" t="n">
        <v>33</v>
      </c>
      <c r="G3611" s="26" t="n">
        <f aca="false">+(E3611+F3611)/2</f>
        <v>38.5</v>
      </c>
    </row>
    <row r="3612" customFormat="false" ht="12.75" hidden="false" customHeight="false" outlineLevel="0" collapsed="false">
      <c r="B3612" s="26" t="n">
        <v>1999</v>
      </c>
      <c r="C3612" s="26" t="n">
        <v>11</v>
      </c>
      <c r="D3612" s="26" t="n">
        <v>18</v>
      </c>
      <c r="E3612" s="26" t="n">
        <v>50</v>
      </c>
      <c r="F3612" s="26" t="n">
        <v>35</v>
      </c>
      <c r="G3612" s="26" t="n">
        <f aca="false">+(E3612+F3612)/2</f>
        <v>42.5</v>
      </c>
    </row>
    <row r="3613" customFormat="false" ht="12.75" hidden="false" customHeight="false" outlineLevel="0" collapsed="false">
      <c r="B3613" s="26" t="n">
        <v>1999</v>
      </c>
      <c r="C3613" s="26" t="n">
        <v>11</v>
      </c>
      <c r="D3613" s="26" t="n">
        <v>19</v>
      </c>
      <c r="E3613" s="26" t="n">
        <v>60</v>
      </c>
      <c r="F3613" s="26" t="n">
        <v>47</v>
      </c>
      <c r="G3613" s="26" t="n">
        <f aca="false">+(E3613+F3613)/2</f>
        <v>53.5</v>
      </c>
    </row>
    <row r="3614" customFormat="false" ht="12.75" hidden="false" customHeight="false" outlineLevel="0" collapsed="false">
      <c r="B3614" s="26" t="n">
        <v>1999</v>
      </c>
      <c r="C3614" s="26" t="n">
        <v>11</v>
      </c>
      <c r="D3614" s="26" t="n">
        <v>20</v>
      </c>
      <c r="E3614" s="26" t="n">
        <v>69</v>
      </c>
      <c r="F3614" s="26" t="n">
        <v>53</v>
      </c>
      <c r="G3614" s="26" t="n">
        <f aca="false">+(E3614+F3614)/2</f>
        <v>61</v>
      </c>
    </row>
    <row r="3615" customFormat="false" ht="12.75" hidden="false" customHeight="false" outlineLevel="0" collapsed="false">
      <c r="B3615" s="26" t="n">
        <v>1999</v>
      </c>
      <c r="C3615" s="26" t="n">
        <v>11</v>
      </c>
      <c r="D3615" s="26" t="n">
        <v>21</v>
      </c>
      <c r="E3615" s="26" t="n">
        <v>61</v>
      </c>
      <c r="F3615" s="26" t="n">
        <v>54</v>
      </c>
      <c r="G3615" s="26" t="n">
        <f aca="false">+(E3615+F3615)/2</f>
        <v>57.5</v>
      </c>
    </row>
    <row r="3616" customFormat="false" ht="12.75" hidden="false" customHeight="false" outlineLevel="0" collapsed="false">
      <c r="B3616" s="26" t="n">
        <v>1999</v>
      </c>
      <c r="C3616" s="26" t="n">
        <v>11</v>
      </c>
      <c r="D3616" s="26" t="n">
        <v>22</v>
      </c>
      <c r="E3616" s="26" t="n">
        <v>57</v>
      </c>
      <c r="F3616" s="26" t="n">
        <v>52</v>
      </c>
      <c r="G3616" s="26" t="n">
        <f aca="false">+(E3616+F3616)/2</f>
        <v>54.5</v>
      </c>
    </row>
    <row r="3617" customFormat="false" ht="12.75" hidden="false" customHeight="false" outlineLevel="0" collapsed="false">
      <c r="B3617" s="26" t="n">
        <v>1999</v>
      </c>
      <c r="C3617" s="26" t="n">
        <v>11</v>
      </c>
      <c r="D3617" s="26" t="n">
        <v>23</v>
      </c>
      <c r="E3617" s="26" t="n">
        <v>62</v>
      </c>
      <c r="F3617" s="26" t="n">
        <v>54</v>
      </c>
      <c r="G3617" s="26" t="n">
        <f aca="false">+(E3617+F3617)/2</f>
        <v>58</v>
      </c>
    </row>
    <row r="3618" customFormat="false" ht="12.75" hidden="false" customHeight="false" outlineLevel="0" collapsed="false">
      <c r="B3618" s="26" t="n">
        <v>1999</v>
      </c>
      <c r="C3618" s="26" t="n">
        <v>11</v>
      </c>
      <c r="D3618" s="26" t="n">
        <v>24</v>
      </c>
      <c r="E3618" s="26" t="n">
        <v>66</v>
      </c>
      <c r="F3618" s="26" t="n">
        <v>56</v>
      </c>
      <c r="G3618" s="26" t="n">
        <f aca="false">+(E3618+F3618)/2</f>
        <v>61</v>
      </c>
    </row>
    <row r="3619" customFormat="false" ht="12.75" hidden="false" customHeight="false" outlineLevel="0" collapsed="false">
      <c r="B3619" s="26" t="n">
        <v>1999</v>
      </c>
      <c r="C3619" s="26" t="n">
        <v>11</v>
      </c>
      <c r="D3619" s="26" t="n">
        <v>25</v>
      </c>
      <c r="E3619" s="26" t="n">
        <v>61</v>
      </c>
      <c r="F3619" s="26" t="n">
        <v>46</v>
      </c>
      <c r="G3619" s="26" t="n">
        <f aca="false">+(E3619+F3619)/2</f>
        <v>53.5</v>
      </c>
    </row>
    <row r="3620" customFormat="false" ht="12.75" hidden="false" customHeight="false" outlineLevel="0" collapsed="false">
      <c r="B3620" s="26" t="n">
        <v>1999</v>
      </c>
      <c r="C3620" s="26" t="n">
        <v>11</v>
      </c>
      <c r="D3620" s="26" t="n">
        <v>26</v>
      </c>
      <c r="E3620" s="26" t="n">
        <v>63</v>
      </c>
      <c r="F3620" s="26" t="n">
        <v>49</v>
      </c>
      <c r="G3620" s="26" t="n">
        <f aca="false">+(E3620+F3620)/2</f>
        <v>56</v>
      </c>
    </row>
    <row r="3621" customFormat="false" ht="12.75" hidden="false" customHeight="false" outlineLevel="0" collapsed="false">
      <c r="B3621" s="26" t="n">
        <v>1999</v>
      </c>
      <c r="C3621" s="26" t="n">
        <v>11</v>
      </c>
      <c r="D3621" s="26" t="n">
        <v>27</v>
      </c>
      <c r="E3621" s="26" t="n">
        <v>62</v>
      </c>
      <c r="F3621" s="26" t="n">
        <v>50</v>
      </c>
      <c r="G3621" s="26" t="n">
        <f aca="false">+(E3621+F3621)/2</f>
        <v>56</v>
      </c>
    </row>
    <row r="3622" customFormat="false" ht="12.75" hidden="false" customHeight="false" outlineLevel="0" collapsed="false">
      <c r="B3622" s="26" t="n">
        <v>1999</v>
      </c>
      <c r="C3622" s="26" t="n">
        <v>11</v>
      </c>
      <c r="D3622" s="26" t="n">
        <v>28</v>
      </c>
      <c r="E3622" s="26" t="n">
        <v>50</v>
      </c>
      <c r="F3622" s="26" t="n">
        <v>43</v>
      </c>
      <c r="G3622" s="26" t="n">
        <f aca="false">+(E3622+F3622)/2</f>
        <v>46.5</v>
      </c>
    </row>
    <row r="3623" customFormat="false" ht="12.75" hidden="false" customHeight="false" outlineLevel="0" collapsed="false">
      <c r="B3623" s="26" t="n">
        <v>1999</v>
      </c>
      <c r="C3623" s="26" t="n">
        <v>11</v>
      </c>
      <c r="D3623" s="26" t="n">
        <v>29</v>
      </c>
      <c r="E3623" s="26" t="n">
        <v>45</v>
      </c>
      <c r="F3623" s="26" t="n">
        <v>36</v>
      </c>
      <c r="G3623" s="26" t="n">
        <f aca="false">+(E3623+F3623)/2</f>
        <v>40.5</v>
      </c>
    </row>
    <row r="3624" customFormat="false" ht="12.75" hidden="false" customHeight="false" outlineLevel="0" collapsed="false">
      <c r="B3624" s="26" t="n">
        <v>1999</v>
      </c>
      <c r="C3624" s="26" t="n">
        <v>11</v>
      </c>
      <c r="D3624" s="26" t="n">
        <v>30</v>
      </c>
      <c r="E3624" s="26" t="n">
        <v>39</v>
      </c>
      <c r="F3624" s="26" t="n">
        <v>28</v>
      </c>
      <c r="G3624" s="26" t="n">
        <f aca="false">+(E3624+F3624)/2</f>
        <v>33.5</v>
      </c>
    </row>
    <row r="3625" customFormat="false" ht="12.75" hidden="false" customHeight="false" outlineLevel="0" collapsed="false">
      <c r="B3625" s="26" t="n">
        <v>1999</v>
      </c>
      <c r="C3625" s="26" t="n">
        <v>12</v>
      </c>
      <c r="D3625" s="26" t="n">
        <v>1</v>
      </c>
      <c r="E3625" s="26" t="n">
        <v>34</v>
      </c>
      <c r="F3625" s="26" t="n">
        <v>23</v>
      </c>
      <c r="G3625" s="26" t="n">
        <f aca="false">+(E3625+F3625)/2</f>
        <v>28.5</v>
      </c>
    </row>
    <row r="3626" customFormat="false" ht="12.75" hidden="false" customHeight="false" outlineLevel="0" collapsed="false">
      <c r="B3626" s="26" t="n">
        <v>1999</v>
      </c>
      <c r="C3626" s="26" t="n">
        <v>12</v>
      </c>
      <c r="D3626" s="26" t="n">
        <v>2</v>
      </c>
      <c r="E3626" s="26" t="n">
        <v>48</v>
      </c>
      <c r="F3626" s="26" t="n">
        <v>27</v>
      </c>
      <c r="G3626" s="26" t="n">
        <f aca="false">+(E3626+F3626)/2</f>
        <v>37.5</v>
      </c>
    </row>
    <row r="3627" customFormat="false" ht="12.75" hidden="false" customHeight="false" outlineLevel="0" collapsed="false">
      <c r="B3627" s="26" t="n">
        <v>1999</v>
      </c>
      <c r="C3627" s="26" t="n">
        <v>12</v>
      </c>
      <c r="D3627" s="26" t="n">
        <v>3</v>
      </c>
      <c r="E3627" s="26" t="n">
        <v>56</v>
      </c>
      <c r="F3627" s="26" t="n">
        <v>40</v>
      </c>
      <c r="G3627" s="26" t="n">
        <f aca="false">+(E3627+F3627)/2</f>
        <v>48</v>
      </c>
    </row>
    <row r="3628" customFormat="false" ht="12.75" hidden="false" customHeight="false" outlineLevel="0" collapsed="false">
      <c r="B3628" s="26" t="n">
        <v>1999</v>
      </c>
      <c r="C3628" s="26" t="n">
        <v>12</v>
      </c>
      <c r="D3628" s="26" t="n">
        <v>4</v>
      </c>
      <c r="E3628" s="26" t="n">
        <v>60</v>
      </c>
      <c r="F3628" s="26" t="n">
        <v>45</v>
      </c>
      <c r="G3628" s="26" t="n">
        <f aca="false">+(E3628+F3628)/2</f>
        <v>52.5</v>
      </c>
    </row>
    <row r="3629" customFormat="false" ht="12.75" hidden="false" customHeight="false" outlineLevel="0" collapsed="false">
      <c r="B3629" s="26" t="n">
        <v>1999</v>
      </c>
      <c r="C3629" s="26" t="n">
        <v>12</v>
      </c>
      <c r="D3629" s="26" t="n">
        <v>5</v>
      </c>
      <c r="E3629" s="26" t="n">
        <v>63</v>
      </c>
      <c r="F3629" s="26" t="n">
        <v>51</v>
      </c>
      <c r="G3629" s="26" t="n">
        <f aca="false">+(E3629+F3629)/2</f>
        <v>57</v>
      </c>
    </row>
    <row r="3630" customFormat="false" ht="12.75" hidden="false" customHeight="false" outlineLevel="0" collapsed="false">
      <c r="B3630" s="26" t="n">
        <v>1999</v>
      </c>
      <c r="C3630" s="26" t="n">
        <v>12</v>
      </c>
      <c r="D3630" s="26" t="n">
        <v>6</v>
      </c>
      <c r="E3630" s="26" t="n">
        <v>59</v>
      </c>
      <c r="F3630" s="26" t="n">
        <v>52</v>
      </c>
      <c r="G3630" s="26" t="n">
        <f aca="false">+(E3630+F3630)/2</f>
        <v>55.5</v>
      </c>
    </row>
    <row r="3631" customFormat="false" ht="12.75" hidden="false" customHeight="false" outlineLevel="0" collapsed="false">
      <c r="B3631" s="26" t="n">
        <v>1999</v>
      </c>
      <c r="C3631" s="26" t="n">
        <v>12</v>
      </c>
      <c r="D3631" s="26" t="n">
        <v>7</v>
      </c>
      <c r="E3631" s="26" t="n">
        <v>52</v>
      </c>
      <c r="F3631" s="26" t="n">
        <v>36</v>
      </c>
      <c r="G3631" s="26" t="n">
        <f aca="false">+(E3631+F3631)/2</f>
        <v>44</v>
      </c>
    </row>
    <row r="3632" customFormat="false" ht="12.75" hidden="false" customHeight="false" outlineLevel="0" collapsed="false">
      <c r="B3632" s="26" t="n">
        <v>1999</v>
      </c>
      <c r="C3632" s="26" t="n">
        <v>12</v>
      </c>
      <c r="D3632" s="26" t="n">
        <v>8</v>
      </c>
      <c r="E3632" s="26" t="n">
        <v>51</v>
      </c>
      <c r="F3632" s="26" t="n">
        <v>34</v>
      </c>
      <c r="G3632" s="26" t="n">
        <f aca="false">+(E3632+F3632)/2</f>
        <v>42.5</v>
      </c>
    </row>
    <row r="3633" customFormat="false" ht="12.75" hidden="false" customHeight="false" outlineLevel="0" collapsed="false">
      <c r="B3633" s="26" t="n">
        <v>1999</v>
      </c>
      <c r="C3633" s="26" t="n">
        <v>12</v>
      </c>
      <c r="D3633" s="26" t="n">
        <v>9</v>
      </c>
      <c r="E3633" s="26" t="n">
        <v>55</v>
      </c>
      <c r="F3633" s="26" t="n">
        <v>39</v>
      </c>
      <c r="G3633" s="26" t="n">
        <f aca="false">+(E3633+F3633)/2</f>
        <v>47</v>
      </c>
    </row>
    <row r="3634" customFormat="false" ht="12.75" hidden="false" customHeight="false" outlineLevel="0" collapsed="false">
      <c r="B3634" s="26" t="n">
        <v>1999</v>
      </c>
      <c r="C3634" s="26" t="n">
        <v>12</v>
      </c>
      <c r="D3634" s="26" t="n">
        <v>10</v>
      </c>
      <c r="E3634" s="26" t="n">
        <v>56</v>
      </c>
      <c r="F3634" s="26" t="n">
        <v>43</v>
      </c>
      <c r="G3634" s="26" t="n">
        <f aca="false">+(E3634+F3634)/2</f>
        <v>49.5</v>
      </c>
    </row>
    <row r="3635" customFormat="false" ht="12.75" hidden="false" customHeight="false" outlineLevel="0" collapsed="false">
      <c r="B3635" s="26" t="n">
        <v>1999</v>
      </c>
      <c r="C3635" s="26" t="n">
        <v>12</v>
      </c>
      <c r="D3635" s="26" t="n">
        <v>11</v>
      </c>
      <c r="E3635" s="26" t="n">
        <v>45</v>
      </c>
      <c r="F3635" s="26" t="n">
        <v>36</v>
      </c>
      <c r="G3635" s="26" t="n">
        <f aca="false">+(E3635+F3635)/2</f>
        <v>40.5</v>
      </c>
    </row>
    <row r="3636" customFormat="false" ht="12.75" hidden="false" customHeight="false" outlineLevel="0" collapsed="false">
      <c r="B3636" s="26" t="n">
        <v>1999</v>
      </c>
      <c r="C3636" s="26" t="n">
        <v>12</v>
      </c>
      <c r="D3636" s="26" t="n">
        <v>12</v>
      </c>
      <c r="E3636" s="26" t="n">
        <v>46</v>
      </c>
      <c r="F3636" s="26" t="n">
        <v>35</v>
      </c>
      <c r="G3636" s="26" t="n">
        <f aca="false">+(E3636+F3636)/2</f>
        <v>40.5</v>
      </c>
    </row>
    <row r="3637" customFormat="false" ht="12.75" hidden="false" customHeight="false" outlineLevel="0" collapsed="false">
      <c r="B3637" s="26" t="n">
        <v>1999</v>
      </c>
      <c r="C3637" s="26" t="n">
        <v>12</v>
      </c>
      <c r="D3637" s="26" t="n">
        <v>13</v>
      </c>
      <c r="E3637" s="26" t="n">
        <v>47</v>
      </c>
      <c r="F3637" s="26" t="n">
        <v>35</v>
      </c>
      <c r="G3637" s="26" t="n">
        <f aca="false">+(E3637+F3637)/2</f>
        <v>41</v>
      </c>
    </row>
    <row r="3638" customFormat="false" ht="12.75" hidden="false" customHeight="false" outlineLevel="0" collapsed="false">
      <c r="B3638" s="26" t="n">
        <v>1999</v>
      </c>
      <c r="C3638" s="26" t="n">
        <v>12</v>
      </c>
      <c r="D3638" s="26" t="n">
        <v>14</v>
      </c>
      <c r="E3638" s="26" t="n">
        <v>45</v>
      </c>
      <c r="F3638" s="26" t="n">
        <v>38</v>
      </c>
      <c r="G3638" s="26" t="n">
        <f aca="false">+(E3638+F3638)/2</f>
        <v>41.5</v>
      </c>
    </row>
    <row r="3639" customFormat="false" ht="12.75" hidden="false" customHeight="false" outlineLevel="0" collapsed="false">
      <c r="B3639" s="26" t="n">
        <v>1999</v>
      </c>
      <c r="C3639" s="26" t="n">
        <v>12</v>
      </c>
      <c r="D3639" s="26" t="n">
        <v>15</v>
      </c>
      <c r="E3639" s="26" t="n">
        <v>49</v>
      </c>
      <c r="F3639" s="26" t="n">
        <v>43</v>
      </c>
      <c r="G3639" s="26" t="n">
        <f aca="false">+(E3639+F3639)/2</f>
        <v>46</v>
      </c>
    </row>
    <row r="3640" customFormat="false" ht="12.75" hidden="false" customHeight="false" outlineLevel="0" collapsed="false">
      <c r="B3640" s="26" t="n">
        <v>1999</v>
      </c>
      <c r="C3640" s="26" t="n">
        <v>12</v>
      </c>
      <c r="D3640" s="26" t="n">
        <v>16</v>
      </c>
      <c r="E3640" s="26" t="n">
        <v>50</v>
      </c>
      <c r="F3640" s="26" t="n">
        <v>37</v>
      </c>
      <c r="G3640" s="26" t="n">
        <f aca="false">+(E3640+F3640)/2</f>
        <v>43.5</v>
      </c>
    </row>
    <row r="3641" customFormat="false" ht="12.75" hidden="false" customHeight="false" outlineLevel="0" collapsed="false">
      <c r="B3641" s="26" t="n">
        <v>1999</v>
      </c>
      <c r="C3641" s="26" t="n">
        <v>12</v>
      </c>
      <c r="D3641" s="26" t="n">
        <v>17</v>
      </c>
      <c r="E3641" s="26" t="n">
        <v>44</v>
      </c>
      <c r="F3641" s="26" t="n">
        <v>34</v>
      </c>
      <c r="G3641" s="26" t="n">
        <f aca="false">+(E3641+F3641)/2</f>
        <v>39</v>
      </c>
    </row>
    <row r="3642" customFormat="false" ht="12.75" hidden="false" customHeight="false" outlineLevel="0" collapsed="false">
      <c r="B3642" s="26" t="n">
        <v>1999</v>
      </c>
      <c r="C3642" s="26" t="n">
        <v>12</v>
      </c>
      <c r="D3642" s="26" t="n">
        <v>18</v>
      </c>
      <c r="E3642" s="26" t="n">
        <v>41</v>
      </c>
      <c r="F3642" s="26" t="n">
        <v>35</v>
      </c>
      <c r="G3642" s="26" t="n">
        <f aca="false">+(E3642+F3642)/2</f>
        <v>38</v>
      </c>
    </row>
    <row r="3643" customFormat="false" ht="12.75" hidden="false" customHeight="false" outlineLevel="0" collapsed="false">
      <c r="B3643" s="26" t="n">
        <v>1999</v>
      </c>
      <c r="C3643" s="26" t="n">
        <v>12</v>
      </c>
      <c r="D3643" s="26" t="n">
        <v>19</v>
      </c>
      <c r="E3643" s="26" t="n">
        <v>39</v>
      </c>
      <c r="F3643" s="26" t="n">
        <v>33</v>
      </c>
      <c r="G3643" s="26" t="n">
        <f aca="false">+(E3643+F3643)/2</f>
        <v>36</v>
      </c>
    </row>
    <row r="3644" customFormat="false" ht="12.75" hidden="false" customHeight="false" outlineLevel="0" collapsed="false">
      <c r="B3644" s="26" t="n">
        <v>1999</v>
      </c>
      <c r="C3644" s="26" t="n">
        <v>12</v>
      </c>
      <c r="D3644" s="26" t="n">
        <v>20</v>
      </c>
      <c r="E3644" s="26" t="n">
        <v>60</v>
      </c>
      <c r="F3644" s="26" t="n">
        <v>34</v>
      </c>
      <c r="G3644" s="26" t="n">
        <f aca="false">+(E3644+F3644)/2</f>
        <v>47</v>
      </c>
    </row>
    <row r="3645" customFormat="false" ht="12.75" hidden="false" customHeight="false" outlineLevel="0" collapsed="false">
      <c r="B3645" s="26" t="n">
        <v>1999</v>
      </c>
      <c r="C3645" s="26" t="n">
        <v>12</v>
      </c>
      <c r="D3645" s="26" t="n">
        <v>21</v>
      </c>
      <c r="E3645" s="26" t="n">
        <v>50</v>
      </c>
      <c r="F3645" s="26" t="n">
        <v>36</v>
      </c>
      <c r="G3645" s="26" t="n">
        <f aca="false">+(E3645+F3645)/2</f>
        <v>43</v>
      </c>
    </row>
    <row r="3646" customFormat="false" ht="12.75" hidden="false" customHeight="false" outlineLevel="0" collapsed="false">
      <c r="B3646" s="26" t="n">
        <v>1999</v>
      </c>
      <c r="C3646" s="26" t="n">
        <v>12</v>
      </c>
      <c r="D3646" s="26" t="n">
        <v>22</v>
      </c>
      <c r="E3646" s="26" t="n">
        <v>39</v>
      </c>
      <c r="F3646" s="26" t="n">
        <v>32</v>
      </c>
      <c r="G3646" s="26" t="n">
        <f aca="false">+(E3646+F3646)/2</f>
        <v>35.5</v>
      </c>
    </row>
    <row r="3647" customFormat="false" ht="12.75" hidden="false" customHeight="false" outlineLevel="0" collapsed="false">
      <c r="B3647" s="26" t="n">
        <v>1999</v>
      </c>
      <c r="C3647" s="26" t="n">
        <v>12</v>
      </c>
      <c r="D3647" s="26" t="n">
        <v>23</v>
      </c>
      <c r="E3647" s="26" t="n">
        <v>41</v>
      </c>
      <c r="F3647" s="26" t="n">
        <v>30</v>
      </c>
      <c r="G3647" s="26" t="n">
        <f aca="false">+(E3647+F3647)/2</f>
        <v>35.5</v>
      </c>
    </row>
    <row r="3648" customFormat="false" ht="12.75" hidden="false" customHeight="false" outlineLevel="0" collapsed="false">
      <c r="B3648" s="26" t="n">
        <v>1999</v>
      </c>
      <c r="C3648" s="26" t="n">
        <v>12</v>
      </c>
      <c r="D3648" s="26" t="n">
        <v>24</v>
      </c>
      <c r="E3648" s="26" t="n">
        <v>30</v>
      </c>
      <c r="F3648" s="26" t="n">
        <v>22</v>
      </c>
      <c r="G3648" s="26" t="n">
        <f aca="false">+(E3648+F3648)/2</f>
        <v>26</v>
      </c>
    </row>
    <row r="3649" customFormat="false" ht="12.75" hidden="false" customHeight="false" outlineLevel="0" collapsed="false">
      <c r="B3649" s="26" t="n">
        <v>1999</v>
      </c>
      <c r="C3649" s="26" t="n">
        <v>12</v>
      </c>
      <c r="D3649" s="26" t="n">
        <v>25</v>
      </c>
      <c r="E3649" s="26" t="n">
        <v>28</v>
      </c>
      <c r="F3649" s="26" t="n">
        <v>19</v>
      </c>
      <c r="G3649" s="26" t="n">
        <f aca="false">+(E3649+F3649)/2</f>
        <v>23.5</v>
      </c>
    </row>
    <row r="3650" customFormat="false" ht="12.75" hidden="false" customHeight="false" outlineLevel="0" collapsed="false">
      <c r="B3650" s="26" t="n">
        <v>1999</v>
      </c>
      <c r="C3650" s="26" t="n">
        <v>12</v>
      </c>
      <c r="D3650" s="26" t="n">
        <v>26</v>
      </c>
      <c r="E3650" s="26" t="n">
        <v>35</v>
      </c>
      <c r="F3650" s="26" t="n">
        <v>25</v>
      </c>
      <c r="G3650" s="26" t="n">
        <f aca="false">+(E3650+F3650)/2</f>
        <v>30</v>
      </c>
    </row>
    <row r="3651" customFormat="false" ht="12.75" hidden="false" customHeight="false" outlineLevel="0" collapsed="false">
      <c r="B3651" s="26" t="n">
        <v>1999</v>
      </c>
      <c r="C3651" s="26" t="n">
        <v>12</v>
      </c>
      <c r="D3651" s="26" t="n">
        <v>27</v>
      </c>
      <c r="E3651" s="26" t="n">
        <v>35</v>
      </c>
      <c r="F3651" s="26" t="n">
        <v>29</v>
      </c>
      <c r="G3651" s="26" t="n">
        <f aca="false">+(E3651+F3651)/2</f>
        <v>32</v>
      </c>
    </row>
    <row r="3652" customFormat="false" ht="12.75" hidden="false" customHeight="false" outlineLevel="0" collapsed="false">
      <c r="B3652" s="26" t="n">
        <v>1999</v>
      </c>
      <c r="C3652" s="26" t="n">
        <v>12</v>
      </c>
      <c r="D3652" s="26" t="n">
        <v>28</v>
      </c>
      <c r="E3652" s="26" t="n">
        <v>29</v>
      </c>
      <c r="F3652" s="26" t="n">
        <v>20</v>
      </c>
      <c r="G3652" s="26" t="n">
        <f aca="false">+(E3652+F3652)/2</f>
        <v>24.5</v>
      </c>
    </row>
    <row r="3653" customFormat="false" ht="12.75" hidden="false" customHeight="false" outlineLevel="0" collapsed="false">
      <c r="B3653" s="26" t="n">
        <v>1999</v>
      </c>
      <c r="C3653" s="26" t="n">
        <v>12</v>
      </c>
      <c r="D3653" s="26" t="n">
        <v>29</v>
      </c>
      <c r="E3653" s="26" t="n">
        <v>36</v>
      </c>
      <c r="F3653" s="26" t="n">
        <v>27</v>
      </c>
      <c r="G3653" s="26" t="n">
        <f aca="false">+(E3653+F3653)/2</f>
        <v>31.5</v>
      </c>
    </row>
    <row r="3654" customFormat="false" ht="12.75" hidden="false" customHeight="false" outlineLevel="0" collapsed="false">
      <c r="B3654" s="26" t="n">
        <v>1999</v>
      </c>
      <c r="C3654" s="26" t="n">
        <v>12</v>
      </c>
      <c r="D3654" s="26" t="n">
        <v>30</v>
      </c>
      <c r="E3654" s="26" t="n">
        <v>50</v>
      </c>
      <c r="F3654" s="26" t="n">
        <v>35</v>
      </c>
      <c r="G3654" s="26" t="n">
        <f aca="false">+(E3654+F3654)/2</f>
        <v>42.5</v>
      </c>
    </row>
    <row r="3655" customFormat="false" ht="12.75" hidden="false" customHeight="false" outlineLevel="0" collapsed="false">
      <c r="B3655" s="26" t="n">
        <v>1999</v>
      </c>
      <c r="C3655" s="26" t="n">
        <v>12</v>
      </c>
      <c r="D3655" s="26" t="n">
        <v>31</v>
      </c>
      <c r="E3655" s="26" t="n">
        <v>43</v>
      </c>
      <c r="F3655" s="26" t="n">
        <v>34</v>
      </c>
      <c r="G3655" s="26" t="n">
        <f aca="false">+(E3655+F3655)/2</f>
        <v>38.5</v>
      </c>
    </row>
    <row r="3656" customFormat="false" ht="12.75" hidden="false" customHeight="false" outlineLevel="0" collapsed="false">
      <c r="B3656" s="26" t="n">
        <v>2000</v>
      </c>
      <c r="C3656" s="26" t="n">
        <v>1</v>
      </c>
      <c r="D3656" s="26" t="n">
        <v>1</v>
      </c>
      <c r="E3656" s="26" t="n">
        <v>50</v>
      </c>
      <c r="F3656" s="26" t="n">
        <v>34</v>
      </c>
      <c r="G3656" s="26" t="n">
        <f aca="false">+(E3656+F3656)/2</f>
        <v>42</v>
      </c>
    </row>
    <row r="3657" customFormat="false" ht="12.75" hidden="false" customHeight="false" outlineLevel="0" collapsed="false">
      <c r="B3657" s="26" t="n">
        <v>2000</v>
      </c>
      <c r="C3657" s="26" t="n">
        <v>1</v>
      </c>
      <c r="D3657" s="26" t="n">
        <v>2</v>
      </c>
      <c r="E3657" s="26" t="n">
        <v>60</v>
      </c>
      <c r="F3657" s="26" t="n">
        <v>43</v>
      </c>
      <c r="G3657" s="26" t="n">
        <f aca="false">+(E3657+F3657)/2</f>
        <v>51.5</v>
      </c>
    </row>
    <row r="3658" customFormat="false" ht="12.75" hidden="false" customHeight="false" outlineLevel="0" collapsed="false">
      <c r="B3658" s="26" t="n">
        <v>2000</v>
      </c>
      <c r="C3658" s="26" t="n">
        <v>1</v>
      </c>
      <c r="D3658" s="26" t="n">
        <v>3</v>
      </c>
      <c r="E3658" s="26" t="n">
        <v>64</v>
      </c>
      <c r="F3658" s="26" t="n">
        <v>51</v>
      </c>
      <c r="G3658" s="26" t="n">
        <f aca="false">+(E3658+F3658)/2</f>
        <v>57.5</v>
      </c>
    </row>
    <row r="3659" customFormat="false" ht="12.75" hidden="false" customHeight="false" outlineLevel="0" collapsed="false">
      <c r="B3659" s="26" t="n">
        <v>2000</v>
      </c>
      <c r="C3659" s="26" t="n">
        <v>1</v>
      </c>
      <c r="D3659" s="26" t="n">
        <v>4</v>
      </c>
      <c r="E3659" s="26" t="n">
        <v>60</v>
      </c>
      <c r="F3659" s="26" t="n">
        <v>46</v>
      </c>
      <c r="G3659" s="26" t="n">
        <f aca="false">+(E3659+F3659)/2</f>
        <v>53</v>
      </c>
    </row>
    <row r="3660" customFormat="false" ht="12.75" hidden="false" customHeight="false" outlineLevel="0" collapsed="false">
      <c r="B3660" s="26" t="n">
        <v>2000</v>
      </c>
      <c r="C3660" s="26" t="n">
        <v>1</v>
      </c>
      <c r="D3660" s="26" t="n">
        <v>5</v>
      </c>
      <c r="E3660" s="26" t="n">
        <v>47</v>
      </c>
      <c r="F3660" s="26" t="n">
        <v>29</v>
      </c>
      <c r="G3660" s="26" t="n">
        <f aca="false">+(E3660+F3660)/2</f>
        <v>38</v>
      </c>
    </row>
    <row r="3661" customFormat="false" ht="12.75" hidden="false" customHeight="false" outlineLevel="0" collapsed="false">
      <c r="B3661" s="26" t="n">
        <v>2000</v>
      </c>
      <c r="C3661" s="26" t="n">
        <v>1</v>
      </c>
      <c r="D3661" s="26" t="n">
        <v>6</v>
      </c>
      <c r="E3661" s="26" t="n">
        <v>42</v>
      </c>
      <c r="F3661" s="26" t="n">
        <v>28</v>
      </c>
      <c r="G3661" s="26" t="n">
        <f aca="false">+(E3661+F3661)/2</f>
        <v>35</v>
      </c>
    </row>
    <row r="3662" customFormat="false" ht="12.75" hidden="false" customHeight="false" outlineLevel="0" collapsed="false">
      <c r="B3662" s="26" t="n">
        <v>2000</v>
      </c>
      <c r="C3662" s="26" t="n">
        <v>1</v>
      </c>
      <c r="D3662" s="26" t="n">
        <v>7</v>
      </c>
      <c r="E3662" s="26" t="n">
        <v>49</v>
      </c>
      <c r="F3662" s="26" t="n">
        <v>35</v>
      </c>
      <c r="G3662" s="26" t="n">
        <f aca="false">+(E3662+F3662)/2</f>
        <v>42</v>
      </c>
    </row>
    <row r="3663" customFormat="false" ht="12.75" hidden="false" customHeight="false" outlineLevel="0" collapsed="false">
      <c r="B3663" s="26" t="n">
        <v>2000</v>
      </c>
      <c r="C3663" s="26" t="n">
        <v>1</v>
      </c>
      <c r="D3663" s="26" t="n">
        <v>8</v>
      </c>
      <c r="E3663" s="26" t="n">
        <v>38</v>
      </c>
      <c r="F3663" s="26" t="n">
        <v>30</v>
      </c>
      <c r="G3663" s="26" t="n">
        <f aca="false">+(E3663+F3663)/2</f>
        <v>34</v>
      </c>
    </row>
    <row r="3664" customFormat="false" ht="12.75" hidden="false" customHeight="false" outlineLevel="0" collapsed="false">
      <c r="B3664" s="26" t="n">
        <v>2000</v>
      </c>
      <c r="C3664" s="26" t="n">
        <v>1</v>
      </c>
      <c r="D3664" s="26" t="n">
        <v>9</v>
      </c>
      <c r="E3664" s="26" t="n">
        <v>51</v>
      </c>
      <c r="F3664" s="26" t="n">
        <v>37</v>
      </c>
      <c r="G3664" s="26" t="n">
        <f aca="false">+(E3664+F3664)/2</f>
        <v>44</v>
      </c>
    </row>
    <row r="3665" customFormat="false" ht="12.75" hidden="false" customHeight="false" outlineLevel="0" collapsed="false">
      <c r="B3665" s="26" t="n">
        <v>2000</v>
      </c>
      <c r="C3665" s="26" t="n">
        <v>1</v>
      </c>
      <c r="D3665" s="26" t="n">
        <v>10</v>
      </c>
      <c r="E3665" s="26" t="n">
        <v>58</v>
      </c>
      <c r="F3665" s="26" t="n">
        <v>44</v>
      </c>
      <c r="G3665" s="26" t="n">
        <f aca="false">+(E3665+F3665)/2</f>
        <v>51</v>
      </c>
    </row>
    <row r="3666" customFormat="false" ht="12.75" hidden="false" customHeight="false" outlineLevel="0" collapsed="false">
      <c r="B3666" s="26" t="n">
        <v>2000</v>
      </c>
      <c r="C3666" s="26" t="n">
        <v>1</v>
      </c>
      <c r="D3666" s="26" t="n">
        <v>11</v>
      </c>
      <c r="E3666" s="26" t="n">
        <v>52</v>
      </c>
      <c r="F3666" s="26" t="n">
        <v>40</v>
      </c>
      <c r="G3666" s="26" t="n">
        <f aca="false">+(E3666+F3666)/2</f>
        <v>46</v>
      </c>
    </row>
    <row r="3667" customFormat="false" ht="12.75" hidden="false" customHeight="false" outlineLevel="0" collapsed="false">
      <c r="B3667" s="26" t="n">
        <v>2000</v>
      </c>
      <c r="C3667" s="26" t="n">
        <v>1</v>
      </c>
      <c r="D3667" s="26" t="n">
        <v>12</v>
      </c>
      <c r="E3667" s="26" t="n">
        <v>47</v>
      </c>
      <c r="F3667" s="26" t="n">
        <v>39</v>
      </c>
      <c r="G3667" s="26" t="n">
        <f aca="false">+(E3667+F3667)/2</f>
        <v>43</v>
      </c>
    </row>
    <row r="3668" customFormat="false" ht="12.75" hidden="false" customHeight="false" outlineLevel="0" collapsed="false">
      <c r="B3668" s="26" t="n">
        <v>2000</v>
      </c>
      <c r="C3668" s="26" t="n">
        <v>1</v>
      </c>
      <c r="D3668" s="26" t="n">
        <v>13</v>
      </c>
      <c r="E3668" s="26" t="n">
        <v>39</v>
      </c>
      <c r="F3668" s="26" t="n">
        <v>18</v>
      </c>
      <c r="G3668" s="26" t="n">
        <f aca="false">+(E3668+F3668)/2</f>
        <v>28.5</v>
      </c>
    </row>
    <row r="3669" customFormat="false" ht="12.75" hidden="false" customHeight="false" outlineLevel="0" collapsed="false">
      <c r="B3669" s="26" t="n">
        <v>2000</v>
      </c>
      <c r="C3669" s="26" t="n">
        <v>1</v>
      </c>
      <c r="D3669" s="26" t="n">
        <v>14</v>
      </c>
      <c r="E3669" s="26" t="n">
        <v>22</v>
      </c>
      <c r="F3669" s="26" t="n">
        <v>13</v>
      </c>
      <c r="G3669" s="26" t="n">
        <f aca="false">+(E3669+F3669)/2</f>
        <v>17.5</v>
      </c>
    </row>
    <row r="3670" customFormat="false" ht="12.75" hidden="false" customHeight="false" outlineLevel="0" collapsed="false">
      <c r="B3670" s="26" t="n">
        <v>2000</v>
      </c>
      <c r="C3670" s="26" t="n">
        <v>1</v>
      </c>
      <c r="D3670" s="26" t="n">
        <v>15</v>
      </c>
      <c r="E3670" s="26" t="n">
        <v>30</v>
      </c>
      <c r="F3670" s="26" t="n">
        <v>17</v>
      </c>
      <c r="G3670" s="26" t="n">
        <f aca="false">+(E3670+F3670)/2</f>
        <v>23.5</v>
      </c>
    </row>
    <row r="3671" customFormat="false" ht="12.75" hidden="false" customHeight="false" outlineLevel="0" collapsed="false">
      <c r="B3671" s="26" t="n">
        <v>2000</v>
      </c>
      <c r="C3671" s="26" t="n">
        <v>1</v>
      </c>
      <c r="D3671" s="26" t="n">
        <v>16</v>
      </c>
      <c r="E3671" s="26" t="n">
        <v>46</v>
      </c>
      <c r="F3671" s="26" t="n">
        <v>21</v>
      </c>
      <c r="G3671" s="26" t="n">
        <f aca="false">+(E3671+F3671)/2</f>
        <v>33.5</v>
      </c>
    </row>
    <row r="3672" customFormat="false" ht="12.75" hidden="false" customHeight="false" outlineLevel="0" collapsed="false">
      <c r="B3672" s="26" t="n">
        <v>2000</v>
      </c>
      <c r="C3672" s="26" t="n">
        <v>1</v>
      </c>
      <c r="D3672" s="26" t="n">
        <v>17</v>
      </c>
      <c r="E3672" s="26" t="n">
        <v>21</v>
      </c>
      <c r="F3672" s="26" t="n">
        <v>7</v>
      </c>
      <c r="G3672" s="26" t="n">
        <f aca="false">+(E3672+F3672)/2</f>
        <v>14</v>
      </c>
    </row>
    <row r="3673" customFormat="false" ht="12.75" hidden="false" customHeight="false" outlineLevel="0" collapsed="false">
      <c r="B3673" s="26" t="n">
        <v>2000</v>
      </c>
      <c r="C3673" s="26" t="n">
        <v>1</v>
      </c>
      <c r="D3673" s="26" t="n">
        <v>18</v>
      </c>
      <c r="E3673" s="26" t="n">
        <v>19</v>
      </c>
      <c r="F3673" s="26" t="n">
        <v>3</v>
      </c>
      <c r="G3673" s="26" t="n">
        <f aca="false">+(E3673+F3673)/2</f>
        <v>11</v>
      </c>
    </row>
    <row r="3674" customFormat="false" ht="12.75" hidden="false" customHeight="false" outlineLevel="0" collapsed="false">
      <c r="B3674" s="26" t="n">
        <v>2000</v>
      </c>
      <c r="C3674" s="26" t="n">
        <v>1</v>
      </c>
      <c r="D3674" s="26" t="n">
        <v>19</v>
      </c>
      <c r="E3674" s="26" t="n">
        <v>29</v>
      </c>
      <c r="F3674" s="26" t="n">
        <v>10</v>
      </c>
      <c r="G3674" s="26" t="n">
        <f aca="false">+(E3674+F3674)/2</f>
        <v>19.5</v>
      </c>
    </row>
    <row r="3675" customFormat="false" ht="12.75" hidden="false" customHeight="false" outlineLevel="0" collapsed="false">
      <c r="B3675" s="26" t="n">
        <v>2000</v>
      </c>
      <c r="C3675" s="26" t="n">
        <v>1</v>
      </c>
      <c r="D3675" s="26" t="n">
        <v>20</v>
      </c>
      <c r="E3675" s="26" t="n">
        <v>28</v>
      </c>
      <c r="F3675" s="26" t="n">
        <v>23</v>
      </c>
      <c r="G3675" s="26" t="n">
        <f aca="false">+(E3675+F3675)/2</f>
        <v>25.5</v>
      </c>
    </row>
    <row r="3676" customFormat="false" ht="12.75" hidden="false" customHeight="false" outlineLevel="0" collapsed="false">
      <c r="B3676" s="26" t="n">
        <v>2000</v>
      </c>
      <c r="C3676" s="26" t="n">
        <v>1</v>
      </c>
      <c r="D3676" s="26" t="n">
        <v>21</v>
      </c>
      <c r="E3676" s="26" t="n">
        <v>23</v>
      </c>
      <c r="F3676" s="26" t="n">
        <v>10</v>
      </c>
      <c r="G3676" s="26" t="n">
        <f aca="false">+(E3676+F3676)/2</f>
        <v>16.5</v>
      </c>
    </row>
    <row r="3677" customFormat="false" ht="12.75" hidden="false" customHeight="false" outlineLevel="0" collapsed="false">
      <c r="B3677" s="26" t="n">
        <v>2000</v>
      </c>
      <c r="C3677" s="26" t="n">
        <v>1</v>
      </c>
      <c r="D3677" s="26" t="n">
        <v>22</v>
      </c>
      <c r="E3677" s="26" t="n">
        <v>20</v>
      </c>
      <c r="F3677" s="26" t="n">
        <v>8</v>
      </c>
      <c r="G3677" s="26" t="n">
        <f aca="false">+(E3677+F3677)/2</f>
        <v>14</v>
      </c>
    </row>
    <row r="3678" customFormat="false" ht="12.75" hidden="false" customHeight="false" outlineLevel="0" collapsed="false">
      <c r="B3678" s="26" t="n">
        <v>2000</v>
      </c>
      <c r="C3678" s="26" t="n">
        <v>1</v>
      </c>
      <c r="D3678" s="26" t="n">
        <v>23</v>
      </c>
      <c r="E3678" s="26" t="n">
        <v>27</v>
      </c>
      <c r="F3678" s="26" t="n">
        <v>18</v>
      </c>
      <c r="G3678" s="26" t="n">
        <f aca="false">+(E3678+F3678)/2</f>
        <v>22.5</v>
      </c>
    </row>
    <row r="3679" customFormat="false" ht="12.75" hidden="false" customHeight="false" outlineLevel="0" collapsed="false">
      <c r="B3679" s="26" t="n">
        <v>2000</v>
      </c>
      <c r="C3679" s="26" t="n">
        <v>1</v>
      </c>
      <c r="D3679" s="26" t="n">
        <v>24</v>
      </c>
      <c r="E3679" s="26" t="n">
        <v>38</v>
      </c>
      <c r="F3679" s="26" t="n">
        <v>26</v>
      </c>
      <c r="G3679" s="26" t="n">
        <f aca="false">+(E3679+F3679)/2</f>
        <v>32</v>
      </c>
    </row>
    <row r="3680" customFormat="false" ht="12.75" hidden="false" customHeight="false" outlineLevel="0" collapsed="false">
      <c r="B3680" s="26" t="n">
        <v>2000</v>
      </c>
      <c r="C3680" s="26" t="n">
        <v>1</v>
      </c>
      <c r="D3680" s="26" t="n">
        <v>25</v>
      </c>
      <c r="E3680" s="26" t="n">
        <v>30</v>
      </c>
      <c r="F3680" s="26" t="n">
        <v>25</v>
      </c>
      <c r="G3680" s="26" t="n">
        <f aca="false">+(E3680+F3680)/2</f>
        <v>27.5</v>
      </c>
    </row>
    <row r="3681" customFormat="false" ht="12.75" hidden="false" customHeight="false" outlineLevel="0" collapsed="false">
      <c r="B3681" s="26" t="n">
        <v>2000</v>
      </c>
      <c r="C3681" s="26" t="n">
        <v>1</v>
      </c>
      <c r="D3681" s="26" t="n">
        <v>26</v>
      </c>
      <c r="E3681" s="26" t="n">
        <v>31</v>
      </c>
      <c r="F3681" s="26" t="n">
        <v>22</v>
      </c>
      <c r="G3681" s="26" t="n">
        <f aca="false">+(E3681+F3681)/2</f>
        <v>26.5</v>
      </c>
    </row>
    <row r="3682" customFormat="false" ht="12.75" hidden="false" customHeight="false" outlineLevel="0" collapsed="false">
      <c r="B3682" s="26" t="n">
        <v>2000</v>
      </c>
      <c r="C3682" s="26" t="n">
        <v>1</v>
      </c>
      <c r="D3682" s="26" t="n">
        <v>27</v>
      </c>
      <c r="E3682" s="26" t="n">
        <v>22</v>
      </c>
      <c r="F3682" s="26" t="n">
        <v>12</v>
      </c>
      <c r="G3682" s="26" t="n">
        <f aca="false">+(E3682+F3682)/2</f>
        <v>17</v>
      </c>
    </row>
    <row r="3683" customFormat="false" ht="12.75" hidden="false" customHeight="false" outlineLevel="0" collapsed="false">
      <c r="B3683" s="26" t="n">
        <v>2000</v>
      </c>
      <c r="C3683" s="26" t="n">
        <v>1</v>
      </c>
      <c r="D3683" s="26" t="n">
        <v>28</v>
      </c>
      <c r="E3683" s="26" t="n">
        <v>22</v>
      </c>
      <c r="F3683" s="26" t="n">
        <v>9</v>
      </c>
      <c r="G3683" s="26" t="n">
        <f aca="false">+(E3683+F3683)/2</f>
        <v>15.5</v>
      </c>
    </row>
    <row r="3684" customFormat="false" ht="12.75" hidden="false" customHeight="false" outlineLevel="0" collapsed="false">
      <c r="B3684" s="26" t="n">
        <v>2000</v>
      </c>
      <c r="C3684" s="26" t="n">
        <v>1</v>
      </c>
      <c r="D3684" s="26" t="n">
        <v>29</v>
      </c>
      <c r="E3684" s="26" t="n">
        <v>35</v>
      </c>
      <c r="F3684" s="26" t="n">
        <v>17</v>
      </c>
      <c r="G3684" s="26" t="n">
        <f aca="false">+(E3684+F3684)/2</f>
        <v>26</v>
      </c>
    </row>
    <row r="3685" customFormat="false" ht="12.75" hidden="false" customHeight="false" outlineLevel="0" collapsed="false">
      <c r="B3685" s="26" t="n">
        <v>2000</v>
      </c>
      <c r="C3685" s="26" t="n">
        <v>1</v>
      </c>
      <c r="D3685" s="26" t="n">
        <v>30</v>
      </c>
      <c r="E3685" s="26" t="n">
        <v>36</v>
      </c>
      <c r="F3685" s="26" t="n">
        <v>21</v>
      </c>
      <c r="G3685" s="26" t="n">
        <f aca="false">+(E3685+F3685)/2</f>
        <v>28.5</v>
      </c>
    </row>
    <row r="3686" customFormat="false" ht="12.75" hidden="false" customHeight="false" outlineLevel="0" collapsed="false">
      <c r="B3686" s="26" t="n">
        <v>2000</v>
      </c>
      <c r="C3686" s="26" t="n">
        <v>1</v>
      </c>
      <c r="D3686" s="26" t="n">
        <v>31</v>
      </c>
      <c r="E3686" s="26" t="n">
        <v>38</v>
      </c>
      <c r="F3686" s="26" t="n">
        <v>29</v>
      </c>
      <c r="G3686" s="26" t="n">
        <f aca="false">+(E3686+F3686)/2</f>
        <v>33.5</v>
      </c>
    </row>
    <row r="3687" customFormat="false" ht="12.75" hidden="false" customHeight="false" outlineLevel="0" collapsed="false">
      <c r="B3687" s="26" t="n">
        <v>2000</v>
      </c>
      <c r="C3687" s="26" t="n">
        <v>2</v>
      </c>
      <c r="D3687" s="26" t="n">
        <v>1</v>
      </c>
      <c r="E3687" s="26" t="n">
        <v>35</v>
      </c>
      <c r="F3687" s="26" t="n">
        <v>26</v>
      </c>
      <c r="G3687" s="26" t="n">
        <f aca="false">+(E3687+F3687)/2</f>
        <v>30.5</v>
      </c>
    </row>
    <row r="3688" customFormat="false" ht="12.75" hidden="false" customHeight="false" outlineLevel="0" collapsed="false">
      <c r="B3688" s="26" t="n">
        <v>2000</v>
      </c>
      <c r="C3688" s="26" t="n">
        <v>2</v>
      </c>
      <c r="D3688" s="26" t="n">
        <v>2</v>
      </c>
      <c r="E3688" s="26" t="n">
        <v>29</v>
      </c>
      <c r="F3688" s="26" t="n">
        <v>21</v>
      </c>
      <c r="G3688" s="26" t="n">
        <f aca="false">+(E3688+F3688)/2</f>
        <v>25</v>
      </c>
    </row>
    <row r="3689" customFormat="false" ht="12.75" hidden="false" customHeight="false" outlineLevel="0" collapsed="false">
      <c r="B3689" s="26" t="n">
        <v>2000</v>
      </c>
      <c r="C3689" s="26" t="n">
        <v>2</v>
      </c>
      <c r="D3689" s="26" t="n">
        <v>3</v>
      </c>
      <c r="E3689" s="26" t="n">
        <v>33</v>
      </c>
      <c r="F3689" s="26" t="n">
        <v>21</v>
      </c>
      <c r="G3689" s="26" t="n">
        <f aca="false">+(E3689+F3689)/2</f>
        <v>27</v>
      </c>
    </row>
    <row r="3690" customFormat="false" ht="12.75" hidden="false" customHeight="false" outlineLevel="0" collapsed="false">
      <c r="B3690" s="26" t="n">
        <v>2000</v>
      </c>
      <c r="C3690" s="26" t="n">
        <v>2</v>
      </c>
      <c r="D3690" s="26" t="n">
        <v>4</v>
      </c>
      <c r="E3690" s="26" t="n">
        <v>32</v>
      </c>
      <c r="F3690" s="26" t="n">
        <v>27</v>
      </c>
      <c r="G3690" s="26" t="n">
        <f aca="false">+(E3690+F3690)/2</f>
        <v>29.5</v>
      </c>
    </row>
    <row r="3691" customFormat="false" ht="12.75" hidden="false" customHeight="false" outlineLevel="0" collapsed="false">
      <c r="B3691" s="26" t="n">
        <v>2000</v>
      </c>
      <c r="C3691" s="26" t="n">
        <v>2</v>
      </c>
      <c r="D3691" s="26" t="n">
        <v>5</v>
      </c>
      <c r="E3691" s="26" t="n">
        <v>36</v>
      </c>
      <c r="F3691" s="26" t="n">
        <v>26</v>
      </c>
      <c r="G3691" s="26" t="n">
        <f aca="false">+(E3691+F3691)/2</f>
        <v>31</v>
      </c>
    </row>
    <row r="3692" customFormat="false" ht="12.75" hidden="false" customHeight="false" outlineLevel="0" collapsed="false">
      <c r="B3692" s="26" t="n">
        <v>2000</v>
      </c>
      <c r="C3692" s="26" t="n">
        <v>2</v>
      </c>
      <c r="D3692" s="26" t="n">
        <v>6</v>
      </c>
      <c r="E3692" s="26" t="n">
        <v>37</v>
      </c>
      <c r="F3692" s="26" t="n">
        <v>28</v>
      </c>
      <c r="G3692" s="26" t="n">
        <f aca="false">+(E3692+F3692)/2</f>
        <v>32.5</v>
      </c>
    </row>
    <row r="3693" customFormat="false" ht="12.75" hidden="false" customHeight="false" outlineLevel="0" collapsed="false">
      <c r="B3693" s="26" t="n">
        <v>2000</v>
      </c>
      <c r="C3693" s="26" t="n">
        <v>2</v>
      </c>
      <c r="D3693" s="26" t="n">
        <v>7</v>
      </c>
      <c r="E3693" s="26" t="n">
        <v>43</v>
      </c>
      <c r="F3693" s="26" t="n">
        <v>28</v>
      </c>
      <c r="G3693" s="26" t="n">
        <f aca="false">+(E3693+F3693)/2</f>
        <v>35.5</v>
      </c>
    </row>
    <row r="3694" customFormat="false" ht="12.75" hidden="false" customHeight="false" outlineLevel="0" collapsed="false">
      <c r="B3694" s="26" t="n">
        <v>2000</v>
      </c>
      <c r="C3694" s="26" t="n">
        <v>2</v>
      </c>
      <c r="D3694" s="26" t="n">
        <v>8</v>
      </c>
      <c r="E3694" s="26" t="n">
        <v>31</v>
      </c>
      <c r="F3694" s="26" t="n">
        <v>19</v>
      </c>
      <c r="G3694" s="26" t="n">
        <f aca="false">+(E3694+F3694)/2</f>
        <v>25</v>
      </c>
    </row>
    <row r="3695" customFormat="false" ht="12.75" hidden="false" customHeight="false" outlineLevel="0" collapsed="false">
      <c r="B3695" s="26" t="n">
        <v>2000</v>
      </c>
      <c r="C3695" s="26" t="n">
        <v>2</v>
      </c>
      <c r="D3695" s="26" t="n">
        <v>9</v>
      </c>
      <c r="E3695" s="26" t="n">
        <v>45</v>
      </c>
      <c r="F3695" s="26" t="n">
        <v>26</v>
      </c>
      <c r="G3695" s="26" t="n">
        <f aca="false">+(E3695+F3695)/2</f>
        <v>35.5</v>
      </c>
    </row>
    <row r="3696" customFormat="false" ht="12.75" hidden="false" customHeight="false" outlineLevel="0" collapsed="false">
      <c r="B3696" s="26" t="n">
        <v>2000</v>
      </c>
      <c r="C3696" s="26" t="n">
        <v>2</v>
      </c>
      <c r="D3696" s="26" t="n">
        <v>10</v>
      </c>
      <c r="E3696" s="26" t="n">
        <v>48</v>
      </c>
      <c r="F3696" s="26" t="n">
        <v>37</v>
      </c>
      <c r="G3696" s="26" t="n">
        <f aca="false">+(E3696+F3696)/2</f>
        <v>42.5</v>
      </c>
    </row>
    <row r="3697" customFormat="false" ht="12.75" hidden="false" customHeight="false" outlineLevel="0" collapsed="false">
      <c r="B3697" s="26" t="n">
        <v>2000</v>
      </c>
      <c r="C3697" s="26" t="n">
        <v>2</v>
      </c>
      <c r="D3697" s="26" t="n">
        <v>11</v>
      </c>
      <c r="E3697" s="26" t="n">
        <v>51</v>
      </c>
      <c r="F3697" s="26" t="n">
        <v>29</v>
      </c>
      <c r="G3697" s="26" t="n">
        <f aca="false">+(E3697+F3697)/2</f>
        <v>40</v>
      </c>
    </row>
    <row r="3698" customFormat="false" ht="12.75" hidden="false" customHeight="false" outlineLevel="0" collapsed="false">
      <c r="B3698" s="26" t="n">
        <v>2000</v>
      </c>
      <c r="C3698" s="26" t="n">
        <v>2</v>
      </c>
      <c r="D3698" s="26" t="n">
        <v>12</v>
      </c>
      <c r="E3698" s="26" t="n">
        <v>33</v>
      </c>
      <c r="F3698" s="26" t="n">
        <v>23</v>
      </c>
      <c r="G3698" s="26" t="n">
        <f aca="false">+(E3698+F3698)/2</f>
        <v>28</v>
      </c>
    </row>
    <row r="3699" customFormat="false" ht="12.75" hidden="false" customHeight="false" outlineLevel="0" collapsed="false">
      <c r="B3699" s="26" t="n">
        <v>2000</v>
      </c>
      <c r="C3699" s="26" t="n">
        <v>2</v>
      </c>
      <c r="D3699" s="26" t="n">
        <v>13</v>
      </c>
      <c r="E3699" s="26" t="n">
        <v>41</v>
      </c>
      <c r="F3699" s="26" t="n">
        <v>25</v>
      </c>
      <c r="G3699" s="26" t="n">
        <f aca="false">+(E3699+F3699)/2</f>
        <v>33</v>
      </c>
    </row>
    <row r="3700" customFormat="false" ht="12.75" hidden="false" customHeight="false" outlineLevel="0" collapsed="false">
      <c r="B3700" s="26" t="n">
        <v>2000</v>
      </c>
      <c r="C3700" s="26" t="n">
        <v>2</v>
      </c>
      <c r="D3700" s="26" t="n">
        <v>14</v>
      </c>
      <c r="E3700" s="26" t="n">
        <v>54</v>
      </c>
      <c r="F3700" s="26" t="n">
        <v>38</v>
      </c>
      <c r="G3700" s="26" t="n">
        <f aca="false">+(E3700+F3700)/2</f>
        <v>46</v>
      </c>
    </row>
    <row r="3701" customFormat="false" ht="12.75" hidden="false" customHeight="false" outlineLevel="0" collapsed="false">
      <c r="B3701" s="26" t="n">
        <v>2000</v>
      </c>
      <c r="C3701" s="26" t="n">
        <v>2</v>
      </c>
      <c r="D3701" s="26" t="n">
        <v>15</v>
      </c>
      <c r="E3701" s="26" t="n">
        <v>41</v>
      </c>
      <c r="F3701" s="26" t="n">
        <v>32</v>
      </c>
      <c r="G3701" s="26" t="n">
        <f aca="false">+(E3701+F3701)/2</f>
        <v>36.5</v>
      </c>
    </row>
    <row r="3702" customFormat="false" ht="12.75" hidden="false" customHeight="false" outlineLevel="0" collapsed="false">
      <c r="B3702" s="26" t="n">
        <v>2000</v>
      </c>
      <c r="C3702" s="26" t="n">
        <v>2</v>
      </c>
      <c r="D3702" s="26" t="n">
        <v>16</v>
      </c>
      <c r="E3702" s="26" t="n">
        <v>52</v>
      </c>
      <c r="F3702" s="26" t="n">
        <v>33</v>
      </c>
      <c r="G3702" s="26" t="n">
        <f aca="false">+(E3702+F3702)/2</f>
        <v>42.5</v>
      </c>
    </row>
    <row r="3703" customFormat="false" ht="12.75" hidden="false" customHeight="false" outlineLevel="0" collapsed="false">
      <c r="B3703" s="26" t="n">
        <v>2000</v>
      </c>
      <c r="C3703" s="26" t="n">
        <v>2</v>
      </c>
      <c r="D3703" s="26" t="n">
        <v>17</v>
      </c>
      <c r="E3703" s="26" t="n">
        <v>39</v>
      </c>
      <c r="F3703" s="26" t="n">
        <v>26</v>
      </c>
      <c r="G3703" s="26" t="n">
        <f aca="false">+(E3703+F3703)/2</f>
        <v>32.5</v>
      </c>
    </row>
    <row r="3704" customFormat="false" ht="12.75" hidden="false" customHeight="false" outlineLevel="0" collapsed="false">
      <c r="B3704" s="26" t="n">
        <v>2000</v>
      </c>
      <c r="C3704" s="26" t="n">
        <v>2</v>
      </c>
      <c r="D3704" s="26" t="n">
        <v>18</v>
      </c>
      <c r="E3704" s="26" t="n">
        <v>35</v>
      </c>
      <c r="F3704" s="26" t="n">
        <v>28</v>
      </c>
      <c r="G3704" s="26" t="n">
        <f aca="false">+(E3704+F3704)/2</f>
        <v>31.5</v>
      </c>
    </row>
    <row r="3705" customFormat="false" ht="12.75" hidden="false" customHeight="false" outlineLevel="0" collapsed="false">
      <c r="B3705" s="26" t="n">
        <v>2000</v>
      </c>
      <c r="C3705" s="26" t="n">
        <v>2</v>
      </c>
      <c r="D3705" s="26" t="n">
        <v>19</v>
      </c>
      <c r="E3705" s="26" t="n">
        <v>32</v>
      </c>
      <c r="F3705" s="26" t="n">
        <v>29</v>
      </c>
      <c r="G3705" s="26" t="n">
        <f aca="false">+(E3705+F3705)/2</f>
        <v>30.5</v>
      </c>
    </row>
    <row r="3706" customFormat="false" ht="12.75" hidden="false" customHeight="false" outlineLevel="0" collapsed="false">
      <c r="B3706" s="26" t="n">
        <v>2000</v>
      </c>
      <c r="C3706" s="26" t="n">
        <v>2</v>
      </c>
      <c r="D3706" s="26" t="n">
        <v>20</v>
      </c>
      <c r="E3706" s="26" t="n">
        <v>38</v>
      </c>
      <c r="F3706" s="26" t="n">
        <v>30</v>
      </c>
      <c r="G3706" s="26" t="n">
        <f aca="false">+(E3706+F3706)/2</f>
        <v>34</v>
      </c>
    </row>
    <row r="3707" customFormat="false" ht="12.75" hidden="false" customHeight="false" outlineLevel="0" collapsed="false">
      <c r="B3707" s="26" t="n">
        <v>2000</v>
      </c>
      <c r="C3707" s="26" t="n">
        <v>2</v>
      </c>
      <c r="D3707" s="26" t="n">
        <v>21</v>
      </c>
      <c r="E3707" s="26" t="n">
        <v>42</v>
      </c>
      <c r="F3707" s="26" t="n">
        <v>30</v>
      </c>
      <c r="G3707" s="26" t="n">
        <f aca="false">+(E3707+F3707)/2</f>
        <v>36</v>
      </c>
    </row>
    <row r="3708" customFormat="false" ht="12.75" hidden="false" customHeight="false" outlineLevel="0" collapsed="false">
      <c r="B3708" s="26" t="n">
        <v>2000</v>
      </c>
      <c r="C3708" s="26" t="n">
        <v>2</v>
      </c>
      <c r="D3708" s="26" t="n">
        <v>22</v>
      </c>
      <c r="E3708" s="26" t="n">
        <v>51</v>
      </c>
      <c r="F3708" s="26" t="n">
        <v>34</v>
      </c>
      <c r="G3708" s="26" t="n">
        <f aca="false">+(E3708+F3708)/2</f>
        <v>42.5</v>
      </c>
    </row>
    <row r="3709" customFormat="false" ht="12.75" hidden="false" customHeight="false" outlineLevel="0" collapsed="false">
      <c r="B3709" s="26" t="n">
        <v>2000</v>
      </c>
      <c r="C3709" s="26" t="n">
        <v>2</v>
      </c>
      <c r="D3709" s="26" t="n">
        <v>23</v>
      </c>
      <c r="E3709" s="26" t="n">
        <v>56</v>
      </c>
      <c r="F3709" s="26" t="n">
        <v>37</v>
      </c>
      <c r="G3709" s="26" t="n">
        <f aca="false">+(E3709+F3709)/2</f>
        <v>46.5</v>
      </c>
    </row>
    <row r="3710" customFormat="false" ht="12.75" hidden="false" customHeight="false" outlineLevel="0" collapsed="false">
      <c r="B3710" s="26" t="n">
        <v>2000</v>
      </c>
      <c r="C3710" s="26" t="n">
        <v>2</v>
      </c>
      <c r="D3710" s="26" t="n">
        <v>24</v>
      </c>
      <c r="E3710" s="26" t="n">
        <v>64</v>
      </c>
      <c r="F3710" s="26" t="n">
        <v>47</v>
      </c>
      <c r="G3710" s="26" t="n">
        <f aca="false">+(E3710+F3710)/2</f>
        <v>55.5</v>
      </c>
    </row>
    <row r="3711" customFormat="false" ht="12.75" hidden="false" customHeight="false" outlineLevel="0" collapsed="false">
      <c r="B3711" s="26" t="n">
        <v>2000</v>
      </c>
      <c r="C3711" s="26" t="n">
        <v>2</v>
      </c>
      <c r="D3711" s="26" t="n">
        <v>25</v>
      </c>
      <c r="E3711" s="26" t="n">
        <v>59</v>
      </c>
      <c r="F3711" s="26" t="n">
        <v>40</v>
      </c>
      <c r="G3711" s="26" t="n">
        <f aca="false">+(E3711+F3711)/2</f>
        <v>49.5</v>
      </c>
    </row>
    <row r="3712" customFormat="false" ht="12.75" hidden="false" customHeight="false" outlineLevel="0" collapsed="false">
      <c r="B3712" s="26" t="n">
        <v>2000</v>
      </c>
      <c r="C3712" s="26" t="n">
        <v>2</v>
      </c>
      <c r="D3712" s="26" t="n">
        <v>26</v>
      </c>
      <c r="E3712" s="26" t="n">
        <v>44</v>
      </c>
      <c r="F3712" s="26" t="n">
        <v>39</v>
      </c>
      <c r="G3712" s="26" t="n">
        <f aca="false">+(E3712+F3712)/2</f>
        <v>41.5</v>
      </c>
    </row>
    <row r="3713" customFormat="false" ht="12.75" hidden="false" customHeight="false" outlineLevel="0" collapsed="false">
      <c r="B3713" s="26" t="n">
        <v>2000</v>
      </c>
      <c r="C3713" s="26" t="n">
        <v>2</v>
      </c>
      <c r="D3713" s="26" t="n">
        <v>27</v>
      </c>
      <c r="E3713" s="26" t="n">
        <v>56</v>
      </c>
      <c r="F3713" s="26" t="n">
        <v>41</v>
      </c>
      <c r="G3713" s="26" t="n">
        <f aca="false">+(E3713+F3713)/2</f>
        <v>48.5</v>
      </c>
    </row>
    <row r="3714" customFormat="false" ht="12.75" hidden="false" customHeight="false" outlineLevel="0" collapsed="false">
      <c r="B3714" s="26" t="n">
        <v>2000</v>
      </c>
      <c r="C3714" s="26" t="n">
        <v>2</v>
      </c>
      <c r="D3714" s="26" t="n">
        <v>28</v>
      </c>
      <c r="E3714" s="26" t="n">
        <v>56</v>
      </c>
      <c r="F3714" s="26" t="n">
        <v>40</v>
      </c>
      <c r="G3714" s="26" t="n">
        <f aca="false">+(E3714+F3714)/2</f>
        <v>48</v>
      </c>
    </row>
    <row r="3715" customFormat="false" ht="12.75" hidden="false" customHeight="false" outlineLevel="0" collapsed="false">
      <c r="B3715" s="26" t="n">
        <v>2000</v>
      </c>
      <c r="C3715" s="26" t="n">
        <v>2</v>
      </c>
      <c r="D3715" s="26" t="n">
        <v>29</v>
      </c>
      <c r="E3715" s="26" t="n">
        <v>54</v>
      </c>
      <c r="F3715" s="26" t="n">
        <v>35</v>
      </c>
      <c r="G3715" s="26" t="n">
        <f aca="false">+(E3715+F3715)/2</f>
        <v>44.5</v>
      </c>
    </row>
    <row r="3716" customFormat="false" ht="12.75" hidden="false" customHeight="false" outlineLevel="0" collapsed="false">
      <c r="B3716" s="26" t="n">
        <v>2000</v>
      </c>
      <c r="C3716" s="26" t="n">
        <v>3</v>
      </c>
      <c r="D3716" s="26" t="n">
        <v>1</v>
      </c>
      <c r="E3716" s="26" t="n">
        <v>49</v>
      </c>
      <c r="F3716" s="26" t="n">
        <v>37</v>
      </c>
      <c r="G3716" s="26" t="n">
        <f aca="false">+(E3716+F3716)/2</f>
        <v>43</v>
      </c>
    </row>
    <row r="3717" customFormat="false" ht="12.75" hidden="false" customHeight="false" outlineLevel="0" collapsed="false">
      <c r="B3717" s="26" t="n">
        <v>2000</v>
      </c>
      <c r="C3717" s="26" t="n">
        <v>3</v>
      </c>
      <c r="D3717" s="26" t="n">
        <v>2</v>
      </c>
      <c r="E3717" s="26" t="n">
        <v>47</v>
      </c>
      <c r="F3717" s="26" t="n">
        <v>36</v>
      </c>
      <c r="G3717" s="26" t="n">
        <f aca="false">+(E3717+F3717)/2</f>
        <v>41.5</v>
      </c>
    </row>
    <row r="3718" customFormat="false" ht="12.75" hidden="false" customHeight="false" outlineLevel="0" collapsed="false">
      <c r="B3718" s="26" t="n">
        <v>2000</v>
      </c>
      <c r="C3718" s="26" t="n">
        <v>3</v>
      </c>
      <c r="D3718" s="26" t="n">
        <v>3</v>
      </c>
      <c r="E3718" s="26" t="n">
        <v>46</v>
      </c>
      <c r="F3718" s="26" t="n">
        <v>34</v>
      </c>
      <c r="G3718" s="26" t="n">
        <f aca="false">+(E3718+F3718)/2</f>
        <v>40</v>
      </c>
    </row>
    <row r="3719" customFormat="false" ht="12.75" hidden="false" customHeight="false" outlineLevel="0" collapsed="false">
      <c r="B3719" s="26" t="n">
        <v>2000</v>
      </c>
      <c r="C3719" s="26" t="n">
        <v>3</v>
      </c>
      <c r="D3719" s="26" t="n">
        <v>4</v>
      </c>
      <c r="E3719" s="26" t="n">
        <v>52</v>
      </c>
      <c r="F3719" s="26" t="n">
        <v>33</v>
      </c>
      <c r="G3719" s="26" t="n">
        <f aca="false">+(E3719+F3719)/2</f>
        <v>42.5</v>
      </c>
    </row>
    <row r="3720" customFormat="false" ht="12.75" hidden="false" customHeight="false" outlineLevel="0" collapsed="false">
      <c r="B3720" s="26" t="n">
        <v>2000</v>
      </c>
      <c r="C3720" s="26" t="n">
        <v>3</v>
      </c>
      <c r="D3720" s="26" t="n">
        <v>5</v>
      </c>
      <c r="E3720" s="26" t="n">
        <v>55</v>
      </c>
      <c r="F3720" s="26" t="n">
        <v>42</v>
      </c>
      <c r="G3720" s="26" t="n">
        <f aca="false">+(E3720+F3720)/2</f>
        <v>48.5</v>
      </c>
    </row>
    <row r="3721" customFormat="false" ht="12.75" hidden="false" customHeight="false" outlineLevel="0" collapsed="false">
      <c r="B3721" s="26" t="n">
        <v>2000</v>
      </c>
      <c r="C3721" s="26" t="n">
        <v>3</v>
      </c>
      <c r="D3721" s="26" t="n">
        <v>6</v>
      </c>
      <c r="E3721" s="26" t="n">
        <v>55</v>
      </c>
      <c r="F3721" s="26" t="n">
        <v>39</v>
      </c>
      <c r="G3721" s="26" t="n">
        <f aca="false">+(E3721+F3721)/2</f>
        <v>47</v>
      </c>
    </row>
    <row r="3722" customFormat="false" ht="12.75" hidden="false" customHeight="false" outlineLevel="0" collapsed="false">
      <c r="B3722" s="26" t="n">
        <v>2000</v>
      </c>
      <c r="C3722" s="26" t="n">
        <v>3</v>
      </c>
      <c r="D3722" s="26" t="n">
        <v>7</v>
      </c>
      <c r="E3722" s="26" t="n">
        <v>65</v>
      </c>
      <c r="F3722" s="26" t="n">
        <v>39</v>
      </c>
      <c r="G3722" s="26" t="n">
        <f aca="false">+(E3722+F3722)/2</f>
        <v>52</v>
      </c>
    </row>
    <row r="3723" customFormat="false" ht="12.75" hidden="false" customHeight="false" outlineLevel="0" collapsed="false">
      <c r="B3723" s="26" t="n">
        <v>2000</v>
      </c>
      <c r="C3723" s="26" t="n">
        <v>3</v>
      </c>
      <c r="D3723" s="26" t="n">
        <v>8</v>
      </c>
      <c r="E3723" s="26" t="n">
        <v>62</v>
      </c>
      <c r="F3723" s="26" t="n">
        <v>42</v>
      </c>
      <c r="G3723" s="26" t="n">
        <f aca="false">+(E3723+F3723)/2</f>
        <v>52</v>
      </c>
    </row>
    <row r="3724" customFormat="false" ht="12.75" hidden="false" customHeight="false" outlineLevel="0" collapsed="false">
      <c r="B3724" s="26" t="n">
        <v>2000</v>
      </c>
      <c r="C3724" s="26" t="n">
        <v>3</v>
      </c>
      <c r="D3724" s="26" t="n">
        <v>9</v>
      </c>
      <c r="E3724" s="26" t="n">
        <v>69</v>
      </c>
      <c r="F3724" s="26" t="n">
        <v>48</v>
      </c>
      <c r="G3724" s="26" t="n">
        <f aca="false">+(E3724+F3724)/2</f>
        <v>58.5</v>
      </c>
    </row>
    <row r="3725" customFormat="false" ht="12.75" hidden="false" customHeight="false" outlineLevel="0" collapsed="false">
      <c r="B3725" s="26" t="n">
        <v>2000</v>
      </c>
      <c r="C3725" s="26" t="n">
        <v>3</v>
      </c>
      <c r="D3725" s="26" t="n">
        <v>10</v>
      </c>
      <c r="E3725" s="26" t="n">
        <v>61</v>
      </c>
      <c r="F3725" s="26" t="n">
        <v>44</v>
      </c>
      <c r="G3725" s="26" t="n">
        <f aca="false">+(E3725+F3725)/2</f>
        <v>52.5</v>
      </c>
    </row>
    <row r="3726" customFormat="false" ht="12.75" hidden="false" customHeight="false" outlineLevel="0" collapsed="false">
      <c r="B3726" s="26" t="n">
        <v>2000</v>
      </c>
      <c r="C3726" s="26" t="n">
        <v>3</v>
      </c>
      <c r="D3726" s="26" t="n">
        <v>11</v>
      </c>
      <c r="E3726" s="26" t="n">
        <v>44</v>
      </c>
      <c r="F3726" s="26" t="n">
        <v>38</v>
      </c>
      <c r="G3726" s="26" t="n">
        <f aca="false">+(E3726+F3726)/2</f>
        <v>41</v>
      </c>
    </row>
    <row r="3727" customFormat="false" ht="12.75" hidden="false" customHeight="false" outlineLevel="0" collapsed="false">
      <c r="B3727" s="26" t="n">
        <v>2000</v>
      </c>
      <c r="C3727" s="26" t="n">
        <v>3</v>
      </c>
      <c r="D3727" s="26" t="n">
        <v>12</v>
      </c>
      <c r="E3727" s="26" t="n">
        <v>49</v>
      </c>
      <c r="F3727" s="26" t="n">
        <v>34</v>
      </c>
      <c r="G3727" s="26" t="n">
        <f aca="false">+(E3727+F3727)/2</f>
        <v>41.5</v>
      </c>
    </row>
    <row r="3728" customFormat="false" ht="12.75" hidden="false" customHeight="false" outlineLevel="0" collapsed="false">
      <c r="B3728" s="26" t="n">
        <v>2000</v>
      </c>
      <c r="C3728" s="26" t="n">
        <v>3</v>
      </c>
      <c r="D3728" s="26" t="n">
        <v>13</v>
      </c>
      <c r="E3728" s="26" t="n">
        <v>48</v>
      </c>
      <c r="F3728" s="26" t="n">
        <v>32</v>
      </c>
      <c r="G3728" s="26" t="n">
        <f aca="false">+(E3728+F3728)/2</f>
        <v>40</v>
      </c>
    </row>
    <row r="3729" customFormat="false" ht="12.75" hidden="false" customHeight="false" outlineLevel="0" collapsed="false">
      <c r="B3729" s="26" t="n">
        <v>2000</v>
      </c>
      <c r="C3729" s="26" t="n">
        <v>3</v>
      </c>
      <c r="D3729" s="26" t="n">
        <v>14</v>
      </c>
      <c r="E3729" s="26" t="n">
        <v>53</v>
      </c>
      <c r="F3729" s="26" t="n">
        <v>38</v>
      </c>
      <c r="G3729" s="26" t="n">
        <f aca="false">+(E3729+F3729)/2</f>
        <v>45.5</v>
      </c>
    </row>
    <row r="3730" customFormat="false" ht="12.75" hidden="false" customHeight="false" outlineLevel="0" collapsed="false">
      <c r="B3730" s="26" t="n">
        <v>2000</v>
      </c>
      <c r="C3730" s="26" t="n">
        <v>3</v>
      </c>
      <c r="D3730" s="26" t="n">
        <v>15</v>
      </c>
      <c r="E3730" s="26" t="n">
        <v>63</v>
      </c>
      <c r="F3730" s="26" t="n">
        <v>42</v>
      </c>
      <c r="G3730" s="26" t="n">
        <f aca="false">+(E3730+F3730)/2</f>
        <v>52.5</v>
      </c>
    </row>
    <row r="3731" customFormat="false" ht="12.75" hidden="false" customHeight="false" outlineLevel="0" collapsed="false">
      <c r="B3731" s="26" t="n">
        <v>2000</v>
      </c>
      <c r="C3731" s="26" t="n">
        <v>3</v>
      </c>
      <c r="D3731" s="26" t="n">
        <v>16</v>
      </c>
      <c r="E3731" s="26" t="n">
        <v>65</v>
      </c>
      <c r="F3731" s="26" t="n">
        <v>51</v>
      </c>
      <c r="G3731" s="26" t="n">
        <f aca="false">+(E3731+F3731)/2</f>
        <v>58</v>
      </c>
    </row>
    <row r="3732" customFormat="false" ht="12.75" hidden="false" customHeight="false" outlineLevel="0" collapsed="false">
      <c r="B3732" s="26" t="n">
        <v>2000</v>
      </c>
      <c r="C3732" s="26" t="n">
        <v>3</v>
      </c>
      <c r="D3732" s="26" t="n">
        <v>17</v>
      </c>
      <c r="E3732" s="26" t="n">
        <v>53</v>
      </c>
      <c r="F3732" s="26" t="n">
        <v>28</v>
      </c>
      <c r="G3732" s="26" t="n">
        <f aca="false">+(E3732+F3732)/2</f>
        <v>40.5</v>
      </c>
    </row>
    <row r="3733" customFormat="false" ht="12.75" hidden="false" customHeight="false" outlineLevel="0" collapsed="false">
      <c r="B3733" s="26" t="n">
        <v>2000</v>
      </c>
      <c r="C3733" s="26" t="n">
        <v>3</v>
      </c>
      <c r="D3733" s="26" t="n">
        <v>18</v>
      </c>
      <c r="E3733" s="26" t="n">
        <v>38</v>
      </c>
      <c r="F3733" s="26" t="n">
        <v>22</v>
      </c>
      <c r="G3733" s="26" t="n">
        <f aca="false">+(E3733+F3733)/2</f>
        <v>30</v>
      </c>
    </row>
    <row r="3734" customFormat="false" ht="12.75" hidden="false" customHeight="false" outlineLevel="0" collapsed="false">
      <c r="B3734" s="26" t="n">
        <v>2000</v>
      </c>
      <c r="C3734" s="26" t="n">
        <v>3</v>
      </c>
      <c r="D3734" s="26" t="n">
        <v>19</v>
      </c>
      <c r="E3734" s="26" t="n">
        <v>43</v>
      </c>
      <c r="F3734" s="26" t="n">
        <v>31</v>
      </c>
      <c r="G3734" s="26" t="n">
        <f aca="false">+(E3734+F3734)/2</f>
        <v>37</v>
      </c>
    </row>
    <row r="3735" customFormat="false" ht="12.75" hidden="false" customHeight="false" outlineLevel="0" collapsed="false">
      <c r="B3735" s="26" t="n">
        <v>2000</v>
      </c>
      <c r="C3735" s="26" t="n">
        <v>3</v>
      </c>
      <c r="D3735" s="26" t="n">
        <v>20</v>
      </c>
      <c r="E3735" s="26" t="n">
        <v>47</v>
      </c>
      <c r="F3735" s="26" t="n">
        <v>34</v>
      </c>
      <c r="G3735" s="26" t="n">
        <f aca="false">+(E3735+F3735)/2</f>
        <v>40.5</v>
      </c>
    </row>
    <row r="3736" customFormat="false" ht="12.75" hidden="false" customHeight="false" outlineLevel="0" collapsed="false">
      <c r="B3736" s="26" t="n">
        <v>2000</v>
      </c>
      <c r="C3736" s="26" t="n">
        <v>3</v>
      </c>
      <c r="D3736" s="26" t="n">
        <v>21</v>
      </c>
      <c r="E3736" s="26" t="n">
        <v>42</v>
      </c>
      <c r="F3736" s="26" t="n">
        <v>37</v>
      </c>
      <c r="G3736" s="26" t="n">
        <f aca="false">+(E3736+F3736)/2</f>
        <v>39.5</v>
      </c>
    </row>
    <row r="3737" customFormat="false" ht="12.75" hidden="false" customHeight="false" outlineLevel="0" collapsed="false">
      <c r="B3737" s="26" t="n">
        <v>2000</v>
      </c>
      <c r="C3737" s="26" t="n">
        <v>3</v>
      </c>
      <c r="D3737" s="26" t="n">
        <v>22</v>
      </c>
      <c r="E3737" s="26" t="n">
        <v>51</v>
      </c>
      <c r="F3737" s="26" t="n">
        <v>38</v>
      </c>
      <c r="G3737" s="26" t="n">
        <f aca="false">+(E3737+F3737)/2</f>
        <v>44.5</v>
      </c>
    </row>
    <row r="3738" customFormat="false" ht="12.75" hidden="false" customHeight="false" outlineLevel="0" collapsed="false">
      <c r="B3738" s="26" t="n">
        <v>2000</v>
      </c>
      <c r="C3738" s="26" t="n">
        <v>3</v>
      </c>
      <c r="D3738" s="26" t="n">
        <v>23</v>
      </c>
      <c r="E3738" s="26" t="n">
        <v>64</v>
      </c>
      <c r="F3738" s="26" t="n">
        <v>38</v>
      </c>
      <c r="G3738" s="26" t="n">
        <f aca="false">+(E3738+F3738)/2</f>
        <v>51</v>
      </c>
    </row>
    <row r="3739" customFormat="false" ht="12.75" hidden="false" customHeight="false" outlineLevel="0" collapsed="false">
      <c r="B3739" s="26" t="n">
        <v>2000</v>
      </c>
      <c r="C3739" s="26" t="n">
        <v>3</v>
      </c>
      <c r="D3739" s="26" t="n">
        <v>24</v>
      </c>
      <c r="E3739" s="26" t="n">
        <v>69</v>
      </c>
      <c r="F3739" s="26" t="n">
        <v>48</v>
      </c>
      <c r="G3739" s="26" t="n">
        <f aca="false">+(E3739+F3739)/2</f>
        <v>58.5</v>
      </c>
    </row>
    <row r="3740" customFormat="false" ht="12.75" hidden="false" customHeight="false" outlineLevel="0" collapsed="false">
      <c r="B3740" s="26" t="n">
        <v>2000</v>
      </c>
      <c r="C3740" s="26" t="n">
        <v>3</v>
      </c>
      <c r="D3740" s="26" t="n">
        <v>25</v>
      </c>
      <c r="E3740" s="26" t="n">
        <v>64</v>
      </c>
      <c r="F3740" s="26" t="n">
        <v>50</v>
      </c>
      <c r="G3740" s="26" t="n">
        <f aca="false">+(E3740+F3740)/2</f>
        <v>57</v>
      </c>
    </row>
    <row r="3741" customFormat="false" ht="12.75" hidden="false" customHeight="false" outlineLevel="0" collapsed="false">
      <c r="B3741" s="26" t="n">
        <v>2000</v>
      </c>
      <c r="C3741" s="26" t="n">
        <v>3</v>
      </c>
      <c r="D3741" s="26" t="n">
        <v>26</v>
      </c>
      <c r="E3741" s="26" t="n">
        <v>63</v>
      </c>
      <c r="F3741" s="26" t="n">
        <v>51</v>
      </c>
      <c r="G3741" s="26" t="n">
        <f aca="false">+(E3741+F3741)/2</f>
        <v>57</v>
      </c>
    </row>
    <row r="3742" customFormat="false" ht="12.75" hidden="false" customHeight="false" outlineLevel="0" collapsed="false">
      <c r="B3742" s="26" t="n">
        <v>2000</v>
      </c>
      <c r="C3742" s="26" t="n">
        <v>3</v>
      </c>
      <c r="D3742" s="26" t="n">
        <v>27</v>
      </c>
      <c r="E3742" s="26" t="n">
        <v>58</v>
      </c>
      <c r="F3742" s="26" t="n">
        <v>43</v>
      </c>
      <c r="G3742" s="26" t="n">
        <f aca="false">+(E3742+F3742)/2</f>
        <v>50.5</v>
      </c>
    </row>
    <row r="3743" customFormat="false" ht="12.75" hidden="false" customHeight="false" outlineLevel="0" collapsed="false">
      <c r="B3743" s="26" t="n">
        <v>2000</v>
      </c>
      <c r="C3743" s="26" t="n">
        <v>3</v>
      </c>
      <c r="D3743" s="26" t="n">
        <v>28</v>
      </c>
      <c r="E3743" s="26" t="n">
        <v>58</v>
      </c>
      <c r="F3743" s="26" t="n">
        <v>47</v>
      </c>
      <c r="G3743" s="26" t="n">
        <f aca="false">+(E3743+F3743)/2</f>
        <v>52.5</v>
      </c>
    </row>
    <row r="3744" customFormat="false" ht="12.75" hidden="false" customHeight="false" outlineLevel="0" collapsed="false">
      <c r="B3744" s="26" t="n">
        <v>2000</v>
      </c>
      <c r="C3744" s="26" t="n">
        <v>3</v>
      </c>
      <c r="D3744" s="26" t="n">
        <v>29</v>
      </c>
      <c r="E3744" s="26" t="n">
        <v>55</v>
      </c>
      <c r="F3744" s="26" t="n">
        <v>44</v>
      </c>
      <c r="G3744" s="26" t="n">
        <f aca="false">+(E3744+F3744)/2</f>
        <v>49.5</v>
      </c>
    </row>
    <row r="3745" customFormat="false" ht="12.75" hidden="false" customHeight="false" outlineLevel="0" collapsed="false">
      <c r="B3745" s="26" t="n">
        <v>2000</v>
      </c>
      <c r="C3745" s="26" t="n">
        <v>3</v>
      </c>
      <c r="D3745" s="26" t="n">
        <v>30</v>
      </c>
      <c r="E3745" s="26" t="n">
        <v>58</v>
      </c>
      <c r="F3745" s="26" t="n">
        <v>43</v>
      </c>
      <c r="G3745" s="26" t="n">
        <f aca="false">+(E3745+F3745)/2</f>
        <v>50.5</v>
      </c>
    </row>
    <row r="3746" customFormat="false" ht="12.75" hidden="false" customHeight="false" outlineLevel="0" collapsed="false">
      <c r="B3746" s="26" t="n">
        <v>2000</v>
      </c>
      <c r="C3746" s="26" t="n">
        <v>3</v>
      </c>
      <c r="D3746" s="26" t="n">
        <v>31</v>
      </c>
      <c r="E3746" s="26" t="n">
        <v>57</v>
      </c>
      <c r="F3746" s="26" t="n">
        <v>39</v>
      </c>
      <c r="G3746" s="26" t="n">
        <f aca="false">+(E3746+F3746)/2</f>
        <v>48</v>
      </c>
    </row>
    <row r="3747" customFormat="false" ht="12.75" hidden="false" customHeight="false" outlineLevel="0" collapsed="false">
      <c r="B3747" s="26" t="n">
        <f aca="false">B3746</f>
        <v>2000</v>
      </c>
      <c r="C3747" s="26" t="n">
        <v>4</v>
      </c>
      <c r="D3747" s="26" t="n">
        <v>1</v>
      </c>
      <c r="E3747" s="26" t="n">
        <v>65</v>
      </c>
      <c r="F3747" s="26" t="n">
        <v>41</v>
      </c>
      <c r="G3747" s="26" t="n">
        <f aca="false">+(E3747+F3747)/2</f>
        <v>53</v>
      </c>
    </row>
    <row r="3748" customFormat="false" ht="12.75" hidden="false" customHeight="false" outlineLevel="0" collapsed="false">
      <c r="B3748" s="26" t="n">
        <f aca="false">B3747</f>
        <v>2000</v>
      </c>
      <c r="C3748" s="26" t="n">
        <f aca="false">C3747</f>
        <v>4</v>
      </c>
      <c r="D3748" s="26" t="n">
        <f aca="false">D3747+1</f>
        <v>2</v>
      </c>
      <c r="E3748" s="26" t="n">
        <v>67</v>
      </c>
      <c r="F3748" s="26" t="n">
        <v>51</v>
      </c>
      <c r="G3748" s="26" t="n">
        <f aca="false">+(E3748+F3748)/2</f>
        <v>59</v>
      </c>
    </row>
    <row r="3749" customFormat="false" ht="12.75" hidden="false" customHeight="false" outlineLevel="0" collapsed="false">
      <c r="B3749" s="26" t="n">
        <f aca="false">B3748</f>
        <v>2000</v>
      </c>
      <c r="C3749" s="26" t="n">
        <f aca="false">C3748</f>
        <v>4</v>
      </c>
      <c r="D3749" s="26" t="n">
        <f aca="false">D3748+1</f>
        <v>3</v>
      </c>
      <c r="E3749" s="26" t="n">
        <v>64</v>
      </c>
      <c r="F3749" s="26" t="n">
        <v>55</v>
      </c>
      <c r="G3749" s="26" t="n">
        <f aca="false">+(E3749+F3749)/2</f>
        <v>59.5</v>
      </c>
    </row>
    <row r="3750" customFormat="false" ht="12.75" hidden="false" customHeight="false" outlineLevel="0" collapsed="false">
      <c r="B3750" s="26" t="n">
        <f aca="false">B3749</f>
        <v>2000</v>
      </c>
      <c r="C3750" s="26" t="n">
        <f aca="false">C3749</f>
        <v>4</v>
      </c>
      <c r="D3750" s="26" t="n">
        <f aca="false">D3749+1</f>
        <v>4</v>
      </c>
      <c r="E3750" s="26" t="n">
        <v>65</v>
      </c>
      <c r="F3750" s="26" t="n">
        <v>48</v>
      </c>
      <c r="G3750" s="26" t="n">
        <f aca="false">+(E3750+F3750)/2</f>
        <v>56.5</v>
      </c>
    </row>
    <row r="3751" customFormat="false" ht="12.75" hidden="false" customHeight="false" outlineLevel="0" collapsed="false">
      <c r="B3751" s="26" t="n">
        <f aca="false">B3750</f>
        <v>2000</v>
      </c>
      <c r="C3751" s="26" t="n">
        <f aca="false">C3750</f>
        <v>4</v>
      </c>
      <c r="D3751" s="26" t="n">
        <f aca="false">D3750+1</f>
        <v>5</v>
      </c>
      <c r="E3751" s="26" t="n">
        <v>48</v>
      </c>
      <c r="F3751" s="26" t="n">
        <v>41</v>
      </c>
      <c r="G3751" s="26" t="n">
        <f aca="false">+(E3751+F3751)/2</f>
        <v>44.5</v>
      </c>
    </row>
    <row r="3752" customFormat="false" ht="12.75" hidden="false" customHeight="false" outlineLevel="0" collapsed="false">
      <c r="B3752" s="26" t="n">
        <f aca="false">B3751</f>
        <v>2000</v>
      </c>
      <c r="C3752" s="26" t="n">
        <f aca="false">C3751</f>
        <v>4</v>
      </c>
      <c r="D3752" s="26" t="n">
        <f aca="false">D3751+1</f>
        <v>6</v>
      </c>
      <c r="E3752" s="26" t="n">
        <v>71</v>
      </c>
      <c r="F3752" s="26" t="n">
        <v>40</v>
      </c>
      <c r="G3752" s="26" t="n">
        <f aca="false">+(E3752+F3752)/2</f>
        <v>55.5</v>
      </c>
    </row>
    <row r="3753" customFormat="false" ht="12.75" hidden="false" customHeight="false" outlineLevel="0" collapsed="false">
      <c r="B3753" s="26" t="n">
        <f aca="false">B3752</f>
        <v>2000</v>
      </c>
      <c r="C3753" s="26" t="n">
        <f aca="false">C3752</f>
        <v>4</v>
      </c>
      <c r="D3753" s="26" t="n">
        <f aca="false">D3752+1</f>
        <v>7</v>
      </c>
      <c r="E3753" s="26" t="n">
        <v>64</v>
      </c>
      <c r="F3753" s="26" t="n">
        <v>52</v>
      </c>
      <c r="G3753" s="26" t="n">
        <f aca="false">+(E3753+F3753)/2</f>
        <v>58</v>
      </c>
    </row>
    <row r="3754" customFormat="false" ht="12.75" hidden="false" customHeight="false" outlineLevel="0" collapsed="false">
      <c r="B3754" s="26" t="n">
        <f aca="false">B3753</f>
        <v>2000</v>
      </c>
      <c r="C3754" s="26" t="n">
        <f aca="false">C3753</f>
        <v>4</v>
      </c>
      <c r="D3754" s="26" t="n">
        <f aca="false">D3753+1</f>
        <v>8</v>
      </c>
      <c r="E3754" s="26" t="n">
        <v>71</v>
      </c>
      <c r="F3754" s="26" t="n">
        <v>50</v>
      </c>
      <c r="G3754" s="26" t="n">
        <f aca="false">+(E3754+F3754)/2</f>
        <v>60.5</v>
      </c>
    </row>
    <row r="3755" customFormat="false" ht="12.75" hidden="false" customHeight="false" outlineLevel="0" collapsed="false">
      <c r="B3755" s="26" t="n">
        <f aca="false">B3754</f>
        <v>2000</v>
      </c>
      <c r="C3755" s="26" t="n">
        <f aca="false">C3754</f>
        <v>4</v>
      </c>
      <c r="D3755" s="26" t="n">
        <f aca="false">D3754+1</f>
        <v>9</v>
      </c>
      <c r="E3755" s="26" t="n">
        <v>50</v>
      </c>
      <c r="F3755" s="26" t="n">
        <v>30</v>
      </c>
      <c r="G3755" s="26" t="n">
        <f aca="false">+(E3755+F3755)/2</f>
        <v>40</v>
      </c>
    </row>
    <row r="3756" customFormat="false" ht="12.75" hidden="false" customHeight="false" outlineLevel="0" collapsed="false">
      <c r="B3756" s="26" t="n">
        <f aca="false">B3755</f>
        <v>2000</v>
      </c>
      <c r="C3756" s="26" t="n">
        <f aca="false">C3755</f>
        <v>4</v>
      </c>
      <c r="D3756" s="26" t="n">
        <f aca="false">D3755+1</f>
        <v>10</v>
      </c>
      <c r="E3756" s="26" t="n">
        <v>54</v>
      </c>
      <c r="F3756" s="26" t="n">
        <v>38</v>
      </c>
      <c r="G3756" s="26" t="n">
        <f aca="false">+(E3756+F3756)/2</f>
        <v>46</v>
      </c>
    </row>
    <row r="3757" customFormat="false" ht="12.75" hidden="false" customHeight="false" outlineLevel="0" collapsed="false">
      <c r="B3757" s="26" t="n">
        <f aca="false">B3756</f>
        <v>2000</v>
      </c>
      <c r="C3757" s="26" t="n">
        <f aca="false">C3756</f>
        <v>4</v>
      </c>
      <c r="D3757" s="26" t="n">
        <f aca="false">D3756+1</f>
        <v>11</v>
      </c>
      <c r="E3757" s="26" t="n">
        <v>43</v>
      </c>
      <c r="F3757" s="26" t="n">
        <v>36</v>
      </c>
      <c r="G3757" s="26" t="n">
        <f aca="false">+(E3757+F3757)/2</f>
        <v>39.5</v>
      </c>
    </row>
    <row r="3758" customFormat="false" ht="12.75" hidden="false" customHeight="false" outlineLevel="0" collapsed="false">
      <c r="B3758" s="26" t="n">
        <f aca="false">B3757</f>
        <v>2000</v>
      </c>
      <c r="C3758" s="26" t="n">
        <f aca="false">C3757</f>
        <v>4</v>
      </c>
      <c r="D3758" s="26" t="n">
        <f aca="false">D3757+1</f>
        <v>12</v>
      </c>
      <c r="E3758" s="26" t="n">
        <v>50</v>
      </c>
      <c r="F3758" s="26" t="n">
        <v>40</v>
      </c>
      <c r="G3758" s="26" t="n">
        <f aca="false">+(E3758+F3758)/2</f>
        <v>45</v>
      </c>
    </row>
    <row r="3759" customFormat="false" ht="12.75" hidden="false" customHeight="false" outlineLevel="0" collapsed="false">
      <c r="B3759" s="26" t="n">
        <f aca="false">B3758</f>
        <v>2000</v>
      </c>
      <c r="C3759" s="26" t="n">
        <f aca="false">C3758</f>
        <v>4</v>
      </c>
      <c r="D3759" s="26" t="n">
        <f aca="false">D3758+1</f>
        <v>13</v>
      </c>
      <c r="E3759" s="26" t="n">
        <v>52</v>
      </c>
      <c r="F3759" s="26" t="n">
        <v>35</v>
      </c>
      <c r="G3759" s="26" t="n">
        <f aca="false">+(E3759+F3759)/2</f>
        <v>43.5</v>
      </c>
    </row>
    <row r="3760" customFormat="false" ht="12.75" hidden="false" customHeight="false" outlineLevel="0" collapsed="false">
      <c r="B3760" s="26" t="n">
        <f aca="false">B3759</f>
        <v>2000</v>
      </c>
      <c r="C3760" s="26" t="n">
        <f aca="false">C3759</f>
        <v>4</v>
      </c>
      <c r="D3760" s="26" t="n">
        <f aca="false">D3759+1</f>
        <v>14</v>
      </c>
      <c r="E3760" s="26" t="n">
        <v>54</v>
      </c>
      <c r="F3760" s="26" t="n">
        <v>39</v>
      </c>
      <c r="G3760" s="26" t="n">
        <f aca="false">+(E3760+F3760)/2</f>
        <v>46.5</v>
      </c>
    </row>
    <row r="3761" customFormat="false" ht="12.75" hidden="false" customHeight="false" outlineLevel="0" collapsed="false">
      <c r="B3761" s="26" t="n">
        <f aca="false">B3760</f>
        <v>2000</v>
      </c>
      <c r="C3761" s="26" t="n">
        <f aca="false">C3760</f>
        <v>4</v>
      </c>
      <c r="D3761" s="26" t="n">
        <f aca="false">D3760+1</f>
        <v>15</v>
      </c>
      <c r="E3761" s="26" t="n">
        <v>61</v>
      </c>
      <c r="F3761" s="26" t="n">
        <v>49</v>
      </c>
      <c r="G3761" s="26" t="n">
        <f aca="false">+(E3761+F3761)/2</f>
        <v>55</v>
      </c>
    </row>
    <row r="3762" customFormat="false" ht="12.75" hidden="false" customHeight="false" outlineLevel="0" collapsed="false">
      <c r="B3762" s="26" t="n">
        <f aca="false">B3761</f>
        <v>2000</v>
      </c>
      <c r="C3762" s="26" t="n">
        <f aca="false">C3761</f>
        <v>4</v>
      </c>
      <c r="D3762" s="26" t="n">
        <f aca="false">D3761+1</f>
        <v>16</v>
      </c>
      <c r="E3762" s="26" t="n">
        <v>75</v>
      </c>
      <c r="F3762" s="26" t="n">
        <v>54</v>
      </c>
      <c r="G3762" s="26" t="n">
        <f aca="false">+(E3762+F3762)/2</f>
        <v>64.5</v>
      </c>
    </row>
    <row r="3763" customFormat="false" ht="12.75" hidden="false" customHeight="false" outlineLevel="0" collapsed="false">
      <c r="B3763" s="26" t="n">
        <f aca="false">B3762</f>
        <v>2000</v>
      </c>
      <c r="C3763" s="26" t="n">
        <f aca="false">C3762</f>
        <v>4</v>
      </c>
      <c r="D3763" s="26" t="n">
        <v>17</v>
      </c>
      <c r="E3763" s="26" t="n">
        <v>54</v>
      </c>
      <c r="F3763" s="26" t="n">
        <v>41</v>
      </c>
      <c r="G3763" s="26" t="n">
        <f aca="false">+(E3763+F3763)/2</f>
        <v>47.5</v>
      </c>
    </row>
    <row r="3764" customFormat="false" ht="12.75" hidden="false" customHeight="false" outlineLevel="0" collapsed="false">
      <c r="B3764" s="26" t="n">
        <f aca="false">B3763</f>
        <v>2000</v>
      </c>
      <c r="C3764" s="26" t="n">
        <f aca="false">C3763</f>
        <v>4</v>
      </c>
      <c r="D3764" s="26" t="n">
        <v>18</v>
      </c>
      <c r="E3764" s="26" t="n">
        <v>48</v>
      </c>
      <c r="F3764" s="26" t="n">
        <v>39</v>
      </c>
      <c r="G3764" s="26" t="n">
        <f aca="false">+(E3764+F3764)/2</f>
        <v>43.5</v>
      </c>
    </row>
    <row r="3765" customFormat="false" ht="12.75" hidden="false" customHeight="false" outlineLevel="0" collapsed="false">
      <c r="B3765" s="26" t="n">
        <f aca="false">B3764</f>
        <v>2000</v>
      </c>
      <c r="C3765" s="26" t="n">
        <f aca="false">C3764</f>
        <v>4</v>
      </c>
      <c r="D3765" s="26" t="n">
        <v>19</v>
      </c>
      <c r="E3765" s="26" t="n">
        <v>61</v>
      </c>
      <c r="F3765" s="26" t="n">
        <v>42</v>
      </c>
      <c r="G3765" s="26" t="n">
        <f aca="false">+(E3765+F3765)/2</f>
        <v>51.5</v>
      </c>
    </row>
    <row r="3766" customFormat="false" ht="12.75" hidden="false" customHeight="false" outlineLevel="0" collapsed="false">
      <c r="B3766" s="26" t="n">
        <f aca="false">B3765</f>
        <v>2000</v>
      </c>
      <c r="C3766" s="26" t="n">
        <f aca="false">C3765</f>
        <v>4</v>
      </c>
      <c r="D3766" s="26" t="n">
        <v>20</v>
      </c>
      <c r="E3766" s="26" t="n">
        <v>64</v>
      </c>
      <c r="F3766" s="26" t="n">
        <v>49</v>
      </c>
      <c r="G3766" s="26" t="n">
        <f aca="false">+(E3766+F3766)/2</f>
        <v>56.5</v>
      </c>
    </row>
    <row r="3767" customFormat="false" ht="12.75" hidden="false" customHeight="false" outlineLevel="0" collapsed="false">
      <c r="B3767" s="26" t="n">
        <f aca="false">B3766</f>
        <v>2000</v>
      </c>
      <c r="C3767" s="26" t="n">
        <f aca="false">C3766</f>
        <v>4</v>
      </c>
      <c r="D3767" s="26" t="n">
        <v>21</v>
      </c>
      <c r="E3767" s="26" t="n">
        <v>49</v>
      </c>
      <c r="F3767" s="26" t="n">
        <v>44</v>
      </c>
      <c r="G3767" s="26" t="n">
        <f aca="false">+(E3767+F3767)/2</f>
        <v>46.5</v>
      </c>
    </row>
    <row r="3768" customFormat="false" ht="12.75" hidden="false" customHeight="false" outlineLevel="0" collapsed="false">
      <c r="B3768" s="26" t="n">
        <f aca="false">B3767</f>
        <v>2000</v>
      </c>
      <c r="C3768" s="26" t="n">
        <f aca="false">C3767</f>
        <v>4</v>
      </c>
      <c r="D3768" s="26" t="n">
        <v>22</v>
      </c>
      <c r="E3768" s="26" t="n">
        <v>50</v>
      </c>
      <c r="F3768" s="26" t="n">
        <v>44</v>
      </c>
      <c r="G3768" s="26" t="n">
        <f aca="false">+(E3768+F3768)/2</f>
        <v>47</v>
      </c>
    </row>
    <row r="3769" customFormat="false" ht="12.75" hidden="false" customHeight="false" outlineLevel="0" collapsed="false">
      <c r="B3769" s="26" t="n">
        <f aca="false">B3768</f>
        <v>2000</v>
      </c>
      <c r="C3769" s="26" t="n">
        <f aca="false">C3768</f>
        <v>4</v>
      </c>
      <c r="D3769" s="26" t="n">
        <v>23</v>
      </c>
      <c r="E3769" s="26" t="n">
        <v>49</v>
      </c>
      <c r="F3769" s="26" t="n">
        <v>44</v>
      </c>
      <c r="G3769" s="26" t="n">
        <f aca="false">+(E3769+F3769)/2</f>
        <v>46.5</v>
      </c>
    </row>
    <row r="3770" customFormat="false" ht="12.75" hidden="false" customHeight="false" outlineLevel="0" collapsed="false">
      <c r="B3770" s="26" t="n">
        <f aca="false">B3769</f>
        <v>2000</v>
      </c>
      <c r="C3770" s="26" t="n">
        <f aca="false">C3769</f>
        <v>4</v>
      </c>
      <c r="D3770" s="26" t="n">
        <v>24</v>
      </c>
      <c r="E3770" s="26" t="n">
        <v>69</v>
      </c>
      <c r="F3770" s="26" t="n">
        <v>45</v>
      </c>
      <c r="G3770" s="26" t="n">
        <f aca="false">+(E3770+F3770)/2</f>
        <v>57</v>
      </c>
    </row>
    <row r="3771" customFormat="false" ht="12.75" hidden="false" customHeight="false" outlineLevel="0" collapsed="false">
      <c r="B3771" s="26" t="n">
        <f aca="false">B3770</f>
        <v>2000</v>
      </c>
      <c r="C3771" s="26" t="n">
        <f aca="false">C3770</f>
        <v>4</v>
      </c>
      <c r="D3771" s="26" t="n">
        <v>25</v>
      </c>
      <c r="E3771" s="26" t="n">
        <v>56</v>
      </c>
      <c r="F3771" s="26" t="n">
        <v>47</v>
      </c>
      <c r="G3771" s="26" t="n">
        <f aca="false">+(E3771+F3771)/2</f>
        <v>51.5</v>
      </c>
    </row>
    <row r="3772" customFormat="false" ht="12.75" hidden="false" customHeight="false" outlineLevel="0" collapsed="false">
      <c r="B3772" s="26" t="n">
        <f aca="false">B3771</f>
        <v>2000</v>
      </c>
      <c r="C3772" s="26" t="n">
        <f aca="false">C3771</f>
        <v>4</v>
      </c>
      <c r="D3772" s="26" t="n">
        <v>26</v>
      </c>
      <c r="E3772" s="26" t="n">
        <v>49</v>
      </c>
      <c r="F3772" s="26" t="n">
        <v>39</v>
      </c>
      <c r="G3772" s="26" t="n">
        <f aca="false">+(E3772+F3772)/2</f>
        <v>44</v>
      </c>
    </row>
    <row r="3773" customFormat="false" ht="12.75" hidden="false" customHeight="false" outlineLevel="0" collapsed="false">
      <c r="B3773" s="26" t="n">
        <f aca="false">B3772</f>
        <v>2000</v>
      </c>
      <c r="C3773" s="26" t="n">
        <f aca="false">C3772</f>
        <v>4</v>
      </c>
      <c r="D3773" s="26" t="n">
        <v>27</v>
      </c>
      <c r="E3773" s="26" t="n">
        <v>52</v>
      </c>
      <c r="F3773" s="26" t="n">
        <v>37</v>
      </c>
      <c r="G3773" s="26" t="n">
        <f aca="false">+(E3773+F3773)/2</f>
        <v>44.5</v>
      </c>
    </row>
    <row r="3774" customFormat="false" ht="12.75" hidden="false" customHeight="false" outlineLevel="0" collapsed="false">
      <c r="B3774" s="26" t="n">
        <f aca="false">B3773</f>
        <v>2000</v>
      </c>
      <c r="C3774" s="26" t="n">
        <f aca="false">C3773</f>
        <v>4</v>
      </c>
      <c r="D3774" s="26" t="n">
        <v>28</v>
      </c>
      <c r="E3774" s="26" t="n">
        <v>59</v>
      </c>
      <c r="F3774" s="26" t="n">
        <v>47</v>
      </c>
      <c r="G3774" s="26" t="n">
        <f aca="false">+(E3774+F3774)/2</f>
        <v>53</v>
      </c>
    </row>
    <row r="3775" customFormat="false" ht="12.75" hidden="false" customHeight="false" outlineLevel="0" collapsed="false">
      <c r="B3775" s="26" t="n">
        <f aca="false">B3774</f>
        <v>2000</v>
      </c>
      <c r="C3775" s="26" t="n">
        <f aca="false">C3774</f>
        <v>4</v>
      </c>
      <c r="D3775" s="26" t="n">
        <v>29</v>
      </c>
      <c r="E3775" s="26" t="n">
        <v>66</v>
      </c>
      <c r="F3775" s="26" t="n">
        <v>47</v>
      </c>
      <c r="G3775" s="26" t="n">
        <f aca="false">+(E3775+F3775)/2</f>
        <v>56.5</v>
      </c>
    </row>
    <row r="3776" customFormat="false" ht="12.75" hidden="false" customHeight="false" outlineLevel="0" collapsed="false">
      <c r="B3776" s="26" t="n">
        <f aca="false">B3775</f>
        <v>2000</v>
      </c>
      <c r="C3776" s="26" t="n">
        <f aca="false">C3775</f>
        <v>4</v>
      </c>
      <c r="D3776" s="26" t="n">
        <v>30</v>
      </c>
      <c r="E3776" s="26" t="n">
        <v>65</v>
      </c>
      <c r="F3776" s="26" t="n">
        <v>51</v>
      </c>
      <c r="G3776" s="26" t="n">
        <f aca="false">+(E3776+F3776)/2</f>
        <v>58</v>
      </c>
    </row>
    <row r="3777" customFormat="false" ht="12.75" hidden="false" customHeight="false" outlineLevel="0" collapsed="false">
      <c r="B3777" s="26" t="n">
        <f aca="false">B3776</f>
        <v>2000</v>
      </c>
      <c r="C3777" s="26" t="n">
        <v>5</v>
      </c>
      <c r="D3777" s="26" t="n">
        <v>1</v>
      </c>
      <c r="E3777" s="26" t="n">
        <v>62</v>
      </c>
      <c r="F3777" s="26" t="n">
        <v>47</v>
      </c>
      <c r="G3777" s="26" t="n">
        <f aca="false">+(E3777+F3777)/2</f>
        <v>54.5</v>
      </c>
    </row>
    <row r="3778" customFormat="false" ht="12.75" hidden="false" customHeight="false" outlineLevel="0" collapsed="false">
      <c r="B3778" s="26" t="n">
        <f aca="false">B3777</f>
        <v>2000</v>
      </c>
      <c r="C3778" s="26" t="n">
        <v>5</v>
      </c>
      <c r="D3778" s="26" t="n">
        <v>2</v>
      </c>
      <c r="E3778" s="26" t="n">
        <v>68</v>
      </c>
      <c r="F3778" s="26" t="n">
        <v>55</v>
      </c>
      <c r="G3778" s="26" t="n">
        <f aca="false">+(E3778+F3778)/2</f>
        <v>61.5</v>
      </c>
    </row>
    <row r="3779" customFormat="false" ht="12.75" hidden="false" customHeight="false" outlineLevel="0" collapsed="false">
      <c r="B3779" s="26" t="n">
        <f aca="false">B3778</f>
        <v>2000</v>
      </c>
      <c r="C3779" s="26" t="n">
        <v>5</v>
      </c>
      <c r="D3779" s="26" t="n">
        <v>3</v>
      </c>
      <c r="E3779" s="26" t="n">
        <v>67</v>
      </c>
      <c r="F3779" s="26" t="n">
        <v>51</v>
      </c>
      <c r="G3779" s="26" t="n">
        <f aca="false">+(E3779+F3779)/2</f>
        <v>59</v>
      </c>
    </row>
    <row r="3780" customFormat="false" ht="12.75" hidden="false" customHeight="false" outlineLevel="0" collapsed="false">
      <c r="B3780" s="26" t="n">
        <f aca="false">B3779</f>
        <v>2000</v>
      </c>
      <c r="C3780" s="26" t="n">
        <v>5</v>
      </c>
      <c r="D3780" s="26" t="n">
        <v>4</v>
      </c>
      <c r="E3780" s="218" t="n">
        <v>69</v>
      </c>
      <c r="F3780" s="218" t="n">
        <v>52</v>
      </c>
      <c r="G3780" s="26" t="n">
        <f aca="false">+(E3780+F3780)/2</f>
        <v>60.5</v>
      </c>
    </row>
    <row r="3781" customFormat="false" ht="12.75" hidden="false" customHeight="false" outlineLevel="0" collapsed="false">
      <c r="B3781" s="26" t="n">
        <f aca="false">B3780</f>
        <v>2000</v>
      </c>
      <c r="C3781" s="26" t="n">
        <v>5</v>
      </c>
      <c r="D3781" s="26" t="n">
        <v>5</v>
      </c>
      <c r="E3781" s="218" t="n">
        <v>86</v>
      </c>
      <c r="F3781" s="218" t="n">
        <v>60</v>
      </c>
      <c r="G3781" s="26" t="n">
        <f aca="false">+(E3781+F3781)/2</f>
        <v>73</v>
      </c>
    </row>
    <row r="3782" customFormat="false" ht="12.75" hidden="false" customHeight="false" outlineLevel="0" collapsed="false">
      <c r="B3782" s="26" t="n">
        <f aca="false">B3781</f>
        <v>2000</v>
      </c>
      <c r="C3782" s="26" t="n">
        <v>5</v>
      </c>
      <c r="D3782" s="26" t="n">
        <v>6</v>
      </c>
      <c r="E3782" s="218" t="n">
        <v>89</v>
      </c>
      <c r="F3782" s="218" t="n">
        <v>68</v>
      </c>
      <c r="G3782" s="26" t="n">
        <f aca="false">+(E3782+F3782)/2</f>
        <v>78.5</v>
      </c>
    </row>
    <row r="3783" customFormat="false" ht="12.75" hidden="false" customHeight="false" outlineLevel="0" collapsed="false">
      <c r="B3783" s="26" t="n">
        <f aca="false">B3782</f>
        <v>2000</v>
      </c>
      <c r="C3783" s="26" t="n">
        <v>5</v>
      </c>
      <c r="D3783" s="26" t="n">
        <v>7</v>
      </c>
      <c r="E3783" s="218" t="n">
        <v>93</v>
      </c>
      <c r="F3783" s="218" t="n">
        <v>61</v>
      </c>
      <c r="G3783" s="26" t="n">
        <f aca="false">+(E3783+F3783)/2</f>
        <v>77</v>
      </c>
    </row>
    <row r="3784" customFormat="false" ht="12.75" hidden="false" customHeight="false" outlineLevel="0" collapsed="false">
      <c r="B3784" s="26" t="n">
        <f aca="false">B3783</f>
        <v>2000</v>
      </c>
      <c r="C3784" s="26" t="n">
        <v>5</v>
      </c>
      <c r="D3784" s="26" t="n">
        <v>8</v>
      </c>
      <c r="E3784" s="218" t="n">
        <v>91</v>
      </c>
      <c r="F3784" s="218" t="n">
        <v>70</v>
      </c>
      <c r="G3784" s="26" t="n">
        <f aca="false">+(E3784+F3784)/2</f>
        <v>80.5</v>
      </c>
    </row>
    <row r="3785" customFormat="false" ht="12.75" hidden="false" customHeight="false" outlineLevel="0" collapsed="false">
      <c r="B3785" s="26" t="n">
        <f aca="false">B3784</f>
        <v>2000</v>
      </c>
      <c r="C3785" s="26" t="n">
        <v>5</v>
      </c>
      <c r="D3785" s="26" t="n">
        <v>9</v>
      </c>
      <c r="E3785" s="218" t="n">
        <v>91</v>
      </c>
      <c r="F3785" s="218" t="n">
        <v>74</v>
      </c>
      <c r="G3785" s="26" t="n">
        <f aca="false">+(E3785+F3785)/2</f>
        <v>82.5</v>
      </c>
    </row>
    <row r="3786" customFormat="false" ht="12.75" hidden="false" customHeight="false" outlineLevel="0" collapsed="false">
      <c r="B3786" s="26" t="n">
        <f aca="false">B3785</f>
        <v>2000</v>
      </c>
      <c r="C3786" s="26" t="n">
        <v>5</v>
      </c>
      <c r="D3786" s="26" t="n">
        <v>10</v>
      </c>
      <c r="E3786" s="218" t="n">
        <v>78</v>
      </c>
      <c r="F3786" s="218" t="n">
        <v>51</v>
      </c>
      <c r="G3786" s="26" t="n">
        <f aca="false">+(E3786+F3786)/2</f>
        <v>64.5</v>
      </c>
    </row>
    <row r="3787" customFormat="false" ht="12.75" hidden="false" customHeight="false" outlineLevel="0" collapsed="false">
      <c r="B3787" s="26" t="n">
        <f aca="false">B3786</f>
        <v>2000</v>
      </c>
      <c r="C3787" s="26" t="n">
        <v>5</v>
      </c>
      <c r="D3787" s="26" t="n">
        <v>11</v>
      </c>
      <c r="E3787" s="218" t="n">
        <v>74</v>
      </c>
      <c r="F3787" s="218" t="n">
        <v>52</v>
      </c>
      <c r="G3787" s="26" t="n">
        <f aca="false">+(E3787+F3787)/2</f>
        <v>63</v>
      </c>
    </row>
    <row r="3788" customFormat="false" ht="12.75" hidden="false" customHeight="false" outlineLevel="0" collapsed="false">
      <c r="B3788" s="26" t="n">
        <f aca="false">B3787</f>
        <v>2000</v>
      </c>
      <c r="C3788" s="26" t="n">
        <v>5</v>
      </c>
      <c r="D3788" s="26" t="n">
        <v>12</v>
      </c>
      <c r="E3788" s="218" t="n">
        <v>69</v>
      </c>
      <c r="F3788" s="218" t="n">
        <v>57</v>
      </c>
      <c r="G3788" s="26" t="n">
        <f aca="false">+(E3788+F3788)/2</f>
        <v>63</v>
      </c>
    </row>
    <row r="3789" customFormat="false" ht="12.75" hidden="false" customHeight="false" outlineLevel="0" collapsed="false">
      <c r="B3789" s="26" t="n">
        <f aca="false">B3788</f>
        <v>2000</v>
      </c>
      <c r="C3789" s="26" t="n">
        <v>5</v>
      </c>
      <c r="D3789" s="26" t="n">
        <v>13</v>
      </c>
      <c r="E3789" s="218" t="n">
        <v>72</v>
      </c>
      <c r="F3789" s="218" t="n">
        <v>55</v>
      </c>
      <c r="G3789" s="26" t="n">
        <f aca="false">+(E3789+F3789)/2</f>
        <v>63.5</v>
      </c>
    </row>
    <row r="3790" customFormat="false" ht="12.75" hidden="false" customHeight="false" outlineLevel="0" collapsed="false">
      <c r="B3790" s="26" t="n">
        <f aca="false">B3789</f>
        <v>2000</v>
      </c>
      <c r="C3790" s="26" t="n">
        <v>5</v>
      </c>
      <c r="D3790" s="26" t="n">
        <v>14</v>
      </c>
      <c r="E3790" s="218" t="n">
        <v>73</v>
      </c>
      <c r="F3790" s="218" t="n">
        <v>56</v>
      </c>
      <c r="G3790" s="26" t="n">
        <f aca="false">+(E3790+F3790)/2</f>
        <v>64.5</v>
      </c>
    </row>
    <row r="3791" customFormat="false" ht="12.75" hidden="false" customHeight="false" outlineLevel="0" collapsed="false">
      <c r="B3791" s="26" t="n">
        <f aca="false">B3790</f>
        <v>2000</v>
      </c>
      <c r="C3791" s="26" t="n">
        <v>5</v>
      </c>
      <c r="D3791" s="26" t="n">
        <v>15</v>
      </c>
      <c r="E3791" s="218" t="n">
        <v>66</v>
      </c>
      <c r="F3791" s="218" t="n">
        <v>52</v>
      </c>
      <c r="G3791" s="26" t="n">
        <f aca="false">+(E3791+F3791)/2</f>
        <v>59</v>
      </c>
    </row>
    <row r="3792" customFormat="false" ht="12.75" hidden="false" customHeight="false" outlineLevel="0" collapsed="false">
      <c r="B3792" s="26" t="n">
        <f aca="false">B3791</f>
        <v>2000</v>
      </c>
      <c r="C3792" s="26" t="n">
        <v>5</v>
      </c>
      <c r="D3792" s="26" t="n">
        <v>16</v>
      </c>
      <c r="E3792" s="218" t="n">
        <v>70</v>
      </c>
      <c r="F3792" s="218" t="n">
        <v>51</v>
      </c>
      <c r="G3792" s="26" t="n">
        <f aca="false">+(E3792+F3792)/2</f>
        <v>60.5</v>
      </c>
    </row>
    <row r="3793" customFormat="false" ht="12.75" hidden="false" customHeight="false" outlineLevel="0" collapsed="false">
      <c r="B3793" s="26" t="n">
        <f aca="false">B3792</f>
        <v>2000</v>
      </c>
      <c r="C3793" s="26" t="n">
        <v>5</v>
      </c>
      <c r="D3793" s="26" t="n">
        <v>17</v>
      </c>
      <c r="E3793" s="218" t="n">
        <v>70</v>
      </c>
      <c r="F3793" s="218" t="n">
        <v>59</v>
      </c>
      <c r="G3793" s="26" t="n">
        <f aca="false">+(E3793+F3793)/2</f>
        <v>64.5</v>
      </c>
    </row>
    <row r="3794" customFormat="false" ht="12.75" hidden="false" customHeight="false" outlineLevel="0" collapsed="false">
      <c r="B3794" s="26" t="n">
        <f aca="false">B3793</f>
        <v>2000</v>
      </c>
      <c r="C3794" s="26" t="n">
        <v>5</v>
      </c>
      <c r="D3794" s="26" t="n">
        <v>18</v>
      </c>
      <c r="E3794" s="218" t="n">
        <v>81</v>
      </c>
      <c r="F3794" s="218" t="n">
        <v>59</v>
      </c>
      <c r="G3794" s="26" t="n">
        <f aca="false">+(E3794+F3794)/2</f>
        <v>70</v>
      </c>
    </row>
    <row r="3795" customFormat="false" ht="12.75" hidden="false" customHeight="false" outlineLevel="0" collapsed="false">
      <c r="B3795" s="26" t="n">
        <f aca="false">B3794</f>
        <v>2000</v>
      </c>
      <c r="C3795" s="26" t="n">
        <v>5</v>
      </c>
      <c r="D3795" s="26" t="n">
        <v>19</v>
      </c>
      <c r="E3795" s="218" t="n">
        <v>63</v>
      </c>
      <c r="F3795" s="218" t="n">
        <v>47</v>
      </c>
      <c r="G3795" s="26" t="n">
        <f aca="false">+(E3795+F3795)/2</f>
        <v>55</v>
      </c>
    </row>
    <row r="3796" customFormat="false" ht="12.75" hidden="false" customHeight="false" outlineLevel="0" collapsed="false">
      <c r="B3796" s="26" t="n">
        <f aca="false">B3795</f>
        <v>2000</v>
      </c>
      <c r="C3796" s="26" t="n">
        <v>5</v>
      </c>
      <c r="D3796" s="26" t="n">
        <v>20</v>
      </c>
      <c r="E3796" s="218" t="n">
        <v>51</v>
      </c>
      <c r="F3796" s="218" t="n">
        <v>46</v>
      </c>
      <c r="G3796" s="26" t="n">
        <f aca="false">+(E3796+F3796)/2</f>
        <v>48.5</v>
      </c>
    </row>
    <row r="3797" customFormat="false" ht="12.75" hidden="false" customHeight="false" outlineLevel="0" collapsed="false">
      <c r="B3797" s="26" t="n">
        <f aca="false">B3796</f>
        <v>2000</v>
      </c>
      <c r="C3797" s="26" t="n">
        <v>5</v>
      </c>
      <c r="D3797" s="26" t="n">
        <v>21</v>
      </c>
      <c r="E3797" s="218" t="n">
        <v>55</v>
      </c>
      <c r="F3797" s="218" t="n">
        <v>51</v>
      </c>
      <c r="G3797" s="26" t="n">
        <f aca="false">+(E3797+F3797)/2</f>
        <v>53</v>
      </c>
    </row>
    <row r="3798" customFormat="false" ht="12.75" hidden="false" customHeight="false" outlineLevel="0" collapsed="false">
      <c r="B3798" s="26" t="n">
        <f aca="false">B3797</f>
        <v>2000</v>
      </c>
      <c r="C3798" s="26" t="n">
        <v>5</v>
      </c>
      <c r="D3798" s="26" t="n">
        <v>22</v>
      </c>
      <c r="E3798" s="218" t="n">
        <v>57</v>
      </c>
      <c r="F3798" s="218" t="n">
        <v>52</v>
      </c>
      <c r="G3798" s="26" t="n">
        <f aca="false">+(E3798+F3798)/2</f>
        <v>54.5</v>
      </c>
    </row>
    <row r="3799" customFormat="false" ht="12.75" hidden="false" customHeight="false" outlineLevel="0" collapsed="false">
      <c r="B3799" s="26" t="n">
        <f aca="false">B3798</f>
        <v>2000</v>
      </c>
      <c r="C3799" s="26" t="n">
        <v>5</v>
      </c>
      <c r="D3799" s="26" t="n">
        <v>23</v>
      </c>
      <c r="E3799" s="218" t="n">
        <v>63</v>
      </c>
      <c r="F3799" s="218" t="n">
        <v>52</v>
      </c>
      <c r="G3799" s="26" t="n">
        <f aca="false">+(E3799+F3799)/2</f>
        <v>57.5</v>
      </c>
    </row>
    <row r="3800" customFormat="false" ht="12.75" hidden="false" customHeight="false" outlineLevel="0" collapsed="false">
      <c r="B3800" s="26" t="n">
        <f aca="false">B3799</f>
        <v>2000</v>
      </c>
      <c r="C3800" s="26" t="n">
        <v>5</v>
      </c>
      <c r="D3800" s="26" t="n">
        <v>24</v>
      </c>
      <c r="E3800" s="218" t="n">
        <v>80</v>
      </c>
      <c r="F3800" s="218" t="n">
        <v>55</v>
      </c>
      <c r="G3800" s="26" t="n">
        <f aca="false">+(E3800+F3800)/2</f>
        <v>67.5</v>
      </c>
    </row>
    <row r="3801" customFormat="false" ht="12.75" hidden="false" customHeight="false" outlineLevel="0" collapsed="false">
      <c r="B3801" s="26" t="n">
        <f aca="false">B3800</f>
        <v>2000</v>
      </c>
      <c r="C3801" s="26" t="n">
        <v>5</v>
      </c>
      <c r="D3801" s="26" t="n">
        <v>25</v>
      </c>
      <c r="E3801" s="218" t="n">
        <v>75</v>
      </c>
      <c r="F3801" s="218" t="n">
        <v>59</v>
      </c>
      <c r="G3801" s="26" t="n">
        <f aca="false">+(E3801+F3801)/2</f>
        <v>67</v>
      </c>
    </row>
    <row r="3802" customFormat="false" ht="12.75" hidden="false" customHeight="false" outlineLevel="0" collapsed="false">
      <c r="B3802" s="26" t="n">
        <f aca="false">B3801</f>
        <v>2000</v>
      </c>
      <c r="C3802" s="26" t="n">
        <v>5</v>
      </c>
      <c r="D3802" s="26" t="n">
        <v>26</v>
      </c>
      <c r="E3802" s="218" t="n">
        <v>76</v>
      </c>
      <c r="F3802" s="218" t="n">
        <v>59</v>
      </c>
      <c r="G3802" s="26" t="n">
        <f aca="false">+(E3802+F3802)/2</f>
        <v>67.5</v>
      </c>
    </row>
    <row r="3803" customFormat="false" ht="12.75" hidden="false" customHeight="false" outlineLevel="0" collapsed="false">
      <c r="B3803" s="26" t="n">
        <f aca="false">B3802</f>
        <v>2000</v>
      </c>
      <c r="C3803" s="26" t="n">
        <v>5</v>
      </c>
      <c r="D3803" s="26" t="n">
        <v>27</v>
      </c>
      <c r="E3803" s="218" t="n">
        <v>67</v>
      </c>
      <c r="F3803" s="218" t="n">
        <v>57</v>
      </c>
      <c r="G3803" s="26" t="n">
        <f aca="false">+(E3803+F3803)/2</f>
        <v>62</v>
      </c>
    </row>
    <row r="3804" customFormat="false" ht="12.75" hidden="false" customHeight="false" outlineLevel="0" collapsed="false">
      <c r="B3804" s="26" t="n">
        <f aca="false">B3803</f>
        <v>2000</v>
      </c>
      <c r="C3804" s="26" t="n">
        <v>5</v>
      </c>
      <c r="D3804" s="26" t="n">
        <v>28</v>
      </c>
      <c r="E3804" s="218" t="n">
        <v>68</v>
      </c>
      <c r="F3804" s="218" t="n">
        <v>56</v>
      </c>
      <c r="G3804" s="26" t="n">
        <f aca="false">+(E3804+F3804)/2</f>
        <v>62</v>
      </c>
    </row>
    <row r="3805" customFormat="false" ht="12.75" hidden="false" customHeight="false" outlineLevel="0" collapsed="false">
      <c r="B3805" s="26" t="n">
        <f aca="false">B3804</f>
        <v>2000</v>
      </c>
      <c r="C3805" s="26" t="n">
        <v>5</v>
      </c>
      <c r="D3805" s="26" t="n">
        <v>29</v>
      </c>
      <c r="E3805" s="218" t="n">
        <v>65</v>
      </c>
      <c r="F3805" s="218" t="n">
        <v>53</v>
      </c>
      <c r="G3805" s="26" t="n">
        <f aca="false">+(E3805+F3805)/2</f>
        <v>59</v>
      </c>
    </row>
    <row r="3806" customFormat="false" ht="12.75" hidden="false" customHeight="false" outlineLevel="0" collapsed="false">
      <c r="B3806" s="26" t="n">
        <f aca="false">B3805</f>
        <v>2000</v>
      </c>
      <c r="C3806" s="26" t="n">
        <v>5</v>
      </c>
      <c r="D3806" s="26" t="n">
        <v>30</v>
      </c>
      <c r="E3806" s="218" t="n">
        <v>63</v>
      </c>
      <c r="F3806" s="218" t="n">
        <v>50</v>
      </c>
      <c r="G3806" s="26" t="n">
        <f aca="false">+(E3806+F3806)/2</f>
        <v>56.5</v>
      </c>
    </row>
    <row r="3807" customFormat="false" ht="12.75" hidden="false" customHeight="false" outlineLevel="0" collapsed="false">
      <c r="B3807" s="26" t="n">
        <f aca="false">B3806</f>
        <v>2000</v>
      </c>
      <c r="C3807" s="26" t="n">
        <v>5</v>
      </c>
      <c r="D3807" s="26" t="n">
        <v>31</v>
      </c>
      <c r="E3807" s="218" t="n">
        <v>69</v>
      </c>
      <c r="F3807" s="218" t="n">
        <v>50</v>
      </c>
      <c r="G3807" s="26" t="n">
        <f aca="false">+(E3807+F3807)/2</f>
        <v>59.5</v>
      </c>
    </row>
    <row r="3808" customFormat="false" ht="12.75" hidden="false" customHeight="false" outlineLevel="0" collapsed="false">
      <c r="B3808" s="26" t="n">
        <f aca="false">B3807</f>
        <v>2000</v>
      </c>
      <c r="C3808" s="26" t="n">
        <v>6</v>
      </c>
      <c r="D3808" s="26" t="n">
        <v>1</v>
      </c>
      <c r="E3808" s="219" t="n">
        <v>85</v>
      </c>
      <c r="F3808" s="219" t="n">
        <v>59</v>
      </c>
      <c r="G3808" s="26" t="n">
        <f aca="false">+(E3808+F3808)/2</f>
        <v>72</v>
      </c>
    </row>
    <row r="3809" customFormat="false" ht="12.75" hidden="false" customHeight="false" outlineLevel="0" collapsed="false">
      <c r="B3809" s="26" t="n">
        <f aca="false">B3808</f>
        <v>2000</v>
      </c>
      <c r="C3809" s="26" t="n">
        <v>6</v>
      </c>
      <c r="D3809" s="26" t="n">
        <v>2</v>
      </c>
      <c r="E3809" s="219" t="n">
        <v>90</v>
      </c>
      <c r="F3809" s="219" t="n">
        <v>69</v>
      </c>
      <c r="G3809" s="26" t="n">
        <f aca="false">+(E3809+F3809)/2</f>
        <v>79.5</v>
      </c>
    </row>
    <row r="3810" customFormat="false" ht="12.75" hidden="false" customHeight="false" outlineLevel="0" collapsed="false">
      <c r="B3810" s="26" t="n">
        <f aca="false">B3809</f>
        <v>2000</v>
      </c>
      <c r="C3810" s="26" t="n">
        <v>6</v>
      </c>
      <c r="D3810" s="26" t="n">
        <v>3</v>
      </c>
      <c r="E3810" s="219" t="n">
        <v>74</v>
      </c>
      <c r="F3810" s="219" t="n">
        <v>61</v>
      </c>
      <c r="G3810" s="26" t="n">
        <f aca="false">+(E3810+F3810)/2</f>
        <v>67.5</v>
      </c>
    </row>
    <row r="3811" customFormat="false" ht="12.75" hidden="false" customHeight="false" outlineLevel="0" collapsed="false">
      <c r="B3811" s="26" t="n">
        <f aca="false">B3810</f>
        <v>2000</v>
      </c>
      <c r="C3811" s="26" t="n">
        <v>6</v>
      </c>
      <c r="D3811" s="26" t="n">
        <v>4</v>
      </c>
      <c r="E3811" s="219" t="n">
        <v>74</v>
      </c>
      <c r="F3811" s="219" t="n">
        <v>59</v>
      </c>
      <c r="G3811" s="26" t="n">
        <f aca="false">+(E3811+F3811)/2</f>
        <v>66.5</v>
      </c>
    </row>
    <row r="3812" customFormat="false" ht="12.75" hidden="false" customHeight="false" outlineLevel="0" collapsed="false">
      <c r="B3812" s="26" t="n">
        <f aca="false">B3811</f>
        <v>2000</v>
      </c>
      <c r="C3812" s="26" t="n">
        <v>6</v>
      </c>
      <c r="D3812" s="26" t="n">
        <v>5</v>
      </c>
      <c r="E3812" s="219" t="n">
        <v>68</v>
      </c>
      <c r="F3812" s="219" t="n">
        <v>60</v>
      </c>
      <c r="G3812" s="26" t="n">
        <f aca="false">+(E3812+F3812)/2</f>
        <v>64</v>
      </c>
    </row>
    <row r="3813" customFormat="false" ht="12.75" hidden="false" customHeight="false" outlineLevel="0" collapsed="false">
      <c r="B3813" s="26" t="n">
        <f aca="false">B3812</f>
        <v>2000</v>
      </c>
      <c r="C3813" s="26" t="n">
        <v>6</v>
      </c>
      <c r="D3813" s="26" t="n">
        <v>6</v>
      </c>
      <c r="E3813" s="219" t="n">
        <v>60</v>
      </c>
      <c r="F3813" s="219" t="n">
        <v>50</v>
      </c>
      <c r="G3813" s="26" t="n">
        <f aca="false">+(E3813+F3813)/2</f>
        <v>55</v>
      </c>
    </row>
    <row r="3814" customFormat="false" ht="12.75" hidden="false" customHeight="false" outlineLevel="0" collapsed="false">
      <c r="B3814" s="26" t="n">
        <f aca="false">B3813</f>
        <v>2000</v>
      </c>
      <c r="C3814" s="26" t="n">
        <v>6</v>
      </c>
      <c r="D3814" s="26" t="n">
        <v>7</v>
      </c>
      <c r="E3814" s="219" t="n">
        <v>73</v>
      </c>
      <c r="F3814" s="219" t="n">
        <v>49</v>
      </c>
      <c r="G3814" s="26" t="n">
        <f aca="false">+(E3814+F3814)/2</f>
        <v>61</v>
      </c>
    </row>
    <row r="3815" customFormat="false" ht="12.75" hidden="false" customHeight="false" outlineLevel="0" collapsed="false">
      <c r="B3815" s="26" t="n">
        <f aca="false">B3814</f>
        <v>2000</v>
      </c>
      <c r="C3815" s="26" t="n">
        <v>6</v>
      </c>
      <c r="D3815" s="26" t="n">
        <v>8</v>
      </c>
      <c r="E3815" s="219" t="n">
        <v>79</v>
      </c>
      <c r="F3815" s="219" t="n">
        <v>60</v>
      </c>
      <c r="G3815" s="26" t="n">
        <f aca="false">+(E3815+F3815)/2</f>
        <v>69.5</v>
      </c>
    </row>
    <row r="3816" customFormat="false" ht="12.75" hidden="false" customHeight="false" outlineLevel="0" collapsed="false">
      <c r="B3816" s="26" t="n">
        <f aca="false">B3815</f>
        <v>2000</v>
      </c>
      <c r="C3816" s="26" t="n">
        <v>6</v>
      </c>
      <c r="D3816" s="26" t="n">
        <v>9</v>
      </c>
      <c r="E3816" s="219" t="n">
        <v>87</v>
      </c>
      <c r="F3816" s="219" t="n">
        <v>67</v>
      </c>
      <c r="G3816" s="26" t="n">
        <f aca="false">+(E3816+F3816)/2</f>
        <v>77</v>
      </c>
    </row>
    <row r="3817" customFormat="false" ht="12.75" hidden="false" customHeight="false" outlineLevel="0" collapsed="false">
      <c r="B3817" s="26" t="n">
        <f aca="false">B3816</f>
        <v>2000</v>
      </c>
      <c r="C3817" s="26" t="n">
        <v>6</v>
      </c>
      <c r="D3817" s="26" t="n">
        <v>10</v>
      </c>
      <c r="E3817" s="219" t="n">
        <v>92</v>
      </c>
      <c r="F3817" s="219" t="n">
        <v>73</v>
      </c>
      <c r="G3817" s="26" t="n">
        <f aca="false">+(E3817+F3817)/2</f>
        <v>82.5</v>
      </c>
    </row>
    <row r="3818" customFormat="false" ht="12.75" hidden="false" customHeight="false" outlineLevel="0" collapsed="false">
      <c r="B3818" s="26" t="n">
        <f aca="false">B3817</f>
        <v>2000</v>
      </c>
      <c r="C3818" s="26" t="n">
        <v>6</v>
      </c>
      <c r="D3818" s="26" t="n">
        <v>11</v>
      </c>
      <c r="E3818" s="220" t="n">
        <v>92</v>
      </c>
      <c r="F3818" s="219" t="n">
        <v>71</v>
      </c>
      <c r="G3818" s="26" t="n">
        <f aca="false">+(E3818+F3818)/2</f>
        <v>81.5</v>
      </c>
    </row>
    <row r="3819" customFormat="false" ht="12.75" hidden="false" customHeight="false" outlineLevel="0" collapsed="false">
      <c r="B3819" s="26" t="n">
        <f aca="false">B3818</f>
        <v>2000</v>
      </c>
      <c r="C3819" s="26" t="n">
        <v>6</v>
      </c>
      <c r="D3819" s="26" t="n">
        <v>12</v>
      </c>
      <c r="E3819" s="219" t="n">
        <v>71</v>
      </c>
      <c r="F3819" s="219" t="n">
        <v>56</v>
      </c>
      <c r="G3819" s="26" t="n">
        <f aca="false">+(E3819+F3819)/2</f>
        <v>63.5</v>
      </c>
    </row>
    <row r="3820" customFormat="false" ht="12.75" hidden="false" customHeight="false" outlineLevel="0" collapsed="false">
      <c r="B3820" s="26" t="n">
        <f aca="false">B3819</f>
        <v>2000</v>
      </c>
      <c r="C3820" s="26" t="n">
        <v>6</v>
      </c>
      <c r="D3820" s="26" t="n">
        <v>13</v>
      </c>
      <c r="E3820" s="219" t="n">
        <v>60</v>
      </c>
      <c r="F3820" s="219" t="n">
        <v>55</v>
      </c>
      <c r="G3820" s="26" t="n">
        <f aca="false">+(E3820+F3820)/2</f>
        <v>57.5</v>
      </c>
    </row>
    <row r="3821" customFormat="false" ht="12.75" hidden="false" customHeight="false" outlineLevel="0" collapsed="false">
      <c r="B3821" s="26" t="n">
        <f aca="false">B3820</f>
        <v>2000</v>
      </c>
      <c r="C3821" s="26" t="n">
        <v>6</v>
      </c>
      <c r="D3821" s="26" t="n">
        <v>14</v>
      </c>
      <c r="E3821" s="219" t="n">
        <v>61</v>
      </c>
      <c r="F3821" s="219" t="n">
        <v>53</v>
      </c>
      <c r="G3821" s="26" t="n">
        <f aca="false">+(E3821+F3821)/2</f>
        <v>57</v>
      </c>
    </row>
    <row r="3822" customFormat="false" ht="12.75" hidden="false" customHeight="false" outlineLevel="0" collapsed="false">
      <c r="B3822" s="26" t="n">
        <f aca="false">B3821</f>
        <v>2000</v>
      </c>
      <c r="C3822" s="26" t="n">
        <v>6</v>
      </c>
      <c r="D3822" s="26" t="n">
        <v>15</v>
      </c>
      <c r="E3822" s="219" t="n">
        <v>75</v>
      </c>
      <c r="F3822" s="219" t="n">
        <v>57</v>
      </c>
      <c r="G3822" s="26" t="n">
        <f aca="false">+(E3822+F3822)/2</f>
        <v>66</v>
      </c>
    </row>
    <row r="3823" customFormat="false" ht="12.75" hidden="false" customHeight="false" outlineLevel="0" collapsed="false">
      <c r="B3823" s="26" t="n">
        <f aca="false">B3822</f>
        <v>2000</v>
      </c>
      <c r="C3823" s="26" t="n">
        <v>6</v>
      </c>
      <c r="D3823" s="26" t="n">
        <v>16</v>
      </c>
      <c r="E3823" s="219" t="n">
        <v>86</v>
      </c>
      <c r="F3823" s="219" t="n">
        <v>67</v>
      </c>
      <c r="G3823" s="26" t="n">
        <f aca="false">+(E3823+F3823)/2</f>
        <v>76.5</v>
      </c>
    </row>
    <row r="3824" customFormat="false" ht="12.75" hidden="false" customHeight="false" outlineLevel="0" collapsed="false">
      <c r="B3824" s="26" t="n">
        <f aca="false">B3823</f>
        <v>2000</v>
      </c>
      <c r="C3824" s="26" t="n">
        <v>6</v>
      </c>
      <c r="D3824" s="26" t="n">
        <v>17</v>
      </c>
      <c r="E3824" s="219" t="n">
        <v>88</v>
      </c>
      <c r="F3824" s="219" t="n">
        <v>72</v>
      </c>
      <c r="G3824" s="26" t="n">
        <f aca="false">+(E3824+F3824)/2</f>
        <v>80</v>
      </c>
    </row>
    <row r="3825" customFormat="false" ht="12.75" hidden="false" customHeight="false" outlineLevel="0" collapsed="false">
      <c r="B3825" s="26" t="n">
        <f aca="false">B3824</f>
        <v>2000</v>
      </c>
      <c r="C3825" s="26" t="n">
        <v>6</v>
      </c>
      <c r="D3825" s="26" t="n">
        <v>18</v>
      </c>
      <c r="E3825" s="219" t="n">
        <v>73</v>
      </c>
      <c r="F3825" s="219" t="n">
        <v>62</v>
      </c>
      <c r="G3825" s="26" t="n">
        <f aca="false">+(E3825+F3825)/2</f>
        <v>67.5</v>
      </c>
    </row>
    <row r="3826" customFormat="false" ht="12.75" hidden="false" customHeight="false" outlineLevel="0" collapsed="false">
      <c r="B3826" s="26" t="n">
        <f aca="false">B3825</f>
        <v>2000</v>
      </c>
      <c r="C3826" s="26" t="n">
        <v>6</v>
      </c>
      <c r="D3826" s="26" t="n">
        <v>19</v>
      </c>
      <c r="E3826" s="219" t="n">
        <v>72</v>
      </c>
      <c r="F3826" s="219" t="n">
        <v>64</v>
      </c>
      <c r="G3826" s="26" t="n">
        <f aca="false">+(E3826+F3826)/2</f>
        <v>68</v>
      </c>
    </row>
    <row r="3827" customFormat="false" ht="12.75" hidden="false" customHeight="false" outlineLevel="0" collapsed="false">
      <c r="B3827" s="26" t="n">
        <f aca="false">B3826</f>
        <v>2000</v>
      </c>
      <c r="C3827" s="26" t="n">
        <v>6</v>
      </c>
      <c r="D3827" s="26" t="n">
        <v>20</v>
      </c>
      <c r="E3827" s="219" t="n">
        <v>82</v>
      </c>
      <c r="F3827" s="219" t="n">
        <v>63</v>
      </c>
      <c r="G3827" s="26" t="n">
        <f aca="false">+(E3827+F3827)/2</f>
        <v>72.5</v>
      </c>
    </row>
    <row r="3828" customFormat="false" ht="12.75" hidden="false" customHeight="false" outlineLevel="0" collapsed="false">
      <c r="B3828" s="26" t="n">
        <f aca="false">B3827</f>
        <v>2000</v>
      </c>
      <c r="C3828" s="26" t="n">
        <v>6</v>
      </c>
      <c r="D3828" s="26" t="n">
        <v>21</v>
      </c>
      <c r="E3828" s="219" t="n">
        <v>80</v>
      </c>
      <c r="F3828" s="219" t="n">
        <v>68</v>
      </c>
      <c r="G3828" s="26" t="n">
        <f aca="false">+(E3828+F3828)/2</f>
        <v>74</v>
      </c>
    </row>
    <row r="3829" customFormat="false" ht="12.75" hidden="false" customHeight="false" outlineLevel="0" collapsed="false">
      <c r="B3829" s="26" t="n">
        <f aca="false">B3828</f>
        <v>2000</v>
      </c>
      <c r="C3829" s="26" t="n">
        <v>6</v>
      </c>
      <c r="D3829" s="26" t="n">
        <v>22</v>
      </c>
      <c r="E3829" s="219" t="n">
        <v>84</v>
      </c>
      <c r="F3829" s="219" t="n">
        <v>69</v>
      </c>
      <c r="G3829" s="26" t="n">
        <f aca="false">+(E3829+F3829)/2</f>
        <v>76.5</v>
      </c>
    </row>
    <row r="3830" customFormat="false" ht="12.75" hidden="false" customHeight="false" outlineLevel="0" collapsed="false">
      <c r="B3830" s="26" t="n">
        <f aca="false">B3829</f>
        <v>2000</v>
      </c>
      <c r="C3830" s="26" t="n">
        <v>6</v>
      </c>
      <c r="D3830" s="26" t="n">
        <v>23</v>
      </c>
      <c r="E3830" s="219" t="n">
        <v>81</v>
      </c>
      <c r="F3830" s="219" t="n">
        <v>70</v>
      </c>
      <c r="G3830" s="26" t="n">
        <f aca="false">+(E3830+F3830)/2</f>
        <v>75.5</v>
      </c>
    </row>
    <row r="3831" customFormat="false" ht="12.75" hidden="false" customHeight="false" outlineLevel="0" collapsed="false">
      <c r="B3831" s="26" t="n">
        <f aca="false">B3830</f>
        <v>2000</v>
      </c>
      <c r="C3831" s="26" t="n">
        <v>6</v>
      </c>
      <c r="D3831" s="26" t="n">
        <v>24</v>
      </c>
      <c r="E3831" s="219" t="n">
        <v>83</v>
      </c>
      <c r="F3831" s="219" t="n">
        <v>67</v>
      </c>
      <c r="G3831" s="26" t="n">
        <f aca="false">+(E3831+F3831)/2</f>
        <v>75</v>
      </c>
    </row>
    <row r="3832" customFormat="false" ht="12.75" hidden="false" customHeight="false" outlineLevel="0" collapsed="false">
      <c r="B3832" s="26" t="n">
        <f aca="false">B3831</f>
        <v>2000</v>
      </c>
      <c r="C3832" s="26" t="n">
        <v>6</v>
      </c>
      <c r="D3832" s="26" t="n">
        <v>25</v>
      </c>
      <c r="E3832" s="219" t="n">
        <v>86</v>
      </c>
      <c r="F3832" s="219" t="n">
        <v>72</v>
      </c>
      <c r="G3832" s="26" t="n">
        <f aca="false">+(E3832+F3832)/2</f>
        <v>79</v>
      </c>
    </row>
    <row r="3833" customFormat="false" ht="12.75" hidden="false" customHeight="false" outlineLevel="0" collapsed="false">
      <c r="B3833" s="26" t="n">
        <f aca="false">B3832</f>
        <v>2000</v>
      </c>
      <c r="C3833" s="26" t="n">
        <v>6</v>
      </c>
      <c r="D3833" s="26" t="n">
        <v>26</v>
      </c>
      <c r="E3833" s="219" t="n">
        <v>88</v>
      </c>
      <c r="F3833" s="219" t="n">
        <v>74</v>
      </c>
      <c r="G3833" s="26" t="n">
        <f aca="false">+(E3833+F3833)/2</f>
        <v>81</v>
      </c>
    </row>
    <row r="3834" customFormat="false" ht="12.75" hidden="false" customHeight="false" outlineLevel="0" collapsed="false">
      <c r="B3834" s="26" t="n">
        <f aca="false">B3833</f>
        <v>2000</v>
      </c>
      <c r="C3834" s="26" t="n">
        <v>6</v>
      </c>
      <c r="D3834" s="26" t="n">
        <v>27</v>
      </c>
      <c r="E3834" s="219" t="n">
        <v>86</v>
      </c>
      <c r="F3834" s="219" t="n">
        <v>71</v>
      </c>
      <c r="G3834" s="26" t="n">
        <f aca="false">+(E3834+F3834)/2</f>
        <v>78.5</v>
      </c>
    </row>
    <row r="3835" customFormat="false" ht="12.75" hidden="false" customHeight="false" outlineLevel="0" collapsed="false">
      <c r="B3835" s="26" t="n">
        <f aca="false">B3834</f>
        <v>2000</v>
      </c>
      <c r="C3835" s="26" t="n">
        <v>6</v>
      </c>
      <c r="D3835" s="26" t="n">
        <v>28</v>
      </c>
      <c r="E3835" s="219" t="n">
        <v>81</v>
      </c>
      <c r="F3835" s="219" t="n">
        <v>66</v>
      </c>
      <c r="G3835" s="26" t="n">
        <f aca="false">+(E3835+F3835)/2</f>
        <v>73.5</v>
      </c>
    </row>
    <row r="3836" customFormat="false" ht="12.75" hidden="false" customHeight="false" outlineLevel="0" collapsed="false">
      <c r="B3836" s="26" t="n">
        <f aca="false">B3835</f>
        <v>2000</v>
      </c>
      <c r="C3836" s="26" t="n">
        <v>6</v>
      </c>
      <c r="D3836" s="26" t="n">
        <v>29</v>
      </c>
      <c r="E3836" s="219" t="n">
        <v>75</v>
      </c>
      <c r="F3836" s="219" t="n">
        <v>65</v>
      </c>
      <c r="G3836" s="26" t="n">
        <f aca="false">+(E3836+F3836)/2</f>
        <v>70</v>
      </c>
    </row>
    <row r="3837" customFormat="false" ht="12.75" hidden="false" customHeight="false" outlineLevel="0" collapsed="false">
      <c r="B3837" s="26" t="n">
        <f aca="false">B3836</f>
        <v>2000</v>
      </c>
      <c r="C3837" s="26" t="n">
        <v>6</v>
      </c>
      <c r="D3837" s="26" t="n">
        <v>30</v>
      </c>
      <c r="E3837" s="219" t="n">
        <v>78</v>
      </c>
      <c r="F3837" s="219" t="n">
        <v>64</v>
      </c>
      <c r="G3837" s="26" t="n">
        <f aca="false">+(E3837+F3837)/2</f>
        <v>71</v>
      </c>
    </row>
    <row r="3838" customFormat="false" ht="12.75" hidden="false" customHeight="false" outlineLevel="0" collapsed="false">
      <c r="B3838" s="26" t="n">
        <f aca="false">B3837</f>
        <v>2000</v>
      </c>
      <c r="C3838" s="26" t="n">
        <v>7</v>
      </c>
      <c r="D3838" s="26" t="n">
        <v>1</v>
      </c>
      <c r="E3838" s="219" t="n">
        <v>82</v>
      </c>
      <c r="F3838" s="219" t="n">
        <v>65</v>
      </c>
      <c r="G3838" s="26" t="n">
        <f aca="false">+(E3838+F3838)/2</f>
        <v>73.5</v>
      </c>
    </row>
    <row r="3839" customFormat="false" ht="12.75" hidden="false" customHeight="false" outlineLevel="0" collapsed="false">
      <c r="B3839" s="26" t="n">
        <f aca="false">B3838</f>
        <v>2000</v>
      </c>
      <c r="C3839" s="26" t="n">
        <v>7</v>
      </c>
      <c r="D3839" s="26" t="n">
        <v>2</v>
      </c>
      <c r="E3839" s="219" t="n">
        <v>86</v>
      </c>
      <c r="F3839" s="219" t="n">
        <v>68</v>
      </c>
      <c r="G3839" s="26" t="n">
        <f aca="false">+(E3839+F3839)/2</f>
        <v>77</v>
      </c>
    </row>
    <row r="3840" customFormat="false" ht="12.75" hidden="false" customHeight="false" outlineLevel="0" collapsed="false">
      <c r="B3840" s="26" t="n">
        <f aca="false">B3839</f>
        <v>2000</v>
      </c>
      <c r="C3840" s="26" t="n">
        <v>7</v>
      </c>
      <c r="D3840" s="26" t="n">
        <v>3</v>
      </c>
      <c r="E3840" s="219" t="n">
        <v>85</v>
      </c>
      <c r="F3840" s="219" t="n">
        <v>69</v>
      </c>
      <c r="G3840" s="26" t="n">
        <f aca="false">+(E3840+F3840)/2</f>
        <v>77</v>
      </c>
    </row>
    <row r="3841" customFormat="false" ht="12.75" hidden="false" customHeight="false" outlineLevel="0" collapsed="false">
      <c r="B3841" s="26" t="n">
        <f aca="false">B3840</f>
        <v>2000</v>
      </c>
      <c r="C3841" s="26" t="n">
        <v>7</v>
      </c>
      <c r="D3841" s="26" t="n">
        <v>4</v>
      </c>
      <c r="E3841" s="219" t="n">
        <v>84</v>
      </c>
      <c r="F3841" s="219" t="n">
        <v>70</v>
      </c>
      <c r="G3841" s="26" t="n">
        <f aca="false">+(E3841+F3841)/2</f>
        <v>77</v>
      </c>
    </row>
    <row r="3842" customFormat="false" ht="12.75" hidden="false" customHeight="false" outlineLevel="0" collapsed="false">
      <c r="B3842" s="26" t="n">
        <f aca="false">B3841</f>
        <v>2000</v>
      </c>
      <c r="C3842" s="26" t="n">
        <v>7</v>
      </c>
      <c r="D3842" s="26" t="n">
        <v>5</v>
      </c>
      <c r="E3842" s="219" t="n">
        <v>86</v>
      </c>
      <c r="F3842" s="219" t="n">
        <v>70</v>
      </c>
      <c r="G3842" s="26" t="n">
        <f aca="false">+(E3842+F3842)/2</f>
        <v>78</v>
      </c>
    </row>
    <row r="3843" customFormat="false" ht="12.75" hidden="false" customHeight="false" outlineLevel="0" collapsed="false">
      <c r="B3843" s="26" t="n">
        <f aca="false">B3842</f>
        <v>2000</v>
      </c>
      <c r="C3843" s="26" t="n">
        <v>7</v>
      </c>
      <c r="D3843" s="26" t="n">
        <v>6</v>
      </c>
      <c r="E3843" s="219" t="n">
        <v>79</v>
      </c>
      <c r="F3843" s="219" t="n">
        <v>64</v>
      </c>
      <c r="G3843" s="26" t="n">
        <f aca="false">+(E3843+F3843)/2</f>
        <v>71.5</v>
      </c>
    </row>
    <row r="3844" customFormat="false" ht="12.75" hidden="false" customHeight="false" outlineLevel="0" collapsed="false">
      <c r="B3844" s="26" t="n">
        <f aca="false">B3843</f>
        <v>2000</v>
      </c>
      <c r="C3844" s="26" t="n">
        <v>7</v>
      </c>
      <c r="D3844" s="26" t="n">
        <v>7</v>
      </c>
      <c r="E3844" s="219" t="n">
        <v>79</v>
      </c>
      <c r="F3844" s="219" t="n">
        <v>63</v>
      </c>
      <c r="G3844" s="26" t="n">
        <f aca="false">+(E3844+F3844)/2</f>
        <v>71</v>
      </c>
    </row>
    <row r="3845" customFormat="false" ht="12.75" hidden="false" customHeight="false" outlineLevel="0" collapsed="false">
      <c r="B3845" s="26" t="n">
        <f aca="false">B3844</f>
        <v>2000</v>
      </c>
      <c r="C3845" s="26" t="n">
        <v>7</v>
      </c>
      <c r="D3845" s="26" t="n">
        <v>8</v>
      </c>
      <c r="E3845" s="219" t="n">
        <v>79</v>
      </c>
      <c r="F3845" s="219" t="n">
        <v>58</v>
      </c>
      <c r="G3845" s="26" t="n">
        <f aca="false">+(E3845+F3845)/2</f>
        <v>68.5</v>
      </c>
    </row>
    <row r="3846" customFormat="false" ht="12.75" hidden="false" customHeight="false" outlineLevel="0" collapsed="false">
      <c r="B3846" s="26" t="n">
        <f aca="false">B3845</f>
        <v>2000</v>
      </c>
      <c r="C3846" s="26" t="n">
        <v>7</v>
      </c>
      <c r="D3846" s="26" t="n">
        <v>9</v>
      </c>
      <c r="E3846" s="219" t="n">
        <v>82</v>
      </c>
      <c r="F3846" s="219" t="n">
        <v>65</v>
      </c>
      <c r="G3846" s="26" t="n">
        <f aca="false">+(E3846+F3846)/2</f>
        <v>73.5</v>
      </c>
    </row>
    <row r="3847" customFormat="false" ht="12.75" hidden="false" customHeight="false" outlineLevel="0" collapsed="false">
      <c r="B3847" s="26" t="n">
        <f aca="false">B3846</f>
        <v>2000</v>
      </c>
      <c r="C3847" s="26" t="n">
        <v>7</v>
      </c>
      <c r="D3847" s="26" t="n">
        <v>10</v>
      </c>
      <c r="E3847" s="219" t="n">
        <v>89</v>
      </c>
      <c r="F3847" s="219" t="n">
        <v>71</v>
      </c>
      <c r="G3847" s="26" t="n">
        <f aca="false">+(E3847+F3847)/2</f>
        <v>80</v>
      </c>
    </row>
    <row r="3848" customFormat="false" ht="12.75" hidden="false" customHeight="false" outlineLevel="0" collapsed="false">
      <c r="B3848" s="26" t="n">
        <f aca="false">B3847</f>
        <v>2000</v>
      </c>
      <c r="C3848" s="26" t="n">
        <v>7</v>
      </c>
      <c r="D3848" s="26" t="n">
        <v>11</v>
      </c>
      <c r="E3848" s="219" t="n">
        <v>84</v>
      </c>
      <c r="F3848" s="219" t="n">
        <v>67</v>
      </c>
      <c r="G3848" s="26" t="n">
        <f aca="false">+(E3848+F3848)/2</f>
        <v>75.5</v>
      </c>
    </row>
    <row r="3849" customFormat="false" ht="12.75" hidden="false" customHeight="false" outlineLevel="0" collapsed="false">
      <c r="B3849" s="26" t="n">
        <f aca="false">B3848</f>
        <v>2000</v>
      </c>
      <c r="C3849" s="26" t="n">
        <v>7</v>
      </c>
      <c r="D3849" s="26" t="n">
        <v>12</v>
      </c>
      <c r="E3849" s="219" t="n">
        <v>83</v>
      </c>
      <c r="F3849" s="219" t="n">
        <v>66</v>
      </c>
      <c r="G3849" s="26" t="n">
        <f aca="false">+(E3849+F3849)/2</f>
        <v>74.5</v>
      </c>
    </row>
    <row r="3850" customFormat="false" ht="12.75" hidden="false" customHeight="false" outlineLevel="0" collapsed="false">
      <c r="B3850" s="26" t="n">
        <f aca="false">B3849</f>
        <v>2000</v>
      </c>
      <c r="C3850" s="26" t="n">
        <v>7</v>
      </c>
      <c r="D3850" s="26" t="n">
        <v>13</v>
      </c>
      <c r="E3850" s="219" t="n">
        <v>85</v>
      </c>
      <c r="F3850" s="219" t="n">
        <v>67</v>
      </c>
      <c r="G3850" s="26" t="n">
        <f aca="false">+(E3850+F3850)/2</f>
        <v>76</v>
      </c>
    </row>
    <row r="3851" customFormat="false" ht="12.75" hidden="false" customHeight="false" outlineLevel="0" collapsed="false">
      <c r="B3851" s="26" t="n">
        <f aca="false">B3850</f>
        <v>2000</v>
      </c>
      <c r="C3851" s="26" t="n">
        <v>7</v>
      </c>
      <c r="D3851" s="26" t="n">
        <v>14</v>
      </c>
      <c r="E3851" s="219" t="n">
        <v>78</v>
      </c>
      <c r="F3851" s="219" t="n">
        <v>65</v>
      </c>
      <c r="G3851" s="26" t="n">
        <f aca="false">+(E3851+F3851)/2</f>
        <v>71.5</v>
      </c>
    </row>
    <row r="3852" customFormat="false" ht="12.75" hidden="false" customHeight="false" outlineLevel="0" collapsed="false">
      <c r="B3852" s="26" t="n">
        <f aca="false">B3851</f>
        <v>2000</v>
      </c>
      <c r="C3852" s="26" t="n">
        <v>7</v>
      </c>
      <c r="D3852" s="26" t="n">
        <v>15</v>
      </c>
      <c r="E3852" s="219" t="n">
        <v>71</v>
      </c>
      <c r="F3852" s="219" t="n">
        <v>66</v>
      </c>
      <c r="G3852" s="26" t="n">
        <f aca="false">+(E3852+F3852)/2</f>
        <v>68.5</v>
      </c>
    </row>
    <row r="3853" customFormat="false" ht="12.75" hidden="false" customHeight="false" outlineLevel="0" collapsed="false">
      <c r="B3853" s="26" t="n">
        <f aca="false">B3852</f>
        <v>2000</v>
      </c>
      <c r="C3853" s="26" t="n">
        <v>7</v>
      </c>
      <c r="D3853" s="26" t="n">
        <v>16</v>
      </c>
      <c r="E3853" s="219" t="n">
        <v>78</v>
      </c>
      <c r="F3853" s="219" t="n">
        <v>66</v>
      </c>
      <c r="G3853" s="26" t="n">
        <f aca="false">+(E3853+F3853)/2</f>
        <v>72</v>
      </c>
    </row>
    <row r="3854" customFormat="false" ht="12.75" hidden="false" customHeight="false" outlineLevel="0" collapsed="false">
      <c r="B3854" s="26" t="n">
        <f aca="false">B3853</f>
        <v>2000</v>
      </c>
      <c r="C3854" s="26" t="n">
        <v>7</v>
      </c>
      <c r="D3854" s="26" t="n">
        <v>17</v>
      </c>
      <c r="E3854" s="219" t="n">
        <v>79</v>
      </c>
      <c r="F3854" s="219" t="n">
        <v>69</v>
      </c>
      <c r="G3854" s="26" t="n">
        <f aca="false">+(E3854+F3854)/2</f>
        <v>74</v>
      </c>
    </row>
    <row r="3855" customFormat="false" ht="12.75" hidden="false" customHeight="false" outlineLevel="0" collapsed="false">
      <c r="B3855" s="26" t="n">
        <f aca="false">B3854</f>
        <v>2000</v>
      </c>
      <c r="C3855" s="26" t="n">
        <v>7</v>
      </c>
      <c r="D3855" s="26" t="n">
        <v>18</v>
      </c>
      <c r="E3855" s="219" t="n">
        <v>87</v>
      </c>
      <c r="F3855" s="219" t="n">
        <v>69</v>
      </c>
      <c r="G3855" s="26" t="n">
        <f aca="false">+(E3855+F3855)/2</f>
        <v>78</v>
      </c>
    </row>
    <row r="3856" customFormat="false" ht="12.75" hidden="false" customHeight="false" outlineLevel="0" collapsed="false">
      <c r="B3856" s="26" t="n">
        <f aca="false">B3855</f>
        <v>2000</v>
      </c>
      <c r="C3856" s="26" t="n">
        <v>7</v>
      </c>
      <c r="D3856" s="26" t="n">
        <v>19</v>
      </c>
      <c r="E3856" s="219" t="n">
        <v>69</v>
      </c>
      <c r="F3856" s="219" t="n">
        <v>61</v>
      </c>
      <c r="G3856" s="26" t="n">
        <f aca="false">+(E3856+F3856)/2</f>
        <v>65</v>
      </c>
    </row>
    <row r="3857" customFormat="false" ht="12.75" hidden="false" customHeight="false" outlineLevel="0" collapsed="false">
      <c r="B3857" s="26" t="n">
        <f aca="false">B3856</f>
        <v>2000</v>
      </c>
      <c r="C3857" s="26" t="n">
        <v>7</v>
      </c>
      <c r="D3857" s="26" t="n">
        <v>20</v>
      </c>
      <c r="E3857" s="219" t="n">
        <v>77</v>
      </c>
      <c r="F3857" s="219" t="n">
        <v>63</v>
      </c>
      <c r="G3857" s="26" t="n">
        <f aca="false">+(E3857+F3857)/2</f>
        <v>70</v>
      </c>
    </row>
    <row r="3858" customFormat="false" ht="12.75" hidden="false" customHeight="false" outlineLevel="0" collapsed="false">
      <c r="B3858" s="26" t="n">
        <f aca="false">B3857</f>
        <v>2000</v>
      </c>
      <c r="C3858" s="26" t="n">
        <v>7</v>
      </c>
      <c r="D3858" s="26" t="n">
        <v>21</v>
      </c>
      <c r="E3858" s="219" t="n">
        <v>80</v>
      </c>
      <c r="F3858" s="219" t="n">
        <v>63</v>
      </c>
      <c r="G3858" s="26" t="n">
        <f aca="false">+(E3858+F3858)/2</f>
        <v>71.5</v>
      </c>
    </row>
    <row r="3859" customFormat="false" ht="12.75" hidden="false" customHeight="false" outlineLevel="0" collapsed="false">
      <c r="B3859" s="26" t="n">
        <f aca="false">B3858</f>
        <v>2000</v>
      </c>
      <c r="C3859" s="26" t="n">
        <v>7</v>
      </c>
      <c r="D3859" s="26" t="n">
        <v>22</v>
      </c>
      <c r="E3859" s="219" t="n">
        <v>80</v>
      </c>
      <c r="F3859" s="219" t="n">
        <v>64</v>
      </c>
      <c r="G3859" s="26" t="n">
        <f aca="false">+(E3859+F3859)/2</f>
        <v>72</v>
      </c>
    </row>
    <row r="3860" customFormat="false" ht="12.75" hidden="false" customHeight="false" outlineLevel="0" collapsed="false">
      <c r="B3860" s="26" t="n">
        <f aca="false">B3859</f>
        <v>2000</v>
      </c>
      <c r="C3860" s="26" t="n">
        <v>7</v>
      </c>
      <c r="D3860" s="26" t="n">
        <v>23</v>
      </c>
      <c r="E3860" s="219" t="n">
        <v>79</v>
      </c>
      <c r="F3860" s="219" t="n">
        <v>63</v>
      </c>
      <c r="G3860" s="26" t="n">
        <f aca="false">+(E3860+F3860)/2</f>
        <v>71</v>
      </c>
    </row>
    <row r="3861" customFormat="false" ht="12.75" hidden="false" customHeight="false" outlineLevel="0" collapsed="false">
      <c r="B3861" s="26" t="n">
        <f aca="false">B3860</f>
        <v>2000</v>
      </c>
      <c r="C3861" s="26" t="n">
        <v>7</v>
      </c>
      <c r="D3861" s="26" t="n">
        <v>24</v>
      </c>
      <c r="E3861" s="219" t="n">
        <v>78</v>
      </c>
      <c r="F3861" s="219" t="n">
        <v>67</v>
      </c>
      <c r="G3861" s="26" t="n">
        <f aca="false">+(E3861+F3861)/2</f>
        <v>72.5</v>
      </c>
    </row>
    <row r="3862" customFormat="false" ht="12.75" hidden="false" customHeight="false" outlineLevel="0" collapsed="false">
      <c r="B3862" s="26" t="n">
        <f aca="false">B3861</f>
        <v>2000</v>
      </c>
      <c r="C3862" s="26" t="n">
        <v>7</v>
      </c>
      <c r="D3862" s="26" t="n">
        <v>25</v>
      </c>
      <c r="E3862" s="219" t="n">
        <v>74</v>
      </c>
      <c r="F3862" s="219" t="n">
        <v>65</v>
      </c>
      <c r="G3862" s="26" t="n">
        <f aca="false">+(E3862+F3862)/2</f>
        <v>69.5</v>
      </c>
    </row>
    <row r="3863" customFormat="false" ht="12.75" hidden="false" customHeight="false" outlineLevel="0" collapsed="false">
      <c r="B3863" s="26" t="n">
        <f aca="false">B3862</f>
        <v>2000</v>
      </c>
      <c r="C3863" s="26" t="n">
        <v>7</v>
      </c>
      <c r="D3863" s="26" t="n">
        <v>26</v>
      </c>
      <c r="E3863" s="219" t="n">
        <v>69</v>
      </c>
      <c r="F3863" s="219" t="n">
        <v>63</v>
      </c>
      <c r="G3863" s="26" t="n">
        <f aca="false">+(E3863+F3863)/2</f>
        <v>66</v>
      </c>
    </row>
    <row r="3864" customFormat="false" ht="12.75" hidden="false" customHeight="false" outlineLevel="0" collapsed="false">
      <c r="B3864" s="26" t="n">
        <f aca="false">B3863</f>
        <v>2000</v>
      </c>
      <c r="C3864" s="26" t="n">
        <v>7</v>
      </c>
      <c r="D3864" s="26" t="n">
        <v>27</v>
      </c>
      <c r="E3864" s="219" t="n">
        <v>68</v>
      </c>
      <c r="F3864" s="219" t="n">
        <v>65</v>
      </c>
      <c r="G3864" s="26" t="n">
        <f aca="false">+(E3864+F3864)/2</f>
        <v>66.5</v>
      </c>
    </row>
    <row r="3865" customFormat="false" ht="12.75" hidden="false" customHeight="false" outlineLevel="0" collapsed="false">
      <c r="B3865" s="26" t="n">
        <f aca="false">B3864</f>
        <v>2000</v>
      </c>
      <c r="C3865" s="26" t="n">
        <v>7</v>
      </c>
      <c r="D3865" s="26" t="n">
        <v>28</v>
      </c>
      <c r="E3865" s="219" t="n">
        <v>75</v>
      </c>
      <c r="F3865" s="219" t="n">
        <v>64</v>
      </c>
      <c r="G3865" s="26" t="n">
        <f aca="false">+(E3865+F3865)/2</f>
        <v>69.5</v>
      </c>
    </row>
    <row r="3866" customFormat="false" ht="12.75" hidden="false" customHeight="false" outlineLevel="0" collapsed="false">
      <c r="B3866" s="26" t="n">
        <f aca="false">B3865</f>
        <v>2000</v>
      </c>
      <c r="C3866" s="26" t="n">
        <v>7</v>
      </c>
      <c r="D3866" s="26" t="n">
        <v>29</v>
      </c>
      <c r="E3866" s="219" t="n">
        <v>73</v>
      </c>
      <c r="F3866" s="219" t="n">
        <v>66</v>
      </c>
      <c r="G3866" s="26" t="n">
        <f aca="false">+(E3866+F3866)/2</f>
        <v>69.5</v>
      </c>
    </row>
    <row r="3867" customFormat="false" ht="12.75" hidden="false" customHeight="false" outlineLevel="0" collapsed="false">
      <c r="B3867" s="26" t="n">
        <f aca="false">B3866</f>
        <v>2000</v>
      </c>
      <c r="C3867" s="26" t="n">
        <v>7</v>
      </c>
      <c r="D3867" s="26" t="n">
        <v>30</v>
      </c>
      <c r="E3867" s="219" t="n">
        <v>75</v>
      </c>
      <c r="F3867" s="219" t="n">
        <v>67</v>
      </c>
      <c r="G3867" s="26" t="n">
        <f aca="false">+(E3867+F3867)/2</f>
        <v>71</v>
      </c>
    </row>
    <row r="3868" customFormat="false" ht="12.75" hidden="false" customHeight="false" outlineLevel="0" collapsed="false">
      <c r="B3868" s="26" t="n">
        <f aca="false">B3867</f>
        <v>2000</v>
      </c>
      <c r="C3868" s="26" t="n">
        <v>7</v>
      </c>
      <c r="D3868" s="26" t="n">
        <v>31</v>
      </c>
      <c r="E3868" s="219" t="n">
        <v>75</v>
      </c>
      <c r="F3868" s="219" t="n">
        <v>66</v>
      </c>
      <c r="G3868" s="26" t="n">
        <f aca="false">+(E3868+F3868)/2</f>
        <v>70.5</v>
      </c>
    </row>
    <row r="3869" customFormat="false" ht="12.75" hidden="false" customHeight="false" outlineLevel="0" collapsed="false">
      <c r="B3869" s="26" t="n">
        <f aca="false">B3868</f>
        <v>2000</v>
      </c>
      <c r="C3869" s="26" t="n">
        <v>8</v>
      </c>
      <c r="D3869" s="26" t="n">
        <v>1</v>
      </c>
      <c r="E3869" s="220" t="n">
        <v>76</v>
      </c>
      <c r="F3869" s="219" t="n">
        <v>65</v>
      </c>
      <c r="G3869" s="26" t="n">
        <f aca="false">+(E3869+F3869)/2</f>
        <v>70.5</v>
      </c>
    </row>
    <row r="3870" customFormat="false" ht="12.75" hidden="false" customHeight="false" outlineLevel="0" collapsed="false">
      <c r="B3870" s="26" t="n">
        <f aca="false">B3869</f>
        <v>2000</v>
      </c>
      <c r="C3870" s="26" t="n">
        <v>8</v>
      </c>
      <c r="D3870" s="26" t="n">
        <v>2</v>
      </c>
      <c r="E3870" s="219" t="n">
        <v>85</v>
      </c>
      <c r="F3870" s="219" t="n">
        <v>71</v>
      </c>
      <c r="G3870" s="26" t="n">
        <f aca="false">+(E3870+F3870)/2</f>
        <v>78</v>
      </c>
    </row>
    <row r="3871" customFormat="false" ht="12.75" hidden="false" customHeight="false" outlineLevel="0" collapsed="false">
      <c r="B3871" s="26" t="n">
        <f aca="false">B3870</f>
        <v>2000</v>
      </c>
      <c r="C3871" s="26" t="n">
        <v>8</v>
      </c>
      <c r="D3871" s="26" t="n">
        <v>3</v>
      </c>
      <c r="E3871" s="219" t="n">
        <v>81</v>
      </c>
      <c r="F3871" s="219" t="n">
        <v>69</v>
      </c>
      <c r="G3871" s="26" t="n">
        <f aca="false">+(E3871+F3871)/2</f>
        <v>75</v>
      </c>
    </row>
    <row r="3872" customFormat="false" ht="12.75" hidden="false" customHeight="false" outlineLevel="0" collapsed="false">
      <c r="B3872" s="26" t="n">
        <f aca="false">B3871</f>
        <v>2000</v>
      </c>
      <c r="C3872" s="26" t="n">
        <v>8</v>
      </c>
      <c r="D3872" s="26" t="n">
        <v>4</v>
      </c>
      <c r="E3872" s="219" t="n">
        <v>80</v>
      </c>
      <c r="F3872" s="219" t="n">
        <v>69</v>
      </c>
      <c r="G3872" s="26" t="n">
        <f aca="false">+(E3872+F3872)/2</f>
        <v>74.5</v>
      </c>
    </row>
    <row r="3873" customFormat="false" ht="12.75" hidden="false" customHeight="false" outlineLevel="0" collapsed="false">
      <c r="B3873" s="26" t="n">
        <f aca="false">B3872</f>
        <v>2000</v>
      </c>
      <c r="C3873" s="26" t="n">
        <v>8</v>
      </c>
      <c r="D3873" s="26" t="n">
        <v>5</v>
      </c>
      <c r="E3873" s="219" t="n">
        <v>80</v>
      </c>
      <c r="F3873" s="219" t="n">
        <v>65</v>
      </c>
      <c r="G3873" s="26" t="n">
        <f aca="false">+(E3873+F3873)/2</f>
        <v>72.5</v>
      </c>
    </row>
    <row r="3874" customFormat="false" ht="12.75" hidden="false" customHeight="false" outlineLevel="0" collapsed="false">
      <c r="B3874" s="26" t="n">
        <f aca="false">B3873</f>
        <v>2000</v>
      </c>
      <c r="C3874" s="26" t="n">
        <v>8</v>
      </c>
      <c r="D3874" s="26" t="n">
        <v>6</v>
      </c>
      <c r="E3874" s="219" t="n">
        <v>76</v>
      </c>
      <c r="F3874" s="219" t="n">
        <v>67</v>
      </c>
      <c r="G3874" s="26" t="n">
        <f aca="false">+(E3874+F3874)/2</f>
        <v>71.5</v>
      </c>
    </row>
    <row r="3875" customFormat="false" ht="12.75" hidden="false" customHeight="false" outlineLevel="0" collapsed="false">
      <c r="B3875" s="26" t="n">
        <f aca="false">B3874</f>
        <v>2000</v>
      </c>
      <c r="C3875" s="26" t="n">
        <v>8</v>
      </c>
      <c r="D3875" s="26" t="n">
        <v>7</v>
      </c>
      <c r="E3875" s="219" t="n">
        <v>89</v>
      </c>
      <c r="F3875" s="219" t="n">
        <v>74</v>
      </c>
      <c r="G3875" s="26" t="n">
        <f aca="false">+(E3875+F3875)/2</f>
        <v>81.5</v>
      </c>
    </row>
    <row r="3876" customFormat="false" ht="12.75" hidden="false" customHeight="false" outlineLevel="0" collapsed="false">
      <c r="B3876" s="26" t="n">
        <v>2000</v>
      </c>
      <c r="C3876" s="26" t="n">
        <v>8</v>
      </c>
      <c r="D3876" s="26" t="n">
        <v>8</v>
      </c>
      <c r="E3876" s="219" t="n">
        <v>88</v>
      </c>
      <c r="F3876" s="219" t="n">
        <v>75</v>
      </c>
      <c r="G3876" s="26" t="n">
        <f aca="false">+(E3876+F3876)/2</f>
        <v>81.5</v>
      </c>
    </row>
    <row r="3877" customFormat="false" ht="12.75" hidden="false" customHeight="false" outlineLevel="0" collapsed="false">
      <c r="B3877" s="26" t="n">
        <v>2000</v>
      </c>
      <c r="C3877" s="26" t="n">
        <v>8</v>
      </c>
      <c r="D3877" s="26" t="n">
        <v>9</v>
      </c>
      <c r="E3877" s="26" t="n">
        <v>89</v>
      </c>
      <c r="F3877" s="26" t="n">
        <v>71</v>
      </c>
      <c r="G3877" s="26" t="n">
        <f aca="false">+(E3877+F3877)/2</f>
        <v>80</v>
      </c>
    </row>
    <row r="3878" customFormat="false" ht="12.75" hidden="false" customHeight="false" outlineLevel="0" collapsed="false">
      <c r="B3878" s="26" t="n">
        <v>2000</v>
      </c>
      <c r="C3878" s="26" t="n">
        <v>8</v>
      </c>
      <c r="D3878" s="26" t="n">
        <v>10</v>
      </c>
      <c r="E3878" s="26" t="n">
        <v>85</v>
      </c>
      <c r="F3878" s="26" t="n">
        <v>73</v>
      </c>
      <c r="G3878" s="26" t="n">
        <f aca="false">+(E3878+F3878)/2</f>
        <v>79</v>
      </c>
    </row>
    <row r="3879" customFormat="false" ht="12.75" hidden="false" customHeight="false" outlineLevel="0" collapsed="false">
      <c r="B3879" s="26" t="n">
        <v>2000</v>
      </c>
      <c r="C3879" s="26" t="n">
        <v>8</v>
      </c>
      <c r="D3879" s="26" t="n">
        <v>11</v>
      </c>
      <c r="E3879" s="219" t="n">
        <v>79</v>
      </c>
      <c r="F3879" s="219" t="n">
        <v>66</v>
      </c>
      <c r="G3879" s="26" t="n">
        <f aca="false">+(E3879+F3879)/2</f>
        <v>72.5</v>
      </c>
    </row>
    <row r="3880" customFormat="false" ht="12.75" hidden="false" customHeight="false" outlineLevel="0" collapsed="false">
      <c r="B3880" s="26" t="n">
        <v>2000</v>
      </c>
      <c r="C3880" s="26" t="n">
        <v>8</v>
      </c>
      <c r="D3880" s="26" t="n">
        <v>12</v>
      </c>
      <c r="E3880" s="219" t="n">
        <v>71</v>
      </c>
      <c r="F3880" s="219" t="n">
        <v>65</v>
      </c>
      <c r="G3880" s="26" t="n">
        <f aca="false">+(E3880+F3880)/2</f>
        <v>68</v>
      </c>
    </row>
    <row r="3881" customFormat="false" ht="12.75" hidden="false" customHeight="false" outlineLevel="0" collapsed="false">
      <c r="B3881" s="26" t="n">
        <v>2000</v>
      </c>
      <c r="C3881" s="26" t="n">
        <v>8</v>
      </c>
      <c r="D3881" s="26" t="n">
        <v>13</v>
      </c>
      <c r="E3881" s="219" t="n">
        <v>72</v>
      </c>
      <c r="F3881" s="219" t="n">
        <v>64</v>
      </c>
      <c r="G3881" s="26" t="n">
        <f aca="false">+(E3881+F3881)/2</f>
        <v>68</v>
      </c>
    </row>
    <row r="3882" customFormat="false" ht="12.75" hidden="false" customHeight="false" outlineLevel="0" collapsed="false">
      <c r="B3882" s="26" t="n">
        <v>2000</v>
      </c>
      <c r="C3882" s="26" t="n">
        <v>8</v>
      </c>
      <c r="D3882" s="26" t="n">
        <v>14</v>
      </c>
      <c r="E3882" s="219" t="n">
        <v>68</v>
      </c>
      <c r="F3882" s="219" t="n">
        <v>64</v>
      </c>
      <c r="G3882" s="26" t="n">
        <f aca="false">+(E3882+F3882)/2</f>
        <v>66</v>
      </c>
    </row>
    <row r="3883" customFormat="false" ht="12.75" hidden="false" customHeight="false" outlineLevel="0" collapsed="false">
      <c r="B3883" s="26" t="n">
        <v>2000</v>
      </c>
      <c r="C3883" s="26" t="n">
        <v>8</v>
      </c>
      <c r="D3883" s="26" t="n">
        <v>15</v>
      </c>
      <c r="E3883" s="219" t="n">
        <v>80</v>
      </c>
      <c r="F3883" s="219" t="n">
        <v>64</v>
      </c>
      <c r="G3883" s="26" t="n">
        <f aca="false">+(E3883+F3883)/2</f>
        <v>72</v>
      </c>
    </row>
    <row r="3884" customFormat="false" ht="12.75" hidden="false" customHeight="false" outlineLevel="0" collapsed="false">
      <c r="B3884" s="26" t="n">
        <v>2000</v>
      </c>
      <c r="C3884" s="26" t="n">
        <v>8</v>
      </c>
      <c r="D3884" s="26" t="n">
        <v>16</v>
      </c>
      <c r="E3884" s="219" t="n">
        <v>83</v>
      </c>
      <c r="F3884" s="219" t="n">
        <v>68</v>
      </c>
      <c r="G3884" s="26" t="n">
        <f aca="false">+(E3884+F3884)/2</f>
        <v>75.5</v>
      </c>
    </row>
    <row r="3885" customFormat="false" ht="12.75" hidden="false" customHeight="false" outlineLevel="0" collapsed="false">
      <c r="B3885" s="26" t="n">
        <v>2000</v>
      </c>
      <c r="C3885" s="26" t="n">
        <v>8</v>
      </c>
      <c r="D3885" s="26" t="n">
        <v>17</v>
      </c>
      <c r="E3885" s="219" t="n">
        <v>74</v>
      </c>
      <c r="F3885" s="219" t="n">
        <v>63</v>
      </c>
      <c r="G3885" s="26" t="n">
        <f aca="false">+(E3885+F3885)/2</f>
        <v>68.5</v>
      </c>
    </row>
    <row r="3886" customFormat="false" ht="12.75" hidden="false" customHeight="false" outlineLevel="0" collapsed="false">
      <c r="B3886" s="26" t="n">
        <v>2000</v>
      </c>
      <c r="C3886" s="26" t="n">
        <v>8</v>
      </c>
      <c r="D3886" s="26" t="n">
        <v>18</v>
      </c>
      <c r="E3886" s="219" t="n">
        <v>69</v>
      </c>
      <c r="F3886" s="219" t="n">
        <v>61</v>
      </c>
      <c r="G3886" s="26" t="n">
        <f aca="false">+(E3886+F3886)/2</f>
        <v>65</v>
      </c>
    </row>
    <row r="3887" customFormat="false" ht="12.75" hidden="false" customHeight="false" outlineLevel="0" collapsed="false">
      <c r="B3887" s="26" t="n">
        <v>2000</v>
      </c>
      <c r="C3887" s="26" t="n">
        <v>8</v>
      </c>
      <c r="D3887" s="26" t="n">
        <v>19</v>
      </c>
      <c r="E3887" s="219" t="n">
        <v>76</v>
      </c>
      <c r="F3887" s="219" t="n">
        <v>59</v>
      </c>
      <c r="G3887" s="26" t="n">
        <f aca="false">+(E3887+F3887)/2</f>
        <v>67.5</v>
      </c>
    </row>
    <row r="3888" customFormat="false" ht="12.75" hidden="false" customHeight="false" outlineLevel="0" collapsed="false">
      <c r="B3888" s="26" t="n">
        <v>2000</v>
      </c>
      <c r="C3888" s="26" t="n">
        <v>8</v>
      </c>
      <c r="D3888" s="26" t="n">
        <v>20</v>
      </c>
      <c r="E3888" s="219" t="n">
        <v>72</v>
      </c>
      <c r="F3888" s="219" t="n">
        <v>60</v>
      </c>
      <c r="G3888" s="26" t="n">
        <f aca="false">+(E3888+F3888)/2</f>
        <v>66</v>
      </c>
    </row>
    <row r="3889" customFormat="false" ht="12.75" hidden="false" customHeight="false" outlineLevel="0" collapsed="false">
      <c r="B3889" s="26" t="n">
        <v>2000</v>
      </c>
      <c r="C3889" s="26" t="n">
        <v>8</v>
      </c>
      <c r="D3889" s="26" t="n">
        <v>21</v>
      </c>
      <c r="E3889" s="219" t="n">
        <v>74</v>
      </c>
      <c r="F3889" s="219" t="n">
        <v>57</v>
      </c>
      <c r="G3889" s="26" t="n">
        <f aca="false">+(E3889+F3889)/2</f>
        <v>65.5</v>
      </c>
    </row>
    <row r="3890" customFormat="false" ht="12.75" hidden="false" customHeight="false" outlineLevel="0" collapsed="false">
      <c r="B3890" s="26" t="n">
        <v>2000</v>
      </c>
      <c r="C3890" s="26" t="n">
        <v>8</v>
      </c>
      <c r="D3890" s="26" t="n">
        <v>22</v>
      </c>
      <c r="E3890" s="219" t="n">
        <v>77</v>
      </c>
      <c r="F3890" s="219" t="n">
        <v>60</v>
      </c>
      <c r="G3890" s="26" t="n">
        <f aca="false">+(E3890+F3890)/2</f>
        <v>68.5</v>
      </c>
    </row>
    <row r="3891" customFormat="false" ht="12.75" hidden="false" customHeight="false" outlineLevel="0" collapsed="false">
      <c r="B3891" s="26" t="n">
        <v>2000</v>
      </c>
      <c r="C3891" s="26" t="n">
        <v>8</v>
      </c>
      <c r="D3891" s="26" t="n">
        <v>23</v>
      </c>
      <c r="E3891" s="219" t="n">
        <v>73</v>
      </c>
      <c r="F3891" s="219" t="n">
        <v>64</v>
      </c>
      <c r="G3891" s="26" t="n">
        <f aca="false">+(E3891+F3891)/2</f>
        <v>68.5</v>
      </c>
    </row>
    <row r="3892" customFormat="false" ht="12.75" hidden="false" customHeight="false" outlineLevel="0" collapsed="false">
      <c r="B3892" s="26" t="n">
        <v>2000</v>
      </c>
      <c r="C3892" s="26" t="n">
        <v>8</v>
      </c>
      <c r="D3892" s="26" t="n">
        <v>24</v>
      </c>
      <c r="E3892" s="219" t="n">
        <v>80</v>
      </c>
      <c r="F3892" s="219" t="n">
        <v>68</v>
      </c>
      <c r="G3892" s="26" t="n">
        <f aca="false">+(E3892+F3892)/2</f>
        <v>74</v>
      </c>
    </row>
    <row r="3893" customFormat="false" ht="12.75" hidden="false" customHeight="false" outlineLevel="0" collapsed="false">
      <c r="B3893" s="26" t="n">
        <v>2000</v>
      </c>
      <c r="C3893" s="26" t="n">
        <v>8</v>
      </c>
      <c r="D3893" s="26" t="n">
        <v>25</v>
      </c>
      <c r="E3893" s="219" t="n">
        <v>81</v>
      </c>
      <c r="F3893" s="219" t="n">
        <v>65</v>
      </c>
      <c r="G3893" s="26" t="n">
        <f aca="false">+(E3893+F3893)/2</f>
        <v>73</v>
      </c>
    </row>
    <row r="3894" customFormat="false" ht="12.75" hidden="false" customHeight="false" outlineLevel="0" collapsed="false">
      <c r="B3894" s="26" t="n">
        <v>2000</v>
      </c>
      <c r="C3894" s="26" t="n">
        <v>8</v>
      </c>
      <c r="D3894" s="26" t="n">
        <v>26</v>
      </c>
      <c r="E3894" s="219" t="n">
        <v>82</v>
      </c>
      <c r="F3894" s="219" t="n">
        <v>65</v>
      </c>
      <c r="G3894" s="26" t="n">
        <f aca="false">+(E3894+F3894)/2</f>
        <v>73.5</v>
      </c>
    </row>
    <row r="3895" customFormat="false" ht="12.75" hidden="false" customHeight="false" outlineLevel="0" collapsed="false">
      <c r="B3895" s="26" t="n">
        <v>2000</v>
      </c>
      <c r="C3895" s="26" t="n">
        <v>8</v>
      </c>
      <c r="D3895" s="26" t="n">
        <v>27</v>
      </c>
      <c r="E3895" s="219" t="n">
        <v>82</v>
      </c>
      <c r="F3895" s="219" t="n">
        <v>68</v>
      </c>
      <c r="G3895" s="26" t="n">
        <f aca="false">+(E3895+F3895)/2</f>
        <v>75</v>
      </c>
    </row>
    <row r="3896" customFormat="false" ht="12.75" hidden="false" customHeight="false" outlineLevel="0" collapsed="false">
      <c r="B3896" s="26" t="n">
        <v>2000</v>
      </c>
      <c r="C3896" s="26" t="n">
        <v>8</v>
      </c>
      <c r="D3896" s="26" t="n">
        <v>28</v>
      </c>
      <c r="E3896" s="219" t="n">
        <v>75</v>
      </c>
      <c r="F3896" s="219" t="n">
        <v>70</v>
      </c>
      <c r="G3896" s="26" t="n">
        <f aca="false">+(E3896+F3896)/2</f>
        <v>72.5</v>
      </c>
    </row>
    <row r="3897" customFormat="false" ht="12.75" hidden="false" customHeight="false" outlineLevel="0" collapsed="false">
      <c r="B3897" s="26" t="n">
        <v>2000</v>
      </c>
      <c r="C3897" s="26" t="n">
        <v>8</v>
      </c>
      <c r="D3897" s="26" t="n">
        <v>29</v>
      </c>
      <c r="E3897" s="219" t="n">
        <v>76</v>
      </c>
      <c r="F3897" s="219" t="n">
        <v>67</v>
      </c>
      <c r="G3897" s="26" t="n">
        <f aca="false">+(E3897+F3897)/2</f>
        <v>71.5</v>
      </c>
    </row>
    <row r="3898" customFormat="false" ht="12.75" hidden="false" customHeight="false" outlineLevel="0" collapsed="false">
      <c r="B3898" s="26" t="n">
        <v>2000</v>
      </c>
      <c r="C3898" s="26" t="n">
        <v>8</v>
      </c>
      <c r="D3898" s="26" t="n">
        <v>30</v>
      </c>
      <c r="E3898" s="219" t="n">
        <v>79</v>
      </c>
      <c r="F3898" s="219" t="n">
        <v>65</v>
      </c>
      <c r="G3898" s="26" t="n">
        <f aca="false">+(E3898+F3898)/2</f>
        <v>72</v>
      </c>
    </row>
    <row r="3899" customFormat="false" ht="12.75" hidden="false" customHeight="false" outlineLevel="0" collapsed="false">
      <c r="B3899" s="26" t="n">
        <v>2000</v>
      </c>
      <c r="C3899" s="26" t="n">
        <v>8</v>
      </c>
      <c r="D3899" s="26" t="n">
        <v>31</v>
      </c>
      <c r="E3899" s="219" t="n">
        <v>83</v>
      </c>
      <c r="F3899" s="219" t="n">
        <v>72</v>
      </c>
      <c r="G3899" s="26" t="n">
        <f aca="false">+(E3899+F3899)/2</f>
        <v>77.5</v>
      </c>
    </row>
    <row r="3900" customFormat="false" ht="12.75" hidden="false" customHeight="false" outlineLevel="0" collapsed="false">
      <c r="B3900" s="26" t="n">
        <v>2000</v>
      </c>
      <c r="C3900" s="26" t="n">
        <v>9</v>
      </c>
      <c r="D3900" s="26" t="n">
        <v>1</v>
      </c>
      <c r="E3900" s="219" t="n">
        <v>83</v>
      </c>
      <c r="F3900" s="219" t="n">
        <v>74</v>
      </c>
      <c r="G3900" s="26" t="n">
        <f aca="false">+(E3900+F3900)/2</f>
        <v>78.5</v>
      </c>
    </row>
    <row r="3901" customFormat="false" ht="12.75" hidden="false" customHeight="false" outlineLevel="0" collapsed="false">
      <c r="B3901" s="26" t="n">
        <v>2000</v>
      </c>
      <c r="C3901" s="26" t="n">
        <v>9</v>
      </c>
      <c r="D3901" s="26" t="n">
        <v>2</v>
      </c>
      <c r="E3901" s="219" t="n">
        <v>84</v>
      </c>
      <c r="F3901" s="219" t="n">
        <v>74</v>
      </c>
      <c r="G3901" s="26" t="n">
        <f aca="false">+(E3901+F3901)/2</f>
        <v>79</v>
      </c>
    </row>
    <row r="3902" customFormat="false" ht="12.75" hidden="false" customHeight="false" outlineLevel="0" collapsed="false">
      <c r="B3902" s="26" t="n">
        <v>2000</v>
      </c>
      <c r="C3902" s="26" t="n">
        <v>9</v>
      </c>
      <c r="D3902" s="26" t="n">
        <v>3</v>
      </c>
      <c r="E3902" s="219" t="n">
        <v>84</v>
      </c>
      <c r="F3902" s="219" t="n">
        <v>73</v>
      </c>
      <c r="G3902" s="26" t="n">
        <f aca="false">+(E3902+F3902)/2</f>
        <v>78.5</v>
      </c>
    </row>
    <row r="3903" customFormat="false" ht="12.75" hidden="false" customHeight="false" outlineLevel="0" collapsed="false">
      <c r="B3903" s="26" t="n">
        <v>2000</v>
      </c>
      <c r="C3903" s="26" t="n">
        <v>9</v>
      </c>
      <c r="D3903" s="26" t="n">
        <v>4</v>
      </c>
      <c r="E3903" s="219" t="n">
        <v>82</v>
      </c>
      <c r="F3903" s="219" t="n">
        <v>60</v>
      </c>
      <c r="G3903" s="26" t="n">
        <f aca="false">+(E3903+F3903)/2</f>
        <v>71</v>
      </c>
    </row>
    <row r="3904" customFormat="false" ht="12.75" hidden="false" customHeight="false" outlineLevel="0" collapsed="false">
      <c r="B3904" s="26" t="n">
        <v>2000</v>
      </c>
      <c r="C3904" s="26" t="n">
        <v>9</v>
      </c>
      <c r="D3904" s="26" t="n">
        <v>5</v>
      </c>
      <c r="E3904" s="219" t="n">
        <v>67</v>
      </c>
      <c r="F3904" s="219" t="n">
        <v>52</v>
      </c>
      <c r="G3904" s="26" t="n">
        <f aca="false">+(E3904+F3904)/2</f>
        <v>59.5</v>
      </c>
    </row>
    <row r="3905" customFormat="false" ht="12.75" hidden="false" customHeight="false" outlineLevel="0" collapsed="false">
      <c r="B3905" s="26" t="n">
        <v>2000</v>
      </c>
      <c r="C3905" s="26" t="n">
        <v>9</v>
      </c>
      <c r="D3905" s="26" t="n">
        <v>6</v>
      </c>
      <c r="E3905" s="219" t="n">
        <v>68</v>
      </c>
      <c r="F3905" s="219" t="n">
        <v>54</v>
      </c>
      <c r="G3905" s="26" t="n">
        <f aca="false">+(E3905+F3905)/2</f>
        <v>61</v>
      </c>
    </row>
    <row r="3906" customFormat="false" ht="12.75" hidden="false" customHeight="false" outlineLevel="0" collapsed="false">
      <c r="B3906" s="26" t="n">
        <v>2000</v>
      </c>
      <c r="C3906" s="26" t="n">
        <v>9</v>
      </c>
      <c r="D3906" s="26" t="n">
        <v>7</v>
      </c>
      <c r="E3906" s="219" t="n">
        <v>71</v>
      </c>
      <c r="F3906" s="219" t="n">
        <v>54</v>
      </c>
      <c r="G3906" s="26" t="n">
        <f aca="false">+(E3906+F3906)/2</f>
        <v>62.5</v>
      </c>
    </row>
    <row r="3907" customFormat="false" ht="12.75" hidden="false" customHeight="false" outlineLevel="0" collapsed="false">
      <c r="B3907" s="26" t="n">
        <v>2000</v>
      </c>
      <c r="C3907" s="26" t="n">
        <v>9</v>
      </c>
      <c r="D3907" s="26" t="n">
        <v>8</v>
      </c>
      <c r="E3907" s="219" t="n">
        <v>76</v>
      </c>
      <c r="F3907" s="219" t="n">
        <v>58</v>
      </c>
      <c r="G3907" s="26" t="n">
        <f aca="false">+(E3907+F3907)/2</f>
        <v>67</v>
      </c>
    </row>
    <row r="3908" customFormat="false" ht="12.75" hidden="false" customHeight="false" outlineLevel="0" collapsed="false">
      <c r="B3908" s="26" t="n">
        <v>2000</v>
      </c>
      <c r="C3908" s="26" t="n">
        <v>9</v>
      </c>
      <c r="D3908" s="26" t="n">
        <v>9</v>
      </c>
      <c r="E3908" s="219" t="n">
        <v>84</v>
      </c>
      <c r="F3908" s="219" t="n">
        <v>66</v>
      </c>
      <c r="G3908" s="26" t="n">
        <f aca="false">+(E3908+F3908)/2</f>
        <v>75</v>
      </c>
    </row>
    <row r="3909" customFormat="false" ht="12.75" hidden="false" customHeight="false" outlineLevel="0" collapsed="false">
      <c r="B3909" s="26" t="n">
        <v>2000</v>
      </c>
      <c r="C3909" s="26" t="n">
        <v>9</v>
      </c>
      <c r="D3909" s="26" t="n">
        <v>10</v>
      </c>
      <c r="E3909" s="219" t="n">
        <v>79</v>
      </c>
      <c r="F3909" s="219" t="n">
        <v>68</v>
      </c>
      <c r="G3909" s="26" t="n">
        <f aca="false">+(E3909+F3909)/2</f>
        <v>73.5</v>
      </c>
    </row>
    <row r="3910" customFormat="false" ht="12.75" hidden="false" customHeight="false" outlineLevel="0" collapsed="false">
      <c r="B3910" s="26" t="n">
        <v>2000</v>
      </c>
      <c r="C3910" s="26" t="n">
        <v>9</v>
      </c>
      <c r="D3910" s="26" t="n">
        <v>11</v>
      </c>
      <c r="E3910" s="219" t="n">
        <v>77</v>
      </c>
      <c r="F3910" s="219" t="n">
        <v>67</v>
      </c>
      <c r="G3910" s="26" t="n">
        <f aca="false">+(E3910+F3910)/2</f>
        <v>72</v>
      </c>
    </row>
    <row r="3911" customFormat="false" ht="12.75" hidden="false" customHeight="false" outlineLevel="0" collapsed="false">
      <c r="B3911" s="26" t="n">
        <v>2000</v>
      </c>
      <c r="C3911" s="26" t="n">
        <v>9</v>
      </c>
      <c r="D3911" s="26" t="n">
        <v>12</v>
      </c>
      <c r="E3911" s="219" t="n">
        <v>81</v>
      </c>
      <c r="F3911" s="219" t="n">
        <v>70</v>
      </c>
      <c r="G3911" s="26" t="n">
        <f aca="false">+(E3911+F3911)/2</f>
        <v>75.5</v>
      </c>
    </row>
    <row r="3912" customFormat="false" ht="12.75" hidden="false" customHeight="false" outlineLevel="0" collapsed="false">
      <c r="B3912" s="26" t="n">
        <v>2000</v>
      </c>
      <c r="C3912" s="26" t="n">
        <v>9</v>
      </c>
      <c r="D3912" s="26" t="n">
        <v>13</v>
      </c>
      <c r="E3912" s="219" t="n">
        <v>79</v>
      </c>
      <c r="F3912" s="219" t="n">
        <v>66</v>
      </c>
      <c r="G3912" s="26" t="n">
        <f aca="false">+(E3912+F3912)/2</f>
        <v>72.5</v>
      </c>
    </row>
    <row r="3913" customFormat="false" ht="12.75" hidden="false" customHeight="false" outlineLevel="0" collapsed="false">
      <c r="B3913" s="26" t="n">
        <v>2000</v>
      </c>
      <c r="C3913" s="26" t="n">
        <v>9</v>
      </c>
      <c r="D3913" s="26" t="n">
        <v>14</v>
      </c>
      <c r="E3913" s="219" t="n">
        <v>77</v>
      </c>
      <c r="F3913" s="219" t="n">
        <v>60</v>
      </c>
      <c r="G3913" s="26" t="n">
        <f aca="false">+(E3913+F3913)/2</f>
        <v>68.5</v>
      </c>
    </row>
    <row r="3914" customFormat="false" ht="12.75" hidden="false" customHeight="false" outlineLevel="0" collapsed="false">
      <c r="B3914" s="26" t="n">
        <v>2000</v>
      </c>
      <c r="C3914" s="26" t="n">
        <v>9</v>
      </c>
      <c r="D3914" s="26" t="n">
        <v>15</v>
      </c>
      <c r="E3914" s="219" t="n">
        <v>72</v>
      </c>
      <c r="F3914" s="219" t="n">
        <v>59</v>
      </c>
      <c r="G3914" s="26" t="n">
        <f aca="false">+(E3914+F3914)/2</f>
        <v>65.5</v>
      </c>
    </row>
    <row r="3915" customFormat="false" ht="12.75" hidden="false" customHeight="false" outlineLevel="0" collapsed="false">
      <c r="B3915" s="26" t="n">
        <v>2000</v>
      </c>
      <c r="C3915" s="26" t="n">
        <v>9</v>
      </c>
      <c r="D3915" s="26" t="n">
        <v>16</v>
      </c>
      <c r="E3915" s="219" t="n">
        <v>66</v>
      </c>
      <c r="F3915" s="219" t="n">
        <v>54</v>
      </c>
      <c r="G3915" s="26" t="n">
        <f aca="false">+(E3915+F3915)/2</f>
        <v>60</v>
      </c>
    </row>
    <row r="3916" customFormat="false" ht="12.75" hidden="false" customHeight="false" outlineLevel="0" collapsed="false">
      <c r="B3916" s="26" t="n">
        <v>2000</v>
      </c>
      <c r="C3916" s="26" t="n">
        <v>9</v>
      </c>
      <c r="D3916" s="26" t="n">
        <v>17</v>
      </c>
      <c r="E3916" s="219" t="n">
        <v>69</v>
      </c>
      <c r="F3916" s="219" t="n">
        <v>52</v>
      </c>
      <c r="G3916" s="26" t="n">
        <f aca="false">+(E3916+F3916)/2</f>
        <v>60.5</v>
      </c>
    </row>
    <row r="3917" customFormat="false" ht="12.75" hidden="false" customHeight="false" outlineLevel="0" collapsed="false">
      <c r="B3917" s="26" t="n">
        <v>2000</v>
      </c>
      <c r="C3917" s="26" t="n">
        <v>9</v>
      </c>
      <c r="D3917" s="26" t="n">
        <v>18</v>
      </c>
      <c r="E3917" s="219" t="n">
        <v>75</v>
      </c>
      <c r="F3917" s="219" t="n">
        <v>59</v>
      </c>
      <c r="G3917" s="26" t="n">
        <f aca="false">+(E3917+F3917)/2</f>
        <v>67</v>
      </c>
    </row>
    <row r="3918" customFormat="false" ht="12.75" hidden="false" customHeight="false" outlineLevel="0" collapsed="false">
      <c r="B3918" s="26" t="n">
        <v>2000</v>
      </c>
      <c r="C3918" s="26" t="n">
        <v>9</v>
      </c>
      <c r="D3918" s="26" t="n">
        <v>19</v>
      </c>
      <c r="E3918" s="219" t="n">
        <v>71</v>
      </c>
      <c r="F3918" s="219" t="n">
        <v>63</v>
      </c>
      <c r="G3918" s="26" t="n">
        <f aca="false">+(E3918+F3918)/2</f>
        <v>67</v>
      </c>
    </row>
    <row r="3919" customFormat="false" ht="12.75" hidden="false" customHeight="false" outlineLevel="0" collapsed="false">
      <c r="B3919" s="26" t="n">
        <v>2000</v>
      </c>
      <c r="C3919" s="26" t="n">
        <v>9</v>
      </c>
      <c r="D3919" s="26" t="n">
        <v>20</v>
      </c>
      <c r="E3919" s="219" t="n">
        <v>82</v>
      </c>
      <c r="F3919" s="219" t="n">
        <v>64</v>
      </c>
      <c r="G3919" s="26" t="n">
        <f aca="false">+(E3919+F3919)/2</f>
        <v>73</v>
      </c>
    </row>
    <row r="3920" customFormat="false" ht="12.75" hidden="false" customHeight="false" outlineLevel="0" collapsed="false">
      <c r="B3920" s="26" t="n">
        <v>2000</v>
      </c>
      <c r="C3920" s="26" t="n">
        <v>9</v>
      </c>
      <c r="D3920" s="26" t="n">
        <v>21</v>
      </c>
      <c r="E3920" s="219" t="n">
        <v>74</v>
      </c>
      <c r="F3920" s="219" t="n">
        <v>61</v>
      </c>
      <c r="G3920" s="26" t="n">
        <f aca="false">+(E3920+F3920)/2</f>
        <v>67.5</v>
      </c>
    </row>
    <row r="3921" customFormat="false" ht="12.75" hidden="false" customHeight="false" outlineLevel="0" collapsed="false">
      <c r="B3921" s="26" t="n">
        <v>2000</v>
      </c>
      <c r="C3921" s="26" t="n">
        <v>9</v>
      </c>
      <c r="D3921" s="26" t="n">
        <v>22</v>
      </c>
      <c r="E3921" s="219" t="n">
        <v>68</v>
      </c>
      <c r="F3921" s="219" t="n">
        <v>56</v>
      </c>
      <c r="G3921" s="26" t="n">
        <f aca="false">+(E3921+F3921)/2</f>
        <v>62</v>
      </c>
    </row>
    <row r="3922" customFormat="false" ht="12.75" hidden="false" customHeight="false" outlineLevel="0" collapsed="false">
      <c r="B3922" s="26" t="n">
        <v>2000</v>
      </c>
      <c r="C3922" s="26" t="n">
        <v>9</v>
      </c>
      <c r="D3922" s="26" t="n">
        <v>23</v>
      </c>
      <c r="E3922" s="219" t="n">
        <v>68</v>
      </c>
      <c r="F3922" s="219" t="n">
        <v>60</v>
      </c>
      <c r="G3922" s="26" t="n">
        <f aca="false">+(E3922+F3922)/2</f>
        <v>64</v>
      </c>
    </row>
    <row r="3923" customFormat="false" ht="12.75" hidden="false" customHeight="false" outlineLevel="0" collapsed="false">
      <c r="B3923" s="26" t="n">
        <v>2000</v>
      </c>
      <c r="C3923" s="26" t="n">
        <v>9</v>
      </c>
      <c r="D3923" s="26" t="n">
        <v>24</v>
      </c>
      <c r="E3923" s="219" t="n">
        <v>75</v>
      </c>
      <c r="F3923" s="219" t="n">
        <v>58</v>
      </c>
      <c r="G3923" s="26" t="n">
        <f aca="false">+(E3923+F3923)/2</f>
        <v>66.5</v>
      </c>
    </row>
    <row r="3924" customFormat="false" ht="12.75" hidden="false" customHeight="false" outlineLevel="0" collapsed="false">
      <c r="B3924" s="26" t="n">
        <v>2000</v>
      </c>
      <c r="C3924" s="26" t="n">
        <v>9</v>
      </c>
      <c r="D3924" s="26" t="n">
        <v>25</v>
      </c>
      <c r="E3924" s="219" t="n">
        <v>63</v>
      </c>
      <c r="F3924" s="219" t="n">
        <v>51</v>
      </c>
      <c r="G3924" s="26" t="n">
        <f aca="false">+(E3924+F3924)/2</f>
        <v>57</v>
      </c>
    </row>
    <row r="3925" customFormat="false" ht="12.75" hidden="false" customHeight="false" outlineLevel="0" collapsed="false">
      <c r="B3925" s="26" t="n">
        <v>2000</v>
      </c>
      <c r="C3925" s="26" t="n">
        <v>9</v>
      </c>
      <c r="D3925" s="26" t="n">
        <v>26</v>
      </c>
      <c r="E3925" s="219" t="n">
        <v>54</v>
      </c>
      <c r="F3925" s="219" t="n">
        <v>50</v>
      </c>
      <c r="G3925" s="26" t="n">
        <f aca="false">+(E3925+F3925)/2</f>
        <v>52</v>
      </c>
    </row>
    <row r="3926" customFormat="false" ht="12.75" hidden="false" customHeight="false" outlineLevel="0" collapsed="false">
      <c r="B3926" s="26" t="n">
        <v>2000</v>
      </c>
      <c r="C3926" s="26" t="n">
        <v>9</v>
      </c>
      <c r="D3926" s="26" t="n">
        <v>27</v>
      </c>
      <c r="E3926" s="219" t="n">
        <v>68</v>
      </c>
      <c r="F3926" s="219" t="n">
        <v>47</v>
      </c>
      <c r="G3926" s="26" t="n">
        <f aca="false">+(E3926+F3926)/2</f>
        <v>57.5</v>
      </c>
    </row>
    <row r="3927" customFormat="false" ht="12.75" hidden="false" customHeight="false" outlineLevel="0" collapsed="false">
      <c r="B3927" s="26" t="n">
        <v>2000</v>
      </c>
      <c r="C3927" s="26" t="n">
        <v>9</v>
      </c>
      <c r="D3927" s="26" t="n">
        <v>28</v>
      </c>
      <c r="E3927" s="219" t="n">
        <v>67</v>
      </c>
      <c r="F3927" s="219" t="n">
        <v>49</v>
      </c>
      <c r="G3927" s="26" t="n">
        <f aca="false">+(E3927+F3927)/2</f>
        <v>58</v>
      </c>
    </row>
    <row r="3928" customFormat="false" ht="12.75" hidden="false" customHeight="false" outlineLevel="0" collapsed="false">
      <c r="B3928" s="26" t="n">
        <v>2000</v>
      </c>
      <c r="C3928" s="26" t="n">
        <v>9</v>
      </c>
      <c r="D3928" s="26" t="n">
        <v>29</v>
      </c>
      <c r="E3928" s="219" t="n">
        <v>59</v>
      </c>
      <c r="F3928" s="219" t="n">
        <v>43</v>
      </c>
      <c r="G3928" s="26" t="n">
        <f aca="false">+(E3928+F3928)/2</f>
        <v>51</v>
      </c>
    </row>
    <row r="3929" customFormat="false" ht="12.75" hidden="false" customHeight="false" outlineLevel="0" collapsed="false">
      <c r="B3929" s="26" t="n">
        <v>2000</v>
      </c>
      <c r="C3929" s="26" t="n">
        <v>9</v>
      </c>
      <c r="D3929" s="26" t="n">
        <v>30</v>
      </c>
      <c r="E3929" s="219" t="n">
        <v>65</v>
      </c>
      <c r="F3929" s="219" t="n">
        <v>48</v>
      </c>
      <c r="G3929" s="26" t="n">
        <f aca="false">+(E3929+F3929)/2</f>
        <v>56.5</v>
      </c>
    </row>
    <row r="3930" customFormat="false" ht="12.75" hidden="false" customHeight="false" outlineLevel="0" collapsed="false">
      <c r="B3930" s="26" t="n">
        <v>2000</v>
      </c>
      <c r="C3930" s="26" t="n">
        <v>10</v>
      </c>
      <c r="D3930" s="26" t="n">
        <v>1</v>
      </c>
      <c r="E3930" s="219" t="n">
        <v>69</v>
      </c>
      <c r="F3930" s="219" t="n">
        <v>53</v>
      </c>
      <c r="G3930" s="26" t="n">
        <f aca="false">+(E3930+F3930)/2</f>
        <v>61</v>
      </c>
    </row>
    <row r="3931" customFormat="false" ht="12.75" hidden="false" customHeight="false" outlineLevel="0" collapsed="false">
      <c r="B3931" s="26" t="n">
        <v>2000</v>
      </c>
      <c r="C3931" s="26" t="n">
        <v>10</v>
      </c>
      <c r="D3931" s="26" t="n">
        <v>2</v>
      </c>
      <c r="E3931" s="219" t="n">
        <v>69</v>
      </c>
      <c r="F3931" s="219" t="n">
        <v>55</v>
      </c>
      <c r="G3931" s="26" t="n">
        <f aca="false">+(E3931+F3931)/2</f>
        <v>62</v>
      </c>
    </row>
    <row r="3932" customFormat="false" ht="12.75" hidden="false" customHeight="false" outlineLevel="0" collapsed="false">
      <c r="B3932" s="26" t="n">
        <v>2000</v>
      </c>
      <c r="C3932" s="26" t="n">
        <v>10</v>
      </c>
      <c r="D3932" s="26" t="n">
        <v>3</v>
      </c>
      <c r="E3932" s="219" t="n">
        <v>79</v>
      </c>
      <c r="F3932" s="219" t="n">
        <v>61</v>
      </c>
      <c r="G3932" s="26" t="n">
        <f aca="false">+(E3932+F3932)/2</f>
        <v>70</v>
      </c>
    </row>
    <row r="3933" customFormat="false" ht="12.75" hidden="false" customHeight="false" outlineLevel="0" collapsed="false">
      <c r="B3933" s="26" t="n">
        <v>2000</v>
      </c>
      <c r="C3933" s="26" t="n">
        <v>10</v>
      </c>
      <c r="D3933" s="26" t="n">
        <v>4</v>
      </c>
      <c r="E3933" s="219" t="n">
        <v>72</v>
      </c>
      <c r="F3933" s="219" t="n">
        <v>57</v>
      </c>
      <c r="G3933" s="26" t="n">
        <f aca="false">+(E3933+F3933)/2</f>
        <v>64.5</v>
      </c>
    </row>
    <row r="3934" customFormat="false" ht="12.75" hidden="false" customHeight="false" outlineLevel="0" collapsed="false">
      <c r="B3934" s="26" t="n">
        <v>2000</v>
      </c>
      <c r="C3934" s="26" t="n">
        <v>10</v>
      </c>
      <c r="D3934" s="26" t="n">
        <v>5</v>
      </c>
      <c r="E3934" s="219" t="n">
        <v>66</v>
      </c>
      <c r="F3934" s="219" t="n">
        <v>56</v>
      </c>
      <c r="G3934" s="26" t="n">
        <f aca="false">+(E3934+F3934)/2</f>
        <v>61</v>
      </c>
    </row>
    <row r="3935" customFormat="false" ht="12.75" hidden="false" customHeight="false" outlineLevel="0" collapsed="false">
      <c r="B3935" s="26" t="n">
        <v>2000</v>
      </c>
      <c r="C3935" s="26" t="n">
        <v>10</v>
      </c>
      <c r="D3935" s="26" t="n">
        <v>6</v>
      </c>
      <c r="E3935" s="219" t="n">
        <v>71</v>
      </c>
      <c r="F3935" s="219" t="n">
        <v>56</v>
      </c>
      <c r="G3935" s="26" t="n">
        <f aca="false">+(E3935+F3935)/2</f>
        <v>63.5</v>
      </c>
    </row>
    <row r="3936" customFormat="false" ht="12.75" hidden="false" customHeight="false" outlineLevel="0" collapsed="false">
      <c r="B3936" s="26" t="n">
        <v>2000</v>
      </c>
      <c r="C3936" s="26" t="n">
        <v>10</v>
      </c>
      <c r="D3936" s="26" t="n">
        <v>7</v>
      </c>
      <c r="E3936" s="219" t="n">
        <v>61</v>
      </c>
      <c r="F3936" s="219" t="n">
        <v>47</v>
      </c>
      <c r="G3936" s="26" t="n">
        <f aca="false">+(E3936+F3936)/2</f>
        <v>54</v>
      </c>
    </row>
    <row r="3937" customFormat="false" ht="12.75" hidden="false" customHeight="false" outlineLevel="0" collapsed="false">
      <c r="B3937" s="26" t="n">
        <v>2000</v>
      </c>
      <c r="C3937" s="26" t="n">
        <v>10</v>
      </c>
      <c r="D3937" s="26" t="n">
        <v>8</v>
      </c>
      <c r="E3937" s="219" t="n">
        <v>54</v>
      </c>
      <c r="F3937" s="219" t="n">
        <v>41</v>
      </c>
      <c r="G3937" s="26" t="n">
        <f aca="false">+(E3937+F3937)/2</f>
        <v>47.5</v>
      </c>
    </row>
    <row r="3938" customFormat="false" ht="12.75" hidden="false" customHeight="false" outlineLevel="0" collapsed="false">
      <c r="B3938" s="26" t="n">
        <v>2000</v>
      </c>
      <c r="C3938" s="26" t="n">
        <v>10</v>
      </c>
      <c r="D3938" s="26" t="n">
        <v>9</v>
      </c>
      <c r="E3938" s="219" t="n">
        <v>50</v>
      </c>
      <c r="F3938" s="219" t="n">
        <v>38</v>
      </c>
      <c r="G3938" s="26" t="n">
        <f aca="false">+(E3938+F3938)/2</f>
        <v>44</v>
      </c>
    </row>
    <row r="3939" customFormat="false" ht="12.75" hidden="false" customHeight="false" outlineLevel="0" collapsed="false">
      <c r="B3939" s="26" t="n">
        <v>2000</v>
      </c>
      <c r="C3939" s="26" t="n">
        <v>10</v>
      </c>
      <c r="D3939" s="26" t="n">
        <v>10</v>
      </c>
      <c r="E3939" s="219" t="n">
        <v>50</v>
      </c>
      <c r="F3939" s="219" t="n">
        <v>36</v>
      </c>
      <c r="G3939" s="26" t="n">
        <f aca="false">+(E3939+F3939)/2</f>
        <v>43</v>
      </c>
    </row>
    <row r="3940" customFormat="false" ht="12.75" hidden="false" customHeight="false" outlineLevel="0" collapsed="false">
      <c r="B3940" s="26" t="n">
        <v>2000</v>
      </c>
      <c r="C3940" s="26" t="n">
        <v>10</v>
      </c>
      <c r="D3940" s="26" t="n">
        <v>11</v>
      </c>
      <c r="E3940" s="219" t="n">
        <v>66</v>
      </c>
      <c r="F3940" s="219" t="n">
        <v>47</v>
      </c>
      <c r="G3940" s="26" t="n">
        <f aca="false">+(E3940+F3940)/2</f>
        <v>56.5</v>
      </c>
    </row>
    <row r="3941" customFormat="false" ht="12.75" hidden="false" customHeight="false" outlineLevel="0" collapsed="false">
      <c r="B3941" s="26" t="n">
        <v>2000</v>
      </c>
      <c r="C3941" s="26" t="n">
        <v>10</v>
      </c>
      <c r="D3941" s="26" t="n">
        <v>12</v>
      </c>
      <c r="E3941" s="219" t="n">
        <v>69</v>
      </c>
      <c r="F3941" s="219" t="n">
        <v>50</v>
      </c>
      <c r="G3941" s="26" t="n">
        <f aca="false">+(E3941+F3941)/2</f>
        <v>59.5</v>
      </c>
    </row>
    <row r="3942" customFormat="false" ht="12.75" hidden="false" customHeight="false" outlineLevel="0" collapsed="false">
      <c r="B3942" s="26" t="n">
        <v>2000</v>
      </c>
      <c r="C3942" s="26" t="n">
        <v>10</v>
      </c>
      <c r="D3942" s="26" t="n">
        <v>13</v>
      </c>
      <c r="E3942" s="219" t="n">
        <v>72</v>
      </c>
      <c r="F3942" s="219" t="n">
        <v>53</v>
      </c>
      <c r="G3942" s="26" t="n">
        <f aca="false">+(E3942+F3942)/2</f>
        <v>62.5</v>
      </c>
    </row>
    <row r="3943" customFormat="false" ht="12.75" hidden="false" customHeight="false" outlineLevel="0" collapsed="false">
      <c r="B3943" s="26" t="n">
        <v>2000</v>
      </c>
      <c r="C3943" s="26" t="n">
        <v>10</v>
      </c>
      <c r="D3943" s="26" t="n">
        <v>14</v>
      </c>
      <c r="E3943" s="219" t="n">
        <v>77</v>
      </c>
      <c r="F3943" s="219" t="n">
        <v>59</v>
      </c>
      <c r="G3943" s="26" t="n">
        <f aca="false">+(E3943+F3943)/2</f>
        <v>68</v>
      </c>
    </row>
    <row r="3944" customFormat="false" ht="12.75" hidden="false" customHeight="false" outlineLevel="0" collapsed="false">
      <c r="B3944" s="26" t="n">
        <v>2000</v>
      </c>
      <c r="C3944" s="26" t="n">
        <v>10</v>
      </c>
      <c r="D3944" s="26" t="n">
        <v>15</v>
      </c>
      <c r="E3944" s="219" t="n">
        <v>76</v>
      </c>
      <c r="F3944" s="219" t="n">
        <v>62</v>
      </c>
      <c r="G3944" s="26" t="n">
        <f aca="false">+(E3944+F3944)/2</f>
        <v>69</v>
      </c>
    </row>
    <row r="3945" customFormat="false" ht="12.75" hidden="false" customHeight="false" outlineLevel="0" collapsed="false">
      <c r="B3945" s="26" t="n">
        <v>2000</v>
      </c>
      <c r="C3945" s="26" t="n">
        <v>10</v>
      </c>
      <c r="D3945" s="26" t="n">
        <v>16</v>
      </c>
      <c r="E3945" s="219" t="n">
        <v>66</v>
      </c>
      <c r="F3945" s="219" t="n">
        <v>50</v>
      </c>
      <c r="G3945" s="26" t="n">
        <f aca="false">+(E3945+F3945)/2</f>
        <v>58</v>
      </c>
    </row>
    <row r="3946" customFormat="false" ht="12.75" hidden="false" customHeight="false" outlineLevel="0" collapsed="false">
      <c r="B3946" s="26" t="n">
        <v>2000</v>
      </c>
      <c r="C3946" s="26" t="n">
        <v>10</v>
      </c>
      <c r="D3946" s="26" t="n">
        <v>17</v>
      </c>
      <c r="E3946" s="219" t="n">
        <v>57</v>
      </c>
      <c r="F3946" s="219" t="n">
        <v>50</v>
      </c>
      <c r="G3946" s="26" t="n">
        <f aca="false">+(E3946+F3946)/2</f>
        <v>53.5</v>
      </c>
    </row>
    <row r="3947" customFormat="false" ht="12.75" hidden="false" customHeight="false" outlineLevel="0" collapsed="false">
      <c r="B3947" s="26" t="n">
        <v>2000</v>
      </c>
      <c r="C3947" s="26" t="n">
        <v>10</v>
      </c>
      <c r="D3947" s="26" t="n">
        <v>18</v>
      </c>
      <c r="E3947" s="219" t="n">
        <v>59</v>
      </c>
      <c r="F3947" s="219" t="n">
        <v>53</v>
      </c>
      <c r="G3947" s="26" t="n">
        <f aca="false">+(E3947+F3947)/2</f>
        <v>56</v>
      </c>
    </row>
    <row r="3948" customFormat="false" ht="12.75" hidden="false" customHeight="false" outlineLevel="0" collapsed="false">
      <c r="B3948" s="26" t="n">
        <v>2000</v>
      </c>
      <c r="C3948" s="26" t="n">
        <v>10</v>
      </c>
      <c r="D3948" s="26" t="n">
        <v>19</v>
      </c>
      <c r="E3948" s="219" t="n">
        <v>64</v>
      </c>
      <c r="F3948" s="219" t="n">
        <v>50</v>
      </c>
      <c r="G3948" s="26" t="n">
        <f aca="false">+(E3948+F3948)/2</f>
        <v>57</v>
      </c>
    </row>
    <row r="3949" customFormat="false" ht="12.75" hidden="false" customHeight="false" outlineLevel="0" collapsed="false">
      <c r="B3949" s="26" t="n">
        <v>2000</v>
      </c>
      <c r="C3949" s="26" t="n">
        <v>10</v>
      </c>
      <c r="D3949" s="26" t="n">
        <v>20</v>
      </c>
      <c r="E3949" s="219" t="n">
        <v>65</v>
      </c>
      <c r="F3949" s="219" t="n">
        <v>46</v>
      </c>
      <c r="G3949" s="26" t="n">
        <f aca="false">+(E3949+F3949)/2</f>
        <v>55.5</v>
      </c>
    </row>
    <row r="3950" customFormat="false" ht="12.75" hidden="false" customHeight="false" outlineLevel="0" collapsed="false">
      <c r="B3950" s="26" t="n">
        <v>2000</v>
      </c>
      <c r="C3950" s="26" t="n">
        <v>10</v>
      </c>
      <c r="D3950" s="26" t="n">
        <v>21</v>
      </c>
      <c r="E3950" s="219" t="n">
        <v>73</v>
      </c>
      <c r="F3950" s="219" t="n">
        <v>53</v>
      </c>
      <c r="G3950" s="26" t="n">
        <f aca="false">+(E3950+F3950)/2</f>
        <v>63</v>
      </c>
    </row>
    <row r="3951" customFormat="false" ht="12.75" hidden="false" customHeight="false" outlineLevel="0" collapsed="false">
      <c r="B3951" s="26" t="n">
        <v>2000</v>
      </c>
      <c r="C3951" s="26" t="n">
        <v>10</v>
      </c>
      <c r="D3951" s="26" t="n">
        <v>22</v>
      </c>
      <c r="E3951" s="219" t="n">
        <v>63</v>
      </c>
      <c r="F3951" s="219" t="n">
        <v>49</v>
      </c>
      <c r="G3951" s="26" t="n">
        <f aca="false">+(E3951+F3951)/2</f>
        <v>56</v>
      </c>
    </row>
    <row r="3952" customFormat="false" ht="12.75" hidden="false" customHeight="false" outlineLevel="0" collapsed="false">
      <c r="B3952" s="26" t="n">
        <v>2000</v>
      </c>
      <c r="C3952" s="26" t="n">
        <v>10</v>
      </c>
      <c r="D3952" s="26" t="n">
        <v>23</v>
      </c>
      <c r="E3952" s="219" t="n">
        <v>59</v>
      </c>
      <c r="F3952" s="219" t="n">
        <v>42</v>
      </c>
      <c r="G3952" s="26" t="n">
        <f aca="false">+(E3952+F3952)/2</f>
        <v>50.5</v>
      </c>
    </row>
    <row r="3953" customFormat="false" ht="12.75" hidden="false" customHeight="false" outlineLevel="0" collapsed="false">
      <c r="B3953" s="26" t="n">
        <v>2000</v>
      </c>
      <c r="C3953" s="26" t="n">
        <v>10</v>
      </c>
      <c r="D3953" s="26" t="n">
        <v>24</v>
      </c>
      <c r="E3953" s="219" t="n">
        <v>66</v>
      </c>
      <c r="F3953" s="219" t="n">
        <v>50</v>
      </c>
      <c r="G3953" s="26" t="n">
        <f aca="false">+(E3953+F3953)/2</f>
        <v>58</v>
      </c>
    </row>
    <row r="3954" customFormat="false" ht="12.75" hidden="false" customHeight="false" outlineLevel="0" collapsed="false">
      <c r="B3954" s="26" t="n">
        <v>2000</v>
      </c>
      <c r="C3954" s="26" t="n">
        <v>10</v>
      </c>
      <c r="D3954" s="26" t="n">
        <v>25</v>
      </c>
      <c r="E3954" s="219" t="n">
        <v>72</v>
      </c>
      <c r="F3954" s="219" t="n">
        <v>54</v>
      </c>
      <c r="G3954" s="26" t="n">
        <f aca="false">+(E3954+F3954)/2</f>
        <v>63</v>
      </c>
    </row>
    <row r="3955" customFormat="false" ht="12.75" hidden="false" customHeight="false" outlineLevel="0" collapsed="false">
      <c r="B3955" s="26" t="n">
        <v>2000</v>
      </c>
      <c r="C3955" s="26" t="n">
        <v>10</v>
      </c>
      <c r="D3955" s="26" t="n">
        <v>26</v>
      </c>
      <c r="E3955" s="219" t="n">
        <v>70</v>
      </c>
      <c r="F3955" s="219" t="n">
        <v>55</v>
      </c>
      <c r="G3955" s="26" t="n">
        <f aca="false">+(E3955+F3955)/2</f>
        <v>62.5</v>
      </c>
    </row>
    <row r="3956" customFormat="false" ht="12.75" hidden="false" customHeight="false" outlineLevel="0" collapsed="false">
      <c r="B3956" s="26" t="n">
        <v>2000</v>
      </c>
      <c r="C3956" s="26" t="n">
        <v>10</v>
      </c>
      <c r="D3956" s="26" t="n">
        <v>27</v>
      </c>
      <c r="E3956" s="219" t="n">
        <v>66</v>
      </c>
      <c r="F3956" s="219" t="n">
        <v>55</v>
      </c>
      <c r="G3956" s="26" t="n">
        <f aca="false">+(E3956+F3956)/2</f>
        <v>60.5</v>
      </c>
    </row>
    <row r="3957" customFormat="false" ht="12.75" hidden="false" customHeight="false" outlineLevel="0" collapsed="false">
      <c r="B3957" s="26" t="n">
        <v>2000</v>
      </c>
      <c r="C3957" s="26" t="n">
        <v>10</v>
      </c>
      <c r="D3957" s="26" t="n">
        <v>28</v>
      </c>
      <c r="E3957" s="219" t="n">
        <v>62</v>
      </c>
      <c r="F3957" s="219" t="n">
        <v>42</v>
      </c>
      <c r="G3957" s="26" t="n">
        <f aca="false">+(E3957+F3957)/2</f>
        <v>52</v>
      </c>
    </row>
    <row r="3958" customFormat="false" ht="12.75" hidden="false" customHeight="false" outlineLevel="0" collapsed="false">
      <c r="B3958" s="26" t="n">
        <v>2000</v>
      </c>
      <c r="C3958" s="26" t="n">
        <v>10</v>
      </c>
      <c r="D3958" s="26" t="n">
        <v>29</v>
      </c>
      <c r="E3958" s="219" t="n">
        <v>46</v>
      </c>
      <c r="F3958" s="219" t="n">
        <v>36</v>
      </c>
      <c r="G3958" s="26" t="n">
        <f aca="false">+(E3958+F3958)/2</f>
        <v>41</v>
      </c>
    </row>
    <row r="3959" customFormat="false" ht="12.75" hidden="false" customHeight="false" outlineLevel="0" collapsed="false">
      <c r="B3959" s="26" t="n">
        <v>2000</v>
      </c>
      <c r="C3959" s="26" t="n">
        <v>10</v>
      </c>
      <c r="D3959" s="26" t="n">
        <v>30</v>
      </c>
      <c r="E3959" s="219" t="n">
        <v>50</v>
      </c>
      <c r="F3959" s="219" t="n">
        <v>36</v>
      </c>
      <c r="G3959" s="26" t="n">
        <f aca="false">+(E3959+F3959)/2</f>
        <v>43</v>
      </c>
    </row>
    <row r="3960" customFormat="false" ht="12.75" hidden="false" customHeight="false" outlineLevel="0" collapsed="false">
      <c r="B3960" s="26" t="n">
        <v>2000</v>
      </c>
      <c r="C3960" s="26" t="n">
        <v>10</v>
      </c>
      <c r="D3960" s="26" t="n">
        <v>31</v>
      </c>
      <c r="E3960" s="219" t="n">
        <v>58</v>
      </c>
      <c r="F3960" s="219" t="n">
        <v>42</v>
      </c>
      <c r="G3960" s="26" t="n">
        <f aca="false">+(E3960+F3960)/2</f>
        <v>50</v>
      </c>
    </row>
    <row r="3961" customFormat="false" ht="12.75" hidden="false" customHeight="false" outlineLevel="0" collapsed="false">
      <c r="B3961" s="26" t="n">
        <v>2000</v>
      </c>
      <c r="C3961" s="26" t="n">
        <v>11</v>
      </c>
      <c r="D3961" s="26" t="n">
        <v>1</v>
      </c>
      <c r="E3961" s="219" t="n">
        <v>58</v>
      </c>
      <c r="F3961" s="219" t="n">
        <v>41</v>
      </c>
      <c r="G3961" s="26" t="n">
        <f aca="false">+(E3961+F3961)/2</f>
        <v>49.5</v>
      </c>
    </row>
    <row r="3962" customFormat="false" ht="12.75" hidden="false" customHeight="false" outlineLevel="0" collapsed="false">
      <c r="B3962" s="26" t="n">
        <v>2000</v>
      </c>
      <c r="C3962" s="26" t="n">
        <v>11</v>
      </c>
      <c r="D3962" s="26" t="n">
        <v>2</v>
      </c>
      <c r="E3962" s="219" t="n">
        <v>62</v>
      </c>
      <c r="F3962" s="219" t="n">
        <v>46</v>
      </c>
      <c r="G3962" s="26" t="n">
        <f aca="false">+(E3962+F3962)/2</f>
        <v>54</v>
      </c>
    </row>
    <row r="3963" customFormat="false" ht="12.75" hidden="false" customHeight="false" outlineLevel="0" collapsed="false">
      <c r="B3963" s="26" t="n">
        <v>2000</v>
      </c>
      <c r="C3963" s="26" t="n">
        <v>11</v>
      </c>
      <c r="D3963" s="26" t="n">
        <v>3</v>
      </c>
      <c r="E3963" s="219" t="n">
        <v>64</v>
      </c>
      <c r="F3963" s="219" t="n">
        <v>48</v>
      </c>
      <c r="G3963" s="26" t="n">
        <f aca="false">+(E3963+F3963)/2</f>
        <v>56</v>
      </c>
    </row>
    <row r="3964" customFormat="false" ht="12.75" hidden="false" customHeight="false" outlineLevel="0" collapsed="false">
      <c r="B3964" s="26" t="n">
        <v>2000</v>
      </c>
      <c r="C3964" s="26" t="n">
        <v>11</v>
      </c>
      <c r="D3964" s="26" t="n">
        <v>4</v>
      </c>
      <c r="E3964" s="220" t="n">
        <v>67</v>
      </c>
      <c r="F3964" s="219" t="n">
        <v>51</v>
      </c>
      <c r="G3964" s="26" t="n">
        <f aca="false">+(E3964+F3964)/2</f>
        <v>59</v>
      </c>
    </row>
    <row r="3965" customFormat="false" ht="12.75" hidden="false" customHeight="false" outlineLevel="0" collapsed="false">
      <c r="B3965" s="26" t="n">
        <v>2000</v>
      </c>
      <c r="C3965" s="26" t="n">
        <v>11</v>
      </c>
      <c r="D3965" s="26" t="n">
        <v>5</v>
      </c>
      <c r="E3965" s="219" t="n">
        <v>52</v>
      </c>
      <c r="F3965" s="219" t="n">
        <v>45</v>
      </c>
      <c r="G3965" s="26" t="n">
        <f aca="false">+(E3965+F3965)/2</f>
        <v>48.5</v>
      </c>
    </row>
    <row r="3966" customFormat="false" ht="12.75" hidden="false" customHeight="false" outlineLevel="0" collapsed="false">
      <c r="B3966" s="26" t="n">
        <v>2000</v>
      </c>
      <c r="C3966" s="26" t="n">
        <v>11</v>
      </c>
      <c r="D3966" s="26" t="n">
        <v>6</v>
      </c>
      <c r="E3966" s="219" t="n">
        <v>56</v>
      </c>
      <c r="F3966" s="219" t="n">
        <v>41</v>
      </c>
      <c r="G3966" s="26" t="n">
        <f aca="false">+(E3966+F3966)/2</f>
        <v>48.5</v>
      </c>
    </row>
    <row r="3967" customFormat="false" ht="12.75" hidden="false" customHeight="false" outlineLevel="0" collapsed="false">
      <c r="B3967" s="26" t="n">
        <v>2000</v>
      </c>
      <c r="C3967" s="26" t="n">
        <v>11</v>
      </c>
      <c r="D3967" s="26" t="n">
        <v>7</v>
      </c>
      <c r="E3967" s="219" t="n">
        <v>56</v>
      </c>
      <c r="F3967" s="219" t="n">
        <v>40</v>
      </c>
      <c r="G3967" s="26" t="n">
        <f aca="false">+(E3967+F3967)/2</f>
        <v>48</v>
      </c>
    </row>
    <row r="3968" customFormat="false" ht="12.75" hidden="false" customHeight="false" outlineLevel="0" collapsed="false">
      <c r="B3968" s="26" t="n">
        <v>2000</v>
      </c>
      <c r="C3968" s="26" t="n">
        <v>11</v>
      </c>
      <c r="D3968" s="26" t="n">
        <v>8</v>
      </c>
      <c r="E3968" s="219" t="n">
        <v>60</v>
      </c>
      <c r="F3968" s="219" t="n">
        <v>43</v>
      </c>
      <c r="G3968" s="26" t="n">
        <f aca="false">+(E3968+F3968)/2</f>
        <v>51.5</v>
      </c>
    </row>
    <row r="3969" customFormat="false" ht="12.75" hidden="false" customHeight="false" outlineLevel="0" collapsed="false">
      <c r="B3969" s="26" t="n">
        <v>2000</v>
      </c>
      <c r="C3969" s="26" t="n">
        <v>11</v>
      </c>
      <c r="D3969" s="26" t="n">
        <v>9</v>
      </c>
      <c r="E3969" s="219" t="n">
        <v>60</v>
      </c>
      <c r="F3969" s="219" t="n">
        <v>50</v>
      </c>
      <c r="G3969" s="26" t="n">
        <f aca="false">+(E3969+F3969)/2</f>
        <v>55</v>
      </c>
    </row>
    <row r="3970" customFormat="false" ht="12.75" hidden="false" customHeight="false" outlineLevel="0" collapsed="false">
      <c r="B3970" s="26" t="n">
        <v>2000</v>
      </c>
      <c r="C3970" s="26" t="n">
        <v>11</v>
      </c>
      <c r="D3970" s="26" t="n">
        <v>10</v>
      </c>
      <c r="E3970" s="219" t="n">
        <v>59</v>
      </c>
      <c r="F3970" s="219" t="n">
        <v>54</v>
      </c>
      <c r="G3970" s="26" t="n">
        <f aca="false">+(E3970+F3970)/2</f>
        <v>56.5</v>
      </c>
    </row>
    <row r="3971" customFormat="false" ht="12.75" hidden="false" customHeight="false" outlineLevel="0" collapsed="false">
      <c r="B3971" s="26" t="n">
        <v>2000</v>
      </c>
      <c r="C3971" s="26" t="n">
        <v>11</v>
      </c>
      <c r="D3971" s="26" t="n">
        <v>11</v>
      </c>
      <c r="E3971" s="219" t="n">
        <v>56</v>
      </c>
      <c r="F3971" s="219" t="n">
        <v>49</v>
      </c>
      <c r="G3971" s="26" t="n">
        <f aca="false">+(E3971+F3971)/2</f>
        <v>52.5</v>
      </c>
    </row>
    <row r="3972" customFormat="false" ht="12.75" hidden="false" customHeight="false" outlineLevel="0" collapsed="false">
      <c r="B3972" s="26" t="n">
        <v>2000</v>
      </c>
      <c r="C3972" s="26" t="n">
        <v>11</v>
      </c>
      <c r="D3972" s="26" t="n">
        <v>12</v>
      </c>
      <c r="E3972" s="219" t="n">
        <v>53</v>
      </c>
      <c r="F3972" s="219" t="n">
        <v>43</v>
      </c>
      <c r="G3972" s="26" t="n">
        <f aca="false">+(E3972+F3972)/2</f>
        <v>48</v>
      </c>
    </row>
    <row r="3973" customFormat="false" ht="12.75" hidden="false" customHeight="false" outlineLevel="0" collapsed="false">
      <c r="B3973" s="26" t="n">
        <v>2000</v>
      </c>
      <c r="C3973" s="26" t="n">
        <v>11</v>
      </c>
      <c r="D3973" s="26" t="n">
        <v>13</v>
      </c>
      <c r="E3973" s="219" t="n">
        <v>53</v>
      </c>
      <c r="F3973" s="219" t="n">
        <v>42</v>
      </c>
      <c r="G3973" s="26" t="n">
        <f aca="false">+(E3973+F3973)/2</f>
        <v>47.5</v>
      </c>
    </row>
    <row r="3974" customFormat="false" ht="12.75" hidden="false" customHeight="false" outlineLevel="0" collapsed="false">
      <c r="B3974" s="26" t="n">
        <v>2000</v>
      </c>
      <c r="C3974" s="26" t="n">
        <v>11</v>
      </c>
      <c r="D3974" s="26" t="n">
        <v>14</v>
      </c>
      <c r="E3974" s="219" t="n">
        <v>54</v>
      </c>
      <c r="F3974" s="219" t="n">
        <v>40</v>
      </c>
      <c r="G3974" s="26" t="n">
        <f aca="false">+(E3974+F3974)/2</f>
        <v>47</v>
      </c>
    </row>
    <row r="3975" customFormat="false" ht="12.75" hidden="false" customHeight="false" outlineLevel="0" collapsed="false">
      <c r="B3975" s="26" t="n">
        <v>2000</v>
      </c>
      <c r="C3975" s="26" t="n">
        <v>11</v>
      </c>
      <c r="D3975" s="26" t="n">
        <v>15</v>
      </c>
      <c r="E3975" s="219" t="n">
        <v>48</v>
      </c>
      <c r="F3975" s="219" t="n">
        <v>36</v>
      </c>
      <c r="G3975" s="26" t="n">
        <f aca="false">+(E3975+F3975)/2</f>
        <v>42</v>
      </c>
    </row>
    <row r="3976" customFormat="false" ht="12.75" hidden="false" customHeight="false" outlineLevel="0" collapsed="false">
      <c r="B3976" s="26" t="n">
        <v>2000</v>
      </c>
      <c r="C3976" s="26" t="n">
        <v>11</v>
      </c>
      <c r="D3976" s="26" t="n">
        <v>16</v>
      </c>
      <c r="E3976" s="219" t="n">
        <v>48</v>
      </c>
      <c r="F3976" s="219" t="n">
        <v>38</v>
      </c>
      <c r="G3976" s="26" t="n">
        <f aca="false">+(E3976+F3976)/2</f>
        <v>43</v>
      </c>
    </row>
    <row r="3977" customFormat="false" ht="12.75" hidden="false" customHeight="false" outlineLevel="0" collapsed="false">
      <c r="B3977" s="26" t="n">
        <v>2000</v>
      </c>
      <c r="C3977" s="26" t="n">
        <v>11</v>
      </c>
      <c r="D3977" s="26" t="n">
        <v>17</v>
      </c>
      <c r="E3977" s="219" t="n">
        <v>54</v>
      </c>
      <c r="F3977" s="219" t="n">
        <v>40</v>
      </c>
      <c r="G3977" s="26" t="n">
        <f aca="false">+(E3977+F3977)/2</f>
        <v>47</v>
      </c>
    </row>
    <row r="3978" customFormat="false" ht="12.75" hidden="false" customHeight="false" outlineLevel="0" collapsed="false">
      <c r="B3978" s="26" t="n">
        <v>2000</v>
      </c>
      <c r="C3978" s="26" t="n">
        <v>11</v>
      </c>
      <c r="D3978" s="26" t="n">
        <v>18</v>
      </c>
      <c r="E3978" s="219" t="n">
        <v>46</v>
      </c>
      <c r="F3978" s="219" t="n">
        <v>36</v>
      </c>
      <c r="G3978" s="26" t="n">
        <f aca="false">+(E3978+F3978)/2</f>
        <v>41</v>
      </c>
    </row>
    <row r="3979" customFormat="false" ht="12.75" hidden="false" customHeight="false" outlineLevel="0" collapsed="false">
      <c r="B3979" s="26" t="n">
        <v>2000</v>
      </c>
      <c r="C3979" s="26" t="n">
        <v>11</v>
      </c>
      <c r="D3979" s="26" t="n">
        <v>19</v>
      </c>
      <c r="E3979" s="219" t="n">
        <v>41</v>
      </c>
      <c r="F3979" s="219" t="n">
        <v>34</v>
      </c>
      <c r="G3979" s="26" t="n">
        <f aca="false">+(E3979+F3979)/2</f>
        <v>37.5</v>
      </c>
    </row>
    <row r="3980" customFormat="false" ht="12.75" hidden="false" customHeight="false" outlineLevel="0" collapsed="false">
      <c r="B3980" s="26" t="n">
        <v>2000</v>
      </c>
      <c r="C3980" s="26" t="n">
        <v>11</v>
      </c>
      <c r="D3980" s="26" t="n">
        <v>20</v>
      </c>
      <c r="E3980" s="219" t="n">
        <v>45</v>
      </c>
      <c r="F3980" s="219" t="n">
        <v>31</v>
      </c>
      <c r="G3980" s="26" t="n">
        <f aca="false">+(E3980+F3980)/2</f>
        <v>38</v>
      </c>
    </row>
    <row r="3981" customFormat="false" ht="12.75" hidden="false" customHeight="false" outlineLevel="0" collapsed="false">
      <c r="B3981" s="26" t="n">
        <v>2000</v>
      </c>
      <c r="C3981" s="26" t="n">
        <v>11</v>
      </c>
      <c r="D3981" s="26" t="n">
        <v>21</v>
      </c>
      <c r="E3981" s="219" t="n">
        <v>40</v>
      </c>
      <c r="F3981" s="219" t="n">
        <v>30</v>
      </c>
      <c r="G3981" s="26" t="n">
        <f aca="false">+(E3981+F3981)/2</f>
        <v>35</v>
      </c>
    </row>
    <row r="3982" customFormat="false" ht="12.75" hidden="false" customHeight="false" outlineLevel="0" collapsed="false">
      <c r="B3982" s="26" t="n">
        <v>2000</v>
      </c>
      <c r="C3982" s="26" t="n">
        <v>11</v>
      </c>
      <c r="D3982" s="26" t="n">
        <v>22</v>
      </c>
      <c r="E3982" s="219" t="n">
        <v>35</v>
      </c>
      <c r="F3982" s="219" t="n">
        <v>27</v>
      </c>
      <c r="G3982" s="26" t="n">
        <f aca="false">+(E3982+F3982)/2</f>
        <v>31</v>
      </c>
    </row>
    <row r="3983" customFormat="false" ht="12.75" hidden="false" customHeight="false" outlineLevel="0" collapsed="false">
      <c r="B3983" s="26" t="n">
        <v>2000</v>
      </c>
      <c r="C3983" s="26" t="n">
        <v>11</v>
      </c>
      <c r="D3983" s="26" t="n">
        <v>23</v>
      </c>
      <c r="E3983" s="219" t="n">
        <v>36</v>
      </c>
      <c r="F3983" s="219" t="n">
        <v>25</v>
      </c>
      <c r="G3983" s="26" t="n">
        <f aca="false">+(E3983+F3983)/2</f>
        <v>30.5</v>
      </c>
    </row>
    <row r="3984" customFormat="false" ht="12.75" hidden="false" customHeight="false" outlineLevel="0" collapsed="false">
      <c r="B3984" s="26" t="n">
        <v>2000</v>
      </c>
      <c r="C3984" s="26" t="n">
        <v>11</v>
      </c>
      <c r="D3984" s="26" t="n">
        <v>24</v>
      </c>
      <c r="E3984" s="219" t="n">
        <v>37</v>
      </c>
      <c r="F3984" s="219" t="n">
        <v>23</v>
      </c>
      <c r="G3984" s="26" t="n">
        <f aca="false">+(E3984+F3984)/2</f>
        <v>30</v>
      </c>
    </row>
    <row r="3985" customFormat="false" ht="12.75" hidden="false" customHeight="false" outlineLevel="0" collapsed="false">
      <c r="B3985" s="26" t="n">
        <v>2000</v>
      </c>
      <c r="C3985" s="26" t="n">
        <v>11</v>
      </c>
      <c r="D3985" s="26" t="n">
        <v>25</v>
      </c>
      <c r="E3985" s="219" t="n">
        <v>41</v>
      </c>
      <c r="F3985" s="219" t="n">
        <v>31</v>
      </c>
      <c r="G3985" s="26" t="n">
        <f aca="false">+(E3985+F3985)/2</f>
        <v>36</v>
      </c>
    </row>
    <row r="3986" customFormat="false" ht="12.75" hidden="false" customHeight="false" outlineLevel="0" collapsed="false">
      <c r="B3986" s="26" t="n">
        <v>2000</v>
      </c>
      <c r="C3986" s="26" t="n">
        <v>11</v>
      </c>
      <c r="D3986" s="26" t="n">
        <v>26</v>
      </c>
      <c r="E3986" s="219" t="n">
        <v>52</v>
      </c>
      <c r="F3986" s="219" t="n">
        <v>41</v>
      </c>
      <c r="G3986" s="26" t="n">
        <f aca="false">+(E3986+F3986)/2</f>
        <v>46.5</v>
      </c>
    </row>
    <row r="3987" customFormat="false" ht="12.75" hidden="false" customHeight="false" outlineLevel="0" collapsed="false">
      <c r="B3987" s="26" t="n">
        <v>2000</v>
      </c>
      <c r="C3987" s="26" t="n">
        <v>11</v>
      </c>
      <c r="D3987" s="26" t="n">
        <v>27</v>
      </c>
      <c r="E3987" s="219" t="n">
        <v>51</v>
      </c>
      <c r="F3987" s="219" t="n">
        <v>46</v>
      </c>
      <c r="G3987" s="26" t="n">
        <f aca="false">+(E3987+F3987)/2</f>
        <v>48.5</v>
      </c>
    </row>
    <row r="3988" customFormat="false" ht="12.75" hidden="false" customHeight="false" outlineLevel="0" collapsed="false">
      <c r="B3988" s="26" t="n">
        <v>2000</v>
      </c>
      <c r="C3988" s="26" t="n">
        <v>11</v>
      </c>
      <c r="D3988" s="26" t="n">
        <v>28</v>
      </c>
      <c r="E3988" s="219" t="n">
        <v>50</v>
      </c>
      <c r="F3988" s="219" t="n">
        <v>43</v>
      </c>
      <c r="G3988" s="26" t="n">
        <f aca="false">+(E3988+F3988)/2</f>
        <v>46.5</v>
      </c>
    </row>
    <row r="3989" customFormat="false" ht="12.75" hidden="false" customHeight="false" outlineLevel="0" collapsed="false">
      <c r="B3989" s="26" t="n">
        <v>2000</v>
      </c>
      <c r="C3989" s="26" t="n">
        <v>11</v>
      </c>
      <c r="D3989" s="26" t="n">
        <v>29</v>
      </c>
      <c r="E3989" s="219" t="n">
        <v>50</v>
      </c>
      <c r="F3989" s="219" t="n">
        <v>38</v>
      </c>
      <c r="G3989" s="26" t="n">
        <f aca="false">+(E3989+F3989)/2</f>
        <v>44</v>
      </c>
    </row>
    <row r="3990" customFormat="false" ht="12.75" hidden="false" customHeight="false" outlineLevel="0" collapsed="false">
      <c r="B3990" s="26" t="n">
        <v>2000</v>
      </c>
      <c r="C3990" s="26" t="n">
        <v>11</v>
      </c>
      <c r="D3990" s="26" t="n">
        <v>30</v>
      </c>
      <c r="E3990" s="219" t="n">
        <v>43</v>
      </c>
      <c r="F3990" s="219" t="n">
        <v>37</v>
      </c>
      <c r="G3990" s="26" t="n">
        <f aca="false">+(E3990+F3990)/2</f>
        <v>40</v>
      </c>
    </row>
    <row r="3991" customFormat="false" ht="12.75" hidden="false" customHeight="false" outlineLevel="0" collapsed="false">
      <c r="B3991" s="26" t="n">
        <v>2000</v>
      </c>
      <c r="C3991" s="26" t="n">
        <v>12</v>
      </c>
      <c r="D3991" s="26" t="n">
        <v>1</v>
      </c>
      <c r="E3991" s="219" t="n">
        <v>40</v>
      </c>
      <c r="F3991" s="219" t="n">
        <v>31</v>
      </c>
      <c r="G3991" s="26" t="n">
        <f aca="false">+(E3991+F3991)/2</f>
        <v>35.5</v>
      </c>
    </row>
    <row r="3992" customFormat="false" ht="12.75" hidden="false" customHeight="false" outlineLevel="0" collapsed="false">
      <c r="B3992" s="26" t="n">
        <v>2000</v>
      </c>
      <c r="C3992" s="26" t="n">
        <v>12</v>
      </c>
      <c r="D3992" s="26" t="n">
        <v>2</v>
      </c>
      <c r="E3992" s="219" t="n">
        <v>35</v>
      </c>
      <c r="F3992" s="219" t="n">
        <v>26</v>
      </c>
      <c r="G3992" s="26" t="n">
        <f aca="false">+(E3992+F3992)/2</f>
        <v>30.5</v>
      </c>
    </row>
    <row r="3993" customFormat="false" ht="12.75" hidden="false" customHeight="false" outlineLevel="0" collapsed="false">
      <c r="B3993" s="26" t="n">
        <v>2000</v>
      </c>
      <c r="C3993" s="26" t="n">
        <v>12</v>
      </c>
      <c r="D3993" s="26" t="n">
        <v>3</v>
      </c>
      <c r="E3993" s="219" t="n">
        <v>35</v>
      </c>
      <c r="F3993" s="219" t="n">
        <v>22</v>
      </c>
      <c r="G3993" s="26" t="n">
        <f aca="false">+(E3993+F3993)/2</f>
        <v>28.5</v>
      </c>
    </row>
    <row r="3994" customFormat="false" ht="12.75" hidden="false" customHeight="false" outlineLevel="0" collapsed="false">
      <c r="B3994" s="26" t="n">
        <v>2000</v>
      </c>
      <c r="C3994" s="26" t="n">
        <v>12</v>
      </c>
      <c r="D3994" s="26" t="n">
        <v>4</v>
      </c>
      <c r="E3994" s="219" t="n">
        <v>45</v>
      </c>
      <c r="F3994" s="219" t="n">
        <v>25</v>
      </c>
      <c r="G3994" s="26" t="n">
        <f aca="false">+(E3994+F3994)/2</f>
        <v>35</v>
      </c>
    </row>
    <row r="3995" customFormat="false" ht="12.75" hidden="false" customHeight="false" outlineLevel="0" collapsed="false">
      <c r="B3995" s="26" t="n">
        <v>2000</v>
      </c>
      <c r="C3995" s="26" t="n">
        <v>12</v>
      </c>
      <c r="D3995" s="26" t="n">
        <v>5</v>
      </c>
      <c r="E3995" s="219" t="n">
        <v>46</v>
      </c>
      <c r="F3995" s="219" t="n">
        <v>31</v>
      </c>
      <c r="G3995" s="26" t="n">
        <f aca="false">+(E3995+F3995)/2</f>
        <v>38.5</v>
      </c>
    </row>
    <row r="3996" customFormat="false" ht="12.75" hidden="false" customHeight="false" outlineLevel="0" collapsed="false">
      <c r="B3996" s="26" t="n">
        <v>2000</v>
      </c>
      <c r="C3996" s="26" t="n">
        <v>12</v>
      </c>
      <c r="D3996" s="26" t="n">
        <v>6</v>
      </c>
      <c r="E3996" s="219" t="n">
        <v>32</v>
      </c>
      <c r="F3996" s="219" t="n">
        <v>25</v>
      </c>
      <c r="G3996" s="26" t="n">
        <f aca="false">+(E3996+F3996)/2</f>
        <v>28.5</v>
      </c>
    </row>
    <row r="3997" customFormat="false" ht="12.75" hidden="false" customHeight="false" outlineLevel="0" collapsed="false">
      <c r="B3997" s="26" t="n">
        <v>2000</v>
      </c>
      <c r="C3997" s="26" t="n">
        <v>12</v>
      </c>
      <c r="D3997" s="26" t="n">
        <v>7</v>
      </c>
      <c r="E3997" s="219" t="n">
        <v>35</v>
      </c>
      <c r="F3997" s="219" t="n">
        <v>28</v>
      </c>
      <c r="G3997" s="26" t="n">
        <f aca="false">+(E3997+F3997)/2</f>
        <v>31.5</v>
      </c>
    </row>
    <row r="3998" customFormat="false" ht="12.75" hidden="false" customHeight="false" outlineLevel="0" collapsed="false">
      <c r="B3998" s="26" t="n">
        <v>2000</v>
      </c>
      <c r="C3998" s="26" t="n">
        <v>12</v>
      </c>
      <c r="D3998" s="26" t="n">
        <v>8</v>
      </c>
      <c r="E3998" s="219" t="n">
        <v>31</v>
      </c>
      <c r="F3998" s="219" t="n">
        <v>28</v>
      </c>
      <c r="G3998" s="26" t="n">
        <f aca="false">+(E3998+F3998)/2</f>
        <v>29.5</v>
      </c>
    </row>
    <row r="3999" customFormat="false" ht="12.75" hidden="false" customHeight="false" outlineLevel="0" collapsed="false">
      <c r="B3999" s="26" t="n">
        <v>2000</v>
      </c>
      <c r="C3999" s="26" t="n">
        <v>12</v>
      </c>
      <c r="D3999" s="26" t="n">
        <v>9</v>
      </c>
      <c r="E3999" s="219" t="n">
        <v>35</v>
      </c>
      <c r="F3999" s="219" t="n">
        <v>28</v>
      </c>
      <c r="G3999" s="26" t="n">
        <f aca="false">+(E3999+F3999)/2</f>
        <v>31.5</v>
      </c>
    </row>
    <row r="4000" customFormat="false" ht="12.75" hidden="false" customHeight="false" outlineLevel="0" collapsed="false">
      <c r="B4000" s="26" t="n">
        <v>2000</v>
      </c>
      <c r="C4000" s="26" t="n">
        <v>12</v>
      </c>
      <c r="D4000" s="26" t="n">
        <v>10</v>
      </c>
      <c r="E4000" s="219" t="n">
        <v>42</v>
      </c>
      <c r="F4000" s="219" t="n">
        <v>28</v>
      </c>
      <c r="G4000" s="26" t="n">
        <f aca="false">+(E4000+F4000)/2</f>
        <v>35</v>
      </c>
    </row>
    <row r="4001" customFormat="false" ht="12.75" hidden="false" customHeight="false" outlineLevel="0" collapsed="false">
      <c r="B4001" s="26" t="n">
        <v>2000</v>
      </c>
      <c r="C4001" s="26" t="n">
        <v>12</v>
      </c>
      <c r="D4001" s="26" t="n">
        <v>11</v>
      </c>
      <c r="E4001" s="219" t="n">
        <v>44</v>
      </c>
      <c r="F4001" s="219" t="n">
        <v>36</v>
      </c>
      <c r="G4001" s="26" t="n">
        <f aca="false">+(E4001+F4001)/2</f>
        <v>40</v>
      </c>
    </row>
    <row r="4002" customFormat="false" ht="12.75" hidden="false" customHeight="false" outlineLevel="0" collapsed="false">
      <c r="B4002" s="26" t="n">
        <v>2000</v>
      </c>
      <c r="C4002" s="26" t="n">
        <v>12</v>
      </c>
      <c r="D4002" s="26" t="n">
        <v>12</v>
      </c>
      <c r="E4002" s="219" t="n">
        <v>52</v>
      </c>
      <c r="F4002" s="219" t="n">
        <v>25</v>
      </c>
      <c r="G4002" s="26" t="n">
        <f aca="false">+(E4002+F4002)/2</f>
        <v>38.5</v>
      </c>
    </row>
    <row r="4003" customFormat="false" ht="12.75" hidden="false" customHeight="false" outlineLevel="0" collapsed="false">
      <c r="B4003" s="26" t="n">
        <v>2000</v>
      </c>
      <c r="C4003" s="26" t="n">
        <v>12</v>
      </c>
      <c r="D4003" s="26" t="n">
        <v>13</v>
      </c>
      <c r="E4003" s="219" t="n">
        <v>32</v>
      </c>
      <c r="F4003" s="219" t="n">
        <v>20</v>
      </c>
      <c r="G4003" s="26" t="n">
        <f aca="false">+(E4003+F4003)/2</f>
        <v>26</v>
      </c>
    </row>
    <row r="4004" customFormat="false" ht="12.75" hidden="false" customHeight="false" outlineLevel="0" collapsed="false">
      <c r="B4004" s="26" t="n">
        <v>2000</v>
      </c>
      <c r="C4004" s="26" t="n">
        <v>12</v>
      </c>
      <c r="D4004" s="26" t="n">
        <v>14</v>
      </c>
      <c r="E4004" s="219" t="n">
        <v>50</v>
      </c>
      <c r="F4004" s="219" t="n">
        <v>30</v>
      </c>
      <c r="G4004" s="26" t="n">
        <f aca="false">+(E4004+F4004)/2</f>
        <v>40</v>
      </c>
    </row>
    <row r="4005" customFormat="false" ht="12.75" hidden="false" customHeight="false" outlineLevel="0" collapsed="false">
      <c r="B4005" s="26" t="n">
        <v>2000</v>
      </c>
      <c r="C4005" s="26" t="n">
        <v>12</v>
      </c>
      <c r="D4005" s="26" t="n">
        <v>15</v>
      </c>
      <c r="E4005" s="219" t="n">
        <v>39</v>
      </c>
      <c r="F4005" s="219" t="n">
        <v>32</v>
      </c>
      <c r="G4005" s="26" t="n">
        <f aca="false">+(E4005+F4005)/2</f>
        <v>35.5</v>
      </c>
    </row>
    <row r="4006" customFormat="false" ht="12.75" hidden="false" customHeight="false" outlineLevel="0" collapsed="false">
      <c r="B4006" s="26" t="n">
        <v>2000</v>
      </c>
      <c r="C4006" s="26" t="n">
        <v>12</v>
      </c>
      <c r="D4006" s="26" t="n">
        <v>16</v>
      </c>
      <c r="E4006" s="219" t="n">
        <v>53</v>
      </c>
      <c r="F4006" s="219" t="n">
        <v>36</v>
      </c>
      <c r="G4006" s="26" t="n">
        <f aca="false">+(E4006+F4006)/2</f>
        <v>44.5</v>
      </c>
    </row>
    <row r="4007" customFormat="false" ht="12.75" hidden="false" customHeight="false" outlineLevel="0" collapsed="false">
      <c r="B4007" s="26" t="n">
        <v>2000</v>
      </c>
      <c r="C4007" s="26" t="n">
        <v>12</v>
      </c>
      <c r="D4007" s="26" t="n">
        <v>17</v>
      </c>
      <c r="E4007" s="219" t="n">
        <v>62</v>
      </c>
      <c r="F4007" s="219" t="n">
        <v>32</v>
      </c>
      <c r="G4007" s="26" t="n">
        <f aca="false">+(E4007+F4007)/2</f>
        <v>47</v>
      </c>
    </row>
    <row r="4008" customFormat="false" ht="12.75" hidden="false" customHeight="false" outlineLevel="0" collapsed="false">
      <c r="B4008" s="26" t="n">
        <v>2000</v>
      </c>
      <c r="C4008" s="26" t="n">
        <v>12</v>
      </c>
      <c r="D4008" s="26" t="n">
        <v>18</v>
      </c>
      <c r="E4008" s="219" t="n">
        <v>62</v>
      </c>
      <c r="F4008" s="219" t="n">
        <v>32</v>
      </c>
      <c r="G4008" s="26" t="n">
        <f aca="false">+(E4008+F4008)/2</f>
        <v>47</v>
      </c>
    </row>
    <row r="4009" customFormat="false" ht="12.75" hidden="false" customHeight="false" outlineLevel="0" collapsed="false">
      <c r="B4009" s="26" t="n">
        <v>2000</v>
      </c>
      <c r="C4009" s="26" t="n">
        <v>12</v>
      </c>
      <c r="D4009" s="26" t="n">
        <v>19</v>
      </c>
      <c r="E4009" s="219" t="n">
        <v>41</v>
      </c>
      <c r="F4009" s="219" t="n">
        <v>28</v>
      </c>
      <c r="G4009" s="26" t="n">
        <f aca="false">+(E4009+F4009)/2</f>
        <v>34.5</v>
      </c>
    </row>
    <row r="4010" customFormat="false" ht="12.75" hidden="false" customHeight="false" outlineLevel="0" collapsed="false">
      <c r="B4010" s="26" t="n">
        <v>2000</v>
      </c>
      <c r="C4010" s="26" t="n">
        <v>12</v>
      </c>
      <c r="D4010" s="26" t="n">
        <v>20</v>
      </c>
      <c r="E4010" s="219" t="n">
        <v>36</v>
      </c>
      <c r="F4010" s="219" t="n">
        <v>25</v>
      </c>
      <c r="G4010" s="26" t="n">
        <f aca="false">+(E4010+F4010)/2</f>
        <v>30.5</v>
      </c>
    </row>
    <row r="4011" customFormat="false" ht="12.75" hidden="false" customHeight="false" outlineLevel="0" collapsed="false">
      <c r="B4011" s="26" t="n">
        <v>2000</v>
      </c>
      <c r="C4011" s="26" t="n">
        <v>12</v>
      </c>
      <c r="D4011" s="26" t="n">
        <v>21</v>
      </c>
      <c r="E4011" s="219" t="n">
        <v>33</v>
      </c>
      <c r="F4011" s="219" t="n">
        <v>22</v>
      </c>
      <c r="G4011" s="26" t="n">
        <f aca="false">+(E4011+F4011)/2</f>
        <v>27.5</v>
      </c>
    </row>
    <row r="4012" customFormat="false" ht="12.75" hidden="false" customHeight="false" outlineLevel="0" collapsed="false">
      <c r="B4012" s="26" t="n">
        <v>2000</v>
      </c>
      <c r="C4012" s="26" t="n">
        <v>12</v>
      </c>
      <c r="D4012" s="26" t="n">
        <v>22</v>
      </c>
      <c r="E4012" s="219" t="n">
        <v>32</v>
      </c>
      <c r="F4012" s="219" t="n">
        <v>17</v>
      </c>
      <c r="G4012" s="26" t="n">
        <f aca="false">+(E4012+F4012)/2</f>
        <v>24.5</v>
      </c>
    </row>
    <row r="4013" customFormat="false" ht="12.75" hidden="false" customHeight="false" outlineLevel="0" collapsed="false">
      <c r="B4013" s="26" t="n">
        <v>2000</v>
      </c>
      <c r="C4013" s="26" t="n">
        <v>12</v>
      </c>
      <c r="D4013" s="26" t="n">
        <v>23</v>
      </c>
      <c r="E4013" s="219" t="n">
        <v>30</v>
      </c>
      <c r="F4013" s="219" t="n">
        <v>14</v>
      </c>
      <c r="G4013" s="26" t="n">
        <f aca="false">+(E4013+F4013)/2</f>
        <v>22</v>
      </c>
    </row>
    <row r="4014" customFormat="false" ht="12.75" hidden="false" customHeight="false" outlineLevel="0" collapsed="false">
      <c r="B4014" s="26" t="n">
        <v>2000</v>
      </c>
      <c r="C4014" s="26" t="n">
        <v>12</v>
      </c>
      <c r="D4014" s="26" t="n">
        <v>24</v>
      </c>
      <c r="E4014" s="219" t="n">
        <v>31</v>
      </c>
      <c r="F4014" s="219" t="n">
        <v>23</v>
      </c>
      <c r="G4014" s="26" t="n">
        <f aca="false">+(E4014+F4014)/2</f>
        <v>27</v>
      </c>
    </row>
    <row r="4015" customFormat="false" ht="12.75" hidden="false" customHeight="false" outlineLevel="0" collapsed="false">
      <c r="B4015" s="26" t="n">
        <v>2000</v>
      </c>
      <c r="C4015" s="26" t="n">
        <v>12</v>
      </c>
      <c r="D4015" s="26" t="n">
        <v>25</v>
      </c>
      <c r="E4015" s="219" t="n">
        <v>27</v>
      </c>
      <c r="F4015" s="219" t="n">
        <v>15</v>
      </c>
      <c r="G4015" s="26" t="n">
        <f aca="false">+(E4015+F4015)/2</f>
        <v>21</v>
      </c>
    </row>
    <row r="4016" customFormat="false" ht="12.75" hidden="false" customHeight="false" outlineLevel="0" collapsed="false">
      <c r="B4016" s="26" t="n">
        <v>2000</v>
      </c>
      <c r="C4016" s="26" t="n">
        <v>12</v>
      </c>
      <c r="D4016" s="26" t="n">
        <v>26</v>
      </c>
      <c r="E4016" s="219" t="n">
        <v>30</v>
      </c>
      <c r="F4016" s="219" t="n">
        <v>14</v>
      </c>
      <c r="G4016" s="26" t="n">
        <f aca="false">+(E4016+F4016)/2</f>
        <v>22</v>
      </c>
    </row>
    <row r="4017" customFormat="false" ht="12.75" hidden="false" customHeight="false" outlineLevel="0" collapsed="false">
      <c r="B4017" s="26" t="n">
        <v>2000</v>
      </c>
      <c r="C4017" s="26" t="n">
        <v>12</v>
      </c>
      <c r="D4017" s="26" t="n">
        <v>27</v>
      </c>
      <c r="E4017" s="219" t="n">
        <v>32</v>
      </c>
      <c r="F4017" s="219" t="n">
        <v>21</v>
      </c>
      <c r="G4017" s="26" t="n">
        <f aca="false">+(E4017+F4017)/2</f>
        <v>26.5</v>
      </c>
    </row>
    <row r="4018" customFormat="false" ht="12.75" hidden="false" customHeight="false" outlineLevel="0" collapsed="false">
      <c r="B4018" s="26" t="n">
        <v>2000</v>
      </c>
      <c r="C4018" s="26" t="n">
        <v>12</v>
      </c>
      <c r="D4018" s="26" t="n">
        <v>28</v>
      </c>
      <c r="E4018" s="219" t="n">
        <v>27</v>
      </c>
      <c r="F4018" s="219" t="n">
        <v>19</v>
      </c>
      <c r="G4018" s="26" t="n">
        <f aca="false">+(E4018+F4018)/2</f>
        <v>23</v>
      </c>
    </row>
    <row r="4019" customFormat="false" ht="12.75" hidden="false" customHeight="false" outlineLevel="0" collapsed="false">
      <c r="B4019" s="26" t="n">
        <v>2000</v>
      </c>
      <c r="C4019" s="26" t="n">
        <v>12</v>
      </c>
      <c r="D4019" s="26" t="n">
        <v>29</v>
      </c>
      <c r="E4019" s="219" t="n">
        <v>30</v>
      </c>
      <c r="F4019" s="219" t="n">
        <v>17</v>
      </c>
      <c r="G4019" s="26" t="n">
        <f aca="false">+(E4019+F4019)/2</f>
        <v>23.5</v>
      </c>
    </row>
    <row r="4020" customFormat="false" ht="12.75" hidden="false" customHeight="false" outlineLevel="0" collapsed="false">
      <c r="B4020" s="26" t="n">
        <v>2000</v>
      </c>
      <c r="C4020" s="26" t="n">
        <v>12</v>
      </c>
      <c r="D4020" s="26" t="n">
        <v>30</v>
      </c>
      <c r="E4020" s="219" t="n">
        <v>31</v>
      </c>
      <c r="F4020" s="219" t="n">
        <v>24</v>
      </c>
      <c r="G4020" s="26" t="n">
        <f aca="false">+(E4020+F4020)/2</f>
        <v>27.5</v>
      </c>
    </row>
    <row r="4021" customFormat="false" ht="12.75" hidden="false" customHeight="false" outlineLevel="0" collapsed="false">
      <c r="B4021" s="26" t="n">
        <v>2000</v>
      </c>
      <c r="C4021" s="26" t="n">
        <v>12</v>
      </c>
      <c r="D4021" s="26" t="n">
        <v>31</v>
      </c>
      <c r="E4021" s="219" t="n">
        <v>30</v>
      </c>
      <c r="F4021" s="219" t="n">
        <v>25</v>
      </c>
      <c r="G4021" s="26" t="n">
        <f aca="false">+(E4021+F4021)/2</f>
        <v>27.5</v>
      </c>
    </row>
    <row r="4022" customFormat="false" ht="12.75" hidden="false" customHeight="false" outlineLevel="0" collapsed="false">
      <c r="B4022" s="26" t="n">
        <v>2001</v>
      </c>
      <c r="C4022" s="26" t="n">
        <v>1</v>
      </c>
      <c r="D4022" s="26" t="n">
        <v>1</v>
      </c>
      <c r="E4022" s="219" t="n">
        <v>32</v>
      </c>
      <c r="F4022" s="219" t="n">
        <v>23</v>
      </c>
      <c r="G4022" s="26" t="n">
        <f aca="false">+(E4022+F4022)/2</f>
        <v>27.5</v>
      </c>
    </row>
    <row r="4023" customFormat="false" ht="12.75" hidden="false" customHeight="false" outlineLevel="0" collapsed="false">
      <c r="B4023" s="26" t="n">
        <v>2001</v>
      </c>
      <c r="C4023" s="26" t="n">
        <v>1</v>
      </c>
      <c r="D4023" s="26" t="n">
        <v>2</v>
      </c>
      <c r="E4023" s="219" t="n">
        <v>27</v>
      </c>
      <c r="F4023" s="219" t="n">
        <v>19</v>
      </c>
      <c r="G4023" s="26" t="n">
        <f aca="false">+(E4023+F4023)/2</f>
        <v>23</v>
      </c>
    </row>
    <row r="4024" customFormat="false" ht="12.75" hidden="false" customHeight="false" outlineLevel="0" collapsed="false">
      <c r="B4024" s="26" t="n">
        <v>2001</v>
      </c>
      <c r="C4024" s="26" t="n">
        <v>1</v>
      </c>
      <c r="D4024" s="26" t="n">
        <v>3</v>
      </c>
      <c r="E4024" s="219" t="n">
        <v>31</v>
      </c>
      <c r="F4024" s="219" t="n">
        <v>18</v>
      </c>
      <c r="G4024" s="26" t="n">
        <f aca="false">+(E4024+F4024)/2</f>
        <v>24.5</v>
      </c>
    </row>
    <row r="4025" customFormat="false" ht="12.75" hidden="false" customHeight="false" outlineLevel="0" collapsed="false">
      <c r="B4025" s="26" t="n">
        <v>2001</v>
      </c>
      <c r="C4025" s="26" t="n">
        <v>1</v>
      </c>
      <c r="D4025" s="26" t="n">
        <v>4</v>
      </c>
      <c r="E4025" s="219" t="n">
        <v>34</v>
      </c>
      <c r="F4025" s="219" t="n">
        <v>25</v>
      </c>
      <c r="G4025" s="26" t="n">
        <f aca="false">+(E4025+F4025)/2</f>
        <v>29.5</v>
      </c>
    </row>
    <row r="4026" customFormat="false" ht="12.75" hidden="false" customHeight="false" outlineLevel="0" collapsed="false">
      <c r="B4026" s="26" t="n">
        <v>2001</v>
      </c>
      <c r="C4026" s="26" t="n">
        <v>1</v>
      </c>
      <c r="D4026" s="26" t="n">
        <v>5</v>
      </c>
      <c r="E4026" s="219" t="n">
        <v>33</v>
      </c>
      <c r="F4026" s="219" t="n">
        <v>24</v>
      </c>
      <c r="G4026" s="26" t="n">
        <f aca="false">+(E4026+F4026)/2</f>
        <v>28.5</v>
      </c>
    </row>
    <row r="4027" customFormat="false" ht="12.75" hidden="false" customHeight="false" outlineLevel="0" collapsed="false">
      <c r="B4027" s="26" t="n">
        <v>2001</v>
      </c>
      <c r="C4027" s="26" t="n">
        <v>1</v>
      </c>
      <c r="D4027" s="26" t="n">
        <v>6</v>
      </c>
      <c r="E4027" s="219" t="n">
        <v>40</v>
      </c>
      <c r="F4027" s="219" t="n">
        <v>30</v>
      </c>
      <c r="G4027" s="26" t="n">
        <f aca="false">+(E4027+F4027)/2</f>
        <v>35</v>
      </c>
    </row>
    <row r="4028" customFormat="false" ht="12.75" hidden="false" customHeight="false" outlineLevel="0" collapsed="false">
      <c r="B4028" s="26" t="n">
        <v>2001</v>
      </c>
      <c r="C4028" s="26" t="n">
        <v>1</v>
      </c>
      <c r="D4028" s="26" t="n">
        <v>7</v>
      </c>
      <c r="E4028" s="219" t="n">
        <v>43</v>
      </c>
      <c r="F4028" s="219" t="n">
        <v>29</v>
      </c>
      <c r="G4028" s="26" t="n">
        <f aca="false">+(E4028+F4028)/2</f>
        <v>36</v>
      </c>
    </row>
    <row r="4029" customFormat="false" ht="12.75" hidden="false" customHeight="false" outlineLevel="0" collapsed="false">
      <c r="B4029" s="26" t="n">
        <v>2001</v>
      </c>
      <c r="C4029" s="26" t="n">
        <v>1</v>
      </c>
      <c r="D4029" s="26" t="n">
        <v>8</v>
      </c>
      <c r="E4029" s="219" t="n">
        <v>40</v>
      </c>
      <c r="F4029" s="219" t="n">
        <v>34</v>
      </c>
      <c r="G4029" s="26" t="n">
        <f aca="false">+(E4029+F4029)/2</f>
        <v>37</v>
      </c>
    </row>
    <row r="4030" customFormat="false" ht="12.75" hidden="false" customHeight="false" outlineLevel="0" collapsed="false">
      <c r="B4030" s="26" t="n">
        <v>2001</v>
      </c>
      <c r="C4030" s="26" t="n">
        <v>1</v>
      </c>
      <c r="D4030" s="26" t="n">
        <v>9</v>
      </c>
      <c r="E4030" s="219" t="n">
        <v>34</v>
      </c>
      <c r="F4030" s="219" t="n">
        <v>26</v>
      </c>
      <c r="G4030" s="26" t="n">
        <f aca="false">+(E4030+F4030)/2</f>
        <v>30</v>
      </c>
    </row>
    <row r="4031" customFormat="false" ht="12.75" hidden="false" customHeight="false" outlineLevel="0" collapsed="false">
      <c r="B4031" s="26" t="n">
        <v>2001</v>
      </c>
      <c r="C4031" s="26" t="n">
        <v>1</v>
      </c>
      <c r="D4031" s="26" t="n">
        <v>10</v>
      </c>
      <c r="E4031" s="219" t="n">
        <v>33</v>
      </c>
      <c r="F4031" s="219" t="n">
        <v>22</v>
      </c>
      <c r="G4031" s="26" t="n">
        <f aca="false">+(E4031+F4031)/2</f>
        <v>27.5</v>
      </c>
    </row>
    <row r="4032" customFormat="false" ht="12.75" hidden="false" customHeight="false" outlineLevel="0" collapsed="false">
      <c r="B4032" s="26" t="n">
        <v>2001</v>
      </c>
      <c r="C4032" s="26" t="n">
        <v>1</v>
      </c>
      <c r="D4032" s="26" t="n">
        <v>11</v>
      </c>
      <c r="E4032" s="219" t="n">
        <v>46</v>
      </c>
      <c r="F4032" s="219" t="n">
        <v>30</v>
      </c>
      <c r="G4032" s="26" t="n">
        <f aca="false">+(E4032+F4032)/2</f>
        <v>38</v>
      </c>
    </row>
    <row r="4033" customFormat="false" ht="12.75" hidden="false" customHeight="false" outlineLevel="0" collapsed="false">
      <c r="B4033" s="26" t="n">
        <v>2001</v>
      </c>
      <c r="C4033" s="26" t="n">
        <v>1</v>
      </c>
      <c r="D4033" s="26" t="n">
        <v>12</v>
      </c>
      <c r="E4033" s="219" t="n">
        <v>42</v>
      </c>
      <c r="F4033" s="219" t="n">
        <v>30</v>
      </c>
      <c r="G4033" s="26" t="n">
        <f aca="false">+(E4033+F4033)/2</f>
        <v>36</v>
      </c>
    </row>
    <row r="4034" customFormat="false" ht="12.75" hidden="false" customHeight="false" outlineLevel="0" collapsed="false">
      <c r="B4034" s="26" t="n">
        <v>2001</v>
      </c>
      <c r="C4034" s="26" t="n">
        <v>1</v>
      </c>
      <c r="D4034" s="26" t="n">
        <v>13</v>
      </c>
      <c r="E4034" s="219" t="n">
        <v>40</v>
      </c>
      <c r="F4034" s="219" t="n">
        <v>30</v>
      </c>
      <c r="G4034" s="26" t="n">
        <f aca="false">+(E4034+F4034)/2</f>
        <v>35</v>
      </c>
    </row>
    <row r="4035" customFormat="false" ht="12.75" hidden="false" customHeight="false" outlineLevel="0" collapsed="false">
      <c r="B4035" s="26" t="n">
        <v>2001</v>
      </c>
      <c r="C4035" s="26" t="n">
        <v>1</v>
      </c>
      <c r="D4035" s="26" t="n">
        <v>14</v>
      </c>
      <c r="E4035" s="219" t="n">
        <v>43</v>
      </c>
      <c r="F4035" s="219" t="n">
        <v>34</v>
      </c>
      <c r="G4035" s="26" t="n">
        <f aca="false">+(E4035+F4035)/2</f>
        <v>38.5</v>
      </c>
    </row>
    <row r="4036" customFormat="false" ht="12.75" hidden="false" customHeight="false" outlineLevel="0" collapsed="false">
      <c r="B4036" s="26" t="n">
        <v>2001</v>
      </c>
      <c r="C4036" s="26" t="n">
        <v>1</v>
      </c>
      <c r="D4036" s="26" t="n">
        <v>15</v>
      </c>
      <c r="E4036" s="219" t="n">
        <v>41</v>
      </c>
      <c r="F4036" s="219" t="n">
        <v>34</v>
      </c>
      <c r="G4036" s="26" t="n">
        <f aca="false">+(E4036+F4036)/2</f>
        <v>37.5</v>
      </c>
    </row>
    <row r="4037" customFormat="false" ht="12.75" hidden="false" customHeight="false" outlineLevel="0" collapsed="false">
      <c r="B4037" s="26" t="n">
        <v>2001</v>
      </c>
      <c r="C4037" s="26" t="n">
        <v>1</v>
      </c>
      <c r="D4037" s="26" t="n">
        <v>16</v>
      </c>
      <c r="E4037" s="219" t="n">
        <v>45</v>
      </c>
      <c r="F4037" s="219" t="n">
        <v>36</v>
      </c>
      <c r="G4037" s="26" t="n">
        <f aca="false">+(E4037+F4037)/2</f>
        <v>40.5</v>
      </c>
    </row>
    <row r="4038" customFormat="false" ht="12.75" hidden="false" customHeight="false" outlineLevel="0" collapsed="false">
      <c r="B4038" s="26" t="n">
        <v>2001</v>
      </c>
      <c r="C4038" s="26" t="n">
        <v>1</v>
      </c>
      <c r="D4038" s="26" t="n">
        <v>17</v>
      </c>
      <c r="E4038" s="219" t="n">
        <v>42</v>
      </c>
      <c r="F4038" s="219" t="n">
        <v>36</v>
      </c>
      <c r="G4038" s="26" t="n">
        <f aca="false">+(E4038+F4038)/2</f>
        <v>39</v>
      </c>
    </row>
    <row r="4039" customFormat="false" ht="12.75" hidden="false" customHeight="false" outlineLevel="0" collapsed="false">
      <c r="B4039" s="26" t="n">
        <v>2001</v>
      </c>
      <c r="C4039" s="26" t="n">
        <v>1</v>
      </c>
      <c r="D4039" s="26" t="n">
        <v>18</v>
      </c>
      <c r="E4039" s="219" t="n">
        <v>37</v>
      </c>
      <c r="F4039" s="219" t="n">
        <v>32</v>
      </c>
      <c r="G4039" s="26" t="n">
        <f aca="false">+(E4039+F4039)/2</f>
        <v>34.5</v>
      </c>
    </row>
    <row r="4040" customFormat="false" ht="12.75" hidden="false" customHeight="false" outlineLevel="0" collapsed="false">
      <c r="B4040" s="26" t="n">
        <v>2001</v>
      </c>
      <c r="C4040" s="26" t="n">
        <v>1</v>
      </c>
      <c r="D4040" s="26" t="n">
        <v>19</v>
      </c>
      <c r="E4040" s="219" t="n">
        <v>39</v>
      </c>
      <c r="F4040" s="219" t="n">
        <v>35</v>
      </c>
      <c r="G4040" s="26" t="n">
        <f aca="false">+(E4040+F4040)/2</f>
        <v>37</v>
      </c>
    </row>
    <row r="4041" customFormat="false" ht="12.75" hidden="false" customHeight="false" outlineLevel="0" collapsed="false">
      <c r="B4041" s="26" t="n">
        <v>2001</v>
      </c>
      <c r="C4041" s="26" t="n">
        <v>1</v>
      </c>
      <c r="D4041" s="26" t="n">
        <v>20</v>
      </c>
      <c r="E4041" s="219" t="n">
        <v>37</v>
      </c>
      <c r="F4041" s="219" t="n">
        <v>30</v>
      </c>
      <c r="G4041" s="26" t="n">
        <f aca="false">+(E4041+F4041)/2</f>
        <v>33.5</v>
      </c>
    </row>
    <row r="4042" customFormat="false" ht="12.75" hidden="false" customHeight="false" outlineLevel="0" collapsed="false">
      <c r="B4042" s="26" t="n">
        <v>2001</v>
      </c>
      <c r="C4042" s="26" t="n">
        <v>1</v>
      </c>
      <c r="D4042" s="26" t="n">
        <v>21</v>
      </c>
      <c r="E4042" s="219" t="n">
        <v>33</v>
      </c>
      <c r="F4042" s="219" t="n">
        <v>22</v>
      </c>
      <c r="G4042" s="26" t="n">
        <f aca="false">+(E4042+F4042)/2</f>
        <v>27.5</v>
      </c>
    </row>
    <row r="4043" customFormat="false" ht="12.75" hidden="false" customHeight="false" outlineLevel="0" collapsed="false">
      <c r="B4043" s="26" t="n">
        <v>2001</v>
      </c>
      <c r="C4043" s="26" t="n">
        <v>1</v>
      </c>
      <c r="D4043" s="26" t="n">
        <v>22</v>
      </c>
      <c r="E4043" s="219" t="n">
        <v>36</v>
      </c>
      <c r="F4043" s="219" t="n">
        <v>22</v>
      </c>
      <c r="G4043" s="26" t="n">
        <f aca="false">+(E4043+F4043)/2</f>
        <v>29</v>
      </c>
    </row>
    <row r="4044" customFormat="false" ht="12.75" hidden="false" customHeight="false" outlineLevel="0" collapsed="false">
      <c r="B4044" s="26" t="n">
        <v>2001</v>
      </c>
      <c r="C4044" s="26" t="n">
        <v>1</v>
      </c>
      <c r="D4044" s="26" t="n">
        <v>23</v>
      </c>
      <c r="E4044" s="219" t="n">
        <v>37</v>
      </c>
      <c r="F4044" s="219" t="n">
        <v>26</v>
      </c>
      <c r="G4044" s="26" t="n">
        <f aca="false">+(E4044+F4044)/2</f>
        <v>31.5</v>
      </c>
    </row>
    <row r="4045" customFormat="false" ht="12.75" hidden="false" customHeight="false" outlineLevel="0" collapsed="false">
      <c r="B4045" s="26" t="n">
        <v>2001</v>
      </c>
      <c r="C4045" s="26" t="n">
        <v>1</v>
      </c>
      <c r="D4045" s="26" t="n">
        <v>24</v>
      </c>
      <c r="E4045" s="219" t="n">
        <v>43</v>
      </c>
      <c r="F4045" s="219" t="n">
        <v>30</v>
      </c>
      <c r="G4045" s="26" t="n">
        <f aca="false">+(E4045+F4045)/2</f>
        <v>36.5</v>
      </c>
    </row>
    <row r="4046" customFormat="false" ht="12.75" hidden="false" customHeight="false" outlineLevel="0" collapsed="false">
      <c r="B4046" s="26" t="n">
        <v>2001</v>
      </c>
      <c r="C4046" s="26" t="n">
        <v>1</v>
      </c>
      <c r="D4046" s="26" t="n">
        <v>25</v>
      </c>
      <c r="E4046" s="219" t="n">
        <v>39</v>
      </c>
      <c r="F4046" s="219" t="n">
        <v>25</v>
      </c>
      <c r="G4046" s="26" t="n">
        <f aca="false">+(E4046+F4046)/2</f>
        <v>32</v>
      </c>
    </row>
    <row r="4047" customFormat="false" ht="12.75" hidden="false" customHeight="false" outlineLevel="0" collapsed="false">
      <c r="B4047" s="26" t="n">
        <v>2001</v>
      </c>
      <c r="C4047" s="26" t="n">
        <v>1</v>
      </c>
      <c r="D4047" s="26" t="n">
        <v>26</v>
      </c>
      <c r="E4047" s="219" t="n">
        <v>36</v>
      </c>
      <c r="F4047" s="219" t="n">
        <v>21</v>
      </c>
      <c r="G4047" s="26" t="n">
        <f aca="false">+(E4047+F4047)/2</f>
        <v>28.5</v>
      </c>
    </row>
    <row r="4048" customFormat="false" ht="12.75" hidden="false" customHeight="false" outlineLevel="0" collapsed="false">
      <c r="B4048" s="26" t="n">
        <v>2001</v>
      </c>
      <c r="C4048" s="26" t="n">
        <v>1</v>
      </c>
      <c r="D4048" s="26" t="n">
        <v>27</v>
      </c>
      <c r="E4048" s="219" t="n">
        <v>41</v>
      </c>
      <c r="F4048" s="219" t="n">
        <v>29</v>
      </c>
      <c r="G4048" s="26" t="n">
        <f aca="false">+(E4048+F4048)/2</f>
        <v>35</v>
      </c>
    </row>
    <row r="4049" customFormat="false" ht="12.75" hidden="false" customHeight="false" outlineLevel="0" collapsed="false">
      <c r="B4049" s="26" t="n">
        <v>2001</v>
      </c>
      <c r="C4049" s="26" t="n">
        <v>1</v>
      </c>
      <c r="D4049" s="26" t="n">
        <v>28</v>
      </c>
      <c r="E4049" s="219" t="n">
        <v>37</v>
      </c>
      <c r="F4049" s="219" t="n">
        <v>29</v>
      </c>
      <c r="G4049" s="26" t="n">
        <f aca="false">+(E4049+F4049)/2</f>
        <v>33</v>
      </c>
    </row>
    <row r="4050" customFormat="false" ht="12.75" hidden="false" customHeight="false" outlineLevel="0" collapsed="false">
      <c r="B4050" s="26" t="n">
        <v>2001</v>
      </c>
      <c r="C4050" s="26" t="n">
        <v>1</v>
      </c>
      <c r="D4050" s="26" t="n">
        <v>29</v>
      </c>
      <c r="E4050" s="219" t="n">
        <v>38</v>
      </c>
      <c r="F4050" s="219" t="n">
        <v>26</v>
      </c>
      <c r="G4050" s="26" t="n">
        <f aca="false">+(E4050+F4050)/2</f>
        <v>32</v>
      </c>
    </row>
    <row r="4051" customFormat="false" ht="12.75" hidden="false" customHeight="false" outlineLevel="0" collapsed="false">
      <c r="B4051" s="26" t="n">
        <v>2001</v>
      </c>
      <c r="C4051" s="26" t="n">
        <v>1</v>
      </c>
      <c r="D4051" s="26" t="n">
        <v>30</v>
      </c>
      <c r="E4051" s="219" t="n">
        <v>54</v>
      </c>
      <c r="F4051" s="219" t="n">
        <v>36</v>
      </c>
      <c r="G4051" s="26" t="n">
        <f aca="false">+(E4051+F4051)/2</f>
        <v>45</v>
      </c>
    </row>
    <row r="4052" customFormat="false" ht="12.75" hidden="false" customHeight="false" outlineLevel="0" collapsed="false">
      <c r="B4052" s="26" t="n">
        <v>2001</v>
      </c>
      <c r="C4052" s="26" t="n">
        <v>1</v>
      </c>
      <c r="D4052" s="26" t="n">
        <v>31</v>
      </c>
      <c r="E4052" s="219" t="n">
        <v>49</v>
      </c>
      <c r="F4052" s="219" t="n">
        <v>40</v>
      </c>
      <c r="G4052" s="26" t="n">
        <f aca="false">+(E4052+F4052)/2</f>
        <v>44.5</v>
      </c>
    </row>
    <row r="4053" customFormat="false" ht="12.75" hidden="false" customHeight="false" outlineLevel="0" collapsed="false">
      <c r="B4053" s="26" t="n">
        <v>2001</v>
      </c>
      <c r="C4053" s="26" t="n">
        <v>2</v>
      </c>
      <c r="D4053" s="26" t="n">
        <v>1</v>
      </c>
      <c r="E4053" s="219" t="n">
        <v>49</v>
      </c>
      <c r="F4053" s="219" t="n">
        <v>38</v>
      </c>
      <c r="G4053" s="26" t="n">
        <f aca="false">+(E4053+F4053)/2</f>
        <v>43.5</v>
      </c>
    </row>
    <row r="4054" customFormat="false" ht="12.75" hidden="false" customHeight="false" outlineLevel="0" collapsed="false">
      <c r="B4054" s="26" t="n">
        <v>2001</v>
      </c>
      <c r="C4054" s="26" t="n">
        <v>2</v>
      </c>
      <c r="D4054" s="26" t="n">
        <v>2</v>
      </c>
      <c r="E4054" s="219" t="n">
        <v>45</v>
      </c>
      <c r="F4054" s="219" t="n">
        <v>27</v>
      </c>
      <c r="G4054" s="26" t="n">
        <f aca="false">+(E4054+F4054)/2</f>
        <v>36</v>
      </c>
    </row>
    <row r="4055" customFormat="false" ht="12.75" hidden="false" customHeight="false" outlineLevel="0" collapsed="false">
      <c r="B4055" s="26" t="n">
        <v>2001</v>
      </c>
      <c r="C4055" s="26" t="n">
        <v>2</v>
      </c>
      <c r="D4055" s="26" t="n">
        <v>3</v>
      </c>
      <c r="E4055" s="219" t="n">
        <v>33</v>
      </c>
      <c r="F4055" s="219" t="n">
        <v>26</v>
      </c>
      <c r="G4055" s="26" t="n">
        <f aca="false">+(E4055+F4055)/2</f>
        <v>29.5</v>
      </c>
    </row>
    <row r="4056" customFormat="false" ht="12.75" hidden="false" customHeight="false" outlineLevel="0" collapsed="false">
      <c r="B4056" s="26" t="n">
        <v>2001</v>
      </c>
      <c r="C4056" s="26" t="n">
        <v>2</v>
      </c>
      <c r="D4056" s="26" t="n">
        <v>4</v>
      </c>
      <c r="E4056" s="219" t="n">
        <v>37</v>
      </c>
      <c r="F4056" s="219" t="n">
        <v>24</v>
      </c>
      <c r="G4056" s="26" t="n">
        <f aca="false">+(E4056+F4056)/2</f>
        <v>30.5</v>
      </c>
    </row>
    <row r="4057" customFormat="false" ht="12.75" hidden="false" customHeight="false" outlineLevel="0" collapsed="false">
      <c r="B4057" s="26" t="n">
        <v>2001</v>
      </c>
      <c r="C4057" s="26" t="n">
        <v>2</v>
      </c>
      <c r="D4057" s="26" t="n">
        <v>5</v>
      </c>
      <c r="E4057" s="219" t="n">
        <v>36</v>
      </c>
      <c r="F4057" s="219" t="n">
        <v>32</v>
      </c>
      <c r="G4057" s="26" t="n">
        <f aca="false">+(E4057+F4057)/2</f>
        <v>34</v>
      </c>
    </row>
    <row r="4058" customFormat="false" ht="12.75" hidden="false" customHeight="false" outlineLevel="0" collapsed="false">
      <c r="B4058" s="26" t="n">
        <v>2001</v>
      </c>
      <c r="C4058" s="26" t="n">
        <v>2</v>
      </c>
      <c r="D4058" s="26" t="n">
        <v>6</v>
      </c>
      <c r="E4058" s="219" t="n">
        <v>45</v>
      </c>
      <c r="F4058" s="219" t="n">
        <v>36</v>
      </c>
      <c r="G4058" s="26" t="n">
        <f aca="false">+(E4058+F4058)/2</f>
        <v>40.5</v>
      </c>
    </row>
    <row r="4059" customFormat="false" ht="12.75" hidden="false" customHeight="false" outlineLevel="0" collapsed="false">
      <c r="B4059" s="26" t="n">
        <v>2001</v>
      </c>
      <c r="C4059" s="26" t="n">
        <v>2</v>
      </c>
      <c r="D4059" s="26" t="n">
        <v>7</v>
      </c>
      <c r="E4059" s="219" t="n">
        <v>44</v>
      </c>
      <c r="F4059" s="219" t="n">
        <v>34</v>
      </c>
      <c r="G4059" s="26" t="n">
        <f aca="false">+(E4059+F4059)/2</f>
        <v>39</v>
      </c>
    </row>
    <row r="4060" customFormat="false" ht="12.75" hidden="false" customHeight="false" outlineLevel="0" collapsed="false">
      <c r="B4060" s="26" t="n">
        <v>2001</v>
      </c>
      <c r="C4060" s="26" t="n">
        <v>2</v>
      </c>
      <c r="D4060" s="26" t="n">
        <v>8</v>
      </c>
      <c r="E4060" s="219" t="n">
        <v>41</v>
      </c>
      <c r="F4060" s="219" t="n">
        <v>32</v>
      </c>
      <c r="G4060" s="26" t="n">
        <f aca="false">+(E4060+F4060)/2</f>
        <v>36.5</v>
      </c>
    </row>
    <row r="4061" customFormat="false" ht="12.75" hidden="false" customHeight="false" outlineLevel="0" collapsed="false">
      <c r="B4061" s="26" t="n">
        <v>2001</v>
      </c>
      <c r="C4061" s="26" t="n">
        <v>2</v>
      </c>
      <c r="D4061" s="26" t="n">
        <v>9</v>
      </c>
      <c r="E4061" s="219" t="n">
        <v>58</v>
      </c>
      <c r="F4061" s="219" t="n">
        <v>36</v>
      </c>
      <c r="G4061" s="26" t="n">
        <f aca="false">+(E4061+F4061)/2</f>
        <v>47</v>
      </c>
    </row>
    <row r="4062" customFormat="false" ht="12.75" hidden="false" customHeight="false" outlineLevel="0" collapsed="false">
      <c r="B4062" s="26" t="n">
        <v>2001</v>
      </c>
      <c r="C4062" s="26" t="n">
        <v>2</v>
      </c>
      <c r="D4062" s="26" t="n">
        <v>10</v>
      </c>
      <c r="E4062" s="219" t="n">
        <v>61</v>
      </c>
      <c r="F4062" s="219" t="n">
        <v>27</v>
      </c>
      <c r="G4062" s="26" t="n">
        <f aca="false">+(E4062+F4062)/2</f>
        <v>44</v>
      </c>
    </row>
    <row r="4063" customFormat="false" ht="12.75" hidden="false" customHeight="false" outlineLevel="0" collapsed="false">
      <c r="B4063" s="26" t="n">
        <v>2001</v>
      </c>
      <c r="C4063" s="26" t="n">
        <v>2</v>
      </c>
      <c r="D4063" s="26" t="n">
        <v>11</v>
      </c>
      <c r="E4063" s="219" t="n">
        <v>32</v>
      </c>
      <c r="F4063" s="219" t="n">
        <v>20</v>
      </c>
      <c r="G4063" s="26" t="n">
        <f aca="false">+(E4063+F4063)/2</f>
        <v>26</v>
      </c>
    </row>
    <row r="4064" customFormat="false" ht="12.75" hidden="false" customHeight="false" outlineLevel="0" collapsed="false">
      <c r="B4064" s="26" t="n">
        <v>2001</v>
      </c>
      <c r="C4064" s="26" t="n">
        <v>2</v>
      </c>
      <c r="D4064" s="26" t="n">
        <v>12</v>
      </c>
      <c r="E4064" s="219" t="n">
        <v>35</v>
      </c>
      <c r="F4064" s="219" t="n">
        <v>16</v>
      </c>
      <c r="G4064" s="26" t="n">
        <f aca="false">+(E4064+F4064)/2</f>
        <v>25.5</v>
      </c>
    </row>
    <row r="4065" customFormat="false" ht="12.75" hidden="false" customHeight="false" outlineLevel="0" collapsed="false">
      <c r="B4065" s="26" t="n">
        <v>2001</v>
      </c>
      <c r="C4065" s="26" t="n">
        <v>2</v>
      </c>
      <c r="D4065" s="26" t="n">
        <v>13</v>
      </c>
      <c r="E4065" s="219" t="n">
        <v>49</v>
      </c>
      <c r="F4065" s="219" t="n">
        <v>32</v>
      </c>
      <c r="G4065" s="26" t="n">
        <f aca="false">+(E4065+F4065)/2</f>
        <v>40.5</v>
      </c>
    </row>
    <row r="4066" customFormat="false" ht="12.75" hidden="false" customHeight="false" outlineLevel="0" collapsed="false">
      <c r="B4066" s="26" t="n">
        <v>2001</v>
      </c>
      <c r="C4066" s="26" t="n">
        <v>2</v>
      </c>
      <c r="D4066" s="26" t="n">
        <v>14</v>
      </c>
      <c r="E4066" s="219" t="n">
        <v>47</v>
      </c>
      <c r="F4066" s="219" t="n">
        <v>37</v>
      </c>
      <c r="G4066" s="26" t="n">
        <f aca="false">+(E4066+F4066)/2</f>
        <v>42</v>
      </c>
    </row>
    <row r="4067" customFormat="false" ht="12.75" hidden="false" customHeight="false" outlineLevel="0" collapsed="false">
      <c r="B4067" s="26" t="n">
        <v>2001</v>
      </c>
      <c r="C4067" s="26" t="n">
        <v>2</v>
      </c>
      <c r="D4067" s="26" t="n">
        <v>15</v>
      </c>
      <c r="E4067" s="219" t="n">
        <v>47</v>
      </c>
      <c r="F4067" s="219" t="n">
        <v>38</v>
      </c>
      <c r="G4067" s="26" t="n">
        <f aca="false">+(E4067+F4067)/2</f>
        <v>42.5</v>
      </c>
    </row>
    <row r="4068" customFormat="false" ht="12.75" hidden="false" customHeight="false" outlineLevel="0" collapsed="false">
      <c r="B4068" s="26" t="n">
        <v>2001</v>
      </c>
      <c r="C4068" s="26" t="n">
        <v>2</v>
      </c>
      <c r="D4068" s="26" t="n">
        <v>16</v>
      </c>
      <c r="E4068" s="219" t="n">
        <v>40</v>
      </c>
      <c r="F4068" s="219" t="n">
        <v>34</v>
      </c>
      <c r="G4068" s="26" t="n">
        <f aca="false">+(E4068+F4068)/2</f>
        <v>37</v>
      </c>
    </row>
    <row r="4069" customFormat="false" ht="12.75" hidden="false" customHeight="false" outlineLevel="0" collapsed="false">
      <c r="B4069" s="26" t="n">
        <v>2001</v>
      </c>
      <c r="C4069" s="26" t="n">
        <v>2</v>
      </c>
      <c r="D4069" s="26" t="n">
        <v>17</v>
      </c>
      <c r="E4069" s="219" t="n">
        <v>38</v>
      </c>
      <c r="F4069" s="219" t="n">
        <v>21</v>
      </c>
      <c r="G4069" s="26" t="n">
        <f aca="false">+(E4069+F4069)/2</f>
        <v>29.5</v>
      </c>
    </row>
    <row r="4070" customFormat="false" ht="12.75" hidden="false" customHeight="false" outlineLevel="0" collapsed="false">
      <c r="B4070" s="26" t="n">
        <v>2001</v>
      </c>
      <c r="C4070" s="26" t="n">
        <v>2</v>
      </c>
      <c r="D4070" s="26" t="n">
        <v>18</v>
      </c>
      <c r="E4070" s="219" t="n">
        <v>32</v>
      </c>
      <c r="F4070" s="219" t="n">
        <v>18</v>
      </c>
      <c r="G4070" s="26" t="n">
        <f aca="false">+(E4070+F4070)/2</f>
        <v>25</v>
      </c>
    </row>
    <row r="4071" customFormat="false" ht="12.75" hidden="false" customHeight="false" outlineLevel="0" collapsed="false">
      <c r="B4071" s="26" t="n">
        <v>2001</v>
      </c>
      <c r="C4071" s="26" t="n">
        <v>2</v>
      </c>
      <c r="D4071" s="26" t="n">
        <v>19</v>
      </c>
      <c r="E4071" s="219" t="n">
        <v>43</v>
      </c>
      <c r="F4071" s="219" t="n">
        <v>26</v>
      </c>
      <c r="G4071" s="26" t="n">
        <f aca="false">+(E4071+F4071)/2</f>
        <v>34.5</v>
      </c>
    </row>
    <row r="4072" customFormat="false" ht="12.75" hidden="false" customHeight="false" outlineLevel="0" collapsed="false">
      <c r="B4072" s="26" t="n">
        <v>2001</v>
      </c>
      <c r="C4072" s="26" t="n">
        <v>2</v>
      </c>
      <c r="D4072" s="26" t="n">
        <v>20</v>
      </c>
      <c r="E4072" s="219" t="n">
        <v>55</v>
      </c>
      <c r="F4072" s="219" t="n">
        <v>39</v>
      </c>
      <c r="G4072" s="26" t="n">
        <f aca="false">+(E4072+F4072)/2</f>
        <v>47</v>
      </c>
    </row>
    <row r="4073" customFormat="false" ht="12.75" hidden="false" customHeight="false" outlineLevel="0" collapsed="false">
      <c r="B4073" s="26" t="n">
        <v>2001</v>
      </c>
      <c r="C4073" s="26" t="n">
        <v>2</v>
      </c>
      <c r="D4073" s="26" t="n">
        <v>21</v>
      </c>
      <c r="E4073" s="219" t="n">
        <v>52</v>
      </c>
      <c r="F4073" s="219" t="n">
        <v>20</v>
      </c>
      <c r="G4073" s="26" t="n">
        <f aca="false">+(E4073+F4073)/2</f>
        <v>36</v>
      </c>
    </row>
    <row r="4074" customFormat="false" ht="12.75" hidden="false" customHeight="false" outlineLevel="0" collapsed="false">
      <c r="B4074" s="26" t="n">
        <v>2001</v>
      </c>
      <c r="C4074" s="26" t="n">
        <v>2</v>
      </c>
      <c r="D4074" s="26" t="n">
        <v>22</v>
      </c>
      <c r="E4074" s="219" t="n">
        <v>25</v>
      </c>
      <c r="F4074" s="219" t="n">
        <v>17</v>
      </c>
      <c r="G4074" s="26" t="n">
        <f aca="false">+(E4074+F4074)/2</f>
        <v>21</v>
      </c>
    </row>
    <row r="4075" customFormat="false" ht="12.75" hidden="false" customHeight="false" outlineLevel="0" collapsed="false">
      <c r="B4075" s="26" t="n">
        <v>2001</v>
      </c>
      <c r="C4075" s="26" t="n">
        <v>2</v>
      </c>
      <c r="D4075" s="26" t="n">
        <v>23</v>
      </c>
      <c r="E4075" s="219" t="n">
        <v>40</v>
      </c>
      <c r="F4075" s="219" t="n">
        <v>21</v>
      </c>
      <c r="G4075" s="26" t="n">
        <f aca="false">+(E4075+F4075)/2</f>
        <v>30.5</v>
      </c>
    </row>
    <row r="4076" customFormat="false" ht="12.75" hidden="false" customHeight="false" outlineLevel="0" collapsed="false">
      <c r="B4076" s="26" t="n">
        <v>2001</v>
      </c>
      <c r="C4076" s="26" t="n">
        <v>2</v>
      </c>
      <c r="D4076" s="26" t="n">
        <v>24</v>
      </c>
      <c r="E4076" s="219" t="n">
        <v>35</v>
      </c>
      <c r="F4076" s="219" t="n">
        <v>25</v>
      </c>
      <c r="G4076" s="26" t="n">
        <f aca="false">+(E4076+F4076)/2</f>
        <v>30</v>
      </c>
    </row>
    <row r="4077" customFormat="false" ht="12.75" hidden="false" customHeight="false" outlineLevel="0" collapsed="false">
      <c r="B4077" s="26" t="n">
        <v>2001</v>
      </c>
      <c r="C4077" s="26" t="n">
        <v>2</v>
      </c>
      <c r="D4077" s="26" t="n">
        <v>25</v>
      </c>
      <c r="E4077" s="219" t="n">
        <v>53</v>
      </c>
      <c r="F4077" s="219" t="n">
        <v>33</v>
      </c>
      <c r="G4077" s="26" t="n">
        <f aca="false">+(E4077+F4077)/2</f>
        <v>43</v>
      </c>
    </row>
    <row r="4078" customFormat="false" ht="12.75" hidden="false" customHeight="false" outlineLevel="0" collapsed="false">
      <c r="B4078" s="26" t="n">
        <v>2001</v>
      </c>
      <c r="C4078" s="26" t="n">
        <v>2</v>
      </c>
      <c r="D4078" s="26" t="n">
        <v>26</v>
      </c>
      <c r="E4078" s="219" t="n">
        <v>53</v>
      </c>
      <c r="F4078" s="219" t="n">
        <v>35</v>
      </c>
      <c r="G4078" s="26" t="n">
        <f aca="false">+(E4078+F4078)/2</f>
        <v>44</v>
      </c>
    </row>
    <row r="4079" customFormat="false" ht="12.75" hidden="false" customHeight="false" outlineLevel="0" collapsed="false">
      <c r="B4079" s="26" t="n">
        <v>2001</v>
      </c>
      <c r="C4079" s="26" t="n">
        <v>2</v>
      </c>
      <c r="D4079" s="26" t="n">
        <v>27</v>
      </c>
      <c r="E4079" s="219" t="n">
        <v>49</v>
      </c>
      <c r="F4079" s="219" t="n">
        <v>31</v>
      </c>
      <c r="G4079" s="26" t="n">
        <f aca="false">+(E4079+F4079)/2</f>
        <v>40</v>
      </c>
    </row>
    <row r="4080" customFormat="false" ht="12.75" hidden="false" customHeight="false" outlineLevel="0" collapsed="false">
      <c r="B4080" s="26" t="n">
        <v>2001</v>
      </c>
      <c r="C4080" s="26" t="n">
        <v>2</v>
      </c>
      <c r="D4080" s="26" t="n">
        <v>28</v>
      </c>
      <c r="E4080" s="219" t="n">
        <v>36</v>
      </c>
      <c r="F4080" s="219" t="n">
        <v>26</v>
      </c>
      <c r="G4080" s="26" t="n">
        <f aca="false">+(E4080+F4080)/2</f>
        <v>31</v>
      </c>
    </row>
    <row r="4081" customFormat="false" ht="12.75" hidden="false" customHeight="false" outlineLevel="0" collapsed="false">
      <c r="B4081" s="26" t="n">
        <v>2001</v>
      </c>
      <c r="C4081" s="26" t="n">
        <v>3</v>
      </c>
      <c r="D4081" s="26" t="n">
        <v>1</v>
      </c>
      <c r="E4081" s="219" t="n">
        <v>37</v>
      </c>
      <c r="F4081" s="219" t="n">
        <v>24</v>
      </c>
      <c r="G4081" s="26" t="n">
        <f aca="false">+(E4081+F4081)/2</f>
        <v>30.5</v>
      </c>
    </row>
    <row r="4082" customFormat="false" ht="12.75" hidden="false" customHeight="false" outlineLevel="0" collapsed="false">
      <c r="B4082" s="26" t="n">
        <v>2001</v>
      </c>
      <c r="C4082" s="26" t="n">
        <v>3</v>
      </c>
      <c r="D4082" s="26" t="n">
        <v>2</v>
      </c>
      <c r="E4082" s="219" t="n">
        <v>42</v>
      </c>
      <c r="F4082" s="219" t="n">
        <v>31</v>
      </c>
      <c r="G4082" s="26" t="n">
        <f aca="false">+(E4082+F4082)/2</f>
        <v>36.5</v>
      </c>
    </row>
    <row r="4083" customFormat="false" ht="12.75" hidden="false" customHeight="false" outlineLevel="0" collapsed="false">
      <c r="B4083" s="26" t="n">
        <v>2001</v>
      </c>
      <c r="C4083" s="26" t="n">
        <v>3</v>
      </c>
      <c r="D4083" s="26" t="n">
        <v>3</v>
      </c>
      <c r="E4083" s="219" t="n">
        <v>47</v>
      </c>
      <c r="F4083" s="219" t="n">
        <v>37</v>
      </c>
      <c r="G4083" s="26" t="n">
        <f aca="false">+(E4083+F4083)/2</f>
        <v>42</v>
      </c>
    </row>
    <row r="4084" customFormat="false" ht="12.75" hidden="false" customHeight="false" outlineLevel="0" collapsed="false">
      <c r="B4084" s="26" t="n">
        <v>2001</v>
      </c>
      <c r="C4084" s="26" t="n">
        <v>3</v>
      </c>
      <c r="D4084" s="26" t="n">
        <v>4</v>
      </c>
      <c r="E4084" s="219" t="n">
        <v>37</v>
      </c>
      <c r="F4084" s="219" t="n">
        <v>29</v>
      </c>
      <c r="G4084" s="26" t="n">
        <f aca="false">+(E4084+F4084)/2</f>
        <v>33</v>
      </c>
    </row>
    <row r="4085" customFormat="false" ht="12.75" hidden="false" customHeight="false" outlineLevel="0" collapsed="false">
      <c r="B4085" s="26" t="n">
        <v>2001</v>
      </c>
      <c r="C4085" s="26" t="n">
        <v>3</v>
      </c>
      <c r="D4085" s="26" t="n">
        <v>5</v>
      </c>
      <c r="E4085" s="219" t="n">
        <v>32</v>
      </c>
      <c r="F4085" s="219" t="n">
        <v>28</v>
      </c>
      <c r="G4085" s="26" t="n">
        <f aca="false">+(E4085+F4085)/2</f>
        <v>30</v>
      </c>
    </row>
    <row r="4086" customFormat="false" ht="12.75" hidden="false" customHeight="false" outlineLevel="0" collapsed="false">
      <c r="B4086" s="26" t="n">
        <v>2001</v>
      </c>
      <c r="C4086" s="26" t="n">
        <v>3</v>
      </c>
      <c r="D4086" s="26" t="n">
        <v>6</v>
      </c>
      <c r="E4086" s="219" t="n">
        <v>35</v>
      </c>
      <c r="F4086" s="219" t="n">
        <v>25</v>
      </c>
      <c r="G4086" s="26" t="n">
        <f aca="false">+(E4086+F4086)/2</f>
        <v>30</v>
      </c>
    </row>
    <row r="4087" customFormat="false" ht="12.75" hidden="false" customHeight="false" outlineLevel="0" collapsed="false">
      <c r="B4087" s="26" t="n">
        <v>2001</v>
      </c>
      <c r="C4087" s="26" t="n">
        <v>3</v>
      </c>
      <c r="D4087" s="26" t="n">
        <v>7</v>
      </c>
      <c r="E4087" s="219" t="n">
        <v>43</v>
      </c>
      <c r="F4087" s="219" t="n">
        <v>32</v>
      </c>
      <c r="G4087" s="26" t="n">
        <f aca="false">+(E4087+F4087)/2</f>
        <v>37.5</v>
      </c>
    </row>
    <row r="4088" customFormat="false" ht="12.75" hidden="false" customHeight="false" outlineLevel="0" collapsed="false">
      <c r="B4088" s="26" t="n">
        <v>2001</v>
      </c>
      <c r="C4088" s="26" t="n">
        <v>3</v>
      </c>
      <c r="D4088" s="26" t="n">
        <v>8</v>
      </c>
      <c r="E4088" s="219" t="n">
        <v>40</v>
      </c>
      <c r="F4088" s="219" t="n">
        <v>32</v>
      </c>
      <c r="G4088" s="26" t="n">
        <f aca="false">+(E4088+F4088)/2</f>
        <v>36</v>
      </c>
    </row>
    <row r="4089" customFormat="false" ht="12.75" hidden="false" customHeight="false" outlineLevel="0" collapsed="false">
      <c r="B4089" s="26" t="n">
        <v>2001</v>
      </c>
      <c r="C4089" s="26" t="n">
        <v>3</v>
      </c>
      <c r="D4089" s="26" t="n">
        <v>9</v>
      </c>
      <c r="E4089" s="219" t="n">
        <v>42</v>
      </c>
      <c r="F4089" s="219" t="n">
        <v>34</v>
      </c>
      <c r="G4089" s="26" t="n">
        <f aca="false">+(E4089+F4089)/2</f>
        <v>38</v>
      </c>
    </row>
    <row r="4090" customFormat="false" ht="12.75" hidden="false" customHeight="false" outlineLevel="0" collapsed="false">
      <c r="B4090" s="26" t="n">
        <v>2001</v>
      </c>
      <c r="C4090" s="26" t="n">
        <v>3</v>
      </c>
      <c r="D4090" s="26" t="n">
        <v>10</v>
      </c>
      <c r="E4090" s="219" t="n">
        <v>45</v>
      </c>
      <c r="F4090" s="219" t="n">
        <v>34</v>
      </c>
      <c r="G4090" s="26" t="n">
        <f aca="false">+(E4090+F4090)/2</f>
        <v>39.5</v>
      </c>
    </row>
    <row r="4091" customFormat="false" ht="12.75" hidden="false" customHeight="false" outlineLevel="0" collapsed="false">
      <c r="B4091" s="26" t="n">
        <v>2001</v>
      </c>
      <c r="C4091" s="26" t="n">
        <v>3</v>
      </c>
      <c r="D4091" s="26" t="n">
        <v>11</v>
      </c>
      <c r="E4091" s="219" t="n">
        <v>55</v>
      </c>
      <c r="F4091" s="219" t="n">
        <v>32</v>
      </c>
      <c r="G4091" s="26" t="n">
        <f aca="false">+(E4091+F4091)/2</f>
        <v>43.5</v>
      </c>
    </row>
    <row r="4092" customFormat="false" ht="12.75" hidden="false" customHeight="false" outlineLevel="0" collapsed="false">
      <c r="B4092" s="26" t="n">
        <v>2001</v>
      </c>
      <c r="C4092" s="26" t="n">
        <v>3</v>
      </c>
      <c r="D4092" s="26" t="n">
        <v>12</v>
      </c>
      <c r="E4092" s="219" t="n">
        <v>48</v>
      </c>
      <c r="F4092" s="219" t="n">
        <v>30</v>
      </c>
      <c r="G4092" s="26" t="n">
        <f aca="false">+(E4092+F4092)/2</f>
        <v>39</v>
      </c>
    </row>
    <row r="4093" customFormat="false" ht="12.75" hidden="false" customHeight="false" outlineLevel="0" collapsed="false">
      <c r="B4093" s="26" t="n">
        <v>2001</v>
      </c>
      <c r="C4093" s="26" t="n">
        <v>3</v>
      </c>
      <c r="D4093" s="26" t="n">
        <v>13</v>
      </c>
      <c r="E4093" s="219" t="n">
        <v>47</v>
      </c>
      <c r="F4093" s="219" t="n">
        <v>35</v>
      </c>
      <c r="G4093" s="26" t="n">
        <f aca="false">+(E4093+F4093)/2</f>
        <v>41</v>
      </c>
    </row>
    <row r="4094" customFormat="false" ht="12.75" hidden="false" customHeight="false" outlineLevel="0" collapsed="false">
      <c r="B4094" s="26" t="n">
        <v>2001</v>
      </c>
      <c r="C4094" s="26" t="n">
        <v>3</v>
      </c>
      <c r="D4094" s="26" t="n">
        <v>14</v>
      </c>
      <c r="E4094" s="219" t="n">
        <v>48</v>
      </c>
      <c r="F4094" s="219" t="n">
        <v>42</v>
      </c>
      <c r="G4094" s="26" t="n">
        <f aca="false">+(E4094+F4094)/2</f>
        <v>45</v>
      </c>
    </row>
    <row r="4095" customFormat="false" ht="12.75" hidden="false" customHeight="false" outlineLevel="0" collapsed="false">
      <c r="B4095" s="26" t="n">
        <v>2001</v>
      </c>
      <c r="C4095" s="26" t="n">
        <v>3</v>
      </c>
      <c r="D4095" s="26" t="n">
        <v>15</v>
      </c>
      <c r="E4095" s="219" t="n">
        <v>52</v>
      </c>
      <c r="F4095" s="219" t="n">
        <v>41</v>
      </c>
      <c r="G4095" s="26" t="n">
        <f aca="false">+(E4095+F4095)/2</f>
        <v>46.5</v>
      </c>
    </row>
    <row r="4096" customFormat="false" ht="12.75" hidden="false" customHeight="false" outlineLevel="0" collapsed="false">
      <c r="B4096" s="26" t="n">
        <v>2001</v>
      </c>
      <c r="C4096" s="26" t="n">
        <v>3</v>
      </c>
      <c r="D4096" s="26" t="n">
        <v>16</v>
      </c>
      <c r="E4096" s="219" t="n">
        <v>57</v>
      </c>
      <c r="F4096" s="219" t="n">
        <v>41</v>
      </c>
      <c r="G4096" s="26" t="n">
        <f aca="false">+(E4096+F4096)/2</f>
        <v>49</v>
      </c>
    </row>
    <row r="4097" customFormat="false" ht="12.75" hidden="false" customHeight="false" outlineLevel="0" collapsed="false">
      <c r="B4097" s="26" t="n">
        <v>2001</v>
      </c>
      <c r="C4097" s="26" t="n">
        <v>3</v>
      </c>
      <c r="D4097" s="26" t="n">
        <v>17</v>
      </c>
      <c r="E4097" s="219" t="n">
        <v>47</v>
      </c>
      <c r="F4097" s="219" t="n">
        <v>37</v>
      </c>
      <c r="G4097" s="26" t="n">
        <f aca="false">+(E4097+F4097)/2</f>
        <v>42</v>
      </c>
    </row>
    <row r="4098" customFormat="false" ht="12.75" hidden="false" customHeight="false" outlineLevel="0" collapsed="false">
      <c r="B4098" s="26" t="n">
        <v>2001</v>
      </c>
      <c r="C4098" s="26" t="n">
        <v>3</v>
      </c>
      <c r="D4098" s="26" t="n">
        <v>18</v>
      </c>
      <c r="E4098" s="219" t="n">
        <v>47</v>
      </c>
      <c r="F4098" s="219" t="n">
        <v>34</v>
      </c>
      <c r="G4098" s="26" t="n">
        <f aca="false">+(E4098+F4098)/2</f>
        <v>40.5</v>
      </c>
    </row>
    <row r="4099" customFormat="false" ht="12.75" hidden="false" customHeight="false" outlineLevel="0" collapsed="false">
      <c r="B4099" s="26" t="n">
        <v>2001</v>
      </c>
      <c r="C4099" s="26" t="n">
        <v>3</v>
      </c>
      <c r="D4099" s="26" t="n">
        <v>19</v>
      </c>
      <c r="E4099" s="219" t="n">
        <v>53</v>
      </c>
      <c r="F4099" s="219" t="n">
        <v>34</v>
      </c>
      <c r="G4099" s="26" t="n">
        <f aca="false">+(E4099+F4099)/2</f>
        <v>43.5</v>
      </c>
    </row>
    <row r="4100" customFormat="false" ht="12.75" hidden="false" customHeight="false" outlineLevel="0" collapsed="false">
      <c r="B4100" s="26" t="n">
        <v>2001</v>
      </c>
      <c r="C4100" s="26" t="n">
        <v>3</v>
      </c>
      <c r="D4100" s="26" t="n">
        <v>20</v>
      </c>
      <c r="E4100" s="219" t="n">
        <v>55</v>
      </c>
      <c r="F4100" s="219" t="n">
        <v>38</v>
      </c>
      <c r="G4100" s="26" t="n">
        <f aca="false">+(E4100+F4100)/2</f>
        <v>46.5</v>
      </c>
    </row>
    <row r="4101" customFormat="false" ht="12.75" hidden="false" customHeight="false" outlineLevel="0" collapsed="false">
      <c r="B4101" s="26" t="n">
        <v>2001</v>
      </c>
      <c r="C4101" s="26" t="n">
        <v>3</v>
      </c>
      <c r="D4101" s="26" t="n">
        <v>21</v>
      </c>
      <c r="E4101" s="219" t="n">
        <v>44</v>
      </c>
      <c r="F4101" s="219" t="n">
        <v>39</v>
      </c>
      <c r="G4101" s="26" t="n">
        <f aca="false">+(E4101+F4101)/2</f>
        <v>41.5</v>
      </c>
    </row>
    <row r="4102" customFormat="false" ht="12.75" hidden="false" customHeight="false" outlineLevel="0" collapsed="false">
      <c r="B4102" s="26" t="n">
        <v>2001</v>
      </c>
      <c r="C4102" s="26" t="n">
        <v>3</v>
      </c>
      <c r="D4102" s="26" t="n">
        <v>22</v>
      </c>
      <c r="E4102" s="219" t="n">
        <v>44</v>
      </c>
      <c r="F4102" s="219" t="n">
        <v>39</v>
      </c>
      <c r="G4102" s="26" t="n">
        <f aca="false">+(E4102+F4102)/2</f>
        <v>41.5</v>
      </c>
    </row>
    <row r="4103" customFormat="false" ht="12.75" hidden="false" customHeight="false" outlineLevel="0" collapsed="false">
      <c r="B4103" s="26" t="n">
        <v>2001</v>
      </c>
      <c r="C4103" s="26" t="n">
        <v>3</v>
      </c>
      <c r="D4103" s="26" t="n">
        <v>23</v>
      </c>
      <c r="E4103" s="219" t="n">
        <v>44</v>
      </c>
      <c r="F4103" s="219" t="n">
        <v>39</v>
      </c>
      <c r="G4103" s="26" t="n">
        <f aca="false">+(E4103+F4103)/2</f>
        <v>41.5</v>
      </c>
    </row>
    <row r="4104" customFormat="false" ht="12.75" hidden="false" customHeight="false" outlineLevel="0" collapsed="false">
      <c r="B4104" s="26" t="n">
        <v>2001</v>
      </c>
      <c r="C4104" s="26" t="n">
        <v>3</v>
      </c>
      <c r="D4104" s="26" t="n">
        <v>24</v>
      </c>
      <c r="E4104" s="219" t="n">
        <v>52</v>
      </c>
      <c r="F4104" s="219" t="n">
        <v>34</v>
      </c>
      <c r="G4104" s="26" t="n">
        <f aca="false">+(E4104+F4104)/2</f>
        <v>43</v>
      </c>
    </row>
    <row r="4105" customFormat="false" ht="12.75" hidden="false" customHeight="false" outlineLevel="0" collapsed="false">
      <c r="B4105" s="26" t="n">
        <v>2001</v>
      </c>
      <c r="C4105" s="26" t="n">
        <v>3</v>
      </c>
      <c r="D4105" s="26" t="n">
        <v>25</v>
      </c>
      <c r="E4105" s="219" t="n">
        <v>44</v>
      </c>
      <c r="F4105" s="219" t="n">
        <v>30</v>
      </c>
      <c r="G4105" s="26" t="n">
        <f aca="false">+(E4105+F4105)/2</f>
        <v>37</v>
      </c>
    </row>
    <row r="4106" customFormat="false" ht="12.75" hidden="false" customHeight="false" outlineLevel="0" collapsed="false">
      <c r="B4106" s="26" t="n">
        <v>2001</v>
      </c>
      <c r="C4106" s="26" t="n">
        <v>3</v>
      </c>
      <c r="D4106" s="26" t="n">
        <v>26</v>
      </c>
      <c r="E4106" s="219" t="n">
        <v>37</v>
      </c>
      <c r="F4106" s="219" t="n">
        <v>27</v>
      </c>
      <c r="G4106" s="26" t="n">
        <f aca="false">+(E4106+F4106)/2</f>
        <v>32</v>
      </c>
    </row>
    <row r="4107" customFormat="false" ht="12.75" hidden="false" customHeight="false" outlineLevel="0" collapsed="false">
      <c r="B4107" s="26" t="n">
        <v>2001</v>
      </c>
      <c r="C4107" s="26" t="n">
        <v>3</v>
      </c>
      <c r="D4107" s="26" t="n">
        <v>27</v>
      </c>
      <c r="E4107" s="219" t="n">
        <v>41</v>
      </c>
      <c r="F4107" s="219" t="n">
        <v>24</v>
      </c>
      <c r="G4107" s="26" t="n">
        <f aca="false">+(E4107+F4107)/2</f>
        <v>32.5</v>
      </c>
    </row>
    <row r="4108" customFormat="false" ht="12.75" hidden="false" customHeight="false" outlineLevel="0" collapsed="false">
      <c r="B4108" s="26" t="n">
        <v>2001</v>
      </c>
      <c r="C4108" s="26" t="n">
        <v>3</v>
      </c>
      <c r="D4108" s="26" t="n">
        <v>28</v>
      </c>
      <c r="E4108" s="219" t="n">
        <v>49</v>
      </c>
      <c r="F4108" s="219" t="n">
        <v>30</v>
      </c>
      <c r="G4108" s="26" t="n">
        <f aca="false">+(E4108+F4108)/2</f>
        <v>39.5</v>
      </c>
    </row>
    <row r="4109" customFormat="false" ht="12.75" hidden="false" customHeight="false" outlineLevel="0" collapsed="false">
      <c r="B4109" s="26" t="n">
        <v>2001</v>
      </c>
      <c r="C4109" s="26" t="n">
        <v>3</v>
      </c>
      <c r="D4109" s="26" t="n">
        <v>29</v>
      </c>
      <c r="E4109" s="219" t="n">
        <v>46</v>
      </c>
      <c r="F4109" s="219" t="n">
        <v>36</v>
      </c>
      <c r="G4109" s="26" t="n">
        <f aca="false">+(E4109+F4109)/2</f>
        <v>41</v>
      </c>
    </row>
    <row r="4110" customFormat="false" ht="12.75" hidden="false" customHeight="false" outlineLevel="0" collapsed="false">
      <c r="B4110" s="26" t="n">
        <v>2001</v>
      </c>
      <c r="C4110" s="26" t="n">
        <v>3</v>
      </c>
      <c r="D4110" s="26" t="n">
        <v>30</v>
      </c>
      <c r="E4110" s="219" t="n">
        <v>43</v>
      </c>
      <c r="F4110" s="219" t="n">
        <v>37</v>
      </c>
      <c r="G4110" s="26" t="n">
        <f aca="false">+(E4110+F4110)/2</f>
        <v>40</v>
      </c>
    </row>
    <row r="4111" customFormat="false" ht="12.75" hidden="false" customHeight="false" outlineLevel="0" collapsed="false">
      <c r="B4111" s="26" t="n">
        <v>2001</v>
      </c>
      <c r="C4111" s="26" t="n">
        <v>3</v>
      </c>
      <c r="D4111" s="26" t="n">
        <v>31</v>
      </c>
      <c r="E4111" s="219" t="n">
        <v>47</v>
      </c>
      <c r="F4111" s="219" t="n">
        <v>38</v>
      </c>
      <c r="G4111" s="26" t="n">
        <f aca="false">+(E4111+F4111)/2</f>
        <v>42.5</v>
      </c>
    </row>
    <row r="4112" customFormat="false" ht="12.75" hidden="false" customHeight="false" outlineLevel="0" collapsed="false">
      <c r="B4112" s="26" t="n">
        <v>2001</v>
      </c>
      <c r="C4112" s="26" t="n">
        <v>4</v>
      </c>
      <c r="D4112" s="26" t="n">
        <v>1</v>
      </c>
      <c r="E4112" s="219" t="n">
        <v>43</v>
      </c>
      <c r="F4112" s="219" t="n">
        <v>38</v>
      </c>
      <c r="G4112" s="26" t="n">
        <f aca="false">+(E4112+F4112)/2</f>
        <v>40.5</v>
      </c>
    </row>
    <row r="4113" customFormat="false" ht="12.75" hidden="false" customHeight="false" outlineLevel="0" collapsed="false">
      <c r="B4113" s="26" t="n">
        <v>2001</v>
      </c>
      <c r="C4113" s="26" t="n">
        <v>4</v>
      </c>
      <c r="D4113" s="26" t="n">
        <v>2</v>
      </c>
      <c r="E4113" s="219" t="n">
        <v>49</v>
      </c>
      <c r="F4113" s="219" t="n">
        <v>37</v>
      </c>
      <c r="G4113" s="26" t="n">
        <f aca="false">+(E4113+F4113)/2</f>
        <v>43</v>
      </c>
    </row>
    <row r="4114" customFormat="false" ht="12.75" hidden="false" customHeight="false" outlineLevel="0" collapsed="false">
      <c r="B4114" s="26" t="n">
        <v>2001</v>
      </c>
      <c r="C4114" s="26" t="n">
        <v>4</v>
      </c>
      <c r="D4114" s="26" t="n">
        <v>3</v>
      </c>
      <c r="E4114" s="219" t="n">
        <v>55</v>
      </c>
      <c r="F4114" s="219" t="n">
        <v>37</v>
      </c>
      <c r="G4114" s="26" t="n">
        <f aca="false">+(E4114+F4114)/2</f>
        <v>46</v>
      </c>
    </row>
    <row r="4115" customFormat="false" ht="12.75" hidden="false" customHeight="false" outlineLevel="0" collapsed="false">
      <c r="B4115" s="26" t="n">
        <v>2001</v>
      </c>
      <c r="C4115" s="26" t="n">
        <v>4</v>
      </c>
      <c r="D4115" s="26" t="n">
        <v>4</v>
      </c>
      <c r="E4115" s="219" t="n">
        <v>117</v>
      </c>
      <c r="F4115" s="219" t="n">
        <v>38</v>
      </c>
      <c r="G4115" s="26" t="n">
        <f aca="false">+(E4115+F4115)/2</f>
        <v>77.5</v>
      </c>
    </row>
    <row r="4116" customFormat="false" ht="12.75" hidden="false" customHeight="false" outlineLevel="0" collapsed="false">
      <c r="B4116" s="26" t="n">
        <v>2001</v>
      </c>
      <c r="C4116" s="26" t="n">
        <v>4</v>
      </c>
      <c r="D4116" s="26" t="n">
        <v>5</v>
      </c>
      <c r="E4116" s="219" t="n">
        <v>64</v>
      </c>
      <c r="F4116" s="219" t="n">
        <v>41</v>
      </c>
      <c r="G4116" s="26" t="n">
        <f aca="false">+(E4116+F4116)/2</f>
        <v>52.5</v>
      </c>
    </row>
    <row r="4117" customFormat="false" ht="12.75" hidden="false" customHeight="false" outlineLevel="0" collapsed="false">
      <c r="B4117" s="26" t="n">
        <v>2001</v>
      </c>
      <c r="C4117" s="26" t="n">
        <v>4</v>
      </c>
      <c r="D4117" s="26" t="n">
        <v>6</v>
      </c>
      <c r="E4117" s="219" t="n">
        <v>54</v>
      </c>
      <c r="F4117" s="219" t="n">
        <v>47</v>
      </c>
      <c r="G4117" s="26" t="n">
        <f aca="false">+(E4117+F4117)/2</f>
        <v>50.5</v>
      </c>
    </row>
    <row r="4118" customFormat="false" ht="12.75" hidden="false" customHeight="false" outlineLevel="0" collapsed="false">
      <c r="B4118" s="26" t="n">
        <v>2001</v>
      </c>
      <c r="C4118" s="26" t="n">
        <v>4</v>
      </c>
      <c r="D4118" s="26" t="n">
        <v>7</v>
      </c>
      <c r="E4118" s="219" t="n">
        <v>54</v>
      </c>
      <c r="F4118" s="219" t="n">
        <v>43</v>
      </c>
      <c r="G4118" s="26" t="n">
        <f aca="false">+(E4118+F4118)/2</f>
        <v>48.5</v>
      </c>
    </row>
    <row r="4119" customFormat="false" ht="12.75" hidden="false" customHeight="false" outlineLevel="0" collapsed="false">
      <c r="B4119" s="26" t="n">
        <v>2001</v>
      </c>
      <c r="C4119" s="26" t="n">
        <v>4</v>
      </c>
      <c r="D4119" s="26" t="n">
        <v>8</v>
      </c>
      <c r="E4119" s="219" t="n">
        <v>45</v>
      </c>
      <c r="F4119" s="219" t="n">
        <v>41</v>
      </c>
      <c r="G4119" s="26" t="n">
        <f aca="false">+(E4119+F4119)/2</f>
        <v>43</v>
      </c>
    </row>
    <row r="4120" customFormat="false" ht="12.75" hidden="false" customHeight="false" outlineLevel="0" collapsed="false">
      <c r="B4120" s="26" t="n">
        <v>2001</v>
      </c>
      <c r="C4120" s="26" t="n">
        <v>4</v>
      </c>
      <c r="D4120" s="26" t="n">
        <v>9</v>
      </c>
      <c r="E4120" s="219" t="n">
        <v>78</v>
      </c>
      <c r="F4120" s="219" t="n">
        <v>45</v>
      </c>
      <c r="G4120" s="26" t="n">
        <f aca="false">+(E4120+F4120)/2</f>
        <v>61.5</v>
      </c>
    </row>
    <row r="4121" customFormat="false" ht="12.75" hidden="false" customHeight="false" outlineLevel="0" collapsed="false">
      <c r="B4121" s="26" t="n">
        <v>2001</v>
      </c>
      <c r="C4121" s="26" t="n">
        <v>4</v>
      </c>
      <c r="D4121" s="26" t="n">
        <v>10</v>
      </c>
      <c r="E4121" s="219" t="n">
        <v>62</v>
      </c>
      <c r="F4121" s="219" t="n">
        <v>48</v>
      </c>
      <c r="G4121" s="26" t="n">
        <f aca="false">+(E4121+F4121)/2</f>
        <v>55</v>
      </c>
    </row>
    <row r="4122" customFormat="false" ht="12.75" hidden="false" customHeight="false" outlineLevel="0" collapsed="false">
      <c r="B4122" s="26" t="n">
        <v>2001</v>
      </c>
      <c r="C4122" s="26" t="n">
        <v>4</v>
      </c>
      <c r="D4122" s="26" t="n">
        <v>11</v>
      </c>
      <c r="E4122" s="219" t="n">
        <v>53</v>
      </c>
      <c r="F4122" s="219" t="n">
        <v>44</v>
      </c>
      <c r="G4122" s="26" t="n">
        <f aca="false">+(E4122+F4122)/2</f>
        <v>48.5</v>
      </c>
    </row>
    <row r="4123" customFormat="false" ht="12.75" hidden="false" customHeight="false" outlineLevel="0" collapsed="false">
      <c r="B4123" s="26" t="n">
        <v>2001</v>
      </c>
      <c r="C4123" s="26" t="n">
        <v>4</v>
      </c>
      <c r="D4123" s="26" t="n">
        <v>12</v>
      </c>
      <c r="E4123" s="219" t="n">
        <v>58</v>
      </c>
      <c r="F4123" s="219" t="n">
        <v>43</v>
      </c>
      <c r="G4123" s="26" t="n">
        <f aca="false">+(E4123+F4123)/2</f>
        <v>50.5</v>
      </c>
    </row>
    <row r="4124" customFormat="false" ht="12.75" hidden="false" customHeight="false" outlineLevel="0" collapsed="false">
      <c r="B4124" s="26" t="n">
        <v>2001</v>
      </c>
      <c r="C4124" s="26" t="n">
        <v>4</v>
      </c>
      <c r="D4124" s="26" t="n">
        <v>13</v>
      </c>
      <c r="E4124" s="219" t="n">
        <v>73</v>
      </c>
      <c r="F4124" s="219" t="n">
        <v>51</v>
      </c>
      <c r="G4124" s="26" t="n">
        <f aca="false">+(E4124+F4124)/2</f>
        <v>62</v>
      </c>
    </row>
    <row r="4125" customFormat="false" ht="12.75" hidden="false" customHeight="false" outlineLevel="0" collapsed="false">
      <c r="B4125" s="26" t="n">
        <v>2001</v>
      </c>
      <c r="C4125" s="26" t="n">
        <v>4</v>
      </c>
      <c r="D4125" s="26" t="n">
        <v>14</v>
      </c>
      <c r="E4125" s="219" t="n">
        <v>67</v>
      </c>
      <c r="F4125" s="219" t="n">
        <v>46</v>
      </c>
      <c r="G4125" s="26" t="n">
        <f aca="false">+(E4125+F4125)/2</f>
        <v>56.5</v>
      </c>
    </row>
    <row r="4126" customFormat="false" ht="12.75" hidden="false" customHeight="false" outlineLevel="0" collapsed="false">
      <c r="B4126" s="26" t="n">
        <v>2001</v>
      </c>
      <c r="C4126" s="26" t="n">
        <v>4</v>
      </c>
      <c r="D4126" s="26" t="n">
        <v>15</v>
      </c>
      <c r="E4126" s="219" t="n">
        <v>68</v>
      </c>
      <c r="F4126" s="219" t="n">
        <v>48</v>
      </c>
      <c r="G4126" s="26" t="n">
        <f aca="false">+(E4126+F4126)/2</f>
        <v>58</v>
      </c>
    </row>
    <row r="4127" customFormat="false" ht="12.75" hidden="false" customHeight="false" outlineLevel="0" collapsed="false">
      <c r="B4127" s="26" t="n">
        <v>2001</v>
      </c>
      <c r="C4127" s="26" t="n">
        <v>4</v>
      </c>
      <c r="D4127" s="26" t="n">
        <v>16</v>
      </c>
      <c r="E4127" s="219" t="n">
        <v>61</v>
      </c>
      <c r="F4127" s="219" t="n">
        <v>47</v>
      </c>
      <c r="G4127" s="26" t="n">
        <f aca="false">+(E4127+F4127)/2</f>
        <v>54</v>
      </c>
    </row>
    <row r="4128" customFormat="false" ht="12.75" hidden="false" customHeight="false" outlineLevel="0" collapsed="false">
      <c r="B4128" s="26" t="n">
        <v>2001</v>
      </c>
      <c r="C4128" s="26" t="n">
        <v>4</v>
      </c>
      <c r="D4128" s="26" t="n">
        <v>17</v>
      </c>
      <c r="E4128" s="219" t="n">
        <v>52</v>
      </c>
      <c r="F4128" s="219" t="n">
        <v>44</v>
      </c>
      <c r="G4128" s="26" t="n">
        <f aca="false">+(E4128+F4128)/2</f>
        <v>48</v>
      </c>
    </row>
    <row r="4129" customFormat="false" ht="12.75" hidden="false" customHeight="false" outlineLevel="0" collapsed="false">
      <c r="B4129" s="26" t="n">
        <v>2001</v>
      </c>
      <c r="C4129" s="26" t="n">
        <v>4</v>
      </c>
      <c r="D4129" s="26" t="n">
        <v>18</v>
      </c>
      <c r="E4129" s="219" t="n">
        <v>54</v>
      </c>
      <c r="F4129" s="219" t="n">
        <v>38</v>
      </c>
      <c r="G4129" s="26" t="n">
        <f aca="false">+(E4129+F4129)/2</f>
        <v>46</v>
      </c>
    </row>
    <row r="4130" customFormat="false" ht="12.75" hidden="false" customHeight="false" outlineLevel="0" collapsed="false">
      <c r="B4130" s="26" t="n">
        <v>2001</v>
      </c>
      <c r="C4130" s="26" t="n">
        <v>4</v>
      </c>
      <c r="D4130" s="26" t="n">
        <v>19</v>
      </c>
      <c r="E4130" s="219" t="n">
        <v>55</v>
      </c>
      <c r="F4130" s="219" t="n">
        <v>34</v>
      </c>
      <c r="G4130" s="26" t="n">
        <f aca="false">+(E4130+F4130)/2</f>
        <v>44.5</v>
      </c>
    </row>
    <row r="4131" customFormat="false" ht="12.75" hidden="false" customHeight="false" outlineLevel="0" collapsed="false">
      <c r="B4131" s="26" t="n">
        <v>2001</v>
      </c>
      <c r="C4131" s="26" t="n">
        <v>4</v>
      </c>
      <c r="D4131" s="26" t="n">
        <v>20</v>
      </c>
      <c r="E4131" s="219" t="n">
        <v>64</v>
      </c>
      <c r="F4131" s="219" t="n">
        <v>45</v>
      </c>
      <c r="G4131" s="26" t="n">
        <f aca="false">+(E4131+F4131)/2</f>
        <v>54.5</v>
      </c>
    </row>
    <row r="4132" customFormat="false" ht="12.75" hidden="false" customHeight="false" outlineLevel="0" collapsed="false">
      <c r="B4132" s="26" t="n">
        <v>2001</v>
      </c>
      <c r="C4132" s="26" t="n">
        <v>4</v>
      </c>
      <c r="D4132" s="26" t="n">
        <v>21</v>
      </c>
      <c r="E4132" s="219" t="n">
        <v>68</v>
      </c>
      <c r="F4132" s="219" t="n">
        <v>52</v>
      </c>
      <c r="G4132" s="26" t="n">
        <f aca="false">+(E4132+F4132)/2</f>
        <v>60</v>
      </c>
    </row>
    <row r="4133" customFormat="false" ht="12.75" hidden="false" customHeight="false" outlineLevel="0" collapsed="false">
      <c r="B4133" s="26" t="n">
        <v>2001</v>
      </c>
      <c r="C4133" s="26" t="n">
        <v>4</v>
      </c>
      <c r="D4133" s="26" t="n">
        <v>22</v>
      </c>
      <c r="E4133" s="219" t="n">
        <v>86</v>
      </c>
      <c r="F4133" s="219" t="n">
        <v>53</v>
      </c>
      <c r="G4133" s="26" t="n">
        <f aca="false">+(E4133+F4133)/2</f>
        <v>69.5</v>
      </c>
    </row>
    <row r="4134" customFormat="false" ht="12.75" hidden="false" customHeight="false" outlineLevel="0" collapsed="false">
      <c r="B4134" s="26" t="n">
        <v>2001</v>
      </c>
      <c r="C4134" s="26" t="n">
        <v>4</v>
      </c>
      <c r="D4134" s="26" t="n">
        <v>23</v>
      </c>
      <c r="E4134" s="219" t="n">
        <v>80</v>
      </c>
      <c r="F4134" s="219" t="n">
        <v>59</v>
      </c>
      <c r="G4134" s="26" t="n">
        <f aca="false">+(E4134+F4134)/2</f>
        <v>69.5</v>
      </c>
    </row>
    <row r="4135" customFormat="false" ht="12.75" hidden="false" customHeight="false" outlineLevel="0" collapsed="false">
      <c r="B4135" s="26" t="n">
        <v>2001</v>
      </c>
      <c r="C4135" s="26" t="n">
        <v>4</v>
      </c>
      <c r="D4135" s="26" t="n">
        <v>24</v>
      </c>
      <c r="E4135" s="219" t="n">
        <v>87</v>
      </c>
      <c r="F4135" s="219" t="n">
        <v>52</v>
      </c>
      <c r="G4135" s="26" t="n">
        <f aca="false">+(E4135+F4135)/2</f>
        <v>69.5</v>
      </c>
    </row>
    <row r="4136" customFormat="false" ht="12.75" hidden="false" customHeight="false" outlineLevel="0" collapsed="false">
      <c r="B4136" s="26" t="n">
        <v>2001</v>
      </c>
      <c r="C4136" s="26" t="n">
        <v>4</v>
      </c>
      <c r="D4136" s="26" t="n">
        <v>25</v>
      </c>
      <c r="E4136" s="219" t="n">
        <v>55</v>
      </c>
      <c r="F4136" s="219" t="n">
        <v>47</v>
      </c>
      <c r="G4136" s="26" t="n">
        <f aca="false">+(E4136+F4136)/2</f>
        <v>51</v>
      </c>
    </row>
    <row r="4137" customFormat="false" ht="12.75" hidden="false" customHeight="false" outlineLevel="0" collapsed="false">
      <c r="B4137" s="26" t="n">
        <v>2001</v>
      </c>
      <c r="C4137" s="26" t="n">
        <v>4</v>
      </c>
      <c r="D4137" s="26" t="n">
        <v>26</v>
      </c>
      <c r="E4137" s="219" t="n">
        <v>63</v>
      </c>
      <c r="F4137" s="219" t="n">
        <v>47</v>
      </c>
      <c r="G4137" s="26" t="n">
        <f aca="false">+(E4137+F4137)/2</f>
        <v>55</v>
      </c>
    </row>
    <row r="4138" customFormat="false" ht="12.75" hidden="false" customHeight="false" outlineLevel="0" collapsed="false">
      <c r="B4138" s="26" t="n">
        <v>2001</v>
      </c>
      <c r="C4138" s="26" t="n">
        <v>4</v>
      </c>
      <c r="D4138" s="26" t="n">
        <v>27</v>
      </c>
      <c r="E4138" s="219" t="n">
        <v>73</v>
      </c>
      <c r="F4138" s="219" t="n">
        <v>45</v>
      </c>
      <c r="G4138" s="26" t="n">
        <f aca="false">+(E4138+F4138)/2</f>
        <v>59</v>
      </c>
    </row>
    <row r="4139" customFormat="false" ht="12.75" hidden="false" customHeight="false" outlineLevel="0" collapsed="false">
      <c r="B4139" s="26" t="n">
        <v>2001</v>
      </c>
      <c r="C4139" s="26" t="n">
        <v>4</v>
      </c>
      <c r="D4139" s="26" t="n">
        <v>28</v>
      </c>
      <c r="E4139" s="219" t="n">
        <v>64</v>
      </c>
      <c r="F4139" s="219" t="n">
        <v>49</v>
      </c>
      <c r="G4139" s="26" t="n">
        <f aca="false">+(E4139+F4139)/2</f>
        <v>56.5</v>
      </c>
    </row>
    <row r="4140" customFormat="false" ht="12.75" hidden="false" customHeight="false" outlineLevel="0" collapsed="false">
      <c r="B4140" s="26" t="n">
        <v>2001</v>
      </c>
      <c r="C4140" s="26" t="n">
        <v>4</v>
      </c>
      <c r="D4140" s="26" t="n">
        <v>29</v>
      </c>
      <c r="E4140" s="219" t="n">
        <v>66</v>
      </c>
      <c r="F4140" s="219" t="n">
        <v>44</v>
      </c>
      <c r="G4140" s="26" t="n">
        <f aca="false">+(E4140+F4140)/2</f>
        <v>55</v>
      </c>
    </row>
    <row r="4141" customFormat="false" ht="12.75" hidden="false" customHeight="false" outlineLevel="0" collapsed="false">
      <c r="B4141" s="26" t="n">
        <v>2001</v>
      </c>
      <c r="C4141" s="26" t="n">
        <v>4</v>
      </c>
      <c r="D4141" s="26" t="n">
        <v>30</v>
      </c>
      <c r="E4141" s="219" t="n">
        <v>78</v>
      </c>
      <c r="F4141" s="219" t="n">
        <v>49</v>
      </c>
      <c r="G4141" s="26" t="n">
        <f aca="false">+(E4141+F4141)/2</f>
        <v>63.5</v>
      </c>
    </row>
    <row r="4142" customFormat="false" ht="12.75" hidden="false" customHeight="false" outlineLevel="0" collapsed="false">
      <c r="B4142" s="26" t="n">
        <v>2001</v>
      </c>
      <c r="C4142" s="26" t="n">
        <v>5</v>
      </c>
      <c r="D4142" s="26" t="n">
        <v>1</v>
      </c>
      <c r="E4142" s="219" t="n">
        <v>87</v>
      </c>
      <c r="F4142" s="219" t="n">
        <v>63</v>
      </c>
      <c r="G4142" s="26" t="n">
        <f aca="false">+(E4142+F4142)/2</f>
        <v>75</v>
      </c>
    </row>
    <row r="4143" customFormat="false" ht="12.75" hidden="false" customHeight="false" outlineLevel="0" collapsed="false">
      <c r="B4143" s="26" t="n">
        <v>2001</v>
      </c>
      <c r="C4143" s="26" t="n">
        <v>5</v>
      </c>
      <c r="D4143" s="26" t="n">
        <v>2</v>
      </c>
      <c r="E4143" s="219" t="n">
        <v>90</v>
      </c>
      <c r="F4143" s="219" t="n">
        <v>66</v>
      </c>
      <c r="G4143" s="26" t="n">
        <f aca="false">+(E4143+F4143)/2</f>
        <v>78</v>
      </c>
    </row>
    <row r="4144" customFormat="false" ht="12.75" hidden="false" customHeight="false" outlineLevel="0" collapsed="false">
      <c r="B4144" s="26" t="n">
        <v>2001</v>
      </c>
      <c r="C4144" s="26" t="n">
        <v>5</v>
      </c>
      <c r="D4144" s="26" t="n">
        <v>3</v>
      </c>
      <c r="E4144" s="219" t="n">
        <v>90</v>
      </c>
      <c r="F4144" s="219" t="n">
        <v>68</v>
      </c>
      <c r="G4144" s="26" t="n">
        <f aca="false">+(E4144+F4144)/2</f>
        <v>79</v>
      </c>
    </row>
    <row r="4145" customFormat="false" ht="12.75" hidden="false" customHeight="false" outlineLevel="0" collapsed="false">
      <c r="B4145" s="26" t="n">
        <v>2001</v>
      </c>
      <c r="C4145" s="26" t="n">
        <v>5</v>
      </c>
      <c r="D4145" s="26" t="n">
        <v>4</v>
      </c>
      <c r="E4145" s="219" t="n">
        <v>92</v>
      </c>
      <c r="F4145" s="219" t="n">
        <v>71</v>
      </c>
      <c r="G4145" s="26" t="n">
        <f aca="false">+(E4145+F4145)/2</f>
        <v>81.5</v>
      </c>
    </row>
    <row r="4146" customFormat="false" ht="12.75" hidden="false" customHeight="false" outlineLevel="0" collapsed="false">
      <c r="B4146" s="26" t="n">
        <v>2001</v>
      </c>
      <c r="C4146" s="26" t="n">
        <v>5</v>
      </c>
      <c r="D4146" s="26" t="n">
        <v>5</v>
      </c>
      <c r="E4146" s="219" t="n">
        <v>79</v>
      </c>
      <c r="F4146" s="219" t="n">
        <v>60</v>
      </c>
      <c r="G4146" s="26" t="n">
        <f aca="false">+(E4146+F4146)/2</f>
        <v>69.5</v>
      </c>
    </row>
    <row r="4147" customFormat="false" ht="12.75" hidden="false" customHeight="false" outlineLevel="0" collapsed="false">
      <c r="B4147" s="26" t="n">
        <v>2001</v>
      </c>
      <c r="C4147" s="26" t="n">
        <v>5</v>
      </c>
      <c r="D4147" s="26" t="n">
        <v>6</v>
      </c>
      <c r="E4147" s="219" t="n">
        <v>64</v>
      </c>
      <c r="F4147" s="219" t="n">
        <v>49</v>
      </c>
      <c r="G4147" s="26" t="n">
        <f aca="false">+(E4147+F4147)/2</f>
        <v>56.5</v>
      </c>
    </row>
    <row r="4148" customFormat="false" ht="12.75" hidden="false" customHeight="false" outlineLevel="0" collapsed="false">
      <c r="B4148" s="26" t="n">
        <v>2001</v>
      </c>
      <c r="C4148" s="26" t="n">
        <v>5</v>
      </c>
      <c r="D4148" s="26" t="n">
        <v>7</v>
      </c>
      <c r="E4148" s="219" t="n">
        <v>63</v>
      </c>
      <c r="F4148" s="219" t="n">
        <v>43</v>
      </c>
      <c r="G4148" s="26" t="n">
        <f aca="false">+(E4148+F4148)/2</f>
        <v>53</v>
      </c>
    </row>
    <row r="4149" customFormat="false" ht="12.75" hidden="false" customHeight="false" outlineLevel="0" collapsed="false">
      <c r="B4149" s="26" t="n">
        <v>2001</v>
      </c>
      <c r="C4149" s="26" t="n">
        <v>5</v>
      </c>
      <c r="D4149" s="26" t="n">
        <v>8</v>
      </c>
      <c r="E4149" s="219" t="n">
        <v>66</v>
      </c>
      <c r="F4149" s="219" t="n">
        <v>47</v>
      </c>
      <c r="G4149" s="26" t="n">
        <f aca="false">+(E4149+F4149)/2</f>
        <v>56.5</v>
      </c>
    </row>
    <row r="4150" customFormat="false" ht="12.75" hidden="false" customHeight="false" outlineLevel="0" collapsed="false">
      <c r="B4150" s="26" t="n">
        <v>2001</v>
      </c>
      <c r="C4150" s="26" t="n">
        <v>5</v>
      </c>
      <c r="D4150" s="26" t="n">
        <v>9</v>
      </c>
      <c r="E4150" s="219" t="n">
        <v>76</v>
      </c>
      <c r="F4150" s="219" t="n">
        <v>52</v>
      </c>
      <c r="G4150" s="26" t="n">
        <f aca="false">+(E4150+F4150)/2</f>
        <v>64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N1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E5" activeCellId="0" sqref="E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6" width="1.7"/>
    <col collapsed="false" customWidth="true" hidden="false" outlineLevel="0" max="3" min="3" style="26" width="12.85"/>
    <col collapsed="false" customWidth="true" hidden="false" outlineLevel="0" max="4" min="4" style="26" width="12.56"/>
    <col collapsed="false" customWidth="true" hidden="false" outlineLevel="0" max="5" min="5" style="26" width="12.28"/>
    <col collapsed="false" customWidth="true" hidden="false" outlineLevel="0" max="6" min="6" style="26" width="12.7"/>
    <col collapsed="false" customWidth="true" hidden="false" outlineLevel="0" max="9" min="9" style="26" width="14.7"/>
    <col collapsed="false" customWidth="true" hidden="false" outlineLevel="0" max="10" min="10" style="26" width="14.56"/>
    <col collapsed="false" customWidth="true" hidden="false" outlineLevel="0" max="11" min="11" style="26" width="23.85"/>
    <col collapsed="false" customWidth="true" hidden="false" outlineLevel="0" max="12" min="12" style="26" width="15.28"/>
  </cols>
  <sheetData>
    <row r="1" customFormat="false" ht="18" hidden="false" customHeight="false" outlineLevel="0" collapsed="false">
      <c r="B1" s="221" t="s">
        <v>251</v>
      </c>
    </row>
    <row r="2" customFormat="false" ht="10.5" hidden="false" customHeight="true" outlineLevel="0" collapsed="false">
      <c r="B2" s="221"/>
    </row>
    <row r="3" customFormat="false" ht="12" hidden="false" customHeight="true" outlineLevel="0" collapsed="false">
      <c r="B3" s="1" t="s">
        <v>252</v>
      </c>
    </row>
    <row r="4" customFormat="false" ht="13.5" hidden="false" customHeight="false" outlineLevel="0" collapsed="false">
      <c r="E4" s="222" t="n">
        <v>5</v>
      </c>
      <c r="F4" s="222" t="n">
        <v>5</v>
      </c>
    </row>
    <row r="5" customFormat="false" ht="90" hidden="false" customHeight="false" outlineLevel="0" collapsed="false">
      <c r="B5" s="223" t="s">
        <v>243</v>
      </c>
      <c r="C5" s="224" t="s">
        <v>253</v>
      </c>
      <c r="D5" s="224" t="s">
        <v>254</v>
      </c>
      <c r="E5" s="224" t="str">
        <f aca="false">+CONCATENATE("NY City Load Forecast with ",E4," degress below normal")</f>
        <v>NY City Load Forecast with 5 degress below normal</v>
      </c>
      <c r="F5" s="224" t="str">
        <f aca="false">+CONCATENATE("NY City Load Forecast with ",F4," degress below normal")</f>
        <v>NY City Load Forecast with 5 degress below normal</v>
      </c>
      <c r="H5" s="225"/>
      <c r="I5" s="225"/>
      <c r="J5" s="225"/>
      <c r="K5" s="225"/>
      <c r="L5" s="225"/>
      <c r="M5" s="2" t="s">
        <v>255</v>
      </c>
      <c r="N5" s="3" t="s">
        <v>256</v>
      </c>
    </row>
    <row r="6" customFormat="false" ht="12.75" hidden="false" customHeight="false" outlineLevel="0" collapsed="false">
      <c r="B6" s="226" t="s">
        <v>257</v>
      </c>
      <c r="C6" s="227" t="n">
        <v>34.3951612903226</v>
      </c>
      <c r="D6" s="9" t="n">
        <f aca="false">+VLOOKUP($C6,bugtemp,2)+VLOOKUP($C6,lilcotemp,2)+VLOOKUP($C6,pstemp,2)+VLOOKUP($C6,conedtemp,3)</f>
        <v>4069884.93573487</v>
      </c>
      <c r="E6" s="9" t="n">
        <f aca="false">+VLOOKUP($M6,bugtemp,2)+VLOOKUP($M6,lilcotemp,2)+VLOOKUP($M6,pstemp,2)+VLOOKUP($M6,conedtemp,3)</f>
        <v>4510748.15959937</v>
      </c>
      <c r="F6" s="38" t="n">
        <f aca="false">+VLOOKUP($N6,bugtemp,2)+VLOOKUP($N6,lilcotemp,2)+VLOOKUP($N6,pstemp,2)+VLOOKUP($N6,conedtemp,3)</f>
        <v>3581861.61680054</v>
      </c>
      <c r="M6" s="228" t="n">
        <f aca="false">+C6-$E$4</f>
        <v>29.3951612903226</v>
      </c>
      <c r="N6" s="229" t="n">
        <f aca="false">+C6+$F$4</f>
        <v>39.3951612903226</v>
      </c>
    </row>
    <row r="7" customFormat="false" ht="12.75" hidden="false" customHeight="false" outlineLevel="0" collapsed="false">
      <c r="B7" s="230" t="s">
        <v>258</v>
      </c>
      <c r="C7" s="231" t="n">
        <v>36.2566371681416</v>
      </c>
      <c r="D7" s="14" t="n">
        <f aca="false">+VLOOKUP($C7,bugtemp,2)+VLOOKUP($C7,lilcotemp,2)+VLOOKUP($C7,pstemp,2)+VLOOKUP($C7,conedtemp,3)</f>
        <v>3879367.08893508</v>
      </c>
      <c r="E7" s="14" t="n">
        <f aca="false">+VLOOKUP($M7,bugtemp,2)+VLOOKUP($M7,lilcotemp,2)+VLOOKUP($M7,pstemp,2)+VLOOKUP($M7,conedtemp,3)</f>
        <v>4341235.48444802</v>
      </c>
      <c r="F7" s="41" t="n">
        <f aca="false">+VLOOKUP($N7,bugtemp,2)+VLOOKUP($N7,lilcotemp,2)+VLOOKUP($N7,pstemp,2)+VLOOKUP($N7,conedtemp,3)</f>
        <v>3377051.09759748</v>
      </c>
      <c r="M7" s="232" t="n">
        <f aca="false">+C7-$E$4</f>
        <v>31.2566371681416</v>
      </c>
      <c r="N7" s="233" t="n">
        <f aca="false">+C7+$F$4</f>
        <v>41.2566371681416</v>
      </c>
    </row>
    <row r="8" customFormat="false" ht="12.75" hidden="false" customHeight="false" outlineLevel="0" collapsed="false">
      <c r="B8" s="230" t="s">
        <v>259</v>
      </c>
      <c r="C8" s="231" t="n">
        <v>42.5147849462366</v>
      </c>
      <c r="D8" s="14" t="n">
        <f aca="false">+VLOOKUP($C8,bugtemp,2)+VLOOKUP($C8,lilcotemp,2)+VLOOKUP($C8,pstemp,2)+VLOOKUP($C8,conedtemp,3)</f>
        <v>3273011.50258329</v>
      </c>
      <c r="E8" s="14" t="n">
        <f aca="false">+VLOOKUP($M8,bugtemp,2)+VLOOKUP($M8,lilcotemp,2)+VLOOKUP($M8,pstemp,2)+VLOOKUP($M8,conedtemp,3)</f>
        <v>3781639.57076575</v>
      </c>
      <c r="F8" s="41" t="n">
        <f aca="false">+VLOOKUP($N8,bugtemp,2)+VLOOKUP($N8,lilcotemp,2)+VLOOKUP($N8,pstemp,2)+VLOOKUP($N8,conedtemp,3)</f>
        <v>2740698.0545564</v>
      </c>
      <c r="M8" s="232" t="n">
        <f aca="false">+C8-$E$4</f>
        <v>37.5147849462366</v>
      </c>
      <c r="N8" s="233" t="n">
        <f aca="false">+C8+$F$4</f>
        <v>47.5147849462366</v>
      </c>
    </row>
    <row r="9" customFormat="false" ht="12.75" hidden="false" customHeight="false" outlineLevel="0" collapsed="false">
      <c r="B9" s="230" t="s">
        <v>260</v>
      </c>
      <c r="C9" s="231" t="n">
        <v>53.1291666666667</v>
      </c>
      <c r="D9" s="14" t="n">
        <f aca="false">+VLOOKUP($C9,bugtemp,2)+VLOOKUP($C9,lilcotemp,2)+VLOOKUP($C9,pstemp,2)+VLOOKUP($C9,conedtemp,3)</f>
        <v>2099603.77593134</v>
      </c>
      <c r="E9" s="14" t="n">
        <f aca="false">+VLOOKUP($M9,bugtemp,2)+VLOOKUP($M9,lilcotemp,2)+VLOOKUP($M9,pstemp,2)+VLOOKUP($M9,conedtemp,3)</f>
        <v>2632790.68730164</v>
      </c>
      <c r="F9" s="41" t="n">
        <f aca="false">+VLOOKUP($N9,bugtemp,2)+VLOOKUP($N9,lilcotemp,2)+VLOOKUP($N9,pstemp,2)+VLOOKUP($N9,conedtemp,3)</f>
        <v>1612618.29691939</v>
      </c>
      <c r="M9" s="232" t="n">
        <f aca="false">+C9-$E$4</f>
        <v>48.1291666666667</v>
      </c>
      <c r="N9" s="233" t="n">
        <f aca="false">+C9+$F$4</f>
        <v>58.1291666666667</v>
      </c>
    </row>
    <row r="10" customFormat="false" ht="12.75" hidden="false" customHeight="false" outlineLevel="0" collapsed="false">
      <c r="B10" s="230" t="s">
        <v>261</v>
      </c>
      <c r="C10" s="231" t="n">
        <v>62.9128571428571</v>
      </c>
      <c r="D10" s="14" t="n">
        <f aca="false">+VLOOKUP($C10,bugtemp,2)+VLOOKUP($C10,lilcotemp,2)+VLOOKUP($C10,pstemp,2)+VLOOKUP($C10,conedtemp,3)</f>
        <v>1283765.2972098</v>
      </c>
      <c r="E10" s="14" t="n">
        <f aca="false">+VLOOKUP($M10,bugtemp,2)+VLOOKUP($M10,lilcotemp,2)+VLOOKUP($M10,pstemp,2)+VLOOKUP($M10,conedtemp,3)</f>
        <v>1703957.99433333</v>
      </c>
      <c r="F10" s="41" t="n">
        <f aca="false">+VLOOKUP($N10,bugtemp,2)+VLOOKUP($N10,lilcotemp,2)+VLOOKUP($N10,pstemp,2)+VLOOKUP($N10,conedtemp,3)</f>
        <v>1122358.56622836</v>
      </c>
      <c r="M10" s="232" t="n">
        <f aca="false">+C10-$E$4</f>
        <v>57.9128571428571</v>
      </c>
      <c r="N10" s="233" t="n">
        <f aca="false">+C10+$F$4</f>
        <v>67.9128571428572</v>
      </c>
    </row>
    <row r="11" customFormat="false" ht="12.75" hidden="false" customHeight="false" outlineLevel="0" collapsed="false">
      <c r="B11" s="230" t="s">
        <v>262</v>
      </c>
      <c r="C11" s="231" t="n">
        <v>72.0439393939394</v>
      </c>
      <c r="D11" s="14" t="n">
        <f aca="false">+VLOOKUP($C11,bugtemp,2)+VLOOKUP($C11,lilcotemp,2)+VLOOKUP($C11,pstemp,2)+VLOOKUP($C11,conedtemp,3)</f>
        <v>1099062.6573321</v>
      </c>
      <c r="E11" s="14" t="n">
        <f aca="false">+VLOOKUP($M11,bugtemp,2)+VLOOKUP($M11,lilcotemp,2)+VLOOKUP($M11,pstemp,2)+VLOOKUP($M11,conedtemp,3)</f>
        <v>1122358.56622836</v>
      </c>
      <c r="F11" s="41" t="n">
        <f aca="false">+VLOOKUP($N11,bugtemp,2)+VLOOKUP($N11,lilcotemp,2)+VLOOKUP($N11,pstemp,2)+VLOOKUP($N11,conedtemp,3)</f>
        <v>1152669.07713172</v>
      </c>
      <c r="M11" s="232" t="n">
        <f aca="false">+C11-$E$4</f>
        <v>67.0439393939394</v>
      </c>
      <c r="N11" s="233" t="n">
        <f aca="false">+C11+$F$4</f>
        <v>77.0439393939394</v>
      </c>
    </row>
    <row r="12" customFormat="false" ht="12.75" hidden="false" customHeight="false" outlineLevel="0" collapsed="false">
      <c r="B12" s="230" t="s">
        <v>263</v>
      </c>
      <c r="C12" s="231" t="n">
        <v>76.9706744868035</v>
      </c>
      <c r="D12" s="14" t="n">
        <f aca="false">+VLOOKUP($C12,bugtemp,2)+VLOOKUP($C12,lilcotemp,2)+VLOOKUP($C12,pstemp,2)+VLOOKUP($C12,conedtemp,3)</f>
        <v>1124721.86496866</v>
      </c>
      <c r="E12" s="14" t="n">
        <f aca="false">+VLOOKUP($M12,bugtemp,2)+VLOOKUP($M12,lilcotemp,2)+VLOOKUP($M12,pstemp,2)+VLOOKUP($M12,conedtemp,3)</f>
        <v>1101152.08054552</v>
      </c>
      <c r="F12" s="41" t="n">
        <f aca="false">+VLOOKUP($N12,bugtemp,2)+VLOOKUP($N12,lilcotemp,2)+VLOOKUP($N12,pstemp,2)+VLOOKUP($N12,conedtemp,3)</f>
        <v>1265822.72757854</v>
      </c>
      <c r="M12" s="232" t="n">
        <f aca="false">+C12-$E$4</f>
        <v>71.9706744868035</v>
      </c>
      <c r="N12" s="233" t="n">
        <f aca="false">+C12+$F$4</f>
        <v>81.9706744868035</v>
      </c>
    </row>
    <row r="13" customFormat="false" ht="12.75" hidden="false" customHeight="false" outlineLevel="0" collapsed="false">
      <c r="B13" s="230" t="s">
        <v>264</v>
      </c>
      <c r="C13" s="231" t="n">
        <v>75.2008797653959</v>
      </c>
      <c r="D13" s="14" t="n">
        <f aca="false">+VLOOKUP($C13,bugtemp,2)+VLOOKUP($C13,lilcotemp,2)+VLOOKUP($C13,pstemp,2)+VLOOKUP($C13,conedtemp,3)</f>
        <v>1097045.80120351</v>
      </c>
      <c r="E13" s="14" t="n">
        <f aca="false">+VLOOKUP($M13,bugtemp,2)+VLOOKUP($M13,lilcotemp,2)+VLOOKUP($M13,pstemp,2)+VLOOKUP($M13,conedtemp,3)</f>
        <v>1104273.31741911</v>
      </c>
      <c r="F13" s="41" t="n">
        <f aca="false">+VLOOKUP($N13,bugtemp,2)+VLOOKUP($N13,lilcotemp,2)+VLOOKUP($N13,pstemp,2)+VLOOKUP($N13,conedtemp,3)</f>
        <v>1237426.82595878</v>
      </c>
      <c r="M13" s="232" t="n">
        <f aca="false">+C13-$E$4</f>
        <v>70.2008797653959</v>
      </c>
      <c r="N13" s="233" t="n">
        <f aca="false">+C13+$F$4</f>
        <v>80.2008797653959</v>
      </c>
    </row>
    <row r="14" customFormat="false" ht="12.75" hidden="false" customHeight="false" outlineLevel="0" collapsed="false">
      <c r="B14" s="230" t="s">
        <v>265</v>
      </c>
      <c r="C14" s="231" t="n">
        <v>67.8090909090909</v>
      </c>
      <c r="D14" s="14" t="n">
        <f aca="false">+VLOOKUP($C14,bugtemp,2)+VLOOKUP($C14,lilcotemp,2)+VLOOKUP($C14,pstemp,2)+VLOOKUP($C14,conedtemp,3)</f>
        <v>1122358.56622836</v>
      </c>
      <c r="E14" s="14" t="n">
        <f aca="false">+VLOOKUP($M14,bugtemp,2)+VLOOKUP($M14,lilcotemp,2)+VLOOKUP($M14,pstemp,2)+VLOOKUP($M14,conedtemp,3)</f>
        <v>1283765.2972098</v>
      </c>
      <c r="F14" s="41" t="n">
        <f aca="false">+VLOOKUP($N14,bugtemp,2)+VLOOKUP($N14,lilcotemp,2)+VLOOKUP($N14,pstemp,2)+VLOOKUP($N14,conedtemp,3)</f>
        <v>1099062.6573321</v>
      </c>
      <c r="M14" s="232" t="n">
        <f aca="false">+C14-$E$4</f>
        <v>62.8090909090909</v>
      </c>
      <c r="N14" s="233" t="n">
        <f aca="false">+C14+$F$4</f>
        <v>72.8090909090909</v>
      </c>
    </row>
    <row r="15" customFormat="false" ht="12.75" hidden="false" customHeight="false" outlineLevel="0" collapsed="false">
      <c r="B15" s="230" t="s">
        <v>266</v>
      </c>
      <c r="C15" s="231" t="n">
        <v>57.6304985337243</v>
      </c>
      <c r="D15" s="14" t="n">
        <f aca="false">+VLOOKUP($C15,bugtemp,2)+VLOOKUP($C15,lilcotemp,2)+VLOOKUP($C15,pstemp,2)+VLOOKUP($C15,conedtemp,3)</f>
        <v>1703957.99433333</v>
      </c>
      <c r="E15" s="14" t="n">
        <f aca="false">+VLOOKUP($M15,bugtemp,2)+VLOOKUP($M15,lilcotemp,2)+VLOOKUP($M15,pstemp,2)+VLOOKUP($M15,conedtemp,3)</f>
        <v>2204200.19093076</v>
      </c>
      <c r="F15" s="41" t="n">
        <f aca="false">+VLOOKUP($N15,bugtemp,2)+VLOOKUP($N15,lilcotemp,2)+VLOOKUP($N15,pstemp,2)+VLOOKUP($N15,conedtemp,3)</f>
        <v>1283765.2972098</v>
      </c>
      <c r="M15" s="232" t="n">
        <f aca="false">+C15-$E$4</f>
        <v>52.6304985337243</v>
      </c>
      <c r="N15" s="233" t="n">
        <f aca="false">+C15+$F$4</f>
        <v>62.6304985337243</v>
      </c>
    </row>
    <row r="16" customFormat="false" ht="12.75" hidden="false" customHeight="false" outlineLevel="0" collapsed="false">
      <c r="B16" s="230" t="s">
        <v>267</v>
      </c>
      <c r="C16" s="231" t="n">
        <v>47.3621212121212</v>
      </c>
      <c r="D16" s="14" t="n">
        <f aca="false">+VLOOKUP($C16,bugtemp,2)+VLOOKUP($C16,lilcotemp,2)+VLOOKUP($C16,pstemp,2)+VLOOKUP($C16,conedtemp,3)</f>
        <v>2740698.0545564</v>
      </c>
      <c r="E16" s="14" t="n">
        <f aca="false">+VLOOKUP($M16,bugtemp,2)+VLOOKUP($M16,lilcotemp,2)+VLOOKUP($M16,pstemp,2)+VLOOKUP($M16,conedtemp,3)</f>
        <v>3273011.50258329</v>
      </c>
      <c r="F16" s="41" t="n">
        <f aca="false">+VLOOKUP($N16,bugtemp,2)+VLOOKUP($N16,lilcotemp,2)+VLOOKUP($N16,pstemp,2)+VLOOKUP($N16,conedtemp,3)</f>
        <v>2204200.19093076</v>
      </c>
      <c r="M16" s="232" t="n">
        <f aca="false">+C16-$E$4</f>
        <v>42.3621212121212</v>
      </c>
      <c r="N16" s="233" t="n">
        <f aca="false">+C16+$F$4</f>
        <v>52.3621212121212</v>
      </c>
    </row>
    <row r="17" customFormat="false" ht="13.5" hidden="false" customHeight="false" outlineLevel="0" collapsed="false">
      <c r="B17" s="234" t="s">
        <v>268</v>
      </c>
      <c r="C17" s="235" t="n">
        <v>38.7287390029326</v>
      </c>
      <c r="D17" s="19" t="n">
        <f aca="false">+VLOOKUP($C17,bugtemp,2)+VLOOKUP($C17,lilcotemp,2)+VLOOKUP($C17,pstemp,2)+VLOOKUP($C17,conedtemp,3)</f>
        <v>3682432.74812185</v>
      </c>
      <c r="E17" s="19" t="n">
        <f aca="false">+VLOOKUP($M17,bugtemp,2)+VLOOKUP($M17,lilcotemp,2)+VLOOKUP($M17,pstemp,2)+VLOOKUP($M17,conedtemp,3)</f>
        <v>4162404.9578072</v>
      </c>
      <c r="F17" s="44" t="n">
        <f aca="false">+VLOOKUP($N17,bugtemp,2)+VLOOKUP($N17,lilcotemp,2)+VLOOKUP($N17,pstemp,2)+VLOOKUP($N17,conedtemp,3)</f>
        <v>3168012.95412716</v>
      </c>
      <c r="M17" s="236" t="n">
        <f aca="false">+C17-$E$4</f>
        <v>33.7287390029326</v>
      </c>
      <c r="N17" s="237" t="n">
        <f aca="false">+C17+$F$4</f>
        <v>43.7287390029326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F146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11.28"/>
    <col collapsed="false" customWidth="true" hidden="false" outlineLevel="0" max="12" min="12" style="0" width="13.14"/>
    <col collapsed="false" customWidth="true" hidden="false" outlineLevel="0" max="13" min="13" style="0" width="13.99"/>
    <col collapsed="false" customWidth="true" hidden="false" outlineLevel="0" max="14" min="14" style="0" width="16.28"/>
    <col collapsed="false" customWidth="true" hidden="false" outlineLevel="0" max="15" min="15" style="0" width="14.7"/>
    <col collapsed="false" customWidth="true" hidden="false" outlineLevel="0" max="16" min="16" style="0" width="11.85"/>
    <col collapsed="false" customWidth="true" hidden="false" outlineLevel="0" max="17" min="17" style="0" width="14.99"/>
    <col collapsed="false" customWidth="true" hidden="false" outlineLevel="0" max="18" min="18" style="0" width="9.28"/>
    <col collapsed="false" customWidth="true" hidden="false" outlineLevel="0" max="19" min="19" style="0" width="12.28"/>
    <col collapsed="false" customWidth="true" hidden="false" outlineLevel="0" max="20" min="20" style="25" width="14.85"/>
    <col collapsed="false" customWidth="true" hidden="false" outlineLevel="0" max="21" min="21" style="0" width="12.56"/>
    <col collapsed="false" customWidth="true" hidden="false" outlineLevel="0" max="22" min="22" style="0" width="12.28"/>
    <col collapsed="false" customWidth="true" hidden="false" outlineLevel="0" max="24" min="23" style="0" width="14.85"/>
  </cols>
  <sheetData>
    <row r="1" customFormat="false" ht="12.75" hidden="false" customHeight="false" outlineLevel="0" collapsed="false">
      <c r="A1" s="0" t="s">
        <v>20</v>
      </c>
      <c r="B1" s="0" t="s">
        <v>21</v>
      </c>
      <c r="C1" s="0" t="s">
        <v>22</v>
      </c>
      <c r="T1" s="0"/>
      <c r="AA1" s="26" t="b">
        <f aca="false">TRUE()</f>
        <v>1</v>
      </c>
    </row>
    <row r="2" customFormat="false" ht="12.75" hidden="false" customHeight="false" outlineLevel="0" collapsed="false">
      <c r="A2" s="0" t="s">
        <v>23</v>
      </c>
      <c r="B2" s="0" t="s">
        <v>24</v>
      </c>
      <c r="C2" s="0" t="s">
        <v>25</v>
      </c>
      <c r="D2" s="0" t="s">
        <v>26</v>
      </c>
      <c r="E2" s="0" t="s">
        <v>27</v>
      </c>
      <c r="F2" s="0" t="s">
        <v>28</v>
      </c>
      <c r="T2" s="0"/>
    </row>
    <row r="3" customFormat="false" ht="12.75" hidden="false" customHeight="false" outlineLevel="0" collapsed="false">
      <c r="A3" s="0" t="n">
        <v>1961</v>
      </c>
      <c r="B3" s="0" t="n">
        <v>1</v>
      </c>
      <c r="C3" s="0" t="n">
        <v>1</v>
      </c>
      <c r="D3" s="0" t="n">
        <v>43</v>
      </c>
      <c r="E3" s="0" t="n">
        <v>35</v>
      </c>
      <c r="F3" s="0" t="n">
        <v>78</v>
      </c>
      <c r="T3" s="0"/>
    </row>
    <row r="4" customFormat="false" ht="12.75" hidden="false" customHeight="false" outlineLevel="0" collapsed="false">
      <c r="A4" s="0" t="n">
        <v>1961</v>
      </c>
      <c r="B4" s="0" t="n">
        <v>1</v>
      </c>
      <c r="C4" s="0" t="n">
        <v>2</v>
      </c>
      <c r="D4" s="0" t="n">
        <v>36</v>
      </c>
      <c r="E4" s="0" t="n">
        <v>29</v>
      </c>
      <c r="F4" s="0" t="n">
        <v>0</v>
      </c>
      <c r="T4" s="0"/>
    </row>
    <row r="5" customFormat="false" ht="12.75" hidden="false" customHeight="false" outlineLevel="0" collapsed="false">
      <c r="A5" s="0" t="n">
        <v>1961</v>
      </c>
      <c r="B5" s="0" t="n">
        <v>1</v>
      </c>
      <c r="C5" s="0" t="n">
        <v>3</v>
      </c>
      <c r="D5" s="0" t="n">
        <v>35</v>
      </c>
      <c r="E5" s="0" t="n">
        <v>31</v>
      </c>
      <c r="F5" s="0" t="n">
        <v>0</v>
      </c>
      <c r="T5" s="0"/>
    </row>
    <row r="6" customFormat="false" ht="12.75" hidden="false" customHeight="false" outlineLevel="0" collapsed="false">
      <c r="A6" s="0" t="n">
        <v>1961</v>
      </c>
      <c r="B6" s="0" t="n">
        <v>1</v>
      </c>
      <c r="C6" s="0" t="n">
        <v>4</v>
      </c>
      <c r="D6" s="0" t="n">
        <v>32</v>
      </c>
      <c r="E6" s="0" t="n">
        <v>22</v>
      </c>
      <c r="F6" s="0" t="n">
        <v>0</v>
      </c>
      <c r="T6" s="0"/>
    </row>
    <row r="7" customFormat="false" ht="12.75" hidden="false" customHeight="false" outlineLevel="0" collapsed="false">
      <c r="A7" s="0" t="n">
        <v>1961</v>
      </c>
      <c r="B7" s="0" t="n">
        <v>1</v>
      </c>
      <c r="C7" s="0" t="n">
        <v>5</v>
      </c>
      <c r="D7" s="0" t="n">
        <v>34</v>
      </c>
      <c r="E7" s="0" t="n">
        <v>20</v>
      </c>
      <c r="F7" s="0" t="n">
        <v>0</v>
      </c>
      <c r="T7" s="0"/>
    </row>
    <row r="8" customFormat="false" ht="12.75" hidden="false" customHeight="false" outlineLevel="0" collapsed="false">
      <c r="A8" s="0" t="n">
        <v>1961</v>
      </c>
      <c r="B8" s="0" t="n">
        <v>1</v>
      </c>
      <c r="C8" s="0" t="n">
        <v>6</v>
      </c>
      <c r="D8" s="0" t="n">
        <v>45</v>
      </c>
      <c r="E8" s="0" t="n">
        <v>32</v>
      </c>
      <c r="F8" s="0" t="n">
        <v>0</v>
      </c>
      <c r="T8" s="0"/>
    </row>
    <row r="9" customFormat="false" ht="12.75" hidden="false" customHeight="false" outlineLevel="0" collapsed="false">
      <c r="A9" s="0" t="n">
        <v>1961</v>
      </c>
      <c r="B9" s="0" t="n">
        <v>1</v>
      </c>
      <c r="C9" s="0" t="n">
        <v>7</v>
      </c>
      <c r="D9" s="0" t="n">
        <v>55</v>
      </c>
      <c r="E9" s="0" t="n">
        <v>41</v>
      </c>
      <c r="F9" s="0" t="n">
        <v>0</v>
      </c>
      <c r="T9" s="0"/>
    </row>
    <row r="10" customFormat="false" ht="12.75" hidden="false" customHeight="false" outlineLevel="0" collapsed="false">
      <c r="A10" s="0" t="n">
        <v>1961</v>
      </c>
      <c r="B10" s="0" t="n">
        <v>1</v>
      </c>
      <c r="C10" s="0" t="n">
        <v>8</v>
      </c>
      <c r="D10" s="0" t="n">
        <v>45</v>
      </c>
      <c r="E10" s="0" t="n">
        <v>27</v>
      </c>
      <c r="F10" s="0" t="n">
        <v>0</v>
      </c>
      <c r="T10" s="0"/>
    </row>
    <row r="11" customFormat="false" ht="12.75" hidden="false" customHeight="false" outlineLevel="0" collapsed="false">
      <c r="A11" s="0" t="n">
        <v>1961</v>
      </c>
      <c r="B11" s="0" t="n">
        <v>1</v>
      </c>
      <c r="C11" s="0" t="n">
        <v>9</v>
      </c>
      <c r="D11" s="0" t="n">
        <v>29</v>
      </c>
      <c r="E11" s="0" t="n">
        <v>19</v>
      </c>
      <c r="F11" s="0" t="n">
        <v>0</v>
      </c>
      <c r="T11" s="0"/>
    </row>
    <row r="12" customFormat="false" ht="12.75" hidden="false" customHeight="false" outlineLevel="0" collapsed="false">
      <c r="A12" s="0" t="n">
        <v>1961</v>
      </c>
      <c r="B12" s="0" t="n">
        <v>1</v>
      </c>
      <c r="C12" s="0" t="n">
        <v>10</v>
      </c>
      <c r="D12" s="0" t="n">
        <v>34</v>
      </c>
      <c r="E12" s="0" t="n">
        <v>19</v>
      </c>
      <c r="F12" s="0" t="n">
        <v>0</v>
      </c>
      <c r="T12" s="0"/>
    </row>
    <row r="13" customFormat="false" ht="12.75" hidden="false" customHeight="false" outlineLevel="0" collapsed="false">
      <c r="A13" s="0" t="n">
        <v>1961</v>
      </c>
      <c r="B13" s="0" t="n">
        <v>1</v>
      </c>
      <c r="C13" s="0" t="n">
        <v>11</v>
      </c>
      <c r="D13" s="0" t="n">
        <v>44</v>
      </c>
      <c r="E13" s="0" t="n">
        <v>29</v>
      </c>
      <c r="F13" s="0" t="n">
        <v>0</v>
      </c>
      <c r="T13" s="0"/>
    </row>
    <row r="14" customFormat="false" ht="12.75" hidden="false" customHeight="false" outlineLevel="0" collapsed="false">
      <c r="A14" s="0" t="n">
        <v>1961</v>
      </c>
      <c r="B14" s="0" t="n">
        <v>1</v>
      </c>
      <c r="C14" s="0" t="n">
        <v>12</v>
      </c>
      <c r="D14" s="0" t="n">
        <v>43</v>
      </c>
      <c r="E14" s="0" t="n">
        <v>33</v>
      </c>
      <c r="F14" s="0" t="n">
        <v>0</v>
      </c>
      <c r="T14" s="0"/>
    </row>
    <row r="15" customFormat="false" ht="12.75" hidden="false" customHeight="false" outlineLevel="0" collapsed="false">
      <c r="A15" s="0" t="n">
        <v>1961</v>
      </c>
      <c r="B15" s="0" t="n">
        <v>1</v>
      </c>
      <c r="C15" s="0" t="n">
        <v>13</v>
      </c>
      <c r="D15" s="0" t="n">
        <v>47</v>
      </c>
      <c r="E15" s="0" t="n">
        <v>30</v>
      </c>
      <c r="F15" s="0" t="n">
        <v>0</v>
      </c>
      <c r="T15" s="0"/>
    </row>
    <row r="16" customFormat="false" ht="12.75" hidden="false" customHeight="false" outlineLevel="0" collapsed="false">
      <c r="A16" s="0" t="n">
        <v>1961</v>
      </c>
      <c r="B16" s="0" t="n">
        <v>1</v>
      </c>
      <c r="C16" s="0" t="n">
        <v>14</v>
      </c>
      <c r="D16" s="0" t="n">
        <v>50</v>
      </c>
      <c r="E16" s="0" t="n">
        <v>42</v>
      </c>
      <c r="F16" s="0" t="n">
        <v>0</v>
      </c>
      <c r="T16" s="0"/>
    </row>
    <row r="17" customFormat="false" ht="12.75" hidden="false" customHeight="false" outlineLevel="0" collapsed="false">
      <c r="A17" s="0" t="n">
        <v>1961</v>
      </c>
      <c r="B17" s="0" t="n">
        <v>1</v>
      </c>
      <c r="C17" s="0" t="n">
        <v>15</v>
      </c>
      <c r="D17" s="0" t="n">
        <v>50</v>
      </c>
      <c r="E17" s="0" t="n">
        <v>31</v>
      </c>
      <c r="F17" s="0" t="n">
        <v>14</v>
      </c>
      <c r="T17" s="0"/>
    </row>
    <row r="18" customFormat="false" ht="12.75" hidden="false" customHeight="false" outlineLevel="0" collapsed="false">
      <c r="A18" s="0" t="n">
        <v>1961</v>
      </c>
      <c r="B18" s="0" t="n">
        <v>1</v>
      </c>
      <c r="C18" s="0" t="n">
        <v>16</v>
      </c>
      <c r="D18" s="0" t="n">
        <v>35</v>
      </c>
      <c r="E18" s="0" t="n">
        <v>28</v>
      </c>
      <c r="F18" s="0" t="n">
        <v>11</v>
      </c>
      <c r="T18" s="0"/>
    </row>
    <row r="19" customFormat="false" ht="12.75" hidden="false" customHeight="false" outlineLevel="0" collapsed="false">
      <c r="A19" s="0" t="n">
        <v>1961</v>
      </c>
      <c r="B19" s="0" t="n">
        <v>1</v>
      </c>
      <c r="C19" s="0" t="n">
        <v>17</v>
      </c>
      <c r="D19" s="0" t="n">
        <v>45</v>
      </c>
      <c r="E19" s="0" t="n">
        <v>31</v>
      </c>
      <c r="F19" s="0" t="n">
        <v>0</v>
      </c>
      <c r="T19" s="0"/>
    </row>
    <row r="20" customFormat="false" ht="12.75" hidden="false" customHeight="false" outlineLevel="0" collapsed="false">
      <c r="A20" s="0" t="n">
        <v>1961</v>
      </c>
      <c r="B20" s="0" t="n">
        <v>1</v>
      </c>
      <c r="C20" s="0" t="n">
        <v>18</v>
      </c>
      <c r="D20" s="0" t="n">
        <v>41</v>
      </c>
      <c r="E20" s="0" t="n">
        <v>26</v>
      </c>
      <c r="F20" s="0" t="n">
        <v>0</v>
      </c>
      <c r="T20" s="0"/>
    </row>
    <row r="21" customFormat="false" ht="12.75" hidden="false" customHeight="false" outlineLevel="0" collapsed="false">
      <c r="A21" s="0" t="n">
        <v>1961</v>
      </c>
      <c r="B21" s="0" t="n">
        <v>1</v>
      </c>
      <c r="C21" s="0" t="n">
        <v>19</v>
      </c>
      <c r="D21" s="0" t="n">
        <v>26</v>
      </c>
      <c r="E21" s="0" t="n">
        <v>15</v>
      </c>
      <c r="F21" s="0" t="n">
        <v>19</v>
      </c>
      <c r="T21" s="0"/>
    </row>
    <row r="22" customFormat="false" ht="12.75" hidden="false" customHeight="false" outlineLevel="0" collapsed="false">
      <c r="A22" s="0" t="n">
        <v>1961</v>
      </c>
      <c r="B22" s="0" t="n">
        <v>1</v>
      </c>
      <c r="C22" s="0" t="n">
        <v>20</v>
      </c>
      <c r="D22" s="0" t="n">
        <v>19</v>
      </c>
      <c r="E22" s="0" t="n">
        <v>10</v>
      </c>
      <c r="F22" s="0" t="n">
        <v>31</v>
      </c>
      <c r="T22" s="0"/>
    </row>
    <row r="23" customFormat="false" ht="12.75" hidden="false" customHeight="false" outlineLevel="0" collapsed="false">
      <c r="A23" s="0" t="n">
        <v>1961</v>
      </c>
      <c r="B23" s="0" t="n">
        <v>1</v>
      </c>
      <c r="C23" s="0" t="n">
        <v>21</v>
      </c>
      <c r="D23" s="0" t="n">
        <v>21</v>
      </c>
      <c r="E23" s="0" t="n">
        <v>7</v>
      </c>
      <c r="F23" s="0" t="n">
        <v>0</v>
      </c>
      <c r="T23" s="0"/>
    </row>
    <row r="24" customFormat="false" ht="12.75" hidden="false" customHeight="false" outlineLevel="0" collapsed="false">
      <c r="A24" s="0" t="n">
        <v>1961</v>
      </c>
      <c r="B24" s="0" t="n">
        <v>1</v>
      </c>
      <c r="C24" s="0" t="n">
        <v>22</v>
      </c>
      <c r="D24" s="0" t="n">
        <v>21</v>
      </c>
      <c r="E24" s="0" t="n">
        <v>11</v>
      </c>
      <c r="F24" s="0" t="n">
        <v>0</v>
      </c>
      <c r="T24" s="0"/>
    </row>
    <row r="25" customFormat="false" ht="12.75" hidden="false" customHeight="false" outlineLevel="0" collapsed="false">
      <c r="A25" s="0" t="n">
        <v>1961</v>
      </c>
      <c r="B25" s="0" t="n">
        <v>1</v>
      </c>
      <c r="C25" s="0" t="n">
        <v>23</v>
      </c>
      <c r="D25" s="0" t="n">
        <v>22</v>
      </c>
      <c r="E25" s="0" t="n">
        <v>11</v>
      </c>
      <c r="F25" s="0" t="n">
        <v>7</v>
      </c>
      <c r="T25" s="0"/>
    </row>
    <row r="26" customFormat="false" ht="12.75" hidden="false" customHeight="false" outlineLevel="0" collapsed="false">
      <c r="A26" s="0" t="n">
        <v>1961</v>
      </c>
      <c r="B26" s="0" t="n">
        <v>1</v>
      </c>
      <c r="C26" s="0" t="n">
        <v>24</v>
      </c>
      <c r="D26" s="0" t="n">
        <v>25</v>
      </c>
      <c r="E26" s="0" t="n">
        <v>14</v>
      </c>
      <c r="F26" s="0" t="n">
        <v>4</v>
      </c>
      <c r="T26" s="0"/>
    </row>
    <row r="27" customFormat="false" ht="12.75" hidden="false" customHeight="false" outlineLevel="0" collapsed="false">
      <c r="A27" s="0" t="n">
        <v>1961</v>
      </c>
      <c r="B27" s="0" t="n">
        <v>1</v>
      </c>
      <c r="C27" s="0" t="n">
        <v>25</v>
      </c>
      <c r="D27" s="0" t="n">
        <v>19</v>
      </c>
      <c r="E27" s="0" t="n">
        <v>5</v>
      </c>
      <c r="F27" s="0" t="n">
        <v>0</v>
      </c>
      <c r="T27" s="0"/>
    </row>
    <row r="28" customFormat="false" ht="12.75" hidden="false" customHeight="false" outlineLevel="0" collapsed="false">
      <c r="A28" s="0" t="n">
        <v>1961</v>
      </c>
      <c r="B28" s="0" t="n">
        <v>1</v>
      </c>
      <c r="C28" s="0" t="n">
        <v>26</v>
      </c>
      <c r="D28" s="0" t="n">
        <v>21</v>
      </c>
      <c r="E28" s="0" t="n">
        <v>11</v>
      </c>
      <c r="F28" s="0" t="n">
        <v>23</v>
      </c>
      <c r="T28" s="0"/>
    </row>
    <row r="29" customFormat="false" ht="12.75" hidden="false" customHeight="false" outlineLevel="0" collapsed="false">
      <c r="A29" s="0" t="n">
        <v>1961</v>
      </c>
      <c r="B29" s="0" t="n">
        <v>1</v>
      </c>
      <c r="C29" s="0" t="n">
        <v>27</v>
      </c>
      <c r="D29" s="0" t="n">
        <v>20</v>
      </c>
      <c r="E29" s="0" t="n">
        <v>13</v>
      </c>
      <c r="F29" s="0" t="n">
        <v>1</v>
      </c>
      <c r="T29" s="0"/>
    </row>
    <row r="30" customFormat="false" ht="12.75" hidden="false" customHeight="false" outlineLevel="0" collapsed="false">
      <c r="A30" s="0" t="n">
        <v>1961</v>
      </c>
      <c r="B30" s="0" t="n">
        <v>1</v>
      </c>
      <c r="C30" s="0" t="n">
        <v>28</v>
      </c>
      <c r="D30" s="0" t="n">
        <v>21</v>
      </c>
      <c r="E30" s="0" t="n">
        <v>11</v>
      </c>
      <c r="F30" s="0" t="n">
        <v>0</v>
      </c>
      <c r="T30" s="0"/>
    </row>
    <row r="31" customFormat="false" ht="12.75" hidden="false" customHeight="false" outlineLevel="0" collapsed="false">
      <c r="A31" s="0" t="n">
        <v>1961</v>
      </c>
      <c r="B31" s="0" t="n">
        <v>1</v>
      </c>
      <c r="C31" s="0" t="n">
        <v>29</v>
      </c>
      <c r="D31" s="0" t="n">
        <v>28</v>
      </c>
      <c r="E31" s="0" t="n">
        <v>16</v>
      </c>
      <c r="F31" s="0" t="n">
        <v>0</v>
      </c>
      <c r="T31" s="0"/>
    </row>
    <row r="32" customFormat="false" ht="12.75" hidden="false" customHeight="false" outlineLevel="0" collapsed="false">
      <c r="A32" s="0" t="n">
        <v>1961</v>
      </c>
      <c r="B32" s="0" t="n">
        <v>1</v>
      </c>
      <c r="C32" s="0" t="n">
        <v>30</v>
      </c>
      <c r="D32" s="0" t="n">
        <v>25</v>
      </c>
      <c r="E32" s="0" t="n">
        <v>15</v>
      </c>
      <c r="F32" s="0" t="n">
        <v>0</v>
      </c>
      <c r="T32" s="0"/>
    </row>
    <row r="33" customFormat="false" ht="12.75" hidden="false" customHeight="false" outlineLevel="0" collapsed="false">
      <c r="A33" s="0" t="n">
        <v>1961</v>
      </c>
      <c r="B33" s="0" t="n">
        <v>1</v>
      </c>
      <c r="C33" s="0" t="n">
        <v>31</v>
      </c>
      <c r="D33" s="0" t="n">
        <v>29</v>
      </c>
      <c r="E33" s="0" t="n">
        <v>15</v>
      </c>
      <c r="F33" s="0" t="n">
        <v>0</v>
      </c>
      <c r="T33" s="0"/>
    </row>
    <row r="34" customFormat="false" ht="12.75" hidden="false" customHeight="false" outlineLevel="0" collapsed="false">
      <c r="A34" s="0" t="n">
        <v>1961</v>
      </c>
      <c r="B34" s="0" t="n">
        <v>2</v>
      </c>
      <c r="C34" s="0" t="n">
        <v>1</v>
      </c>
      <c r="D34" s="0" t="n">
        <v>24</v>
      </c>
      <c r="E34" s="0" t="n">
        <v>3</v>
      </c>
      <c r="F34" s="0" t="n">
        <v>0</v>
      </c>
      <c r="T34" s="0"/>
    </row>
    <row r="35" customFormat="false" ht="12.75" hidden="false" customHeight="false" outlineLevel="0" collapsed="false">
      <c r="A35" s="0" t="n">
        <v>1961</v>
      </c>
      <c r="B35" s="0" t="n">
        <v>2</v>
      </c>
      <c r="C35" s="0" t="n">
        <v>2</v>
      </c>
      <c r="D35" s="0" t="n">
        <v>20</v>
      </c>
      <c r="E35" s="0" t="n">
        <v>-2</v>
      </c>
      <c r="F35" s="0" t="n">
        <v>0</v>
      </c>
      <c r="T35" s="0"/>
    </row>
    <row r="36" customFormat="false" ht="12.75" hidden="false" customHeight="false" outlineLevel="0" collapsed="false">
      <c r="A36" s="0" t="n">
        <v>1961</v>
      </c>
      <c r="B36" s="0" t="n">
        <v>2</v>
      </c>
      <c r="C36" s="0" t="n">
        <v>3</v>
      </c>
      <c r="D36" s="0" t="n">
        <v>28</v>
      </c>
      <c r="E36" s="0" t="n">
        <v>7</v>
      </c>
      <c r="F36" s="0" t="n">
        <v>52</v>
      </c>
      <c r="T36" s="0"/>
    </row>
    <row r="37" customFormat="false" ht="12.75" hidden="false" customHeight="false" outlineLevel="0" collapsed="false">
      <c r="A37" s="0" t="n">
        <v>1961</v>
      </c>
      <c r="B37" s="0" t="n">
        <v>2</v>
      </c>
      <c r="C37" s="0" t="n">
        <v>4</v>
      </c>
      <c r="D37" s="0" t="n">
        <v>34</v>
      </c>
      <c r="E37" s="0" t="n">
        <v>28</v>
      </c>
      <c r="F37" s="0" t="n">
        <v>210</v>
      </c>
      <c r="T37" s="0"/>
    </row>
    <row r="38" customFormat="false" ht="12.75" hidden="false" customHeight="false" outlineLevel="0" collapsed="false">
      <c r="A38" s="0" t="n">
        <v>1961</v>
      </c>
      <c r="B38" s="0" t="n">
        <v>2</v>
      </c>
      <c r="C38" s="0" t="n">
        <v>5</v>
      </c>
      <c r="D38" s="0" t="n">
        <v>40</v>
      </c>
      <c r="E38" s="0" t="n">
        <v>21</v>
      </c>
      <c r="F38" s="0" t="n">
        <v>0</v>
      </c>
      <c r="T38" s="0"/>
    </row>
    <row r="39" customFormat="false" ht="12.75" hidden="false" customHeight="false" outlineLevel="0" collapsed="false">
      <c r="A39" s="0" t="n">
        <v>1961</v>
      </c>
      <c r="B39" s="0" t="n">
        <v>2</v>
      </c>
      <c r="C39" s="0" t="n">
        <v>6</v>
      </c>
      <c r="D39" s="0" t="n">
        <v>41</v>
      </c>
      <c r="E39" s="0" t="n">
        <v>26</v>
      </c>
      <c r="F39" s="0" t="n">
        <v>0</v>
      </c>
      <c r="T39" s="0"/>
    </row>
    <row r="40" customFormat="false" ht="12.75" hidden="false" customHeight="false" outlineLevel="0" collapsed="false">
      <c r="A40" s="0" t="n">
        <v>1961</v>
      </c>
      <c r="B40" s="0" t="n">
        <v>2</v>
      </c>
      <c r="C40" s="0" t="n">
        <v>7</v>
      </c>
      <c r="D40" s="0" t="n">
        <v>41</v>
      </c>
      <c r="E40" s="0" t="n">
        <v>23</v>
      </c>
      <c r="F40" s="0" t="n">
        <v>0</v>
      </c>
      <c r="T40" s="0"/>
    </row>
    <row r="41" customFormat="false" ht="12.75" hidden="false" customHeight="false" outlineLevel="0" collapsed="false">
      <c r="A41" s="0" t="n">
        <v>1961</v>
      </c>
      <c r="B41" s="0" t="n">
        <v>2</v>
      </c>
      <c r="C41" s="0" t="n">
        <v>8</v>
      </c>
      <c r="D41" s="0" t="n">
        <v>36</v>
      </c>
      <c r="E41" s="0" t="n">
        <v>25</v>
      </c>
      <c r="F41" s="0" t="n">
        <v>0</v>
      </c>
      <c r="T41" s="0"/>
    </row>
    <row r="42" customFormat="false" ht="12.75" hidden="false" customHeight="false" outlineLevel="0" collapsed="false">
      <c r="A42" s="0" t="n">
        <v>1961</v>
      </c>
      <c r="B42" s="0" t="n">
        <v>2</v>
      </c>
      <c r="C42" s="0" t="n">
        <v>9</v>
      </c>
      <c r="D42" s="0" t="n">
        <v>49</v>
      </c>
      <c r="E42" s="0" t="n">
        <v>31</v>
      </c>
      <c r="F42" s="0" t="n">
        <v>0</v>
      </c>
      <c r="T42" s="0"/>
    </row>
    <row r="43" customFormat="false" ht="12.75" hidden="false" customHeight="false" outlineLevel="0" collapsed="false">
      <c r="A43" s="0" t="n">
        <v>1961</v>
      </c>
      <c r="B43" s="0" t="n">
        <v>2</v>
      </c>
      <c r="C43" s="0" t="n">
        <v>10</v>
      </c>
      <c r="D43" s="0" t="n">
        <v>42</v>
      </c>
      <c r="E43" s="0" t="n">
        <v>34</v>
      </c>
      <c r="F43" s="0" t="n">
        <v>0</v>
      </c>
      <c r="T43" s="0"/>
    </row>
    <row r="44" customFormat="false" ht="12.75" hidden="false" customHeight="false" outlineLevel="0" collapsed="false">
      <c r="A44" s="0" t="n">
        <v>1961</v>
      </c>
      <c r="B44" s="0" t="n">
        <v>2</v>
      </c>
      <c r="C44" s="0" t="n">
        <v>11</v>
      </c>
      <c r="D44" s="0" t="n">
        <v>34</v>
      </c>
      <c r="E44" s="0" t="n">
        <v>25</v>
      </c>
      <c r="F44" s="0" t="n">
        <v>0</v>
      </c>
      <c r="T44" s="0"/>
    </row>
    <row r="45" customFormat="false" ht="12.75" hidden="false" customHeight="false" outlineLevel="0" collapsed="false">
      <c r="A45" s="0" t="n">
        <v>1961</v>
      </c>
      <c r="B45" s="0" t="n">
        <v>2</v>
      </c>
      <c r="C45" s="0" t="n">
        <v>12</v>
      </c>
      <c r="D45" s="0" t="n">
        <v>32</v>
      </c>
      <c r="E45" s="0" t="n">
        <v>25</v>
      </c>
      <c r="F45" s="0" t="n">
        <v>0</v>
      </c>
      <c r="T45" s="0"/>
    </row>
    <row r="46" customFormat="false" ht="12.75" hidden="false" customHeight="false" outlineLevel="0" collapsed="false">
      <c r="A46" s="0" t="n">
        <v>1961</v>
      </c>
      <c r="B46" s="0" t="n">
        <v>2</v>
      </c>
      <c r="C46" s="0" t="n">
        <v>13</v>
      </c>
      <c r="D46" s="0" t="n">
        <v>36</v>
      </c>
      <c r="E46" s="0" t="n">
        <v>27</v>
      </c>
      <c r="F46" s="0" t="n">
        <v>0</v>
      </c>
      <c r="T46" s="0"/>
    </row>
    <row r="47" customFormat="false" ht="12.75" hidden="false" customHeight="false" outlineLevel="0" collapsed="false">
      <c r="A47" s="0" t="n">
        <v>1961</v>
      </c>
      <c r="B47" s="0" t="n">
        <v>2</v>
      </c>
      <c r="C47" s="0" t="n">
        <v>14</v>
      </c>
      <c r="D47" s="0" t="n">
        <v>49</v>
      </c>
      <c r="E47" s="0" t="n">
        <v>36</v>
      </c>
      <c r="F47" s="0" t="n">
        <v>8</v>
      </c>
      <c r="T47" s="0"/>
    </row>
    <row r="48" customFormat="false" ht="12.75" hidden="false" customHeight="false" outlineLevel="0" collapsed="false">
      <c r="A48" s="0" t="n">
        <v>1961</v>
      </c>
      <c r="B48" s="0" t="n">
        <v>2</v>
      </c>
      <c r="C48" s="0" t="n">
        <v>15</v>
      </c>
      <c r="D48" s="0" t="n">
        <v>44</v>
      </c>
      <c r="E48" s="0" t="n">
        <v>36</v>
      </c>
      <c r="F48" s="0" t="n">
        <v>0</v>
      </c>
      <c r="T48" s="0"/>
    </row>
    <row r="49" customFormat="false" ht="12.75" hidden="false" customHeight="false" outlineLevel="0" collapsed="false">
      <c r="A49" s="0" t="n">
        <v>1961</v>
      </c>
      <c r="B49" s="0" t="n">
        <v>2</v>
      </c>
      <c r="C49" s="0" t="n">
        <v>16</v>
      </c>
      <c r="D49" s="0" t="n">
        <v>39</v>
      </c>
      <c r="E49" s="0" t="n">
        <v>30</v>
      </c>
      <c r="F49" s="0" t="n">
        <v>5</v>
      </c>
      <c r="T49" s="0"/>
    </row>
    <row r="50" customFormat="false" ht="12.75" hidden="false" customHeight="false" outlineLevel="0" collapsed="false">
      <c r="A50" s="0" t="n">
        <v>1961</v>
      </c>
      <c r="B50" s="0" t="n">
        <v>2</v>
      </c>
      <c r="C50" s="0" t="n">
        <v>17</v>
      </c>
      <c r="D50" s="0" t="n">
        <v>42</v>
      </c>
      <c r="E50" s="0" t="n">
        <v>30</v>
      </c>
      <c r="F50" s="0" t="n">
        <v>0</v>
      </c>
      <c r="T50" s="0"/>
    </row>
    <row r="51" customFormat="false" ht="12.75" hidden="false" customHeight="false" outlineLevel="0" collapsed="false">
      <c r="A51" s="0" t="n">
        <v>1961</v>
      </c>
      <c r="B51" s="0" t="n">
        <v>2</v>
      </c>
      <c r="C51" s="0" t="n">
        <v>18</v>
      </c>
      <c r="D51" s="0" t="n">
        <v>48</v>
      </c>
      <c r="E51" s="0" t="n">
        <v>40</v>
      </c>
      <c r="F51" s="0" t="n">
        <v>28</v>
      </c>
      <c r="T51" s="0"/>
    </row>
    <row r="52" customFormat="false" ht="12.75" hidden="false" customHeight="false" outlineLevel="0" collapsed="false">
      <c r="A52" s="0" t="n">
        <v>1961</v>
      </c>
      <c r="B52" s="0" t="n">
        <v>2</v>
      </c>
      <c r="C52" s="0" t="n">
        <v>19</v>
      </c>
      <c r="D52" s="0" t="n">
        <v>63</v>
      </c>
      <c r="E52" s="0" t="n">
        <v>41</v>
      </c>
      <c r="F52" s="0" t="n">
        <v>0</v>
      </c>
      <c r="T52" s="0"/>
    </row>
    <row r="53" customFormat="false" ht="12.75" hidden="false" customHeight="false" outlineLevel="0" collapsed="false">
      <c r="A53" s="0" t="n">
        <v>1961</v>
      </c>
      <c r="B53" s="0" t="n">
        <v>2</v>
      </c>
      <c r="C53" s="0" t="n">
        <v>20</v>
      </c>
      <c r="D53" s="0" t="n">
        <v>43</v>
      </c>
      <c r="E53" s="0" t="n">
        <v>33</v>
      </c>
      <c r="F53" s="0" t="n">
        <v>0</v>
      </c>
      <c r="T53" s="0"/>
    </row>
    <row r="54" customFormat="false" ht="12.75" hidden="false" customHeight="false" outlineLevel="0" collapsed="false">
      <c r="A54" s="0" t="n">
        <v>1961</v>
      </c>
      <c r="B54" s="0" t="n">
        <v>2</v>
      </c>
      <c r="C54" s="0" t="n">
        <v>21</v>
      </c>
      <c r="D54" s="0" t="n">
        <v>41</v>
      </c>
      <c r="E54" s="0" t="n">
        <v>33</v>
      </c>
      <c r="F54" s="0" t="n">
        <v>0</v>
      </c>
      <c r="T54" s="0"/>
    </row>
    <row r="55" customFormat="false" ht="12.75" hidden="false" customHeight="false" outlineLevel="0" collapsed="false">
      <c r="A55" s="0" t="n">
        <v>1961</v>
      </c>
      <c r="B55" s="0" t="n">
        <v>2</v>
      </c>
      <c r="C55" s="0" t="n">
        <v>22</v>
      </c>
      <c r="D55" s="0" t="n">
        <v>52</v>
      </c>
      <c r="E55" s="0" t="n">
        <v>37</v>
      </c>
      <c r="F55" s="0" t="n">
        <v>23</v>
      </c>
      <c r="T55" s="0"/>
    </row>
    <row r="56" customFormat="false" ht="12.75" hidden="false" customHeight="false" outlineLevel="0" collapsed="false">
      <c r="A56" s="0" t="n">
        <v>1961</v>
      </c>
      <c r="B56" s="0" t="n">
        <v>2</v>
      </c>
      <c r="C56" s="0" t="n">
        <v>23</v>
      </c>
      <c r="D56" s="0" t="n">
        <v>48</v>
      </c>
      <c r="E56" s="0" t="n">
        <v>42</v>
      </c>
      <c r="F56" s="0" t="n">
        <v>9</v>
      </c>
      <c r="T56" s="0"/>
    </row>
    <row r="57" customFormat="false" ht="12.75" hidden="false" customHeight="false" outlineLevel="0" collapsed="false">
      <c r="A57" s="0" t="n">
        <v>1961</v>
      </c>
      <c r="B57" s="0" t="n">
        <v>2</v>
      </c>
      <c r="C57" s="0" t="n">
        <v>24</v>
      </c>
      <c r="D57" s="0" t="n">
        <v>65</v>
      </c>
      <c r="E57" s="0" t="n">
        <v>46</v>
      </c>
      <c r="F57" s="0" t="n">
        <v>0</v>
      </c>
      <c r="T57" s="0"/>
    </row>
    <row r="58" customFormat="false" ht="12.75" hidden="false" customHeight="false" outlineLevel="0" collapsed="false">
      <c r="A58" s="0" t="n">
        <v>1961</v>
      </c>
      <c r="B58" s="0" t="n">
        <v>2</v>
      </c>
      <c r="C58" s="0" t="n">
        <v>25</v>
      </c>
      <c r="D58" s="0" t="n">
        <v>57</v>
      </c>
      <c r="E58" s="0" t="n">
        <v>45</v>
      </c>
      <c r="F58" s="0" t="n">
        <v>57</v>
      </c>
      <c r="T58" s="0"/>
    </row>
    <row r="59" customFormat="false" ht="12.75" hidden="false" customHeight="false" outlineLevel="0" collapsed="false">
      <c r="A59" s="0" t="n">
        <v>1961</v>
      </c>
      <c r="B59" s="0" t="n">
        <v>2</v>
      </c>
      <c r="C59" s="0" t="n">
        <v>26</v>
      </c>
      <c r="D59" s="0" t="n">
        <v>54</v>
      </c>
      <c r="E59" s="0" t="n">
        <v>36</v>
      </c>
      <c r="F59" s="0" t="n">
        <v>0</v>
      </c>
      <c r="I59" s="0" t="s">
        <v>29</v>
      </c>
      <c r="T59" s="0"/>
    </row>
    <row r="60" customFormat="false" ht="13.5" hidden="false" customHeight="false" outlineLevel="0" collapsed="false">
      <c r="A60" s="0" t="n">
        <v>1961</v>
      </c>
      <c r="B60" s="0" t="n">
        <v>2</v>
      </c>
      <c r="C60" s="0" t="n">
        <v>27</v>
      </c>
      <c r="D60" s="0" t="n">
        <v>62</v>
      </c>
      <c r="E60" s="0" t="n">
        <v>39</v>
      </c>
      <c r="F60" s="0" t="n">
        <v>0</v>
      </c>
      <c r="T60" s="0"/>
    </row>
    <row r="61" customFormat="false" ht="12.75" hidden="false" customHeight="false" outlineLevel="0" collapsed="false">
      <c r="A61" s="0" t="n">
        <v>1961</v>
      </c>
      <c r="B61" s="0" t="n">
        <v>2</v>
      </c>
      <c r="C61" s="0" t="n">
        <v>28</v>
      </c>
      <c r="D61" s="0" t="n">
        <v>54</v>
      </c>
      <c r="E61" s="0" t="n">
        <v>36</v>
      </c>
      <c r="F61" s="0" t="n">
        <v>4</v>
      </c>
      <c r="I61" s="27" t="s">
        <v>30</v>
      </c>
      <c r="J61" s="27"/>
      <c r="T61" s="0"/>
    </row>
    <row r="62" customFormat="false" ht="12.75" hidden="false" customHeight="false" outlineLevel="0" collapsed="false">
      <c r="A62" s="0" t="n">
        <v>1961</v>
      </c>
      <c r="B62" s="0" t="n">
        <v>3</v>
      </c>
      <c r="C62" s="0" t="n">
        <v>1</v>
      </c>
      <c r="D62" s="0" t="n">
        <v>40</v>
      </c>
      <c r="E62" s="0" t="n">
        <v>33</v>
      </c>
      <c r="F62" s="0" t="n">
        <v>32</v>
      </c>
      <c r="I62" s="28" t="s">
        <v>31</v>
      </c>
      <c r="J62" s="28" t="n">
        <v>0.995858655307586</v>
      </c>
      <c r="T62" s="0"/>
    </row>
    <row r="63" customFormat="false" ht="12.75" hidden="false" customHeight="false" outlineLevel="0" collapsed="false">
      <c r="A63" s="0" t="n">
        <v>1961</v>
      </c>
      <c r="B63" s="0" t="n">
        <v>3</v>
      </c>
      <c r="C63" s="0" t="n">
        <v>2</v>
      </c>
      <c r="D63" s="0" t="n">
        <v>48</v>
      </c>
      <c r="E63" s="0" t="n">
        <v>34</v>
      </c>
      <c r="F63" s="0" t="n">
        <v>0</v>
      </c>
      <c r="I63" s="28" t="s">
        <v>32</v>
      </c>
      <c r="J63" s="28" t="n">
        <v>0.991734461351033</v>
      </c>
      <c r="T63" s="0"/>
    </row>
    <row r="64" customFormat="false" ht="12.75" hidden="false" customHeight="false" outlineLevel="0" collapsed="false">
      <c r="A64" s="0" t="n">
        <v>1961</v>
      </c>
      <c r="B64" s="0" t="n">
        <v>3</v>
      </c>
      <c r="C64" s="0" t="n">
        <v>3</v>
      </c>
      <c r="D64" s="0" t="n">
        <v>64</v>
      </c>
      <c r="E64" s="0" t="n">
        <v>41</v>
      </c>
      <c r="F64" s="0" t="n">
        <v>0</v>
      </c>
      <c r="I64" s="28" t="s">
        <v>33</v>
      </c>
      <c r="J64" s="28" t="n">
        <v>0.991591952063982</v>
      </c>
      <c r="T64" s="0"/>
    </row>
    <row r="65" customFormat="false" ht="12.75" hidden="false" customHeight="false" outlineLevel="0" collapsed="false">
      <c r="A65" s="0" t="n">
        <v>1961</v>
      </c>
      <c r="B65" s="0" t="n">
        <v>3</v>
      </c>
      <c r="C65" s="0" t="n">
        <v>4</v>
      </c>
      <c r="D65" s="0" t="n">
        <v>55</v>
      </c>
      <c r="E65" s="0" t="n">
        <v>44</v>
      </c>
      <c r="F65" s="0" t="n">
        <v>0</v>
      </c>
      <c r="I65" s="28" t="s">
        <v>34</v>
      </c>
      <c r="J65" s="28" t="n">
        <v>833553.971188437</v>
      </c>
      <c r="T65" s="0"/>
    </row>
    <row r="66" customFormat="false" ht="13.5" hidden="false" customHeight="false" outlineLevel="0" collapsed="false">
      <c r="A66" s="0" t="n">
        <v>1961</v>
      </c>
      <c r="B66" s="0" t="n">
        <v>3</v>
      </c>
      <c r="C66" s="0" t="n">
        <v>5</v>
      </c>
      <c r="D66" s="0" t="n">
        <v>70</v>
      </c>
      <c r="E66" s="0" t="n">
        <v>39</v>
      </c>
      <c r="F66" s="0" t="n">
        <v>4</v>
      </c>
      <c r="I66" s="29" t="s">
        <v>35</v>
      </c>
      <c r="J66" s="29" t="n">
        <v>60</v>
      </c>
      <c r="T66" s="0"/>
    </row>
    <row r="67" customFormat="false" ht="12.75" hidden="false" customHeight="false" outlineLevel="0" collapsed="false">
      <c r="A67" s="0" t="n">
        <v>1961</v>
      </c>
      <c r="B67" s="0" t="n">
        <v>3</v>
      </c>
      <c r="C67" s="0" t="n">
        <v>6</v>
      </c>
      <c r="D67" s="0" t="n">
        <v>44</v>
      </c>
      <c r="E67" s="0" t="n">
        <v>37</v>
      </c>
      <c r="F67" s="0" t="n">
        <v>18</v>
      </c>
      <c r="T67" s="0"/>
    </row>
    <row r="68" customFormat="false" ht="13.5" hidden="false" customHeight="false" outlineLevel="0" collapsed="false">
      <c r="A68" s="0" t="n">
        <v>1961</v>
      </c>
      <c r="B68" s="0" t="n">
        <v>3</v>
      </c>
      <c r="C68" s="0" t="n">
        <v>7</v>
      </c>
      <c r="D68" s="0" t="n">
        <v>61</v>
      </c>
      <c r="E68" s="0" t="n">
        <v>38</v>
      </c>
      <c r="F68" s="0" t="n">
        <v>0</v>
      </c>
      <c r="I68" s="0" t="s">
        <v>36</v>
      </c>
      <c r="T68" s="0"/>
    </row>
    <row r="69" customFormat="false" ht="12.75" hidden="false" customHeight="false" outlineLevel="0" collapsed="false">
      <c r="A69" s="0" t="n">
        <v>1961</v>
      </c>
      <c r="B69" s="0" t="n">
        <v>3</v>
      </c>
      <c r="C69" s="0" t="n">
        <v>8</v>
      </c>
      <c r="D69" s="0" t="n">
        <v>41</v>
      </c>
      <c r="E69" s="0" t="n">
        <v>32</v>
      </c>
      <c r="F69" s="0" t="n">
        <v>69</v>
      </c>
      <c r="I69" s="27"/>
      <c r="J69" s="27" t="s">
        <v>37</v>
      </c>
      <c r="K69" s="27" t="s">
        <v>38</v>
      </c>
      <c r="L69" s="27" t="s">
        <v>39</v>
      </c>
      <c r="M69" s="27" t="s">
        <v>40</v>
      </c>
      <c r="N69" s="27" t="s">
        <v>41</v>
      </c>
      <c r="T69" s="0"/>
    </row>
    <row r="70" customFormat="false" ht="12.75" hidden="false" customHeight="false" outlineLevel="0" collapsed="false">
      <c r="A70" s="0" t="n">
        <v>1961</v>
      </c>
      <c r="B70" s="0" t="n">
        <v>3</v>
      </c>
      <c r="C70" s="0" t="n">
        <v>9</v>
      </c>
      <c r="D70" s="0" t="n">
        <v>41</v>
      </c>
      <c r="E70" s="0" t="n">
        <v>31</v>
      </c>
      <c r="F70" s="0" t="n">
        <v>9</v>
      </c>
      <c r="I70" s="28" t="s">
        <v>42</v>
      </c>
      <c r="J70" s="28" t="n">
        <v>1</v>
      </c>
      <c r="K70" s="28" t="n">
        <v>4835258388140163</v>
      </c>
      <c r="L70" s="28" t="n">
        <v>4835258388140163</v>
      </c>
      <c r="M70" s="28" t="n">
        <v>6959.08654005835</v>
      </c>
      <c r="N70" s="28" t="n">
        <v>4.177917474539E-062</v>
      </c>
      <c r="T70" s="0"/>
    </row>
    <row r="71" customFormat="false" ht="12.75" hidden="false" customHeight="false" outlineLevel="0" collapsed="false">
      <c r="A71" s="0" t="n">
        <v>1961</v>
      </c>
      <c r="B71" s="0" t="n">
        <v>3</v>
      </c>
      <c r="C71" s="0" t="n">
        <v>10</v>
      </c>
      <c r="D71" s="0" t="n">
        <v>34</v>
      </c>
      <c r="E71" s="0" t="n">
        <v>22</v>
      </c>
      <c r="F71" s="0" t="n">
        <v>0</v>
      </c>
      <c r="I71" s="28" t="s">
        <v>43</v>
      </c>
      <c r="J71" s="28" t="n">
        <v>58</v>
      </c>
      <c r="K71" s="28" t="n">
        <v>40299108927272.8</v>
      </c>
      <c r="L71" s="28" t="n">
        <v>694812222884.014</v>
      </c>
      <c r="M71" s="28"/>
      <c r="N71" s="28"/>
      <c r="T71" s="0"/>
    </row>
    <row r="72" customFormat="false" ht="13.5" hidden="false" customHeight="false" outlineLevel="0" collapsed="false">
      <c r="A72" s="0" t="n">
        <v>1961</v>
      </c>
      <c r="B72" s="0" t="n">
        <v>3</v>
      </c>
      <c r="C72" s="0" t="n">
        <v>11</v>
      </c>
      <c r="D72" s="0" t="n">
        <v>41</v>
      </c>
      <c r="E72" s="0" t="n">
        <v>19</v>
      </c>
      <c r="F72" s="0" t="n">
        <v>0</v>
      </c>
      <c r="I72" s="29" t="s">
        <v>7</v>
      </c>
      <c r="J72" s="29" t="n">
        <v>59</v>
      </c>
      <c r="K72" s="29" t="n">
        <v>4875557497067436</v>
      </c>
      <c r="L72" s="29"/>
      <c r="M72" s="29"/>
      <c r="N72" s="29"/>
      <c r="T72" s="0"/>
    </row>
    <row r="73" customFormat="false" ht="13.5" hidden="false" customHeight="false" outlineLevel="0" collapsed="false">
      <c r="A73" s="0" t="n">
        <v>1961</v>
      </c>
      <c r="B73" s="0" t="n">
        <v>3</v>
      </c>
      <c r="C73" s="0" t="n">
        <v>12</v>
      </c>
      <c r="D73" s="0" t="n">
        <v>54</v>
      </c>
      <c r="E73" s="0" t="n">
        <v>34</v>
      </c>
      <c r="F73" s="0" t="n">
        <v>0</v>
      </c>
      <c r="T73" s="0"/>
    </row>
    <row r="74" customFormat="false" ht="12.75" hidden="false" customHeight="false" outlineLevel="0" collapsed="false">
      <c r="A74" s="0" t="n">
        <v>1961</v>
      </c>
      <c r="B74" s="0" t="n">
        <v>3</v>
      </c>
      <c r="C74" s="0" t="n">
        <v>13</v>
      </c>
      <c r="D74" s="0" t="n">
        <v>39</v>
      </c>
      <c r="E74" s="0" t="n">
        <v>34</v>
      </c>
      <c r="F74" s="0" t="n">
        <v>18</v>
      </c>
      <c r="I74" s="27"/>
      <c r="J74" s="27" t="s">
        <v>44</v>
      </c>
      <c r="K74" s="27" t="s">
        <v>34</v>
      </c>
      <c r="L74" s="27" t="s">
        <v>45</v>
      </c>
      <c r="M74" s="27" t="s">
        <v>46</v>
      </c>
      <c r="N74" s="27" t="s">
        <v>47</v>
      </c>
      <c r="O74" s="27" t="s">
        <v>48</v>
      </c>
      <c r="P74" s="27" t="s">
        <v>49</v>
      </c>
      <c r="Q74" s="27" t="s">
        <v>50</v>
      </c>
      <c r="T74" s="0"/>
    </row>
    <row r="75" customFormat="false" ht="12.75" hidden="false" customHeight="false" outlineLevel="0" collapsed="false">
      <c r="A75" s="0" t="n">
        <v>1961</v>
      </c>
      <c r="B75" s="0" t="n">
        <v>3</v>
      </c>
      <c r="C75" s="0" t="n">
        <v>14</v>
      </c>
      <c r="D75" s="0" t="n">
        <v>42</v>
      </c>
      <c r="E75" s="0" t="n">
        <v>36</v>
      </c>
      <c r="F75" s="0" t="n">
        <v>82</v>
      </c>
      <c r="I75" s="28" t="s">
        <v>51</v>
      </c>
      <c r="J75" s="14" t="n">
        <v>114365.780095063</v>
      </c>
      <c r="K75" s="28" t="n">
        <v>169949.984138179</v>
      </c>
      <c r="L75" s="28" t="n">
        <v>0.672937868603019</v>
      </c>
      <c r="M75" s="28" t="n">
        <v>0.503659321269495</v>
      </c>
      <c r="N75" s="28" t="n">
        <v>-225825.819648312</v>
      </c>
      <c r="O75" s="28" t="n">
        <v>454557.379838439</v>
      </c>
      <c r="P75" s="28" t="n">
        <v>-225825.819648312</v>
      </c>
      <c r="Q75" s="28" t="n">
        <v>454557.379838439</v>
      </c>
      <c r="T75" s="0"/>
    </row>
    <row r="76" customFormat="false" ht="13.5" hidden="false" customHeight="false" outlineLevel="0" collapsed="false">
      <c r="A76" s="0" t="n">
        <v>1961</v>
      </c>
      <c r="B76" s="0" t="n">
        <v>3</v>
      </c>
      <c r="C76" s="0" t="n">
        <v>15</v>
      </c>
      <c r="D76" s="0" t="n">
        <v>55</v>
      </c>
      <c r="E76" s="0" t="n">
        <v>39</v>
      </c>
      <c r="F76" s="0" t="n">
        <v>0</v>
      </c>
      <c r="I76" s="29" t="s">
        <v>18</v>
      </c>
      <c r="J76" s="19" t="n">
        <v>27161.4446037251</v>
      </c>
      <c r="K76" s="29" t="n">
        <v>325.594264458078</v>
      </c>
      <c r="L76" s="29" t="n">
        <v>83.4211396473241</v>
      </c>
      <c r="M76" s="29" t="n">
        <v>4.17791747453903E-062</v>
      </c>
      <c r="N76" s="29" t="n">
        <v>26509.6973602349</v>
      </c>
      <c r="O76" s="29" t="n">
        <v>27813.1918472153</v>
      </c>
      <c r="P76" s="29" t="n">
        <v>26509.6973602349</v>
      </c>
      <c r="Q76" s="29" t="n">
        <v>27813.1918472153</v>
      </c>
      <c r="T76" s="0"/>
    </row>
    <row r="77" customFormat="false" ht="12.75" hidden="false" customHeight="false" outlineLevel="0" collapsed="false">
      <c r="A77" s="0" t="n">
        <v>1961</v>
      </c>
      <c r="B77" s="0" t="n">
        <v>3</v>
      </c>
      <c r="C77" s="0" t="n">
        <v>16</v>
      </c>
      <c r="D77" s="0" t="n">
        <v>45</v>
      </c>
      <c r="E77" s="0" t="n">
        <v>23</v>
      </c>
      <c r="F77" s="0" t="n">
        <v>0</v>
      </c>
      <c r="T77" s="0"/>
    </row>
    <row r="78" customFormat="false" ht="12.75" hidden="false" customHeight="false" outlineLevel="0" collapsed="false">
      <c r="A78" s="0" t="n">
        <v>1961</v>
      </c>
      <c r="B78" s="0" t="n">
        <v>3</v>
      </c>
      <c r="C78" s="0" t="n">
        <v>17</v>
      </c>
      <c r="D78" s="0" t="n">
        <v>34</v>
      </c>
      <c r="E78" s="0" t="n">
        <v>18</v>
      </c>
      <c r="F78" s="0" t="n">
        <v>0</v>
      </c>
      <c r="T78" s="0"/>
    </row>
    <row r="79" customFormat="false" ht="12.75" hidden="false" customHeight="false" outlineLevel="0" collapsed="false">
      <c r="A79" s="0" t="n">
        <v>1961</v>
      </c>
      <c r="B79" s="0" t="n">
        <v>3</v>
      </c>
      <c r="C79" s="0" t="n">
        <v>18</v>
      </c>
      <c r="D79" s="0" t="n">
        <v>43</v>
      </c>
      <c r="E79" s="0" t="n">
        <v>18</v>
      </c>
      <c r="F79" s="0" t="n">
        <v>9</v>
      </c>
      <c r="T79" s="0"/>
    </row>
    <row r="80" customFormat="false" ht="12.75" hidden="false" customHeight="false" outlineLevel="0" collapsed="false">
      <c r="A80" s="0" t="n">
        <v>1961</v>
      </c>
      <c r="B80" s="0" t="n">
        <v>3</v>
      </c>
      <c r="C80" s="0" t="n">
        <v>19</v>
      </c>
      <c r="D80" s="0" t="n">
        <v>37</v>
      </c>
      <c r="E80" s="0" t="n">
        <v>33</v>
      </c>
      <c r="F80" s="0" t="n">
        <v>49</v>
      </c>
      <c r="T80" s="0"/>
    </row>
    <row r="81" customFormat="false" ht="12.75" hidden="false" customHeight="false" outlineLevel="0" collapsed="false">
      <c r="A81" s="0" t="n">
        <v>1961</v>
      </c>
      <c r="B81" s="0" t="n">
        <v>3</v>
      </c>
      <c r="C81" s="0" t="n">
        <v>20</v>
      </c>
      <c r="D81" s="0" t="n">
        <v>47</v>
      </c>
      <c r="E81" s="0" t="n">
        <v>34</v>
      </c>
      <c r="F81" s="0" t="n">
        <v>0</v>
      </c>
      <c r="T81" s="0"/>
    </row>
    <row r="82" customFormat="false" ht="12.75" hidden="false" customHeight="false" outlineLevel="0" collapsed="false">
      <c r="A82" s="0" t="n">
        <v>1961</v>
      </c>
      <c r="B82" s="0" t="n">
        <v>3</v>
      </c>
      <c r="C82" s="0" t="n">
        <v>21</v>
      </c>
      <c r="D82" s="0" t="n">
        <v>44</v>
      </c>
      <c r="E82" s="0" t="n">
        <v>31</v>
      </c>
      <c r="F82" s="0" t="n">
        <v>0</v>
      </c>
      <c r="T82" s="0"/>
    </row>
    <row r="83" customFormat="false" ht="12.75" hidden="false" customHeight="false" outlineLevel="0" collapsed="false">
      <c r="A83" s="0" t="n">
        <v>1961</v>
      </c>
      <c r="B83" s="0" t="n">
        <v>3</v>
      </c>
      <c r="C83" s="0" t="n">
        <v>22</v>
      </c>
      <c r="D83" s="0" t="n">
        <v>48</v>
      </c>
      <c r="E83" s="0" t="n">
        <v>33</v>
      </c>
      <c r="F83" s="0" t="n">
        <v>1</v>
      </c>
      <c r="T83" s="0"/>
    </row>
    <row r="84" customFormat="false" ht="12.75" hidden="false" customHeight="false" outlineLevel="0" collapsed="false">
      <c r="A84" s="0" t="n">
        <v>1961</v>
      </c>
      <c r="B84" s="0" t="n">
        <v>3</v>
      </c>
      <c r="C84" s="0" t="n">
        <v>23</v>
      </c>
      <c r="D84" s="0" t="n">
        <v>41</v>
      </c>
      <c r="E84" s="0" t="n">
        <v>36</v>
      </c>
      <c r="F84" s="0" t="n">
        <v>94</v>
      </c>
      <c r="T84" s="0"/>
    </row>
    <row r="85" customFormat="false" ht="12.75" hidden="false" customHeight="false" outlineLevel="0" collapsed="false">
      <c r="A85" s="0" t="n">
        <v>1961</v>
      </c>
      <c r="B85" s="0" t="n">
        <v>3</v>
      </c>
      <c r="C85" s="0" t="n">
        <v>24</v>
      </c>
      <c r="D85" s="0" t="n">
        <v>49</v>
      </c>
      <c r="E85" s="0" t="n">
        <v>37</v>
      </c>
      <c r="F85" s="0" t="n">
        <v>0</v>
      </c>
      <c r="T85" s="0"/>
    </row>
    <row r="86" customFormat="false" ht="12.75" hidden="false" customHeight="false" outlineLevel="0" collapsed="false">
      <c r="A86" s="0" t="n">
        <v>1961</v>
      </c>
      <c r="B86" s="0" t="n">
        <v>3</v>
      </c>
      <c r="C86" s="0" t="n">
        <v>25</v>
      </c>
      <c r="D86" s="0" t="n">
        <v>49</v>
      </c>
      <c r="E86" s="0" t="n">
        <v>38</v>
      </c>
      <c r="F86" s="0" t="n">
        <v>0</v>
      </c>
      <c r="T86" s="0"/>
    </row>
    <row r="87" customFormat="false" ht="12.75" hidden="false" customHeight="false" outlineLevel="0" collapsed="false">
      <c r="A87" s="0" t="n">
        <v>1961</v>
      </c>
      <c r="B87" s="0" t="n">
        <v>3</v>
      </c>
      <c r="C87" s="0" t="n">
        <v>26</v>
      </c>
      <c r="D87" s="0" t="n">
        <v>59</v>
      </c>
      <c r="E87" s="0" t="n">
        <v>37</v>
      </c>
      <c r="F87" s="0" t="n">
        <v>0</v>
      </c>
      <c r="T87" s="0"/>
    </row>
    <row r="88" customFormat="false" ht="12.75" hidden="false" customHeight="false" outlineLevel="0" collapsed="false">
      <c r="A88" s="0" t="n">
        <v>1961</v>
      </c>
      <c r="B88" s="0" t="n">
        <v>3</v>
      </c>
      <c r="C88" s="0" t="n">
        <v>27</v>
      </c>
      <c r="D88" s="0" t="n">
        <v>65</v>
      </c>
      <c r="E88" s="0" t="n">
        <v>46</v>
      </c>
      <c r="F88" s="0" t="n">
        <v>0</v>
      </c>
      <c r="T88" s="0"/>
    </row>
    <row r="89" customFormat="false" ht="12.75" hidden="false" customHeight="false" outlineLevel="0" collapsed="false">
      <c r="A89" s="0" t="n">
        <v>1961</v>
      </c>
      <c r="B89" s="0" t="n">
        <v>3</v>
      </c>
      <c r="C89" s="0" t="n">
        <v>28</v>
      </c>
      <c r="D89" s="0" t="n">
        <v>73</v>
      </c>
      <c r="E89" s="0" t="n">
        <v>47</v>
      </c>
      <c r="F89" s="0" t="n">
        <v>22</v>
      </c>
      <c r="T89" s="0"/>
    </row>
    <row r="90" customFormat="false" ht="12.75" hidden="false" customHeight="false" outlineLevel="0" collapsed="false">
      <c r="A90" s="0" t="n">
        <v>1961</v>
      </c>
      <c r="B90" s="0" t="n">
        <v>3</v>
      </c>
      <c r="C90" s="0" t="n">
        <v>29</v>
      </c>
      <c r="D90" s="0" t="n">
        <v>60</v>
      </c>
      <c r="E90" s="0" t="n">
        <v>45</v>
      </c>
      <c r="F90" s="0" t="n">
        <v>3</v>
      </c>
      <c r="T90" s="0"/>
    </row>
    <row r="91" customFormat="false" ht="12.75" hidden="false" customHeight="false" outlineLevel="0" collapsed="false">
      <c r="A91" s="0" t="n">
        <v>1961</v>
      </c>
      <c r="B91" s="0" t="n">
        <v>3</v>
      </c>
      <c r="C91" s="0" t="n">
        <v>30</v>
      </c>
      <c r="D91" s="0" t="n">
        <v>46</v>
      </c>
      <c r="E91" s="0" t="n">
        <v>35</v>
      </c>
      <c r="F91" s="0" t="n">
        <v>0</v>
      </c>
      <c r="T91" s="0"/>
    </row>
    <row r="92" customFormat="false" ht="12.75" hidden="false" customHeight="false" outlineLevel="0" collapsed="false">
      <c r="A92" s="0" t="n">
        <v>1961</v>
      </c>
      <c r="B92" s="0" t="n">
        <v>3</v>
      </c>
      <c r="C92" s="0" t="n">
        <v>31</v>
      </c>
      <c r="D92" s="0" t="n">
        <v>48</v>
      </c>
      <c r="E92" s="0" t="n">
        <v>33</v>
      </c>
      <c r="F92" s="0" t="n">
        <v>13</v>
      </c>
      <c r="T92" s="0"/>
    </row>
    <row r="93" customFormat="false" ht="12.75" hidden="false" customHeight="false" outlineLevel="0" collapsed="false">
      <c r="A93" s="0" t="n">
        <v>1961</v>
      </c>
      <c r="B93" s="0" t="n">
        <v>4</v>
      </c>
      <c r="C93" s="0" t="n">
        <v>1</v>
      </c>
      <c r="D93" s="0" t="n">
        <v>44</v>
      </c>
      <c r="E93" s="0" t="n">
        <v>34</v>
      </c>
      <c r="F93" s="0" t="n">
        <v>12</v>
      </c>
      <c r="T93" s="0"/>
    </row>
    <row r="94" customFormat="false" ht="12.75" hidden="false" customHeight="false" outlineLevel="0" collapsed="false">
      <c r="A94" s="0" t="n">
        <v>1961</v>
      </c>
      <c r="B94" s="0" t="n">
        <v>4</v>
      </c>
      <c r="C94" s="0" t="n">
        <v>2</v>
      </c>
      <c r="D94" s="0" t="n">
        <v>46</v>
      </c>
      <c r="E94" s="0" t="n">
        <v>36</v>
      </c>
      <c r="F94" s="0" t="n">
        <v>0</v>
      </c>
      <c r="T94" s="0"/>
    </row>
    <row r="95" customFormat="false" ht="12.75" hidden="false" customHeight="false" outlineLevel="0" collapsed="false">
      <c r="A95" s="0" t="n">
        <v>1961</v>
      </c>
      <c r="B95" s="0" t="n">
        <v>4</v>
      </c>
      <c r="C95" s="0" t="n">
        <v>3</v>
      </c>
      <c r="D95" s="0" t="n">
        <v>47</v>
      </c>
      <c r="E95" s="0" t="n">
        <v>34</v>
      </c>
      <c r="F95" s="0" t="n">
        <v>0</v>
      </c>
      <c r="T95" s="0"/>
    </row>
    <row r="96" customFormat="false" ht="12.75" hidden="false" customHeight="false" outlineLevel="0" collapsed="false">
      <c r="A96" s="0" t="n">
        <v>1961</v>
      </c>
      <c r="B96" s="0" t="n">
        <v>4</v>
      </c>
      <c r="C96" s="0" t="n">
        <v>4</v>
      </c>
      <c r="D96" s="0" t="n">
        <v>52</v>
      </c>
      <c r="E96" s="0" t="n">
        <v>36</v>
      </c>
      <c r="F96" s="0" t="n">
        <v>0</v>
      </c>
      <c r="T96" s="0"/>
    </row>
    <row r="97" customFormat="false" ht="12.75" hidden="false" customHeight="false" outlineLevel="0" collapsed="false">
      <c r="A97" s="0" t="n">
        <v>1961</v>
      </c>
      <c r="B97" s="0" t="n">
        <v>4</v>
      </c>
      <c r="C97" s="0" t="n">
        <v>5</v>
      </c>
      <c r="D97" s="0" t="n">
        <v>56</v>
      </c>
      <c r="E97" s="0" t="n">
        <v>39</v>
      </c>
      <c r="F97" s="0" t="n">
        <v>0</v>
      </c>
      <c r="T97" s="0"/>
    </row>
    <row r="98" customFormat="false" ht="12.75" hidden="false" customHeight="false" outlineLevel="0" collapsed="false">
      <c r="A98" s="0" t="n">
        <v>1961</v>
      </c>
      <c r="B98" s="0" t="n">
        <v>4</v>
      </c>
      <c r="C98" s="0" t="n">
        <v>6</v>
      </c>
      <c r="D98" s="0" t="n">
        <v>53</v>
      </c>
      <c r="E98" s="0" t="n">
        <v>44</v>
      </c>
      <c r="F98" s="0" t="n">
        <v>0</v>
      </c>
      <c r="T98" s="0"/>
    </row>
    <row r="99" customFormat="false" ht="12.75" hidden="false" customHeight="false" outlineLevel="0" collapsed="false">
      <c r="A99" s="0" t="n">
        <v>1961</v>
      </c>
      <c r="B99" s="0" t="n">
        <v>4</v>
      </c>
      <c r="C99" s="0" t="n">
        <v>7</v>
      </c>
      <c r="D99" s="0" t="n">
        <v>54</v>
      </c>
      <c r="E99" s="0" t="n">
        <v>40</v>
      </c>
      <c r="F99" s="0" t="n">
        <v>0</v>
      </c>
      <c r="T99" s="0"/>
    </row>
    <row r="100" customFormat="false" ht="12.75" hidden="false" customHeight="false" outlineLevel="0" collapsed="false">
      <c r="A100" s="0" t="n">
        <v>1961</v>
      </c>
      <c r="B100" s="0" t="n">
        <v>4</v>
      </c>
      <c r="C100" s="0" t="n">
        <v>8</v>
      </c>
      <c r="D100" s="0" t="n">
        <v>51</v>
      </c>
      <c r="E100" s="0" t="n">
        <v>37</v>
      </c>
      <c r="F100" s="0" t="n">
        <v>0</v>
      </c>
      <c r="T100" s="0"/>
    </row>
    <row r="101" customFormat="false" ht="12.75" hidden="false" customHeight="false" outlineLevel="0" collapsed="false">
      <c r="A101" s="0" t="n">
        <v>1961</v>
      </c>
      <c r="B101" s="0" t="n">
        <v>4</v>
      </c>
      <c r="C101" s="0" t="n">
        <v>9</v>
      </c>
      <c r="D101" s="0" t="n">
        <v>52</v>
      </c>
      <c r="E101" s="0" t="n">
        <v>35</v>
      </c>
      <c r="F101" s="0" t="n">
        <v>0</v>
      </c>
      <c r="T101" s="0"/>
    </row>
    <row r="102" customFormat="false" ht="12.75" hidden="false" customHeight="false" outlineLevel="0" collapsed="false">
      <c r="A102" s="0" t="n">
        <v>1961</v>
      </c>
      <c r="B102" s="0" t="n">
        <v>4</v>
      </c>
      <c r="C102" s="0" t="n">
        <v>10</v>
      </c>
      <c r="D102" s="0" t="n">
        <v>46</v>
      </c>
      <c r="E102" s="0" t="n">
        <v>39</v>
      </c>
      <c r="F102" s="0" t="n">
        <v>98</v>
      </c>
      <c r="T102" s="0"/>
    </row>
    <row r="103" customFormat="false" ht="12.75" hidden="false" customHeight="false" outlineLevel="0" collapsed="false">
      <c r="A103" s="0" t="n">
        <v>1961</v>
      </c>
      <c r="B103" s="0" t="n">
        <v>4</v>
      </c>
      <c r="C103" s="0" t="n">
        <v>11</v>
      </c>
      <c r="D103" s="0" t="n">
        <v>52</v>
      </c>
      <c r="E103" s="0" t="n">
        <v>43</v>
      </c>
      <c r="F103" s="0" t="n">
        <v>0</v>
      </c>
      <c r="T103" s="0"/>
    </row>
    <row r="104" customFormat="false" ht="12.75" hidden="false" customHeight="false" outlineLevel="0" collapsed="false">
      <c r="A104" s="0" t="n">
        <v>1961</v>
      </c>
      <c r="B104" s="0" t="n">
        <v>4</v>
      </c>
      <c r="C104" s="0" t="n">
        <v>12</v>
      </c>
      <c r="D104" s="0" t="n">
        <v>55</v>
      </c>
      <c r="E104" s="0" t="n">
        <v>41</v>
      </c>
      <c r="F104" s="0" t="n">
        <v>5</v>
      </c>
      <c r="T104" s="0"/>
    </row>
    <row r="105" customFormat="false" ht="12.75" hidden="false" customHeight="false" outlineLevel="0" collapsed="false">
      <c r="A105" s="0" t="n">
        <v>1961</v>
      </c>
      <c r="B105" s="0" t="n">
        <v>4</v>
      </c>
      <c r="C105" s="0" t="n">
        <v>13</v>
      </c>
      <c r="D105" s="0" t="n">
        <v>41</v>
      </c>
      <c r="E105" s="0" t="n">
        <v>36</v>
      </c>
      <c r="F105" s="0" t="n">
        <v>48</v>
      </c>
      <c r="T105" s="0"/>
    </row>
    <row r="106" customFormat="false" ht="12.75" hidden="false" customHeight="false" outlineLevel="0" collapsed="false">
      <c r="A106" s="0" t="n">
        <v>1961</v>
      </c>
      <c r="B106" s="0" t="n">
        <v>4</v>
      </c>
      <c r="C106" s="0" t="n">
        <v>14</v>
      </c>
      <c r="D106" s="0" t="n">
        <v>54</v>
      </c>
      <c r="E106" s="0" t="n">
        <v>40</v>
      </c>
      <c r="F106" s="0" t="n">
        <v>0</v>
      </c>
      <c r="T106" s="0"/>
    </row>
    <row r="107" customFormat="false" ht="12.75" hidden="false" customHeight="false" outlineLevel="0" collapsed="false">
      <c r="A107" s="0" t="n">
        <v>1961</v>
      </c>
      <c r="B107" s="0" t="n">
        <v>4</v>
      </c>
      <c r="C107" s="0" t="n">
        <v>15</v>
      </c>
      <c r="D107" s="0" t="n">
        <v>59</v>
      </c>
      <c r="E107" s="0" t="n">
        <v>43</v>
      </c>
      <c r="F107" s="0" t="n">
        <v>0</v>
      </c>
      <c r="T107" s="0"/>
    </row>
    <row r="108" customFormat="false" ht="12.75" hidden="false" customHeight="false" outlineLevel="0" collapsed="false">
      <c r="A108" s="0" t="n">
        <v>1961</v>
      </c>
      <c r="B108" s="0" t="n">
        <v>4</v>
      </c>
      <c r="C108" s="0" t="n">
        <v>16</v>
      </c>
      <c r="D108" s="0" t="n">
        <v>49</v>
      </c>
      <c r="E108" s="0" t="n">
        <v>42</v>
      </c>
      <c r="F108" s="0" t="n">
        <v>125</v>
      </c>
      <c r="T108" s="0"/>
    </row>
    <row r="109" customFormat="false" ht="12.75" hidden="false" customHeight="false" outlineLevel="0" collapsed="false">
      <c r="A109" s="0" t="n">
        <v>1961</v>
      </c>
      <c r="B109" s="0" t="n">
        <v>4</v>
      </c>
      <c r="C109" s="0" t="n">
        <v>17</v>
      </c>
      <c r="D109" s="0" t="n">
        <v>55</v>
      </c>
      <c r="E109" s="0" t="n">
        <v>42</v>
      </c>
      <c r="F109" s="0" t="n">
        <v>0</v>
      </c>
      <c r="T109" s="0"/>
    </row>
    <row r="110" customFormat="false" ht="12.75" hidden="false" customHeight="false" outlineLevel="0" collapsed="false">
      <c r="A110" s="0" t="n">
        <v>1961</v>
      </c>
      <c r="B110" s="0" t="n">
        <v>4</v>
      </c>
      <c r="C110" s="0" t="n">
        <v>18</v>
      </c>
      <c r="D110" s="0" t="n">
        <v>44</v>
      </c>
      <c r="E110" s="0" t="n">
        <v>38</v>
      </c>
      <c r="F110" s="0" t="n">
        <v>75</v>
      </c>
      <c r="T110" s="0"/>
    </row>
    <row r="111" customFormat="false" ht="12.75" hidden="false" customHeight="false" outlineLevel="0" collapsed="false">
      <c r="A111" s="0" t="n">
        <v>1961</v>
      </c>
      <c r="B111" s="0" t="n">
        <v>4</v>
      </c>
      <c r="C111" s="0" t="n">
        <v>19</v>
      </c>
      <c r="D111" s="0" t="n">
        <v>43</v>
      </c>
      <c r="E111" s="0" t="n">
        <v>38</v>
      </c>
      <c r="F111" s="0" t="n">
        <v>8</v>
      </c>
      <c r="T111" s="0"/>
    </row>
    <row r="112" customFormat="false" ht="12.75" hidden="false" customHeight="false" outlineLevel="0" collapsed="false">
      <c r="A112" s="0" t="n">
        <v>1961</v>
      </c>
      <c r="B112" s="0" t="n">
        <v>4</v>
      </c>
      <c r="C112" s="0" t="n">
        <v>20</v>
      </c>
      <c r="D112" s="0" t="n">
        <v>61</v>
      </c>
      <c r="E112" s="0" t="n">
        <v>38</v>
      </c>
      <c r="F112" s="0" t="n">
        <v>0</v>
      </c>
      <c r="T112" s="0"/>
    </row>
    <row r="113" customFormat="false" ht="12.75" hidden="false" customHeight="false" outlineLevel="0" collapsed="false">
      <c r="A113" s="0" t="n">
        <v>1961</v>
      </c>
      <c r="B113" s="0" t="n">
        <v>4</v>
      </c>
      <c r="C113" s="0" t="n">
        <v>21</v>
      </c>
      <c r="D113" s="0" t="n">
        <v>67</v>
      </c>
      <c r="E113" s="0" t="n">
        <v>44</v>
      </c>
      <c r="F113" s="0" t="n">
        <v>0</v>
      </c>
      <c r="T113" s="0"/>
    </row>
    <row r="114" customFormat="false" ht="12.75" hidden="false" customHeight="false" outlineLevel="0" collapsed="false">
      <c r="A114" s="0" t="n">
        <v>1961</v>
      </c>
      <c r="B114" s="0" t="n">
        <v>4</v>
      </c>
      <c r="C114" s="0" t="n">
        <v>22</v>
      </c>
      <c r="D114" s="0" t="n">
        <v>72</v>
      </c>
      <c r="E114" s="0" t="n">
        <v>53</v>
      </c>
      <c r="F114" s="0" t="n">
        <v>27</v>
      </c>
      <c r="T114" s="0"/>
    </row>
    <row r="115" customFormat="false" ht="12.75" hidden="false" customHeight="false" outlineLevel="0" collapsed="false">
      <c r="A115" s="0" t="n">
        <v>1961</v>
      </c>
      <c r="B115" s="0" t="n">
        <v>4</v>
      </c>
      <c r="C115" s="0" t="n">
        <v>23</v>
      </c>
      <c r="D115" s="0" t="n">
        <v>72</v>
      </c>
      <c r="E115" s="0" t="n">
        <v>53</v>
      </c>
      <c r="F115" s="0" t="n">
        <v>0</v>
      </c>
      <c r="T115" s="0"/>
    </row>
    <row r="116" customFormat="false" ht="12.75" hidden="false" customHeight="false" outlineLevel="0" collapsed="false">
      <c r="A116" s="0" t="n">
        <v>1961</v>
      </c>
      <c r="B116" s="0" t="n">
        <v>4</v>
      </c>
      <c r="C116" s="0" t="n">
        <v>24</v>
      </c>
      <c r="D116" s="0" t="n">
        <v>64</v>
      </c>
      <c r="E116" s="0" t="n">
        <v>52</v>
      </c>
      <c r="F116" s="0" t="n">
        <v>14</v>
      </c>
      <c r="T116" s="0"/>
    </row>
    <row r="117" customFormat="false" ht="12.75" hidden="false" customHeight="false" outlineLevel="0" collapsed="false">
      <c r="A117" s="0" t="n">
        <v>1961</v>
      </c>
      <c r="B117" s="0" t="n">
        <v>4</v>
      </c>
      <c r="C117" s="0" t="n">
        <v>25</v>
      </c>
      <c r="D117" s="0" t="n">
        <v>82</v>
      </c>
      <c r="E117" s="0" t="n">
        <v>49</v>
      </c>
      <c r="F117" s="0" t="n">
        <v>35</v>
      </c>
      <c r="T117" s="0"/>
    </row>
    <row r="118" customFormat="false" ht="12.75" hidden="false" customHeight="false" outlineLevel="0" collapsed="false">
      <c r="A118" s="0" t="n">
        <v>1961</v>
      </c>
      <c r="B118" s="0" t="n">
        <v>4</v>
      </c>
      <c r="C118" s="0" t="n">
        <v>26</v>
      </c>
      <c r="D118" s="0" t="n">
        <v>76</v>
      </c>
      <c r="E118" s="0" t="n">
        <v>50</v>
      </c>
      <c r="F118" s="0" t="n">
        <v>5</v>
      </c>
      <c r="T118" s="0"/>
    </row>
    <row r="119" customFormat="false" ht="12.75" hidden="false" customHeight="false" outlineLevel="0" collapsed="false">
      <c r="A119" s="0" t="n">
        <v>1961</v>
      </c>
      <c r="B119" s="0" t="n">
        <v>4</v>
      </c>
      <c r="C119" s="0" t="n">
        <v>27</v>
      </c>
      <c r="D119" s="0" t="n">
        <v>63</v>
      </c>
      <c r="E119" s="0" t="n">
        <v>47</v>
      </c>
      <c r="F119" s="0" t="n">
        <v>0</v>
      </c>
      <c r="T119" s="0"/>
    </row>
    <row r="120" customFormat="false" ht="12.75" hidden="false" customHeight="false" outlineLevel="0" collapsed="false">
      <c r="A120" s="0" t="n">
        <v>1961</v>
      </c>
      <c r="B120" s="0" t="n">
        <v>4</v>
      </c>
      <c r="C120" s="0" t="n">
        <v>28</v>
      </c>
      <c r="D120" s="0" t="n">
        <v>60</v>
      </c>
      <c r="E120" s="0" t="n">
        <v>48</v>
      </c>
      <c r="F120" s="0" t="n">
        <v>11</v>
      </c>
      <c r="T120" s="0"/>
    </row>
    <row r="121" customFormat="false" ht="12.75" hidden="false" customHeight="false" outlineLevel="0" collapsed="false">
      <c r="A121" s="0" t="n">
        <v>1961</v>
      </c>
      <c r="B121" s="0" t="n">
        <v>4</v>
      </c>
      <c r="C121" s="0" t="n">
        <v>29</v>
      </c>
      <c r="D121" s="0" t="n">
        <v>56</v>
      </c>
      <c r="E121" s="0" t="n">
        <v>42</v>
      </c>
      <c r="F121" s="0" t="n">
        <v>45</v>
      </c>
      <c r="T121" s="0"/>
    </row>
    <row r="122" customFormat="false" ht="12.75" hidden="false" customHeight="false" outlineLevel="0" collapsed="false">
      <c r="A122" s="0" t="n">
        <v>1961</v>
      </c>
      <c r="B122" s="0" t="n">
        <v>4</v>
      </c>
      <c r="C122" s="0" t="n">
        <v>30</v>
      </c>
      <c r="D122" s="0" t="n">
        <v>60</v>
      </c>
      <c r="E122" s="0" t="n">
        <v>41</v>
      </c>
      <c r="F122" s="0" t="n">
        <v>0</v>
      </c>
      <c r="T122" s="0"/>
    </row>
    <row r="123" customFormat="false" ht="12.75" hidden="false" customHeight="false" outlineLevel="0" collapsed="false">
      <c r="A123" s="0" t="n">
        <v>1961</v>
      </c>
      <c r="B123" s="0" t="n">
        <v>5</v>
      </c>
      <c r="C123" s="0" t="n">
        <v>1</v>
      </c>
      <c r="D123" s="0" t="n">
        <v>56</v>
      </c>
      <c r="E123" s="0" t="n">
        <v>46</v>
      </c>
      <c r="F123" s="0" t="n">
        <v>11</v>
      </c>
      <c r="T123" s="0"/>
    </row>
    <row r="124" customFormat="false" ht="12.75" hidden="false" customHeight="false" outlineLevel="0" collapsed="false">
      <c r="A124" s="0" t="n">
        <v>1961</v>
      </c>
      <c r="B124" s="0" t="n">
        <v>5</v>
      </c>
      <c r="C124" s="0" t="n">
        <v>2</v>
      </c>
      <c r="D124" s="0" t="n">
        <v>61</v>
      </c>
      <c r="E124" s="0" t="n">
        <v>46</v>
      </c>
      <c r="F124" s="0" t="n">
        <v>14</v>
      </c>
      <c r="T124" s="0"/>
    </row>
    <row r="125" customFormat="false" ht="12.75" hidden="false" customHeight="false" outlineLevel="0" collapsed="false">
      <c r="A125" s="0" t="n">
        <v>1961</v>
      </c>
      <c r="B125" s="0" t="n">
        <v>5</v>
      </c>
      <c r="C125" s="0" t="n">
        <v>3</v>
      </c>
      <c r="D125" s="0" t="n">
        <v>60</v>
      </c>
      <c r="E125" s="0" t="n">
        <v>46</v>
      </c>
      <c r="F125" s="0" t="n">
        <v>0</v>
      </c>
      <c r="T125" s="0"/>
    </row>
    <row r="126" customFormat="false" ht="12.75" hidden="false" customHeight="false" outlineLevel="0" collapsed="false">
      <c r="A126" s="0" t="n">
        <v>1961</v>
      </c>
      <c r="B126" s="0" t="n">
        <v>5</v>
      </c>
      <c r="C126" s="0" t="n">
        <v>4</v>
      </c>
      <c r="D126" s="0" t="n">
        <v>64</v>
      </c>
      <c r="E126" s="0" t="n">
        <v>45</v>
      </c>
      <c r="F126" s="0" t="n">
        <v>0</v>
      </c>
      <c r="T126" s="0"/>
    </row>
    <row r="127" customFormat="false" ht="12.75" hidden="false" customHeight="false" outlineLevel="0" collapsed="false">
      <c r="A127" s="0" t="n">
        <v>1961</v>
      </c>
      <c r="B127" s="0" t="n">
        <v>5</v>
      </c>
      <c r="C127" s="0" t="n">
        <v>5</v>
      </c>
      <c r="D127" s="0" t="n">
        <v>70</v>
      </c>
      <c r="E127" s="0" t="n">
        <v>47</v>
      </c>
      <c r="F127" s="0" t="n">
        <v>0</v>
      </c>
      <c r="T127" s="0"/>
    </row>
    <row r="128" customFormat="false" ht="12.75" hidden="false" customHeight="false" outlineLevel="0" collapsed="false">
      <c r="A128" s="0" t="n">
        <v>1961</v>
      </c>
      <c r="B128" s="0" t="n">
        <v>5</v>
      </c>
      <c r="C128" s="0" t="n">
        <v>6</v>
      </c>
      <c r="D128" s="0" t="n">
        <v>68</v>
      </c>
      <c r="E128" s="0" t="n">
        <v>49</v>
      </c>
      <c r="F128" s="0" t="n">
        <v>38</v>
      </c>
      <c r="T128" s="0"/>
    </row>
    <row r="129" customFormat="false" ht="12.75" hidden="false" customHeight="false" outlineLevel="0" collapsed="false">
      <c r="A129" s="0" t="n">
        <v>1961</v>
      </c>
      <c r="B129" s="0" t="n">
        <v>5</v>
      </c>
      <c r="C129" s="0" t="n">
        <v>7</v>
      </c>
      <c r="D129" s="0" t="n">
        <v>64</v>
      </c>
      <c r="E129" s="0" t="n">
        <v>47</v>
      </c>
      <c r="F129" s="0" t="n">
        <v>16</v>
      </c>
      <c r="T129" s="0"/>
    </row>
    <row r="130" customFormat="false" ht="12.75" hidden="false" customHeight="false" outlineLevel="0" collapsed="false">
      <c r="A130" s="0" t="n">
        <v>1961</v>
      </c>
      <c r="B130" s="0" t="n">
        <v>5</v>
      </c>
      <c r="C130" s="0" t="n">
        <v>8</v>
      </c>
      <c r="D130" s="0" t="n">
        <v>67</v>
      </c>
      <c r="E130" s="0" t="n">
        <v>51</v>
      </c>
      <c r="F130" s="0" t="n">
        <v>14</v>
      </c>
      <c r="T130" s="0"/>
    </row>
    <row r="131" customFormat="false" ht="12.75" hidden="false" customHeight="false" outlineLevel="0" collapsed="false">
      <c r="A131" s="0" t="n">
        <v>1961</v>
      </c>
      <c r="B131" s="0" t="n">
        <v>5</v>
      </c>
      <c r="C131" s="0" t="n">
        <v>9</v>
      </c>
      <c r="D131" s="0" t="n">
        <v>71</v>
      </c>
      <c r="E131" s="0" t="n">
        <v>52</v>
      </c>
      <c r="F131" s="0" t="n">
        <v>4</v>
      </c>
      <c r="T131" s="0"/>
    </row>
    <row r="132" customFormat="false" ht="12.75" hidden="false" customHeight="false" outlineLevel="0" collapsed="false">
      <c r="A132" s="0" t="n">
        <v>1961</v>
      </c>
      <c r="B132" s="0" t="n">
        <v>5</v>
      </c>
      <c r="C132" s="0" t="n">
        <v>10</v>
      </c>
      <c r="D132" s="0" t="n">
        <v>71</v>
      </c>
      <c r="E132" s="0" t="n">
        <v>62</v>
      </c>
      <c r="F132" s="0" t="n">
        <v>0</v>
      </c>
      <c r="T132" s="0"/>
    </row>
    <row r="133" customFormat="false" ht="12.75" hidden="false" customHeight="false" outlineLevel="0" collapsed="false">
      <c r="A133" s="0" t="n">
        <v>1961</v>
      </c>
      <c r="B133" s="0" t="n">
        <v>5</v>
      </c>
      <c r="C133" s="0" t="n">
        <v>11</v>
      </c>
      <c r="D133" s="0" t="n">
        <v>63</v>
      </c>
      <c r="E133" s="0" t="n">
        <v>51</v>
      </c>
      <c r="F133" s="0" t="n">
        <v>5</v>
      </c>
      <c r="T133" s="0"/>
    </row>
    <row r="134" customFormat="false" ht="12.75" hidden="false" customHeight="false" outlineLevel="0" collapsed="false">
      <c r="A134" s="0" t="n">
        <v>1961</v>
      </c>
      <c r="B134" s="0" t="n">
        <v>5</v>
      </c>
      <c r="C134" s="0" t="n">
        <v>12</v>
      </c>
      <c r="D134" s="0" t="n">
        <v>62</v>
      </c>
      <c r="E134" s="0" t="n">
        <v>51</v>
      </c>
      <c r="F134" s="0" t="n">
        <v>15</v>
      </c>
      <c r="T134" s="0"/>
    </row>
    <row r="135" customFormat="false" ht="12.75" hidden="false" customHeight="false" outlineLevel="0" collapsed="false">
      <c r="A135" s="0" t="n">
        <v>1961</v>
      </c>
      <c r="B135" s="0" t="n">
        <v>5</v>
      </c>
      <c r="C135" s="0" t="n">
        <v>13</v>
      </c>
      <c r="D135" s="0" t="n">
        <v>70</v>
      </c>
      <c r="E135" s="0" t="n">
        <v>55</v>
      </c>
      <c r="F135" s="0" t="n">
        <v>0</v>
      </c>
      <c r="T135" s="0"/>
    </row>
    <row r="136" customFormat="false" ht="12.75" hidden="false" customHeight="false" outlineLevel="0" collapsed="false">
      <c r="A136" s="0" t="n">
        <v>1961</v>
      </c>
      <c r="B136" s="0" t="n">
        <v>5</v>
      </c>
      <c r="C136" s="0" t="n">
        <v>14</v>
      </c>
      <c r="D136" s="0" t="n">
        <v>83</v>
      </c>
      <c r="E136" s="0" t="n">
        <v>59</v>
      </c>
      <c r="F136" s="0" t="n">
        <v>0</v>
      </c>
      <c r="T136" s="0"/>
    </row>
    <row r="137" customFormat="false" ht="12.75" hidden="false" customHeight="false" outlineLevel="0" collapsed="false">
      <c r="A137" s="0" t="n">
        <v>1961</v>
      </c>
      <c r="B137" s="0" t="n">
        <v>5</v>
      </c>
      <c r="C137" s="0" t="n">
        <v>15</v>
      </c>
      <c r="D137" s="0" t="n">
        <v>78</v>
      </c>
      <c r="E137" s="0" t="n">
        <v>61</v>
      </c>
      <c r="F137" s="0" t="n">
        <v>0</v>
      </c>
      <c r="T137" s="0"/>
    </row>
    <row r="138" customFormat="false" ht="12.75" hidden="false" customHeight="false" outlineLevel="0" collapsed="false">
      <c r="A138" s="0" t="n">
        <v>1961</v>
      </c>
      <c r="B138" s="0" t="n">
        <v>5</v>
      </c>
      <c r="C138" s="0" t="n">
        <v>16</v>
      </c>
      <c r="D138" s="0" t="n">
        <v>70</v>
      </c>
      <c r="E138" s="0" t="n">
        <v>60</v>
      </c>
      <c r="F138" s="0" t="n">
        <v>24</v>
      </c>
      <c r="T138" s="0"/>
    </row>
    <row r="139" customFormat="false" ht="12.75" hidden="false" customHeight="false" outlineLevel="0" collapsed="false">
      <c r="A139" s="0" t="n">
        <v>1961</v>
      </c>
      <c r="B139" s="0" t="n">
        <v>5</v>
      </c>
      <c r="C139" s="0" t="n">
        <v>17</v>
      </c>
      <c r="D139" s="0" t="n">
        <v>72</v>
      </c>
      <c r="E139" s="0" t="n">
        <v>49</v>
      </c>
      <c r="F139" s="0" t="n">
        <v>0</v>
      </c>
      <c r="T139" s="0"/>
    </row>
    <row r="140" customFormat="false" ht="12.75" hidden="false" customHeight="false" outlineLevel="0" collapsed="false">
      <c r="A140" s="0" t="n">
        <v>1961</v>
      </c>
      <c r="B140" s="0" t="n">
        <v>5</v>
      </c>
      <c r="C140" s="0" t="n">
        <v>18</v>
      </c>
      <c r="D140" s="0" t="n">
        <v>70</v>
      </c>
      <c r="E140" s="0" t="n">
        <v>51</v>
      </c>
      <c r="F140" s="0" t="n">
        <v>0</v>
      </c>
      <c r="T140" s="0"/>
    </row>
    <row r="141" customFormat="false" ht="12.75" hidden="false" customHeight="false" outlineLevel="0" collapsed="false">
      <c r="A141" s="0" t="n">
        <v>1961</v>
      </c>
      <c r="B141" s="0" t="n">
        <v>5</v>
      </c>
      <c r="C141" s="0" t="n">
        <v>19</v>
      </c>
      <c r="D141" s="0" t="n">
        <v>59</v>
      </c>
      <c r="E141" s="0" t="n">
        <v>47</v>
      </c>
      <c r="F141" s="0" t="n">
        <v>3</v>
      </c>
      <c r="T141" s="0"/>
    </row>
    <row r="142" customFormat="false" ht="12.75" hidden="false" customHeight="false" outlineLevel="0" collapsed="false">
      <c r="A142" s="0" t="n">
        <v>1961</v>
      </c>
      <c r="B142" s="0" t="n">
        <v>5</v>
      </c>
      <c r="C142" s="0" t="n">
        <v>20</v>
      </c>
      <c r="D142" s="0" t="n">
        <v>70</v>
      </c>
      <c r="E142" s="0" t="n">
        <v>50</v>
      </c>
      <c r="F142" s="0" t="n">
        <v>0</v>
      </c>
      <c r="T142" s="0"/>
    </row>
    <row r="143" customFormat="false" ht="12.75" hidden="false" customHeight="false" outlineLevel="0" collapsed="false">
      <c r="A143" s="0" t="n">
        <v>1961</v>
      </c>
      <c r="B143" s="0" t="n">
        <v>5</v>
      </c>
      <c r="C143" s="0" t="n">
        <v>21</v>
      </c>
      <c r="D143" s="0" t="n">
        <v>74</v>
      </c>
      <c r="E143" s="0" t="n">
        <v>53</v>
      </c>
      <c r="F143" s="0" t="n">
        <v>0</v>
      </c>
      <c r="T143" s="0"/>
    </row>
    <row r="144" customFormat="false" ht="12.75" hidden="false" customHeight="false" outlineLevel="0" collapsed="false">
      <c r="A144" s="0" t="n">
        <v>1961</v>
      </c>
      <c r="B144" s="0" t="n">
        <v>5</v>
      </c>
      <c r="C144" s="0" t="n">
        <v>22</v>
      </c>
      <c r="D144" s="0" t="n">
        <v>66</v>
      </c>
      <c r="E144" s="0" t="n">
        <v>53</v>
      </c>
      <c r="F144" s="0" t="n">
        <v>40</v>
      </c>
      <c r="T144" s="0"/>
    </row>
    <row r="145" customFormat="false" ht="12.75" hidden="false" customHeight="false" outlineLevel="0" collapsed="false">
      <c r="A145" s="0" t="n">
        <v>1961</v>
      </c>
      <c r="B145" s="0" t="n">
        <v>5</v>
      </c>
      <c r="C145" s="0" t="n">
        <v>23</v>
      </c>
      <c r="D145" s="0" t="n">
        <v>68</v>
      </c>
      <c r="E145" s="0" t="n">
        <v>51</v>
      </c>
      <c r="F145" s="0" t="n">
        <v>0</v>
      </c>
      <c r="T145" s="0"/>
    </row>
    <row r="146" customFormat="false" ht="12.75" hidden="false" customHeight="false" outlineLevel="0" collapsed="false">
      <c r="A146" s="0" t="n">
        <v>1961</v>
      </c>
      <c r="B146" s="0" t="n">
        <v>5</v>
      </c>
      <c r="C146" s="0" t="n">
        <v>24</v>
      </c>
      <c r="D146" s="0" t="n">
        <v>76</v>
      </c>
      <c r="E146" s="0" t="n">
        <v>52</v>
      </c>
      <c r="F146" s="0" t="n">
        <v>0</v>
      </c>
      <c r="T146" s="0"/>
    </row>
    <row r="147" customFormat="false" ht="12.75" hidden="false" customHeight="false" outlineLevel="0" collapsed="false">
      <c r="A147" s="0" t="n">
        <v>1961</v>
      </c>
      <c r="B147" s="0" t="n">
        <v>5</v>
      </c>
      <c r="C147" s="0" t="n">
        <v>25</v>
      </c>
      <c r="D147" s="0" t="n">
        <v>85</v>
      </c>
      <c r="E147" s="0" t="n">
        <v>60</v>
      </c>
      <c r="F147" s="0" t="n">
        <v>0</v>
      </c>
      <c r="T147" s="0"/>
    </row>
    <row r="148" customFormat="false" ht="12.75" hidden="false" customHeight="false" outlineLevel="0" collapsed="false">
      <c r="A148" s="0" t="n">
        <v>1961</v>
      </c>
      <c r="B148" s="0" t="n">
        <v>5</v>
      </c>
      <c r="C148" s="0" t="n">
        <v>26</v>
      </c>
      <c r="D148" s="0" t="n">
        <v>78</v>
      </c>
      <c r="E148" s="0" t="n">
        <v>47</v>
      </c>
      <c r="F148" s="0" t="n">
        <v>111</v>
      </c>
      <c r="T148" s="0"/>
    </row>
    <row r="149" customFormat="false" ht="12.75" hidden="false" customHeight="false" outlineLevel="0" collapsed="false">
      <c r="A149" s="0" t="n">
        <v>1961</v>
      </c>
      <c r="B149" s="0" t="n">
        <v>5</v>
      </c>
      <c r="C149" s="0" t="n">
        <v>27</v>
      </c>
      <c r="D149" s="0" t="n">
        <v>47</v>
      </c>
      <c r="E149" s="0" t="n">
        <v>41</v>
      </c>
      <c r="F149" s="0" t="n">
        <v>61</v>
      </c>
      <c r="T149" s="0"/>
    </row>
    <row r="150" customFormat="false" ht="12.75" hidden="false" customHeight="false" outlineLevel="0" collapsed="false">
      <c r="A150" s="0" t="n">
        <v>1961</v>
      </c>
      <c r="B150" s="0" t="n">
        <v>5</v>
      </c>
      <c r="C150" s="0" t="n">
        <v>28</v>
      </c>
      <c r="D150" s="0" t="n">
        <v>77</v>
      </c>
      <c r="E150" s="0" t="n">
        <v>43</v>
      </c>
      <c r="F150" s="0" t="n">
        <v>3</v>
      </c>
      <c r="T150" s="0"/>
    </row>
    <row r="151" customFormat="false" ht="12.75" hidden="false" customHeight="false" outlineLevel="0" collapsed="false">
      <c r="A151" s="0" t="n">
        <v>1961</v>
      </c>
      <c r="B151" s="0" t="n">
        <v>5</v>
      </c>
      <c r="C151" s="0" t="n">
        <v>29</v>
      </c>
      <c r="D151" s="0" t="n">
        <v>71</v>
      </c>
      <c r="E151" s="0" t="n">
        <v>54</v>
      </c>
      <c r="F151" s="0" t="n">
        <v>1</v>
      </c>
      <c r="T151" s="0"/>
    </row>
    <row r="152" customFormat="false" ht="12.75" hidden="false" customHeight="false" outlineLevel="0" collapsed="false">
      <c r="A152" s="0" t="n">
        <v>1961</v>
      </c>
      <c r="B152" s="0" t="n">
        <v>5</v>
      </c>
      <c r="C152" s="0" t="n">
        <v>30</v>
      </c>
      <c r="D152" s="0" t="n">
        <v>68</v>
      </c>
      <c r="E152" s="0" t="n">
        <v>46</v>
      </c>
      <c r="F152" s="0" t="n">
        <v>0</v>
      </c>
      <c r="T152" s="0"/>
    </row>
    <row r="153" customFormat="false" ht="12.75" hidden="false" customHeight="false" outlineLevel="0" collapsed="false">
      <c r="A153" s="0" t="n">
        <v>1961</v>
      </c>
      <c r="B153" s="0" t="n">
        <v>5</v>
      </c>
      <c r="C153" s="0" t="n">
        <v>31</v>
      </c>
      <c r="D153" s="0" t="n">
        <v>79</v>
      </c>
      <c r="E153" s="0" t="n">
        <v>47</v>
      </c>
      <c r="F153" s="0" t="n">
        <v>0</v>
      </c>
      <c r="T153" s="0"/>
    </row>
    <row r="154" customFormat="false" ht="12.75" hidden="false" customHeight="false" outlineLevel="0" collapsed="false">
      <c r="A154" s="0" t="n">
        <v>1961</v>
      </c>
      <c r="B154" s="0" t="n">
        <v>6</v>
      </c>
      <c r="C154" s="0" t="n">
        <v>1</v>
      </c>
      <c r="D154" s="0" t="n">
        <v>79</v>
      </c>
      <c r="E154" s="0" t="n">
        <v>63</v>
      </c>
      <c r="F154" s="0" t="n">
        <v>1</v>
      </c>
      <c r="T154" s="0"/>
    </row>
    <row r="155" customFormat="false" ht="12.75" hidden="false" customHeight="false" outlineLevel="0" collapsed="false">
      <c r="A155" s="0" t="n">
        <v>1961</v>
      </c>
      <c r="B155" s="0" t="n">
        <v>6</v>
      </c>
      <c r="C155" s="0" t="n">
        <v>2</v>
      </c>
      <c r="D155" s="0" t="n">
        <v>90</v>
      </c>
      <c r="E155" s="0" t="n">
        <v>72</v>
      </c>
      <c r="F155" s="0" t="n">
        <v>0</v>
      </c>
      <c r="T155" s="0"/>
    </row>
    <row r="156" customFormat="false" ht="12.75" hidden="false" customHeight="false" outlineLevel="0" collapsed="false">
      <c r="A156" s="0" t="n">
        <v>1961</v>
      </c>
      <c r="B156" s="0" t="n">
        <v>6</v>
      </c>
      <c r="C156" s="0" t="n">
        <v>3</v>
      </c>
      <c r="D156" s="0" t="n">
        <v>79</v>
      </c>
      <c r="E156" s="0" t="n">
        <v>61</v>
      </c>
      <c r="F156" s="0" t="n">
        <v>12</v>
      </c>
      <c r="T156" s="0"/>
    </row>
    <row r="157" customFormat="false" ht="12.75" hidden="false" customHeight="false" outlineLevel="0" collapsed="false">
      <c r="A157" s="0" t="n">
        <v>1961</v>
      </c>
      <c r="B157" s="0" t="n">
        <v>6</v>
      </c>
      <c r="C157" s="0" t="n">
        <v>4</v>
      </c>
      <c r="D157" s="0" t="n">
        <v>80</v>
      </c>
      <c r="E157" s="0" t="n">
        <v>55</v>
      </c>
      <c r="F157" s="0" t="n">
        <v>0</v>
      </c>
      <c r="T157" s="0"/>
    </row>
    <row r="158" customFormat="false" ht="12.75" hidden="false" customHeight="false" outlineLevel="0" collapsed="false">
      <c r="A158" s="0" t="n">
        <v>1961</v>
      </c>
      <c r="B158" s="0" t="n">
        <v>6</v>
      </c>
      <c r="C158" s="0" t="n">
        <v>5</v>
      </c>
      <c r="D158" s="0" t="n">
        <v>86</v>
      </c>
      <c r="E158" s="0" t="n">
        <v>62</v>
      </c>
      <c r="F158" s="0" t="n">
        <v>0</v>
      </c>
      <c r="T158" s="0"/>
    </row>
    <row r="159" customFormat="false" ht="12.75" hidden="false" customHeight="false" outlineLevel="0" collapsed="false">
      <c r="A159" s="0" t="n">
        <v>1961</v>
      </c>
      <c r="B159" s="0" t="n">
        <v>6</v>
      </c>
      <c r="C159" s="0" t="n">
        <v>6</v>
      </c>
      <c r="D159" s="0" t="n">
        <v>89</v>
      </c>
      <c r="E159" s="0" t="n">
        <v>66</v>
      </c>
      <c r="F159" s="0" t="n">
        <v>0</v>
      </c>
      <c r="T159" s="0"/>
    </row>
    <row r="160" customFormat="false" ht="12.75" hidden="false" customHeight="false" outlineLevel="0" collapsed="false">
      <c r="A160" s="0" t="n">
        <v>1961</v>
      </c>
      <c r="B160" s="0" t="n">
        <v>6</v>
      </c>
      <c r="C160" s="0" t="n">
        <v>7</v>
      </c>
      <c r="D160" s="0" t="n">
        <v>75</v>
      </c>
      <c r="E160" s="0" t="n">
        <v>59</v>
      </c>
      <c r="F160" s="0" t="n">
        <v>0</v>
      </c>
      <c r="T160" s="0"/>
    </row>
    <row r="161" customFormat="false" ht="12.75" hidden="false" customHeight="false" outlineLevel="0" collapsed="false">
      <c r="A161" s="0" t="n">
        <v>1961</v>
      </c>
      <c r="B161" s="0" t="n">
        <v>6</v>
      </c>
      <c r="C161" s="0" t="n">
        <v>8</v>
      </c>
      <c r="D161" s="0" t="n">
        <v>79</v>
      </c>
      <c r="E161" s="0" t="n">
        <v>59</v>
      </c>
      <c r="F161" s="0" t="n">
        <v>0</v>
      </c>
      <c r="T161" s="0"/>
    </row>
    <row r="162" customFormat="false" ht="12.75" hidden="false" customHeight="false" outlineLevel="0" collapsed="false">
      <c r="A162" s="0" t="n">
        <v>1961</v>
      </c>
      <c r="B162" s="0" t="n">
        <v>6</v>
      </c>
      <c r="C162" s="0" t="n">
        <v>9</v>
      </c>
      <c r="D162" s="0" t="n">
        <v>80</v>
      </c>
      <c r="E162" s="0" t="n">
        <v>69</v>
      </c>
      <c r="F162" s="0" t="n">
        <v>7</v>
      </c>
      <c r="T162" s="0"/>
    </row>
    <row r="163" customFormat="false" ht="12.75" hidden="false" customHeight="false" outlineLevel="0" collapsed="false">
      <c r="A163" s="0" t="n">
        <v>1961</v>
      </c>
      <c r="B163" s="0" t="n">
        <v>6</v>
      </c>
      <c r="C163" s="0" t="n">
        <v>10</v>
      </c>
      <c r="D163" s="0" t="n">
        <v>88</v>
      </c>
      <c r="E163" s="0" t="n">
        <v>69</v>
      </c>
      <c r="F163" s="0" t="n">
        <v>16</v>
      </c>
      <c r="T163" s="0"/>
    </row>
    <row r="164" customFormat="false" ht="12.75" hidden="false" customHeight="false" outlineLevel="0" collapsed="false">
      <c r="A164" s="0" t="n">
        <v>1961</v>
      </c>
      <c r="B164" s="0" t="n">
        <v>6</v>
      </c>
      <c r="C164" s="0" t="n">
        <v>11</v>
      </c>
      <c r="D164" s="0" t="n">
        <v>84</v>
      </c>
      <c r="E164" s="0" t="n">
        <v>67</v>
      </c>
      <c r="F164" s="0" t="n">
        <v>0</v>
      </c>
      <c r="T164" s="0"/>
    </row>
    <row r="165" customFormat="false" ht="12.75" hidden="false" customHeight="false" outlineLevel="0" collapsed="false">
      <c r="A165" s="0" t="n">
        <v>1961</v>
      </c>
      <c r="B165" s="0" t="n">
        <v>6</v>
      </c>
      <c r="C165" s="0" t="n">
        <v>12</v>
      </c>
      <c r="D165" s="0" t="n">
        <v>88</v>
      </c>
      <c r="E165" s="0" t="n">
        <v>68</v>
      </c>
      <c r="F165" s="0" t="n">
        <v>0</v>
      </c>
      <c r="T165" s="0"/>
    </row>
    <row r="166" customFormat="false" ht="12.75" hidden="false" customHeight="false" outlineLevel="0" collapsed="false">
      <c r="A166" s="0" t="n">
        <v>1961</v>
      </c>
      <c r="B166" s="0" t="n">
        <v>6</v>
      </c>
      <c r="C166" s="0" t="n">
        <v>13</v>
      </c>
      <c r="D166" s="0" t="n">
        <v>96</v>
      </c>
      <c r="E166" s="0" t="n">
        <v>75</v>
      </c>
      <c r="F166" s="0" t="n">
        <v>0</v>
      </c>
      <c r="T166" s="0"/>
    </row>
    <row r="167" customFormat="false" ht="12.75" hidden="false" customHeight="false" outlineLevel="0" collapsed="false">
      <c r="A167" s="0" t="n">
        <v>1961</v>
      </c>
      <c r="B167" s="0" t="n">
        <v>6</v>
      </c>
      <c r="C167" s="0" t="n">
        <v>14</v>
      </c>
      <c r="D167" s="0" t="n">
        <v>88</v>
      </c>
      <c r="E167" s="0" t="n">
        <v>53</v>
      </c>
      <c r="F167" s="0" t="n">
        <v>52</v>
      </c>
      <c r="T167" s="0"/>
    </row>
    <row r="168" customFormat="false" ht="12.75" hidden="false" customHeight="false" outlineLevel="0" collapsed="false">
      <c r="A168" s="0" t="n">
        <v>1961</v>
      </c>
      <c r="B168" s="0" t="n">
        <v>6</v>
      </c>
      <c r="C168" s="0" t="n">
        <v>15</v>
      </c>
      <c r="D168" s="0" t="n">
        <v>66</v>
      </c>
      <c r="E168" s="0" t="n">
        <v>54</v>
      </c>
      <c r="F168" s="0" t="n">
        <v>0</v>
      </c>
      <c r="T168" s="0"/>
    </row>
    <row r="169" customFormat="false" ht="12.75" hidden="false" customHeight="false" outlineLevel="0" collapsed="false">
      <c r="A169" s="0" t="n">
        <v>1961</v>
      </c>
      <c r="B169" s="0" t="n">
        <v>6</v>
      </c>
      <c r="C169" s="0" t="n">
        <v>16</v>
      </c>
      <c r="D169" s="0" t="n">
        <v>74</v>
      </c>
      <c r="E169" s="0" t="n">
        <v>54</v>
      </c>
      <c r="F169" s="0" t="n">
        <v>0</v>
      </c>
      <c r="T169" s="0"/>
    </row>
    <row r="170" customFormat="false" ht="12.75" hidden="false" customHeight="false" outlineLevel="0" collapsed="false">
      <c r="A170" s="0" t="n">
        <v>1961</v>
      </c>
      <c r="B170" s="0" t="n">
        <v>6</v>
      </c>
      <c r="C170" s="0" t="n">
        <v>17</v>
      </c>
      <c r="D170" s="0" t="n">
        <v>80</v>
      </c>
      <c r="E170" s="0" t="n">
        <v>56</v>
      </c>
      <c r="F170" s="0" t="n">
        <v>0</v>
      </c>
      <c r="T170" s="0"/>
    </row>
    <row r="171" customFormat="false" ht="12.75" hidden="false" customHeight="false" outlineLevel="0" collapsed="false">
      <c r="A171" s="0" t="n">
        <v>1961</v>
      </c>
      <c r="B171" s="0" t="n">
        <v>6</v>
      </c>
      <c r="C171" s="0" t="n">
        <v>18</v>
      </c>
      <c r="D171" s="0" t="n">
        <v>80</v>
      </c>
      <c r="E171" s="0" t="n">
        <v>62</v>
      </c>
      <c r="F171" s="0" t="n">
        <v>0</v>
      </c>
      <c r="T171" s="0"/>
    </row>
    <row r="172" customFormat="false" ht="12.75" hidden="false" customHeight="false" outlineLevel="0" collapsed="false">
      <c r="A172" s="0" t="n">
        <v>1961</v>
      </c>
      <c r="B172" s="0" t="n">
        <v>6</v>
      </c>
      <c r="C172" s="0" t="n">
        <v>19</v>
      </c>
      <c r="D172" s="0" t="n">
        <v>83</v>
      </c>
      <c r="E172" s="0" t="n">
        <v>64</v>
      </c>
      <c r="F172" s="0" t="n">
        <v>0</v>
      </c>
      <c r="T172" s="0"/>
    </row>
    <row r="173" customFormat="false" ht="12.75" hidden="false" customHeight="false" outlineLevel="0" collapsed="false">
      <c r="A173" s="0" t="n">
        <v>1961</v>
      </c>
      <c r="B173" s="0" t="n">
        <v>6</v>
      </c>
      <c r="C173" s="0" t="n">
        <v>20</v>
      </c>
      <c r="D173" s="0" t="n">
        <v>84</v>
      </c>
      <c r="E173" s="0" t="n">
        <v>64</v>
      </c>
      <c r="F173" s="0" t="n">
        <v>0</v>
      </c>
      <c r="T173" s="0"/>
    </row>
    <row r="174" customFormat="false" ht="12.75" hidden="false" customHeight="false" outlineLevel="0" collapsed="false">
      <c r="A174" s="0" t="n">
        <v>1961</v>
      </c>
      <c r="B174" s="0" t="n">
        <v>6</v>
      </c>
      <c r="C174" s="0" t="n">
        <v>21</v>
      </c>
      <c r="D174" s="0" t="n">
        <v>72</v>
      </c>
      <c r="E174" s="0" t="n">
        <v>65</v>
      </c>
      <c r="F174" s="0" t="n">
        <v>65</v>
      </c>
      <c r="T174" s="0"/>
    </row>
    <row r="175" customFormat="false" ht="12.75" hidden="false" customHeight="false" outlineLevel="0" collapsed="false">
      <c r="A175" s="0" t="n">
        <v>1961</v>
      </c>
      <c r="B175" s="0" t="n">
        <v>6</v>
      </c>
      <c r="C175" s="0" t="n">
        <v>22</v>
      </c>
      <c r="D175" s="0" t="n">
        <v>73</v>
      </c>
      <c r="E175" s="0" t="n">
        <v>65</v>
      </c>
      <c r="F175" s="0" t="n">
        <v>96</v>
      </c>
      <c r="T175" s="0"/>
    </row>
    <row r="176" customFormat="false" ht="12.75" hidden="false" customHeight="false" outlineLevel="0" collapsed="false">
      <c r="A176" s="0" t="n">
        <v>1961</v>
      </c>
      <c r="B176" s="0" t="n">
        <v>6</v>
      </c>
      <c r="C176" s="0" t="n">
        <v>23</v>
      </c>
      <c r="D176" s="0" t="n">
        <v>82</v>
      </c>
      <c r="E176" s="0" t="n">
        <v>68</v>
      </c>
      <c r="F176" s="0" t="n">
        <v>0</v>
      </c>
      <c r="T176" s="0"/>
    </row>
    <row r="177" customFormat="false" ht="12.75" hidden="false" customHeight="false" outlineLevel="0" collapsed="false">
      <c r="A177" s="0" t="n">
        <v>1961</v>
      </c>
      <c r="B177" s="0" t="n">
        <v>6</v>
      </c>
      <c r="C177" s="0" t="n">
        <v>24</v>
      </c>
      <c r="D177" s="0" t="n">
        <v>76</v>
      </c>
      <c r="E177" s="0" t="n">
        <v>60</v>
      </c>
      <c r="F177" s="0" t="n">
        <v>5</v>
      </c>
      <c r="T177" s="0"/>
    </row>
    <row r="178" customFormat="false" ht="12.75" hidden="false" customHeight="false" outlineLevel="0" collapsed="false">
      <c r="A178" s="0" t="n">
        <v>1961</v>
      </c>
      <c r="B178" s="0" t="n">
        <v>6</v>
      </c>
      <c r="C178" s="0" t="n">
        <v>25</v>
      </c>
      <c r="D178" s="0" t="n">
        <v>78</v>
      </c>
      <c r="E178" s="0" t="n">
        <v>62</v>
      </c>
      <c r="F178" s="0" t="n">
        <v>15</v>
      </c>
      <c r="T178" s="0"/>
    </row>
    <row r="179" customFormat="false" ht="12.75" hidden="false" customHeight="false" outlineLevel="0" collapsed="false">
      <c r="A179" s="0" t="n">
        <v>1961</v>
      </c>
      <c r="B179" s="0" t="n">
        <v>6</v>
      </c>
      <c r="C179" s="0" t="n">
        <v>26</v>
      </c>
      <c r="D179" s="0" t="n">
        <v>80</v>
      </c>
      <c r="E179" s="0" t="n">
        <v>61</v>
      </c>
      <c r="F179" s="0" t="n">
        <v>2</v>
      </c>
      <c r="T179" s="0"/>
    </row>
    <row r="180" customFormat="false" ht="12.75" hidden="false" customHeight="false" outlineLevel="0" collapsed="false">
      <c r="A180" s="0" t="n">
        <v>1961</v>
      </c>
      <c r="B180" s="0" t="n">
        <v>6</v>
      </c>
      <c r="C180" s="0" t="n">
        <v>27</v>
      </c>
      <c r="D180" s="0" t="n">
        <v>77</v>
      </c>
      <c r="E180" s="0" t="n">
        <v>61</v>
      </c>
      <c r="F180" s="0" t="n">
        <v>15</v>
      </c>
      <c r="T180" s="0"/>
    </row>
    <row r="181" customFormat="false" ht="12.75" hidden="false" customHeight="false" outlineLevel="0" collapsed="false">
      <c r="A181" s="0" t="n">
        <v>1961</v>
      </c>
      <c r="B181" s="0" t="n">
        <v>6</v>
      </c>
      <c r="C181" s="0" t="n">
        <v>28</v>
      </c>
      <c r="D181" s="0" t="n">
        <v>83</v>
      </c>
      <c r="E181" s="0" t="n">
        <v>64</v>
      </c>
      <c r="F181" s="0" t="n">
        <v>0</v>
      </c>
      <c r="T181" s="0"/>
    </row>
    <row r="182" customFormat="false" ht="12.75" hidden="false" customHeight="false" outlineLevel="0" collapsed="false">
      <c r="A182" s="0" t="n">
        <v>1961</v>
      </c>
      <c r="B182" s="0" t="n">
        <v>6</v>
      </c>
      <c r="C182" s="0" t="n">
        <v>29</v>
      </c>
      <c r="D182" s="0" t="n">
        <v>87</v>
      </c>
      <c r="E182" s="0" t="n">
        <v>66</v>
      </c>
      <c r="F182" s="0" t="n">
        <v>0</v>
      </c>
      <c r="T182" s="0"/>
    </row>
    <row r="183" customFormat="false" ht="12.75" hidden="false" customHeight="false" outlineLevel="0" collapsed="false">
      <c r="A183" s="0" t="n">
        <v>1961</v>
      </c>
      <c r="B183" s="0" t="n">
        <v>6</v>
      </c>
      <c r="C183" s="0" t="n">
        <v>30</v>
      </c>
      <c r="D183" s="0" t="n">
        <v>93</v>
      </c>
      <c r="E183" s="0" t="n">
        <v>68</v>
      </c>
      <c r="F183" s="0" t="n">
        <v>0</v>
      </c>
      <c r="T183" s="0"/>
    </row>
    <row r="184" customFormat="false" ht="12.75" hidden="false" customHeight="false" outlineLevel="0" collapsed="false">
      <c r="A184" s="0" t="n">
        <v>1961</v>
      </c>
      <c r="B184" s="0" t="n">
        <v>7</v>
      </c>
      <c r="C184" s="0" t="n">
        <v>1</v>
      </c>
      <c r="D184" s="0" t="n">
        <v>90</v>
      </c>
      <c r="E184" s="0" t="n">
        <v>66</v>
      </c>
      <c r="F184" s="0" t="n">
        <v>0</v>
      </c>
      <c r="T184" s="0"/>
    </row>
    <row r="185" customFormat="false" ht="12.75" hidden="false" customHeight="false" outlineLevel="0" collapsed="false">
      <c r="A185" s="0" t="n">
        <v>1961</v>
      </c>
      <c r="B185" s="0" t="n">
        <v>7</v>
      </c>
      <c r="C185" s="0" t="n">
        <v>2</v>
      </c>
      <c r="D185" s="0" t="n">
        <v>95</v>
      </c>
      <c r="E185" s="0" t="n">
        <v>72</v>
      </c>
      <c r="F185" s="0" t="n">
        <v>8</v>
      </c>
      <c r="T185" s="0"/>
    </row>
    <row r="186" customFormat="false" ht="12.75" hidden="false" customHeight="false" outlineLevel="0" collapsed="false">
      <c r="A186" s="0" t="n">
        <v>1961</v>
      </c>
      <c r="B186" s="0" t="n">
        <v>7</v>
      </c>
      <c r="C186" s="0" t="n">
        <v>3</v>
      </c>
      <c r="D186" s="0" t="n">
        <v>86</v>
      </c>
      <c r="E186" s="0" t="n">
        <v>72</v>
      </c>
      <c r="F186" s="0" t="n">
        <v>0</v>
      </c>
      <c r="T186" s="0"/>
    </row>
    <row r="187" customFormat="false" ht="12.75" hidden="false" customHeight="false" outlineLevel="0" collapsed="false">
      <c r="A187" s="0" t="n">
        <v>1961</v>
      </c>
      <c r="B187" s="0" t="n">
        <v>7</v>
      </c>
      <c r="C187" s="0" t="n">
        <v>4</v>
      </c>
      <c r="D187" s="0" t="n">
        <v>79</v>
      </c>
      <c r="E187" s="0" t="n">
        <v>65</v>
      </c>
      <c r="F187" s="0" t="n">
        <v>0</v>
      </c>
      <c r="T187" s="0"/>
    </row>
    <row r="188" customFormat="false" ht="12.75" hidden="false" customHeight="false" outlineLevel="0" collapsed="false">
      <c r="A188" s="0" t="n">
        <v>1961</v>
      </c>
      <c r="B188" s="0" t="n">
        <v>7</v>
      </c>
      <c r="C188" s="0" t="n">
        <v>5</v>
      </c>
      <c r="D188" s="0" t="n">
        <v>79</v>
      </c>
      <c r="E188" s="0" t="n">
        <v>62</v>
      </c>
      <c r="F188" s="0" t="n">
        <v>4</v>
      </c>
      <c r="T188" s="0"/>
    </row>
    <row r="189" customFormat="false" ht="12.75" hidden="false" customHeight="false" outlineLevel="0" collapsed="false">
      <c r="A189" s="0" t="n">
        <v>1961</v>
      </c>
      <c r="B189" s="0" t="n">
        <v>7</v>
      </c>
      <c r="C189" s="0" t="n">
        <v>6</v>
      </c>
      <c r="D189" s="0" t="n">
        <v>80</v>
      </c>
      <c r="E189" s="0" t="n">
        <v>62</v>
      </c>
      <c r="F189" s="0" t="n">
        <v>0</v>
      </c>
      <c r="T189" s="0"/>
    </row>
    <row r="190" customFormat="false" ht="12.75" hidden="false" customHeight="false" outlineLevel="0" collapsed="false">
      <c r="A190" s="0" t="n">
        <v>1961</v>
      </c>
      <c r="B190" s="0" t="n">
        <v>7</v>
      </c>
      <c r="C190" s="0" t="n">
        <v>7</v>
      </c>
      <c r="D190" s="0" t="n">
        <v>80</v>
      </c>
      <c r="E190" s="0" t="n">
        <v>65</v>
      </c>
      <c r="F190" s="0" t="n">
        <v>0</v>
      </c>
      <c r="T190" s="0"/>
    </row>
    <row r="191" customFormat="false" ht="12.75" hidden="false" customHeight="false" outlineLevel="0" collapsed="false">
      <c r="A191" s="0" t="n">
        <v>1961</v>
      </c>
      <c r="B191" s="0" t="n">
        <v>7</v>
      </c>
      <c r="C191" s="0" t="n">
        <v>8</v>
      </c>
      <c r="D191" s="0" t="n">
        <v>81</v>
      </c>
      <c r="E191" s="0" t="n">
        <v>65</v>
      </c>
      <c r="F191" s="0" t="n">
        <v>0</v>
      </c>
      <c r="T191" s="0"/>
    </row>
    <row r="192" customFormat="false" ht="12.75" hidden="false" customHeight="false" outlineLevel="0" collapsed="false">
      <c r="A192" s="0" t="n">
        <v>1961</v>
      </c>
      <c r="B192" s="0" t="n">
        <v>7</v>
      </c>
      <c r="C192" s="0" t="n">
        <v>9</v>
      </c>
      <c r="D192" s="0" t="n">
        <v>84</v>
      </c>
      <c r="E192" s="0" t="n">
        <v>62</v>
      </c>
      <c r="F192" s="0" t="n">
        <v>0</v>
      </c>
      <c r="T192" s="0"/>
    </row>
    <row r="193" customFormat="false" ht="12.75" hidden="false" customHeight="false" outlineLevel="0" collapsed="false">
      <c r="A193" s="0" t="n">
        <v>1961</v>
      </c>
      <c r="B193" s="0" t="n">
        <v>7</v>
      </c>
      <c r="C193" s="0" t="n">
        <v>10</v>
      </c>
      <c r="D193" s="0" t="n">
        <v>85</v>
      </c>
      <c r="E193" s="0" t="n">
        <v>63</v>
      </c>
      <c r="F193" s="0" t="n">
        <v>0</v>
      </c>
      <c r="T193" s="0"/>
    </row>
    <row r="194" customFormat="false" ht="12.75" hidden="false" customHeight="false" outlineLevel="0" collapsed="false">
      <c r="A194" s="0" t="n">
        <v>1961</v>
      </c>
      <c r="B194" s="0" t="n">
        <v>7</v>
      </c>
      <c r="C194" s="0" t="n">
        <v>11</v>
      </c>
      <c r="D194" s="0" t="n">
        <v>89</v>
      </c>
      <c r="E194" s="0" t="n">
        <v>67</v>
      </c>
      <c r="F194" s="0" t="n">
        <v>0</v>
      </c>
      <c r="T194" s="0"/>
    </row>
    <row r="195" customFormat="false" ht="12.75" hidden="false" customHeight="false" outlineLevel="0" collapsed="false">
      <c r="A195" s="0" t="n">
        <v>1961</v>
      </c>
      <c r="B195" s="0" t="n">
        <v>7</v>
      </c>
      <c r="C195" s="0" t="n">
        <v>12</v>
      </c>
      <c r="D195" s="0" t="n">
        <v>90</v>
      </c>
      <c r="E195" s="0" t="n">
        <v>71</v>
      </c>
      <c r="F195" s="0" t="n">
        <v>0</v>
      </c>
      <c r="T195" s="0"/>
    </row>
    <row r="196" customFormat="false" ht="12.75" hidden="false" customHeight="false" outlineLevel="0" collapsed="false">
      <c r="A196" s="0" t="n">
        <v>1961</v>
      </c>
      <c r="B196" s="0" t="n">
        <v>7</v>
      </c>
      <c r="C196" s="0" t="n">
        <v>13</v>
      </c>
      <c r="D196" s="0" t="n">
        <v>76</v>
      </c>
      <c r="E196" s="0" t="n">
        <v>65</v>
      </c>
      <c r="F196" s="0" t="n">
        <v>14</v>
      </c>
      <c r="T196" s="0"/>
    </row>
    <row r="197" customFormat="false" ht="12.75" hidden="false" customHeight="false" outlineLevel="0" collapsed="false">
      <c r="A197" s="0" t="n">
        <v>1961</v>
      </c>
      <c r="B197" s="0" t="n">
        <v>7</v>
      </c>
      <c r="C197" s="0" t="n">
        <v>14</v>
      </c>
      <c r="D197" s="0" t="n">
        <v>87</v>
      </c>
      <c r="E197" s="0" t="n">
        <v>69</v>
      </c>
      <c r="F197" s="0" t="n">
        <v>0</v>
      </c>
      <c r="T197" s="0"/>
    </row>
    <row r="198" customFormat="false" ht="12.75" hidden="false" customHeight="false" outlineLevel="0" collapsed="false">
      <c r="A198" s="0" t="n">
        <v>1961</v>
      </c>
      <c r="B198" s="0" t="n">
        <v>7</v>
      </c>
      <c r="C198" s="0" t="n">
        <v>15</v>
      </c>
      <c r="D198" s="0" t="n">
        <v>69</v>
      </c>
      <c r="E198" s="0" t="n">
        <v>66</v>
      </c>
      <c r="F198" s="0" t="n">
        <v>104</v>
      </c>
      <c r="T198" s="0"/>
    </row>
    <row r="199" customFormat="false" ht="12.75" hidden="false" customHeight="false" outlineLevel="0" collapsed="false">
      <c r="A199" s="0" t="n">
        <v>1961</v>
      </c>
      <c r="B199" s="0" t="n">
        <v>7</v>
      </c>
      <c r="C199" s="0" t="n">
        <v>16</v>
      </c>
      <c r="D199" s="0" t="n">
        <v>84</v>
      </c>
      <c r="E199" s="0" t="n">
        <v>68</v>
      </c>
      <c r="F199" s="0" t="n">
        <v>1</v>
      </c>
      <c r="T199" s="0"/>
    </row>
    <row r="200" customFormat="false" ht="12.75" hidden="false" customHeight="false" outlineLevel="0" collapsed="false">
      <c r="A200" s="0" t="n">
        <v>1961</v>
      </c>
      <c r="B200" s="0" t="n">
        <v>7</v>
      </c>
      <c r="C200" s="0" t="n">
        <v>17</v>
      </c>
      <c r="D200" s="0" t="n">
        <v>89</v>
      </c>
      <c r="E200" s="0" t="n">
        <v>73</v>
      </c>
      <c r="F200" s="0" t="n">
        <v>0</v>
      </c>
      <c r="T200" s="0"/>
    </row>
    <row r="201" customFormat="false" ht="12.75" hidden="false" customHeight="false" outlineLevel="0" collapsed="false">
      <c r="A201" s="0" t="n">
        <v>1961</v>
      </c>
      <c r="B201" s="0" t="n">
        <v>7</v>
      </c>
      <c r="C201" s="0" t="n">
        <v>18</v>
      </c>
      <c r="D201" s="0" t="n">
        <v>91</v>
      </c>
      <c r="E201" s="0" t="n">
        <v>74</v>
      </c>
      <c r="F201" s="0" t="n">
        <v>0</v>
      </c>
      <c r="T201" s="0"/>
    </row>
    <row r="202" customFormat="false" ht="12.75" hidden="false" customHeight="false" outlineLevel="0" collapsed="false">
      <c r="A202" s="0" t="n">
        <v>1961</v>
      </c>
      <c r="B202" s="0" t="n">
        <v>7</v>
      </c>
      <c r="C202" s="0" t="n">
        <v>19</v>
      </c>
      <c r="D202" s="0" t="n">
        <v>90</v>
      </c>
      <c r="E202" s="0" t="n">
        <v>75</v>
      </c>
      <c r="F202" s="0" t="n">
        <v>0</v>
      </c>
      <c r="T202" s="0"/>
    </row>
    <row r="203" customFormat="false" ht="12.75" hidden="false" customHeight="false" outlineLevel="0" collapsed="false">
      <c r="A203" s="0" t="n">
        <v>1961</v>
      </c>
      <c r="B203" s="0" t="n">
        <v>7</v>
      </c>
      <c r="C203" s="0" t="n">
        <v>20</v>
      </c>
      <c r="D203" s="0" t="n">
        <v>82</v>
      </c>
      <c r="E203" s="0" t="n">
        <v>69</v>
      </c>
      <c r="F203" s="0" t="n">
        <v>117</v>
      </c>
      <c r="T203" s="0"/>
    </row>
    <row r="204" customFormat="false" ht="12.75" hidden="false" customHeight="false" outlineLevel="0" collapsed="false">
      <c r="A204" s="0" t="n">
        <v>1961</v>
      </c>
      <c r="B204" s="0" t="n">
        <v>7</v>
      </c>
      <c r="C204" s="0" t="n">
        <v>21</v>
      </c>
      <c r="D204" s="0" t="n">
        <v>93</v>
      </c>
      <c r="E204" s="0" t="n">
        <v>72</v>
      </c>
      <c r="F204" s="0" t="n">
        <v>0</v>
      </c>
      <c r="T204" s="0"/>
    </row>
    <row r="205" customFormat="false" ht="12.75" hidden="false" customHeight="false" outlineLevel="0" collapsed="false">
      <c r="A205" s="0" t="n">
        <v>1961</v>
      </c>
      <c r="B205" s="0" t="n">
        <v>7</v>
      </c>
      <c r="C205" s="0" t="n">
        <v>22</v>
      </c>
      <c r="D205" s="0" t="n">
        <v>97</v>
      </c>
      <c r="E205" s="0" t="n">
        <v>76</v>
      </c>
      <c r="F205" s="0" t="n">
        <v>0</v>
      </c>
      <c r="T205" s="0"/>
    </row>
    <row r="206" customFormat="false" ht="12.75" hidden="false" customHeight="false" outlineLevel="0" collapsed="false">
      <c r="A206" s="0" t="n">
        <v>1961</v>
      </c>
      <c r="B206" s="0" t="n">
        <v>7</v>
      </c>
      <c r="C206" s="0" t="n">
        <v>23</v>
      </c>
      <c r="D206" s="0" t="n">
        <v>93</v>
      </c>
      <c r="E206" s="0" t="n">
        <v>78</v>
      </c>
      <c r="F206" s="0" t="n">
        <v>0</v>
      </c>
      <c r="T206" s="0"/>
    </row>
    <row r="207" customFormat="false" ht="12.75" hidden="false" customHeight="false" outlineLevel="0" collapsed="false">
      <c r="A207" s="0" t="n">
        <v>1961</v>
      </c>
      <c r="B207" s="0" t="n">
        <v>7</v>
      </c>
      <c r="C207" s="0" t="n">
        <v>24</v>
      </c>
      <c r="D207" s="0" t="n">
        <v>91</v>
      </c>
      <c r="E207" s="0" t="n">
        <v>75</v>
      </c>
      <c r="F207" s="0" t="n">
        <v>58</v>
      </c>
      <c r="T207" s="0"/>
    </row>
    <row r="208" customFormat="false" ht="12.75" hidden="false" customHeight="false" outlineLevel="0" collapsed="false">
      <c r="A208" s="0" t="n">
        <v>1961</v>
      </c>
      <c r="B208" s="0" t="n">
        <v>7</v>
      </c>
      <c r="C208" s="0" t="n">
        <v>25</v>
      </c>
      <c r="D208" s="0" t="n">
        <v>92</v>
      </c>
      <c r="E208" s="0" t="n">
        <v>76</v>
      </c>
      <c r="F208" s="0" t="n">
        <v>0</v>
      </c>
      <c r="T208" s="0"/>
    </row>
    <row r="209" customFormat="false" ht="12.75" hidden="false" customHeight="false" outlineLevel="0" collapsed="false">
      <c r="A209" s="0" t="n">
        <v>1961</v>
      </c>
      <c r="B209" s="0" t="n">
        <v>7</v>
      </c>
      <c r="C209" s="0" t="n">
        <v>26</v>
      </c>
      <c r="D209" s="0" t="n">
        <v>91</v>
      </c>
      <c r="E209" s="0" t="n">
        <v>76</v>
      </c>
      <c r="F209" s="0" t="n">
        <v>0</v>
      </c>
      <c r="T209" s="0"/>
    </row>
    <row r="210" customFormat="false" ht="12.75" hidden="false" customHeight="false" outlineLevel="0" collapsed="false">
      <c r="A210" s="0" t="n">
        <v>1961</v>
      </c>
      <c r="B210" s="0" t="n">
        <v>7</v>
      </c>
      <c r="C210" s="0" t="n">
        <v>27</v>
      </c>
      <c r="D210" s="0" t="n">
        <v>89</v>
      </c>
      <c r="E210" s="0" t="n">
        <v>74</v>
      </c>
      <c r="F210" s="0" t="n">
        <v>0</v>
      </c>
      <c r="T210" s="0"/>
    </row>
    <row r="211" customFormat="false" ht="12.75" hidden="false" customHeight="false" outlineLevel="0" collapsed="false">
      <c r="A211" s="0" t="n">
        <v>1961</v>
      </c>
      <c r="B211" s="0" t="n">
        <v>7</v>
      </c>
      <c r="C211" s="0" t="n">
        <v>28</v>
      </c>
      <c r="D211" s="0" t="n">
        <v>89</v>
      </c>
      <c r="E211" s="0" t="n">
        <v>72</v>
      </c>
      <c r="F211" s="0" t="n">
        <v>0</v>
      </c>
      <c r="T211" s="0"/>
    </row>
    <row r="212" customFormat="false" ht="12.75" hidden="false" customHeight="false" outlineLevel="0" collapsed="false">
      <c r="A212" s="0" t="n">
        <v>1961</v>
      </c>
      <c r="B212" s="0" t="n">
        <v>7</v>
      </c>
      <c r="C212" s="0" t="n">
        <v>29</v>
      </c>
      <c r="D212" s="0" t="n">
        <v>76</v>
      </c>
      <c r="E212" s="0" t="n">
        <v>70</v>
      </c>
      <c r="F212" s="0" t="n">
        <v>75</v>
      </c>
      <c r="T212" s="0"/>
    </row>
    <row r="213" customFormat="false" ht="12.75" hidden="false" customHeight="false" outlineLevel="0" collapsed="false">
      <c r="A213" s="0" t="n">
        <v>1961</v>
      </c>
      <c r="B213" s="0" t="n">
        <v>7</v>
      </c>
      <c r="C213" s="0" t="n">
        <v>30</v>
      </c>
      <c r="D213" s="0" t="n">
        <v>92</v>
      </c>
      <c r="E213" s="0" t="n">
        <v>69</v>
      </c>
      <c r="F213" s="0" t="n">
        <v>0</v>
      </c>
      <c r="T213" s="0"/>
    </row>
    <row r="214" customFormat="false" ht="12.75" hidden="false" customHeight="false" outlineLevel="0" collapsed="false">
      <c r="A214" s="0" t="n">
        <v>1961</v>
      </c>
      <c r="B214" s="0" t="n">
        <v>7</v>
      </c>
      <c r="C214" s="0" t="n">
        <v>31</v>
      </c>
      <c r="D214" s="0" t="n">
        <v>88</v>
      </c>
      <c r="E214" s="0" t="n">
        <v>74</v>
      </c>
      <c r="F214" s="0" t="n">
        <v>111</v>
      </c>
      <c r="T214" s="0"/>
    </row>
    <row r="215" customFormat="false" ht="12.75" hidden="false" customHeight="false" outlineLevel="0" collapsed="false">
      <c r="A215" s="0" t="n">
        <v>1961</v>
      </c>
      <c r="B215" s="0" t="n">
        <v>8</v>
      </c>
      <c r="C215" s="0" t="n">
        <v>1</v>
      </c>
      <c r="D215" s="0" t="n">
        <v>84</v>
      </c>
      <c r="E215" s="0" t="n">
        <v>69</v>
      </c>
      <c r="F215" s="0" t="n">
        <v>0</v>
      </c>
      <c r="T215" s="0"/>
    </row>
    <row r="216" customFormat="false" ht="12.75" hidden="false" customHeight="false" outlineLevel="0" collapsed="false">
      <c r="A216" s="0" t="n">
        <v>1961</v>
      </c>
      <c r="B216" s="0" t="n">
        <v>8</v>
      </c>
      <c r="C216" s="0" t="n">
        <v>2</v>
      </c>
      <c r="D216" s="0" t="n">
        <v>73</v>
      </c>
      <c r="E216" s="0" t="n">
        <v>68</v>
      </c>
      <c r="F216" s="0" t="n">
        <v>1</v>
      </c>
      <c r="T216" s="0"/>
    </row>
    <row r="217" customFormat="false" ht="12.75" hidden="false" customHeight="false" outlineLevel="0" collapsed="false">
      <c r="A217" s="0" t="n">
        <v>1961</v>
      </c>
      <c r="B217" s="0" t="n">
        <v>8</v>
      </c>
      <c r="C217" s="0" t="n">
        <v>3</v>
      </c>
      <c r="D217" s="0" t="n">
        <v>71</v>
      </c>
      <c r="E217" s="0" t="n">
        <v>66</v>
      </c>
      <c r="F217" s="0" t="n">
        <v>64</v>
      </c>
      <c r="T217" s="0"/>
    </row>
    <row r="218" customFormat="false" ht="12.75" hidden="false" customHeight="false" outlineLevel="0" collapsed="false">
      <c r="A218" s="0" t="n">
        <v>1961</v>
      </c>
      <c r="B218" s="0" t="n">
        <v>8</v>
      </c>
      <c r="C218" s="0" t="n">
        <v>4</v>
      </c>
      <c r="D218" s="0" t="n">
        <v>82</v>
      </c>
      <c r="E218" s="0" t="n">
        <v>65</v>
      </c>
      <c r="F218" s="0" t="n">
        <v>0</v>
      </c>
      <c r="T218" s="0"/>
    </row>
    <row r="219" customFormat="false" ht="12.75" hidden="false" customHeight="false" outlineLevel="0" collapsed="false">
      <c r="A219" s="0" t="n">
        <v>1961</v>
      </c>
      <c r="B219" s="0" t="n">
        <v>8</v>
      </c>
      <c r="C219" s="0" t="n">
        <v>5</v>
      </c>
      <c r="D219" s="0" t="n">
        <v>80</v>
      </c>
      <c r="E219" s="0" t="n">
        <v>68</v>
      </c>
      <c r="F219" s="0" t="n">
        <v>0</v>
      </c>
      <c r="T219" s="0"/>
    </row>
    <row r="220" customFormat="false" ht="12.75" hidden="false" customHeight="false" outlineLevel="0" collapsed="false">
      <c r="A220" s="0" t="n">
        <v>1961</v>
      </c>
      <c r="B220" s="0" t="n">
        <v>8</v>
      </c>
      <c r="C220" s="0" t="n">
        <v>6</v>
      </c>
      <c r="D220" s="0" t="n">
        <v>81</v>
      </c>
      <c r="E220" s="0" t="n">
        <v>70</v>
      </c>
      <c r="F220" s="0" t="n">
        <v>0</v>
      </c>
      <c r="T220" s="0"/>
    </row>
    <row r="221" customFormat="false" ht="12.75" hidden="false" customHeight="false" outlineLevel="0" collapsed="false">
      <c r="A221" s="0" t="n">
        <v>1961</v>
      </c>
      <c r="B221" s="0" t="n">
        <v>8</v>
      </c>
      <c r="C221" s="0" t="n">
        <v>7</v>
      </c>
      <c r="D221" s="0" t="n">
        <v>90</v>
      </c>
      <c r="E221" s="0" t="n">
        <v>71</v>
      </c>
      <c r="F221" s="0" t="n">
        <v>5</v>
      </c>
      <c r="T221" s="0"/>
    </row>
    <row r="222" customFormat="false" ht="12.75" hidden="false" customHeight="false" outlineLevel="0" collapsed="false">
      <c r="A222" s="0" t="n">
        <v>1961</v>
      </c>
      <c r="B222" s="0" t="n">
        <v>8</v>
      </c>
      <c r="C222" s="0" t="n">
        <v>8</v>
      </c>
      <c r="D222" s="0" t="n">
        <v>89</v>
      </c>
      <c r="E222" s="0" t="n">
        <v>69</v>
      </c>
      <c r="F222" s="0" t="n">
        <v>0</v>
      </c>
      <c r="T222" s="0"/>
    </row>
    <row r="223" customFormat="false" ht="12.75" hidden="false" customHeight="false" outlineLevel="0" collapsed="false">
      <c r="A223" s="0" t="n">
        <v>1961</v>
      </c>
      <c r="B223" s="0" t="n">
        <v>8</v>
      </c>
      <c r="C223" s="0" t="n">
        <v>9</v>
      </c>
      <c r="D223" s="0" t="n">
        <v>91</v>
      </c>
      <c r="E223" s="0" t="n">
        <v>71</v>
      </c>
      <c r="F223" s="0" t="n">
        <v>0</v>
      </c>
      <c r="T223" s="0"/>
    </row>
    <row r="224" customFormat="false" ht="12.75" hidden="false" customHeight="false" outlineLevel="0" collapsed="false">
      <c r="A224" s="0" t="n">
        <v>1961</v>
      </c>
      <c r="B224" s="0" t="n">
        <v>8</v>
      </c>
      <c r="C224" s="0" t="n">
        <v>10</v>
      </c>
      <c r="D224" s="0" t="n">
        <v>93</v>
      </c>
      <c r="E224" s="0" t="n">
        <v>77</v>
      </c>
      <c r="F224" s="0" t="n">
        <v>0</v>
      </c>
      <c r="T224" s="0"/>
    </row>
    <row r="225" customFormat="false" ht="12.75" hidden="false" customHeight="false" outlineLevel="0" collapsed="false">
      <c r="A225" s="0" t="n">
        <v>1961</v>
      </c>
      <c r="B225" s="0" t="n">
        <v>8</v>
      </c>
      <c r="C225" s="0" t="n">
        <v>11</v>
      </c>
      <c r="D225" s="0" t="n">
        <v>88</v>
      </c>
      <c r="E225" s="0" t="n">
        <v>75</v>
      </c>
      <c r="F225" s="0" t="n">
        <v>1</v>
      </c>
      <c r="T225" s="0"/>
    </row>
    <row r="226" customFormat="false" ht="12.75" hidden="false" customHeight="false" outlineLevel="0" collapsed="false">
      <c r="A226" s="0" t="n">
        <v>1961</v>
      </c>
      <c r="B226" s="0" t="n">
        <v>8</v>
      </c>
      <c r="C226" s="0" t="n">
        <v>12</v>
      </c>
      <c r="D226" s="0" t="n">
        <v>89</v>
      </c>
      <c r="E226" s="0" t="n">
        <v>76</v>
      </c>
      <c r="F226" s="0" t="n">
        <v>0</v>
      </c>
      <c r="T226" s="0"/>
    </row>
    <row r="227" customFormat="false" ht="12.75" hidden="false" customHeight="false" outlineLevel="0" collapsed="false">
      <c r="A227" s="0" t="n">
        <v>1961</v>
      </c>
      <c r="B227" s="0" t="n">
        <v>8</v>
      </c>
      <c r="C227" s="0" t="n">
        <v>13</v>
      </c>
      <c r="D227" s="0" t="n">
        <v>79</v>
      </c>
      <c r="E227" s="0" t="n">
        <v>62</v>
      </c>
      <c r="F227" s="0" t="n">
        <v>0</v>
      </c>
      <c r="T227" s="0"/>
    </row>
    <row r="228" customFormat="false" ht="12.75" hidden="false" customHeight="false" outlineLevel="0" collapsed="false">
      <c r="A228" s="0" t="n">
        <v>1961</v>
      </c>
      <c r="B228" s="0" t="n">
        <v>8</v>
      </c>
      <c r="C228" s="0" t="n">
        <v>14</v>
      </c>
      <c r="D228" s="0" t="n">
        <v>79</v>
      </c>
      <c r="E228" s="0" t="n">
        <v>57</v>
      </c>
      <c r="F228" s="0" t="n">
        <v>0</v>
      </c>
      <c r="T228" s="0"/>
    </row>
    <row r="229" customFormat="false" ht="12.75" hidden="false" customHeight="false" outlineLevel="0" collapsed="false">
      <c r="A229" s="0" t="n">
        <v>1961</v>
      </c>
      <c r="B229" s="0" t="n">
        <v>8</v>
      </c>
      <c r="C229" s="0" t="n">
        <v>15</v>
      </c>
      <c r="D229" s="0" t="n">
        <v>86</v>
      </c>
      <c r="E229" s="0" t="n">
        <v>67</v>
      </c>
      <c r="F229" s="0" t="n">
        <v>0</v>
      </c>
      <c r="T229" s="0"/>
    </row>
    <row r="230" customFormat="false" ht="12.75" hidden="false" customHeight="false" outlineLevel="0" collapsed="false">
      <c r="A230" s="0" t="n">
        <v>1961</v>
      </c>
      <c r="B230" s="0" t="n">
        <v>8</v>
      </c>
      <c r="C230" s="0" t="n">
        <v>16</v>
      </c>
      <c r="D230" s="0" t="n">
        <v>90</v>
      </c>
      <c r="E230" s="0" t="n">
        <v>69</v>
      </c>
      <c r="F230" s="0" t="n">
        <v>0</v>
      </c>
      <c r="T230" s="0"/>
    </row>
    <row r="231" customFormat="false" ht="12.75" hidden="false" customHeight="false" outlineLevel="0" collapsed="false">
      <c r="A231" s="0" t="n">
        <v>1961</v>
      </c>
      <c r="B231" s="0" t="n">
        <v>8</v>
      </c>
      <c r="C231" s="0" t="n">
        <v>17</v>
      </c>
      <c r="D231" s="0" t="n">
        <v>81</v>
      </c>
      <c r="E231" s="0" t="n">
        <v>63</v>
      </c>
      <c r="F231" s="0" t="n">
        <v>0</v>
      </c>
      <c r="T231" s="0"/>
    </row>
    <row r="232" customFormat="false" ht="12.75" hidden="false" customHeight="false" outlineLevel="0" collapsed="false">
      <c r="A232" s="0" t="n">
        <v>1961</v>
      </c>
      <c r="B232" s="0" t="n">
        <v>8</v>
      </c>
      <c r="C232" s="0" t="n">
        <v>18</v>
      </c>
      <c r="D232" s="0" t="n">
        <v>86</v>
      </c>
      <c r="E232" s="0" t="n">
        <v>63</v>
      </c>
      <c r="F232" s="0" t="n">
        <v>0</v>
      </c>
      <c r="T232" s="0"/>
    </row>
    <row r="233" customFormat="false" ht="12.75" hidden="false" customHeight="false" outlineLevel="0" collapsed="false">
      <c r="A233" s="0" t="n">
        <v>1961</v>
      </c>
      <c r="B233" s="0" t="n">
        <v>8</v>
      </c>
      <c r="C233" s="0" t="n">
        <v>19</v>
      </c>
      <c r="D233" s="0" t="n">
        <v>82</v>
      </c>
      <c r="E233" s="0" t="n">
        <v>65</v>
      </c>
      <c r="F233" s="0" t="n">
        <v>0</v>
      </c>
      <c r="T233" s="0"/>
    </row>
    <row r="234" customFormat="false" ht="12.75" hidden="false" customHeight="false" outlineLevel="0" collapsed="false">
      <c r="A234" s="0" t="n">
        <v>1961</v>
      </c>
      <c r="B234" s="0" t="n">
        <v>8</v>
      </c>
      <c r="C234" s="0" t="n">
        <v>20</v>
      </c>
      <c r="D234" s="0" t="n">
        <v>80</v>
      </c>
      <c r="E234" s="0" t="n">
        <v>65</v>
      </c>
      <c r="F234" s="0" t="n">
        <v>50</v>
      </c>
      <c r="T234" s="0"/>
    </row>
    <row r="235" customFormat="false" ht="12.75" hidden="false" customHeight="false" outlineLevel="0" collapsed="false">
      <c r="A235" s="0" t="n">
        <v>1961</v>
      </c>
      <c r="B235" s="0" t="n">
        <v>8</v>
      </c>
      <c r="C235" s="0" t="n">
        <v>21</v>
      </c>
      <c r="D235" s="0" t="n">
        <v>77</v>
      </c>
      <c r="E235" s="0" t="n">
        <v>64</v>
      </c>
      <c r="F235" s="0" t="n">
        <v>57</v>
      </c>
      <c r="T235" s="0"/>
    </row>
    <row r="236" customFormat="false" ht="12.75" hidden="false" customHeight="false" outlineLevel="0" collapsed="false">
      <c r="A236" s="0" t="n">
        <v>1961</v>
      </c>
      <c r="B236" s="0" t="n">
        <v>8</v>
      </c>
      <c r="C236" s="0" t="n">
        <v>22</v>
      </c>
      <c r="D236" s="0" t="n">
        <v>85</v>
      </c>
      <c r="E236" s="0" t="n">
        <v>67</v>
      </c>
      <c r="F236" s="0" t="n">
        <v>0</v>
      </c>
      <c r="T236" s="0"/>
    </row>
    <row r="237" customFormat="false" ht="12.75" hidden="false" customHeight="false" outlineLevel="0" collapsed="false">
      <c r="A237" s="0" t="n">
        <v>1961</v>
      </c>
      <c r="B237" s="0" t="n">
        <v>8</v>
      </c>
      <c r="C237" s="0" t="n">
        <v>23</v>
      </c>
      <c r="D237" s="0" t="n">
        <v>75</v>
      </c>
      <c r="E237" s="0" t="n">
        <v>68</v>
      </c>
      <c r="F237" s="0" t="n">
        <v>30</v>
      </c>
      <c r="T237" s="0"/>
    </row>
    <row r="238" customFormat="false" ht="12.75" hidden="false" customHeight="false" outlineLevel="0" collapsed="false">
      <c r="A238" s="0" t="n">
        <v>1961</v>
      </c>
      <c r="B238" s="0" t="n">
        <v>8</v>
      </c>
      <c r="C238" s="0" t="n">
        <v>24</v>
      </c>
      <c r="D238" s="0" t="n">
        <v>85</v>
      </c>
      <c r="E238" s="0" t="n">
        <v>70</v>
      </c>
      <c r="F238" s="0" t="n">
        <v>3</v>
      </c>
      <c r="T238" s="0"/>
    </row>
    <row r="239" customFormat="false" ht="12.75" hidden="false" customHeight="false" outlineLevel="0" collapsed="false">
      <c r="A239" s="0" t="n">
        <v>1961</v>
      </c>
      <c r="B239" s="0" t="n">
        <v>8</v>
      </c>
      <c r="C239" s="0" t="n">
        <v>25</v>
      </c>
      <c r="D239" s="0" t="n">
        <v>88</v>
      </c>
      <c r="E239" s="0" t="n">
        <v>76</v>
      </c>
      <c r="F239" s="0" t="n">
        <v>0</v>
      </c>
      <c r="T239" s="0"/>
    </row>
    <row r="240" customFormat="false" ht="12.75" hidden="false" customHeight="false" outlineLevel="0" collapsed="false">
      <c r="A240" s="0" t="n">
        <v>1961</v>
      </c>
      <c r="B240" s="0" t="n">
        <v>8</v>
      </c>
      <c r="C240" s="0" t="n">
        <v>26</v>
      </c>
      <c r="D240" s="0" t="n">
        <v>85</v>
      </c>
      <c r="E240" s="0" t="n">
        <v>75</v>
      </c>
      <c r="F240" s="0" t="n">
        <v>82</v>
      </c>
      <c r="T240" s="0"/>
    </row>
    <row r="241" customFormat="false" ht="12.75" hidden="false" customHeight="false" outlineLevel="0" collapsed="false">
      <c r="A241" s="0" t="n">
        <v>1961</v>
      </c>
      <c r="B241" s="0" t="n">
        <v>8</v>
      </c>
      <c r="C241" s="0" t="n">
        <v>27</v>
      </c>
      <c r="D241" s="0" t="n">
        <v>90</v>
      </c>
      <c r="E241" s="0" t="n">
        <v>74</v>
      </c>
      <c r="F241" s="0" t="n">
        <v>20</v>
      </c>
      <c r="T241" s="0"/>
    </row>
    <row r="242" customFormat="false" ht="12.75" hidden="false" customHeight="false" outlineLevel="0" collapsed="false">
      <c r="A242" s="0" t="n">
        <v>1961</v>
      </c>
      <c r="B242" s="0" t="n">
        <v>8</v>
      </c>
      <c r="C242" s="0" t="n">
        <v>28</v>
      </c>
      <c r="D242" s="0" t="n">
        <v>88</v>
      </c>
      <c r="E242" s="0" t="n">
        <v>73</v>
      </c>
      <c r="F242" s="0" t="n">
        <v>0</v>
      </c>
      <c r="T242" s="0"/>
    </row>
    <row r="243" customFormat="false" ht="12.75" hidden="false" customHeight="false" outlineLevel="0" collapsed="false">
      <c r="A243" s="0" t="n">
        <v>1961</v>
      </c>
      <c r="B243" s="0" t="n">
        <v>8</v>
      </c>
      <c r="C243" s="0" t="n">
        <v>29</v>
      </c>
      <c r="D243" s="0" t="n">
        <v>88</v>
      </c>
      <c r="E243" s="0" t="n">
        <v>70</v>
      </c>
      <c r="F243" s="0" t="n">
        <v>0</v>
      </c>
      <c r="T243" s="0"/>
    </row>
    <row r="244" customFormat="false" ht="12.75" hidden="false" customHeight="false" outlineLevel="0" collapsed="false">
      <c r="A244" s="0" t="n">
        <v>1961</v>
      </c>
      <c r="B244" s="0" t="n">
        <v>8</v>
      </c>
      <c r="C244" s="0" t="n">
        <v>30</v>
      </c>
      <c r="D244" s="0" t="n">
        <v>85</v>
      </c>
      <c r="E244" s="0" t="n">
        <v>64</v>
      </c>
      <c r="F244" s="0" t="n">
        <v>0</v>
      </c>
      <c r="T244" s="0"/>
    </row>
    <row r="245" customFormat="false" ht="12.75" hidden="false" customHeight="false" outlineLevel="0" collapsed="false">
      <c r="A245" s="0" t="n">
        <v>1961</v>
      </c>
      <c r="B245" s="0" t="n">
        <v>8</v>
      </c>
      <c r="C245" s="0" t="n">
        <v>31</v>
      </c>
      <c r="D245" s="0" t="n">
        <v>91</v>
      </c>
      <c r="E245" s="0" t="n">
        <v>68</v>
      </c>
      <c r="F245" s="0" t="n">
        <v>0</v>
      </c>
      <c r="T245" s="0"/>
    </row>
    <row r="246" customFormat="false" ht="12.75" hidden="false" customHeight="false" outlineLevel="0" collapsed="false">
      <c r="A246" s="0" t="n">
        <v>1961</v>
      </c>
      <c r="B246" s="0" t="n">
        <v>9</v>
      </c>
      <c r="C246" s="0" t="n">
        <v>1</v>
      </c>
      <c r="D246" s="0" t="n">
        <v>94</v>
      </c>
      <c r="E246" s="0" t="n">
        <v>71</v>
      </c>
      <c r="F246" s="0" t="n">
        <v>0</v>
      </c>
      <c r="T246" s="0"/>
    </row>
    <row r="247" customFormat="false" ht="12.75" hidden="false" customHeight="false" outlineLevel="0" collapsed="false">
      <c r="A247" s="0" t="n">
        <v>1961</v>
      </c>
      <c r="B247" s="0" t="n">
        <v>9</v>
      </c>
      <c r="C247" s="0" t="n">
        <v>2</v>
      </c>
      <c r="D247" s="0" t="n">
        <v>95</v>
      </c>
      <c r="E247" s="0" t="n">
        <v>75</v>
      </c>
      <c r="F247" s="0" t="n">
        <v>0</v>
      </c>
      <c r="T247" s="0"/>
    </row>
    <row r="248" customFormat="false" ht="12.75" hidden="false" customHeight="false" outlineLevel="0" collapsed="false">
      <c r="A248" s="0" t="n">
        <v>1961</v>
      </c>
      <c r="B248" s="0" t="n">
        <v>9</v>
      </c>
      <c r="C248" s="0" t="n">
        <v>3</v>
      </c>
      <c r="D248" s="0" t="n">
        <v>88</v>
      </c>
      <c r="E248" s="0" t="n">
        <v>72</v>
      </c>
      <c r="F248" s="0" t="n">
        <v>0</v>
      </c>
      <c r="T248" s="0"/>
    </row>
    <row r="249" customFormat="false" ht="12.75" hidden="false" customHeight="false" outlineLevel="0" collapsed="false">
      <c r="A249" s="0" t="n">
        <v>1961</v>
      </c>
      <c r="B249" s="0" t="n">
        <v>9</v>
      </c>
      <c r="C249" s="0" t="n">
        <v>4</v>
      </c>
      <c r="D249" s="0" t="n">
        <v>94</v>
      </c>
      <c r="E249" s="0" t="n">
        <v>70</v>
      </c>
      <c r="F249" s="0" t="n">
        <v>0</v>
      </c>
      <c r="T249" s="0"/>
    </row>
    <row r="250" customFormat="false" ht="12.75" hidden="false" customHeight="false" outlineLevel="0" collapsed="false">
      <c r="A250" s="0" t="n">
        <v>1961</v>
      </c>
      <c r="B250" s="0" t="n">
        <v>9</v>
      </c>
      <c r="C250" s="0" t="n">
        <v>5</v>
      </c>
      <c r="D250" s="0" t="n">
        <v>93</v>
      </c>
      <c r="E250" s="0" t="n">
        <v>74</v>
      </c>
      <c r="F250" s="0" t="n">
        <v>0</v>
      </c>
      <c r="T250" s="0"/>
    </row>
    <row r="251" customFormat="false" ht="12.75" hidden="false" customHeight="false" outlineLevel="0" collapsed="false">
      <c r="A251" s="0" t="n">
        <v>1961</v>
      </c>
      <c r="B251" s="0" t="n">
        <v>9</v>
      </c>
      <c r="C251" s="0" t="n">
        <v>6</v>
      </c>
      <c r="D251" s="0" t="n">
        <v>88</v>
      </c>
      <c r="E251" s="0" t="n">
        <v>74</v>
      </c>
      <c r="F251" s="0" t="n">
        <v>0</v>
      </c>
      <c r="T251" s="0"/>
    </row>
    <row r="252" customFormat="false" ht="12.75" hidden="false" customHeight="false" outlineLevel="0" collapsed="false">
      <c r="A252" s="0" t="n">
        <v>1961</v>
      </c>
      <c r="B252" s="0" t="n">
        <v>9</v>
      </c>
      <c r="C252" s="0" t="n">
        <v>7</v>
      </c>
      <c r="D252" s="0" t="n">
        <v>78</v>
      </c>
      <c r="E252" s="0" t="n">
        <v>67</v>
      </c>
      <c r="F252" s="0" t="n">
        <v>0</v>
      </c>
      <c r="T252" s="0"/>
    </row>
    <row r="253" customFormat="false" ht="12.75" hidden="false" customHeight="false" outlineLevel="0" collapsed="false">
      <c r="A253" s="0" t="n">
        <v>1961</v>
      </c>
      <c r="B253" s="0" t="n">
        <v>9</v>
      </c>
      <c r="C253" s="0" t="n">
        <v>8</v>
      </c>
      <c r="D253" s="0" t="n">
        <v>79</v>
      </c>
      <c r="E253" s="0" t="n">
        <v>66</v>
      </c>
      <c r="F253" s="0" t="n">
        <v>0</v>
      </c>
      <c r="T253" s="0"/>
    </row>
    <row r="254" customFormat="false" ht="12.75" hidden="false" customHeight="false" outlineLevel="0" collapsed="false">
      <c r="A254" s="0" t="n">
        <v>1961</v>
      </c>
      <c r="B254" s="0" t="n">
        <v>9</v>
      </c>
      <c r="C254" s="0" t="n">
        <v>9</v>
      </c>
      <c r="D254" s="0" t="n">
        <v>87</v>
      </c>
      <c r="E254" s="0" t="n">
        <v>67</v>
      </c>
      <c r="F254" s="0" t="n">
        <v>0</v>
      </c>
      <c r="T254" s="0"/>
    </row>
    <row r="255" customFormat="false" ht="12.75" hidden="false" customHeight="false" outlineLevel="0" collapsed="false">
      <c r="A255" s="0" t="n">
        <v>1961</v>
      </c>
      <c r="B255" s="0" t="n">
        <v>9</v>
      </c>
      <c r="C255" s="0" t="n">
        <v>10</v>
      </c>
      <c r="D255" s="0" t="n">
        <v>92</v>
      </c>
      <c r="E255" s="0" t="n">
        <v>71</v>
      </c>
      <c r="F255" s="0" t="n">
        <v>0</v>
      </c>
      <c r="T255" s="0"/>
    </row>
    <row r="256" customFormat="false" ht="12.75" hidden="false" customHeight="false" outlineLevel="0" collapsed="false">
      <c r="A256" s="0" t="n">
        <v>1961</v>
      </c>
      <c r="B256" s="0" t="n">
        <v>9</v>
      </c>
      <c r="C256" s="0" t="n">
        <v>11</v>
      </c>
      <c r="D256" s="0" t="n">
        <v>92</v>
      </c>
      <c r="E256" s="0" t="n">
        <v>70</v>
      </c>
      <c r="F256" s="0" t="n">
        <v>0</v>
      </c>
      <c r="T256" s="0"/>
    </row>
    <row r="257" customFormat="false" ht="12.75" hidden="false" customHeight="false" outlineLevel="0" collapsed="false">
      <c r="A257" s="0" t="n">
        <v>1961</v>
      </c>
      <c r="B257" s="0" t="n">
        <v>9</v>
      </c>
      <c r="C257" s="0" t="n">
        <v>12</v>
      </c>
      <c r="D257" s="0" t="n">
        <v>94</v>
      </c>
      <c r="E257" s="0" t="n">
        <v>73</v>
      </c>
      <c r="F257" s="0" t="n">
        <v>0</v>
      </c>
      <c r="T257" s="0"/>
    </row>
    <row r="258" customFormat="false" ht="12.75" hidden="false" customHeight="false" outlineLevel="0" collapsed="false">
      <c r="A258" s="0" t="n">
        <v>1961</v>
      </c>
      <c r="B258" s="0" t="n">
        <v>9</v>
      </c>
      <c r="C258" s="0" t="n">
        <v>13</v>
      </c>
      <c r="D258" s="0" t="n">
        <v>88</v>
      </c>
      <c r="E258" s="0" t="n">
        <v>74</v>
      </c>
      <c r="F258" s="0" t="n">
        <v>0</v>
      </c>
      <c r="T258" s="0"/>
    </row>
    <row r="259" customFormat="false" ht="12.75" hidden="false" customHeight="false" outlineLevel="0" collapsed="false">
      <c r="A259" s="0" t="n">
        <v>1961</v>
      </c>
      <c r="B259" s="0" t="n">
        <v>9</v>
      </c>
      <c r="C259" s="0" t="n">
        <v>14</v>
      </c>
      <c r="D259" s="0" t="n">
        <v>87</v>
      </c>
      <c r="E259" s="0" t="n">
        <v>72</v>
      </c>
      <c r="F259" s="0" t="n">
        <v>9</v>
      </c>
      <c r="T259" s="0"/>
    </row>
    <row r="260" customFormat="false" ht="12.75" hidden="false" customHeight="false" outlineLevel="0" collapsed="false">
      <c r="A260" s="0" t="n">
        <v>1961</v>
      </c>
      <c r="B260" s="0" t="n">
        <v>9</v>
      </c>
      <c r="C260" s="0" t="n">
        <v>15</v>
      </c>
      <c r="D260" s="0" t="n">
        <v>76</v>
      </c>
      <c r="E260" s="0" t="n">
        <v>55</v>
      </c>
      <c r="F260" s="0" t="n">
        <v>32</v>
      </c>
      <c r="T260" s="0"/>
    </row>
    <row r="261" customFormat="false" ht="12.75" hidden="false" customHeight="false" outlineLevel="0" collapsed="false">
      <c r="A261" s="0" t="n">
        <v>1961</v>
      </c>
      <c r="B261" s="0" t="n">
        <v>9</v>
      </c>
      <c r="C261" s="0" t="n">
        <v>16</v>
      </c>
      <c r="D261" s="0" t="n">
        <v>72</v>
      </c>
      <c r="E261" s="0" t="n">
        <v>49</v>
      </c>
      <c r="F261" s="0" t="n">
        <v>0</v>
      </c>
      <c r="T261" s="0"/>
    </row>
    <row r="262" customFormat="false" ht="12.75" hidden="false" customHeight="false" outlineLevel="0" collapsed="false">
      <c r="A262" s="0" t="n">
        <v>1961</v>
      </c>
      <c r="B262" s="0" t="n">
        <v>9</v>
      </c>
      <c r="C262" s="0" t="n">
        <v>17</v>
      </c>
      <c r="D262" s="0" t="n">
        <v>70</v>
      </c>
      <c r="E262" s="0" t="n">
        <v>54</v>
      </c>
      <c r="F262" s="0" t="n">
        <v>0</v>
      </c>
      <c r="T262" s="0"/>
    </row>
    <row r="263" customFormat="false" ht="12.75" hidden="false" customHeight="false" outlineLevel="0" collapsed="false">
      <c r="A263" s="0" t="n">
        <v>1961</v>
      </c>
      <c r="B263" s="0" t="n">
        <v>9</v>
      </c>
      <c r="C263" s="0" t="n">
        <v>18</v>
      </c>
      <c r="D263" s="0" t="n">
        <v>71</v>
      </c>
      <c r="E263" s="0" t="n">
        <v>49</v>
      </c>
      <c r="F263" s="0" t="n">
        <v>0</v>
      </c>
      <c r="T263" s="0"/>
    </row>
    <row r="264" customFormat="false" ht="12.75" hidden="false" customHeight="false" outlineLevel="0" collapsed="false">
      <c r="A264" s="0" t="n">
        <v>1961</v>
      </c>
      <c r="B264" s="0" t="n">
        <v>9</v>
      </c>
      <c r="C264" s="0" t="n">
        <v>19</v>
      </c>
      <c r="D264" s="0" t="n">
        <v>67</v>
      </c>
      <c r="E264" s="0" t="n">
        <v>58</v>
      </c>
      <c r="F264" s="0" t="n">
        <v>1</v>
      </c>
      <c r="T264" s="0"/>
    </row>
    <row r="265" customFormat="false" ht="12.75" hidden="false" customHeight="false" outlineLevel="0" collapsed="false">
      <c r="A265" s="0" t="n">
        <v>1961</v>
      </c>
      <c r="B265" s="0" t="n">
        <v>9</v>
      </c>
      <c r="C265" s="0" t="n">
        <v>20</v>
      </c>
      <c r="D265" s="0" t="n">
        <v>72</v>
      </c>
      <c r="E265" s="0" t="n">
        <v>65</v>
      </c>
      <c r="F265" s="0" t="n">
        <v>23</v>
      </c>
      <c r="T265" s="0"/>
    </row>
    <row r="266" customFormat="false" ht="12.75" hidden="false" customHeight="false" outlineLevel="0" collapsed="false">
      <c r="A266" s="0" t="n">
        <v>1961</v>
      </c>
      <c r="B266" s="0" t="n">
        <v>9</v>
      </c>
      <c r="C266" s="0" t="n">
        <v>21</v>
      </c>
      <c r="D266" s="0" t="n">
        <v>72</v>
      </c>
      <c r="E266" s="0" t="n">
        <v>64</v>
      </c>
      <c r="F266" s="0" t="n">
        <v>105</v>
      </c>
      <c r="T266" s="0"/>
    </row>
    <row r="267" customFormat="false" ht="12.75" hidden="false" customHeight="false" outlineLevel="0" collapsed="false">
      <c r="A267" s="0" t="n">
        <v>1961</v>
      </c>
      <c r="B267" s="0" t="n">
        <v>9</v>
      </c>
      <c r="C267" s="0" t="n">
        <v>22</v>
      </c>
      <c r="D267" s="0" t="n">
        <v>88</v>
      </c>
      <c r="E267" s="0" t="n">
        <v>66</v>
      </c>
      <c r="F267" s="0" t="n">
        <v>0</v>
      </c>
      <c r="T267" s="0"/>
    </row>
    <row r="268" customFormat="false" ht="12.75" hidden="false" customHeight="false" outlineLevel="0" collapsed="false">
      <c r="A268" s="0" t="n">
        <v>1961</v>
      </c>
      <c r="B268" s="0" t="n">
        <v>9</v>
      </c>
      <c r="C268" s="0" t="n">
        <v>23</v>
      </c>
      <c r="D268" s="0" t="n">
        <v>90</v>
      </c>
      <c r="E268" s="0" t="n">
        <v>66</v>
      </c>
      <c r="F268" s="0" t="n">
        <v>0</v>
      </c>
      <c r="T268" s="0"/>
    </row>
    <row r="269" customFormat="false" ht="12.75" hidden="false" customHeight="false" outlineLevel="0" collapsed="false">
      <c r="A269" s="0" t="n">
        <v>1961</v>
      </c>
      <c r="B269" s="0" t="n">
        <v>9</v>
      </c>
      <c r="C269" s="0" t="n">
        <v>24</v>
      </c>
      <c r="D269" s="0" t="n">
        <v>87</v>
      </c>
      <c r="E269" s="0" t="n">
        <v>69</v>
      </c>
      <c r="F269" s="0" t="n">
        <v>0</v>
      </c>
      <c r="T269" s="0"/>
    </row>
    <row r="270" customFormat="false" ht="12.75" hidden="false" customHeight="false" outlineLevel="0" collapsed="false">
      <c r="A270" s="0" t="n">
        <v>1961</v>
      </c>
      <c r="B270" s="0" t="n">
        <v>9</v>
      </c>
      <c r="C270" s="0" t="n">
        <v>25</v>
      </c>
      <c r="D270" s="0" t="n">
        <v>81</v>
      </c>
      <c r="E270" s="0" t="n">
        <v>70</v>
      </c>
      <c r="F270" s="0" t="n">
        <v>0</v>
      </c>
      <c r="T270" s="0"/>
    </row>
    <row r="271" customFormat="false" ht="12.75" hidden="false" customHeight="false" outlineLevel="0" collapsed="false">
      <c r="A271" s="0" t="n">
        <v>1961</v>
      </c>
      <c r="B271" s="0" t="n">
        <v>9</v>
      </c>
      <c r="C271" s="0" t="n">
        <v>26</v>
      </c>
      <c r="D271" s="0" t="n">
        <v>78</v>
      </c>
      <c r="E271" s="0" t="n">
        <v>59</v>
      </c>
      <c r="F271" s="0" t="n">
        <v>0</v>
      </c>
      <c r="T271" s="0"/>
    </row>
    <row r="272" customFormat="false" ht="12.75" hidden="false" customHeight="false" outlineLevel="0" collapsed="false">
      <c r="A272" s="0" t="n">
        <v>1961</v>
      </c>
      <c r="B272" s="0" t="n">
        <v>9</v>
      </c>
      <c r="C272" s="0" t="n">
        <v>27</v>
      </c>
      <c r="D272" s="0" t="n">
        <v>78</v>
      </c>
      <c r="E272" s="0" t="n">
        <v>55</v>
      </c>
      <c r="F272" s="0" t="n">
        <v>0</v>
      </c>
      <c r="T272" s="0"/>
    </row>
    <row r="273" customFormat="false" ht="12.75" hidden="false" customHeight="false" outlineLevel="0" collapsed="false">
      <c r="A273" s="0" t="n">
        <v>1961</v>
      </c>
      <c r="B273" s="0" t="n">
        <v>9</v>
      </c>
      <c r="C273" s="0" t="n">
        <v>28</v>
      </c>
      <c r="D273" s="0" t="n">
        <v>81</v>
      </c>
      <c r="E273" s="0" t="n">
        <v>58</v>
      </c>
      <c r="F273" s="0" t="n">
        <v>0</v>
      </c>
      <c r="T273" s="0"/>
    </row>
    <row r="274" customFormat="false" ht="12.75" hidden="false" customHeight="false" outlineLevel="0" collapsed="false">
      <c r="A274" s="0" t="n">
        <v>1961</v>
      </c>
      <c r="B274" s="0" t="n">
        <v>9</v>
      </c>
      <c r="C274" s="0" t="n">
        <v>29</v>
      </c>
      <c r="D274" s="0" t="n">
        <v>69</v>
      </c>
      <c r="E274" s="0" t="n">
        <v>50</v>
      </c>
      <c r="F274" s="0" t="n">
        <v>0</v>
      </c>
      <c r="T274" s="0"/>
    </row>
    <row r="275" customFormat="false" ht="12.75" hidden="false" customHeight="false" outlineLevel="0" collapsed="false">
      <c r="A275" s="0" t="n">
        <v>1961</v>
      </c>
      <c r="B275" s="0" t="n">
        <v>9</v>
      </c>
      <c r="C275" s="0" t="n">
        <v>30</v>
      </c>
      <c r="D275" s="0" t="n">
        <v>73</v>
      </c>
      <c r="E275" s="0" t="n">
        <v>54</v>
      </c>
      <c r="F275" s="0" t="n">
        <v>0</v>
      </c>
      <c r="T275" s="0"/>
    </row>
    <row r="276" customFormat="false" ht="12.75" hidden="false" customHeight="false" outlineLevel="0" collapsed="false">
      <c r="A276" s="0" t="n">
        <v>1961</v>
      </c>
      <c r="B276" s="0" t="n">
        <v>10</v>
      </c>
      <c r="C276" s="0" t="n">
        <v>1</v>
      </c>
      <c r="D276" s="0" t="n">
        <v>76</v>
      </c>
      <c r="E276" s="0" t="n">
        <v>57</v>
      </c>
      <c r="F276" s="0" t="n">
        <v>0</v>
      </c>
      <c r="T276" s="0"/>
    </row>
    <row r="277" customFormat="false" ht="12.75" hidden="false" customHeight="false" outlineLevel="0" collapsed="false">
      <c r="A277" s="0" t="n">
        <v>1961</v>
      </c>
      <c r="B277" s="0" t="n">
        <v>10</v>
      </c>
      <c r="C277" s="0" t="n">
        <v>2</v>
      </c>
      <c r="D277" s="0" t="n">
        <v>74</v>
      </c>
      <c r="E277" s="0" t="n">
        <v>64</v>
      </c>
      <c r="F277" s="0" t="n">
        <v>19</v>
      </c>
      <c r="T277" s="0"/>
    </row>
    <row r="278" customFormat="false" ht="12.75" hidden="false" customHeight="false" outlineLevel="0" collapsed="false">
      <c r="A278" s="0" t="n">
        <v>1961</v>
      </c>
      <c r="B278" s="0" t="n">
        <v>10</v>
      </c>
      <c r="C278" s="0" t="n">
        <v>3</v>
      </c>
      <c r="D278" s="0" t="n">
        <v>65</v>
      </c>
      <c r="E278" s="0" t="n">
        <v>53</v>
      </c>
      <c r="F278" s="0" t="n">
        <v>71</v>
      </c>
      <c r="T278" s="0"/>
    </row>
    <row r="279" customFormat="false" ht="12.75" hidden="false" customHeight="false" outlineLevel="0" collapsed="false">
      <c r="A279" s="0" t="n">
        <v>1961</v>
      </c>
      <c r="B279" s="0" t="n">
        <v>10</v>
      </c>
      <c r="C279" s="0" t="n">
        <v>4</v>
      </c>
      <c r="D279" s="0" t="n">
        <v>58</v>
      </c>
      <c r="E279" s="0" t="n">
        <v>45</v>
      </c>
      <c r="F279" s="0" t="n">
        <v>1</v>
      </c>
      <c r="T279" s="0"/>
    </row>
    <row r="280" customFormat="false" ht="12.75" hidden="false" customHeight="false" outlineLevel="0" collapsed="false">
      <c r="A280" s="0" t="n">
        <v>1961</v>
      </c>
      <c r="B280" s="0" t="n">
        <v>10</v>
      </c>
      <c r="C280" s="0" t="n">
        <v>5</v>
      </c>
      <c r="D280" s="0" t="n">
        <v>67</v>
      </c>
      <c r="E280" s="0" t="n">
        <v>42</v>
      </c>
      <c r="F280" s="0" t="n">
        <v>0</v>
      </c>
      <c r="T280" s="0"/>
    </row>
    <row r="281" customFormat="false" ht="12.75" hidden="false" customHeight="false" outlineLevel="0" collapsed="false">
      <c r="A281" s="0" t="n">
        <v>1961</v>
      </c>
      <c r="B281" s="0" t="n">
        <v>10</v>
      </c>
      <c r="C281" s="0" t="n">
        <v>6</v>
      </c>
      <c r="D281" s="0" t="n">
        <v>79</v>
      </c>
      <c r="E281" s="0" t="n">
        <v>53</v>
      </c>
      <c r="F281" s="0" t="n">
        <v>0</v>
      </c>
      <c r="T281" s="0"/>
    </row>
    <row r="282" customFormat="false" ht="12.75" hidden="false" customHeight="false" outlineLevel="0" collapsed="false">
      <c r="A282" s="0" t="n">
        <v>1961</v>
      </c>
      <c r="B282" s="0" t="n">
        <v>10</v>
      </c>
      <c r="C282" s="0" t="n">
        <v>7</v>
      </c>
      <c r="D282" s="0" t="n">
        <v>84</v>
      </c>
      <c r="E282" s="0" t="n">
        <v>59</v>
      </c>
      <c r="F282" s="0" t="n">
        <v>0</v>
      </c>
      <c r="T282" s="0"/>
    </row>
    <row r="283" customFormat="false" ht="12.75" hidden="false" customHeight="false" outlineLevel="0" collapsed="false">
      <c r="A283" s="0" t="n">
        <v>1961</v>
      </c>
      <c r="B283" s="0" t="n">
        <v>10</v>
      </c>
      <c r="C283" s="0" t="n">
        <v>8</v>
      </c>
      <c r="D283" s="0" t="n">
        <v>71</v>
      </c>
      <c r="E283" s="0" t="n">
        <v>62</v>
      </c>
      <c r="F283" s="0" t="n">
        <v>0</v>
      </c>
      <c r="T283" s="0"/>
    </row>
    <row r="284" customFormat="false" ht="12.75" hidden="false" customHeight="false" outlineLevel="0" collapsed="false">
      <c r="A284" s="0" t="n">
        <v>1961</v>
      </c>
      <c r="B284" s="0" t="n">
        <v>10</v>
      </c>
      <c r="C284" s="0" t="n">
        <v>9</v>
      </c>
      <c r="D284" s="0" t="n">
        <v>84</v>
      </c>
      <c r="E284" s="0" t="n">
        <v>62</v>
      </c>
      <c r="F284" s="0" t="n">
        <v>0</v>
      </c>
      <c r="T284" s="0"/>
    </row>
    <row r="285" customFormat="false" ht="12.75" hidden="false" customHeight="false" outlineLevel="0" collapsed="false">
      <c r="A285" s="0" t="n">
        <v>1961</v>
      </c>
      <c r="B285" s="0" t="n">
        <v>10</v>
      </c>
      <c r="C285" s="0" t="n">
        <v>10</v>
      </c>
      <c r="D285" s="0" t="n">
        <v>83</v>
      </c>
      <c r="E285" s="0" t="n">
        <v>60</v>
      </c>
      <c r="F285" s="0" t="n">
        <v>0</v>
      </c>
      <c r="T285" s="0"/>
    </row>
    <row r="286" customFormat="false" ht="12.75" hidden="false" customHeight="false" outlineLevel="0" collapsed="false">
      <c r="A286" s="0" t="n">
        <v>1961</v>
      </c>
      <c r="B286" s="0" t="n">
        <v>10</v>
      </c>
      <c r="C286" s="0" t="n">
        <v>11</v>
      </c>
      <c r="D286" s="0" t="n">
        <v>76</v>
      </c>
      <c r="E286" s="0" t="n">
        <v>63</v>
      </c>
      <c r="F286" s="0" t="n">
        <v>0</v>
      </c>
      <c r="T286" s="0"/>
    </row>
    <row r="287" customFormat="false" ht="12.75" hidden="false" customHeight="false" outlineLevel="0" collapsed="false">
      <c r="A287" s="0" t="n">
        <v>1961</v>
      </c>
      <c r="B287" s="0" t="n">
        <v>10</v>
      </c>
      <c r="C287" s="0" t="n">
        <v>12</v>
      </c>
      <c r="D287" s="0" t="n">
        <v>74</v>
      </c>
      <c r="E287" s="0" t="n">
        <v>61</v>
      </c>
      <c r="F287" s="0" t="n">
        <v>0</v>
      </c>
      <c r="T287" s="0"/>
    </row>
    <row r="288" customFormat="false" ht="12.75" hidden="false" customHeight="false" outlineLevel="0" collapsed="false">
      <c r="A288" s="0" t="n">
        <v>1961</v>
      </c>
      <c r="B288" s="0" t="n">
        <v>10</v>
      </c>
      <c r="C288" s="0" t="n">
        <v>13</v>
      </c>
      <c r="D288" s="0" t="n">
        <v>80</v>
      </c>
      <c r="E288" s="0" t="n">
        <v>61</v>
      </c>
      <c r="F288" s="0" t="n">
        <v>0</v>
      </c>
      <c r="T288" s="0"/>
    </row>
    <row r="289" customFormat="false" ht="12.75" hidden="false" customHeight="false" outlineLevel="0" collapsed="false">
      <c r="A289" s="0" t="n">
        <v>1961</v>
      </c>
      <c r="B289" s="0" t="n">
        <v>10</v>
      </c>
      <c r="C289" s="0" t="n">
        <v>14</v>
      </c>
      <c r="D289" s="0" t="n">
        <v>70</v>
      </c>
      <c r="E289" s="0" t="n">
        <v>44</v>
      </c>
      <c r="F289" s="0" t="n">
        <v>91</v>
      </c>
      <c r="T289" s="0"/>
    </row>
    <row r="290" customFormat="false" ht="12.75" hidden="false" customHeight="false" outlineLevel="0" collapsed="false">
      <c r="A290" s="0" t="n">
        <v>1961</v>
      </c>
      <c r="B290" s="0" t="n">
        <v>10</v>
      </c>
      <c r="C290" s="0" t="n">
        <v>15</v>
      </c>
      <c r="D290" s="0" t="n">
        <v>52</v>
      </c>
      <c r="E290" s="0" t="n">
        <v>43</v>
      </c>
      <c r="F290" s="0" t="n">
        <v>2</v>
      </c>
      <c r="T290" s="0"/>
    </row>
    <row r="291" customFormat="false" ht="12.75" hidden="false" customHeight="false" outlineLevel="0" collapsed="false">
      <c r="A291" s="0" t="n">
        <v>1961</v>
      </c>
      <c r="B291" s="0" t="n">
        <v>10</v>
      </c>
      <c r="C291" s="0" t="n">
        <v>16</v>
      </c>
      <c r="D291" s="0" t="n">
        <v>57</v>
      </c>
      <c r="E291" s="0" t="n">
        <v>43</v>
      </c>
      <c r="F291" s="0" t="n">
        <v>0</v>
      </c>
      <c r="T291" s="0"/>
    </row>
    <row r="292" customFormat="false" ht="12.75" hidden="false" customHeight="false" outlineLevel="0" collapsed="false">
      <c r="A292" s="0" t="n">
        <v>1961</v>
      </c>
      <c r="B292" s="0" t="n">
        <v>10</v>
      </c>
      <c r="C292" s="0" t="n">
        <v>17</v>
      </c>
      <c r="D292" s="0" t="n">
        <v>70</v>
      </c>
      <c r="E292" s="0" t="n">
        <v>45</v>
      </c>
      <c r="F292" s="0" t="n">
        <v>0</v>
      </c>
      <c r="T292" s="0"/>
    </row>
    <row r="293" customFormat="false" ht="12.75" hidden="false" customHeight="false" outlineLevel="0" collapsed="false">
      <c r="A293" s="0" t="n">
        <v>1961</v>
      </c>
      <c r="B293" s="0" t="n">
        <v>10</v>
      </c>
      <c r="C293" s="0" t="n">
        <v>18</v>
      </c>
      <c r="D293" s="0" t="n">
        <v>78</v>
      </c>
      <c r="E293" s="0" t="n">
        <v>53</v>
      </c>
      <c r="F293" s="0" t="n">
        <v>0</v>
      </c>
      <c r="T293" s="0"/>
    </row>
    <row r="294" customFormat="false" ht="12.75" hidden="false" customHeight="false" outlineLevel="0" collapsed="false">
      <c r="A294" s="0" t="n">
        <v>1961</v>
      </c>
      <c r="B294" s="0" t="n">
        <v>10</v>
      </c>
      <c r="C294" s="0" t="n">
        <v>19</v>
      </c>
      <c r="D294" s="0" t="n">
        <v>76</v>
      </c>
      <c r="E294" s="0" t="n">
        <v>57</v>
      </c>
      <c r="F294" s="0" t="n">
        <v>0</v>
      </c>
      <c r="T294" s="0"/>
    </row>
    <row r="295" customFormat="false" ht="12.75" hidden="false" customHeight="false" outlineLevel="0" collapsed="false">
      <c r="A295" s="0" t="n">
        <v>1961</v>
      </c>
      <c r="B295" s="0" t="n">
        <v>10</v>
      </c>
      <c r="C295" s="0" t="n">
        <v>20</v>
      </c>
      <c r="D295" s="0" t="n">
        <v>76</v>
      </c>
      <c r="E295" s="0" t="n">
        <v>53</v>
      </c>
      <c r="F295" s="0" t="n">
        <v>0</v>
      </c>
      <c r="T295" s="0"/>
    </row>
    <row r="296" customFormat="false" ht="12.75" hidden="false" customHeight="false" outlineLevel="0" collapsed="false">
      <c r="A296" s="0" t="n">
        <v>1961</v>
      </c>
      <c r="B296" s="0" t="n">
        <v>10</v>
      </c>
      <c r="C296" s="0" t="n">
        <v>21</v>
      </c>
      <c r="D296" s="0" t="n">
        <v>59</v>
      </c>
      <c r="E296" s="0" t="n">
        <v>50</v>
      </c>
      <c r="F296" s="0" t="n">
        <v>3</v>
      </c>
      <c r="T296" s="0"/>
    </row>
    <row r="297" customFormat="false" ht="12.75" hidden="false" customHeight="false" outlineLevel="0" collapsed="false">
      <c r="A297" s="0" t="n">
        <v>1961</v>
      </c>
      <c r="B297" s="0" t="n">
        <v>10</v>
      </c>
      <c r="C297" s="0" t="n">
        <v>22</v>
      </c>
      <c r="D297" s="0" t="n">
        <v>57</v>
      </c>
      <c r="E297" s="0" t="n">
        <v>48</v>
      </c>
      <c r="F297" s="0" t="n">
        <v>3</v>
      </c>
      <c r="T297" s="0"/>
    </row>
    <row r="298" customFormat="false" ht="12.75" hidden="false" customHeight="false" outlineLevel="0" collapsed="false">
      <c r="A298" s="0" t="n">
        <v>1961</v>
      </c>
      <c r="B298" s="0" t="n">
        <v>10</v>
      </c>
      <c r="C298" s="0" t="n">
        <v>23</v>
      </c>
      <c r="D298" s="0" t="n">
        <v>57</v>
      </c>
      <c r="E298" s="0" t="n">
        <v>44</v>
      </c>
      <c r="F298" s="0" t="n">
        <v>0</v>
      </c>
      <c r="T298" s="0"/>
    </row>
    <row r="299" customFormat="false" ht="12.75" hidden="false" customHeight="false" outlineLevel="0" collapsed="false">
      <c r="A299" s="0" t="n">
        <v>1961</v>
      </c>
      <c r="B299" s="0" t="n">
        <v>10</v>
      </c>
      <c r="C299" s="0" t="n">
        <v>24</v>
      </c>
      <c r="D299" s="0" t="n">
        <v>64</v>
      </c>
      <c r="E299" s="0" t="n">
        <v>46</v>
      </c>
      <c r="F299" s="0" t="n">
        <v>0</v>
      </c>
      <c r="T299" s="0"/>
    </row>
    <row r="300" customFormat="false" ht="12.75" hidden="false" customHeight="false" outlineLevel="0" collapsed="false">
      <c r="A300" s="0" t="n">
        <v>1961</v>
      </c>
      <c r="B300" s="0" t="n">
        <v>10</v>
      </c>
      <c r="C300" s="0" t="n">
        <v>25</v>
      </c>
      <c r="D300" s="0" t="n">
        <v>69</v>
      </c>
      <c r="E300" s="0" t="n">
        <v>48</v>
      </c>
      <c r="F300" s="0" t="n">
        <v>0</v>
      </c>
      <c r="T300" s="0"/>
    </row>
    <row r="301" customFormat="false" ht="12.75" hidden="false" customHeight="false" outlineLevel="0" collapsed="false">
      <c r="A301" s="0" t="n">
        <v>1961</v>
      </c>
      <c r="B301" s="0" t="n">
        <v>10</v>
      </c>
      <c r="C301" s="0" t="n">
        <v>26</v>
      </c>
      <c r="D301" s="0" t="n">
        <v>63</v>
      </c>
      <c r="E301" s="0" t="n">
        <v>48</v>
      </c>
      <c r="F301" s="0" t="n">
        <v>0</v>
      </c>
      <c r="T301" s="0"/>
    </row>
    <row r="302" customFormat="false" ht="12.75" hidden="false" customHeight="false" outlineLevel="0" collapsed="false">
      <c r="A302" s="0" t="n">
        <v>1961</v>
      </c>
      <c r="B302" s="0" t="n">
        <v>10</v>
      </c>
      <c r="C302" s="0" t="n">
        <v>27</v>
      </c>
      <c r="D302" s="0" t="n">
        <v>58</v>
      </c>
      <c r="E302" s="0" t="n">
        <v>44</v>
      </c>
      <c r="F302" s="0" t="n">
        <v>0</v>
      </c>
      <c r="T302" s="0"/>
    </row>
    <row r="303" customFormat="false" ht="12.75" hidden="false" customHeight="false" outlineLevel="0" collapsed="false">
      <c r="A303" s="0" t="n">
        <v>1961</v>
      </c>
      <c r="B303" s="0" t="n">
        <v>10</v>
      </c>
      <c r="C303" s="0" t="n">
        <v>28</v>
      </c>
      <c r="D303" s="0" t="n">
        <v>61</v>
      </c>
      <c r="E303" s="0" t="n">
        <v>40</v>
      </c>
      <c r="F303" s="0" t="n">
        <v>0</v>
      </c>
      <c r="T303" s="0"/>
    </row>
    <row r="304" customFormat="false" ht="12.75" hidden="false" customHeight="false" outlineLevel="0" collapsed="false">
      <c r="A304" s="0" t="n">
        <v>1961</v>
      </c>
      <c r="B304" s="0" t="n">
        <v>10</v>
      </c>
      <c r="C304" s="0" t="n">
        <v>29</v>
      </c>
      <c r="D304" s="0" t="n">
        <v>72</v>
      </c>
      <c r="E304" s="0" t="n">
        <v>51</v>
      </c>
      <c r="F304" s="0" t="n">
        <v>0</v>
      </c>
      <c r="T304" s="0"/>
    </row>
    <row r="305" customFormat="false" ht="12.75" hidden="false" customHeight="false" outlineLevel="0" collapsed="false">
      <c r="A305" s="0" t="n">
        <v>1961</v>
      </c>
      <c r="B305" s="0" t="n">
        <v>10</v>
      </c>
      <c r="C305" s="0" t="n">
        <v>30</v>
      </c>
      <c r="D305" s="0" t="n">
        <v>82</v>
      </c>
      <c r="E305" s="0" t="n">
        <v>58</v>
      </c>
      <c r="F305" s="0" t="n">
        <v>31</v>
      </c>
      <c r="T305" s="0"/>
    </row>
    <row r="306" customFormat="false" ht="12.75" hidden="false" customHeight="false" outlineLevel="0" collapsed="false">
      <c r="A306" s="0" t="n">
        <v>1961</v>
      </c>
      <c r="B306" s="0" t="n">
        <v>10</v>
      </c>
      <c r="C306" s="0" t="n">
        <v>31</v>
      </c>
      <c r="D306" s="0" t="n">
        <v>76</v>
      </c>
      <c r="E306" s="0" t="n">
        <v>62</v>
      </c>
      <c r="F306" s="0" t="n">
        <v>0</v>
      </c>
      <c r="T306" s="0"/>
    </row>
    <row r="307" customFormat="false" ht="12.75" hidden="false" customHeight="false" outlineLevel="0" collapsed="false">
      <c r="A307" s="0" t="n">
        <v>1961</v>
      </c>
      <c r="B307" s="0" t="n">
        <v>11</v>
      </c>
      <c r="C307" s="0" t="n">
        <v>1</v>
      </c>
      <c r="D307" s="0" t="n">
        <v>64</v>
      </c>
      <c r="E307" s="0" t="n">
        <v>44</v>
      </c>
      <c r="F307" s="0" t="n">
        <v>0</v>
      </c>
      <c r="T307" s="0"/>
    </row>
    <row r="308" customFormat="false" ht="12.75" hidden="false" customHeight="false" outlineLevel="0" collapsed="false">
      <c r="A308" s="0" t="n">
        <v>1961</v>
      </c>
      <c r="B308" s="0" t="n">
        <v>11</v>
      </c>
      <c r="C308" s="0" t="n">
        <v>2</v>
      </c>
      <c r="D308" s="0" t="n">
        <v>58</v>
      </c>
      <c r="E308" s="0" t="n">
        <v>41</v>
      </c>
      <c r="F308" s="0" t="n">
        <v>0</v>
      </c>
      <c r="T308" s="0"/>
    </row>
    <row r="309" customFormat="false" ht="12.75" hidden="false" customHeight="false" outlineLevel="0" collapsed="false">
      <c r="A309" s="0" t="n">
        <v>1961</v>
      </c>
      <c r="B309" s="0" t="n">
        <v>11</v>
      </c>
      <c r="C309" s="0" t="n">
        <v>3</v>
      </c>
      <c r="D309" s="0" t="n">
        <v>70</v>
      </c>
      <c r="E309" s="0" t="n">
        <v>57</v>
      </c>
      <c r="F309" s="0" t="n">
        <v>0</v>
      </c>
      <c r="T309" s="0"/>
    </row>
    <row r="310" customFormat="false" ht="12.75" hidden="false" customHeight="false" outlineLevel="0" collapsed="false">
      <c r="A310" s="0" t="n">
        <v>1961</v>
      </c>
      <c r="B310" s="0" t="n">
        <v>11</v>
      </c>
      <c r="C310" s="0" t="n">
        <v>4</v>
      </c>
      <c r="D310" s="0" t="n">
        <v>77</v>
      </c>
      <c r="E310" s="0" t="n">
        <v>61</v>
      </c>
      <c r="F310" s="0" t="n">
        <v>0</v>
      </c>
      <c r="T310" s="0"/>
    </row>
    <row r="311" customFormat="false" ht="12.75" hidden="false" customHeight="false" outlineLevel="0" collapsed="false">
      <c r="A311" s="0" t="n">
        <v>1961</v>
      </c>
      <c r="B311" s="0" t="n">
        <v>11</v>
      </c>
      <c r="C311" s="0" t="n">
        <v>5</v>
      </c>
      <c r="D311" s="0" t="n">
        <v>78</v>
      </c>
      <c r="E311" s="0" t="n">
        <v>62</v>
      </c>
      <c r="F311" s="0" t="n">
        <v>0</v>
      </c>
      <c r="T311" s="0"/>
    </row>
    <row r="312" customFormat="false" ht="12.75" hidden="false" customHeight="false" outlineLevel="0" collapsed="false">
      <c r="A312" s="0" t="n">
        <v>1961</v>
      </c>
      <c r="B312" s="0" t="n">
        <v>11</v>
      </c>
      <c r="C312" s="0" t="n">
        <v>6</v>
      </c>
      <c r="D312" s="0" t="n">
        <v>67</v>
      </c>
      <c r="E312" s="0" t="n">
        <v>56</v>
      </c>
      <c r="F312" s="0" t="n">
        <v>0</v>
      </c>
      <c r="T312" s="0"/>
    </row>
    <row r="313" customFormat="false" ht="12.75" hidden="false" customHeight="false" outlineLevel="0" collapsed="false">
      <c r="A313" s="0" t="n">
        <v>1961</v>
      </c>
      <c r="B313" s="0" t="n">
        <v>11</v>
      </c>
      <c r="C313" s="0" t="n">
        <v>7</v>
      </c>
      <c r="D313" s="0" t="n">
        <v>61</v>
      </c>
      <c r="E313" s="0" t="n">
        <v>46</v>
      </c>
      <c r="F313" s="0" t="n">
        <v>33</v>
      </c>
      <c r="T313" s="0"/>
    </row>
    <row r="314" customFormat="false" ht="12.75" hidden="false" customHeight="false" outlineLevel="0" collapsed="false">
      <c r="A314" s="0" t="n">
        <v>1961</v>
      </c>
      <c r="B314" s="0" t="n">
        <v>11</v>
      </c>
      <c r="C314" s="0" t="n">
        <v>8</v>
      </c>
      <c r="D314" s="0" t="n">
        <v>55</v>
      </c>
      <c r="E314" s="0" t="n">
        <v>40</v>
      </c>
      <c r="F314" s="0" t="n">
        <v>0</v>
      </c>
      <c r="T314" s="0"/>
    </row>
    <row r="315" customFormat="false" ht="12.75" hidden="false" customHeight="false" outlineLevel="0" collapsed="false">
      <c r="A315" s="0" t="n">
        <v>1961</v>
      </c>
      <c r="B315" s="0" t="n">
        <v>11</v>
      </c>
      <c r="C315" s="0" t="n">
        <v>9</v>
      </c>
      <c r="D315" s="0" t="n">
        <v>46</v>
      </c>
      <c r="E315" s="0" t="n">
        <v>35</v>
      </c>
      <c r="F315" s="0" t="n">
        <v>0</v>
      </c>
      <c r="T315" s="0"/>
    </row>
    <row r="316" customFormat="false" ht="12.75" hidden="false" customHeight="false" outlineLevel="0" collapsed="false">
      <c r="A316" s="0" t="n">
        <v>1961</v>
      </c>
      <c r="B316" s="0" t="n">
        <v>11</v>
      </c>
      <c r="C316" s="0" t="n">
        <v>10</v>
      </c>
      <c r="D316" s="0" t="n">
        <v>43</v>
      </c>
      <c r="E316" s="0" t="n">
        <v>32</v>
      </c>
      <c r="F316" s="0" t="n">
        <v>0</v>
      </c>
      <c r="T316" s="0"/>
    </row>
    <row r="317" customFormat="false" ht="12.75" hidden="false" customHeight="false" outlineLevel="0" collapsed="false">
      <c r="A317" s="0" t="n">
        <v>1961</v>
      </c>
      <c r="B317" s="0" t="n">
        <v>11</v>
      </c>
      <c r="C317" s="0" t="n">
        <v>11</v>
      </c>
      <c r="D317" s="0" t="n">
        <v>50</v>
      </c>
      <c r="E317" s="0" t="n">
        <v>31</v>
      </c>
      <c r="F317" s="0" t="n">
        <v>0</v>
      </c>
      <c r="T317" s="0"/>
    </row>
    <row r="318" customFormat="false" ht="12.75" hidden="false" customHeight="false" outlineLevel="0" collapsed="false">
      <c r="A318" s="0" t="n">
        <v>1961</v>
      </c>
      <c r="B318" s="0" t="n">
        <v>11</v>
      </c>
      <c r="C318" s="0" t="n">
        <v>12</v>
      </c>
      <c r="D318" s="0" t="n">
        <v>62</v>
      </c>
      <c r="E318" s="0" t="n">
        <v>42</v>
      </c>
      <c r="F318" s="0" t="n">
        <v>6</v>
      </c>
      <c r="T318" s="0"/>
    </row>
    <row r="319" customFormat="false" ht="12.75" hidden="false" customHeight="false" outlineLevel="0" collapsed="false">
      <c r="A319" s="0" t="n">
        <v>1961</v>
      </c>
      <c r="B319" s="0" t="n">
        <v>11</v>
      </c>
      <c r="C319" s="0" t="n">
        <v>13</v>
      </c>
      <c r="D319" s="0" t="n">
        <v>63</v>
      </c>
      <c r="E319" s="0" t="n">
        <v>55</v>
      </c>
      <c r="F319" s="0" t="n">
        <v>0</v>
      </c>
      <c r="T319" s="0"/>
    </row>
    <row r="320" customFormat="false" ht="12.75" hidden="false" customHeight="false" outlineLevel="0" collapsed="false">
      <c r="A320" s="0" t="n">
        <v>1961</v>
      </c>
      <c r="B320" s="0" t="n">
        <v>11</v>
      </c>
      <c r="C320" s="0" t="n">
        <v>14</v>
      </c>
      <c r="D320" s="0" t="n">
        <v>62</v>
      </c>
      <c r="E320" s="0" t="n">
        <v>57</v>
      </c>
      <c r="F320" s="0" t="n">
        <v>40</v>
      </c>
      <c r="T320" s="0"/>
    </row>
    <row r="321" customFormat="false" ht="12.75" hidden="false" customHeight="false" outlineLevel="0" collapsed="false">
      <c r="A321" s="0" t="n">
        <v>1961</v>
      </c>
      <c r="B321" s="0" t="n">
        <v>11</v>
      </c>
      <c r="C321" s="0" t="n">
        <v>15</v>
      </c>
      <c r="D321" s="0" t="n">
        <v>63</v>
      </c>
      <c r="E321" s="0" t="n">
        <v>46</v>
      </c>
      <c r="F321" s="0" t="n">
        <v>0</v>
      </c>
      <c r="T321" s="0"/>
    </row>
    <row r="322" customFormat="false" ht="12.75" hidden="false" customHeight="false" outlineLevel="0" collapsed="false">
      <c r="A322" s="0" t="n">
        <v>1961</v>
      </c>
      <c r="B322" s="0" t="n">
        <v>11</v>
      </c>
      <c r="C322" s="0" t="n">
        <v>16</v>
      </c>
      <c r="D322" s="0" t="n">
        <v>56</v>
      </c>
      <c r="E322" s="0" t="n">
        <v>42</v>
      </c>
      <c r="F322" s="0" t="n">
        <v>59</v>
      </c>
      <c r="T322" s="0"/>
    </row>
    <row r="323" customFormat="false" ht="12.75" hidden="false" customHeight="false" outlineLevel="0" collapsed="false">
      <c r="A323" s="0" t="n">
        <v>1961</v>
      </c>
      <c r="B323" s="0" t="n">
        <v>11</v>
      </c>
      <c r="C323" s="0" t="n">
        <v>17</v>
      </c>
      <c r="D323" s="0" t="n">
        <v>62</v>
      </c>
      <c r="E323" s="0" t="n">
        <v>43</v>
      </c>
      <c r="F323" s="0" t="n">
        <v>4</v>
      </c>
      <c r="T323" s="0"/>
    </row>
    <row r="324" customFormat="false" ht="12.75" hidden="false" customHeight="false" outlineLevel="0" collapsed="false">
      <c r="A324" s="0" t="n">
        <v>1961</v>
      </c>
      <c r="B324" s="0" t="n">
        <v>11</v>
      </c>
      <c r="C324" s="0" t="n">
        <v>18</v>
      </c>
      <c r="D324" s="0" t="n">
        <v>47</v>
      </c>
      <c r="E324" s="0" t="n">
        <v>37</v>
      </c>
      <c r="F324" s="0" t="n">
        <v>0</v>
      </c>
      <c r="T324" s="0"/>
    </row>
    <row r="325" customFormat="false" ht="12.75" hidden="false" customHeight="false" outlineLevel="0" collapsed="false">
      <c r="A325" s="0" t="n">
        <v>1961</v>
      </c>
      <c r="B325" s="0" t="n">
        <v>11</v>
      </c>
      <c r="C325" s="0" t="n">
        <v>19</v>
      </c>
      <c r="D325" s="0" t="n">
        <v>45</v>
      </c>
      <c r="E325" s="0" t="n">
        <v>32</v>
      </c>
      <c r="F325" s="0" t="n">
        <v>0</v>
      </c>
      <c r="T325" s="0"/>
    </row>
    <row r="326" customFormat="false" ht="12.75" hidden="false" customHeight="false" outlineLevel="0" collapsed="false">
      <c r="A326" s="0" t="n">
        <v>1961</v>
      </c>
      <c r="B326" s="0" t="n">
        <v>11</v>
      </c>
      <c r="C326" s="0" t="n">
        <v>20</v>
      </c>
      <c r="D326" s="0" t="n">
        <v>41</v>
      </c>
      <c r="E326" s="0" t="n">
        <v>34</v>
      </c>
      <c r="F326" s="0" t="n">
        <v>50</v>
      </c>
      <c r="T326" s="0"/>
    </row>
    <row r="327" customFormat="false" ht="12.75" hidden="false" customHeight="false" outlineLevel="0" collapsed="false">
      <c r="A327" s="0" t="n">
        <v>1961</v>
      </c>
      <c r="B327" s="0" t="n">
        <v>11</v>
      </c>
      <c r="C327" s="0" t="n">
        <v>21</v>
      </c>
      <c r="D327" s="0" t="n">
        <v>44</v>
      </c>
      <c r="E327" s="0" t="n">
        <v>35</v>
      </c>
      <c r="F327" s="0" t="n">
        <v>0</v>
      </c>
      <c r="T327" s="0"/>
    </row>
    <row r="328" customFormat="false" ht="12.75" hidden="false" customHeight="false" outlineLevel="0" collapsed="false">
      <c r="A328" s="0" t="n">
        <v>1961</v>
      </c>
      <c r="B328" s="0" t="n">
        <v>11</v>
      </c>
      <c r="C328" s="0" t="n">
        <v>22</v>
      </c>
      <c r="D328" s="0" t="n">
        <v>49</v>
      </c>
      <c r="E328" s="0" t="n">
        <v>35</v>
      </c>
      <c r="F328" s="0" t="n">
        <v>0</v>
      </c>
      <c r="T328" s="0"/>
    </row>
    <row r="329" customFormat="false" ht="12.75" hidden="false" customHeight="false" outlineLevel="0" collapsed="false">
      <c r="A329" s="0" t="n">
        <v>1961</v>
      </c>
      <c r="B329" s="0" t="n">
        <v>11</v>
      </c>
      <c r="C329" s="0" t="n">
        <v>23</v>
      </c>
      <c r="D329" s="0" t="n">
        <v>54</v>
      </c>
      <c r="E329" s="0" t="n">
        <v>38</v>
      </c>
      <c r="F329" s="0" t="n">
        <v>0</v>
      </c>
      <c r="T329" s="0"/>
    </row>
    <row r="330" customFormat="false" ht="12.75" hidden="false" customHeight="false" outlineLevel="0" collapsed="false">
      <c r="A330" s="0" t="n">
        <v>1961</v>
      </c>
      <c r="B330" s="0" t="n">
        <v>11</v>
      </c>
      <c r="C330" s="0" t="n">
        <v>24</v>
      </c>
      <c r="D330" s="0" t="n">
        <v>56</v>
      </c>
      <c r="E330" s="0" t="n">
        <v>46</v>
      </c>
      <c r="F330" s="0" t="n">
        <v>79</v>
      </c>
      <c r="T330" s="0"/>
    </row>
    <row r="331" customFormat="false" ht="12.75" hidden="false" customHeight="false" outlineLevel="0" collapsed="false">
      <c r="A331" s="0" t="n">
        <v>1961</v>
      </c>
      <c r="B331" s="0" t="n">
        <v>11</v>
      </c>
      <c r="C331" s="0" t="n">
        <v>25</v>
      </c>
      <c r="D331" s="0" t="n">
        <v>56</v>
      </c>
      <c r="E331" s="0" t="n">
        <v>42</v>
      </c>
      <c r="F331" s="0" t="n">
        <v>0</v>
      </c>
      <c r="T331" s="0"/>
    </row>
    <row r="332" customFormat="false" ht="12.75" hidden="false" customHeight="false" outlineLevel="0" collapsed="false">
      <c r="A332" s="0" t="n">
        <v>1961</v>
      </c>
      <c r="B332" s="0" t="n">
        <v>11</v>
      </c>
      <c r="C332" s="0" t="n">
        <v>26</v>
      </c>
      <c r="D332" s="0" t="n">
        <v>58</v>
      </c>
      <c r="E332" s="0" t="n">
        <v>38</v>
      </c>
      <c r="F332" s="0" t="n">
        <v>0</v>
      </c>
      <c r="T332" s="0"/>
    </row>
    <row r="333" customFormat="false" ht="12.75" hidden="false" customHeight="false" outlineLevel="0" collapsed="false">
      <c r="A333" s="0" t="n">
        <v>1961</v>
      </c>
      <c r="B333" s="0" t="n">
        <v>11</v>
      </c>
      <c r="C333" s="0" t="n">
        <v>27</v>
      </c>
      <c r="D333" s="0" t="n">
        <v>54</v>
      </c>
      <c r="E333" s="0" t="n">
        <v>36</v>
      </c>
      <c r="F333" s="0" t="n">
        <v>0</v>
      </c>
      <c r="T333" s="0"/>
    </row>
    <row r="334" customFormat="false" ht="12.75" hidden="false" customHeight="false" outlineLevel="0" collapsed="false">
      <c r="A334" s="0" t="n">
        <v>1961</v>
      </c>
      <c r="B334" s="0" t="n">
        <v>11</v>
      </c>
      <c r="C334" s="0" t="n">
        <v>28</v>
      </c>
      <c r="D334" s="0" t="n">
        <v>36</v>
      </c>
      <c r="E334" s="0" t="n">
        <v>30</v>
      </c>
      <c r="F334" s="0" t="n">
        <v>0</v>
      </c>
      <c r="T334" s="0"/>
    </row>
    <row r="335" customFormat="false" ht="12.75" hidden="false" customHeight="false" outlineLevel="0" collapsed="false">
      <c r="A335" s="0" t="n">
        <v>1961</v>
      </c>
      <c r="B335" s="0" t="n">
        <v>11</v>
      </c>
      <c r="C335" s="0" t="n">
        <v>29</v>
      </c>
      <c r="D335" s="0" t="n">
        <v>40</v>
      </c>
      <c r="E335" s="0" t="n">
        <v>32</v>
      </c>
      <c r="F335" s="0" t="n">
        <v>0</v>
      </c>
      <c r="T335" s="0"/>
    </row>
    <row r="336" customFormat="false" ht="12.75" hidden="false" customHeight="false" outlineLevel="0" collapsed="false">
      <c r="A336" s="0" t="n">
        <v>1961</v>
      </c>
      <c r="B336" s="0" t="n">
        <v>11</v>
      </c>
      <c r="C336" s="0" t="n">
        <v>30</v>
      </c>
      <c r="D336" s="0" t="n">
        <v>47</v>
      </c>
      <c r="E336" s="0" t="n">
        <v>34</v>
      </c>
      <c r="F336" s="0" t="n">
        <v>0</v>
      </c>
      <c r="T336" s="0"/>
    </row>
    <row r="337" customFormat="false" ht="12.75" hidden="false" customHeight="false" outlineLevel="0" collapsed="false">
      <c r="A337" s="0" t="n">
        <v>1961</v>
      </c>
      <c r="B337" s="0" t="n">
        <v>12</v>
      </c>
      <c r="C337" s="0" t="n">
        <v>1</v>
      </c>
      <c r="D337" s="0" t="n">
        <v>48</v>
      </c>
      <c r="E337" s="0" t="n">
        <v>35</v>
      </c>
      <c r="F337" s="0" t="n">
        <v>0</v>
      </c>
      <c r="T337" s="0"/>
    </row>
    <row r="338" customFormat="false" ht="12.75" hidden="false" customHeight="false" outlineLevel="0" collapsed="false">
      <c r="A338" s="0" t="n">
        <v>1961</v>
      </c>
      <c r="B338" s="0" t="n">
        <v>12</v>
      </c>
      <c r="C338" s="0" t="n">
        <v>2</v>
      </c>
      <c r="D338" s="0" t="n">
        <v>49</v>
      </c>
      <c r="E338" s="0" t="n">
        <v>41</v>
      </c>
      <c r="F338" s="0" t="n">
        <v>0</v>
      </c>
      <c r="T338" s="0"/>
    </row>
    <row r="339" customFormat="false" ht="12.75" hidden="false" customHeight="false" outlineLevel="0" collapsed="false">
      <c r="A339" s="0" t="n">
        <v>1961</v>
      </c>
      <c r="B339" s="0" t="n">
        <v>12</v>
      </c>
      <c r="C339" s="0" t="n">
        <v>3</v>
      </c>
      <c r="D339" s="0" t="n">
        <v>52</v>
      </c>
      <c r="E339" s="0" t="n">
        <v>41</v>
      </c>
      <c r="F339" s="0" t="n">
        <v>0</v>
      </c>
      <c r="T339" s="0"/>
    </row>
    <row r="340" customFormat="false" ht="12.75" hidden="false" customHeight="false" outlineLevel="0" collapsed="false">
      <c r="A340" s="0" t="n">
        <v>1961</v>
      </c>
      <c r="B340" s="0" t="n">
        <v>12</v>
      </c>
      <c r="C340" s="0" t="n">
        <v>4</v>
      </c>
      <c r="D340" s="0" t="n">
        <v>51</v>
      </c>
      <c r="E340" s="0" t="n">
        <v>38</v>
      </c>
      <c r="F340" s="0" t="n">
        <v>0</v>
      </c>
      <c r="T340" s="0"/>
    </row>
    <row r="341" customFormat="false" ht="12.75" hidden="false" customHeight="false" outlineLevel="0" collapsed="false">
      <c r="A341" s="0" t="n">
        <v>1961</v>
      </c>
      <c r="B341" s="0" t="n">
        <v>12</v>
      </c>
      <c r="C341" s="0" t="n">
        <v>5</v>
      </c>
      <c r="D341" s="0" t="n">
        <v>58</v>
      </c>
      <c r="E341" s="0" t="n">
        <v>38</v>
      </c>
      <c r="F341" s="0" t="n">
        <v>0</v>
      </c>
      <c r="T341" s="0"/>
    </row>
    <row r="342" customFormat="false" ht="12.75" hidden="false" customHeight="false" outlineLevel="0" collapsed="false">
      <c r="A342" s="0" t="n">
        <v>1961</v>
      </c>
      <c r="B342" s="0" t="n">
        <v>12</v>
      </c>
      <c r="C342" s="0" t="n">
        <v>6</v>
      </c>
      <c r="D342" s="0" t="n">
        <v>47</v>
      </c>
      <c r="E342" s="0" t="n">
        <v>35</v>
      </c>
      <c r="F342" s="0" t="n">
        <v>0</v>
      </c>
      <c r="T342" s="0"/>
    </row>
    <row r="343" customFormat="false" ht="12.75" hidden="false" customHeight="false" outlineLevel="0" collapsed="false">
      <c r="A343" s="0" t="n">
        <v>1961</v>
      </c>
      <c r="B343" s="0" t="n">
        <v>12</v>
      </c>
      <c r="C343" s="0" t="n">
        <v>7</v>
      </c>
      <c r="D343" s="0" t="n">
        <v>47</v>
      </c>
      <c r="E343" s="0" t="n">
        <v>35</v>
      </c>
      <c r="F343" s="0" t="n">
        <v>0</v>
      </c>
      <c r="T343" s="0"/>
    </row>
    <row r="344" customFormat="false" ht="12.75" hidden="false" customHeight="false" outlineLevel="0" collapsed="false">
      <c r="A344" s="0" t="n">
        <v>1961</v>
      </c>
      <c r="B344" s="0" t="n">
        <v>12</v>
      </c>
      <c r="C344" s="0" t="n">
        <v>8</v>
      </c>
      <c r="D344" s="0" t="n">
        <v>39</v>
      </c>
      <c r="E344" s="0" t="n">
        <v>30</v>
      </c>
      <c r="F344" s="0" t="n">
        <v>0</v>
      </c>
      <c r="T344" s="0"/>
    </row>
    <row r="345" customFormat="false" ht="12.75" hidden="false" customHeight="false" outlineLevel="0" collapsed="false">
      <c r="A345" s="0" t="n">
        <v>1961</v>
      </c>
      <c r="B345" s="0" t="n">
        <v>12</v>
      </c>
      <c r="C345" s="0" t="n">
        <v>9</v>
      </c>
      <c r="D345" s="0" t="n">
        <v>37</v>
      </c>
      <c r="E345" s="0" t="n">
        <v>28</v>
      </c>
      <c r="F345" s="0" t="n">
        <v>2</v>
      </c>
      <c r="T345" s="0"/>
    </row>
    <row r="346" customFormat="false" ht="12.75" hidden="false" customHeight="false" outlineLevel="0" collapsed="false">
      <c r="A346" s="0" t="n">
        <v>1961</v>
      </c>
      <c r="B346" s="0" t="n">
        <v>12</v>
      </c>
      <c r="C346" s="0" t="n">
        <v>10</v>
      </c>
      <c r="D346" s="0" t="n">
        <v>40</v>
      </c>
      <c r="E346" s="0" t="n">
        <v>31</v>
      </c>
      <c r="F346" s="0" t="n">
        <v>13</v>
      </c>
      <c r="T346" s="0"/>
    </row>
    <row r="347" customFormat="false" ht="12.75" hidden="false" customHeight="false" outlineLevel="0" collapsed="false">
      <c r="A347" s="0" t="n">
        <v>1961</v>
      </c>
      <c r="B347" s="0" t="n">
        <v>12</v>
      </c>
      <c r="C347" s="0" t="n">
        <v>11</v>
      </c>
      <c r="D347" s="0" t="n">
        <v>47</v>
      </c>
      <c r="E347" s="0" t="n">
        <v>37</v>
      </c>
      <c r="F347" s="0" t="n">
        <v>0</v>
      </c>
      <c r="T347" s="0"/>
    </row>
    <row r="348" customFormat="false" ht="12.75" hidden="false" customHeight="false" outlineLevel="0" collapsed="false">
      <c r="A348" s="0" t="n">
        <v>1961</v>
      </c>
      <c r="B348" s="0" t="n">
        <v>12</v>
      </c>
      <c r="C348" s="0" t="n">
        <v>12</v>
      </c>
      <c r="D348" s="0" t="n">
        <v>46</v>
      </c>
      <c r="E348" s="0" t="n">
        <v>38</v>
      </c>
      <c r="F348" s="0" t="n">
        <v>43</v>
      </c>
      <c r="T348" s="0"/>
    </row>
    <row r="349" customFormat="false" ht="12.75" hidden="false" customHeight="false" outlineLevel="0" collapsed="false">
      <c r="A349" s="0" t="n">
        <v>1961</v>
      </c>
      <c r="B349" s="0" t="n">
        <v>12</v>
      </c>
      <c r="C349" s="0" t="n">
        <v>13</v>
      </c>
      <c r="D349" s="0" t="n">
        <v>46</v>
      </c>
      <c r="E349" s="0" t="n">
        <v>30</v>
      </c>
      <c r="F349" s="0" t="n">
        <v>0</v>
      </c>
      <c r="T349" s="0"/>
    </row>
    <row r="350" customFormat="false" ht="12.75" hidden="false" customHeight="false" outlineLevel="0" collapsed="false">
      <c r="A350" s="0" t="n">
        <v>1961</v>
      </c>
      <c r="B350" s="0" t="n">
        <v>12</v>
      </c>
      <c r="C350" s="0" t="n">
        <v>14</v>
      </c>
      <c r="D350" s="0" t="n">
        <v>35</v>
      </c>
      <c r="E350" s="0" t="n">
        <v>25</v>
      </c>
      <c r="F350" s="0" t="n">
        <v>0</v>
      </c>
      <c r="T350" s="0"/>
    </row>
    <row r="351" customFormat="false" ht="12.75" hidden="false" customHeight="false" outlineLevel="0" collapsed="false">
      <c r="A351" s="0" t="n">
        <v>1961</v>
      </c>
      <c r="B351" s="0" t="n">
        <v>12</v>
      </c>
      <c r="C351" s="0" t="n">
        <v>15</v>
      </c>
      <c r="D351" s="0" t="n">
        <v>33</v>
      </c>
      <c r="E351" s="0" t="n">
        <v>18</v>
      </c>
      <c r="F351" s="0" t="n">
        <v>0</v>
      </c>
      <c r="T351" s="0"/>
    </row>
    <row r="352" customFormat="false" ht="12.75" hidden="false" customHeight="false" outlineLevel="0" collapsed="false">
      <c r="A352" s="0" t="n">
        <v>1961</v>
      </c>
      <c r="B352" s="0" t="n">
        <v>12</v>
      </c>
      <c r="C352" s="0" t="n">
        <v>16</v>
      </c>
      <c r="D352" s="0" t="n">
        <v>32</v>
      </c>
      <c r="E352" s="0" t="n">
        <v>14</v>
      </c>
      <c r="F352" s="0" t="n">
        <v>0</v>
      </c>
      <c r="T352" s="0"/>
    </row>
    <row r="353" customFormat="false" ht="12.75" hidden="false" customHeight="false" outlineLevel="0" collapsed="false">
      <c r="A353" s="0" t="n">
        <v>1961</v>
      </c>
      <c r="B353" s="0" t="n">
        <v>12</v>
      </c>
      <c r="C353" s="0" t="n">
        <v>17</v>
      </c>
      <c r="D353" s="0" t="n">
        <v>35</v>
      </c>
      <c r="E353" s="0" t="n">
        <v>30</v>
      </c>
      <c r="F353" s="0" t="n">
        <v>33</v>
      </c>
      <c r="T353" s="0"/>
    </row>
    <row r="354" customFormat="false" ht="12.75" hidden="false" customHeight="false" outlineLevel="0" collapsed="false">
      <c r="A354" s="0" t="n">
        <v>1961</v>
      </c>
      <c r="B354" s="0" t="n">
        <v>12</v>
      </c>
      <c r="C354" s="0" t="n">
        <v>18</v>
      </c>
      <c r="D354" s="0" t="n">
        <v>39</v>
      </c>
      <c r="E354" s="0" t="n">
        <v>32</v>
      </c>
      <c r="F354" s="0" t="n">
        <v>105</v>
      </c>
      <c r="T354" s="0"/>
    </row>
    <row r="355" customFormat="false" ht="12.75" hidden="false" customHeight="false" outlineLevel="0" collapsed="false">
      <c r="A355" s="0" t="n">
        <v>1961</v>
      </c>
      <c r="B355" s="0" t="n">
        <v>12</v>
      </c>
      <c r="C355" s="0" t="n">
        <v>19</v>
      </c>
      <c r="D355" s="0" t="n">
        <v>42</v>
      </c>
      <c r="E355" s="0" t="n">
        <v>36</v>
      </c>
      <c r="F355" s="0" t="n">
        <v>15</v>
      </c>
      <c r="T355" s="0"/>
    </row>
    <row r="356" customFormat="false" ht="12.75" hidden="false" customHeight="false" outlineLevel="0" collapsed="false">
      <c r="A356" s="0" t="n">
        <v>1961</v>
      </c>
      <c r="B356" s="0" t="n">
        <v>12</v>
      </c>
      <c r="C356" s="0" t="n">
        <v>20</v>
      </c>
      <c r="D356" s="0" t="n">
        <v>44</v>
      </c>
      <c r="E356" s="0" t="n">
        <v>38</v>
      </c>
      <c r="F356" s="0" t="n">
        <v>0</v>
      </c>
      <c r="T356" s="0"/>
    </row>
    <row r="357" customFormat="false" ht="12.75" hidden="false" customHeight="false" outlineLevel="0" collapsed="false">
      <c r="A357" s="0" t="n">
        <v>1961</v>
      </c>
      <c r="B357" s="0" t="n">
        <v>12</v>
      </c>
      <c r="C357" s="0" t="n">
        <v>21</v>
      </c>
      <c r="D357" s="0" t="n">
        <v>41</v>
      </c>
      <c r="E357" s="0" t="n">
        <v>32</v>
      </c>
      <c r="F357" s="0" t="n">
        <v>0</v>
      </c>
      <c r="T357" s="0"/>
    </row>
    <row r="358" customFormat="false" ht="12.75" hidden="false" customHeight="false" outlineLevel="0" collapsed="false">
      <c r="A358" s="0" t="n">
        <v>1961</v>
      </c>
      <c r="B358" s="0" t="n">
        <v>12</v>
      </c>
      <c r="C358" s="0" t="n">
        <v>22</v>
      </c>
      <c r="D358" s="0" t="n">
        <v>40</v>
      </c>
      <c r="E358" s="0" t="n">
        <v>29</v>
      </c>
      <c r="F358" s="0" t="n">
        <v>0</v>
      </c>
      <c r="T358" s="0"/>
    </row>
    <row r="359" customFormat="false" ht="12.75" hidden="false" customHeight="false" outlineLevel="0" collapsed="false">
      <c r="A359" s="0" t="n">
        <v>1961</v>
      </c>
      <c r="B359" s="0" t="n">
        <v>12</v>
      </c>
      <c r="C359" s="0" t="n">
        <v>23</v>
      </c>
      <c r="D359" s="0" t="n">
        <v>37</v>
      </c>
      <c r="E359" s="0" t="n">
        <v>26</v>
      </c>
      <c r="F359" s="0" t="n">
        <v>23</v>
      </c>
      <c r="T359" s="0"/>
    </row>
    <row r="360" customFormat="false" ht="12.75" hidden="false" customHeight="false" outlineLevel="0" collapsed="false">
      <c r="A360" s="0" t="n">
        <v>1961</v>
      </c>
      <c r="B360" s="0" t="n">
        <v>12</v>
      </c>
      <c r="C360" s="0" t="n">
        <v>24</v>
      </c>
      <c r="D360" s="0" t="n">
        <v>33</v>
      </c>
      <c r="E360" s="0" t="n">
        <v>25</v>
      </c>
      <c r="F360" s="0" t="n">
        <v>35</v>
      </c>
      <c r="T360" s="0"/>
    </row>
    <row r="361" customFormat="false" ht="12.75" hidden="false" customHeight="false" outlineLevel="0" collapsed="false">
      <c r="A361" s="0" t="n">
        <v>1961</v>
      </c>
      <c r="B361" s="0" t="n">
        <v>12</v>
      </c>
      <c r="C361" s="0" t="n">
        <v>25</v>
      </c>
      <c r="D361" s="0" t="n">
        <v>36</v>
      </c>
      <c r="E361" s="0" t="n">
        <v>22</v>
      </c>
      <c r="F361" s="0" t="n">
        <v>0</v>
      </c>
      <c r="T361" s="0"/>
    </row>
    <row r="362" customFormat="false" ht="12.75" hidden="false" customHeight="false" outlineLevel="0" collapsed="false">
      <c r="A362" s="0" t="n">
        <v>1961</v>
      </c>
      <c r="B362" s="0" t="n">
        <v>12</v>
      </c>
      <c r="C362" s="0" t="n">
        <v>26</v>
      </c>
      <c r="D362" s="0" t="n">
        <v>39</v>
      </c>
      <c r="E362" s="0" t="n">
        <v>30</v>
      </c>
      <c r="F362" s="0" t="n">
        <v>0</v>
      </c>
      <c r="T362" s="0"/>
    </row>
    <row r="363" customFormat="false" ht="12.75" hidden="false" customHeight="false" outlineLevel="0" collapsed="false">
      <c r="A363" s="0" t="n">
        <v>1961</v>
      </c>
      <c r="B363" s="0" t="n">
        <v>12</v>
      </c>
      <c r="C363" s="0" t="n">
        <v>27</v>
      </c>
      <c r="D363" s="0" t="n">
        <v>48</v>
      </c>
      <c r="E363" s="0" t="n">
        <v>32</v>
      </c>
      <c r="F363" s="0" t="n">
        <v>0</v>
      </c>
      <c r="T363" s="0"/>
    </row>
    <row r="364" customFormat="false" ht="12.75" hidden="false" customHeight="false" outlineLevel="0" collapsed="false">
      <c r="A364" s="0" t="n">
        <v>1961</v>
      </c>
      <c r="B364" s="0" t="n">
        <v>12</v>
      </c>
      <c r="C364" s="0" t="n">
        <v>28</v>
      </c>
      <c r="D364" s="0" t="n">
        <v>42</v>
      </c>
      <c r="E364" s="0" t="n">
        <v>29</v>
      </c>
      <c r="F364" s="0" t="n">
        <v>35</v>
      </c>
      <c r="T364" s="0"/>
    </row>
    <row r="365" customFormat="false" ht="12.75" hidden="false" customHeight="false" outlineLevel="0" collapsed="false">
      <c r="A365" s="0" t="n">
        <v>1961</v>
      </c>
      <c r="B365" s="0" t="n">
        <v>12</v>
      </c>
      <c r="C365" s="0" t="n">
        <v>29</v>
      </c>
      <c r="D365" s="0" t="n">
        <v>28</v>
      </c>
      <c r="E365" s="0" t="n">
        <v>19</v>
      </c>
      <c r="F365" s="0" t="n">
        <v>0</v>
      </c>
      <c r="T365" s="0"/>
    </row>
    <row r="366" customFormat="false" ht="12.75" hidden="false" customHeight="false" outlineLevel="0" collapsed="false">
      <c r="A366" s="0" t="n">
        <v>1961</v>
      </c>
      <c r="B366" s="0" t="n">
        <v>12</v>
      </c>
      <c r="C366" s="0" t="n">
        <v>30</v>
      </c>
      <c r="D366" s="0" t="n">
        <v>26</v>
      </c>
      <c r="E366" s="0" t="n">
        <v>16</v>
      </c>
      <c r="F366" s="0" t="n">
        <v>0</v>
      </c>
      <c r="T366" s="0"/>
    </row>
    <row r="367" customFormat="false" ht="12.75" hidden="false" customHeight="false" outlineLevel="0" collapsed="false">
      <c r="A367" s="0" t="n">
        <v>1961</v>
      </c>
      <c r="B367" s="0" t="n">
        <v>12</v>
      </c>
      <c r="C367" s="0" t="n">
        <v>31</v>
      </c>
      <c r="D367" s="0" t="n">
        <v>34</v>
      </c>
      <c r="E367" s="0" t="n">
        <v>19</v>
      </c>
      <c r="F367" s="0" t="n">
        <v>0</v>
      </c>
      <c r="T367" s="0"/>
    </row>
    <row r="368" customFormat="false" ht="12.75" hidden="false" customHeight="false" outlineLevel="0" collapsed="false">
      <c r="A368" s="0" t="n">
        <v>1962</v>
      </c>
      <c r="B368" s="0" t="n">
        <v>1</v>
      </c>
      <c r="C368" s="0" t="n">
        <v>1</v>
      </c>
      <c r="D368" s="0" t="n">
        <v>36</v>
      </c>
      <c r="E368" s="0" t="n">
        <v>28</v>
      </c>
      <c r="F368" s="0" t="n">
        <v>1</v>
      </c>
      <c r="T368" s="0"/>
    </row>
    <row r="369" customFormat="false" ht="12.75" hidden="false" customHeight="false" outlineLevel="0" collapsed="false">
      <c r="A369" s="0" t="n">
        <v>1962</v>
      </c>
      <c r="B369" s="0" t="n">
        <v>1</v>
      </c>
      <c r="C369" s="0" t="n">
        <v>2</v>
      </c>
      <c r="D369" s="0" t="n">
        <v>34</v>
      </c>
      <c r="E369" s="0" t="n">
        <v>24</v>
      </c>
      <c r="F369" s="0" t="n">
        <v>0</v>
      </c>
      <c r="T369" s="0"/>
    </row>
    <row r="370" customFormat="false" ht="12.75" hidden="false" customHeight="false" outlineLevel="0" collapsed="false">
      <c r="A370" s="0" t="n">
        <v>1962</v>
      </c>
      <c r="B370" s="0" t="n">
        <v>1</v>
      </c>
      <c r="C370" s="0" t="n">
        <v>3</v>
      </c>
      <c r="D370" s="0" t="n">
        <v>36</v>
      </c>
      <c r="E370" s="0" t="n">
        <v>25</v>
      </c>
      <c r="F370" s="0" t="n">
        <v>0</v>
      </c>
      <c r="T370" s="0"/>
    </row>
    <row r="371" customFormat="false" ht="12.75" hidden="false" customHeight="false" outlineLevel="0" collapsed="false">
      <c r="A371" s="0" t="n">
        <v>1962</v>
      </c>
      <c r="B371" s="0" t="n">
        <v>1</v>
      </c>
      <c r="C371" s="0" t="n">
        <v>4</v>
      </c>
      <c r="D371" s="0" t="n">
        <v>46</v>
      </c>
      <c r="E371" s="0" t="n">
        <v>25</v>
      </c>
      <c r="F371" s="0" t="n">
        <v>0</v>
      </c>
      <c r="T371" s="0"/>
    </row>
    <row r="372" customFormat="false" ht="12.75" hidden="false" customHeight="false" outlineLevel="0" collapsed="false">
      <c r="A372" s="0" t="n">
        <v>1962</v>
      </c>
      <c r="B372" s="0" t="n">
        <v>1</v>
      </c>
      <c r="C372" s="0" t="n">
        <v>5</v>
      </c>
      <c r="D372" s="0" t="n">
        <v>34</v>
      </c>
      <c r="E372" s="0" t="n">
        <v>21</v>
      </c>
      <c r="F372" s="0" t="n">
        <v>0</v>
      </c>
      <c r="T372" s="0"/>
    </row>
    <row r="373" customFormat="false" ht="12.75" hidden="false" customHeight="false" outlineLevel="0" collapsed="false">
      <c r="A373" s="0" t="n">
        <v>1962</v>
      </c>
      <c r="B373" s="0" t="n">
        <v>1</v>
      </c>
      <c r="C373" s="0" t="n">
        <v>6</v>
      </c>
      <c r="D373" s="0" t="n">
        <v>46</v>
      </c>
      <c r="E373" s="0" t="n">
        <v>33</v>
      </c>
      <c r="F373" s="0" t="n">
        <v>157</v>
      </c>
      <c r="T373" s="0"/>
    </row>
    <row r="374" customFormat="false" ht="12.75" hidden="false" customHeight="false" outlineLevel="0" collapsed="false">
      <c r="A374" s="0" t="n">
        <v>1962</v>
      </c>
      <c r="B374" s="0" t="n">
        <v>1</v>
      </c>
      <c r="C374" s="0" t="n">
        <v>7</v>
      </c>
      <c r="D374" s="0" t="n">
        <v>54</v>
      </c>
      <c r="E374" s="0" t="n">
        <v>41</v>
      </c>
      <c r="F374" s="0" t="n">
        <v>24</v>
      </c>
      <c r="T374" s="0"/>
    </row>
    <row r="375" customFormat="false" ht="12.75" hidden="false" customHeight="false" outlineLevel="0" collapsed="false">
      <c r="A375" s="0" t="n">
        <v>1962</v>
      </c>
      <c r="B375" s="0" t="n">
        <v>1</v>
      </c>
      <c r="C375" s="0" t="n">
        <v>8</v>
      </c>
      <c r="D375" s="0" t="n">
        <v>47</v>
      </c>
      <c r="E375" s="0" t="n">
        <v>35</v>
      </c>
      <c r="F375" s="0" t="n">
        <v>2</v>
      </c>
      <c r="T375" s="0"/>
    </row>
    <row r="376" customFormat="false" ht="12.75" hidden="false" customHeight="false" outlineLevel="0" collapsed="false">
      <c r="A376" s="0" t="n">
        <v>1962</v>
      </c>
      <c r="B376" s="0" t="n">
        <v>1</v>
      </c>
      <c r="C376" s="0" t="n">
        <v>9</v>
      </c>
      <c r="D376" s="0" t="n">
        <v>35</v>
      </c>
      <c r="E376" s="0" t="n">
        <v>25</v>
      </c>
      <c r="F376" s="0" t="n">
        <v>0</v>
      </c>
      <c r="T376" s="0"/>
    </row>
    <row r="377" customFormat="false" ht="12.75" hidden="false" customHeight="false" outlineLevel="0" collapsed="false">
      <c r="A377" s="0" t="n">
        <v>1962</v>
      </c>
      <c r="B377" s="0" t="n">
        <v>1</v>
      </c>
      <c r="C377" s="0" t="n">
        <v>10</v>
      </c>
      <c r="D377" s="0" t="n">
        <v>25</v>
      </c>
      <c r="E377" s="0" t="n">
        <v>17</v>
      </c>
      <c r="F377" s="0" t="n">
        <v>0</v>
      </c>
      <c r="T377" s="0"/>
    </row>
    <row r="378" customFormat="false" ht="12.75" hidden="false" customHeight="false" outlineLevel="0" collapsed="false">
      <c r="A378" s="0" t="n">
        <v>1962</v>
      </c>
      <c r="B378" s="0" t="n">
        <v>1</v>
      </c>
      <c r="C378" s="0" t="n">
        <v>11</v>
      </c>
      <c r="D378" s="0" t="n">
        <v>31</v>
      </c>
      <c r="E378" s="0" t="n">
        <v>15</v>
      </c>
      <c r="F378" s="0" t="n">
        <v>0</v>
      </c>
      <c r="T378" s="0"/>
    </row>
    <row r="379" customFormat="false" ht="12.75" hidden="false" customHeight="false" outlineLevel="0" collapsed="false">
      <c r="A379" s="0" t="n">
        <v>1962</v>
      </c>
      <c r="B379" s="0" t="n">
        <v>1</v>
      </c>
      <c r="C379" s="0" t="n">
        <v>12</v>
      </c>
      <c r="D379" s="0" t="n">
        <v>30</v>
      </c>
      <c r="E379" s="0" t="n">
        <v>16</v>
      </c>
      <c r="F379" s="0" t="n">
        <v>0</v>
      </c>
      <c r="T379" s="0"/>
    </row>
    <row r="380" customFormat="false" ht="12.75" hidden="false" customHeight="false" outlineLevel="0" collapsed="false">
      <c r="A380" s="0" t="n">
        <v>1962</v>
      </c>
      <c r="B380" s="0" t="n">
        <v>1</v>
      </c>
      <c r="C380" s="0" t="n">
        <v>13</v>
      </c>
      <c r="D380" s="0" t="n">
        <v>38</v>
      </c>
      <c r="E380" s="0" t="n">
        <v>19</v>
      </c>
      <c r="F380" s="0" t="n">
        <v>0</v>
      </c>
      <c r="T380" s="0"/>
    </row>
    <row r="381" customFormat="false" ht="12.75" hidden="false" customHeight="false" outlineLevel="0" collapsed="false">
      <c r="A381" s="0" t="n">
        <v>1962</v>
      </c>
      <c r="B381" s="0" t="n">
        <v>1</v>
      </c>
      <c r="C381" s="0" t="n">
        <v>14</v>
      </c>
      <c r="D381" s="0" t="n">
        <v>44</v>
      </c>
      <c r="E381" s="0" t="n">
        <v>29</v>
      </c>
      <c r="F381" s="0" t="n">
        <v>0</v>
      </c>
      <c r="T381" s="0"/>
    </row>
    <row r="382" customFormat="false" ht="12.75" hidden="false" customHeight="false" outlineLevel="0" collapsed="false">
      <c r="A382" s="0" t="n">
        <v>1962</v>
      </c>
      <c r="B382" s="0" t="n">
        <v>1</v>
      </c>
      <c r="C382" s="0" t="n">
        <v>15</v>
      </c>
      <c r="D382" s="0" t="n">
        <v>56</v>
      </c>
      <c r="E382" s="0" t="n">
        <v>39</v>
      </c>
      <c r="F382" s="0" t="n">
        <v>39</v>
      </c>
      <c r="T382" s="0"/>
    </row>
    <row r="383" customFormat="false" ht="12.75" hidden="false" customHeight="false" outlineLevel="0" collapsed="false">
      <c r="A383" s="0" t="n">
        <v>1962</v>
      </c>
      <c r="B383" s="0" t="n">
        <v>1</v>
      </c>
      <c r="C383" s="0" t="n">
        <v>16</v>
      </c>
      <c r="D383" s="0" t="n">
        <v>45</v>
      </c>
      <c r="E383" s="0" t="n">
        <v>32</v>
      </c>
      <c r="F383" s="0" t="n">
        <v>0</v>
      </c>
      <c r="T383" s="0"/>
    </row>
    <row r="384" customFormat="false" ht="12.75" hidden="false" customHeight="false" outlineLevel="0" collapsed="false">
      <c r="A384" s="0" t="n">
        <v>1962</v>
      </c>
      <c r="B384" s="0" t="n">
        <v>1</v>
      </c>
      <c r="C384" s="0" t="n">
        <v>17</v>
      </c>
      <c r="D384" s="0" t="n">
        <v>39</v>
      </c>
      <c r="E384" s="0" t="n">
        <v>20</v>
      </c>
      <c r="F384" s="0" t="n">
        <v>0</v>
      </c>
      <c r="T384" s="0"/>
    </row>
    <row r="385" customFormat="false" ht="12.75" hidden="false" customHeight="false" outlineLevel="0" collapsed="false">
      <c r="A385" s="0" t="n">
        <v>1962</v>
      </c>
      <c r="B385" s="0" t="n">
        <v>1</v>
      </c>
      <c r="C385" s="0" t="n">
        <v>18</v>
      </c>
      <c r="D385" s="0" t="n">
        <v>28</v>
      </c>
      <c r="E385" s="0" t="n">
        <v>15</v>
      </c>
      <c r="F385" s="0" t="n">
        <v>0</v>
      </c>
      <c r="T385" s="0"/>
    </row>
    <row r="386" customFormat="false" ht="12.75" hidden="false" customHeight="false" outlineLevel="0" collapsed="false">
      <c r="A386" s="0" t="n">
        <v>1962</v>
      </c>
      <c r="B386" s="0" t="n">
        <v>1</v>
      </c>
      <c r="C386" s="0" t="n">
        <v>19</v>
      </c>
      <c r="D386" s="0" t="n">
        <v>35</v>
      </c>
      <c r="E386" s="0" t="n">
        <v>22</v>
      </c>
      <c r="F386" s="0" t="n">
        <v>0</v>
      </c>
      <c r="T386" s="0"/>
    </row>
    <row r="387" customFormat="false" ht="12.75" hidden="false" customHeight="false" outlineLevel="0" collapsed="false">
      <c r="A387" s="0" t="n">
        <v>1962</v>
      </c>
      <c r="B387" s="0" t="n">
        <v>1</v>
      </c>
      <c r="C387" s="0" t="n">
        <v>20</v>
      </c>
      <c r="D387" s="0" t="n">
        <v>32</v>
      </c>
      <c r="E387" s="0" t="n">
        <v>26</v>
      </c>
      <c r="F387" s="0" t="n">
        <v>1</v>
      </c>
      <c r="T387" s="0"/>
    </row>
    <row r="388" customFormat="false" ht="12.75" hidden="false" customHeight="false" outlineLevel="0" collapsed="false">
      <c r="A388" s="0" t="n">
        <v>1962</v>
      </c>
      <c r="B388" s="0" t="n">
        <v>1</v>
      </c>
      <c r="C388" s="0" t="n">
        <v>21</v>
      </c>
      <c r="D388" s="0" t="n">
        <v>39</v>
      </c>
      <c r="E388" s="0" t="n">
        <v>25</v>
      </c>
      <c r="F388" s="0" t="n">
        <v>0</v>
      </c>
      <c r="T388" s="0"/>
    </row>
    <row r="389" customFormat="false" ht="12.75" hidden="false" customHeight="false" outlineLevel="0" collapsed="false">
      <c r="A389" s="0" t="n">
        <v>1962</v>
      </c>
      <c r="B389" s="0" t="n">
        <v>1</v>
      </c>
      <c r="C389" s="0" t="n">
        <v>22</v>
      </c>
      <c r="D389" s="0" t="n">
        <v>50</v>
      </c>
      <c r="E389" s="0" t="n">
        <v>38</v>
      </c>
      <c r="F389" s="0" t="n">
        <v>4</v>
      </c>
      <c r="T389" s="0"/>
    </row>
    <row r="390" customFormat="false" ht="12.75" hidden="false" customHeight="false" outlineLevel="0" collapsed="false">
      <c r="A390" s="0" t="n">
        <v>1962</v>
      </c>
      <c r="B390" s="0" t="n">
        <v>1</v>
      </c>
      <c r="C390" s="0" t="n">
        <v>23</v>
      </c>
      <c r="D390" s="0" t="n">
        <v>50</v>
      </c>
      <c r="E390" s="0" t="n">
        <v>30</v>
      </c>
      <c r="F390" s="0" t="n">
        <v>1</v>
      </c>
      <c r="T390" s="0"/>
    </row>
    <row r="391" customFormat="false" ht="12.75" hidden="false" customHeight="false" outlineLevel="0" collapsed="false">
      <c r="A391" s="0" t="n">
        <v>1962</v>
      </c>
      <c r="B391" s="0" t="n">
        <v>1</v>
      </c>
      <c r="C391" s="0" t="n">
        <v>24</v>
      </c>
      <c r="D391" s="0" t="n">
        <v>41</v>
      </c>
      <c r="E391" s="0" t="n">
        <v>25</v>
      </c>
      <c r="F391" s="0" t="n">
        <v>3</v>
      </c>
      <c r="T391" s="0"/>
    </row>
    <row r="392" customFormat="false" ht="12.75" hidden="false" customHeight="false" outlineLevel="0" collapsed="false">
      <c r="A392" s="0" t="n">
        <v>1962</v>
      </c>
      <c r="B392" s="0" t="n">
        <v>1</v>
      </c>
      <c r="C392" s="0" t="n">
        <v>25</v>
      </c>
      <c r="D392" s="0" t="n">
        <v>50</v>
      </c>
      <c r="E392" s="0" t="n">
        <v>35</v>
      </c>
      <c r="F392" s="0" t="n">
        <v>0</v>
      </c>
      <c r="T392" s="0"/>
    </row>
    <row r="393" customFormat="false" ht="12.75" hidden="false" customHeight="false" outlineLevel="0" collapsed="false">
      <c r="A393" s="0" t="n">
        <v>1962</v>
      </c>
      <c r="B393" s="0" t="n">
        <v>1</v>
      </c>
      <c r="C393" s="0" t="n">
        <v>26</v>
      </c>
      <c r="D393" s="0" t="n">
        <v>47</v>
      </c>
      <c r="E393" s="0" t="n">
        <v>37</v>
      </c>
      <c r="F393" s="0" t="n">
        <v>25</v>
      </c>
      <c r="T393" s="0"/>
    </row>
    <row r="394" customFormat="false" ht="12.75" hidden="false" customHeight="false" outlineLevel="0" collapsed="false">
      <c r="A394" s="0" t="n">
        <v>1962</v>
      </c>
      <c r="B394" s="0" t="n">
        <v>1</v>
      </c>
      <c r="C394" s="0" t="n">
        <v>27</v>
      </c>
      <c r="D394" s="0" t="n">
        <v>49</v>
      </c>
      <c r="E394" s="0" t="n">
        <v>26</v>
      </c>
      <c r="F394" s="0" t="n">
        <v>1</v>
      </c>
      <c r="T394" s="0"/>
    </row>
    <row r="395" customFormat="false" ht="12.75" hidden="false" customHeight="false" outlineLevel="0" collapsed="false">
      <c r="A395" s="0" t="n">
        <v>1962</v>
      </c>
      <c r="B395" s="0" t="n">
        <v>1</v>
      </c>
      <c r="C395" s="0" t="n">
        <v>28</v>
      </c>
      <c r="D395" s="0" t="n">
        <v>25</v>
      </c>
      <c r="E395" s="0" t="n">
        <v>22</v>
      </c>
      <c r="F395" s="0" t="n">
        <v>0</v>
      </c>
      <c r="T395" s="0"/>
    </row>
    <row r="396" customFormat="false" ht="12.75" hidden="false" customHeight="false" outlineLevel="0" collapsed="false">
      <c r="A396" s="0" t="n">
        <v>1962</v>
      </c>
      <c r="B396" s="0" t="n">
        <v>1</v>
      </c>
      <c r="C396" s="0" t="n">
        <v>29</v>
      </c>
      <c r="D396" s="0" t="n">
        <v>31</v>
      </c>
      <c r="E396" s="0" t="n">
        <v>20</v>
      </c>
      <c r="F396" s="0" t="n">
        <v>0</v>
      </c>
      <c r="T396" s="0"/>
    </row>
    <row r="397" customFormat="false" ht="12.75" hidden="false" customHeight="false" outlineLevel="0" collapsed="false">
      <c r="A397" s="0" t="n">
        <v>1962</v>
      </c>
      <c r="B397" s="0" t="n">
        <v>1</v>
      </c>
      <c r="C397" s="0" t="n">
        <v>30</v>
      </c>
      <c r="D397" s="0" t="n">
        <v>47</v>
      </c>
      <c r="E397" s="0" t="n">
        <v>16</v>
      </c>
      <c r="F397" s="0" t="n">
        <v>4</v>
      </c>
      <c r="T397" s="0"/>
    </row>
    <row r="398" customFormat="false" ht="12.75" hidden="false" customHeight="false" outlineLevel="0" collapsed="false">
      <c r="A398" s="0" t="n">
        <v>1962</v>
      </c>
      <c r="B398" s="0" t="n">
        <v>1</v>
      </c>
      <c r="C398" s="0" t="n">
        <v>31</v>
      </c>
      <c r="D398" s="0" t="n">
        <v>27</v>
      </c>
      <c r="E398" s="0" t="n">
        <v>11</v>
      </c>
      <c r="F398" s="0" t="n">
        <v>0</v>
      </c>
      <c r="T398" s="0"/>
    </row>
    <row r="399" customFormat="false" ht="12.75" hidden="false" customHeight="false" outlineLevel="0" collapsed="false">
      <c r="A399" s="0" t="n">
        <v>1962</v>
      </c>
      <c r="B399" s="0" t="n">
        <v>2</v>
      </c>
      <c r="C399" s="0" t="n">
        <v>1</v>
      </c>
      <c r="D399" s="0" t="n">
        <v>30</v>
      </c>
      <c r="E399" s="0" t="n">
        <v>21</v>
      </c>
      <c r="F399" s="0" t="n">
        <v>0</v>
      </c>
      <c r="T399" s="0"/>
    </row>
    <row r="400" customFormat="false" ht="12.75" hidden="false" customHeight="false" outlineLevel="0" collapsed="false">
      <c r="A400" s="0" t="n">
        <v>1962</v>
      </c>
      <c r="B400" s="0" t="n">
        <v>2</v>
      </c>
      <c r="C400" s="0" t="n">
        <v>2</v>
      </c>
      <c r="D400" s="0" t="n">
        <v>31</v>
      </c>
      <c r="E400" s="0" t="n">
        <v>15</v>
      </c>
      <c r="F400" s="0" t="n">
        <v>6</v>
      </c>
      <c r="T400" s="0"/>
    </row>
    <row r="401" customFormat="false" ht="12.75" hidden="false" customHeight="false" outlineLevel="0" collapsed="false">
      <c r="A401" s="0" t="n">
        <v>1962</v>
      </c>
      <c r="B401" s="0" t="n">
        <v>2</v>
      </c>
      <c r="C401" s="0" t="n">
        <v>3</v>
      </c>
      <c r="D401" s="0" t="n">
        <v>37</v>
      </c>
      <c r="E401" s="0" t="n">
        <v>30</v>
      </c>
      <c r="F401" s="0" t="n">
        <v>8</v>
      </c>
      <c r="T401" s="0"/>
    </row>
    <row r="402" customFormat="false" ht="12.75" hidden="false" customHeight="false" outlineLevel="0" collapsed="false">
      <c r="A402" s="0" t="n">
        <v>1962</v>
      </c>
      <c r="B402" s="0" t="n">
        <v>2</v>
      </c>
      <c r="C402" s="0" t="n">
        <v>4</v>
      </c>
      <c r="D402" s="0" t="n">
        <v>49</v>
      </c>
      <c r="E402" s="0" t="n">
        <v>31</v>
      </c>
      <c r="F402" s="0" t="n">
        <v>0</v>
      </c>
      <c r="T402" s="0"/>
    </row>
    <row r="403" customFormat="false" ht="12.75" hidden="false" customHeight="false" outlineLevel="0" collapsed="false">
      <c r="A403" s="0" t="n">
        <v>1962</v>
      </c>
      <c r="B403" s="0" t="n">
        <v>2</v>
      </c>
      <c r="C403" s="0" t="n">
        <v>5</v>
      </c>
      <c r="D403" s="0" t="n">
        <v>56</v>
      </c>
      <c r="E403" s="0" t="n">
        <v>39</v>
      </c>
      <c r="F403" s="0" t="n">
        <v>3</v>
      </c>
      <c r="T403" s="0"/>
    </row>
    <row r="404" customFormat="false" ht="12.75" hidden="false" customHeight="false" outlineLevel="0" collapsed="false">
      <c r="A404" s="0" t="n">
        <v>1962</v>
      </c>
      <c r="B404" s="0" t="n">
        <v>2</v>
      </c>
      <c r="C404" s="0" t="n">
        <v>6</v>
      </c>
      <c r="D404" s="0" t="n">
        <v>45</v>
      </c>
      <c r="E404" s="0" t="n">
        <v>21</v>
      </c>
      <c r="F404" s="0" t="n">
        <v>0</v>
      </c>
      <c r="T404" s="0"/>
    </row>
    <row r="405" customFormat="false" ht="12.75" hidden="false" customHeight="false" outlineLevel="0" collapsed="false">
      <c r="A405" s="0" t="n">
        <v>1962</v>
      </c>
      <c r="B405" s="0" t="n">
        <v>2</v>
      </c>
      <c r="C405" s="0" t="n">
        <v>7</v>
      </c>
      <c r="D405" s="0" t="n">
        <v>26</v>
      </c>
      <c r="E405" s="0" t="n">
        <v>14</v>
      </c>
      <c r="F405" s="0" t="n">
        <v>0</v>
      </c>
      <c r="T405" s="0"/>
    </row>
    <row r="406" customFormat="false" ht="12.75" hidden="false" customHeight="false" outlineLevel="0" collapsed="false">
      <c r="A406" s="0" t="n">
        <v>1962</v>
      </c>
      <c r="B406" s="0" t="n">
        <v>2</v>
      </c>
      <c r="C406" s="0" t="n">
        <v>8</v>
      </c>
      <c r="D406" s="0" t="n">
        <v>40</v>
      </c>
      <c r="E406" s="0" t="n">
        <v>21</v>
      </c>
      <c r="F406" s="0" t="n">
        <v>0</v>
      </c>
      <c r="T406" s="0"/>
    </row>
    <row r="407" customFormat="false" ht="12.75" hidden="false" customHeight="false" outlineLevel="0" collapsed="false">
      <c r="A407" s="0" t="n">
        <v>1962</v>
      </c>
      <c r="B407" s="0" t="n">
        <v>2</v>
      </c>
      <c r="C407" s="0" t="n">
        <v>9</v>
      </c>
      <c r="D407" s="0" t="n">
        <v>43</v>
      </c>
      <c r="E407" s="0" t="n">
        <v>33</v>
      </c>
      <c r="F407" s="0" t="n">
        <v>47</v>
      </c>
      <c r="T407" s="0"/>
    </row>
    <row r="408" customFormat="false" ht="12.75" hidden="false" customHeight="false" outlineLevel="0" collapsed="false">
      <c r="A408" s="0" t="n">
        <v>1962</v>
      </c>
      <c r="B408" s="0" t="n">
        <v>2</v>
      </c>
      <c r="C408" s="0" t="n">
        <v>10</v>
      </c>
      <c r="D408" s="0" t="n">
        <v>35</v>
      </c>
      <c r="E408" s="0" t="n">
        <v>9</v>
      </c>
      <c r="F408" s="0" t="n">
        <v>0</v>
      </c>
      <c r="T408" s="0"/>
    </row>
    <row r="409" customFormat="false" ht="12.75" hidden="false" customHeight="false" outlineLevel="0" collapsed="false">
      <c r="A409" s="0" t="n">
        <v>1962</v>
      </c>
      <c r="B409" s="0" t="n">
        <v>2</v>
      </c>
      <c r="C409" s="0" t="n">
        <v>11</v>
      </c>
      <c r="D409" s="0" t="n">
        <v>24</v>
      </c>
      <c r="E409" s="0" t="n">
        <v>4</v>
      </c>
      <c r="F409" s="0" t="n">
        <v>0</v>
      </c>
      <c r="T409" s="0"/>
    </row>
    <row r="410" customFormat="false" ht="12.75" hidden="false" customHeight="false" outlineLevel="0" collapsed="false">
      <c r="A410" s="0" t="n">
        <v>1962</v>
      </c>
      <c r="B410" s="0" t="n">
        <v>2</v>
      </c>
      <c r="C410" s="0" t="n">
        <v>12</v>
      </c>
      <c r="D410" s="0" t="n">
        <v>33</v>
      </c>
      <c r="E410" s="0" t="n">
        <v>12</v>
      </c>
      <c r="F410" s="0" t="n">
        <v>0</v>
      </c>
      <c r="T410" s="0"/>
    </row>
    <row r="411" customFormat="false" ht="12.75" hidden="false" customHeight="false" outlineLevel="0" collapsed="false">
      <c r="A411" s="0" t="n">
        <v>1962</v>
      </c>
      <c r="B411" s="0" t="n">
        <v>2</v>
      </c>
      <c r="C411" s="0" t="n">
        <v>13</v>
      </c>
      <c r="D411" s="0" t="n">
        <v>38</v>
      </c>
      <c r="E411" s="0" t="n">
        <v>18</v>
      </c>
      <c r="F411" s="0" t="n">
        <v>0</v>
      </c>
      <c r="T411" s="0"/>
    </row>
    <row r="412" customFormat="false" ht="12.75" hidden="false" customHeight="false" outlineLevel="0" collapsed="false">
      <c r="A412" s="0" t="n">
        <v>1962</v>
      </c>
      <c r="B412" s="0" t="n">
        <v>2</v>
      </c>
      <c r="C412" s="0" t="n">
        <v>14</v>
      </c>
      <c r="D412" s="0" t="n">
        <v>40</v>
      </c>
      <c r="E412" s="0" t="n">
        <v>31</v>
      </c>
      <c r="F412" s="0" t="n">
        <v>74</v>
      </c>
      <c r="T412" s="0"/>
    </row>
    <row r="413" customFormat="false" ht="12.75" hidden="false" customHeight="false" outlineLevel="0" collapsed="false">
      <c r="A413" s="0" t="n">
        <v>1962</v>
      </c>
      <c r="B413" s="0" t="n">
        <v>2</v>
      </c>
      <c r="C413" s="0" t="n">
        <v>15</v>
      </c>
      <c r="D413" s="0" t="n">
        <v>38</v>
      </c>
      <c r="E413" s="0" t="n">
        <v>31</v>
      </c>
      <c r="F413" s="0" t="n">
        <v>1</v>
      </c>
      <c r="T413" s="0"/>
    </row>
    <row r="414" customFormat="false" ht="12.75" hidden="false" customHeight="false" outlineLevel="0" collapsed="false">
      <c r="A414" s="0" t="n">
        <v>1962</v>
      </c>
      <c r="B414" s="0" t="n">
        <v>2</v>
      </c>
      <c r="C414" s="0" t="n">
        <v>16</v>
      </c>
      <c r="D414" s="0" t="n">
        <v>35</v>
      </c>
      <c r="E414" s="0" t="n">
        <v>28</v>
      </c>
      <c r="F414" s="0" t="n">
        <v>7</v>
      </c>
      <c r="T414" s="0"/>
    </row>
    <row r="415" customFormat="false" ht="12.75" hidden="false" customHeight="false" outlineLevel="0" collapsed="false">
      <c r="A415" s="0" t="n">
        <v>1962</v>
      </c>
      <c r="B415" s="0" t="n">
        <v>2</v>
      </c>
      <c r="C415" s="0" t="n">
        <v>17</v>
      </c>
      <c r="D415" s="0" t="n">
        <v>43</v>
      </c>
      <c r="E415" s="0" t="n">
        <v>31</v>
      </c>
      <c r="F415" s="0" t="n">
        <v>0</v>
      </c>
      <c r="T415" s="0"/>
    </row>
    <row r="416" customFormat="false" ht="12.75" hidden="false" customHeight="false" outlineLevel="0" collapsed="false">
      <c r="A416" s="0" t="n">
        <v>1962</v>
      </c>
      <c r="B416" s="0" t="n">
        <v>2</v>
      </c>
      <c r="C416" s="0" t="n">
        <v>18</v>
      </c>
      <c r="D416" s="0" t="n">
        <v>38</v>
      </c>
      <c r="E416" s="0" t="n">
        <v>25</v>
      </c>
      <c r="F416" s="0" t="n">
        <v>0</v>
      </c>
      <c r="T416" s="0"/>
    </row>
    <row r="417" customFormat="false" ht="12.75" hidden="false" customHeight="false" outlineLevel="0" collapsed="false">
      <c r="A417" s="0" t="n">
        <v>1962</v>
      </c>
      <c r="B417" s="0" t="n">
        <v>2</v>
      </c>
      <c r="C417" s="0" t="n">
        <v>19</v>
      </c>
      <c r="D417" s="0" t="n">
        <v>33</v>
      </c>
      <c r="E417" s="0" t="n">
        <v>28</v>
      </c>
      <c r="F417" s="0" t="n">
        <v>23</v>
      </c>
      <c r="T417" s="0"/>
    </row>
    <row r="418" customFormat="false" ht="12.75" hidden="false" customHeight="false" outlineLevel="0" collapsed="false">
      <c r="A418" s="0" t="n">
        <v>1962</v>
      </c>
      <c r="B418" s="0" t="n">
        <v>2</v>
      </c>
      <c r="C418" s="0" t="n">
        <v>20</v>
      </c>
      <c r="D418" s="0" t="n">
        <v>37</v>
      </c>
      <c r="E418" s="0" t="n">
        <v>30</v>
      </c>
      <c r="F418" s="0" t="n">
        <v>0</v>
      </c>
      <c r="T418" s="0"/>
    </row>
    <row r="419" customFormat="false" ht="12.75" hidden="false" customHeight="false" outlineLevel="0" collapsed="false">
      <c r="A419" s="0" t="n">
        <v>1962</v>
      </c>
      <c r="B419" s="0" t="n">
        <v>2</v>
      </c>
      <c r="C419" s="0" t="n">
        <v>21</v>
      </c>
      <c r="D419" s="0" t="n">
        <v>34</v>
      </c>
      <c r="E419" s="0" t="n">
        <v>26</v>
      </c>
      <c r="F419" s="0" t="n">
        <v>7</v>
      </c>
      <c r="T419" s="0"/>
    </row>
    <row r="420" customFormat="false" ht="12.75" hidden="false" customHeight="false" outlineLevel="0" collapsed="false">
      <c r="A420" s="0" t="n">
        <v>1962</v>
      </c>
      <c r="B420" s="0" t="n">
        <v>2</v>
      </c>
      <c r="C420" s="0" t="n">
        <v>22</v>
      </c>
      <c r="D420" s="0" t="n">
        <v>37</v>
      </c>
      <c r="E420" s="0" t="n">
        <v>32</v>
      </c>
      <c r="F420" s="0" t="n">
        <v>13</v>
      </c>
      <c r="T420" s="0"/>
    </row>
    <row r="421" customFormat="false" ht="12.75" hidden="false" customHeight="false" outlineLevel="0" collapsed="false">
      <c r="A421" s="0" t="n">
        <v>1962</v>
      </c>
      <c r="B421" s="0" t="n">
        <v>2</v>
      </c>
      <c r="C421" s="0" t="n">
        <v>23</v>
      </c>
      <c r="D421" s="0" t="n">
        <v>43</v>
      </c>
      <c r="E421" s="0" t="n">
        <v>36</v>
      </c>
      <c r="F421" s="0" t="n">
        <v>4</v>
      </c>
      <c r="T421" s="0"/>
    </row>
    <row r="422" customFormat="false" ht="12.75" hidden="false" customHeight="false" outlineLevel="0" collapsed="false">
      <c r="A422" s="0" t="n">
        <v>1962</v>
      </c>
      <c r="B422" s="0" t="n">
        <v>2</v>
      </c>
      <c r="C422" s="0" t="n">
        <v>24</v>
      </c>
      <c r="D422" s="0" t="n">
        <v>41</v>
      </c>
      <c r="E422" s="0" t="n">
        <v>28</v>
      </c>
      <c r="F422" s="0" t="n">
        <v>52</v>
      </c>
      <c r="T422" s="0"/>
    </row>
    <row r="423" customFormat="false" ht="12.75" hidden="false" customHeight="false" outlineLevel="0" collapsed="false">
      <c r="A423" s="0" t="n">
        <v>1962</v>
      </c>
      <c r="B423" s="0" t="n">
        <v>2</v>
      </c>
      <c r="C423" s="0" t="n">
        <v>25</v>
      </c>
      <c r="D423" s="0" t="n">
        <v>34</v>
      </c>
      <c r="E423" s="0" t="n">
        <v>21</v>
      </c>
      <c r="F423" s="0" t="n">
        <v>0</v>
      </c>
      <c r="T423" s="0"/>
    </row>
    <row r="424" customFormat="false" ht="12.75" hidden="false" customHeight="false" outlineLevel="0" collapsed="false">
      <c r="A424" s="0" t="n">
        <v>1962</v>
      </c>
      <c r="B424" s="0" t="n">
        <v>2</v>
      </c>
      <c r="C424" s="0" t="n">
        <v>26</v>
      </c>
      <c r="D424" s="0" t="n">
        <v>40</v>
      </c>
      <c r="E424" s="0" t="n">
        <v>33</v>
      </c>
      <c r="F424" s="0" t="n">
        <v>83</v>
      </c>
      <c r="T424" s="0"/>
    </row>
    <row r="425" customFormat="false" ht="12.75" hidden="false" customHeight="false" outlineLevel="0" collapsed="false">
      <c r="A425" s="0" t="n">
        <v>1962</v>
      </c>
      <c r="B425" s="0" t="n">
        <v>2</v>
      </c>
      <c r="C425" s="0" t="n">
        <v>27</v>
      </c>
      <c r="D425" s="0" t="n">
        <v>41</v>
      </c>
      <c r="E425" s="0" t="n">
        <v>36</v>
      </c>
      <c r="F425" s="0" t="n">
        <v>23</v>
      </c>
      <c r="T425" s="0"/>
    </row>
    <row r="426" customFormat="false" ht="12.75" hidden="false" customHeight="false" outlineLevel="0" collapsed="false">
      <c r="A426" s="0" t="n">
        <v>1962</v>
      </c>
      <c r="B426" s="0" t="n">
        <v>2</v>
      </c>
      <c r="C426" s="0" t="n">
        <v>28</v>
      </c>
      <c r="D426" s="0" t="n">
        <v>41</v>
      </c>
      <c r="E426" s="0" t="n">
        <v>35</v>
      </c>
      <c r="F426" s="0" t="n">
        <v>23</v>
      </c>
      <c r="T426" s="0"/>
    </row>
    <row r="427" customFormat="false" ht="12.75" hidden="false" customHeight="false" outlineLevel="0" collapsed="false">
      <c r="A427" s="0" t="n">
        <v>1962</v>
      </c>
      <c r="B427" s="0" t="n">
        <v>3</v>
      </c>
      <c r="C427" s="0" t="n">
        <v>1</v>
      </c>
      <c r="D427" s="0" t="n">
        <v>41</v>
      </c>
      <c r="E427" s="0" t="n">
        <v>17</v>
      </c>
      <c r="F427" s="0" t="n">
        <v>0</v>
      </c>
      <c r="T427" s="0"/>
    </row>
    <row r="428" customFormat="false" ht="12.75" hidden="false" customHeight="false" outlineLevel="0" collapsed="false">
      <c r="A428" s="0" t="n">
        <v>1962</v>
      </c>
      <c r="B428" s="0" t="n">
        <v>3</v>
      </c>
      <c r="C428" s="0" t="n">
        <v>2</v>
      </c>
      <c r="D428" s="0" t="n">
        <v>29</v>
      </c>
      <c r="E428" s="0" t="n">
        <v>12</v>
      </c>
      <c r="F428" s="0" t="n">
        <v>0</v>
      </c>
      <c r="T428" s="0"/>
    </row>
    <row r="429" customFormat="false" ht="12.75" hidden="false" customHeight="false" outlineLevel="0" collapsed="false">
      <c r="A429" s="0" t="n">
        <v>1962</v>
      </c>
      <c r="B429" s="0" t="n">
        <v>3</v>
      </c>
      <c r="C429" s="0" t="n">
        <v>3</v>
      </c>
      <c r="D429" s="0" t="n">
        <v>36</v>
      </c>
      <c r="E429" s="0" t="n">
        <v>11</v>
      </c>
      <c r="F429" s="0" t="n">
        <v>0</v>
      </c>
      <c r="T429" s="0"/>
    </row>
    <row r="430" customFormat="false" ht="12.75" hidden="false" customHeight="false" outlineLevel="0" collapsed="false">
      <c r="A430" s="0" t="n">
        <v>1962</v>
      </c>
      <c r="B430" s="0" t="n">
        <v>3</v>
      </c>
      <c r="C430" s="0" t="n">
        <v>4</v>
      </c>
      <c r="D430" s="0" t="n">
        <v>38</v>
      </c>
      <c r="E430" s="0" t="n">
        <v>16</v>
      </c>
      <c r="F430" s="0" t="n">
        <v>0</v>
      </c>
      <c r="T430" s="0"/>
    </row>
    <row r="431" customFormat="false" ht="12.75" hidden="false" customHeight="false" outlineLevel="0" collapsed="false">
      <c r="A431" s="0" t="n">
        <v>1962</v>
      </c>
      <c r="B431" s="0" t="n">
        <v>3</v>
      </c>
      <c r="C431" s="0" t="n">
        <v>5</v>
      </c>
      <c r="D431" s="0" t="n">
        <v>39</v>
      </c>
      <c r="E431" s="0" t="n">
        <v>29</v>
      </c>
      <c r="F431" s="0" t="n">
        <v>0</v>
      </c>
      <c r="T431" s="0"/>
    </row>
    <row r="432" customFormat="false" ht="12.75" hidden="false" customHeight="false" outlineLevel="0" collapsed="false">
      <c r="A432" s="0" t="n">
        <v>1962</v>
      </c>
      <c r="B432" s="0" t="n">
        <v>3</v>
      </c>
      <c r="C432" s="0" t="n">
        <v>6</v>
      </c>
      <c r="D432" s="0" t="n">
        <v>38</v>
      </c>
      <c r="E432" s="0" t="n">
        <v>34</v>
      </c>
      <c r="F432" s="0" t="n">
        <v>5</v>
      </c>
      <c r="T432" s="0"/>
    </row>
    <row r="433" customFormat="false" ht="12.75" hidden="false" customHeight="false" outlineLevel="0" collapsed="false">
      <c r="A433" s="0" t="n">
        <v>1962</v>
      </c>
      <c r="B433" s="0" t="n">
        <v>3</v>
      </c>
      <c r="C433" s="0" t="n">
        <v>7</v>
      </c>
      <c r="D433" s="0" t="n">
        <v>42</v>
      </c>
      <c r="E433" s="0" t="n">
        <v>34</v>
      </c>
      <c r="F433" s="0" t="n">
        <v>0</v>
      </c>
      <c r="T433" s="0"/>
    </row>
    <row r="434" customFormat="false" ht="12.75" hidden="false" customHeight="false" outlineLevel="0" collapsed="false">
      <c r="A434" s="0" t="n">
        <v>1962</v>
      </c>
      <c r="B434" s="0" t="n">
        <v>3</v>
      </c>
      <c r="C434" s="0" t="n">
        <v>8</v>
      </c>
      <c r="D434" s="0" t="n">
        <v>43</v>
      </c>
      <c r="E434" s="0" t="n">
        <v>32</v>
      </c>
      <c r="F434" s="0" t="n">
        <v>0</v>
      </c>
      <c r="T434" s="0"/>
    </row>
    <row r="435" customFormat="false" ht="12.75" hidden="false" customHeight="false" outlineLevel="0" collapsed="false">
      <c r="A435" s="0" t="n">
        <v>1962</v>
      </c>
      <c r="B435" s="0" t="n">
        <v>3</v>
      </c>
      <c r="C435" s="0" t="n">
        <v>9</v>
      </c>
      <c r="D435" s="0" t="n">
        <v>41</v>
      </c>
      <c r="E435" s="0" t="n">
        <v>32</v>
      </c>
      <c r="F435" s="0" t="n">
        <v>0</v>
      </c>
      <c r="T435" s="0"/>
    </row>
    <row r="436" customFormat="false" ht="12.75" hidden="false" customHeight="false" outlineLevel="0" collapsed="false">
      <c r="A436" s="0" t="n">
        <v>1962</v>
      </c>
      <c r="B436" s="0" t="n">
        <v>3</v>
      </c>
      <c r="C436" s="0" t="n">
        <v>10</v>
      </c>
      <c r="D436" s="0" t="n">
        <v>50</v>
      </c>
      <c r="E436" s="0" t="n">
        <v>33</v>
      </c>
      <c r="F436" s="0" t="n">
        <v>0</v>
      </c>
      <c r="T436" s="0"/>
    </row>
    <row r="437" customFormat="false" ht="12.75" hidden="false" customHeight="false" outlineLevel="0" collapsed="false">
      <c r="A437" s="0" t="n">
        <v>1962</v>
      </c>
      <c r="B437" s="0" t="n">
        <v>3</v>
      </c>
      <c r="C437" s="0" t="n">
        <v>11</v>
      </c>
      <c r="D437" s="0" t="n">
        <v>50</v>
      </c>
      <c r="E437" s="0" t="n">
        <v>34</v>
      </c>
      <c r="F437" s="0" t="n">
        <v>0</v>
      </c>
      <c r="T437" s="0"/>
    </row>
    <row r="438" customFormat="false" ht="12.75" hidden="false" customHeight="false" outlineLevel="0" collapsed="false">
      <c r="A438" s="0" t="n">
        <v>1962</v>
      </c>
      <c r="B438" s="0" t="n">
        <v>3</v>
      </c>
      <c r="C438" s="0" t="n">
        <v>12</v>
      </c>
      <c r="D438" s="0" t="n">
        <v>47</v>
      </c>
      <c r="E438" s="0" t="n">
        <v>35</v>
      </c>
      <c r="F438" s="0" t="n">
        <v>233</v>
      </c>
      <c r="T438" s="0"/>
    </row>
    <row r="439" customFormat="false" ht="12.75" hidden="false" customHeight="false" outlineLevel="0" collapsed="false">
      <c r="A439" s="0" t="n">
        <v>1962</v>
      </c>
      <c r="B439" s="0" t="n">
        <v>3</v>
      </c>
      <c r="C439" s="0" t="n">
        <v>13</v>
      </c>
      <c r="D439" s="0" t="n">
        <v>55</v>
      </c>
      <c r="E439" s="0" t="n">
        <v>40</v>
      </c>
      <c r="F439" s="0" t="n">
        <v>0</v>
      </c>
      <c r="T439" s="0"/>
    </row>
    <row r="440" customFormat="false" ht="12.75" hidden="false" customHeight="false" outlineLevel="0" collapsed="false">
      <c r="A440" s="0" t="n">
        <v>1962</v>
      </c>
      <c r="B440" s="0" t="n">
        <v>3</v>
      </c>
      <c r="C440" s="0" t="n">
        <v>14</v>
      </c>
      <c r="D440" s="0" t="n">
        <v>49</v>
      </c>
      <c r="E440" s="0" t="n">
        <v>37</v>
      </c>
      <c r="F440" s="0" t="n">
        <v>0</v>
      </c>
      <c r="T440" s="0"/>
    </row>
    <row r="441" customFormat="false" ht="12.75" hidden="false" customHeight="false" outlineLevel="0" collapsed="false">
      <c r="A441" s="0" t="n">
        <v>1962</v>
      </c>
      <c r="B441" s="0" t="n">
        <v>3</v>
      </c>
      <c r="C441" s="0" t="n">
        <v>15</v>
      </c>
      <c r="D441" s="0" t="n">
        <v>50</v>
      </c>
      <c r="E441" s="0" t="n">
        <v>39</v>
      </c>
      <c r="F441" s="0" t="n">
        <v>0</v>
      </c>
      <c r="T441" s="0"/>
    </row>
    <row r="442" customFormat="false" ht="12.75" hidden="false" customHeight="false" outlineLevel="0" collapsed="false">
      <c r="A442" s="0" t="n">
        <v>1962</v>
      </c>
      <c r="B442" s="0" t="n">
        <v>3</v>
      </c>
      <c r="C442" s="0" t="n">
        <v>16</v>
      </c>
      <c r="D442" s="0" t="n">
        <v>50</v>
      </c>
      <c r="E442" s="0" t="n">
        <v>36</v>
      </c>
      <c r="F442" s="0" t="n">
        <v>0</v>
      </c>
      <c r="T442" s="0"/>
    </row>
    <row r="443" customFormat="false" ht="12.75" hidden="false" customHeight="false" outlineLevel="0" collapsed="false">
      <c r="A443" s="0" t="n">
        <v>1962</v>
      </c>
      <c r="B443" s="0" t="n">
        <v>3</v>
      </c>
      <c r="C443" s="0" t="n">
        <v>17</v>
      </c>
      <c r="D443" s="0" t="n">
        <v>50</v>
      </c>
      <c r="E443" s="0" t="n">
        <v>36</v>
      </c>
      <c r="F443" s="0" t="n">
        <v>0</v>
      </c>
      <c r="T443" s="0"/>
    </row>
    <row r="444" customFormat="false" ht="12.75" hidden="false" customHeight="false" outlineLevel="0" collapsed="false">
      <c r="A444" s="0" t="n">
        <v>1962</v>
      </c>
      <c r="B444" s="0" t="n">
        <v>3</v>
      </c>
      <c r="C444" s="0" t="n">
        <v>18</v>
      </c>
      <c r="D444" s="0" t="n">
        <v>49</v>
      </c>
      <c r="E444" s="0" t="n">
        <v>35</v>
      </c>
      <c r="F444" s="0" t="n">
        <v>0</v>
      </c>
      <c r="T444" s="0"/>
    </row>
    <row r="445" customFormat="false" ht="12.75" hidden="false" customHeight="false" outlineLevel="0" collapsed="false">
      <c r="A445" s="0" t="n">
        <v>1962</v>
      </c>
      <c r="B445" s="0" t="n">
        <v>3</v>
      </c>
      <c r="C445" s="0" t="n">
        <v>19</v>
      </c>
      <c r="D445" s="0" t="n">
        <v>56</v>
      </c>
      <c r="E445" s="0" t="n">
        <v>36</v>
      </c>
      <c r="F445" s="0" t="n">
        <v>0</v>
      </c>
      <c r="T445" s="0"/>
    </row>
    <row r="446" customFormat="false" ht="12.75" hidden="false" customHeight="false" outlineLevel="0" collapsed="false">
      <c r="A446" s="0" t="n">
        <v>1962</v>
      </c>
      <c r="B446" s="0" t="n">
        <v>3</v>
      </c>
      <c r="C446" s="0" t="n">
        <v>20</v>
      </c>
      <c r="D446" s="0" t="n">
        <v>53</v>
      </c>
      <c r="E446" s="0" t="n">
        <v>38</v>
      </c>
      <c r="F446" s="0" t="n">
        <v>0</v>
      </c>
      <c r="T446" s="0"/>
    </row>
    <row r="447" customFormat="false" ht="12.75" hidden="false" customHeight="false" outlineLevel="0" collapsed="false">
      <c r="A447" s="0" t="n">
        <v>1962</v>
      </c>
      <c r="B447" s="0" t="n">
        <v>3</v>
      </c>
      <c r="C447" s="0" t="n">
        <v>21</v>
      </c>
      <c r="D447" s="0" t="n">
        <v>45</v>
      </c>
      <c r="E447" s="0" t="n">
        <v>35</v>
      </c>
      <c r="F447" s="0" t="n">
        <v>31</v>
      </c>
      <c r="T447" s="0"/>
    </row>
    <row r="448" customFormat="false" ht="12.75" hidden="false" customHeight="false" outlineLevel="0" collapsed="false">
      <c r="A448" s="0" t="n">
        <v>1962</v>
      </c>
      <c r="B448" s="0" t="n">
        <v>3</v>
      </c>
      <c r="C448" s="0" t="n">
        <v>22</v>
      </c>
      <c r="D448" s="0" t="n">
        <v>53</v>
      </c>
      <c r="E448" s="0" t="n">
        <v>35</v>
      </c>
      <c r="F448" s="0" t="n">
        <v>0</v>
      </c>
      <c r="T448" s="0"/>
    </row>
    <row r="449" customFormat="false" ht="12.75" hidden="false" customHeight="false" outlineLevel="0" collapsed="false">
      <c r="A449" s="0" t="n">
        <v>1962</v>
      </c>
      <c r="B449" s="0" t="n">
        <v>3</v>
      </c>
      <c r="C449" s="0" t="n">
        <v>23</v>
      </c>
      <c r="D449" s="0" t="n">
        <v>58</v>
      </c>
      <c r="E449" s="0" t="n">
        <v>39</v>
      </c>
      <c r="F449" s="0" t="n">
        <v>0</v>
      </c>
      <c r="T449" s="0"/>
    </row>
    <row r="450" customFormat="false" ht="12.75" hidden="false" customHeight="false" outlineLevel="0" collapsed="false">
      <c r="A450" s="0" t="n">
        <v>1962</v>
      </c>
      <c r="B450" s="0" t="n">
        <v>3</v>
      </c>
      <c r="C450" s="0" t="n">
        <v>24</v>
      </c>
      <c r="D450" s="0" t="n">
        <v>57</v>
      </c>
      <c r="E450" s="0" t="n">
        <v>34</v>
      </c>
      <c r="F450" s="0" t="n">
        <v>0</v>
      </c>
      <c r="T450" s="0"/>
    </row>
    <row r="451" customFormat="false" ht="12.75" hidden="false" customHeight="false" outlineLevel="0" collapsed="false">
      <c r="A451" s="0" t="n">
        <v>1962</v>
      </c>
      <c r="B451" s="0" t="n">
        <v>3</v>
      </c>
      <c r="C451" s="0" t="n">
        <v>25</v>
      </c>
      <c r="D451" s="0" t="n">
        <v>60</v>
      </c>
      <c r="E451" s="0" t="n">
        <v>39</v>
      </c>
      <c r="F451" s="0" t="n">
        <v>0</v>
      </c>
      <c r="T451" s="0"/>
    </row>
    <row r="452" customFormat="false" ht="12.75" hidden="false" customHeight="false" outlineLevel="0" collapsed="false">
      <c r="A452" s="0" t="n">
        <v>1962</v>
      </c>
      <c r="B452" s="0" t="n">
        <v>3</v>
      </c>
      <c r="C452" s="0" t="n">
        <v>26</v>
      </c>
      <c r="D452" s="0" t="n">
        <v>60</v>
      </c>
      <c r="E452" s="0" t="n">
        <v>42</v>
      </c>
      <c r="F452" s="0" t="n">
        <v>0</v>
      </c>
      <c r="T452" s="0"/>
    </row>
    <row r="453" customFormat="false" ht="12.75" hidden="false" customHeight="false" outlineLevel="0" collapsed="false">
      <c r="A453" s="0" t="n">
        <v>1962</v>
      </c>
      <c r="B453" s="0" t="n">
        <v>3</v>
      </c>
      <c r="C453" s="0" t="n">
        <v>27</v>
      </c>
      <c r="D453" s="0" t="n">
        <v>57</v>
      </c>
      <c r="E453" s="0" t="n">
        <v>39</v>
      </c>
      <c r="F453" s="0" t="n">
        <v>0</v>
      </c>
      <c r="T453" s="0"/>
    </row>
    <row r="454" customFormat="false" ht="12.75" hidden="false" customHeight="false" outlineLevel="0" collapsed="false">
      <c r="A454" s="0" t="n">
        <v>1962</v>
      </c>
      <c r="B454" s="0" t="n">
        <v>3</v>
      </c>
      <c r="C454" s="0" t="n">
        <v>28</v>
      </c>
      <c r="D454" s="0" t="n">
        <v>66</v>
      </c>
      <c r="E454" s="0" t="n">
        <v>43</v>
      </c>
      <c r="F454" s="0" t="n">
        <v>0</v>
      </c>
      <c r="T454" s="0"/>
    </row>
    <row r="455" customFormat="false" ht="12.75" hidden="false" customHeight="false" outlineLevel="0" collapsed="false">
      <c r="A455" s="0" t="n">
        <v>1962</v>
      </c>
      <c r="B455" s="0" t="n">
        <v>3</v>
      </c>
      <c r="C455" s="0" t="n">
        <v>29</v>
      </c>
      <c r="D455" s="0" t="n">
        <v>76</v>
      </c>
      <c r="E455" s="0" t="n">
        <v>50</v>
      </c>
      <c r="F455" s="0" t="n">
        <v>0</v>
      </c>
      <c r="T455" s="0"/>
    </row>
    <row r="456" customFormat="false" ht="12.75" hidden="false" customHeight="false" outlineLevel="0" collapsed="false">
      <c r="A456" s="0" t="n">
        <v>1962</v>
      </c>
      <c r="B456" s="0" t="n">
        <v>3</v>
      </c>
      <c r="C456" s="0" t="n">
        <v>30</v>
      </c>
      <c r="D456" s="0" t="n">
        <v>79</v>
      </c>
      <c r="E456" s="0" t="n">
        <v>53</v>
      </c>
      <c r="F456" s="0" t="n">
        <v>0</v>
      </c>
      <c r="T456" s="0"/>
    </row>
    <row r="457" customFormat="false" ht="12.75" hidden="false" customHeight="false" outlineLevel="0" collapsed="false">
      <c r="A457" s="0" t="n">
        <v>1962</v>
      </c>
      <c r="B457" s="0" t="n">
        <v>3</v>
      </c>
      <c r="C457" s="0" t="n">
        <v>31</v>
      </c>
      <c r="D457" s="0" t="n">
        <v>70</v>
      </c>
      <c r="E457" s="0" t="n">
        <v>57</v>
      </c>
      <c r="F457" s="0" t="n">
        <v>28</v>
      </c>
      <c r="T457" s="0"/>
    </row>
    <row r="458" customFormat="false" ht="12.75" hidden="false" customHeight="false" outlineLevel="0" collapsed="false">
      <c r="A458" s="0" t="n">
        <v>1962</v>
      </c>
      <c r="B458" s="0" t="n">
        <v>4</v>
      </c>
      <c r="C458" s="0" t="n">
        <v>1</v>
      </c>
      <c r="D458" s="0" t="n">
        <v>61</v>
      </c>
      <c r="E458" s="0" t="n">
        <v>45</v>
      </c>
      <c r="F458" s="0" t="n">
        <v>129</v>
      </c>
      <c r="T458" s="0"/>
    </row>
    <row r="459" customFormat="false" ht="12.75" hidden="false" customHeight="false" outlineLevel="0" collapsed="false">
      <c r="A459" s="0" t="n">
        <v>1962</v>
      </c>
      <c r="B459" s="0" t="n">
        <v>4</v>
      </c>
      <c r="C459" s="0" t="n">
        <v>2</v>
      </c>
      <c r="D459" s="0" t="n">
        <v>54</v>
      </c>
      <c r="E459" s="0" t="n">
        <v>39</v>
      </c>
      <c r="F459" s="0" t="n">
        <v>0</v>
      </c>
      <c r="T459" s="0"/>
    </row>
    <row r="460" customFormat="false" ht="12.75" hidden="false" customHeight="false" outlineLevel="0" collapsed="false">
      <c r="A460" s="0" t="n">
        <v>1962</v>
      </c>
      <c r="B460" s="0" t="n">
        <v>4</v>
      </c>
      <c r="C460" s="0" t="n">
        <v>3</v>
      </c>
      <c r="D460" s="0" t="n">
        <v>49</v>
      </c>
      <c r="E460" s="0" t="n">
        <v>35</v>
      </c>
      <c r="F460" s="0" t="n">
        <v>0</v>
      </c>
      <c r="T460" s="0"/>
    </row>
    <row r="461" customFormat="false" ht="12.75" hidden="false" customHeight="false" outlineLevel="0" collapsed="false">
      <c r="A461" s="0" t="n">
        <v>1962</v>
      </c>
      <c r="B461" s="0" t="n">
        <v>4</v>
      </c>
      <c r="C461" s="0" t="n">
        <v>4</v>
      </c>
      <c r="D461" s="0" t="n">
        <v>53</v>
      </c>
      <c r="E461" s="0" t="n">
        <v>35</v>
      </c>
      <c r="F461" s="0" t="n">
        <v>0</v>
      </c>
      <c r="T461" s="0"/>
    </row>
    <row r="462" customFormat="false" ht="12.75" hidden="false" customHeight="false" outlineLevel="0" collapsed="false">
      <c r="A462" s="0" t="n">
        <v>1962</v>
      </c>
      <c r="B462" s="0" t="n">
        <v>4</v>
      </c>
      <c r="C462" s="0" t="n">
        <v>5</v>
      </c>
      <c r="D462" s="0" t="n">
        <v>61</v>
      </c>
      <c r="E462" s="0" t="n">
        <v>40</v>
      </c>
      <c r="F462" s="0" t="n">
        <v>0</v>
      </c>
      <c r="T462" s="0"/>
    </row>
    <row r="463" customFormat="false" ht="12.75" hidden="false" customHeight="false" outlineLevel="0" collapsed="false">
      <c r="A463" s="0" t="n">
        <v>1962</v>
      </c>
      <c r="B463" s="0" t="n">
        <v>4</v>
      </c>
      <c r="C463" s="0" t="n">
        <v>6</v>
      </c>
      <c r="D463" s="0" t="n">
        <v>62</v>
      </c>
      <c r="E463" s="0" t="n">
        <v>46</v>
      </c>
      <c r="F463" s="0" t="n">
        <v>0</v>
      </c>
      <c r="T463" s="0"/>
    </row>
    <row r="464" customFormat="false" ht="12.75" hidden="false" customHeight="false" outlineLevel="0" collapsed="false">
      <c r="A464" s="0" t="n">
        <v>1962</v>
      </c>
      <c r="B464" s="0" t="n">
        <v>4</v>
      </c>
      <c r="C464" s="0" t="n">
        <v>7</v>
      </c>
      <c r="D464" s="0" t="n">
        <v>59</v>
      </c>
      <c r="E464" s="0" t="n">
        <v>51</v>
      </c>
      <c r="F464" s="0" t="n">
        <v>89</v>
      </c>
      <c r="T464" s="0"/>
    </row>
    <row r="465" customFormat="false" ht="12.75" hidden="false" customHeight="false" outlineLevel="0" collapsed="false">
      <c r="A465" s="0" t="n">
        <v>1962</v>
      </c>
      <c r="B465" s="0" t="n">
        <v>4</v>
      </c>
      <c r="C465" s="0" t="n">
        <v>8</v>
      </c>
      <c r="D465" s="0" t="n">
        <v>62</v>
      </c>
      <c r="E465" s="0" t="n">
        <v>53</v>
      </c>
      <c r="F465" s="0" t="n">
        <v>6</v>
      </c>
      <c r="T465" s="0"/>
    </row>
    <row r="466" customFormat="false" ht="12.75" hidden="false" customHeight="false" outlineLevel="0" collapsed="false">
      <c r="A466" s="0" t="n">
        <v>1962</v>
      </c>
      <c r="B466" s="0" t="n">
        <v>4</v>
      </c>
      <c r="C466" s="0" t="n">
        <v>9</v>
      </c>
      <c r="D466" s="0" t="n">
        <v>61</v>
      </c>
      <c r="E466" s="0" t="n">
        <v>47</v>
      </c>
      <c r="F466" s="0" t="n">
        <v>25</v>
      </c>
      <c r="T466" s="0"/>
    </row>
    <row r="467" customFormat="false" ht="12.75" hidden="false" customHeight="false" outlineLevel="0" collapsed="false">
      <c r="A467" s="0" t="n">
        <v>1962</v>
      </c>
      <c r="B467" s="0" t="n">
        <v>4</v>
      </c>
      <c r="C467" s="0" t="n">
        <v>10</v>
      </c>
      <c r="D467" s="0" t="n">
        <v>63</v>
      </c>
      <c r="E467" s="0" t="n">
        <v>46</v>
      </c>
      <c r="F467" s="0" t="n">
        <v>0</v>
      </c>
      <c r="T467" s="0"/>
    </row>
    <row r="468" customFormat="false" ht="12.75" hidden="false" customHeight="false" outlineLevel="0" collapsed="false">
      <c r="A468" s="0" t="n">
        <v>1962</v>
      </c>
      <c r="B468" s="0" t="n">
        <v>4</v>
      </c>
      <c r="C468" s="0" t="n">
        <v>11</v>
      </c>
      <c r="D468" s="0" t="n">
        <v>57</v>
      </c>
      <c r="E468" s="0" t="n">
        <v>46</v>
      </c>
      <c r="F468" s="0" t="n">
        <v>0</v>
      </c>
      <c r="T468" s="0"/>
    </row>
    <row r="469" customFormat="false" ht="12.75" hidden="false" customHeight="false" outlineLevel="0" collapsed="false">
      <c r="A469" s="0" t="n">
        <v>1962</v>
      </c>
      <c r="B469" s="0" t="n">
        <v>4</v>
      </c>
      <c r="C469" s="0" t="n">
        <v>12</v>
      </c>
      <c r="D469" s="0" t="n">
        <v>48</v>
      </c>
      <c r="E469" s="0" t="n">
        <v>40</v>
      </c>
      <c r="F469" s="0" t="n">
        <v>6</v>
      </c>
      <c r="T469" s="0"/>
    </row>
    <row r="470" customFormat="false" ht="12.75" hidden="false" customHeight="false" outlineLevel="0" collapsed="false">
      <c r="A470" s="0" t="n">
        <v>1962</v>
      </c>
      <c r="B470" s="0" t="n">
        <v>4</v>
      </c>
      <c r="C470" s="0" t="n">
        <v>13</v>
      </c>
      <c r="D470" s="0" t="n">
        <v>43</v>
      </c>
      <c r="E470" s="0" t="n">
        <v>38</v>
      </c>
      <c r="F470" s="0" t="n">
        <v>13</v>
      </c>
      <c r="T470" s="0"/>
    </row>
    <row r="471" customFormat="false" ht="12.75" hidden="false" customHeight="false" outlineLevel="0" collapsed="false">
      <c r="A471" s="0" t="n">
        <v>1962</v>
      </c>
      <c r="B471" s="0" t="n">
        <v>4</v>
      </c>
      <c r="C471" s="0" t="n">
        <v>14</v>
      </c>
      <c r="D471" s="0" t="n">
        <v>54</v>
      </c>
      <c r="E471" s="0" t="n">
        <v>40</v>
      </c>
      <c r="F471" s="0" t="n">
        <v>0</v>
      </c>
      <c r="T471" s="0"/>
    </row>
    <row r="472" customFormat="false" ht="12.75" hidden="false" customHeight="false" outlineLevel="0" collapsed="false">
      <c r="A472" s="0" t="n">
        <v>1962</v>
      </c>
      <c r="B472" s="0" t="n">
        <v>4</v>
      </c>
      <c r="C472" s="0" t="n">
        <v>15</v>
      </c>
      <c r="D472" s="0" t="n">
        <v>45</v>
      </c>
      <c r="E472" s="0" t="n">
        <v>37</v>
      </c>
      <c r="F472" s="0" t="n">
        <v>18</v>
      </c>
      <c r="T472" s="0"/>
    </row>
    <row r="473" customFormat="false" ht="12.75" hidden="false" customHeight="false" outlineLevel="0" collapsed="false">
      <c r="A473" s="0" t="n">
        <v>1962</v>
      </c>
      <c r="B473" s="0" t="n">
        <v>4</v>
      </c>
      <c r="C473" s="0" t="n">
        <v>16</v>
      </c>
      <c r="D473" s="0" t="n">
        <v>46</v>
      </c>
      <c r="E473" s="0" t="n">
        <v>35</v>
      </c>
      <c r="F473" s="0" t="n">
        <v>0</v>
      </c>
      <c r="T473" s="0"/>
    </row>
    <row r="474" customFormat="false" ht="12.75" hidden="false" customHeight="false" outlineLevel="0" collapsed="false">
      <c r="A474" s="0" t="n">
        <v>1962</v>
      </c>
      <c r="B474" s="0" t="n">
        <v>4</v>
      </c>
      <c r="C474" s="0" t="n">
        <v>17</v>
      </c>
      <c r="D474" s="0" t="n">
        <v>53</v>
      </c>
      <c r="E474" s="0" t="n">
        <v>34</v>
      </c>
      <c r="F474" s="0" t="n">
        <v>0</v>
      </c>
      <c r="T474" s="0"/>
    </row>
    <row r="475" customFormat="false" ht="12.75" hidden="false" customHeight="false" outlineLevel="0" collapsed="false">
      <c r="A475" s="0" t="n">
        <v>1962</v>
      </c>
      <c r="B475" s="0" t="n">
        <v>4</v>
      </c>
      <c r="C475" s="0" t="n">
        <v>18</v>
      </c>
      <c r="D475" s="0" t="n">
        <v>58</v>
      </c>
      <c r="E475" s="0" t="n">
        <v>40</v>
      </c>
      <c r="F475" s="0" t="n">
        <v>0</v>
      </c>
      <c r="T475" s="0"/>
    </row>
    <row r="476" customFormat="false" ht="12.75" hidden="false" customHeight="false" outlineLevel="0" collapsed="false">
      <c r="A476" s="0" t="n">
        <v>1962</v>
      </c>
      <c r="B476" s="0" t="n">
        <v>4</v>
      </c>
      <c r="C476" s="0" t="n">
        <v>19</v>
      </c>
      <c r="D476" s="0" t="n">
        <v>61</v>
      </c>
      <c r="E476" s="0" t="n">
        <v>43</v>
      </c>
      <c r="F476" s="0" t="n">
        <v>2</v>
      </c>
      <c r="T476" s="0"/>
    </row>
    <row r="477" customFormat="false" ht="12.75" hidden="false" customHeight="false" outlineLevel="0" collapsed="false">
      <c r="A477" s="0" t="n">
        <v>1962</v>
      </c>
      <c r="B477" s="0" t="n">
        <v>4</v>
      </c>
      <c r="C477" s="0" t="n">
        <v>20</v>
      </c>
      <c r="D477" s="0" t="n">
        <v>60</v>
      </c>
      <c r="E477" s="0" t="n">
        <v>42</v>
      </c>
      <c r="F477" s="0" t="n">
        <v>0</v>
      </c>
      <c r="T477" s="0"/>
    </row>
    <row r="478" customFormat="false" ht="12.75" hidden="false" customHeight="false" outlineLevel="0" collapsed="false">
      <c r="A478" s="0" t="n">
        <v>1962</v>
      </c>
      <c r="B478" s="0" t="n">
        <v>4</v>
      </c>
      <c r="C478" s="0" t="n">
        <v>21</v>
      </c>
      <c r="D478" s="0" t="n">
        <v>73</v>
      </c>
      <c r="E478" s="0" t="n">
        <v>44</v>
      </c>
      <c r="F478" s="0" t="n">
        <v>0</v>
      </c>
      <c r="T478" s="0"/>
    </row>
    <row r="479" customFormat="false" ht="12.75" hidden="false" customHeight="false" outlineLevel="0" collapsed="false">
      <c r="A479" s="0" t="n">
        <v>1962</v>
      </c>
      <c r="B479" s="0" t="n">
        <v>4</v>
      </c>
      <c r="C479" s="0" t="n">
        <v>22</v>
      </c>
      <c r="D479" s="0" t="n">
        <v>86</v>
      </c>
      <c r="E479" s="0" t="n">
        <v>55</v>
      </c>
      <c r="F479" s="0" t="n">
        <v>0</v>
      </c>
      <c r="T479" s="0"/>
    </row>
    <row r="480" customFormat="false" ht="12.75" hidden="false" customHeight="false" outlineLevel="0" collapsed="false">
      <c r="A480" s="0" t="n">
        <v>1962</v>
      </c>
      <c r="B480" s="0" t="n">
        <v>4</v>
      </c>
      <c r="C480" s="0" t="n">
        <v>23</v>
      </c>
      <c r="D480" s="0" t="n">
        <v>72</v>
      </c>
      <c r="E480" s="0" t="n">
        <v>48</v>
      </c>
      <c r="F480" s="0" t="n">
        <v>0</v>
      </c>
      <c r="T480" s="0"/>
    </row>
    <row r="481" customFormat="false" ht="12.75" hidden="false" customHeight="false" outlineLevel="0" collapsed="false">
      <c r="A481" s="0" t="n">
        <v>1962</v>
      </c>
      <c r="B481" s="0" t="n">
        <v>4</v>
      </c>
      <c r="C481" s="0" t="n">
        <v>24</v>
      </c>
      <c r="D481" s="0" t="n">
        <v>66</v>
      </c>
      <c r="E481" s="0" t="n">
        <v>43</v>
      </c>
      <c r="F481" s="0" t="n">
        <v>0</v>
      </c>
      <c r="T481" s="0"/>
    </row>
    <row r="482" customFormat="false" ht="12.75" hidden="false" customHeight="false" outlineLevel="0" collapsed="false">
      <c r="A482" s="0" t="n">
        <v>1962</v>
      </c>
      <c r="B482" s="0" t="n">
        <v>4</v>
      </c>
      <c r="C482" s="0" t="n">
        <v>25</v>
      </c>
      <c r="D482" s="0" t="n">
        <v>84</v>
      </c>
      <c r="E482" s="0" t="n">
        <v>48</v>
      </c>
      <c r="F482" s="0" t="n">
        <v>0</v>
      </c>
      <c r="T482" s="0"/>
    </row>
    <row r="483" customFormat="false" ht="12.75" hidden="false" customHeight="false" outlineLevel="0" collapsed="false">
      <c r="A483" s="0" t="n">
        <v>1962</v>
      </c>
      <c r="B483" s="0" t="n">
        <v>4</v>
      </c>
      <c r="C483" s="0" t="n">
        <v>26</v>
      </c>
      <c r="D483" s="0" t="n">
        <v>71</v>
      </c>
      <c r="E483" s="0" t="n">
        <v>45</v>
      </c>
      <c r="F483" s="0" t="n">
        <v>0</v>
      </c>
      <c r="T483" s="0"/>
    </row>
    <row r="484" customFormat="false" ht="12.75" hidden="false" customHeight="false" outlineLevel="0" collapsed="false">
      <c r="A484" s="0" t="n">
        <v>1962</v>
      </c>
      <c r="B484" s="0" t="n">
        <v>4</v>
      </c>
      <c r="C484" s="0" t="n">
        <v>27</v>
      </c>
      <c r="D484" s="0" t="n">
        <v>91</v>
      </c>
      <c r="E484" s="0" t="n">
        <v>51</v>
      </c>
      <c r="F484" s="0" t="n">
        <v>0</v>
      </c>
      <c r="T484" s="0"/>
    </row>
    <row r="485" customFormat="false" ht="12.75" hidden="false" customHeight="false" outlineLevel="0" collapsed="false">
      <c r="A485" s="0" t="n">
        <v>1962</v>
      </c>
      <c r="B485" s="0" t="n">
        <v>4</v>
      </c>
      <c r="C485" s="0" t="n">
        <v>28</v>
      </c>
      <c r="D485" s="0" t="n">
        <v>89</v>
      </c>
      <c r="E485" s="0" t="n">
        <v>62</v>
      </c>
      <c r="F485" s="0" t="n">
        <v>0</v>
      </c>
      <c r="T485" s="0"/>
    </row>
    <row r="486" customFormat="false" ht="12.75" hidden="false" customHeight="false" outlineLevel="0" collapsed="false">
      <c r="A486" s="0" t="n">
        <v>1962</v>
      </c>
      <c r="B486" s="0" t="n">
        <v>4</v>
      </c>
      <c r="C486" s="0" t="n">
        <v>29</v>
      </c>
      <c r="D486" s="0" t="n">
        <v>80</v>
      </c>
      <c r="E486" s="0" t="n">
        <v>51</v>
      </c>
      <c r="F486" s="0" t="n">
        <v>0</v>
      </c>
      <c r="T486" s="0"/>
    </row>
    <row r="487" customFormat="false" ht="12.75" hidden="false" customHeight="false" outlineLevel="0" collapsed="false">
      <c r="A487" s="0" t="n">
        <v>1962</v>
      </c>
      <c r="B487" s="0" t="n">
        <v>4</v>
      </c>
      <c r="C487" s="0" t="n">
        <v>30</v>
      </c>
      <c r="D487" s="0" t="n">
        <v>51</v>
      </c>
      <c r="E487" s="0" t="n">
        <v>45</v>
      </c>
      <c r="F487" s="0" t="n">
        <v>12</v>
      </c>
      <c r="T487" s="0"/>
    </row>
    <row r="488" customFormat="false" ht="12.75" hidden="false" customHeight="false" outlineLevel="0" collapsed="false">
      <c r="A488" s="0" t="n">
        <v>1962</v>
      </c>
      <c r="B488" s="0" t="n">
        <v>5</v>
      </c>
      <c r="C488" s="0" t="n">
        <v>1</v>
      </c>
      <c r="D488" s="0" t="n">
        <v>48</v>
      </c>
      <c r="E488" s="0" t="n">
        <v>44</v>
      </c>
      <c r="F488" s="0" t="n">
        <v>0</v>
      </c>
      <c r="T488" s="0"/>
    </row>
    <row r="489" customFormat="false" ht="12.75" hidden="false" customHeight="false" outlineLevel="0" collapsed="false">
      <c r="A489" s="0" t="n">
        <v>1962</v>
      </c>
      <c r="B489" s="0" t="n">
        <v>5</v>
      </c>
      <c r="C489" s="0" t="n">
        <v>2</v>
      </c>
      <c r="D489" s="0" t="n">
        <v>45</v>
      </c>
      <c r="E489" s="0" t="n">
        <v>42</v>
      </c>
      <c r="F489" s="0" t="n">
        <v>41</v>
      </c>
      <c r="T489" s="0"/>
    </row>
    <row r="490" customFormat="false" ht="12.75" hidden="false" customHeight="false" outlineLevel="0" collapsed="false">
      <c r="A490" s="0" t="n">
        <v>1962</v>
      </c>
      <c r="B490" s="0" t="n">
        <v>5</v>
      </c>
      <c r="C490" s="0" t="n">
        <v>3</v>
      </c>
      <c r="D490" s="0" t="n">
        <v>70</v>
      </c>
      <c r="E490" s="0" t="n">
        <v>44</v>
      </c>
      <c r="F490" s="0" t="n">
        <v>9</v>
      </c>
      <c r="T490" s="0"/>
    </row>
    <row r="491" customFormat="false" ht="12.75" hidden="false" customHeight="false" outlineLevel="0" collapsed="false">
      <c r="A491" s="0" t="n">
        <v>1962</v>
      </c>
      <c r="B491" s="0" t="n">
        <v>5</v>
      </c>
      <c r="C491" s="0" t="n">
        <v>4</v>
      </c>
      <c r="D491" s="0" t="n">
        <v>78</v>
      </c>
      <c r="E491" s="0" t="n">
        <v>54</v>
      </c>
      <c r="F491" s="0" t="n">
        <v>0</v>
      </c>
      <c r="T491" s="0"/>
    </row>
    <row r="492" customFormat="false" ht="12.75" hidden="false" customHeight="false" outlineLevel="0" collapsed="false">
      <c r="A492" s="0" t="n">
        <v>1962</v>
      </c>
      <c r="B492" s="0" t="n">
        <v>5</v>
      </c>
      <c r="C492" s="0" t="n">
        <v>5</v>
      </c>
      <c r="D492" s="0" t="n">
        <v>82</v>
      </c>
      <c r="E492" s="0" t="n">
        <v>54</v>
      </c>
      <c r="F492" s="0" t="n">
        <v>0</v>
      </c>
      <c r="T492" s="0"/>
    </row>
    <row r="493" customFormat="false" ht="12.75" hidden="false" customHeight="false" outlineLevel="0" collapsed="false">
      <c r="A493" s="0" t="n">
        <v>1962</v>
      </c>
      <c r="B493" s="0" t="n">
        <v>5</v>
      </c>
      <c r="C493" s="0" t="n">
        <v>6</v>
      </c>
      <c r="D493" s="0" t="n">
        <v>75</v>
      </c>
      <c r="E493" s="0" t="n">
        <v>52</v>
      </c>
      <c r="F493" s="0" t="n">
        <v>1</v>
      </c>
      <c r="T493" s="0"/>
    </row>
    <row r="494" customFormat="false" ht="12.75" hidden="false" customHeight="false" outlineLevel="0" collapsed="false">
      <c r="A494" s="0" t="n">
        <v>1962</v>
      </c>
      <c r="B494" s="0" t="n">
        <v>5</v>
      </c>
      <c r="C494" s="0" t="n">
        <v>7</v>
      </c>
      <c r="D494" s="0" t="n">
        <v>69</v>
      </c>
      <c r="E494" s="0" t="n">
        <v>49</v>
      </c>
      <c r="F494" s="0" t="n">
        <v>0</v>
      </c>
      <c r="T494" s="0"/>
    </row>
    <row r="495" customFormat="false" ht="12.75" hidden="false" customHeight="false" outlineLevel="0" collapsed="false">
      <c r="A495" s="0" t="n">
        <v>1962</v>
      </c>
      <c r="B495" s="0" t="n">
        <v>5</v>
      </c>
      <c r="C495" s="0" t="n">
        <v>8</v>
      </c>
      <c r="D495" s="0" t="n">
        <v>49</v>
      </c>
      <c r="E495" s="0" t="n">
        <v>43</v>
      </c>
      <c r="F495" s="0" t="n">
        <v>6</v>
      </c>
      <c r="T495" s="0"/>
    </row>
    <row r="496" customFormat="false" ht="12.75" hidden="false" customHeight="false" outlineLevel="0" collapsed="false">
      <c r="A496" s="0" t="n">
        <v>1962</v>
      </c>
      <c r="B496" s="0" t="n">
        <v>5</v>
      </c>
      <c r="C496" s="0" t="n">
        <v>9</v>
      </c>
      <c r="D496" s="0" t="n">
        <v>65</v>
      </c>
      <c r="E496" s="0" t="n">
        <v>42</v>
      </c>
      <c r="F496" s="0" t="n">
        <v>0</v>
      </c>
      <c r="T496" s="0"/>
    </row>
    <row r="497" customFormat="false" ht="12.75" hidden="false" customHeight="false" outlineLevel="0" collapsed="false">
      <c r="A497" s="0" t="n">
        <v>1962</v>
      </c>
      <c r="B497" s="0" t="n">
        <v>5</v>
      </c>
      <c r="C497" s="0" t="n">
        <v>10</v>
      </c>
      <c r="D497" s="0" t="n">
        <v>71</v>
      </c>
      <c r="E497" s="0" t="n">
        <v>43</v>
      </c>
      <c r="F497" s="0" t="n">
        <v>0</v>
      </c>
      <c r="T497" s="0"/>
    </row>
    <row r="498" customFormat="false" ht="12.75" hidden="false" customHeight="false" outlineLevel="0" collapsed="false">
      <c r="A498" s="0" t="n">
        <v>1962</v>
      </c>
      <c r="B498" s="0" t="n">
        <v>5</v>
      </c>
      <c r="C498" s="0" t="n">
        <v>11</v>
      </c>
      <c r="D498" s="0" t="n">
        <v>65</v>
      </c>
      <c r="E498" s="0" t="n">
        <v>49</v>
      </c>
      <c r="F498" s="0" t="n">
        <v>0</v>
      </c>
      <c r="T498" s="0"/>
    </row>
    <row r="499" customFormat="false" ht="12.75" hidden="false" customHeight="false" outlineLevel="0" collapsed="false">
      <c r="A499" s="0" t="n">
        <v>1962</v>
      </c>
      <c r="B499" s="0" t="n">
        <v>5</v>
      </c>
      <c r="C499" s="0" t="n">
        <v>12</v>
      </c>
      <c r="D499" s="0" t="n">
        <v>73</v>
      </c>
      <c r="E499" s="0" t="n">
        <v>49</v>
      </c>
      <c r="F499" s="0" t="n">
        <v>0</v>
      </c>
      <c r="T499" s="0"/>
    </row>
    <row r="500" customFormat="false" ht="12.75" hidden="false" customHeight="false" outlineLevel="0" collapsed="false">
      <c r="A500" s="0" t="n">
        <v>1962</v>
      </c>
      <c r="B500" s="0" t="n">
        <v>5</v>
      </c>
      <c r="C500" s="0" t="n">
        <v>13</v>
      </c>
      <c r="D500" s="0" t="n">
        <v>66</v>
      </c>
      <c r="E500" s="0" t="n">
        <v>46</v>
      </c>
      <c r="F500" s="0" t="n">
        <v>0</v>
      </c>
      <c r="T500" s="0"/>
    </row>
    <row r="501" customFormat="false" ht="12.75" hidden="false" customHeight="false" outlineLevel="0" collapsed="false">
      <c r="A501" s="0" t="n">
        <v>1962</v>
      </c>
      <c r="B501" s="0" t="n">
        <v>5</v>
      </c>
      <c r="C501" s="0" t="n">
        <v>14</v>
      </c>
      <c r="D501" s="0" t="n">
        <v>74</v>
      </c>
      <c r="E501" s="0" t="n">
        <v>48</v>
      </c>
      <c r="F501" s="0" t="n">
        <v>1</v>
      </c>
      <c r="T501" s="0"/>
    </row>
    <row r="502" customFormat="false" ht="12.75" hidden="false" customHeight="false" outlineLevel="0" collapsed="false">
      <c r="A502" s="0" t="n">
        <v>1962</v>
      </c>
      <c r="B502" s="0" t="n">
        <v>5</v>
      </c>
      <c r="C502" s="0" t="n">
        <v>15</v>
      </c>
      <c r="D502" s="0" t="n">
        <v>76</v>
      </c>
      <c r="E502" s="0" t="n">
        <v>54</v>
      </c>
      <c r="F502" s="0" t="n">
        <v>0</v>
      </c>
      <c r="T502" s="0"/>
    </row>
    <row r="503" customFormat="false" ht="12.75" hidden="false" customHeight="false" outlineLevel="0" collapsed="false">
      <c r="A503" s="0" t="n">
        <v>1962</v>
      </c>
      <c r="B503" s="0" t="n">
        <v>5</v>
      </c>
      <c r="C503" s="0" t="n">
        <v>16</v>
      </c>
      <c r="D503" s="0" t="n">
        <v>72</v>
      </c>
      <c r="E503" s="0" t="n">
        <v>54</v>
      </c>
      <c r="F503" s="0" t="n">
        <v>0</v>
      </c>
      <c r="T503" s="0"/>
    </row>
    <row r="504" customFormat="false" ht="12.75" hidden="false" customHeight="false" outlineLevel="0" collapsed="false">
      <c r="A504" s="0" t="n">
        <v>1962</v>
      </c>
      <c r="B504" s="0" t="n">
        <v>5</v>
      </c>
      <c r="C504" s="0" t="n">
        <v>17</v>
      </c>
      <c r="D504" s="0" t="n">
        <v>79</v>
      </c>
      <c r="E504" s="0" t="n">
        <v>55</v>
      </c>
      <c r="F504" s="0" t="n">
        <v>0</v>
      </c>
      <c r="T504" s="0"/>
    </row>
    <row r="505" customFormat="false" ht="12.75" hidden="false" customHeight="false" outlineLevel="0" collapsed="false">
      <c r="A505" s="0" t="n">
        <v>1962</v>
      </c>
      <c r="B505" s="0" t="n">
        <v>5</v>
      </c>
      <c r="C505" s="0" t="n">
        <v>18</v>
      </c>
      <c r="D505" s="0" t="n">
        <v>89</v>
      </c>
      <c r="E505" s="0" t="n">
        <v>56</v>
      </c>
      <c r="F505" s="0" t="n">
        <v>0</v>
      </c>
      <c r="T505" s="0"/>
    </row>
    <row r="506" customFormat="false" ht="12.75" hidden="false" customHeight="false" outlineLevel="0" collapsed="false">
      <c r="A506" s="0" t="n">
        <v>1962</v>
      </c>
      <c r="B506" s="0" t="n">
        <v>5</v>
      </c>
      <c r="C506" s="0" t="n">
        <v>19</v>
      </c>
      <c r="D506" s="0" t="n">
        <v>99</v>
      </c>
      <c r="E506" s="0" t="n">
        <v>58</v>
      </c>
      <c r="F506" s="0" t="n">
        <v>15</v>
      </c>
      <c r="T506" s="0"/>
    </row>
    <row r="507" customFormat="false" ht="12.75" hidden="false" customHeight="false" outlineLevel="0" collapsed="false">
      <c r="A507" s="0" t="n">
        <v>1962</v>
      </c>
      <c r="B507" s="0" t="n">
        <v>5</v>
      </c>
      <c r="C507" s="0" t="n">
        <v>20</v>
      </c>
      <c r="D507" s="0" t="n">
        <v>90</v>
      </c>
      <c r="E507" s="0" t="n">
        <v>64</v>
      </c>
      <c r="F507" s="0" t="n">
        <v>0</v>
      </c>
      <c r="T507" s="0"/>
    </row>
    <row r="508" customFormat="false" ht="12.75" hidden="false" customHeight="false" outlineLevel="0" collapsed="false">
      <c r="A508" s="0" t="n">
        <v>1962</v>
      </c>
      <c r="B508" s="0" t="n">
        <v>5</v>
      </c>
      <c r="C508" s="0" t="n">
        <v>21</v>
      </c>
      <c r="D508" s="0" t="n">
        <v>87</v>
      </c>
      <c r="E508" s="0" t="n">
        <v>64</v>
      </c>
      <c r="F508" s="0" t="n">
        <v>0</v>
      </c>
      <c r="T508" s="0"/>
    </row>
    <row r="509" customFormat="false" ht="12.75" hidden="false" customHeight="false" outlineLevel="0" collapsed="false">
      <c r="A509" s="0" t="n">
        <v>1962</v>
      </c>
      <c r="B509" s="0" t="n">
        <v>5</v>
      </c>
      <c r="C509" s="0" t="n">
        <v>22</v>
      </c>
      <c r="D509" s="0" t="n">
        <v>77</v>
      </c>
      <c r="E509" s="0" t="n">
        <v>57</v>
      </c>
      <c r="F509" s="0" t="n">
        <v>0</v>
      </c>
      <c r="T509" s="0"/>
    </row>
    <row r="510" customFormat="false" ht="12.75" hidden="false" customHeight="false" outlineLevel="0" collapsed="false">
      <c r="A510" s="0" t="n">
        <v>1962</v>
      </c>
      <c r="B510" s="0" t="n">
        <v>5</v>
      </c>
      <c r="C510" s="0" t="n">
        <v>23</v>
      </c>
      <c r="D510" s="0" t="n">
        <v>81</v>
      </c>
      <c r="E510" s="0" t="n">
        <v>57</v>
      </c>
      <c r="F510" s="0" t="n">
        <v>0</v>
      </c>
      <c r="T510" s="0"/>
    </row>
    <row r="511" customFormat="false" ht="12.75" hidden="false" customHeight="false" outlineLevel="0" collapsed="false">
      <c r="A511" s="0" t="n">
        <v>1962</v>
      </c>
      <c r="B511" s="0" t="n">
        <v>5</v>
      </c>
      <c r="C511" s="0" t="n">
        <v>24</v>
      </c>
      <c r="D511" s="0" t="n">
        <v>85</v>
      </c>
      <c r="E511" s="0" t="n">
        <v>61</v>
      </c>
      <c r="F511" s="0" t="n">
        <v>49</v>
      </c>
      <c r="T511" s="0"/>
    </row>
    <row r="512" customFormat="false" ht="12.75" hidden="false" customHeight="false" outlineLevel="0" collapsed="false">
      <c r="A512" s="0" t="n">
        <v>1962</v>
      </c>
      <c r="B512" s="0" t="n">
        <v>5</v>
      </c>
      <c r="C512" s="0" t="n">
        <v>25</v>
      </c>
      <c r="D512" s="0" t="n">
        <v>84</v>
      </c>
      <c r="E512" s="0" t="n">
        <v>63</v>
      </c>
      <c r="F512" s="0" t="n">
        <v>0</v>
      </c>
      <c r="T512" s="0"/>
    </row>
    <row r="513" customFormat="false" ht="12.75" hidden="false" customHeight="false" outlineLevel="0" collapsed="false">
      <c r="A513" s="0" t="n">
        <v>1962</v>
      </c>
      <c r="B513" s="0" t="n">
        <v>5</v>
      </c>
      <c r="C513" s="0" t="n">
        <v>26</v>
      </c>
      <c r="D513" s="0" t="n">
        <v>84</v>
      </c>
      <c r="E513" s="0" t="n">
        <v>63</v>
      </c>
      <c r="F513" s="0" t="n">
        <v>0</v>
      </c>
      <c r="T513" s="0"/>
    </row>
    <row r="514" customFormat="false" ht="12.75" hidden="false" customHeight="false" outlineLevel="0" collapsed="false">
      <c r="A514" s="0" t="n">
        <v>1962</v>
      </c>
      <c r="B514" s="0" t="n">
        <v>5</v>
      </c>
      <c r="C514" s="0" t="n">
        <v>27</v>
      </c>
      <c r="D514" s="0" t="n">
        <v>78</v>
      </c>
      <c r="E514" s="0" t="n">
        <v>59</v>
      </c>
      <c r="F514" s="0" t="n">
        <v>0</v>
      </c>
      <c r="T514" s="0"/>
    </row>
    <row r="515" customFormat="false" ht="12.75" hidden="false" customHeight="false" outlineLevel="0" collapsed="false">
      <c r="A515" s="0" t="n">
        <v>1962</v>
      </c>
      <c r="B515" s="0" t="n">
        <v>5</v>
      </c>
      <c r="C515" s="0" t="n">
        <v>28</v>
      </c>
      <c r="D515" s="0" t="n">
        <v>66</v>
      </c>
      <c r="E515" s="0" t="n">
        <v>57</v>
      </c>
      <c r="F515" s="0" t="n">
        <v>0</v>
      </c>
      <c r="T515" s="0"/>
    </row>
    <row r="516" customFormat="false" ht="12.75" hidden="false" customHeight="false" outlineLevel="0" collapsed="false">
      <c r="A516" s="0" t="n">
        <v>1962</v>
      </c>
      <c r="B516" s="0" t="n">
        <v>5</v>
      </c>
      <c r="C516" s="0" t="n">
        <v>29</v>
      </c>
      <c r="D516" s="0" t="n">
        <v>73</v>
      </c>
      <c r="E516" s="0" t="n">
        <v>58</v>
      </c>
      <c r="F516" s="0" t="n">
        <v>0</v>
      </c>
      <c r="T516" s="0"/>
    </row>
    <row r="517" customFormat="false" ht="12.75" hidden="false" customHeight="false" outlineLevel="0" collapsed="false">
      <c r="A517" s="0" t="n">
        <v>1962</v>
      </c>
      <c r="B517" s="0" t="n">
        <v>5</v>
      </c>
      <c r="C517" s="0" t="n">
        <v>30</v>
      </c>
      <c r="D517" s="0" t="n">
        <v>83</v>
      </c>
      <c r="E517" s="0" t="n">
        <v>61</v>
      </c>
      <c r="F517" s="0" t="n">
        <v>0</v>
      </c>
      <c r="T517" s="0"/>
    </row>
    <row r="518" customFormat="false" ht="12.75" hidden="false" customHeight="false" outlineLevel="0" collapsed="false">
      <c r="A518" s="0" t="n">
        <v>1962</v>
      </c>
      <c r="B518" s="0" t="n">
        <v>5</v>
      </c>
      <c r="C518" s="0" t="n">
        <v>31</v>
      </c>
      <c r="D518" s="0" t="n">
        <v>90</v>
      </c>
      <c r="E518" s="0" t="n">
        <v>69</v>
      </c>
      <c r="F518" s="0" t="n">
        <v>4</v>
      </c>
      <c r="T518" s="0"/>
    </row>
    <row r="519" customFormat="false" ht="12.75" hidden="false" customHeight="false" outlineLevel="0" collapsed="false">
      <c r="A519" s="0" t="n">
        <v>1962</v>
      </c>
      <c r="B519" s="0" t="n">
        <v>6</v>
      </c>
      <c r="C519" s="0" t="n">
        <v>1</v>
      </c>
      <c r="D519" s="0" t="n">
        <v>92</v>
      </c>
      <c r="E519" s="0" t="n">
        <v>68</v>
      </c>
      <c r="F519" s="0" t="n">
        <v>0</v>
      </c>
      <c r="T519" s="0"/>
    </row>
    <row r="520" customFormat="false" ht="12.75" hidden="false" customHeight="false" outlineLevel="0" collapsed="false">
      <c r="A520" s="0" t="n">
        <v>1962</v>
      </c>
      <c r="B520" s="0" t="n">
        <v>6</v>
      </c>
      <c r="C520" s="0" t="n">
        <v>2</v>
      </c>
      <c r="D520" s="0" t="n">
        <v>83</v>
      </c>
      <c r="E520" s="0" t="n">
        <v>62</v>
      </c>
      <c r="F520" s="0" t="n">
        <v>0</v>
      </c>
      <c r="T520" s="0"/>
    </row>
    <row r="521" customFormat="false" ht="12.75" hidden="false" customHeight="false" outlineLevel="0" collapsed="false">
      <c r="A521" s="0" t="n">
        <v>1962</v>
      </c>
      <c r="B521" s="0" t="n">
        <v>6</v>
      </c>
      <c r="C521" s="0" t="n">
        <v>3</v>
      </c>
      <c r="D521" s="0" t="n">
        <v>84</v>
      </c>
      <c r="E521" s="0" t="n">
        <v>55</v>
      </c>
      <c r="F521" s="0" t="n">
        <v>0</v>
      </c>
      <c r="T521" s="0"/>
    </row>
    <row r="522" customFormat="false" ht="12.75" hidden="false" customHeight="false" outlineLevel="0" collapsed="false">
      <c r="A522" s="0" t="n">
        <v>1962</v>
      </c>
      <c r="B522" s="0" t="n">
        <v>6</v>
      </c>
      <c r="C522" s="0" t="n">
        <v>4</v>
      </c>
      <c r="D522" s="0" t="n">
        <v>78</v>
      </c>
      <c r="E522" s="0" t="n">
        <v>62</v>
      </c>
      <c r="F522" s="0" t="n">
        <v>0</v>
      </c>
      <c r="T522" s="0"/>
    </row>
    <row r="523" customFormat="false" ht="12.75" hidden="false" customHeight="false" outlineLevel="0" collapsed="false">
      <c r="A523" s="0" t="n">
        <v>1962</v>
      </c>
      <c r="B523" s="0" t="n">
        <v>6</v>
      </c>
      <c r="C523" s="0" t="n">
        <v>5</v>
      </c>
      <c r="D523" s="0" t="n">
        <v>67</v>
      </c>
      <c r="E523" s="0" t="n">
        <v>61</v>
      </c>
      <c r="F523" s="0" t="n">
        <v>64</v>
      </c>
      <c r="T523" s="0"/>
    </row>
    <row r="524" customFormat="false" ht="12.75" hidden="false" customHeight="false" outlineLevel="0" collapsed="false">
      <c r="A524" s="0" t="n">
        <v>1962</v>
      </c>
      <c r="B524" s="0" t="n">
        <v>6</v>
      </c>
      <c r="C524" s="0" t="n">
        <v>6</v>
      </c>
      <c r="D524" s="0" t="n">
        <v>82</v>
      </c>
      <c r="E524" s="0" t="n">
        <v>60</v>
      </c>
      <c r="F524" s="0" t="n">
        <v>4</v>
      </c>
      <c r="T524" s="0"/>
    </row>
    <row r="525" customFormat="false" ht="12.75" hidden="false" customHeight="false" outlineLevel="0" collapsed="false">
      <c r="A525" s="0" t="n">
        <v>1962</v>
      </c>
      <c r="B525" s="0" t="n">
        <v>6</v>
      </c>
      <c r="C525" s="0" t="n">
        <v>7</v>
      </c>
      <c r="D525" s="0" t="n">
        <v>81</v>
      </c>
      <c r="E525" s="0" t="n">
        <v>58</v>
      </c>
      <c r="F525" s="0" t="n">
        <v>0</v>
      </c>
      <c r="T525" s="0"/>
    </row>
    <row r="526" customFormat="false" ht="12.75" hidden="false" customHeight="false" outlineLevel="0" collapsed="false">
      <c r="A526" s="0" t="n">
        <v>1962</v>
      </c>
      <c r="B526" s="0" t="n">
        <v>6</v>
      </c>
      <c r="C526" s="0" t="n">
        <v>8</v>
      </c>
      <c r="D526" s="0" t="n">
        <v>86</v>
      </c>
      <c r="E526" s="0" t="n">
        <v>59</v>
      </c>
      <c r="F526" s="0" t="n">
        <v>0</v>
      </c>
      <c r="T526" s="0"/>
    </row>
    <row r="527" customFormat="false" ht="12.75" hidden="false" customHeight="false" outlineLevel="0" collapsed="false">
      <c r="A527" s="0" t="n">
        <v>1962</v>
      </c>
      <c r="B527" s="0" t="n">
        <v>6</v>
      </c>
      <c r="C527" s="0" t="n">
        <v>9</v>
      </c>
      <c r="D527" s="0" t="n">
        <v>83</v>
      </c>
      <c r="E527" s="0" t="n">
        <v>57</v>
      </c>
      <c r="F527" s="0" t="n">
        <v>0</v>
      </c>
      <c r="T527" s="0"/>
    </row>
    <row r="528" customFormat="false" ht="12.75" hidden="false" customHeight="false" outlineLevel="0" collapsed="false">
      <c r="A528" s="0" t="n">
        <v>1962</v>
      </c>
      <c r="B528" s="0" t="n">
        <v>6</v>
      </c>
      <c r="C528" s="0" t="n">
        <v>10</v>
      </c>
      <c r="D528" s="0" t="n">
        <v>89</v>
      </c>
      <c r="E528" s="0" t="n">
        <v>66</v>
      </c>
      <c r="F528" s="0" t="n">
        <v>0</v>
      </c>
      <c r="T528" s="0"/>
    </row>
    <row r="529" customFormat="false" ht="12.75" hidden="false" customHeight="false" outlineLevel="0" collapsed="false">
      <c r="A529" s="0" t="n">
        <v>1962</v>
      </c>
      <c r="B529" s="0" t="n">
        <v>6</v>
      </c>
      <c r="C529" s="0" t="n">
        <v>11</v>
      </c>
      <c r="D529" s="0" t="n">
        <v>89</v>
      </c>
      <c r="E529" s="0" t="n">
        <v>68</v>
      </c>
      <c r="F529" s="0" t="n">
        <v>0</v>
      </c>
      <c r="T529" s="0"/>
    </row>
    <row r="530" customFormat="false" ht="12.75" hidden="false" customHeight="false" outlineLevel="0" collapsed="false">
      <c r="A530" s="0" t="n">
        <v>1962</v>
      </c>
      <c r="B530" s="0" t="n">
        <v>6</v>
      </c>
      <c r="C530" s="0" t="n">
        <v>12</v>
      </c>
      <c r="D530" s="0" t="n">
        <v>77</v>
      </c>
      <c r="E530" s="0" t="n">
        <v>58</v>
      </c>
      <c r="F530" s="0" t="n">
        <v>53</v>
      </c>
      <c r="T530" s="0"/>
    </row>
    <row r="531" customFormat="false" ht="12.75" hidden="false" customHeight="false" outlineLevel="0" collapsed="false">
      <c r="A531" s="0" t="n">
        <v>1962</v>
      </c>
      <c r="B531" s="0" t="n">
        <v>6</v>
      </c>
      <c r="C531" s="0" t="n">
        <v>13</v>
      </c>
      <c r="D531" s="0" t="n">
        <v>58</v>
      </c>
      <c r="E531" s="0" t="n">
        <v>55</v>
      </c>
      <c r="F531" s="0" t="n">
        <v>63</v>
      </c>
      <c r="T531" s="0"/>
    </row>
    <row r="532" customFormat="false" ht="12.75" hidden="false" customHeight="false" outlineLevel="0" collapsed="false">
      <c r="A532" s="0" t="n">
        <v>1962</v>
      </c>
      <c r="B532" s="0" t="n">
        <v>6</v>
      </c>
      <c r="C532" s="0" t="n">
        <v>14</v>
      </c>
      <c r="D532" s="0" t="n">
        <v>71</v>
      </c>
      <c r="E532" s="0" t="n">
        <v>53</v>
      </c>
      <c r="F532" s="0" t="n">
        <v>0</v>
      </c>
      <c r="T532" s="0"/>
    </row>
    <row r="533" customFormat="false" ht="12.75" hidden="false" customHeight="false" outlineLevel="0" collapsed="false">
      <c r="A533" s="0" t="n">
        <v>1962</v>
      </c>
      <c r="B533" s="0" t="n">
        <v>6</v>
      </c>
      <c r="C533" s="0" t="n">
        <v>15</v>
      </c>
      <c r="D533" s="0" t="n">
        <v>78</v>
      </c>
      <c r="E533" s="0" t="n">
        <v>58</v>
      </c>
      <c r="F533" s="0" t="n">
        <v>0</v>
      </c>
      <c r="T533" s="0"/>
    </row>
    <row r="534" customFormat="false" ht="12.75" hidden="false" customHeight="false" outlineLevel="0" collapsed="false">
      <c r="A534" s="0" t="n">
        <v>1962</v>
      </c>
      <c r="B534" s="0" t="n">
        <v>6</v>
      </c>
      <c r="C534" s="0" t="n">
        <v>16</v>
      </c>
      <c r="D534" s="0" t="n">
        <v>91</v>
      </c>
      <c r="E534" s="0" t="n">
        <v>62</v>
      </c>
      <c r="F534" s="0" t="n">
        <v>0</v>
      </c>
      <c r="T534" s="0"/>
    </row>
    <row r="535" customFormat="false" ht="12.75" hidden="false" customHeight="false" outlineLevel="0" collapsed="false">
      <c r="A535" s="0" t="n">
        <v>1962</v>
      </c>
      <c r="B535" s="0" t="n">
        <v>6</v>
      </c>
      <c r="C535" s="0" t="n">
        <v>17</v>
      </c>
      <c r="D535" s="0" t="n">
        <v>91</v>
      </c>
      <c r="E535" s="0" t="n">
        <v>68</v>
      </c>
      <c r="F535" s="0" t="n">
        <v>0</v>
      </c>
      <c r="T535" s="0"/>
    </row>
    <row r="536" customFormat="false" ht="12.75" hidden="false" customHeight="false" outlineLevel="0" collapsed="false">
      <c r="A536" s="0" t="n">
        <v>1962</v>
      </c>
      <c r="B536" s="0" t="n">
        <v>6</v>
      </c>
      <c r="C536" s="0" t="n">
        <v>18</v>
      </c>
      <c r="D536" s="0" t="n">
        <v>93</v>
      </c>
      <c r="E536" s="0" t="n">
        <v>74</v>
      </c>
      <c r="F536" s="0" t="n">
        <v>0</v>
      </c>
      <c r="T536" s="0"/>
    </row>
    <row r="537" customFormat="false" ht="12.75" hidden="false" customHeight="false" outlineLevel="0" collapsed="false">
      <c r="A537" s="0" t="n">
        <v>1962</v>
      </c>
      <c r="B537" s="0" t="n">
        <v>6</v>
      </c>
      <c r="C537" s="0" t="n">
        <v>19</v>
      </c>
      <c r="D537" s="0" t="n">
        <v>93</v>
      </c>
      <c r="E537" s="0" t="n">
        <v>71</v>
      </c>
      <c r="F537" s="0" t="n">
        <v>5</v>
      </c>
      <c r="T537" s="0"/>
    </row>
    <row r="538" customFormat="false" ht="12.75" hidden="false" customHeight="false" outlineLevel="0" collapsed="false">
      <c r="A538" s="0" t="n">
        <v>1962</v>
      </c>
      <c r="B538" s="0" t="n">
        <v>6</v>
      </c>
      <c r="C538" s="0" t="n">
        <v>20</v>
      </c>
      <c r="D538" s="0" t="n">
        <v>76</v>
      </c>
      <c r="E538" s="0" t="n">
        <v>67</v>
      </c>
      <c r="F538" s="0" t="n">
        <v>9</v>
      </c>
      <c r="T538" s="0"/>
    </row>
    <row r="539" customFormat="false" ht="12.75" hidden="false" customHeight="false" outlineLevel="0" collapsed="false">
      <c r="A539" s="0" t="n">
        <v>1962</v>
      </c>
      <c r="B539" s="0" t="n">
        <v>6</v>
      </c>
      <c r="C539" s="0" t="n">
        <v>21</v>
      </c>
      <c r="D539" s="0" t="n">
        <v>80</v>
      </c>
      <c r="E539" s="0" t="n">
        <v>64</v>
      </c>
      <c r="F539" s="0" t="n">
        <v>0</v>
      </c>
      <c r="T539" s="0"/>
    </row>
    <row r="540" customFormat="false" ht="12.75" hidden="false" customHeight="false" outlineLevel="0" collapsed="false">
      <c r="A540" s="0" t="n">
        <v>1962</v>
      </c>
      <c r="B540" s="0" t="n">
        <v>6</v>
      </c>
      <c r="C540" s="0" t="n">
        <v>22</v>
      </c>
      <c r="D540" s="0" t="n">
        <v>74</v>
      </c>
      <c r="E540" s="0" t="n">
        <v>64</v>
      </c>
      <c r="F540" s="0" t="n">
        <v>0</v>
      </c>
      <c r="T540" s="0"/>
    </row>
    <row r="541" customFormat="false" ht="12.75" hidden="false" customHeight="false" outlineLevel="0" collapsed="false">
      <c r="A541" s="0" t="n">
        <v>1962</v>
      </c>
      <c r="B541" s="0" t="n">
        <v>6</v>
      </c>
      <c r="C541" s="0" t="n">
        <v>23</v>
      </c>
      <c r="D541" s="0" t="n">
        <v>81</v>
      </c>
      <c r="E541" s="0" t="n">
        <v>66</v>
      </c>
      <c r="F541" s="0" t="n">
        <v>9</v>
      </c>
      <c r="T541" s="0"/>
    </row>
    <row r="542" customFormat="false" ht="12.75" hidden="false" customHeight="false" outlineLevel="0" collapsed="false">
      <c r="A542" s="0" t="n">
        <v>1962</v>
      </c>
      <c r="B542" s="0" t="n">
        <v>6</v>
      </c>
      <c r="C542" s="0" t="n">
        <v>24</v>
      </c>
      <c r="D542" s="0" t="n">
        <v>77</v>
      </c>
      <c r="E542" s="0" t="n">
        <v>66</v>
      </c>
      <c r="F542" s="0" t="n">
        <v>132</v>
      </c>
      <c r="T542" s="0"/>
    </row>
    <row r="543" customFormat="false" ht="12.75" hidden="false" customHeight="false" outlineLevel="0" collapsed="false">
      <c r="A543" s="0" t="n">
        <v>1962</v>
      </c>
      <c r="B543" s="0" t="n">
        <v>6</v>
      </c>
      <c r="C543" s="0" t="n">
        <v>25</v>
      </c>
      <c r="D543" s="0" t="n">
        <v>87</v>
      </c>
      <c r="E543" s="0" t="n">
        <v>67</v>
      </c>
      <c r="F543" s="0" t="n">
        <v>0</v>
      </c>
      <c r="T543" s="0"/>
    </row>
    <row r="544" customFormat="false" ht="12.75" hidden="false" customHeight="false" outlineLevel="0" collapsed="false">
      <c r="A544" s="0" t="n">
        <v>1962</v>
      </c>
      <c r="B544" s="0" t="n">
        <v>6</v>
      </c>
      <c r="C544" s="0" t="n">
        <v>26</v>
      </c>
      <c r="D544" s="0" t="n">
        <v>86</v>
      </c>
      <c r="E544" s="0" t="n">
        <v>66</v>
      </c>
      <c r="F544" s="0" t="n">
        <v>34</v>
      </c>
      <c r="T544" s="0"/>
    </row>
    <row r="545" customFormat="false" ht="12.75" hidden="false" customHeight="false" outlineLevel="0" collapsed="false">
      <c r="A545" s="0" t="n">
        <v>1962</v>
      </c>
      <c r="B545" s="0" t="n">
        <v>6</v>
      </c>
      <c r="C545" s="0" t="n">
        <v>27</v>
      </c>
      <c r="D545" s="0" t="n">
        <v>83</v>
      </c>
      <c r="E545" s="0" t="n">
        <v>64</v>
      </c>
      <c r="F545" s="0" t="n">
        <v>0</v>
      </c>
      <c r="T545" s="0"/>
    </row>
    <row r="546" customFormat="false" ht="12.75" hidden="false" customHeight="false" outlineLevel="0" collapsed="false">
      <c r="A546" s="0" t="n">
        <v>1962</v>
      </c>
      <c r="B546" s="0" t="n">
        <v>6</v>
      </c>
      <c r="C546" s="0" t="n">
        <v>28</v>
      </c>
      <c r="D546" s="0" t="n">
        <v>80</v>
      </c>
      <c r="E546" s="0" t="n">
        <v>59</v>
      </c>
      <c r="F546" s="0" t="n">
        <v>0</v>
      </c>
      <c r="T546" s="0"/>
    </row>
    <row r="547" customFormat="false" ht="12.75" hidden="false" customHeight="false" outlineLevel="0" collapsed="false">
      <c r="A547" s="0" t="n">
        <v>1962</v>
      </c>
      <c r="B547" s="0" t="n">
        <v>6</v>
      </c>
      <c r="C547" s="0" t="n">
        <v>29</v>
      </c>
      <c r="D547" s="0" t="n">
        <v>85</v>
      </c>
      <c r="E547" s="0" t="n">
        <v>62</v>
      </c>
      <c r="F547" s="0" t="n">
        <v>0</v>
      </c>
      <c r="T547" s="0"/>
    </row>
    <row r="548" customFormat="false" ht="12.75" hidden="false" customHeight="false" outlineLevel="0" collapsed="false">
      <c r="A548" s="0" t="n">
        <v>1962</v>
      </c>
      <c r="B548" s="0" t="n">
        <v>6</v>
      </c>
      <c r="C548" s="0" t="n">
        <v>30</v>
      </c>
      <c r="D548" s="0" t="n">
        <v>88</v>
      </c>
      <c r="E548" s="0" t="n">
        <v>64</v>
      </c>
      <c r="F548" s="0" t="n">
        <v>0</v>
      </c>
      <c r="T548" s="0"/>
    </row>
    <row r="549" customFormat="false" ht="12.75" hidden="false" customHeight="false" outlineLevel="0" collapsed="false">
      <c r="A549" s="0" t="n">
        <v>1962</v>
      </c>
      <c r="B549" s="0" t="n">
        <v>7</v>
      </c>
      <c r="C549" s="0" t="n">
        <v>1</v>
      </c>
      <c r="D549" s="0" t="n">
        <v>88</v>
      </c>
      <c r="E549" s="0" t="n">
        <v>67</v>
      </c>
      <c r="F549" s="0" t="n">
        <v>0</v>
      </c>
      <c r="T549" s="0"/>
    </row>
    <row r="550" customFormat="false" ht="12.75" hidden="false" customHeight="false" outlineLevel="0" collapsed="false">
      <c r="A550" s="0" t="n">
        <v>1962</v>
      </c>
      <c r="B550" s="0" t="n">
        <v>7</v>
      </c>
      <c r="C550" s="0" t="n">
        <v>2</v>
      </c>
      <c r="D550" s="0" t="n">
        <v>87</v>
      </c>
      <c r="E550" s="0" t="n">
        <v>63</v>
      </c>
      <c r="F550" s="0" t="n">
        <v>0</v>
      </c>
      <c r="T550" s="0"/>
    </row>
    <row r="551" customFormat="false" ht="12.75" hidden="false" customHeight="false" outlineLevel="0" collapsed="false">
      <c r="A551" s="0" t="n">
        <v>1962</v>
      </c>
      <c r="B551" s="0" t="n">
        <v>7</v>
      </c>
      <c r="C551" s="0" t="n">
        <v>3</v>
      </c>
      <c r="D551" s="0" t="n">
        <v>81</v>
      </c>
      <c r="E551" s="0" t="n">
        <v>64</v>
      </c>
      <c r="F551" s="0" t="n">
        <v>0</v>
      </c>
      <c r="T551" s="0"/>
    </row>
    <row r="552" customFormat="false" ht="12.75" hidden="false" customHeight="false" outlineLevel="0" collapsed="false">
      <c r="A552" s="0" t="n">
        <v>1962</v>
      </c>
      <c r="B552" s="0" t="n">
        <v>7</v>
      </c>
      <c r="C552" s="0" t="n">
        <v>4</v>
      </c>
      <c r="D552" s="0" t="n">
        <v>83</v>
      </c>
      <c r="E552" s="0" t="n">
        <v>63</v>
      </c>
      <c r="F552" s="0" t="n">
        <v>0</v>
      </c>
      <c r="T552" s="0"/>
    </row>
    <row r="553" customFormat="false" ht="12.75" hidden="false" customHeight="false" outlineLevel="0" collapsed="false">
      <c r="A553" s="0" t="n">
        <v>1962</v>
      </c>
      <c r="B553" s="0" t="n">
        <v>7</v>
      </c>
      <c r="C553" s="0" t="n">
        <v>5</v>
      </c>
      <c r="D553" s="0" t="n">
        <v>76</v>
      </c>
      <c r="E553" s="0" t="n">
        <v>63</v>
      </c>
      <c r="F553" s="0" t="n">
        <v>0</v>
      </c>
      <c r="T553" s="0"/>
    </row>
    <row r="554" customFormat="false" ht="12.75" hidden="false" customHeight="false" outlineLevel="0" collapsed="false">
      <c r="A554" s="0" t="n">
        <v>1962</v>
      </c>
      <c r="B554" s="0" t="n">
        <v>7</v>
      </c>
      <c r="C554" s="0" t="n">
        <v>6</v>
      </c>
      <c r="D554" s="0" t="n">
        <v>81</v>
      </c>
      <c r="E554" s="0" t="n">
        <v>63</v>
      </c>
      <c r="F554" s="0" t="n">
        <v>0</v>
      </c>
      <c r="T554" s="0"/>
    </row>
    <row r="555" customFormat="false" ht="12.75" hidden="false" customHeight="false" outlineLevel="0" collapsed="false">
      <c r="A555" s="0" t="n">
        <v>1962</v>
      </c>
      <c r="B555" s="0" t="n">
        <v>7</v>
      </c>
      <c r="C555" s="0" t="n">
        <v>7</v>
      </c>
      <c r="D555" s="0" t="n">
        <v>90</v>
      </c>
      <c r="E555" s="0" t="n">
        <v>65</v>
      </c>
      <c r="F555" s="0" t="n">
        <v>0</v>
      </c>
      <c r="T555" s="0"/>
    </row>
    <row r="556" customFormat="false" ht="12.75" hidden="false" customHeight="false" outlineLevel="0" collapsed="false">
      <c r="A556" s="0" t="n">
        <v>1962</v>
      </c>
      <c r="B556" s="0" t="n">
        <v>7</v>
      </c>
      <c r="C556" s="0" t="n">
        <v>8</v>
      </c>
      <c r="D556" s="0" t="n">
        <v>96</v>
      </c>
      <c r="E556" s="0" t="n">
        <v>70</v>
      </c>
      <c r="F556" s="0" t="n">
        <v>0</v>
      </c>
      <c r="T556" s="0"/>
    </row>
    <row r="557" customFormat="false" ht="12.75" hidden="false" customHeight="false" outlineLevel="0" collapsed="false">
      <c r="A557" s="0" t="n">
        <v>1962</v>
      </c>
      <c r="B557" s="0" t="n">
        <v>7</v>
      </c>
      <c r="C557" s="0" t="n">
        <v>9</v>
      </c>
      <c r="D557" s="0" t="n">
        <v>95</v>
      </c>
      <c r="E557" s="0" t="n">
        <v>70</v>
      </c>
      <c r="F557" s="0" t="n">
        <v>0</v>
      </c>
      <c r="T557" s="0"/>
    </row>
    <row r="558" customFormat="false" ht="12.75" hidden="false" customHeight="false" outlineLevel="0" collapsed="false">
      <c r="A558" s="0" t="n">
        <v>1962</v>
      </c>
      <c r="B558" s="0" t="n">
        <v>7</v>
      </c>
      <c r="C558" s="0" t="n">
        <v>10</v>
      </c>
      <c r="D558" s="0" t="n">
        <v>90</v>
      </c>
      <c r="E558" s="0" t="n">
        <v>65</v>
      </c>
      <c r="F558" s="0" t="n">
        <v>0</v>
      </c>
      <c r="T558" s="0"/>
    </row>
    <row r="559" customFormat="false" ht="12.75" hidden="false" customHeight="false" outlineLevel="0" collapsed="false">
      <c r="A559" s="0" t="n">
        <v>1962</v>
      </c>
      <c r="B559" s="0" t="n">
        <v>7</v>
      </c>
      <c r="C559" s="0" t="n">
        <v>11</v>
      </c>
      <c r="D559" s="0" t="n">
        <v>90</v>
      </c>
      <c r="E559" s="0" t="n">
        <v>67</v>
      </c>
      <c r="F559" s="0" t="n">
        <v>0</v>
      </c>
      <c r="T559" s="0"/>
    </row>
    <row r="560" customFormat="false" ht="12.75" hidden="false" customHeight="false" outlineLevel="0" collapsed="false">
      <c r="A560" s="0" t="n">
        <v>1962</v>
      </c>
      <c r="B560" s="0" t="n">
        <v>7</v>
      </c>
      <c r="C560" s="0" t="n">
        <v>12</v>
      </c>
      <c r="D560" s="0" t="n">
        <v>86</v>
      </c>
      <c r="E560" s="0" t="n">
        <v>70</v>
      </c>
      <c r="F560" s="0" t="n">
        <v>0</v>
      </c>
      <c r="T560" s="0"/>
    </row>
    <row r="561" customFormat="false" ht="12.75" hidden="false" customHeight="false" outlineLevel="0" collapsed="false">
      <c r="A561" s="0" t="n">
        <v>1962</v>
      </c>
      <c r="B561" s="0" t="n">
        <v>7</v>
      </c>
      <c r="C561" s="0" t="n">
        <v>13</v>
      </c>
      <c r="D561" s="0" t="n">
        <v>90</v>
      </c>
      <c r="E561" s="0" t="n">
        <v>67</v>
      </c>
      <c r="F561" s="0" t="n">
        <v>0</v>
      </c>
      <c r="T561" s="0"/>
    </row>
    <row r="562" customFormat="false" ht="12.75" hidden="false" customHeight="false" outlineLevel="0" collapsed="false">
      <c r="A562" s="0" t="n">
        <v>1962</v>
      </c>
      <c r="B562" s="0" t="n">
        <v>7</v>
      </c>
      <c r="C562" s="0" t="n">
        <v>14</v>
      </c>
      <c r="D562" s="0" t="n">
        <v>83</v>
      </c>
      <c r="E562" s="0" t="n">
        <v>64</v>
      </c>
      <c r="F562" s="0" t="n">
        <v>0</v>
      </c>
      <c r="T562" s="0"/>
    </row>
    <row r="563" customFormat="false" ht="12.75" hidden="false" customHeight="false" outlineLevel="0" collapsed="false">
      <c r="A563" s="0" t="n">
        <v>1962</v>
      </c>
      <c r="B563" s="0" t="n">
        <v>7</v>
      </c>
      <c r="C563" s="0" t="n">
        <v>15</v>
      </c>
      <c r="D563" s="0" t="n">
        <v>89</v>
      </c>
      <c r="E563" s="0" t="n">
        <v>62</v>
      </c>
      <c r="F563" s="0" t="n">
        <v>0</v>
      </c>
      <c r="T563" s="0"/>
    </row>
    <row r="564" customFormat="false" ht="12.75" hidden="false" customHeight="false" outlineLevel="0" collapsed="false">
      <c r="A564" s="0" t="n">
        <v>1962</v>
      </c>
      <c r="B564" s="0" t="n">
        <v>7</v>
      </c>
      <c r="C564" s="0" t="n">
        <v>16</v>
      </c>
      <c r="D564" s="0" t="n">
        <v>76</v>
      </c>
      <c r="E564" s="0" t="n">
        <v>65</v>
      </c>
      <c r="F564" s="0" t="n">
        <v>0</v>
      </c>
      <c r="T564" s="0"/>
    </row>
    <row r="565" customFormat="false" ht="12.75" hidden="false" customHeight="false" outlineLevel="0" collapsed="false">
      <c r="A565" s="0" t="n">
        <v>1962</v>
      </c>
      <c r="B565" s="0" t="n">
        <v>7</v>
      </c>
      <c r="C565" s="0" t="n">
        <v>17</v>
      </c>
      <c r="D565" s="0" t="n">
        <v>74</v>
      </c>
      <c r="E565" s="0" t="n">
        <v>62</v>
      </c>
      <c r="F565" s="0" t="n">
        <v>0</v>
      </c>
      <c r="T565" s="0"/>
    </row>
    <row r="566" customFormat="false" ht="12.75" hidden="false" customHeight="false" outlineLevel="0" collapsed="false">
      <c r="A566" s="0" t="n">
        <v>1962</v>
      </c>
      <c r="B566" s="0" t="n">
        <v>7</v>
      </c>
      <c r="C566" s="0" t="n">
        <v>18</v>
      </c>
      <c r="D566" s="0" t="n">
        <v>66</v>
      </c>
      <c r="E566" s="0" t="n">
        <v>61</v>
      </c>
      <c r="F566" s="0" t="n">
        <v>40</v>
      </c>
      <c r="T566" s="0"/>
    </row>
    <row r="567" customFormat="false" ht="12.75" hidden="false" customHeight="false" outlineLevel="0" collapsed="false">
      <c r="A567" s="0" t="n">
        <v>1962</v>
      </c>
      <c r="B567" s="0" t="n">
        <v>7</v>
      </c>
      <c r="C567" s="0" t="n">
        <v>19</v>
      </c>
      <c r="D567" s="0" t="n">
        <v>88</v>
      </c>
      <c r="E567" s="0" t="n">
        <v>60</v>
      </c>
      <c r="F567" s="0" t="n">
        <v>0</v>
      </c>
      <c r="T567" s="0"/>
    </row>
    <row r="568" customFormat="false" ht="12.75" hidden="false" customHeight="false" outlineLevel="0" collapsed="false">
      <c r="A568" s="0" t="n">
        <v>1962</v>
      </c>
      <c r="B568" s="0" t="n">
        <v>7</v>
      </c>
      <c r="C568" s="0" t="n">
        <v>20</v>
      </c>
      <c r="D568" s="0" t="n">
        <v>85</v>
      </c>
      <c r="E568" s="0" t="n">
        <v>66</v>
      </c>
      <c r="F568" s="0" t="n">
        <v>0</v>
      </c>
      <c r="T568" s="0"/>
    </row>
    <row r="569" customFormat="false" ht="12.75" hidden="false" customHeight="false" outlineLevel="0" collapsed="false">
      <c r="A569" s="0" t="n">
        <v>1962</v>
      </c>
      <c r="B569" s="0" t="n">
        <v>7</v>
      </c>
      <c r="C569" s="0" t="n">
        <v>21</v>
      </c>
      <c r="D569" s="0" t="n">
        <v>91</v>
      </c>
      <c r="E569" s="0" t="n">
        <v>68</v>
      </c>
      <c r="F569" s="0" t="n">
        <v>3</v>
      </c>
      <c r="T569" s="0"/>
    </row>
    <row r="570" customFormat="false" ht="12.75" hidden="false" customHeight="false" outlineLevel="0" collapsed="false">
      <c r="A570" s="0" t="n">
        <v>1962</v>
      </c>
      <c r="B570" s="0" t="n">
        <v>7</v>
      </c>
      <c r="C570" s="0" t="n">
        <v>22</v>
      </c>
      <c r="D570" s="0" t="n">
        <v>85</v>
      </c>
      <c r="E570" s="0" t="n">
        <v>67</v>
      </c>
      <c r="F570" s="0" t="n">
        <v>40</v>
      </c>
      <c r="T570" s="0"/>
    </row>
    <row r="571" customFormat="false" ht="12.75" hidden="false" customHeight="false" outlineLevel="0" collapsed="false">
      <c r="A571" s="0" t="n">
        <v>1962</v>
      </c>
      <c r="B571" s="0" t="n">
        <v>7</v>
      </c>
      <c r="C571" s="0" t="n">
        <v>23</v>
      </c>
      <c r="D571" s="0" t="n">
        <v>77</v>
      </c>
      <c r="E571" s="0" t="n">
        <v>61</v>
      </c>
      <c r="F571" s="0" t="n">
        <v>84</v>
      </c>
      <c r="T571" s="0"/>
    </row>
    <row r="572" customFormat="false" ht="12.75" hidden="false" customHeight="false" outlineLevel="0" collapsed="false">
      <c r="A572" s="0" t="n">
        <v>1962</v>
      </c>
      <c r="B572" s="0" t="n">
        <v>7</v>
      </c>
      <c r="C572" s="0" t="n">
        <v>24</v>
      </c>
      <c r="D572" s="0" t="n">
        <v>79</v>
      </c>
      <c r="E572" s="0" t="n">
        <v>61</v>
      </c>
      <c r="F572" s="0" t="n">
        <v>0</v>
      </c>
      <c r="T572" s="0"/>
    </row>
    <row r="573" customFormat="false" ht="12.75" hidden="false" customHeight="false" outlineLevel="0" collapsed="false">
      <c r="A573" s="0" t="n">
        <v>1962</v>
      </c>
      <c r="B573" s="0" t="n">
        <v>7</v>
      </c>
      <c r="C573" s="0" t="n">
        <v>25</v>
      </c>
      <c r="D573" s="0" t="n">
        <v>77</v>
      </c>
      <c r="E573" s="0" t="n">
        <v>62</v>
      </c>
      <c r="F573" s="0" t="n">
        <v>0</v>
      </c>
      <c r="T573" s="0"/>
    </row>
    <row r="574" customFormat="false" ht="12.75" hidden="false" customHeight="false" outlineLevel="0" collapsed="false">
      <c r="A574" s="0" t="n">
        <v>1962</v>
      </c>
      <c r="B574" s="0" t="n">
        <v>7</v>
      </c>
      <c r="C574" s="0" t="n">
        <v>26</v>
      </c>
      <c r="D574" s="0" t="n">
        <v>85</v>
      </c>
      <c r="E574" s="0" t="n">
        <v>62</v>
      </c>
      <c r="F574" s="0" t="n">
        <v>0</v>
      </c>
      <c r="T574" s="0"/>
    </row>
    <row r="575" customFormat="false" ht="12.75" hidden="false" customHeight="false" outlineLevel="0" collapsed="false">
      <c r="A575" s="0" t="n">
        <v>1962</v>
      </c>
      <c r="B575" s="0" t="n">
        <v>7</v>
      </c>
      <c r="C575" s="0" t="n">
        <v>27</v>
      </c>
      <c r="D575" s="0" t="n">
        <v>78</v>
      </c>
      <c r="E575" s="0" t="n">
        <v>57</v>
      </c>
      <c r="F575" s="0" t="n">
        <v>0</v>
      </c>
      <c r="T575" s="0"/>
    </row>
    <row r="576" customFormat="false" ht="12.75" hidden="false" customHeight="false" outlineLevel="0" collapsed="false">
      <c r="A576" s="0" t="n">
        <v>1962</v>
      </c>
      <c r="B576" s="0" t="n">
        <v>7</v>
      </c>
      <c r="C576" s="0" t="n">
        <v>28</v>
      </c>
      <c r="D576" s="0" t="n">
        <v>85</v>
      </c>
      <c r="E576" s="0" t="n">
        <v>60</v>
      </c>
      <c r="F576" s="0" t="n">
        <v>0</v>
      </c>
      <c r="T576" s="0"/>
    </row>
    <row r="577" customFormat="false" ht="12.75" hidden="false" customHeight="false" outlineLevel="0" collapsed="false">
      <c r="A577" s="0" t="n">
        <v>1962</v>
      </c>
      <c r="B577" s="0" t="n">
        <v>7</v>
      </c>
      <c r="C577" s="0" t="n">
        <v>29</v>
      </c>
      <c r="D577" s="0" t="n">
        <v>82</v>
      </c>
      <c r="E577" s="0" t="n">
        <v>66</v>
      </c>
      <c r="F577" s="0" t="n">
        <v>0</v>
      </c>
      <c r="T577" s="0"/>
    </row>
    <row r="578" customFormat="false" ht="12.75" hidden="false" customHeight="false" outlineLevel="0" collapsed="false">
      <c r="A578" s="0" t="n">
        <v>1962</v>
      </c>
      <c r="B578" s="0" t="n">
        <v>7</v>
      </c>
      <c r="C578" s="0" t="n">
        <v>30</v>
      </c>
      <c r="D578" s="0" t="n">
        <v>81</v>
      </c>
      <c r="E578" s="0" t="n">
        <v>65</v>
      </c>
      <c r="F578" s="0" t="n">
        <v>0</v>
      </c>
      <c r="T578" s="0"/>
    </row>
    <row r="579" customFormat="false" ht="12.75" hidden="false" customHeight="false" outlineLevel="0" collapsed="false">
      <c r="A579" s="0" t="n">
        <v>1962</v>
      </c>
      <c r="B579" s="0" t="n">
        <v>7</v>
      </c>
      <c r="C579" s="0" t="n">
        <v>31</v>
      </c>
      <c r="D579" s="0" t="n">
        <v>81</v>
      </c>
      <c r="E579" s="0" t="n">
        <v>66</v>
      </c>
      <c r="F579" s="0" t="n">
        <v>0</v>
      </c>
      <c r="T579" s="0"/>
    </row>
    <row r="580" customFormat="false" ht="12.75" hidden="false" customHeight="false" outlineLevel="0" collapsed="false">
      <c r="A580" s="0" t="n">
        <v>1962</v>
      </c>
      <c r="B580" s="0" t="n">
        <v>8</v>
      </c>
      <c r="C580" s="0" t="n">
        <v>1</v>
      </c>
      <c r="D580" s="0" t="n">
        <v>88</v>
      </c>
      <c r="E580" s="0" t="n">
        <v>70</v>
      </c>
      <c r="F580" s="0" t="n">
        <v>0</v>
      </c>
      <c r="T580" s="0"/>
    </row>
    <row r="581" customFormat="false" ht="12.75" hidden="false" customHeight="false" outlineLevel="0" collapsed="false">
      <c r="A581" s="0" t="n">
        <v>1962</v>
      </c>
      <c r="B581" s="0" t="n">
        <v>8</v>
      </c>
      <c r="C581" s="0" t="n">
        <v>2</v>
      </c>
      <c r="D581" s="0" t="n">
        <v>87</v>
      </c>
      <c r="E581" s="0" t="n">
        <v>65</v>
      </c>
      <c r="F581" s="0" t="n">
        <v>0</v>
      </c>
      <c r="T581" s="0"/>
    </row>
    <row r="582" customFormat="false" ht="12.75" hidden="false" customHeight="false" outlineLevel="0" collapsed="false">
      <c r="A582" s="0" t="n">
        <v>1962</v>
      </c>
      <c r="B582" s="0" t="n">
        <v>8</v>
      </c>
      <c r="C582" s="0" t="n">
        <v>3</v>
      </c>
      <c r="D582" s="0" t="n">
        <v>86</v>
      </c>
      <c r="E582" s="0" t="n">
        <v>66</v>
      </c>
      <c r="F582" s="0" t="n">
        <v>0</v>
      </c>
      <c r="T582" s="0"/>
    </row>
    <row r="583" customFormat="false" ht="12.75" hidden="false" customHeight="false" outlineLevel="0" collapsed="false">
      <c r="A583" s="0" t="n">
        <v>1962</v>
      </c>
      <c r="B583" s="0" t="n">
        <v>8</v>
      </c>
      <c r="C583" s="0" t="n">
        <v>4</v>
      </c>
      <c r="D583" s="0" t="n">
        <v>80</v>
      </c>
      <c r="E583" s="0" t="n">
        <v>66</v>
      </c>
      <c r="F583" s="0" t="n">
        <v>0</v>
      </c>
      <c r="T583" s="0"/>
    </row>
    <row r="584" customFormat="false" ht="12.75" hidden="false" customHeight="false" outlineLevel="0" collapsed="false">
      <c r="A584" s="0" t="n">
        <v>1962</v>
      </c>
      <c r="B584" s="0" t="n">
        <v>8</v>
      </c>
      <c r="C584" s="0" t="n">
        <v>5</v>
      </c>
      <c r="D584" s="0" t="n">
        <v>85</v>
      </c>
      <c r="E584" s="0" t="n">
        <v>65</v>
      </c>
      <c r="F584" s="0" t="n">
        <v>0</v>
      </c>
      <c r="T584" s="0"/>
    </row>
    <row r="585" customFormat="false" ht="12.75" hidden="false" customHeight="false" outlineLevel="0" collapsed="false">
      <c r="A585" s="0" t="n">
        <v>1962</v>
      </c>
      <c r="B585" s="0" t="n">
        <v>8</v>
      </c>
      <c r="C585" s="0" t="n">
        <v>6</v>
      </c>
      <c r="D585" s="0" t="n">
        <v>88</v>
      </c>
      <c r="E585" s="0" t="n">
        <v>71</v>
      </c>
      <c r="F585" s="0" t="n">
        <v>0</v>
      </c>
      <c r="T585" s="0"/>
    </row>
    <row r="586" customFormat="false" ht="12.75" hidden="false" customHeight="false" outlineLevel="0" collapsed="false">
      <c r="A586" s="0" t="n">
        <v>1962</v>
      </c>
      <c r="B586" s="0" t="n">
        <v>8</v>
      </c>
      <c r="C586" s="0" t="n">
        <v>7</v>
      </c>
      <c r="D586" s="0" t="n">
        <v>84</v>
      </c>
      <c r="E586" s="0" t="n">
        <v>72</v>
      </c>
      <c r="F586" s="0" t="n">
        <v>62</v>
      </c>
      <c r="T586" s="0"/>
    </row>
    <row r="587" customFormat="false" ht="12.75" hidden="false" customHeight="false" outlineLevel="0" collapsed="false">
      <c r="A587" s="0" t="n">
        <v>1962</v>
      </c>
      <c r="B587" s="0" t="n">
        <v>8</v>
      </c>
      <c r="C587" s="0" t="n">
        <v>8</v>
      </c>
      <c r="D587" s="0" t="n">
        <v>90</v>
      </c>
      <c r="E587" s="0" t="n">
        <v>67</v>
      </c>
      <c r="F587" s="0" t="n">
        <v>0</v>
      </c>
      <c r="T587" s="0"/>
    </row>
    <row r="588" customFormat="false" ht="12.75" hidden="false" customHeight="false" outlineLevel="0" collapsed="false">
      <c r="A588" s="0" t="n">
        <v>1962</v>
      </c>
      <c r="B588" s="0" t="n">
        <v>8</v>
      </c>
      <c r="C588" s="0" t="n">
        <v>9</v>
      </c>
      <c r="D588" s="0" t="n">
        <v>74</v>
      </c>
      <c r="E588" s="0" t="n">
        <v>59</v>
      </c>
      <c r="F588" s="0" t="n">
        <v>83</v>
      </c>
      <c r="T588" s="0"/>
    </row>
    <row r="589" customFormat="false" ht="12.75" hidden="false" customHeight="false" outlineLevel="0" collapsed="false">
      <c r="A589" s="0" t="n">
        <v>1962</v>
      </c>
      <c r="B589" s="0" t="n">
        <v>8</v>
      </c>
      <c r="C589" s="0" t="n">
        <v>10</v>
      </c>
      <c r="D589" s="0" t="n">
        <v>60</v>
      </c>
      <c r="E589" s="0" t="n">
        <v>56</v>
      </c>
      <c r="F589" s="0" t="n">
        <v>13</v>
      </c>
      <c r="T589" s="0"/>
    </row>
    <row r="590" customFormat="false" ht="12.75" hidden="false" customHeight="false" outlineLevel="0" collapsed="false">
      <c r="A590" s="0" t="n">
        <v>1962</v>
      </c>
      <c r="B590" s="0" t="n">
        <v>8</v>
      </c>
      <c r="C590" s="0" t="n">
        <v>11</v>
      </c>
      <c r="D590" s="0" t="n">
        <v>68</v>
      </c>
      <c r="E590" s="0" t="n">
        <v>56</v>
      </c>
      <c r="F590" s="0" t="n">
        <v>3</v>
      </c>
      <c r="T590" s="0"/>
    </row>
    <row r="591" customFormat="false" ht="12.75" hidden="false" customHeight="false" outlineLevel="0" collapsed="false">
      <c r="A591" s="0" t="n">
        <v>1962</v>
      </c>
      <c r="B591" s="0" t="n">
        <v>8</v>
      </c>
      <c r="C591" s="0" t="n">
        <v>12</v>
      </c>
      <c r="D591" s="0" t="n">
        <v>80</v>
      </c>
      <c r="E591" s="0" t="n">
        <v>58</v>
      </c>
      <c r="F591" s="0" t="n">
        <v>0</v>
      </c>
      <c r="T591" s="0"/>
    </row>
    <row r="592" customFormat="false" ht="12.75" hidden="false" customHeight="false" outlineLevel="0" collapsed="false">
      <c r="A592" s="0" t="n">
        <v>1962</v>
      </c>
      <c r="B592" s="0" t="n">
        <v>8</v>
      </c>
      <c r="C592" s="0" t="n">
        <v>13</v>
      </c>
      <c r="D592" s="0" t="n">
        <v>80</v>
      </c>
      <c r="E592" s="0" t="n">
        <v>62</v>
      </c>
      <c r="F592" s="0" t="n">
        <v>0</v>
      </c>
      <c r="T592" s="0"/>
    </row>
    <row r="593" customFormat="false" ht="12.75" hidden="false" customHeight="false" outlineLevel="0" collapsed="false">
      <c r="A593" s="0" t="n">
        <v>1962</v>
      </c>
      <c r="B593" s="0" t="n">
        <v>8</v>
      </c>
      <c r="C593" s="0" t="n">
        <v>14</v>
      </c>
      <c r="D593" s="0" t="n">
        <v>84</v>
      </c>
      <c r="E593" s="0" t="n">
        <v>68</v>
      </c>
      <c r="F593" s="0" t="n">
        <v>0</v>
      </c>
      <c r="T593" s="0"/>
    </row>
    <row r="594" customFormat="false" ht="12.75" hidden="false" customHeight="false" outlineLevel="0" collapsed="false">
      <c r="A594" s="0" t="n">
        <v>1962</v>
      </c>
      <c r="B594" s="0" t="n">
        <v>8</v>
      </c>
      <c r="C594" s="0" t="n">
        <v>15</v>
      </c>
      <c r="D594" s="0" t="n">
        <v>82</v>
      </c>
      <c r="E594" s="0" t="n">
        <v>63</v>
      </c>
      <c r="F594" s="0" t="n">
        <v>0</v>
      </c>
      <c r="T594" s="0"/>
    </row>
    <row r="595" customFormat="false" ht="12.75" hidden="false" customHeight="false" outlineLevel="0" collapsed="false">
      <c r="A595" s="0" t="n">
        <v>1962</v>
      </c>
      <c r="B595" s="0" t="n">
        <v>8</v>
      </c>
      <c r="C595" s="0" t="n">
        <v>16</v>
      </c>
      <c r="D595" s="0" t="n">
        <v>80</v>
      </c>
      <c r="E595" s="0" t="n">
        <v>64</v>
      </c>
      <c r="F595" s="0" t="n">
        <v>26</v>
      </c>
      <c r="T595" s="0"/>
    </row>
    <row r="596" customFormat="false" ht="12.75" hidden="false" customHeight="false" outlineLevel="0" collapsed="false">
      <c r="A596" s="0" t="n">
        <v>1962</v>
      </c>
      <c r="B596" s="0" t="n">
        <v>8</v>
      </c>
      <c r="C596" s="0" t="n">
        <v>17</v>
      </c>
      <c r="D596" s="0" t="n">
        <v>80</v>
      </c>
      <c r="E596" s="0" t="n">
        <v>65</v>
      </c>
      <c r="F596" s="0" t="n">
        <v>95</v>
      </c>
      <c r="T596" s="0"/>
    </row>
    <row r="597" customFormat="false" ht="12.75" hidden="false" customHeight="false" outlineLevel="0" collapsed="false">
      <c r="A597" s="0" t="n">
        <v>1962</v>
      </c>
      <c r="B597" s="0" t="n">
        <v>8</v>
      </c>
      <c r="C597" s="0" t="n">
        <v>18</v>
      </c>
      <c r="D597" s="0" t="n">
        <v>78</v>
      </c>
      <c r="E597" s="0" t="n">
        <v>60</v>
      </c>
      <c r="F597" s="0" t="n">
        <v>0</v>
      </c>
      <c r="T597" s="0"/>
    </row>
    <row r="598" customFormat="false" ht="12.75" hidden="false" customHeight="false" outlineLevel="0" collapsed="false">
      <c r="A598" s="0" t="n">
        <v>1962</v>
      </c>
      <c r="B598" s="0" t="n">
        <v>8</v>
      </c>
      <c r="C598" s="0" t="n">
        <v>19</v>
      </c>
      <c r="D598" s="0" t="n">
        <v>81</v>
      </c>
      <c r="E598" s="0" t="n">
        <v>60</v>
      </c>
      <c r="F598" s="0" t="n">
        <v>0</v>
      </c>
      <c r="T598" s="0"/>
    </row>
    <row r="599" customFormat="false" ht="12.75" hidden="false" customHeight="false" outlineLevel="0" collapsed="false">
      <c r="A599" s="0" t="n">
        <v>1962</v>
      </c>
      <c r="B599" s="0" t="n">
        <v>8</v>
      </c>
      <c r="C599" s="0" t="n">
        <v>20</v>
      </c>
      <c r="D599" s="0" t="n">
        <v>91</v>
      </c>
      <c r="E599" s="0" t="n">
        <v>65</v>
      </c>
      <c r="F599" s="0" t="n">
        <v>21</v>
      </c>
      <c r="T599" s="0"/>
    </row>
    <row r="600" customFormat="false" ht="12.75" hidden="false" customHeight="false" outlineLevel="0" collapsed="false">
      <c r="A600" s="0" t="n">
        <v>1962</v>
      </c>
      <c r="B600" s="0" t="n">
        <v>8</v>
      </c>
      <c r="C600" s="0" t="n">
        <v>21</v>
      </c>
      <c r="D600" s="0" t="n">
        <v>82</v>
      </c>
      <c r="E600" s="0" t="n">
        <v>67</v>
      </c>
      <c r="F600" s="0" t="n">
        <v>73</v>
      </c>
      <c r="T600" s="0"/>
    </row>
    <row r="601" customFormat="false" ht="12.75" hidden="false" customHeight="false" outlineLevel="0" collapsed="false">
      <c r="A601" s="0" t="n">
        <v>1962</v>
      </c>
      <c r="B601" s="0" t="n">
        <v>8</v>
      </c>
      <c r="C601" s="0" t="n">
        <v>22</v>
      </c>
      <c r="D601" s="0" t="n">
        <v>77</v>
      </c>
      <c r="E601" s="0" t="n">
        <v>64</v>
      </c>
      <c r="F601" s="0" t="n">
        <v>0</v>
      </c>
      <c r="T601" s="0"/>
    </row>
    <row r="602" customFormat="false" ht="12.75" hidden="false" customHeight="false" outlineLevel="0" collapsed="false">
      <c r="A602" s="0" t="n">
        <v>1962</v>
      </c>
      <c r="B602" s="0" t="n">
        <v>8</v>
      </c>
      <c r="C602" s="0" t="n">
        <v>23</v>
      </c>
      <c r="D602" s="0" t="n">
        <v>77</v>
      </c>
      <c r="E602" s="0" t="n">
        <v>58</v>
      </c>
      <c r="F602" s="0" t="n">
        <v>0</v>
      </c>
      <c r="T602" s="0"/>
    </row>
    <row r="603" customFormat="false" ht="12.75" hidden="false" customHeight="false" outlineLevel="0" collapsed="false">
      <c r="A603" s="0" t="n">
        <v>1962</v>
      </c>
      <c r="B603" s="0" t="n">
        <v>8</v>
      </c>
      <c r="C603" s="0" t="n">
        <v>24</v>
      </c>
      <c r="D603" s="0" t="n">
        <v>76</v>
      </c>
      <c r="E603" s="0" t="n">
        <v>60</v>
      </c>
      <c r="F603" s="0" t="n">
        <v>0</v>
      </c>
      <c r="T603" s="0"/>
    </row>
    <row r="604" customFormat="false" ht="12.75" hidden="false" customHeight="false" outlineLevel="0" collapsed="false">
      <c r="A604" s="0" t="n">
        <v>1962</v>
      </c>
      <c r="B604" s="0" t="n">
        <v>8</v>
      </c>
      <c r="C604" s="0" t="n">
        <v>25</v>
      </c>
      <c r="D604" s="0" t="n">
        <v>79</v>
      </c>
      <c r="E604" s="0" t="n">
        <v>64</v>
      </c>
      <c r="F604" s="0" t="n">
        <v>0</v>
      </c>
      <c r="T604" s="0"/>
    </row>
    <row r="605" customFormat="false" ht="12.75" hidden="false" customHeight="false" outlineLevel="0" collapsed="false">
      <c r="A605" s="0" t="n">
        <v>1962</v>
      </c>
      <c r="B605" s="0" t="n">
        <v>8</v>
      </c>
      <c r="C605" s="0" t="n">
        <v>26</v>
      </c>
      <c r="D605" s="0" t="n">
        <v>83</v>
      </c>
      <c r="E605" s="0" t="n">
        <v>62</v>
      </c>
      <c r="F605" s="0" t="n">
        <v>0</v>
      </c>
      <c r="T605" s="0"/>
    </row>
    <row r="606" customFormat="false" ht="12.75" hidden="false" customHeight="false" outlineLevel="0" collapsed="false">
      <c r="A606" s="0" t="n">
        <v>1962</v>
      </c>
      <c r="B606" s="0" t="n">
        <v>8</v>
      </c>
      <c r="C606" s="0" t="n">
        <v>27</v>
      </c>
      <c r="D606" s="0" t="n">
        <v>85</v>
      </c>
      <c r="E606" s="0" t="n">
        <v>66</v>
      </c>
      <c r="F606" s="0" t="n">
        <v>0</v>
      </c>
      <c r="T606" s="0"/>
    </row>
    <row r="607" customFormat="false" ht="12.75" hidden="false" customHeight="false" outlineLevel="0" collapsed="false">
      <c r="A607" s="0" t="n">
        <v>1962</v>
      </c>
      <c r="B607" s="0" t="n">
        <v>8</v>
      </c>
      <c r="C607" s="0" t="n">
        <v>28</v>
      </c>
      <c r="D607" s="0" t="n">
        <v>74</v>
      </c>
      <c r="E607" s="0" t="n">
        <v>63</v>
      </c>
      <c r="F607" s="0" t="n">
        <v>159</v>
      </c>
      <c r="T607" s="0"/>
    </row>
    <row r="608" customFormat="false" ht="12.75" hidden="false" customHeight="false" outlineLevel="0" collapsed="false">
      <c r="A608" s="0" t="n">
        <v>1962</v>
      </c>
      <c r="B608" s="0" t="n">
        <v>8</v>
      </c>
      <c r="C608" s="0" t="n">
        <v>29</v>
      </c>
      <c r="D608" s="0" t="n">
        <v>83</v>
      </c>
      <c r="E608" s="0" t="n">
        <v>64</v>
      </c>
      <c r="F608" s="0" t="n">
        <v>36</v>
      </c>
      <c r="T608" s="0"/>
    </row>
    <row r="609" customFormat="false" ht="12.75" hidden="false" customHeight="false" outlineLevel="0" collapsed="false">
      <c r="A609" s="0" t="n">
        <v>1962</v>
      </c>
      <c r="B609" s="0" t="n">
        <v>8</v>
      </c>
      <c r="C609" s="0" t="n">
        <v>30</v>
      </c>
      <c r="D609" s="0" t="n">
        <v>87</v>
      </c>
      <c r="E609" s="0" t="n">
        <v>65</v>
      </c>
      <c r="F609" s="0" t="n">
        <v>0</v>
      </c>
      <c r="T609" s="0"/>
    </row>
    <row r="610" customFormat="false" ht="12.75" hidden="false" customHeight="false" outlineLevel="0" collapsed="false">
      <c r="A610" s="0" t="n">
        <v>1962</v>
      </c>
      <c r="B610" s="0" t="n">
        <v>8</v>
      </c>
      <c r="C610" s="0" t="n">
        <v>31</v>
      </c>
      <c r="D610" s="0" t="n">
        <v>82</v>
      </c>
      <c r="E610" s="0" t="n">
        <v>66</v>
      </c>
      <c r="F610" s="0" t="n">
        <v>0</v>
      </c>
      <c r="T610" s="0"/>
    </row>
    <row r="611" customFormat="false" ht="12.75" hidden="false" customHeight="false" outlineLevel="0" collapsed="false">
      <c r="A611" s="0" t="n">
        <v>1962</v>
      </c>
      <c r="B611" s="0" t="n">
        <v>9</v>
      </c>
      <c r="C611" s="0" t="n">
        <v>1</v>
      </c>
      <c r="D611" s="0" t="n">
        <v>84</v>
      </c>
      <c r="E611" s="0" t="n">
        <v>67</v>
      </c>
      <c r="F611" s="0" t="n">
        <v>0</v>
      </c>
      <c r="T611" s="0"/>
    </row>
    <row r="612" customFormat="false" ht="12.75" hidden="false" customHeight="false" outlineLevel="0" collapsed="false">
      <c r="A612" s="0" t="n">
        <v>1962</v>
      </c>
      <c r="B612" s="0" t="n">
        <v>9</v>
      </c>
      <c r="C612" s="0" t="n">
        <v>2</v>
      </c>
      <c r="D612" s="0" t="n">
        <v>76</v>
      </c>
      <c r="E612" s="0" t="n">
        <v>63</v>
      </c>
      <c r="F612" s="0" t="n">
        <v>17</v>
      </c>
      <c r="T612" s="0"/>
    </row>
    <row r="613" customFormat="false" ht="12.75" hidden="false" customHeight="false" outlineLevel="0" collapsed="false">
      <c r="A613" s="0" t="n">
        <v>1962</v>
      </c>
      <c r="B613" s="0" t="n">
        <v>9</v>
      </c>
      <c r="C613" s="0" t="n">
        <v>3</v>
      </c>
      <c r="D613" s="0" t="n">
        <v>77</v>
      </c>
      <c r="E613" s="0" t="n">
        <v>60</v>
      </c>
      <c r="F613" s="0" t="n">
        <v>0</v>
      </c>
      <c r="T613" s="0"/>
    </row>
    <row r="614" customFormat="false" ht="12.75" hidden="false" customHeight="false" outlineLevel="0" collapsed="false">
      <c r="A614" s="0" t="n">
        <v>1962</v>
      </c>
      <c r="B614" s="0" t="n">
        <v>9</v>
      </c>
      <c r="C614" s="0" t="n">
        <v>4</v>
      </c>
      <c r="D614" s="0" t="n">
        <v>75</v>
      </c>
      <c r="E614" s="0" t="n">
        <v>59</v>
      </c>
      <c r="F614" s="0" t="n">
        <v>2</v>
      </c>
      <c r="T614" s="0"/>
    </row>
    <row r="615" customFormat="false" ht="12.75" hidden="false" customHeight="false" outlineLevel="0" collapsed="false">
      <c r="A615" s="0" t="n">
        <v>1962</v>
      </c>
      <c r="B615" s="0" t="n">
        <v>9</v>
      </c>
      <c r="C615" s="0" t="n">
        <v>5</v>
      </c>
      <c r="D615" s="0" t="n">
        <v>63</v>
      </c>
      <c r="E615" s="0" t="n">
        <v>57</v>
      </c>
      <c r="F615" s="0" t="n">
        <v>77</v>
      </c>
      <c r="T615" s="0"/>
    </row>
    <row r="616" customFormat="false" ht="12.75" hidden="false" customHeight="false" outlineLevel="0" collapsed="false">
      <c r="A616" s="0" t="n">
        <v>1962</v>
      </c>
      <c r="B616" s="0" t="n">
        <v>9</v>
      </c>
      <c r="C616" s="0" t="n">
        <v>6</v>
      </c>
      <c r="D616" s="0" t="n">
        <v>73</v>
      </c>
      <c r="E616" s="0" t="n">
        <v>53</v>
      </c>
      <c r="F616" s="0" t="n">
        <v>0</v>
      </c>
      <c r="T616" s="0"/>
    </row>
    <row r="617" customFormat="false" ht="12.75" hidden="false" customHeight="false" outlineLevel="0" collapsed="false">
      <c r="A617" s="0" t="n">
        <v>1962</v>
      </c>
      <c r="B617" s="0" t="n">
        <v>9</v>
      </c>
      <c r="C617" s="0" t="n">
        <v>7</v>
      </c>
      <c r="D617" s="0" t="n">
        <v>72</v>
      </c>
      <c r="E617" s="0" t="n">
        <v>51</v>
      </c>
      <c r="F617" s="0" t="n">
        <v>0</v>
      </c>
      <c r="T617" s="0"/>
    </row>
    <row r="618" customFormat="false" ht="12.75" hidden="false" customHeight="false" outlineLevel="0" collapsed="false">
      <c r="A618" s="0" t="n">
        <v>1962</v>
      </c>
      <c r="B618" s="0" t="n">
        <v>9</v>
      </c>
      <c r="C618" s="0" t="n">
        <v>8</v>
      </c>
      <c r="D618" s="0" t="n">
        <v>76</v>
      </c>
      <c r="E618" s="0" t="n">
        <v>55</v>
      </c>
      <c r="F618" s="0" t="n">
        <v>0</v>
      </c>
      <c r="T618" s="0"/>
    </row>
    <row r="619" customFormat="false" ht="12.75" hidden="false" customHeight="false" outlineLevel="0" collapsed="false">
      <c r="A619" s="0" t="n">
        <v>1962</v>
      </c>
      <c r="B619" s="0" t="n">
        <v>9</v>
      </c>
      <c r="C619" s="0" t="n">
        <v>9</v>
      </c>
      <c r="D619" s="0" t="n">
        <v>78</v>
      </c>
      <c r="E619" s="0" t="n">
        <v>60</v>
      </c>
      <c r="F619" s="0" t="n">
        <v>0</v>
      </c>
      <c r="T619" s="0"/>
    </row>
    <row r="620" customFormat="false" ht="12.75" hidden="false" customHeight="false" outlineLevel="0" collapsed="false">
      <c r="A620" s="0" t="n">
        <v>1962</v>
      </c>
      <c r="B620" s="0" t="n">
        <v>9</v>
      </c>
      <c r="C620" s="0" t="n">
        <v>10</v>
      </c>
      <c r="D620" s="0" t="n">
        <v>85</v>
      </c>
      <c r="E620" s="0" t="n">
        <v>68</v>
      </c>
      <c r="F620" s="0" t="n">
        <v>0</v>
      </c>
      <c r="T620" s="0"/>
    </row>
    <row r="621" customFormat="false" ht="12.75" hidden="false" customHeight="false" outlineLevel="0" collapsed="false">
      <c r="A621" s="0" t="n">
        <v>1962</v>
      </c>
      <c r="B621" s="0" t="n">
        <v>9</v>
      </c>
      <c r="C621" s="0" t="n">
        <v>11</v>
      </c>
      <c r="D621" s="0" t="n">
        <v>81</v>
      </c>
      <c r="E621" s="0" t="n">
        <v>67</v>
      </c>
      <c r="F621" s="0" t="n">
        <v>0</v>
      </c>
      <c r="T621" s="0"/>
    </row>
    <row r="622" customFormat="false" ht="12.75" hidden="false" customHeight="false" outlineLevel="0" collapsed="false">
      <c r="A622" s="0" t="n">
        <v>1962</v>
      </c>
      <c r="B622" s="0" t="n">
        <v>9</v>
      </c>
      <c r="C622" s="0" t="n">
        <v>12</v>
      </c>
      <c r="D622" s="0" t="n">
        <v>80</v>
      </c>
      <c r="E622" s="0" t="n">
        <v>60</v>
      </c>
      <c r="F622" s="0" t="n">
        <v>0</v>
      </c>
      <c r="T622" s="0"/>
    </row>
    <row r="623" customFormat="false" ht="12.75" hidden="false" customHeight="false" outlineLevel="0" collapsed="false">
      <c r="A623" s="0" t="n">
        <v>1962</v>
      </c>
      <c r="B623" s="0" t="n">
        <v>9</v>
      </c>
      <c r="C623" s="0" t="n">
        <v>13</v>
      </c>
      <c r="D623" s="0" t="n">
        <v>82</v>
      </c>
      <c r="E623" s="0" t="n">
        <v>62</v>
      </c>
      <c r="F623" s="0" t="n">
        <v>0</v>
      </c>
      <c r="T623" s="0"/>
    </row>
    <row r="624" customFormat="false" ht="12.75" hidden="false" customHeight="false" outlineLevel="0" collapsed="false">
      <c r="A624" s="0" t="n">
        <v>1962</v>
      </c>
      <c r="B624" s="0" t="n">
        <v>9</v>
      </c>
      <c r="C624" s="0" t="n">
        <v>14</v>
      </c>
      <c r="D624" s="0" t="n">
        <v>88</v>
      </c>
      <c r="E624" s="0" t="n">
        <v>66</v>
      </c>
      <c r="F624" s="0" t="n">
        <v>5</v>
      </c>
      <c r="T624" s="0"/>
    </row>
    <row r="625" customFormat="false" ht="12.75" hidden="false" customHeight="false" outlineLevel="0" collapsed="false">
      <c r="A625" s="0" t="n">
        <v>1962</v>
      </c>
      <c r="B625" s="0" t="n">
        <v>9</v>
      </c>
      <c r="C625" s="0" t="n">
        <v>15</v>
      </c>
      <c r="D625" s="0" t="n">
        <v>80</v>
      </c>
      <c r="E625" s="0" t="n">
        <v>60</v>
      </c>
      <c r="F625" s="0" t="n">
        <v>0</v>
      </c>
      <c r="T625" s="0"/>
    </row>
    <row r="626" customFormat="false" ht="12.75" hidden="false" customHeight="false" outlineLevel="0" collapsed="false">
      <c r="A626" s="0" t="n">
        <v>1962</v>
      </c>
      <c r="B626" s="0" t="n">
        <v>9</v>
      </c>
      <c r="C626" s="0" t="n">
        <v>16</v>
      </c>
      <c r="D626" s="0" t="n">
        <v>79</v>
      </c>
      <c r="E626" s="0" t="n">
        <v>57</v>
      </c>
      <c r="F626" s="0" t="n">
        <v>0</v>
      </c>
      <c r="T626" s="0"/>
    </row>
    <row r="627" customFormat="false" ht="12.75" hidden="false" customHeight="false" outlineLevel="0" collapsed="false">
      <c r="A627" s="0" t="n">
        <v>1962</v>
      </c>
      <c r="B627" s="0" t="n">
        <v>9</v>
      </c>
      <c r="C627" s="0" t="n">
        <v>17</v>
      </c>
      <c r="D627" s="0" t="n">
        <v>69</v>
      </c>
      <c r="E627" s="0" t="n">
        <v>63</v>
      </c>
      <c r="F627" s="0" t="n">
        <v>29</v>
      </c>
      <c r="T627" s="0"/>
    </row>
    <row r="628" customFormat="false" ht="12.75" hidden="false" customHeight="false" outlineLevel="0" collapsed="false">
      <c r="A628" s="0" t="n">
        <v>1962</v>
      </c>
      <c r="B628" s="0" t="n">
        <v>9</v>
      </c>
      <c r="C628" s="0" t="n">
        <v>18</v>
      </c>
      <c r="D628" s="0" t="n">
        <v>73</v>
      </c>
      <c r="E628" s="0" t="n">
        <v>57</v>
      </c>
      <c r="F628" s="0" t="n">
        <v>0</v>
      </c>
      <c r="T628" s="0"/>
    </row>
    <row r="629" customFormat="false" ht="12.75" hidden="false" customHeight="false" outlineLevel="0" collapsed="false">
      <c r="A629" s="0" t="n">
        <v>1962</v>
      </c>
      <c r="B629" s="0" t="n">
        <v>9</v>
      </c>
      <c r="C629" s="0" t="n">
        <v>19</v>
      </c>
      <c r="D629" s="0" t="n">
        <v>68</v>
      </c>
      <c r="E629" s="0" t="n">
        <v>52</v>
      </c>
      <c r="F629" s="0" t="n">
        <v>13</v>
      </c>
      <c r="T629" s="0"/>
    </row>
    <row r="630" customFormat="false" ht="12.75" hidden="false" customHeight="false" outlineLevel="0" collapsed="false">
      <c r="A630" s="0" t="n">
        <v>1962</v>
      </c>
      <c r="B630" s="0" t="n">
        <v>9</v>
      </c>
      <c r="C630" s="0" t="n">
        <v>20</v>
      </c>
      <c r="D630" s="0" t="n">
        <v>65</v>
      </c>
      <c r="E630" s="0" t="n">
        <v>47</v>
      </c>
      <c r="F630" s="0" t="n">
        <v>0</v>
      </c>
      <c r="T630" s="0"/>
    </row>
    <row r="631" customFormat="false" ht="12.75" hidden="false" customHeight="false" outlineLevel="0" collapsed="false">
      <c r="A631" s="0" t="n">
        <v>1962</v>
      </c>
      <c r="B631" s="0" t="n">
        <v>9</v>
      </c>
      <c r="C631" s="0" t="n">
        <v>21</v>
      </c>
      <c r="D631" s="0" t="n">
        <v>62</v>
      </c>
      <c r="E631" s="0" t="n">
        <v>42</v>
      </c>
      <c r="F631" s="0" t="n">
        <v>0</v>
      </c>
      <c r="T631" s="0"/>
    </row>
    <row r="632" customFormat="false" ht="12.75" hidden="false" customHeight="false" outlineLevel="0" collapsed="false">
      <c r="A632" s="0" t="n">
        <v>1962</v>
      </c>
      <c r="B632" s="0" t="n">
        <v>9</v>
      </c>
      <c r="C632" s="0" t="n">
        <v>22</v>
      </c>
      <c r="D632" s="0" t="n">
        <v>63</v>
      </c>
      <c r="E632" s="0" t="n">
        <v>47</v>
      </c>
      <c r="F632" s="0" t="n">
        <v>0</v>
      </c>
      <c r="T632" s="0"/>
    </row>
    <row r="633" customFormat="false" ht="12.75" hidden="false" customHeight="false" outlineLevel="0" collapsed="false">
      <c r="A633" s="0" t="n">
        <v>1962</v>
      </c>
      <c r="B633" s="0" t="n">
        <v>9</v>
      </c>
      <c r="C633" s="0" t="n">
        <v>23</v>
      </c>
      <c r="D633" s="0" t="n">
        <v>68</v>
      </c>
      <c r="E633" s="0" t="n">
        <v>53</v>
      </c>
      <c r="F633" s="0" t="n">
        <v>0</v>
      </c>
      <c r="T633" s="0"/>
    </row>
    <row r="634" customFormat="false" ht="12.75" hidden="false" customHeight="false" outlineLevel="0" collapsed="false">
      <c r="A634" s="0" t="n">
        <v>1962</v>
      </c>
      <c r="B634" s="0" t="n">
        <v>9</v>
      </c>
      <c r="C634" s="0" t="n">
        <v>24</v>
      </c>
      <c r="D634" s="0" t="n">
        <v>70</v>
      </c>
      <c r="E634" s="0" t="n">
        <v>53</v>
      </c>
      <c r="F634" s="0" t="n">
        <v>0</v>
      </c>
      <c r="T634" s="0"/>
    </row>
    <row r="635" customFormat="false" ht="12.75" hidden="false" customHeight="false" outlineLevel="0" collapsed="false">
      <c r="A635" s="0" t="n">
        <v>1962</v>
      </c>
      <c r="B635" s="0" t="n">
        <v>9</v>
      </c>
      <c r="C635" s="0" t="n">
        <v>25</v>
      </c>
      <c r="D635" s="0" t="n">
        <v>68</v>
      </c>
      <c r="E635" s="0" t="n">
        <v>53</v>
      </c>
      <c r="F635" s="0" t="n">
        <v>0</v>
      </c>
      <c r="T635" s="0"/>
    </row>
    <row r="636" customFormat="false" ht="12.75" hidden="false" customHeight="false" outlineLevel="0" collapsed="false">
      <c r="A636" s="0" t="n">
        <v>1962</v>
      </c>
      <c r="B636" s="0" t="n">
        <v>9</v>
      </c>
      <c r="C636" s="0" t="n">
        <v>26</v>
      </c>
      <c r="D636" s="0" t="n">
        <v>73</v>
      </c>
      <c r="E636" s="0" t="n">
        <v>58</v>
      </c>
      <c r="F636" s="0" t="n">
        <v>0</v>
      </c>
      <c r="T636" s="0"/>
    </row>
    <row r="637" customFormat="false" ht="12.75" hidden="false" customHeight="false" outlineLevel="0" collapsed="false">
      <c r="A637" s="0" t="n">
        <v>1962</v>
      </c>
      <c r="B637" s="0" t="n">
        <v>9</v>
      </c>
      <c r="C637" s="0" t="n">
        <v>27</v>
      </c>
      <c r="D637" s="0" t="n">
        <v>64</v>
      </c>
      <c r="E637" s="0" t="n">
        <v>55</v>
      </c>
      <c r="F637" s="0" t="n">
        <v>144</v>
      </c>
      <c r="T637" s="0"/>
    </row>
    <row r="638" customFormat="false" ht="12.75" hidden="false" customHeight="false" outlineLevel="0" collapsed="false">
      <c r="A638" s="0" t="n">
        <v>1962</v>
      </c>
      <c r="B638" s="0" t="n">
        <v>9</v>
      </c>
      <c r="C638" s="0" t="n">
        <v>28</v>
      </c>
      <c r="D638" s="0" t="n">
        <v>62</v>
      </c>
      <c r="E638" s="0" t="n">
        <v>54</v>
      </c>
      <c r="F638" s="0" t="n">
        <v>23</v>
      </c>
      <c r="T638" s="0"/>
    </row>
    <row r="639" customFormat="false" ht="12.75" hidden="false" customHeight="false" outlineLevel="0" collapsed="false">
      <c r="A639" s="0" t="n">
        <v>1962</v>
      </c>
      <c r="B639" s="0" t="n">
        <v>9</v>
      </c>
      <c r="C639" s="0" t="n">
        <v>29</v>
      </c>
      <c r="D639" s="0" t="n">
        <v>68</v>
      </c>
      <c r="E639" s="0" t="n">
        <v>53</v>
      </c>
      <c r="F639" s="0" t="n">
        <v>0</v>
      </c>
      <c r="T639" s="0"/>
    </row>
    <row r="640" customFormat="false" ht="12.75" hidden="false" customHeight="false" outlineLevel="0" collapsed="false">
      <c r="A640" s="0" t="n">
        <v>1962</v>
      </c>
      <c r="B640" s="0" t="n">
        <v>9</v>
      </c>
      <c r="C640" s="0" t="n">
        <v>30</v>
      </c>
      <c r="D640" s="0" t="n">
        <v>72</v>
      </c>
      <c r="E640" s="0" t="n">
        <v>50</v>
      </c>
      <c r="F640" s="0" t="n">
        <v>0</v>
      </c>
      <c r="T640" s="0"/>
    </row>
    <row r="641" customFormat="false" ht="12.75" hidden="false" customHeight="false" outlineLevel="0" collapsed="false">
      <c r="A641" s="0" t="n">
        <v>1962</v>
      </c>
      <c r="B641" s="0" t="n">
        <v>10</v>
      </c>
      <c r="C641" s="0" t="n">
        <v>1</v>
      </c>
      <c r="D641" s="0" t="n">
        <v>74</v>
      </c>
      <c r="E641" s="0" t="n">
        <v>52</v>
      </c>
      <c r="F641" s="0" t="n">
        <v>0</v>
      </c>
      <c r="T641" s="0"/>
    </row>
    <row r="642" customFormat="false" ht="12.75" hidden="false" customHeight="false" outlineLevel="0" collapsed="false">
      <c r="A642" s="0" t="n">
        <v>1962</v>
      </c>
      <c r="B642" s="0" t="n">
        <v>10</v>
      </c>
      <c r="C642" s="0" t="n">
        <v>2</v>
      </c>
      <c r="D642" s="0" t="n">
        <v>76</v>
      </c>
      <c r="E642" s="0" t="n">
        <v>53</v>
      </c>
      <c r="F642" s="0" t="n">
        <v>0</v>
      </c>
      <c r="T642" s="0"/>
    </row>
    <row r="643" customFormat="false" ht="12.75" hidden="false" customHeight="false" outlineLevel="0" collapsed="false">
      <c r="A643" s="0" t="n">
        <v>1962</v>
      </c>
      <c r="B643" s="0" t="n">
        <v>10</v>
      </c>
      <c r="C643" s="0" t="n">
        <v>3</v>
      </c>
      <c r="D643" s="0" t="n">
        <v>74</v>
      </c>
      <c r="E643" s="0" t="n">
        <v>53</v>
      </c>
      <c r="F643" s="0" t="n">
        <v>0</v>
      </c>
      <c r="T643" s="0"/>
    </row>
    <row r="644" customFormat="false" ht="12.75" hidden="false" customHeight="false" outlineLevel="0" collapsed="false">
      <c r="A644" s="0" t="n">
        <v>1962</v>
      </c>
      <c r="B644" s="0" t="n">
        <v>10</v>
      </c>
      <c r="C644" s="0" t="n">
        <v>4</v>
      </c>
      <c r="D644" s="0" t="n">
        <v>70</v>
      </c>
      <c r="E644" s="0" t="n">
        <v>60</v>
      </c>
      <c r="F644" s="0" t="n">
        <v>25</v>
      </c>
      <c r="T644" s="0"/>
    </row>
    <row r="645" customFormat="false" ht="12.75" hidden="false" customHeight="false" outlineLevel="0" collapsed="false">
      <c r="A645" s="0" t="n">
        <v>1962</v>
      </c>
      <c r="B645" s="0" t="n">
        <v>10</v>
      </c>
      <c r="C645" s="0" t="n">
        <v>5</v>
      </c>
      <c r="D645" s="0" t="n">
        <v>67</v>
      </c>
      <c r="E645" s="0" t="n">
        <v>60</v>
      </c>
      <c r="F645" s="0" t="n">
        <v>115</v>
      </c>
      <c r="T645" s="0"/>
    </row>
    <row r="646" customFormat="false" ht="12.75" hidden="false" customHeight="false" outlineLevel="0" collapsed="false">
      <c r="A646" s="0" t="n">
        <v>1962</v>
      </c>
      <c r="B646" s="0" t="n">
        <v>10</v>
      </c>
      <c r="C646" s="0" t="n">
        <v>6</v>
      </c>
      <c r="D646" s="0" t="n">
        <v>60</v>
      </c>
      <c r="E646" s="0" t="n">
        <v>55</v>
      </c>
      <c r="F646" s="0" t="n">
        <v>23</v>
      </c>
      <c r="T646" s="0"/>
    </row>
    <row r="647" customFormat="false" ht="12.75" hidden="false" customHeight="false" outlineLevel="0" collapsed="false">
      <c r="A647" s="0" t="n">
        <v>1962</v>
      </c>
      <c r="B647" s="0" t="n">
        <v>10</v>
      </c>
      <c r="C647" s="0" t="n">
        <v>7</v>
      </c>
      <c r="D647" s="0" t="n">
        <v>66</v>
      </c>
      <c r="E647" s="0" t="n">
        <v>55</v>
      </c>
      <c r="F647" s="0" t="n">
        <v>0</v>
      </c>
      <c r="T647" s="0"/>
    </row>
    <row r="648" customFormat="false" ht="12.75" hidden="false" customHeight="false" outlineLevel="0" collapsed="false">
      <c r="A648" s="0" t="n">
        <v>1962</v>
      </c>
      <c r="B648" s="0" t="n">
        <v>10</v>
      </c>
      <c r="C648" s="0" t="n">
        <v>8</v>
      </c>
      <c r="D648" s="0" t="n">
        <v>71</v>
      </c>
      <c r="E648" s="0" t="n">
        <v>53</v>
      </c>
      <c r="F648" s="0" t="n">
        <v>0</v>
      </c>
      <c r="T648" s="0"/>
    </row>
    <row r="649" customFormat="false" ht="12.75" hidden="false" customHeight="false" outlineLevel="0" collapsed="false">
      <c r="A649" s="0" t="n">
        <v>1962</v>
      </c>
      <c r="B649" s="0" t="n">
        <v>10</v>
      </c>
      <c r="C649" s="0" t="n">
        <v>9</v>
      </c>
      <c r="D649" s="0" t="n">
        <v>62</v>
      </c>
      <c r="E649" s="0" t="n">
        <v>52</v>
      </c>
      <c r="F649" s="0" t="n">
        <v>23</v>
      </c>
      <c r="T649" s="0"/>
    </row>
    <row r="650" customFormat="false" ht="12.75" hidden="false" customHeight="false" outlineLevel="0" collapsed="false">
      <c r="A650" s="0" t="n">
        <v>1962</v>
      </c>
      <c r="B650" s="0" t="n">
        <v>10</v>
      </c>
      <c r="C650" s="0" t="n">
        <v>10</v>
      </c>
      <c r="D650" s="0" t="n">
        <v>70</v>
      </c>
      <c r="E650" s="0" t="n">
        <v>51</v>
      </c>
      <c r="F650" s="0" t="n">
        <v>5</v>
      </c>
      <c r="T650" s="0"/>
    </row>
    <row r="651" customFormat="false" ht="12.75" hidden="false" customHeight="false" outlineLevel="0" collapsed="false">
      <c r="A651" s="0" t="n">
        <v>1962</v>
      </c>
      <c r="B651" s="0" t="n">
        <v>10</v>
      </c>
      <c r="C651" s="0" t="n">
        <v>11</v>
      </c>
      <c r="D651" s="0" t="n">
        <v>78</v>
      </c>
      <c r="E651" s="0" t="n">
        <v>58</v>
      </c>
      <c r="F651" s="0" t="n">
        <v>6</v>
      </c>
      <c r="T651" s="0"/>
    </row>
    <row r="652" customFormat="false" ht="12.75" hidden="false" customHeight="false" outlineLevel="0" collapsed="false">
      <c r="A652" s="0" t="n">
        <v>1962</v>
      </c>
      <c r="B652" s="0" t="n">
        <v>10</v>
      </c>
      <c r="C652" s="0" t="n">
        <v>12</v>
      </c>
      <c r="D652" s="0" t="n">
        <v>85</v>
      </c>
      <c r="E652" s="0" t="n">
        <v>61</v>
      </c>
      <c r="F652" s="0" t="n">
        <v>2</v>
      </c>
      <c r="T652" s="0"/>
    </row>
    <row r="653" customFormat="false" ht="12.75" hidden="false" customHeight="false" outlineLevel="0" collapsed="false">
      <c r="A653" s="0" t="n">
        <v>1962</v>
      </c>
      <c r="B653" s="0" t="n">
        <v>10</v>
      </c>
      <c r="C653" s="0" t="n">
        <v>13</v>
      </c>
      <c r="D653" s="0" t="n">
        <v>66</v>
      </c>
      <c r="E653" s="0" t="n">
        <v>52</v>
      </c>
      <c r="F653" s="0" t="n">
        <v>0</v>
      </c>
      <c r="T653" s="0"/>
    </row>
    <row r="654" customFormat="false" ht="12.75" hidden="false" customHeight="false" outlineLevel="0" collapsed="false">
      <c r="A654" s="0" t="n">
        <v>1962</v>
      </c>
      <c r="B654" s="0" t="n">
        <v>10</v>
      </c>
      <c r="C654" s="0" t="n">
        <v>14</v>
      </c>
      <c r="D654" s="0" t="n">
        <v>67</v>
      </c>
      <c r="E654" s="0" t="n">
        <v>48</v>
      </c>
      <c r="F654" s="0" t="n">
        <v>0</v>
      </c>
      <c r="T654" s="0"/>
    </row>
    <row r="655" customFormat="false" ht="12.75" hidden="false" customHeight="false" outlineLevel="0" collapsed="false">
      <c r="A655" s="0" t="n">
        <v>1962</v>
      </c>
      <c r="B655" s="0" t="n">
        <v>10</v>
      </c>
      <c r="C655" s="0" t="n">
        <v>15</v>
      </c>
      <c r="D655" s="0" t="n">
        <v>66</v>
      </c>
      <c r="E655" s="0" t="n">
        <v>54</v>
      </c>
      <c r="F655" s="0" t="n">
        <v>0</v>
      </c>
      <c r="T655" s="0"/>
    </row>
    <row r="656" customFormat="false" ht="12.75" hidden="false" customHeight="false" outlineLevel="0" collapsed="false">
      <c r="A656" s="0" t="n">
        <v>1962</v>
      </c>
      <c r="B656" s="0" t="n">
        <v>10</v>
      </c>
      <c r="C656" s="0" t="n">
        <v>16</v>
      </c>
      <c r="D656" s="0" t="n">
        <v>75</v>
      </c>
      <c r="E656" s="0" t="n">
        <v>58</v>
      </c>
      <c r="F656" s="0" t="n">
        <v>0</v>
      </c>
      <c r="T656" s="0"/>
    </row>
    <row r="657" customFormat="false" ht="12.75" hidden="false" customHeight="false" outlineLevel="0" collapsed="false">
      <c r="A657" s="0" t="n">
        <v>1962</v>
      </c>
      <c r="B657" s="0" t="n">
        <v>10</v>
      </c>
      <c r="C657" s="0" t="n">
        <v>17</v>
      </c>
      <c r="D657" s="0" t="n">
        <v>73</v>
      </c>
      <c r="E657" s="0" t="n">
        <v>53</v>
      </c>
      <c r="F657" s="0" t="n">
        <v>0</v>
      </c>
      <c r="T657" s="0"/>
    </row>
    <row r="658" customFormat="false" ht="12.75" hidden="false" customHeight="false" outlineLevel="0" collapsed="false">
      <c r="A658" s="0" t="n">
        <v>1962</v>
      </c>
      <c r="B658" s="0" t="n">
        <v>10</v>
      </c>
      <c r="C658" s="0" t="n">
        <v>18</v>
      </c>
      <c r="D658" s="0" t="n">
        <v>66</v>
      </c>
      <c r="E658" s="0" t="n">
        <v>49</v>
      </c>
      <c r="F658" s="0" t="n">
        <v>0</v>
      </c>
      <c r="T658" s="0"/>
    </row>
    <row r="659" customFormat="false" ht="12.75" hidden="false" customHeight="false" outlineLevel="0" collapsed="false">
      <c r="A659" s="0" t="n">
        <v>1962</v>
      </c>
      <c r="B659" s="0" t="n">
        <v>10</v>
      </c>
      <c r="C659" s="0" t="n">
        <v>19</v>
      </c>
      <c r="D659" s="0" t="n">
        <v>68</v>
      </c>
      <c r="E659" s="0" t="n">
        <v>50</v>
      </c>
      <c r="F659" s="0" t="n">
        <v>0</v>
      </c>
      <c r="T659" s="0"/>
    </row>
    <row r="660" customFormat="false" ht="12.75" hidden="false" customHeight="false" outlineLevel="0" collapsed="false">
      <c r="A660" s="0" t="n">
        <v>1962</v>
      </c>
      <c r="B660" s="0" t="n">
        <v>10</v>
      </c>
      <c r="C660" s="0" t="n">
        <v>20</v>
      </c>
      <c r="D660" s="0" t="n">
        <v>71</v>
      </c>
      <c r="E660" s="0" t="n">
        <v>50</v>
      </c>
      <c r="F660" s="0" t="n">
        <v>0</v>
      </c>
      <c r="T660" s="0"/>
    </row>
    <row r="661" customFormat="false" ht="12.75" hidden="false" customHeight="false" outlineLevel="0" collapsed="false">
      <c r="A661" s="0" t="n">
        <v>1962</v>
      </c>
      <c r="B661" s="0" t="n">
        <v>10</v>
      </c>
      <c r="C661" s="0" t="n">
        <v>21</v>
      </c>
      <c r="D661" s="0" t="n">
        <v>71</v>
      </c>
      <c r="E661" s="0" t="n">
        <v>50</v>
      </c>
      <c r="F661" s="0" t="n">
        <v>0</v>
      </c>
      <c r="T661" s="0"/>
    </row>
    <row r="662" customFormat="false" ht="12.75" hidden="false" customHeight="false" outlineLevel="0" collapsed="false">
      <c r="A662" s="0" t="n">
        <v>1962</v>
      </c>
      <c r="B662" s="0" t="n">
        <v>10</v>
      </c>
      <c r="C662" s="0" t="n">
        <v>22</v>
      </c>
      <c r="D662" s="0" t="n">
        <v>66</v>
      </c>
      <c r="E662" s="0" t="n">
        <v>44</v>
      </c>
      <c r="F662" s="0" t="n">
        <v>0</v>
      </c>
      <c r="T662" s="0"/>
    </row>
    <row r="663" customFormat="false" ht="12.75" hidden="false" customHeight="false" outlineLevel="0" collapsed="false">
      <c r="A663" s="0" t="n">
        <v>1962</v>
      </c>
      <c r="B663" s="0" t="n">
        <v>10</v>
      </c>
      <c r="C663" s="0" t="n">
        <v>23</v>
      </c>
      <c r="D663" s="0" t="n">
        <v>60</v>
      </c>
      <c r="E663" s="0" t="n">
        <v>47</v>
      </c>
      <c r="F663" s="0" t="n">
        <v>2</v>
      </c>
      <c r="T663" s="0"/>
    </row>
    <row r="664" customFormat="false" ht="12.75" hidden="false" customHeight="false" outlineLevel="0" collapsed="false">
      <c r="A664" s="0" t="n">
        <v>1962</v>
      </c>
      <c r="B664" s="0" t="n">
        <v>10</v>
      </c>
      <c r="C664" s="0" t="n">
        <v>24</v>
      </c>
      <c r="D664" s="0" t="n">
        <v>54</v>
      </c>
      <c r="E664" s="0" t="n">
        <v>40</v>
      </c>
      <c r="F664" s="0" t="n">
        <v>0</v>
      </c>
      <c r="T664" s="0"/>
    </row>
    <row r="665" customFormat="false" ht="12.75" hidden="false" customHeight="false" outlineLevel="0" collapsed="false">
      <c r="A665" s="0" t="n">
        <v>1962</v>
      </c>
      <c r="B665" s="0" t="n">
        <v>10</v>
      </c>
      <c r="C665" s="0" t="n">
        <v>25</v>
      </c>
      <c r="D665" s="0" t="n">
        <v>46</v>
      </c>
      <c r="E665" s="0" t="n">
        <v>36</v>
      </c>
      <c r="F665" s="0" t="n">
        <v>33</v>
      </c>
      <c r="T665" s="0"/>
    </row>
    <row r="666" customFormat="false" ht="12.75" hidden="false" customHeight="false" outlineLevel="0" collapsed="false">
      <c r="A666" s="0" t="n">
        <v>1962</v>
      </c>
      <c r="B666" s="0" t="n">
        <v>10</v>
      </c>
      <c r="C666" s="0" t="n">
        <v>26</v>
      </c>
      <c r="D666" s="0" t="n">
        <v>39</v>
      </c>
      <c r="E666" s="0" t="n">
        <v>34</v>
      </c>
      <c r="F666" s="0" t="n">
        <v>32</v>
      </c>
      <c r="T666" s="0"/>
    </row>
    <row r="667" customFormat="false" ht="12.75" hidden="false" customHeight="false" outlineLevel="0" collapsed="false">
      <c r="A667" s="0" t="n">
        <v>1962</v>
      </c>
      <c r="B667" s="0" t="n">
        <v>10</v>
      </c>
      <c r="C667" s="0" t="n">
        <v>27</v>
      </c>
      <c r="D667" s="0" t="n">
        <v>50</v>
      </c>
      <c r="E667" s="0" t="n">
        <v>34</v>
      </c>
      <c r="F667" s="0" t="n">
        <v>0</v>
      </c>
      <c r="T667" s="0"/>
    </row>
    <row r="668" customFormat="false" ht="12.75" hidden="false" customHeight="false" outlineLevel="0" collapsed="false">
      <c r="A668" s="0" t="n">
        <v>1962</v>
      </c>
      <c r="B668" s="0" t="n">
        <v>10</v>
      </c>
      <c r="C668" s="0" t="n">
        <v>28</v>
      </c>
      <c r="D668" s="0" t="n">
        <v>67</v>
      </c>
      <c r="E668" s="0" t="n">
        <v>41</v>
      </c>
      <c r="F668" s="0" t="n">
        <v>0</v>
      </c>
      <c r="T668" s="0"/>
    </row>
    <row r="669" customFormat="false" ht="12.75" hidden="false" customHeight="false" outlineLevel="0" collapsed="false">
      <c r="A669" s="0" t="n">
        <v>1962</v>
      </c>
      <c r="B669" s="0" t="n">
        <v>10</v>
      </c>
      <c r="C669" s="0" t="n">
        <v>29</v>
      </c>
      <c r="D669" s="0" t="n">
        <v>58</v>
      </c>
      <c r="E669" s="0" t="n">
        <v>38</v>
      </c>
      <c r="F669" s="0" t="n">
        <v>5</v>
      </c>
      <c r="T669" s="0"/>
    </row>
    <row r="670" customFormat="false" ht="12.75" hidden="false" customHeight="false" outlineLevel="0" collapsed="false">
      <c r="A670" s="0" t="n">
        <v>1962</v>
      </c>
      <c r="B670" s="0" t="n">
        <v>10</v>
      </c>
      <c r="C670" s="0" t="n">
        <v>30</v>
      </c>
      <c r="D670" s="0" t="n">
        <v>56</v>
      </c>
      <c r="E670" s="0" t="n">
        <v>36</v>
      </c>
      <c r="F670" s="0" t="n">
        <v>41</v>
      </c>
      <c r="T670" s="0"/>
    </row>
    <row r="671" customFormat="false" ht="12.75" hidden="false" customHeight="false" outlineLevel="0" collapsed="false">
      <c r="A671" s="0" t="n">
        <v>1962</v>
      </c>
      <c r="B671" s="0" t="n">
        <v>10</v>
      </c>
      <c r="C671" s="0" t="n">
        <v>31</v>
      </c>
      <c r="D671" s="0" t="n">
        <v>60</v>
      </c>
      <c r="E671" s="0" t="n">
        <v>47</v>
      </c>
      <c r="F671" s="0" t="n">
        <v>3</v>
      </c>
      <c r="T671" s="0"/>
    </row>
    <row r="672" customFormat="false" ht="12.75" hidden="false" customHeight="false" outlineLevel="0" collapsed="false">
      <c r="A672" s="0" t="n">
        <v>1962</v>
      </c>
      <c r="B672" s="0" t="n">
        <v>11</v>
      </c>
      <c r="C672" s="0" t="n">
        <v>1</v>
      </c>
      <c r="D672" s="0" t="n">
        <v>55</v>
      </c>
      <c r="E672" s="0" t="n">
        <v>42</v>
      </c>
      <c r="F672" s="0" t="n">
        <v>2</v>
      </c>
      <c r="T672" s="0"/>
    </row>
    <row r="673" customFormat="false" ht="12.75" hidden="false" customHeight="false" outlineLevel="0" collapsed="false">
      <c r="A673" s="0" t="n">
        <v>1962</v>
      </c>
      <c r="B673" s="0" t="n">
        <v>11</v>
      </c>
      <c r="C673" s="0" t="n">
        <v>2</v>
      </c>
      <c r="D673" s="0" t="n">
        <v>53</v>
      </c>
      <c r="E673" s="0" t="n">
        <v>38</v>
      </c>
      <c r="F673" s="0" t="n">
        <v>0</v>
      </c>
      <c r="T673" s="0"/>
    </row>
    <row r="674" customFormat="false" ht="12.75" hidden="false" customHeight="false" outlineLevel="0" collapsed="false">
      <c r="A674" s="0" t="n">
        <v>1962</v>
      </c>
      <c r="B674" s="0" t="n">
        <v>11</v>
      </c>
      <c r="C674" s="0" t="n">
        <v>3</v>
      </c>
      <c r="D674" s="0" t="n">
        <v>45</v>
      </c>
      <c r="E674" s="0" t="n">
        <v>38</v>
      </c>
      <c r="F674" s="0" t="n">
        <v>58</v>
      </c>
      <c r="T674" s="0"/>
    </row>
    <row r="675" customFormat="false" ht="12.75" hidden="false" customHeight="false" outlineLevel="0" collapsed="false">
      <c r="A675" s="0" t="n">
        <v>1962</v>
      </c>
      <c r="B675" s="0" t="n">
        <v>11</v>
      </c>
      <c r="C675" s="0" t="n">
        <v>4</v>
      </c>
      <c r="D675" s="0" t="n">
        <v>45</v>
      </c>
      <c r="E675" s="0" t="n">
        <v>35</v>
      </c>
      <c r="F675" s="0" t="n">
        <v>0</v>
      </c>
      <c r="T675" s="0"/>
    </row>
    <row r="676" customFormat="false" ht="12.75" hidden="false" customHeight="false" outlineLevel="0" collapsed="false">
      <c r="A676" s="0" t="n">
        <v>1962</v>
      </c>
      <c r="B676" s="0" t="n">
        <v>11</v>
      </c>
      <c r="C676" s="0" t="n">
        <v>5</v>
      </c>
      <c r="D676" s="0" t="n">
        <v>48</v>
      </c>
      <c r="E676" s="0" t="n">
        <v>36</v>
      </c>
      <c r="F676" s="0" t="n">
        <v>0</v>
      </c>
      <c r="T676" s="0"/>
    </row>
    <row r="677" customFormat="false" ht="12.75" hidden="false" customHeight="false" outlineLevel="0" collapsed="false">
      <c r="A677" s="0" t="n">
        <v>1962</v>
      </c>
      <c r="B677" s="0" t="n">
        <v>11</v>
      </c>
      <c r="C677" s="0" t="n">
        <v>6</v>
      </c>
      <c r="D677" s="0" t="n">
        <v>43</v>
      </c>
      <c r="E677" s="0" t="n">
        <v>34</v>
      </c>
      <c r="F677" s="0" t="n">
        <v>0</v>
      </c>
      <c r="T677" s="0"/>
    </row>
    <row r="678" customFormat="false" ht="12.75" hidden="false" customHeight="false" outlineLevel="0" collapsed="false">
      <c r="A678" s="0" t="n">
        <v>1962</v>
      </c>
      <c r="B678" s="0" t="n">
        <v>11</v>
      </c>
      <c r="C678" s="0" t="n">
        <v>7</v>
      </c>
      <c r="D678" s="0" t="n">
        <v>51</v>
      </c>
      <c r="E678" s="0" t="n">
        <v>31</v>
      </c>
      <c r="F678" s="0" t="n">
        <v>0</v>
      </c>
      <c r="T678" s="0"/>
    </row>
    <row r="679" customFormat="false" ht="12.75" hidden="false" customHeight="false" outlineLevel="0" collapsed="false">
      <c r="A679" s="0" t="n">
        <v>1962</v>
      </c>
      <c r="B679" s="0" t="n">
        <v>11</v>
      </c>
      <c r="C679" s="0" t="n">
        <v>8</v>
      </c>
      <c r="D679" s="0" t="n">
        <v>59</v>
      </c>
      <c r="E679" s="0" t="n">
        <v>44</v>
      </c>
      <c r="F679" s="0" t="n">
        <v>0</v>
      </c>
      <c r="T679" s="0"/>
    </row>
    <row r="680" customFormat="false" ht="12.75" hidden="false" customHeight="false" outlineLevel="0" collapsed="false">
      <c r="A680" s="0" t="n">
        <v>1962</v>
      </c>
      <c r="B680" s="0" t="n">
        <v>11</v>
      </c>
      <c r="C680" s="0" t="n">
        <v>9</v>
      </c>
      <c r="D680" s="0" t="n">
        <v>51</v>
      </c>
      <c r="E680" s="0" t="n">
        <v>45</v>
      </c>
      <c r="F680" s="0" t="n">
        <v>0</v>
      </c>
      <c r="T680" s="0"/>
    </row>
    <row r="681" customFormat="false" ht="12.75" hidden="false" customHeight="false" outlineLevel="0" collapsed="false">
      <c r="A681" s="0" t="n">
        <v>1962</v>
      </c>
      <c r="B681" s="0" t="n">
        <v>11</v>
      </c>
      <c r="C681" s="0" t="n">
        <v>10</v>
      </c>
      <c r="D681" s="0" t="n">
        <v>58</v>
      </c>
      <c r="E681" s="0" t="n">
        <v>46</v>
      </c>
      <c r="F681" s="0" t="n">
        <v>161</v>
      </c>
      <c r="T681" s="0"/>
    </row>
    <row r="682" customFormat="false" ht="12.75" hidden="false" customHeight="false" outlineLevel="0" collapsed="false">
      <c r="A682" s="0" t="n">
        <v>1962</v>
      </c>
      <c r="B682" s="0" t="n">
        <v>11</v>
      </c>
      <c r="C682" s="0" t="n">
        <v>11</v>
      </c>
      <c r="D682" s="0" t="n">
        <v>53</v>
      </c>
      <c r="E682" s="0" t="n">
        <v>40</v>
      </c>
      <c r="F682" s="0" t="n">
        <v>0</v>
      </c>
      <c r="T682" s="0"/>
    </row>
    <row r="683" customFormat="false" ht="12.75" hidden="false" customHeight="false" outlineLevel="0" collapsed="false">
      <c r="A683" s="0" t="n">
        <v>1962</v>
      </c>
      <c r="B683" s="0" t="n">
        <v>11</v>
      </c>
      <c r="C683" s="0" t="n">
        <v>12</v>
      </c>
      <c r="D683" s="0" t="n">
        <v>51</v>
      </c>
      <c r="E683" s="0" t="n">
        <v>36</v>
      </c>
      <c r="F683" s="0" t="n">
        <v>0</v>
      </c>
      <c r="T683" s="0"/>
    </row>
    <row r="684" customFormat="false" ht="12.75" hidden="false" customHeight="false" outlineLevel="0" collapsed="false">
      <c r="A684" s="0" t="n">
        <v>1962</v>
      </c>
      <c r="B684" s="0" t="n">
        <v>11</v>
      </c>
      <c r="C684" s="0" t="n">
        <v>13</v>
      </c>
      <c r="D684" s="0" t="n">
        <v>44</v>
      </c>
      <c r="E684" s="0" t="n">
        <v>36</v>
      </c>
      <c r="F684" s="0" t="n">
        <v>0</v>
      </c>
      <c r="T684" s="0"/>
    </row>
    <row r="685" customFormat="false" ht="12.75" hidden="false" customHeight="false" outlineLevel="0" collapsed="false">
      <c r="A685" s="0" t="n">
        <v>1962</v>
      </c>
      <c r="B685" s="0" t="n">
        <v>11</v>
      </c>
      <c r="C685" s="0" t="n">
        <v>14</v>
      </c>
      <c r="D685" s="0" t="n">
        <v>45</v>
      </c>
      <c r="E685" s="0" t="n">
        <v>34</v>
      </c>
      <c r="F685" s="0" t="n">
        <v>0</v>
      </c>
      <c r="T685" s="0"/>
    </row>
    <row r="686" customFormat="false" ht="12.75" hidden="false" customHeight="false" outlineLevel="0" collapsed="false">
      <c r="A686" s="0" t="n">
        <v>1962</v>
      </c>
      <c r="B686" s="0" t="n">
        <v>11</v>
      </c>
      <c r="C686" s="0" t="n">
        <v>15</v>
      </c>
      <c r="D686" s="0" t="n">
        <v>50</v>
      </c>
      <c r="E686" s="0" t="n">
        <v>32</v>
      </c>
      <c r="F686" s="0" t="n">
        <v>0</v>
      </c>
      <c r="T686" s="0"/>
    </row>
    <row r="687" customFormat="false" ht="12.75" hidden="false" customHeight="false" outlineLevel="0" collapsed="false">
      <c r="A687" s="0" t="n">
        <v>1962</v>
      </c>
      <c r="B687" s="0" t="n">
        <v>11</v>
      </c>
      <c r="C687" s="0" t="n">
        <v>16</v>
      </c>
      <c r="D687" s="0" t="n">
        <v>54</v>
      </c>
      <c r="E687" s="0" t="n">
        <v>33</v>
      </c>
      <c r="F687" s="0" t="n">
        <v>0</v>
      </c>
      <c r="T687" s="0"/>
    </row>
    <row r="688" customFormat="false" ht="12.75" hidden="false" customHeight="false" outlineLevel="0" collapsed="false">
      <c r="A688" s="0" t="n">
        <v>1962</v>
      </c>
      <c r="B688" s="0" t="n">
        <v>11</v>
      </c>
      <c r="C688" s="0" t="n">
        <v>17</v>
      </c>
      <c r="D688" s="0" t="n">
        <v>48</v>
      </c>
      <c r="E688" s="0" t="n">
        <v>40</v>
      </c>
      <c r="F688" s="0" t="n">
        <v>0</v>
      </c>
      <c r="T688" s="0"/>
    </row>
    <row r="689" customFormat="false" ht="12.75" hidden="false" customHeight="false" outlineLevel="0" collapsed="false">
      <c r="A689" s="0" t="n">
        <v>1962</v>
      </c>
      <c r="B689" s="0" t="n">
        <v>11</v>
      </c>
      <c r="C689" s="0" t="n">
        <v>18</v>
      </c>
      <c r="D689" s="0" t="n">
        <v>41</v>
      </c>
      <c r="E689" s="0" t="n">
        <v>34</v>
      </c>
      <c r="F689" s="0" t="n">
        <v>60</v>
      </c>
      <c r="T689" s="0"/>
    </row>
    <row r="690" customFormat="false" ht="12.75" hidden="false" customHeight="false" outlineLevel="0" collapsed="false">
      <c r="A690" s="0" t="n">
        <v>1962</v>
      </c>
      <c r="B690" s="0" t="n">
        <v>11</v>
      </c>
      <c r="C690" s="0" t="n">
        <v>19</v>
      </c>
      <c r="D690" s="0" t="n">
        <v>41</v>
      </c>
      <c r="E690" s="0" t="n">
        <v>28</v>
      </c>
      <c r="F690" s="0" t="n">
        <v>0</v>
      </c>
      <c r="T690" s="0"/>
    </row>
    <row r="691" customFormat="false" ht="12.75" hidden="false" customHeight="false" outlineLevel="0" collapsed="false">
      <c r="A691" s="0" t="n">
        <v>1962</v>
      </c>
      <c r="B691" s="0" t="n">
        <v>11</v>
      </c>
      <c r="C691" s="0" t="n">
        <v>20</v>
      </c>
      <c r="D691" s="0" t="n">
        <v>38</v>
      </c>
      <c r="E691" s="0" t="n">
        <v>33</v>
      </c>
      <c r="F691" s="0" t="n">
        <v>2</v>
      </c>
      <c r="T691" s="0"/>
    </row>
    <row r="692" customFormat="false" ht="12.75" hidden="false" customHeight="false" outlineLevel="0" collapsed="false">
      <c r="A692" s="0" t="n">
        <v>1962</v>
      </c>
      <c r="B692" s="0" t="n">
        <v>11</v>
      </c>
      <c r="C692" s="0" t="n">
        <v>21</v>
      </c>
      <c r="D692" s="0" t="n">
        <v>50</v>
      </c>
      <c r="E692" s="0" t="n">
        <v>36</v>
      </c>
      <c r="F692" s="0" t="n">
        <v>50</v>
      </c>
      <c r="T692" s="0"/>
    </row>
    <row r="693" customFormat="false" ht="12.75" hidden="false" customHeight="false" outlineLevel="0" collapsed="false">
      <c r="A693" s="0" t="n">
        <v>1962</v>
      </c>
      <c r="B693" s="0" t="n">
        <v>11</v>
      </c>
      <c r="C693" s="0" t="n">
        <v>22</v>
      </c>
      <c r="D693" s="0" t="n">
        <v>49</v>
      </c>
      <c r="E693" s="0" t="n">
        <v>39</v>
      </c>
      <c r="F693" s="0" t="n">
        <v>61</v>
      </c>
      <c r="T693" s="0"/>
    </row>
    <row r="694" customFormat="false" ht="12.75" hidden="false" customHeight="false" outlineLevel="0" collapsed="false">
      <c r="A694" s="0" t="n">
        <v>1962</v>
      </c>
      <c r="B694" s="0" t="n">
        <v>11</v>
      </c>
      <c r="C694" s="0" t="n">
        <v>23</v>
      </c>
      <c r="D694" s="0" t="n">
        <v>47</v>
      </c>
      <c r="E694" s="0" t="n">
        <v>36</v>
      </c>
      <c r="F694" s="0" t="n">
        <v>0</v>
      </c>
      <c r="T694" s="0"/>
    </row>
    <row r="695" customFormat="false" ht="12.75" hidden="false" customHeight="false" outlineLevel="0" collapsed="false">
      <c r="A695" s="0" t="n">
        <v>1962</v>
      </c>
      <c r="B695" s="0" t="n">
        <v>11</v>
      </c>
      <c r="C695" s="0" t="n">
        <v>24</v>
      </c>
      <c r="D695" s="0" t="n">
        <v>49</v>
      </c>
      <c r="E695" s="0" t="n">
        <v>38</v>
      </c>
      <c r="F695" s="0" t="n">
        <v>0</v>
      </c>
      <c r="T695" s="0"/>
    </row>
    <row r="696" customFormat="false" ht="12.75" hidden="false" customHeight="false" outlineLevel="0" collapsed="false">
      <c r="A696" s="0" t="n">
        <v>1962</v>
      </c>
      <c r="B696" s="0" t="n">
        <v>11</v>
      </c>
      <c r="C696" s="0" t="n">
        <v>25</v>
      </c>
      <c r="D696" s="0" t="n">
        <v>42</v>
      </c>
      <c r="E696" s="0" t="n">
        <v>36</v>
      </c>
      <c r="F696" s="0" t="n">
        <v>0</v>
      </c>
      <c r="T696" s="0"/>
    </row>
    <row r="697" customFormat="false" ht="12.75" hidden="false" customHeight="false" outlineLevel="0" collapsed="false">
      <c r="A697" s="0" t="n">
        <v>1962</v>
      </c>
      <c r="B697" s="0" t="n">
        <v>11</v>
      </c>
      <c r="C697" s="0" t="n">
        <v>26</v>
      </c>
      <c r="D697" s="0" t="n">
        <v>46</v>
      </c>
      <c r="E697" s="0" t="n">
        <v>32</v>
      </c>
      <c r="F697" s="0" t="n">
        <v>0</v>
      </c>
      <c r="T697" s="0"/>
    </row>
    <row r="698" customFormat="false" ht="12.75" hidden="false" customHeight="false" outlineLevel="0" collapsed="false">
      <c r="A698" s="0" t="n">
        <v>1962</v>
      </c>
      <c r="B698" s="0" t="n">
        <v>11</v>
      </c>
      <c r="C698" s="0" t="n">
        <v>27</v>
      </c>
      <c r="D698" s="0" t="n">
        <v>48</v>
      </c>
      <c r="E698" s="0" t="n">
        <v>35</v>
      </c>
      <c r="F698" s="0" t="n">
        <v>0</v>
      </c>
      <c r="T698" s="0"/>
    </row>
    <row r="699" customFormat="false" ht="12.75" hidden="false" customHeight="false" outlineLevel="0" collapsed="false">
      <c r="A699" s="0" t="n">
        <v>1962</v>
      </c>
      <c r="B699" s="0" t="n">
        <v>11</v>
      </c>
      <c r="C699" s="0" t="n">
        <v>28</v>
      </c>
      <c r="D699" s="0" t="n">
        <v>54</v>
      </c>
      <c r="E699" s="0" t="n">
        <v>41</v>
      </c>
      <c r="F699" s="0" t="n">
        <v>0</v>
      </c>
      <c r="T699" s="0"/>
    </row>
    <row r="700" customFormat="false" ht="12.75" hidden="false" customHeight="false" outlineLevel="0" collapsed="false">
      <c r="A700" s="0" t="n">
        <v>1962</v>
      </c>
      <c r="B700" s="0" t="n">
        <v>11</v>
      </c>
      <c r="C700" s="0" t="n">
        <v>29</v>
      </c>
      <c r="D700" s="0" t="n">
        <v>59</v>
      </c>
      <c r="E700" s="0" t="n">
        <v>43</v>
      </c>
      <c r="F700" s="0" t="n">
        <v>0</v>
      </c>
      <c r="T700" s="0"/>
    </row>
    <row r="701" customFormat="false" ht="12.75" hidden="false" customHeight="false" outlineLevel="0" collapsed="false">
      <c r="A701" s="0" t="n">
        <v>1962</v>
      </c>
      <c r="B701" s="0" t="n">
        <v>11</v>
      </c>
      <c r="C701" s="0" t="n">
        <v>30</v>
      </c>
      <c r="D701" s="0" t="n">
        <v>62</v>
      </c>
      <c r="E701" s="0" t="n">
        <v>41</v>
      </c>
      <c r="F701" s="0" t="n">
        <v>0</v>
      </c>
      <c r="T701" s="0"/>
    </row>
    <row r="702" customFormat="false" ht="12.75" hidden="false" customHeight="false" outlineLevel="0" collapsed="false">
      <c r="A702" s="0" t="n">
        <v>1962</v>
      </c>
      <c r="B702" s="0" t="n">
        <v>12</v>
      </c>
      <c r="C702" s="0" t="n">
        <v>1</v>
      </c>
      <c r="D702" s="0" t="n">
        <v>68</v>
      </c>
      <c r="E702" s="0" t="n">
        <v>41</v>
      </c>
      <c r="F702" s="0" t="n">
        <v>0</v>
      </c>
      <c r="T702" s="0"/>
    </row>
    <row r="703" customFormat="false" ht="12.75" hidden="false" customHeight="false" outlineLevel="0" collapsed="false">
      <c r="A703" s="0" t="n">
        <v>1962</v>
      </c>
      <c r="B703" s="0" t="n">
        <v>12</v>
      </c>
      <c r="C703" s="0" t="n">
        <v>2</v>
      </c>
      <c r="D703" s="0" t="n">
        <v>55</v>
      </c>
      <c r="E703" s="0" t="n">
        <v>44</v>
      </c>
      <c r="F703" s="0" t="n">
        <v>0</v>
      </c>
      <c r="T703" s="0"/>
    </row>
    <row r="704" customFormat="false" ht="12.75" hidden="false" customHeight="false" outlineLevel="0" collapsed="false">
      <c r="A704" s="0" t="n">
        <v>1962</v>
      </c>
      <c r="B704" s="0" t="n">
        <v>12</v>
      </c>
      <c r="C704" s="0" t="n">
        <v>3</v>
      </c>
      <c r="D704" s="0" t="n">
        <v>51</v>
      </c>
      <c r="E704" s="0" t="n">
        <v>38</v>
      </c>
      <c r="F704" s="0" t="n">
        <v>0</v>
      </c>
      <c r="T704" s="0"/>
    </row>
    <row r="705" customFormat="false" ht="12.75" hidden="false" customHeight="false" outlineLevel="0" collapsed="false">
      <c r="A705" s="0" t="n">
        <v>1962</v>
      </c>
      <c r="B705" s="0" t="n">
        <v>12</v>
      </c>
      <c r="C705" s="0" t="n">
        <v>4</v>
      </c>
      <c r="D705" s="0" t="n">
        <v>52</v>
      </c>
      <c r="E705" s="0" t="n">
        <v>36</v>
      </c>
      <c r="F705" s="0" t="n">
        <v>0</v>
      </c>
      <c r="T705" s="0"/>
    </row>
    <row r="706" customFormat="false" ht="12.75" hidden="false" customHeight="false" outlineLevel="0" collapsed="false">
      <c r="A706" s="0" t="n">
        <v>1962</v>
      </c>
      <c r="B706" s="0" t="n">
        <v>12</v>
      </c>
      <c r="C706" s="0" t="n">
        <v>5</v>
      </c>
      <c r="D706" s="0" t="n">
        <v>45</v>
      </c>
      <c r="E706" s="0" t="n">
        <v>42</v>
      </c>
      <c r="F706" s="0" t="n">
        <v>66</v>
      </c>
      <c r="T706" s="0"/>
    </row>
    <row r="707" customFormat="false" ht="12.75" hidden="false" customHeight="false" outlineLevel="0" collapsed="false">
      <c r="A707" s="0" t="n">
        <v>1962</v>
      </c>
      <c r="B707" s="0" t="n">
        <v>12</v>
      </c>
      <c r="C707" s="0" t="n">
        <v>6</v>
      </c>
      <c r="D707" s="0" t="n">
        <v>53</v>
      </c>
      <c r="E707" s="0" t="n">
        <v>35</v>
      </c>
      <c r="F707" s="0" t="n">
        <v>46</v>
      </c>
      <c r="T707" s="0"/>
    </row>
    <row r="708" customFormat="false" ht="12.75" hidden="false" customHeight="false" outlineLevel="0" collapsed="false">
      <c r="A708" s="0" t="n">
        <v>1962</v>
      </c>
      <c r="B708" s="0" t="n">
        <v>12</v>
      </c>
      <c r="C708" s="0" t="n">
        <v>7</v>
      </c>
      <c r="D708" s="0" t="n">
        <v>36</v>
      </c>
      <c r="E708" s="0" t="n">
        <v>32</v>
      </c>
      <c r="F708" s="0" t="n">
        <v>0</v>
      </c>
      <c r="T708" s="0"/>
    </row>
    <row r="709" customFormat="false" ht="12.75" hidden="false" customHeight="false" outlineLevel="0" collapsed="false">
      <c r="A709" s="0" t="n">
        <v>1962</v>
      </c>
      <c r="B709" s="0" t="n">
        <v>12</v>
      </c>
      <c r="C709" s="0" t="n">
        <v>8</v>
      </c>
      <c r="D709" s="0" t="n">
        <v>43</v>
      </c>
      <c r="E709" s="0" t="n">
        <v>33</v>
      </c>
      <c r="F709" s="0" t="n">
        <v>0</v>
      </c>
      <c r="T709" s="0"/>
    </row>
    <row r="710" customFormat="false" ht="12.75" hidden="false" customHeight="false" outlineLevel="0" collapsed="false">
      <c r="A710" s="0" t="n">
        <v>1962</v>
      </c>
      <c r="B710" s="0" t="n">
        <v>12</v>
      </c>
      <c r="C710" s="0" t="n">
        <v>9</v>
      </c>
      <c r="D710" s="0" t="n">
        <v>37</v>
      </c>
      <c r="E710" s="0" t="n">
        <v>32</v>
      </c>
      <c r="F710" s="0" t="n">
        <v>10</v>
      </c>
      <c r="T710" s="0"/>
    </row>
    <row r="711" customFormat="false" ht="12.75" hidden="false" customHeight="false" outlineLevel="0" collapsed="false">
      <c r="A711" s="0" t="n">
        <v>1962</v>
      </c>
      <c r="B711" s="0" t="n">
        <v>12</v>
      </c>
      <c r="C711" s="0" t="n">
        <v>10</v>
      </c>
      <c r="D711" s="0" t="n">
        <v>32</v>
      </c>
      <c r="E711" s="0" t="n">
        <v>22</v>
      </c>
      <c r="F711" s="0" t="n">
        <v>1</v>
      </c>
      <c r="T711" s="0"/>
    </row>
    <row r="712" customFormat="false" ht="12.75" hidden="false" customHeight="false" outlineLevel="0" collapsed="false">
      <c r="A712" s="0" t="n">
        <v>1962</v>
      </c>
      <c r="B712" s="0" t="n">
        <v>12</v>
      </c>
      <c r="C712" s="0" t="n">
        <v>11</v>
      </c>
      <c r="D712" s="0" t="n">
        <v>26</v>
      </c>
      <c r="E712" s="0" t="n">
        <v>18</v>
      </c>
      <c r="F712" s="0" t="n">
        <v>0</v>
      </c>
      <c r="T712" s="0"/>
    </row>
    <row r="713" customFormat="false" ht="12.75" hidden="false" customHeight="false" outlineLevel="0" collapsed="false">
      <c r="A713" s="0" t="n">
        <v>1962</v>
      </c>
      <c r="B713" s="0" t="n">
        <v>12</v>
      </c>
      <c r="C713" s="0" t="n">
        <v>12</v>
      </c>
      <c r="D713" s="0" t="n">
        <v>25</v>
      </c>
      <c r="E713" s="0" t="n">
        <v>16</v>
      </c>
      <c r="F713" s="0" t="n">
        <v>0</v>
      </c>
      <c r="T713" s="0"/>
    </row>
    <row r="714" customFormat="false" ht="12.75" hidden="false" customHeight="false" outlineLevel="0" collapsed="false">
      <c r="A714" s="0" t="n">
        <v>1962</v>
      </c>
      <c r="B714" s="0" t="n">
        <v>12</v>
      </c>
      <c r="C714" s="0" t="n">
        <v>13</v>
      </c>
      <c r="D714" s="0" t="n">
        <v>23</v>
      </c>
      <c r="E714" s="0" t="n">
        <v>13</v>
      </c>
      <c r="F714" s="0" t="n">
        <v>0</v>
      </c>
      <c r="T714" s="0"/>
    </row>
    <row r="715" customFormat="false" ht="12.75" hidden="false" customHeight="false" outlineLevel="0" collapsed="false">
      <c r="A715" s="0" t="n">
        <v>1962</v>
      </c>
      <c r="B715" s="0" t="n">
        <v>12</v>
      </c>
      <c r="C715" s="0" t="n">
        <v>14</v>
      </c>
      <c r="D715" s="0" t="n">
        <v>25</v>
      </c>
      <c r="E715" s="0" t="n">
        <v>16</v>
      </c>
      <c r="F715" s="0" t="n">
        <v>0</v>
      </c>
      <c r="T715" s="0"/>
    </row>
    <row r="716" customFormat="false" ht="12.75" hidden="false" customHeight="false" outlineLevel="0" collapsed="false">
      <c r="A716" s="0" t="n">
        <v>1962</v>
      </c>
      <c r="B716" s="0" t="n">
        <v>12</v>
      </c>
      <c r="C716" s="0" t="n">
        <v>15</v>
      </c>
      <c r="D716" s="0" t="n">
        <v>27</v>
      </c>
      <c r="E716" s="0" t="n">
        <v>14</v>
      </c>
      <c r="F716" s="0" t="n">
        <v>0</v>
      </c>
      <c r="T716" s="0"/>
    </row>
    <row r="717" customFormat="false" ht="12.75" hidden="false" customHeight="false" outlineLevel="0" collapsed="false">
      <c r="A717" s="0" t="n">
        <v>1962</v>
      </c>
      <c r="B717" s="0" t="n">
        <v>12</v>
      </c>
      <c r="C717" s="0" t="n">
        <v>16</v>
      </c>
      <c r="D717" s="0" t="n">
        <v>31</v>
      </c>
      <c r="E717" s="0" t="n">
        <v>23</v>
      </c>
      <c r="F717" s="0" t="n">
        <v>1</v>
      </c>
      <c r="T717" s="0"/>
    </row>
    <row r="718" customFormat="false" ht="12.75" hidden="false" customHeight="false" outlineLevel="0" collapsed="false">
      <c r="A718" s="0" t="n">
        <v>1962</v>
      </c>
      <c r="B718" s="0" t="n">
        <v>12</v>
      </c>
      <c r="C718" s="0" t="n">
        <v>17</v>
      </c>
      <c r="D718" s="0" t="n">
        <v>34</v>
      </c>
      <c r="E718" s="0" t="n">
        <v>22</v>
      </c>
      <c r="F718" s="0" t="n">
        <v>0</v>
      </c>
      <c r="T718" s="0"/>
    </row>
    <row r="719" customFormat="false" ht="12.75" hidden="false" customHeight="false" outlineLevel="0" collapsed="false">
      <c r="A719" s="0" t="n">
        <v>1962</v>
      </c>
      <c r="B719" s="0" t="n">
        <v>12</v>
      </c>
      <c r="C719" s="0" t="n">
        <v>18</v>
      </c>
      <c r="D719" s="0" t="n">
        <v>39</v>
      </c>
      <c r="E719" s="0" t="n">
        <v>34</v>
      </c>
      <c r="F719" s="0" t="n">
        <v>0</v>
      </c>
      <c r="T719" s="0"/>
    </row>
    <row r="720" customFormat="false" ht="12.75" hidden="false" customHeight="false" outlineLevel="0" collapsed="false">
      <c r="A720" s="0" t="n">
        <v>1962</v>
      </c>
      <c r="B720" s="0" t="n">
        <v>12</v>
      </c>
      <c r="C720" s="0" t="n">
        <v>19</v>
      </c>
      <c r="D720" s="0" t="n">
        <v>41</v>
      </c>
      <c r="E720" s="0" t="n">
        <v>37</v>
      </c>
      <c r="F720" s="0" t="n">
        <v>0</v>
      </c>
      <c r="T720" s="0"/>
    </row>
    <row r="721" customFormat="false" ht="12.75" hidden="false" customHeight="false" outlineLevel="0" collapsed="false">
      <c r="A721" s="0" t="n">
        <v>1962</v>
      </c>
      <c r="B721" s="0" t="n">
        <v>12</v>
      </c>
      <c r="C721" s="0" t="n">
        <v>20</v>
      </c>
      <c r="D721" s="0" t="n">
        <v>41</v>
      </c>
      <c r="E721" s="0" t="n">
        <v>14</v>
      </c>
      <c r="F721" s="0" t="n">
        <v>0</v>
      </c>
      <c r="T721" s="0"/>
    </row>
    <row r="722" customFormat="false" ht="12.75" hidden="false" customHeight="false" outlineLevel="0" collapsed="false">
      <c r="A722" s="0" t="n">
        <v>1962</v>
      </c>
      <c r="B722" s="0" t="n">
        <v>12</v>
      </c>
      <c r="C722" s="0" t="n">
        <v>21</v>
      </c>
      <c r="D722" s="0" t="n">
        <v>28</v>
      </c>
      <c r="E722" s="0" t="n">
        <v>10</v>
      </c>
      <c r="F722" s="0" t="n">
        <v>16</v>
      </c>
      <c r="T722" s="0"/>
    </row>
    <row r="723" customFormat="false" ht="12.75" hidden="false" customHeight="false" outlineLevel="0" collapsed="false">
      <c r="A723" s="0" t="n">
        <v>1962</v>
      </c>
      <c r="B723" s="0" t="n">
        <v>12</v>
      </c>
      <c r="C723" s="0" t="n">
        <v>22</v>
      </c>
      <c r="D723" s="0" t="n">
        <v>37</v>
      </c>
      <c r="E723" s="0" t="n">
        <v>28</v>
      </c>
      <c r="F723" s="0" t="n">
        <v>38</v>
      </c>
      <c r="T723" s="0"/>
    </row>
    <row r="724" customFormat="false" ht="12.75" hidden="false" customHeight="false" outlineLevel="0" collapsed="false">
      <c r="A724" s="0" t="n">
        <v>1962</v>
      </c>
      <c r="B724" s="0" t="n">
        <v>12</v>
      </c>
      <c r="C724" s="0" t="n">
        <v>23</v>
      </c>
      <c r="D724" s="0" t="n">
        <v>39</v>
      </c>
      <c r="E724" s="0" t="n">
        <v>31</v>
      </c>
      <c r="F724" s="0" t="n">
        <v>0</v>
      </c>
      <c r="T724" s="0"/>
    </row>
    <row r="725" customFormat="false" ht="12.75" hidden="false" customHeight="false" outlineLevel="0" collapsed="false">
      <c r="A725" s="0" t="n">
        <v>1962</v>
      </c>
      <c r="B725" s="0" t="n">
        <v>12</v>
      </c>
      <c r="C725" s="0" t="n">
        <v>24</v>
      </c>
      <c r="D725" s="0" t="n">
        <v>34</v>
      </c>
      <c r="E725" s="0" t="n">
        <v>24</v>
      </c>
      <c r="F725" s="0" t="n">
        <v>0</v>
      </c>
      <c r="T725" s="0"/>
    </row>
    <row r="726" customFormat="false" ht="12.75" hidden="false" customHeight="false" outlineLevel="0" collapsed="false">
      <c r="A726" s="0" t="n">
        <v>1962</v>
      </c>
      <c r="B726" s="0" t="n">
        <v>12</v>
      </c>
      <c r="C726" s="0" t="n">
        <v>25</v>
      </c>
      <c r="D726" s="0" t="n">
        <v>35</v>
      </c>
      <c r="E726" s="0" t="n">
        <v>24</v>
      </c>
      <c r="F726" s="0" t="n">
        <v>10</v>
      </c>
      <c r="T726" s="0"/>
    </row>
    <row r="727" customFormat="false" ht="12.75" hidden="false" customHeight="false" outlineLevel="0" collapsed="false">
      <c r="A727" s="0" t="n">
        <v>1962</v>
      </c>
      <c r="B727" s="0" t="n">
        <v>12</v>
      </c>
      <c r="C727" s="0" t="n">
        <v>26</v>
      </c>
      <c r="D727" s="0" t="n">
        <v>42</v>
      </c>
      <c r="E727" s="0" t="n">
        <v>27</v>
      </c>
      <c r="F727" s="0" t="n">
        <v>3</v>
      </c>
      <c r="T727" s="0"/>
    </row>
    <row r="728" customFormat="false" ht="12.75" hidden="false" customHeight="false" outlineLevel="0" collapsed="false">
      <c r="A728" s="0" t="n">
        <v>1962</v>
      </c>
      <c r="B728" s="0" t="n">
        <v>12</v>
      </c>
      <c r="C728" s="0" t="n">
        <v>27</v>
      </c>
      <c r="D728" s="0" t="n">
        <v>33</v>
      </c>
      <c r="E728" s="0" t="n">
        <v>23</v>
      </c>
      <c r="F728" s="0" t="n">
        <v>0</v>
      </c>
      <c r="T728" s="0"/>
    </row>
    <row r="729" customFormat="false" ht="12.75" hidden="false" customHeight="false" outlineLevel="0" collapsed="false">
      <c r="A729" s="0" t="n">
        <v>1962</v>
      </c>
      <c r="B729" s="0" t="n">
        <v>12</v>
      </c>
      <c r="C729" s="0" t="n">
        <v>28</v>
      </c>
      <c r="D729" s="0" t="n">
        <v>38</v>
      </c>
      <c r="E729" s="0" t="n">
        <v>26</v>
      </c>
      <c r="F729" s="0" t="n">
        <v>0</v>
      </c>
      <c r="T729" s="0"/>
    </row>
    <row r="730" customFormat="false" ht="12.75" hidden="false" customHeight="false" outlineLevel="0" collapsed="false">
      <c r="A730" s="0" t="n">
        <v>1962</v>
      </c>
      <c r="B730" s="0" t="n">
        <v>12</v>
      </c>
      <c r="C730" s="0" t="n">
        <v>29</v>
      </c>
      <c r="D730" s="0" t="n">
        <v>40</v>
      </c>
      <c r="E730" s="0" t="n">
        <v>29</v>
      </c>
      <c r="F730" s="0" t="n">
        <v>35</v>
      </c>
      <c r="T730" s="0"/>
    </row>
    <row r="731" customFormat="false" ht="12.75" hidden="false" customHeight="false" outlineLevel="0" collapsed="false">
      <c r="A731" s="0" t="n">
        <v>1962</v>
      </c>
      <c r="B731" s="0" t="n">
        <v>12</v>
      </c>
      <c r="C731" s="0" t="n">
        <v>30</v>
      </c>
      <c r="D731" s="0" t="n">
        <v>35</v>
      </c>
      <c r="E731" s="0" t="n">
        <v>5</v>
      </c>
      <c r="F731" s="0" t="n">
        <v>0</v>
      </c>
      <c r="T731" s="0"/>
    </row>
    <row r="732" customFormat="false" ht="12.75" hidden="false" customHeight="false" outlineLevel="0" collapsed="false">
      <c r="A732" s="0" t="n">
        <v>1962</v>
      </c>
      <c r="B732" s="0" t="n">
        <v>12</v>
      </c>
      <c r="C732" s="0" t="n">
        <v>31</v>
      </c>
      <c r="D732" s="0" t="n">
        <v>13</v>
      </c>
      <c r="E732" s="0" t="n">
        <v>4</v>
      </c>
      <c r="F732" s="0" t="n">
        <v>0</v>
      </c>
      <c r="T732" s="0"/>
    </row>
    <row r="733" customFormat="false" ht="12.75" hidden="false" customHeight="false" outlineLevel="0" collapsed="false">
      <c r="A733" s="0" t="n">
        <v>1963</v>
      </c>
      <c r="B733" s="0" t="n">
        <v>1</v>
      </c>
      <c r="C733" s="0" t="n">
        <v>1</v>
      </c>
      <c r="D733" s="0" t="n">
        <v>24</v>
      </c>
      <c r="E733" s="0" t="n">
        <v>10</v>
      </c>
      <c r="F733" s="0" t="n">
        <v>0</v>
      </c>
      <c r="T733" s="0"/>
    </row>
    <row r="734" customFormat="false" ht="12.75" hidden="false" customHeight="false" outlineLevel="0" collapsed="false">
      <c r="A734" s="0" t="n">
        <v>1963</v>
      </c>
      <c r="B734" s="0" t="n">
        <v>1</v>
      </c>
      <c r="C734" s="0" t="n">
        <v>2</v>
      </c>
      <c r="D734" s="0" t="n">
        <v>32</v>
      </c>
      <c r="E734" s="0" t="n">
        <v>22</v>
      </c>
      <c r="F734" s="0" t="n">
        <v>0</v>
      </c>
      <c r="T734" s="0"/>
    </row>
    <row r="735" customFormat="false" ht="12.75" hidden="false" customHeight="false" outlineLevel="0" collapsed="false">
      <c r="A735" s="0" t="n">
        <v>1963</v>
      </c>
      <c r="B735" s="0" t="n">
        <v>1</v>
      </c>
      <c r="C735" s="0" t="n">
        <v>3</v>
      </c>
      <c r="D735" s="0" t="n">
        <v>38</v>
      </c>
      <c r="E735" s="0" t="n">
        <v>24</v>
      </c>
      <c r="F735" s="0" t="n">
        <v>0</v>
      </c>
      <c r="T735" s="0"/>
    </row>
    <row r="736" customFormat="false" ht="12.75" hidden="false" customHeight="false" outlineLevel="0" collapsed="false">
      <c r="A736" s="0" t="n">
        <v>1963</v>
      </c>
      <c r="B736" s="0" t="n">
        <v>1</v>
      </c>
      <c r="C736" s="0" t="n">
        <v>4</v>
      </c>
      <c r="D736" s="0" t="n">
        <v>39</v>
      </c>
      <c r="E736" s="0" t="n">
        <v>32</v>
      </c>
      <c r="F736" s="0" t="n">
        <v>0</v>
      </c>
      <c r="T736" s="0"/>
    </row>
    <row r="737" customFormat="false" ht="12.75" hidden="false" customHeight="false" outlineLevel="0" collapsed="false">
      <c r="A737" s="0" t="n">
        <v>1963</v>
      </c>
      <c r="B737" s="0" t="n">
        <v>1</v>
      </c>
      <c r="C737" s="0" t="n">
        <v>5</v>
      </c>
      <c r="D737" s="0" t="n">
        <v>37</v>
      </c>
      <c r="E737" s="0" t="n">
        <v>29</v>
      </c>
      <c r="F737" s="0" t="n">
        <v>0</v>
      </c>
      <c r="T737" s="0"/>
    </row>
    <row r="738" customFormat="false" ht="12.75" hidden="false" customHeight="false" outlineLevel="0" collapsed="false">
      <c r="A738" s="0" t="n">
        <v>1963</v>
      </c>
      <c r="B738" s="0" t="n">
        <v>1</v>
      </c>
      <c r="C738" s="0" t="n">
        <v>6</v>
      </c>
      <c r="D738" s="0" t="n">
        <v>41</v>
      </c>
      <c r="E738" s="0" t="n">
        <v>34</v>
      </c>
      <c r="F738" s="0" t="n">
        <v>0</v>
      </c>
      <c r="T738" s="0"/>
    </row>
    <row r="739" customFormat="false" ht="12.75" hidden="false" customHeight="false" outlineLevel="0" collapsed="false">
      <c r="A739" s="0" t="n">
        <v>1963</v>
      </c>
      <c r="B739" s="0" t="n">
        <v>1</v>
      </c>
      <c r="C739" s="0" t="n">
        <v>7</v>
      </c>
      <c r="D739" s="0" t="n">
        <v>39</v>
      </c>
      <c r="E739" s="0" t="n">
        <v>31</v>
      </c>
      <c r="F739" s="0" t="n">
        <v>0</v>
      </c>
      <c r="T739" s="0"/>
    </row>
    <row r="740" customFormat="false" ht="12.75" hidden="false" customHeight="false" outlineLevel="0" collapsed="false">
      <c r="A740" s="0" t="n">
        <v>1963</v>
      </c>
      <c r="B740" s="0" t="n">
        <v>1</v>
      </c>
      <c r="C740" s="0" t="n">
        <v>8</v>
      </c>
      <c r="D740" s="0" t="n">
        <v>42</v>
      </c>
      <c r="E740" s="0" t="n">
        <v>35</v>
      </c>
      <c r="F740" s="0" t="n">
        <v>0</v>
      </c>
      <c r="T740" s="0"/>
    </row>
    <row r="741" customFormat="false" ht="12.75" hidden="false" customHeight="false" outlineLevel="0" collapsed="false">
      <c r="A741" s="0" t="n">
        <v>1963</v>
      </c>
      <c r="B741" s="0" t="n">
        <v>1</v>
      </c>
      <c r="C741" s="0" t="n">
        <v>9</v>
      </c>
      <c r="D741" s="0" t="n">
        <v>41</v>
      </c>
      <c r="E741" s="0" t="n">
        <v>36</v>
      </c>
      <c r="F741" s="0" t="n">
        <v>0</v>
      </c>
      <c r="T741" s="0"/>
    </row>
    <row r="742" customFormat="false" ht="12.75" hidden="false" customHeight="false" outlineLevel="0" collapsed="false">
      <c r="A742" s="0" t="n">
        <v>1963</v>
      </c>
      <c r="B742" s="0" t="n">
        <v>1</v>
      </c>
      <c r="C742" s="0" t="n">
        <v>10</v>
      </c>
      <c r="D742" s="0" t="n">
        <v>51</v>
      </c>
      <c r="E742" s="0" t="n">
        <v>37</v>
      </c>
      <c r="F742" s="0" t="n">
        <v>0</v>
      </c>
      <c r="T742" s="0"/>
    </row>
    <row r="743" customFormat="false" ht="12.75" hidden="false" customHeight="false" outlineLevel="0" collapsed="false">
      <c r="A743" s="0" t="n">
        <v>1963</v>
      </c>
      <c r="B743" s="0" t="n">
        <v>1</v>
      </c>
      <c r="C743" s="0" t="n">
        <v>11</v>
      </c>
      <c r="D743" s="0" t="n">
        <v>45</v>
      </c>
      <c r="E743" s="0" t="n">
        <v>39</v>
      </c>
      <c r="F743" s="0" t="n">
        <v>9</v>
      </c>
      <c r="T743" s="0"/>
    </row>
    <row r="744" customFormat="false" ht="12.75" hidden="false" customHeight="false" outlineLevel="0" collapsed="false">
      <c r="A744" s="0" t="n">
        <v>1963</v>
      </c>
      <c r="B744" s="0" t="n">
        <v>1</v>
      </c>
      <c r="C744" s="0" t="n">
        <v>12</v>
      </c>
      <c r="D744" s="0" t="n">
        <v>40</v>
      </c>
      <c r="E744" s="0" t="n">
        <v>36</v>
      </c>
      <c r="F744" s="0" t="n">
        <v>25</v>
      </c>
      <c r="T744" s="0"/>
    </row>
    <row r="745" customFormat="false" ht="12.75" hidden="false" customHeight="false" outlineLevel="0" collapsed="false">
      <c r="A745" s="0" t="n">
        <v>1963</v>
      </c>
      <c r="B745" s="0" t="n">
        <v>1</v>
      </c>
      <c r="C745" s="0" t="n">
        <v>13</v>
      </c>
      <c r="D745" s="0" t="n">
        <v>38</v>
      </c>
      <c r="E745" s="0" t="n">
        <v>26</v>
      </c>
      <c r="F745" s="0" t="n">
        <v>15</v>
      </c>
      <c r="T745" s="0"/>
    </row>
    <row r="746" customFormat="false" ht="12.75" hidden="false" customHeight="false" outlineLevel="0" collapsed="false">
      <c r="A746" s="0" t="n">
        <v>1963</v>
      </c>
      <c r="B746" s="0" t="n">
        <v>1</v>
      </c>
      <c r="C746" s="0" t="n">
        <v>14</v>
      </c>
      <c r="D746" s="0" t="n">
        <v>29</v>
      </c>
      <c r="E746" s="0" t="n">
        <v>19</v>
      </c>
      <c r="F746" s="0" t="n">
        <v>0</v>
      </c>
      <c r="T746" s="0"/>
    </row>
    <row r="747" customFormat="false" ht="12.75" hidden="false" customHeight="false" outlineLevel="0" collapsed="false">
      <c r="A747" s="0" t="n">
        <v>1963</v>
      </c>
      <c r="B747" s="0" t="n">
        <v>1</v>
      </c>
      <c r="C747" s="0" t="n">
        <v>15</v>
      </c>
      <c r="D747" s="0" t="n">
        <v>37</v>
      </c>
      <c r="E747" s="0" t="n">
        <v>24</v>
      </c>
      <c r="F747" s="0" t="n">
        <v>0</v>
      </c>
      <c r="T747" s="0"/>
    </row>
    <row r="748" customFormat="false" ht="12.75" hidden="false" customHeight="false" outlineLevel="0" collapsed="false">
      <c r="A748" s="0" t="n">
        <v>1963</v>
      </c>
      <c r="B748" s="0" t="n">
        <v>1</v>
      </c>
      <c r="C748" s="0" t="n">
        <v>16</v>
      </c>
      <c r="D748" s="0" t="n">
        <v>35</v>
      </c>
      <c r="E748" s="0" t="n">
        <v>18</v>
      </c>
      <c r="F748" s="0" t="n">
        <v>0</v>
      </c>
      <c r="T748" s="0"/>
    </row>
    <row r="749" customFormat="false" ht="12.75" hidden="false" customHeight="false" outlineLevel="0" collapsed="false">
      <c r="A749" s="0" t="n">
        <v>1963</v>
      </c>
      <c r="B749" s="0" t="n">
        <v>1</v>
      </c>
      <c r="C749" s="0" t="n">
        <v>17</v>
      </c>
      <c r="D749" s="0" t="n">
        <v>48</v>
      </c>
      <c r="E749" s="0" t="n">
        <v>29</v>
      </c>
      <c r="F749" s="0" t="n">
        <v>0</v>
      </c>
      <c r="T749" s="0"/>
    </row>
    <row r="750" customFormat="false" ht="12.75" hidden="false" customHeight="false" outlineLevel="0" collapsed="false">
      <c r="A750" s="0" t="n">
        <v>1963</v>
      </c>
      <c r="B750" s="0" t="n">
        <v>1</v>
      </c>
      <c r="C750" s="0" t="n">
        <v>18</v>
      </c>
      <c r="D750" s="0" t="n">
        <v>40</v>
      </c>
      <c r="E750" s="0" t="n">
        <v>35</v>
      </c>
      <c r="F750" s="0" t="n">
        <v>1</v>
      </c>
      <c r="T750" s="0"/>
    </row>
    <row r="751" customFormat="false" ht="12.75" hidden="false" customHeight="false" outlineLevel="0" collapsed="false">
      <c r="A751" s="0" t="n">
        <v>1963</v>
      </c>
      <c r="B751" s="0" t="n">
        <v>1</v>
      </c>
      <c r="C751" s="0" t="n">
        <v>19</v>
      </c>
      <c r="D751" s="0" t="n">
        <v>37</v>
      </c>
      <c r="E751" s="0" t="n">
        <v>32</v>
      </c>
      <c r="F751" s="0" t="n">
        <v>15</v>
      </c>
      <c r="T751" s="0"/>
    </row>
    <row r="752" customFormat="false" ht="12.75" hidden="false" customHeight="false" outlineLevel="0" collapsed="false">
      <c r="A752" s="0" t="n">
        <v>1963</v>
      </c>
      <c r="B752" s="0" t="n">
        <v>1</v>
      </c>
      <c r="C752" s="0" t="n">
        <v>20</v>
      </c>
      <c r="D752" s="0" t="n">
        <v>47</v>
      </c>
      <c r="E752" s="0" t="n">
        <v>37</v>
      </c>
      <c r="F752" s="0" t="n">
        <v>38</v>
      </c>
      <c r="T752" s="0"/>
    </row>
    <row r="753" customFormat="false" ht="12.75" hidden="false" customHeight="false" outlineLevel="0" collapsed="false">
      <c r="A753" s="0" t="n">
        <v>1963</v>
      </c>
      <c r="B753" s="0" t="n">
        <v>1</v>
      </c>
      <c r="C753" s="0" t="n">
        <v>21</v>
      </c>
      <c r="D753" s="0" t="n">
        <v>46</v>
      </c>
      <c r="E753" s="0" t="n">
        <v>14</v>
      </c>
      <c r="F753" s="0" t="n">
        <v>1</v>
      </c>
      <c r="T753" s="0"/>
    </row>
    <row r="754" customFormat="false" ht="12.75" hidden="false" customHeight="false" outlineLevel="0" collapsed="false">
      <c r="A754" s="0" t="n">
        <v>1963</v>
      </c>
      <c r="B754" s="0" t="n">
        <v>1</v>
      </c>
      <c r="C754" s="0" t="n">
        <v>22</v>
      </c>
      <c r="D754" s="0" t="n">
        <v>35</v>
      </c>
      <c r="E754" s="0" t="n">
        <v>12</v>
      </c>
      <c r="F754" s="0" t="n">
        <v>0</v>
      </c>
      <c r="T754" s="0"/>
    </row>
    <row r="755" customFormat="false" ht="12.75" hidden="false" customHeight="false" outlineLevel="0" collapsed="false">
      <c r="A755" s="0" t="n">
        <v>1963</v>
      </c>
      <c r="B755" s="0" t="n">
        <v>1</v>
      </c>
      <c r="C755" s="0" t="n">
        <v>23</v>
      </c>
      <c r="D755" s="0" t="n">
        <v>46</v>
      </c>
      <c r="E755" s="0" t="n">
        <v>20</v>
      </c>
      <c r="F755" s="0" t="n">
        <v>32</v>
      </c>
      <c r="T755" s="0"/>
    </row>
    <row r="756" customFormat="false" ht="12.75" hidden="false" customHeight="false" outlineLevel="0" collapsed="false">
      <c r="A756" s="0" t="n">
        <v>1963</v>
      </c>
      <c r="B756" s="0" t="n">
        <v>1</v>
      </c>
      <c r="C756" s="0" t="n">
        <v>24</v>
      </c>
      <c r="D756" s="0" t="n">
        <v>20</v>
      </c>
      <c r="E756" s="0" t="n">
        <v>4</v>
      </c>
      <c r="F756" s="0" t="n">
        <v>0</v>
      </c>
      <c r="T756" s="0"/>
    </row>
    <row r="757" customFormat="false" ht="12.75" hidden="false" customHeight="false" outlineLevel="0" collapsed="false">
      <c r="A757" s="0" t="n">
        <v>1963</v>
      </c>
      <c r="B757" s="0" t="n">
        <v>1</v>
      </c>
      <c r="C757" s="0" t="n">
        <v>25</v>
      </c>
      <c r="D757" s="0" t="n">
        <v>23</v>
      </c>
      <c r="E757" s="0" t="n">
        <v>7</v>
      </c>
      <c r="F757" s="0" t="n">
        <v>0</v>
      </c>
      <c r="T757" s="0"/>
    </row>
    <row r="758" customFormat="false" ht="12.75" hidden="false" customHeight="false" outlineLevel="0" collapsed="false">
      <c r="A758" s="0" t="n">
        <v>1963</v>
      </c>
      <c r="B758" s="0" t="n">
        <v>1</v>
      </c>
      <c r="C758" s="0" t="n">
        <v>26</v>
      </c>
      <c r="D758" s="0" t="n">
        <v>32</v>
      </c>
      <c r="E758" s="0" t="n">
        <v>17</v>
      </c>
      <c r="F758" s="0" t="n">
        <v>26</v>
      </c>
      <c r="T758" s="0"/>
    </row>
    <row r="759" customFormat="false" ht="12.75" hidden="false" customHeight="false" outlineLevel="0" collapsed="false">
      <c r="A759" s="0" t="n">
        <v>1963</v>
      </c>
      <c r="B759" s="0" t="n">
        <v>1</v>
      </c>
      <c r="C759" s="0" t="n">
        <v>27</v>
      </c>
      <c r="D759" s="0" t="n">
        <v>34</v>
      </c>
      <c r="E759" s="0" t="n">
        <v>20</v>
      </c>
      <c r="F759" s="0" t="n">
        <v>24</v>
      </c>
      <c r="T759" s="0"/>
    </row>
    <row r="760" customFormat="false" ht="12.75" hidden="false" customHeight="false" outlineLevel="0" collapsed="false">
      <c r="A760" s="0" t="n">
        <v>1963</v>
      </c>
      <c r="B760" s="0" t="n">
        <v>1</v>
      </c>
      <c r="C760" s="0" t="n">
        <v>28</v>
      </c>
      <c r="D760" s="0" t="n">
        <v>23</v>
      </c>
      <c r="E760" s="0" t="n">
        <v>12</v>
      </c>
      <c r="F760" s="0" t="n">
        <v>0</v>
      </c>
      <c r="T760" s="0"/>
    </row>
    <row r="761" customFormat="false" ht="12.75" hidden="false" customHeight="false" outlineLevel="0" collapsed="false">
      <c r="A761" s="0" t="n">
        <v>1963</v>
      </c>
      <c r="B761" s="0" t="n">
        <v>1</v>
      </c>
      <c r="C761" s="0" t="n">
        <v>29</v>
      </c>
      <c r="D761" s="0" t="n">
        <v>25</v>
      </c>
      <c r="E761" s="0" t="n">
        <v>10</v>
      </c>
      <c r="F761" s="0" t="n">
        <v>0</v>
      </c>
      <c r="T761" s="0"/>
    </row>
    <row r="762" customFormat="false" ht="12.75" hidden="false" customHeight="false" outlineLevel="0" collapsed="false">
      <c r="A762" s="0" t="n">
        <v>1963</v>
      </c>
      <c r="B762" s="0" t="n">
        <v>1</v>
      </c>
      <c r="C762" s="0" t="n">
        <v>30</v>
      </c>
      <c r="D762" s="0" t="n">
        <v>29</v>
      </c>
      <c r="E762" s="0" t="n">
        <v>22</v>
      </c>
      <c r="F762" s="0" t="n">
        <v>7</v>
      </c>
      <c r="T762" s="0"/>
    </row>
    <row r="763" customFormat="false" ht="12.75" hidden="false" customHeight="false" outlineLevel="0" collapsed="false">
      <c r="A763" s="0" t="n">
        <v>1963</v>
      </c>
      <c r="B763" s="0" t="n">
        <v>1</v>
      </c>
      <c r="C763" s="0" t="n">
        <v>31</v>
      </c>
      <c r="D763" s="0" t="n">
        <v>30</v>
      </c>
      <c r="E763" s="0" t="n">
        <v>21</v>
      </c>
      <c r="F763" s="0" t="n">
        <v>0</v>
      </c>
      <c r="T763" s="0"/>
    </row>
    <row r="764" customFormat="false" ht="12.75" hidden="false" customHeight="false" outlineLevel="0" collapsed="false">
      <c r="A764" s="0" t="n">
        <v>1963</v>
      </c>
      <c r="B764" s="0" t="n">
        <v>2</v>
      </c>
      <c r="C764" s="0" t="n">
        <v>1</v>
      </c>
      <c r="D764" s="0" t="n">
        <v>28</v>
      </c>
      <c r="E764" s="0" t="n">
        <v>18</v>
      </c>
      <c r="F764" s="0" t="n">
        <v>0</v>
      </c>
      <c r="T764" s="0"/>
    </row>
    <row r="765" customFormat="false" ht="12.75" hidden="false" customHeight="false" outlineLevel="0" collapsed="false">
      <c r="A765" s="0" t="n">
        <v>1963</v>
      </c>
      <c r="B765" s="0" t="n">
        <v>2</v>
      </c>
      <c r="C765" s="0" t="n">
        <v>2</v>
      </c>
      <c r="D765" s="0" t="n">
        <v>40</v>
      </c>
      <c r="E765" s="0" t="n">
        <v>29</v>
      </c>
      <c r="F765" s="0" t="n">
        <v>33</v>
      </c>
      <c r="T765" s="0"/>
    </row>
    <row r="766" customFormat="false" ht="12.75" hidden="false" customHeight="false" outlineLevel="0" collapsed="false">
      <c r="A766" s="0" t="n">
        <v>1963</v>
      </c>
      <c r="B766" s="0" t="n">
        <v>2</v>
      </c>
      <c r="C766" s="0" t="n">
        <v>3</v>
      </c>
      <c r="D766" s="0" t="n">
        <v>38</v>
      </c>
      <c r="E766" s="0" t="n">
        <v>13</v>
      </c>
      <c r="F766" s="0" t="n">
        <v>4</v>
      </c>
      <c r="T766" s="0"/>
    </row>
    <row r="767" customFormat="false" ht="12.75" hidden="false" customHeight="false" outlineLevel="0" collapsed="false">
      <c r="A767" s="0" t="n">
        <v>1963</v>
      </c>
      <c r="B767" s="0" t="n">
        <v>2</v>
      </c>
      <c r="C767" s="0" t="n">
        <v>4</v>
      </c>
      <c r="D767" s="0" t="n">
        <v>27</v>
      </c>
      <c r="E767" s="0" t="n">
        <v>10</v>
      </c>
      <c r="F767" s="0" t="n">
        <v>0</v>
      </c>
      <c r="T767" s="0"/>
    </row>
    <row r="768" customFormat="false" ht="12.75" hidden="false" customHeight="false" outlineLevel="0" collapsed="false">
      <c r="A768" s="0" t="n">
        <v>1963</v>
      </c>
      <c r="B768" s="0" t="n">
        <v>2</v>
      </c>
      <c r="C768" s="0" t="n">
        <v>5</v>
      </c>
      <c r="D768" s="0" t="n">
        <v>40</v>
      </c>
      <c r="E768" s="0" t="n">
        <v>27</v>
      </c>
      <c r="F768" s="0" t="n">
        <v>0</v>
      </c>
      <c r="T768" s="0"/>
    </row>
    <row r="769" customFormat="false" ht="12.75" hidden="false" customHeight="false" outlineLevel="0" collapsed="false">
      <c r="A769" s="0" t="n">
        <v>1963</v>
      </c>
      <c r="B769" s="0" t="n">
        <v>2</v>
      </c>
      <c r="C769" s="0" t="n">
        <v>6</v>
      </c>
      <c r="D769" s="0" t="n">
        <v>50</v>
      </c>
      <c r="E769" s="0" t="n">
        <v>32</v>
      </c>
      <c r="F769" s="0" t="n">
        <v>0</v>
      </c>
      <c r="T769" s="0"/>
    </row>
    <row r="770" customFormat="false" ht="12.75" hidden="false" customHeight="false" outlineLevel="0" collapsed="false">
      <c r="A770" s="0" t="n">
        <v>1963</v>
      </c>
      <c r="B770" s="0" t="n">
        <v>2</v>
      </c>
      <c r="C770" s="0" t="n">
        <v>7</v>
      </c>
      <c r="D770" s="0" t="n">
        <v>44</v>
      </c>
      <c r="E770" s="0" t="n">
        <v>25</v>
      </c>
      <c r="F770" s="0" t="n">
        <v>0</v>
      </c>
      <c r="T770" s="0"/>
    </row>
    <row r="771" customFormat="false" ht="12.75" hidden="false" customHeight="false" outlineLevel="0" collapsed="false">
      <c r="A771" s="0" t="n">
        <v>1963</v>
      </c>
      <c r="B771" s="0" t="n">
        <v>2</v>
      </c>
      <c r="C771" s="0" t="n">
        <v>8</v>
      </c>
      <c r="D771" s="0" t="n">
        <v>25</v>
      </c>
      <c r="E771" s="0" t="n">
        <v>-2</v>
      </c>
      <c r="F771" s="0" t="n">
        <v>0</v>
      </c>
      <c r="T771" s="0"/>
    </row>
    <row r="772" customFormat="false" ht="12.75" hidden="false" customHeight="false" outlineLevel="0" collapsed="false">
      <c r="A772" s="0" t="n">
        <v>1963</v>
      </c>
      <c r="B772" s="0" t="n">
        <v>2</v>
      </c>
      <c r="C772" s="0" t="n">
        <v>9</v>
      </c>
      <c r="D772" s="0" t="n">
        <v>34</v>
      </c>
      <c r="E772" s="0" t="n">
        <v>11</v>
      </c>
      <c r="F772" s="0" t="n">
        <v>0</v>
      </c>
      <c r="T772" s="0"/>
    </row>
    <row r="773" customFormat="false" ht="12.75" hidden="false" customHeight="false" outlineLevel="0" collapsed="false">
      <c r="A773" s="0" t="n">
        <v>1963</v>
      </c>
      <c r="B773" s="0" t="n">
        <v>2</v>
      </c>
      <c r="C773" s="0" t="n">
        <v>10</v>
      </c>
      <c r="D773" s="0" t="n">
        <v>40</v>
      </c>
      <c r="E773" s="0" t="n">
        <v>30</v>
      </c>
      <c r="F773" s="0" t="n">
        <v>0</v>
      </c>
      <c r="T773" s="0"/>
    </row>
    <row r="774" customFormat="false" ht="12.75" hidden="false" customHeight="false" outlineLevel="0" collapsed="false">
      <c r="A774" s="0" t="n">
        <v>1963</v>
      </c>
      <c r="B774" s="0" t="n">
        <v>2</v>
      </c>
      <c r="C774" s="0" t="n">
        <v>11</v>
      </c>
      <c r="D774" s="0" t="n">
        <v>45</v>
      </c>
      <c r="E774" s="0" t="n">
        <v>36</v>
      </c>
      <c r="F774" s="0" t="n">
        <v>14</v>
      </c>
      <c r="T774" s="0"/>
    </row>
    <row r="775" customFormat="false" ht="12.75" hidden="false" customHeight="false" outlineLevel="0" collapsed="false">
      <c r="A775" s="0" t="n">
        <v>1963</v>
      </c>
      <c r="B775" s="0" t="n">
        <v>2</v>
      </c>
      <c r="C775" s="0" t="n">
        <v>12</v>
      </c>
      <c r="D775" s="0" t="n">
        <v>40</v>
      </c>
      <c r="E775" s="0" t="n">
        <v>31</v>
      </c>
      <c r="F775" s="0" t="n">
        <v>94</v>
      </c>
      <c r="T775" s="0"/>
    </row>
    <row r="776" customFormat="false" ht="12.75" hidden="false" customHeight="false" outlineLevel="0" collapsed="false">
      <c r="A776" s="0" t="n">
        <v>1963</v>
      </c>
      <c r="B776" s="0" t="n">
        <v>2</v>
      </c>
      <c r="C776" s="0" t="n">
        <v>13</v>
      </c>
      <c r="D776" s="0" t="n">
        <v>31</v>
      </c>
      <c r="E776" s="0" t="n">
        <v>26</v>
      </c>
      <c r="F776" s="0" t="n">
        <v>0</v>
      </c>
      <c r="T776" s="0"/>
    </row>
    <row r="777" customFormat="false" ht="12.75" hidden="false" customHeight="false" outlineLevel="0" collapsed="false">
      <c r="A777" s="0" t="n">
        <v>1963</v>
      </c>
      <c r="B777" s="0" t="n">
        <v>2</v>
      </c>
      <c r="C777" s="0" t="n">
        <v>14</v>
      </c>
      <c r="D777" s="0" t="n">
        <v>36</v>
      </c>
      <c r="E777" s="0" t="n">
        <v>24</v>
      </c>
      <c r="F777" s="0" t="n">
        <v>0</v>
      </c>
      <c r="T777" s="0"/>
    </row>
    <row r="778" customFormat="false" ht="12.75" hidden="false" customHeight="false" outlineLevel="0" collapsed="false">
      <c r="A778" s="0" t="n">
        <v>1963</v>
      </c>
      <c r="B778" s="0" t="n">
        <v>2</v>
      </c>
      <c r="C778" s="0" t="n">
        <v>15</v>
      </c>
      <c r="D778" s="0" t="n">
        <v>26</v>
      </c>
      <c r="E778" s="0" t="n">
        <v>12</v>
      </c>
      <c r="F778" s="0" t="n">
        <v>0</v>
      </c>
      <c r="T778" s="0"/>
    </row>
    <row r="779" customFormat="false" ht="12.75" hidden="false" customHeight="false" outlineLevel="0" collapsed="false">
      <c r="A779" s="0" t="n">
        <v>1963</v>
      </c>
      <c r="B779" s="0" t="n">
        <v>2</v>
      </c>
      <c r="C779" s="0" t="n">
        <v>16</v>
      </c>
      <c r="D779" s="0" t="n">
        <v>24</v>
      </c>
      <c r="E779" s="0" t="n">
        <v>10</v>
      </c>
      <c r="F779" s="0" t="n">
        <v>0</v>
      </c>
      <c r="T779" s="0"/>
    </row>
    <row r="780" customFormat="false" ht="12.75" hidden="false" customHeight="false" outlineLevel="0" collapsed="false">
      <c r="A780" s="0" t="n">
        <v>1963</v>
      </c>
      <c r="B780" s="0" t="n">
        <v>2</v>
      </c>
      <c r="C780" s="0" t="n">
        <v>17</v>
      </c>
      <c r="D780" s="0" t="n">
        <v>34</v>
      </c>
      <c r="E780" s="0" t="n">
        <v>14</v>
      </c>
      <c r="F780" s="0" t="n">
        <v>0</v>
      </c>
      <c r="T780" s="0"/>
    </row>
    <row r="781" customFormat="false" ht="12.75" hidden="false" customHeight="false" outlineLevel="0" collapsed="false">
      <c r="A781" s="0" t="n">
        <v>1963</v>
      </c>
      <c r="B781" s="0" t="n">
        <v>2</v>
      </c>
      <c r="C781" s="0" t="n">
        <v>18</v>
      </c>
      <c r="D781" s="0" t="n">
        <v>51</v>
      </c>
      <c r="E781" s="0" t="n">
        <v>28</v>
      </c>
      <c r="F781" s="0" t="n">
        <v>0</v>
      </c>
      <c r="T781" s="0"/>
    </row>
    <row r="782" customFormat="false" ht="12.75" hidden="false" customHeight="false" outlineLevel="0" collapsed="false">
      <c r="A782" s="0" t="n">
        <v>1963</v>
      </c>
      <c r="B782" s="0" t="n">
        <v>2</v>
      </c>
      <c r="C782" s="0" t="n">
        <v>19</v>
      </c>
      <c r="D782" s="0" t="n">
        <v>43</v>
      </c>
      <c r="E782" s="0" t="n">
        <v>34</v>
      </c>
      <c r="F782" s="0" t="n">
        <v>97</v>
      </c>
      <c r="T782" s="0"/>
    </row>
    <row r="783" customFormat="false" ht="12.75" hidden="false" customHeight="false" outlineLevel="0" collapsed="false">
      <c r="A783" s="0" t="n">
        <v>1963</v>
      </c>
      <c r="B783" s="0" t="n">
        <v>2</v>
      </c>
      <c r="C783" s="0" t="n">
        <v>20</v>
      </c>
      <c r="D783" s="0" t="n">
        <v>47</v>
      </c>
      <c r="E783" s="0" t="n">
        <v>36</v>
      </c>
      <c r="F783" s="0" t="n">
        <v>0</v>
      </c>
      <c r="T783" s="0"/>
    </row>
    <row r="784" customFormat="false" ht="12.75" hidden="false" customHeight="false" outlineLevel="0" collapsed="false">
      <c r="A784" s="0" t="n">
        <v>1963</v>
      </c>
      <c r="B784" s="0" t="n">
        <v>2</v>
      </c>
      <c r="C784" s="0" t="n">
        <v>21</v>
      </c>
      <c r="D784" s="0" t="n">
        <v>47</v>
      </c>
      <c r="E784" s="0" t="n">
        <v>14</v>
      </c>
      <c r="F784" s="0" t="n">
        <v>0</v>
      </c>
      <c r="T784" s="0"/>
    </row>
    <row r="785" customFormat="false" ht="12.75" hidden="false" customHeight="false" outlineLevel="0" collapsed="false">
      <c r="A785" s="0" t="n">
        <v>1963</v>
      </c>
      <c r="B785" s="0" t="n">
        <v>2</v>
      </c>
      <c r="C785" s="0" t="n">
        <v>22</v>
      </c>
      <c r="D785" s="0" t="n">
        <v>21</v>
      </c>
      <c r="E785" s="0" t="n">
        <v>8</v>
      </c>
      <c r="F785" s="0" t="n">
        <v>0</v>
      </c>
      <c r="T785" s="0"/>
    </row>
    <row r="786" customFormat="false" ht="12.75" hidden="false" customHeight="false" outlineLevel="0" collapsed="false">
      <c r="A786" s="0" t="n">
        <v>1963</v>
      </c>
      <c r="B786" s="0" t="n">
        <v>2</v>
      </c>
      <c r="C786" s="0" t="n">
        <v>23</v>
      </c>
      <c r="D786" s="0" t="n">
        <v>28</v>
      </c>
      <c r="E786" s="0" t="n">
        <v>11</v>
      </c>
      <c r="F786" s="0" t="n">
        <v>0</v>
      </c>
      <c r="T786" s="0"/>
    </row>
    <row r="787" customFormat="false" ht="12.75" hidden="false" customHeight="false" outlineLevel="0" collapsed="false">
      <c r="A787" s="0" t="n">
        <v>1963</v>
      </c>
      <c r="B787" s="0" t="n">
        <v>2</v>
      </c>
      <c r="C787" s="0" t="n">
        <v>24</v>
      </c>
      <c r="D787" s="0" t="n">
        <v>40</v>
      </c>
      <c r="E787" s="0" t="n">
        <v>26</v>
      </c>
      <c r="F787" s="0" t="n">
        <v>11</v>
      </c>
      <c r="T787" s="0"/>
    </row>
    <row r="788" customFormat="false" ht="12.75" hidden="false" customHeight="false" outlineLevel="0" collapsed="false">
      <c r="A788" s="0" t="n">
        <v>1963</v>
      </c>
      <c r="B788" s="0" t="n">
        <v>2</v>
      </c>
      <c r="C788" s="0" t="n">
        <v>25</v>
      </c>
      <c r="D788" s="0" t="n">
        <v>33</v>
      </c>
      <c r="E788" s="0" t="n">
        <v>22</v>
      </c>
      <c r="F788" s="0" t="n">
        <v>2</v>
      </c>
      <c r="T788" s="0"/>
    </row>
    <row r="789" customFormat="false" ht="12.75" hidden="false" customHeight="false" outlineLevel="0" collapsed="false">
      <c r="A789" s="0" t="n">
        <v>1963</v>
      </c>
      <c r="B789" s="0" t="n">
        <v>2</v>
      </c>
      <c r="C789" s="0" t="n">
        <v>26</v>
      </c>
      <c r="D789" s="0" t="n">
        <v>29</v>
      </c>
      <c r="E789" s="0" t="n">
        <v>15</v>
      </c>
      <c r="F789" s="0" t="n">
        <v>0</v>
      </c>
      <c r="T789" s="0"/>
    </row>
    <row r="790" customFormat="false" ht="12.75" hidden="false" customHeight="false" outlineLevel="0" collapsed="false">
      <c r="A790" s="0" t="n">
        <v>1963</v>
      </c>
      <c r="B790" s="0" t="n">
        <v>2</v>
      </c>
      <c r="C790" s="0" t="n">
        <v>27</v>
      </c>
      <c r="D790" s="0" t="n">
        <v>31</v>
      </c>
      <c r="E790" s="0" t="n">
        <v>11</v>
      </c>
      <c r="F790" s="0" t="n">
        <v>0</v>
      </c>
      <c r="T790" s="0"/>
    </row>
    <row r="791" customFormat="false" ht="12.75" hidden="false" customHeight="false" outlineLevel="0" collapsed="false">
      <c r="A791" s="0" t="n">
        <v>1963</v>
      </c>
      <c r="B791" s="0" t="n">
        <v>2</v>
      </c>
      <c r="C791" s="0" t="n">
        <v>28</v>
      </c>
      <c r="D791" s="0" t="n">
        <v>36</v>
      </c>
      <c r="E791" s="0" t="n">
        <v>22</v>
      </c>
      <c r="F791" s="0" t="n">
        <v>0</v>
      </c>
      <c r="T791" s="0"/>
    </row>
    <row r="792" customFormat="false" ht="12.75" hidden="false" customHeight="false" outlineLevel="0" collapsed="false">
      <c r="A792" s="0" t="n">
        <v>1963</v>
      </c>
      <c r="B792" s="0" t="n">
        <v>3</v>
      </c>
      <c r="C792" s="0" t="n">
        <v>1</v>
      </c>
      <c r="D792" s="0" t="n">
        <v>34</v>
      </c>
      <c r="E792" s="0" t="n">
        <v>26</v>
      </c>
      <c r="F792" s="0" t="n">
        <v>56</v>
      </c>
      <c r="T792" s="0"/>
    </row>
    <row r="793" customFormat="false" ht="12.75" hidden="false" customHeight="false" outlineLevel="0" collapsed="false">
      <c r="A793" s="0" t="n">
        <v>1963</v>
      </c>
      <c r="B793" s="0" t="n">
        <v>3</v>
      </c>
      <c r="C793" s="0" t="n">
        <v>2</v>
      </c>
      <c r="D793" s="0" t="n">
        <v>38</v>
      </c>
      <c r="E793" s="0" t="n">
        <v>30</v>
      </c>
      <c r="F793" s="0" t="n">
        <v>18</v>
      </c>
      <c r="T793" s="0"/>
    </row>
    <row r="794" customFormat="false" ht="12.75" hidden="false" customHeight="false" outlineLevel="0" collapsed="false">
      <c r="A794" s="0" t="n">
        <v>1963</v>
      </c>
      <c r="B794" s="0" t="n">
        <v>3</v>
      </c>
      <c r="C794" s="0" t="n">
        <v>3</v>
      </c>
      <c r="D794" s="0" t="n">
        <v>47</v>
      </c>
      <c r="E794" s="0" t="n">
        <v>30</v>
      </c>
      <c r="F794" s="0" t="n">
        <v>0</v>
      </c>
      <c r="T794" s="0"/>
    </row>
    <row r="795" customFormat="false" ht="12.75" hidden="false" customHeight="false" outlineLevel="0" collapsed="false">
      <c r="A795" s="0" t="n">
        <v>1963</v>
      </c>
      <c r="B795" s="0" t="n">
        <v>3</v>
      </c>
      <c r="C795" s="0" t="n">
        <v>4</v>
      </c>
      <c r="D795" s="0" t="n">
        <v>50</v>
      </c>
      <c r="E795" s="0" t="n">
        <v>39</v>
      </c>
      <c r="F795" s="0" t="n">
        <v>20</v>
      </c>
      <c r="T795" s="0"/>
    </row>
    <row r="796" customFormat="false" ht="12.75" hidden="false" customHeight="false" outlineLevel="0" collapsed="false">
      <c r="A796" s="0" t="n">
        <v>1963</v>
      </c>
      <c r="B796" s="0" t="n">
        <v>3</v>
      </c>
      <c r="C796" s="0" t="n">
        <v>5</v>
      </c>
      <c r="D796" s="0" t="n">
        <v>44</v>
      </c>
      <c r="E796" s="0" t="n">
        <v>37</v>
      </c>
      <c r="F796" s="0" t="n">
        <v>1</v>
      </c>
      <c r="T796" s="0"/>
    </row>
    <row r="797" customFormat="false" ht="12.75" hidden="false" customHeight="false" outlineLevel="0" collapsed="false">
      <c r="A797" s="0" t="n">
        <v>1963</v>
      </c>
      <c r="B797" s="0" t="n">
        <v>3</v>
      </c>
      <c r="C797" s="0" t="n">
        <v>6</v>
      </c>
      <c r="D797" s="0" t="n">
        <v>46</v>
      </c>
      <c r="E797" s="0" t="n">
        <v>35</v>
      </c>
      <c r="F797" s="0" t="n">
        <v>100</v>
      </c>
      <c r="T797" s="0"/>
    </row>
    <row r="798" customFormat="false" ht="12.75" hidden="false" customHeight="false" outlineLevel="0" collapsed="false">
      <c r="A798" s="0" t="n">
        <v>1963</v>
      </c>
      <c r="B798" s="0" t="n">
        <v>3</v>
      </c>
      <c r="C798" s="0" t="n">
        <v>7</v>
      </c>
      <c r="D798" s="0" t="n">
        <v>47</v>
      </c>
      <c r="E798" s="0" t="n">
        <v>37</v>
      </c>
      <c r="F798" s="0" t="n">
        <v>0</v>
      </c>
      <c r="T798" s="0"/>
    </row>
    <row r="799" customFormat="false" ht="12.75" hidden="false" customHeight="false" outlineLevel="0" collapsed="false">
      <c r="A799" s="0" t="n">
        <v>1963</v>
      </c>
      <c r="B799" s="0" t="n">
        <v>3</v>
      </c>
      <c r="C799" s="0" t="n">
        <v>8</v>
      </c>
      <c r="D799" s="0" t="n">
        <v>49</v>
      </c>
      <c r="E799" s="0" t="n">
        <v>36</v>
      </c>
      <c r="F799" s="0" t="n">
        <v>0</v>
      </c>
      <c r="T799" s="0"/>
    </row>
    <row r="800" customFormat="false" ht="12.75" hidden="false" customHeight="false" outlineLevel="0" collapsed="false">
      <c r="A800" s="0" t="n">
        <v>1963</v>
      </c>
      <c r="B800" s="0" t="n">
        <v>3</v>
      </c>
      <c r="C800" s="0" t="n">
        <v>9</v>
      </c>
      <c r="D800" s="0" t="n">
        <v>54</v>
      </c>
      <c r="E800" s="0" t="n">
        <v>38</v>
      </c>
      <c r="F800" s="0" t="n">
        <v>0</v>
      </c>
      <c r="T800" s="0"/>
    </row>
    <row r="801" customFormat="false" ht="12.75" hidden="false" customHeight="false" outlineLevel="0" collapsed="false">
      <c r="A801" s="0" t="n">
        <v>1963</v>
      </c>
      <c r="B801" s="0" t="n">
        <v>3</v>
      </c>
      <c r="C801" s="0" t="n">
        <v>10</v>
      </c>
      <c r="D801" s="0" t="n">
        <v>52</v>
      </c>
      <c r="E801" s="0" t="n">
        <v>35</v>
      </c>
      <c r="F801" s="0" t="n">
        <v>1</v>
      </c>
      <c r="T801" s="0"/>
    </row>
    <row r="802" customFormat="false" ht="12.75" hidden="false" customHeight="false" outlineLevel="0" collapsed="false">
      <c r="A802" s="0" t="n">
        <v>1963</v>
      </c>
      <c r="B802" s="0" t="n">
        <v>3</v>
      </c>
      <c r="C802" s="0" t="n">
        <v>11</v>
      </c>
      <c r="D802" s="0" t="n">
        <v>37</v>
      </c>
      <c r="E802" s="0" t="n">
        <v>27</v>
      </c>
      <c r="F802" s="0" t="n">
        <v>12</v>
      </c>
      <c r="T802" s="0"/>
    </row>
    <row r="803" customFormat="false" ht="12.75" hidden="false" customHeight="false" outlineLevel="0" collapsed="false">
      <c r="A803" s="0" t="n">
        <v>1963</v>
      </c>
      <c r="B803" s="0" t="n">
        <v>3</v>
      </c>
      <c r="C803" s="0" t="n">
        <v>12</v>
      </c>
      <c r="D803" s="0" t="n">
        <v>39</v>
      </c>
      <c r="E803" s="0" t="n">
        <v>34</v>
      </c>
      <c r="F803" s="0" t="n">
        <v>40</v>
      </c>
      <c r="T803" s="0"/>
    </row>
    <row r="804" customFormat="false" ht="12.75" hidden="false" customHeight="false" outlineLevel="0" collapsed="false">
      <c r="A804" s="0" t="n">
        <v>1963</v>
      </c>
      <c r="B804" s="0" t="n">
        <v>3</v>
      </c>
      <c r="C804" s="0" t="n">
        <v>13</v>
      </c>
      <c r="D804" s="0" t="n">
        <v>41</v>
      </c>
      <c r="E804" s="0" t="n">
        <v>38</v>
      </c>
      <c r="F804" s="0" t="n">
        <v>1</v>
      </c>
      <c r="T804" s="0"/>
    </row>
    <row r="805" customFormat="false" ht="12.75" hidden="false" customHeight="false" outlineLevel="0" collapsed="false">
      <c r="A805" s="0" t="n">
        <v>1963</v>
      </c>
      <c r="B805" s="0" t="n">
        <v>3</v>
      </c>
      <c r="C805" s="0" t="n">
        <v>14</v>
      </c>
      <c r="D805" s="0" t="n">
        <v>47</v>
      </c>
      <c r="E805" s="0" t="n">
        <v>34</v>
      </c>
      <c r="F805" s="0" t="n">
        <v>0</v>
      </c>
      <c r="T805" s="0"/>
    </row>
    <row r="806" customFormat="false" ht="12.75" hidden="false" customHeight="false" outlineLevel="0" collapsed="false">
      <c r="A806" s="0" t="n">
        <v>1963</v>
      </c>
      <c r="B806" s="0" t="n">
        <v>3</v>
      </c>
      <c r="C806" s="0" t="n">
        <v>15</v>
      </c>
      <c r="D806" s="0" t="n">
        <v>48</v>
      </c>
      <c r="E806" s="0" t="n">
        <v>29</v>
      </c>
      <c r="F806" s="0" t="n">
        <v>0</v>
      </c>
      <c r="T806" s="0"/>
    </row>
    <row r="807" customFormat="false" ht="12.75" hidden="false" customHeight="false" outlineLevel="0" collapsed="false">
      <c r="A807" s="0" t="n">
        <v>1963</v>
      </c>
      <c r="B807" s="0" t="n">
        <v>3</v>
      </c>
      <c r="C807" s="0" t="n">
        <v>16</v>
      </c>
      <c r="D807" s="0" t="n">
        <v>49</v>
      </c>
      <c r="E807" s="0" t="n">
        <v>34</v>
      </c>
      <c r="F807" s="0" t="n">
        <v>14</v>
      </c>
      <c r="T807" s="0"/>
    </row>
    <row r="808" customFormat="false" ht="12.75" hidden="false" customHeight="false" outlineLevel="0" collapsed="false">
      <c r="A808" s="0" t="n">
        <v>1963</v>
      </c>
      <c r="B808" s="0" t="n">
        <v>3</v>
      </c>
      <c r="C808" s="0" t="n">
        <v>17</v>
      </c>
      <c r="D808" s="0" t="n">
        <v>54</v>
      </c>
      <c r="E808" s="0" t="n">
        <v>40</v>
      </c>
      <c r="F808" s="0" t="n">
        <v>21</v>
      </c>
      <c r="T808" s="0"/>
    </row>
    <row r="809" customFormat="false" ht="12.75" hidden="false" customHeight="false" outlineLevel="0" collapsed="false">
      <c r="A809" s="0" t="n">
        <v>1963</v>
      </c>
      <c r="B809" s="0" t="n">
        <v>3</v>
      </c>
      <c r="C809" s="0" t="n">
        <v>18</v>
      </c>
      <c r="D809" s="0" t="n">
        <v>49</v>
      </c>
      <c r="E809" s="0" t="n">
        <v>35</v>
      </c>
      <c r="F809" s="0" t="n">
        <v>0</v>
      </c>
      <c r="T809" s="0"/>
    </row>
    <row r="810" customFormat="false" ht="12.75" hidden="false" customHeight="false" outlineLevel="0" collapsed="false">
      <c r="A810" s="0" t="n">
        <v>1963</v>
      </c>
      <c r="B810" s="0" t="n">
        <v>3</v>
      </c>
      <c r="C810" s="0" t="n">
        <v>19</v>
      </c>
      <c r="D810" s="0" t="n">
        <v>46</v>
      </c>
      <c r="E810" s="0" t="n">
        <v>31</v>
      </c>
      <c r="F810" s="0" t="n">
        <v>14</v>
      </c>
      <c r="T810" s="0"/>
    </row>
    <row r="811" customFormat="false" ht="12.75" hidden="false" customHeight="false" outlineLevel="0" collapsed="false">
      <c r="A811" s="0" t="n">
        <v>1963</v>
      </c>
      <c r="B811" s="0" t="n">
        <v>3</v>
      </c>
      <c r="C811" s="0" t="n">
        <v>20</v>
      </c>
      <c r="D811" s="0" t="n">
        <v>39</v>
      </c>
      <c r="E811" s="0" t="n">
        <v>35</v>
      </c>
      <c r="F811" s="0" t="n">
        <v>39</v>
      </c>
      <c r="T811" s="0"/>
    </row>
    <row r="812" customFormat="false" ht="12.75" hidden="false" customHeight="false" outlineLevel="0" collapsed="false">
      <c r="A812" s="0" t="n">
        <v>1963</v>
      </c>
      <c r="B812" s="0" t="n">
        <v>3</v>
      </c>
      <c r="C812" s="0" t="n">
        <v>21</v>
      </c>
      <c r="D812" s="0" t="n">
        <v>43</v>
      </c>
      <c r="E812" s="0" t="n">
        <v>32</v>
      </c>
      <c r="F812" s="0" t="n">
        <v>2</v>
      </c>
      <c r="T812" s="0"/>
    </row>
    <row r="813" customFormat="false" ht="12.75" hidden="false" customHeight="false" outlineLevel="0" collapsed="false">
      <c r="A813" s="0" t="n">
        <v>1963</v>
      </c>
      <c r="B813" s="0" t="n">
        <v>3</v>
      </c>
      <c r="C813" s="0" t="n">
        <v>22</v>
      </c>
      <c r="D813" s="0" t="n">
        <v>47</v>
      </c>
      <c r="E813" s="0" t="n">
        <v>35</v>
      </c>
      <c r="F813" s="0" t="n">
        <v>0</v>
      </c>
      <c r="T813" s="0"/>
    </row>
    <row r="814" customFormat="false" ht="12.75" hidden="false" customHeight="false" outlineLevel="0" collapsed="false">
      <c r="A814" s="0" t="n">
        <v>1963</v>
      </c>
      <c r="B814" s="0" t="n">
        <v>3</v>
      </c>
      <c r="C814" s="0" t="n">
        <v>23</v>
      </c>
      <c r="D814" s="0" t="n">
        <v>46</v>
      </c>
      <c r="E814" s="0" t="n">
        <v>30</v>
      </c>
      <c r="F814" s="0" t="n">
        <v>0</v>
      </c>
      <c r="T814" s="0"/>
    </row>
    <row r="815" customFormat="false" ht="12.75" hidden="false" customHeight="false" outlineLevel="0" collapsed="false">
      <c r="A815" s="0" t="n">
        <v>1963</v>
      </c>
      <c r="B815" s="0" t="n">
        <v>3</v>
      </c>
      <c r="C815" s="0" t="n">
        <v>24</v>
      </c>
      <c r="D815" s="0" t="n">
        <v>58</v>
      </c>
      <c r="E815" s="0" t="n">
        <v>38</v>
      </c>
      <c r="F815" s="0" t="n">
        <v>0</v>
      </c>
      <c r="T815" s="0"/>
    </row>
    <row r="816" customFormat="false" ht="12.75" hidden="false" customHeight="false" outlineLevel="0" collapsed="false">
      <c r="A816" s="0" t="n">
        <v>1963</v>
      </c>
      <c r="B816" s="0" t="n">
        <v>3</v>
      </c>
      <c r="C816" s="0" t="n">
        <v>25</v>
      </c>
      <c r="D816" s="0" t="n">
        <v>79</v>
      </c>
      <c r="E816" s="0" t="n">
        <v>46</v>
      </c>
      <c r="F816" s="0" t="n">
        <v>0</v>
      </c>
      <c r="T816" s="0"/>
    </row>
    <row r="817" customFormat="false" ht="12.75" hidden="false" customHeight="false" outlineLevel="0" collapsed="false">
      <c r="A817" s="0" t="n">
        <v>1963</v>
      </c>
      <c r="B817" s="0" t="n">
        <v>3</v>
      </c>
      <c r="C817" s="0" t="n">
        <v>26</v>
      </c>
      <c r="D817" s="0" t="n">
        <v>65</v>
      </c>
      <c r="E817" s="0" t="n">
        <v>50</v>
      </c>
      <c r="F817" s="0" t="n">
        <v>21</v>
      </c>
      <c r="T817" s="0"/>
    </row>
    <row r="818" customFormat="false" ht="12.75" hidden="false" customHeight="false" outlineLevel="0" collapsed="false">
      <c r="A818" s="0" t="n">
        <v>1963</v>
      </c>
      <c r="B818" s="0" t="n">
        <v>3</v>
      </c>
      <c r="C818" s="0" t="n">
        <v>27</v>
      </c>
      <c r="D818" s="0" t="n">
        <v>61</v>
      </c>
      <c r="E818" s="0" t="n">
        <v>49</v>
      </c>
      <c r="F818" s="0" t="n">
        <v>1</v>
      </c>
      <c r="T818" s="0"/>
    </row>
    <row r="819" customFormat="false" ht="12.75" hidden="false" customHeight="false" outlineLevel="0" collapsed="false">
      <c r="A819" s="0" t="n">
        <v>1963</v>
      </c>
      <c r="B819" s="0" t="n">
        <v>3</v>
      </c>
      <c r="C819" s="0" t="n">
        <v>28</v>
      </c>
      <c r="D819" s="0" t="n">
        <v>73</v>
      </c>
      <c r="E819" s="0" t="n">
        <v>50</v>
      </c>
      <c r="F819" s="0" t="n">
        <v>0</v>
      </c>
      <c r="T819" s="0"/>
    </row>
    <row r="820" customFormat="false" ht="12.75" hidden="false" customHeight="false" outlineLevel="0" collapsed="false">
      <c r="A820" s="0" t="n">
        <v>1963</v>
      </c>
      <c r="B820" s="0" t="n">
        <v>3</v>
      </c>
      <c r="C820" s="0" t="n">
        <v>29</v>
      </c>
      <c r="D820" s="0" t="n">
        <v>56</v>
      </c>
      <c r="E820" s="0" t="n">
        <v>42</v>
      </c>
      <c r="F820" s="0" t="n">
        <v>0</v>
      </c>
      <c r="T820" s="0"/>
    </row>
    <row r="821" customFormat="false" ht="12.75" hidden="false" customHeight="false" outlineLevel="0" collapsed="false">
      <c r="A821" s="0" t="n">
        <v>1963</v>
      </c>
      <c r="B821" s="0" t="n">
        <v>3</v>
      </c>
      <c r="C821" s="0" t="n">
        <v>30</v>
      </c>
      <c r="D821" s="0" t="n">
        <v>60</v>
      </c>
      <c r="E821" s="0" t="n">
        <v>44</v>
      </c>
      <c r="F821" s="0" t="n">
        <v>0</v>
      </c>
      <c r="T821" s="0"/>
    </row>
    <row r="822" customFormat="false" ht="12.75" hidden="false" customHeight="false" outlineLevel="0" collapsed="false">
      <c r="A822" s="0" t="n">
        <v>1963</v>
      </c>
      <c r="B822" s="0" t="n">
        <v>3</v>
      </c>
      <c r="C822" s="0" t="n">
        <v>31</v>
      </c>
      <c r="D822" s="0" t="n">
        <v>67</v>
      </c>
      <c r="E822" s="0" t="n">
        <v>46</v>
      </c>
      <c r="F822" s="0" t="n">
        <v>0</v>
      </c>
      <c r="T822" s="0"/>
    </row>
    <row r="823" customFormat="false" ht="12.75" hidden="false" customHeight="false" outlineLevel="0" collapsed="false">
      <c r="A823" s="0" t="n">
        <v>1963</v>
      </c>
      <c r="B823" s="0" t="n">
        <v>4</v>
      </c>
      <c r="C823" s="0" t="n">
        <v>1</v>
      </c>
      <c r="D823" s="0" t="n">
        <v>53</v>
      </c>
      <c r="E823" s="0" t="n">
        <v>45</v>
      </c>
      <c r="F823" s="0" t="n">
        <v>0</v>
      </c>
      <c r="T823" s="0"/>
    </row>
    <row r="824" customFormat="false" ht="12.75" hidden="false" customHeight="false" outlineLevel="0" collapsed="false">
      <c r="A824" s="0" t="n">
        <v>1963</v>
      </c>
      <c r="B824" s="0" t="n">
        <v>4</v>
      </c>
      <c r="C824" s="0" t="n">
        <v>2</v>
      </c>
      <c r="D824" s="0" t="n">
        <v>80</v>
      </c>
      <c r="E824" s="0" t="n">
        <v>48</v>
      </c>
      <c r="F824" s="0" t="n">
        <v>5</v>
      </c>
      <c r="T824" s="0"/>
    </row>
    <row r="825" customFormat="false" ht="12.75" hidden="false" customHeight="false" outlineLevel="0" collapsed="false">
      <c r="A825" s="0" t="n">
        <v>1963</v>
      </c>
      <c r="B825" s="0" t="n">
        <v>4</v>
      </c>
      <c r="C825" s="0" t="n">
        <v>3</v>
      </c>
      <c r="D825" s="0" t="n">
        <v>70</v>
      </c>
      <c r="E825" s="0" t="n">
        <v>44</v>
      </c>
      <c r="F825" s="0" t="n">
        <v>0</v>
      </c>
      <c r="T825" s="0"/>
    </row>
    <row r="826" customFormat="false" ht="12.75" hidden="false" customHeight="false" outlineLevel="0" collapsed="false">
      <c r="A826" s="0" t="n">
        <v>1963</v>
      </c>
      <c r="B826" s="0" t="n">
        <v>4</v>
      </c>
      <c r="C826" s="0" t="n">
        <v>4</v>
      </c>
      <c r="D826" s="0" t="n">
        <v>68</v>
      </c>
      <c r="E826" s="0" t="n">
        <v>38</v>
      </c>
      <c r="F826" s="0" t="n">
        <v>0</v>
      </c>
      <c r="T826" s="0"/>
    </row>
    <row r="827" customFormat="false" ht="12.75" hidden="false" customHeight="false" outlineLevel="0" collapsed="false">
      <c r="A827" s="0" t="n">
        <v>1963</v>
      </c>
      <c r="B827" s="0" t="n">
        <v>4</v>
      </c>
      <c r="C827" s="0" t="n">
        <v>5</v>
      </c>
      <c r="D827" s="0" t="n">
        <v>50</v>
      </c>
      <c r="E827" s="0" t="n">
        <v>34</v>
      </c>
      <c r="F827" s="0" t="n">
        <v>0</v>
      </c>
      <c r="T827" s="0"/>
    </row>
    <row r="828" customFormat="false" ht="12.75" hidden="false" customHeight="false" outlineLevel="0" collapsed="false">
      <c r="A828" s="0" t="n">
        <v>1963</v>
      </c>
      <c r="B828" s="0" t="n">
        <v>4</v>
      </c>
      <c r="C828" s="0" t="n">
        <v>6</v>
      </c>
      <c r="D828" s="0" t="n">
        <v>62</v>
      </c>
      <c r="E828" s="0" t="n">
        <v>38</v>
      </c>
      <c r="F828" s="0" t="n">
        <v>0</v>
      </c>
      <c r="T828" s="0"/>
    </row>
    <row r="829" customFormat="false" ht="12.75" hidden="false" customHeight="false" outlineLevel="0" collapsed="false">
      <c r="A829" s="0" t="n">
        <v>1963</v>
      </c>
      <c r="B829" s="0" t="n">
        <v>4</v>
      </c>
      <c r="C829" s="0" t="n">
        <v>7</v>
      </c>
      <c r="D829" s="0" t="n">
        <v>66</v>
      </c>
      <c r="E829" s="0" t="n">
        <v>44</v>
      </c>
      <c r="F829" s="0" t="n">
        <v>0</v>
      </c>
      <c r="T829" s="0"/>
    </row>
    <row r="830" customFormat="false" ht="12.75" hidden="false" customHeight="false" outlineLevel="0" collapsed="false">
      <c r="A830" s="0" t="n">
        <v>1963</v>
      </c>
      <c r="B830" s="0" t="n">
        <v>4</v>
      </c>
      <c r="C830" s="0" t="n">
        <v>8</v>
      </c>
      <c r="D830" s="0" t="n">
        <v>62</v>
      </c>
      <c r="E830" s="0" t="n">
        <v>39</v>
      </c>
      <c r="F830" s="0" t="n">
        <v>0</v>
      </c>
      <c r="T830" s="0"/>
    </row>
    <row r="831" customFormat="false" ht="12.75" hidden="false" customHeight="false" outlineLevel="0" collapsed="false">
      <c r="A831" s="0" t="n">
        <v>1963</v>
      </c>
      <c r="B831" s="0" t="n">
        <v>4</v>
      </c>
      <c r="C831" s="0" t="n">
        <v>9</v>
      </c>
      <c r="D831" s="0" t="n">
        <v>55</v>
      </c>
      <c r="E831" s="0" t="n">
        <v>40</v>
      </c>
      <c r="F831" s="0" t="n">
        <v>0</v>
      </c>
      <c r="T831" s="0"/>
    </row>
    <row r="832" customFormat="false" ht="12.75" hidden="false" customHeight="false" outlineLevel="0" collapsed="false">
      <c r="A832" s="0" t="n">
        <v>1963</v>
      </c>
      <c r="B832" s="0" t="n">
        <v>4</v>
      </c>
      <c r="C832" s="0" t="n">
        <v>10</v>
      </c>
      <c r="D832" s="0" t="n">
        <v>48</v>
      </c>
      <c r="E832" s="0" t="n">
        <v>38</v>
      </c>
      <c r="F832" s="0" t="n">
        <v>1</v>
      </c>
      <c r="T832" s="0"/>
    </row>
    <row r="833" customFormat="false" ht="12.75" hidden="false" customHeight="false" outlineLevel="0" collapsed="false">
      <c r="A833" s="0" t="n">
        <v>1963</v>
      </c>
      <c r="B833" s="0" t="n">
        <v>4</v>
      </c>
      <c r="C833" s="0" t="n">
        <v>11</v>
      </c>
      <c r="D833" s="0" t="n">
        <v>51</v>
      </c>
      <c r="E833" s="0" t="n">
        <v>40</v>
      </c>
      <c r="F833" s="0" t="n">
        <v>0</v>
      </c>
      <c r="T833" s="0"/>
    </row>
    <row r="834" customFormat="false" ht="12.75" hidden="false" customHeight="false" outlineLevel="0" collapsed="false">
      <c r="A834" s="0" t="n">
        <v>1963</v>
      </c>
      <c r="B834" s="0" t="n">
        <v>4</v>
      </c>
      <c r="C834" s="0" t="n">
        <v>12</v>
      </c>
      <c r="D834" s="0" t="n">
        <v>67</v>
      </c>
      <c r="E834" s="0" t="n">
        <v>44</v>
      </c>
      <c r="F834" s="0" t="n">
        <v>0</v>
      </c>
      <c r="T834" s="0"/>
    </row>
    <row r="835" customFormat="false" ht="12.75" hidden="false" customHeight="false" outlineLevel="0" collapsed="false">
      <c r="A835" s="0" t="n">
        <v>1963</v>
      </c>
      <c r="B835" s="0" t="n">
        <v>4</v>
      </c>
      <c r="C835" s="0" t="n">
        <v>13</v>
      </c>
      <c r="D835" s="0" t="n">
        <v>69</v>
      </c>
      <c r="E835" s="0" t="n">
        <v>46</v>
      </c>
      <c r="F835" s="0" t="n">
        <v>0</v>
      </c>
      <c r="T835" s="0"/>
    </row>
    <row r="836" customFormat="false" ht="12.75" hidden="false" customHeight="false" outlineLevel="0" collapsed="false">
      <c r="A836" s="0" t="n">
        <v>1963</v>
      </c>
      <c r="B836" s="0" t="n">
        <v>4</v>
      </c>
      <c r="C836" s="0" t="n">
        <v>14</v>
      </c>
      <c r="D836" s="0" t="n">
        <v>65</v>
      </c>
      <c r="E836" s="0" t="n">
        <v>44</v>
      </c>
      <c r="F836" s="0" t="n">
        <v>0</v>
      </c>
      <c r="T836" s="0"/>
    </row>
    <row r="837" customFormat="false" ht="12.75" hidden="false" customHeight="false" outlineLevel="0" collapsed="false">
      <c r="A837" s="0" t="n">
        <v>1963</v>
      </c>
      <c r="B837" s="0" t="n">
        <v>4</v>
      </c>
      <c r="C837" s="0" t="n">
        <v>15</v>
      </c>
      <c r="D837" s="0" t="n">
        <v>65</v>
      </c>
      <c r="E837" s="0" t="n">
        <v>41</v>
      </c>
      <c r="F837" s="0" t="n">
        <v>0</v>
      </c>
      <c r="T837" s="0"/>
    </row>
    <row r="838" customFormat="false" ht="12.75" hidden="false" customHeight="false" outlineLevel="0" collapsed="false">
      <c r="A838" s="0" t="n">
        <v>1963</v>
      </c>
      <c r="B838" s="0" t="n">
        <v>4</v>
      </c>
      <c r="C838" s="0" t="n">
        <v>16</v>
      </c>
      <c r="D838" s="0" t="n">
        <v>68</v>
      </c>
      <c r="E838" s="0" t="n">
        <v>43</v>
      </c>
      <c r="F838" s="0" t="n">
        <v>0</v>
      </c>
      <c r="T838" s="0"/>
    </row>
    <row r="839" customFormat="false" ht="12.75" hidden="false" customHeight="false" outlineLevel="0" collapsed="false">
      <c r="A839" s="0" t="n">
        <v>1963</v>
      </c>
      <c r="B839" s="0" t="n">
        <v>4</v>
      </c>
      <c r="C839" s="0" t="n">
        <v>17</v>
      </c>
      <c r="D839" s="0" t="n">
        <v>62</v>
      </c>
      <c r="E839" s="0" t="n">
        <v>49</v>
      </c>
      <c r="F839" s="0" t="n">
        <v>3</v>
      </c>
      <c r="T839" s="0"/>
    </row>
    <row r="840" customFormat="false" ht="12.75" hidden="false" customHeight="false" outlineLevel="0" collapsed="false">
      <c r="A840" s="0" t="n">
        <v>1963</v>
      </c>
      <c r="B840" s="0" t="n">
        <v>4</v>
      </c>
      <c r="C840" s="0" t="n">
        <v>18</v>
      </c>
      <c r="D840" s="0" t="n">
        <v>81</v>
      </c>
      <c r="E840" s="0" t="n">
        <v>50</v>
      </c>
      <c r="F840" s="0" t="n">
        <v>17</v>
      </c>
      <c r="T840" s="0"/>
    </row>
    <row r="841" customFormat="false" ht="12.75" hidden="false" customHeight="false" outlineLevel="0" collapsed="false">
      <c r="A841" s="0" t="n">
        <v>1963</v>
      </c>
      <c r="B841" s="0" t="n">
        <v>4</v>
      </c>
      <c r="C841" s="0" t="n">
        <v>19</v>
      </c>
      <c r="D841" s="0" t="n">
        <v>68</v>
      </c>
      <c r="E841" s="0" t="n">
        <v>52</v>
      </c>
      <c r="F841" s="0" t="n">
        <v>0</v>
      </c>
      <c r="T841" s="0"/>
    </row>
    <row r="842" customFormat="false" ht="12.75" hidden="false" customHeight="false" outlineLevel="0" collapsed="false">
      <c r="A842" s="0" t="n">
        <v>1963</v>
      </c>
      <c r="B842" s="0" t="n">
        <v>4</v>
      </c>
      <c r="C842" s="0" t="n">
        <v>20</v>
      </c>
      <c r="D842" s="0" t="n">
        <v>80</v>
      </c>
      <c r="E842" s="0" t="n">
        <v>53</v>
      </c>
      <c r="F842" s="0" t="n">
        <v>0</v>
      </c>
      <c r="T842" s="0"/>
    </row>
    <row r="843" customFormat="false" ht="12.75" hidden="false" customHeight="false" outlineLevel="0" collapsed="false">
      <c r="A843" s="0" t="n">
        <v>1963</v>
      </c>
      <c r="B843" s="0" t="n">
        <v>4</v>
      </c>
      <c r="C843" s="0" t="n">
        <v>21</v>
      </c>
      <c r="D843" s="0" t="n">
        <v>68</v>
      </c>
      <c r="E843" s="0" t="n">
        <v>52</v>
      </c>
      <c r="F843" s="0" t="n">
        <v>0</v>
      </c>
      <c r="T843" s="0"/>
    </row>
    <row r="844" customFormat="false" ht="12.75" hidden="false" customHeight="false" outlineLevel="0" collapsed="false">
      <c r="A844" s="0" t="n">
        <v>1963</v>
      </c>
      <c r="B844" s="0" t="n">
        <v>4</v>
      </c>
      <c r="C844" s="0" t="n">
        <v>22</v>
      </c>
      <c r="D844" s="0" t="n">
        <v>60</v>
      </c>
      <c r="E844" s="0" t="n">
        <v>42</v>
      </c>
      <c r="F844" s="0" t="n">
        <v>0</v>
      </c>
      <c r="T844" s="0"/>
    </row>
    <row r="845" customFormat="false" ht="12.75" hidden="false" customHeight="false" outlineLevel="0" collapsed="false">
      <c r="A845" s="0" t="n">
        <v>1963</v>
      </c>
      <c r="B845" s="0" t="n">
        <v>4</v>
      </c>
      <c r="C845" s="0" t="n">
        <v>23</v>
      </c>
      <c r="D845" s="0" t="n">
        <v>50</v>
      </c>
      <c r="E845" s="0" t="n">
        <v>41</v>
      </c>
      <c r="F845" s="0" t="n">
        <v>12</v>
      </c>
      <c r="T845" s="0"/>
    </row>
    <row r="846" customFormat="false" ht="12.75" hidden="false" customHeight="false" outlineLevel="0" collapsed="false">
      <c r="A846" s="0" t="n">
        <v>1963</v>
      </c>
      <c r="B846" s="0" t="n">
        <v>4</v>
      </c>
      <c r="C846" s="0" t="n">
        <v>24</v>
      </c>
      <c r="D846" s="0" t="n">
        <v>54</v>
      </c>
      <c r="E846" s="0" t="n">
        <v>44</v>
      </c>
      <c r="F846" s="0" t="n">
        <v>0</v>
      </c>
      <c r="T846" s="0"/>
    </row>
    <row r="847" customFormat="false" ht="12.75" hidden="false" customHeight="false" outlineLevel="0" collapsed="false">
      <c r="A847" s="0" t="n">
        <v>1963</v>
      </c>
      <c r="B847" s="0" t="n">
        <v>4</v>
      </c>
      <c r="C847" s="0" t="n">
        <v>25</v>
      </c>
      <c r="D847" s="0" t="n">
        <v>60</v>
      </c>
      <c r="E847" s="0" t="n">
        <v>40</v>
      </c>
      <c r="F847" s="0" t="n">
        <v>0</v>
      </c>
      <c r="T847" s="0"/>
    </row>
    <row r="848" customFormat="false" ht="12.75" hidden="false" customHeight="false" outlineLevel="0" collapsed="false">
      <c r="A848" s="0" t="n">
        <v>1963</v>
      </c>
      <c r="B848" s="0" t="n">
        <v>4</v>
      </c>
      <c r="C848" s="0" t="n">
        <v>26</v>
      </c>
      <c r="D848" s="0" t="n">
        <v>63</v>
      </c>
      <c r="E848" s="0" t="n">
        <v>45</v>
      </c>
      <c r="F848" s="0" t="n">
        <v>0</v>
      </c>
      <c r="T848" s="0"/>
    </row>
    <row r="849" customFormat="false" ht="12.75" hidden="false" customHeight="false" outlineLevel="0" collapsed="false">
      <c r="A849" s="0" t="n">
        <v>1963</v>
      </c>
      <c r="B849" s="0" t="n">
        <v>4</v>
      </c>
      <c r="C849" s="0" t="n">
        <v>27</v>
      </c>
      <c r="D849" s="0" t="n">
        <v>68</v>
      </c>
      <c r="E849" s="0" t="n">
        <v>42</v>
      </c>
      <c r="F849" s="0" t="n">
        <v>0</v>
      </c>
      <c r="T849" s="0"/>
    </row>
    <row r="850" customFormat="false" ht="12.75" hidden="false" customHeight="false" outlineLevel="0" collapsed="false">
      <c r="A850" s="0" t="n">
        <v>1963</v>
      </c>
      <c r="B850" s="0" t="n">
        <v>4</v>
      </c>
      <c r="C850" s="0" t="n">
        <v>28</v>
      </c>
      <c r="D850" s="0" t="n">
        <v>68</v>
      </c>
      <c r="E850" s="0" t="n">
        <v>48</v>
      </c>
      <c r="F850" s="0" t="n">
        <v>0</v>
      </c>
      <c r="T850" s="0"/>
    </row>
    <row r="851" customFormat="false" ht="12.75" hidden="false" customHeight="false" outlineLevel="0" collapsed="false">
      <c r="A851" s="0" t="n">
        <v>1963</v>
      </c>
      <c r="B851" s="0" t="n">
        <v>4</v>
      </c>
      <c r="C851" s="0" t="n">
        <v>29</v>
      </c>
      <c r="D851" s="0" t="n">
        <v>63</v>
      </c>
      <c r="E851" s="0" t="n">
        <v>46</v>
      </c>
      <c r="F851" s="0" t="n">
        <v>0</v>
      </c>
      <c r="T851" s="0"/>
    </row>
    <row r="852" customFormat="false" ht="12.75" hidden="false" customHeight="false" outlineLevel="0" collapsed="false">
      <c r="A852" s="0" t="n">
        <v>1963</v>
      </c>
      <c r="B852" s="0" t="n">
        <v>4</v>
      </c>
      <c r="C852" s="0" t="n">
        <v>30</v>
      </c>
      <c r="D852" s="0" t="n">
        <v>58</v>
      </c>
      <c r="E852" s="0" t="n">
        <v>48</v>
      </c>
      <c r="F852" s="0" t="n">
        <v>89</v>
      </c>
      <c r="T852" s="0"/>
    </row>
    <row r="853" customFormat="false" ht="12.75" hidden="false" customHeight="false" outlineLevel="0" collapsed="false">
      <c r="A853" s="0" t="n">
        <v>1963</v>
      </c>
      <c r="B853" s="0" t="n">
        <v>5</v>
      </c>
      <c r="C853" s="0" t="n">
        <v>1</v>
      </c>
      <c r="D853" s="0" t="n">
        <v>58</v>
      </c>
      <c r="E853" s="0" t="n">
        <v>38</v>
      </c>
      <c r="F853" s="0" t="n">
        <v>8</v>
      </c>
      <c r="T853" s="0"/>
    </row>
    <row r="854" customFormat="false" ht="12.75" hidden="false" customHeight="false" outlineLevel="0" collapsed="false">
      <c r="A854" s="0" t="n">
        <v>1963</v>
      </c>
      <c r="B854" s="0" t="n">
        <v>5</v>
      </c>
      <c r="C854" s="0" t="n">
        <v>2</v>
      </c>
      <c r="D854" s="0" t="n">
        <v>65</v>
      </c>
      <c r="E854" s="0" t="n">
        <v>39</v>
      </c>
      <c r="F854" s="0" t="n">
        <v>0</v>
      </c>
      <c r="T854" s="0"/>
    </row>
    <row r="855" customFormat="false" ht="12.75" hidden="false" customHeight="false" outlineLevel="0" collapsed="false">
      <c r="A855" s="0" t="n">
        <v>1963</v>
      </c>
      <c r="B855" s="0" t="n">
        <v>5</v>
      </c>
      <c r="C855" s="0" t="n">
        <v>3</v>
      </c>
      <c r="D855" s="0" t="n">
        <v>80</v>
      </c>
      <c r="E855" s="0" t="n">
        <v>48</v>
      </c>
      <c r="F855" s="0" t="n">
        <v>0</v>
      </c>
      <c r="T855" s="0"/>
    </row>
    <row r="856" customFormat="false" ht="12.75" hidden="false" customHeight="false" outlineLevel="0" collapsed="false">
      <c r="A856" s="0" t="n">
        <v>1963</v>
      </c>
      <c r="B856" s="0" t="n">
        <v>5</v>
      </c>
      <c r="C856" s="0" t="n">
        <v>4</v>
      </c>
      <c r="D856" s="0" t="n">
        <v>86</v>
      </c>
      <c r="E856" s="0" t="n">
        <v>58</v>
      </c>
      <c r="F856" s="0" t="n">
        <v>0</v>
      </c>
      <c r="T856" s="0"/>
    </row>
    <row r="857" customFormat="false" ht="12.75" hidden="false" customHeight="false" outlineLevel="0" collapsed="false">
      <c r="A857" s="0" t="n">
        <v>1963</v>
      </c>
      <c r="B857" s="0" t="n">
        <v>5</v>
      </c>
      <c r="C857" s="0" t="n">
        <v>5</v>
      </c>
      <c r="D857" s="0" t="n">
        <v>85</v>
      </c>
      <c r="E857" s="0" t="n">
        <v>54</v>
      </c>
      <c r="F857" s="0" t="n">
        <v>3</v>
      </c>
      <c r="T857" s="0"/>
    </row>
    <row r="858" customFormat="false" ht="12.75" hidden="false" customHeight="false" outlineLevel="0" collapsed="false">
      <c r="A858" s="0" t="n">
        <v>1963</v>
      </c>
      <c r="B858" s="0" t="n">
        <v>5</v>
      </c>
      <c r="C858" s="0" t="n">
        <v>6</v>
      </c>
      <c r="D858" s="0" t="n">
        <v>69</v>
      </c>
      <c r="E858" s="0" t="n">
        <v>51</v>
      </c>
      <c r="F858" s="0" t="n">
        <v>0</v>
      </c>
      <c r="T858" s="0"/>
    </row>
    <row r="859" customFormat="false" ht="12.75" hidden="false" customHeight="false" outlineLevel="0" collapsed="false">
      <c r="A859" s="0" t="n">
        <v>1963</v>
      </c>
      <c r="B859" s="0" t="n">
        <v>5</v>
      </c>
      <c r="C859" s="0" t="n">
        <v>7</v>
      </c>
      <c r="D859" s="0" t="n">
        <v>77</v>
      </c>
      <c r="E859" s="0" t="n">
        <v>51</v>
      </c>
      <c r="F859" s="0" t="n">
        <v>0</v>
      </c>
      <c r="T859" s="0"/>
    </row>
    <row r="860" customFormat="false" ht="12.75" hidden="false" customHeight="false" outlineLevel="0" collapsed="false">
      <c r="A860" s="0" t="n">
        <v>1963</v>
      </c>
      <c r="B860" s="0" t="n">
        <v>5</v>
      </c>
      <c r="C860" s="0" t="n">
        <v>8</v>
      </c>
      <c r="D860" s="0" t="n">
        <v>85</v>
      </c>
      <c r="E860" s="0" t="n">
        <v>58</v>
      </c>
      <c r="F860" s="0" t="n">
        <v>0</v>
      </c>
      <c r="T860" s="0"/>
    </row>
    <row r="861" customFormat="false" ht="12.75" hidden="false" customHeight="false" outlineLevel="0" collapsed="false">
      <c r="A861" s="0" t="n">
        <v>1963</v>
      </c>
      <c r="B861" s="0" t="n">
        <v>5</v>
      </c>
      <c r="C861" s="0" t="n">
        <v>9</v>
      </c>
      <c r="D861" s="0" t="n">
        <v>86</v>
      </c>
      <c r="E861" s="0" t="n">
        <v>67</v>
      </c>
      <c r="F861" s="0" t="n">
        <v>3</v>
      </c>
      <c r="T861" s="0"/>
    </row>
    <row r="862" customFormat="false" ht="12.75" hidden="false" customHeight="false" outlineLevel="0" collapsed="false">
      <c r="A862" s="0" t="n">
        <v>1963</v>
      </c>
      <c r="B862" s="0" t="n">
        <v>5</v>
      </c>
      <c r="C862" s="0" t="n">
        <v>10</v>
      </c>
      <c r="D862" s="0" t="n">
        <v>73</v>
      </c>
      <c r="E862" s="0" t="n">
        <v>46</v>
      </c>
      <c r="F862" s="0" t="n">
        <v>28</v>
      </c>
      <c r="T862" s="0"/>
    </row>
    <row r="863" customFormat="false" ht="12.75" hidden="false" customHeight="false" outlineLevel="0" collapsed="false">
      <c r="A863" s="0" t="n">
        <v>1963</v>
      </c>
      <c r="B863" s="0" t="n">
        <v>5</v>
      </c>
      <c r="C863" s="0" t="n">
        <v>11</v>
      </c>
      <c r="D863" s="0" t="n">
        <v>52</v>
      </c>
      <c r="E863" s="0" t="n">
        <v>42</v>
      </c>
      <c r="F863" s="0" t="n">
        <v>9</v>
      </c>
      <c r="T863" s="0"/>
    </row>
    <row r="864" customFormat="false" ht="12.75" hidden="false" customHeight="false" outlineLevel="0" collapsed="false">
      <c r="A864" s="0" t="n">
        <v>1963</v>
      </c>
      <c r="B864" s="0" t="n">
        <v>5</v>
      </c>
      <c r="C864" s="0" t="n">
        <v>12</v>
      </c>
      <c r="D864" s="0" t="n">
        <v>64</v>
      </c>
      <c r="E864" s="0" t="n">
        <v>43</v>
      </c>
      <c r="F864" s="0" t="n">
        <v>0</v>
      </c>
      <c r="T864" s="0"/>
    </row>
    <row r="865" customFormat="false" ht="12.75" hidden="false" customHeight="false" outlineLevel="0" collapsed="false">
      <c r="A865" s="0" t="n">
        <v>1963</v>
      </c>
      <c r="B865" s="0" t="n">
        <v>5</v>
      </c>
      <c r="C865" s="0" t="n">
        <v>13</v>
      </c>
      <c r="D865" s="0" t="n">
        <v>67</v>
      </c>
      <c r="E865" s="0" t="n">
        <v>46</v>
      </c>
      <c r="F865" s="0" t="n">
        <v>4</v>
      </c>
      <c r="T865" s="0"/>
    </row>
    <row r="866" customFormat="false" ht="12.75" hidden="false" customHeight="false" outlineLevel="0" collapsed="false">
      <c r="A866" s="0" t="n">
        <v>1963</v>
      </c>
      <c r="B866" s="0" t="n">
        <v>5</v>
      </c>
      <c r="C866" s="0" t="n">
        <v>14</v>
      </c>
      <c r="D866" s="0" t="n">
        <v>76</v>
      </c>
      <c r="E866" s="0" t="n">
        <v>50</v>
      </c>
      <c r="F866" s="0" t="n">
        <v>28</v>
      </c>
      <c r="T866" s="0"/>
    </row>
    <row r="867" customFormat="false" ht="12.75" hidden="false" customHeight="false" outlineLevel="0" collapsed="false">
      <c r="A867" s="0" t="n">
        <v>1963</v>
      </c>
      <c r="B867" s="0" t="n">
        <v>5</v>
      </c>
      <c r="C867" s="0" t="n">
        <v>15</v>
      </c>
      <c r="D867" s="0" t="n">
        <v>75</v>
      </c>
      <c r="E867" s="0" t="n">
        <v>53</v>
      </c>
      <c r="F867" s="0" t="n">
        <v>0</v>
      </c>
      <c r="T867" s="0"/>
    </row>
    <row r="868" customFormat="false" ht="12.75" hidden="false" customHeight="false" outlineLevel="0" collapsed="false">
      <c r="A868" s="0" t="n">
        <v>1963</v>
      </c>
      <c r="B868" s="0" t="n">
        <v>5</v>
      </c>
      <c r="C868" s="0" t="n">
        <v>16</v>
      </c>
      <c r="D868" s="0" t="n">
        <v>75</v>
      </c>
      <c r="E868" s="0" t="n">
        <v>54</v>
      </c>
      <c r="F868" s="0" t="n">
        <v>0</v>
      </c>
      <c r="T868" s="0"/>
    </row>
    <row r="869" customFormat="false" ht="12.75" hidden="false" customHeight="false" outlineLevel="0" collapsed="false">
      <c r="A869" s="0" t="n">
        <v>1963</v>
      </c>
      <c r="B869" s="0" t="n">
        <v>5</v>
      </c>
      <c r="C869" s="0" t="n">
        <v>17</v>
      </c>
      <c r="D869" s="0" t="n">
        <v>69</v>
      </c>
      <c r="E869" s="0" t="n">
        <v>56</v>
      </c>
      <c r="F869" s="0" t="n">
        <v>0</v>
      </c>
      <c r="T869" s="0"/>
    </row>
    <row r="870" customFormat="false" ht="12.75" hidden="false" customHeight="false" outlineLevel="0" collapsed="false">
      <c r="A870" s="0" t="n">
        <v>1963</v>
      </c>
      <c r="B870" s="0" t="n">
        <v>5</v>
      </c>
      <c r="C870" s="0" t="n">
        <v>18</v>
      </c>
      <c r="D870" s="0" t="n">
        <v>59</v>
      </c>
      <c r="E870" s="0" t="n">
        <v>54</v>
      </c>
      <c r="F870" s="0" t="n">
        <v>64</v>
      </c>
      <c r="T870" s="0"/>
    </row>
    <row r="871" customFormat="false" ht="12.75" hidden="false" customHeight="false" outlineLevel="0" collapsed="false">
      <c r="A871" s="0" t="n">
        <v>1963</v>
      </c>
      <c r="B871" s="0" t="n">
        <v>5</v>
      </c>
      <c r="C871" s="0" t="n">
        <v>19</v>
      </c>
      <c r="D871" s="0" t="n">
        <v>81</v>
      </c>
      <c r="E871" s="0" t="n">
        <v>55</v>
      </c>
      <c r="F871" s="0" t="n">
        <v>0</v>
      </c>
      <c r="T871" s="0"/>
    </row>
    <row r="872" customFormat="false" ht="12.75" hidden="false" customHeight="false" outlineLevel="0" collapsed="false">
      <c r="A872" s="0" t="n">
        <v>1963</v>
      </c>
      <c r="B872" s="0" t="n">
        <v>5</v>
      </c>
      <c r="C872" s="0" t="n">
        <v>20</v>
      </c>
      <c r="D872" s="0" t="n">
        <v>85</v>
      </c>
      <c r="E872" s="0" t="n">
        <v>56</v>
      </c>
      <c r="F872" s="0" t="n">
        <v>29</v>
      </c>
      <c r="T872" s="0"/>
    </row>
    <row r="873" customFormat="false" ht="12.75" hidden="false" customHeight="false" outlineLevel="0" collapsed="false">
      <c r="A873" s="0" t="n">
        <v>1963</v>
      </c>
      <c r="B873" s="0" t="n">
        <v>5</v>
      </c>
      <c r="C873" s="0" t="n">
        <v>21</v>
      </c>
      <c r="D873" s="0" t="n">
        <v>66</v>
      </c>
      <c r="E873" s="0" t="n">
        <v>53</v>
      </c>
      <c r="F873" s="0" t="n">
        <v>0</v>
      </c>
      <c r="T873" s="0"/>
    </row>
    <row r="874" customFormat="false" ht="12.75" hidden="false" customHeight="false" outlineLevel="0" collapsed="false">
      <c r="A874" s="0" t="n">
        <v>1963</v>
      </c>
      <c r="B874" s="0" t="n">
        <v>5</v>
      </c>
      <c r="C874" s="0" t="n">
        <v>22</v>
      </c>
      <c r="D874" s="0" t="n">
        <v>73</v>
      </c>
      <c r="E874" s="0" t="n">
        <v>52</v>
      </c>
      <c r="F874" s="0" t="n">
        <v>0</v>
      </c>
      <c r="T874" s="0"/>
    </row>
    <row r="875" customFormat="false" ht="12.75" hidden="false" customHeight="false" outlineLevel="0" collapsed="false">
      <c r="A875" s="0" t="n">
        <v>1963</v>
      </c>
      <c r="B875" s="0" t="n">
        <v>5</v>
      </c>
      <c r="C875" s="0" t="n">
        <v>23</v>
      </c>
      <c r="D875" s="0" t="n">
        <v>61</v>
      </c>
      <c r="E875" s="0" t="n">
        <v>43</v>
      </c>
      <c r="F875" s="0" t="n">
        <v>0</v>
      </c>
      <c r="T875" s="0"/>
    </row>
    <row r="876" customFormat="false" ht="12.75" hidden="false" customHeight="false" outlineLevel="0" collapsed="false">
      <c r="A876" s="0" t="n">
        <v>1963</v>
      </c>
      <c r="B876" s="0" t="n">
        <v>5</v>
      </c>
      <c r="C876" s="0" t="n">
        <v>24</v>
      </c>
      <c r="D876" s="0" t="n">
        <v>64</v>
      </c>
      <c r="E876" s="0" t="n">
        <v>39</v>
      </c>
      <c r="F876" s="0" t="n">
        <v>0</v>
      </c>
      <c r="T876" s="0"/>
    </row>
    <row r="877" customFormat="false" ht="12.75" hidden="false" customHeight="false" outlineLevel="0" collapsed="false">
      <c r="A877" s="0" t="n">
        <v>1963</v>
      </c>
      <c r="B877" s="0" t="n">
        <v>5</v>
      </c>
      <c r="C877" s="0" t="n">
        <v>25</v>
      </c>
      <c r="D877" s="0" t="n">
        <v>66</v>
      </c>
      <c r="E877" s="0" t="n">
        <v>46</v>
      </c>
      <c r="F877" s="0" t="n">
        <v>0</v>
      </c>
      <c r="T877" s="0"/>
    </row>
    <row r="878" customFormat="false" ht="12.75" hidden="false" customHeight="false" outlineLevel="0" collapsed="false">
      <c r="A878" s="0" t="n">
        <v>1963</v>
      </c>
      <c r="B878" s="0" t="n">
        <v>5</v>
      </c>
      <c r="C878" s="0" t="n">
        <v>26</v>
      </c>
      <c r="D878" s="0" t="n">
        <v>59</v>
      </c>
      <c r="E878" s="0" t="n">
        <v>50</v>
      </c>
      <c r="F878" s="0" t="n">
        <v>4</v>
      </c>
      <c r="T878" s="0"/>
    </row>
    <row r="879" customFormat="false" ht="12.75" hidden="false" customHeight="false" outlineLevel="0" collapsed="false">
      <c r="A879" s="0" t="n">
        <v>1963</v>
      </c>
      <c r="B879" s="0" t="n">
        <v>5</v>
      </c>
      <c r="C879" s="0" t="n">
        <v>27</v>
      </c>
      <c r="D879" s="0" t="n">
        <v>73</v>
      </c>
      <c r="E879" s="0" t="n">
        <v>47</v>
      </c>
      <c r="F879" s="0" t="n">
        <v>0</v>
      </c>
      <c r="T879" s="0"/>
    </row>
    <row r="880" customFormat="false" ht="12.75" hidden="false" customHeight="false" outlineLevel="0" collapsed="false">
      <c r="A880" s="0" t="n">
        <v>1963</v>
      </c>
      <c r="B880" s="0" t="n">
        <v>5</v>
      </c>
      <c r="C880" s="0" t="n">
        <v>28</v>
      </c>
      <c r="D880" s="0" t="n">
        <v>64</v>
      </c>
      <c r="E880" s="0" t="n">
        <v>52</v>
      </c>
      <c r="F880" s="0" t="n">
        <v>0</v>
      </c>
      <c r="T880" s="0"/>
    </row>
    <row r="881" customFormat="false" ht="12.75" hidden="false" customHeight="false" outlineLevel="0" collapsed="false">
      <c r="A881" s="0" t="n">
        <v>1963</v>
      </c>
      <c r="B881" s="0" t="n">
        <v>5</v>
      </c>
      <c r="C881" s="0" t="n">
        <v>29</v>
      </c>
      <c r="D881" s="0" t="n">
        <v>63</v>
      </c>
      <c r="E881" s="0" t="n">
        <v>56</v>
      </c>
      <c r="F881" s="0" t="n">
        <v>36</v>
      </c>
      <c r="T881" s="0"/>
    </row>
    <row r="882" customFormat="false" ht="12.75" hidden="false" customHeight="false" outlineLevel="0" collapsed="false">
      <c r="A882" s="0" t="n">
        <v>1963</v>
      </c>
      <c r="B882" s="0" t="n">
        <v>5</v>
      </c>
      <c r="C882" s="0" t="n">
        <v>30</v>
      </c>
      <c r="D882" s="0" t="n">
        <v>80</v>
      </c>
      <c r="E882" s="0" t="n">
        <v>59</v>
      </c>
      <c r="F882" s="0" t="n">
        <v>0</v>
      </c>
      <c r="T882" s="0"/>
    </row>
    <row r="883" customFormat="false" ht="12.75" hidden="false" customHeight="false" outlineLevel="0" collapsed="false">
      <c r="A883" s="0" t="n">
        <v>1963</v>
      </c>
      <c r="B883" s="0" t="n">
        <v>5</v>
      </c>
      <c r="C883" s="0" t="n">
        <v>31</v>
      </c>
      <c r="D883" s="0" t="n">
        <v>81</v>
      </c>
      <c r="E883" s="0" t="n">
        <v>56</v>
      </c>
      <c r="F883" s="0" t="n">
        <v>0</v>
      </c>
      <c r="T883" s="0"/>
    </row>
    <row r="884" customFormat="false" ht="12.75" hidden="false" customHeight="false" outlineLevel="0" collapsed="false">
      <c r="A884" s="0" t="n">
        <v>1963</v>
      </c>
      <c r="B884" s="0" t="n">
        <v>6</v>
      </c>
      <c r="C884" s="0" t="n">
        <v>1</v>
      </c>
      <c r="D884" s="0" t="n">
        <v>81</v>
      </c>
      <c r="E884" s="0" t="n">
        <v>61</v>
      </c>
      <c r="F884" s="0" t="n">
        <v>0</v>
      </c>
      <c r="T884" s="0"/>
    </row>
    <row r="885" customFormat="false" ht="12.75" hidden="false" customHeight="false" outlineLevel="0" collapsed="false">
      <c r="A885" s="0" t="n">
        <v>1963</v>
      </c>
      <c r="B885" s="0" t="n">
        <v>6</v>
      </c>
      <c r="C885" s="0" t="n">
        <v>2</v>
      </c>
      <c r="D885" s="0" t="n">
        <v>79</v>
      </c>
      <c r="E885" s="0" t="n">
        <v>56</v>
      </c>
      <c r="F885" s="0" t="n">
        <v>0</v>
      </c>
      <c r="T885" s="0"/>
    </row>
    <row r="886" customFormat="false" ht="12.75" hidden="false" customHeight="false" outlineLevel="0" collapsed="false">
      <c r="A886" s="0" t="n">
        <v>1963</v>
      </c>
      <c r="B886" s="0" t="n">
        <v>6</v>
      </c>
      <c r="C886" s="0" t="n">
        <v>3</v>
      </c>
      <c r="D886" s="0" t="n">
        <v>69</v>
      </c>
      <c r="E886" s="0" t="n">
        <v>58</v>
      </c>
      <c r="F886" s="0" t="n">
        <v>92</v>
      </c>
      <c r="T886" s="0"/>
    </row>
    <row r="887" customFormat="false" ht="12.75" hidden="false" customHeight="false" outlineLevel="0" collapsed="false">
      <c r="A887" s="0" t="n">
        <v>1963</v>
      </c>
      <c r="B887" s="0" t="n">
        <v>6</v>
      </c>
      <c r="C887" s="0" t="n">
        <v>4</v>
      </c>
      <c r="D887" s="0" t="n">
        <v>78</v>
      </c>
      <c r="E887" s="0" t="n">
        <v>61</v>
      </c>
      <c r="F887" s="0" t="n">
        <v>0</v>
      </c>
      <c r="T887" s="0"/>
    </row>
    <row r="888" customFormat="false" ht="12.75" hidden="false" customHeight="false" outlineLevel="0" collapsed="false">
      <c r="A888" s="0" t="n">
        <v>1963</v>
      </c>
      <c r="B888" s="0" t="n">
        <v>6</v>
      </c>
      <c r="C888" s="0" t="n">
        <v>5</v>
      </c>
      <c r="D888" s="0" t="n">
        <v>80</v>
      </c>
      <c r="E888" s="0" t="n">
        <v>62</v>
      </c>
      <c r="F888" s="0" t="n">
        <v>0</v>
      </c>
      <c r="T888" s="0"/>
    </row>
    <row r="889" customFormat="false" ht="12.75" hidden="false" customHeight="false" outlineLevel="0" collapsed="false">
      <c r="A889" s="0" t="n">
        <v>1963</v>
      </c>
      <c r="B889" s="0" t="n">
        <v>6</v>
      </c>
      <c r="C889" s="0" t="n">
        <v>6</v>
      </c>
      <c r="D889" s="0" t="n">
        <v>84</v>
      </c>
      <c r="E889" s="0" t="n">
        <v>64</v>
      </c>
      <c r="F889" s="0" t="n">
        <v>2</v>
      </c>
      <c r="T889" s="0"/>
    </row>
    <row r="890" customFormat="false" ht="12.75" hidden="false" customHeight="false" outlineLevel="0" collapsed="false">
      <c r="A890" s="0" t="n">
        <v>1963</v>
      </c>
      <c r="B890" s="0" t="n">
        <v>6</v>
      </c>
      <c r="C890" s="0" t="n">
        <v>7</v>
      </c>
      <c r="D890" s="0" t="n">
        <v>73</v>
      </c>
      <c r="E890" s="0" t="n">
        <v>58</v>
      </c>
      <c r="F890" s="0" t="n">
        <v>27</v>
      </c>
      <c r="T890" s="0"/>
    </row>
    <row r="891" customFormat="false" ht="12.75" hidden="false" customHeight="false" outlineLevel="0" collapsed="false">
      <c r="A891" s="0" t="n">
        <v>1963</v>
      </c>
      <c r="B891" s="0" t="n">
        <v>6</v>
      </c>
      <c r="C891" s="0" t="n">
        <v>8</v>
      </c>
      <c r="D891" s="0" t="n">
        <v>72</v>
      </c>
      <c r="E891" s="0" t="n">
        <v>57</v>
      </c>
      <c r="F891" s="0" t="n">
        <v>0</v>
      </c>
      <c r="T891" s="0"/>
    </row>
    <row r="892" customFormat="false" ht="12.75" hidden="false" customHeight="false" outlineLevel="0" collapsed="false">
      <c r="A892" s="0" t="n">
        <v>1963</v>
      </c>
      <c r="B892" s="0" t="n">
        <v>6</v>
      </c>
      <c r="C892" s="0" t="n">
        <v>9</v>
      </c>
      <c r="D892" s="0" t="n">
        <v>87</v>
      </c>
      <c r="E892" s="0" t="n">
        <v>63</v>
      </c>
      <c r="F892" s="0" t="n">
        <v>2</v>
      </c>
      <c r="T892" s="0"/>
    </row>
    <row r="893" customFormat="false" ht="12.75" hidden="false" customHeight="false" outlineLevel="0" collapsed="false">
      <c r="A893" s="0" t="n">
        <v>1963</v>
      </c>
      <c r="B893" s="0" t="n">
        <v>6</v>
      </c>
      <c r="C893" s="0" t="n">
        <v>10</v>
      </c>
      <c r="D893" s="0" t="n">
        <v>76</v>
      </c>
      <c r="E893" s="0" t="n">
        <v>62</v>
      </c>
      <c r="F893" s="0" t="n">
        <v>5</v>
      </c>
      <c r="T893" s="0"/>
    </row>
    <row r="894" customFormat="false" ht="12.75" hidden="false" customHeight="false" outlineLevel="0" collapsed="false">
      <c r="A894" s="0" t="n">
        <v>1963</v>
      </c>
      <c r="B894" s="0" t="n">
        <v>6</v>
      </c>
      <c r="C894" s="0" t="n">
        <v>11</v>
      </c>
      <c r="D894" s="0" t="n">
        <v>74</v>
      </c>
      <c r="E894" s="0" t="n">
        <v>56</v>
      </c>
      <c r="F894" s="0" t="n">
        <v>3</v>
      </c>
      <c r="T894" s="0"/>
    </row>
    <row r="895" customFormat="false" ht="12.75" hidden="false" customHeight="false" outlineLevel="0" collapsed="false">
      <c r="A895" s="0" t="n">
        <v>1963</v>
      </c>
      <c r="B895" s="0" t="n">
        <v>6</v>
      </c>
      <c r="C895" s="0" t="n">
        <v>12</v>
      </c>
      <c r="D895" s="0" t="n">
        <v>66</v>
      </c>
      <c r="E895" s="0" t="n">
        <v>56</v>
      </c>
      <c r="F895" s="0" t="n">
        <v>0</v>
      </c>
      <c r="T895" s="0"/>
    </row>
    <row r="896" customFormat="false" ht="12.75" hidden="false" customHeight="false" outlineLevel="0" collapsed="false">
      <c r="A896" s="0" t="n">
        <v>1963</v>
      </c>
      <c r="B896" s="0" t="n">
        <v>6</v>
      </c>
      <c r="C896" s="0" t="n">
        <v>13</v>
      </c>
      <c r="D896" s="0" t="n">
        <v>80</v>
      </c>
      <c r="E896" s="0" t="n">
        <v>55</v>
      </c>
      <c r="F896" s="0" t="n">
        <v>0</v>
      </c>
      <c r="T896" s="0"/>
    </row>
    <row r="897" customFormat="false" ht="12.75" hidden="false" customHeight="false" outlineLevel="0" collapsed="false">
      <c r="A897" s="0" t="n">
        <v>1963</v>
      </c>
      <c r="B897" s="0" t="n">
        <v>6</v>
      </c>
      <c r="C897" s="0" t="n">
        <v>14</v>
      </c>
      <c r="D897" s="0" t="n">
        <v>69</v>
      </c>
      <c r="E897" s="0" t="n">
        <v>60</v>
      </c>
      <c r="F897" s="0" t="n">
        <v>28</v>
      </c>
      <c r="T897" s="0"/>
    </row>
    <row r="898" customFormat="false" ht="12.75" hidden="false" customHeight="false" outlineLevel="0" collapsed="false">
      <c r="A898" s="0" t="n">
        <v>1963</v>
      </c>
      <c r="B898" s="0" t="n">
        <v>6</v>
      </c>
      <c r="C898" s="0" t="n">
        <v>15</v>
      </c>
      <c r="D898" s="0" t="n">
        <v>67</v>
      </c>
      <c r="E898" s="0" t="n">
        <v>58</v>
      </c>
      <c r="F898" s="0" t="n">
        <v>32</v>
      </c>
      <c r="T898" s="0"/>
    </row>
    <row r="899" customFormat="false" ht="12.75" hidden="false" customHeight="false" outlineLevel="0" collapsed="false">
      <c r="A899" s="0" t="n">
        <v>1963</v>
      </c>
      <c r="B899" s="0" t="n">
        <v>6</v>
      </c>
      <c r="C899" s="0" t="n">
        <v>16</v>
      </c>
      <c r="D899" s="0" t="n">
        <v>79</v>
      </c>
      <c r="E899" s="0" t="n">
        <v>55</v>
      </c>
      <c r="F899" s="0" t="n">
        <v>0</v>
      </c>
      <c r="T899" s="0"/>
    </row>
    <row r="900" customFormat="false" ht="12.75" hidden="false" customHeight="false" outlineLevel="0" collapsed="false">
      <c r="A900" s="0" t="n">
        <v>1963</v>
      </c>
      <c r="B900" s="0" t="n">
        <v>6</v>
      </c>
      <c r="C900" s="0" t="n">
        <v>17</v>
      </c>
      <c r="D900" s="0" t="n">
        <v>80</v>
      </c>
      <c r="E900" s="0" t="n">
        <v>59</v>
      </c>
      <c r="F900" s="0" t="n">
        <v>0</v>
      </c>
      <c r="T900" s="0"/>
    </row>
    <row r="901" customFormat="false" ht="12.75" hidden="false" customHeight="false" outlineLevel="0" collapsed="false">
      <c r="A901" s="0" t="n">
        <v>1963</v>
      </c>
      <c r="B901" s="0" t="n">
        <v>6</v>
      </c>
      <c r="C901" s="0" t="n">
        <v>18</v>
      </c>
      <c r="D901" s="0" t="n">
        <v>86</v>
      </c>
      <c r="E901" s="0" t="n">
        <v>62</v>
      </c>
      <c r="F901" s="0" t="n">
        <v>0</v>
      </c>
      <c r="T901" s="0"/>
    </row>
    <row r="902" customFormat="false" ht="12.75" hidden="false" customHeight="false" outlineLevel="0" collapsed="false">
      <c r="A902" s="0" t="n">
        <v>1963</v>
      </c>
      <c r="B902" s="0" t="n">
        <v>6</v>
      </c>
      <c r="C902" s="0" t="n">
        <v>19</v>
      </c>
      <c r="D902" s="0" t="n">
        <v>86</v>
      </c>
      <c r="E902" s="0" t="n">
        <v>64</v>
      </c>
      <c r="F902" s="0" t="n">
        <v>0</v>
      </c>
      <c r="T902" s="0"/>
    </row>
    <row r="903" customFormat="false" ht="12.75" hidden="false" customHeight="false" outlineLevel="0" collapsed="false">
      <c r="A903" s="0" t="n">
        <v>1963</v>
      </c>
      <c r="B903" s="0" t="n">
        <v>6</v>
      </c>
      <c r="C903" s="0" t="n">
        <v>20</v>
      </c>
      <c r="D903" s="0" t="n">
        <v>81</v>
      </c>
      <c r="E903" s="0" t="n">
        <v>65</v>
      </c>
      <c r="F903" s="0" t="n">
        <v>1</v>
      </c>
      <c r="T903" s="0"/>
    </row>
    <row r="904" customFormat="false" ht="12.75" hidden="false" customHeight="false" outlineLevel="0" collapsed="false">
      <c r="A904" s="0" t="n">
        <v>1963</v>
      </c>
      <c r="B904" s="0" t="n">
        <v>6</v>
      </c>
      <c r="C904" s="0" t="n">
        <v>21</v>
      </c>
      <c r="D904" s="0" t="n">
        <v>70</v>
      </c>
      <c r="E904" s="0" t="n">
        <v>55</v>
      </c>
      <c r="F904" s="0" t="n">
        <v>0</v>
      </c>
      <c r="T904" s="0"/>
    </row>
    <row r="905" customFormat="false" ht="12.75" hidden="false" customHeight="false" outlineLevel="0" collapsed="false">
      <c r="A905" s="0" t="n">
        <v>1963</v>
      </c>
      <c r="B905" s="0" t="n">
        <v>6</v>
      </c>
      <c r="C905" s="0" t="n">
        <v>22</v>
      </c>
      <c r="D905" s="0" t="n">
        <v>79</v>
      </c>
      <c r="E905" s="0" t="n">
        <v>54</v>
      </c>
      <c r="F905" s="0" t="n">
        <v>0</v>
      </c>
      <c r="T905" s="0"/>
    </row>
    <row r="906" customFormat="false" ht="12.75" hidden="false" customHeight="false" outlineLevel="0" collapsed="false">
      <c r="A906" s="0" t="n">
        <v>1963</v>
      </c>
      <c r="B906" s="0" t="n">
        <v>6</v>
      </c>
      <c r="C906" s="0" t="n">
        <v>23</v>
      </c>
      <c r="D906" s="0" t="n">
        <v>87</v>
      </c>
      <c r="E906" s="0" t="n">
        <v>58</v>
      </c>
      <c r="F906" s="0" t="n">
        <v>0</v>
      </c>
      <c r="T906" s="0"/>
    </row>
    <row r="907" customFormat="false" ht="12.75" hidden="false" customHeight="false" outlineLevel="0" collapsed="false">
      <c r="A907" s="0" t="n">
        <v>1963</v>
      </c>
      <c r="B907" s="0" t="n">
        <v>6</v>
      </c>
      <c r="C907" s="0" t="n">
        <v>24</v>
      </c>
      <c r="D907" s="0" t="n">
        <v>90</v>
      </c>
      <c r="E907" s="0" t="n">
        <v>65</v>
      </c>
      <c r="F907" s="0" t="n">
        <v>0</v>
      </c>
      <c r="T907" s="0"/>
    </row>
    <row r="908" customFormat="false" ht="12.75" hidden="false" customHeight="false" outlineLevel="0" collapsed="false">
      <c r="A908" s="0" t="n">
        <v>1963</v>
      </c>
      <c r="B908" s="0" t="n">
        <v>6</v>
      </c>
      <c r="C908" s="0" t="n">
        <v>25</v>
      </c>
      <c r="D908" s="0" t="n">
        <v>95</v>
      </c>
      <c r="E908" s="0" t="n">
        <v>68</v>
      </c>
      <c r="F908" s="0" t="n">
        <v>0</v>
      </c>
      <c r="T908" s="0"/>
    </row>
    <row r="909" customFormat="false" ht="12.75" hidden="false" customHeight="false" outlineLevel="0" collapsed="false">
      <c r="A909" s="0" t="n">
        <v>1963</v>
      </c>
      <c r="B909" s="0" t="n">
        <v>6</v>
      </c>
      <c r="C909" s="0" t="n">
        <v>26</v>
      </c>
      <c r="D909" s="0" t="n">
        <v>96</v>
      </c>
      <c r="E909" s="0" t="n">
        <v>69</v>
      </c>
      <c r="F909" s="0" t="n">
        <v>0</v>
      </c>
      <c r="T909" s="0"/>
    </row>
    <row r="910" customFormat="false" ht="12.75" hidden="false" customHeight="false" outlineLevel="0" collapsed="false">
      <c r="A910" s="0" t="n">
        <v>1963</v>
      </c>
      <c r="B910" s="0" t="n">
        <v>6</v>
      </c>
      <c r="C910" s="0" t="n">
        <v>27</v>
      </c>
      <c r="D910" s="0" t="n">
        <v>95</v>
      </c>
      <c r="E910" s="0" t="n">
        <v>72</v>
      </c>
      <c r="F910" s="0" t="n">
        <v>0</v>
      </c>
      <c r="T910" s="0"/>
    </row>
    <row r="911" customFormat="false" ht="12.75" hidden="false" customHeight="false" outlineLevel="0" collapsed="false">
      <c r="A911" s="0" t="n">
        <v>1963</v>
      </c>
      <c r="B911" s="0" t="n">
        <v>6</v>
      </c>
      <c r="C911" s="0" t="n">
        <v>28</v>
      </c>
      <c r="D911" s="0" t="n">
        <v>94</v>
      </c>
      <c r="E911" s="0" t="n">
        <v>73</v>
      </c>
      <c r="F911" s="0" t="n">
        <v>0</v>
      </c>
      <c r="T911" s="0"/>
    </row>
    <row r="912" customFormat="false" ht="12.75" hidden="false" customHeight="false" outlineLevel="0" collapsed="false">
      <c r="A912" s="0" t="n">
        <v>1963</v>
      </c>
      <c r="B912" s="0" t="n">
        <v>6</v>
      </c>
      <c r="C912" s="0" t="n">
        <v>29</v>
      </c>
      <c r="D912" s="0" t="n">
        <v>73</v>
      </c>
      <c r="E912" s="0" t="n">
        <v>68</v>
      </c>
      <c r="F912" s="0" t="n">
        <v>80</v>
      </c>
      <c r="T912" s="0"/>
    </row>
    <row r="913" customFormat="false" ht="12.75" hidden="false" customHeight="false" outlineLevel="0" collapsed="false">
      <c r="A913" s="0" t="n">
        <v>1963</v>
      </c>
      <c r="B913" s="0" t="n">
        <v>6</v>
      </c>
      <c r="C913" s="0" t="n">
        <v>30</v>
      </c>
      <c r="D913" s="0" t="n">
        <v>87</v>
      </c>
      <c r="E913" s="0" t="n">
        <v>68</v>
      </c>
      <c r="F913" s="0" t="n">
        <v>0</v>
      </c>
      <c r="T913" s="0"/>
    </row>
    <row r="914" customFormat="false" ht="12.75" hidden="false" customHeight="false" outlineLevel="0" collapsed="false">
      <c r="A914" s="0" t="n">
        <v>1963</v>
      </c>
      <c r="B914" s="0" t="n">
        <v>7</v>
      </c>
      <c r="C914" s="0" t="n">
        <v>1</v>
      </c>
      <c r="D914" s="0" t="n">
        <v>98</v>
      </c>
      <c r="E914" s="0" t="n">
        <v>73</v>
      </c>
      <c r="F914" s="0" t="n">
        <v>0</v>
      </c>
      <c r="T914" s="0"/>
    </row>
    <row r="915" customFormat="false" ht="12.75" hidden="false" customHeight="false" outlineLevel="0" collapsed="false">
      <c r="A915" s="0" t="n">
        <v>1963</v>
      </c>
      <c r="B915" s="0" t="n">
        <v>7</v>
      </c>
      <c r="C915" s="0" t="n">
        <v>2</v>
      </c>
      <c r="D915" s="0" t="n">
        <v>94</v>
      </c>
      <c r="E915" s="0" t="n">
        <v>68</v>
      </c>
      <c r="F915" s="0" t="n">
        <v>3</v>
      </c>
      <c r="T915" s="0"/>
    </row>
    <row r="916" customFormat="false" ht="12.75" hidden="false" customHeight="false" outlineLevel="0" collapsed="false">
      <c r="A916" s="0" t="n">
        <v>1963</v>
      </c>
      <c r="B916" s="0" t="n">
        <v>7</v>
      </c>
      <c r="C916" s="0" t="n">
        <v>3</v>
      </c>
      <c r="D916" s="0" t="n">
        <v>84</v>
      </c>
      <c r="E916" s="0" t="n">
        <v>63</v>
      </c>
      <c r="F916" s="0" t="n">
        <v>0</v>
      </c>
      <c r="T916" s="0"/>
    </row>
    <row r="917" customFormat="false" ht="12.75" hidden="false" customHeight="false" outlineLevel="0" collapsed="false">
      <c r="A917" s="0" t="n">
        <v>1963</v>
      </c>
      <c r="B917" s="0" t="n">
        <v>7</v>
      </c>
      <c r="C917" s="0" t="n">
        <v>4</v>
      </c>
      <c r="D917" s="0" t="n">
        <v>82</v>
      </c>
      <c r="E917" s="0" t="n">
        <v>59</v>
      </c>
      <c r="F917" s="0" t="n">
        <v>0</v>
      </c>
      <c r="T917" s="0"/>
    </row>
    <row r="918" customFormat="false" ht="12.75" hidden="false" customHeight="false" outlineLevel="0" collapsed="false">
      <c r="A918" s="0" t="n">
        <v>1963</v>
      </c>
      <c r="B918" s="0" t="n">
        <v>7</v>
      </c>
      <c r="C918" s="0" t="n">
        <v>5</v>
      </c>
      <c r="D918" s="0" t="n">
        <v>86</v>
      </c>
      <c r="E918" s="0" t="n">
        <v>63</v>
      </c>
      <c r="F918" s="0" t="n">
        <v>0</v>
      </c>
      <c r="T918" s="0"/>
    </row>
    <row r="919" customFormat="false" ht="12.75" hidden="false" customHeight="false" outlineLevel="0" collapsed="false">
      <c r="A919" s="0" t="n">
        <v>1963</v>
      </c>
      <c r="B919" s="0" t="n">
        <v>7</v>
      </c>
      <c r="C919" s="0" t="n">
        <v>6</v>
      </c>
      <c r="D919" s="0" t="n">
        <v>84</v>
      </c>
      <c r="E919" s="0" t="n">
        <v>62</v>
      </c>
      <c r="F919" s="0" t="n">
        <v>0</v>
      </c>
      <c r="T919" s="0"/>
    </row>
    <row r="920" customFormat="false" ht="12.75" hidden="false" customHeight="false" outlineLevel="0" collapsed="false">
      <c r="A920" s="0" t="n">
        <v>1963</v>
      </c>
      <c r="B920" s="0" t="n">
        <v>7</v>
      </c>
      <c r="C920" s="0" t="n">
        <v>7</v>
      </c>
      <c r="D920" s="0" t="n">
        <v>81</v>
      </c>
      <c r="E920" s="0" t="n">
        <v>64</v>
      </c>
      <c r="F920" s="0" t="n">
        <v>5</v>
      </c>
      <c r="T920" s="0"/>
    </row>
    <row r="921" customFormat="false" ht="12.75" hidden="false" customHeight="false" outlineLevel="0" collapsed="false">
      <c r="A921" s="0" t="n">
        <v>1963</v>
      </c>
      <c r="B921" s="0" t="n">
        <v>7</v>
      </c>
      <c r="C921" s="0" t="n">
        <v>8</v>
      </c>
      <c r="D921" s="0" t="n">
        <v>78</v>
      </c>
      <c r="E921" s="0" t="n">
        <v>61</v>
      </c>
      <c r="F921" s="0" t="n">
        <v>38</v>
      </c>
      <c r="T921" s="0"/>
    </row>
    <row r="922" customFormat="false" ht="12.75" hidden="false" customHeight="false" outlineLevel="0" collapsed="false">
      <c r="A922" s="0" t="n">
        <v>1963</v>
      </c>
      <c r="B922" s="0" t="n">
        <v>7</v>
      </c>
      <c r="C922" s="0" t="n">
        <v>9</v>
      </c>
      <c r="D922" s="0" t="n">
        <v>78</v>
      </c>
      <c r="E922" s="0" t="n">
        <v>54</v>
      </c>
      <c r="F922" s="0" t="n">
        <v>0</v>
      </c>
      <c r="T922" s="0"/>
    </row>
    <row r="923" customFormat="false" ht="12.75" hidden="false" customHeight="false" outlineLevel="0" collapsed="false">
      <c r="A923" s="0" t="n">
        <v>1963</v>
      </c>
      <c r="B923" s="0" t="n">
        <v>7</v>
      </c>
      <c r="C923" s="0" t="n">
        <v>10</v>
      </c>
      <c r="D923" s="0" t="n">
        <v>78</v>
      </c>
      <c r="E923" s="0" t="n">
        <v>59</v>
      </c>
      <c r="F923" s="0" t="n">
        <v>0</v>
      </c>
      <c r="T923" s="0"/>
    </row>
    <row r="924" customFormat="false" ht="12.75" hidden="false" customHeight="false" outlineLevel="0" collapsed="false">
      <c r="A924" s="0" t="n">
        <v>1963</v>
      </c>
      <c r="B924" s="0" t="n">
        <v>7</v>
      </c>
      <c r="C924" s="0" t="n">
        <v>11</v>
      </c>
      <c r="D924" s="0" t="n">
        <v>83</v>
      </c>
      <c r="E924" s="0" t="n">
        <v>63</v>
      </c>
      <c r="F924" s="0" t="n">
        <v>0</v>
      </c>
      <c r="T924" s="0"/>
    </row>
    <row r="925" customFormat="false" ht="12.75" hidden="false" customHeight="false" outlineLevel="0" collapsed="false">
      <c r="A925" s="0" t="n">
        <v>1963</v>
      </c>
      <c r="B925" s="0" t="n">
        <v>7</v>
      </c>
      <c r="C925" s="0" t="n">
        <v>12</v>
      </c>
      <c r="D925" s="0" t="n">
        <v>83</v>
      </c>
      <c r="E925" s="0" t="n">
        <v>64</v>
      </c>
      <c r="F925" s="0" t="n">
        <v>0</v>
      </c>
      <c r="T925" s="0"/>
    </row>
    <row r="926" customFormat="false" ht="12.75" hidden="false" customHeight="false" outlineLevel="0" collapsed="false">
      <c r="A926" s="0" t="n">
        <v>1963</v>
      </c>
      <c r="B926" s="0" t="n">
        <v>7</v>
      </c>
      <c r="C926" s="0" t="n">
        <v>13</v>
      </c>
      <c r="D926" s="0" t="n">
        <v>78</v>
      </c>
      <c r="E926" s="0" t="n">
        <v>62</v>
      </c>
      <c r="F926" s="0" t="n">
        <v>2</v>
      </c>
      <c r="T926" s="0"/>
    </row>
    <row r="927" customFormat="false" ht="12.75" hidden="false" customHeight="false" outlineLevel="0" collapsed="false">
      <c r="A927" s="0" t="n">
        <v>1963</v>
      </c>
      <c r="B927" s="0" t="n">
        <v>7</v>
      </c>
      <c r="C927" s="0" t="n">
        <v>14</v>
      </c>
      <c r="D927" s="0" t="n">
        <v>73</v>
      </c>
      <c r="E927" s="0" t="n">
        <v>61</v>
      </c>
      <c r="F927" s="0" t="n">
        <v>53</v>
      </c>
      <c r="T927" s="0"/>
    </row>
    <row r="928" customFormat="false" ht="12.75" hidden="false" customHeight="false" outlineLevel="0" collapsed="false">
      <c r="A928" s="0" t="n">
        <v>1963</v>
      </c>
      <c r="B928" s="0" t="n">
        <v>7</v>
      </c>
      <c r="C928" s="0" t="n">
        <v>15</v>
      </c>
      <c r="D928" s="0" t="n">
        <v>86</v>
      </c>
      <c r="E928" s="0" t="n">
        <v>66</v>
      </c>
      <c r="F928" s="0" t="n">
        <v>1</v>
      </c>
      <c r="T928" s="0"/>
    </row>
    <row r="929" customFormat="false" ht="12.75" hidden="false" customHeight="false" outlineLevel="0" collapsed="false">
      <c r="A929" s="0" t="n">
        <v>1963</v>
      </c>
      <c r="B929" s="0" t="n">
        <v>7</v>
      </c>
      <c r="C929" s="0" t="n">
        <v>16</v>
      </c>
      <c r="D929" s="0" t="n">
        <v>88</v>
      </c>
      <c r="E929" s="0" t="n">
        <v>69</v>
      </c>
      <c r="F929" s="0" t="n">
        <v>0</v>
      </c>
      <c r="T929" s="0"/>
    </row>
    <row r="930" customFormat="false" ht="12.75" hidden="false" customHeight="false" outlineLevel="0" collapsed="false">
      <c r="A930" s="0" t="n">
        <v>1963</v>
      </c>
      <c r="B930" s="0" t="n">
        <v>7</v>
      </c>
      <c r="C930" s="0" t="n">
        <v>17</v>
      </c>
      <c r="D930" s="0" t="n">
        <v>92</v>
      </c>
      <c r="E930" s="0" t="n">
        <v>71</v>
      </c>
      <c r="F930" s="0" t="n">
        <v>0</v>
      </c>
      <c r="T930" s="0"/>
    </row>
    <row r="931" customFormat="false" ht="12.75" hidden="false" customHeight="false" outlineLevel="0" collapsed="false">
      <c r="A931" s="0" t="n">
        <v>1963</v>
      </c>
      <c r="B931" s="0" t="n">
        <v>7</v>
      </c>
      <c r="C931" s="0" t="n">
        <v>18</v>
      </c>
      <c r="D931" s="0" t="n">
        <v>94</v>
      </c>
      <c r="E931" s="0" t="n">
        <v>77</v>
      </c>
      <c r="F931" s="0" t="n">
        <v>0</v>
      </c>
      <c r="T931" s="0"/>
    </row>
    <row r="932" customFormat="false" ht="12.75" hidden="false" customHeight="false" outlineLevel="0" collapsed="false">
      <c r="A932" s="0" t="n">
        <v>1963</v>
      </c>
      <c r="B932" s="0" t="n">
        <v>7</v>
      </c>
      <c r="C932" s="0" t="n">
        <v>19</v>
      </c>
      <c r="D932" s="0" t="n">
        <v>97</v>
      </c>
      <c r="E932" s="0" t="n">
        <v>69</v>
      </c>
      <c r="F932" s="0" t="n">
        <v>35</v>
      </c>
      <c r="T932" s="0"/>
    </row>
    <row r="933" customFormat="false" ht="12.75" hidden="false" customHeight="false" outlineLevel="0" collapsed="false">
      <c r="A933" s="0" t="n">
        <v>1963</v>
      </c>
      <c r="B933" s="0" t="n">
        <v>7</v>
      </c>
      <c r="C933" s="0" t="n">
        <v>20</v>
      </c>
      <c r="D933" s="0" t="n">
        <v>83</v>
      </c>
      <c r="E933" s="0" t="n">
        <v>69</v>
      </c>
      <c r="F933" s="0" t="n">
        <v>42</v>
      </c>
      <c r="T933" s="0"/>
    </row>
    <row r="934" customFormat="false" ht="12.75" hidden="false" customHeight="false" outlineLevel="0" collapsed="false">
      <c r="A934" s="0" t="n">
        <v>1963</v>
      </c>
      <c r="B934" s="0" t="n">
        <v>7</v>
      </c>
      <c r="C934" s="0" t="n">
        <v>21</v>
      </c>
      <c r="D934" s="0" t="n">
        <v>82</v>
      </c>
      <c r="E934" s="0" t="n">
        <v>70</v>
      </c>
      <c r="F934" s="0" t="n">
        <v>3</v>
      </c>
      <c r="T934" s="0"/>
    </row>
    <row r="935" customFormat="false" ht="12.75" hidden="false" customHeight="false" outlineLevel="0" collapsed="false">
      <c r="A935" s="0" t="n">
        <v>1963</v>
      </c>
      <c r="B935" s="0" t="n">
        <v>7</v>
      </c>
      <c r="C935" s="0" t="n">
        <v>22</v>
      </c>
      <c r="D935" s="0" t="n">
        <v>76</v>
      </c>
      <c r="E935" s="0" t="n">
        <v>66</v>
      </c>
      <c r="F935" s="0" t="n">
        <v>0</v>
      </c>
      <c r="T935" s="0"/>
    </row>
    <row r="936" customFormat="false" ht="12.75" hidden="false" customHeight="false" outlineLevel="0" collapsed="false">
      <c r="A936" s="0" t="n">
        <v>1963</v>
      </c>
      <c r="B936" s="0" t="n">
        <v>7</v>
      </c>
      <c r="C936" s="0" t="n">
        <v>23</v>
      </c>
      <c r="D936" s="0" t="n">
        <v>83</v>
      </c>
      <c r="E936" s="0" t="n">
        <v>66</v>
      </c>
      <c r="F936" s="0" t="n">
        <v>0</v>
      </c>
      <c r="T936" s="0"/>
    </row>
    <row r="937" customFormat="false" ht="12.75" hidden="false" customHeight="false" outlineLevel="0" collapsed="false">
      <c r="A937" s="0" t="n">
        <v>1963</v>
      </c>
      <c r="B937" s="0" t="n">
        <v>7</v>
      </c>
      <c r="C937" s="0" t="n">
        <v>24</v>
      </c>
      <c r="D937" s="0" t="n">
        <v>92</v>
      </c>
      <c r="E937" s="0" t="n">
        <v>66</v>
      </c>
      <c r="F937" s="0" t="n">
        <v>0</v>
      </c>
      <c r="T937" s="0"/>
    </row>
    <row r="938" customFormat="false" ht="12.75" hidden="false" customHeight="false" outlineLevel="0" collapsed="false">
      <c r="A938" s="0" t="n">
        <v>1963</v>
      </c>
      <c r="B938" s="0" t="n">
        <v>7</v>
      </c>
      <c r="C938" s="0" t="n">
        <v>25</v>
      </c>
      <c r="D938" s="0" t="n">
        <v>91</v>
      </c>
      <c r="E938" s="0" t="n">
        <v>70</v>
      </c>
      <c r="F938" s="0" t="n">
        <v>0</v>
      </c>
      <c r="T938" s="0"/>
    </row>
    <row r="939" customFormat="false" ht="12.75" hidden="false" customHeight="false" outlineLevel="0" collapsed="false">
      <c r="A939" s="0" t="n">
        <v>1963</v>
      </c>
      <c r="B939" s="0" t="n">
        <v>7</v>
      </c>
      <c r="C939" s="0" t="n">
        <v>26</v>
      </c>
      <c r="D939" s="0" t="n">
        <v>96</v>
      </c>
      <c r="E939" s="0" t="n">
        <v>72</v>
      </c>
      <c r="F939" s="0" t="n">
        <v>0</v>
      </c>
      <c r="T939" s="0"/>
    </row>
    <row r="940" customFormat="false" ht="12.75" hidden="false" customHeight="false" outlineLevel="0" collapsed="false">
      <c r="A940" s="0" t="n">
        <v>1963</v>
      </c>
      <c r="B940" s="0" t="n">
        <v>7</v>
      </c>
      <c r="C940" s="0" t="n">
        <v>27</v>
      </c>
      <c r="D940" s="0" t="n">
        <v>98</v>
      </c>
      <c r="E940" s="0" t="n">
        <v>75</v>
      </c>
      <c r="F940" s="0" t="n">
        <v>0</v>
      </c>
      <c r="T940" s="0"/>
    </row>
    <row r="941" customFormat="false" ht="12.75" hidden="false" customHeight="false" outlineLevel="0" collapsed="false">
      <c r="A941" s="0" t="n">
        <v>1963</v>
      </c>
      <c r="B941" s="0" t="n">
        <v>7</v>
      </c>
      <c r="C941" s="0" t="n">
        <v>28</v>
      </c>
      <c r="D941" s="0" t="n">
        <v>95</v>
      </c>
      <c r="E941" s="0" t="n">
        <v>75</v>
      </c>
      <c r="F941" s="0" t="n">
        <v>2</v>
      </c>
      <c r="T941" s="0"/>
    </row>
    <row r="942" customFormat="false" ht="12.75" hidden="false" customHeight="false" outlineLevel="0" collapsed="false">
      <c r="A942" s="0" t="n">
        <v>1963</v>
      </c>
      <c r="B942" s="0" t="n">
        <v>7</v>
      </c>
      <c r="C942" s="0" t="n">
        <v>29</v>
      </c>
      <c r="D942" s="0" t="n">
        <v>90</v>
      </c>
      <c r="E942" s="0" t="n">
        <v>72</v>
      </c>
      <c r="F942" s="0" t="n">
        <v>0</v>
      </c>
      <c r="T942" s="0"/>
    </row>
    <row r="943" customFormat="false" ht="12.75" hidden="false" customHeight="false" outlineLevel="0" collapsed="false">
      <c r="A943" s="0" t="n">
        <v>1963</v>
      </c>
      <c r="B943" s="0" t="n">
        <v>7</v>
      </c>
      <c r="C943" s="0" t="n">
        <v>30</v>
      </c>
      <c r="D943" s="0" t="n">
        <v>86</v>
      </c>
      <c r="E943" s="0" t="n">
        <v>69</v>
      </c>
      <c r="F943" s="0" t="n">
        <v>35</v>
      </c>
      <c r="T943" s="0"/>
    </row>
    <row r="944" customFormat="false" ht="12.75" hidden="false" customHeight="false" outlineLevel="0" collapsed="false">
      <c r="A944" s="0" t="n">
        <v>1963</v>
      </c>
      <c r="B944" s="0" t="n">
        <v>7</v>
      </c>
      <c r="C944" s="0" t="n">
        <v>31</v>
      </c>
      <c r="D944" s="0" t="n">
        <v>85</v>
      </c>
      <c r="E944" s="0" t="n">
        <v>63</v>
      </c>
      <c r="F944" s="0" t="n">
        <v>0</v>
      </c>
      <c r="T944" s="0"/>
    </row>
    <row r="945" customFormat="false" ht="12.75" hidden="false" customHeight="false" outlineLevel="0" collapsed="false">
      <c r="A945" s="0" t="n">
        <v>1963</v>
      </c>
      <c r="B945" s="0" t="n">
        <v>8</v>
      </c>
      <c r="C945" s="0" t="n">
        <v>1</v>
      </c>
      <c r="D945" s="0" t="n">
        <v>81</v>
      </c>
      <c r="E945" s="0" t="n">
        <v>63</v>
      </c>
      <c r="F945" s="0" t="n">
        <v>136</v>
      </c>
      <c r="T945" s="0"/>
    </row>
    <row r="946" customFormat="false" ht="12.75" hidden="false" customHeight="false" outlineLevel="0" collapsed="false">
      <c r="A946" s="0" t="n">
        <v>1963</v>
      </c>
      <c r="B946" s="0" t="n">
        <v>8</v>
      </c>
      <c r="C946" s="0" t="n">
        <v>2</v>
      </c>
      <c r="D946" s="0" t="n">
        <v>79</v>
      </c>
      <c r="E946" s="0" t="n">
        <v>63</v>
      </c>
      <c r="F946" s="0" t="n">
        <v>0</v>
      </c>
      <c r="T946" s="0"/>
    </row>
    <row r="947" customFormat="false" ht="12.75" hidden="false" customHeight="false" outlineLevel="0" collapsed="false">
      <c r="A947" s="0" t="n">
        <v>1963</v>
      </c>
      <c r="B947" s="0" t="n">
        <v>8</v>
      </c>
      <c r="C947" s="0" t="n">
        <v>3</v>
      </c>
      <c r="D947" s="0" t="n">
        <v>85</v>
      </c>
      <c r="E947" s="0" t="n">
        <v>66</v>
      </c>
      <c r="F947" s="0" t="n">
        <v>1</v>
      </c>
      <c r="T947" s="0"/>
    </row>
    <row r="948" customFormat="false" ht="12.75" hidden="false" customHeight="false" outlineLevel="0" collapsed="false">
      <c r="A948" s="0" t="n">
        <v>1963</v>
      </c>
      <c r="B948" s="0" t="n">
        <v>8</v>
      </c>
      <c r="C948" s="0" t="n">
        <v>4</v>
      </c>
      <c r="D948" s="0" t="n">
        <v>88</v>
      </c>
      <c r="E948" s="0" t="n">
        <v>70</v>
      </c>
      <c r="F948" s="0" t="n">
        <v>6</v>
      </c>
      <c r="T948" s="0"/>
    </row>
    <row r="949" customFormat="false" ht="12.75" hidden="false" customHeight="false" outlineLevel="0" collapsed="false">
      <c r="A949" s="0" t="n">
        <v>1963</v>
      </c>
      <c r="B949" s="0" t="n">
        <v>8</v>
      </c>
      <c r="C949" s="0" t="n">
        <v>5</v>
      </c>
      <c r="D949" s="0" t="n">
        <v>80</v>
      </c>
      <c r="E949" s="0" t="n">
        <v>65</v>
      </c>
      <c r="F949" s="0" t="n">
        <v>0</v>
      </c>
      <c r="T949" s="0"/>
    </row>
    <row r="950" customFormat="false" ht="12.75" hidden="false" customHeight="false" outlineLevel="0" collapsed="false">
      <c r="A950" s="0" t="n">
        <v>1963</v>
      </c>
      <c r="B950" s="0" t="n">
        <v>8</v>
      </c>
      <c r="C950" s="0" t="n">
        <v>6</v>
      </c>
      <c r="D950" s="0" t="n">
        <v>87</v>
      </c>
      <c r="E950" s="0" t="n">
        <v>64</v>
      </c>
      <c r="F950" s="0" t="n">
        <v>0</v>
      </c>
      <c r="T950" s="0"/>
    </row>
    <row r="951" customFormat="false" ht="12.75" hidden="false" customHeight="false" outlineLevel="0" collapsed="false">
      <c r="A951" s="0" t="n">
        <v>1963</v>
      </c>
      <c r="B951" s="0" t="n">
        <v>8</v>
      </c>
      <c r="C951" s="0" t="n">
        <v>7</v>
      </c>
      <c r="D951" s="0" t="n">
        <v>88</v>
      </c>
      <c r="E951" s="0" t="n">
        <v>67</v>
      </c>
      <c r="F951" s="0" t="n">
        <v>1</v>
      </c>
      <c r="T951" s="0"/>
    </row>
    <row r="952" customFormat="false" ht="12.75" hidden="false" customHeight="false" outlineLevel="0" collapsed="false">
      <c r="A952" s="0" t="n">
        <v>1963</v>
      </c>
      <c r="B952" s="0" t="n">
        <v>8</v>
      </c>
      <c r="C952" s="0" t="n">
        <v>8</v>
      </c>
      <c r="D952" s="0" t="n">
        <v>85</v>
      </c>
      <c r="E952" s="0" t="n">
        <v>66</v>
      </c>
      <c r="F952" s="0" t="n">
        <v>0</v>
      </c>
      <c r="T952" s="0"/>
    </row>
    <row r="953" customFormat="false" ht="12.75" hidden="false" customHeight="false" outlineLevel="0" collapsed="false">
      <c r="A953" s="0" t="n">
        <v>1963</v>
      </c>
      <c r="B953" s="0" t="n">
        <v>8</v>
      </c>
      <c r="C953" s="0" t="n">
        <v>9</v>
      </c>
      <c r="D953" s="0" t="n">
        <v>88</v>
      </c>
      <c r="E953" s="0" t="n">
        <v>67</v>
      </c>
      <c r="F953" s="0" t="n">
        <v>0</v>
      </c>
      <c r="T953" s="0"/>
    </row>
    <row r="954" customFormat="false" ht="12.75" hidden="false" customHeight="false" outlineLevel="0" collapsed="false">
      <c r="A954" s="0" t="n">
        <v>1963</v>
      </c>
      <c r="B954" s="0" t="n">
        <v>8</v>
      </c>
      <c r="C954" s="0" t="n">
        <v>10</v>
      </c>
      <c r="D954" s="0" t="n">
        <v>83</v>
      </c>
      <c r="E954" s="0" t="n">
        <v>66</v>
      </c>
      <c r="F954" s="0" t="n">
        <v>0</v>
      </c>
      <c r="T954" s="0"/>
    </row>
    <row r="955" customFormat="false" ht="12.75" hidden="false" customHeight="false" outlineLevel="0" collapsed="false">
      <c r="A955" s="0" t="n">
        <v>1963</v>
      </c>
      <c r="B955" s="0" t="n">
        <v>8</v>
      </c>
      <c r="C955" s="0" t="n">
        <v>11</v>
      </c>
      <c r="D955" s="0" t="n">
        <v>84</v>
      </c>
      <c r="E955" s="0" t="n">
        <v>58</v>
      </c>
      <c r="F955" s="0" t="n">
        <v>48</v>
      </c>
      <c r="T955" s="0"/>
    </row>
    <row r="956" customFormat="false" ht="12.75" hidden="false" customHeight="false" outlineLevel="0" collapsed="false">
      <c r="A956" s="0" t="n">
        <v>1963</v>
      </c>
      <c r="B956" s="0" t="n">
        <v>8</v>
      </c>
      <c r="C956" s="0" t="n">
        <v>12</v>
      </c>
      <c r="D956" s="0" t="n">
        <v>84</v>
      </c>
      <c r="E956" s="0" t="n">
        <v>58</v>
      </c>
      <c r="F956" s="0" t="n">
        <v>0</v>
      </c>
      <c r="T956" s="0"/>
    </row>
    <row r="957" customFormat="false" ht="12.75" hidden="false" customHeight="false" outlineLevel="0" collapsed="false">
      <c r="A957" s="0" t="n">
        <v>1963</v>
      </c>
      <c r="B957" s="0" t="n">
        <v>8</v>
      </c>
      <c r="C957" s="0" t="n">
        <v>13</v>
      </c>
      <c r="D957" s="0" t="n">
        <v>74</v>
      </c>
      <c r="E957" s="0" t="n">
        <v>66</v>
      </c>
      <c r="F957" s="0" t="n">
        <v>27</v>
      </c>
      <c r="T957" s="0"/>
    </row>
    <row r="958" customFormat="false" ht="12.75" hidden="false" customHeight="false" outlineLevel="0" collapsed="false">
      <c r="A958" s="0" t="n">
        <v>1963</v>
      </c>
      <c r="B958" s="0" t="n">
        <v>8</v>
      </c>
      <c r="C958" s="0" t="n">
        <v>14</v>
      </c>
      <c r="D958" s="0" t="n">
        <v>72</v>
      </c>
      <c r="E958" s="0" t="n">
        <v>59</v>
      </c>
      <c r="F958" s="0" t="n">
        <v>0</v>
      </c>
      <c r="T958" s="0"/>
    </row>
    <row r="959" customFormat="false" ht="12.75" hidden="false" customHeight="false" outlineLevel="0" collapsed="false">
      <c r="A959" s="0" t="n">
        <v>1963</v>
      </c>
      <c r="B959" s="0" t="n">
        <v>8</v>
      </c>
      <c r="C959" s="0" t="n">
        <v>15</v>
      </c>
      <c r="D959" s="0" t="n">
        <v>79</v>
      </c>
      <c r="E959" s="0" t="n">
        <v>55</v>
      </c>
      <c r="F959" s="0" t="n">
        <v>0</v>
      </c>
      <c r="T959" s="0"/>
    </row>
    <row r="960" customFormat="false" ht="12.75" hidden="false" customHeight="false" outlineLevel="0" collapsed="false">
      <c r="A960" s="0" t="n">
        <v>1963</v>
      </c>
      <c r="B960" s="0" t="n">
        <v>8</v>
      </c>
      <c r="C960" s="0" t="n">
        <v>16</v>
      </c>
      <c r="D960" s="0" t="n">
        <v>80</v>
      </c>
      <c r="E960" s="0" t="n">
        <v>59</v>
      </c>
      <c r="F960" s="0" t="n">
        <v>0</v>
      </c>
      <c r="T960" s="0"/>
    </row>
    <row r="961" customFormat="false" ht="12.75" hidden="false" customHeight="false" outlineLevel="0" collapsed="false">
      <c r="A961" s="0" t="n">
        <v>1963</v>
      </c>
      <c r="B961" s="0" t="n">
        <v>8</v>
      </c>
      <c r="C961" s="0" t="n">
        <v>17</v>
      </c>
      <c r="D961" s="0" t="n">
        <v>78</v>
      </c>
      <c r="E961" s="0" t="n">
        <v>63</v>
      </c>
      <c r="F961" s="0" t="n">
        <v>0</v>
      </c>
      <c r="T961" s="0"/>
    </row>
    <row r="962" customFormat="false" ht="12.75" hidden="false" customHeight="false" outlineLevel="0" collapsed="false">
      <c r="A962" s="0" t="n">
        <v>1963</v>
      </c>
      <c r="B962" s="0" t="n">
        <v>8</v>
      </c>
      <c r="C962" s="0" t="n">
        <v>18</v>
      </c>
      <c r="D962" s="0" t="n">
        <v>77</v>
      </c>
      <c r="E962" s="0" t="n">
        <v>61</v>
      </c>
      <c r="F962" s="0" t="n">
        <v>6</v>
      </c>
      <c r="T962" s="0"/>
    </row>
    <row r="963" customFormat="false" ht="12.75" hidden="false" customHeight="false" outlineLevel="0" collapsed="false">
      <c r="A963" s="0" t="n">
        <v>1963</v>
      </c>
      <c r="B963" s="0" t="n">
        <v>8</v>
      </c>
      <c r="C963" s="0" t="n">
        <v>19</v>
      </c>
      <c r="D963" s="0" t="n">
        <v>77</v>
      </c>
      <c r="E963" s="0" t="n">
        <v>57</v>
      </c>
      <c r="F963" s="0" t="n">
        <v>6</v>
      </c>
      <c r="T963" s="0"/>
    </row>
    <row r="964" customFormat="false" ht="12.75" hidden="false" customHeight="false" outlineLevel="0" collapsed="false">
      <c r="A964" s="0" t="n">
        <v>1963</v>
      </c>
      <c r="B964" s="0" t="n">
        <v>8</v>
      </c>
      <c r="C964" s="0" t="n">
        <v>20</v>
      </c>
      <c r="D964" s="0" t="n">
        <v>81</v>
      </c>
      <c r="E964" s="0" t="n">
        <v>63</v>
      </c>
      <c r="F964" s="0" t="n">
        <v>78</v>
      </c>
      <c r="T964" s="0"/>
    </row>
    <row r="965" customFormat="false" ht="12.75" hidden="false" customHeight="false" outlineLevel="0" collapsed="false">
      <c r="A965" s="0" t="n">
        <v>1963</v>
      </c>
      <c r="B965" s="0" t="n">
        <v>8</v>
      </c>
      <c r="C965" s="0" t="n">
        <v>21</v>
      </c>
      <c r="D965" s="0" t="n">
        <v>84</v>
      </c>
      <c r="E965" s="0" t="n">
        <v>69</v>
      </c>
      <c r="F965" s="0" t="n">
        <v>0</v>
      </c>
      <c r="T965" s="0"/>
    </row>
    <row r="966" customFormat="false" ht="12.75" hidden="false" customHeight="false" outlineLevel="0" collapsed="false">
      <c r="A966" s="0" t="n">
        <v>1963</v>
      </c>
      <c r="B966" s="0" t="n">
        <v>8</v>
      </c>
      <c r="C966" s="0" t="n">
        <v>22</v>
      </c>
      <c r="D966" s="0" t="n">
        <v>86</v>
      </c>
      <c r="E966" s="0" t="n">
        <v>71</v>
      </c>
      <c r="F966" s="0" t="n">
        <v>0</v>
      </c>
      <c r="T966" s="0"/>
    </row>
    <row r="967" customFormat="false" ht="12.75" hidden="false" customHeight="false" outlineLevel="0" collapsed="false">
      <c r="A967" s="0" t="n">
        <v>1963</v>
      </c>
      <c r="B967" s="0" t="n">
        <v>8</v>
      </c>
      <c r="C967" s="0" t="n">
        <v>23</v>
      </c>
      <c r="D967" s="0" t="n">
        <v>86</v>
      </c>
      <c r="E967" s="0" t="n">
        <v>71</v>
      </c>
      <c r="F967" s="0" t="n">
        <v>10</v>
      </c>
      <c r="T967" s="0"/>
    </row>
    <row r="968" customFormat="false" ht="12.75" hidden="false" customHeight="false" outlineLevel="0" collapsed="false">
      <c r="A968" s="0" t="n">
        <v>1963</v>
      </c>
      <c r="B968" s="0" t="n">
        <v>8</v>
      </c>
      <c r="C968" s="0" t="n">
        <v>24</v>
      </c>
      <c r="D968" s="0" t="n">
        <v>79</v>
      </c>
      <c r="E968" s="0" t="n">
        <v>59</v>
      </c>
      <c r="F968" s="0" t="n">
        <v>0</v>
      </c>
      <c r="T968" s="0"/>
    </row>
    <row r="969" customFormat="false" ht="12.75" hidden="false" customHeight="false" outlineLevel="0" collapsed="false">
      <c r="A969" s="0" t="n">
        <v>1963</v>
      </c>
      <c r="B969" s="0" t="n">
        <v>8</v>
      </c>
      <c r="C969" s="0" t="n">
        <v>25</v>
      </c>
      <c r="D969" s="0" t="n">
        <v>76</v>
      </c>
      <c r="E969" s="0" t="n">
        <v>53</v>
      </c>
      <c r="F969" s="0" t="n">
        <v>0</v>
      </c>
      <c r="T969" s="0"/>
    </row>
    <row r="970" customFormat="false" ht="12.75" hidden="false" customHeight="false" outlineLevel="0" collapsed="false">
      <c r="A970" s="0" t="n">
        <v>1963</v>
      </c>
      <c r="B970" s="0" t="n">
        <v>8</v>
      </c>
      <c r="C970" s="0" t="n">
        <v>26</v>
      </c>
      <c r="D970" s="0" t="n">
        <v>77</v>
      </c>
      <c r="E970" s="0" t="n">
        <v>55</v>
      </c>
      <c r="F970" s="0" t="n">
        <v>0</v>
      </c>
      <c r="T970" s="0"/>
    </row>
    <row r="971" customFormat="false" ht="12.75" hidden="false" customHeight="false" outlineLevel="0" collapsed="false">
      <c r="A971" s="0" t="n">
        <v>1963</v>
      </c>
      <c r="B971" s="0" t="n">
        <v>8</v>
      </c>
      <c r="C971" s="0" t="n">
        <v>27</v>
      </c>
      <c r="D971" s="0" t="n">
        <v>80</v>
      </c>
      <c r="E971" s="0" t="n">
        <v>59</v>
      </c>
      <c r="F971" s="0" t="n">
        <v>0</v>
      </c>
      <c r="T971" s="0"/>
    </row>
    <row r="972" customFormat="false" ht="12.75" hidden="false" customHeight="false" outlineLevel="0" collapsed="false">
      <c r="A972" s="0" t="n">
        <v>1963</v>
      </c>
      <c r="B972" s="0" t="n">
        <v>8</v>
      </c>
      <c r="C972" s="0" t="n">
        <v>28</v>
      </c>
      <c r="D972" s="0" t="n">
        <v>81</v>
      </c>
      <c r="E972" s="0" t="n">
        <v>61</v>
      </c>
      <c r="F972" s="0" t="n">
        <v>0</v>
      </c>
      <c r="T972" s="0"/>
    </row>
    <row r="973" customFormat="false" ht="12.75" hidden="false" customHeight="false" outlineLevel="0" collapsed="false">
      <c r="A973" s="0" t="n">
        <v>1963</v>
      </c>
      <c r="B973" s="0" t="n">
        <v>8</v>
      </c>
      <c r="C973" s="0" t="n">
        <v>29</v>
      </c>
      <c r="D973" s="0" t="n">
        <v>76</v>
      </c>
      <c r="E973" s="0" t="n">
        <v>65</v>
      </c>
      <c r="F973" s="0" t="n">
        <v>2</v>
      </c>
      <c r="T973" s="0"/>
    </row>
    <row r="974" customFormat="false" ht="12.75" hidden="false" customHeight="false" outlineLevel="0" collapsed="false">
      <c r="A974" s="0" t="n">
        <v>1963</v>
      </c>
      <c r="B974" s="0" t="n">
        <v>8</v>
      </c>
      <c r="C974" s="0" t="n">
        <v>30</v>
      </c>
      <c r="D974" s="0" t="n">
        <v>82</v>
      </c>
      <c r="E974" s="0" t="n">
        <v>67</v>
      </c>
      <c r="F974" s="0" t="n">
        <v>0</v>
      </c>
      <c r="T974" s="0"/>
    </row>
    <row r="975" customFormat="false" ht="12.75" hidden="false" customHeight="false" outlineLevel="0" collapsed="false">
      <c r="A975" s="0" t="n">
        <v>1963</v>
      </c>
      <c r="B975" s="0" t="n">
        <v>8</v>
      </c>
      <c r="C975" s="0" t="n">
        <v>31</v>
      </c>
      <c r="D975" s="0" t="n">
        <v>83</v>
      </c>
      <c r="E975" s="0" t="n">
        <v>62</v>
      </c>
      <c r="F975" s="0" t="n">
        <v>0</v>
      </c>
      <c r="T975" s="0"/>
    </row>
    <row r="976" customFormat="false" ht="12.75" hidden="false" customHeight="false" outlineLevel="0" collapsed="false">
      <c r="A976" s="0" t="n">
        <v>1963</v>
      </c>
      <c r="B976" s="0" t="n">
        <v>9</v>
      </c>
      <c r="C976" s="0" t="n">
        <v>1</v>
      </c>
      <c r="D976" s="0" t="n">
        <v>80</v>
      </c>
      <c r="E976" s="0" t="n">
        <v>56</v>
      </c>
      <c r="F976" s="0" t="n">
        <v>0</v>
      </c>
      <c r="T976" s="0"/>
    </row>
    <row r="977" customFormat="false" ht="12.75" hidden="false" customHeight="false" outlineLevel="0" collapsed="false">
      <c r="A977" s="0" t="n">
        <v>1963</v>
      </c>
      <c r="B977" s="0" t="n">
        <v>9</v>
      </c>
      <c r="C977" s="0" t="n">
        <v>2</v>
      </c>
      <c r="D977" s="0" t="n">
        <v>82</v>
      </c>
      <c r="E977" s="0" t="n">
        <v>55</v>
      </c>
      <c r="F977" s="0" t="n">
        <v>0</v>
      </c>
      <c r="T977" s="0"/>
    </row>
    <row r="978" customFormat="false" ht="12.75" hidden="false" customHeight="false" outlineLevel="0" collapsed="false">
      <c r="A978" s="0" t="n">
        <v>1963</v>
      </c>
      <c r="B978" s="0" t="n">
        <v>9</v>
      </c>
      <c r="C978" s="0" t="n">
        <v>3</v>
      </c>
      <c r="D978" s="0" t="n">
        <v>82</v>
      </c>
      <c r="E978" s="0" t="n">
        <v>65</v>
      </c>
      <c r="F978" s="0" t="n">
        <v>2</v>
      </c>
      <c r="T978" s="0"/>
    </row>
    <row r="979" customFormat="false" ht="12.75" hidden="false" customHeight="false" outlineLevel="0" collapsed="false">
      <c r="A979" s="0" t="n">
        <v>1963</v>
      </c>
      <c r="B979" s="0" t="n">
        <v>9</v>
      </c>
      <c r="C979" s="0" t="n">
        <v>4</v>
      </c>
      <c r="D979" s="0" t="n">
        <v>78</v>
      </c>
      <c r="E979" s="0" t="n">
        <v>62</v>
      </c>
      <c r="F979" s="0" t="n">
        <v>25</v>
      </c>
      <c r="T979" s="0"/>
    </row>
    <row r="980" customFormat="false" ht="12.75" hidden="false" customHeight="false" outlineLevel="0" collapsed="false">
      <c r="A980" s="0" t="n">
        <v>1963</v>
      </c>
      <c r="B980" s="0" t="n">
        <v>9</v>
      </c>
      <c r="C980" s="0" t="n">
        <v>5</v>
      </c>
      <c r="D980" s="0" t="n">
        <v>63</v>
      </c>
      <c r="E980" s="0" t="n">
        <v>51</v>
      </c>
      <c r="F980" s="0" t="n">
        <v>0</v>
      </c>
      <c r="T980" s="0"/>
    </row>
    <row r="981" customFormat="false" ht="12.75" hidden="false" customHeight="false" outlineLevel="0" collapsed="false">
      <c r="A981" s="0" t="n">
        <v>1963</v>
      </c>
      <c r="B981" s="0" t="n">
        <v>9</v>
      </c>
      <c r="C981" s="0" t="n">
        <v>6</v>
      </c>
      <c r="D981" s="0" t="n">
        <v>56</v>
      </c>
      <c r="E981" s="0" t="n">
        <v>49</v>
      </c>
      <c r="F981" s="0" t="n">
        <v>32</v>
      </c>
      <c r="T981" s="0"/>
    </row>
    <row r="982" customFormat="false" ht="12.75" hidden="false" customHeight="false" outlineLevel="0" collapsed="false">
      <c r="A982" s="0" t="n">
        <v>1963</v>
      </c>
      <c r="B982" s="0" t="n">
        <v>9</v>
      </c>
      <c r="C982" s="0" t="n">
        <v>7</v>
      </c>
      <c r="D982" s="0" t="n">
        <v>78</v>
      </c>
      <c r="E982" s="0" t="n">
        <v>52</v>
      </c>
      <c r="F982" s="0" t="n">
        <v>0</v>
      </c>
      <c r="T982" s="0"/>
    </row>
    <row r="983" customFormat="false" ht="12.75" hidden="false" customHeight="false" outlineLevel="0" collapsed="false">
      <c r="A983" s="0" t="n">
        <v>1963</v>
      </c>
      <c r="B983" s="0" t="n">
        <v>9</v>
      </c>
      <c r="C983" s="0" t="n">
        <v>8</v>
      </c>
      <c r="D983" s="0" t="n">
        <v>80</v>
      </c>
      <c r="E983" s="0" t="n">
        <v>60</v>
      </c>
      <c r="F983" s="0" t="n">
        <v>0</v>
      </c>
      <c r="T983" s="0"/>
    </row>
    <row r="984" customFormat="false" ht="12.75" hidden="false" customHeight="false" outlineLevel="0" collapsed="false">
      <c r="A984" s="0" t="n">
        <v>1963</v>
      </c>
      <c r="B984" s="0" t="n">
        <v>9</v>
      </c>
      <c r="C984" s="0" t="n">
        <v>9</v>
      </c>
      <c r="D984" s="0" t="n">
        <v>84</v>
      </c>
      <c r="E984" s="0" t="n">
        <v>61</v>
      </c>
      <c r="F984" s="0" t="n">
        <v>0</v>
      </c>
      <c r="T984" s="0"/>
    </row>
    <row r="985" customFormat="false" ht="12.75" hidden="false" customHeight="false" outlineLevel="0" collapsed="false">
      <c r="A985" s="0" t="n">
        <v>1963</v>
      </c>
      <c r="B985" s="0" t="n">
        <v>9</v>
      </c>
      <c r="C985" s="0" t="n">
        <v>10</v>
      </c>
      <c r="D985" s="0" t="n">
        <v>83</v>
      </c>
      <c r="E985" s="0" t="n">
        <v>61</v>
      </c>
      <c r="F985" s="0" t="n">
        <v>0</v>
      </c>
      <c r="T985" s="0"/>
    </row>
    <row r="986" customFormat="false" ht="12.75" hidden="false" customHeight="false" outlineLevel="0" collapsed="false">
      <c r="A986" s="0" t="n">
        <v>1963</v>
      </c>
      <c r="B986" s="0" t="n">
        <v>9</v>
      </c>
      <c r="C986" s="0" t="n">
        <v>11</v>
      </c>
      <c r="D986" s="0" t="n">
        <v>75</v>
      </c>
      <c r="E986" s="0" t="n">
        <v>53</v>
      </c>
      <c r="F986" s="0" t="n">
        <v>0</v>
      </c>
      <c r="T986" s="0"/>
    </row>
    <row r="987" customFormat="false" ht="12.75" hidden="false" customHeight="false" outlineLevel="0" collapsed="false">
      <c r="A987" s="0" t="n">
        <v>1963</v>
      </c>
      <c r="B987" s="0" t="n">
        <v>9</v>
      </c>
      <c r="C987" s="0" t="n">
        <v>12</v>
      </c>
      <c r="D987" s="0" t="n">
        <v>85</v>
      </c>
      <c r="E987" s="0" t="n">
        <v>65</v>
      </c>
      <c r="F987" s="0" t="n">
        <v>23</v>
      </c>
      <c r="T987" s="0"/>
    </row>
    <row r="988" customFormat="false" ht="12.75" hidden="false" customHeight="false" outlineLevel="0" collapsed="false">
      <c r="A988" s="0" t="n">
        <v>1963</v>
      </c>
      <c r="B988" s="0" t="n">
        <v>9</v>
      </c>
      <c r="C988" s="0" t="n">
        <v>13</v>
      </c>
      <c r="D988" s="0" t="n">
        <v>65</v>
      </c>
      <c r="E988" s="0" t="n">
        <v>46</v>
      </c>
      <c r="F988" s="0" t="n">
        <v>19</v>
      </c>
      <c r="T988" s="0"/>
    </row>
    <row r="989" customFormat="false" ht="12.75" hidden="false" customHeight="false" outlineLevel="0" collapsed="false">
      <c r="A989" s="0" t="n">
        <v>1963</v>
      </c>
      <c r="B989" s="0" t="n">
        <v>9</v>
      </c>
      <c r="C989" s="0" t="n">
        <v>14</v>
      </c>
      <c r="D989" s="0" t="n">
        <v>64</v>
      </c>
      <c r="E989" s="0" t="n">
        <v>48</v>
      </c>
      <c r="F989" s="0" t="n">
        <v>0</v>
      </c>
      <c r="T989" s="0"/>
    </row>
    <row r="990" customFormat="false" ht="12.75" hidden="false" customHeight="false" outlineLevel="0" collapsed="false">
      <c r="A990" s="0" t="n">
        <v>1963</v>
      </c>
      <c r="B990" s="0" t="n">
        <v>9</v>
      </c>
      <c r="C990" s="0" t="n">
        <v>15</v>
      </c>
      <c r="D990" s="0" t="n">
        <v>62</v>
      </c>
      <c r="E990" s="0" t="n">
        <v>48</v>
      </c>
      <c r="F990" s="0" t="n">
        <v>0</v>
      </c>
      <c r="T990" s="0"/>
    </row>
    <row r="991" customFormat="false" ht="12.75" hidden="false" customHeight="false" outlineLevel="0" collapsed="false">
      <c r="A991" s="0" t="n">
        <v>1963</v>
      </c>
      <c r="B991" s="0" t="n">
        <v>9</v>
      </c>
      <c r="C991" s="0" t="n">
        <v>16</v>
      </c>
      <c r="D991" s="0" t="n">
        <v>64</v>
      </c>
      <c r="E991" s="0" t="n">
        <v>53</v>
      </c>
      <c r="F991" s="0" t="n">
        <v>18</v>
      </c>
      <c r="T991" s="0"/>
    </row>
    <row r="992" customFormat="false" ht="12.75" hidden="false" customHeight="false" outlineLevel="0" collapsed="false">
      <c r="A992" s="0" t="n">
        <v>1963</v>
      </c>
      <c r="B992" s="0" t="n">
        <v>9</v>
      </c>
      <c r="C992" s="0" t="n">
        <v>17</v>
      </c>
      <c r="D992" s="0" t="n">
        <v>65</v>
      </c>
      <c r="E992" s="0" t="n">
        <v>60</v>
      </c>
      <c r="F992" s="0" t="n">
        <v>44</v>
      </c>
      <c r="T992" s="0"/>
    </row>
    <row r="993" customFormat="false" ht="12.75" hidden="false" customHeight="false" outlineLevel="0" collapsed="false">
      <c r="A993" s="0" t="n">
        <v>1963</v>
      </c>
      <c r="B993" s="0" t="n">
        <v>9</v>
      </c>
      <c r="C993" s="0" t="n">
        <v>18</v>
      </c>
      <c r="D993" s="0" t="n">
        <v>70</v>
      </c>
      <c r="E993" s="0" t="n">
        <v>61</v>
      </c>
      <c r="F993" s="0" t="n">
        <v>11</v>
      </c>
      <c r="T993" s="0"/>
    </row>
    <row r="994" customFormat="false" ht="12.75" hidden="false" customHeight="false" outlineLevel="0" collapsed="false">
      <c r="A994" s="0" t="n">
        <v>1963</v>
      </c>
      <c r="B994" s="0" t="n">
        <v>9</v>
      </c>
      <c r="C994" s="0" t="n">
        <v>19</v>
      </c>
      <c r="D994" s="0" t="n">
        <v>87</v>
      </c>
      <c r="E994" s="0" t="n">
        <v>63</v>
      </c>
      <c r="F994" s="0" t="n">
        <v>0</v>
      </c>
      <c r="T994" s="0"/>
    </row>
    <row r="995" customFormat="false" ht="12.75" hidden="false" customHeight="false" outlineLevel="0" collapsed="false">
      <c r="A995" s="0" t="n">
        <v>1963</v>
      </c>
      <c r="B995" s="0" t="n">
        <v>9</v>
      </c>
      <c r="C995" s="0" t="n">
        <v>20</v>
      </c>
      <c r="D995" s="0" t="n">
        <v>79</v>
      </c>
      <c r="E995" s="0" t="n">
        <v>57</v>
      </c>
      <c r="F995" s="0" t="n">
        <v>2</v>
      </c>
      <c r="T995" s="0"/>
    </row>
    <row r="996" customFormat="false" ht="12.75" hidden="false" customHeight="false" outlineLevel="0" collapsed="false">
      <c r="A996" s="0" t="n">
        <v>1963</v>
      </c>
      <c r="B996" s="0" t="n">
        <v>9</v>
      </c>
      <c r="C996" s="0" t="n">
        <v>21</v>
      </c>
      <c r="D996" s="0" t="n">
        <v>64</v>
      </c>
      <c r="E996" s="0" t="n">
        <v>54</v>
      </c>
      <c r="F996" s="0" t="n">
        <v>1</v>
      </c>
      <c r="T996" s="0"/>
    </row>
    <row r="997" customFormat="false" ht="12.75" hidden="false" customHeight="false" outlineLevel="0" collapsed="false">
      <c r="A997" s="0" t="n">
        <v>1963</v>
      </c>
      <c r="B997" s="0" t="n">
        <v>9</v>
      </c>
      <c r="C997" s="0" t="n">
        <v>22</v>
      </c>
      <c r="D997" s="0" t="n">
        <v>64</v>
      </c>
      <c r="E997" s="0" t="n">
        <v>47</v>
      </c>
      <c r="F997" s="0" t="n">
        <v>0</v>
      </c>
      <c r="T997" s="0"/>
    </row>
    <row r="998" customFormat="false" ht="12.75" hidden="false" customHeight="false" outlineLevel="0" collapsed="false">
      <c r="A998" s="0" t="n">
        <v>1963</v>
      </c>
      <c r="B998" s="0" t="n">
        <v>9</v>
      </c>
      <c r="C998" s="0" t="n">
        <v>23</v>
      </c>
      <c r="D998" s="0" t="n">
        <v>57</v>
      </c>
      <c r="E998" s="0" t="n">
        <v>44</v>
      </c>
      <c r="F998" s="0" t="n">
        <v>0</v>
      </c>
      <c r="T998" s="0"/>
    </row>
    <row r="999" customFormat="false" ht="12.75" hidden="false" customHeight="false" outlineLevel="0" collapsed="false">
      <c r="A999" s="0" t="n">
        <v>1963</v>
      </c>
      <c r="B999" s="0" t="n">
        <v>9</v>
      </c>
      <c r="C999" s="0" t="n">
        <v>24</v>
      </c>
      <c r="D999" s="0" t="n">
        <v>62</v>
      </c>
      <c r="E999" s="0" t="n">
        <v>40</v>
      </c>
      <c r="F999" s="0" t="n">
        <v>0</v>
      </c>
      <c r="T999" s="0"/>
    </row>
    <row r="1000" customFormat="false" ht="12.75" hidden="false" customHeight="false" outlineLevel="0" collapsed="false">
      <c r="A1000" s="0" t="n">
        <v>1963</v>
      </c>
      <c r="B1000" s="0" t="n">
        <v>9</v>
      </c>
      <c r="C1000" s="0" t="n">
        <v>25</v>
      </c>
      <c r="D1000" s="0" t="n">
        <v>67</v>
      </c>
      <c r="E1000" s="0" t="n">
        <v>46</v>
      </c>
      <c r="F1000" s="0" t="n">
        <v>0</v>
      </c>
      <c r="T1000" s="0"/>
    </row>
    <row r="1001" customFormat="false" ht="12.75" hidden="false" customHeight="false" outlineLevel="0" collapsed="false">
      <c r="A1001" s="0" t="n">
        <v>1963</v>
      </c>
      <c r="B1001" s="0" t="n">
        <v>9</v>
      </c>
      <c r="C1001" s="0" t="n">
        <v>26</v>
      </c>
      <c r="D1001" s="0" t="n">
        <v>76</v>
      </c>
      <c r="E1001" s="0" t="n">
        <v>49</v>
      </c>
      <c r="F1001" s="0" t="n">
        <v>0</v>
      </c>
      <c r="T1001" s="0"/>
    </row>
    <row r="1002" customFormat="false" ht="12.75" hidden="false" customHeight="false" outlineLevel="0" collapsed="false">
      <c r="A1002" s="0" t="n">
        <v>1963</v>
      </c>
      <c r="B1002" s="0" t="n">
        <v>9</v>
      </c>
      <c r="C1002" s="0" t="n">
        <v>27</v>
      </c>
      <c r="D1002" s="0" t="n">
        <v>83</v>
      </c>
      <c r="E1002" s="0" t="n">
        <v>56</v>
      </c>
      <c r="F1002" s="0" t="n">
        <v>0</v>
      </c>
      <c r="T1002" s="0"/>
    </row>
    <row r="1003" customFormat="false" ht="12.75" hidden="false" customHeight="false" outlineLevel="0" collapsed="false">
      <c r="A1003" s="0" t="n">
        <v>1963</v>
      </c>
      <c r="B1003" s="0" t="n">
        <v>9</v>
      </c>
      <c r="C1003" s="0" t="n">
        <v>28</v>
      </c>
      <c r="D1003" s="0" t="n">
        <v>78</v>
      </c>
      <c r="E1003" s="0" t="n">
        <v>59</v>
      </c>
      <c r="F1003" s="0" t="n">
        <v>0</v>
      </c>
      <c r="T1003" s="0"/>
    </row>
    <row r="1004" customFormat="false" ht="12.75" hidden="false" customHeight="false" outlineLevel="0" collapsed="false">
      <c r="A1004" s="0" t="n">
        <v>1963</v>
      </c>
      <c r="B1004" s="0" t="n">
        <v>9</v>
      </c>
      <c r="C1004" s="0" t="n">
        <v>29</v>
      </c>
      <c r="D1004" s="0" t="n">
        <v>65</v>
      </c>
      <c r="E1004" s="0" t="n">
        <v>53</v>
      </c>
      <c r="F1004" s="0" t="n">
        <v>218</v>
      </c>
      <c r="T1004" s="0"/>
    </row>
    <row r="1005" customFormat="false" ht="12.75" hidden="false" customHeight="false" outlineLevel="0" collapsed="false">
      <c r="A1005" s="0" t="n">
        <v>1963</v>
      </c>
      <c r="B1005" s="0" t="n">
        <v>9</v>
      </c>
      <c r="C1005" s="0" t="n">
        <v>30</v>
      </c>
      <c r="D1005" s="0" t="n">
        <v>65</v>
      </c>
      <c r="E1005" s="0" t="n">
        <v>46</v>
      </c>
      <c r="F1005" s="0" t="n">
        <v>0</v>
      </c>
      <c r="T1005" s="0"/>
    </row>
    <row r="1006" customFormat="false" ht="12.75" hidden="false" customHeight="false" outlineLevel="0" collapsed="false">
      <c r="A1006" s="0" t="n">
        <v>1963</v>
      </c>
      <c r="B1006" s="0" t="n">
        <v>10</v>
      </c>
      <c r="C1006" s="0" t="n">
        <v>1</v>
      </c>
      <c r="D1006" s="0" t="n">
        <v>69</v>
      </c>
      <c r="E1006" s="0" t="n">
        <v>48</v>
      </c>
      <c r="F1006" s="0" t="n">
        <v>0</v>
      </c>
      <c r="T1006" s="0"/>
    </row>
    <row r="1007" customFormat="false" ht="12.75" hidden="false" customHeight="false" outlineLevel="0" collapsed="false">
      <c r="A1007" s="0" t="n">
        <v>1963</v>
      </c>
      <c r="B1007" s="0" t="n">
        <v>10</v>
      </c>
      <c r="C1007" s="0" t="n">
        <v>2</v>
      </c>
      <c r="D1007" s="0" t="n">
        <v>76</v>
      </c>
      <c r="E1007" s="0" t="n">
        <v>54</v>
      </c>
      <c r="F1007" s="0" t="n">
        <v>0</v>
      </c>
      <c r="T1007" s="0"/>
    </row>
    <row r="1008" customFormat="false" ht="12.75" hidden="false" customHeight="false" outlineLevel="0" collapsed="false">
      <c r="A1008" s="0" t="n">
        <v>1963</v>
      </c>
      <c r="B1008" s="0" t="n">
        <v>10</v>
      </c>
      <c r="C1008" s="0" t="n">
        <v>3</v>
      </c>
      <c r="D1008" s="0" t="n">
        <v>76</v>
      </c>
      <c r="E1008" s="0" t="n">
        <v>56</v>
      </c>
      <c r="F1008" s="0" t="n">
        <v>4</v>
      </c>
      <c r="T1008" s="0"/>
    </row>
    <row r="1009" customFormat="false" ht="12.75" hidden="false" customHeight="false" outlineLevel="0" collapsed="false">
      <c r="A1009" s="0" t="n">
        <v>1963</v>
      </c>
      <c r="B1009" s="0" t="n">
        <v>10</v>
      </c>
      <c r="C1009" s="0" t="n">
        <v>4</v>
      </c>
      <c r="D1009" s="0" t="n">
        <v>63</v>
      </c>
      <c r="E1009" s="0" t="n">
        <v>48</v>
      </c>
      <c r="F1009" s="0" t="n">
        <v>0</v>
      </c>
      <c r="T1009" s="0"/>
    </row>
    <row r="1010" customFormat="false" ht="12.75" hidden="false" customHeight="false" outlineLevel="0" collapsed="false">
      <c r="A1010" s="0" t="n">
        <v>1963</v>
      </c>
      <c r="B1010" s="0" t="n">
        <v>10</v>
      </c>
      <c r="C1010" s="0" t="n">
        <v>5</v>
      </c>
      <c r="D1010" s="0" t="n">
        <v>69</v>
      </c>
      <c r="E1010" s="0" t="n">
        <v>43</v>
      </c>
      <c r="F1010" s="0" t="n">
        <v>0</v>
      </c>
      <c r="T1010" s="0"/>
    </row>
    <row r="1011" customFormat="false" ht="12.75" hidden="false" customHeight="false" outlineLevel="0" collapsed="false">
      <c r="A1011" s="0" t="n">
        <v>1963</v>
      </c>
      <c r="B1011" s="0" t="n">
        <v>10</v>
      </c>
      <c r="C1011" s="0" t="n">
        <v>6</v>
      </c>
      <c r="D1011" s="0" t="n">
        <v>81</v>
      </c>
      <c r="E1011" s="0" t="n">
        <v>52</v>
      </c>
      <c r="F1011" s="0" t="n">
        <v>0</v>
      </c>
      <c r="T1011" s="0"/>
    </row>
    <row r="1012" customFormat="false" ht="12.75" hidden="false" customHeight="false" outlineLevel="0" collapsed="false">
      <c r="A1012" s="0" t="n">
        <v>1963</v>
      </c>
      <c r="B1012" s="0" t="n">
        <v>10</v>
      </c>
      <c r="C1012" s="0" t="n">
        <v>7</v>
      </c>
      <c r="D1012" s="0" t="n">
        <v>83</v>
      </c>
      <c r="E1012" s="0" t="n">
        <v>58</v>
      </c>
      <c r="F1012" s="0" t="n">
        <v>0</v>
      </c>
      <c r="T1012" s="0"/>
    </row>
    <row r="1013" customFormat="false" ht="12.75" hidden="false" customHeight="false" outlineLevel="0" collapsed="false">
      <c r="A1013" s="0" t="n">
        <v>1963</v>
      </c>
      <c r="B1013" s="0" t="n">
        <v>10</v>
      </c>
      <c r="C1013" s="0" t="n">
        <v>8</v>
      </c>
      <c r="D1013" s="0" t="n">
        <v>69</v>
      </c>
      <c r="E1013" s="0" t="n">
        <v>56</v>
      </c>
      <c r="F1013" s="0" t="n">
        <v>0</v>
      </c>
      <c r="T1013" s="0"/>
    </row>
    <row r="1014" customFormat="false" ht="12.75" hidden="false" customHeight="false" outlineLevel="0" collapsed="false">
      <c r="A1014" s="0" t="n">
        <v>1963</v>
      </c>
      <c r="B1014" s="0" t="n">
        <v>10</v>
      </c>
      <c r="C1014" s="0" t="n">
        <v>9</v>
      </c>
      <c r="D1014" s="0" t="n">
        <v>65</v>
      </c>
      <c r="E1014" s="0" t="n">
        <v>50</v>
      </c>
      <c r="F1014" s="0" t="n">
        <v>0</v>
      </c>
      <c r="T1014" s="0"/>
    </row>
    <row r="1015" customFormat="false" ht="12.75" hidden="false" customHeight="false" outlineLevel="0" collapsed="false">
      <c r="A1015" s="0" t="n">
        <v>1963</v>
      </c>
      <c r="B1015" s="0" t="n">
        <v>10</v>
      </c>
      <c r="C1015" s="0" t="n">
        <v>10</v>
      </c>
      <c r="D1015" s="0" t="n">
        <v>67</v>
      </c>
      <c r="E1015" s="0" t="n">
        <v>46</v>
      </c>
      <c r="F1015" s="0" t="n">
        <v>0</v>
      </c>
      <c r="T1015" s="0"/>
    </row>
    <row r="1016" customFormat="false" ht="12.75" hidden="false" customHeight="false" outlineLevel="0" collapsed="false">
      <c r="A1016" s="0" t="n">
        <v>1963</v>
      </c>
      <c r="B1016" s="0" t="n">
        <v>10</v>
      </c>
      <c r="C1016" s="0" t="n">
        <v>11</v>
      </c>
      <c r="D1016" s="0" t="n">
        <v>75</v>
      </c>
      <c r="E1016" s="0" t="n">
        <v>49</v>
      </c>
      <c r="F1016" s="0" t="n">
        <v>0</v>
      </c>
      <c r="T1016" s="0"/>
    </row>
    <row r="1017" customFormat="false" ht="12.75" hidden="false" customHeight="false" outlineLevel="0" collapsed="false">
      <c r="A1017" s="0" t="n">
        <v>1963</v>
      </c>
      <c r="B1017" s="0" t="n">
        <v>10</v>
      </c>
      <c r="C1017" s="0" t="n">
        <v>12</v>
      </c>
      <c r="D1017" s="0" t="n">
        <v>67</v>
      </c>
      <c r="E1017" s="0" t="n">
        <v>48</v>
      </c>
      <c r="F1017" s="0" t="n">
        <v>0</v>
      </c>
      <c r="T1017" s="0"/>
    </row>
    <row r="1018" customFormat="false" ht="12.75" hidden="false" customHeight="false" outlineLevel="0" collapsed="false">
      <c r="A1018" s="0" t="n">
        <v>1963</v>
      </c>
      <c r="B1018" s="0" t="n">
        <v>10</v>
      </c>
      <c r="C1018" s="0" t="n">
        <v>13</v>
      </c>
      <c r="D1018" s="0" t="n">
        <v>66</v>
      </c>
      <c r="E1018" s="0" t="n">
        <v>46</v>
      </c>
      <c r="F1018" s="0" t="n">
        <v>0</v>
      </c>
      <c r="T1018" s="0"/>
    </row>
    <row r="1019" customFormat="false" ht="12.75" hidden="false" customHeight="false" outlineLevel="0" collapsed="false">
      <c r="A1019" s="0" t="n">
        <v>1963</v>
      </c>
      <c r="B1019" s="0" t="n">
        <v>10</v>
      </c>
      <c r="C1019" s="0" t="n">
        <v>14</v>
      </c>
      <c r="D1019" s="0" t="n">
        <v>76</v>
      </c>
      <c r="E1019" s="0" t="n">
        <v>49</v>
      </c>
      <c r="F1019" s="0" t="n">
        <v>0</v>
      </c>
      <c r="T1019" s="0"/>
    </row>
    <row r="1020" customFormat="false" ht="12.75" hidden="false" customHeight="false" outlineLevel="0" collapsed="false">
      <c r="A1020" s="0" t="n">
        <v>1963</v>
      </c>
      <c r="B1020" s="0" t="n">
        <v>10</v>
      </c>
      <c r="C1020" s="0" t="n">
        <v>15</v>
      </c>
      <c r="D1020" s="0" t="n">
        <v>79</v>
      </c>
      <c r="E1020" s="0" t="n">
        <v>54</v>
      </c>
      <c r="F1020" s="0" t="n">
        <v>0</v>
      </c>
      <c r="T1020" s="0"/>
    </row>
    <row r="1021" customFormat="false" ht="12.75" hidden="false" customHeight="false" outlineLevel="0" collapsed="false">
      <c r="A1021" s="0" t="n">
        <v>1963</v>
      </c>
      <c r="B1021" s="0" t="n">
        <v>10</v>
      </c>
      <c r="C1021" s="0" t="n">
        <v>16</v>
      </c>
      <c r="D1021" s="0" t="n">
        <v>83</v>
      </c>
      <c r="E1021" s="0" t="n">
        <v>56</v>
      </c>
      <c r="F1021" s="0" t="n">
        <v>0</v>
      </c>
      <c r="T1021" s="0"/>
    </row>
    <row r="1022" customFormat="false" ht="12.75" hidden="false" customHeight="false" outlineLevel="0" collapsed="false">
      <c r="A1022" s="0" t="n">
        <v>1963</v>
      </c>
      <c r="B1022" s="0" t="n">
        <v>10</v>
      </c>
      <c r="C1022" s="0" t="n">
        <v>17</v>
      </c>
      <c r="D1022" s="0" t="n">
        <v>83</v>
      </c>
      <c r="E1022" s="0" t="n">
        <v>57</v>
      </c>
      <c r="F1022" s="0" t="n">
        <v>0</v>
      </c>
      <c r="T1022" s="0"/>
    </row>
    <row r="1023" customFormat="false" ht="12.75" hidden="false" customHeight="false" outlineLevel="0" collapsed="false">
      <c r="A1023" s="0" t="n">
        <v>1963</v>
      </c>
      <c r="B1023" s="0" t="n">
        <v>10</v>
      </c>
      <c r="C1023" s="0" t="n">
        <v>18</v>
      </c>
      <c r="D1023" s="0" t="n">
        <v>76</v>
      </c>
      <c r="E1023" s="0" t="n">
        <v>54</v>
      </c>
      <c r="F1023" s="0" t="n">
        <v>0</v>
      </c>
      <c r="T1023" s="0"/>
    </row>
    <row r="1024" customFormat="false" ht="12.75" hidden="false" customHeight="false" outlineLevel="0" collapsed="false">
      <c r="A1024" s="0" t="n">
        <v>1963</v>
      </c>
      <c r="B1024" s="0" t="n">
        <v>10</v>
      </c>
      <c r="C1024" s="0" t="n">
        <v>19</v>
      </c>
      <c r="D1024" s="0" t="n">
        <v>83</v>
      </c>
      <c r="E1024" s="0" t="n">
        <v>58</v>
      </c>
      <c r="F1024" s="0" t="n">
        <v>0</v>
      </c>
      <c r="T1024" s="0"/>
    </row>
    <row r="1025" customFormat="false" ht="12.75" hidden="false" customHeight="false" outlineLevel="0" collapsed="false">
      <c r="A1025" s="0" t="n">
        <v>1963</v>
      </c>
      <c r="B1025" s="0" t="n">
        <v>10</v>
      </c>
      <c r="C1025" s="0" t="n">
        <v>20</v>
      </c>
      <c r="D1025" s="0" t="n">
        <v>72</v>
      </c>
      <c r="E1025" s="0" t="n">
        <v>58</v>
      </c>
      <c r="F1025" s="0" t="n">
        <v>0</v>
      </c>
      <c r="T1025" s="0"/>
    </row>
    <row r="1026" customFormat="false" ht="12.75" hidden="false" customHeight="false" outlineLevel="0" collapsed="false">
      <c r="A1026" s="0" t="n">
        <v>1963</v>
      </c>
      <c r="B1026" s="0" t="n">
        <v>10</v>
      </c>
      <c r="C1026" s="0" t="n">
        <v>21</v>
      </c>
      <c r="D1026" s="0" t="n">
        <v>80</v>
      </c>
      <c r="E1026" s="0" t="n">
        <v>57</v>
      </c>
      <c r="F1026" s="0" t="n">
        <v>0</v>
      </c>
      <c r="T1026" s="0"/>
    </row>
    <row r="1027" customFormat="false" ht="12.75" hidden="false" customHeight="false" outlineLevel="0" collapsed="false">
      <c r="A1027" s="0" t="n">
        <v>1963</v>
      </c>
      <c r="B1027" s="0" t="n">
        <v>10</v>
      </c>
      <c r="C1027" s="0" t="n">
        <v>22</v>
      </c>
      <c r="D1027" s="0" t="n">
        <v>60</v>
      </c>
      <c r="E1027" s="0" t="n">
        <v>50</v>
      </c>
      <c r="F1027" s="0" t="n">
        <v>0</v>
      </c>
      <c r="T1027" s="0"/>
    </row>
    <row r="1028" customFormat="false" ht="12.75" hidden="false" customHeight="false" outlineLevel="0" collapsed="false">
      <c r="A1028" s="0" t="n">
        <v>1963</v>
      </c>
      <c r="B1028" s="0" t="n">
        <v>10</v>
      </c>
      <c r="C1028" s="0" t="n">
        <v>23</v>
      </c>
      <c r="D1028" s="0" t="n">
        <v>67</v>
      </c>
      <c r="E1028" s="0" t="n">
        <v>50</v>
      </c>
      <c r="F1028" s="0" t="n">
        <v>0</v>
      </c>
      <c r="T1028" s="0"/>
    </row>
    <row r="1029" customFormat="false" ht="12.75" hidden="false" customHeight="false" outlineLevel="0" collapsed="false">
      <c r="A1029" s="0" t="n">
        <v>1963</v>
      </c>
      <c r="B1029" s="0" t="n">
        <v>10</v>
      </c>
      <c r="C1029" s="0" t="n">
        <v>24</v>
      </c>
      <c r="D1029" s="0" t="n">
        <v>77</v>
      </c>
      <c r="E1029" s="0" t="n">
        <v>51</v>
      </c>
      <c r="F1029" s="0" t="n">
        <v>0</v>
      </c>
      <c r="T1029" s="0"/>
    </row>
    <row r="1030" customFormat="false" ht="12.75" hidden="false" customHeight="false" outlineLevel="0" collapsed="false">
      <c r="A1030" s="0" t="n">
        <v>1963</v>
      </c>
      <c r="B1030" s="0" t="n">
        <v>10</v>
      </c>
      <c r="C1030" s="0" t="n">
        <v>25</v>
      </c>
      <c r="D1030" s="0" t="n">
        <v>79</v>
      </c>
      <c r="E1030" s="0" t="n">
        <v>56</v>
      </c>
      <c r="F1030" s="0" t="n">
        <v>0</v>
      </c>
      <c r="T1030" s="0"/>
    </row>
    <row r="1031" customFormat="false" ht="12.75" hidden="false" customHeight="false" outlineLevel="0" collapsed="false">
      <c r="A1031" s="0" t="n">
        <v>1963</v>
      </c>
      <c r="B1031" s="0" t="n">
        <v>10</v>
      </c>
      <c r="C1031" s="0" t="n">
        <v>26</v>
      </c>
      <c r="D1031" s="0" t="n">
        <v>78</v>
      </c>
      <c r="E1031" s="0" t="n">
        <v>60</v>
      </c>
      <c r="F1031" s="0" t="n">
        <v>0</v>
      </c>
      <c r="T1031" s="0"/>
    </row>
    <row r="1032" customFormat="false" ht="12.75" hidden="false" customHeight="false" outlineLevel="0" collapsed="false">
      <c r="A1032" s="0" t="n">
        <v>1963</v>
      </c>
      <c r="B1032" s="0" t="n">
        <v>10</v>
      </c>
      <c r="C1032" s="0" t="n">
        <v>27</v>
      </c>
      <c r="D1032" s="0" t="n">
        <v>82</v>
      </c>
      <c r="E1032" s="0" t="n">
        <v>61</v>
      </c>
      <c r="F1032" s="0" t="n">
        <v>0</v>
      </c>
      <c r="T1032" s="0"/>
    </row>
    <row r="1033" customFormat="false" ht="12.75" hidden="false" customHeight="false" outlineLevel="0" collapsed="false">
      <c r="A1033" s="0" t="n">
        <v>1963</v>
      </c>
      <c r="B1033" s="0" t="n">
        <v>10</v>
      </c>
      <c r="C1033" s="0" t="n">
        <v>28</v>
      </c>
      <c r="D1033" s="0" t="n">
        <v>66</v>
      </c>
      <c r="E1033" s="0" t="n">
        <v>51</v>
      </c>
      <c r="F1033" s="0" t="n">
        <v>10</v>
      </c>
      <c r="T1033" s="0"/>
    </row>
    <row r="1034" customFormat="false" ht="12.75" hidden="false" customHeight="false" outlineLevel="0" collapsed="false">
      <c r="A1034" s="0" t="n">
        <v>1963</v>
      </c>
      <c r="B1034" s="0" t="n">
        <v>10</v>
      </c>
      <c r="C1034" s="0" t="n">
        <v>29</v>
      </c>
      <c r="D1034" s="0" t="n">
        <v>56</v>
      </c>
      <c r="E1034" s="0" t="n">
        <v>43</v>
      </c>
      <c r="F1034" s="0" t="n">
        <v>0</v>
      </c>
      <c r="T1034" s="0"/>
    </row>
    <row r="1035" customFormat="false" ht="12.75" hidden="false" customHeight="false" outlineLevel="0" collapsed="false">
      <c r="A1035" s="0" t="n">
        <v>1963</v>
      </c>
      <c r="B1035" s="0" t="n">
        <v>10</v>
      </c>
      <c r="C1035" s="0" t="n">
        <v>30</v>
      </c>
      <c r="D1035" s="0" t="n">
        <v>50</v>
      </c>
      <c r="E1035" s="0" t="n">
        <v>38</v>
      </c>
      <c r="F1035" s="0" t="n">
        <v>0</v>
      </c>
      <c r="T1035" s="0"/>
    </row>
    <row r="1036" customFormat="false" ht="12.75" hidden="false" customHeight="false" outlineLevel="0" collapsed="false">
      <c r="A1036" s="0" t="n">
        <v>1963</v>
      </c>
      <c r="B1036" s="0" t="n">
        <v>10</v>
      </c>
      <c r="C1036" s="0" t="n">
        <v>31</v>
      </c>
      <c r="D1036" s="0" t="n">
        <v>63</v>
      </c>
      <c r="E1036" s="0" t="n">
        <v>41</v>
      </c>
      <c r="F1036" s="0" t="n">
        <v>0</v>
      </c>
      <c r="T1036" s="0"/>
    </row>
    <row r="1037" customFormat="false" ht="12.75" hidden="false" customHeight="false" outlineLevel="0" collapsed="false">
      <c r="A1037" s="0" t="n">
        <v>1963</v>
      </c>
      <c r="B1037" s="0" t="n">
        <v>11</v>
      </c>
      <c r="C1037" s="0" t="n">
        <v>1</v>
      </c>
      <c r="D1037" s="0" t="n">
        <v>53</v>
      </c>
      <c r="E1037" s="0" t="n">
        <v>48</v>
      </c>
      <c r="F1037" s="0" t="n">
        <v>56</v>
      </c>
      <c r="T1037" s="0"/>
    </row>
    <row r="1038" customFormat="false" ht="12.75" hidden="false" customHeight="false" outlineLevel="0" collapsed="false">
      <c r="A1038" s="0" t="n">
        <v>1963</v>
      </c>
      <c r="B1038" s="0" t="n">
        <v>11</v>
      </c>
      <c r="C1038" s="0" t="n">
        <v>2</v>
      </c>
      <c r="D1038" s="0" t="n">
        <v>48</v>
      </c>
      <c r="E1038" s="0" t="n">
        <v>39</v>
      </c>
      <c r="F1038" s="0" t="n">
        <v>18</v>
      </c>
      <c r="T1038" s="0"/>
    </row>
    <row r="1039" customFormat="false" ht="12.75" hidden="false" customHeight="false" outlineLevel="0" collapsed="false">
      <c r="A1039" s="0" t="n">
        <v>1963</v>
      </c>
      <c r="B1039" s="0" t="n">
        <v>11</v>
      </c>
      <c r="C1039" s="0" t="n">
        <v>3</v>
      </c>
      <c r="D1039" s="0" t="n">
        <v>50</v>
      </c>
      <c r="E1039" s="0" t="n">
        <v>38</v>
      </c>
      <c r="F1039" s="0" t="n">
        <v>0</v>
      </c>
      <c r="T1039" s="0"/>
    </row>
    <row r="1040" customFormat="false" ht="12.75" hidden="false" customHeight="false" outlineLevel="0" collapsed="false">
      <c r="A1040" s="0" t="n">
        <v>1963</v>
      </c>
      <c r="B1040" s="0" t="n">
        <v>11</v>
      </c>
      <c r="C1040" s="0" t="n">
        <v>4</v>
      </c>
      <c r="D1040" s="0" t="n">
        <v>58</v>
      </c>
      <c r="E1040" s="0" t="n">
        <v>39</v>
      </c>
      <c r="F1040" s="0" t="n">
        <v>0</v>
      </c>
      <c r="T1040" s="0"/>
    </row>
    <row r="1041" customFormat="false" ht="12.75" hidden="false" customHeight="false" outlineLevel="0" collapsed="false">
      <c r="A1041" s="0" t="n">
        <v>1963</v>
      </c>
      <c r="B1041" s="0" t="n">
        <v>11</v>
      </c>
      <c r="C1041" s="0" t="n">
        <v>5</v>
      </c>
      <c r="D1041" s="0" t="n">
        <v>60</v>
      </c>
      <c r="E1041" s="0" t="n">
        <v>47</v>
      </c>
      <c r="F1041" s="0" t="n">
        <v>7</v>
      </c>
      <c r="T1041" s="0"/>
    </row>
    <row r="1042" customFormat="false" ht="12.75" hidden="false" customHeight="false" outlineLevel="0" collapsed="false">
      <c r="A1042" s="0" t="n">
        <v>1963</v>
      </c>
      <c r="B1042" s="0" t="n">
        <v>11</v>
      </c>
      <c r="C1042" s="0" t="n">
        <v>6</v>
      </c>
      <c r="D1042" s="0" t="n">
        <v>57</v>
      </c>
      <c r="E1042" s="0" t="n">
        <v>52</v>
      </c>
      <c r="F1042" s="0" t="n">
        <v>127</v>
      </c>
      <c r="T1042" s="0"/>
    </row>
    <row r="1043" customFormat="false" ht="12.75" hidden="false" customHeight="false" outlineLevel="0" collapsed="false">
      <c r="A1043" s="0" t="n">
        <v>1963</v>
      </c>
      <c r="B1043" s="0" t="n">
        <v>11</v>
      </c>
      <c r="C1043" s="0" t="n">
        <v>7</v>
      </c>
      <c r="D1043" s="0" t="n">
        <v>58</v>
      </c>
      <c r="E1043" s="0" t="n">
        <v>55</v>
      </c>
      <c r="F1043" s="0" t="n">
        <v>296</v>
      </c>
      <c r="T1043" s="0"/>
    </row>
    <row r="1044" customFormat="false" ht="12.75" hidden="false" customHeight="false" outlineLevel="0" collapsed="false">
      <c r="A1044" s="0" t="n">
        <v>1963</v>
      </c>
      <c r="B1044" s="0" t="n">
        <v>11</v>
      </c>
      <c r="C1044" s="0" t="n">
        <v>8</v>
      </c>
      <c r="D1044" s="0" t="n">
        <v>58</v>
      </c>
      <c r="E1044" s="0" t="n">
        <v>53</v>
      </c>
      <c r="F1044" s="0" t="n">
        <v>20</v>
      </c>
      <c r="T1044" s="0"/>
    </row>
    <row r="1045" customFormat="false" ht="12.75" hidden="false" customHeight="false" outlineLevel="0" collapsed="false">
      <c r="A1045" s="0" t="n">
        <v>1963</v>
      </c>
      <c r="B1045" s="0" t="n">
        <v>11</v>
      </c>
      <c r="C1045" s="0" t="n">
        <v>9</v>
      </c>
      <c r="D1045" s="0" t="n">
        <v>59</v>
      </c>
      <c r="E1045" s="0" t="n">
        <v>53</v>
      </c>
      <c r="F1045" s="0" t="n">
        <v>0</v>
      </c>
      <c r="T1045" s="0"/>
    </row>
    <row r="1046" customFormat="false" ht="12.75" hidden="false" customHeight="false" outlineLevel="0" collapsed="false">
      <c r="A1046" s="0" t="n">
        <v>1963</v>
      </c>
      <c r="B1046" s="0" t="n">
        <v>11</v>
      </c>
      <c r="C1046" s="0" t="n">
        <v>10</v>
      </c>
      <c r="D1046" s="0" t="n">
        <v>59</v>
      </c>
      <c r="E1046" s="0" t="n">
        <v>50</v>
      </c>
      <c r="F1046" s="0" t="n">
        <v>0</v>
      </c>
      <c r="T1046" s="0"/>
    </row>
    <row r="1047" customFormat="false" ht="12.75" hidden="false" customHeight="false" outlineLevel="0" collapsed="false">
      <c r="A1047" s="0" t="n">
        <v>1963</v>
      </c>
      <c r="B1047" s="0" t="n">
        <v>11</v>
      </c>
      <c r="C1047" s="0" t="n">
        <v>11</v>
      </c>
      <c r="D1047" s="0" t="n">
        <v>60</v>
      </c>
      <c r="E1047" s="0" t="n">
        <v>49</v>
      </c>
      <c r="F1047" s="0" t="n">
        <v>15</v>
      </c>
      <c r="T1047" s="0"/>
    </row>
    <row r="1048" customFormat="false" ht="12.75" hidden="false" customHeight="false" outlineLevel="0" collapsed="false">
      <c r="A1048" s="0" t="n">
        <v>1963</v>
      </c>
      <c r="B1048" s="0" t="n">
        <v>11</v>
      </c>
      <c r="C1048" s="0" t="n">
        <v>12</v>
      </c>
      <c r="D1048" s="0" t="n">
        <v>54</v>
      </c>
      <c r="E1048" s="0" t="n">
        <v>42</v>
      </c>
      <c r="F1048" s="0" t="n">
        <v>0</v>
      </c>
      <c r="T1048" s="0"/>
    </row>
    <row r="1049" customFormat="false" ht="12.75" hidden="false" customHeight="false" outlineLevel="0" collapsed="false">
      <c r="A1049" s="0" t="n">
        <v>1963</v>
      </c>
      <c r="B1049" s="0" t="n">
        <v>11</v>
      </c>
      <c r="C1049" s="0" t="n">
        <v>13</v>
      </c>
      <c r="D1049" s="0" t="n">
        <v>49</v>
      </c>
      <c r="E1049" s="0" t="n">
        <v>39</v>
      </c>
      <c r="F1049" s="0" t="n">
        <v>0</v>
      </c>
      <c r="T1049" s="0"/>
    </row>
    <row r="1050" customFormat="false" ht="12.75" hidden="false" customHeight="false" outlineLevel="0" collapsed="false">
      <c r="A1050" s="0" t="n">
        <v>1963</v>
      </c>
      <c r="B1050" s="0" t="n">
        <v>11</v>
      </c>
      <c r="C1050" s="0" t="n">
        <v>14</v>
      </c>
      <c r="D1050" s="0" t="n">
        <v>48</v>
      </c>
      <c r="E1050" s="0" t="n">
        <v>36</v>
      </c>
      <c r="F1050" s="0" t="n">
        <v>0</v>
      </c>
      <c r="T1050" s="0"/>
    </row>
    <row r="1051" customFormat="false" ht="12.75" hidden="false" customHeight="false" outlineLevel="0" collapsed="false">
      <c r="A1051" s="0" t="n">
        <v>1963</v>
      </c>
      <c r="B1051" s="0" t="n">
        <v>11</v>
      </c>
      <c r="C1051" s="0" t="n">
        <v>15</v>
      </c>
      <c r="D1051" s="0" t="n">
        <v>48</v>
      </c>
      <c r="E1051" s="0" t="n">
        <v>35</v>
      </c>
      <c r="F1051" s="0" t="n">
        <v>0</v>
      </c>
      <c r="T1051" s="0"/>
    </row>
    <row r="1052" customFormat="false" ht="12.75" hidden="false" customHeight="false" outlineLevel="0" collapsed="false">
      <c r="A1052" s="0" t="n">
        <v>1963</v>
      </c>
      <c r="B1052" s="0" t="n">
        <v>11</v>
      </c>
      <c r="C1052" s="0" t="n">
        <v>16</v>
      </c>
      <c r="D1052" s="0" t="n">
        <v>57</v>
      </c>
      <c r="E1052" s="0" t="n">
        <v>38</v>
      </c>
      <c r="F1052" s="0" t="n">
        <v>0</v>
      </c>
      <c r="T1052" s="0"/>
    </row>
    <row r="1053" customFormat="false" ht="12.75" hidden="false" customHeight="false" outlineLevel="0" collapsed="false">
      <c r="A1053" s="0" t="n">
        <v>1963</v>
      </c>
      <c r="B1053" s="0" t="n">
        <v>11</v>
      </c>
      <c r="C1053" s="0" t="n">
        <v>17</v>
      </c>
      <c r="D1053" s="0" t="n">
        <v>60</v>
      </c>
      <c r="E1053" s="0" t="n">
        <v>51</v>
      </c>
      <c r="F1053" s="0" t="n">
        <v>0</v>
      </c>
      <c r="T1053" s="0"/>
    </row>
    <row r="1054" customFormat="false" ht="12.75" hidden="false" customHeight="false" outlineLevel="0" collapsed="false">
      <c r="A1054" s="0" t="n">
        <v>1963</v>
      </c>
      <c r="B1054" s="0" t="n">
        <v>11</v>
      </c>
      <c r="C1054" s="0" t="n">
        <v>18</v>
      </c>
      <c r="D1054" s="0" t="n">
        <v>69</v>
      </c>
      <c r="E1054" s="0" t="n">
        <v>51</v>
      </c>
      <c r="F1054" s="0" t="n">
        <v>0</v>
      </c>
      <c r="T1054" s="0"/>
    </row>
    <row r="1055" customFormat="false" ht="12.75" hidden="false" customHeight="false" outlineLevel="0" collapsed="false">
      <c r="A1055" s="0" t="n">
        <v>1963</v>
      </c>
      <c r="B1055" s="0" t="n">
        <v>11</v>
      </c>
      <c r="C1055" s="0" t="n">
        <v>19</v>
      </c>
      <c r="D1055" s="0" t="n">
        <v>61</v>
      </c>
      <c r="E1055" s="0" t="n">
        <v>45</v>
      </c>
      <c r="F1055" s="0" t="n">
        <v>0</v>
      </c>
      <c r="T1055" s="0"/>
    </row>
    <row r="1056" customFormat="false" ht="12.75" hidden="false" customHeight="false" outlineLevel="0" collapsed="false">
      <c r="A1056" s="0" t="n">
        <v>1963</v>
      </c>
      <c r="B1056" s="0" t="n">
        <v>11</v>
      </c>
      <c r="C1056" s="0" t="n">
        <v>20</v>
      </c>
      <c r="D1056" s="0" t="n">
        <v>53</v>
      </c>
      <c r="E1056" s="0" t="n">
        <v>42</v>
      </c>
      <c r="F1056" s="0" t="n">
        <v>0</v>
      </c>
      <c r="T1056" s="0"/>
    </row>
    <row r="1057" customFormat="false" ht="12.75" hidden="false" customHeight="false" outlineLevel="0" collapsed="false">
      <c r="A1057" s="0" t="n">
        <v>1963</v>
      </c>
      <c r="B1057" s="0" t="n">
        <v>11</v>
      </c>
      <c r="C1057" s="0" t="n">
        <v>21</v>
      </c>
      <c r="D1057" s="0" t="n">
        <v>56</v>
      </c>
      <c r="E1057" s="0" t="n">
        <v>48</v>
      </c>
      <c r="F1057" s="0" t="n">
        <v>0</v>
      </c>
      <c r="T1057" s="0"/>
    </row>
    <row r="1058" customFormat="false" ht="12.75" hidden="false" customHeight="false" outlineLevel="0" collapsed="false">
      <c r="A1058" s="0" t="n">
        <v>1963</v>
      </c>
      <c r="B1058" s="0" t="n">
        <v>11</v>
      </c>
      <c r="C1058" s="0" t="n">
        <v>22</v>
      </c>
      <c r="D1058" s="0" t="n">
        <v>64</v>
      </c>
      <c r="E1058" s="0" t="n">
        <v>51</v>
      </c>
      <c r="F1058" s="0" t="n">
        <v>0</v>
      </c>
      <c r="T1058" s="0"/>
    </row>
    <row r="1059" customFormat="false" ht="12.75" hidden="false" customHeight="false" outlineLevel="0" collapsed="false">
      <c r="A1059" s="0" t="n">
        <v>1963</v>
      </c>
      <c r="B1059" s="0" t="n">
        <v>11</v>
      </c>
      <c r="C1059" s="0" t="n">
        <v>23</v>
      </c>
      <c r="D1059" s="0" t="n">
        <v>65</v>
      </c>
      <c r="E1059" s="0" t="n">
        <v>53</v>
      </c>
      <c r="F1059" s="0" t="n">
        <v>80</v>
      </c>
      <c r="T1059" s="0"/>
    </row>
    <row r="1060" customFormat="false" ht="12.75" hidden="false" customHeight="false" outlineLevel="0" collapsed="false">
      <c r="A1060" s="0" t="n">
        <v>1963</v>
      </c>
      <c r="B1060" s="0" t="n">
        <v>11</v>
      </c>
      <c r="C1060" s="0" t="n">
        <v>24</v>
      </c>
      <c r="D1060" s="0" t="n">
        <v>53</v>
      </c>
      <c r="E1060" s="0" t="n">
        <v>37</v>
      </c>
      <c r="F1060" s="0" t="n">
        <v>0</v>
      </c>
      <c r="T1060" s="0"/>
    </row>
    <row r="1061" customFormat="false" ht="12.75" hidden="false" customHeight="false" outlineLevel="0" collapsed="false">
      <c r="A1061" s="0" t="n">
        <v>1963</v>
      </c>
      <c r="B1061" s="0" t="n">
        <v>11</v>
      </c>
      <c r="C1061" s="0" t="n">
        <v>25</v>
      </c>
      <c r="D1061" s="0" t="n">
        <v>46</v>
      </c>
      <c r="E1061" s="0" t="n">
        <v>35</v>
      </c>
      <c r="F1061" s="0" t="n">
        <v>0</v>
      </c>
      <c r="T1061" s="0"/>
    </row>
    <row r="1062" customFormat="false" ht="12.75" hidden="false" customHeight="false" outlineLevel="0" collapsed="false">
      <c r="A1062" s="0" t="n">
        <v>1963</v>
      </c>
      <c r="B1062" s="0" t="n">
        <v>11</v>
      </c>
      <c r="C1062" s="0" t="n">
        <v>26</v>
      </c>
      <c r="D1062" s="0" t="n">
        <v>48</v>
      </c>
      <c r="E1062" s="0" t="n">
        <v>37</v>
      </c>
      <c r="F1062" s="0" t="n">
        <v>0</v>
      </c>
      <c r="T1062" s="0"/>
    </row>
    <row r="1063" customFormat="false" ht="12.75" hidden="false" customHeight="false" outlineLevel="0" collapsed="false">
      <c r="A1063" s="0" t="n">
        <v>1963</v>
      </c>
      <c r="B1063" s="0" t="n">
        <v>11</v>
      </c>
      <c r="C1063" s="0" t="n">
        <v>27</v>
      </c>
      <c r="D1063" s="0" t="n">
        <v>61</v>
      </c>
      <c r="E1063" s="0" t="n">
        <v>44</v>
      </c>
      <c r="F1063" s="0" t="n">
        <v>0</v>
      </c>
      <c r="T1063" s="0"/>
    </row>
    <row r="1064" customFormat="false" ht="12.75" hidden="false" customHeight="false" outlineLevel="0" collapsed="false">
      <c r="A1064" s="0" t="n">
        <v>1963</v>
      </c>
      <c r="B1064" s="0" t="n">
        <v>11</v>
      </c>
      <c r="C1064" s="0" t="n">
        <v>28</v>
      </c>
      <c r="D1064" s="0" t="n">
        <v>55</v>
      </c>
      <c r="E1064" s="0" t="n">
        <v>46</v>
      </c>
      <c r="F1064" s="0" t="n">
        <v>0</v>
      </c>
      <c r="T1064" s="0"/>
    </row>
    <row r="1065" customFormat="false" ht="12.75" hidden="false" customHeight="false" outlineLevel="0" collapsed="false">
      <c r="A1065" s="0" t="n">
        <v>1963</v>
      </c>
      <c r="B1065" s="0" t="n">
        <v>11</v>
      </c>
      <c r="C1065" s="0" t="n">
        <v>29</v>
      </c>
      <c r="D1065" s="0" t="n">
        <v>61</v>
      </c>
      <c r="E1065" s="0" t="n">
        <v>47</v>
      </c>
      <c r="F1065" s="0" t="n">
        <v>201</v>
      </c>
      <c r="T1065" s="0"/>
    </row>
    <row r="1066" customFormat="false" ht="12.75" hidden="false" customHeight="false" outlineLevel="0" collapsed="false">
      <c r="A1066" s="0" t="n">
        <v>1963</v>
      </c>
      <c r="B1066" s="0" t="n">
        <v>11</v>
      </c>
      <c r="C1066" s="0" t="n">
        <v>30</v>
      </c>
      <c r="D1066" s="0" t="n">
        <v>58</v>
      </c>
      <c r="E1066" s="0" t="n">
        <v>34</v>
      </c>
      <c r="F1066" s="0" t="n">
        <v>4</v>
      </c>
      <c r="T1066" s="0"/>
    </row>
    <row r="1067" customFormat="false" ht="12.75" hidden="false" customHeight="false" outlineLevel="0" collapsed="false">
      <c r="A1067" s="0" t="n">
        <v>1963</v>
      </c>
      <c r="B1067" s="0" t="n">
        <v>12</v>
      </c>
      <c r="C1067" s="0" t="n">
        <v>1</v>
      </c>
      <c r="D1067" s="0" t="n">
        <v>38</v>
      </c>
      <c r="E1067" s="0" t="n">
        <v>29</v>
      </c>
      <c r="F1067" s="0" t="n">
        <v>0</v>
      </c>
      <c r="T1067" s="0"/>
    </row>
    <row r="1068" customFormat="false" ht="12.75" hidden="false" customHeight="false" outlineLevel="0" collapsed="false">
      <c r="A1068" s="0" t="n">
        <v>1963</v>
      </c>
      <c r="B1068" s="0" t="n">
        <v>12</v>
      </c>
      <c r="C1068" s="0" t="n">
        <v>2</v>
      </c>
      <c r="D1068" s="0" t="n">
        <v>40</v>
      </c>
      <c r="E1068" s="0" t="n">
        <v>32</v>
      </c>
      <c r="F1068" s="0" t="n">
        <v>11</v>
      </c>
      <c r="T1068" s="0"/>
    </row>
    <row r="1069" customFormat="false" ht="12.75" hidden="false" customHeight="false" outlineLevel="0" collapsed="false">
      <c r="A1069" s="0" t="n">
        <v>1963</v>
      </c>
      <c r="B1069" s="0" t="n">
        <v>12</v>
      </c>
      <c r="C1069" s="0" t="n">
        <v>3</v>
      </c>
      <c r="D1069" s="0" t="n">
        <v>39</v>
      </c>
      <c r="E1069" s="0" t="n">
        <v>36</v>
      </c>
      <c r="F1069" s="0" t="n">
        <v>0</v>
      </c>
      <c r="T1069" s="0"/>
    </row>
    <row r="1070" customFormat="false" ht="12.75" hidden="false" customHeight="false" outlineLevel="0" collapsed="false">
      <c r="A1070" s="0" t="n">
        <v>1963</v>
      </c>
      <c r="B1070" s="0" t="n">
        <v>12</v>
      </c>
      <c r="C1070" s="0" t="n">
        <v>4</v>
      </c>
      <c r="D1070" s="0" t="n">
        <v>40</v>
      </c>
      <c r="E1070" s="0" t="n">
        <v>34</v>
      </c>
      <c r="F1070" s="0" t="n">
        <v>0</v>
      </c>
      <c r="T1070" s="0"/>
    </row>
    <row r="1071" customFormat="false" ht="12.75" hidden="false" customHeight="false" outlineLevel="0" collapsed="false">
      <c r="A1071" s="0" t="n">
        <v>1963</v>
      </c>
      <c r="B1071" s="0" t="n">
        <v>12</v>
      </c>
      <c r="C1071" s="0" t="n">
        <v>5</v>
      </c>
      <c r="D1071" s="0" t="n">
        <v>43</v>
      </c>
      <c r="E1071" s="0" t="n">
        <v>35</v>
      </c>
      <c r="F1071" s="0" t="n">
        <v>0</v>
      </c>
      <c r="T1071" s="0"/>
    </row>
    <row r="1072" customFormat="false" ht="12.75" hidden="false" customHeight="false" outlineLevel="0" collapsed="false">
      <c r="A1072" s="0" t="n">
        <v>1963</v>
      </c>
      <c r="B1072" s="0" t="n">
        <v>12</v>
      </c>
      <c r="C1072" s="0" t="n">
        <v>6</v>
      </c>
      <c r="D1072" s="0" t="n">
        <v>42</v>
      </c>
      <c r="E1072" s="0" t="n">
        <v>39</v>
      </c>
      <c r="F1072" s="0" t="n">
        <v>0</v>
      </c>
      <c r="T1072" s="0"/>
    </row>
    <row r="1073" customFormat="false" ht="12.75" hidden="false" customHeight="false" outlineLevel="0" collapsed="false">
      <c r="A1073" s="0" t="n">
        <v>1963</v>
      </c>
      <c r="B1073" s="0" t="n">
        <v>12</v>
      </c>
      <c r="C1073" s="0" t="n">
        <v>7</v>
      </c>
      <c r="D1073" s="0" t="n">
        <v>49</v>
      </c>
      <c r="E1073" s="0" t="n">
        <v>39</v>
      </c>
      <c r="F1073" s="0" t="n">
        <v>0</v>
      </c>
      <c r="T1073" s="0"/>
    </row>
    <row r="1074" customFormat="false" ht="12.75" hidden="false" customHeight="false" outlineLevel="0" collapsed="false">
      <c r="A1074" s="0" t="n">
        <v>1963</v>
      </c>
      <c r="B1074" s="0" t="n">
        <v>12</v>
      </c>
      <c r="C1074" s="0" t="n">
        <v>8</v>
      </c>
      <c r="D1074" s="0" t="n">
        <v>55</v>
      </c>
      <c r="E1074" s="0" t="n">
        <v>42</v>
      </c>
      <c r="F1074" s="0" t="n">
        <v>81</v>
      </c>
      <c r="T1074" s="0"/>
    </row>
    <row r="1075" customFormat="false" ht="12.75" hidden="false" customHeight="false" outlineLevel="0" collapsed="false">
      <c r="A1075" s="0" t="n">
        <v>1963</v>
      </c>
      <c r="B1075" s="0" t="n">
        <v>12</v>
      </c>
      <c r="C1075" s="0" t="n">
        <v>9</v>
      </c>
      <c r="D1075" s="0" t="n">
        <v>47</v>
      </c>
      <c r="E1075" s="0" t="n">
        <v>33</v>
      </c>
      <c r="F1075" s="0" t="n">
        <v>10</v>
      </c>
      <c r="T1075" s="0"/>
    </row>
    <row r="1076" customFormat="false" ht="12.75" hidden="false" customHeight="false" outlineLevel="0" collapsed="false">
      <c r="A1076" s="0" t="n">
        <v>1963</v>
      </c>
      <c r="B1076" s="0" t="n">
        <v>12</v>
      </c>
      <c r="C1076" s="0" t="n">
        <v>10</v>
      </c>
      <c r="D1076" s="0" t="n">
        <v>39</v>
      </c>
      <c r="E1076" s="0" t="n">
        <v>33</v>
      </c>
      <c r="F1076" s="0" t="n">
        <v>0</v>
      </c>
      <c r="T1076" s="0"/>
    </row>
    <row r="1077" customFormat="false" ht="12.75" hidden="false" customHeight="false" outlineLevel="0" collapsed="false">
      <c r="A1077" s="0" t="n">
        <v>1963</v>
      </c>
      <c r="B1077" s="0" t="n">
        <v>12</v>
      </c>
      <c r="C1077" s="0" t="n">
        <v>11</v>
      </c>
      <c r="D1077" s="0" t="n">
        <v>37</v>
      </c>
      <c r="E1077" s="0" t="n">
        <v>30</v>
      </c>
      <c r="F1077" s="0" t="n">
        <v>0</v>
      </c>
      <c r="T1077" s="0"/>
    </row>
    <row r="1078" customFormat="false" ht="12.75" hidden="false" customHeight="false" outlineLevel="0" collapsed="false">
      <c r="A1078" s="0" t="n">
        <v>1963</v>
      </c>
      <c r="B1078" s="0" t="n">
        <v>12</v>
      </c>
      <c r="C1078" s="0" t="n">
        <v>12</v>
      </c>
      <c r="D1078" s="0" t="n">
        <v>36</v>
      </c>
      <c r="E1078" s="0" t="n">
        <v>27</v>
      </c>
      <c r="F1078" s="0" t="n">
        <v>32</v>
      </c>
      <c r="T1078" s="0"/>
    </row>
    <row r="1079" customFormat="false" ht="12.75" hidden="false" customHeight="false" outlineLevel="0" collapsed="false">
      <c r="A1079" s="0" t="n">
        <v>1963</v>
      </c>
      <c r="B1079" s="0" t="n">
        <v>12</v>
      </c>
      <c r="C1079" s="0" t="n">
        <v>13</v>
      </c>
      <c r="D1079" s="0" t="n">
        <v>37</v>
      </c>
      <c r="E1079" s="0" t="n">
        <v>27</v>
      </c>
      <c r="F1079" s="0" t="n">
        <v>0</v>
      </c>
      <c r="T1079" s="0"/>
    </row>
    <row r="1080" customFormat="false" ht="12.75" hidden="false" customHeight="false" outlineLevel="0" collapsed="false">
      <c r="A1080" s="0" t="n">
        <v>1963</v>
      </c>
      <c r="B1080" s="0" t="n">
        <v>12</v>
      </c>
      <c r="C1080" s="0" t="n">
        <v>14</v>
      </c>
      <c r="D1080" s="0" t="n">
        <v>37</v>
      </c>
      <c r="E1080" s="0" t="n">
        <v>21</v>
      </c>
      <c r="F1080" s="0" t="n">
        <v>5</v>
      </c>
      <c r="T1080" s="0"/>
    </row>
    <row r="1081" customFormat="false" ht="12.75" hidden="false" customHeight="false" outlineLevel="0" collapsed="false">
      <c r="A1081" s="0" t="n">
        <v>1963</v>
      </c>
      <c r="B1081" s="0" t="n">
        <v>12</v>
      </c>
      <c r="C1081" s="0" t="n">
        <v>15</v>
      </c>
      <c r="D1081" s="0" t="n">
        <v>29</v>
      </c>
      <c r="E1081" s="0" t="n">
        <v>18</v>
      </c>
      <c r="F1081" s="0" t="n">
        <v>0</v>
      </c>
      <c r="T1081" s="0"/>
    </row>
    <row r="1082" customFormat="false" ht="12.75" hidden="false" customHeight="false" outlineLevel="0" collapsed="false">
      <c r="A1082" s="0" t="n">
        <v>1963</v>
      </c>
      <c r="B1082" s="0" t="n">
        <v>12</v>
      </c>
      <c r="C1082" s="0" t="n">
        <v>16</v>
      </c>
      <c r="D1082" s="0" t="n">
        <v>27</v>
      </c>
      <c r="E1082" s="0" t="n">
        <v>19</v>
      </c>
      <c r="F1082" s="0" t="n">
        <v>0</v>
      </c>
      <c r="T1082" s="0"/>
    </row>
    <row r="1083" customFormat="false" ht="12.75" hidden="false" customHeight="false" outlineLevel="0" collapsed="false">
      <c r="A1083" s="0" t="n">
        <v>1963</v>
      </c>
      <c r="B1083" s="0" t="n">
        <v>12</v>
      </c>
      <c r="C1083" s="0" t="n">
        <v>17</v>
      </c>
      <c r="D1083" s="0" t="n">
        <v>29</v>
      </c>
      <c r="E1083" s="0" t="n">
        <v>20</v>
      </c>
      <c r="F1083" s="0" t="n">
        <v>0</v>
      </c>
      <c r="T1083" s="0"/>
    </row>
    <row r="1084" customFormat="false" ht="12.75" hidden="false" customHeight="false" outlineLevel="0" collapsed="false">
      <c r="A1084" s="0" t="n">
        <v>1963</v>
      </c>
      <c r="B1084" s="0" t="n">
        <v>12</v>
      </c>
      <c r="C1084" s="0" t="n">
        <v>18</v>
      </c>
      <c r="D1084" s="0" t="n">
        <v>30</v>
      </c>
      <c r="E1084" s="0" t="n">
        <v>23</v>
      </c>
      <c r="F1084" s="0" t="n">
        <v>14</v>
      </c>
      <c r="T1084" s="0"/>
    </row>
    <row r="1085" customFormat="false" ht="12.75" hidden="false" customHeight="false" outlineLevel="0" collapsed="false">
      <c r="A1085" s="0" t="n">
        <v>1963</v>
      </c>
      <c r="B1085" s="0" t="n">
        <v>12</v>
      </c>
      <c r="C1085" s="0" t="n">
        <v>19</v>
      </c>
      <c r="D1085" s="0" t="n">
        <v>30</v>
      </c>
      <c r="E1085" s="0" t="n">
        <v>16</v>
      </c>
      <c r="F1085" s="0" t="n">
        <v>0</v>
      </c>
      <c r="T1085" s="0"/>
    </row>
    <row r="1086" customFormat="false" ht="12.75" hidden="false" customHeight="false" outlineLevel="0" collapsed="false">
      <c r="A1086" s="0" t="n">
        <v>1963</v>
      </c>
      <c r="B1086" s="0" t="n">
        <v>12</v>
      </c>
      <c r="C1086" s="0" t="n">
        <v>20</v>
      </c>
      <c r="D1086" s="0" t="n">
        <v>26</v>
      </c>
      <c r="E1086" s="0" t="n">
        <v>11</v>
      </c>
      <c r="F1086" s="0" t="n">
        <v>0</v>
      </c>
      <c r="T1086" s="0"/>
    </row>
    <row r="1087" customFormat="false" ht="12.75" hidden="false" customHeight="false" outlineLevel="0" collapsed="false">
      <c r="A1087" s="0" t="n">
        <v>1963</v>
      </c>
      <c r="B1087" s="0" t="n">
        <v>12</v>
      </c>
      <c r="C1087" s="0" t="n">
        <v>21</v>
      </c>
      <c r="D1087" s="0" t="n">
        <v>22</v>
      </c>
      <c r="E1087" s="0" t="n">
        <v>11</v>
      </c>
      <c r="F1087" s="0" t="n">
        <v>0</v>
      </c>
      <c r="T1087" s="0"/>
    </row>
    <row r="1088" customFormat="false" ht="12.75" hidden="false" customHeight="false" outlineLevel="0" collapsed="false">
      <c r="A1088" s="0" t="n">
        <v>1963</v>
      </c>
      <c r="B1088" s="0" t="n">
        <v>12</v>
      </c>
      <c r="C1088" s="0" t="n">
        <v>22</v>
      </c>
      <c r="D1088" s="0" t="n">
        <v>36</v>
      </c>
      <c r="E1088" s="0" t="n">
        <v>21</v>
      </c>
      <c r="F1088" s="0" t="n">
        <v>0</v>
      </c>
      <c r="T1088" s="0"/>
    </row>
    <row r="1089" customFormat="false" ht="12.75" hidden="false" customHeight="false" outlineLevel="0" collapsed="false">
      <c r="A1089" s="0" t="n">
        <v>1963</v>
      </c>
      <c r="B1089" s="0" t="n">
        <v>12</v>
      </c>
      <c r="C1089" s="0" t="n">
        <v>23</v>
      </c>
      <c r="D1089" s="0" t="n">
        <v>32</v>
      </c>
      <c r="E1089" s="0" t="n">
        <v>28</v>
      </c>
      <c r="F1089" s="0" t="n">
        <v>60</v>
      </c>
      <c r="T1089" s="0"/>
    </row>
    <row r="1090" customFormat="false" ht="12.75" hidden="false" customHeight="false" outlineLevel="0" collapsed="false">
      <c r="A1090" s="0" t="n">
        <v>1963</v>
      </c>
      <c r="B1090" s="0" t="n">
        <v>12</v>
      </c>
      <c r="C1090" s="0" t="n">
        <v>24</v>
      </c>
      <c r="D1090" s="0" t="n">
        <v>36</v>
      </c>
      <c r="E1090" s="0" t="n">
        <v>25</v>
      </c>
      <c r="F1090" s="0" t="n">
        <v>8</v>
      </c>
      <c r="T1090" s="0"/>
    </row>
    <row r="1091" customFormat="false" ht="12.75" hidden="false" customHeight="false" outlineLevel="0" collapsed="false">
      <c r="A1091" s="0" t="n">
        <v>1963</v>
      </c>
      <c r="B1091" s="0" t="n">
        <v>12</v>
      </c>
      <c r="C1091" s="0" t="n">
        <v>25</v>
      </c>
      <c r="D1091" s="0" t="n">
        <v>39</v>
      </c>
      <c r="E1091" s="0" t="n">
        <v>33</v>
      </c>
      <c r="F1091" s="0" t="n">
        <v>0</v>
      </c>
      <c r="T1091" s="0"/>
    </row>
    <row r="1092" customFormat="false" ht="12.75" hidden="false" customHeight="false" outlineLevel="0" collapsed="false">
      <c r="A1092" s="0" t="n">
        <v>1963</v>
      </c>
      <c r="B1092" s="0" t="n">
        <v>12</v>
      </c>
      <c r="C1092" s="0" t="n">
        <v>26</v>
      </c>
      <c r="D1092" s="0" t="n">
        <v>45</v>
      </c>
      <c r="E1092" s="0" t="n">
        <v>30</v>
      </c>
      <c r="F1092" s="0" t="n">
        <v>0</v>
      </c>
      <c r="T1092" s="0"/>
    </row>
    <row r="1093" customFormat="false" ht="12.75" hidden="false" customHeight="false" outlineLevel="0" collapsed="false">
      <c r="A1093" s="0" t="n">
        <v>1963</v>
      </c>
      <c r="B1093" s="0" t="n">
        <v>12</v>
      </c>
      <c r="C1093" s="0" t="n">
        <v>27</v>
      </c>
      <c r="D1093" s="0" t="n">
        <v>34</v>
      </c>
      <c r="E1093" s="0" t="n">
        <v>25</v>
      </c>
      <c r="F1093" s="0" t="n">
        <v>10</v>
      </c>
      <c r="T1093" s="0"/>
    </row>
    <row r="1094" customFormat="false" ht="12.75" hidden="false" customHeight="false" outlineLevel="0" collapsed="false">
      <c r="A1094" s="0" t="n">
        <v>1963</v>
      </c>
      <c r="B1094" s="0" t="n">
        <v>12</v>
      </c>
      <c r="C1094" s="0" t="n">
        <v>28</v>
      </c>
      <c r="D1094" s="0" t="n">
        <v>35</v>
      </c>
      <c r="E1094" s="0" t="n">
        <v>24</v>
      </c>
      <c r="F1094" s="0" t="n">
        <v>0</v>
      </c>
      <c r="T1094" s="0"/>
    </row>
    <row r="1095" customFormat="false" ht="12.75" hidden="false" customHeight="false" outlineLevel="0" collapsed="false">
      <c r="A1095" s="0" t="n">
        <v>1963</v>
      </c>
      <c r="B1095" s="0" t="n">
        <v>12</v>
      </c>
      <c r="C1095" s="0" t="n">
        <v>29</v>
      </c>
      <c r="D1095" s="0" t="n">
        <v>33</v>
      </c>
      <c r="E1095" s="0" t="n">
        <v>22</v>
      </c>
      <c r="F1095" s="0" t="n">
        <v>0</v>
      </c>
      <c r="T1095" s="0"/>
    </row>
    <row r="1096" customFormat="false" ht="12.75" hidden="false" customHeight="false" outlineLevel="0" collapsed="false">
      <c r="A1096" s="0" t="n">
        <v>1963</v>
      </c>
      <c r="B1096" s="0" t="n">
        <v>12</v>
      </c>
      <c r="C1096" s="0" t="n">
        <v>30</v>
      </c>
      <c r="D1096" s="0" t="n">
        <v>25</v>
      </c>
      <c r="E1096" s="0" t="n">
        <v>18</v>
      </c>
      <c r="F1096" s="0" t="n">
        <v>0</v>
      </c>
      <c r="T1096" s="0"/>
    </row>
    <row r="1097" customFormat="false" ht="12.75" hidden="false" customHeight="false" outlineLevel="0" collapsed="false">
      <c r="A1097" s="0" t="n">
        <v>1963</v>
      </c>
      <c r="B1097" s="0" t="n">
        <v>12</v>
      </c>
      <c r="C1097" s="0" t="n">
        <v>31</v>
      </c>
      <c r="D1097" s="0" t="n">
        <v>28</v>
      </c>
      <c r="E1097" s="0" t="n">
        <v>16</v>
      </c>
      <c r="F1097" s="0" t="n">
        <v>0</v>
      </c>
      <c r="T1097" s="0"/>
    </row>
    <row r="1098" customFormat="false" ht="12.75" hidden="false" customHeight="false" outlineLevel="0" collapsed="false">
      <c r="A1098" s="0" t="n">
        <v>1964</v>
      </c>
      <c r="B1098" s="0" t="n">
        <v>1</v>
      </c>
      <c r="C1098" s="0" t="n">
        <v>1</v>
      </c>
      <c r="D1098" s="0" t="n">
        <v>44</v>
      </c>
      <c r="E1098" s="0" t="n">
        <v>25</v>
      </c>
      <c r="F1098" s="0" t="n">
        <v>44</v>
      </c>
      <c r="T1098" s="0"/>
    </row>
    <row r="1099" customFormat="false" ht="12.75" hidden="false" customHeight="false" outlineLevel="0" collapsed="false">
      <c r="A1099" s="0" t="n">
        <v>1964</v>
      </c>
      <c r="B1099" s="0" t="n">
        <v>1</v>
      </c>
      <c r="C1099" s="0" t="n">
        <v>2</v>
      </c>
      <c r="D1099" s="0" t="n">
        <v>38</v>
      </c>
      <c r="E1099" s="0" t="n">
        <v>36</v>
      </c>
      <c r="F1099" s="0" t="n">
        <v>0</v>
      </c>
      <c r="T1099" s="0"/>
    </row>
    <row r="1100" customFormat="false" ht="12.75" hidden="false" customHeight="false" outlineLevel="0" collapsed="false">
      <c r="A1100" s="0" t="n">
        <v>1964</v>
      </c>
      <c r="B1100" s="0" t="n">
        <v>1</v>
      </c>
      <c r="C1100" s="0" t="n">
        <v>3</v>
      </c>
      <c r="D1100" s="0" t="n">
        <v>49</v>
      </c>
      <c r="E1100" s="0" t="n">
        <v>36</v>
      </c>
      <c r="F1100" s="0" t="n">
        <v>0</v>
      </c>
      <c r="T1100" s="0"/>
    </row>
    <row r="1101" customFormat="false" ht="12.75" hidden="false" customHeight="false" outlineLevel="0" collapsed="false">
      <c r="A1101" s="0" t="n">
        <v>1964</v>
      </c>
      <c r="B1101" s="0" t="n">
        <v>1</v>
      </c>
      <c r="C1101" s="0" t="n">
        <v>4</v>
      </c>
      <c r="D1101" s="0" t="n">
        <v>46</v>
      </c>
      <c r="E1101" s="0" t="n">
        <v>37</v>
      </c>
      <c r="F1101" s="0" t="n">
        <v>0</v>
      </c>
      <c r="T1101" s="0"/>
    </row>
    <row r="1102" customFormat="false" ht="12.75" hidden="false" customHeight="false" outlineLevel="0" collapsed="false">
      <c r="A1102" s="0" t="n">
        <v>1964</v>
      </c>
      <c r="B1102" s="0" t="n">
        <v>1</v>
      </c>
      <c r="C1102" s="0" t="n">
        <v>5</v>
      </c>
      <c r="D1102" s="0" t="n">
        <v>44</v>
      </c>
      <c r="E1102" s="0" t="n">
        <v>35</v>
      </c>
      <c r="F1102" s="0" t="n">
        <v>0</v>
      </c>
      <c r="T1102" s="0"/>
    </row>
    <row r="1103" customFormat="false" ht="12.75" hidden="false" customHeight="false" outlineLevel="0" collapsed="false">
      <c r="A1103" s="0" t="n">
        <v>1964</v>
      </c>
      <c r="B1103" s="0" t="n">
        <v>1</v>
      </c>
      <c r="C1103" s="0" t="n">
        <v>6</v>
      </c>
      <c r="D1103" s="0" t="n">
        <v>52</v>
      </c>
      <c r="E1103" s="0" t="n">
        <v>36</v>
      </c>
      <c r="F1103" s="0" t="n">
        <v>0</v>
      </c>
      <c r="T1103" s="0"/>
    </row>
    <row r="1104" customFormat="false" ht="12.75" hidden="false" customHeight="false" outlineLevel="0" collapsed="false">
      <c r="A1104" s="0" t="n">
        <v>1964</v>
      </c>
      <c r="B1104" s="0" t="n">
        <v>1</v>
      </c>
      <c r="C1104" s="0" t="n">
        <v>7</v>
      </c>
      <c r="D1104" s="0" t="n">
        <v>43</v>
      </c>
      <c r="E1104" s="0" t="n">
        <v>34</v>
      </c>
      <c r="F1104" s="0" t="n">
        <v>15</v>
      </c>
      <c r="T1104" s="0"/>
    </row>
    <row r="1105" customFormat="false" ht="12.75" hidden="false" customHeight="false" outlineLevel="0" collapsed="false">
      <c r="A1105" s="0" t="n">
        <v>1964</v>
      </c>
      <c r="B1105" s="0" t="n">
        <v>1</v>
      </c>
      <c r="C1105" s="0" t="n">
        <v>8</v>
      </c>
      <c r="D1105" s="0" t="n">
        <v>41</v>
      </c>
      <c r="E1105" s="0" t="n">
        <v>31</v>
      </c>
      <c r="F1105" s="0" t="n">
        <v>0</v>
      </c>
      <c r="T1105" s="0"/>
    </row>
    <row r="1106" customFormat="false" ht="12.75" hidden="false" customHeight="false" outlineLevel="0" collapsed="false">
      <c r="A1106" s="0" t="n">
        <v>1964</v>
      </c>
      <c r="B1106" s="0" t="n">
        <v>1</v>
      </c>
      <c r="C1106" s="0" t="n">
        <v>9</v>
      </c>
      <c r="D1106" s="0" t="n">
        <v>50</v>
      </c>
      <c r="E1106" s="0" t="n">
        <v>35</v>
      </c>
      <c r="F1106" s="0" t="n">
        <v>109</v>
      </c>
      <c r="T1106" s="0"/>
    </row>
    <row r="1107" customFormat="false" ht="12.75" hidden="false" customHeight="false" outlineLevel="0" collapsed="false">
      <c r="A1107" s="0" t="n">
        <v>1964</v>
      </c>
      <c r="B1107" s="0" t="n">
        <v>1</v>
      </c>
      <c r="C1107" s="0" t="n">
        <v>10</v>
      </c>
      <c r="D1107" s="0" t="n">
        <v>48</v>
      </c>
      <c r="E1107" s="0" t="n">
        <v>23</v>
      </c>
      <c r="F1107" s="0" t="n">
        <v>0</v>
      </c>
      <c r="T1107" s="0"/>
    </row>
    <row r="1108" customFormat="false" ht="12.75" hidden="false" customHeight="false" outlineLevel="0" collapsed="false">
      <c r="A1108" s="0" t="n">
        <v>1964</v>
      </c>
      <c r="B1108" s="0" t="n">
        <v>1</v>
      </c>
      <c r="C1108" s="0" t="n">
        <v>11</v>
      </c>
      <c r="D1108" s="0" t="n">
        <v>36</v>
      </c>
      <c r="E1108" s="0" t="n">
        <v>23</v>
      </c>
      <c r="F1108" s="0" t="n">
        <v>0</v>
      </c>
      <c r="T1108" s="0"/>
    </row>
    <row r="1109" customFormat="false" ht="12.75" hidden="false" customHeight="false" outlineLevel="0" collapsed="false">
      <c r="A1109" s="0" t="n">
        <v>1964</v>
      </c>
      <c r="B1109" s="0" t="n">
        <v>1</v>
      </c>
      <c r="C1109" s="0" t="n">
        <v>12</v>
      </c>
      <c r="D1109" s="0" t="n">
        <v>27</v>
      </c>
      <c r="E1109" s="0" t="n">
        <v>18</v>
      </c>
      <c r="F1109" s="0" t="n">
        <v>8</v>
      </c>
      <c r="T1109" s="0"/>
    </row>
    <row r="1110" customFormat="false" ht="12.75" hidden="false" customHeight="false" outlineLevel="0" collapsed="false">
      <c r="A1110" s="0" t="n">
        <v>1964</v>
      </c>
      <c r="B1110" s="0" t="n">
        <v>1</v>
      </c>
      <c r="C1110" s="0" t="n">
        <v>13</v>
      </c>
      <c r="D1110" s="0" t="n">
        <v>22</v>
      </c>
      <c r="E1110" s="0" t="n">
        <v>11</v>
      </c>
      <c r="F1110" s="0" t="n">
        <v>80</v>
      </c>
      <c r="T1110" s="0"/>
    </row>
    <row r="1111" customFormat="false" ht="12.75" hidden="false" customHeight="false" outlineLevel="0" collapsed="false">
      <c r="A1111" s="0" t="n">
        <v>1964</v>
      </c>
      <c r="B1111" s="0" t="n">
        <v>1</v>
      </c>
      <c r="C1111" s="0" t="n">
        <v>14</v>
      </c>
      <c r="D1111" s="0" t="n">
        <v>22</v>
      </c>
      <c r="E1111" s="0" t="n">
        <v>9</v>
      </c>
      <c r="F1111" s="0" t="n">
        <v>0</v>
      </c>
      <c r="T1111" s="0"/>
    </row>
    <row r="1112" customFormat="false" ht="12.75" hidden="false" customHeight="false" outlineLevel="0" collapsed="false">
      <c r="A1112" s="0" t="n">
        <v>1964</v>
      </c>
      <c r="B1112" s="0" t="n">
        <v>1</v>
      </c>
      <c r="C1112" s="0" t="n">
        <v>15</v>
      </c>
      <c r="D1112" s="0" t="n">
        <v>30</v>
      </c>
      <c r="E1112" s="0" t="n">
        <v>13</v>
      </c>
      <c r="F1112" s="0" t="n">
        <v>0</v>
      </c>
      <c r="T1112" s="0"/>
    </row>
    <row r="1113" customFormat="false" ht="12.75" hidden="false" customHeight="false" outlineLevel="0" collapsed="false">
      <c r="A1113" s="0" t="n">
        <v>1964</v>
      </c>
      <c r="B1113" s="0" t="n">
        <v>1</v>
      </c>
      <c r="C1113" s="0" t="n">
        <v>16</v>
      </c>
      <c r="D1113" s="0" t="n">
        <v>37</v>
      </c>
      <c r="E1113" s="0" t="n">
        <v>20</v>
      </c>
      <c r="F1113" s="0" t="n">
        <v>0</v>
      </c>
      <c r="T1113" s="0"/>
    </row>
    <row r="1114" customFormat="false" ht="12.75" hidden="false" customHeight="false" outlineLevel="0" collapsed="false">
      <c r="A1114" s="0" t="n">
        <v>1964</v>
      </c>
      <c r="B1114" s="0" t="n">
        <v>1</v>
      </c>
      <c r="C1114" s="0" t="n">
        <v>17</v>
      </c>
      <c r="D1114" s="0" t="n">
        <v>38</v>
      </c>
      <c r="E1114" s="0" t="n">
        <v>31</v>
      </c>
      <c r="F1114" s="0" t="n">
        <v>0</v>
      </c>
      <c r="T1114" s="0"/>
    </row>
    <row r="1115" customFormat="false" ht="12.75" hidden="false" customHeight="false" outlineLevel="0" collapsed="false">
      <c r="A1115" s="0" t="n">
        <v>1964</v>
      </c>
      <c r="B1115" s="0" t="n">
        <v>1</v>
      </c>
      <c r="C1115" s="0" t="n">
        <v>18</v>
      </c>
      <c r="D1115" s="0" t="n">
        <v>40</v>
      </c>
      <c r="E1115" s="0" t="n">
        <v>30</v>
      </c>
      <c r="F1115" s="0" t="n">
        <v>0</v>
      </c>
      <c r="T1115" s="0"/>
    </row>
    <row r="1116" customFormat="false" ht="12.75" hidden="false" customHeight="false" outlineLevel="0" collapsed="false">
      <c r="A1116" s="0" t="n">
        <v>1964</v>
      </c>
      <c r="B1116" s="0" t="n">
        <v>1</v>
      </c>
      <c r="C1116" s="0" t="n">
        <v>19</v>
      </c>
      <c r="D1116" s="0" t="n">
        <v>46</v>
      </c>
      <c r="E1116" s="0" t="n">
        <v>35</v>
      </c>
      <c r="F1116" s="0" t="n">
        <v>0</v>
      </c>
      <c r="T1116" s="0"/>
    </row>
    <row r="1117" customFormat="false" ht="12.75" hidden="false" customHeight="false" outlineLevel="0" collapsed="false">
      <c r="A1117" s="0" t="n">
        <v>1964</v>
      </c>
      <c r="B1117" s="0" t="n">
        <v>1</v>
      </c>
      <c r="C1117" s="0" t="n">
        <v>20</v>
      </c>
      <c r="D1117" s="0" t="n">
        <v>43</v>
      </c>
      <c r="E1117" s="0" t="n">
        <v>39</v>
      </c>
      <c r="F1117" s="0" t="n">
        <v>129</v>
      </c>
      <c r="T1117" s="0"/>
    </row>
    <row r="1118" customFormat="false" ht="12.75" hidden="false" customHeight="false" outlineLevel="0" collapsed="false">
      <c r="A1118" s="0" t="n">
        <v>1964</v>
      </c>
      <c r="B1118" s="0" t="n">
        <v>1</v>
      </c>
      <c r="C1118" s="0" t="n">
        <v>21</v>
      </c>
      <c r="D1118" s="0" t="n">
        <v>51</v>
      </c>
      <c r="E1118" s="0" t="n">
        <v>41</v>
      </c>
      <c r="F1118" s="0" t="n">
        <v>2</v>
      </c>
      <c r="T1118" s="0"/>
    </row>
    <row r="1119" customFormat="false" ht="12.75" hidden="false" customHeight="false" outlineLevel="0" collapsed="false">
      <c r="A1119" s="0" t="n">
        <v>1964</v>
      </c>
      <c r="B1119" s="0" t="n">
        <v>1</v>
      </c>
      <c r="C1119" s="0" t="n">
        <v>22</v>
      </c>
      <c r="D1119" s="0" t="n">
        <v>49</v>
      </c>
      <c r="E1119" s="0" t="n">
        <v>39</v>
      </c>
      <c r="F1119" s="0" t="n">
        <v>0</v>
      </c>
      <c r="T1119" s="0"/>
    </row>
    <row r="1120" customFormat="false" ht="12.75" hidden="false" customHeight="false" outlineLevel="0" collapsed="false">
      <c r="A1120" s="0" t="n">
        <v>1964</v>
      </c>
      <c r="B1120" s="0" t="n">
        <v>1</v>
      </c>
      <c r="C1120" s="0" t="n">
        <v>23</v>
      </c>
      <c r="D1120" s="0" t="n">
        <v>46</v>
      </c>
      <c r="E1120" s="0" t="n">
        <v>36</v>
      </c>
      <c r="F1120" s="0" t="n">
        <v>0</v>
      </c>
      <c r="T1120" s="0"/>
    </row>
    <row r="1121" customFormat="false" ht="12.75" hidden="false" customHeight="false" outlineLevel="0" collapsed="false">
      <c r="A1121" s="0" t="n">
        <v>1964</v>
      </c>
      <c r="B1121" s="0" t="n">
        <v>1</v>
      </c>
      <c r="C1121" s="0" t="n">
        <v>24</v>
      </c>
      <c r="D1121" s="0" t="n">
        <v>52</v>
      </c>
      <c r="E1121" s="0" t="n">
        <v>40</v>
      </c>
      <c r="F1121" s="0" t="n">
        <v>0</v>
      </c>
      <c r="T1121" s="0"/>
    </row>
    <row r="1122" customFormat="false" ht="12.75" hidden="false" customHeight="false" outlineLevel="0" collapsed="false">
      <c r="A1122" s="0" t="n">
        <v>1964</v>
      </c>
      <c r="B1122" s="0" t="n">
        <v>1</v>
      </c>
      <c r="C1122" s="0" t="n">
        <v>25</v>
      </c>
      <c r="D1122" s="0" t="n">
        <v>55</v>
      </c>
      <c r="E1122" s="0" t="n">
        <v>39</v>
      </c>
      <c r="F1122" s="0" t="n">
        <v>69</v>
      </c>
      <c r="T1122" s="0"/>
    </row>
    <row r="1123" customFormat="false" ht="12.75" hidden="false" customHeight="false" outlineLevel="0" collapsed="false">
      <c r="A1123" s="0" t="n">
        <v>1964</v>
      </c>
      <c r="B1123" s="0" t="n">
        <v>1</v>
      </c>
      <c r="C1123" s="0" t="n">
        <v>26</v>
      </c>
      <c r="D1123" s="0" t="n">
        <v>47</v>
      </c>
      <c r="E1123" s="0" t="n">
        <v>33</v>
      </c>
      <c r="F1123" s="0" t="n">
        <v>0</v>
      </c>
      <c r="T1123" s="0"/>
    </row>
    <row r="1124" customFormat="false" ht="12.75" hidden="false" customHeight="false" outlineLevel="0" collapsed="false">
      <c r="A1124" s="0" t="n">
        <v>1964</v>
      </c>
      <c r="B1124" s="0" t="n">
        <v>1</v>
      </c>
      <c r="C1124" s="0" t="n">
        <v>27</v>
      </c>
      <c r="D1124" s="0" t="n">
        <v>46</v>
      </c>
      <c r="E1124" s="0" t="n">
        <v>32</v>
      </c>
      <c r="F1124" s="0" t="n">
        <v>0</v>
      </c>
      <c r="T1124" s="0"/>
    </row>
    <row r="1125" customFormat="false" ht="12.75" hidden="false" customHeight="false" outlineLevel="0" collapsed="false">
      <c r="A1125" s="0" t="n">
        <v>1964</v>
      </c>
      <c r="B1125" s="0" t="n">
        <v>1</v>
      </c>
      <c r="C1125" s="0" t="n">
        <v>28</v>
      </c>
      <c r="D1125" s="0" t="n">
        <v>41</v>
      </c>
      <c r="E1125" s="0" t="n">
        <v>21</v>
      </c>
      <c r="F1125" s="0" t="n">
        <v>6</v>
      </c>
      <c r="T1125" s="0"/>
    </row>
    <row r="1126" customFormat="false" ht="12.75" hidden="false" customHeight="false" outlineLevel="0" collapsed="false">
      <c r="A1126" s="0" t="n">
        <v>1964</v>
      </c>
      <c r="B1126" s="0" t="n">
        <v>1</v>
      </c>
      <c r="C1126" s="0" t="n">
        <v>29</v>
      </c>
      <c r="D1126" s="0" t="n">
        <v>35</v>
      </c>
      <c r="E1126" s="0" t="n">
        <v>18</v>
      </c>
      <c r="F1126" s="0" t="n">
        <v>0</v>
      </c>
      <c r="T1126" s="0"/>
    </row>
    <row r="1127" customFormat="false" ht="12.75" hidden="false" customHeight="false" outlineLevel="0" collapsed="false">
      <c r="A1127" s="0" t="n">
        <v>1964</v>
      </c>
      <c r="B1127" s="0" t="n">
        <v>1</v>
      </c>
      <c r="C1127" s="0" t="n">
        <v>30</v>
      </c>
      <c r="D1127" s="0" t="n">
        <v>40</v>
      </c>
      <c r="E1127" s="0" t="n">
        <v>30</v>
      </c>
      <c r="F1127" s="0" t="n">
        <v>0</v>
      </c>
      <c r="T1127" s="0"/>
    </row>
    <row r="1128" customFormat="false" ht="12.75" hidden="false" customHeight="false" outlineLevel="0" collapsed="false">
      <c r="A1128" s="0" t="n">
        <v>1964</v>
      </c>
      <c r="B1128" s="0" t="n">
        <v>1</v>
      </c>
      <c r="C1128" s="0" t="n">
        <v>31</v>
      </c>
      <c r="D1128" s="0" t="n">
        <v>38</v>
      </c>
      <c r="E1128" s="0" t="n">
        <v>28</v>
      </c>
      <c r="F1128" s="0" t="n">
        <v>0</v>
      </c>
      <c r="T1128" s="0"/>
    </row>
    <row r="1129" customFormat="false" ht="12.75" hidden="false" customHeight="false" outlineLevel="0" collapsed="false">
      <c r="A1129" s="0" t="n">
        <v>1964</v>
      </c>
      <c r="B1129" s="0" t="n">
        <v>2</v>
      </c>
      <c r="C1129" s="0" t="n">
        <v>1</v>
      </c>
      <c r="D1129" s="0" t="n">
        <v>38</v>
      </c>
      <c r="E1129" s="0" t="n">
        <v>34</v>
      </c>
      <c r="F1129" s="0" t="n">
        <v>21</v>
      </c>
      <c r="T1129" s="0"/>
    </row>
    <row r="1130" customFormat="false" ht="12.75" hidden="false" customHeight="false" outlineLevel="0" collapsed="false">
      <c r="A1130" s="0" t="n">
        <v>1964</v>
      </c>
      <c r="B1130" s="0" t="n">
        <v>2</v>
      </c>
      <c r="C1130" s="0" t="n">
        <v>2</v>
      </c>
      <c r="D1130" s="0" t="n">
        <v>44</v>
      </c>
      <c r="E1130" s="0" t="n">
        <v>24</v>
      </c>
      <c r="F1130" s="0" t="n">
        <v>0</v>
      </c>
      <c r="T1130" s="0"/>
    </row>
    <row r="1131" customFormat="false" ht="12.75" hidden="false" customHeight="false" outlineLevel="0" collapsed="false">
      <c r="A1131" s="0" t="n">
        <v>1964</v>
      </c>
      <c r="B1131" s="0" t="n">
        <v>2</v>
      </c>
      <c r="C1131" s="0" t="n">
        <v>3</v>
      </c>
      <c r="D1131" s="0" t="n">
        <v>32</v>
      </c>
      <c r="E1131" s="0" t="n">
        <v>20</v>
      </c>
      <c r="F1131" s="0" t="n">
        <v>0</v>
      </c>
      <c r="T1131" s="0"/>
    </row>
    <row r="1132" customFormat="false" ht="12.75" hidden="false" customHeight="false" outlineLevel="0" collapsed="false">
      <c r="A1132" s="0" t="n">
        <v>1964</v>
      </c>
      <c r="B1132" s="0" t="n">
        <v>2</v>
      </c>
      <c r="C1132" s="0" t="n">
        <v>4</v>
      </c>
      <c r="D1132" s="0" t="n">
        <v>45</v>
      </c>
      <c r="E1132" s="0" t="n">
        <v>20</v>
      </c>
      <c r="F1132" s="0" t="n">
        <v>0</v>
      </c>
      <c r="T1132" s="0"/>
    </row>
    <row r="1133" customFormat="false" ht="12.75" hidden="false" customHeight="false" outlineLevel="0" collapsed="false">
      <c r="A1133" s="0" t="n">
        <v>1964</v>
      </c>
      <c r="B1133" s="0" t="n">
        <v>2</v>
      </c>
      <c r="C1133" s="0" t="n">
        <v>5</v>
      </c>
      <c r="D1133" s="0" t="n">
        <v>52</v>
      </c>
      <c r="E1133" s="0" t="n">
        <v>39</v>
      </c>
      <c r="F1133" s="0" t="n">
        <v>0</v>
      </c>
      <c r="T1133" s="0"/>
    </row>
    <row r="1134" customFormat="false" ht="12.75" hidden="false" customHeight="false" outlineLevel="0" collapsed="false">
      <c r="A1134" s="0" t="n">
        <v>1964</v>
      </c>
      <c r="B1134" s="0" t="n">
        <v>2</v>
      </c>
      <c r="C1134" s="0" t="n">
        <v>6</v>
      </c>
      <c r="D1134" s="0" t="n">
        <v>44</v>
      </c>
      <c r="E1134" s="0" t="n">
        <v>36</v>
      </c>
      <c r="F1134" s="0" t="n">
        <v>80</v>
      </c>
      <c r="T1134" s="0"/>
    </row>
    <row r="1135" customFormat="false" ht="12.75" hidden="false" customHeight="false" outlineLevel="0" collapsed="false">
      <c r="A1135" s="0" t="n">
        <v>1964</v>
      </c>
      <c r="B1135" s="0" t="n">
        <v>2</v>
      </c>
      <c r="C1135" s="0" t="n">
        <v>7</v>
      </c>
      <c r="D1135" s="0" t="n">
        <v>47</v>
      </c>
      <c r="E1135" s="0" t="n">
        <v>37</v>
      </c>
      <c r="F1135" s="0" t="n">
        <v>8</v>
      </c>
      <c r="T1135" s="0"/>
    </row>
    <row r="1136" customFormat="false" ht="12.75" hidden="false" customHeight="false" outlineLevel="0" collapsed="false">
      <c r="A1136" s="0" t="n">
        <v>1964</v>
      </c>
      <c r="B1136" s="0" t="n">
        <v>2</v>
      </c>
      <c r="C1136" s="0" t="n">
        <v>8</v>
      </c>
      <c r="D1136" s="0" t="n">
        <v>41</v>
      </c>
      <c r="E1136" s="0" t="n">
        <v>29</v>
      </c>
      <c r="F1136" s="0" t="n">
        <v>10</v>
      </c>
      <c r="T1136" s="0"/>
    </row>
    <row r="1137" customFormat="false" ht="12.75" hidden="false" customHeight="false" outlineLevel="0" collapsed="false">
      <c r="A1137" s="0" t="n">
        <v>1964</v>
      </c>
      <c r="B1137" s="0" t="n">
        <v>2</v>
      </c>
      <c r="C1137" s="0" t="n">
        <v>9</v>
      </c>
      <c r="D1137" s="0" t="n">
        <v>36</v>
      </c>
      <c r="E1137" s="0" t="n">
        <v>28</v>
      </c>
      <c r="F1137" s="0" t="n">
        <v>0</v>
      </c>
      <c r="T1137" s="0"/>
    </row>
    <row r="1138" customFormat="false" ht="12.75" hidden="false" customHeight="false" outlineLevel="0" collapsed="false">
      <c r="A1138" s="0" t="n">
        <v>1964</v>
      </c>
      <c r="B1138" s="0" t="n">
        <v>2</v>
      </c>
      <c r="C1138" s="0" t="n">
        <v>10</v>
      </c>
      <c r="D1138" s="0" t="n">
        <v>29</v>
      </c>
      <c r="E1138" s="0" t="n">
        <v>22</v>
      </c>
      <c r="F1138" s="0" t="n">
        <v>15</v>
      </c>
      <c r="T1138" s="0"/>
    </row>
    <row r="1139" customFormat="false" ht="12.75" hidden="false" customHeight="false" outlineLevel="0" collapsed="false">
      <c r="A1139" s="0" t="n">
        <v>1964</v>
      </c>
      <c r="B1139" s="0" t="n">
        <v>2</v>
      </c>
      <c r="C1139" s="0" t="n">
        <v>11</v>
      </c>
      <c r="D1139" s="0" t="n">
        <v>28</v>
      </c>
      <c r="E1139" s="0" t="n">
        <v>22</v>
      </c>
      <c r="F1139" s="0" t="n">
        <v>4</v>
      </c>
      <c r="T1139" s="0"/>
    </row>
    <row r="1140" customFormat="false" ht="12.75" hidden="false" customHeight="false" outlineLevel="0" collapsed="false">
      <c r="A1140" s="0" t="n">
        <v>1964</v>
      </c>
      <c r="B1140" s="0" t="n">
        <v>2</v>
      </c>
      <c r="C1140" s="0" t="n">
        <v>12</v>
      </c>
      <c r="D1140" s="0" t="n">
        <v>41</v>
      </c>
      <c r="E1140" s="0" t="n">
        <v>24</v>
      </c>
      <c r="F1140" s="0" t="n">
        <v>0</v>
      </c>
      <c r="T1140" s="0"/>
    </row>
    <row r="1141" customFormat="false" ht="12.75" hidden="false" customHeight="false" outlineLevel="0" collapsed="false">
      <c r="A1141" s="0" t="n">
        <v>1964</v>
      </c>
      <c r="B1141" s="0" t="n">
        <v>2</v>
      </c>
      <c r="C1141" s="0" t="n">
        <v>13</v>
      </c>
      <c r="D1141" s="0" t="n">
        <v>39</v>
      </c>
      <c r="E1141" s="0" t="n">
        <v>30</v>
      </c>
      <c r="F1141" s="0" t="n">
        <v>1</v>
      </c>
      <c r="T1141" s="0"/>
    </row>
    <row r="1142" customFormat="false" ht="12.75" hidden="false" customHeight="false" outlineLevel="0" collapsed="false">
      <c r="A1142" s="0" t="n">
        <v>1964</v>
      </c>
      <c r="B1142" s="0" t="n">
        <v>2</v>
      </c>
      <c r="C1142" s="0" t="n">
        <v>14</v>
      </c>
      <c r="D1142" s="0" t="n">
        <v>43</v>
      </c>
      <c r="E1142" s="0" t="n">
        <v>30</v>
      </c>
      <c r="F1142" s="0" t="n">
        <v>0</v>
      </c>
      <c r="T1142" s="0"/>
    </row>
    <row r="1143" customFormat="false" ht="12.75" hidden="false" customHeight="false" outlineLevel="0" collapsed="false">
      <c r="A1143" s="0" t="n">
        <v>1964</v>
      </c>
      <c r="B1143" s="0" t="n">
        <v>2</v>
      </c>
      <c r="C1143" s="0" t="n">
        <v>15</v>
      </c>
      <c r="D1143" s="0" t="n">
        <v>39</v>
      </c>
      <c r="E1143" s="0" t="n">
        <v>27</v>
      </c>
      <c r="F1143" s="0" t="n">
        <v>12</v>
      </c>
      <c r="T1143" s="0"/>
    </row>
    <row r="1144" customFormat="false" ht="12.75" hidden="false" customHeight="false" outlineLevel="0" collapsed="false">
      <c r="A1144" s="0" t="n">
        <v>1964</v>
      </c>
      <c r="B1144" s="0" t="n">
        <v>2</v>
      </c>
      <c r="C1144" s="0" t="n">
        <v>16</v>
      </c>
      <c r="D1144" s="0" t="n">
        <v>36</v>
      </c>
      <c r="E1144" s="0" t="n">
        <v>27</v>
      </c>
      <c r="F1144" s="0" t="n">
        <v>52</v>
      </c>
      <c r="T1144" s="0"/>
    </row>
    <row r="1145" customFormat="false" ht="12.75" hidden="false" customHeight="false" outlineLevel="0" collapsed="false">
      <c r="A1145" s="0" t="n">
        <v>1964</v>
      </c>
      <c r="B1145" s="0" t="n">
        <v>2</v>
      </c>
      <c r="C1145" s="0" t="n">
        <v>17</v>
      </c>
      <c r="D1145" s="0" t="n">
        <v>36</v>
      </c>
      <c r="E1145" s="0" t="n">
        <v>22</v>
      </c>
      <c r="F1145" s="0" t="n">
        <v>0</v>
      </c>
      <c r="T1145" s="0"/>
    </row>
    <row r="1146" customFormat="false" ht="12.75" hidden="false" customHeight="false" outlineLevel="0" collapsed="false">
      <c r="A1146" s="0" t="n">
        <v>1964</v>
      </c>
      <c r="B1146" s="0" t="n">
        <v>2</v>
      </c>
      <c r="C1146" s="0" t="n">
        <v>18</v>
      </c>
      <c r="D1146" s="0" t="n">
        <v>40</v>
      </c>
      <c r="E1146" s="0" t="n">
        <v>31</v>
      </c>
      <c r="F1146" s="0" t="n">
        <v>5</v>
      </c>
      <c r="T1146" s="0"/>
    </row>
    <row r="1147" customFormat="false" ht="12.75" hidden="false" customHeight="false" outlineLevel="0" collapsed="false">
      <c r="A1147" s="0" t="n">
        <v>1964</v>
      </c>
      <c r="B1147" s="0" t="n">
        <v>2</v>
      </c>
      <c r="C1147" s="0" t="n">
        <v>19</v>
      </c>
      <c r="D1147" s="0" t="n">
        <v>34</v>
      </c>
      <c r="E1147" s="0" t="n">
        <v>29</v>
      </c>
      <c r="F1147" s="0" t="n">
        <v>66</v>
      </c>
      <c r="T1147" s="0"/>
    </row>
    <row r="1148" customFormat="false" ht="12.75" hidden="false" customHeight="false" outlineLevel="0" collapsed="false">
      <c r="A1148" s="0" t="n">
        <v>1964</v>
      </c>
      <c r="B1148" s="0" t="n">
        <v>2</v>
      </c>
      <c r="C1148" s="0" t="n">
        <v>20</v>
      </c>
      <c r="D1148" s="0" t="n">
        <v>40</v>
      </c>
      <c r="E1148" s="0" t="n">
        <v>28</v>
      </c>
      <c r="F1148" s="0" t="n">
        <v>4</v>
      </c>
      <c r="T1148" s="0"/>
    </row>
    <row r="1149" customFormat="false" ht="12.75" hidden="false" customHeight="false" outlineLevel="0" collapsed="false">
      <c r="A1149" s="0" t="n">
        <v>1964</v>
      </c>
      <c r="B1149" s="0" t="n">
        <v>2</v>
      </c>
      <c r="C1149" s="0" t="n">
        <v>21</v>
      </c>
      <c r="D1149" s="0" t="n">
        <v>35</v>
      </c>
      <c r="E1149" s="0" t="n">
        <v>22</v>
      </c>
      <c r="F1149" s="0" t="n">
        <v>0</v>
      </c>
      <c r="T1149" s="0"/>
    </row>
    <row r="1150" customFormat="false" ht="12.75" hidden="false" customHeight="false" outlineLevel="0" collapsed="false">
      <c r="A1150" s="0" t="n">
        <v>1964</v>
      </c>
      <c r="B1150" s="0" t="n">
        <v>2</v>
      </c>
      <c r="C1150" s="0" t="n">
        <v>22</v>
      </c>
      <c r="D1150" s="0" t="n">
        <v>32</v>
      </c>
      <c r="E1150" s="0" t="n">
        <v>19</v>
      </c>
      <c r="F1150" s="0" t="n">
        <v>0</v>
      </c>
      <c r="T1150" s="0"/>
    </row>
    <row r="1151" customFormat="false" ht="12.75" hidden="false" customHeight="false" outlineLevel="0" collapsed="false">
      <c r="A1151" s="0" t="n">
        <v>1964</v>
      </c>
      <c r="B1151" s="0" t="n">
        <v>2</v>
      </c>
      <c r="C1151" s="0" t="n">
        <v>23</v>
      </c>
      <c r="D1151" s="0" t="n">
        <v>37</v>
      </c>
      <c r="E1151" s="0" t="n">
        <v>19</v>
      </c>
      <c r="F1151" s="0" t="n">
        <v>0</v>
      </c>
      <c r="T1151" s="0"/>
    </row>
    <row r="1152" customFormat="false" ht="12.75" hidden="false" customHeight="false" outlineLevel="0" collapsed="false">
      <c r="A1152" s="0" t="n">
        <v>1964</v>
      </c>
      <c r="B1152" s="0" t="n">
        <v>2</v>
      </c>
      <c r="C1152" s="0" t="n">
        <v>24</v>
      </c>
      <c r="D1152" s="0" t="n">
        <v>41</v>
      </c>
      <c r="E1152" s="0" t="n">
        <v>23</v>
      </c>
      <c r="F1152" s="0" t="n">
        <v>0</v>
      </c>
      <c r="T1152" s="0"/>
    </row>
    <row r="1153" customFormat="false" ht="12.75" hidden="false" customHeight="false" outlineLevel="0" collapsed="false">
      <c r="A1153" s="0" t="n">
        <v>1964</v>
      </c>
      <c r="B1153" s="0" t="n">
        <v>2</v>
      </c>
      <c r="C1153" s="0" t="n">
        <v>25</v>
      </c>
      <c r="D1153" s="0" t="n">
        <v>34</v>
      </c>
      <c r="E1153" s="0" t="n">
        <v>19</v>
      </c>
      <c r="F1153" s="0" t="n">
        <v>0</v>
      </c>
      <c r="T1153" s="0"/>
    </row>
    <row r="1154" customFormat="false" ht="12.75" hidden="false" customHeight="false" outlineLevel="0" collapsed="false">
      <c r="A1154" s="0" t="n">
        <v>1964</v>
      </c>
      <c r="B1154" s="0" t="n">
        <v>2</v>
      </c>
      <c r="C1154" s="0" t="n">
        <v>26</v>
      </c>
      <c r="D1154" s="0" t="n">
        <v>47</v>
      </c>
      <c r="E1154" s="0" t="n">
        <v>31</v>
      </c>
      <c r="F1154" s="0" t="n">
        <v>0</v>
      </c>
      <c r="T1154" s="0"/>
    </row>
    <row r="1155" customFormat="false" ht="12.75" hidden="false" customHeight="false" outlineLevel="0" collapsed="false">
      <c r="A1155" s="0" t="n">
        <v>1964</v>
      </c>
      <c r="B1155" s="0" t="n">
        <v>2</v>
      </c>
      <c r="C1155" s="0" t="n">
        <v>27</v>
      </c>
      <c r="D1155" s="0" t="n">
        <v>35</v>
      </c>
      <c r="E1155" s="0" t="n">
        <v>27</v>
      </c>
      <c r="F1155" s="0" t="n">
        <v>0</v>
      </c>
      <c r="T1155" s="0"/>
    </row>
    <row r="1156" customFormat="false" ht="12.75" hidden="false" customHeight="false" outlineLevel="0" collapsed="false">
      <c r="A1156" s="0" t="n">
        <v>1964</v>
      </c>
      <c r="B1156" s="0" t="n">
        <v>2</v>
      </c>
      <c r="C1156" s="0" t="n">
        <v>28</v>
      </c>
      <c r="D1156" s="0" t="n">
        <v>39</v>
      </c>
      <c r="E1156" s="0" t="n">
        <v>27</v>
      </c>
      <c r="F1156" s="0" t="n">
        <v>14</v>
      </c>
      <c r="T1156" s="0"/>
    </row>
    <row r="1157" customFormat="false" ht="12.75" hidden="false" customHeight="false" outlineLevel="0" collapsed="false">
      <c r="A1157" s="0" t="n">
        <v>1964</v>
      </c>
      <c r="B1157" s="0" t="n">
        <v>2</v>
      </c>
      <c r="C1157" s="0" t="n">
        <v>29</v>
      </c>
      <c r="D1157" s="0" t="n">
        <v>43</v>
      </c>
      <c r="E1157" s="0" t="n">
        <v>30</v>
      </c>
      <c r="F1157" s="0" t="n">
        <v>1</v>
      </c>
      <c r="T1157" s="0"/>
    </row>
    <row r="1158" customFormat="false" ht="12.75" hidden="false" customHeight="false" outlineLevel="0" collapsed="false">
      <c r="A1158" s="0" t="n">
        <v>1964</v>
      </c>
      <c r="B1158" s="0" t="n">
        <v>3</v>
      </c>
      <c r="C1158" s="0" t="n">
        <v>1</v>
      </c>
      <c r="D1158" s="0" t="n">
        <v>50</v>
      </c>
      <c r="E1158" s="0" t="n">
        <v>33</v>
      </c>
      <c r="F1158" s="0" t="n">
        <v>0</v>
      </c>
      <c r="T1158" s="0"/>
    </row>
    <row r="1159" customFormat="false" ht="12.75" hidden="false" customHeight="false" outlineLevel="0" collapsed="false">
      <c r="A1159" s="0" t="n">
        <v>1964</v>
      </c>
      <c r="B1159" s="0" t="n">
        <v>3</v>
      </c>
      <c r="C1159" s="0" t="n">
        <v>2</v>
      </c>
      <c r="D1159" s="0" t="n">
        <v>57</v>
      </c>
      <c r="E1159" s="0" t="n">
        <v>40</v>
      </c>
      <c r="F1159" s="0" t="n">
        <v>0</v>
      </c>
      <c r="T1159" s="0"/>
    </row>
    <row r="1160" customFormat="false" ht="12.75" hidden="false" customHeight="false" outlineLevel="0" collapsed="false">
      <c r="A1160" s="0" t="n">
        <v>1964</v>
      </c>
      <c r="B1160" s="0" t="n">
        <v>3</v>
      </c>
      <c r="C1160" s="0" t="n">
        <v>3</v>
      </c>
      <c r="D1160" s="0" t="n">
        <v>51</v>
      </c>
      <c r="E1160" s="0" t="n">
        <v>44</v>
      </c>
      <c r="F1160" s="0" t="n">
        <v>9</v>
      </c>
      <c r="T1160" s="0"/>
    </row>
    <row r="1161" customFormat="false" ht="12.75" hidden="false" customHeight="false" outlineLevel="0" collapsed="false">
      <c r="A1161" s="0" t="n">
        <v>1964</v>
      </c>
      <c r="B1161" s="0" t="n">
        <v>3</v>
      </c>
      <c r="C1161" s="0" t="n">
        <v>4</v>
      </c>
      <c r="D1161" s="0" t="n">
        <v>54</v>
      </c>
      <c r="E1161" s="0" t="n">
        <v>42</v>
      </c>
      <c r="F1161" s="0" t="n">
        <v>19</v>
      </c>
      <c r="T1161" s="0"/>
    </row>
    <row r="1162" customFormat="false" ht="12.75" hidden="false" customHeight="false" outlineLevel="0" collapsed="false">
      <c r="A1162" s="0" t="n">
        <v>1964</v>
      </c>
      <c r="B1162" s="0" t="n">
        <v>3</v>
      </c>
      <c r="C1162" s="0" t="n">
        <v>5</v>
      </c>
      <c r="D1162" s="0" t="n">
        <v>71</v>
      </c>
      <c r="E1162" s="0" t="n">
        <v>46</v>
      </c>
      <c r="F1162" s="0" t="n">
        <v>7</v>
      </c>
      <c r="T1162" s="0"/>
    </row>
    <row r="1163" customFormat="false" ht="12.75" hidden="false" customHeight="false" outlineLevel="0" collapsed="false">
      <c r="A1163" s="0" t="n">
        <v>1964</v>
      </c>
      <c r="B1163" s="0" t="n">
        <v>3</v>
      </c>
      <c r="C1163" s="0" t="n">
        <v>6</v>
      </c>
      <c r="D1163" s="0" t="n">
        <v>49</v>
      </c>
      <c r="E1163" s="0" t="n">
        <v>38</v>
      </c>
      <c r="F1163" s="0" t="n">
        <v>0</v>
      </c>
      <c r="T1163" s="0"/>
    </row>
    <row r="1164" customFormat="false" ht="12.75" hidden="false" customHeight="false" outlineLevel="0" collapsed="false">
      <c r="A1164" s="0" t="n">
        <v>1964</v>
      </c>
      <c r="B1164" s="0" t="n">
        <v>3</v>
      </c>
      <c r="C1164" s="0" t="n">
        <v>7</v>
      </c>
      <c r="D1164" s="0" t="n">
        <v>55</v>
      </c>
      <c r="E1164" s="0" t="n">
        <v>39</v>
      </c>
      <c r="F1164" s="0" t="n">
        <v>0</v>
      </c>
      <c r="T1164" s="0"/>
    </row>
    <row r="1165" customFormat="false" ht="12.75" hidden="false" customHeight="false" outlineLevel="0" collapsed="false">
      <c r="A1165" s="0" t="n">
        <v>1964</v>
      </c>
      <c r="B1165" s="0" t="n">
        <v>3</v>
      </c>
      <c r="C1165" s="0" t="n">
        <v>8</v>
      </c>
      <c r="D1165" s="0" t="n">
        <v>49</v>
      </c>
      <c r="E1165" s="0" t="n">
        <v>39</v>
      </c>
      <c r="F1165" s="0" t="n">
        <v>1</v>
      </c>
      <c r="T1165" s="0"/>
    </row>
    <row r="1166" customFormat="false" ht="12.75" hidden="false" customHeight="false" outlineLevel="0" collapsed="false">
      <c r="A1166" s="0" t="n">
        <v>1964</v>
      </c>
      <c r="B1166" s="0" t="n">
        <v>3</v>
      </c>
      <c r="C1166" s="0" t="n">
        <v>9</v>
      </c>
      <c r="D1166" s="0" t="n">
        <v>59</v>
      </c>
      <c r="E1166" s="0" t="n">
        <v>38</v>
      </c>
      <c r="F1166" s="0" t="n">
        <v>8</v>
      </c>
      <c r="T1166" s="0"/>
    </row>
    <row r="1167" customFormat="false" ht="12.75" hidden="false" customHeight="false" outlineLevel="0" collapsed="false">
      <c r="A1167" s="0" t="n">
        <v>1964</v>
      </c>
      <c r="B1167" s="0" t="n">
        <v>3</v>
      </c>
      <c r="C1167" s="0" t="n">
        <v>10</v>
      </c>
      <c r="D1167" s="0" t="n">
        <v>53</v>
      </c>
      <c r="E1167" s="0" t="n">
        <v>34</v>
      </c>
      <c r="F1167" s="0" t="n">
        <v>51</v>
      </c>
      <c r="T1167" s="0"/>
    </row>
    <row r="1168" customFormat="false" ht="12.75" hidden="false" customHeight="false" outlineLevel="0" collapsed="false">
      <c r="A1168" s="0" t="n">
        <v>1964</v>
      </c>
      <c r="B1168" s="0" t="n">
        <v>3</v>
      </c>
      <c r="C1168" s="0" t="n">
        <v>11</v>
      </c>
      <c r="D1168" s="0" t="n">
        <v>36</v>
      </c>
      <c r="E1168" s="0" t="n">
        <v>30</v>
      </c>
      <c r="F1168" s="0" t="n">
        <v>0</v>
      </c>
      <c r="T1168" s="0"/>
    </row>
    <row r="1169" customFormat="false" ht="12.75" hidden="false" customHeight="false" outlineLevel="0" collapsed="false">
      <c r="A1169" s="0" t="n">
        <v>1964</v>
      </c>
      <c r="B1169" s="0" t="n">
        <v>3</v>
      </c>
      <c r="C1169" s="0" t="n">
        <v>12</v>
      </c>
      <c r="D1169" s="0" t="n">
        <v>34</v>
      </c>
      <c r="E1169" s="0" t="n">
        <v>29</v>
      </c>
      <c r="F1169" s="0" t="n">
        <v>26</v>
      </c>
      <c r="T1169" s="0"/>
    </row>
    <row r="1170" customFormat="false" ht="12.75" hidden="false" customHeight="false" outlineLevel="0" collapsed="false">
      <c r="A1170" s="0" t="n">
        <v>1964</v>
      </c>
      <c r="B1170" s="0" t="n">
        <v>3</v>
      </c>
      <c r="C1170" s="0" t="n">
        <v>13</v>
      </c>
      <c r="D1170" s="0" t="n">
        <v>49</v>
      </c>
      <c r="E1170" s="0" t="n">
        <v>32</v>
      </c>
      <c r="F1170" s="0" t="n">
        <v>0</v>
      </c>
      <c r="T1170" s="0"/>
    </row>
    <row r="1171" customFormat="false" ht="12.75" hidden="false" customHeight="false" outlineLevel="0" collapsed="false">
      <c r="A1171" s="0" t="n">
        <v>1964</v>
      </c>
      <c r="B1171" s="0" t="n">
        <v>3</v>
      </c>
      <c r="C1171" s="0" t="n">
        <v>14</v>
      </c>
      <c r="D1171" s="0" t="n">
        <v>50</v>
      </c>
      <c r="E1171" s="0" t="n">
        <v>37</v>
      </c>
      <c r="F1171" s="0" t="n">
        <v>0</v>
      </c>
      <c r="T1171" s="0"/>
    </row>
    <row r="1172" customFormat="false" ht="12.75" hidden="false" customHeight="false" outlineLevel="0" collapsed="false">
      <c r="A1172" s="0" t="n">
        <v>1964</v>
      </c>
      <c r="B1172" s="0" t="n">
        <v>3</v>
      </c>
      <c r="C1172" s="0" t="n">
        <v>15</v>
      </c>
      <c r="D1172" s="0" t="n">
        <v>57</v>
      </c>
      <c r="E1172" s="0" t="n">
        <v>40</v>
      </c>
      <c r="F1172" s="0" t="n">
        <v>3</v>
      </c>
      <c r="T1172" s="0"/>
    </row>
    <row r="1173" customFormat="false" ht="12.75" hidden="false" customHeight="false" outlineLevel="0" collapsed="false">
      <c r="A1173" s="0" t="n">
        <v>1964</v>
      </c>
      <c r="B1173" s="0" t="n">
        <v>3</v>
      </c>
      <c r="C1173" s="0" t="n">
        <v>16</v>
      </c>
      <c r="D1173" s="0" t="n">
        <v>51</v>
      </c>
      <c r="E1173" s="0" t="n">
        <v>39</v>
      </c>
      <c r="F1173" s="0" t="n">
        <v>0</v>
      </c>
      <c r="T1173" s="0"/>
    </row>
    <row r="1174" customFormat="false" ht="12.75" hidden="false" customHeight="false" outlineLevel="0" collapsed="false">
      <c r="A1174" s="0" t="n">
        <v>1964</v>
      </c>
      <c r="B1174" s="0" t="n">
        <v>3</v>
      </c>
      <c r="C1174" s="0" t="n">
        <v>17</v>
      </c>
      <c r="D1174" s="0" t="n">
        <v>54</v>
      </c>
      <c r="E1174" s="0" t="n">
        <v>40</v>
      </c>
      <c r="F1174" s="0" t="n">
        <v>0</v>
      </c>
      <c r="T1174" s="0"/>
    </row>
    <row r="1175" customFormat="false" ht="12.75" hidden="false" customHeight="false" outlineLevel="0" collapsed="false">
      <c r="A1175" s="0" t="n">
        <v>1964</v>
      </c>
      <c r="B1175" s="0" t="n">
        <v>3</v>
      </c>
      <c r="C1175" s="0" t="n">
        <v>18</v>
      </c>
      <c r="D1175" s="0" t="n">
        <v>41</v>
      </c>
      <c r="E1175" s="0" t="n">
        <v>25</v>
      </c>
      <c r="F1175" s="0" t="n">
        <v>0</v>
      </c>
      <c r="T1175" s="0"/>
    </row>
    <row r="1176" customFormat="false" ht="12.75" hidden="false" customHeight="false" outlineLevel="0" collapsed="false">
      <c r="A1176" s="0" t="n">
        <v>1964</v>
      </c>
      <c r="B1176" s="0" t="n">
        <v>3</v>
      </c>
      <c r="C1176" s="0" t="n">
        <v>19</v>
      </c>
      <c r="D1176" s="0" t="n">
        <v>45</v>
      </c>
      <c r="E1176" s="0" t="n">
        <v>24</v>
      </c>
      <c r="F1176" s="0" t="n">
        <v>0</v>
      </c>
      <c r="T1176" s="0"/>
    </row>
    <row r="1177" customFormat="false" ht="12.75" hidden="false" customHeight="false" outlineLevel="0" collapsed="false">
      <c r="A1177" s="0" t="n">
        <v>1964</v>
      </c>
      <c r="B1177" s="0" t="n">
        <v>3</v>
      </c>
      <c r="C1177" s="0" t="n">
        <v>20</v>
      </c>
      <c r="D1177" s="0" t="n">
        <v>52</v>
      </c>
      <c r="E1177" s="0" t="n">
        <v>30</v>
      </c>
      <c r="F1177" s="0" t="n">
        <v>0</v>
      </c>
      <c r="T1177" s="0"/>
    </row>
    <row r="1178" customFormat="false" ht="12.75" hidden="false" customHeight="false" outlineLevel="0" collapsed="false">
      <c r="A1178" s="0" t="n">
        <v>1964</v>
      </c>
      <c r="B1178" s="0" t="n">
        <v>3</v>
      </c>
      <c r="C1178" s="0" t="n">
        <v>21</v>
      </c>
      <c r="D1178" s="0" t="n">
        <v>42</v>
      </c>
      <c r="E1178" s="0" t="n">
        <v>33</v>
      </c>
      <c r="F1178" s="0" t="n">
        <v>15</v>
      </c>
      <c r="T1178" s="0"/>
    </row>
    <row r="1179" customFormat="false" ht="12.75" hidden="false" customHeight="false" outlineLevel="0" collapsed="false">
      <c r="A1179" s="0" t="n">
        <v>1964</v>
      </c>
      <c r="B1179" s="0" t="n">
        <v>3</v>
      </c>
      <c r="C1179" s="0" t="n">
        <v>22</v>
      </c>
      <c r="D1179" s="0" t="n">
        <v>50</v>
      </c>
      <c r="E1179" s="0" t="n">
        <v>32</v>
      </c>
      <c r="F1179" s="0" t="n">
        <v>41</v>
      </c>
      <c r="T1179" s="0"/>
    </row>
    <row r="1180" customFormat="false" ht="12.75" hidden="false" customHeight="false" outlineLevel="0" collapsed="false">
      <c r="A1180" s="0" t="n">
        <v>1964</v>
      </c>
      <c r="B1180" s="0" t="n">
        <v>3</v>
      </c>
      <c r="C1180" s="0" t="n">
        <v>23</v>
      </c>
      <c r="D1180" s="0" t="n">
        <v>53</v>
      </c>
      <c r="E1180" s="0" t="n">
        <v>38</v>
      </c>
      <c r="F1180" s="0" t="n">
        <v>0</v>
      </c>
      <c r="T1180" s="0"/>
    </row>
    <row r="1181" customFormat="false" ht="12.75" hidden="false" customHeight="false" outlineLevel="0" collapsed="false">
      <c r="A1181" s="0" t="n">
        <v>1964</v>
      </c>
      <c r="B1181" s="0" t="n">
        <v>3</v>
      </c>
      <c r="C1181" s="0" t="n">
        <v>24</v>
      </c>
      <c r="D1181" s="0" t="n">
        <v>52</v>
      </c>
      <c r="E1181" s="0" t="n">
        <v>37</v>
      </c>
      <c r="F1181" s="0" t="n">
        <v>0</v>
      </c>
      <c r="T1181" s="0"/>
    </row>
    <row r="1182" customFormat="false" ht="12.75" hidden="false" customHeight="false" outlineLevel="0" collapsed="false">
      <c r="A1182" s="0" t="n">
        <v>1964</v>
      </c>
      <c r="B1182" s="0" t="n">
        <v>3</v>
      </c>
      <c r="C1182" s="0" t="n">
        <v>25</v>
      </c>
      <c r="D1182" s="0" t="n">
        <v>75</v>
      </c>
      <c r="E1182" s="0" t="n">
        <v>46</v>
      </c>
      <c r="F1182" s="0" t="n">
        <v>0</v>
      </c>
      <c r="T1182" s="0"/>
    </row>
    <row r="1183" customFormat="false" ht="12.75" hidden="false" customHeight="false" outlineLevel="0" collapsed="false">
      <c r="A1183" s="0" t="n">
        <v>1964</v>
      </c>
      <c r="B1183" s="0" t="n">
        <v>3</v>
      </c>
      <c r="C1183" s="0" t="n">
        <v>26</v>
      </c>
      <c r="D1183" s="0" t="n">
        <v>59</v>
      </c>
      <c r="E1183" s="0" t="n">
        <v>38</v>
      </c>
      <c r="F1183" s="0" t="n">
        <v>16</v>
      </c>
      <c r="T1183" s="0"/>
    </row>
    <row r="1184" customFormat="false" ht="12.75" hidden="false" customHeight="false" outlineLevel="0" collapsed="false">
      <c r="A1184" s="0" t="n">
        <v>1964</v>
      </c>
      <c r="B1184" s="0" t="n">
        <v>3</v>
      </c>
      <c r="C1184" s="0" t="n">
        <v>27</v>
      </c>
      <c r="D1184" s="0" t="n">
        <v>48</v>
      </c>
      <c r="E1184" s="0" t="n">
        <v>33</v>
      </c>
      <c r="F1184" s="0" t="n">
        <v>0</v>
      </c>
      <c r="T1184" s="0"/>
    </row>
    <row r="1185" customFormat="false" ht="12.75" hidden="false" customHeight="false" outlineLevel="0" collapsed="false">
      <c r="A1185" s="0" t="n">
        <v>1964</v>
      </c>
      <c r="B1185" s="0" t="n">
        <v>3</v>
      </c>
      <c r="C1185" s="0" t="n">
        <v>28</v>
      </c>
      <c r="D1185" s="0" t="n">
        <v>49</v>
      </c>
      <c r="E1185" s="0" t="n">
        <v>37</v>
      </c>
      <c r="F1185" s="0" t="n">
        <v>59</v>
      </c>
      <c r="T1185" s="0"/>
    </row>
    <row r="1186" customFormat="false" ht="12.75" hidden="false" customHeight="false" outlineLevel="0" collapsed="false">
      <c r="A1186" s="0" t="n">
        <v>1964</v>
      </c>
      <c r="B1186" s="0" t="n">
        <v>3</v>
      </c>
      <c r="C1186" s="0" t="n">
        <v>29</v>
      </c>
      <c r="D1186" s="0" t="n">
        <v>52</v>
      </c>
      <c r="E1186" s="0" t="n">
        <v>34</v>
      </c>
      <c r="F1186" s="0" t="n">
        <v>2</v>
      </c>
      <c r="T1186" s="0"/>
    </row>
    <row r="1187" customFormat="false" ht="12.75" hidden="false" customHeight="false" outlineLevel="0" collapsed="false">
      <c r="A1187" s="0" t="n">
        <v>1964</v>
      </c>
      <c r="B1187" s="0" t="n">
        <v>3</v>
      </c>
      <c r="C1187" s="0" t="n">
        <v>30</v>
      </c>
      <c r="D1187" s="0" t="n">
        <v>41</v>
      </c>
      <c r="E1187" s="0" t="n">
        <v>29</v>
      </c>
      <c r="F1187" s="0" t="n">
        <v>0</v>
      </c>
      <c r="T1187" s="0"/>
    </row>
    <row r="1188" customFormat="false" ht="12.75" hidden="false" customHeight="false" outlineLevel="0" collapsed="false">
      <c r="A1188" s="0" t="n">
        <v>1964</v>
      </c>
      <c r="B1188" s="0" t="n">
        <v>3</v>
      </c>
      <c r="C1188" s="0" t="n">
        <v>31</v>
      </c>
      <c r="D1188" s="0" t="n">
        <v>38</v>
      </c>
      <c r="E1188" s="0" t="n">
        <v>22</v>
      </c>
      <c r="F1188" s="0" t="n">
        <v>0</v>
      </c>
      <c r="T1188" s="0"/>
    </row>
    <row r="1189" customFormat="false" ht="12.75" hidden="false" customHeight="false" outlineLevel="0" collapsed="false">
      <c r="A1189" s="0" t="n">
        <v>1964</v>
      </c>
      <c r="B1189" s="0" t="n">
        <v>4</v>
      </c>
      <c r="C1189" s="0" t="n">
        <v>1</v>
      </c>
      <c r="D1189" s="0" t="n">
        <v>44</v>
      </c>
      <c r="E1189" s="0" t="n">
        <v>28</v>
      </c>
      <c r="F1189" s="0" t="n">
        <v>0</v>
      </c>
      <c r="T1189" s="0"/>
    </row>
    <row r="1190" customFormat="false" ht="12.75" hidden="false" customHeight="false" outlineLevel="0" collapsed="false">
      <c r="A1190" s="0" t="n">
        <v>1964</v>
      </c>
      <c r="B1190" s="0" t="n">
        <v>4</v>
      </c>
      <c r="C1190" s="0" t="n">
        <v>2</v>
      </c>
      <c r="D1190" s="0" t="n">
        <v>50</v>
      </c>
      <c r="E1190" s="0" t="n">
        <v>33</v>
      </c>
      <c r="F1190" s="0" t="n">
        <v>11</v>
      </c>
      <c r="T1190" s="0"/>
    </row>
    <row r="1191" customFormat="false" ht="12.75" hidden="false" customHeight="false" outlineLevel="0" collapsed="false">
      <c r="A1191" s="0" t="n">
        <v>1964</v>
      </c>
      <c r="B1191" s="0" t="n">
        <v>4</v>
      </c>
      <c r="C1191" s="0" t="n">
        <v>3</v>
      </c>
      <c r="D1191" s="0" t="n">
        <v>71</v>
      </c>
      <c r="E1191" s="0" t="n">
        <v>35</v>
      </c>
      <c r="F1191" s="0" t="n">
        <v>16</v>
      </c>
      <c r="T1191" s="0"/>
    </row>
    <row r="1192" customFormat="false" ht="12.75" hidden="false" customHeight="false" outlineLevel="0" collapsed="false">
      <c r="A1192" s="0" t="n">
        <v>1964</v>
      </c>
      <c r="B1192" s="0" t="n">
        <v>4</v>
      </c>
      <c r="C1192" s="0" t="n">
        <v>4</v>
      </c>
      <c r="D1192" s="0" t="n">
        <v>45</v>
      </c>
      <c r="E1192" s="0" t="n">
        <v>31</v>
      </c>
      <c r="F1192" s="0" t="n">
        <v>0</v>
      </c>
      <c r="T1192" s="0"/>
    </row>
    <row r="1193" customFormat="false" ht="12.75" hidden="false" customHeight="false" outlineLevel="0" collapsed="false">
      <c r="A1193" s="0" t="n">
        <v>1964</v>
      </c>
      <c r="B1193" s="0" t="n">
        <v>4</v>
      </c>
      <c r="C1193" s="0" t="n">
        <v>5</v>
      </c>
      <c r="D1193" s="0" t="n">
        <v>51</v>
      </c>
      <c r="E1193" s="0" t="n">
        <v>29</v>
      </c>
      <c r="F1193" s="0" t="n">
        <v>0</v>
      </c>
      <c r="T1193" s="0"/>
    </row>
    <row r="1194" customFormat="false" ht="12.75" hidden="false" customHeight="false" outlineLevel="0" collapsed="false">
      <c r="A1194" s="0" t="n">
        <v>1964</v>
      </c>
      <c r="B1194" s="0" t="n">
        <v>4</v>
      </c>
      <c r="C1194" s="0" t="n">
        <v>6</v>
      </c>
      <c r="D1194" s="0" t="n">
        <v>48</v>
      </c>
      <c r="E1194" s="0" t="n">
        <v>37</v>
      </c>
      <c r="F1194" s="0" t="n">
        <v>100</v>
      </c>
      <c r="T1194" s="0"/>
    </row>
    <row r="1195" customFormat="false" ht="12.75" hidden="false" customHeight="false" outlineLevel="0" collapsed="false">
      <c r="A1195" s="0" t="n">
        <v>1964</v>
      </c>
      <c r="B1195" s="0" t="n">
        <v>4</v>
      </c>
      <c r="C1195" s="0" t="n">
        <v>7</v>
      </c>
      <c r="D1195" s="0" t="n">
        <v>54</v>
      </c>
      <c r="E1195" s="0" t="n">
        <v>46</v>
      </c>
      <c r="F1195" s="0" t="n">
        <v>43</v>
      </c>
      <c r="T1195" s="0"/>
    </row>
    <row r="1196" customFormat="false" ht="12.75" hidden="false" customHeight="false" outlineLevel="0" collapsed="false">
      <c r="A1196" s="0" t="n">
        <v>1964</v>
      </c>
      <c r="B1196" s="0" t="n">
        <v>4</v>
      </c>
      <c r="C1196" s="0" t="n">
        <v>8</v>
      </c>
      <c r="D1196" s="0" t="n">
        <v>59</v>
      </c>
      <c r="E1196" s="0" t="n">
        <v>47</v>
      </c>
      <c r="F1196" s="0" t="n">
        <v>60</v>
      </c>
      <c r="T1196" s="0"/>
    </row>
    <row r="1197" customFormat="false" ht="12.75" hidden="false" customHeight="false" outlineLevel="0" collapsed="false">
      <c r="A1197" s="0" t="n">
        <v>1964</v>
      </c>
      <c r="B1197" s="0" t="n">
        <v>4</v>
      </c>
      <c r="C1197" s="0" t="n">
        <v>9</v>
      </c>
      <c r="D1197" s="0" t="n">
        <v>47</v>
      </c>
      <c r="E1197" s="0" t="n">
        <v>38</v>
      </c>
      <c r="F1197" s="0" t="n">
        <v>0</v>
      </c>
      <c r="T1197" s="0"/>
    </row>
    <row r="1198" customFormat="false" ht="12.75" hidden="false" customHeight="false" outlineLevel="0" collapsed="false">
      <c r="A1198" s="0" t="n">
        <v>1964</v>
      </c>
      <c r="B1198" s="0" t="n">
        <v>4</v>
      </c>
      <c r="C1198" s="0" t="n">
        <v>10</v>
      </c>
      <c r="D1198" s="0" t="n">
        <v>63</v>
      </c>
      <c r="E1198" s="0" t="n">
        <v>37</v>
      </c>
      <c r="F1198" s="0" t="n">
        <v>0</v>
      </c>
      <c r="T1198" s="0"/>
    </row>
    <row r="1199" customFormat="false" ht="12.75" hidden="false" customHeight="false" outlineLevel="0" collapsed="false">
      <c r="A1199" s="0" t="n">
        <v>1964</v>
      </c>
      <c r="B1199" s="0" t="n">
        <v>4</v>
      </c>
      <c r="C1199" s="0" t="n">
        <v>11</v>
      </c>
      <c r="D1199" s="0" t="n">
        <v>62</v>
      </c>
      <c r="E1199" s="0" t="n">
        <v>45</v>
      </c>
      <c r="F1199" s="0" t="n">
        <v>0</v>
      </c>
      <c r="T1199" s="0"/>
    </row>
    <row r="1200" customFormat="false" ht="12.75" hidden="false" customHeight="false" outlineLevel="0" collapsed="false">
      <c r="A1200" s="0" t="n">
        <v>1964</v>
      </c>
      <c r="B1200" s="0" t="n">
        <v>4</v>
      </c>
      <c r="C1200" s="0" t="n">
        <v>12</v>
      </c>
      <c r="D1200" s="0" t="n">
        <v>57</v>
      </c>
      <c r="E1200" s="0" t="n">
        <v>44</v>
      </c>
      <c r="F1200" s="0" t="n">
        <v>0</v>
      </c>
      <c r="T1200" s="0"/>
    </row>
    <row r="1201" customFormat="false" ht="12.75" hidden="false" customHeight="false" outlineLevel="0" collapsed="false">
      <c r="A1201" s="0" t="n">
        <v>1964</v>
      </c>
      <c r="B1201" s="0" t="n">
        <v>4</v>
      </c>
      <c r="C1201" s="0" t="n">
        <v>13</v>
      </c>
      <c r="D1201" s="0" t="n">
        <v>64</v>
      </c>
      <c r="E1201" s="0" t="n">
        <v>43</v>
      </c>
      <c r="F1201" s="0" t="n">
        <v>1</v>
      </c>
      <c r="T1201" s="0"/>
    </row>
    <row r="1202" customFormat="false" ht="12.75" hidden="false" customHeight="false" outlineLevel="0" collapsed="false">
      <c r="A1202" s="0" t="n">
        <v>1964</v>
      </c>
      <c r="B1202" s="0" t="n">
        <v>4</v>
      </c>
      <c r="C1202" s="0" t="n">
        <v>14</v>
      </c>
      <c r="D1202" s="0" t="n">
        <v>59</v>
      </c>
      <c r="E1202" s="0" t="n">
        <v>53</v>
      </c>
      <c r="F1202" s="0" t="n">
        <v>74</v>
      </c>
      <c r="T1202" s="0"/>
    </row>
    <row r="1203" customFormat="false" ht="12.75" hidden="false" customHeight="false" outlineLevel="0" collapsed="false">
      <c r="A1203" s="0" t="n">
        <v>1964</v>
      </c>
      <c r="B1203" s="0" t="n">
        <v>4</v>
      </c>
      <c r="C1203" s="0" t="n">
        <v>15</v>
      </c>
      <c r="D1203" s="0" t="n">
        <v>58</v>
      </c>
      <c r="E1203" s="0" t="n">
        <v>45</v>
      </c>
      <c r="F1203" s="0" t="n">
        <v>31</v>
      </c>
      <c r="T1203" s="0"/>
    </row>
    <row r="1204" customFormat="false" ht="12.75" hidden="false" customHeight="false" outlineLevel="0" collapsed="false">
      <c r="A1204" s="0" t="n">
        <v>1964</v>
      </c>
      <c r="B1204" s="0" t="n">
        <v>4</v>
      </c>
      <c r="C1204" s="0" t="n">
        <v>16</v>
      </c>
      <c r="D1204" s="0" t="n">
        <v>64</v>
      </c>
      <c r="E1204" s="0" t="n">
        <v>39</v>
      </c>
      <c r="F1204" s="0" t="n">
        <v>0</v>
      </c>
      <c r="T1204" s="0"/>
    </row>
    <row r="1205" customFormat="false" ht="12.75" hidden="false" customHeight="false" outlineLevel="0" collapsed="false">
      <c r="A1205" s="0" t="n">
        <v>1964</v>
      </c>
      <c r="B1205" s="0" t="n">
        <v>4</v>
      </c>
      <c r="C1205" s="0" t="n">
        <v>17</v>
      </c>
      <c r="D1205" s="0" t="n">
        <v>68</v>
      </c>
      <c r="E1205" s="0" t="n">
        <v>51</v>
      </c>
      <c r="F1205" s="0" t="n">
        <v>0</v>
      </c>
      <c r="T1205" s="0"/>
    </row>
    <row r="1206" customFormat="false" ht="12.75" hidden="false" customHeight="false" outlineLevel="0" collapsed="false">
      <c r="A1206" s="0" t="n">
        <v>1964</v>
      </c>
      <c r="B1206" s="0" t="n">
        <v>4</v>
      </c>
      <c r="C1206" s="0" t="n">
        <v>18</v>
      </c>
      <c r="D1206" s="0" t="n">
        <v>86</v>
      </c>
      <c r="E1206" s="0" t="n">
        <v>51</v>
      </c>
      <c r="F1206" s="0" t="n">
        <v>0</v>
      </c>
      <c r="T1206" s="0"/>
    </row>
    <row r="1207" customFormat="false" ht="12.75" hidden="false" customHeight="false" outlineLevel="0" collapsed="false">
      <c r="A1207" s="0" t="n">
        <v>1964</v>
      </c>
      <c r="B1207" s="0" t="n">
        <v>4</v>
      </c>
      <c r="C1207" s="0" t="n">
        <v>19</v>
      </c>
      <c r="D1207" s="0" t="n">
        <v>62</v>
      </c>
      <c r="E1207" s="0" t="n">
        <v>47</v>
      </c>
      <c r="F1207" s="0" t="n">
        <v>35</v>
      </c>
      <c r="T1207" s="0"/>
    </row>
    <row r="1208" customFormat="false" ht="12.75" hidden="false" customHeight="false" outlineLevel="0" collapsed="false">
      <c r="A1208" s="0" t="n">
        <v>1964</v>
      </c>
      <c r="B1208" s="0" t="n">
        <v>4</v>
      </c>
      <c r="C1208" s="0" t="n">
        <v>20</v>
      </c>
      <c r="D1208" s="0" t="n">
        <v>47</v>
      </c>
      <c r="E1208" s="0" t="n">
        <v>40</v>
      </c>
      <c r="F1208" s="0" t="n">
        <v>48</v>
      </c>
      <c r="T1208" s="0"/>
    </row>
    <row r="1209" customFormat="false" ht="12.75" hidden="false" customHeight="false" outlineLevel="0" collapsed="false">
      <c r="A1209" s="0" t="n">
        <v>1964</v>
      </c>
      <c r="B1209" s="0" t="n">
        <v>4</v>
      </c>
      <c r="C1209" s="0" t="n">
        <v>21</v>
      </c>
      <c r="D1209" s="0" t="n">
        <v>44</v>
      </c>
      <c r="E1209" s="0" t="n">
        <v>39</v>
      </c>
      <c r="F1209" s="0" t="n">
        <v>0</v>
      </c>
      <c r="T1209" s="0"/>
    </row>
    <row r="1210" customFormat="false" ht="12.75" hidden="false" customHeight="false" outlineLevel="0" collapsed="false">
      <c r="A1210" s="0" t="n">
        <v>1964</v>
      </c>
      <c r="B1210" s="0" t="n">
        <v>4</v>
      </c>
      <c r="C1210" s="0" t="n">
        <v>22</v>
      </c>
      <c r="D1210" s="0" t="n">
        <v>47</v>
      </c>
      <c r="E1210" s="0" t="n">
        <v>41</v>
      </c>
      <c r="F1210" s="0" t="n">
        <v>15</v>
      </c>
      <c r="T1210" s="0"/>
    </row>
    <row r="1211" customFormat="false" ht="12.75" hidden="false" customHeight="false" outlineLevel="0" collapsed="false">
      <c r="A1211" s="0" t="n">
        <v>1964</v>
      </c>
      <c r="B1211" s="0" t="n">
        <v>4</v>
      </c>
      <c r="C1211" s="0" t="n">
        <v>23</v>
      </c>
      <c r="D1211" s="0" t="n">
        <v>71</v>
      </c>
      <c r="E1211" s="0" t="n">
        <v>46</v>
      </c>
      <c r="F1211" s="0" t="n">
        <v>0</v>
      </c>
      <c r="T1211" s="0"/>
    </row>
    <row r="1212" customFormat="false" ht="12.75" hidden="false" customHeight="false" outlineLevel="0" collapsed="false">
      <c r="A1212" s="0" t="n">
        <v>1964</v>
      </c>
      <c r="B1212" s="0" t="n">
        <v>4</v>
      </c>
      <c r="C1212" s="0" t="n">
        <v>24</v>
      </c>
      <c r="D1212" s="0" t="n">
        <v>62</v>
      </c>
      <c r="E1212" s="0" t="n">
        <v>47</v>
      </c>
      <c r="F1212" s="0" t="n">
        <v>0</v>
      </c>
      <c r="T1212" s="0"/>
    </row>
    <row r="1213" customFormat="false" ht="12.75" hidden="false" customHeight="false" outlineLevel="0" collapsed="false">
      <c r="A1213" s="0" t="n">
        <v>1964</v>
      </c>
      <c r="B1213" s="0" t="n">
        <v>4</v>
      </c>
      <c r="C1213" s="0" t="n">
        <v>25</v>
      </c>
      <c r="D1213" s="0" t="n">
        <v>59</v>
      </c>
      <c r="E1213" s="0" t="n">
        <v>46</v>
      </c>
      <c r="F1213" s="0" t="n">
        <v>0</v>
      </c>
      <c r="T1213" s="0"/>
    </row>
    <row r="1214" customFormat="false" ht="12.75" hidden="false" customHeight="false" outlineLevel="0" collapsed="false">
      <c r="A1214" s="0" t="n">
        <v>1964</v>
      </c>
      <c r="B1214" s="0" t="n">
        <v>4</v>
      </c>
      <c r="C1214" s="0" t="n">
        <v>26</v>
      </c>
      <c r="D1214" s="0" t="n">
        <v>63</v>
      </c>
      <c r="E1214" s="0" t="n">
        <v>44</v>
      </c>
      <c r="F1214" s="0" t="n">
        <v>0</v>
      </c>
      <c r="T1214" s="0"/>
    </row>
    <row r="1215" customFormat="false" ht="12.75" hidden="false" customHeight="false" outlineLevel="0" collapsed="false">
      <c r="A1215" s="0" t="n">
        <v>1964</v>
      </c>
      <c r="B1215" s="0" t="n">
        <v>4</v>
      </c>
      <c r="C1215" s="0" t="n">
        <v>27</v>
      </c>
      <c r="D1215" s="0" t="n">
        <v>63</v>
      </c>
      <c r="E1215" s="0" t="n">
        <v>44</v>
      </c>
      <c r="F1215" s="0" t="n">
        <v>1</v>
      </c>
      <c r="T1215" s="0"/>
    </row>
    <row r="1216" customFormat="false" ht="12.75" hidden="false" customHeight="false" outlineLevel="0" collapsed="false">
      <c r="A1216" s="0" t="n">
        <v>1964</v>
      </c>
      <c r="B1216" s="0" t="n">
        <v>4</v>
      </c>
      <c r="C1216" s="0" t="n">
        <v>28</v>
      </c>
      <c r="D1216" s="0" t="n">
        <v>57</v>
      </c>
      <c r="E1216" s="0" t="n">
        <v>47</v>
      </c>
      <c r="F1216" s="0" t="n">
        <v>42</v>
      </c>
      <c r="T1216" s="0"/>
    </row>
    <row r="1217" customFormat="false" ht="12.75" hidden="false" customHeight="false" outlineLevel="0" collapsed="false">
      <c r="A1217" s="0" t="n">
        <v>1964</v>
      </c>
      <c r="B1217" s="0" t="n">
        <v>4</v>
      </c>
      <c r="C1217" s="0" t="n">
        <v>29</v>
      </c>
      <c r="D1217" s="0" t="n">
        <v>47</v>
      </c>
      <c r="E1217" s="0" t="n">
        <v>42</v>
      </c>
      <c r="F1217" s="0" t="n">
        <v>29</v>
      </c>
      <c r="T1217" s="0"/>
    </row>
    <row r="1218" customFormat="false" ht="12.75" hidden="false" customHeight="false" outlineLevel="0" collapsed="false">
      <c r="A1218" s="0" t="n">
        <v>1964</v>
      </c>
      <c r="B1218" s="0" t="n">
        <v>4</v>
      </c>
      <c r="C1218" s="0" t="n">
        <v>30</v>
      </c>
      <c r="D1218" s="0" t="n">
        <v>52</v>
      </c>
      <c r="E1218" s="0" t="n">
        <v>42</v>
      </c>
      <c r="F1218" s="0" t="n">
        <v>3</v>
      </c>
      <c r="T1218" s="0"/>
    </row>
    <row r="1219" customFormat="false" ht="12.75" hidden="false" customHeight="false" outlineLevel="0" collapsed="false">
      <c r="A1219" s="0" t="n">
        <v>1964</v>
      </c>
      <c r="B1219" s="0" t="n">
        <v>5</v>
      </c>
      <c r="C1219" s="0" t="n">
        <v>1</v>
      </c>
      <c r="D1219" s="0" t="n">
        <v>60</v>
      </c>
      <c r="E1219" s="0" t="n">
        <v>45</v>
      </c>
      <c r="F1219" s="0" t="n">
        <v>0</v>
      </c>
      <c r="T1219" s="0"/>
    </row>
    <row r="1220" customFormat="false" ht="12.75" hidden="false" customHeight="false" outlineLevel="0" collapsed="false">
      <c r="A1220" s="0" t="n">
        <v>1964</v>
      </c>
      <c r="B1220" s="0" t="n">
        <v>5</v>
      </c>
      <c r="C1220" s="0" t="n">
        <v>2</v>
      </c>
      <c r="D1220" s="0" t="n">
        <v>59</v>
      </c>
      <c r="E1220" s="0" t="n">
        <v>43</v>
      </c>
      <c r="F1220" s="0" t="n">
        <v>0</v>
      </c>
      <c r="T1220" s="0"/>
    </row>
    <row r="1221" customFormat="false" ht="12.75" hidden="false" customHeight="false" outlineLevel="0" collapsed="false">
      <c r="A1221" s="0" t="n">
        <v>1964</v>
      </c>
      <c r="B1221" s="0" t="n">
        <v>5</v>
      </c>
      <c r="C1221" s="0" t="n">
        <v>3</v>
      </c>
      <c r="D1221" s="0" t="n">
        <v>65</v>
      </c>
      <c r="E1221" s="0" t="n">
        <v>43</v>
      </c>
      <c r="F1221" s="0" t="n">
        <v>0</v>
      </c>
      <c r="T1221" s="0"/>
    </row>
    <row r="1222" customFormat="false" ht="12.75" hidden="false" customHeight="false" outlineLevel="0" collapsed="false">
      <c r="A1222" s="0" t="n">
        <v>1964</v>
      </c>
      <c r="B1222" s="0" t="n">
        <v>5</v>
      </c>
      <c r="C1222" s="0" t="n">
        <v>4</v>
      </c>
      <c r="D1222" s="0" t="n">
        <v>69</v>
      </c>
      <c r="E1222" s="0" t="n">
        <v>47</v>
      </c>
      <c r="F1222" s="0" t="n">
        <v>0</v>
      </c>
      <c r="T1222" s="0"/>
    </row>
    <row r="1223" customFormat="false" ht="12.75" hidden="false" customHeight="false" outlineLevel="0" collapsed="false">
      <c r="A1223" s="0" t="n">
        <v>1964</v>
      </c>
      <c r="B1223" s="0" t="n">
        <v>5</v>
      </c>
      <c r="C1223" s="0" t="n">
        <v>5</v>
      </c>
      <c r="D1223" s="0" t="n">
        <v>72</v>
      </c>
      <c r="E1223" s="0" t="n">
        <v>48</v>
      </c>
      <c r="F1223" s="0" t="n">
        <v>0</v>
      </c>
      <c r="T1223" s="0"/>
    </row>
    <row r="1224" customFormat="false" ht="12.75" hidden="false" customHeight="false" outlineLevel="0" collapsed="false">
      <c r="A1224" s="0" t="n">
        <v>1964</v>
      </c>
      <c r="B1224" s="0" t="n">
        <v>5</v>
      </c>
      <c r="C1224" s="0" t="n">
        <v>6</v>
      </c>
      <c r="D1224" s="0" t="n">
        <v>71</v>
      </c>
      <c r="E1224" s="0" t="n">
        <v>49</v>
      </c>
      <c r="F1224" s="0" t="n">
        <v>0</v>
      </c>
      <c r="T1224" s="0"/>
    </row>
    <row r="1225" customFormat="false" ht="12.75" hidden="false" customHeight="false" outlineLevel="0" collapsed="false">
      <c r="A1225" s="0" t="n">
        <v>1964</v>
      </c>
      <c r="B1225" s="0" t="n">
        <v>5</v>
      </c>
      <c r="C1225" s="0" t="n">
        <v>7</v>
      </c>
      <c r="D1225" s="0" t="n">
        <v>82</v>
      </c>
      <c r="E1225" s="0" t="n">
        <v>52</v>
      </c>
      <c r="F1225" s="0" t="n">
        <v>0</v>
      </c>
      <c r="T1225" s="0"/>
    </row>
    <row r="1226" customFormat="false" ht="12.75" hidden="false" customHeight="false" outlineLevel="0" collapsed="false">
      <c r="A1226" s="0" t="n">
        <v>1964</v>
      </c>
      <c r="B1226" s="0" t="n">
        <v>5</v>
      </c>
      <c r="C1226" s="0" t="n">
        <v>8</v>
      </c>
      <c r="D1226" s="0" t="n">
        <v>87</v>
      </c>
      <c r="E1226" s="0" t="n">
        <v>65</v>
      </c>
      <c r="F1226" s="0" t="n">
        <v>0</v>
      </c>
      <c r="T1226" s="0"/>
    </row>
    <row r="1227" customFormat="false" ht="12.75" hidden="false" customHeight="false" outlineLevel="0" collapsed="false">
      <c r="A1227" s="0" t="n">
        <v>1964</v>
      </c>
      <c r="B1227" s="0" t="n">
        <v>5</v>
      </c>
      <c r="C1227" s="0" t="n">
        <v>9</v>
      </c>
      <c r="D1227" s="0" t="n">
        <v>88</v>
      </c>
      <c r="E1227" s="0" t="n">
        <v>71</v>
      </c>
      <c r="F1227" s="0" t="n">
        <v>0</v>
      </c>
      <c r="T1227" s="0"/>
    </row>
    <row r="1228" customFormat="false" ht="12.75" hidden="false" customHeight="false" outlineLevel="0" collapsed="false">
      <c r="A1228" s="0" t="n">
        <v>1964</v>
      </c>
      <c r="B1228" s="0" t="n">
        <v>5</v>
      </c>
      <c r="C1228" s="0" t="n">
        <v>10</v>
      </c>
      <c r="D1228" s="0" t="n">
        <v>73</v>
      </c>
      <c r="E1228" s="0" t="n">
        <v>62</v>
      </c>
      <c r="F1228" s="0" t="n">
        <v>0</v>
      </c>
      <c r="T1228" s="0"/>
    </row>
    <row r="1229" customFormat="false" ht="12.75" hidden="false" customHeight="false" outlineLevel="0" collapsed="false">
      <c r="A1229" s="0" t="n">
        <v>1964</v>
      </c>
      <c r="B1229" s="0" t="n">
        <v>5</v>
      </c>
      <c r="C1229" s="0" t="n">
        <v>11</v>
      </c>
      <c r="D1229" s="0" t="n">
        <v>79</v>
      </c>
      <c r="E1229" s="0" t="n">
        <v>57</v>
      </c>
      <c r="F1229" s="0" t="n">
        <v>0</v>
      </c>
      <c r="T1229" s="0"/>
    </row>
    <row r="1230" customFormat="false" ht="12.75" hidden="false" customHeight="false" outlineLevel="0" collapsed="false">
      <c r="A1230" s="0" t="n">
        <v>1964</v>
      </c>
      <c r="B1230" s="0" t="n">
        <v>5</v>
      </c>
      <c r="C1230" s="0" t="n">
        <v>12</v>
      </c>
      <c r="D1230" s="0" t="n">
        <v>76</v>
      </c>
      <c r="E1230" s="0" t="n">
        <v>58</v>
      </c>
      <c r="F1230" s="0" t="n">
        <v>0</v>
      </c>
      <c r="T1230" s="0"/>
    </row>
    <row r="1231" customFormat="false" ht="12.75" hidden="false" customHeight="false" outlineLevel="0" collapsed="false">
      <c r="A1231" s="0" t="n">
        <v>1964</v>
      </c>
      <c r="B1231" s="0" t="n">
        <v>5</v>
      </c>
      <c r="C1231" s="0" t="n">
        <v>13</v>
      </c>
      <c r="D1231" s="0" t="n">
        <v>67</v>
      </c>
      <c r="E1231" s="0" t="n">
        <v>57</v>
      </c>
      <c r="F1231" s="0" t="n">
        <v>26</v>
      </c>
      <c r="T1231" s="0"/>
    </row>
    <row r="1232" customFormat="false" ht="12.75" hidden="false" customHeight="false" outlineLevel="0" collapsed="false">
      <c r="A1232" s="0" t="n">
        <v>1964</v>
      </c>
      <c r="B1232" s="0" t="n">
        <v>5</v>
      </c>
      <c r="C1232" s="0" t="n">
        <v>14</v>
      </c>
      <c r="D1232" s="0" t="n">
        <v>75</v>
      </c>
      <c r="E1232" s="0" t="n">
        <v>52</v>
      </c>
      <c r="F1232" s="0" t="n">
        <v>25</v>
      </c>
      <c r="T1232" s="0"/>
    </row>
    <row r="1233" customFormat="false" ht="12.75" hidden="false" customHeight="false" outlineLevel="0" collapsed="false">
      <c r="A1233" s="0" t="n">
        <v>1964</v>
      </c>
      <c r="B1233" s="0" t="n">
        <v>5</v>
      </c>
      <c r="C1233" s="0" t="n">
        <v>15</v>
      </c>
      <c r="D1233" s="0" t="n">
        <v>65</v>
      </c>
      <c r="E1233" s="0" t="n">
        <v>49</v>
      </c>
      <c r="F1233" s="0" t="n">
        <v>6</v>
      </c>
      <c r="T1233" s="0"/>
    </row>
    <row r="1234" customFormat="false" ht="12.75" hidden="false" customHeight="false" outlineLevel="0" collapsed="false">
      <c r="A1234" s="0" t="n">
        <v>1964</v>
      </c>
      <c r="B1234" s="0" t="n">
        <v>5</v>
      </c>
      <c r="C1234" s="0" t="n">
        <v>16</v>
      </c>
      <c r="D1234" s="0" t="n">
        <v>76</v>
      </c>
      <c r="E1234" s="0" t="n">
        <v>50</v>
      </c>
      <c r="F1234" s="0" t="n">
        <v>0</v>
      </c>
      <c r="T1234" s="0"/>
    </row>
    <row r="1235" customFormat="false" ht="12.75" hidden="false" customHeight="false" outlineLevel="0" collapsed="false">
      <c r="A1235" s="0" t="n">
        <v>1964</v>
      </c>
      <c r="B1235" s="0" t="n">
        <v>5</v>
      </c>
      <c r="C1235" s="0" t="n">
        <v>17</v>
      </c>
      <c r="D1235" s="0" t="n">
        <v>81</v>
      </c>
      <c r="E1235" s="0" t="n">
        <v>57</v>
      </c>
      <c r="F1235" s="0" t="n">
        <v>0</v>
      </c>
      <c r="T1235" s="0"/>
    </row>
    <row r="1236" customFormat="false" ht="12.75" hidden="false" customHeight="false" outlineLevel="0" collapsed="false">
      <c r="A1236" s="0" t="n">
        <v>1964</v>
      </c>
      <c r="B1236" s="0" t="n">
        <v>5</v>
      </c>
      <c r="C1236" s="0" t="n">
        <v>18</v>
      </c>
      <c r="D1236" s="0" t="n">
        <v>82</v>
      </c>
      <c r="E1236" s="0" t="n">
        <v>60</v>
      </c>
      <c r="F1236" s="0" t="n">
        <v>0</v>
      </c>
      <c r="T1236" s="0"/>
    </row>
    <row r="1237" customFormat="false" ht="12.75" hidden="false" customHeight="false" outlineLevel="0" collapsed="false">
      <c r="A1237" s="0" t="n">
        <v>1964</v>
      </c>
      <c r="B1237" s="0" t="n">
        <v>5</v>
      </c>
      <c r="C1237" s="0" t="n">
        <v>19</v>
      </c>
      <c r="D1237" s="0" t="n">
        <v>89</v>
      </c>
      <c r="E1237" s="0" t="n">
        <v>62</v>
      </c>
      <c r="F1237" s="0" t="n">
        <v>0</v>
      </c>
      <c r="T1237" s="0"/>
    </row>
    <row r="1238" customFormat="false" ht="12.75" hidden="false" customHeight="false" outlineLevel="0" collapsed="false">
      <c r="A1238" s="0" t="n">
        <v>1964</v>
      </c>
      <c r="B1238" s="0" t="n">
        <v>5</v>
      </c>
      <c r="C1238" s="0" t="n">
        <v>20</v>
      </c>
      <c r="D1238" s="0" t="n">
        <v>76</v>
      </c>
      <c r="E1238" s="0" t="n">
        <v>52</v>
      </c>
      <c r="F1238" s="0" t="n">
        <v>0</v>
      </c>
      <c r="T1238" s="0"/>
    </row>
    <row r="1239" customFormat="false" ht="12.75" hidden="false" customHeight="false" outlineLevel="0" collapsed="false">
      <c r="A1239" s="0" t="n">
        <v>1964</v>
      </c>
      <c r="B1239" s="0" t="n">
        <v>5</v>
      </c>
      <c r="C1239" s="0" t="n">
        <v>21</v>
      </c>
      <c r="D1239" s="0" t="n">
        <v>71</v>
      </c>
      <c r="E1239" s="0" t="n">
        <v>48</v>
      </c>
      <c r="F1239" s="0" t="n">
        <v>0</v>
      </c>
      <c r="T1239" s="0"/>
    </row>
    <row r="1240" customFormat="false" ht="12.75" hidden="false" customHeight="false" outlineLevel="0" collapsed="false">
      <c r="A1240" s="0" t="n">
        <v>1964</v>
      </c>
      <c r="B1240" s="0" t="n">
        <v>5</v>
      </c>
      <c r="C1240" s="0" t="n">
        <v>22</v>
      </c>
      <c r="D1240" s="0" t="n">
        <v>83</v>
      </c>
      <c r="E1240" s="0" t="n">
        <v>52</v>
      </c>
      <c r="F1240" s="0" t="n">
        <v>0</v>
      </c>
      <c r="T1240" s="0"/>
    </row>
    <row r="1241" customFormat="false" ht="12.75" hidden="false" customHeight="false" outlineLevel="0" collapsed="false">
      <c r="A1241" s="0" t="n">
        <v>1964</v>
      </c>
      <c r="B1241" s="0" t="n">
        <v>5</v>
      </c>
      <c r="C1241" s="0" t="n">
        <v>23</v>
      </c>
      <c r="D1241" s="0" t="n">
        <v>94</v>
      </c>
      <c r="E1241" s="0" t="n">
        <v>67</v>
      </c>
      <c r="F1241" s="0" t="n">
        <v>0</v>
      </c>
      <c r="T1241" s="0"/>
    </row>
    <row r="1242" customFormat="false" ht="12.75" hidden="false" customHeight="false" outlineLevel="0" collapsed="false">
      <c r="A1242" s="0" t="n">
        <v>1964</v>
      </c>
      <c r="B1242" s="0" t="n">
        <v>5</v>
      </c>
      <c r="C1242" s="0" t="n">
        <v>24</v>
      </c>
      <c r="D1242" s="0" t="n">
        <v>91</v>
      </c>
      <c r="E1242" s="0" t="n">
        <v>70</v>
      </c>
      <c r="F1242" s="0" t="n">
        <v>0</v>
      </c>
      <c r="T1242" s="0"/>
    </row>
    <row r="1243" customFormat="false" ht="12.75" hidden="false" customHeight="false" outlineLevel="0" collapsed="false">
      <c r="A1243" s="0" t="n">
        <v>1964</v>
      </c>
      <c r="B1243" s="0" t="n">
        <v>5</v>
      </c>
      <c r="C1243" s="0" t="n">
        <v>25</v>
      </c>
      <c r="D1243" s="0" t="n">
        <v>79</v>
      </c>
      <c r="E1243" s="0" t="n">
        <v>63</v>
      </c>
      <c r="F1243" s="0" t="n">
        <v>0</v>
      </c>
      <c r="T1243" s="0"/>
    </row>
    <row r="1244" customFormat="false" ht="12.75" hidden="false" customHeight="false" outlineLevel="0" collapsed="false">
      <c r="A1244" s="0" t="n">
        <v>1964</v>
      </c>
      <c r="B1244" s="0" t="n">
        <v>5</v>
      </c>
      <c r="C1244" s="0" t="n">
        <v>26</v>
      </c>
      <c r="D1244" s="0" t="n">
        <v>82</v>
      </c>
      <c r="E1244" s="0" t="n">
        <v>55</v>
      </c>
      <c r="F1244" s="0" t="n">
        <v>0</v>
      </c>
      <c r="T1244" s="0"/>
    </row>
    <row r="1245" customFormat="false" ht="12.75" hidden="false" customHeight="false" outlineLevel="0" collapsed="false">
      <c r="A1245" s="0" t="n">
        <v>1964</v>
      </c>
      <c r="B1245" s="0" t="n">
        <v>5</v>
      </c>
      <c r="C1245" s="0" t="n">
        <v>27</v>
      </c>
      <c r="D1245" s="0" t="n">
        <v>82</v>
      </c>
      <c r="E1245" s="0" t="n">
        <v>60</v>
      </c>
      <c r="F1245" s="0" t="n">
        <v>0</v>
      </c>
      <c r="T1245" s="0"/>
    </row>
    <row r="1246" customFormat="false" ht="12.75" hidden="false" customHeight="false" outlineLevel="0" collapsed="false">
      <c r="A1246" s="0" t="n">
        <v>1964</v>
      </c>
      <c r="B1246" s="0" t="n">
        <v>5</v>
      </c>
      <c r="C1246" s="0" t="n">
        <v>28</v>
      </c>
      <c r="D1246" s="0" t="n">
        <v>71</v>
      </c>
      <c r="E1246" s="0" t="n">
        <v>53</v>
      </c>
      <c r="F1246" s="0" t="n">
        <v>0</v>
      </c>
      <c r="T1246" s="0"/>
    </row>
    <row r="1247" customFormat="false" ht="12.75" hidden="false" customHeight="false" outlineLevel="0" collapsed="false">
      <c r="A1247" s="0" t="n">
        <v>1964</v>
      </c>
      <c r="B1247" s="0" t="n">
        <v>5</v>
      </c>
      <c r="C1247" s="0" t="n">
        <v>29</v>
      </c>
      <c r="D1247" s="0" t="n">
        <v>69</v>
      </c>
      <c r="E1247" s="0" t="n">
        <v>49</v>
      </c>
      <c r="F1247" s="0" t="n">
        <v>0</v>
      </c>
      <c r="T1247" s="0"/>
    </row>
    <row r="1248" customFormat="false" ht="12.75" hidden="false" customHeight="false" outlineLevel="0" collapsed="false">
      <c r="A1248" s="0" t="n">
        <v>1964</v>
      </c>
      <c r="B1248" s="0" t="n">
        <v>5</v>
      </c>
      <c r="C1248" s="0" t="n">
        <v>30</v>
      </c>
      <c r="D1248" s="0" t="n">
        <v>73</v>
      </c>
      <c r="E1248" s="0" t="n">
        <v>48</v>
      </c>
      <c r="F1248" s="0" t="n">
        <v>0</v>
      </c>
      <c r="T1248" s="0"/>
    </row>
    <row r="1249" customFormat="false" ht="12.75" hidden="false" customHeight="false" outlineLevel="0" collapsed="false">
      <c r="A1249" s="0" t="n">
        <v>1964</v>
      </c>
      <c r="B1249" s="0" t="n">
        <v>5</v>
      </c>
      <c r="C1249" s="0" t="n">
        <v>31</v>
      </c>
      <c r="D1249" s="0" t="n">
        <v>70</v>
      </c>
      <c r="E1249" s="0" t="n">
        <v>54</v>
      </c>
      <c r="F1249" s="0" t="n">
        <v>0</v>
      </c>
      <c r="T1249" s="0"/>
    </row>
    <row r="1250" customFormat="false" ht="12.75" hidden="false" customHeight="false" outlineLevel="0" collapsed="false">
      <c r="A1250" s="0" t="n">
        <v>1964</v>
      </c>
      <c r="B1250" s="0" t="n">
        <v>6</v>
      </c>
      <c r="C1250" s="0" t="n">
        <v>1</v>
      </c>
      <c r="D1250" s="0" t="n">
        <v>62</v>
      </c>
      <c r="E1250" s="0" t="n">
        <v>52</v>
      </c>
      <c r="F1250" s="0" t="n">
        <v>12</v>
      </c>
      <c r="T1250" s="0"/>
    </row>
    <row r="1251" customFormat="false" ht="12.75" hidden="false" customHeight="false" outlineLevel="0" collapsed="false">
      <c r="A1251" s="0" t="n">
        <v>1964</v>
      </c>
      <c r="B1251" s="0" t="n">
        <v>6</v>
      </c>
      <c r="C1251" s="0" t="n">
        <v>2</v>
      </c>
      <c r="D1251" s="0" t="n">
        <v>70</v>
      </c>
      <c r="E1251" s="0" t="n">
        <v>54</v>
      </c>
      <c r="F1251" s="0" t="n">
        <v>1</v>
      </c>
      <c r="T1251" s="0"/>
    </row>
    <row r="1252" customFormat="false" ht="12.75" hidden="false" customHeight="false" outlineLevel="0" collapsed="false">
      <c r="A1252" s="0" t="n">
        <v>1964</v>
      </c>
      <c r="B1252" s="0" t="n">
        <v>6</v>
      </c>
      <c r="C1252" s="0" t="n">
        <v>3</v>
      </c>
      <c r="D1252" s="0" t="n">
        <v>68</v>
      </c>
      <c r="E1252" s="0" t="n">
        <v>52</v>
      </c>
      <c r="F1252" s="0" t="n">
        <v>65</v>
      </c>
      <c r="T1252" s="0"/>
    </row>
    <row r="1253" customFormat="false" ht="12.75" hidden="false" customHeight="false" outlineLevel="0" collapsed="false">
      <c r="A1253" s="0" t="n">
        <v>1964</v>
      </c>
      <c r="B1253" s="0" t="n">
        <v>6</v>
      </c>
      <c r="C1253" s="0" t="n">
        <v>4</v>
      </c>
      <c r="D1253" s="0" t="n">
        <v>74</v>
      </c>
      <c r="E1253" s="0" t="n">
        <v>53</v>
      </c>
      <c r="F1253" s="0" t="n">
        <v>0</v>
      </c>
      <c r="T1253" s="0"/>
    </row>
    <row r="1254" customFormat="false" ht="12.75" hidden="false" customHeight="false" outlineLevel="0" collapsed="false">
      <c r="A1254" s="0" t="n">
        <v>1964</v>
      </c>
      <c r="B1254" s="0" t="n">
        <v>6</v>
      </c>
      <c r="C1254" s="0" t="n">
        <v>5</v>
      </c>
      <c r="D1254" s="0" t="n">
        <v>74</v>
      </c>
      <c r="E1254" s="0" t="n">
        <v>51</v>
      </c>
      <c r="F1254" s="0" t="n">
        <v>0</v>
      </c>
      <c r="T1254" s="0"/>
    </row>
    <row r="1255" customFormat="false" ht="12.75" hidden="false" customHeight="false" outlineLevel="0" collapsed="false">
      <c r="A1255" s="0" t="n">
        <v>1964</v>
      </c>
      <c r="B1255" s="0" t="n">
        <v>6</v>
      </c>
      <c r="C1255" s="0" t="n">
        <v>6</v>
      </c>
      <c r="D1255" s="0" t="n">
        <v>68</v>
      </c>
      <c r="E1255" s="0" t="n">
        <v>54</v>
      </c>
      <c r="F1255" s="0" t="n">
        <v>14</v>
      </c>
      <c r="T1255" s="0"/>
    </row>
    <row r="1256" customFormat="false" ht="12.75" hidden="false" customHeight="false" outlineLevel="0" collapsed="false">
      <c r="A1256" s="0" t="n">
        <v>1964</v>
      </c>
      <c r="B1256" s="0" t="n">
        <v>6</v>
      </c>
      <c r="C1256" s="0" t="n">
        <v>7</v>
      </c>
      <c r="D1256" s="0" t="n">
        <v>78</v>
      </c>
      <c r="E1256" s="0" t="n">
        <v>57</v>
      </c>
      <c r="F1256" s="0" t="n">
        <v>35</v>
      </c>
      <c r="T1256" s="0"/>
    </row>
    <row r="1257" customFormat="false" ht="12.75" hidden="false" customHeight="false" outlineLevel="0" collapsed="false">
      <c r="A1257" s="0" t="n">
        <v>1964</v>
      </c>
      <c r="B1257" s="0" t="n">
        <v>6</v>
      </c>
      <c r="C1257" s="0" t="n">
        <v>8</v>
      </c>
      <c r="D1257" s="0" t="n">
        <v>73</v>
      </c>
      <c r="E1257" s="0" t="n">
        <v>64</v>
      </c>
      <c r="F1257" s="0" t="n">
        <v>10</v>
      </c>
      <c r="T1257" s="0"/>
    </row>
    <row r="1258" customFormat="false" ht="12.75" hidden="false" customHeight="false" outlineLevel="0" collapsed="false">
      <c r="A1258" s="0" t="n">
        <v>1964</v>
      </c>
      <c r="B1258" s="0" t="n">
        <v>6</v>
      </c>
      <c r="C1258" s="0" t="n">
        <v>9</v>
      </c>
      <c r="D1258" s="0" t="n">
        <v>76</v>
      </c>
      <c r="E1258" s="0" t="n">
        <v>62</v>
      </c>
      <c r="F1258" s="0" t="n">
        <v>0</v>
      </c>
      <c r="T1258" s="0"/>
    </row>
    <row r="1259" customFormat="false" ht="12.75" hidden="false" customHeight="false" outlineLevel="0" collapsed="false">
      <c r="A1259" s="0" t="n">
        <v>1964</v>
      </c>
      <c r="B1259" s="0" t="n">
        <v>6</v>
      </c>
      <c r="C1259" s="0" t="n">
        <v>10</v>
      </c>
      <c r="D1259" s="0" t="n">
        <v>92</v>
      </c>
      <c r="E1259" s="0" t="n">
        <v>63</v>
      </c>
      <c r="F1259" s="0" t="n">
        <v>0</v>
      </c>
      <c r="T1259" s="0"/>
    </row>
    <row r="1260" customFormat="false" ht="12.75" hidden="false" customHeight="false" outlineLevel="0" collapsed="false">
      <c r="A1260" s="0" t="n">
        <v>1964</v>
      </c>
      <c r="B1260" s="0" t="n">
        <v>6</v>
      </c>
      <c r="C1260" s="0" t="n">
        <v>11</v>
      </c>
      <c r="D1260" s="0" t="n">
        <v>81</v>
      </c>
      <c r="E1260" s="0" t="n">
        <v>60</v>
      </c>
      <c r="F1260" s="0" t="n">
        <v>0</v>
      </c>
      <c r="T1260" s="0"/>
    </row>
    <row r="1261" customFormat="false" ht="12.75" hidden="false" customHeight="false" outlineLevel="0" collapsed="false">
      <c r="A1261" s="0" t="n">
        <v>1964</v>
      </c>
      <c r="B1261" s="0" t="n">
        <v>6</v>
      </c>
      <c r="C1261" s="0" t="n">
        <v>12</v>
      </c>
      <c r="D1261" s="0" t="n">
        <v>83</v>
      </c>
      <c r="E1261" s="0" t="n">
        <v>61</v>
      </c>
      <c r="F1261" s="0" t="n">
        <v>0</v>
      </c>
      <c r="T1261" s="0"/>
    </row>
    <row r="1262" customFormat="false" ht="12.75" hidden="false" customHeight="false" outlineLevel="0" collapsed="false">
      <c r="A1262" s="0" t="n">
        <v>1964</v>
      </c>
      <c r="B1262" s="0" t="n">
        <v>6</v>
      </c>
      <c r="C1262" s="0" t="n">
        <v>13</v>
      </c>
      <c r="D1262" s="0" t="n">
        <v>81</v>
      </c>
      <c r="E1262" s="0" t="n">
        <v>68</v>
      </c>
      <c r="F1262" s="0" t="n">
        <v>0</v>
      </c>
      <c r="T1262" s="0"/>
    </row>
    <row r="1263" customFormat="false" ht="12.75" hidden="false" customHeight="false" outlineLevel="0" collapsed="false">
      <c r="A1263" s="0" t="n">
        <v>1964</v>
      </c>
      <c r="B1263" s="0" t="n">
        <v>6</v>
      </c>
      <c r="C1263" s="0" t="n">
        <v>14</v>
      </c>
      <c r="D1263" s="0" t="n">
        <v>91</v>
      </c>
      <c r="E1263" s="0" t="n">
        <v>69</v>
      </c>
      <c r="F1263" s="0" t="n">
        <v>0</v>
      </c>
      <c r="T1263" s="0"/>
    </row>
    <row r="1264" customFormat="false" ht="12.75" hidden="false" customHeight="false" outlineLevel="0" collapsed="false">
      <c r="A1264" s="0" t="n">
        <v>1964</v>
      </c>
      <c r="B1264" s="0" t="n">
        <v>6</v>
      </c>
      <c r="C1264" s="0" t="n">
        <v>15</v>
      </c>
      <c r="D1264" s="0" t="n">
        <v>82</v>
      </c>
      <c r="E1264" s="0" t="n">
        <v>66</v>
      </c>
      <c r="F1264" s="0" t="n">
        <v>42</v>
      </c>
      <c r="T1264" s="0"/>
    </row>
    <row r="1265" customFormat="false" ht="12.75" hidden="false" customHeight="false" outlineLevel="0" collapsed="false">
      <c r="A1265" s="0" t="n">
        <v>1964</v>
      </c>
      <c r="B1265" s="0" t="n">
        <v>6</v>
      </c>
      <c r="C1265" s="0" t="n">
        <v>16</v>
      </c>
      <c r="D1265" s="0" t="n">
        <v>71</v>
      </c>
      <c r="E1265" s="0" t="n">
        <v>59</v>
      </c>
      <c r="F1265" s="0" t="n">
        <v>0</v>
      </c>
      <c r="T1265" s="0"/>
    </row>
    <row r="1266" customFormat="false" ht="12.75" hidden="false" customHeight="false" outlineLevel="0" collapsed="false">
      <c r="A1266" s="0" t="n">
        <v>1964</v>
      </c>
      <c r="B1266" s="0" t="n">
        <v>6</v>
      </c>
      <c r="C1266" s="0" t="n">
        <v>17</v>
      </c>
      <c r="D1266" s="0" t="n">
        <v>80</v>
      </c>
      <c r="E1266" s="0" t="n">
        <v>53</v>
      </c>
      <c r="F1266" s="0" t="n">
        <v>0</v>
      </c>
      <c r="T1266" s="0"/>
    </row>
    <row r="1267" customFormat="false" ht="12.75" hidden="false" customHeight="false" outlineLevel="0" collapsed="false">
      <c r="A1267" s="0" t="n">
        <v>1964</v>
      </c>
      <c r="B1267" s="0" t="n">
        <v>6</v>
      </c>
      <c r="C1267" s="0" t="n">
        <v>18</v>
      </c>
      <c r="D1267" s="0" t="n">
        <v>83</v>
      </c>
      <c r="E1267" s="0" t="n">
        <v>60</v>
      </c>
      <c r="F1267" s="0" t="n">
        <v>0</v>
      </c>
      <c r="T1267" s="0"/>
    </row>
    <row r="1268" customFormat="false" ht="12.75" hidden="false" customHeight="false" outlineLevel="0" collapsed="false">
      <c r="A1268" s="0" t="n">
        <v>1964</v>
      </c>
      <c r="B1268" s="0" t="n">
        <v>6</v>
      </c>
      <c r="C1268" s="0" t="n">
        <v>19</v>
      </c>
      <c r="D1268" s="0" t="n">
        <v>80</v>
      </c>
      <c r="E1268" s="0" t="n">
        <v>65</v>
      </c>
      <c r="F1268" s="0" t="n">
        <v>76</v>
      </c>
      <c r="T1268" s="0"/>
    </row>
    <row r="1269" customFormat="false" ht="12.75" hidden="false" customHeight="false" outlineLevel="0" collapsed="false">
      <c r="A1269" s="0" t="n">
        <v>1964</v>
      </c>
      <c r="B1269" s="0" t="n">
        <v>6</v>
      </c>
      <c r="C1269" s="0" t="n">
        <v>20</v>
      </c>
      <c r="D1269" s="0" t="n">
        <v>93</v>
      </c>
      <c r="E1269" s="0" t="n">
        <v>73</v>
      </c>
      <c r="F1269" s="0" t="n">
        <v>0</v>
      </c>
      <c r="T1269" s="0"/>
    </row>
    <row r="1270" customFormat="false" ht="12.75" hidden="false" customHeight="false" outlineLevel="0" collapsed="false">
      <c r="A1270" s="0" t="n">
        <v>1964</v>
      </c>
      <c r="B1270" s="0" t="n">
        <v>6</v>
      </c>
      <c r="C1270" s="0" t="n">
        <v>21</v>
      </c>
      <c r="D1270" s="0" t="n">
        <v>91</v>
      </c>
      <c r="E1270" s="0" t="n">
        <v>76</v>
      </c>
      <c r="F1270" s="0" t="n">
        <v>0</v>
      </c>
      <c r="T1270" s="0"/>
    </row>
    <row r="1271" customFormat="false" ht="12.75" hidden="false" customHeight="false" outlineLevel="0" collapsed="false">
      <c r="A1271" s="0" t="n">
        <v>1964</v>
      </c>
      <c r="B1271" s="0" t="n">
        <v>6</v>
      </c>
      <c r="C1271" s="0" t="n">
        <v>22</v>
      </c>
      <c r="D1271" s="0" t="n">
        <v>84</v>
      </c>
      <c r="E1271" s="0" t="n">
        <v>68</v>
      </c>
      <c r="F1271" s="0" t="n">
        <v>12</v>
      </c>
      <c r="T1271" s="0"/>
    </row>
    <row r="1272" customFormat="false" ht="12.75" hidden="false" customHeight="false" outlineLevel="0" collapsed="false">
      <c r="A1272" s="0" t="n">
        <v>1964</v>
      </c>
      <c r="B1272" s="0" t="n">
        <v>6</v>
      </c>
      <c r="C1272" s="0" t="n">
        <v>23</v>
      </c>
      <c r="D1272" s="0" t="n">
        <v>78</v>
      </c>
      <c r="E1272" s="0" t="n">
        <v>65</v>
      </c>
      <c r="F1272" s="0" t="n">
        <v>0</v>
      </c>
      <c r="T1272" s="0"/>
    </row>
    <row r="1273" customFormat="false" ht="12.75" hidden="false" customHeight="false" outlineLevel="0" collapsed="false">
      <c r="A1273" s="0" t="n">
        <v>1964</v>
      </c>
      <c r="B1273" s="0" t="n">
        <v>6</v>
      </c>
      <c r="C1273" s="0" t="n">
        <v>24</v>
      </c>
      <c r="D1273" s="0" t="n">
        <v>83</v>
      </c>
      <c r="E1273" s="0" t="n">
        <v>67</v>
      </c>
      <c r="F1273" s="0" t="n">
        <v>0</v>
      </c>
      <c r="T1273" s="0"/>
    </row>
    <row r="1274" customFormat="false" ht="12.75" hidden="false" customHeight="false" outlineLevel="0" collapsed="false">
      <c r="A1274" s="0" t="n">
        <v>1964</v>
      </c>
      <c r="B1274" s="0" t="n">
        <v>6</v>
      </c>
      <c r="C1274" s="0" t="n">
        <v>25</v>
      </c>
      <c r="D1274" s="0" t="n">
        <v>80</v>
      </c>
      <c r="E1274" s="0" t="n">
        <v>64</v>
      </c>
      <c r="F1274" s="0" t="n">
        <v>0</v>
      </c>
      <c r="T1274" s="0"/>
    </row>
    <row r="1275" customFormat="false" ht="12.75" hidden="false" customHeight="false" outlineLevel="0" collapsed="false">
      <c r="A1275" s="0" t="n">
        <v>1964</v>
      </c>
      <c r="B1275" s="0" t="n">
        <v>6</v>
      </c>
      <c r="C1275" s="0" t="n">
        <v>26</v>
      </c>
      <c r="D1275" s="0" t="n">
        <v>86</v>
      </c>
      <c r="E1275" s="0" t="n">
        <v>61</v>
      </c>
      <c r="F1275" s="0" t="n">
        <v>0</v>
      </c>
      <c r="T1275" s="0"/>
    </row>
    <row r="1276" customFormat="false" ht="12.75" hidden="false" customHeight="false" outlineLevel="0" collapsed="false">
      <c r="A1276" s="0" t="n">
        <v>1964</v>
      </c>
      <c r="B1276" s="0" t="n">
        <v>6</v>
      </c>
      <c r="C1276" s="0" t="n">
        <v>27</v>
      </c>
      <c r="D1276" s="0" t="n">
        <v>94</v>
      </c>
      <c r="E1276" s="0" t="n">
        <v>70</v>
      </c>
      <c r="F1276" s="0" t="n">
        <v>0</v>
      </c>
      <c r="T1276" s="0"/>
    </row>
    <row r="1277" customFormat="false" ht="12.75" hidden="false" customHeight="false" outlineLevel="0" collapsed="false">
      <c r="A1277" s="0" t="n">
        <v>1964</v>
      </c>
      <c r="B1277" s="0" t="n">
        <v>6</v>
      </c>
      <c r="C1277" s="0" t="n">
        <v>28</v>
      </c>
      <c r="D1277" s="0" t="n">
        <v>86</v>
      </c>
      <c r="E1277" s="0" t="n">
        <v>66</v>
      </c>
      <c r="F1277" s="0" t="n">
        <v>0</v>
      </c>
      <c r="T1277" s="0"/>
    </row>
    <row r="1278" customFormat="false" ht="12.75" hidden="false" customHeight="false" outlineLevel="0" collapsed="false">
      <c r="A1278" s="0" t="n">
        <v>1964</v>
      </c>
      <c r="B1278" s="0" t="n">
        <v>6</v>
      </c>
      <c r="C1278" s="0" t="n">
        <v>29</v>
      </c>
      <c r="D1278" s="0" t="n">
        <v>90</v>
      </c>
      <c r="E1278" s="0" t="n">
        <v>64</v>
      </c>
      <c r="F1278" s="0" t="n">
        <v>0</v>
      </c>
      <c r="T1278" s="0"/>
    </row>
    <row r="1279" customFormat="false" ht="12.75" hidden="false" customHeight="false" outlineLevel="0" collapsed="false">
      <c r="A1279" s="0" t="n">
        <v>1964</v>
      </c>
      <c r="B1279" s="0" t="n">
        <v>6</v>
      </c>
      <c r="C1279" s="0" t="n">
        <v>30</v>
      </c>
      <c r="D1279" s="0" t="n">
        <v>99</v>
      </c>
      <c r="E1279" s="0" t="n">
        <v>68</v>
      </c>
      <c r="F1279" s="0" t="n">
        <v>0</v>
      </c>
      <c r="T1279" s="0"/>
    </row>
    <row r="1280" customFormat="false" ht="12.75" hidden="false" customHeight="false" outlineLevel="0" collapsed="false">
      <c r="A1280" s="0" t="n">
        <v>1964</v>
      </c>
      <c r="B1280" s="0" t="n">
        <v>7</v>
      </c>
      <c r="C1280" s="0" t="n">
        <v>1</v>
      </c>
      <c r="D1280" s="0" t="n">
        <v>99</v>
      </c>
      <c r="E1280" s="0" t="n">
        <v>77</v>
      </c>
      <c r="F1280" s="0" t="n">
        <v>0</v>
      </c>
      <c r="T1280" s="0"/>
    </row>
    <row r="1281" customFormat="false" ht="12.75" hidden="false" customHeight="false" outlineLevel="0" collapsed="false">
      <c r="A1281" s="0" t="n">
        <v>1964</v>
      </c>
      <c r="B1281" s="0" t="n">
        <v>7</v>
      </c>
      <c r="C1281" s="0" t="n">
        <v>2</v>
      </c>
      <c r="D1281" s="0" t="n">
        <v>91</v>
      </c>
      <c r="E1281" s="0" t="n">
        <v>71</v>
      </c>
      <c r="F1281" s="0" t="n">
        <v>0</v>
      </c>
      <c r="T1281" s="0"/>
    </row>
    <row r="1282" customFormat="false" ht="12.75" hidden="false" customHeight="false" outlineLevel="0" collapsed="false">
      <c r="A1282" s="0" t="n">
        <v>1964</v>
      </c>
      <c r="B1282" s="0" t="n">
        <v>7</v>
      </c>
      <c r="C1282" s="0" t="n">
        <v>3</v>
      </c>
      <c r="D1282" s="0" t="n">
        <v>93</v>
      </c>
      <c r="E1282" s="0" t="n">
        <v>75</v>
      </c>
      <c r="F1282" s="0" t="n">
        <v>0</v>
      </c>
      <c r="T1282" s="0"/>
    </row>
    <row r="1283" customFormat="false" ht="12.75" hidden="false" customHeight="false" outlineLevel="0" collapsed="false">
      <c r="A1283" s="0" t="n">
        <v>1964</v>
      </c>
      <c r="B1283" s="0" t="n">
        <v>7</v>
      </c>
      <c r="C1283" s="0" t="n">
        <v>4</v>
      </c>
      <c r="D1283" s="0" t="n">
        <v>82</v>
      </c>
      <c r="E1283" s="0" t="n">
        <v>66</v>
      </c>
      <c r="F1283" s="0" t="n">
        <v>0</v>
      </c>
      <c r="T1283" s="0"/>
    </row>
    <row r="1284" customFormat="false" ht="12.75" hidden="false" customHeight="false" outlineLevel="0" collapsed="false">
      <c r="A1284" s="0" t="n">
        <v>1964</v>
      </c>
      <c r="B1284" s="0" t="n">
        <v>7</v>
      </c>
      <c r="C1284" s="0" t="n">
        <v>5</v>
      </c>
      <c r="D1284" s="0" t="n">
        <v>85</v>
      </c>
      <c r="E1284" s="0" t="n">
        <v>61</v>
      </c>
      <c r="F1284" s="0" t="n">
        <v>0</v>
      </c>
      <c r="T1284" s="0"/>
    </row>
    <row r="1285" customFormat="false" ht="12.75" hidden="false" customHeight="false" outlineLevel="0" collapsed="false">
      <c r="A1285" s="0" t="n">
        <v>1964</v>
      </c>
      <c r="B1285" s="0" t="n">
        <v>7</v>
      </c>
      <c r="C1285" s="0" t="n">
        <v>6</v>
      </c>
      <c r="D1285" s="0" t="n">
        <v>88</v>
      </c>
      <c r="E1285" s="0" t="n">
        <v>64</v>
      </c>
      <c r="F1285" s="0" t="n">
        <v>0</v>
      </c>
      <c r="T1285" s="0"/>
    </row>
    <row r="1286" customFormat="false" ht="12.75" hidden="false" customHeight="false" outlineLevel="0" collapsed="false">
      <c r="A1286" s="0" t="n">
        <v>1964</v>
      </c>
      <c r="B1286" s="0" t="n">
        <v>7</v>
      </c>
      <c r="C1286" s="0" t="n">
        <v>7</v>
      </c>
      <c r="D1286" s="0" t="n">
        <v>89</v>
      </c>
      <c r="E1286" s="0" t="n">
        <v>64</v>
      </c>
      <c r="F1286" s="0" t="n">
        <v>0</v>
      </c>
      <c r="T1286" s="0"/>
    </row>
    <row r="1287" customFormat="false" ht="12.75" hidden="false" customHeight="false" outlineLevel="0" collapsed="false">
      <c r="A1287" s="0" t="n">
        <v>1964</v>
      </c>
      <c r="B1287" s="0" t="n">
        <v>7</v>
      </c>
      <c r="C1287" s="0" t="n">
        <v>8</v>
      </c>
      <c r="D1287" s="0" t="n">
        <v>76</v>
      </c>
      <c r="E1287" s="0" t="n">
        <v>62</v>
      </c>
      <c r="F1287" s="0" t="n">
        <v>105</v>
      </c>
      <c r="T1287" s="0"/>
    </row>
    <row r="1288" customFormat="false" ht="12.75" hidden="false" customHeight="false" outlineLevel="0" collapsed="false">
      <c r="A1288" s="0" t="n">
        <v>1964</v>
      </c>
      <c r="B1288" s="0" t="n">
        <v>7</v>
      </c>
      <c r="C1288" s="0" t="n">
        <v>9</v>
      </c>
      <c r="D1288" s="0" t="n">
        <v>63</v>
      </c>
      <c r="E1288" s="0" t="n">
        <v>61</v>
      </c>
      <c r="F1288" s="0" t="n">
        <v>109</v>
      </c>
      <c r="T1288" s="0"/>
    </row>
    <row r="1289" customFormat="false" ht="12.75" hidden="false" customHeight="false" outlineLevel="0" collapsed="false">
      <c r="A1289" s="0" t="n">
        <v>1964</v>
      </c>
      <c r="B1289" s="0" t="n">
        <v>7</v>
      </c>
      <c r="C1289" s="0" t="n">
        <v>10</v>
      </c>
      <c r="D1289" s="0" t="n">
        <v>86</v>
      </c>
      <c r="E1289" s="0" t="n">
        <v>61</v>
      </c>
      <c r="F1289" s="0" t="n">
        <v>0</v>
      </c>
      <c r="T1289" s="0"/>
    </row>
    <row r="1290" customFormat="false" ht="12.75" hidden="false" customHeight="false" outlineLevel="0" collapsed="false">
      <c r="A1290" s="0" t="n">
        <v>1964</v>
      </c>
      <c r="B1290" s="0" t="n">
        <v>7</v>
      </c>
      <c r="C1290" s="0" t="n">
        <v>11</v>
      </c>
      <c r="D1290" s="0" t="n">
        <v>81</v>
      </c>
      <c r="E1290" s="0" t="n">
        <v>64</v>
      </c>
      <c r="F1290" s="0" t="n">
        <v>0</v>
      </c>
      <c r="T1290" s="0"/>
    </row>
    <row r="1291" customFormat="false" ht="12.75" hidden="false" customHeight="false" outlineLevel="0" collapsed="false">
      <c r="A1291" s="0" t="n">
        <v>1964</v>
      </c>
      <c r="B1291" s="0" t="n">
        <v>7</v>
      </c>
      <c r="C1291" s="0" t="n">
        <v>12</v>
      </c>
      <c r="D1291" s="0" t="n">
        <v>82</v>
      </c>
      <c r="E1291" s="0" t="n">
        <v>67</v>
      </c>
      <c r="F1291" s="0" t="n">
        <v>0</v>
      </c>
      <c r="T1291" s="0"/>
    </row>
    <row r="1292" customFormat="false" ht="12.75" hidden="false" customHeight="false" outlineLevel="0" collapsed="false">
      <c r="A1292" s="0" t="n">
        <v>1964</v>
      </c>
      <c r="B1292" s="0" t="n">
        <v>7</v>
      </c>
      <c r="C1292" s="0" t="n">
        <v>13</v>
      </c>
      <c r="D1292" s="0" t="n">
        <v>67</v>
      </c>
      <c r="E1292" s="0" t="n">
        <v>62</v>
      </c>
      <c r="F1292" s="0" t="n">
        <v>103</v>
      </c>
      <c r="T1292" s="0"/>
    </row>
    <row r="1293" customFormat="false" ht="12.75" hidden="false" customHeight="false" outlineLevel="0" collapsed="false">
      <c r="A1293" s="0" t="n">
        <v>1964</v>
      </c>
      <c r="B1293" s="0" t="n">
        <v>7</v>
      </c>
      <c r="C1293" s="0" t="n">
        <v>14</v>
      </c>
      <c r="D1293" s="0" t="n">
        <v>87</v>
      </c>
      <c r="E1293" s="0" t="n">
        <v>67</v>
      </c>
      <c r="F1293" s="0" t="n">
        <v>3</v>
      </c>
      <c r="T1293" s="0"/>
    </row>
    <row r="1294" customFormat="false" ht="12.75" hidden="false" customHeight="false" outlineLevel="0" collapsed="false">
      <c r="A1294" s="0" t="n">
        <v>1964</v>
      </c>
      <c r="B1294" s="0" t="n">
        <v>7</v>
      </c>
      <c r="C1294" s="0" t="n">
        <v>15</v>
      </c>
      <c r="D1294" s="0" t="n">
        <v>89</v>
      </c>
      <c r="E1294" s="0" t="n">
        <v>67</v>
      </c>
      <c r="F1294" s="0" t="n">
        <v>3</v>
      </c>
      <c r="T1294" s="0"/>
    </row>
    <row r="1295" customFormat="false" ht="12.75" hidden="false" customHeight="false" outlineLevel="0" collapsed="false">
      <c r="A1295" s="0" t="n">
        <v>1964</v>
      </c>
      <c r="B1295" s="0" t="n">
        <v>7</v>
      </c>
      <c r="C1295" s="0" t="n">
        <v>16</v>
      </c>
      <c r="D1295" s="0" t="n">
        <v>85</v>
      </c>
      <c r="E1295" s="0" t="n">
        <v>70</v>
      </c>
      <c r="F1295" s="0" t="n">
        <v>0</v>
      </c>
      <c r="T1295" s="0"/>
    </row>
    <row r="1296" customFormat="false" ht="12.75" hidden="false" customHeight="false" outlineLevel="0" collapsed="false">
      <c r="A1296" s="0" t="n">
        <v>1964</v>
      </c>
      <c r="B1296" s="0" t="n">
        <v>7</v>
      </c>
      <c r="C1296" s="0" t="n">
        <v>17</v>
      </c>
      <c r="D1296" s="0" t="n">
        <v>90</v>
      </c>
      <c r="E1296" s="0" t="n">
        <v>70</v>
      </c>
      <c r="F1296" s="0" t="n">
        <v>0</v>
      </c>
      <c r="T1296" s="0"/>
    </row>
    <row r="1297" customFormat="false" ht="12.75" hidden="false" customHeight="false" outlineLevel="0" collapsed="false">
      <c r="A1297" s="0" t="n">
        <v>1964</v>
      </c>
      <c r="B1297" s="0" t="n">
        <v>7</v>
      </c>
      <c r="C1297" s="0" t="n">
        <v>18</v>
      </c>
      <c r="D1297" s="0" t="n">
        <v>92</v>
      </c>
      <c r="E1297" s="0" t="n">
        <v>73</v>
      </c>
      <c r="F1297" s="0" t="n">
        <v>0</v>
      </c>
      <c r="T1297" s="0"/>
    </row>
    <row r="1298" customFormat="false" ht="12.75" hidden="false" customHeight="false" outlineLevel="0" collapsed="false">
      <c r="A1298" s="0" t="n">
        <v>1964</v>
      </c>
      <c r="B1298" s="0" t="n">
        <v>7</v>
      </c>
      <c r="C1298" s="0" t="n">
        <v>19</v>
      </c>
      <c r="D1298" s="0" t="n">
        <v>91</v>
      </c>
      <c r="E1298" s="0" t="n">
        <v>73</v>
      </c>
      <c r="F1298" s="0" t="n">
        <v>0</v>
      </c>
      <c r="T1298" s="0"/>
    </row>
    <row r="1299" customFormat="false" ht="12.75" hidden="false" customHeight="false" outlineLevel="0" collapsed="false">
      <c r="A1299" s="0" t="n">
        <v>1964</v>
      </c>
      <c r="B1299" s="0" t="n">
        <v>7</v>
      </c>
      <c r="C1299" s="0" t="n">
        <v>20</v>
      </c>
      <c r="D1299" s="0" t="n">
        <v>84</v>
      </c>
      <c r="E1299" s="0" t="n">
        <v>69</v>
      </c>
      <c r="F1299" s="0" t="n">
        <v>0</v>
      </c>
      <c r="T1299" s="0"/>
    </row>
    <row r="1300" customFormat="false" ht="12.75" hidden="false" customHeight="false" outlineLevel="0" collapsed="false">
      <c r="A1300" s="0" t="n">
        <v>1964</v>
      </c>
      <c r="B1300" s="0" t="n">
        <v>7</v>
      </c>
      <c r="C1300" s="0" t="n">
        <v>21</v>
      </c>
      <c r="D1300" s="0" t="n">
        <v>85</v>
      </c>
      <c r="E1300" s="0" t="n">
        <v>68</v>
      </c>
      <c r="F1300" s="0" t="n">
        <v>3</v>
      </c>
      <c r="T1300" s="0"/>
    </row>
    <row r="1301" customFormat="false" ht="12.75" hidden="false" customHeight="false" outlineLevel="0" collapsed="false">
      <c r="A1301" s="0" t="n">
        <v>1964</v>
      </c>
      <c r="B1301" s="0" t="n">
        <v>7</v>
      </c>
      <c r="C1301" s="0" t="n">
        <v>22</v>
      </c>
      <c r="D1301" s="0" t="n">
        <v>81</v>
      </c>
      <c r="E1301" s="0" t="n">
        <v>69</v>
      </c>
      <c r="F1301" s="0" t="n">
        <v>11</v>
      </c>
      <c r="T1301" s="0"/>
    </row>
    <row r="1302" customFormat="false" ht="12.75" hidden="false" customHeight="false" outlineLevel="0" collapsed="false">
      <c r="A1302" s="0" t="n">
        <v>1964</v>
      </c>
      <c r="B1302" s="0" t="n">
        <v>7</v>
      </c>
      <c r="C1302" s="0" t="n">
        <v>23</v>
      </c>
      <c r="D1302" s="0" t="n">
        <v>87</v>
      </c>
      <c r="E1302" s="0" t="n">
        <v>68</v>
      </c>
      <c r="F1302" s="0" t="n">
        <v>3</v>
      </c>
      <c r="T1302" s="0"/>
    </row>
    <row r="1303" customFormat="false" ht="12.75" hidden="false" customHeight="false" outlineLevel="0" collapsed="false">
      <c r="A1303" s="0" t="n">
        <v>1964</v>
      </c>
      <c r="B1303" s="0" t="n">
        <v>7</v>
      </c>
      <c r="C1303" s="0" t="n">
        <v>24</v>
      </c>
      <c r="D1303" s="0" t="n">
        <v>69</v>
      </c>
      <c r="E1303" s="0" t="n">
        <v>63</v>
      </c>
      <c r="F1303" s="0" t="n">
        <v>7</v>
      </c>
      <c r="T1303" s="0"/>
    </row>
    <row r="1304" customFormat="false" ht="12.75" hidden="false" customHeight="false" outlineLevel="0" collapsed="false">
      <c r="A1304" s="0" t="n">
        <v>1964</v>
      </c>
      <c r="B1304" s="0" t="n">
        <v>7</v>
      </c>
      <c r="C1304" s="0" t="n">
        <v>25</v>
      </c>
      <c r="D1304" s="0" t="n">
        <v>72</v>
      </c>
      <c r="E1304" s="0" t="n">
        <v>61</v>
      </c>
      <c r="F1304" s="0" t="n">
        <v>0</v>
      </c>
      <c r="T1304" s="0"/>
    </row>
    <row r="1305" customFormat="false" ht="12.75" hidden="false" customHeight="false" outlineLevel="0" collapsed="false">
      <c r="A1305" s="0" t="n">
        <v>1964</v>
      </c>
      <c r="B1305" s="0" t="n">
        <v>7</v>
      </c>
      <c r="C1305" s="0" t="n">
        <v>26</v>
      </c>
      <c r="D1305" s="0" t="n">
        <v>76</v>
      </c>
      <c r="E1305" s="0" t="n">
        <v>61</v>
      </c>
      <c r="F1305" s="0" t="n">
        <v>0</v>
      </c>
      <c r="T1305" s="0"/>
    </row>
    <row r="1306" customFormat="false" ht="12.75" hidden="false" customHeight="false" outlineLevel="0" collapsed="false">
      <c r="A1306" s="0" t="n">
        <v>1964</v>
      </c>
      <c r="B1306" s="0" t="n">
        <v>7</v>
      </c>
      <c r="C1306" s="0" t="n">
        <v>27</v>
      </c>
      <c r="D1306" s="0" t="n">
        <v>89</v>
      </c>
      <c r="E1306" s="0" t="n">
        <v>69</v>
      </c>
      <c r="F1306" s="0" t="n">
        <v>0</v>
      </c>
      <c r="T1306" s="0"/>
    </row>
    <row r="1307" customFormat="false" ht="12.75" hidden="false" customHeight="false" outlineLevel="0" collapsed="false">
      <c r="A1307" s="0" t="n">
        <v>1964</v>
      </c>
      <c r="B1307" s="0" t="n">
        <v>7</v>
      </c>
      <c r="C1307" s="0" t="n">
        <v>28</v>
      </c>
      <c r="D1307" s="0" t="n">
        <v>87</v>
      </c>
      <c r="E1307" s="0" t="n">
        <v>71</v>
      </c>
      <c r="F1307" s="0" t="n">
        <v>0</v>
      </c>
      <c r="T1307" s="0"/>
    </row>
    <row r="1308" customFormat="false" ht="12.75" hidden="false" customHeight="false" outlineLevel="0" collapsed="false">
      <c r="A1308" s="0" t="n">
        <v>1964</v>
      </c>
      <c r="B1308" s="0" t="n">
        <v>7</v>
      </c>
      <c r="C1308" s="0" t="n">
        <v>29</v>
      </c>
      <c r="D1308" s="0" t="n">
        <v>91</v>
      </c>
      <c r="E1308" s="0" t="n">
        <v>70</v>
      </c>
      <c r="F1308" s="0" t="n">
        <v>70</v>
      </c>
      <c r="T1308" s="0"/>
    </row>
    <row r="1309" customFormat="false" ht="12.75" hidden="false" customHeight="false" outlineLevel="0" collapsed="false">
      <c r="A1309" s="0" t="n">
        <v>1964</v>
      </c>
      <c r="B1309" s="0" t="n">
        <v>7</v>
      </c>
      <c r="C1309" s="0" t="n">
        <v>30</v>
      </c>
      <c r="D1309" s="0" t="n">
        <v>85</v>
      </c>
      <c r="E1309" s="0" t="n">
        <v>64</v>
      </c>
      <c r="F1309" s="0" t="n">
        <v>0</v>
      </c>
      <c r="T1309" s="0"/>
    </row>
    <row r="1310" customFormat="false" ht="12.75" hidden="false" customHeight="false" outlineLevel="0" collapsed="false">
      <c r="A1310" s="0" t="n">
        <v>1964</v>
      </c>
      <c r="B1310" s="0" t="n">
        <v>7</v>
      </c>
      <c r="C1310" s="0" t="n">
        <v>31</v>
      </c>
      <c r="D1310" s="0" t="n">
        <v>81</v>
      </c>
      <c r="E1310" s="0" t="n">
        <v>62</v>
      </c>
      <c r="F1310" s="0" t="n">
        <v>0</v>
      </c>
      <c r="T1310" s="0"/>
    </row>
    <row r="1311" customFormat="false" ht="12.75" hidden="false" customHeight="false" outlineLevel="0" collapsed="false">
      <c r="A1311" s="0" t="n">
        <v>1964</v>
      </c>
      <c r="B1311" s="0" t="n">
        <v>8</v>
      </c>
      <c r="C1311" s="0" t="n">
        <v>1</v>
      </c>
      <c r="D1311" s="0" t="n">
        <v>82</v>
      </c>
      <c r="E1311" s="0" t="n">
        <v>59</v>
      </c>
      <c r="F1311" s="0" t="n">
        <v>0</v>
      </c>
      <c r="T1311" s="0"/>
    </row>
    <row r="1312" customFormat="false" ht="12.75" hidden="false" customHeight="false" outlineLevel="0" collapsed="false">
      <c r="A1312" s="0" t="n">
        <v>1964</v>
      </c>
      <c r="B1312" s="0" t="n">
        <v>8</v>
      </c>
      <c r="C1312" s="0" t="n">
        <v>2</v>
      </c>
      <c r="D1312" s="0" t="n">
        <v>82</v>
      </c>
      <c r="E1312" s="0" t="n">
        <v>66</v>
      </c>
      <c r="F1312" s="0" t="n">
        <v>2</v>
      </c>
      <c r="T1312" s="0"/>
    </row>
    <row r="1313" customFormat="false" ht="12.75" hidden="false" customHeight="false" outlineLevel="0" collapsed="false">
      <c r="A1313" s="0" t="n">
        <v>1964</v>
      </c>
      <c r="B1313" s="0" t="n">
        <v>8</v>
      </c>
      <c r="C1313" s="0" t="n">
        <v>3</v>
      </c>
      <c r="D1313" s="0" t="n">
        <v>76</v>
      </c>
      <c r="E1313" s="0" t="n">
        <v>61</v>
      </c>
      <c r="F1313" s="0" t="n">
        <v>0</v>
      </c>
      <c r="T1313" s="0"/>
    </row>
    <row r="1314" customFormat="false" ht="12.75" hidden="false" customHeight="false" outlineLevel="0" collapsed="false">
      <c r="A1314" s="0" t="n">
        <v>1964</v>
      </c>
      <c r="B1314" s="0" t="n">
        <v>8</v>
      </c>
      <c r="C1314" s="0" t="n">
        <v>4</v>
      </c>
      <c r="D1314" s="0" t="n">
        <v>81</v>
      </c>
      <c r="E1314" s="0" t="n">
        <v>57</v>
      </c>
      <c r="F1314" s="0" t="n">
        <v>0</v>
      </c>
      <c r="T1314" s="0"/>
    </row>
    <row r="1315" customFormat="false" ht="12.75" hidden="false" customHeight="false" outlineLevel="0" collapsed="false">
      <c r="A1315" s="0" t="n">
        <v>1964</v>
      </c>
      <c r="B1315" s="0" t="n">
        <v>8</v>
      </c>
      <c r="C1315" s="0" t="n">
        <v>5</v>
      </c>
      <c r="D1315" s="0" t="n">
        <v>81</v>
      </c>
      <c r="E1315" s="0" t="n">
        <v>62</v>
      </c>
      <c r="F1315" s="0" t="n">
        <v>0</v>
      </c>
      <c r="T1315" s="0"/>
    </row>
    <row r="1316" customFormat="false" ht="12.75" hidden="false" customHeight="false" outlineLevel="0" collapsed="false">
      <c r="A1316" s="0" t="n">
        <v>1964</v>
      </c>
      <c r="B1316" s="0" t="n">
        <v>8</v>
      </c>
      <c r="C1316" s="0" t="n">
        <v>6</v>
      </c>
      <c r="D1316" s="0" t="n">
        <v>86</v>
      </c>
      <c r="E1316" s="0" t="n">
        <v>61</v>
      </c>
      <c r="F1316" s="0" t="n">
        <v>0</v>
      </c>
      <c r="T1316" s="0"/>
    </row>
    <row r="1317" customFormat="false" ht="12.75" hidden="false" customHeight="false" outlineLevel="0" collapsed="false">
      <c r="A1317" s="0" t="n">
        <v>1964</v>
      </c>
      <c r="B1317" s="0" t="n">
        <v>8</v>
      </c>
      <c r="C1317" s="0" t="n">
        <v>7</v>
      </c>
      <c r="D1317" s="0" t="n">
        <v>84</v>
      </c>
      <c r="E1317" s="0" t="n">
        <v>61</v>
      </c>
      <c r="F1317" s="0" t="n">
        <v>0</v>
      </c>
      <c r="T1317" s="0"/>
    </row>
    <row r="1318" customFormat="false" ht="12.75" hidden="false" customHeight="false" outlineLevel="0" collapsed="false">
      <c r="A1318" s="0" t="n">
        <v>1964</v>
      </c>
      <c r="B1318" s="0" t="n">
        <v>8</v>
      </c>
      <c r="C1318" s="0" t="n">
        <v>8</v>
      </c>
      <c r="D1318" s="0" t="n">
        <v>88</v>
      </c>
      <c r="E1318" s="0" t="n">
        <v>66</v>
      </c>
      <c r="F1318" s="0" t="n">
        <v>0</v>
      </c>
      <c r="T1318" s="0"/>
    </row>
    <row r="1319" customFormat="false" ht="12.75" hidden="false" customHeight="false" outlineLevel="0" collapsed="false">
      <c r="A1319" s="0" t="n">
        <v>1964</v>
      </c>
      <c r="B1319" s="0" t="n">
        <v>8</v>
      </c>
      <c r="C1319" s="0" t="n">
        <v>9</v>
      </c>
      <c r="D1319" s="0" t="n">
        <v>76</v>
      </c>
      <c r="E1319" s="0" t="n">
        <v>59</v>
      </c>
      <c r="F1319" s="0" t="n">
        <v>0</v>
      </c>
      <c r="T1319" s="0"/>
    </row>
    <row r="1320" customFormat="false" ht="12.75" hidden="false" customHeight="false" outlineLevel="0" collapsed="false">
      <c r="A1320" s="0" t="n">
        <v>1964</v>
      </c>
      <c r="B1320" s="0" t="n">
        <v>8</v>
      </c>
      <c r="C1320" s="0" t="n">
        <v>10</v>
      </c>
      <c r="D1320" s="0" t="n">
        <v>76</v>
      </c>
      <c r="E1320" s="0" t="n">
        <v>56</v>
      </c>
      <c r="F1320" s="0" t="n">
        <v>0</v>
      </c>
      <c r="T1320" s="0"/>
    </row>
    <row r="1321" customFormat="false" ht="12.75" hidden="false" customHeight="false" outlineLevel="0" collapsed="false">
      <c r="A1321" s="0" t="n">
        <v>1964</v>
      </c>
      <c r="B1321" s="0" t="n">
        <v>8</v>
      </c>
      <c r="C1321" s="0" t="n">
        <v>11</v>
      </c>
      <c r="D1321" s="0" t="n">
        <v>81</v>
      </c>
      <c r="E1321" s="0" t="n">
        <v>67</v>
      </c>
      <c r="F1321" s="0" t="n">
        <v>0</v>
      </c>
      <c r="T1321" s="0"/>
    </row>
    <row r="1322" customFormat="false" ht="12.75" hidden="false" customHeight="false" outlineLevel="0" collapsed="false">
      <c r="A1322" s="0" t="n">
        <v>1964</v>
      </c>
      <c r="B1322" s="0" t="n">
        <v>8</v>
      </c>
      <c r="C1322" s="0" t="n">
        <v>12</v>
      </c>
      <c r="D1322" s="0" t="n">
        <v>89</v>
      </c>
      <c r="E1322" s="0" t="n">
        <v>67</v>
      </c>
      <c r="F1322" s="0" t="n">
        <v>1</v>
      </c>
      <c r="T1322" s="0"/>
    </row>
    <row r="1323" customFormat="false" ht="12.75" hidden="false" customHeight="false" outlineLevel="0" collapsed="false">
      <c r="A1323" s="0" t="n">
        <v>1964</v>
      </c>
      <c r="B1323" s="0" t="n">
        <v>8</v>
      </c>
      <c r="C1323" s="0" t="n">
        <v>13</v>
      </c>
      <c r="D1323" s="0" t="n">
        <v>76</v>
      </c>
      <c r="E1323" s="0" t="n">
        <v>59</v>
      </c>
      <c r="F1323" s="0" t="n">
        <v>0</v>
      </c>
      <c r="T1323" s="0"/>
    </row>
    <row r="1324" customFormat="false" ht="12.75" hidden="false" customHeight="false" outlineLevel="0" collapsed="false">
      <c r="A1324" s="0" t="n">
        <v>1964</v>
      </c>
      <c r="B1324" s="0" t="n">
        <v>8</v>
      </c>
      <c r="C1324" s="0" t="n">
        <v>14</v>
      </c>
      <c r="D1324" s="0" t="n">
        <v>77</v>
      </c>
      <c r="E1324" s="0" t="n">
        <v>54</v>
      </c>
      <c r="F1324" s="0" t="n">
        <v>0</v>
      </c>
      <c r="T1324" s="0"/>
    </row>
    <row r="1325" customFormat="false" ht="12.75" hidden="false" customHeight="false" outlineLevel="0" collapsed="false">
      <c r="A1325" s="0" t="n">
        <v>1964</v>
      </c>
      <c r="B1325" s="0" t="n">
        <v>8</v>
      </c>
      <c r="C1325" s="0" t="n">
        <v>15</v>
      </c>
      <c r="D1325" s="0" t="n">
        <v>80</v>
      </c>
      <c r="E1325" s="0" t="n">
        <v>54</v>
      </c>
      <c r="F1325" s="0" t="n">
        <v>0</v>
      </c>
      <c r="T1325" s="0"/>
    </row>
    <row r="1326" customFormat="false" ht="12.75" hidden="false" customHeight="false" outlineLevel="0" collapsed="false">
      <c r="A1326" s="0" t="n">
        <v>1964</v>
      </c>
      <c r="B1326" s="0" t="n">
        <v>8</v>
      </c>
      <c r="C1326" s="0" t="n">
        <v>16</v>
      </c>
      <c r="D1326" s="0" t="n">
        <v>80</v>
      </c>
      <c r="E1326" s="0" t="n">
        <v>62</v>
      </c>
      <c r="F1326" s="0" t="n">
        <v>0</v>
      </c>
      <c r="T1326" s="0"/>
    </row>
    <row r="1327" customFormat="false" ht="12.75" hidden="false" customHeight="false" outlineLevel="0" collapsed="false">
      <c r="A1327" s="0" t="n">
        <v>1964</v>
      </c>
      <c r="B1327" s="0" t="n">
        <v>8</v>
      </c>
      <c r="C1327" s="0" t="n">
        <v>17</v>
      </c>
      <c r="D1327" s="0" t="n">
        <v>81</v>
      </c>
      <c r="E1327" s="0" t="n">
        <v>62</v>
      </c>
      <c r="F1327" s="0" t="n">
        <v>0</v>
      </c>
      <c r="T1327" s="0"/>
    </row>
    <row r="1328" customFormat="false" ht="12.75" hidden="false" customHeight="false" outlineLevel="0" collapsed="false">
      <c r="A1328" s="0" t="n">
        <v>1964</v>
      </c>
      <c r="B1328" s="0" t="n">
        <v>8</v>
      </c>
      <c r="C1328" s="0" t="n">
        <v>18</v>
      </c>
      <c r="D1328" s="0" t="n">
        <v>85</v>
      </c>
      <c r="E1328" s="0" t="n">
        <v>62</v>
      </c>
      <c r="F1328" s="0" t="n">
        <v>13</v>
      </c>
      <c r="T1328" s="0"/>
    </row>
    <row r="1329" customFormat="false" ht="12.75" hidden="false" customHeight="false" outlineLevel="0" collapsed="false">
      <c r="A1329" s="0" t="n">
        <v>1964</v>
      </c>
      <c r="B1329" s="0" t="n">
        <v>8</v>
      </c>
      <c r="C1329" s="0" t="n">
        <v>19</v>
      </c>
      <c r="D1329" s="0" t="n">
        <v>79</v>
      </c>
      <c r="E1329" s="0" t="n">
        <v>58</v>
      </c>
      <c r="F1329" s="0" t="n">
        <v>0</v>
      </c>
      <c r="T1329" s="0"/>
    </row>
    <row r="1330" customFormat="false" ht="12.75" hidden="false" customHeight="false" outlineLevel="0" collapsed="false">
      <c r="A1330" s="0" t="n">
        <v>1964</v>
      </c>
      <c r="B1330" s="0" t="n">
        <v>8</v>
      </c>
      <c r="C1330" s="0" t="n">
        <v>20</v>
      </c>
      <c r="D1330" s="0" t="n">
        <v>80</v>
      </c>
      <c r="E1330" s="0" t="n">
        <v>57</v>
      </c>
      <c r="F1330" s="0" t="n">
        <v>0</v>
      </c>
      <c r="T1330" s="0"/>
    </row>
    <row r="1331" customFormat="false" ht="12.75" hidden="false" customHeight="false" outlineLevel="0" collapsed="false">
      <c r="A1331" s="0" t="n">
        <v>1964</v>
      </c>
      <c r="B1331" s="0" t="n">
        <v>8</v>
      </c>
      <c r="C1331" s="0" t="n">
        <v>21</v>
      </c>
      <c r="D1331" s="0" t="n">
        <v>77</v>
      </c>
      <c r="E1331" s="0" t="n">
        <v>61</v>
      </c>
      <c r="F1331" s="0" t="n">
        <v>0</v>
      </c>
      <c r="T1331" s="0"/>
    </row>
    <row r="1332" customFormat="false" ht="12.75" hidden="false" customHeight="false" outlineLevel="0" collapsed="false">
      <c r="A1332" s="0" t="n">
        <v>1964</v>
      </c>
      <c r="B1332" s="0" t="n">
        <v>8</v>
      </c>
      <c r="C1332" s="0" t="n">
        <v>22</v>
      </c>
      <c r="D1332" s="0" t="n">
        <v>92</v>
      </c>
      <c r="E1332" s="0" t="n">
        <v>67</v>
      </c>
      <c r="F1332" s="0" t="n">
        <v>8</v>
      </c>
      <c r="T1332" s="0"/>
    </row>
    <row r="1333" customFormat="false" ht="12.75" hidden="false" customHeight="false" outlineLevel="0" collapsed="false">
      <c r="A1333" s="0" t="n">
        <v>1964</v>
      </c>
      <c r="B1333" s="0" t="n">
        <v>8</v>
      </c>
      <c r="C1333" s="0" t="n">
        <v>23</v>
      </c>
      <c r="D1333" s="0" t="n">
        <v>89</v>
      </c>
      <c r="E1333" s="0" t="n">
        <v>73</v>
      </c>
      <c r="F1333" s="0" t="n">
        <v>0</v>
      </c>
      <c r="T1333" s="0"/>
    </row>
    <row r="1334" customFormat="false" ht="12.75" hidden="false" customHeight="false" outlineLevel="0" collapsed="false">
      <c r="A1334" s="0" t="n">
        <v>1964</v>
      </c>
      <c r="B1334" s="0" t="n">
        <v>8</v>
      </c>
      <c r="C1334" s="0" t="n">
        <v>24</v>
      </c>
      <c r="D1334" s="0" t="n">
        <v>91</v>
      </c>
      <c r="E1334" s="0" t="n">
        <v>71</v>
      </c>
      <c r="F1334" s="0" t="n">
        <v>0</v>
      </c>
      <c r="T1334" s="0"/>
    </row>
    <row r="1335" customFormat="false" ht="12.75" hidden="false" customHeight="false" outlineLevel="0" collapsed="false">
      <c r="A1335" s="0" t="n">
        <v>1964</v>
      </c>
      <c r="B1335" s="0" t="n">
        <v>8</v>
      </c>
      <c r="C1335" s="0" t="n">
        <v>25</v>
      </c>
      <c r="D1335" s="0" t="n">
        <v>86</v>
      </c>
      <c r="E1335" s="0" t="n">
        <v>66</v>
      </c>
      <c r="F1335" s="0" t="n">
        <v>0</v>
      </c>
      <c r="T1335" s="0"/>
    </row>
    <row r="1336" customFormat="false" ht="12.75" hidden="false" customHeight="false" outlineLevel="0" collapsed="false">
      <c r="A1336" s="0" t="n">
        <v>1964</v>
      </c>
      <c r="B1336" s="0" t="n">
        <v>8</v>
      </c>
      <c r="C1336" s="0" t="n">
        <v>26</v>
      </c>
      <c r="D1336" s="0" t="n">
        <v>89</v>
      </c>
      <c r="E1336" s="0" t="n">
        <v>64</v>
      </c>
      <c r="F1336" s="0" t="n">
        <v>0</v>
      </c>
      <c r="T1336" s="0"/>
    </row>
    <row r="1337" customFormat="false" ht="12.75" hidden="false" customHeight="false" outlineLevel="0" collapsed="false">
      <c r="A1337" s="0" t="n">
        <v>1964</v>
      </c>
      <c r="B1337" s="0" t="n">
        <v>8</v>
      </c>
      <c r="C1337" s="0" t="n">
        <v>27</v>
      </c>
      <c r="D1337" s="0" t="n">
        <v>84</v>
      </c>
      <c r="E1337" s="0" t="n">
        <v>61</v>
      </c>
      <c r="F1337" s="0" t="n">
        <v>0</v>
      </c>
      <c r="T1337" s="0"/>
    </row>
    <row r="1338" customFormat="false" ht="12.75" hidden="false" customHeight="false" outlineLevel="0" collapsed="false">
      <c r="A1338" s="0" t="n">
        <v>1964</v>
      </c>
      <c r="B1338" s="0" t="n">
        <v>8</v>
      </c>
      <c r="C1338" s="0" t="n">
        <v>28</v>
      </c>
      <c r="D1338" s="0" t="n">
        <v>83</v>
      </c>
      <c r="E1338" s="0" t="n">
        <v>60</v>
      </c>
      <c r="F1338" s="0" t="n">
        <v>0</v>
      </c>
      <c r="T1338" s="0"/>
    </row>
    <row r="1339" customFormat="false" ht="12.75" hidden="false" customHeight="false" outlineLevel="0" collapsed="false">
      <c r="A1339" s="0" t="n">
        <v>1964</v>
      </c>
      <c r="B1339" s="0" t="n">
        <v>8</v>
      </c>
      <c r="C1339" s="0" t="n">
        <v>29</v>
      </c>
      <c r="D1339" s="0" t="n">
        <v>91</v>
      </c>
      <c r="E1339" s="0" t="n">
        <v>67</v>
      </c>
      <c r="F1339" s="0" t="n">
        <v>0</v>
      </c>
      <c r="T1339" s="0"/>
    </row>
    <row r="1340" customFormat="false" ht="12.75" hidden="false" customHeight="false" outlineLevel="0" collapsed="false">
      <c r="A1340" s="0" t="n">
        <v>1964</v>
      </c>
      <c r="B1340" s="0" t="n">
        <v>8</v>
      </c>
      <c r="C1340" s="0" t="n">
        <v>30</v>
      </c>
      <c r="D1340" s="0" t="n">
        <v>91</v>
      </c>
      <c r="E1340" s="0" t="n">
        <v>70</v>
      </c>
      <c r="F1340" s="0" t="n">
        <v>0</v>
      </c>
      <c r="T1340" s="0"/>
    </row>
    <row r="1341" customFormat="false" ht="12.75" hidden="false" customHeight="false" outlineLevel="0" collapsed="false">
      <c r="A1341" s="0" t="n">
        <v>1964</v>
      </c>
      <c r="B1341" s="0" t="n">
        <v>8</v>
      </c>
      <c r="C1341" s="0" t="n">
        <v>31</v>
      </c>
      <c r="D1341" s="0" t="n">
        <v>83</v>
      </c>
      <c r="E1341" s="0" t="n">
        <v>74</v>
      </c>
      <c r="F1341" s="0" t="n">
        <v>0</v>
      </c>
      <c r="T1341" s="0"/>
    </row>
    <row r="1342" customFormat="false" ht="12.75" hidden="false" customHeight="false" outlineLevel="0" collapsed="false">
      <c r="A1342" s="0" t="n">
        <v>1964</v>
      </c>
      <c r="B1342" s="0" t="n">
        <v>9</v>
      </c>
      <c r="C1342" s="0" t="n">
        <v>1</v>
      </c>
      <c r="D1342" s="0" t="n">
        <v>85</v>
      </c>
      <c r="E1342" s="0" t="n">
        <v>65</v>
      </c>
      <c r="F1342" s="0" t="n">
        <v>0</v>
      </c>
      <c r="T1342" s="0"/>
    </row>
    <row r="1343" customFormat="false" ht="12.75" hidden="false" customHeight="false" outlineLevel="0" collapsed="false">
      <c r="A1343" s="0" t="n">
        <v>1964</v>
      </c>
      <c r="B1343" s="0" t="n">
        <v>9</v>
      </c>
      <c r="C1343" s="0" t="n">
        <v>2</v>
      </c>
      <c r="D1343" s="0" t="n">
        <v>80</v>
      </c>
      <c r="E1343" s="0" t="n">
        <v>58</v>
      </c>
      <c r="F1343" s="0" t="n">
        <v>0</v>
      </c>
      <c r="T1343" s="0"/>
    </row>
    <row r="1344" customFormat="false" ht="12.75" hidden="false" customHeight="false" outlineLevel="0" collapsed="false">
      <c r="A1344" s="0" t="n">
        <v>1964</v>
      </c>
      <c r="B1344" s="0" t="n">
        <v>9</v>
      </c>
      <c r="C1344" s="0" t="n">
        <v>3</v>
      </c>
      <c r="D1344" s="0" t="n">
        <v>85</v>
      </c>
      <c r="E1344" s="0" t="n">
        <v>60</v>
      </c>
      <c r="F1344" s="0" t="n">
        <v>0</v>
      </c>
      <c r="T1344" s="0"/>
    </row>
    <row r="1345" customFormat="false" ht="12.75" hidden="false" customHeight="false" outlineLevel="0" collapsed="false">
      <c r="A1345" s="0" t="n">
        <v>1964</v>
      </c>
      <c r="B1345" s="0" t="n">
        <v>9</v>
      </c>
      <c r="C1345" s="0" t="n">
        <v>4</v>
      </c>
      <c r="D1345" s="0" t="n">
        <v>92</v>
      </c>
      <c r="E1345" s="0" t="n">
        <v>63</v>
      </c>
      <c r="F1345" s="0" t="n">
        <v>1</v>
      </c>
      <c r="T1345" s="0"/>
    </row>
    <row r="1346" customFormat="false" ht="12.75" hidden="false" customHeight="false" outlineLevel="0" collapsed="false">
      <c r="A1346" s="0" t="n">
        <v>1964</v>
      </c>
      <c r="B1346" s="0" t="n">
        <v>9</v>
      </c>
      <c r="C1346" s="0" t="n">
        <v>5</v>
      </c>
      <c r="D1346" s="0" t="n">
        <v>89</v>
      </c>
      <c r="E1346" s="0" t="n">
        <v>66</v>
      </c>
      <c r="F1346" s="0" t="n">
        <v>0</v>
      </c>
      <c r="T1346" s="0"/>
    </row>
    <row r="1347" customFormat="false" ht="12.75" hidden="false" customHeight="false" outlineLevel="0" collapsed="false">
      <c r="A1347" s="0" t="n">
        <v>1964</v>
      </c>
      <c r="B1347" s="0" t="n">
        <v>9</v>
      </c>
      <c r="C1347" s="0" t="n">
        <v>6</v>
      </c>
      <c r="D1347" s="0" t="n">
        <v>82</v>
      </c>
      <c r="E1347" s="0" t="n">
        <v>59</v>
      </c>
      <c r="F1347" s="0" t="n">
        <v>0</v>
      </c>
      <c r="T1347" s="0"/>
    </row>
    <row r="1348" customFormat="false" ht="12.75" hidden="false" customHeight="false" outlineLevel="0" collapsed="false">
      <c r="A1348" s="0" t="n">
        <v>1964</v>
      </c>
      <c r="B1348" s="0" t="n">
        <v>9</v>
      </c>
      <c r="C1348" s="0" t="n">
        <v>7</v>
      </c>
      <c r="D1348" s="0" t="n">
        <v>82</v>
      </c>
      <c r="E1348" s="0" t="n">
        <v>58</v>
      </c>
      <c r="F1348" s="0" t="n">
        <v>0</v>
      </c>
      <c r="T1348" s="0"/>
    </row>
    <row r="1349" customFormat="false" ht="12.75" hidden="false" customHeight="false" outlineLevel="0" collapsed="false">
      <c r="A1349" s="0" t="n">
        <v>1964</v>
      </c>
      <c r="B1349" s="0" t="n">
        <v>9</v>
      </c>
      <c r="C1349" s="0" t="n">
        <v>8</v>
      </c>
      <c r="D1349" s="0" t="n">
        <v>84</v>
      </c>
      <c r="E1349" s="0" t="n">
        <v>63</v>
      </c>
      <c r="F1349" s="0" t="n">
        <v>0</v>
      </c>
      <c r="T1349" s="0"/>
    </row>
    <row r="1350" customFormat="false" ht="12.75" hidden="false" customHeight="false" outlineLevel="0" collapsed="false">
      <c r="A1350" s="0" t="n">
        <v>1964</v>
      </c>
      <c r="B1350" s="0" t="n">
        <v>9</v>
      </c>
      <c r="C1350" s="0" t="n">
        <v>9</v>
      </c>
      <c r="D1350" s="0" t="n">
        <v>92</v>
      </c>
      <c r="E1350" s="0" t="n">
        <v>63</v>
      </c>
      <c r="F1350" s="0" t="n">
        <v>0</v>
      </c>
      <c r="T1350" s="0"/>
    </row>
    <row r="1351" customFormat="false" ht="12.75" hidden="false" customHeight="false" outlineLevel="0" collapsed="false">
      <c r="A1351" s="0" t="n">
        <v>1964</v>
      </c>
      <c r="B1351" s="0" t="n">
        <v>9</v>
      </c>
      <c r="C1351" s="0" t="n">
        <v>10</v>
      </c>
      <c r="D1351" s="0" t="n">
        <v>87</v>
      </c>
      <c r="E1351" s="0" t="n">
        <v>66</v>
      </c>
      <c r="F1351" s="0" t="n">
        <v>0</v>
      </c>
      <c r="T1351" s="0"/>
    </row>
    <row r="1352" customFormat="false" ht="12.75" hidden="false" customHeight="false" outlineLevel="0" collapsed="false">
      <c r="A1352" s="0" t="n">
        <v>1964</v>
      </c>
      <c r="B1352" s="0" t="n">
        <v>9</v>
      </c>
      <c r="C1352" s="0" t="n">
        <v>11</v>
      </c>
      <c r="D1352" s="0" t="n">
        <v>92</v>
      </c>
      <c r="E1352" s="0" t="n">
        <v>63</v>
      </c>
      <c r="F1352" s="0" t="n">
        <v>31</v>
      </c>
      <c r="T1352" s="0"/>
    </row>
    <row r="1353" customFormat="false" ht="12.75" hidden="false" customHeight="false" outlineLevel="0" collapsed="false">
      <c r="A1353" s="0" t="n">
        <v>1964</v>
      </c>
      <c r="B1353" s="0" t="n">
        <v>9</v>
      </c>
      <c r="C1353" s="0" t="n">
        <v>12</v>
      </c>
      <c r="D1353" s="0" t="n">
        <v>71</v>
      </c>
      <c r="E1353" s="0" t="n">
        <v>58</v>
      </c>
      <c r="F1353" s="0" t="n">
        <v>18</v>
      </c>
      <c r="T1353" s="0"/>
    </row>
    <row r="1354" customFormat="false" ht="12.75" hidden="false" customHeight="false" outlineLevel="0" collapsed="false">
      <c r="A1354" s="0" t="n">
        <v>1964</v>
      </c>
      <c r="B1354" s="0" t="n">
        <v>9</v>
      </c>
      <c r="C1354" s="0" t="n">
        <v>13</v>
      </c>
      <c r="D1354" s="0" t="n">
        <v>60</v>
      </c>
      <c r="E1354" s="0" t="n">
        <v>53</v>
      </c>
      <c r="F1354" s="0" t="n">
        <v>0</v>
      </c>
      <c r="T1354" s="0"/>
    </row>
    <row r="1355" customFormat="false" ht="12.75" hidden="false" customHeight="false" outlineLevel="0" collapsed="false">
      <c r="A1355" s="0" t="n">
        <v>1964</v>
      </c>
      <c r="B1355" s="0" t="n">
        <v>9</v>
      </c>
      <c r="C1355" s="0" t="n">
        <v>14</v>
      </c>
      <c r="D1355" s="0" t="n">
        <v>75</v>
      </c>
      <c r="E1355" s="0" t="n">
        <v>48</v>
      </c>
      <c r="F1355" s="0" t="n">
        <v>2</v>
      </c>
      <c r="T1355" s="0"/>
    </row>
    <row r="1356" customFormat="false" ht="12.75" hidden="false" customHeight="false" outlineLevel="0" collapsed="false">
      <c r="A1356" s="0" t="n">
        <v>1964</v>
      </c>
      <c r="B1356" s="0" t="n">
        <v>9</v>
      </c>
      <c r="C1356" s="0" t="n">
        <v>15</v>
      </c>
      <c r="D1356" s="0" t="n">
        <v>75</v>
      </c>
      <c r="E1356" s="0" t="n">
        <v>51</v>
      </c>
      <c r="F1356" s="0" t="n">
        <v>0</v>
      </c>
      <c r="T1356" s="0"/>
    </row>
    <row r="1357" customFormat="false" ht="12.75" hidden="false" customHeight="false" outlineLevel="0" collapsed="false">
      <c r="A1357" s="0" t="n">
        <v>1964</v>
      </c>
      <c r="B1357" s="0" t="n">
        <v>9</v>
      </c>
      <c r="C1357" s="0" t="n">
        <v>16</v>
      </c>
      <c r="D1357" s="0" t="n">
        <v>66</v>
      </c>
      <c r="E1357" s="0" t="n">
        <v>48</v>
      </c>
      <c r="F1357" s="0" t="n">
        <v>0</v>
      </c>
      <c r="T1357" s="0"/>
    </row>
    <row r="1358" customFormat="false" ht="12.75" hidden="false" customHeight="false" outlineLevel="0" collapsed="false">
      <c r="A1358" s="0" t="n">
        <v>1964</v>
      </c>
      <c r="B1358" s="0" t="n">
        <v>9</v>
      </c>
      <c r="C1358" s="0" t="n">
        <v>17</v>
      </c>
      <c r="D1358" s="0" t="n">
        <v>82</v>
      </c>
      <c r="E1358" s="0" t="n">
        <v>59</v>
      </c>
      <c r="F1358" s="0" t="n">
        <v>0</v>
      </c>
      <c r="T1358" s="0"/>
    </row>
    <row r="1359" customFormat="false" ht="12.75" hidden="false" customHeight="false" outlineLevel="0" collapsed="false">
      <c r="A1359" s="0" t="n">
        <v>1964</v>
      </c>
      <c r="B1359" s="0" t="n">
        <v>9</v>
      </c>
      <c r="C1359" s="0" t="n">
        <v>18</v>
      </c>
      <c r="D1359" s="0" t="n">
        <v>85</v>
      </c>
      <c r="E1359" s="0" t="n">
        <v>61</v>
      </c>
      <c r="F1359" s="0" t="n">
        <v>0</v>
      </c>
      <c r="T1359" s="0"/>
    </row>
    <row r="1360" customFormat="false" ht="12.75" hidden="false" customHeight="false" outlineLevel="0" collapsed="false">
      <c r="A1360" s="0" t="n">
        <v>1964</v>
      </c>
      <c r="B1360" s="0" t="n">
        <v>9</v>
      </c>
      <c r="C1360" s="0" t="n">
        <v>19</v>
      </c>
      <c r="D1360" s="0" t="n">
        <v>69</v>
      </c>
      <c r="E1360" s="0" t="n">
        <v>55</v>
      </c>
      <c r="F1360" s="0" t="n">
        <v>0</v>
      </c>
      <c r="T1360" s="0"/>
    </row>
    <row r="1361" customFormat="false" ht="12.75" hidden="false" customHeight="false" outlineLevel="0" collapsed="false">
      <c r="A1361" s="0" t="n">
        <v>1964</v>
      </c>
      <c r="B1361" s="0" t="n">
        <v>9</v>
      </c>
      <c r="C1361" s="0" t="n">
        <v>20</v>
      </c>
      <c r="D1361" s="0" t="n">
        <v>66</v>
      </c>
      <c r="E1361" s="0" t="n">
        <v>53</v>
      </c>
      <c r="F1361" s="0" t="n">
        <v>0</v>
      </c>
      <c r="T1361" s="0"/>
    </row>
    <row r="1362" customFormat="false" ht="12.75" hidden="false" customHeight="false" outlineLevel="0" collapsed="false">
      <c r="A1362" s="0" t="n">
        <v>1964</v>
      </c>
      <c r="B1362" s="0" t="n">
        <v>9</v>
      </c>
      <c r="C1362" s="0" t="n">
        <v>21</v>
      </c>
      <c r="D1362" s="0" t="n">
        <v>70</v>
      </c>
      <c r="E1362" s="0" t="n">
        <v>52</v>
      </c>
      <c r="F1362" s="0" t="n">
        <v>0</v>
      </c>
      <c r="T1362" s="0"/>
    </row>
    <row r="1363" customFormat="false" ht="12.75" hidden="false" customHeight="false" outlineLevel="0" collapsed="false">
      <c r="A1363" s="0" t="n">
        <v>1964</v>
      </c>
      <c r="B1363" s="0" t="n">
        <v>9</v>
      </c>
      <c r="C1363" s="0" t="n">
        <v>22</v>
      </c>
      <c r="D1363" s="0" t="n">
        <v>72</v>
      </c>
      <c r="E1363" s="0" t="n">
        <v>57</v>
      </c>
      <c r="F1363" s="0" t="n">
        <v>0</v>
      </c>
      <c r="T1363" s="0"/>
    </row>
    <row r="1364" customFormat="false" ht="12.75" hidden="false" customHeight="false" outlineLevel="0" collapsed="false">
      <c r="A1364" s="0" t="n">
        <v>1964</v>
      </c>
      <c r="B1364" s="0" t="n">
        <v>9</v>
      </c>
      <c r="C1364" s="0" t="n">
        <v>23</v>
      </c>
      <c r="D1364" s="0" t="n">
        <v>86</v>
      </c>
      <c r="E1364" s="0" t="n">
        <v>62</v>
      </c>
      <c r="F1364" s="0" t="n">
        <v>0</v>
      </c>
      <c r="T1364" s="0"/>
    </row>
    <row r="1365" customFormat="false" ht="12.75" hidden="false" customHeight="false" outlineLevel="0" collapsed="false">
      <c r="A1365" s="0" t="n">
        <v>1964</v>
      </c>
      <c r="B1365" s="0" t="n">
        <v>9</v>
      </c>
      <c r="C1365" s="0" t="n">
        <v>24</v>
      </c>
      <c r="D1365" s="0" t="n">
        <v>81</v>
      </c>
      <c r="E1365" s="0" t="n">
        <v>61</v>
      </c>
      <c r="F1365" s="0" t="n">
        <v>0</v>
      </c>
      <c r="T1365" s="0"/>
    </row>
    <row r="1366" customFormat="false" ht="12.75" hidden="false" customHeight="false" outlineLevel="0" collapsed="false">
      <c r="A1366" s="0" t="n">
        <v>1964</v>
      </c>
      <c r="B1366" s="0" t="n">
        <v>9</v>
      </c>
      <c r="C1366" s="0" t="n">
        <v>25</v>
      </c>
      <c r="D1366" s="0" t="n">
        <v>69</v>
      </c>
      <c r="E1366" s="0" t="n">
        <v>53</v>
      </c>
      <c r="F1366" s="0" t="n">
        <v>0</v>
      </c>
      <c r="T1366" s="0"/>
    </row>
    <row r="1367" customFormat="false" ht="12.75" hidden="false" customHeight="false" outlineLevel="0" collapsed="false">
      <c r="A1367" s="0" t="n">
        <v>1964</v>
      </c>
      <c r="B1367" s="0" t="n">
        <v>9</v>
      </c>
      <c r="C1367" s="0" t="n">
        <v>26</v>
      </c>
      <c r="D1367" s="0" t="n">
        <v>74</v>
      </c>
      <c r="E1367" s="0" t="n">
        <v>51</v>
      </c>
      <c r="F1367" s="0" t="n">
        <v>0</v>
      </c>
      <c r="T1367" s="0"/>
    </row>
    <row r="1368" customFormat="false" ht="12.75" hidden="false" customHeight="false" outlineLevel="0" collapsed="false">
      <c r="A1368" s="0" t="n">
        <v>1964</v>
      </c>
      <c r="B1368" s="0" t="n">
        <v>9</v>
      </c>
      <c r="C1368" s="0" t="n">
        <v>27</v>
      </c>
      <c r="D1368" s="0" t="n">
        <v>73</v>
      </c>
      <c r="E1368" s="0" t="n">
        <v>59</v>
      </c>
      <c r="F1368" s="0" t="n">
        <v>0</v>
      </c>
      <c r="T1368" s="0"/>
    </row>
    <row r="1369" customFormat="false" ht="12.75" hidden="false" customHeight="false" outlineLevel="0" collapsed="false">
      <c r="A1369" s="0" t="n">
        <v>1964</v>
      </c>
      <c r="B1369" s="0" t="n">
        <v>9</v>
      </c>
      <c r="C1369" s="0" t="n">
        <v>28</v>
      </c>
      <c r="D1369" s="0" t="n">
        <v>67</v>
      </c>
      <c r="E1369" s="0" t="n">
        <v>50</v>
      </c>
      <c r="F1369" s="0" t="n">
        <v>12</v>
      </c>
      <c r="T1369" s="0"/>
    </row>
    <row r="1370" customFormat="false" ht="12.75" hidden="false" customHeight="false" outlineLevel="0" collapsed="false">
      <c r="A1370" s="0" t="n">
        <v>1964</v>
      </c>
      <c r="B1370" s="0" t="n">
        <v>9</v>
      </c>
      <c r="C1370" s="0" t="n">
        <v>29</v>
      </c>
      <c r="D1370" s="0" t="n">
        <v>57</v>
      </c>
      <c r="E1370" s="0" t="n">
        <v>50</v>
      </c>
      <c r="F1370" s="0" t="n">
        <v>104</v>
      </c>
      <c r="T1370" s="0"/>
    </row>
    <row r="1371" customFormat="false" ht="12.75" hidden="false" customHeight="false" outlineLevel="0" collapsed="false">
      <c r="A1371" s="0" t="n">
        <v>1964</v>
      </c>
      <c r="B1371" s="0" t="n">
        <v>9</v>
      </c>
      <c r="C1371" s="0" t="n">
        <v>30</v>
      </c>
      <c r="D1371" s="0" t="n">
        <v>61</v>
      </c>
      <c r="E1371" s="0" t="n">
        <v>54</v>
      </c>
      <c r="F1371" s="0" t="n">
        <v>1</v>
      </c>
      <c r="T1371" s="0"/>
    </row>
    <row r="1372" customFormat="false" ht="12.75" hidden="false" customHeight="false" outlineLevel="0" collapsed="false">
      <c r="A1372" s="0" t="n">
        <v>1964</v>
      </c>
      <c r="B1372" s="0" t="n">
        <v>10</v>
      </c>
      <c r="C1372" s="0" t="n">
        <v>1</v>
      </c>
      <c r="D1372" s="0" t="n">
        <v>65</v>
      </c>
      <c r="E1372" s="0" t="n">
        <v>51</v>
      </c>
      <c r="F1372" s="0" t="n">
        <v>0</v>
      </c>
      <c r="T1372" s="0"/>
    </row>
    <row r="1373" customFormat="false" ht="12.75" hidden="false" customHeight="false" outlineLevel="0" collapsed="false">
      <c r="A1373" s="0" t="n">
        <v>1964</v>
      </c>
      <c r="B1373" s="0" t="n">
        <v>10</v>
      </c>
      <c r="C1373" s="0" t="n">
        <v>2</v>
      </c>
      <c r="D1373" s="0" t="n">
        <v>64</v>
      </c>
      <c r="E1373" s="0" t="n">
        <v>53</v>
      </c>
      <c r="F1373" s="0" t="n">
        <v>48</v>
      </c>
      <c r="T1373" s="0"/>
    </row>
    <row r="1374" customFormat="false" ht="12.75" hidden="false" customHeight="false" outlineLevel="0" collapsed="false">
      <c r="A1374" s="0" t="n">
        <v>1964</v>
      </c>
      <c r="B1374" s="0" t="n">
        <v>10</v>
      </c>
      <c r="C1374" s="0" t="n">
        <v>3</v>
      </c>
      <c r="D1374" s="0" t="n">
        <v>73</v>
      </c>
      <c r="E1374" s="0" t="n">
        <v>54</v>
      </c>
      <c r="F1374" s="0" t="n">
        <v>21</v>
      </c>
      <c r="T1374" s="0"/>
    </row>
    <row r="1375" customFormat="false" ht="12.75" hidden="false" customHeight="false" outlineLevel="0" collapsed="false">
      <c r="A1375" s="0" t="n">
        <v>1964</v>
      </c>
      <c r="B1375" s="0" t="n">
        <v>10</v>
      </c>
      <c r="C1375" s="0" t="n">
        <v>4</v>
      </c>
      <c r="D1375" s="0" t="n">
        <v>68</v>
      </c>
      <c r="E1375" s="0" t="n">
        <v>54</v>
      </c>
      <c r="F1375" s="0" t="n">
        <v>0</v>
      </c>
      <c r="T1375" s="0"/>
    </row>
    <row r="1376" customFormat="false" ht="12.75" hidden="false" customHeight="false" outlineLevel="0" collapsed="false">
      <c r="A1376" s="0" t="n">
        <v>1964</v>
      </c>
      <c r="B1376" s="0" t="n">
        <v>10</v>
      </c>
      <c r="C1376" s="0" t="n">
        <v>5</v>
      </c>
      <c r="D1376" s="0" t="n">
        <v>57</v>
      </c>
      <c r="E1376" s="0" t="n">
        <v>45</v>
      </c>
      <c r="F1376" s="0" t="n">
        <v>0</v>
      </c>
      <c r="T1376" s="0"/>
    </row>
    <row r="1377" customFormat="false" ht="12.75" hidden="false" customHeight="false" outlineLevel="0" collapsed="false">
      <c r="A1377" s="0" t="n">
        <v>1964</v>
      </c>
      <c r="B1377" s="0" t="n">
        <v>10</v>
      </c>
      <c r="C1377" s="0" t="n">
        <v>6</v>
      </c>
      <c r="D1377" s="0" t="n">
        <v>60</v>
      </c>
      <c r="E1377" s="0" t="n">
        <v>38</v>
      </c>
      <c r="F1377" s="0" t="n">
        <v>0</v>
      </c>
      <c r="T1377" s="0"/>
    </row>
    <row r="1378" customFormat="false" ht="12.75" hidden="false" customHeight="false" outlineLevel="0" collapsed="false">
      <c r="A1378" s="0" t="n">
        <v>1964</v>
      </c>
      <c r="B1378" s="0" t="n">
        <v>10</v>
      </c>
      <c r="C1378" s="0" t="n">
        <v>7</v>
      </c>
      <c r="D1378" s="0" t="n">
        <v>56</v>
      </c>
      <c r="E1378" s="0" t="n">
        <v>42</v>
      </c>
      <c r="F1378" s="0" t="n">
        <v>0</v>
      </c>
      <c r="T1378" s="0"/>
    </row>
    <row r="1379" customFormat="false" ht="12.75" hidden="false" customHeight="false" outlineLevel="0" collapsed="false">
      <c r="A1379" s="0" t="n">
        <v>1964</v>
      </c>
      <c r="B1379" s="0" t="n">
        <v>10</v>
      </c>
      <c r="C1379" s="0" t="n">
        <v>8</v>
      </c>
      <c r="D1379" s="0" t="n">
        <v>59</v>
      </c>
      <c r="E1379" s="0" t="n">
        <v>39</v>
      </c>
      <c r="F1379" s="0" t="n">
        <v>0</v>
      </c>
      <c r="T1379" s="0"/>
    </row>
    <row r="1380" customFormat="false" ht="12.75" hidden="false" customHeight="false" outlineLevel="0" collapsed="false">
      <c r="A1380" s="0" t="n">
        <v>1964</v>
      </c>
      <c r="B1380" s="0" t="n">
        <v>10</v>
      </c>
      <c r="C1380" s="0" t="n">
        <v>9</v>
      </c>
      <c r="D1380" s="0" t="n">
        <v>64</v>
      </c>
      <c r="E1380" s="0" t="n">
        <v>47</v>
      </c>
      <c r="F1380" s="0" t="n">
        <v>0</v>
      </c>
      <c r="T1380" s="0"/>
    </row>
    <row r="1381" customFormat="false" ht="12.75" hidden="false" customHeight="false" outlineLevel="0" collapsed="false">
      <c r="A1381" s="0" t="n">
        <v>1964</v>
      </c>
      <c r="B1381" s="0" t="n">
        <v>10</v>
      </c>
      <c r="C1381" s="0" t="n">
        <v>10</v>
      </c>
      <c r="D1381" s="0" t="n">
        <v>56</v>
      </c>
      <c r="E1381" s="0" t="n">
        <v>38</v>
      </c>
      <c r="F1381" s="0" t="n">
        <v>0</v>
      </c>
      <c r="T1381" s="0"/>
    </row>
    <row r="1382" customFormat="false" ht="12.75" hidden="false" customHeight="false" outlineLevel="0" collapsed="false">
      <c r="A1382" s="0" t="n">
        <v>1964</v>
      </c>
      <c r="B1382" s="0" t="n">
        <v>10</v>
      </c>
      <c r="C1382" s="0" t="n">
        <v>11</v>
      </c>
      <c r="D1382" s="0" t="n">
        <v>55</v>
      </c>
      <c r="E1382" s="0" t="n">
        <v>34</v>
      </c>
      <c r="F1382" s="0" t="n">
        <v>0</v>
      </c>
      <c r="T1382" s="0"/>
    </row>
    <row r="1383" customFormat="false" ht="12.75" hidden="false" customHeight="false" outlineLevel="0" collapsed="false">
      <c r="A1383" s="0" t="n">
        <v>1964</v>
      </c>
      <c r="B1383" s="0" t="n">
        <v>10</v>
      </c>
      <c r="C1383" s="0" t="n">
        <v>12</v>
      </c>
      <c r="D1383" s="0" t="n">
        <v>62</v>
      </c>
      <c r="E1383" s="0" t="n">
        <v>39</v>
      </c>
      <c r="F1383" s="0" t="n">
        <v>0</v>
      </c>
      <c r="T1383" s="0"/>
    </row>
    <row r="1384" customFormat="false" ht="12.75" hidden="false" customHeight="false" outlineLevel="0" collapsed="false">
      <c r="A1384" s="0" t="n">
        <v>1964</v>
      </c>
      <c r="B1384" s="0" t="n">
        <v>10</v>
      </c>
      <c r="C1384" s="0" t="n">
        <v>13</v>
      </c>
      <c r="D1384" s="0" t="n">
        <v>69</v>
      </c>
      <c r="E1384" s="0" t="n">
        <v>49</v>
      </c>
      <c r="F1384" s="0" t="n">
        <v>0</v>
      </c>
      <c r="T1384" s="0"/>
    </row>
    <row r="1385" customFormat="false" ht="12.75" hidden="false" customHeight="false" outlineLevel="0" collapsed="false">
      <c r="A1385" s="0" t="n">
        <v>1964</v>
      </c>
      <c r="B1385" s="0" t="n">
        <v>10</v>
      </c>
      <c r="C1385" s="0" t="n">
        <v>14</v>
      </c>
      <c r="D1385" s="0" t="n">
        <v>68</v>
      </c>
      <c r="E1385" s="0" t="n">
        <v>48</v>
      </c>
      <c r="F1385" s="0" t="n">
        <v>0</v>
      </c>
      <c r="T1385" s="0"/>
    </row>
    <row r="1386" customFormat="false" ht="12.75" hidden="false" customHeight="false" outlineLevel="0" collapsed="false">
      <c r="A1386" s="0" t="n">
        <v>1964</v>
      </c>
      <c r="B1386" s="0" t="n">
        <v>10</v>
      </c>
      <c r="C1386" s="0" t="n">
        <v>15</v>
      </c>
      <c r="D1386" s="0" t="n">
        <v>76</v>
      </c>
      <c r="E1386" s="0" t="n">
        <v>50</v>
      </c>
      <c r="F1386" s="0" t="n">
        <v>0</v>
      </c>
      <c r="T1386" s="0"/>
    </row>
    <row r="1387" customFormat="false" ht="12.75" hidden="false" customHeight="false" outlineLevel="0" collapsed="false">
      <c r="A1387" s="0" t="n">
        <v>1964</v>
      </c>
      <c r="B1387" s="0" t="n">
        <v>10</v>
      </c>
      <c r="C1387" s="0" t="n">
        <v>16</v>
      </c>
      <c r="D1387" s="0" t="n">
        <v>76</v>
      </c>
      <c r="E1387" s="0" t="n">
        <v>54</v>
      </c>
      <c r="F1387" s="0" t="n">
        <v>0</v>
      </c>
      <c r="T1387" s="0"/>
    </row>
    <row r="1388" customFormat="false" ht="12.75" hidden="false" customHeight="false" outlineLevel="0" collapsed="false">
      <c r="A1388" s="0" t="n">
        <v>1964</v>
      </c>
      <c r="B1388" s="0" t="n">
        <v>10</v>
      </c>
      <c r="C1388" s="0" t="n">
        <v>17</v>
      </c>
      <c r="D1388" s="0" t="n">
        <v>61</v>
      </c>
      <c r="E1388" s="0" t="n">
        <v>57</v>
      </c>
      <c r="F1388" s="0" t="n">
        <v>63</v>
      </c>
      <c r="T1388" s="0"/>
    </row>
    <row r="1389" customFormat="false" ht="12.75" hidden="false" customHeight="false" outlineLevel="0" collapsed="false">
      <c r="A1389" s="0" t="n">
        <v>1964</v>
      </c>
      <c r="B1389" s="0" t="n">
        <v>10</v>
      </c>
      <c r="C1389" s="0" t="n">
        <v>18</v>
      </c>
      <c r="D1389" s="0" t="n">
        <v>78</v>
      </c>
      <c r="E1389" s="0" t="n">
        <v>55</v>
      </c>
      <c r="F1389" s="0" t="n">
        <v>2</v>
      </c>
      <c r="T1389" s="0"/>
    </row>
    <row r="1390" customFormat="false" ht="12.75" hidden="false" customHeight="false" outlineLevel="0" collapsed="false">
      <c r="A1390" s="0" t="n">
        <v>1964</v>
      </c>
      <c r="B1390" s="0" t="n">
        <v>10</v>
      </c>
      <c r="C1390" s="0" t="n">
        <v>19</v>
      </c>
      <c r="D1390" s="0" t="n">
        <v>64</v>
      </c>
      <c r="E1390" s="0" t="n">
        <v>47</v>
      </c>
      <c r="F1390" s="0" t="n">
        <v>0</v>
      </c>
      <c r="T1390" s="0"/>
    </row>
    <row r="1391" customFormat="false" ht="12.75" hidden="false" customHeight="false" outlineLevel="0" collapsed="false">
      <c r="A1391" s="0" t="n">
        <v>1964</v>
      </c>
      <c r="B1391" s="0" t="n">
        <v>10</v>
      </c>
      <c r="C1391" s="0" t="n">
        <v>20</v>
      </c>
      <c r="D1391" s="0" t="n">
        <v>50</v>
      </c>
      <c r="E1391" s="0" t="n">
        <v>40</v>
      </c>
      <c r="F1391" s="0" t="n">
        <v>32</v>
      </c>
      <c r="T1391" s="0"/>
    </row>
    <row r="1392" customFormat="false" ht="12.75" hidden="false" customHeight="false" outlineLevel="0" collapsed="false">
      <c r="A1392" s="0" t="n">
        <v>1964</v>
      </c>
      <c r="B1392" s="0" t="n">
        <v>10</v>
      </c>
      <c r="C1392" s="0" t="n">
        <v>21</v>
      </c>
      <c r="D1392" s="0" t="n">
        <v>55</v>
      </c>
      <c r="E1392" s="0" t="n">
        <v>39</v>
      </c>
      <c r="F1392" s="0" t="n">
        <v>7</v>
      </c>
      <c r="T1392" s="0"/>
    </row>
    <row r="1393" customFormat="false" ht="12.75" hidden="false" customHeight="false" outlineLevel="0" collapsed="false">
      <c r="A1393" s="0" t="n">
        <v>1964</v>
      </c>
      <c r="B1393" s="0" t="n">
        <v>10</v>
      </c>
      <c r="C1393" s="0" t="n">
        <v>22</v>
      </c>
      <c r="D1393" s="0" t="n">
        <v>59</v>
      </c>
      <c r="E1393" s="0" t="n">
        <v>41</v>
      </c>
      <c r="F1393" s="0" t="n">
        <v>0</v>
      </c>
      <c r="T1393" s="0"/>
    </row>
    <row r="1394" customFormat="false" ht="12.75" hidden="false" customHeight="false" outlineLevel="0" collapsed="false">
      <c r="A1394" s="0" t="n">
        <v>1964</v>
      </c>
      <c r="B1394" s="0" t="n">
        <v>10</v>
      </c>
      <c r="C1394" s="0" t="n">
        <v>23</v>
      </c>
      <c r="D1394" s="0" t="n">
        <v>52</v>
      </c>
      <c r="E1394" s="0" t="n">
        <v>38</v>
      </c>
      <c r="F1394" s="0" t="n">
        <v>0</v>
      </c>
      <c r="T1394" s="0"/>
    </row>
    <row r="1395" customFormat="false" ht="12.75" hidden="false" customHeight="false" outlineLevel="0" collapsed="false">
      <c r="A1395" s="0" t="n">
        <v>1964</v>
      </c>
      <c r="B1395" s="0" t="n">
        <v>10</v>
      </c>
      <c r="C1395" s="0" t="n">
        <v>24</v>
      </c>
      <c r="D1395" s="0" t="n">
        <v>53</v>
      </c>
      <c r="E1395" s="0" t="n">
        <v>33</v>
      </c>
      <c r="F1395" s="0" t="n">
        <v>0</v>
      </c>
      <c r="T1395" s="0"/>
    </row>
    <row r="1396" customFormat="false" ht="12.75" hidden="false" customHeight="false" outlineLevel="0" collapsed="false">
      <c r="A1396" s="0" t="n">
        <v>1964</v>
      </c>
      <c r="B1396" s="0" t="n">
        <v>10</v>
      </c>
      <c r="C1396" s="0" t="n">
        <v>25</v>
      </c>
      <c r="D1396" s="0" t="n">
        <v>64</v>
      </c>
      <c r="E1396" s="0" t="n">
        <v>41</v>
      </c>
      <c r="F1396" s="0" t="n">
        <v>0</v>
      </c>
      <c r="T1396" s="0"/>
    </row>
    <row r="1397" customFormat="false" ht="12.75" hidden="false" customHeight="false" outlineLevel="0" collapsed="false">
      <c r="A1397" s="0" t="n">
        <v>1964</v>
      </c>
      <c r="B1397" s="0" t="n">
        <v>10</v>
      </c>
      <c r="C1397" s="0" t="n">
        <v>26</v>
      </c>
      <c r="D1397" s="0" t="n">
        <v>78</v>
      </c>
      <c r="E1397" s="0" t="n">
        <v>52</v>
      </c>
      <c r="F1397" s="0" t="n">
        <v>0</v>
      </c>
      <c r="T1397" s="0"/>
    </row>
    <row r="1398" customFormat="false" ht="12.75" hidden="false" customHeight="false" outlineLevel="0" collapsed="false">
      <c r="A1398" s="0" t="n">
        <v>1964</v>
      </c>
      <c r="B1398" s="0" t="n">
        <v>10</v>
      </c>
      <c r="C1398" s="0" t="n">
        <v>27</v>
      </c>
      <c r="D1398" s="0" t="n">
        <v>74</v>
      </c>
      <c r="E1398" s="0" t="n">
        <v>56</v>
      </c>
      <c r="F1398" s="0" t="n">
        <v>0</v>
      </c>
      <c r="T1398" s="0"/>
    </row>
    <row r="1399" customFormat="false" ht="12.75" hidden="false" customHeight="false" outlineLevel="0" collapsed="false">
      <c r="A1399" s="0" t="n">
        <v>1964</v>
      </c>
      <c r="B1399" s="0" t="n">
        <v>10</v>
      </c>
      <c r="C1399" s="0" t="n">
        <v>28</v>
      </c>
      <c r="D1399" s="0" t="n">
        <v>74</v>
      </c>
      <c r="E1399" s="0" t="n">
        <v>56</v>
      </c>
      <c r="F1399" s="0" t="n">
        <v>0</v>
      </c>
      <c r="T1399" s="0"/>
    </row>
    <row r="1400" customFormat="false" ht="12.75" hidden="false" customHeight="false" outlineLevel="0" collapsed="false">
      <c r="A1400" s="0" t="n">
        <v>1964</v>
      </c>
      <c r="B1400" s="0" t="n">
        <v>10</v>
      </c>
      <c r="C1400" s="0" t="n">
        <v>29</v>
      </c>
      <c r="D1400" s="0" t="n">
        <v>66</v>
      </c>
      <c r="E1400" s="0" t="n">
        <v>55</v>
      </c>
      <c r="F1400" s="0" t="n">
        <v>0</v>
      </c>
      <c r="T1400" s="0"/>
    </row>
    <row r="1401" customFormat="false" ht="12.75" hidden="false" customHeight="false" outlineLevel="0" collapsed="false">
      <c r="A1401" s="0" t="n">
        <v>1964</v>
      </c>
      <c r="B1401" s="0" t="n">
        <v>10</v>
      </c>
      <c r="C1401" s="0" t="n">
        <v>30</v>
      </c>
      <c r="D1401" s="0" t="n">
        <v>60</v>
      </c>
      <c r="E1401" s="0" t="n">
        <v>47</v>
      </c>
      <c r="F1401" s="0" t="n">
        <v>0</v>
      </c>
      <c r="T1401" s="0"/>
    </row>
    <row r="1402" customFormat="false" ht="12.75" hidden="false" customHeight="false" outlineLevel="0" collapsed="false">
      <c r="A1402" s="0" t="n">
        <v>1964</v>
      </c>
      <c r="B1402" s="0" t="n">
        <v>10</v>
      </c>
      <c r="C1402" s="0" t="n">
        <v>31</v>
      </c>
      <c r="D1402" s="0" t="n">
        <v>58</v>
      </c>
      <c r="E1402" s="0" t="n">
        <v>42</v>
      </c>
      <c r="F1402" s="0" t="n">
        <v>0</v>
      </c>
      <c r="T1402" s="0"/>
    </row>
    <row r="1403" customFormat="false" ht="12.75" hidden="false" customHeight="false" outlineLevel="0" collapsed="false">
      <c r="A1403" s="0" t="n">
        <v>1964</v>
      </c>
      <c r="B1403" s="0" t="n">
        <v>11</v>
      </c>
      <c r="C1403" s="0" t="n">
        <v>1</v>
      </c>
      <c r="D1403" s="0" t="n">
        <v>61</v>
      </c>
      <c r="E1403" s="0" t="n">
        <v>42</v>
      </c>
      <c r="F1403" s="0" t="n">
        <v>0</v>
      </c>
      <c r="T1403" s="0"/>
    </row>
    <row r="1404" customFormat="false" ht="12.75" hidden="false" customHeight="false" outlineLevel="0" collapsed="false">
      <c r="A1404" s="0" t="n">
        <v>1964</v>
      </c>
      <c r="B1404" s="0" t="n">
        <v>11</v>
      </c>
      <c r="C1404" s="0" t="n">
        <v>2</v>
      </c>
      <c r="D1404" s="0" t="n">
        <v>64</v>
      </c>
      <c r="E1404" s="0" t="n">
        <v>48</v>
      </c>
      <c r="F1404" s="0" t="n">
        <v>0</v>
      </c>
      <c r="T1404" s="0"/>
    </row>
    <row r="1405" customFormat="false" ht="12.75" hidden="false" customHeight="false" outlineLevel="0" collapsed="false">
      <c r="A1405" s="0" t="n">
        <v>1964</v>
      </c>
      <c r="B1405" s="0" t="n">
        <v>11</v>
      </c>
      <c r="C1405" s="0" t="n">
        <v>3</v>
      </c>
      <c r="D1405" s="0" t="n">
        <v>60</v>
      </c>
      <c r="E1405" s="0" t="n">
        <v>48</v>
      </c>
      <c r="F1405" s="0" t="n">
        <v>0</v>
      </c>
      <c r="T1405" s="0"/>
    </row>
    <row r="1406" customFormat="false" ht="12.75" hidden="false" customHeight="false" outlineLevel="0" collapsed="false">
      <c r="A1406" s="0" t="n">
        <v>1964</v>
      </c>
      <c r="B1406" s="0" t="n">
        <v>11</v>
      </c>
      <c r="C1406" s="0" t="n">
        <v>4</v>
      </c>
      <c r="D1406" s="0" t="n">
        <v>62</v>
      </c>
      <c r="E1406" s="0" t="n">
        <v>45</v>
      </c>
      <c r="F1406" s="0" t="n">
        <v>0</v>
      </c>
      <c r="T1406" s="0"/>
    </row>
    <row r="1407" customFormat="false" ht="12.75" hidden="false" customHeight="false" outlineLevel="0" collapsed="false">
      <c r="A1407" s="0" t="n">
        <v>1964</v>
      </c>
      <c r="B1407" s="0" t="n">
        <v>11</v>
      </c>
      <c r="C1407" s="0" t="n">
        <v>5</v>
      </c>
      <c r="D1407" s="0" t="n">
        <v>62</v>
      </c>
      <c r="E1407" s="0" t="n">
        <v>45</v>
      </c>
      <c r="F1407" s="0" t="n">
        <v>8</v>
      </c>
      <c r="T1407" s="0"/>
    </row>
    <row r="1408" customFormat="false" ht="12.75" hidden="false" customHeight="false" outlineLevel="0" collapsed="false">
      <c r="A1408" s="0" t="n">
        <v>1964</v>
      </c>
      <c r="B1408" s="0" t="n">
        <v>11</v>
      </c>
      <c r="C1408" s="0" t="n">
        <v>6</v>
      </c>
      <c r="D1408" s="0" t="n">
        <v>52</v>
      </c>
      <c r="E1408" s="0" t="n">
        <v>43</v>
      </c>
      <c r="F1408" s="0" t="n">
        <v>0</v>
      </c>
      <c r="T1408" s="0"/>
    </row>
    <row r="1409" customFormat="false" ht="12.75" hidden="false" customHeight="false" outlineLevel="0" collapsed="false">
      <c r="A1409" s="0" t="n">
        <v>1964</v>
      </c>
      <c r="B1409" s="0" t="n">
        <v>11</v>
      </c>
      <c r="C1409" s="0" t="n">
        <v>7</v>
      </c>
      <c r="D1409" s="0" t="n">
        <v>62</v>
      </c>
      <c r="E1409" s="0" t="n">
        <v>42</v>
      </c>
      <c r="F1409" s="0" t="n">
        <v>0</v>
      </c>
      <c r="T1409" s="0"/>
    </row>
    <row r="1410" customFormat="false" ht="12.75" hidden="false" customHeight="false" outlineLevel="0" collapsed="false">
      <c r="A1410" s="0" t="n">
        <v>1964</v>
      </c>
      <c r="B1410" s="0" t="n">
        <v>11</v>
      </c>
      <c r="C1410" s="0" t="n">
        <v>8</v>
      </c>
      <c r="D1410" s="0" t="n">
        <v>61</v>
      </c>
      <c r="E1410" s="0" t="n">
        <v>48</v>
      </c>
      <c r="F1410" s="0" t="n">
        <v>0</v>
      </c>
      <c r="T1410" s="0"/>
    </row>
    <row r="1411" customFormat="false" ht="12.75" hidden="false" customHeight="false" outlineLevel="0" collapsed="false">
      <c r="A1411" s="0" t="n">
        <v>1964</v>
      </c>
      <c r="B1411" s="0" t="n">
        <v>11</v>
      </c>
      <c r="C1411" s="0" t="n">
        <v>9</v>
      </c>
      <c r="D1411" s="0" t="n">
        <v>65</v>
      </c>
      <c r="E1411" s="0" t="n">
        <v>44</v>
      </c>
      <c r="F1411" s="0" t="n">
        <v>0</v>
      </c>
      <c r="T1411" s="0"/>
    </row>
    <row r="1412" customFormat="false" ht="12.75" hidden="false" customHeight="false" outlineLevel="0" collapsed="false">
      <c r="A1412" s="0" t="n">
        <v>1964</v>
      </c>
      <c r="B1412" s="0" t="n">
        <v>11</v>
      </c>
      <c r="C1412" s="0" t="n">
        <v>10</v>
      </c>
      <c r="D1412" s="0" t="n">
        <v>68</v>
      </c>
      <c r="E1412" s="0" t="n">
        <v>50</v>
      </c>
      <c r="F1412" s="0" t="n">
        <v>0</v>
      </c>
      <c r="T1412" s="0"/>
    </row>
    <row r="1413" customFormat="false" ht="12.75" hidden="false" customHeight="false" outlineLevel="0" collapsed="false">
      <c r="A1413" s="0" t="n">
        <v>1964</v>
      </c>
      <c r="B1413" s="0" t="n">
        <v>11</v>
      </c>
      <c r="C1413" s="0" t="n">
        <v>11</v>
      </c>
      <c r="D1413" s="0" t="n">
        <v>59</v>
      </c>
      <c r="E1413" s="0" t="n">
        <v>50</v>
      </c>
      <c r="F1413" s="0" t="n">
        <v>0</v>
      </c>
      <c r="T1413" s="0"/>
    </row>
    <row r="1414" customFormat="false" ht="12.75" hidden="false" customHeight="false" outlineLevel="0" collapsed="false">
      <c r="A1414" s="0" t="n">
        <v>1964</v>
      </c>
      <c r="B1414" s="0" t="n">
        <v>11</v>
      </c>
      <c r="C1414" s="0" t="n">
        <v>12</v>
      </c>
      <c r="D1414" s="0" t="n">
        <v>69</v>
      </c>
      <c r="E1414" s="0" t="n">
        <v>47</v>
      </c>
      <c r="F1414" s="0" t="n">
        <v>0</v>
      </c>
      <c r="T1414" s="0"/>
    </row>
    <row r="1415" customFormat="false" ht="12.75" hidden="false" customHeight="false" outlineLevel="0" collapsed="false">
      <c r="A1415" s="0" t="n">
        <v>1964</v>
      </c>
      <c r="B1415" s="0" t="n">
        <v>11</v>
      </c>
      <c r="C1415" s="0" t="n">
        <v>13</v>
      </c>
      <c r="D1415" s="0" t="n">
        <v>71</v>
      </c>
      <c r="E1415" s="0" t="n">
        <v>54</v>
      </c>
      <c r="F1415" s="0" t="n">
        <v>0</v>
      </c>
      <c r="T1415" s="0"/>
    </row>
    <row r="1416" customFormat="false" ht="12.75" hidden="false" customHeight="false" outlineLevel="0" collapsed="false">
      <c r="A1416" s="0" t="n">
        <v>1964</v>
      </c>
      <c r="B1416" s="0" t="n">
        <v>11</v>
      </c>
      <c r="C1416" s="0" t="n">
        <v>14</v>
      </c>
      <c r="D1416" s="0" t="n">
        <v>57</v>
      </c>
      <c r="E1416" s="0" t="n">
        <v>47</v>
      </c>
      <c r="F1416" s="0" t="n">
        <v>0</v>
      </c>
      <c r="T1416" s="0"/>
    </row>
    <row r="1417" customFormat="false" ht="12.75" hidden="false" customHeight="false" outlineLevel="0" collapsed="false">
      <c r="A1417" s="0" t="n">
        <v>1964</v>
      </c>
      <c r="B1417" s="0" t="n">
        <v>11</v>
      </c>
      <c r="C1417" s="0" t="n">
        <v>15</v>
      </c>
      <c r="D1417" s="0" t="n">
        <v>64</v>
      </c>
      <c r="E1417" s="0" t="n">
        <v>44</v>
      </c>
      <c r="F1417" s="0" t="n">
        <v>0</v>
      </c>
      <c r="T1417" s="0"/>
    </row>
    <row r="1418" customFormat="false" ht="12.75" hidden="false" customHeight="false" outlineLevel="0" collapsed="false">
      <c r="A1418" s="0" t="n">
        <v>1964</v>
      </c>
      <c r="B1418" s="0" t="n">
        <v>11</v>
      </c>
      <c r="C1418" s="0" t="n">
        <v>16</v>
      </c>
      <c r="D1418" s="0" t="n">
        <v>57</v>
      </c>
      <c r="E1418" s="0" t="n">
        <v>50</v>
      </c>
      <c r="F1418" s="0" t="n">
        <v>3</v>
      </c>
      <c r="T1418" s="0"/>
    </row>
    <row r="1419" customFormat="false" ht="12.75" hidden="false" customHeight="false" outlineLevel="0" collapsed="false">
      <c r="A1419" s="0" t="n">
        <v>1964</v>
      </c>
      <c r="B1419" s="0" t="n">
        <v>11</v>
      </c>
      <c r="C1419" s="0" t="n">
        <v>17</v>
      </c>
      <c r="D1419" s="0" t="n">
        <v>52</v>
      </c>
      <c r="E1419" s="0" t="n">
        <v>45</v>
      </c>
      <c r="F1419" s="0" t="n">
        <v>0</v>
      </c>
      <c r="T1419" s="0"/>
    </row>
    <row r="1420" customFormat="false" ht="12.75" hidden="false" customHeight="false" outlineLevel="0" collapsed="false">
      <c r="A1420" s="0" t="n">
        <v>1964</v>
      </c>
      <c r="B1420" s="0" t="n">
        <v>11</v>
      </c>
      <c r="C1420" s="0" t="n">
        <v>18</v>
      </c>
      <c r="D1420" s="0" t="n">
        <v>51</v>
      </c>
      <c r="E1420" s="0" t="n">
        <v>42</v>
      </c>
      <c r="F1420" s="0" t="n">
        <v>0</v>
      </c>
      <c r="T1420" s="0"/>
    </row>
    <row r="1421" customFormat="false" ht="12.75" hidden="false" customHeight="false" outlineLevel="0" collapsed="false">
      <c r="A1421" s="0" t="n">
        <v>1964</v>
      </c>
      <c r="B1421" s="0" t="n">
        <v>11</v>
      </c>
      <c r="C1421" s="0" t="n">
        <v>19</v>
      </c>
      <c r="D1421" s="0" t="n">
        <v>57</v>
      </c>
      <c r="E1421" s="0" t="n">
        <v>40</v>
      </c>
      <c r="F1421" s="0" t="n">
        <v>46</v>
      </c>
      <c r="T1421" s="0"/>
    </row>
    <row r="1422" customFormat="false" ht="12.75" hidden="false" customHeight="false" outlineLevel="0" collapsed="false">
      <c r="A1422" s="0" t="n">
        <v>1964</v>
      </c>
      <c r="B1422" s="0" t="n">
        <v>11</v>
      </c>
      <c r="C1422" s="0" t="n">
        <v>20</v>
      </c>
      <c r="D1422" s="0" t="n">
        <v>62</v>
      </c>
      <c r="E1422" s="0" t="n">
        <v>39</v>
      </c>
      <c r="F1422" s="0" t="n">
        <v>10</v>
      </c>
      <c r="T1422" s="0"/>
    </row>
    <row r="1423" customFormat="false" ht="12.75" hidden="false" customHeight="false" outlineLevel="0" collapsed="false">
      <c r="A1423" s="0" t="n">
        <v>1964</v>
      </c>
      <c r="B1423" s="0" t="n">
        <v>11</v>
      </c>
      <c r="C1423" s="0" t="n">
        <v>21</v>
      </c>
      <c r="D1423" s="0" t="n">
        <v>45</v>
      </c>
      <c r="E1423" s="0" t="n">
        <v>28</v>
      </c>
      <c r="F1423" s="0" t="n">
        <v>0</v>
      </c>
      <c r="T1423" s="0"/>
    </row>
    <row r="1424" customFormat="false" ht="12.75" hidden="false" customHeight="false" outlineLevel="0" collapsed="false">
      <c r="A1424" s="0" t="n">
        <v>1964</v>
      </c>
      <c r="B1424" s="0" t="n">
        <v>11</v>
      </c>
      <c r="C1424" s="0" t="n">
        <v>22</v>
      </c>
      <c r="D1424" s="0" t="n">
        <v>32</v>
      </c>
      <c r="E1424" s="0" t="n">
        <v>24</v>
      </c>
      <c r="F1424" s="0" t="n">
        <v>0</v>
      </c>
      <c r="T1424" s="0"/>
    </row>
    <row r="1425" customFormat="false" ht="12.75" hidden="false" customHeight="false" outlineLevel="0" collapsed="false">
      <c r="A1425" s="0" t="n">
        <v>1964</v>
      </c>
      <c r="B1425" s="0" t="n">
        <v>11</v>
      </c>
      <c r="C1425" s="0" t="n">
        <v>23</v>
      </c>
      <c r="D1425" s="0" t="n">
        <v>43</v>
      </c>
      <c r="E1425" s="0" t="n">
        <v>25</v>
      </c>
      <c r="F1425" s="0" t="n">
        <v>0</v>
      </c>
      <c r="T1425" s="0"/>
    </row>
    <row r="1426" customFormat="false" ht="12.75" hidden="false" customHeight="false" outlineLevel="0" collapsed="false">
      <c r="A1426" s="0" t="n">
        <v>1964</v>
      </c>
      <c r="B1426" s="0" t="n">
        <v>11</v>
      </c>
      <c r="C1426" s="0" t="n">
        <v>24</v>
      </c>
      <c r="D1426" s="0" t="n">
        <v>50</v>
      </c>
      <c r="E1426" s="0" t="n">
        <v>36</v>
      </c>
      <c r="F1426" s="0" t="n">
        <v>0</v>
      </c>
      <c r="T1426" s="0"/>
    </row>
    <row r="1427" customFormat="false" ht="12.75" hidden="false" customHeight="false" outlineLevel="0" collapsed="false">
      <c r="A1427" s="0" t="n">
        <v>1964</v>
      </c>
      <c r="B1427" s="0" t="n">
        <v>11</v>
      </c>
      <c r="C1427" s="0" t="n">
        <v>25</v>
      </c>
      <c r="D1427" s="0" t="n">
        <v>57</v>
      </c>
      <c r="E1427" s="0" t="n">
        <v>43</v>
      </c>
      <c r="F1427" s="0" t="n">
        <v>85</v>
      </c>
      <c r="T1427" s="0"/>
    </row>
    <row r="1428" customFormat="false" ht="12.75" hidden="false" customHeight="false" outlineLevel="0" collapsed="false">
      <c r="A1428" s="0" t="n">
        <v>1964</v>
      </c>
      <c r="B1428" s="0" t="n">
        <v>11</v>
      </c>
      <c r="C1428" s="0" t="n">
        <v>26</v>
      </c>
      <c r="D1428" s="0" t="n">
        <v>57</v>
      </c>
      <c r="E1428" s="0" t="n">
        <v>51</v>
      </c>
      <c r="F1428" s="0" t="n">
        <v>77</v>
      </c>
      <c r="T1428" s="0"/>
    </row>
    <row r="1429" customFormat="false" ht="12.75" hidden="false" customHeight="false" outlineLevel="0" collapsed="false">
      <c r="A1429" s="0" t="n">
        <v>1964</v>
      </c>
      <c r="B1429" s="0" t="n">
        <v>11</v>
      </c>
      <c r="C1429" s="0" t="n">
        <v>27</v>
      </c>
      <c r="D1429" s="0" t="n">
        <v>53</v>
      </c>
      <c r="E1429" s="0" t="n">
        <v>40</v>
      </c>
      <c r="F1429" s="0" t="n">
        <v>0</v>
      </c>
      <c r="T1429" s="0"/>
    </row>
    <row r="1430" customFormat="false" ht="12.75" hidden="false" customHeight="false" outlineLevel="0" collapsed="false">
      <c r="A1430" s="0" t="n">
        <v>1964</v>
      </c>
      <c r="B1430" s="0" t="n">
        <v>11</v>
      </c>
      <c r="C1430" s="0" t="n">
        <v>28</v>
      </c>
      <c r="D1430" s="0" t="n">
        <v>53</v>
      </c>
      <c r="E1430" s="0" t="n">
        <v>40</v>
      </c>
      <c r="F1430" s="0" t="n">
        <v>14</v>
      </c>
      <c r="T1430" s="0"/>
    </row>
    <row r="1431" customFormat="false" ht="12.75" hidden="false" customHeight="false" outlineLevel="0" collapsed="false">
      <c r="A1431" s="0" t="n">
        <v>1964</v>
      </c>
      <c r="B1431" s="0" t="n">
        <v>11</v>
      </c>
      <c r="C1431" s="0" t="n">
        <v>29</v>
      </c>
      <c r="D1431" s="0" t="n">
        <v>54</v>
      </c>
      <c r="E1431" s="0" t="n">
        <v>38</v>
      </c>
      <c r="F1431" s="0" t="n">
        <v>12</v>
      </c>
      <c r="T1431" s="0"/>
    </row>
    <row r="1432" customFormat="false" ht="12.75" hidden="false" customHeight="false" outlineLevel="0" collapsed="false">
      <c r="A1432" s="0" t="n">
        <v>1964</v>
      </c>
      <c r="B1432" s="0" t="n">
        <v>11</v>
      </c>
      <c r="C1432" s="0" t="n">
        <v>30</v>
      </c>
      <c r="D1432" s="0" t="n">
        <v>38</v>
      </c>
      <c r="E1432" s="0" t="n">
        <v>26</v>
      </c>
      <c r="F1432" s="0" t="n">
        <v>0</v>
      </c>
      <c r="T1432" s="0"/>
    </row>
    <row r="1433" customFormat="false" ht="12.75" hidden="false" customHeight="false" outlineLevel="0" collapsed="false">
      <c r="A1433" s="0" t="n">
        <v>1964</v>
      </c>
      <c r="B1433" s="0" t="n">
        <v>12</v>
      </c>
      <c r="C1433" s="0" t="n">
        <v>1</v>
      </c>
      <c r="D1433" s="0" t="n">
        <v>28</v>
      </c>
      <c r="E1433" s="0" t="n">
        <v>21</v>
      </c>
      <c r="F1433" s="0" t="n">
        <v>0</v>
      </c>
      <c r="T1433" s="0"/>
    </row>
    <row r="1434" customFormat="false" ht="12.75" hidden="false" customHeight="false" outlineLevel="0" collapsed="false">
      <c r="A1434" s="0" t="n">
        <v>1964</v>
      </c>
      <c r="B1434" s="0" t="n">
        <v>12</v>
      </c>
      <c r="C1434" s="0" t="n">
        <v>2</v>
      </c>
      <c r="D1434" s="0" t="n">
        <v>38</v>
      </c>
      <c r="E1434" s="0" t="n">
        <v>23</v>
      </c>
      <c r="F1434" s="0" t="n">
        <v>0</v>
      </c>
      <c r="T1434" s="0"/>
    </row>
    <row r="1435" customFormat="false" ht="12.75" hidden="false" customHeight="false" outlineLevel="0" collapsed="false">
      <c r="A1435" s="0" t="n">
        <v>1964</v>
      </c>
      <c r="B1435" s="0" t="n">
        <v>12</v>
      </c>
      <c r="C1435" s="0" t="n">
        <v>3</v>
      </c>
      <c r="D1435" s="0" t="n">
        <v>44</v>
      </c>
      <c r="E1435" s="0" t="n">
        <v>38</v>
      </c>
      <c r="F1435" s="0" t="n">
        <v>14</v>
      </c>
      <c r="T1435" s="0"/>
    </row>
    <row r="1436" customFormat="false" ht="12.75" hidden="false" customHeight="false" outlineLevel="0" collapsed="false">
      <c r="A1436" s="0" t="n">
        <v>1964</v>
      </c>
      <c r="B1436" s="0" t="n">
        <v>12</v>
      </c>
      <c r="C1436" s="0" t="n">
        <v>4</v>
      </c>
      <c r="D1436" s="0" t="n">
        <v>41</v>
      </c>
      <c r="E1436" s="0" t="n">
        <v>38</v>
      </c>
      <c r="F1436" s="0" t="n">
        <v>126</v>
      </c>
      <c r="T1436" s="0"/>
    </row>
    <row r="1437" customFormat="false" ht="12.75" hidden="false" customHeight="false" outlineLevel="0" collapsed="false">
      <c r="A1437" s="0" t="n">
        <v>1964</v>
      </c>
      <c r="B1437" s="0" t="n">
        <v>12</v>
      </c>
      <c r="C1437" s="0" t="n">
        <v>5</v>
      </c>
      <c r="D1437" s="0" t="n">
        <v>38</v>
      </c>
      <c r="E1437" s="0" t="n">
        <v>33</v>
      </c>
      <c r="F1437" s="0" t="n">
        <v>36</v>
      </c>
      <c r="T1437" s="0"/>
    </row>
    <row r="1438" customFormat="false" ht="12.75" hidden="false" customHeight="false" outlineLevel="0" collapsed="false">
      <c r="A1438" s="0" t="n">
        <v>1964</v>
      </c>
      <c r="B1438" s="0" t="n">
        <v>12</v>
      </c>
      <c r="C1438" s="0" t="n">
        <v>6</v>
      </c>
      <c r="D1438" s="0" t="n">
        <v>34</v>
      </c>
      <c r="E1438" s="0" t="n">
        <v>22</v>
      </c>
      <c r="F1438" s="0" t="n">
        <v>34</v>
      </c>
      <c r="T1438" s="0"/>
    </row>
    <row r="1439" customFormat="false" ht="12.75" hidden="false" customHeight="false" outlineLevel="0" collapsed="false">
      <c r="A1439" s="0" t="n">
        <v>1964</v>
      </c>
      <c r="B1439" s="0" t="n">
        <v>12</v>
      </c>
      <c r="C1439" s="0" t="n">
        <v>7</v>
      </c>
      <c r="D1439" s="0" t="n">
        <v>30</v>
      </c>
      <c r="E1439" s="0" t="n">
        <v>20</v>
      </c>
      <c r="F1439" s="0" t="n">
        <v>0</v>
      </c>
      <c r="T1439" s="0"/>
    </row>
    <row r="1440" customFormat="false" ht="12.75" hidden="false" customHeight="false" outlineLevel="0" collapsed="false">
      <c r="A1440" s="0" t="n">
        <v>1964</v>
      </c>
      <c r="B1440" s="0" t="n">
        <v>12</v>
      </c>
      <c r="C1440" s="0" t="n">
        <v>8</v>
      </c>
      <c r="D1440" s="0" t="n">
        <v>38</v>
      </c>
      <c r="E1440" s="0" t="n">
        <v>24</v>
      </c>
      <c r="F1440" s="0" t="n">
        <v>0</v>
      </c>
      <c r="T1440" s="0"/>
    </row>
    <row r="1441" customFormat="false" ht="12.75" hidden="false" customHeight="false" outlineLevel="0" collapsed="false">
      <c r="A1441" s="0" t="n">
        <v>1964</v>
      </c>
      <c r="B1441" s="0" t="n">
        <v>12</v>
      </c>
      <c r="C1441" s="0" t="n">
        <v>9</v>
      </c>
      <c r="D1441" s="0" t="n">
        <v>38</v>
      </c>
      <c r="E1441" s="0" t="n">
        <v>27</v>
      </c>
      <c r="F1441" s="0" t="n">
        <v>0</v>
      </c>
      <c r="T1441" s="0"/>
    </row>
    <row r="1442" customFormat="false" ht="12.75" hidden="false" customHeight="false" outlineLevel="0" collapsed="false">
      <c r="A1442" s="0" t="n">
        <v>1964</v>
      </c>
      <c r="B1442" s="0" t="n">
        <v>12</v>
      </c>
      <c r="C1442" s="0" t="n">
        <v>10</v>
      </c>
      <c r="D1442" s="0" t="n">
        <v>37</v>
      </c>
      <c r="E1442" s="0" t="n">
        <v>23</v>
      </c>
      <c r="F1442" s="0" t="n">
        <v>0</v>
      </c>
      <c r="T1442" s="0"/>
    </row>
    <row r="1443" customFormat="false" ht="12.75" hidden="false" customHeight="false" outlineLevel="0" collapsed="false">
      <c r="A1443" s="0" t="n">
        <v>1964</v>
      </c>
      <c r="B1443" s="0" t="n">
        <v>12</v>
      </c>
      <c r="C1443" s="0" t="n">
        <v>11</v>
      </c>
      <c r="D1443" s="0" t="n">
        <v>53</v>
      </c>
      <c r="E1443" s="0" t="n">
        <v>35</v>
      </c>
      <c r="F1443" s="0" t="n">
        <v>1</v>
      </c>
      <c r="T1443" s="0"/>
    </row>
    <row r="1444" customFormat="false" ht="12.75" hidden="false" customHeight="false" outlineLevel="0" collapsed="false">
      <c r="A1444" s="0" t="n">
        <v>1964</v>
      </c>
      <c r="B1444" s="0" t="n">
        <v>12</v>
      </c>
      <c r="C1444" s="0" t="n">
        <v>12</v>
      </c>
      <c r="D1444" s="0" t="n">
        <v>53</v>
      </c>
      <c r="E1444" s="0" t="n">
        <v>44</v>
      </c>
      <c r="F1444" s="0" t="n">
        <v>79</v>
      </c>
      <c r="T1444" s="0"/>
    </row>
    <row r="1445" customFormat="false" ht="12.75" hidden="false" customHeight="false" outlineLevel="0" collapsed="false">
      <c r="A1445" s="0" t="n">
        <v>1964</v>
      </c>
      <c r="B1445" s="0" t="n">
        <v>12</v>
      </c>
      <c r="C1445" s="0" t="n">
        <v>13</v>
      </c>
      <c r="D1445" s="0" t="n">
        <v>49</v>
      </c>
      <c r="E1445" s="0" t="n">
        <v>42</v>
      </c>
      <c r="F1445" s="0" t="n">
        <v>0</v>
      </c>
      <c r="T1445" s="0"/>
    </row>
    <row r="1446" customFormat="false" ht="12.75" hidden="false" customHeight="false" outlineLevel="0" collapsed="false">
      <c r="A1446" s="0" t="n">
        <v>1964</v>
      </c>
      <c r="B1446" s="0" t="n">
        <v>12</v>
      </c>
      <c r="C1446" s="0" t="n">
        <v>14</v>
      </c>
      <c r="D1446" s="0" t="n">
        <v>48</v>
      </c>
      <c r="E1446" s="0" t="n">
        <v>36</v>
      </c>
      <c r="F1446" s="0" t="n">
        <v>1</v>
      </c>
      <c r="T1446" s="0"/>
    </row>
    <row r="1447" customFormat="false" ht="12.75" hidden="false" customHeight="false" outlineLevel="0" collapsed="false">
      <c r="A1447" s="0" t="n">
        <v>1964</v>
      </c>
      <c r="B1447" s="0" t="n">
        <v>12</v>
      </c>
      <c r="C1447" s="0" t="n">
        <v>15</v>
      </c>
      <c r="D1447" s="0" t="n">
        <v>36</v>
      </c>
      <c r="E1447" s="0" t="n">
        <v>24</v>
      </c>
      <c r="F1447" s="0" t="n">
        <v>0</v>
      </c>
      <c r="T1447" s="0"/>
    </row>
    <row r="1448" customFormat="false" ht="12.75" hidden="false" customHeight="false" outlineLevel="0" collapsed="false">
      <c r="A1448" s="0" t="n">
        <v>1964</v>
      </c>
      <c r="B1448" s="0" t="n">
        <v>12</v>
      </c>
      <c r="C1448" s="0" t="n">
        <v>16</v>
      </c>
      <c r="D1448" s="0" t="n">
        <v>36</v>
      </c>
      <c r="E1448" s="0" t="n">
        <v>23</v>
      </c>
      <c r="F1448" s="0" t="n">
        <v>0</v>
      </c>
      <c r="T1448" s="0"/>
    </row>
    <row r="1449" customFormat="false" ht="12.75" hidden="false" customHeight="false" outlineLevel="0" collapsed="false">
      <c r="A1449" s="0" t="n">
        <v>1964</v>
      </c>
      <c r="B1449" s="0" t="n">
        <v>12</v>
      </c>
      <c r="C1449" s="0" t="n">
        <v>17</v>
      </c>
      <c r="D1449" s="0" t="n">
        <v>49</v>
      </c>
      <c r="E1449" s="0" t="n">
        <v>36</v>
      </c>
      <c r="F1449" s="0" t="n">
        <v>2</v>
      </c>
      <c r="T1449" s="0"/>
    </row>
    <row r="1450" customFormat="false" ht="12.75" hidden="false" customHeight="false" outlineLevel="0" collapsed="false">
      <c r="A1450" s="0" t="n">
        <v>1964</v>
      </c>
      <c r="B1450" s="0" t="n">
        <v>12</v>
      </c>
      <c r="C1450" s="0" t="n">
        <v>18</v>
      </c>
      <c r="D1450" s="0" t="n">
        <v>46</v>
      </c>
      <c r="E1450" s="0" t="n">
        <v>18</v>
      </c>
      <c r="F1450" s="0" t="n">
        <v>3</v>
      </c>
      <c r="T1450" s="0"/>
    </row>
    <row r="1451" customFormat="false" ht="12.75" hidden="false" customHeight="false" outlineLevel="0" collapsed="false">
      <c r="A1451" s="0" t="n">
        <v>1964</v>
      </c>
      <c r="B1451" s="0" t="n">
        <v>12</v>
      </c>
      <c r="C1451" s="0" t="n">
        <v>19</v>
      </c>
      <c r="D1451" s="0" t="n">
        <v>32</v>
      </c>
      <c r="E1451" s="0" t="n">
        <v>17</v>
      </c>
      <c r="F1451" s="0" t="n">
        <v>0</v>
      </c>
      <c r="T1451" s="0"/>
    </row>
    <row r="1452" customFormat="false" ht="12.75" hidden="false" customHeight="false" outlineLevel="0" collapsed="false">
      <c r="A1452" s="0" t="n">
        <v>1964</v>
      </c>
      <c r="B1452" s="0" t="n">
        <v>12</v>
      </c>
      <c r="C1452" s="0" t="n">
        <v>20</v>
      </c>
      <c r="D1452" s="0" t="n">
        <v>34</v>
      </c>
      <c r="E1452" s="0" t="n">
        <v>27</v>
      </c>
      <c r="F1452" s="0" t="n">
        <v>26</v>
      </c>
      <c r="T1452" s="0"/>
    </row>
    <row r="1453" customFormat="false" ht="12.75" hidden="false" customHeight="false" outlineLevel="0" collapsed="false">
      <c r="A1453" s="0" t="n">
        <v>1964</v>
      </c>
      <c r="B1453" s="0" t="n">
        <v>12</v>
      </c>
      <c r="C1453" s="0" t="n">
        <v>21</v>
      </c>
      <c r="D1453" s="0" t="n">
        <v>33</v>
      </c>
      <c r="E1453" s="0" t="n">
        <v>25</v>
      </c>
      <c r="F1453" s="0" t="n">
        <v>0</v>
      </c>
      <c r="T1453" s="0"/>
    </row>
    <row r="1454" customFormat="false" ht="12.75" hidden="false" customHeight="false" outlineLevel="0" collapsed="false">
      <c r="A1454" s="0" t="n">
        <v>1964</v>
      </c>
      <c r="B1454" s="0" t="n">
        <v>12</v>
      </c>
      <c r="C1454" s="0" t="n">
        <v>22</v>
      </c>
      <c r="D1454" s="0" t="n">
        <v>37</v>
      </c>
      <c r="E1454" s="0" t="n">
        <v>30</v>
      </c>
      <c r="F1454" s="0" t="n">
        <v>2</v>
      </c>
      <c r="T1454" s="0"/>
    </row>
    <row r="1455" customFormat="false" ht="12.75" hidden="false" customHeight="false" outlineLevel="0" collapsed="false">
      <c r="A1455" s="0" t="n">
        <v>1964</v>
      </c>
      <c r="B1455" s="0" t="n">
        <v>12</v>
      </c>
      <c r="C1455" s="0" t="n">
        <v>23</v>
      </c>
      <c r="D1455" s="0" t="n">
        <v>42</v>
      </c>
      <c r="E1455" s="0" t="n">
        <v>32</v>
      </c>
      <c r="F1455" s="0" t="n">
        <v>0</v>
      </c>
      <c r="T1455" s="0"/>
    </row>
    <row r="1456" customFormat="false" ht="12.75" hidden="false" customHeight="false" outlineLevel="0" collapsed="false">
      <c r="A1456" s="0" t="n">
        <v>1964</v>
      </c>
      <c r="B1456" s="0" t="n">
        <v>12</v>
      </c>
      <c r="C1456" s="0" t="n">
        <v>24</v>
      </c>
      <c r="D1456" s="0" t="n">
        <v>49</v>
      </c>
      <c r="E1456" s="0" t="n">
        <v>39</v>
      </c>
      <c r="F1456" s="0" t="n">
        <v>1</v>
      </c>
      <c r="T1456" s="0"/>
    </row>
    <row r="1457" customFormat="false" ht="12.75" hidden="false" customHeight="false" outlineLevel="0" collapsed="false">
      <c r="A1457" s="0" t="n">
        <v>1964</v>
      </c>
      <c r="B1457" s="0" t="n">
        <v>12</v>
      </c>
      <c r="C1457" s="0" t="n">
        <v>25</v>
      </c>
      <c r="D1457" s="0" t="n">
        <v>60</v>
      </c>
      <c r="E1457" s="0" t="n">
        <v>49</v>
      </c>
      <c r="F1457" s="0" t="n">
        <v>0</v>
      </c>
      <c r="T1457" s="0"/>
    </row>
    <row r="1458" customFormat="false" ht="12.75" hidden="false" customHeight="false" outlineLevel="0" collapsed="false">
      <c r="A1458" s="0" t="n">
        <v>1964</v>
      </c>
      <c r="B1458" s="0" t="n">
        <v>12</v>
      </c>
      <c r="C1458" s="0" t="n">
        <v>26</v>
      </c>
      <c r="D1458" s="0" t="n">
        <v>60</v>
      </c>
      <c r="E1458" s="0" t="n">
        <v>50</v>
      </c>
      <c r="F1458" s="0" t="n">
        <v>18</v>
      </c>
      <c r="T1458" s="0"/>
    </row>
    <row r="1459" customFormat="false" ht="12.75" hidden="false" customHeight="false" outlineLevel="0" collapsed="false">
      <c r="A1459" s="0" t="n">
        <v>1964</v>
      </c>
      <c r="B1459" s="0" t="n">
        <v>12</v>
      </c>
      <c r="C1459" s="0" t="n">
        <v>27</v>
      </c>
      <c r="D1459" s="0" t="n">
        <v>60</v>
      </c>
      <c r="E1459" s="0" t="n">
        <v>36</v>
      </c>
      <c r="F1459" s="0" t="n">
        <v>72</v>
      </c>
      <c r="T1459" s="0"/>
    </row>
    <row r="1460" customFormat="false" ht="12.75" hidden="false" customHeight="false" outlineLevel="0" collapsed="false">
      <c r="A1460" s="0" t="n">
        <v>1964</v>
      </c>
      <c r="B1460" s="0" t="n">
        <v>12</v>
      </c>
      <c r="C1460" s="0" t="n">
        <v>28</v>
      </c>
      <c r="D1460" s="0" t="n">
        <v>36</v>
      </c>
      <c r="E1460" s="0" t="n">
        <v>29</v>
      </c>
      <c r="F1460" s="0" t="n">
        <v>1</v>
      </c>
      <c r="T1460" s="0"/>
    </row>
    <row r="1461" customFormat="false" ht="12.75" hidden="false" customHeight="false" outlineLevel="0" collapsed="false">
      <c r="A1461" s="0" t="n">
        <v>1964</v>
      </c>
      <c r="B1461" s="0" t="n">
        <v>12</v>
      </c>
      <c r="C1461" s="0" t="n">
        <v>29</v>
      </c>
      <c r="D1461" s="0" t="n">
        <v>32</v>
      </c>
      <c r="E1461" s="0" t="n">
        <v>24</v>
      </c>
      <c r="F1461" s="0" t="n">
        <v>0</v>
      </c>
      <c r="T1461" s="0"/>
    </row>
    <row r="1462" customFormat="false" ht="12.75" hidden="false" customHeight="false" outlineLevel="0" collapsed="false">
      <c r="A1462" s="0" t="n">
        <v>1964</v>
      </c>
      <c r="B1462" s="0" t="n">
        <v>12</v>
      </c>
      <c r="C1462" s="0" t="n">
        <v>30</v>
      </c>
      <c r="D1462" s="0" t="n">
        <v>48</v>
      </c>
      <c r="E1462" s="0" t="n">
        <v>32</v>
      </c>
      <c r="F1462" s="0" t="n">
        <v>0</v>
      </c>
      <c r="T1462" s="0"/>
    </row>
    <row r="1463" customFormat="false" ht="12.75" hidden="false" customHeight="false" outlineLevel="0" collapsed="false">
      <c r="A1463" s="0" t="n">
        <v>1964</v>
      </c>
      <c r="B1463" s="0" t="n">
        <v>12</v>
      </c>
      <c r="C1463" s="0" t="n">
        <v>31</v>
      </c>
      <c r="D1463" s="0" t="n">
        <v>47</v>
      </c>
      <c r="E1463" s="0" t="n">
        <v>34</v>
      </c>
      <c r="F1463" s="0" t="n">
        <v>0</v>
      </c>
      <c r="T1463" s="0"/>
    </row>
    <row r="1464" customFormat="false" ht="12.75" hidden="false" customHeight="false" outlineLevel="0" collapsed="false">
      <c r="A1464" s="0" t="n">
        <v>1965</v>
      </c>
      <c r="B1464" s="0" t="n">
        <v>1</v>
      </c>
      <c r="C1464" s="0" t="n">
        <v>1</v>
      </c>
      <c r="D1464" s="0" t="n">
        <v>35</v>
      </c>
      <c r="E1464" s="0" t="n">
        <v>27</v>
      </c>
      <c r="F1464" s="0" t="n">
        <v>0</v>
      </c>
      <c r="T1464" s="0"/>
    </row>
    <row r="1465" customFormat="false" ht="12.75" hidden="false" customHeight="false" outlineLevel="0" collapsed="false">
      <c r="A1465" s="0" t="n">
        <v>1965</v>
      </c>
      <c r="B1465" s="0" t="n">
        <v>1</v>
      </c>
      <c r="C1465" s="0" t="n">
        <v>2</v>
      </c>
      <c r="D1465" s="0" t="n">
        <v>29</v>
      </c>
      <c r="E1465" s="0" t="n">
        <v>25</v>
      </c>
      <c r="F1465" s="0" t="n">
        <v>28</v>
      </c>
      <c r="T1465" s="0"/>
    </row>
    <row r="1466" customFormat="false" ht="12.75" hidden="false" customHeight="false" outlineLevel="0" collapsed="false">
      <c r="A1466" s="0" t="n">
        <v>1965</v>
      </c>
      <c r="B1466" s="0" t="n">
        <v>1</v>
      </c>
      <c r="C1466" s="0" t="n">
        <v>3</v>
      </c>
      <c r="D1466" s="0" t="n">
        <v>32</v>
      </c>
      <c r="E1466" s="0" t="n">
        <v>23</v>
      </c>
      <c r="F1466" s="0" t="n">
        <v>1</v>
      </c>
      <c r="T1466" s="0"/>
    </row>
    <row r="1467" customFormat="false" ht="12.75" hidden="false" customHeight="false" outlineLevel="0" collapsed="false">
      <c r="A1467" s="0" t="n">
        <v>1965</v>
      </c>
      <c r="B1467" s="0" t="n">
        <v>1</v>
      </c>
      <c r="C1467" s="0" t="n">
        <v>4</v>
      </c>
      <c r="D1467" s="0" t="n">
        <v>39</v>
      </c>
      <c r="E1467" s="0" t="n">
        <v>26</v>
      </c>
      <c r="F1467" s="0" t="n">
        <v>0</v>
      </c>
      <c r="T1467" s="0"/>
    </row>
    <row r="1468" customFormat="false" ht="12.75" hidden="false" customHeight="false" outlineLevel="0" collapsed="false">
      <c r="A1468" s="0" t="n">
        <v>1965</v>
      </c>
      <c r="B1468" s="0" t="n">
        <v>1</v>
      </c>
      <c r="C1468" s="0" t="n">
        <v>5</v>
      </c>
      <c r="D1468" s="0" t="n">
        <v>43</v>
      </c>
      <c r="E1468" s="0" t="n">
        <v>31</v>
      </c>
      <c r="F1468" s="0" t="n">
        <v>0</v>
      </c>
      <c r="T1468" s="0"/>
    </row>
    <row r="1469" customFormat="false" ht="12.75" hidden="false" customHeight="false" outlineLevel="0" collapsed="false">
      <c r="A1469" s="0" t="n">
        <v>1965</v>
      </c>
      <c r="B1469" s="0" t="n">
        <v>1</v>
      </c>
      <c r="C1469" s="0" t="n">
        <v>6</v>
      </c>
      <c r="D1469" s="0" t="n">
        <v>44</v>
      </c>
      <c r="E1469" s="0" t="n">
        <v>36</v>
      </c>
      <c r="F1469" s="0" t="n">
        <v>0</v>
      </c>
      <c r="T1469" s="0"/>
    </row>
    <row r="1470" customFormat="false" ht="12.75" hidden="false" customHeight="false" outlineLevel="0" collapsed="false">
      <c r="A1470" s="0" t="n">
        <v>1965</v>
      </c>
      <c r="B1470" s="0" t="n">
        <v>1</v>
      </c>
      <c r="C1470" s="0" t="n">
        <v>7</v>
      </c>
      <c r="D1470" s="0" t="n">
        <v>44</v>
      </c>
      <c r="E1470" s="0" t="n">
        <v>31</v>
      </c>
      <c r="F1470" s="0" t="n">
        <v>0</v>
      </c>
      <c r="T1470" s="0"/>
    </row>
    <row r="1471" customFormat="false" ht="12.75" hidden="false" customHeight="false" outlineLevel="0" collapsed="false">
      <c r="A1471" s="0" t="n">
        <v>1965</v>
      </c>
      <c r="B1471" s="0" t="n">
        <v>1</v>
      </c>
      <c r="C1471" s="0" t="n">
        <v>8</v>
      </c>
      <c r="D1471" s="0" t="n">
        <v>49</v>
      </c>
      <c r="E1471" s="0" t="n">
        <v>41</v>
      </c>
      <c r="F1471" s="0" t="n">
        <v>58</v>
      </c>
      <c r="T1471" s="0"/>
    </row>
    <row r="1472" customFormat="false" ht="12.75" hidden="false" customHeight="false" outlineLevel="0" collapsed="false">
      <c r="A1472" s="0" t="n">
        <v>1965</v>
      </c>
      <c r="B1472" s="0" t="n">
        <v>1</v>
      </c>
      <c r="C1472" s="0" t="n">
        <v>9</v>
      </c>
      <c r="D1472" s="0" t="n">
        <v>55</v>
      </c>
      <c r="E1472" s="0" t="n">
        <v>40</v>
      </c>
      <c r="F1472" s="0" t="n">
        <v>5</v>
      </c>
      <c r="T1472" s="0"/>
    </row>
    <row r="1473" customFormat="false" ht="12.75" hidden="false" customHeight="false" outlineLevel="0" collapsed="false">
      <c r="A1473" s="0" t="n">
        <v>1965</v>
      </c>
      <c r="B1473" s="0" t="n">
        <v>1</v>
      </c>
      <c r="C1473" s="0" t="n">
        <v>10</v>
      </c>
      <c r="D1473" s="0" t="n">
        <v>40</v>
      </c>
      <c r="E1473" s="0" t="n">
        <v>27</v>
      </c>
      <c r="F1473" s="0" t="n">
        <v>61</v>
      </c>
      <c r="T1473" s="0"/>
    </row>
    <row r="1474" customFormat="false" ht="12.75" hidden="false" customHeight="false" outlineLevel="0" collapsed="false">
      <c r="A1474" s="0" t="n">
        <v>1965</v>
      </c>
      <c r="B1474" s="0" t="n">
        <v>1</v>
      </c>
      <c r="C1474" s="0" t="n">
        <v>11</v>
      </c>
      <c r="D1474" s="0" t="n">
        <v>35</v>
      </c>
      <c r="E1474" s="0" t="n">
        <v>24</v>
      </c>
      <c r="F1474" s="0" t="n">
        <v>0</v>
      </c>
      <c r="T1474" s="0"/>
    </row>
    <row r="1475" customFormat="false" ht="12.75" hidden="false" customHeight="false" outlineLevel="0" collapsed="false">
      <c r="A1475" s="0" t="n">
        <v>1965</v>
      </c>
      <c r="B1475" s="0" t="n">
        <v>1</v>
      </c>
      <c r="C1475" s="0" t="n">
        <v>12</v>
      </c>
      <c r="D1475" s="0" t="n">
        <v>36</v>
      </c>
      <c r="E1475" s="0" t="n">
        <v>28</v>
      </c>
      <c r="F1475" s="0" t="n">
        <v>0</v>
      </c>
      <c r="T1475" s="0"/>
    </row>
    <row r="1476" customFormat="false" ht="12.75" hidden="false" customHeight="false" outlineLevel="0" collapsed="false">
      <c r="A1476" s="0" t="n">
        <v>1965</v>
      </c>
      <c r="B1476" s="0" t="n">
        <v>1</v>
      </c>
      <c r="C1476" s="0" t="n">
        <v>13</v>
      </c>
      <c r="D1476" s="0" t="n">
        <v>41</v>
      </c>
      <c r="E1476" s="0" t="n">
        <v>32</v>
      </c>
      <c r="F1476" s="0" t="n">
        <v>0</v>
      </c>
      <c r="T1476" s="0"/>
    </row>
    <row r="1477" customFormat="false" ht="12.75" hidden="false" customHeight="false" outlineLevel="0" collapsed="false">
      <c r="A1477" s="0" t="n">
        <v>1965</v>
      </c>
      <c r="B1477" s="0" t="n">
        <v>1</v>
      </c>
      <c r="C1477" s="0" t="n">
        <v>14</v>
      </c>
      <c r="D1477" s="0" t="n">
        <v>37</v>
      </c>
      <c r="E1477" s="0" t="n">
        <v>12</v>
      </c>
      <c r="F1477" s="0" t="n">
        <v>0</v>
      </c>
      <c r="T1477" s="0"/>
    </row>
    <row r="1478" customFormat="false" ht="12.75" hidden="false" customHeight="false" outlineLevel="0" collapsed="false">
      <c r="A1478" s="0" t="n">
        <v>1965</v>
      </c>
      <c r="B1478" s="0" t="n">
        <v>1</v>
      </c>
      <c r="C1478" s="0" t="n">
        <v>15</v>
      </c>
      <c r="D1478" s="0" t="n">
        <v>19</v>
      </c>
      <c r="E1478" s="0" t="n">
        <v>10</v>
      </c>
      <c r="F1478" s="0" t="n">
        <v>0</v>
      </c>
      <c r="T1478" s="0"/>
    </row>
    <row r="1479" customFormat="false" ht="12.75" hidden="false" customHeight="false" outlineLevel="0" collapsed="false">
      <c r="A1479" s="0" t="n">
        <v>1965</v>
      </c>
      <c r="B1479" s="0" t="n">
        <v>1</v>
      </c>
      <c r="C1479" s="0" t="n">
        <v>16</v>
      </c>
      <c r="D1479" s="0" t="n">
        <v>17</v>
      </c>
      <c r="E1479" s="0" t="n">
        <v>12</v>
      </c>
      <c r="F1479" s="0" t="n">
        <v>35</v>
      </c>
      <c r="T1479" s="0"/>
    </row>
    <row r="1480" customFormat="false" ht="12.75" hidden="false" customHeight="false" outlineLevel="0" collapsed="false">
      <c r="A1480" s="0" t="n">
        <v>1965</v>
      </c>
      <c r="B1480" s="0" t="n">
        <v>1</v>
      </c>
      <c r="C1480" s="0" t="n">
        <v>17</v>
      </c>
      <c r="D1480" s="0" t="n">
        <v>16</v>
      </c>
      <c r="E1480" s="0" t="n">
        <v>9</v>
      </c>
      <c r="F1480" s="0" t="n">
        <v>0</v>
      </c>
      <c r="T1480" s="0"/>
    </row>
    <row r="1481" customFormat="false" ht="12.75" hidden="false" customHeight="false" outlineLevel="0" collapsed="false">
      <c r="A1481" s="0" t="n">
        <v>1965</v>
      </c>
      <c r="B1481" s="0" t="n">
        <v>1</v>
      </c>
      <c r="C1481" s="0" t="n">
        <v>18</v>
      </c>
      <c r="D1481" s="0" t="n">
        <v>25</v>
      </c>
      <c r="E1481" s="0" t="n">
        <v>12</v>
      </c>
      <c r="F1481" s="0" t="n">
        <v>0</v>
      </c>
      <c r="T1481" s="0"/>
    </row>
    <row r="1482" customFormat="false" ht="12.75" hidden="false" customHeight="false" outlineLevel="0" collapsed="false">
      <c r="A1482" s="0" t="n">
        <v>1965</v>
      </c>
      <c r="B1482" s="0" t="n">
        <v>1</v>
      </c>
      <c r="C1482" s="0" t="n">
        <v>19</v>
      </c>
      <c r="D1482" s="0" t="n">
        <v>25</v>
      </c>
      <c r="E1482" s="0" t="n">
        <v>17</v>
      </c>
      <c r="F1482" s="0" t="n">
        <v>0</v>
      </c>
      <c r="T1482" s="0"/>
    </row>
    <row r="1483" customFormat="false" ht="12.75" hidden="false" customHeight="false" outlineLevel="0" collapsed="false">
      <c r="A1483" s="0" t="n">
        <v>1965</v>
      </c>
      <c r="B1483" s="0" t="n">
        <v>1</v>
      </c>
      <c r="C1483" s="0" t="n">
        <v>20</v>
      </c>
      <c r="D1483" s="0" t="n">
        <v>38</v>
      </c>
      <c r="E1483" s="0" t="n">
        <v>22</v>
      </c>
      <c r="F1483" s="0" t="n">
        <v>0</v>
      </c>
      <c r="T1483" s="0"/>
    </row>
    <row r="1484" customFormat="false" ht="12.75" hidden="false" customHeight="false" outlineLevel="0" collapsed="false">
      <c r="A1484" s="0" t="n">
        <v>1965</v>
      </c>
      <c r="B1484" s="0" t="n">
        <v>1</v>
      </c>
      <c r="C1484" s="0" t="n">
        <v>21</v>
      </c>
      <c r="D1484" s="0" t="n">
        <v>36</v>
      </c>
      <c r="E1484" s="0" t="n">
        <v>25</v>
      </c>
      <c r="F1484" s="0" t="n">
        <v>0</v>
      </c>
      <c r="T1484" s="0"/>
    </row>
    <row r="1485" customFormat="false" ht="12.75" hidden="false" customHeight="false" outlineLevel="0" collapsed="false">
      <c r="A1485" s="0" t="n">
        <v>1965</v>
      </c>
      <c r="B1485" s="0" t="n">
        <v>1</v>
      </c>
      <c r="C1485" s="0" t="n">
        <v>22</v>
      </c>
      <c r="D1485" s="0" t="n">
        <v>50</v>
      </c>
      <c r="E1485" s="0" t="n">
        <v>30</v>
      </c>
      <c r="F1485" s="0" t="n">
        <v>0</v>
      </c>
      <c r="T1485" s="0"/>
    </row>
    <row r="1486" customFormat="false" ht="12.75" hidden="false" customHeight="false" outlineLevel="0" collapsed="false">
      <c r="A1486" s="0" t="n">
        <v>1965</v>
      </c>
      <c r="B1486" s="0" t="n">
        <v>1</v>
      </c>
      <c r="C1486" s="0" t="n">
        <v>23</v>
      </c>
      <c r="D1486" s="0" t="n">
        <v>47</v>
      </c>
      <c r="E1486" s="0" t="n">
        <v>24</v>
      </c>
      <c r="F1486" s="0" t="n">
        <v>64</v>
      </c>
      <c r="T1486" s="0"/>
    </row>
    <row r="1487" customFormat="false" ht="12.75" hidden="false" customHeight="false" outlineLevel="0" collapsed="false">
      <c r="A1487" s="0" t="n">
        <v>1965</v>
      </c>
      <c r="B1487" s="0" t="n">
        <v>1</v>
      </c>
      <c r="C1487" s="0" t="n">
        <v>24</v>
      </c>
      <c r="D1487" s="0" t="n">
        <v>32</v>
      </c>
      <c r="E1487" s="0" t="n">
        <v>24</v>
      </c>
      <c r="F1487" s="0" t="n">
        <v>51</v>
      </c>
      <c r="T1487" s="0"/>
    </row>
    <row r="1488" customFormat="false" ht="12.75" hidden="false" customHeight="false" outlineLevel="0" collapsed="false">
      <c r="A1488" s="0" t="n">
        <v>1965</v>
      </c>
      <c r="B1488" s="0" t="n">
        <v>1</v>
      </c>
      <c r="C1488" s="0" t="n">
        <v>25</v>
      </c>
      <c r="D1488" s="0" t="n">
        <v>38</v>
      </c>
      <c r="E1488" s="0" t="n">
        <v>30</v>
      </c>
      <c r="F1488" s="0" t="n">
        <v>0</v>
      </c>
      <c r="T1488" s="0"/>
    </row>
    <row r="1489" customFormat="false" ht="12.75" hidden="false" customHeight="false" outlineLevel="0" collapsed="false">
      <c r="A1489" s="0" t="n">
        <v>1965</v>
      </c>
      <c r="B1489" s="0" t="n">
        <v>1</v>
      </c>
      <c r="C1489" s="0" t="n">
        <v>26</v>
      </c>
      <c r="D1489" s="0" t="n">
        <v>44</v>
      </c>
      <c r="E1489" s="0" t="n">
        <v>30</v>
      </c>
      <c r="F1489" s="0" t="n">
        <v>6</v>
      </c>
      <c r="T1489" s="0"/>
    </row>
    <row r="1490" customFormat="false" ht="12.75" hidden="false" customHeight="false" outlineLevel="0" collapsed="false">
      <c r="A1490" s="0" t="n">
        <v>1965</v>
      </c>
      <c r="B1490" s="0" t="n">
        <v>1</v>
      </c>
      <c r="C1490" s="0" t="n">
        <v>27</v>
      </c>
      <c r="D1490" s="0" t="n">
        <v>42</v>
      </c>
      <c r="E1490" s="0" t="n">
        <v>25</v>
      </c>
      <c r="F1490" s="0" t="n">
        <v>0</v>
      </c>
      <c r="T1490" s="0"/>
    </row>
    <row r="1491" customFormat="false" ht="12.75" hidden="false" customHeight="false" outlineLevel="0" collapsed="false">
      <c r="A1491" s="0" t="n">
        <v>1965</v>
      </c>
      <c r="B1491" s="0" t="n">
        <v>1</v>
      </c>
      <c r="C1491" s="0" t="n">
        <v>28</v>
      </c>
      <c r="D1491" s="0" t="n">
        <v>38</v>
      </c>
      <c r="E1491" s="0" t="n">
        <v>21</v>
      </c>
      <c r="F1491" s="0" t="n">
        <v>0</v>
      </c>
      <c r="T1491" s="0"/>
    </row>
    <row r="1492" customFormat="false" ht="12.75" hidden="false" customHeight="false" outlineLevel="0" collapsed="false">
      <c r="A1492" s="0" t="n">
        <v>1965</v>
      </c>
      <c r="B1492" s="0" t="n">
        <v>1</v>
      </c>
      <c r="C1492" s="0" t="n">
        <v>29</v>
      </c>
      <c r="D1492" s="0" t="n">
        <v>27</v>
      </c>
      <c r="E1492" s="0" t="n">
        <v>15</v>
      </c>
      <c r="F1492" s="0" t="n">
        <v>0</v>
      </c>
      <c r="T1492" s="0"/>
    </row>
    <row r="1493" customFormat="false" ht="12.75" hidden="false" customHeight="false" outlineLevel="0" collapsed="false">
      <c r="A1493" s="0" t="n">
        <v>1965</v>
      </c>
      <c r="B1493" s="0" t="n">
        <v>1</v>
      </c>
      <c r="C1493" s="0" t="n">
        <v>30</v>
      </c>
      <c r="D1493" s="0" t="n">
        <v>20</v>
      </c>
      <c r="E1493" s="0" t="n">
        <v>12</v>
      </c>
      <c r="F1493" s="0" t="n">
        <v>0</v>
      </c>
      <c r="T1493" s="0"/>
    </row>
    <row r="1494" customFormat="false" ht="12.75" hidden="false" customHeight="false" outlineLevel="0" collapsed="false">
      <c r="A1494" s="0" t="n">
        <v>1965</v>
      </c>
      <c r="B1494" s="0" t="n">
        <v>1</v>
      </c>
      <c r="C1494" s="0" t="n">
        <v>31</v>
      </c>
      <c r="D1494" s="0" t="n">
        <v>30</v>
      </c>
      <c r="E1494" s="0" t="n">
        <v>14</v>
      </c>
      <c r="F1494" s="0" t="n">
        <v>0</v>
      </c>
      <c r="T1494" s="0"/>
    </row>
    <row r="1495" customFormat="false" ht="12.75" hidden="false" customHeight="false" outlineLevel="0" collapsed="false">
      <c r="A1495" s="0" t="n">
        <v>1965</v>
      </c>
      <c r="B1495" s="0" t="n">
        <v>2</v>
      </c>
      <c r="C1495" s="0" t="n">
        <v>1</v>
      </c>
      <c r="D1495" s="0" t="n">
        <v>31</v>
      </c>
      <c r="E1495" s="0" t="n">
        <v>18</v>
      </c>
      <c r="F1495" s="0" t="n">
        <v>5</v>
      </c>
      <c r="T1495" s="0"/>
    </row>
    <row r="1496" customFormat="false" ht="12.75" hidden="false" customHeight="false" outlineLevel="0" collapsed="false">
      <c r="A1496" s="0" t="n">
        <v>1965</v>
      </c>
      <c r="B1496" s="0" t="n">
        <v>2</v>
      </c>
      <c r="C1496" s="0" t="n">
        <v>2</v>
      </c>
      <c r="D1496" s="0" t="n">
        <v>34</v>
      </c>
      <c r="E1496" s="0" t="n">
        <v>24</v>
      </c>
      <c r="F1496" s="0" t="n">
        <v>0</v>
      </c>
      <c r="T1496" s="0"/>
    </row>
    <row r="1497" customFormat="false" ht="12.75" hidden="false" customHeight="false" outlineLevel="0" collapsed="false">
      <c r="A1497" s="0" t="n">
        <v>1965</v>
      </c>
      <c r="B1497" s="0" t="n">
        <v>2</v>
      </c>
      <c r="C1497" s="0" t="n">
        <v>3</v>
      </c>
      <c r="D1497" s="0" t="n">
        <v>24</v>
      </c>
      <c r="E1497" s="0" t="n">
        <v>15</v>
      </c>
      <c r="F1497" s="0" t="n">
        <v>0</v>
      </c>
      <c r="T1497" s="0"/>
    </row>
    <row r="1498" customFormat="false" ht="12.75" hidden="false" customHeight="false" outlineLevel="0" collapsed="false">
      <c r="A1498" s="0" t="n">
        <v>1965</v>
      </c>
      <c r="B1498" s="0" t="n">
        <v>2</v>
      </c>
      <c r="C1498" s="0" t="n">
        <v>4</v>
      </c>
      <c r="D1498" s="0" t="n">
        <v>23</v>
      </c>
      <c r="E1498" s="0" t="n">
        <v>15</v>
      </c>
      <c r="F1498" s="0" t="n">
        <v>0</v>
      </c>
      <c r="T1498" s="0"/>
    </row>
    <row r="1499" customFormat="false" ht="12.75" hidden="false" customHeight="false" outlineLevel="0" collapsed="false">
      <c r="A1499" s="0" t="n">
        <v>1965</v>
      </c>
      <c r="B1499" s="0" t="n">
        <v>2</v>
      </c>
      <c r="C1499" s="0" t="n">
        <v>5</v>
      </c>
      <c r="D1499" s="0" t="n">
        <v>33</v>
      </c>
      <c r="E1499" s="0" t="n">
        <v>13</v>
      </c>
      <c r="F1499" s="0" t="n">
        <v>0</v>
      </c>
      <c r="T1499" s="0"/>
    </row>
    <row r="1500" customFormat="false" ht="12.75" hidden="false" customHeight="false" outlineLevel="0" collapsed="false">
      <c r="A1500" s="0" t="n">
        <v>1965</v>
      </c>
      <c r="B1500" s="0" t="n">
        <v>2</v>
      </c>
      <c r="C1500" s="0" t="n">
        <v>6</v>
      </c>
      <c r="D1500" s="0" t="n">
        <v>50</v>
      </c>
      <c r="E1500" s="0" t="n">
        <v>33</v>
      </c>
      <c r="F1500" s="0" t="n">
        <v>0</v>
      </c>
      <c r="T1500" s="0"/>
    </row>
    <row r="1501" customFormat="false" ht="12.75" hidden="false" customHeight="false" outlineLevel="0" collapsed="false">
      <c r="A1501" s="0" t="n">
        <v>1965</v>
      </c>
      <c r="B1501" s="0" t="n">
        <v>2</v>
      </c>
      <c r="C1501" s="0" t="n">
        <v>7</v>
      </c>
      <c r="D1501" s="0" t="n">
        <v>52</v>
      </c>
      <c r="E1501" s="0" t="n">
        <v>37</v>
      </c>
      <c r="F1501" s="0" t="n">
        <v>135</v>
      </c>
      <c r="T1501" s="0"/>
    </row>
    <row r="1502" customFormat="false" ht="12.75" hidden="false" customHeight="false" outlineLevel="0" collapsed="false">
      <c r="A1502" s="0" t="n">
        <v>1965</v>
      </c>
      <c r="B1502" s="0" t="n">
        <v>2</v>
      </c>
      <c r="C1502" s="0" t="n">
        <v>8</v>
      </c>
      <c r="D1502" s="0" t="n">
        <v>61</v>
      </c>
      <c r="E1502" s="0" t="n">
        <v>48</v>
      </c>
      <c r="F1502" s="0" t="n">
        <v>44</v>
      </c>
      <c r="T1502" s="0"/>
    </row>
    <row r="1503" customFormat="false" ht="12.75" hidden="false" customHeight="false" outlineLevel="0" collapsed="false">
      <c r="A1503" s="0" t="n">
        <v>1965</v>
      </c>
      <c r="B1503" s="0" t="n">
        <v>2</v>
      </c>
      <c r="C1503" s="0" t="n">
        <v>9</v>
      </c>
      <c r="D1503" s="0" t="n">
        <v>50</v>
      </c>
      <c r="E1503" s="0" t="n">
        <v>38</v>
      </c>
      <c r="F1503" s="0" t="n">
        <v>0</v>
      </c>
      <c r="T1503" s="0"/>
    </row>
    <row r="1504" customFormat="false" ht="12.75" hidden="false" customHeight="false" outlineLevel="0" collapsed="false">
      <c r="A1504" s="0" t="n">
        <v>1965</v>
      </c>
      <c r="B1504" s="0" t="n">
        <v>2</v>
      </c>
      <c r="C1504" s="0" t="n">
        <v>10</v>
      </c>
      <c r="D1504" s="0" t="n">
        <v>38</v>
      </c>
      <c r="E1504" s="0" t="n">
        <v>36</v>
      </c>
      <c r="F1504" s="0" t="n">
        <v>21</v>
      </c>
      <c r="T1504" s="0"/>
    </row>
    <row r="1505" customFormat="false" ht="12.75" hidden="false" customHeight="false" outlineLevel="0" collapsed="false">
      <c r="A1505" s="0" t="n">
        <v>1965</v>
      </c>
      <c r="B1505" s="0" t="n">
        <v>2</v>
      </c>
      <c r="C1505" s="0" t="n">
        <v>11</v>
      </c>
      <c r="D1505" s="0" t="n">
        <v>49</v>
      </c>
      <c r="E1505" s="0" t="n">
        <v>37</v>
      </c>
      <c r="F1505" s="0" t="n">
        <v>0</v>
      </c>
      <c r="T1505" s="0"/>
    </row>
    <row r="1506" customFormat="false" ht="12.75" hidden="false" customHeight="false" outlineLevel="0" collapsed="false">
      <c r="A1506" s="0" t="n">
        <v>1965</v>
      </c>
      <c r="B1506" s="0" t="n">
        <v>2</v>
      </c>
      <c r="C1506" s="0" t="n">
        <v>12</v>
      </c>
      <c r="D1506" s="0" t="n">
        <v>44</v>
      </c>
      <c r="E1506" s="0" t="n">
        <v>40</v>
      </c>
      <c r="F1506" s="0" t="n">
        <v>14</v>
      </c>
      <c r="T1506" s="0"/>
    </row>
    <row r="1507" customFormat="false" ht="12.75" hidden="false" customHeight="false" outlineLevel="0" collapsed="false">
      <c r="A1507" s="0" t="n">
        <v>1965</v>
      </c>
      <c r="B1507" s="0" t="n">
        <v>2</v>
      </c>
      <c r="C1507" s="0" t="n">
        <v>13</v>
      </c>
      <c r="D1507" s="0" t="n">
        <v>44</v>
      </c>
      <c r="E1507" s="0" t="n">
        <v>31</v>
      </c>
      <c r="F1507" s="0" t="n">
        <v>0</v>
      </c>
      <c r="T1507" s="0"/>
    </row>
    <row r="1508" customFormat="false" ht="12.75" hidden="false" customHeight="false" outlineLevel="0" collapsed="false">
      <c r="A1508" s="0" t="n">
        <v>1965</v>
      </c>
      <c r="B1508" s="0" t="n">
        <v>2</v>
      </c>
      <c r="C1508" s="0" t="n">
        <v>14</v>
      </c>
      <c r="D1508" s="0" t="n">
        <v>31</v>
      </c>
      <c r="E1508" s="0" t="n">
        <v>25</v>
      </c>
      <c r="F1508" s="0" t="n">
        <v>8</v>
      </c>
      <c r="T1508" s="0"/>
    </row>
    <row r="1509" customFormat="false" ht="12.75" hidden="false" customHeight="false" outlineLevel="0" collapsed="false">
      <c r="A1509" s="0" t="n">
        <v>1965</v>
      </c>
      <c r="B1509" s="0" t="n">
        <v>2</v>
      </c>
      <c r="C1509" s="0" t="n">
        <v>15</v>
      </c>
      <c r="D1509" s="0" t="n">
        <v>41</v>
      </c>
      <c r="E1509" s="0" t="n">
        <v>24</v>
      </c>
      <c r="F1509" s="0" t="n">
        <v>1</v>
      </c>
      <c r="T1509" s="0"/>
    </row>
    <row r="1510" customFormat="false" ht="12.75" hidden="false" customHeight="false" outlineLevel="0" collapsed="false">
      <c r="A1510" s="0" t="n">
        <v>1965</v>
      </c>
      <c r="B1510" s="0" t="n">
        <v>2</v>
      </c>
      <c r="C1510" s="0" t="n">
        <v>16</v>
      </c>
      <c r="D1510" s="0" t="n">
        <v>48</v>
      </c>
      <c r="E1510" s="0" t="n">
        <v>31</v>
      </c>
      <c r="F1510" s="0" t="n">
        <v>0</v>
      </c>
      <c r="T1510" s="0"/>
    </row>
    <row r="1511" customFormat="false" ht="12.75" hidden="false" customHeight="false" outlineLevel="0" collapsed="false">
      <c r="A1511" s="0" t="n">
        <v>1965</v>
      </c>
      <c r="B1511" s="0" t="n">
        <v>2</v>
      </c>
      <c r="C1511" s="0" t="n">
        <v>17</v>
      </c>
      <c r="D1511" s="0" t="n">
        <v>42</v>
      </c>
      <c r="E1511" s="0" t="n">
        <v>30</v>
      </c>
      <c r="F1511" s="0" t="n">
        <v>0</v>
      </c>
      <c r="T1511" s="0"/>
    </row>
    <row r="1512" customFormat="false" ht="12.75" hidden="false" customHeight="false" outlineLevel="0" collapsed="false">
      <c r="A1512" s="0" t="n">
        <v>1965</v>
      </c>
      <c r="B1512" s="0" t="n">
        <v>2</v>
      </c>
      <c r="C1512" s="0" t="n">
        <v>18</v>
      </c>
      <c r="D1512" s="0" t="n">
        <v>50</v>
      </c>
      <c r="E1512" s="0" t="n">
        <v>34</v>
      </c>
      <c r="F1512" s="0" t="n">
        <v>0</v>
      </c>
      <c r="T1512" s="0"/>
    </row>
    <row r="1513" customFormat="false" ht="12.75" hidden="false" customHeight="false" outlineLevel="0" collapsed="false">
      <c r="A1513" s="0" t="n">
        <v>1965</v>
      </c>
      <c r="B1513" s="0" t="n">
        <v>2</v>
      </c>
      <c r="C1513" s="0" t="n">
        <v>19</v>
      </c>
      <c r="D1513" s="0" t="n">
        <v>34</v>
      </c>
      <c r="E1513" s="0" t="n">
        <v>16</v>
      </c>
      <c r="F1513" s="0" t="n">
        <v>0</v>
      </c>
      <c r="T1513" s="0"/>
    </row>
    <row r="1514" customFormat="false" ht="12.75" hidden="false" customHeight="false" outlineLevel="0" collapsed="false">
      <c r="A1514" s="0" t="n">
        <v>1965</v>
      </c>
      <c r="B1514" s="0" t="n">
        <v>2</v>
      </c>
      <c r="C1514" s="0" t="n">
        <v>20</v>
      </c>
      <c r="D1514" s="0" t="n">
        <v>30</v>
      </c>
      <c r="E1514" s="0" t="n">
        <v>14</v>
      </c>
      <c r="F1514" s="0" t="n">
        <v>0</v>
      </c>
      <c r="T1514" s="0"/>
    </row>
    <row r="1515" customFormat="false" ht="12.75" hidden="false" customHeight="false" outlineLevel="0" collapsed="false">
      <c r="A1515" s="0" t="n">
        <v>1965</v>
      </c>
      <c r="B1515" s="0" t="n">
        <v>2</v>
      </c>
      <c r="C1515" s="0" t="n">
        <v>21</v>
      </c>
      <c r="D1515" s="0" t="n">
        <v>50</v>
      </c>
      <c r="E1515" s="0" t="n">
        <v>28</v>
      </c>
      <c r="F1515" s="0" t="n">
        <v>0</v>
      </c>
      <c r="T1515" s="0"/>
    </row>
    <row r="1516" customFormat="false" ht="12.75" hidden="false" customHeight="false" outlineLevel="0" collapsed="false">
      <c r="A1516" s="0" t="n">
        <v>1965</v>
      </c>
      <c r="B1516" s="0" t="n">
        <v>2</v>
      </c>
      <c r="C1516" s="0" t="n">
        <v>22</v>
      </c>
      <c r="D1516" s="0" t="n">
        <v>45</v>
      </c>
      <c r="E1516" s="0" t="n">
        <v>19</v>
      </c>
      <c r="F1516" s="0" t="n">
        <v>4</v>
      </c>
      <c r="T1516" s="0"/>
    </row>
    <row r="1517" customFormat="false" ht="12.75" hidden="false" customHeight="false" outlineLevel="0" collapsed="false">
      <c r="A1517" s="0" t="n">
        <v>1965</v>
      </c>
      <c r="B1517" s="0" t="n">
        <v>2</v>
      </c>
      <c r="C1517" s="0" t="n">
        <v>23</v>
      </c>
      <c r="D1517" s="0" t="n">
        <v>28</v>
      </c>
      <c r="E1517" s="0" t="n">
        <v>15</v>
      </c>
      <c r="F1517" s="0" t="n">
        <v>0</v>
      </c>
      <c r="T1517" s="0"/>
    </row>
    <row r="1518" customFormat="false" ht="12.75" hidden="false" customHeight="false" outlineLevel="0" collapsed="false">
      <c r="A1518" s="0" t="n">
        <v>1965</v>
      </c>
      <c r="B1518" s="0" t="n">
        <v>2</v>
      </c>
      <c r="C1518" s="0" t="n">
        <v>24</v>
      </c>
      <c r="D1518" s="0" t="n">
        <v>39</v>
      </c>
      <c r="E1518" s="0" t="n">
        <v>23</v>
      </c>
      <c r="F1518" s="0" t="n">
        <v>0</v>
      </c>
      <c r="T1518" s="0"/>
    </row>
    <row r="1519" customFormat="false" ht="12.75" hidden="false" customHeight="false" outlineLevel="0" collapsed="false">
      <c r="A1519" s="0" t="n">
        <v>1965</v>
      </c>
      <c r="B1519" s="0" t="n">
        <v>2</v>
      </c>
      <c r="C1519" s="0" t="n">
        <v>25</v>
      </c>
      <c r="D1519" s="0" t="n">
        <v>52</v>
      </c>
      <c r="E1519" s="0" t="n">
        <v>32</v>
      </c>
      <c r="F1519" s="0" t="n">
        <v>134</v>
      </c>
      <c r="T1519" s="0"/>
    </row>
    <row r="1520" customFormat="false" ht="12.75" hidden="false" customHeight="false" outlineLevel="0" collapsed="false">
      <c r="A1520" s="0" t="n">
        <v>1965</v>
      </c>
      <c r="B1520" s="0" t="n">
        <v>2</v>
      </c>
      <c r="C1520" s="0" t="n">
        <v>26</v>
      </c>
      <c r="D1520" s="0" t="n">
        <v>35</v>
      </c>
      <c r="E1520" s="0" t="n">
        <v>24</v>
      </c>
      <c r="F1520" s="0" t="n">
        <v>0</v>
      </c>
      <c r="T1520" s="0"/>
    </row>
    <row r="1521" customFormat="false" ht="12.75" hidden="false" customHeight="false" outlineLevel="0" collapsed="false">
      <c r="A1521" s="0" t="n">
        <v>1965</v>
      </c>
      <c r="B1521" s="0" t="n">
        <v>2</v>
      </c>
      <c r="C1521" s="0" t="n">
        <v>27</v>
      </c>
      <c r="D1521" s="0" t="n">
        <v>35</v>
      </c>
      <c r="E1521" s="0" t="n">
        <v>21</v>
      </c>
      <c r="F1521" s="0" t="n">
        <v>0</v>
      </c>
      <c r="T1521" s="0"/>
    </row>
    <row r="1522" customFormat="false" ht="12.75" hidden="false" customHeight="false" outlineLevel="0" collapsed="false">
      <c r="A1522" s="0" t="n">
        <v>1965</v>
      </c>
      <c r="B1522" s="0" t="n">
        <v>2</v>
      </c>
      <c r="C1522" s="0" t="n">
        <v>28</v>
      </c>
      <c r="D1522" s="0" t="n">
        <v>49</v>
      </c>
      <c r="E1522" s="0" t="n">
        <v>33</v>
      </c>
      <c r="F1522" s="0" t="n">
        <v>0</v>
      </c>
      <c r="T1522" s="0"/>
    </row>
    <row r="1523" customFormat="false" ht="12.75" hidden="false" customHeight="false" outlineLevel="0" collapsed="false">
      <c r="A1523" s="0" t="n">
        <v>1965</v>
      </c>
      <c r="B1523" s="0" t="n">
        <v>3</v>
      </c>
      <c r="C1523" s="0" t="n">
        <v>1</v>
      </c>
      <c r="D1523" s="0" t="n">
        <v>46</v>
      </c>
      <c r="E1523" s="0" t="n">
        <v>28</v>
      </c>
      <c r="F1523" s="0" t="n">
        <v>0</v>
      </c>
      <c r="T1523" s="0"/>
    </row>
    <row r="1524" customFormat="false" ht="12.75" hidden="false" customHeight="false" outlineLevel="0" collapsed="false">
      <c r="A1524" s="0" t="n">
        <v>1965</v>
      </c>
      <c r="B1524" s="0" t="n">
        <v>3</v>
      </c>
      <c r="C1524" s="0" t="n">
        <v>2</v>
      </c>
      <c r="D1524" s="0" t="n">
        <v>53</v>
      </c>
      <c r="E1524" s="0" t="n">
        <v>33</v>
      </c>
      <c r="F1524" s="0" t="n">
        <v>0</v>
      </c>
      <c r="T1524" s="0"/>
    </row>
    <row r="1525" customFormat="false" ht="12.75" hidden="false" customHeight="false" outlineLevel="0" collapsed="false">
      <c r="A1525" s="0" t="n">
        <v>1965</v>
      </c>
      <c r="B1525" s="0" t="n">
        <v>3</v>
      </c>
      <c r="C1525" s="0" t="n">
        <v>3</v>
      </c>
      <c r="D1525" s="0" t="n">
        <v>53</v>
      </c>
      <c r="E1525" s="0" t="n">
        <v>38</v>
      </c>
      <c r="F1525" s="0" t="n">
        <v>0</v>
      </c>
      <c r="T1525" s="0"/>
    </row>
    <row r="1526" customFormat="false" ht="12.75" hidden="false" customHeight="false" outlineLevel="0" collapsed="false">
      <c r="A1526" s="0" t="n">
        <v>1965</v>
      </c>
      <c r="B1526" s="0" t="n">
        <v>3</v>
      </c>
      <c r="C1526" s="0" t="n">
        <v>4</v>
      </c>
      <c r="D1526" s="0" t="n">
        <v>61</v>
      </c>
      <c r="E1526" s="0" t="n">
        <v>41</v>
      </c>
      <c r="F1526" s="0" t="n">
        <v>0</v>
      </c>
      <c r="T1526" s="0"/>
    </row>
    <row r="1527" customFormat="false" ht="12.75" hidden="false" customHeight="false" outlineLevel="0" collapsed="false">
      <c r="A1527" s="0" t="n">
        <v>1965</v>
      </c>
      <c r="B1527" s="0" t="n">
        <v>3</v>
      </c>
      <c r="C1527" s="0" t="n">
        <v>5</v>
      </c>
      <c r="D1527" s="0" t="n">
        <v>48</v>
      </c>
      <c r="E1527" s="0" t="n">
        <v>37</v>
      </c>
      <c r="F1527" s="0" t="n">
        <v>75</v>
      </c>
      <c r="T1527" s="0"/>
    </row>
    <row r="1528" customFormat="false" ht="12.75" hidden="false" customHeight="false" outlineLevel="0" collapsed="false">
      <c r="A1528" s="0" t="n">
        <v>1965</v>
      </c>
      <c r="B1528" s="0" t="n">
        <v>3</v>
      </c>
      <c r="C1528" s="0" t="n">
        <v>6</v>
      </c>
      <c r="D1528" s="0" t="n">
        <v>43</v>
      </c>
      <c r="E1528" s="0" t="n">
        <v>37</v>
      </c>
      <c r="F1528" s="0" t="n">
        <v>0</v>
      </c>
      <c r="T1528" s="0"/>
    </row>
    <row r="1529" customFormat="false" ht="12.75" hidden="false" customHeight="false" outlineLevel="0" collapsed="false">
      <c r="A1529" s="0" t="n">
        <v>1965</v>
      </c>
      <c r="B1529" s="0" t="n">
        <v>3</v>
      </c>
      <c r="C1529" s="0" t="n">
        <v>7</v>
      </c>
      <c r="D1529" s="0" t="n">
        <v>53</v>
      </c>
      <c r="E1529" s="0" t="n">
        <v>41</v>
      </c>
      <c r="F1529" s="0" t="n">
        <v>0</v>
      </c>
      <c r="T1529" s="0"/>
    </row>
    <row r="1530" customFormat="false" ht="12.75" hidden="false" customHeight="false" outlineLevel="0" collapsed="false">
      <c r="A1530" s="0" t="n">
        <v>1965</v>
      </c>
      <c r="B1530" s="0" t="n">
        <v>3</v>
      </c>
      <c r="C1530" s="0" t="n">
        <v>8</v>
      </c>
      <c r="D1530" s="0" t="n">
        <v>51</v>
      </c>
      <c r="E1530" s="0" t="n">
        <v>41</v>
      </c>
      <c r="F1530" s="0" t="n">
        <v>0</v>
      </c>
      <c r="T1530" s="0"/>
    </row>
    <row r="1531" customFormat="false" ht="12.75" hidden="false" customHeight="false" outlineLevel="0" collapsed="false">
      <c r="A1531" s="0" t="n">
        <v>1965</v>
      </c>
      <c r="B1531" s="0" t="n">
        <v>3</v>
      </c>
      <c r="C1531" s="0" t="n">
        <v>9</v>
      </c>
      <c r="D1531" s="0" t="n">
        <v>53</v>
      </c>
      <c r="E1531" s="0" t="n">
        <v>40</v>
      </c>
      <c r="F1531" s="0" t="n">
        <v>0</v>
      </c>
      <c r="T1531" s="0"/>
    </row>
    <row r="1532" customFormat="false" ht="12.75" hidden="false" customHeight="false" outlineLevel="0" collapsed="false">
      <c r="A1532" s="0" t="n">
        <v>1965</v>
      </c>
      <c r="B1532" s="0" t="n">
        <v>3</v>
      </c>
      <c r="C1532" s="0" t="n">
        <v>10</v>
      </c>
      <c r="D1532" s="0" t="n">
        <v>47</v>
      </c>
      <c r="E1532" s="0" t="n">
        <v>38</v>
      </c>
      <c r="F1532" s="0" t="n">
        <v>5</v>
      </c>
      <c r="T1532" s="0"/>
    </row>
    <row r="1533" customFormat="false" ht="12.75" hidden="false" customHeight="false" outlineLevel="0" collapsed="false">
      <c r="A1533" s="0" t="n">
        <v>1965</v>
      </c>
      <c r="B1533" s="0" t="n">
        <v>3</v>
      </c>
      <c r="C1533" s="0" t="n">
        <v>11</v>
      </c>
      <c r="D1533" s="0" t="n">
        <v>40</v>
      </c>
      <c r="E1533" s="0" t="n">
        <v>28</v>
      </c>
      <c r="F1533" s="0" t="n">
        <v>0</v>
      </c>
      <c r="T1533" s="0"/>
    </row>
    <row r="1534" customFormat="false" ht="12.75" hidden="false" customHeight="false" outlineLevel="0" collapsed="false">
      <c r="A1534" s="0" t="n">
        <v>1965</v>
      </c>
      <c r="B1534" s="0" t="n">
        <v>3</v>
      </c>
      <c r="C1534" s="0" t="n">
        <v>12</v>
      </c>
      <c r="D1534" s="0" t="n">
        <v>42</v>
      </c>
      <c r="E1534" s="0" t="n">
        <v>25</v>
      </c>
      <c r="F1534" s="0" t="n">
        <v>0</v>
      </c>
      <c r="T1534" s="0"/>
    </row>
    <row r="1535" customFormat="false" ht="12.75" hidden="false" customHeight="false" outlineLevel="0" collapsed="false">
      <c r="A1535" s="0" t="n">
        <v>1965</v>
      </c>
      <c r="B1535" s="0" t="n">
        <v>3</v>
      </c>
      <c r="C1535" s="0" t="n">
        <v>13</v>
      </c>
      <c r="D1535" s="0" t="n">
        <v>47</v>
      </c>
      <c r="E1535" s="0" t="n">
        <v>26</v>
      </c>
      <c r="F1535" s="0" t="n">
        <v>0</v>
      </c>
      <c r="T1535" s="0"/>
    </row>
    <row r="1536" customFormat="false" ht="12.75" hidden="false" customHeight="false" outlineLevel="0" collapsed="false">
      <c r="A1536" s="0" t="n">
        <v>1965</v>
      </c>
      <c r="B1536" s="0" t="n">
        <v>3</v>
      </c>
      <c r="C1536" s="0" t="n">
        <v>14</v>
      </c>
      <c r="D1536" s="0" t="n">
        <v>48</v>
      </c>
      <c r="E1536" s="0" t="n">
        <v>33</v>
      </c>
      <c r="F1536" s="0" t="n">
        <v>0</v>
      </c>
      <c r="T1536" s="0"/>
    </row>
    <row r="1537" customFormat="false" ht="12.75" hidden="false" customHeight="false" outlineLevel="0" collapsed="false">
      <c r="A1537" s="0" t="n">
        <v>1965</v>
      </c>
      <c r="B1537" s="0" t="n">
        <v>3</v>
      </c>
      <c r="C1537" s="0" t="n">
        <v>15</v>
      </c>
      <c r="D1537" s="0" t="n">
        <v>47</v>
      </c>
      <c r="E1537" s="0" t="n">
        <v>35</v>
      </c>
      <c r="F1537" s="0" t="n">
        <v>31</v>
      </c>
      <c r="T1537" s="0"/>
    </row>
    <row r="1538" customFormat="false" ht="12.75" hidden="false" customHeight="false" outlineLevel="0" collapsed="false">
      <c r="A1538" s="0" t="n">
        <v>1965</v>
      </c>
      <c r="B1538" s="0" t="n">
        <v>3</v>
      </c>
      <c r="C1538" s="0" t="n">
        <v>16</v>
      </c>
      <c r="D1538" s="0" t="n">
        <v>50</v>
      </c>
      <c r="E1538" s="0" t="n">
        <v>37</v>
      </c>
      <c r="F1538" s="0" t="n">
        <v>0</v>
      </c>
      <c r="T1538" s="0"/>
    </row>
    <row r="1539" customFormat="false" ht="12.75" hidden="false" customHeight="false" outlineLevel="0" collapsed="false">
      <c r="A1539" s="0" t="n">
        <v>1965</v>
      </c>
      <c r="B1539" s="0" t="n">
        <v>3</v>
      </c>
      <c r="C1539" s="0" t="n">
        <v>17</v>
      </c>
      <c r="D1539" s="0" t="n">
        <v>46</v>
      </c>
      <c r="E1539" s="0" t="n">
        <v>35</v>
      </c>
      <c r="F1539" s="0" t="n">
        <v>26</v>
      </c>
      <c r="T1539" s="0"/>
    </row>
    <row r="1540" customFormat="false" ht="12.75" hidden="false" customHeight="false" outlineLevel="0" collapsed="false">
      <c r="A1540" s="0" t="n">
        <v>1965</v>
      </c>
      <c r="B1540" s="0" t="n">
        <v>3</v>
      </c>
      <c r="C1540" s="0" t="n">
        <v>18</v>
      </c>
      <c r="D1540" s="0" t="n">
        <v>40</v>
      </c>
      <c r="E1540" s="0" t="n">
        <v>35</v>
      </c>
      <c r="F1540" s="0" t="n">
        <v>22</v>
      </c>
      <c r="T1540" s="0"/>
    </row>
    <row r="1541" customFormat="false" ht="12.75" hidden="false" customHeight="false" outlineLevel="0" collapsed="false">
      <c r="A1541" s="0" t="n">
        <v>1965</v>
      </c>
      <c r="B1541" s="0" t="n">
        <v>3</v>
      </c>
      <c r="C1541" s="0" t="n">
        <v>19</v>
      </c>
      <c r="D1541" s="0" t="n">
        <v>50</v>
      </c>
      <c r="E1541" s="0" t="n">
        <v>37</v>
      </c>
      <c r="F1541" s="0" t="n">
        <v>3</v>
      </c>
      <c r="T1541" s="0"/>
    </row>
    <row r="1542" customFormat="false" ht="12.75" hidden="false" customHeight="false" outlineLevel="0" collapsed="false">
      <c r="A1542" s="0" t="n">
        <v>1965</v>
      </c>
      <c r="B1542" s="0" t="n">
        <v>3</v>
      </c>
      <c r="C1542" s="0" t="n">
        <v>20</v>
      </c>
      <c r="D1542" s="0" t="n">
        <v>37</v>
      </c>
      <c r="E1542" s="0" t="n">
        <v>24</v>
      </c>
      <c r="F1542" s="0" t="n">
        <v>17</v>
      </c>
      <c r="T1542" s="0"/>
    </row>
    <row r="1543" customFormat="false" ht="12.75" hidden="false" customHeight="false" outlineLevel="0" collapsed="false">
      <c r="A1543" s="0" t="n">
        <v>1965</v>
      </c>
      <c r="B1543" s="0" t="n">
        <v>3</v>
      </c>
      <c r="C1543" s="0" t="n">
        <v>21</v>
      </c>
      <c r="D1543" s="0" t="n">
        <v>36</v>
      </c>
      <c r="E1543" s="0" t="n">
        <v>21</v>
      </c>
      <c r="F1543" s="0" t="n">
        <v>0</v>
      </c>
      <c r="T1543" s="0"/>
    </row>
    <row r="1544" customFormat="false" ht="12.75" hidden="false" customHeight="false" outlineLevel="0" collapsed="false">
      <c r="A1544" s="0" t="n">
        <v>1965</v>
      </c>
      <c r="B1544" s="0" t="n">
        <v>3</v>
      </c>
      <c r="C1544" s="0" t="n">
        <v>22</v>
      </c>
      <c r="D1544" s="0" t="n">
        <v>42</v>
      </c>
      <c r="E1544" s="0" t="n">
        <v>23</v>
      </c>
      <c r="F1544" s="0" t="n">
        <v>0</v>
      </c>
      <c r="T1544" s="0"/>
    </row>
    <row r="1545" customFormat="false" ht="12.75" hidden="false" customHeight="false" outlineLevel="0" collapsed="false">
      <c r="A1545" s="0" t="n">
        <v>1965</v>
      </c>
      <c r="B1545" s="0" t="n">
        <v>3</v>
      </c>
      <c r="C1545" s="0" t="n">
        <v>23</v>
      </c>
      <c r="D1545" s="0" t="n">
        <v>53</v>
      </c>
      <c r="E1545" s="0" t="n">
        <v>42</v>
      </c>
      <c r="F1545" s="0" t="n">
        <v>16</v>
      </c>
      <c r="T1545" s="0"/>
    </row>
    <row r="1546" customFormat="false" ht="12.75" hidden="false" customHeight="false" outlineLevel="0" collapsed="false">
      <c r="A1546" s="0" t="n">
        <v>1965</v>
      </c>
      <c r="B1546" s="0" t="n">
        <v>3</v>
      </c>
      <c r="C1546" s="0" t="n">
        <v>24</v>
      </c>
      <c r="D1546" s="0" t="n">
        <v>44</v>
      </c>
      <c r="E1546" s="0" t="n">
        <v>35</v>
      </c>
      <c r="F1546" s="0" t="n">
        <v>0</v>
      </c>
      <c r="T1546" s="0"/>
    </row>
    <row r="1547" customFormat="false" ht="12.75" hidden="false" customHeight="false" outlineLevel="0" collapsed="false">
      <c r="A1547" s="0" t="n">
        <v>1965</v>
      </c>
      <c r="B1547" s="0" t="n">
        <v>3</v>
      </c>
      <c r="C1547" s="0" t="n">
        <v>25</v>
      </c>
      <c r="D1547" s="0" t="n">
        <v>42</v>
      </c>
      <c r="E1547" s="0" t="n">
        <v>36</v>
      </c>
      <c r="F1547" s="0" t="n">
        <v>0</v>
      </c>
      <c r="T1547" s="0"/>
    </row>
    <row r="1548" customFormat="false" ht="12.75" hidden="false" customHeight="false" outlineLevel="0" collapsed="false">
      <c r="A1548" s="0" t="n">
        <v>1965</v>
      </c>
      <c r="B1548" s="0" t="n">
        <v>3</v>
      </c>
      <c r="C1548" s="0" t="n">
        <v>26</v>
      </c>
      <c r="D1548" s="0" t="n">
        <v>43</v>
      </c>
      <c r="E1548" s="0" t="n">
        <v>36</v>
      </c>
      <c r="F1548" s="0" t="n">
        <v>16</v>
      </c>
      <c r="T1548" s="0"/>
    </row>
    <row r="1549" customFormat="false" ht="12.75" hidden="false" customHeight="false" outlineLevel="0" collapsed="false">
      <c r="A1549" s="0" t="n">
        <v>1965</v>
      </c>
      <c r="B1549" s="0" t="n">
        <v>3</v>
      </c>
      <c r="C1549" s="0" t="n">
        <v>27</v>
      </c>
      <c r="D1549" s="0" t="n">
        <v>46</v>
      </c>
      <c r="E1549" s="0" t="n">
        <v>36</v>
      </c>
      <c r="F1549" s="0" t="n">
        <v>0</v>
      </c>
      <c r="T1549" s="0"/>
    </row>
    <row r="1550" customFormat="false" ht="12.75" hidden="false" customHeight="false" outlineLevel="0" collapsed="false">
      <c r="A1550" s="0" t="n">
        <v>1965</v>
      </c>
      <c r="B1550" s="0" t="n">
        <v>3</v>
      </c>
      <c r="C1550" s="0" t="n">
        <v>28</v>
      </c>
      <c r="D1550" s="0" t="n">
        <v>50</v>
      </c>
      <c r="E1550" s="0" t="n">
        <v>33</v>
      </c>
      <c r="F1550" s="0" t="n">
        <v>0</v>
      </c>
      <c r="T1550" s="0"/>
    </row>
    <row r="1551" customFormat="false" ht="12.75" hidden="false" customHeight="false" outlineLevel="0" collapsed="false">
      <c r="A1551" s="0" t="n">
        <v>1965</v>
      </c>
      <c r="B1551" s="0" t="n">
        <v>3</v>
      </c>
      <c r="C1551" s="0" t="n">
        <v>29</v>
      </c>
      <c r="D1551" s="0" t="n">
        <v>40</v>
      </c>
      <c r="E1551" s="0" t="n">
        <v>35</v>
      </c>
      <c r="F1551" s="0" t="n">
        <v>38</v>
      </c>
      <c r="T1551" s="0"/>
    </row>
    <row r="1552" customFormat="false" ht="12.75" hidden="false" customHeight="false" outlineLevel="0" collapsed="false">
      <c r="A1552" s="0" t="n">
        <v>1965</v>
      </c>
      <c r="B1552" s="0" t="n">
        <v>3</v>
      </c>
      <c r="C1552" s="0" t="n">
        <v>30</v>
      </c>
      <c r="D1552" s="0" t="n">
        <v>42</v>
      </c>
      <c r="E1552" s="0" t="n">
        <v>31</v>
      </c>
      <c r="F1552" s="0" t="n">
        <v>0</v>
      </c>
      <c r="T1552" s="0"/>
    </row>
    <row r="1553" customFormat="false" ht="12.75" hidden="false" customHeight="false" outlineLevel="0" collapsed="false">
      <c r="A1553" s="0" t="n">
        <v>1965</v>
      </c>
      <c r="B1553" s="0" t="n">
        <v>3</v>
      </c>
      <c r="C1553" s="0" t="n">
        <v>31</v>
      </c>
      <c r="D1553" s="0" t="n">
        <v>43</v>
      </c>
      <c r="E1553" s="0" t="n">
        <v>26</v>
      </c>
      <c r="F1553" s="0" t="n">
        <v>0</v>
      </c>
      <c r="T1553" s="0"/>
    </row>
    <row r="1554" customFormat="false" ht="12.75" hidden="false" customHeight="false" outlineLevel="0" collapsed="false">
      <c r="A1554" s="0" t="n">
        <v>1965</v>
      </c>
      <c r="B1554" s="0" t="n">
        <v>4</v>
      </c>
      <c r="C1554" s="0" t="n">
        <v>1</v>
      </c>
      <c r="D1554" s="0" t="n">
        <v>48</v>
      </c>
      <c r="E1554" s="0" t="n">
        <v>29</v>
      </c>
      <c r="F1554" s="0" t="n">
        <v>0</v>
      </c>
      <c r="T1554" s="0"/>
    </row>
    <row r="1555" customFormat="false" ht="12.75" hidden="false" customHeight="false" outlineLevel="0" collapsed="false">
      <c r="A1555" s="0" t="n">
        <v>1965</v>
      </c>
      <c r="B1555" s="0" t="n">
        <v>4</v>
      </c>
      <c r="C1555" s="0" t="n">
        <v>2</v>
      </c>
      <c r="D1555" s="0" t="n">
        <v>47</v>
      </c>
      <c r="E1555" s="0" t="n">
        <v>34</v>
      </c>
      <c r="F1555" s="0" t="n">
        <v>24</v>
      </c>
      <c r="T1555" s="0"/>
    </row>
    <row r="1556" customFormat="false" ht="12.75" hidden="false" customHeight="false" outlineLevel="0" collapsed="false">
      <c r="A1556" s="0" t="n">
        <v>1965</v>
      </c>
      <c r="B1556" s="0" t="n">
        <v>4</v>
      </c>
      <c r="C1556" s="0" t="n">
        <v>3</v>
      </c>
      <c r="D1556" s="0" t="n">
        <v>51</v>
      </c>
      <c r="E1556" s="0" t="n">
        <v>33</v>
      </c>
      <c r="F1556" s="0" t="n">
        <v>0</v>
      </c>
      <c r="T1556" s="0"/>
    </row>
    <row r="1557" customFormat="false" ht="12.75" hidden="false" customHeight="false" outlineLevel="0" collapsed="false">
      <c r="A1557" s="0" t="n">
        <v>1965</v>
      </c>
      <c r="B1557" s="0" t="n">
        <v>4</v>
      </c>
      <c r="C1557" s="0" t="n">
        <v>4</v>
      </c>
      <c r="D1557" s="0" t="n">
        <v>57</v>
      </c>
      <c r="E1557" s="0" t="n">
        <v>34</v>
      </c>
      <c r="F1557" s="0" t="n">
        <v>0</v>
      </c>
      <c r="T1557" s="0"/>
    </row>
    <row r="1558" customFormat="false" ht="12.75" hidden="false" customHeight="false" outlineLevel="0" collapsed="false">
      <c r="A1558" s="0" t="n">
        <v>1965</v>
      </c>
      <c r="B1558" s="0" t="n">
        <v>4</v>
      </c>
      <c r="C1558" s="0" t="n">
        <v>5</v>
      </c>
      <c r="D1558" s="0" t="n">
        <v>66</v>
      </c>
      <c r="E1558" s="0" t="n">
        <v>39</v>
      </c>
      <c r="F1558" s="0" t="n">
        <v>0</v>
      </c>
      <c r="T1558" s="0"/>
    </row>
    <row r="1559" customFormat="false" ht="12.75" hidden="false" customHeight="false" outlineLevel="0" collapsed="false">
      <c r="A1559" s="0" t="n">
        <v>1965</v>
      </c>
      <c r="B1559" s="0" t="n">
        <v>4</v>
      </c>
      <c r="C1559" s="0" t="n">
        <v>6</v>
      </c>
      <c r="D1559" s="0" t="n">
        <v>64</v>
      </c>
      <c r="E1559" s="0" t="n">
        <v>44</v>
      </c>
      <c r="F1559" s="0" t="n">
        <v>0</v>
      </c>
      <c r="T1559" s="0"/>
    </row>
    <row r="1560" customFormat="false" ht="12.75" hidden="false" customHeight="false" outlineLevel="0" collapsed="false">
      <c r="A1560" s="0" t="n">
        <v>1965</v>
      </c>
      <c r="B1560" s="0" t="n">
        <v>4</v>
      </c>
      <c r="C1560" s="0" t="n">
        <v>7</v>
      </c>
      <c r="D1560" s="0" t="n">
        <v>47</v>
      </c>
      <c r="E1560" s="0" t="n">
        <v>41</v>
      </c>
      <c r="F1560" s="0" t="n">
        <v>20</v>
      </c>
      <c r="T1560" s="0"/>
    </row>
    <row r="1561" customFormat="false" ht="12.75" hidden="false" customHeight="false" outlineLevel="0" collapsed="false">
      <c r="A1561" s="0" t="n">
        <v>1965</v>
      </c>
      <c r="B1561" s="0" t="n">
        <v>4</v>
      </c>
      <c r="C1561" s="0" t="n">
        <v>8</v>
      </c>
      <c r="D1561" s="0" t="n">
        <v>63</v>
      </c>
      <c r="E1561" s="0" t="n">
        <v>42</v>
      </c>
      <c r="F1561" s="0" t="n">
        <v>0</v>
      </c>
      <c r="T1561" s="0"/>
    </row>
    <row r="1562" customFormat="false" ht="12.75" hidden="false" customHeight="false" outlineLevel="0" collapsed="false">
      <c r="A1562" s="0" t="n">
        <v>1965</v>
      </c>
      <c r="B1562" s="0" t="n">
        <v>4</v>
      </c>
      <c r="C1562" s="0" t="n">
        <v>9</v>
      </c>
      <c r="D1562" s="0" t="n">
        <v>58</v>
      </c>
      <c r="E1562" s="0" t="n">
        <v>42</v>
      </c>
      <c r="F1562" s="0" t="n">
        <v>36</v>
      </c>
      <c r="T1562" s="0"/>
    </row>
    <row r="1563" customFormat="false" ht="12.75" hidden="false" customHeight="false" outlineLevel="0" collapsed="false">
      <c r="A1563" s="0" t="n">
        <v>1965</v>
      </c>
      <c r="B1563" s="0" t="n">
        <v>4</v>
      </c>
      <c r="C1563" s="0" t="n">
        <v>10</v>
      </c>
      <c r="D1563" s="0" t="n">
        <v>65</v>
      </c>
      <c r="E1563" s="0" t="n">
        <v>44</v>
      </c>
      <c r="F1563" s="0" t="n">
        <v>0</v>
      </c>
      <c r="T1563" s="0"/>
    </row>
    <row r="1564" customFormat="false" ht="12.75" hidden="false" customHeight="false" outlineLevel="0" collapsed="false">
      <c r="A1564" s="0" t="n">
        <v>1965</v>
      </c>
      <c r="B1564" s="0" t="n">
        <v>4</v>
      </c>
      <c r="C1564" s="0" t="n">
        <v>11</v>
      </c>
      <c r="D1564" s="0" t="n">
        <v>60</v>
      </c>
      <c r="E1564" s="0" t="n">
        <v>46</v>
      </c>
      <c r="F1564" s="0" t="n">
        <v>0</v>
      </c>
      <c r="T1564" s="0"/>
    </row>
    <row r="1565" customFormat="false" ht="12.75" hidden="false" customHeight="false" outlineLevel="0" collapsed="false">
      <c r="A1565" s="0" t="n">
        <v>1965</v>
      </c>
      <c r="B1565" s="0" t="n">
        <v>4</v>
      </c>
      <c r="C1565" s="0" t="n">
        <v>12</v>
      </c>
      <c r="D1565" s="0" t="n">
        <v>74</v>
      </c>
      <c r="E1565" s="0" t="n">
        <v>45</v>
      </c>
      <c r="F1565" s="0" t="n">
        <v>7</v>
      </c>
      <c r="T1565" s="0"/>
    </row>
    <row r="1566" customFormat="false" ht="12.75" hidden="false" customHeight="false" outlineLevel="0" collapsed="false">
      <c r="A1566" s="0" t="n">
        <v>1965</v>
      </c>
      <c r="B1566" s="0" t="n">
        <v>4</v>
      </c>
      <c r="C1566" s="0" t="n">
        <v>13</v>
      </c>
      <c r="D1566" s="0" t="n">
        <v>53</v>
      </c>
      <c r="E1566" s="0" t="n">
        <v>43</v>
      </c>
      <c r="F1566" s="0" t="n">
        <v>0</v>
      </c>
      <c r="T1566" s="0"/>
    </row>
    <row r="1567" customFormat="false" ht="12.75" hidden="false" customHeight="false" outlineLevel="0" collapsed="false">
      <c r="A1567" s="0" t="n">
        <v>1965</v>
      </c>
      <c r="B1567" s="0" t="n">
        <v>4</v>
      </c>
      <c r="C1567" s="0" t="n">
        <v>14</v>
      </c>
      <c r="D1567" s="0" t="n">
        <v>63</v>
      </c>
      <c r="E1567" s="0" t="n">
        <v>42</v>
      </c>
      <c r="F1567" s="0" t="n">
        <v>0</v>
      </c>
      <c r="T1567" s="0"/>
    </row>
    <row r="1568" customFormat="false" ht="12.75" hidden="false" customHeight="false" outlineLevel="0" collapsed="false">
      <c r="A1568" s="0" t="n">
        <v>1965</v>
      </c>
      <c r="B1568" s="0" t="n">
        <v>4</v>
      </c>
      <c r="C1568" s="0" t="n">
        <v>15</v>
      </c>
      <c r="D1568" s="0" t="n">
        <v>56</v>
      </c>
      <c r="E1568" s="0" t="n">
        <v>45</v>
      </c>
      <c r="F1568" s="0" t="n">
        <v>25</v>
      </c>
      <c r="T1568" s="0"/>
    </row>
    <row r="1569" customFormat="false" ht="12.75" hidden="false" customHeight="false" outlineLevel="0" collapsed="false">
      <c r="A1569" s="0" t="n">
        <v>1965</v>
      </c>
      <c r="B1569" s="0" t="n">
        <v>4</v>
      </c>
      <c r="C1569" s="0" t="n">
        <v>16</v>
      </c>
      <c r="D1569" s="0" t="n">
        <v>62</v>
      </c>
      <c r="E1569" s="0" t="n">
        <v>45</v>
      </c>
      <c r="F1569" s="0" t="n">
        <v>63</v>
      </c>
      <c r="T1569" s="0"/>
    </row>
    <row r="1570" customFormat="false" ht="12.75" hidden="false" customHeight="false" outlineLevel="0" collapsed="false">
      <c r="A1570" s="0" t="n">
        <v>1965</v>
      </c>
      <c r="B1570" s="0" t="n">
        <v>4</v>
      </c>
      <c r="C1570" s="0" t="n">
        <v>17</v>
      </c>
      <c r="D1570" s="0" t="n">
        <v>60</v>
      </c>
      <c r="E1570" s="0" t="n">
        <v>41</v>
      </c>
      <c r="F1570" s="0" t="n">
        <v>0</v>
      </c>
      <c r="T1570" s="0"/>
    </row>
    <row r="1571" customFormat="false" ht="12.75" hidden="false" customHeight="false" outlineLevel="0" collapsed="false">
      <c r="A1571" s="0" t="n">
        <v>1965</v>
      </c>
      <c r="B1571" s="0" t="n">
        <v>4</v>
      </c>
      <c r="C1571" s="0" t="n">
        <v>18</v>
      </c>
      <c r="D1571" s="0" t="n">
        <v>53</v>
      </c>
      <c r="E1571" s="0" t="n">
        <v>39</v>
      </c>
      <c r="F1571" s="0" t="n">
        <v>9</v>
      </c>
      <c r="T1571" s="0"/>
    </row>
    <row r="1572" customFormat="false" ht="12.75" hidden="false" customHeight="false" outlineLevel="0" collapsed="false">
      <c r="A1572" s="0" t="n">
        <v>1965</v>
      </c>
      <c r="B1572" s="0" t="n">
        <v>4</v>
      </c>
      <c r="C1572" s="0" t="n">
        <v>19</v>
      </c>
      <c r="D1572" s="0" t="n">
        <v>48</v>
      </c>
      <c r="E1572" s="0" t="n">
        <v>40</v>
      </c>
      <c r="F1572" s="0" t="n">
        <v>0</v>
      </c>
      <c r="T1572" s="0"/>
    </row>
    <row r="1573" customFormat="false" ht="12.75" hidden="false" customHeight="false" outlineLevel="0" collapsed="false">
      <c r="A1573" s="0" t="n">
        <v>1965</v>
      </c>
      <c r="B1573" s="0" t="n">
        <v>4</v>
      </c>
      <c r="C1573" s="0" t="n">
        <v>20</v>
      </c>
      <c r="D1573" s="0" t="n">
        <v>56</v>
      </c>
      <c r="E1573" s="0" t="n">
        <v>40</v>
      </c>
      <c r="F1573" s="0" t="n">
        <v>0</v>
      </c>
      <c r="T1573" s="0"/>
    </row>
    <row r="1574" customFormat="false" ht="12.75" hidden="false" customHeight="false" outlineLevel="0" collapsed="false">
      <c r="A1574" s="0" t="n">
        <v>1965</v>
      </c>
      <c r="B1574" s="0" t="n">
        <v>4</v>
      </c>
      <c r="C1574" s="0" t="n">
        <v>21</v>
      </c>
      <c r="D1574" s="0" t="n">
        <v>63</v>
      </c>
      <c r="E1574" s="0" t="n">
        <v>44</v>
      </c>
      <c r="F1574" s="0" t="n">
        <v>0</v>
      </c>
      <c r="T1574" s="0"/>
    </row>
    <row r="1575" customFormat="false" ht="12.75" hidden="false" customHeight="false" outlineLevel="0" collapsed="false">
      <c r="A1575" s="0" t="n">
        <v>1965</v>
      </c>
      <c r="B1575" s="0" t="n">
        <v>4</v>
      </c>
      <c r="C1575" s="0" t="n">
        <v>22</v>
      </c>
      <c r="D1575" s="0" t="n">
        <v>72</v>
      </c>
      <c r="E1575" s="0" t="n">
        <v>50</v>
      </c>
      <c r="F1575" s="0" t="n">
        <v>0</v>
      </c>
      <c r="T1575" s="0"/>
    </row>
    <row r="1576" customFormat="false" ht="12.75" hidden="false" customHeight="false" outlineLevel="0" collapsed="false">
      <c r="A1576" s="0" t="n">
        <v>1965</v>
      </c>
      <c r="B1576" s="0" t="n">
        <v>4</v>
      </c>
      <c r="C1576" s="0" t="n">
        <v>23</v>
      </c>
      <c r="D1576" s="0" t="n">
        <v>55</v>
      </c>
      <c r="E1576" s="0" t="n">
        <v>44</v>
      </c>
      <c r="F1576" s="0" t="n">
        <v>27</v>
      </c>
      <c r="T1576" s="0"/>
    </row>
    <row r="1577" customFormat="false" ht="12.75" hidden="false" customHeight="false" outlineLevel="0" collapsed="false">
      <c r="A1577" s="0" t="n">
        <v>1965</v>
      </c>
      <c r="B1577" s="0" t="n">
        <v>4</v>
      </c>
      <c r="C1577" s="0" t="n">
        <v>24</v>
      </c>
      <c r="D1577" s="0" t="n">
        <v>54</v>
      </c>
      <c r="E1577" s="0" t="n">
        <v>41</v>
      </c>
      <c r="F1577" s="0" t="n">
        <v>0</v>
      </c>
      <c r="T1577" s="0"/>
    </row>
    <row r="1578" customFormat="false" ht="12.75" hidden="false" customHeight="false" outlineLevel="0" collapsed="false">
      <c r="A1578" s="0" t="n">
        <v>1965</v>
      </c>
      <c r="B1578" s="0" t="n">
        <v>4</v>
      </c>
      <c r="C1578" s="0" t="n">
        <v>25</v>
      </c>
      <c r="D1578" s="0" t="n">
        <v>53</v>
      </c>
      <c r="E1578" s="0" t="n">
        <v>40</v>
      </c>
      <c r="F1578" s="0" t="n">
        <v>26</v>
      </c>
      <c r="T1578" s="0"/>
    </row>
    <row r="1579" customFormat="false" ht="12.75" hidden="false" customHeight="false" outlineLevel="0" collapsed="false">
      <c r="A1579" s="0" t="n">
        <v>1965</v>
      </c>
      <c r="B1579" s="0" t="n">
        <v>4</v>
      </c>
      <c r="C1579" s="0" t="n">
        <v>26</v>
      </c>
      <c r="D1579" s="0" t="n">
        <v>52</v>
      </c>
      <c r="E1579" s="0" t="n">
        <v>40</v>
      </c>
      <c r="F1579" s="0" t="n">
        <v>47</v>
      </c>
      <c r="T1579" s="0"/>
    </row>
    <row r="1580" customFormat="false" ht="12.75" hidden="false" customHeight="false" outlineLevel="0" collapsed="false">
      <c r="A1580" s="0" t="n">
        <v>1965</v>
      </c>
      <c r="B1580" s="0" t="n">
        <v>4</v>
      </c>
      <c r="C1580" s="0" t="n">
        <v>27</v>
      </c>
      <c r="D1580" s="0" t="n">
        <v>54</v>
      </c>
      <c r="E1580" s="0" t="n">
        <v>50</v>
      </c>
      <c r="F1580" s="0" t="n">
        <v>6</v>
      </c>
      <c r="T1580" s="0"/>
    </row>
    <row r="1581" customFormat="false" ht="12.75" hidden="false" customHeight="false" outlineLevel="0" collapsed="false">
      <c r="A1581" s="0" t="n">
        <v>1965</v>
      </c>
      <c r="B1581" s="0" t="n">
        <v>4</v>
      </c>
      <c r="C1581" s="0" t="n">
        <v>28</v>
      </c>
      <c r="D1581" s="0" t="n">
        <v>60</v>
      </c>
      <c r="E1581" s="0" t="n">
        <v>50</v>
      </c>
      <c r="F1581" s="0" t="n">
        <v>0</v>
      </c>
      <c r="T1581" s="0"/>
    </row>
    <row r="1582" customFormat="false" ht="12.75" hidden="false" customHeight="false" outlineLevel="0" collapsed="false">
      <c r="A1582" s="0" t="n">
        <v>1965</v>
      </c>
      <c r="B1582" s="0" t="n">
        <v>4</v>
      </c>
      <c r="C1582" s="0" t="n">
        <v>29</v>
      </c>
      <c r="D1582" s="0" t="n">
        <v>72</v>
      </c>
      <c r="E1582" s="0" t="n">
        <v>50</v>
      </c>
      <c r="F1582" s="0" t="n">
        <v>0</v>
      </c>
      <c r="T1582" s="0"/>
    </row>
    <row r="1583" customFormat="false" ht="12.75" hidden="false" customHeight="false" outlineLevel="0" collapsed="false">
      <c r="A1583" s="0" t="n">
        <v>1965</v>
      </c>
      <c r="B1583" s="0" t="n">
        <v>4</v>
      </c>
      <c r="C1583" s="0" t="n">
        <v>30</v>
      </c>
      <c r="D1583" s="0" t="n">
        <v>80</v>
      </c>
      <c r="E1583" s="0" t="n">
        <v>53</v>
      </c>
      <c r="F1583" s="0" t="n">
        <v>0</v>
      </c>
      <c r="T1583" s="0"/>
    </row>
    <row r="1584" customFormat="false" ht="12.75" hidden="false" customHeight="false" outlineLevel="0" collapsed="false">
      <c r="A1584" s="0" t="n">
        <v>1965</v>
      </c>
      <c r="B1584" s="0" t="n">
        <v>5</v>
      </c>
      <c r="C1584" s="0" t="n">
        <v>1</v>
      </c>
      <c r="D1584" s="0" t="n">
        <v>71</v>
      </c>
      <c r="E1584" s="0" t="n">
        <v>54</v>
      </c>
      <c r="F1584" s="0" t="n">
        <v>0</v>
      </c>
      <c r="T1584" s="0"/>
    </row>
    <row r="1585" customFormat="false" ht="12.75" hidden="false" customHeight="false" outlineLevel="0" collapsed="false">
      <c r="A1585" s="0" t="n">
        <v>1965</v>
      </c>
      <c r="B1585" s="0" t="n">
        <v>5</v>
      </c>
      <c r="C1585" s="0" t="n">
        <v>2</v>
      </c>
      <c r="D1585" s="0" t="n">
        <v>77</v>
      </c>
      <c r="E1585" s="0" t="n">
        <v>53</v>
      </c>
      <c r="F1585" s="0" t="n">
        <v>70</v>
      </c>
      <c r="T1585" s="0"/>
    </row>
    <row r="1586" customFormat="false" ht="12.75" hidden="false" customHeight="false" outlineLevel="0" collapsed="false">
      <c r="A1586" s="0" t="n">
        <v>1965</v>
      </c>
      <c r="B1586" s="0" t="n">
        <v>5</v>
      </c>
      <c r="C1586" s="0" t="n">
        <v>3</v>
      </c>
      <c r="D1586" s="0" t="n">
        <v>71</v>
      </c>
      <c r="E1586" s="0" t="n">
        <v>59</v>
      </c>
      <c r="F1586" s="0" t="n">
        <v>0</v>
      </c>
      <c r="T1586" s="0"/>
    </row>
    <row r="1587" customFormat="false" ht="12.75" hidden="false" customHeight="false" outlineLevel="0" collapsed="false">
      <c r="A1587" s="0" t="n">
        <v>1965</v>
      </c>
      <c r="B1587" s="0" t="n">
        <v>5</v>
      </c>
      <c r="C1587" s="0" t="n">
        <v>4</v>
      </c>
      <c r="D1587" s="0" t="n">
        <v>90</v>
      </c>
      <c r="E1587" s="0" t="n">
        <v>60</v>
      </c>
      <c r="F1587" s="0" t="n">
        <v>0</v>
      </c>
      <c r="T1587" s="0"/>
    </row>
    <row r="1588" customFormat="false" ht="12.75" hidden="false" customHeight="false" outlineLevel="0" collapsed="false">
      <c r="A1588" s="0" t="n">
        <v>1965</v>
      </c>
      <c r="B1588" s="0" t="n">
        <v>5</v>
      </c>
      <c r="C1588" s="0" t="n">
        <v>5</v>
      </c>
      <c r="D1588" s="0" t="n">
        <v>62</v>
      </c>
      <c r="E1588" s="0" t="n">
        <v>50</v>
      </c>
      <c r="F1588" s="0" t="n">
        <v>9</v>
      </c>
      <c r="T1588" s="0"/>
    </row>
    <row r="1589" customFormat="false" ht="12.75" hidden="false" customHeight="false" outlineLevel="0" collapsed="false">
      <c r="A1589" s="0" t="n">
        <v>1965</v>
      </c>
      <c r="B1589" s="0" t="n">
        <v>5</v>
      </c>
      <c r="C1589" s="0" t="n">
        <v>6</v>
      </c>
      <c r="D1589" s="0" t="n">
        <v>78</v>
      </c>
      <c r="E1589" s="0" t="n">
        <v>51</v>
      </c>
      <c r="F1589" s="0" t="n">
        <v>0</v>
      </c>
      <c r="T1589" s="0"/>
    </row>
    <row r="1590" customFormat="false" ht="12.75" hidden="false" customHeight="false" outlineLevel="0" collapsed="false">
      <c r="A1590" s="0" t="n">
        <v>1965</v>
      </c>
      <c r="B1590" s="0" t="n">
        <v>5</v>
      </c>
      <c r="C1590" s="0" t="n">
        <v>7</v>
      </c>
      <c r="D1590" s="0" t="n">
        <v>52</v>
      </c>
      <c r="E1590" s="0" t="n">
        <v>46</v>
      </c>
      <c r="F1590" s="0" t="n">
        <v>32</v>
      </c>
      <c r="T1590" s="0"/>
    </row>
    <row r="1591" customFormat="false" ht="12.75" hidden="false" customHeight="false" outlineLevel="0" collapsed="false">
      <c r="A1591" s="0" t="n">
        <v>1965</v>
      </c>
      <c r="B1591" s="0" t="n">
        <v>5</v>
      </c>
      <c r="C1591" s="0" t="n">
        <v>8</v>
      </c>
      <c r="D1591" s="0" t="n">
        <v>60</v>
      </c>
      <c r="E1591" s="0" t="n">
        <v>47</v>
      </c>
      <c r="F1591" s="0" t="n">
        <v>0</v>
      </c>
      <c r="T1591" s="0"/>
    </row>
    <row r="1592" customFormat="false" ht="12.75" hidden="false" customHeight="false" outlineLevel="0" collapsed="false">
      <c r="A1592" s="0" t="n">
        <v>1965</v>
      </c>
      <c r="B1592" s="0" t="n">
        <v>5</v>
      </c>
      <c r="C1592" s="0" t="n">
        <v>9</v>
      </c>
      <c r="D1592" s="0" t="n">
        <v>78</v>
      </c>
      <c r="E1592" s="0" t="n">
        <v>54</v>
      </c>
      <c r="F1592" s="0" t="n">
        <v>0</v>
      </c>
      <c r="T1592" s="0"/>
    </row>
    <row r="1593" customFormat="false" ht="12.75" hidden="false" customHeight="false" outlineLevel="0" collapsed="false">
      <c r="A1593" s="0" t="n">
        <v>1965</v>
      </c>
      <c r="B1593" s="0" t="n">
        <v>5</v>
      </c>
      <c r="C1593" s="0" t="n">
        <v>10</v>
      </c>
      <c r="D1593" s="0" t="n">
        <v>92</v>
      </c>
      <c r="E1593" s="0" t="n">
        <v>64</v>
      </c>
      <c r="F1593" s="0" t="n">
        <v>0</v>
      </c>
      <c r="T1593" s="0"/>
    </row>
    <row r="1594" customFormat="false" ht="12.75" hidden="false" customHeight="false" outlineLevel="0" collapsed="false">
      <c r="A1594" s="0" t="n">
        <v>1965</v>
      </c>
      <c r="B1594" s="0" t="n">
        <v>5</v>
      </c>
      <c r="C1594" s="0" t="n">
        <v>11</v>
      </c>
      <c r="D1594" s="0" t="n">
        <v>88</v>
      </c>
      <c r="E1594" s="0" t="n">
        <v>63</v>
      </c>
      <c r="F1594" s="0" t="n">
        <v>0</v>
      </c>
      <c r="T1594" s="0"/>
    </row>
    <row r="1595" customFormat="false" ht="12.75" hidden="false" customHeight="false" outlineLevel="0" collapsed="false">
      <c r="A1595" s="0" t="n">
        <v>1965</v>
      </c>
      <c r="B1595" s="0" t="n">
        <v>5</v>
      </c>
      <c r="C1595" s="0" t="n">
        <v>12</v>
      </c>
      <c r="D1595" s="0" t="n">
        <v>78</v>
      </c>
      <c r="E1595" s="0" t="n">
        <v>56</v>
      </c>
      <c r="F1595" s="0" t="n">
        <v>0</v>
      </c>
      <c r="T1595" s="0"/>
    </row>
    <row r="1596" customFormat="false" ht="12.75" hidden="false" customHeight="false" outlineLevel="0" collapsed="false">
      <c r="A1596" s="0" t="n">
        <v>1965</v>
      </c>
      <c r="B1596" s="0" t="n">
        <v>5</v>
      </c>
      <c r="C1596" s="0" t="n">
        <v>13</v>
      </c>
      <c r="D1596" s="0" t="n">
        <v>80</v>
      </c>
      <c r="E1596" s="0" t="n">
        <v>58</v>
      </c>
      <c r="F1596" s="0" t="n">
        <v>0</v>
      </c>
      <c r="T1596" s="0"/>
    </row>
    <row r="1597" customFormat="false" ht="12.75" hidden="false" customHeight="false" outlineLevel="0" collapsed="false">
      <c r="A1597" s="0" t="n">
        <v>1965</v>
      </c>
      <c r="B1597" s="0" t="n">
        <v>5</v>
      </c>
      <c r="C1597" s="0" t="n">
        <v>14</v>
      </c>
      <c r="D1597" s="0" t="n">
        <v>74</v>
      </c>
      <c r="E1597" s="0" t="n">
        <v>51</v>
      </c>
      <c r="F1597" s="0" t="n">
        <v>0</v>
      </c>
      <c r="T1597" s="0"/>
    </row>
    <row r="1598" customFormat="false" ht="12.75" hidden="false" customHeight="false" outlineLevel="0" collapsed="false">
      <c r="A1598" s="0" t="n">
        <v>1965</v>
      </c>
      <c r="B1598" s="0" t="n">
        <v>5</v>
      </c>
      <c r="C1598" s="0" t="n">
        <v>15</v>
      </c>
      <c r="D1598" s="0" t="n">
        <v>82</v>
      </c>
      <c r="E1598" s="0" t="n">
        <v>52</v>
      </c>
      <c r="F1598" s="0" t="n">
        <v>0</v>
      </c>
      <c r="T1598" s="0"/>
    </row>
    <row r="1599" customFormat="false" ht="12.75" hidden="false" customHeight="false" outlineLevel="0" collapsed="false">
      <c r="A1599" s="0" t="n">
        <v>1965</v>
      </c>
      <c r="B1599" s="0" t="n">
        <v>5</v>
      </c>
      <c r="C1599" s="0" t="n">
        <v>16</v>
      </c>
      <c r="D1599" s="0" t="n">
        <v>87</v>
      </c>
      <c r="E1599" s="0" t="n">
        <v>60</v>
      </c>
      <c r="F1599" s="0" t="n">
        <v>0</v>
      </c>
      <c r="T1599" s="0"/>
    </row>
    <row r="1600" customFormat="false" ht="12.75" hidden="false" customHeight="false" outlineLevel="0" collapsed="false">
      <c r="A1600" s="0" t="n">
        <v>1965</v>
      </c>
      <c r="B1600" s="0" t="n">
        <v>5</v>
      </c>
      <c r="C1600" s="0" t="n">
        <v>17</v>
      </c>
      <c r="D1600" s="0" t="n">
        <v>83</v>
      </c>
      <c r="E1600" s="0" t="n">
        <v>64</v>
      </c>
      <c r="F1600" s="0" t="n">
        <v>0</v>
      </c>
      <c r="T1600" s="0"/>
    </row>
    <row r="1601" customFormat="false" ht="12.75" hidden="false" customHeight="false" outlineLevel="0" collapsed="false">
      <c r="A1601" s="0" t="n">
        <v>1965</v>
      </c>
      <c r="B1601" s="0" t="n">
        <v>5</v>
      </c>
      <c r="C1601" s="0" t="n">
        <v>18</v>
      </c>
      <c r="D1601" s="0" t="n">
        <v>73</v>
      </c>
      <c r="E1601" s="0" t="n">
        <v>56</v>
      </c>
      <c r="F1601" s="0" t="n">
        <v>0</v>
      </c>
      <c r="T1601" s="0"/>
    </row>
    <row r="1602" customFormat="false" ht="12.75" hidden="false" customHeight="false" outlineLevel="0" collapsed="false">
      <c r="A1602" s="0" t="n">
        <v>1965</v>
      </c>
      <c r="B1602" s="0" t="n">
        <v>5</v>
      </c>
      <c r="C1602" s="0" t="n">
        <v>19</v>
      </c>
      <c r="D1602" s="0" t="n">
        <v>70</v>
      </c>
      <c r="E1602" s="0" t="n">
        <v>54</v>
      </c>
      <c r="F1602" s="0" t="n">
        <v>1</v>
      </c>
      <c r="T1602" s="0"/>
    </row>
    <row r="1603" customFormat="false" ht="12.75" hidden="false" customHeight="false" outlineLevel="0" collapsed="false">
      <c r="A1603" s="0" t="n">
        <v>1965</v>
      </c>
      <c r="B1603" s="0" t="n">
        <v>5</v>
      </c>
      <c r="C1603" s="0" t="n">
        <v>20</v>
      </c>
      <c r="D1603" s="0" t="n">
        <v>80</v>
      </c>
      <c r="E1603" s="0" t="n">
        <v>53</v>
      </c>
      <c r="F1603" s="0" t="n">
        <v>0</v>
      </c>
      <c r="T1603" s="0"/>
    </row>
    <row r="1604" customFormat="false" ht="12.75" hidden="false" customHeight="false" outlineLevel="0" collapsed="false">
      <c r="A1604" s="0" t="n">
        <v>1965</v>
      </c>
      <c r="B1604" s="0" t="n">
        <v>5</v>
      </c>
      <c r="C1604" s="0" t="n">
        <v>21</v>
      </c>
      <c r="D1604" s="0" t="n">
        <v>72</v>
      </c>
      <c r="E1604" s="0" t="n">
        <v>52</v>
      </c>
      <c r="F1604" s="0" t="n">
        <v>0</v>
      </c>
      <c r="T1604" s="0"/>
    </row>
    <row r="1605" customFormat="false" ht="12.75" hidden="false" customHeight="false" outlineLevel="0" collapsed="false">
      <c r="A1605" s="0" t="n">
        <v>1965</v>
      </c>
      <c r="B1605" s="0" t="n">
        <v>5</v>
      </c>
      <c r="C1605" s="0" t="n">
        <v>22</v>
      </c>
      <c r="D1605" s="0" t="n">
        <v>80</v>
      </c>
      <c r="E1605" s="0" t="n">
        <v>53</v>
      </c>
      <c r="F1605" s="0" t="n">
        <v>11</v>
      </c>
      <c r="T1605" s="0"/>
    </row>
    <row r="1606" customFormat="false" ht="12.75" hidden="false" customHeight="false" outlineLevel="0" collapsed="false">
      <c r="A1606" s="0" t="n">
        <v>1965</v>
      </c>
      <c r="B1606" s="0" t="n">
        <v>5</v>
      </c>
      <c r="C1606" s="0" t="n">
        <v>23</v>
      </c>
      <c r="D1606" s="0" t="n">
        <v>79</v>
      </c>
      <c r="E1606" s="0" t="n">
        <v>60</v>
      </c>
      <c r="F1606" s="0" t="n">
        <v>0</v>
      </c>
      <c r="T1606" s="0"/>
    </row>
    <row r="1607" customFormat="false" ht="12.75" hidden="false" customHeight="false" outlineLevel="0" collapsed="false">
      <c r="A1607" s="0" t="n">
        <v>1965</v>
      </c>
      <c r="B1607" s="0" t="n">
        <v>5</v>
      </c>
      <c r="C1607" s="0" t="n">
        <v>24</v>
      </c>
      <c r="D1607" s="0" t="n">
        <v>70</v>
      </c>
      <c r="E1607" s="0" t="n">
        <v>53</v>
      </c>
      <c r="F1607" s="0" t="n">
        <v>0</v>
      </c>
      <c r="T1607" s="0"/>
    </row>
    <row r="1608" customFormat="false" ht="12.75" hidden="false" customHeight="false" outlineLevel="0" collapsed="false">
      <c r="A1608" s="0" t="n">
        <v>1965</v>
      </c>
      <c r="B1608" s="0" t="n">
        <v>5</v>
      </c>
      <c r="C1608" s="0" t="n">
        <v>25</v>
      </c>
      <c r="D1608" s="0" t="n">
        <v>79</v>
      </c>
      <c r="E1608" s="0" t="n">
        <v>55</v>
      </c>
      <c r="F1608" s="0" t="n">
        <v>0</v>
      </c>
      <c r="T1608" s="0"/>
    </row>
    <row r="1609" customFormat="false" ht="12.75" hidden="false" customHeight="false" outlineLevel="0" collapsed="false">
      <c r="A1609" s="0" t="n">
        <v>1965</v>
      </c>
      <c r="B1609" s="0" t="n">
        <v>5</v>
      </c>
      <c r="C1609" s="0" t="n">
        <v>26</v>
      </c>
      <c r="D1609" s="0" t="n">
        <v>94</v>
      </c>
      <c r="E1609" s="0" t="n">
        <v>67</v>
      </c>
      <c r="F1609" s="0" t="n">
        <v>0</v>
      </c>
      <c r="T1609" s="0"/>
    </row>
    <row r="1610" customFormat="false" ht="12.75" hidden="false" customHeight="false" outlineLevel="0" collapsed="false">
      <c r="A1610" s="0" t="n">
        <v>1965</v>
      </c>
      <c r="B1610" s="0" t="n">
        <v>5</v>
      </c>
      <c r="C1610" s="0" t="n">
        <v>27</v>
      </c>
      <c r="D1610" s="0" t="n">
        <v>92</v>
      </c>
      <c r="E1610" s="0" t="n">
        <v>69</v>
      </c>
      <c r="F1610" s="0" t="n">
        <v>6</v>
      </c>
      <c r="T1610" s="0"/>
    </row>
    <row r="1611" customFormat="false" ht="12.75" hidden="false" customHeight="false" outlineLevel="0" collapsed="false">
      <c r="A1611" s="0" t="n">
        <v>1965</v>
      </c>
      <c r="B1611" s="0" t="n">
        <v>5</v>
      </c>
      <c r="C1611" s="0" t="n">
        <v>28</v>
      </c>
      <c r="D1611" s="0" t="n">
        <v>83</v>
      </c>
      <c r="E1611" s="0" t="n">
        <v>68</v>
      </c>
      <c r="F1611" s="0" t="n">
        <v>0</v>
      </c>
      <c r="T1611" s="0"/>
    </row>
    <row r="1612" customFormat="false" ht="12.75" hidden="false" customHeight="false" outlineLevel="0" collapsed="false">
      <c r="A1612" s="0" t="n">
        <v>1965</v>
      </c>
      <c r="B1612" s="0" t="n">
        <v>5</v>
      </c>
      <c r="C1612" s="0" t="n">
        <v>29</v>
      </c>
      <c r="D1612" s="0" t="n">
        <v>68</v>
      </c>
      <c r="E1612" s="0" t="n">
        <v>52</v>
      </c>
      <c r="F1612" s="0" t="n">
        <v>29</v>
      </c>
      <c r="T1612" s="0"/>
    </row>
    <row r="1613" customFormat="false" ht="12.75" hidden="false" customHeight="false" outlineLevel="0" collapsed="false">
      <c r="A1613" s="0" t="n">
        <v>1965</v>
      </c>
      <c r="B1613" s="0" t="n">
        <v>5</v>
      </c>
      <c r="C1613" s="0" t="n">
        <v>30</v>
      </c>
      <c r="D1613" s="0" t="n">
        <v>67</v>
      </c>
      <c r="E1613" s="0" t="n">
        <v>48</v>
      </c>
      <c r="F1613" s="0" t="n">
        <v>0</v>
      </c>
      <c r="T1613" s="0"/>
    </row>
    <row r="1614" customFormat="false" ht="12.75" hidden="false" customHeight="false" outlineLevel="0" collapsed="false">
      <c r="A1614" s="0" t="n">
        <v>1965</v>
      </c>
      <c r="B1614" s="0" t="n">
        <v>5</v>
      </c>
      <c r="C1614" s="0" t="n">
        <v>31</v>
      </c>
      <c r="D1614" s="0" t="n">
        <v>74</v>
      </c>
      <c r="E1614" s="0" t="n">
        <v>49</v>
      </c>
      <c r="F1614" s="0" t="n">
        <v>0</v>
      </c>
      <c r="T1614" s="0"/>
    </row>
    <row r="1615" customFormat="false" ht="12.75" hidden="false" customHeight="false" outlineLevel="0" collapsed="false">
      <c r="A1615" s="0" t="n">
        <v>1965</v>
      </c>
      <c r="B1615" s="0" t="n">
        <v>6</v>
      </c>
      <c r="C1615" s="0" t="n">
        <v>1</v>
      </c>
      <c r="D1615" s="0" t="n">
        <v>77</v>
      </c>
      <c r="E1615" s="0" t="n">
        <v>57</v>
      </c>
      <c r="F1615" s="0" t="n">
        <v>47</v>
      </c>
      <c r="T1615" s="0"/>
    </row>
    <row r="1616" customFormat="false" ht="12.75" hidden="false" customHeight="false" outlineLevel="0" collapsed="false">
      <c r="A1616" s="0" t="n">
        <v>1965</v>
      </c>
      <c r="B1616" s="0" t="n">
        <v>6</v>
      </c>
      <c r="C1616" s="0" t="n">
        <v>2</v>
      </c>
      <c r="D1616" s="0" t="n">
        <v>70</v>
      </c>
      <c r="E1616" s="0" t="n">
        <v>56</v>
      </c>
      <c r="F1616" s="0" t="n">
        <v>40</v>
      </c>
      <c r="T1616" s="0"/>
    </row>
    <row r="1617" customFormat="false" ht="12.75" hidden="false" customHeight="false" outlineLevel="0" collapsed="false">
      <c r="A1617" s="0" t="n">
        <v>1965</v>
      </c>
      <c r="B1617" s="0" t="n">
        <v>6</v>
      </c>
      <c r="C1617" s="0" t="n">
        <v>3</v>
      </c>
      <c r="D1617" s="0" t="n">
        <v>70</v>
      </c>
      <c r="E1617" s="0" t="n">
        <v>52</v>
      </c>
      <c r="F1617" s="0" t="n">
        <v>15</v>
      </c>
      <c r="T1617" s="0"/>
    </row>
    <row r="1618" customFormat="false" ht="12.75" hidden="false" customHeight="false" outlineLevel="0" collapsed="false">
      <c r="A1618" s="0" t="n">
        <v>1965</v>
      </c>
      <c r="B1618" s="0" t="n">
        <v>6</v>
      </c>
      <c r="C1618" s="0" t="n">
        <v>4</v>
      </c>
      <c r="D1618" s="0" t="n">
        <v>74</v>
      </c>
      <c r="E1618" s="0" t="n">
        <v>52</v>
      </c>
      <c r="F1618" s="0" t="n">
        <v>0</v>
      </c>
      <c r="T1618" s="0"/>
    </row>
    <row r="1619" customFormat="false" ht="12.75" hidden="false" customHeight="false" outlineLevel="0" collapsed="false">
      <c r="A1619" s="0" t="n">
        <v>1965</v>
      </c>
      <c r="B1619" s="0" t="n">
        <v>6</v>
      </c>
      <c r="C1619" s="0" t="n">
        <v>5</v>
      </c>
      <c r="D1619" s="0" t="n">
        <v>81</v>
      </c>
      <c r="E1619" s="0" t="n">
        <v>57</v>
      </c>
      <c r="F1619" s="0" t="n">
        <v>0</v>
      </c>
      <c r="T1619" s="0"/>
    </row>
    <row r="1620" customFormat="false" ht="12.75" hidden="false" customHeight="false" outlineLevel="0" collapsed="false">
      <c r="A1620" s="0" t="n">
        <v>1965</v>
      </c>
      <c r="B1620" s="0" t="n">
        <v>6</v>
      </c>
      <c r="C1620" s="0" t="n">
        <v>6</v>
      </c>
      <c r="D1620" s="0" t="n">
        <v>82</v>
      </c>
      <c r="E1620" s="0" t="n">
        <v>58</v>
      </c>
      <c r="F1620" s="0" t="n">
        <v>0</v>
      </c>
      <c r="T1620" s="0"/>
    </row>
    <row r="1621" customFormat="false" ht="12.75" hidden="false" customHeight="false" outlineLevel="0" collapsed="false">
      <c r="A1621" s="0" t="n">
        <v>1965</v>
      </c>
      <c r="B1621" s="0" t="n">
        <v>6</v>
      </c>
      <c r="C1621" s="0" t="n">
        <v>7</v>
      </c>
      <c r="D1621" s="0" t="n">
        <v>88</v>
      </c>
      <c r="E1621" s="0" t="n">
        <v>65</v>
      </c>
      <c r="F1621" s="0" t="n">
        <v>0</v>
      </c>
      <c r="T1621" s="0"/>
    </row>
    <row r="1622" customFormat="false" ht="12.75" hidden="false" customHeight="false" outlineLevel="0" collapsed="false">
      <c r="A1622" s="0" t="n">
        <v>1965</v>
      </c>
      <c r="B1622" s="0" t="n">
        <v>6</v>
      </c>
      <c r="C1622" s="0" t="n">
        <v>8</v>
      </c>
      <c r="D1622" s="0" t="n">
        <v>90</v>
      </c>
      <c r="E1622" s="0" t="n">
        <v>70</v>
      </c>
      <c r="F1622" s="0" t="n">
        <v>0</v>
      </c>
      <c r="T1622" s="0"/>
    </row>
    <row r="1623" customFormat="false" ht="12.75" hidden="false" customHeight="false" outlineLevel="0" collapsed="false">
      <c r="A1623" s="0" t="n">
        <v>1965</v>
      </c>
      <c r="B1623" s="0" t="n">
        <v>6</v>
      </c>
      <c r="C1623" s="0" t="n">
        <v>9</v>
      </c>
      <c r="D1623" s="0" t="n">
        <v>83</v>
      </c>
      <c r="E1623" s="0" t="n">
        <v>70</v>
      </c>
      <c r="F1623" s="0" t="n">
        <v>2</v>
      </c>
      <c r="T1623" s="0"/>
    </row>
    <row r="1624" customFormat="false" ht="12.75" hidden="false" customHeight="false" outlineLevel="0" collapsed="false">
      <c r="A1624" s="0" t="n">
        <v>1965</v>
      </c>
      <c r="B1624" s="0" t="n">
        <v>6</v>
      </c>
      <c r="C1624" s="0" t="n">
        <v>10</v>
      </c>
      <c r="D1624" s="0" t="n">
        <v>88</v>
      </c>
      <c r="E1624" s="0" t="n">
        <v>70</v>
      </c>
      <c r="F1624" s="0" t="n">
        <v>0</v>
      </c>
      <c r="T1624" s="0"/>
    </row>
    <row r="1625" customFormat="false" ht="12.75" hidden="false" customHeight="false" outlineLevel="0" collapsed="false">
      <c r="A1625" s="0" t="n">
        <v>1965</v>
      </c>
      <c r="B1625" s="0" t="n">
        <v>6</v>
      </c>
      <c r="C1625" s="0" t="n">
        <v>11</v>
      </c>
      <c r="D1625" s="0" t="n">
        <v>81</v>
      </c>
      <c r="E1625" s="0" t="n">
        <v>59</v>
      </c>
      <c r="F1625" s="0" t="n">
        <v>0</v>
      </c>
      <c r="T1625" s="0"/>
    </row>
    <row r="1626" customFormat="false" ht="12.75" hidden="false" customHeight="false" outlineLevel="0" collapsed="false">
      <c r="A1626" s="0" t="n">
        <v>1965</v>
      </c>
      <c r="B1626" s="0" t="n">
        <v>6</v>
      </c>
      <c r="C1626" s="0" t="n">
        <v>12</v>
      </c>
      <c r="D1626" s="0" t="n">
        <v>84</v>
      </c>
      <c r="E1626" s="0" t="n">
        <v>60</v>
      </c>
      <c r="F1626" s="0" t="n">
        <v>0</v>
      </c>
      <c r="T1626" s="0"/>
    </row>
    <row r="1627" customFormat="false" ht="12.75" hidden="false" customHeight="false" outlineLevel="0" collapsed="false">
      <c r="A1627" s="0" t="n">
        <v>1965</v>
      </c>
      <c r="B1627" s="0" t="n">
        <v>6</v>
      </c>
      <c r="C1627" s="0" t="n">
        <v>13</v>
      </c>
      <c r="D1627" s="0" t="n">
        <v>68</v>
      </c>
      <c r="E1627" s="0" t="n">
        <v>57</v>
      </c>
      <c r="F1627" s="0" t="n">
        <v>0</v>
      </c>
      <c r="T1627" s="0"/>
    </row>
    <row r="1628" customFormat="false" ht="12.75" hidden="false" customHeight="false" outlineLevel="0" collapsed="false">
      <c r="A1628" s="0" t="n">
        <v>1965</v>
      </c>
      <c r="B1628" s="0" t="n">
        <v>6</v>
      </c>
      <c r="C1628" s="0" t="n">
        <v>14</v>
      </c>
      <c r="D1628" s="0" t="n">
        <v>66</v>
      </c>
      <c r="E1628" s="0" t="n">
        <v>54</v>
      </c>
      <c r="F1628" s="0" t="n">
        <v>7</v>
      </c>
      <c r="T1628" s="0"/>
    </row>
    <row r="1629" customFormat="false" ht="12.75" hidden="false" customHeight="false" outlineLevel="0" collapsed="false">
      <c r="A1629" s="0" t="n">
        <v>1965</v>
      </c>
      <c r="B1629" s="0" t="n">
        <v>6</v>
      </c>
      <c r="C1629" s="0" t="n">
        <v>15</v>
      </c>
      <c r="D1629" s="0" t="n">
        <v>62</v>
      </c>
      <c r="E1629" s="0" t="n">
        <v>55</v>
      </c>
      <c r="F1629" s="0" t="n">
        <v>0</v>
      </c>
      <c r="T1629" s="0"/>
    </row>
    <row r="1630" customFormat="false" ht="12.75" hidden="false" customHeight="false" outlineLevel="0" collapsed="false">
      <c r="A1630" s="0" t="n">
        <v>1965</v>
      </c>
      <c r="B1630" s="0" t="n">
        <v>6</v>
      </c>
      <c r="C1630" s="0" t="n">
        <v>16</v>
      </c>
      <c r="D1630" s="0" t="n">
        <v>62</v>
      </c>
      <c r="E1630" s="0" t="n">
        <v>53</v>
      </c>
      <c r="F1630" s="0" t="n">
        <v>5</v>
      </c>
      <c r="T1630" s="0"/>
    </row>
    <row r="1631" customFormat="false" ht="12.75" hidden="false" customHeight="false" outlineLevel="0" collapsed="false">
      <c r="A1631" s="0" t="n">
        <v>1965</v>
      </c>
      <c r="B1631" s="0" t="n">
        <v>6</v>
      </c>
      <c r="C1631" s="0" t="n">
        <v>17</v>
      </c>
      <c r="D1631" s="0" t="n">
        <v>73</v>
      </c>
      <c r="E1631" s="0" t="n">
        <v>53</v>
      </c>
      <c r="F1631" s="0" t="n">
        <v>1</v>
      </c>
      <c r="T1631" s="0"/>
    </row>
    <row r="1632" customFormat="false" ht="12.75" hidden="false" customHeight="false" outlineLevel="0" collapsed="false">
      <c r="A1632" s="0" t="n">
        <v>1965</v>
      </c>
      <c r="B1632" s="0" t="n">
        <v>6</v>
      </c>
      <c r="C1632" s="0" t="n">
        <v>18</v>
      </c>
      <c r="D1632" s="0" t="n">
        <v>73</v>
      </c>
      <c r="E1632" s="0" t="n">
        <v>56</v>
      </c>
      <c r="F1632" s="0" t="n">
        <v>2</v>
      </c>
      <c r="T1632" s="0"/>
    </row>
    <row r="1633" customFormat="false" ht="12.75" hidden="false" customHeight="false" outlineLevel="0" collapsed="false">
      <c r="A1633" s="0" t="n">
        <v>1965</v>
      </c>
      <c r="B1633" s="0" t="n">
        <v>6</v>
      </c>
      <c r="C1633" s="0" t="n">
        <v>19</v>
      </c>
      <c r="D1633" s="0" t="n">
        <v>80</v>
      </c>
      <c r="E1633" s="0" t="n">
        <v>55</v>
      </c>
      <c r="F1633" s="0" t="n">
        <v>5</v>
      </c>
      <c r="T1633" s="0"/>
    </row>
    <row r="1634" customFormat="false" ht="12.75" hidden="false" customHeight="false" outlineLevel="0" collapsed="false">
      <c r="A1634" s="0" t="n">
        <v>1965</v>
      </c>
      <c r="B1634" s="0" t="n">
        <v>6</v>
      </c>
      <c r="C1634" s="0" t="n">
        <v>20</v>
      </c>
      <c r="D1634" s="0" t="n">
        <v>89</v>
      </c>
      <c r="E1634" s="0" t="n">
        <v>60</v>
      </c>
      <c r="F1634" s="0" t="n">
        <v>0</v>
      </c>
      <c r="T1634" s="0"/>
    </row>
    <row r="1635" customFormat="false" ht="12.75" hidden="false" customHeight="false" outlineLevel="0" collapsed="false">
      <c r="A1635" s="0" t="n">
        <v>1965</v>
      </c>
      <c r="B1635" s="0" t="n">
        <v>6</v>
      </c>
      <c r="C1635" s="0" t="n">
        <v>21</v>
      </c>
      <c r="D1635" s="0" t="n">
        <v>90</v>
      </c>
      <c r="E1635" s="0" t="n">
        <v>66</v>
      </c>
      <c r="F1635" s="0" t="n">
        <v>0</v>
      </c>
      <c r="T1635" s="0"/>
    </row>
    <row r="1636" customFormat="false" ht="12.75" hidden="false" customHeight="false" outlineLevel="0" collapsed="false">
      <c r="A1636" s="0" t="n">
        <v>1965</v>
      </c>
      <c r="B1636" s="0" t="n">
        <v>6</v>
      </c>
      <c r="C1636" s="0" t="n">
        <v>22</v>
      </c>
      <c r="D1636" s="0" t="n">
        <v>91</v>
      </c>
      <c r="E1636" s="0" t="n">
        <v>68</v>
      </c>
      <c r="F1636" s="0" t="n">
        <v>0</v>
      </c>
      <c r="T1636" s="0"/>
    </row>
    <row r="1637" customFormat="false" ht="12.75" hidden="false" customHeight="false" outlineLevel="0" collapsed="false">
      <c r="A1637" s="0" t="n">
        <v>1965</v>
      </c>
      <c r="B1637" s="0" t="n">
        <v>6</v>
      </c>
      <c r="C1637" s="0" t="n">
        <v>23</v>
      </c>
      <c r="D1637" s="0" t="n">
        <v>93</v>
      </c>
      <c r="E1637" s="0" t="n">
        <v>68</v>
      </c>
      <c r="F1637" s="0" t="n">
        <v>0</v>
      </c>
      <c r="T1637" s="0"/>
    </row>
    <row r="1638" customFormat="false" ht="12.75" hidden="false" customHeight="false" outlineLevel="0" collapsed="false">
      <c r="A1638" s="0" t="n">
        <v>1965</v>
      </c>
      <c r="B1638" s="0" t="n">
        <v>6</v>
      </c>
      <c r="C1638" s="0" t="n">
        <v>24</v>
      </c>
      <c r="D1638" s="0" t="n">
        <v>82</v>
      </c>
      <c r="E1638" s="0" t="n">
        <v>64</v>
      </c>
      <c r="F1638" s="0" t="n">
        <v>0</v>
      </c>
      <c r="T1638" s="0"/>
    </row>
    <row r="1639" customFormat="false" ht="12.75" hidden="false" customHeight="false" outlineLevel="0" collapsed="false">
      <c r="A1639" s="0" t="n">
        <v>1965</v>
      </c>
      <c r="B1639" s="0" t="n">
        <v>6</v>
      </c>
      <c r="C1639" s="0" t="n">
        <v>25</v>
      </c>
      <c r="D1639" s="0" t="n">
        <v>79</v>
      </c>
      <c r="E1639" s="0" t="n">
        <v>58</v>
      </c>
      <c r="F1639" s="0" t="n">
        <v>0</v>
      </c>
      <c r="T1639" s="0"/>
    </row>
    <row r="1640" customFormat="false" ht="12.75" hidden="false" customHeight="false" outlineLevel="0" collapsed="false">
      <c r="A1640" s="0" t="n">
        <v>1965</v>
      </c>
      <c r="B1640" s="0" t="n">
        <v>6</v>
      </c>
      <c r="C1640" s="0" t="n">
        <v>26</v>
      </c>
      <c r="D1640" s="0" t="n">
        <v>79</v>
      </c>
      <c r="E1640" s="0" t="n">
        <v>60</v>
      </c>
      <c r="F1640" s="0" t="n">
        <v>0</v>
      </c>
      <c r="T1640" s="0"/>
    </row>
    <row r="1641" customFormat="false" ht="12.75" hidden="false" customHeight="false" outlineLevel="0" collapsed="false">
      <c r="A1641" s="0" t="n">
        <v>1965</v>
      </c>
      <c r="B1641" s="0" t="n">
        <v>6</v>
      </c>
      <c r="C1641" s="0" t="n">
        <v>27</v>
      </c>
      <c r="D1641" s="0" t="n">
        <v>79</v>
      </c>
      <c r="E1641" s="0" t="n">
        <v>58</v>
      </c>
      <c r="F1641" s="0" t="n">
        <v>0</v>
      </c>
      <c r="T1641" s="0"/>
    </row>
    <row r="1642" customFormat="false" ht="12.75" hidden="false" customHeight="false" outlineLevel="0" collapsed="false">
      <c r="A1642" s="0" t="n">
        <v>1965</v>
      </c>
      <c r="B1642" s="0" t="n">
        <v>6</v>
      </c>
      <c r="C1642" s="0" t="n">
        <v>28</v>
      </c>
      <c r="D1642" s="0" t="n">
        <v>88</v>
      </c>
      <c r="E1642" s="0" t="n">
        <v>61</v>
      </c>
      <c r="F1642" s="0" t="n">
        <v>0</v>
      </c>
      <c r="T1642" s="0"/>
    </row>
    <row r="1643" customFormat="false" ht="12.75" hidden="false" customHeight="false" outlineLevel="0" collapsed="false">
      <c r="A1643" s="0" t="n">
        <v>1965</v>
      </c>
      <c r="B1643" s="0" t="n">
        <v>6</v>
      </c>
      <c r="C1643" s="0" t="n">
        <v>29</v>
      </c>
      <c r="D1643" s="0" t="n">
        <v>95</v>
      </c>
      <c r="E1643" s="0" t="n">
        <v>72</v>
      </c>
      <c r="F1643" s="0" t="n">
        <v>0</v>
      </c>
      <c r="T1643" s="0"/>
    </row>
    <row r="1644" customFormat="false" ht="12.75" hidden="false" customHeight="false" outlineLevel="0" collapsed="false">
      <c r="A1644" s="0" t="n">
        <v>1965</v>
      </c>
      <c r="B1644" s="0" t="n">
        <v>6</v>
      </c>
      <c r="C1644" s="0" t="n">
        <v>30</v>
      </c>
      <c r="D1644" s="0" t="n">
        <v>77</v>
      </c>
      <c r="E1644" s="0" t="n">
        <v>66</v>
      </c>
      <c r="F1644" s="0" t="n">
        <v>3</v>
      </c>
      <c r="T1644" s="0"/>
    </row>
    <row r="1645" customFormat="false" ht="12.75" hidden="false" customHeight="false" outlineLevel="0" collapsed="false">
      <c r="A1645" s="0" t="n">
        <v>1965</v>
      </c>
      <c r="B1645" s="0" t="n">
        <v>7</v>
      </c>
      <c r="C1645" s="0" t="n">
        <v>1</v>
      </c>
      <c r="D1645" s="0" t="n">
        <v>84</v>
      </c>
      <c r="E1645" s="0" t="n">
        <v>61</v>
      </c>
      <c r="F1645" s="0" t="n">
        <v>0</v>
      </c>
      <c r="T1645" s="0"/>
    </row>
    <row r="1646" customFormat="false" ht="12.75" hidden="false" customHeight="false" outlineLevel="0" collapsed="false">
      <c r="A1646" s="0" t="n">
        <v>1965</v>
      </c>
      <c r="B1646" s="0" t="n">
        <v>7</v>
      </c>
      <c r="C1646" s="0" t="n">
        <v>2</v>
      </c>
      <c r="D1646" s="0" t="n">
        <v>80</v>
      </c>
      <c r="E1646" s="0" t="n">
        <v>64</v>
      </c>
      <c r="F1646" s="0" t="n">
        <v>0</v>
      </c>
      <c r="T1646" s="0"/>
    </row>
    <row r="1647" customFormat="false" ht="12.75" hidden="false" customHeight="false" outlineLevel="0" collapsed="false">
      <c r="A1647" s="0" t="n">
        <v>1965</v>
      </c>
      <c r="B1647" s="0" t="n">
        <v>7</v>
      </c>
      <c r="C1647" s="0" t="n">
        <v>3</v>
      </c>
      <c r="D1647" s="0" t="n">
        <v>81</v>
      </c>
      <c r="E1647" s="0" t="n">
        <v>65</v>
      </c>
      <c r="F1647" s="0" t="n">
        <v>17</v>
      </c>
      <c r="T1647" s="0"/>
    </row>
    <row r="1648" customFormat="false" ht="12.75" hidden="false" customHeight="false" outlineLevel="0" collapsed="false">
      <c r="A1648" s="0" t="n">
        <v>1965</v>
      </c>
      <c r="B1648" s="0" t="n">
        <v>7</v>
      </c>
      <c r="C1648" s="0" t="n">
        <v>4</v>
      </c>
      <c r="D1648" s="0" t="n">
        <v>90</v>
      </c>
      <c r="E1648" s="0" t="n">
        <v>65</v>
      </c>
      <c r="F1648" s="0" t="n">
        <v>0</v>
      </c>
      <c r="T1648" s="0"/>
    </row>
    <row r="1649" customFormat="false" ht="12.75" hidden="false" customHeight="false" outlineLevel="0" collapsed="false">
      <c r="A1649" s="0" t="n">
        <v>1965</v>
      </c>
      <c r="B1649" s="0" t="n">
        <v>7</v>
      </c>
      <c r="C1649" s="0" t="n">
        <v>5</v>
      </c>
      <c r="D1649" s="0" t="n">
        <v>78</v>
      </c>
      <c r="E1649" s="0" t="n">
        <v>66</v>
      </c>
      <c r="F1649" s="0" t="n">
        <v>2</v>
      </c>
      <c r="T1649" s="0"/>
    </row>
    <row r="1650" customFormat="false" ht="12.75" hidden="false" customHeight="false" outlineLevel="0" collapsed="false">
      <c r="A1650" s="0" t="n">
        <v>1965</v>
      </c>
      <c r="B1650" s="0" t="n">
        <v>7</v>
      </c>
      <c r="C1650" s="0" t="n">
        <v>6</v>
      </c>
      <c r="D1650" s="0" t="n">
        <v>84</v>
      </c>
      <c r="E1650" s="0" t="n">
        <v>64</v>
      </c>
      <c r="F1650" s="0" t="n">
        <v>1</v>
      </c>
      <c r="T1650" s="0"/>
    </row>
    <row r="1651" customFormat="false" ht="12.75" hidden="false" customHeight="false" outlineLevel="0" collapsed="false">
      <c r="A1651" s="0" t="n">
        <v>1965</v>
      </c>
      <c r="B1651" s="0" t="n">
        <v>7</v>
      </c>
      <c r="C1651" s="0" t="n">
        <v>7</v>
      </c>
      <c r="D1651" s="0" t="n">
        <v>76</v>
      </c>
      <c r="E1651" s="0" t="n">
        <v>61</v>
      </c>
      <c r="F1651" s="0" t="n">
        <v>0</v>
      </c>
      <c r="T1651" s="0"/>
    </row>
    <row r="1652" customFormat="false" ht="12.75" hidden="false" customHeight="false" outlineLevel="0" collapsed="false">
      <c r="A1652" s="0" t="n">
        <v>1965</v>
      </c>
      <c r="B1652" s="0" t="n">
        <v>7</v>
      </c>
      <c r="C1652" s="0" t="n">
        <v>8</v>
      </c>
      <c r="D1652" s="0" t="n">
        <v>90</v>
      </c>
      <c r="E1652" s="0" t="n">
        <v>68</v>
      </c>
      <c r="F1652" s="0" t="n">
        <v>10</v>
      </c>
      <c r="T1652" s="0"/>
    </row>
    <row r="1653" customFormat="false" ht="12.75" hidden="false" customHeight="false" outlineLevel="0" collapsed="false">
      <c r="A1653" s="0" t="n">
        <v>1965</v>
      </c>
      <c r="B1653" s="0" t="n">
        <v>7</v>
      </c>
      <c r="C1653" s="0" t="n">
        <v>9</v>
      </c>
      <c r="D1653" s="0" t="n">
        <v>87</v>
      </c>
      <c r="E1653" s="0" t="n">
        <v>69</v>
      </c>
      <c r="F1653" s="0" t="n">
        <v>0</v>
      </c>
      <c r="T1653" s="0"/>
    </row>
    <row r="1654" customFormat="false" ht="12.75" hidden="false" customHeight="false" outlineLevel="0" collapsed="false">
      <c r="A1654" s="0" t="n">
        <v>1965</v>
      </c>
      <c r="B1654" s="0" t="n">
        <v>7</v>
      </c>
      <c r="C1654" s="0" t="n">
        <v>10</v>
      </c>
      <c r="D1654" s="0" t="n">
        <v>84</v>
      </c>
      <c r="E1654" s="0" t="n">
        <v>73</v>
      </c>
      <c r="F1654" s="0" t="n">
        <v>0</v>
      </c>
      <c r="T1654" s="0"/>
    </row>
    <row r="1655" customFormat="false" ht="12.75" hidden="false" customHeight="false" outlineLevel="0" collapsed="false">
      <c r="A1655" s="0" t="n">
        <v>1965</v>
      </c>
      <c r="B1655" s="0" t="n">
        <v>7</v>
      </c>
      <c r="C1655" s="0" t="n">
        <v>11</v>
      </c>
      <c r="D1655" s="0" t="n">
        <v>76</v>
      </c>
      <c r="E1655" s="0" t="n">
        <v>60</v>
      </c>
      <c r="F1655" s="0" t="n">
        <v>52</v>
      </c>
      <c r="T1655" s="0"/>
    </row>
    <row r="1656" customFormat="false" ht="12.75" hidden="false" customHeight="false" outlineLevel="0" collapsed="false">
      <c r="A1656" s="0" t="n">
        <v>1965</v>
      </c>
      <c r="B1656" s="0" t="n">
        <v>7</v>
      </c>
      <c r="C1656" s="0" t="n">
        <v>12</v>
      </c>
      <c r="D1656" s="0" t="n">
        <v>83</v>
      </c>
      <c r="E1656" s="0" t="n">
        <v>62</v>
      </c>
      <c r="F1656" s="0" t="n">
        <v>0</v>
      </c>
      <c r="T1656" s="0"/>
    </row>
    <row r="1657" customFormat="false" ht="12.75" hidden="false" customHeight="false" outlineLevel="0" collapsed="false">
      <c r="A1657" s="0" t="n">
        <v>1965</v>
      </c>
      <c r="B1657" s="0" t="n">
        <v>7</v>
      </c>
      <c r="C1657" s="0" t="n">
        <v>13</v>
      </c>
      <c r="D1657" s="0" t="n">
        <v>82</v>
      </c>
      <c r="E1657" s="0" t="n">
        <v>63</v>
      </c>
      <c r="F1657" s="0" t="n">
        <v>0</v>
      </c>
      <c r="T1657" s="0"/>
    </row>
    <row r="1658" customFormat="false" ht="12.75" hidden="false" customHeight="false" outlineLevel="0" collapsed="false">
      <c r="A1658" s="0" t="n">
        <v>1965</v>
      </c>
      <c r="B1658" s="0" t="n">
        <v>7</v>
      </c>
      <c r="C1658" s="0" t="n">
        <v>14</v>
      </c>
      <c r="D1658" s="0" t="n">
        <v>93</v>
      </c>
      <c r="E1658" s="0" t="n">
        <v>71</v>
      </c>
      <c r="F1658" s="0" t="n">
        <v>0</v>
      </c>
      <c r="T1658" s="0"/>
    </row>
    <row r="1659" customFormat="false" ht="12.75" hidden="false" customHeight="false" outlineLevel="0" collapsed="false">
      <c r="A1659" s="0" t="n">
        <v>1965</v>
      </c>
      <c r="B1659" s="0" t="n">
        <v>7</v>
      </c>
      <c r="C1659" s="0" t="n">
        <v>15</v>
      </c>
      <c r="D1659" s="0" t="n">
        <v>87</v>
      </c>
      <c r="E1659" s="0" t="n">
        <v>74</v>
      </c>
      <c r="F1659" s="0" t="n">
        <v>0</v>
      </c>
      <c r="T1659" s="0"/>
    </row>
    <row r="1660" customFormat="false" ht="12.75" hidden="false" customHeight="false" outlineLevel="0" collapsed="false">
      <c r="A1660" s="0" t="n">
        <v>1965</v>
      </c>
      <c r="B1660" s="0" t="n">
        <v>7</v>
      </c>
      <c r="C1660" s="0" t="n">
        <v>16</v>
      </c>
      <c r="D1660" s="0" t="n">
        <v>86</v>
      </c>
      <c r="E1660" s="0" t="n">
        <v>65</v>
      </c>
      <c r="F1660" s="0" t="n">
        <v>0</v>
      </c>
      <c r="T1660" s="0"/>
    </row>
    <row r="1661" customFormat="false" ht="12.75" hidden="false" customHeight="false" outlineLevel="0" collapsed="false">
      <c r="A1661" s="0" t="n">
        <v>1965</v>
      </c>
      <c r="B1661" s="0" t="n">
        <v>7</v>
      </c>
      <c r="C1661" s="0" t="n">
        <v>17</v>
      </c>
      <c r="D1661" s="0" t="n">
        <v>87</v>
      </c>
      <c r="E1661" s="0" t="n">
        <v>68</v>
      </c>
      <c r="F1661" s="0" t="n">
        <v>0</v>
      </c>
      <c r="T1661" s="0"/>
    </row>
    <row r="1662" customFormat="false" ht="12.75" hidden="false" customHeight="false" outlineLevel="0" collapsed="false">
      <c r="A1662" s="0" t="n">
        <v>1965</v>
      </c>
      <c r="B1662" s="0" t="n">
        <v>7</v>
      </c>
      <c r="C1662" s="0" t="n">
        <v>18</v>
      </c>
      <c r="D1662" s="0" t="n">
        <v>80</v>
      </c>
      <c r="E1662" s="0" t="n">
        <v>64</v>
      </c>
      <c r="F1662" s="0" t="n">
        <v>48</v>
      </c>
      <c r="T1662" s="0"/>
    </row>
    <row r="1663" customFormat="false" ht="12.75" hidden="false" customHeight="false" outlineLevel="0" collapsed="false">
      <c r="A1663" s="0" t="n">
        <v>1965</v>
      </c>
      <c r="B1663" s="0" t="n">
        <v>7</v>
      </c>
      <c r="C1663" s="0" t="n">
        <v>19</v>
      </c>
      <c r="D1663" s="0" t="n">
        <v>82</v>
      </c>
      <c r="E1663" s="0" t="n">
        <v>62</v>
      </c>
      <c r="F1663" s="0" t="n">
        <v>0</v>
      </c>
      <c r="T1663" s="0"/>
    </row>
    <row r="1664" customFormat="false" ht="12.75" hidden="false" customHeight="false" outlineLevel="0" collapsed="false">
      <c r="A1664" s="0" t="n">
        <v>1965</v>
      </c>
      <c r="B1664" s="0" t="n">
        <v>7</v>
      </c>
      <c r="C1664" s="0" t="n">
        <v>20</v>
      </c>
      <c r="D1664" s="0" t="n">
        <v>80</v>
      </c>
      <c r="E1664" s="0" t="n">
        <v>58</v>
      </c>
      <c r="F1664" s="0" t="n">
        <v>0</v>
      </c>
      <c r="T1664" s="0"/>
    </row>
    <row r="1665" customFormat="false" ht="12.75" hidden="false" customHeight="false" outlineLevel="0" collapsed="false">
      <c r="A1665" s="0" t="n">
        <v>1965</v>
      </c>
      <c r="B1665" s="0" t="n">
        <v>7</v>
      </c>
      <c r="C1665" s="0" t="n">
        <v>21</v>
      </c>
      <c r="D1665" s="0" t="n">
        <v>82</v>
      </c>
      <c r="E1665" s="0" t="n">
        <v>59</v>
      </c>
      <c r="F1665" s="0" t="n">
        <v>0</v>
      </c>
      <c r="T1665" s="0"/>
    </row>
    <row r="1666" customFormat="false" ht="12.75" hidden="false" customHeight="false" outlineLevel="0" collapsed="false">
      <c r="A1666" s="0" t="n">
        <v>1965</v>
      </c>
      <c r="B1666" s="0" t="n">
        <v>7</v>
      </c>
      <c r="C1666" s="0" t="n">
        <v>22</v>
      </c>
      <c r="D1666" s="0" t="n">
        <v>75</v>
      </c>
      <c r="E1666" s="0" t="n">
        <v>64</v>
      </c>
      <c r="F1666" s="0" t="n">
        <v>1</v>
      </c>
      <c r="T1666" s="0"/>
    </row>
    <row r="1667" customFormat="false" ht="12.75" hidden="false" customHeight="false" outlineLevel="0" collapsed="false">
      <c r="A1667" s="0" t="n">
        <v>1965</v>
      </c>
      <c r="B1667" s="0" t="n">
        <v>7</v>
      </c>
      <c r="C1667" s="0" t="n">
        <v>23</v>
      </c>
      <c r="D1667" s="0" t="n">
        <v>82</v>
      </c>
      <c r="E1667" s="0" t="n">
        <v>66</v>
      </c>
      <c r="F1667" s="0" t="n">
        <v>0</v>
      </c>
      <c r="T1667" s="0"/>
    </row>
    <row r="1668" customFormat="false" ht="12.75" hidden="false" customHeight="false" outlineLevel="0" collapsed="false">
      <c r="A1668" s="0" t="n">
        <v>1965</v>
      </c>
      <c r="B1668" s="0" t="n">
        <v>7</v>
      </c>
      <c r="C1668" s="0" t="n">
        <v>24</v>
      </c>
      <c r="D1668" s="0" t="n">
        <v>85</v>
      </c>
      <c r="E1668" s="0" t="n">
        <v>69</v>
      </c>
      <c r="F1668" s="0" t="n">
        <v>0</v>
      </c>
      <c r="T1668" s="0"/>
    </row>
    <row r="1669" customFormat="false" ht="12.75" hidden="false" customHeight="false" outlineLevel="0" collapsed="false">
      <c r="A1669" s="0" t="n">
        <v>1965</v>
      </c>
      <c r="B1669" s="0" t="n">
        <v>7</v>
      </c>
      <c r="C1669" s="0" t="n">
        <v>25</v>
      </c>
      <c r="D1669" s="0" t="n">
        <v>91</v>
      </c>
      <c r="E1669" s="0" t="n">
        <v>77</v>
      </c>
      <c r="F1669" s="0" t="n">
        <v>0</v>
      </c>
      <c r="T1669" s="0"/>
    </row>
    <row r="1670" customFormat="false" ht="12.75" hidden="false" customHeight="false" outlineLevel="0" collapsed="false">
      <c r="A1670" s="0" t="n">
        <v>1965</v>
      </c>
      <c r="B1670" s="0" t="n">
        <v>7</v>
      </c>
      <c r="C1670" s="0" t="n">
        <v>26</v>
      </c>
      <c r="D1670" s="0" t="n">
        <v>89</v>
      </c>
      <c r="E1670" s="0" t="n">
        <v>71</v>
      </c>
      <c r="F1670" s="0" t="n">
        <v>0</v>
      </c>
      <c r="T1670" s="0"/>
    </row>
    <row r="1671" customFormat="false" ht="12.75" hidden="false" customHeight="false" outlineLevel="0" collapsed="false">
      <c r="A1671" s="0" t="n">
        <v>1965</v>
      </c>
      <c r="B1671" s="0" t="n">
        <v>7</v>
      </c>
      <c r="C1671" s="0" t="n">
        <v>27</v>
      </c>
      <c r="D1671" s="0" t="n">
        <v>78</v>
      </c>
      <c r="E1671" s="0" t="n">
        <v>66</v>
      </c>
      <c r="F1671" s="0" t="n">
        <v>2</v>
      </c>
      <c r="T1671" s="0"/>
    </row>
    <row r="1672" customFormat="false" ht="12.75" hidden="false" customHeight="false" outlineLevel="0" collapsed="false">
      <c r="A1672" s="0" t="n">
        <v>1965</v>
      </c>
      <c r="B1672" s="0" t="n">
        <v>7</v>
      </c>
      <c r="C1672" s="0" t="n">
        <v>28</v>
      </c>
      <c r="D1672" s="0" t="n">
        <v>83</v>
      </c>
      <c r="E1672" s="0" t="n">
        <v>62</v>
      </c>
      <c r="F1672" s="0" t="n">
        <v>0</v>
      </c>
      <c r="T1672" s="0"/>
    </row>
    <row r="1673" customFormat="false" ht="12.75" hidden="false" customHeight="false" outlineLevel="0" collapsed="false">
      <c r="A1673" s="0" t="n">
        <v>1965</v>
      </c>
      <c r="B1673" s="0" t="n">
        <v>7</v>
      </c>
      <c r="C1673" s="0" t="n">
        <v>29</v>
      </c>
      <c r="D1673" s="0" t="n">
        <v>83</v>
      </c>
      <c r="E1673" s="0" t="n">
        <v>60</v>
      </c>
      <c r="F1673" s="0" t="n">
        <v>0</v>
      </c>
      <c r="T1673" s="0"/>
    </row>
    <row r="1674" customFormat="false" ht="12.75" hidden="false" customHeight="false" outlineLevel="0" collapsed="false">
      <c r="A1674" s="0" t="n">
        <v>1965</v>
      </c>
      <c r="B1674" s="0" t="n">
        <v>7</v>
      </c>
      <c r="C1674" s="0" t="n">
        <v>30</v>
      </c>
      <c r="D1674" s="0" t="n">
        <v>80</v>
      </c>
      <c r="E1674" s="0" t="n">
        <v>63</v>
      </c>
      <c r="F1674" s="0" t="n">
        <v>0</v>
      </c>
      <c r="T1674" s="0"/>
    </row>
    <row r="1675" customFormat="false" ht="12.75" hidden="false" customHeight="false" outlineLevel="0" collapsed="false">
      <c r="A1675" s="0" t="n">
        <v>1965</v>
      </c>
      <c r="B1675" s="0" t="n">
        <v>7</v>
      </c>
      <c r="C1675" s="0" t="n">
        <v>31</v>
      </c>
      <c r="D1675" s="0" t="n">
        <v>83</v>
      </c>
      <c r="E1675" s="0" t="n">
        <v>65</v>
      </c>
      <c r="F1675" s="0" t="n">
        <v>0</v>
      </c>
      <c r="T1675" s="0"/>
    </row>
    <row r="1676" customFormat="false" ht="12.75" hidden="false" customHeight="false" outlineLevel="0" collapsed="false">
      <c r="A1676" s="0" t="n">
        <v>1965</v>
      </c>
      <c r="B1676" s="0" t="n">
        <v>8</v>
      </c>
      <c r="C1676" s="0" t="n">
        <v>1</v>
      </c>
      <c r="D1676" s="0" t="n">
        <v>75</v>
      </c>
      <c r="E1676" s="0" t="n">
        <v>67</v>
      </c>
      <c r="F1676" s="0" t="n">
        <v>0</v>
      </c>
      <c r="T1676" s="0"/>
    </row>
    <row r="1677" customFormat="false" ht="12.75" hidden="false" customHeight="false" outlineLevel="0" collapsed="false">
      <c r="A1677" s="0" t="n">
        <v>1965</v>
      </c>
      <c r="B1677" s="0" t="n">
        <v>8</v>
      </c>
      <c r="C1677" s="0" t="n">
        <v>2</v>
      </c>
      <c r="D1677" s="0" t="n">
        <v>77</v>
      </c>
      <c r="E1677" s="0" t="n">
        <v>64</v>
      </c>
      <c r="F1677" s="0" t="n">
        <v>34</v>
      </c>
      <c r="T1677" s="0"/>
    </row>
    <row r="1678" customFormat="false" ht="12.75" hidden="false" customHeight="false" outlineLevel="0" collapsed="false">
      <c r="A1678" s="0" t="n">
        <v>1965</v>
      </c>
      <c r="B1678" s="0" t="n">
        <v>8</v>
      </c>
      <c r="C1678" s="0" t="n">
        <v>3</v>
      </c>
      <c r="D1678" s="0" t="n">
        <v>77</v>
      </c>
      <c r="E1678" s="0" t="n">
        <v>63</v>
      </c>
      <c r="F1678" s="0" t="n">
        <v>0</v>
      </c>
      <c r="T1678" s="0"/>
    </row>
    <row r="1679" customFormat="false" ht="12.75" hidden="false" customHeight="false" outlineLevel="0" collapsed="false">
      <c r="A1679" s="0" t="n">
        <v>1965</v>
      </c>
      <c r="B1679" s="0" t="n">
        <v>8</v>
      </c>
      <c r="C1679" s="0" t="n">
        <v>4</v>
      </c>
      <c r="D1679" s="0" t="n">
        <v>84</v>
      </c>
      <c r="E1679" s="0" t="n">
        <v>61</v>
      </c>
      <c r="F1679" s="0" t="n">
        <v>12</v>
      </c>
      <c r="T1679" s="0"/>
    </row>
    <row r="1680" customFormat="false" ht="12.75" hidden="false" customHeight="false" outlineLevel="0" collapsed="false">
      <c r="A1680" s="0" t="n">
        <v>1965</v>
      </c>
      <c r="B1680" s="0" t="n">
        <v>8</v>
      </c>
      <c r="C1680" s="0" t="n">
        <v>5</v>
      </c>
      <c r="D1680" s="0" t="n">
        <v>77</v>
      </c>
      <c r="E1680" s="0" t="n">
        <v>64</v>
      </c>
      <c r="F1680" s="0" t="n">
        <v>10</v>
      </c>
      <c r="T1680" s="0"/>
    </row>
    <row r="1681" customFormat="false" ht="12.75" hidden="false" customHeight="false" outlineLevel="0" collapsed="false">
      <c r="A1681" s="0" t="n">
        <v>1965</v>
      </c>
      <c r="B1681" s="0" t="n">
        <v>8</v>
      </c>
      <c r="C1681" s="0" t="n">
        <v>6</v>
      </c>
      <c r="D1681" s="0" t="n">
        <v>82</v>
      </c>
      <c r="E1681" s="0" t="n">
        <v>64</v>
      </c>
      <c r="F1681" s="0" t="n">
        <v>0</v>
      </c>
      <c r="T1681" s="0"/>
    </row>
    <row r="1682" customFormat="false" ht="12.75" hidden="false" customHeight="false" outlineLevel="0" collapsed="false">
      <c r="A1682" s="0" t="n">
        <v>1965</v>
      </c>
      <c r="B1682" s="0" t="n">
        <v>8</v>
      </c>
      <c r="C1682" s="0" t="n">
        <v>7</v>
      </c>
      <c r="D1682" s="0" t="n">
        <v>89</v>
      </c>
      <c r="E1682" s="0" t="n">
        <v>71</v>
      </c>
      <c r="F1682" s="0" t="n">
        <v>0</v>
      </c>
      <c r="T1682" s="0"/>
    </row>
    <row r="1683" customFormat="false" ht="12.75" hidden="false" customHeight="false" outlineLevel="0" collapsed="false">
      <c r="A1683" s="0" t="n">
        <v>1965</v>
      </c>
      <c r="B1683" s="0" t="n">
        <v>8</v>
      </c>
      <c r="C1683" s="0" t="n">
        <v>8</v>
      </c>
      <c r="D1683" s="0" t="n">
        <v>86</v>
      </c>
      <c r="E1683" s="0" t="n">
        <v>71</v>
      </c>
      <c r="F1683" s="0" t="n">
        <v>21</v>
      </c>
      <c r="T1683" s="0"/>
    </row>
    <row r="1684" customFormat="false" ht="12.75" hidden="false" customHeight="false" outlineLevel="0" collapsed="false">
      <c r="A1684" s="0" t="n">
        <v>1965</v>
      </c>
      <c r="B1684" s="0" t="n">
        <v>8</v>
      </c>
      <c r="C1684" s="0" t="n">
        <v>9</v>
      </c>
      <c r="D1684" s="0" t="n">
        <v>83</v>
      </c>
      <c r="E1684" s="0" t="n">
        <v>70</v>
      </c>
      <c r="F1684" s="0" t="n">
        <v>83</v>
      </c>
      <c r="T1684" s="0"/>
    </row>
    <row r="1685" customFormat="false" ht="12.75" hidden="false" customHeight="false" outlineLevel="0" collapsed="false">
      <c r="A1685" s="0" t="n">
        <v>1965</v>
      </c>
      <c r="B1685" s="0" t="n">
        <v>8</v>
      </c>
      <c r="C1685" s="0" t="n">
        <v>10</v>
      </c>
      <c r="D1685" s="0" t="n">
        <v>88</v>
      </c>
      <c r="E1685" s="0" t="n">
        <v>70</v>
      </c>
      <c r="F1685" s="0" t="n">
        <v>0</v>
      </c>
      <c r="T1685" s="0"/>
    </row>
    <row r="1686" customFormat="false" ht="12.75" hidden="false" customHeight="false" outlineLevel="0" collapsed="false">
      <c r="A1686" s="0" t="n">
        <v>1965</v>
      </c>
      <c r="B1686" s="0" t="n">
        <v>8</v>
      </c>
      <c r="C1686" s="0" t="n">
        <v>11</v>
      </c>
      <c r="D1686" s="0" t="n">
        <v>82</v>
      </c>
      <c r="E1686" s="0" t="n">
        <v>64</v>
      </c>
      <c r="F1686" s="0" t="n">
        <v>0</v>
      </c>
      <c r="T1686" s="0"/>
    </row>
    <row r="1687" customFormat="false" ht="12.75" hidden="false" customHeight="false" outlineLevel="0" collapsed="false">
      <c r="A1687" s="0" t="n">
        <v>1965</v>
      </c>
      <c r="B1687" s="0" t="n">
        <v>8</v>
      </c>
      <c r="C1687" s="0" t="n">
        <v>12</v>
      </c>
      <c r="D1687" s="0" t="n">
        <v>88</v>
      </c>
      <c r="E1687" s="0" t="n">
        <v>66</v>
      </c>
      <c r="F1687" s="0" t="n">
        <v>0</v>
      </c>
      <c r="T1687" s="0"/>
    </row>
    <row r="1688" customFormat="false" ht="12.75" hidden="false" customHeight="false" outlineLevel="0" collapsed="false">
      <c r="A1688" s="0" t="n">
        <v>1965</v>
      </c>
      <c r="B1688" s="0" t="n">
        <v>8</v>
      </c>
      <c r="C1688" s="0" t="n">
        <v>13</v>
      </c>
      <c r="D1688" s="0" t="n">
        <v>82</v>
      </c>
      <c r="E1688" s="0" t="n">
        <v>64</v>
      </c>
      <c r="F1688" s="0" t="n">
        <v>5</v>
      </c>
      <c r="T1688" s="0"/>
    </row>
    <row r="1689" customFormat="false" ht="12.75" hidden="false" customHeight="false" outlineLevel="0" collapsed="false">
      <c r="A1689" s="0" t="n">
        <v>1965</v>
      </c>
      <c r="B1689" s="0" t="n">
        <v>8</v>
      </c>
      <c r="C1689" s="0" t="n">
        <v>14</v>
      </c>
      <c r="D1689" s="0" t="n">
        <v>87</v>
      </c>
      <c r="E1689" s="0" t="n">
        <v>63</v>
      </c>
      <c r="F1689" s="0" t="n">
        <v>0</v>
      </c>
      <c r="T1689" s="0"/>
    </row>
    <row r="1690" customFormat="false" ht="12.75" hidden="false" customHeight="false" outlineLevel="0" collapsed="false">
      <c r="A1690" s="0" t="n">
        <v>1965</v>
      </c>
      <c r="B1690" s="0" t="n">
        <v>8</v>
      </c>
      <c r="C1690" s="0" t="n">
        <v>15</v>
      </c>
      <c r="D1690" s="0" t="n">
        <v>87</v>
      </c>
      <c r="E1690" s="0" t="n">
        <v>68</v>
      </c>
      <c r="F1690" s="0" t="n">
        <v>0</v>
      </c>
      <c r="T1690" s="0"/>
    </row>
    <row r="1691" customFormat="false" ht="12.75" hidden="false" customHeight="false" outlineLevel="0" collapsed="false">
      <c r="A1691" s="0" t="n">
        <v>1965</v>
      </c>
      <c r="B1691" s="0" t="n">
        <v>8</v>
      </c>
      <c r="C1691" s="0" t="n">
        <v>16</v>
      </c>
      <c r="D1691" s="0" t="n">
        <v>88</v>
      </c>
      <c r="E1691" s="0" t="n">
        <v>71</v>
      </c>
      <c r="F1691" s="0" t="n">
        <v>0</v>
      </c>
      <c r="T1691" s="0"/>
    </row>
    <row r="1692" customFormat="false" ht="12.75" hidden="false" customHeight="false" outlineLevel="0" collapsed="false">
      <c r="A1692" s="0" t="n">
        <v>1965</v>
      </c>
      <c r="B1692" s="0" t="n">
        <v>8</v>
      </c>
      <c r="C1692" s="0" t="n">
        <v>17</v>
      </c>
      <c r="D1692" s="0" t="n">
        <v>86</v>
      </c>
      <c r="E1692" s="0" t="n">
        <v>72</v>
      </c>
      <c r="F1692" s="0" t="n">
        <v>0</v>
      </c>
      <c r="T1692" s="0"/>
    </row>
    <row r="1693" customFormat="false" ht="12.75" hidden="false" customHeight="false" outlineLevel="0" collapsed="false">
      <c r="A1693" s="0" t="n">
        <v>1965</v>
      </c>
      <c r="B1693" s="0" t="n">
        <v>8</v>
      </c>
      <c r="C1693" s="0" t="n">
        <v>18</v>
      </c>
      <c r="D1693" s="0" t="n">
        <v>86</v>
      </c>
      <c r="E1693" s="0" t="n">
        <v>72</v>
      </c>
      <c r="F1693" s="0" t="n">
        <v>0</v>
      </c>
      <c r="T1693" s="0"/>
    </row>
    <row r="1694" customFormat="false" ht="12.75" hidden="false" customHeight="false" outlineLevel="0" collapsed="false">
      <c r="A1694" s="0" t="n">
        <v>1965</v>
      </c>
      <c r="B1694" s="0" t="n">
        <v>8</v>
      </c>
      <c r="C1694" s="0" t="n">
        <v>19</v>
      </c>
      <c r="D1694" s="0" t="n">
        <v>88</v>
      </c>
      <c r="E1694" s="0" t="n">
        <v>73</v>
      </c>
      <c r="F1694" s="0" t="n">
        <v>0</v>
      </c>
      <c r="T1694" s="0"/>
    </row>
    <row r="1695" customFormat="false" ht="12.75" hidden="false" customHeight="false" outlineLevel="0" collapsed="false">
      <c r="A1695" s="0" t="n">
        <v>1965</v>
      </c>
      <c r="B1695" s="0" t="n">
        <v>8</v>
      </c>
      <c r="C1695" s="0" t="n">
        <v>20</v>
      </c>
      <c r="D1695" s="0" t="n">
        <v>84</v>
      </c>
      <c r="E1695" s="0" t="n">
        <v>67</v>
      </c>
      <c r="F1695" s="0" t="n">
        <v>0</v>
      </c>
      <c r="T1695" s="0"/>
    </row>
    <row r="1696" customFormat="false" ht="12.75" hidden="false" customHeight="false" outlineLevel="0" collapsed="false">
      <c r="A1696" s="0" t="n">
        <v>1965</v>
      </c>
      <c r="B1696" s="0" t="n">
        <v>8</v>
      </c>
      <c r="C1696" s="0" t="n">
        <v>21</v>
      </c>
      <c r="D1696" s="0" t="n">
        <v>80</v>
      </c>
      <c r="E1696" s="0" t="n">
        <v>62</v>
      </c>
      <c r="F1696" s="0" t="n">
        <v>0</v>
      </c>
      <c r="T1696" s="0"/>
    </row>
    <row r="1697" customFormat="false" ht="12.75" hidden="false" customHeight="false" outlineLevel="0" collapsed="false">
      <c r="A1697" s="0" t="n">
        <v>1965</v>
      </c>
      <c r="B1697" s="0" t="n">
        <v>8</v>
      </c>
      <c r="C1697" s="0" t="n">
        <v>22</v>
      </c>
      <c r="D1697" s="0" t="n">
        <v>68</v>
      </c>
      <c r="E1697" s="0" t="n">
        <v>61</v>
      </c>
      <c r="F1697" s="0" t="n">
        <v>17</v>
      </c>
      <c r="T1697" s="0"/>
    </row>
    <row r="1698" customFormat="false" ht="12.75" hidden="false" customHeight="false" outlineLevel="0" collapsed="false">
      <c r="A1698" s="0" t="n">
        <v>1965</v>
      </c>
      <c r="B1698" s="0" t="n">
        <v>8</v>
      </c>
      <c r="C1698" s="0" t="n">
        <v>23</v>
      </c>
      <c r="D1698" s="0" t="n">
        <v>83</v>
      </c>
      <c r="E1698" s="0" t="n">
        <v>64</v>
      </c>
      <c r="F1698" s="0" t="n">
        <v>3</v>
      </c>
      <c r="T1698" s="0"/>
    </row>
    <row r="1699" customFormat="false" ht="12.75" hidden="false" customHeight="false" outlineLevel="0" collapsed="false">
      <c r="A1699" s="0" t="n">
        <v>1965</v>
      </c>
      <c r="B1699" s="0" t="n">
        <v>8</v>
      </c>
      <c r="C1699" s="0" t="n">
        <v>24</v>
      </c>
      <c r="D1699" s="0" t="n">
        <v>82</v>
      </c>
      <c r="E1699" s="0" t="n">
        <v>62</v>
      </c>
      <c r="F1699" s="0" t="n">
        <v>0</v>
      </c>
      <c r="T1699" s="0"/>
    </row>
    <row r="1700" customFormat="false" ht="12.75" hidden="false" customHeight="false" outlineLevel="0" collapsed="false">
      <c r="A1700" s="0" t="n">
        <v>1965</v>
      </c>
      <c r="B1700" s="0" t="n">
        <v>8</v>
      </c>
      <c r="C1700" s="0" t="n">
        <v>25</v>
      </c>
      <c r="D1700" s="0" t="n">
        <v>82</v>
      </c>
      <c r="E1700" s="0" t="n">
        <v>63</v>
      </c>
      <c r="F1700" s="0" t="n">
        <v>0</v>
      </c>
      <c r="T1700" s="0"/>
    </row>
    <row r="1701" customFormat="false" ht="12.75" hidden="false" customHeight="false" outlineLevel="0" collapsed="false">
      <c r="A1701" s="0" t="n">
        <v>1965</v>
      </c>
      <c r="B1701" s="0" t="n">
        <v>8</v>
      </c>
      <c r="C1701" s="0" t="n">
        <v>26</v>
      </c>
      <c r="D1701" s="0" t="n">
        <v>75</v>
      </c>
      <c r="E1701" s="0" t="n">
        <v>65</v>
      </c>
      <c r="F1701" s="0" t="n">
        <v>87</v>
      </c>
      <c r="T1701" s="0"/>
    </row>
    <row r="1702" customFormat="false" ht="12.75" hidden="false" customHeight="false" outlineLevel="0" collapsed="false">
      <c r="A1702" s="0" t="n">
        <v>1965</v>
      </c>
      <c r="B1702" s="0" t="n">
        <v>8</v>
      </c>
      <c r="C1702" s="0" t="n">
        <v>27</v>
      </c>
      <c r="D1702" s="0" t="n">
        <v>91</v>
      </c>
      <c r="E1702" s="0" t="n">
        <v>69</v>
      </c>
      <c r="F1702" s="0" t="n">
        <v>0</v>
      </c>
      <c r="T1702" s="0"/>
    </row>
    <row r="1703" customFormat="false" ht="12.75" hidden="false" customHeight="false" outlineLevel="0" collapsed="false">
      <c r="A1703" s="0" t="n">
        <v>1965</v>
      </c>
      <c r="B1703" s="0" t="n">
        <v>8</v>
      </c>
      <c r="C1703" s="0" t="n">
        <v>28</v>
      </c>
      <c r="D1703" s="0" t="n">
        <v>86</v>
      </c>
      <c r="E1703" s="0" t="n">
        <v>57</v>
      </c>
      <c r="F1703" s="0" t="n">
        <v>0</v>
      </c>
      <c r="T1703" s="0"/>
    </row>
    <row r="1704" customFormat="false" ht="12.75" hidden="false" customHeight="false" outlineLevel="0" collapsed="false">
      <c r="A1704" s="0" t="n">
        <v>1965</v>
      </c>
      <c r="B1704" s="0" t="n">
        <v>8</v>
      </c>
      <c r="C1704" s="0" t="n">
        <v>29</v>
      </c>
      <c r="D1704" s="0" t="n">
        <v>70</v>
      </c>
      <c r="E1704" s="0" t="n">
        <v>50</v>
      </c>
      <c r="F1704" s="0" t="n">
        <v>0</v>
      </c>
      <c r="T1704" s="0"/>
    </row>
    <row r="1705" customFormat="false" ht="12.75" hidden="false" customHeight="false" outlineLevel="0" collapsed="false">
      <c r="A1705" s="0" t="n">
        <v>1965</v>
      </c>
      <c r="B1705" s="0" t="n">
        <v>8</v>
      </c>
      <c r="C1705" s="0" t="n">
        <v>30</v>
      </c>
      <c r="D1705" s="0" t="n">
        <v>70</v>
      </c>
      <c r="E1705" s="0" t="n">
        <v>50</v>
      </c>
      <c r="F1705" s="0" t="n">
        <v>0</v>
      </c>
      <c r="T1705" s="0"/>
    </row>
    <row r="1706" customFormat="false" ht="12.75" hidden="false" customHeight="false" outlineLevel="0" collapsed="false">
      <c r="A1706" s="0" t="n">
        <v>1965</v>
      </c>
      <c r="B1706" s="0" t="n">
        <v>8</v>
      </c>
      <c r="C1706" s="0" t="n">
        <v>31</v>
      </c>
      <c r="D1706" s="0" t="n">
        <v>72</v>
      </c>
      <c r="E1706" s="0" t="n">
        <v>51</v>
      </c>
      <c r="F1706" s="0" t="n">
        <v>1</v>
      </c>
      <c r="T1706" s="0"/>
    </row>
    <row r="1707" customFormat="false" ht="12.75" hidden="false" customHeight="false" outlineLevel="0" collapsed="false">
      <c r="A1707" s="0" t="n">
        <v>1965</v>
      </c>
      <c r="B1707" s="0" t="n">
        <v>9</v>
      </c>
      <c r="C1707" s="0" t="n">
        <v>1</v>
      </c>
      <c r="D1707" s="0" t="n">
        <v>75</v>
      </c>
      <c r="E1707" s="0" t="n">
        <v>61</v>
      </c>
      <c r="F1707" s="0" t="n">
        <v>58</v>
      </c>
      <c r="T1707" s="0"/>
    </row>
    <row r="1708" customFormat="false" ht="12.75" hidden="false" customHeight="false" outlineLevel="0" collapsed="false">
      <c r="A1708" s="0" t="n">
        <v>1965</v>
      </c>
      <c r="B1708" s="0" t="n">
        <v>9</v>
      </c>
      <c r="C1708" s="0" t="n">
        <v>2</v>
      </c>
      <c r="D1708" s="0" t="n">
        <v>78</v>
      </c>
      <c r="E1708" s="0" t="n">
        <v>60</v>
      </c>
      <c r="F1708" s="0" t="n">
        <v>0</v>
      </c>
      <c r="T1708" s="0"/>
    </row>
    <row r="1709" customFormat="false" ht="12.75" hidden="false" customHeight="false" outlineLevel="0" collapsed="false">
      <c r="A1709" s="0" t="n">
        <v>1965</v>
      </c>
      <c r="B1709" s="0" t="n">
        <v>9</v>
      </c>
      <c r="C1709" s="0" t="n">
        <v>3</v>
      </c>
      <c r="D1709" s="0" t="n">
        <v>76</v>
      </c>
      <c r="E1709" s="0" t="n">
        <v>58</v>
      </c>
      <c r="F1709" s="0" t="n">
        <v>0</v>
      </c>
      <c r="T1709" s="0"/>
    </row>
    <row r="1710" customFormat="false" ht="12.75" hidden="false" customHeight="false" outlineLevel="0" collapsed="false">
      <c r="A1710" s="0" t="n">
        <v>1965</v>
      </c>
      <c r="B1710" s="0" t="n">
        <v>9</v>
      </c>
      <c r="C1710" s="0" t="n">
        <v>4</v>
      </c>
      <c r="D1710" s="0" t="n">
        <v>75</v>
      </c>
      <c r="E1710" s="0" t="n">
        <v>58</v>
      </c>
      <c r="F1710" s="0" t="n">
        <v>0</v>
      </c>
      <c r="T1710" s="0"/>
    </row>
    <row r="1711" customFormat="false" ht="12.75" hidden="false" customHeight="false" outlineLevel="0" collapsed="false">
      <c r="A1711" s="0" t="n">
        <v>1965</v>
      </c>
      <c r="B1711" s="0" t="n">
        <v>9</v>
      </c>
      <c r="C1711" s="0" t="n">
        <v>5</v>
      </c>
      <c r="D1711" s="0" t="n">
        <v>74</v>
      </c>
      <c r="E1711" s="0" t="n">
        <v>57</v>
      </c>
      <c r="F1711" s="0" t="n">
        <v>0</v>
      </c>
      <c r="T1711" s="0"/>
    </row>
    <row r="1712" customFormat="false" ht="12.75" hidden="false" customHeight="false" outlineLevel="0" collapsed="false">
      <c r="A1712" s="0" t="n">
        <v>1965</v>
      </c>
      <c r="B1712" s="0" t="n">
        <v>9</v>
      </c>
      <c r="C1712" s="0" t="n">
        <v>6</v>
      </c>
      <c r="D1712" s="0" t="n">
        <v>80</v>
      </c>
      <c r="E1712" s="0" t="n">
        <v>55</v>
      </c>
      <c r="F1712" s="0" t="n">
        <v>0</v>
      </c>
      <c r="T1712" s="0"/>
    </row>
    <row r="1713" customFormat="false" ht="12.75" hidden="false" customHeight="false" outlineLevel="0" collapsed="false">
      <c r="A1713" s="0" t="n">
        <v>1965</v>
      </c>
      <c r="B1713" s="0" t="n">
        <v>9</v>
      </c>
      <c r="C1713" s="0" t="n">
        <v>7</v>
      </c>
      <c r="D1713" s="0" t="n">
        <v>82</v>
      </c>
      <c r="E1713" s="0" t="n">
        <v>64</v>
      </c>
      <c r="F1713" s="0" t="n">
        <v>0</v>
      </c>
      <c r="T1713" s="0"/>
    </row>
    <row r="1714" customFormat="false" ht="12.75" hidden="false" customHeight="false" outlineLevel="0" collapsed="false">
      <c r="A1714" s="0" t="n">
        <v>1965</v>
      </c>
      <c r="B1714" s="0" t="n">
        <v>9</v>
      </c>
      <c r="C1714" s="0" t="n">
        <v>8</v>
      </c>
      <c r="D1714" s="0" t="n">
        <v>84</v>
      </c>
      <c r="E1714" s="0" t="n">
        <v>64</v>
      </c>
      <c r="F1714" s="0" t="n">
        <v>0</v>
      </c>
      <c r="T1714" s="0"/>
    </row>
    <row r="1715" customFormat="false" ht="12.75" hidden="false" customHeight="false" outlineLevel="0" collapsed="false">
      <c r="A1715" s="0" t="n">
        <v>1965</v>
      </c>
      <c r="B1715" s="0" t="n">
        <v>9</v>
      </c>
      <c r="C1715" s="0" t="n">
        <v>9</v>
      </c>
      <c r="D1715" s="0" t="n">
        <v>74</v>
      </c>
      <c r="E1715" s="0" t="n">
        <v>67</v>
      </c>
      <c r="F1715" s="0" t="n">
        <v>0</v>
      </c>
      <c r="T1715" s="0"/>
    </row>
    <row r="1716" customFormat="false" ht="12.75" hidden="false" customHeight="false" outlineLevel="0" collapsed="false">
      <c r="A1716" s="0" t="n">
        <v>1965</v>
      </c>
      <c r="B1716" s="0" t="n">
        <v>9</v>
      </c>
      <c r="C1716" s="0" t="n">
        <v>10</v>
      </c>
      <c r="D1716" s="0" t="n">
        <v>92</v>
      </c>
      <c r="E1716" s="0" t="n">
        <v>68</v>
      </c>
      <c r="F1716" s="0" t="n">
        <v>0</v>
      </c>
      <c r="T1716" s="0"/>
    </row>
    <row r="1717" customFormat="false" ht="12.75" hidden="false" customHeight="false" outlineLevel="0" collapsed="false">
      <c r="A1717" s="0" t="n">
        <v>1965</v>
      </c>
      <c r="B1717" s="0" t="n">
        <v>9</v>
      </c>
      <c r="C1717" s="0" t="n">
        <v>11</v>
      </c>
      <c r="D1717" s="0" t="n">
        <v>78</v>
      </c>
      <c r="E1717" s="0" t="n">
        <v>65</v>
      </c>
      <c r="F1717" s="0" t="n">
        <v>0</v>
      </c>
      <c r="T1717" s="0"/>
    </row>
    <row r="1718" customFormat="false" ht="12.75" hidden="false" customHeight="false" outlineLevel="0" collapsed="false">
      <c r="A1718" s="0" t="n">
        <v>1965</v>
      </c>
      <c r="B1718" s="0" t="n">
        <v>9</v>
      </c>
      <c r="C1718" s="0" t="n">
        <v>12</v>
      </c>
      <c r="D1718" s="0" t="n">
        <v>65</v>
      </c>
      <c r="E1718" s="0" t="n">
        <v>59</v>
      </c>
      <c r="F1718" s="0" t="n">
        <v>0</v>
      </c>
      <c r="T1718" s="0"/>
    </row>
    <row r="1719" customFormat="false" ht="12.75" hidden="false" customHeight="false" outlineLevel="0" collapsed="false">
      <c r="A1719" s="0" t="n">
        <v>1965</v>
      </c>
      <c r="B1719" s="0" t="n">
        <v>9</v>
      </c>
      <c r="C1719" s="0" t="n">
        <v>13</v>
      </c>
      <c r="D1719" s="0" t="n">
        <v>59</v>
      </c>
      <c r="E1719" s="0" t="n">
        <v>55</v>
      </c>
      <c r="F1719" s="0" t="n">
        <v>25</v>
      </c>
      <c r="T1719" s="0"/>
    </row>
    <row r="1720" customFormat="false" ht="12.75" hidden="false" customHeight="false" outlineLevel="0" collapsed="false">
      <c r="A1720" s="0" t="n">
        <v>1965</v>
      </c>
      <c r="B1720" s="0" t="n">
        <v>9</v>
      </c>
      <c r="C1720" s="0" t="n">
        <v>14</v>
      </c>
      <c r="D1720" s="0" t="n">
        <v>73</v>
      </c>
      <c r="E1720" s="0" t="n">
        <v>54</v>
      </c>
      <c r="F1720" s="0" t="n">
        <v>0</v>
      </c>
      <c r="T1720" s="0"/>
    </row>
    <row r="1721" customFormat="false" ht="12.75" hidden="false" customHeight="false" outlineLevel="0" collapsed="false">
      <c r="A1721" s="0" t="n">
        <v>1965</v>
      </c>
      <c r="B1721" s="0" t="n">
        <v>9</v>
      </c>
      <c r="C1721" s="0" t="n">
        <v>15</v>
      </c>
      <c r="D1721" s="0" t="n">
        <v>72</v>
      </c>
      <c r="E1721" s="0" t="n">
        <v>62</v>
      </c>
      <c r="F1721" s="0" t="n">
        <v>0</v>
      </c>
      <c r="T1721" s="0"/>
    </row>
    <row r="1722" customFormat="false" ht="12.75" hidden="false" customHeight="false" outlineLevel="0" collapsed="false">
      <c r="A1722" s="0" t="n">
        <v>1965</v>
      </c>
      <c r="B1722" s="0" t="n">
        <v>9</v>
      </c>
      <c r="C1722" s="0" t="n">
        <v>16</v>
      </c>
      <c r="D1722" s="0" t="n">
        <v>76</v>
      </c>
      <c r="E1722" s="0" t="n">
        <v>63</v>
      </c>
      <c r="F1722" s="0" t="n">
        <v>0</v>
      </c>
      <c r="T1722" s="0"/>
    </row>
    <row r="1723" customFormat="false" ht="12.75" hidden="false" customHeight="false" outlineLevel="0" collapsed="false">
      <c r="A1723" s="0" t="n">
        <v>1965</v>
      </c>
      <c r="B1723" s="0" t="n">
        <v>9</v>
      </c>
      <c r="C1723" s="0" t="n">
        <v>17</v>
      </c>
      <c r="D1723" s="0" t="n">
        <v>68</v>
      </c>
      <c r="E1723" s="0" t="n">
        <v>61</v>
      </c>
      <c r="F1723" s="0" t="n">
        <v>0</v>
      </c>
      <c r="T1723" s="0"/>
    </row>
    <row r="1724" customFormat="false" ht="12.75" hidden="false" customHeight="false" outlineLevel="0" collapsed="false">
      <c r="A1724" s="0" t="n">
        <v>1965</v>
      </c>
      <c r="B1724" s="0" t="n">
        <v>9</v>
      </c>
      <c r="C1724" s="0" t="n">
        <v>18</v>
      </c>
      <c r="D1724" s="0" t="n">
        <v>88</v>
      </c>
      <c r="E1724" s="0" t="n">
        <v>62</v>
      </c>
      <c r="F1724" s="0" t="n">
        <v>0</v>
      </c>
      <c r="T1724" s="0"/>
    </row>
    <row r="1725" customFormat="false" ht="12.75" hidden="false" customHeight="false" outlineLevel="0" collapsed="false">
      <c r="A1725" s="0" t="n">
        <v>1965</v>
      </c>
      <c r="B1725" s="0" t="n">
        <v>9</v>
      </c>
      <c r="C1725" s="0" t="n">
        <v>19</v>
      </c>
      <c r="D1725" s="0" t="n">
        <v>73</v>
      </c>
      <c r="E1725" s="0" t="n">
        <v>65</v>
      </c>
      <c r="F1725" s="0" t="n">
        <v>0</v>
      </c>
      <c r="T1725" s="0"/>
    </row>
    <row r="1726" customFormat="false" ht="12.75" hidden="false" customHeight="false" outlineLevel="0" collapsed="false">
      <c r="A1726" s="0" t="n">
        <v>1965</v>
      </c>
      <c r="B1726" s="0" t="n">
        <v>9</v>
      </c>
      <c r="C1726" s="0" t="n">
        <v>20</v>
      </c>
      <c r="D1726" s="0" t="n">
        <v>83</v>
      </c>
      <c r="E1726" s="0" t="n">
        <v>65</v>
      </c>
      <c r="F1726" s="0" t="n">
        <v>0</v>
      </c>
      <c r="T1726" s="0"/>
    </row>
    <row r="1727" customFormat="false" ht="12.75" hidden="false" customHeight="false" outlineLevel="0" collapsed="false">
      <c r="A1727" s="0" t="n">
        <v>1965</v>
      </c>
      <c r="B1727" s="0" t="n">
        <v>9</v>
      </c>
      <c r="C1727" s="0" t="n">
        <v>21</v>
      </c>
      <c r="D1727" s="0" t="n">
        <v>88</v>
      </c>
      <c r="E1727" s="0" t="n">
        <v>70</v>
      </c>
      <c r="F1727" s="0" t="n">
        <v>0</v>
      </c>
      <c r="T1727" s="0"/>
    </row>
    <row r="1728" customFormat="false" ht="12.75" hidden="false" customHeight="false" outlineLevel="0" collapsed="false">
      <c r="A1728" s="0" t="n">
        <v>1965</v>
      </c>
      <c r="B1728" s="0" t="n">
        <v>9</v>
      </c>
      <c r="C1728" s="0" t="n">
        <v>22</v>
      </c>
      <c r="D1728" s="0" t="n">
        <v>87</v>
      </c>
      <c r="E1728" s="0" t="n">
        <v>71</v>
      </c>
      <c r="F1728" s="0" t="n">
        <v>0</v>
      </c>
      <c r="T1728" s="0"/>
    </row>
    <row r="1729" customFormat="false" ht="12.75" hidden="false" customHeight="false" outlineLevel="0" collapsed="false">
      <c r="A1729" s="0" t="n">
        <v>1965</v>
      </c>
      <c r="B1729" s="0" t="n">
        <v>9</v>
      </c>
      <c r="C1729" s="0" t="n">
        <v>23</v>
      </c>
      <c r="D1729" s="0" t="n">
        <v>86</v>
      </c>
      <c r="E1729" s="0" t="n">
        <v>70</v>
      </c>
      <c r="F1729" s="0" t="n">
        <v>0</v>
      </c>
      <c r="T1729" s="0"/>
    </row>
    <row r="1730" customFormat="false" ht="12.75" hidden="false" customHeight="false" outlineLevel="0" collapsed="false">
      <c r="A1730" s="0" t="n">
        <v>1965</v>
      </c>
      <c r="B1730" s="0" t="n">
        <v>9</v>
      </c>
      <c r="C1730" s="0" t="n">
        <v>24</v>
      </c>
      <c r="D1730" s="0" t="n">
        <v>77</v>
      </c>
      <c r="E1730" s="0" t="n">
        <v>60</v>
      </c>
      <c r="F1730" s="0" t="n">
        <v>86</v>
      </c>
      <c r="T1730" s="0"/>
    </row>
    <row r="1731" customFormat="false" ht="12.75" hidden="false" customHeight="false" outlineLevel="0" collapsed="false">
      <c r="A1731" s="0" t="n">
        <v>1965</v>
      </c>
      <c r="B1731" s="0" t="n">
        <v>9</v>
      </c>
      <c r="C1731" s="0" t="n">
        <v>25</v>
      </c>
      <c r="D1731" s="0" t="n">
        <v>68</v>
      </c>
      <c r="E1731" s="0" t="n">
        <v>53</v>
      </c>
      <c r="F1731" s="0" t="n">
        <v>1</v>
      </c>
      <c r="T1731" s="0"/>
    </row>
    <row r="1732" customFormat="false" ht="12.75" hidden="false" customHeight="false" outlineLevel="0" collapsed="false">
      <c r="A1732" s="0" t="n">
        <v>1965</v>
      </c>
      <c r="B1732" s="0" t="n">
        <v>9</v>
      </c>
      <c r="C1732" s="0" t="n">
        <v>26</v>
      </c>
      <c r="D1732" s="0" t="n">
        <v>71</v>
      </c>
      <c r="E1732" s="0" t="n">
        <v>50</v>
      </c>
      <c r="F1732" s="0" t="n">
        <v>0</v>
      </c>
      <c r="T1732" s="0"/>
    </row>
    <row r="1733" customFormat="false" ht="12.75" hidden="false" customHeight="false" outlineLevel="0" collapsed="false">
      <c r="A1733" s="0" t="n">
        <v>1965</v>
      </c>
      <c r="B1733" s="0" t="n">
        <v>9</v>
      </c>
      <c r="C1733" s="0" t="n">
        <v>27</v>
      </c>
      <c r="D1733" s="0" t="n">
        <v>59</v>
      </c>
      <c r="E1733" s="0" t="n">
        <v>48</v>
      </c>
      <c r="F1733" s="0" t="n">
        <v>0</v>
      </c>
      <c r="T1733" s="0"/>
    </row>
    <row r="1734" customFormat="false" ht="12.75" hidden="false" customHeight="false" outlineLevel="0" collapsed="false">
      <c r="A1734" s="0" t="n">
        <v>1965</v>
      </c>
      <c r="B1734" s="0" t="n">
        <v>9</v>
      </c>
      <c r="C1734" s="0" t="n">
        <v>28</v>
      </c>
      <c r="D1734" s="0" t="n">
        <v>61</v>
      </c>
      <c r="E1734" s="0" t="n">
        <v>44</v>
      </c>
      <c r="F1734" s="0" t="n">
        <v>0</v>
      </c>
      <c r="T1734" s="0"/>
    </row>
    <row r="1735" customFormat="false" ht="12.75" hidden="false" customHeight="false" outlineLevel="0" collapsed="false">
      <c r="A1735" s="0" t="n">
        <v>1965</v>
      </c>
      <c r="B1735" s="0" t="n">
        <v>9</v>
      </c>
      <c r="C1735" s="0" t="n">
        <v>29</v>
      </c>
      <c r="D1735" s="0" t="n">
        <v>71</v>
      </c>
      <c r="E1735" s="0" t="n">
        <v>50</v>
      </c>
      <c r="F1735" s="0" t="n">
        <v>0</v>
      </c>
      <c r="T1735" s="0"/>
    </row>
    <row r="1736" customFormat="false" ht="12.75" hidden="false" customHeight="false" outlineLevel="0" collapsed="false">
      <c r="A1736" s="0" t="n">
        <v>1965</v>
      </c>
      <c r="B1736" s="0" t="n">
        <v>9</v>
      </c>
      <c r="C1736" s="0" t="n">
        <v>30</v>
      </c>
      <c r="D1736" s="0" t="n">
        <v>61</v>
      </c>
      <c r="E1736" s="0" t="n">
        <v>54</v>
      </c>
      <c r="F1736" s="0" t="n">
        <v>0</v>
      </c>
      <c r="T1736" s="0"/>
    </row>
    <row r="1737" customFormat="false" ht="12.75" hidden="false" customHeight="false" outlineLevel="0" collapsed="false">
      <c r="A1737" s="0" t="n">
        <v>1965</v>
      </c>
      <c r="B1737" s="0" t="n">
        <v>10</v>
      </c>
      <c r="C1737" s="0" t="n">
        <v>1</v>
      </c>
      <c r="D1737" s="0" t="n">
        <v>72</v>
      </c>
      <c r="E1737" s="0" t="n">
        <v>56</v>
      </c>
      <c r="F1737" s="0" t="n">
        <v>56</v>
      </c>
      <c r="T1737" s="0"/>
    </row>
    <row r="1738" customFormat="false" ht="12.75" hidden="false" customHeight="false" outlineLevel="0" collapsed="false">
      <c r="A1738" s="0" t="n">
        <v>1965</v>
      </c>
      <c r="B1738" s="0" t="n">
        <v>10</v>
      </c>
      <c r="C1738" s="0" t="n">
        <v>2</v>
      </c>
      <c r="D1738" s="0" t="n">
        <v>69</v>
      </c>
      <c r="E1738" s="0" t="n">
        <v>54</v>
      </c>
      <c r="F1738" s="0" t="n">
        <v>0</v>
      </c>
      <c r="T1738" s="0"/>
    </row>
    <row r="1739" customFormat="false" ht="12.75" hidden="false" customHeight="false" outlineLevel="0" collapsed="false">
      <c r="A1739" s="0" t="n">
        <v>1965</v>
      </c>
      <c r="B1739" s="0" t="n">
        <v>10</v>
      </c>
      <c r="C1739" s="0" t="n">
        <v>3</v>
      </c>
      <c r="D1739" s="0" t="n">
        <v>72</v>
      </c>
      <c r="E1739" s="0" t="n">
        <v>51</v>
      </c>
      <c r="F1739" s="0" t="n">
        <v>0</v>
      </c>
      <c r="T1739" s="0"/>
    </row>
    <row r="1740" customFormat="false" ht="12.75" hidden="false" customHeight="false" outlineLevel="0" collapsed="false">
      <c r="A1740" s="0" t="n">
        <v>1965</v>
      </c>
      <c r="B1740" s="0" t="n">
        <v>10</v>
      </c>
      <c r="C1740" s="0" t="n">
        <v>4</v>
      </c>
      <c r="D1740" s="0" t="n">
        <v>52</v>
      </c>
      <c r="E1740" s="0" t="n">
        <v>41</v>
      </c>
      <c r="F1740" s="0" t="n">
        <v>0</v>
      </c>
      <c r="T1740" s="0"/>
    </row>
    <row r="1741" customFormat="false" ht="12.75" hidden="false" customHeight="false" outlineLevel="0" collapsed="false">
      <c r="A1741" s="0" t="n">
        <v>1965</v>
      </c>
      <c r="B1741" s="0" t="n">
        <v>10</v>
      </c>
      <c r="C1741" s="0" t="n">
        <v>5</v>
      </c>
      <c r="D1741" s="0" t="n">
        <v>52</v>
      </c>
      <c r="E1741" s="0" t="n">
        <v>38</v>
      </c>
      <c r="F1741" s="0" t="n">
        <v>0</v>
      </c>
      <c r="T1741" s="0"/>
    </row>
    <row r="1742" customFormat="false" ht="12.75" hidden="false" customHeight="false" outlineLevel="0" collapsed="false">
      <c r="A1742" s="0" t="n">
        <v>1965</v>
      </c>
      <c r="B1742" s="0" t="n">
        <v>10</v>
      </c>
      <c r="C1742" s="0" t="n">
        <v>6</v>
      </c>
      <c r="D1742" s="0" t="n">
        <v>55</v>
      </c>
      <c r="E1742" s="0" t="n">
        <v>40</v>
      </c>
      <c r="F1742" s="0" t="n">
        <v>0</v>
      </c>
      <c r="T1742" s="0"/>
    </row>
    <row r="1743" customFormat="false" ht="12.75" hidden="false" customHeight="false" outlineLevel="0" collapsed="false">
      <c r="A1743" s="0" t="n">
        <v>1965</v>
      </c>
      <c r="B1743" s="0" t="n">
        <v>10</v>
      </c>
      <c r="C1743" s="0" t="n">
        <v>7</v>
      </c>
      <c r="D1743" s="0" t="n">
        <v>65</v>
      </c>
      <c r="E1743" s="0" t="n">
        <v>48</v>
      </c>
      <c r="F1743" s="0" t="n">
        <v>115</v>
      </c>
      <c r="T1743" s="0"/>
    </row>
    <row r="1744" customFormat="false" ht="12.75" hidden="false" customHeight="false" outlineLevel="0" collapsed="false">
      <c r="A1744" s="0" t="n">
        <v>1965</v>
      </c>
      <c r="B1744" s="0" t="n">
        <v>10</v>
      </c>
      <c r="C1744" s="0" t="n">
        <v>8</v>
      </c>
      <c r="D1744" s="0" t="n">
        <v>73</v>
      </c>
      <c r="E1744" s="0" t="n">
        <v>55</v>
      </c>
      <c r="F1744" s="0" t="n">
        <v>7</v>
      </c>
      <c r="T1744" s="0"/>
    </row>
    <row r="1745" customFormat="false" ht="12.75" hidden="false" customHeight="false" outlineLevel="0" collapsed="false">
      <c r="A1745" s="0" t="n">
        <v>1965</v>
      </c>
      <c r="B1745" s="0" t="n">
        <v>10</v>
      </c>
      <c r="C1745" s="0" t="n">
        <v>9</v>
      </c>
      <c r="D1745" s="0" t="n">
        <v>68</v>
      </c>
      <c r="E1745" s="0" t="n">
        <v>53</v>
      </c>
      <c r="F1745" s="0" t="n">
        <v>0</v>
      </c>
      <c r="T1745" s="0"/>
    </row>
    <row r="1746" customFormat="false" ht="12.75" hidden="false" customHeight="false" outlineLevel="0" collapsed="false">
      <c r="A1746" s="0" t="n">
        <v>1965</v>
      </c>
      <c r="B1746" s="0" t="n">
        <v>10</v>
      </c>
      <c r="C1746" s="0" t="n">
        <v>10</v>
      </c>
      <c r="D1746" s="0" t="n">
        <v>70</v>
      </c>
      <c r="E1746" s="0" t="n">
        <v>52</v>
      </c>
      <c r="F1746" s="0" t="n">
        <v>0</v>
      </c>
      <c r="T1746" s="0"/>
    </row>
    <row r="1747" customFormat="false" ht="12.75" hidden="false" customHeight="false" outlineLevel="0" collapsed="false">
      <c r="A1747" s="0" t="n">
        <v>1965</v>
      </c>
      <c r="B1747" s="0" t="n">
        <v>10</v>
      </c>
      <c r="C1747" s="0" t="n">
        <v>11</v>
      </c>
      <c r="D1747" s="0" t="n">
        <v>68</v>
      </c>
      <c r="E1747" s="0" t="n">
        <v>50</v>
      </c>
      <c r="F1747" s="0" t="n">
        <v>0</v>
      </c>
      <c r="T1747" s="0"/>
    </row>
    <row r="1748" customFormat="false" ht="12.75" hidden="false" customHeight="false" outlineLevel="0" collapsed="false">
      <c r="A1748" s="0" t="n">
        <v>1965</v>
      </c>
      <c r="B1748" s="0" t="n">
        <v>10</v>
      </c>
      <c r="C1748" s="0" t="n">
        <v>12</v>
      </c>
      <c r="D1748" s="0" t="n">
        <v>68</v>
      </c>
      <c r="E1748" s="0" t="n">
        <v>55</v>
      </c>
      <c r="F1748" s="0" t="n">
        <v>25</v>
      </c>
      <c r="T1748" s="0"/>
    </row>
    <row r="1749" customFormat="false" ht="12.75" hidden="false" customHeight="false" outlineLevel="0" collapsed="false">
      <c r="A1749" s="0" t="n">
        <v>1965</v>
      </c>
      <c r="B1749" s="0" t="n">
        <v>10</v>
      </c>
      <c r="C1749" s="0" t="n">
        <v>13</v>
      </c>
      <c r="D1749" s="0" t="n">
        <v>66</v>
      </c>
      <c r="E1749" s="0" t="n">
        <v>47</v>
      </c>
      <c r="F1749" s="0" t="n">
        <v>0</v>
      </c>
      <c r="T1749" s="0"/>
    </row>
    <row r="1750" customFormat="false" ht="12.75" hidden="false" customHeight="false" outlineLevel="0" collapsed="false">
      <c r="A1750" s="0" t="n">
        <v>1965</v>
      </c>
      <c r="B1750" s="0" t="n">
        <v>10</v>
      </c>
      <c r="C1750" s="0" t="n">
        <v>14</v>
      </c>
      <c r="D1750" s="0" t="n">
        <v>69</v>
      </c>
      <c r="E1750" s="0" t="n">
        <v>52</v>
      </c>
      <c r="F1750" s="0" t="n">
        <v>0</v>
      </c>
      <c r="T1750" s="0"/>
    </row>
    <row r="1751" customFormat="false" ht="12.75" hidden="false" customHeight="false" outlineLevel="0" collapsed="false">
      <c r="A1751" s="0" t="n">
        <v>1965</v>
      </c>
      <c r="B1751" s="0" t="n">
        <v>10</v>
      </c>
      <c r="C1751" s="0" t="n">
        <v>15</v>
      </c>
      <c r="D1751" s="0" t="n">
        <v>80</v>
      </c>
      <c r="E1751" s="0" t="n">
        <v>61</v>
      </c>
      <c r="F1751" s="0" t="n">
        <v>2</v>
      </c>
      <c r="T1751" s="0"/>
    </row>
    <row r="1752" customFormat="false" ht="12.75" hidden="false" customHeight="false" outlineLevel="0" collapsed="false">
      <c r="A1752" s="0" t="n">
        <v>1965</v>
      </c>
      <c r="B1752" s="0" t="n">
        <v>10</v>
      </c>
      <c r="C1752" s="0" t="n">
        <v>16</v>
      </c>
      <c r="D1752" s="0" t="n">
        <v>70</v>
      </c>
      <c r="E1752" s="0" t="n">
        <v>51</v>
      </c>
      <c r="F1752" s="0" t="n">
        <v>0</v>
      </c>
      <c r="T1752" s="0"/>
    </row>
    <row r="1753" customFormat="false" ht="12.75" hidden="false" customHeight="false" outlineLevel="0" collapsed="false">
      <c r="A1753" s="0" t="n">
        <v>1965</v>
      </c>
      <c r="B1753" s="0" t="n">
        <v>10</v>
      </c>
      <c r="C1753" s="0" t="n">
        <v>17</v>
      </c>
      <c r="D1753" s="0" t="n">
        <v>61</v>
      </c>
      <c r="E1753" s="0" t="n">
        <v>46</v>
      </c>
      <c r="F1753" s="0" t="n">
        <v>0</v>
      </c>
      <c r="T1753" s="0"/>
    </row>
    <row r="1754" customFormat="false" ht="12.75" hidden="false" customHeight="false" outlineLevel="0" collapsed="false">
      <c r="A1754" s="0" t="n">
        <v>1965</v>
      </c>
      <c r="B1754" s="0" t="n">
        <v>10</v>
      </c>
      <c r="C1754" s="0" t="n">
        <v>18</v>
      </c>
      <c r="D1754" s="0" t="n">
        <v>66</v>
      </c>
      <c r="E1754" s="0" t="n">
        <v>46</v>
      </c>
      <c r="F1754" s="0" t="n">
        <v>0</v>
      </c>
      <c r="T1754" s="0"/>
    </row>
    <row r="1755" customFormat="false" ht="12.75" hidden="false" customHeight="false" outlineLevel="0" collapsed="false">
      <c r="A1755" s="0" t="n">
        <v>1965</v>
      </c>
      <c r="B1755" s="0" t="n">
        <v>10</v>
      </c>
      <c r="C1755" s="0" t="n">
        <v>19</v>
      </c>
      <c r="D1755" s="0" t="n">
        <v>81</v>
      </c>
      <c r="E1755" s="0" t="n">
        <v>50</v>
      </c>
      <c r="F1755" s="0" t="n">
        <v>0</v>
      </c>
      <c r="T1755" s="0"/>
    </row>
    <row r="1756" customFormat="false" ht="12.75" hidden="false" customHeight="false" outlineLevel="0" collapsed="false">
      <c r="A1756" s="0" t="n">
        <v>1965</v>
      </c>
      <c r="B1756" s="0" t="n">
        <v>10</v>
      </c>
      <c r="C1756" s="0" t="n">
        <v>20</v>
      </c>
      <c r="D1756" s="0" t="n">
        <v>79</v>
      </c>
      <c r="E1756" s="0" t="n">
        <v>55</v>
      </c>
      <c r="F1756" s="0" t="n">
        <v>0</v>
      </c>
      <c r="T1756" s="0"/>
    </row>
    <row r="1757" customFormat="false" ht="12.75" hidden="false" customHeight="false" outlineLevel="0" collapsed="false">
      <c r="A1757" s="0" t="n">
        <v>1965</v>
      </c>
      <c r="B1757" s="0" t="n">
        <v>10</v>
      </c>
      <c r="C1757" s="0" t="n">
        <v>21</v>
      </c>
      <c r="D1757" s="0" t="n">
        <v>74</v>
      </c>
      <c r="E1757" s="0" t="n">
        <v>57</v>
      </c>
      <c r="F1757" s="0" t="n">
        <v>0</v>
      </c>
      <c r="T1757" s="0"/>
    </row>
    <row r="1758" customFormat="false" ht="12.75" hidden="false" customHeight="false" outlineLevel="0" collapsed="false">
      <c r="A1758" s="0" t="n">
        <v>1965</v>
      </c>
      <c r="B1758" s="0" t="n">
        <v>10</v>
      </c>
      <c r="C1758" s="0" t="n">
        <v>22</v>
      </c>
      <c r="D1758" s="0" t="n">
        <v>67</v>
      </c>
      <c r="E1758" s="0" t="n">
        <v>57</v>
      </c>
      <c r="F1758" s="0" t="n">
        <v>10</v>
      </c>
      <c r="T1758" s="0"/>
    </row>
    <row r="1759" customFormat="false" ht="12.75" hidden="false" customHeight="false" outlineLevel="0" collapsed="false">
      <c r="A1759" s="0" t="n">
        <v>1965</v>
      </c>
      <c r="B1759" s="0" t="n">
        <v>10</v>
      </c>
      <c r="C1759" s="0" t="n">
        <v>23</v>
      </c>
      <c r="D1759" s="0" t="n">
        <v>71</v>
      </c>
      <c r="E1759" s="0" t="n">
        <v>56</v>
      </c>
      <c r="F1759" s="0" t="n">
        <v>1</v>
      </c>
      <c r="T1759" s="0"/>
    </row>
    <row r="1760" customFormat="false" ht="12.75" hidden="false" customHeight="false" outlineLevel="0" collapsed="false">
      <c r="A1760" s="0" t="n">
        <v>1965</v>
      </c>
      <c r="B1760" s="0" t="n">
        <v>10</v>
      </c>
      <c r="C1760" s="0" t="n">
        <v>24</v>
      </c>
      <c r="D1760" s="0" t="n">
        <v>62</v>
      </c>
      <c r="E1760" s="0" t="n">
        <v>45</v>
      </c>
      <c r="F1760" s="0" t="n">
        <v>0</v>
      </c>
      <c r="T1760" s="0"/>
    </row>
    <row r="1761" customFormat="false" ht="12.75" hidden="false" customHeight="false" outlineLevel="0" collapsed="false">
      <c r="A1761" s="0" t="n">
        <v>1965</v>
      </c>
      <c r="B1761" s="0" t="n">
        <v>10</v>
      </c>
      <c r="C1761" s="0" t="n">
        <v>25</v>
      </c>
      <c r="D1761" s="0" t="n">
        <v>55</v>
      </c>
      <c r="E1761" s="0" t="n">
        <v>41</v>
      </c>
      <c r="F1761" s="0" t="n">
        <v>0</v>
      </c>
      <c r="T1761" s="0"/>
    </row>
    <row r="1762" customFormat="false" ht="12.75" hidden="false" customHeight="false" outlineLevel="0" collapsed="false">
      <c r="A1762" s="0" t="n">
        <v>1965</v>
      </c>
      <c r="B1762" s="0" t="n">
        <v>10</v>
      </c>
      <c r="C1762" s="0" t="n">
        <v>26</v>
      </c>
      <c r="D1762" s="0" t="n">
        <v>64</v>
      </c>
      <c r="E1762" s="0" t="n">
        <v>45</v>
      </c>
      <c r="F1762" s="0" t="n">
        <v>0</v>
      </c>
      <c r="T1762" s="0"/>
    </row>
    <row r="1763" customFormat="false" ht="12.75" hidden="false" customHeight="false" outlineLevel="0" collapsed="false">
      <c r="A1763" s="0" t="n">
        <v>1965</v>
      </c>
      <c r="B1763" s="0" t="n">
        <v>10</v>
      </c>
      <c r="C1763" s="0" t="n">
        <v>27</v>
      </c>
      <c r="D1763" s="0" t="n">
        <v>61</v>
      </c>
      <c r="E1763" s="0" t="n">
        <v>49</v>
      </c>
      <c r="F1763" s="0" t="n">
        <v>0</v>
      </c>
      <c r="T1763" s="0"/>
    </row>
    <row r="1764" customFormat="false" ht="12.75" hidden="false" customHeight="false" outlineLevel="0" collapsed="false">
      <c r="A1764" s="0" t="n">
        <v>1965</v>
      </c>
      <c r="B1764" s="0" t="n">
        <v>10</v>
      </c>
      <c r="C1764" s="0" t="n">
        <v>28</v>
      </c>
      <c r="D1764" s="0" t="n">
        <v>53</v>
      </c>
      <c r="E1764" s="0" t="n">
        <v>38</v>
      </c>
      <c r="F1764" s="0" t="n">
        <v>0</v>
      </c>
      <c r="T1764" s="0"/>
    </row>
    <row r="1765" customFormat="false" ht="12.75" hidden="false" customHeight="false" outlineLevel="0" collapsed="false">
      <c r="A1765" s="0" t="n">
        <v>1965</v>
      </c>
      <c r="B1765" s="0" t="n">
        <v>10</v>
      </c>
      <c r="C1765" s="0" t="n">
        <v>29</v>
      </c>
      <c r="D1765" s="0" t="n">
        <v>48</v>
      </c>
      <c r="E1765" s="0" t="n">
        <v>32</v>
      </c>
      <c r="F1765" s="0" t="n">
        <v>0</v>
      </c>
      <c r="T1765" s="0"/>
    </row>
    <row r="1766" customFormat="false" ht="12.75" hidden="false" customHeight="false" outlineLevel="0" collapsed="false">
      <c r="A1766" s="0" t="n">
        <v>1965</v>
      </c>
      <c r="B1766" s="0" t="n">
        <v>10</v>
      </c>
      <c r="C1766" s="0" t="n">
        <v>30</v>
      </c>
      <c r="D1766" s="0" t="n">
        <v>63</v>
      </c>
      <c r="E1766" s="0" t="n">
        <v>38</v>
      </c>
      <c r="F1766" s="0" t="n">
        <v>0</v>
      </c>
      <c r="T1766" s="0"/>
    </row>
    <row r="1767" customFormat="false" ht="12.75" hidden="false" customHeight="false" outlineLevel="0" collapsed="false">
      <c r="A1767" s="0" t="n">
        <v>1965</v>
      </c>
      <c r="B1767" s="0" t="n">
        <v>10</v>
      </c>
      <c r="C1767" s="0" t="n">
        <v>31</v>
      </c>
      <c r="D1767" s="0" t="n">
        <v>72</v>
      </c>
      <c r="E1767" s="0" t="n">
        <v>47</v>
      </c>
      <c r="F1767" s="0" t="n">
        <v>0</v>
      </c>
      <c r="T1767" s="0"/>
    </row>
    <row r="1768" customFormat="false" ht="12.75" hidden="false" customHeight="false" outlineLevel="0" collapsed="false">
      <c r="A1768" s="0" t="n">
        <v>1965</v>
      </c>
      <c r="B1768" s="0" t="n">
        <v>11</v>
      </c>
      <c r="C1768" s="0" t="n">
        <v>1</v>
      </c>
      <c r="D1768" s="0" t="n">
        <v>55</v>
      </c>
      <c r="E1768" s="0" t="n">
        <v>41</v>
      </c>
      <c r="F1768" s="0" t="n">
        <v>4</v>
      </c>
      <c r="T1768" s="0"/>
    </row>
    <row r="1769" customFormat="false" ht="12.75" hidden="false" customHeight="false" outlineLevel="0" collapsed="false">
      <c r="A1769" s="0" t="n">
        <v>1965</v>
      </c>
      <c r="B1769" s="0" t="n">
        <v>11</v>
      </c>
      <c r="C1769" s="0" t="n">
        <v>2</v>
      </c>
      <c r="D1769" s="0" t="n">
        <v>46</v>
      </c>
      <c r="E1769" s="0" t="n">
        <v>31</v>
      </c>
      <c r="F1769" s="0" t="n">
        <v>0</v>
      </c>
      <c r="T1769" s="0"/>
    </row>
    <row r="1770" customFormat="false" ht="12.75" hidden="false" customHeight="false" outlineLevel="0" collapsed="false">
      <c r="A1770" s="0" t="n">
        <v>1965</v>
      </c>
      <c r="B1770" s="0" t="n">
        <v>11</v>
      </c>
      <c r="C1770" s="0" t="n">
        <v>3</v>
      </c>
      <c r="D1770" s="0" t="n">
        <v>63</v>
      </c>
      <c r="E1770" s="0" t="n">
        <v>41</v>
      </c>
      <c r="F1770" s="0" t="n">
        <v>0</v>
      </c>
      <c r="T1770" s="0"/>
    </row>
    <row r="1771" customFormat="false" ht="12.75" hidden="false" customHeight="false" outlineLevel="0" collapsed="false">
      <c r="A1771" s="0" t="n">
        <v>1965</v>
      </c>
      <c r="B1771" s="0" t="n">
        <v>11</v>
      </c>
      <c r="C1771" s="0" t="n">
        <v>4</v>
      </c>
      <c r="D1771" s="0" t="n">
        <v>71</v>
      </c>
      <c r="E1771" s="0" t="n">
        <v>45</v>
      </c>
      <c r="F1771" s="0" t="n">
        <v>0</v>
      </c>
      <c r="T1771" s="0"/>
    </row>
    <row r="1772" customFormat="false" ht="12.75" hidden="false" customHeight="false" outlineLevel="0" collapsed="false">
      <c r="A1772" s="0" t="n">
        <v>1965</v>
      </c>
      <c r="B1772" s="0" t="n">
        <v>11</v>
      </c>
      <c r="C1772" s="0" t="n">
        <v>5</v>
      </c>
      <c r="D1772" s="0" t="n">
        <v>51</v>
      </c>
      <c r="E1772" s="0" t="n">
        <v>38</v>
      </c>
      <c r="F1772" s="0" t="n">
        <v>0</v>
      </c>
      <c r="T1772" s="0"/>
    </row>
    <row r="1773" customFormat="false" ht="12.75" hidden="false" customHeight="false" outlineLevel="0" collapsed="false">
      <c r="A1773" s="0" t="n">
        <v>1965</v>
      </c>
      <c r="B1773" s="0" t="n">
        <v>11</v>
      </c>
      <c r="C1773" s="0" t="n">
        <v>6</v>
      </c>
      <c r="D1773" s="0" t="n">
        <v>62</v>
      </c>
      <c r="E1773" s="0" t="n">
        <v>42</v>
      </c>
      <c r="F1773" s="0" t="n">
        <v>0</v>
      </c>
      <c r="T1773" s="0"/>
    </row>
    <row r="1774" customFormat="false" ht="12.75" hidden="false" customHeight="false" outlineLevel="0" collapsed="false">
      <c r="A1774" s="0" t="n">
        <v>1965</v>
      </c>
      <c r="B1774" s="0" t="n">
        <v>11</v>
      </c>
      <c r="C1774" s="0" t="n">
        <v>7</v>
      </c>
      <c r="D1774" s="0" t="n">
        <v>70</v>
      </c>
      <c r="E1774" s="0" t="n">
        <v>54</v>
      </c>
      <c r="F1774" s="0" t="n">
        <v>2</v>
      </c>
      <c r="T1774" s="0"/>
    </row>
    <row r="1775" customFormat="false" ht="12.75" hidden="false" customHeight="false" outlineLevel="0" collapsed="false">
      <c r="A1775" s="0" t="n">
        <v>1965</v>
      </c>
      <c r="B1775" s="0" t="n">
        <v>11</v>
      </c>
      <c r="C1775" s="0" t="n">
        <v>8</v>
      </c>
      <c r="D1775" s="0" t="n">
        <v>56</v>
      </c>
      <c r="E1775" s="0" t="n">
        <v>50</v>
      </c>
      <c r="F1775" s="0" t="n">
        <v>21</v>
      </c>
      <c r="T1775" s="0"/>
    </row>
    <row r="1776" customFormat="false" ht="12.75" hidden="false" customHeight="false" outlineLevel="0" collapsed="false">
      <c r="A1776" s="0" t="n">
        <v>1965</v>
      </c>
      <c r="B1776" s="0" t="n">
        <v>11</v>
      </c>
      <c r="C1776" s="0" t="n">
        <v>9</v>
      </c>
      <c r="D1776" s="0" t="n">
        <v>57</v>
      </c>
      <c r="E1776" s="0" t="n">
        <v>38</v>
      </c>
      <c r="F1776" s="0" t="n">
        <v>0</v>
      </c>
      <c r="T1776" s="0"/>
    </row>
    <row r="1777" customFormat="false" ht="12.75" hidden="false" customHeight="false" outlineLevel="0" collapsed="false">
      <c r="A1777" s="0" t="n">
        <v>1965</v>
      </c>
      <c r="B1777" s="0" t="n">
        <v>11</v>
      </c>
      <c r="C1777" s="0" t="n">
        <v>10</v>
      </c>
      <c r="D1777" s="0" t="n">
        <v>47</v>
      </c>
      <c r="E1777" s="0" t="n">
        <v>34</v>
      </c>
      <c r="F1777" s="0" t="n">
        <v>0</v>
      </c>
      <c r="T1777" s="0"/>
    </row>
    <row r="1778" customFormat="false" ht="12.75" hidden="false" customHeight="false" outlineLevel="0" collapsed="false">
      <c r="A1778" s="0" t="n">
        <v>1965</v>
      </c>
      <c r="B1778" s="0" t="n">
        <v>11</v>
      </c>
      <c r="C1778" s="0" t="n">
        <v>11</v>
      </c>
      <c r="D1778" s="0" t="n">
        <v>49</v>
      </c>
      <c r="E1778" s="0" t="n">
        <v>44</v>
      </c>
      <c r="F1778" s="0" t="n">
        <v>0</v>
      </c>
      <c r="T1778" s="0"/>
    </row>
    <row r="1779" customFormat="false" ht="12.75" hidden="false" customHeight="false" outlineLevel="0" collapsed="false">
      <c r="A1779" s="0" t="n">
        <v>1965</v>
      </c>
      <c r="B1779" s="0" t="n">
        <v>11</v>
      </c>
      <c r="C1779" s="0" t="n">
        <v>12</v>
      </c>
      <c r="D1779" s="0" t="n">
        <v>51</v>
      </c>
      <c r="E1779" s="0" t="n">
        <v>45</v>
      </c>
      <c r="F1779" s="0" t="n">
        <v>3</v>
      </c>
      <c r="T1779" s="0"/>
    </row>
    <row r="1780" customFormat="false" ht="12.75" hidden="false" customHeight="false" outlineLevel="0" collapsed="false">
      <c r="A1780" s="0" t="n">
        <v>1965</v>
      </c>
      <c r="B1780" s="0" t="n">
        <v>11</v>
      </c>
      <c r="C1780" s="0" t="n">
        <v>13</v>
      </c>
      <c r="D1780" s="0" t="n">
        <v>57</v>
      </c>
      <c r="E1780" s="0" t="n">
        <v>48</v>
      </c>
      <c r="F1780" s="0" t="n">
        <v>5</v>
      </c>
      <c r="T1780" s="0"/>
    </row>
    <row r="1781" customFormat="false" ht="12.75" hidden="false" customHeight="false" outlineLevel="0" collapsed="false">
      <c r="A1781" s="0" t="n">
        <v>1965</v>
      </c>
      <c r="B1781" s="0" t="n">
        <v>11</v>
      </c>
      <c r="C1781" s="0" t="n">
        <v>14</v>
      </c>
      <c r="D1781" s="0" t="n">
        <v>52</v>
      </c>
      <c r="E1781" s="0" t="n">
        <v>38</v>
      </c>
      <c r="F1781" s="0" t="n">
        <v>0</v>
      </c>
      <c r="T1781" s="0"/>
    </row>
    <row r="1782" customFormat="false" ht="12.75" hidden="false" customHeight="false" outlineLevel="0" collapsed="false">
      <c r="A1782" s="0" t="n">
        <v>1965</v>
      </c>
      <c r="B1782" s="0" t="n">
        <v>11</v>
      </c>
      <c r="C1782" s="0" t="n">
        <v>15</v>
      </c>
      <c r="D1782" s="0" t="n">
        <v>45</v>
      </c>
      <c r="E1782" s="0" t="n">
        <v>34</v>
      </c>
      <c r="F1782" s="0" t="n">
        <v>0</v>
      </c>
      <c r="T1782" s="0"/>
    </row>
    <row r="1783" customFormat="false" ht="12.75" hidden="false" customHeight="false" outlineLevel="0" collapsed="false">
      <c r="A1783" s="0" t="n">
        <v>1965</v>
      </c>
      <c r="B1783" s="0" t="n">
        <v>11</v>
      </c>
      <c r="C1783" s="0" t="n">
        <v>16</v>
      </c>
      <c r="D1783" s="0" t="n">
        <v>56</v>
      </c>
      <c r="E1783" s="0" t="n">
        <v>45</v>
      </c>
      <c r="F1783" s="0" t="n">
        <v>19</v>
      </c>
      <c r="T1783" s="0"/>
    </row>
    <row r="1784" customFormat="false" ht="12.75" hidden="false" customHeight="false" outlineLevel="0" collapsed="false">
      <c r="A1784" s="0" t="n">
        <v>1965</v>
      </c>
      <c r="B1784" s="0" t="n">
        <v>11</v>
      </c>
      <c r="C1784" s="0" t="n">
        <v>17</v>
      </c>
      <c r="D1784" s="0" t="n">
        <v>55</v>
      </c>
      <c r="E1784" s="0" t="n">
        <v>33</v>
      </c>
      <c r="F1784" s="0" t="n">
        <v>2</v>
      </c>
      <c r="T1784" s="0"/>
    </row>
    <row r="1785" customFormat="false" ht="12.75" hidden="false" customHeight="false" outlineLevel="0" collapsed="false">
      <c r="A1785" s="0" t="n">
        <v>1965</v>
      </c>
      <c r="B1785" s="0" t="n">
        <v>11</v>
      </c>
      <c r="C1785" s="0" t="n">
        <v>18</v>
      </c>
      <c r="D1785" s="0" t="n">
        <v>46</v>
      </c>
      <c r="E1785" s="0" t="n">
        <v>33</v>
      </c>
      <c r="F1785" s="0" t="n">
        <v>0</v>
      </c>
      <c r="T1785" s="0"/>
    </row>
    <row r="1786" customFormat="false" ht="12.75" hidden="false" customHeight="false" outlineLevel="0" collapsed="false">
      <c r="A1786" s="0" t="n">
        <v>1965</v>
      </c>
      <c r="B1786" s="0" t="n">
        <v>11</v>
      </c>
      <c r="C1786" s="0" t="n">
        <v>19</v>
      </c>
      <c r="D1786" s="0" t="n">
        <v>50</v>
      </c>
      <c r="E1786" s="0" t="n">
        <v>38</v>
      </c>
      <c r="F1786" s="0" t="n">
        <v>0</v>
      </c>
      <c r="T1786" s="0"/>
    </row>
    <row r="1787" customFormat="false" ht="12.75" hidden="false" customHeight="false" outlineLevel="0" collapsed="false">
      <c r="A1787" s="0" t="n">
        <v>1965</v>
      </c>
      <c r="B1787" s="0" t="n">
        <v>11</v>
      </c>
      <c r="C1787" s="0" t="n">
        <v>20</v>
      </c>
      <c r="D1787" s="0" t="n">
        <v>52</v>
      </c>
      <c r="E1787" s="0" t="n">
        <v>39</v>
      </c>
      <c r="F1787" s="0" t="n">
        <v>0</v>
      </c>
      <c r="T1787" s="0"/>
    </row>
    <row r="1788" customFormat="false" ht="12.75" hidden="false" customHeight="false" outlineLevel="0" collapsed="false">
      <c r="A1788" s="0" t="n">
        <v>1965</v>
      </c>
      <c r="B1788" s="0" t="n">
        <v>11</v>
      </c>
      <c r="C1788" s="0" t="n">
        <v>21</v>
      </c>
      <c r="D1788" s="0" t="n">
        <v>53</v>
      </c>
      <c r="E1788" s="0" t="n">
        <v>46</v>
      </c>
      <c r="F1788" s="0" t="n">
        <v>8</v>
      </c>
      <c r="T1788" s="0"/>
    </row>
    <row r="1789" customFormat="false" ht="12.75" hidden="false" customHeight="false" outlineLevel="0" collapsed="false">
      <c r="A1789" s="0" t="n">
        <v>1965</v>
      </c>
      <c r="B1789" s="0" t="n">
        <v>11</v>
      </c>
      <c r="C1789" s="0" t="n">
        <v>22</v>
      </c>
      <c r="D1789" s="0" t="n">
        <v>47</v>
      </c>
      <c r="E1789" s="0" t="n">
        <v>44</v>
      </c>
      <c r="F1789" s="0" t="n">
        <v>51</v>
      </c>
      <c r="T1789" s="0"/>
    </row>
    <row r="1790" customFormat="false" ht="12.75" hidden="false" customHeight="false" outlineLevel="0" collapsed="false">
      <c r="A1790" s="0" t="n">
        <v>1965</v>
      </c>
      <c r="B1790" s="0" t="n">
        <v>11</v>
      </c>
      <c r="C1790" s="0" t="n">
        <v>23</v>
      </c>
      <c r="D1790" s="0" t="n">
        <v>49</v>
      </c>
      <c r="E1790" s="0" t="n">
        <v>42</v>
      </c>
      <c r="F1790" s="0" t="n">
        <v>3</v>
      </c>
      <c r="T1790" s="0"/>
    </row>
    <row r="1791" customFormat="false" ht="12.75" hidden="false" customHeight="false" outlineLevel="0" collapsed="false">
      <c r="A1791" s="0" t="n">
        <v>1965</v>
      </c>
      <c r="B1791" s="0" t="n">
        <v>11</v>
      </c>
      <c r="C1791" s="0" t="n">
        <v>24</v>
      </c>
      <c r="D1791" s="0" t="n">
        <v>50</v>
      </c>
      <c r="E1791" s="0" t="n">
        <v>38</v>
      </c>
      <c r="F1791" s="0" t="n">
        <v>0</v>
      </c>
      <c r="T1791" s="0"/>
    </row>
    <row r="1792" customFormat="false" ht="12.75" hidden="false" customHeight="false" outlineLevel="0" collapsed="false">
      <c r="A1792" s="0" t="n">
        <v>1965</v>
      </c>
      <c r="B1792" s="0" t="n">
        <v>11</v>
      </c>
      <c r="C1792" s="0" t="n">
        <v>25</v>
      </c>
      <c r="D1792" s="0" t="n">
        <v>49</v>
      </c>
      <c r="E1792" s="0" t="n">
        <v>36</v>
      </c>
      <c r="F1792" s="0" t="n">
        <v>0</v>
      </c>
      <c r="T1792" s="0"/>
    </row>
    <row r="1793" customFormat="false" ht="12.75" hidden="false" customHeight="false" outlineLevel="0" collapsed="false">
      <c r="A1793" s="0" t="n">
        <v>1965</v>
      </c>
      <c r="B1793" s="0" t="n">
        <v>11</v>
      </c>
      <c r="C1793" s="0" t="n">
        <v>26</v>
      </c>
      <c r="D1793" s="0" t="n">
        <v>55</v>
      </c>
      <c r="E1793" s="0" t="n">
        <v>44</v>
      </c>
      <c r="F1793" s="0" t="n">
        <v>1</v>
      </c>
      <c r="T1793" s="0"/>
    </row>
    <row r="1794" customFormat="false" ht="12.75" hidden="false" customHeight="false" outlineLevel="0" collapsed="false">
      <c r="A1794" s="0" t="n">
        <v>1965</v>
      </c>
      <c r="B1794" s="0" t="n">
        <v>11</v>
      </c>
      <c r="C1794" s="0" t="n">
        <v>27</v>
      </c>
      <c r="D1794" s="0" t="n">
        <v>63</v>
      </c>
      <c r="E1794" s="0" t="n">
        <v>46</v>
      </c>
      <c r="F1794" s="0" t="n">
        <v>27</v>
      </c>
      <c r="T1794" s="0"/>
    </row>
    <row r="1795" customFormat="false" ht="12.75" hidden="false" customHeight="false" outlineLevel="0" collapsed="false">
      <c r="A1795" s="0" t="n">
        <v>1965</v>
      </c>
      <c r="B1795" s="0" t="n">
        <v>11</v>
      </c>
      <c r="C1795" s="0" t="n">
        <v>28</v>
      </c>
      <c r="D1795" s="0" t="n">
        <v>56</v>
      </c>
      <c r="E1795" s="0" t="n">
        <v>41</v>
      </c>
      <c r="F1795" s="0" t="n">
        <v>0</v>
      </c>
      <c r="T1795" s="0"/>
    </row>
    <row r="1796" customFormat="false" ht="12.75" hidden="false" customHeight="false" outlineLevel="0" collapsed="false">
      <c r="A1796" s="0" t="n">
        <v>1965</v>
      </c>
      <c r="B1796" s="0" t="n">
        <v>11</v>
      </c>
      <c r="C1796" s="0" t="n">
        <v>29</v>
      </c>
      <c r="D1796" s="0" t="n">
        <v>42</v>
      </c>
      <c r="E1796" s="0" t="n">
        <v>31</v>
      </c>
      <c r="F1796" s="0" t="n">
        <v>0</v>
      </c>
      <c r="T1796" s="0"/>
    </row>
    <row r="1797" customFormat="false" ht="12.75" hidden="false" customHeight="false" outlineLevel="0" collapsed="false">
      <c r="A1797" s="0" t="n">
        <v>1965</v>
      </c>
      <c r="B1797" s="0" t="n">
        <v>11</v>
      </c>
      <c r="C1797" s="0" t="n">
        <v>30</v>
      </c>
      <c r="D1797" s="0" t="n">
        <v>40</v>
      </c>
      <c r="E1797" s="0" t="n">
        <v>31</v>
      </c>
      <c r="F1797" s="0" t="n">
        <v>0</v>
      </c>
      <c r="T1797" s="0"/>
    </row>
    <row r="1798" customFormat="false" ht="12.75" hidden="false" customHeight="false" outlineLevel="0" collapsed="false">
      <c r="A1798" s="0" t="n">
        <v>1965</v>
      </c>
      <c r="B1798" s="0" t="n">
        <v>12</v>
      </c>
      <c r="C1798" s="0" t="n">
        <v>1</v>
      </c>
      <c r="D1798" s="0" t="n">
        <v>43</v>
      </c>
      <c r="E1798" s="0" t="n">
        <v>30</v>
      </c>
      <c r="F1798" s="0" t="n">
        <v>0</v>
      </c>
      <c r="T1798" s="0"/>
    </row>
    <row r="1799" customFormat="false" ht="12.75" hidden="false" customHeight="false" outlineLevel="0" collapsed="false">
      <c r="A1799" s="0" t="n">
        <v>1965</v>
      </c>
      <c r="B1799" s="0" t="n">
        <v>12</v>
      </c>
      <c r="C1799" s="0" t="n">
        <v>2</v>
      </c>
      <c r="D1799" s="0" t="n">
        <v>50</v>
      </c>
      <c r="E1799" s="0" t="n">
        <v>34</v>
      </c>
      <c r="F1799" s="0" t="n">
        <v>0</v>
      </c>
      <c r="T1799" s="0"/>
    </row>
    <row r="1800" customFormat="false" ht="12.75" hidden="false" customHeight="false" outlineLevel="0" collapsed="false">
      <c r="A1800" s="0" t="n">
        <v>1965</v>
      </c>
      <c r="B1800" s="0" t="n">
        <v>12</v>
      </c>
      <c r="C1800" s="0" t="n">
        <v>3</v>
      </c>
      <c r="D1800" s="0" t="n">
        <v>51</v>
      </c>
      <c r="E1800" s="0" t="n">
        <v>41</v>
      </c>
      <c r="F1800" s="0" t="n">
        <v>0</v>
      </c>
      <c r="T1800" s="0"/>
    </row>
    <row r="1801" customFormat="false" ht="12.75" hidden="false" customHeight="false" outlineLevel="0" collapsed="false">
      <c r="A1801" s="0" t="n">
        <v>1965</v>
      </c>
      <c r="B1801" s="0" t="n">
        <v>12</v>
      </c>
      <c r="C1801" s="0" t="n">
        <v>4</v>
      </c>
      <c r="D1801" s="0" t="n">
        <v>53</v>
      </c>
      <c r="E1801" s="0" t="n">
        <v>37</v>
      </c>
      <c r="F1801" s="0" t="n">
        <v>2</v>
      </c>
      <c r="T1801" s="0"/>
    </row>
    <row r="1802" customFormat="false" ht="12.75" hidden="false" customHeight="false" outlineLevel="0" collapsed="false">
      <c r="A1802" s="0" t="n">
        <v>1965</v>
      </c>
      <c r="B1802" s="0" t="n">
        <v>12</v>
      </c>
      <c r="C1802" s="0" t="n">
        <v>5</v>
      </c>
      <c r="D1802" s="0" t="n">
        <v>47</v>
      </c>
      <c r="E1802" s="0" t="n">
        <v>36</v>
      </c>
      <c r="F1802" s="0" t="n">
        <v>0</v>
      </c>
      <c r="T1802" s="0"/>
    </row>
    <row r="1803" customFormat="false" ht="12.75" hidden="false" customHeight="false" outlineLevel="0" collapsed="false">
      <c r="A1803" s="0" t="n">
        <v>1965</v>
      </c>
      <c r="B1803" s="0" t="n">
        <v>12</v>
      </c>
      <c r="C1803" s="0" t="n">
        <v>6</v>
      </c>
      <c r="D1803" s="0" t="n">
        <v>50</v>
      </c>
      <c r="E1803" s="0" t="n">
        <v>34</v>
      </c>
      <c r="F1803" s="0" t="n">
        <v>0</v>
      </c>
      <c r="T1803" s="0"/>
    </row>
    <row r="1804" customFormat="false" ht="12.75" hidden="false" customHeight="false" outlineLevel="0" collapsed="false">
      <c r="A1804" s="0" t="n">
        <v>1965</v>
      </c>
      <c r="B1804" s="0" t="n">
        <v>12</v>
      </c>
      <c r="C1804" s="0" t="n">
        <v>7</v>
      </c>
      <c r="D1804" s="0" t="n">
        <v>40</v>
      </c>
      <c r="E1804" s="0" t="n">
        <v>29</v>
      </c>
      <c r="F1804" s="0" t="n">
        <v>0</v>
      </c>
      <c r="T1804" s="0"/>
    </row>
    <row r="1805" customFormat="false" ht="12.75" hidden="false" customHeight="false" outlineLevel="0" collapsed="false">
      <c r="A1805" s="0" t="n">
        <v>1965</v>
      </c>
      <c r="B1805" s="0" t="n">
        <v>12</v>
      </c>
      <c r="C1805" s="0" t="n">
        <v>8</v>
      </c>
      <c r="D1805" s="0" t="n">
        <v>43</v>
      </c>
      <c r="E1805" s="0" t="n">
        <v>30</v>
      </c>
      <c r="F1805" s="0" t="n">
        <v>0</v>
      </c>
      <c r="T1805" s="0"/>
    </row>
    <row r="1806" customFormat="false" ht="12.75" hidden="false" customHeight="false" outlineLevel="0" collapsed="false">
      <c r="A1806" s="0" t="n">
        <v>1965</v>
      </c>
      <c r="B1806" s="0" t="n">
        <v>12</v>
      </c>
      <c r="C1806" s="0" t="n">
        <v>9</v>
      </c>
      <c r="D1806" s="0" t="n">
        <v>47</v>
      </c>
      <c r="E1806" s="0" t="n">
        <v>33</v>
      </c>
      <c r="F1806" s="0" t="n">
        <v>0</v>
      </c>
      <c r="T1806" s="0"/>
    </row>
    <row r="1807" customFormat="false" ht="12.75" hidden="false" customHeight="false" outlineLevel="0" collapsed="false">
      <c r="A1807" s="0" t="n">
        <v>1965</v>
      </c>
      <c r="B1807" s="0" t="n">
        <v>12</v>
      </c>
      <c r="C1807" s="0" t="n">
        <v>10</v>
      </c>
      <c r="D1807" s="0" t="n">
        <v>53</v>
      </c>
      <c r="E1807" s="0" t="n">
        <v>37</v>
      </c>
      <c r="F1807" s="0" t="n">
        <v>0</v>
      </c>
      <c r="T1807" s="0"/>
    </row>
    <row r="1808" customFormat="false" ht="12.75" hidden="false" customHeight="false" outlineLevel="0" collapsed="false">
      <c r="A1808" s="0" t="n">
        <v>1965</v>
      </c>
      <c r="B1808" s="0" t="n">
        <v>12</v>
      </c>
      <c r="C1808" s="0" t="n">
        <v>11</v>
      </c>
      <c r="D1808" s="0" t="n">
        <v>42</v>
      </c>
      <c r="E1808" s="0" t="n">
        <v>39</v>
      </c>
      <c r="F1808" s="0" t="n">
        <v>13</v>
      </c>
      <c r="T1808" s="0"/>
    </row>
    <row r="1809" customFormat="false" ht="12.75" hidden="false" customHeight="false" outlineLevel="0" collapsed="false">
      <c r="A1809" s="0" t="n">
        <v>1965</v>
      </c>
      <c r="B1809" s="0" t="n">
        <v>12</v>
      </c>
      <c r="C1809" s="0" t="n">
        <v>12</v>
      </c>
      <c r="D1809" s="0" t="n">
        <v>42</v>
      </c>
      <c r="E1809" s="0" t="n">
        <v>37</v>
      </c>
      <c r="F1809" s="0" t="n">
        <v>17</v>
      </c>
      <c r="T1809" s="0"/>
    </row>
    <row r="1810" customFormat="false" ht="12.75" hidden="false" customHeight="false" outlineLevel="0" collapsed="false">
      <c r="A1810" s="0" t="n">
        <v>1965</v>
      </c>
      <c r="B1810" s="0" t="n">
        <v>12</v>
      </c>
      <c r="C1810" s="0" t="n">
        <v>13</v>
      </c>
      <c r="D1810" s="0" t="n">
        <v>46</v>
      </c>
      <c r="E1810" s="0" t="n">
        <v>42</v>
      </c>
      <c r="F1810" s="0" t="n">
        <v>74</v>
      </c>
      <c r="T1810" s="0"/>
    </row>
    <row r="1811" customFormat="false" ht="12.75" hidden="false" customHeight="false" outlineLevel="0" collapsed="false">
      <c r="A1811" s="0" t="n">
        <v>1965</v>
      </c>
      <c r="B1811" s="0" t="n">
        <v>12</v>
      </c>
      <c r="C1811" s="0" t="n">
        <v>14</v>
      </c>
      <c r="D1811" s="0" t="n">
        <v>50</v>
      </c>
      <c r="E1811" s="0" t="n">
        <v>43</v>
      </c>
      <c r="F1811" s="0" t="n">
        <v>0</v>
      </c>
      <c r="T1811" s="0"/>
    </row>
    <row r="1812" customFormat="false" ht="12.75" hidden="false" customHeight="false" outlineLevel="0" collapsed="false">
      <c r="A1812" s="0" t="n">
        <v>1965</v>
      </c>
      <c r="B1812" s="0" t="n">
        <v>12</v>
      </c>
      <c r="C1812" s="0" t="n">
        <v>15</v>
      </c>
      <c r="D1812" s="0" t="n">
        <v>48</v>
      </c>
      <c r="E1812" s="0" t="n">
        <v>42</v>
      </c>
      <c r="F1812" s="0" t="n">
        <v>0</v>
      </c>
      <c r="T1812" s="0"/>
    </row>
    <row r="1813" customFormat="false" ht="12.75" hidden="false" customHeight="false" outlineLevel="0" collapsed="false">
      <c r="A1813" s="0" t="n">
        <v>1965</v>
      </c>
      <c r="B1813" s="0" t="n">
        <v>12</v>
      </c>
      <c r="C1813" s="0" t="n">
        <v>16</v>
      </c>
      <c r="D1813" s="0" t="n">
        <v>47</v>
      </c>
      <c r="E1813" s="0" t="n">
        <v>41</v>
      </c>
      <c r="F1813" s="0" t="n">
        <v>0</v>
      </c>
      <c r="T1813" s="0"/>
    </row>
    <row r="1814" customFormat="false" ht="12.75" hidden="false" customHeight="false" outlineLevel="0" collapsed="false">
      <c r="A1814" s="0" t="n">
        <v>1965</v>
      </c>
      <c r="B1814" s="0" t="n">
        <v>12</v>
      </c>
      <c r="C1814" s="0" t="n">
        <v>17</v>
      </c>
      <c r="D1814" s="0" t="n">
        <v>47</v>
      </c>
      <c r="E1814" s="0" t="n">
        <v>36</v>
      </c>
      <c r="F1814" s="0" t="n">
        <v>1</v>
      </c>
      <c r="T1814" s="0"/>
    </row>
    <row r="1815" customFormat="false" ht="12.75" hidden="false" customHeight="false" outlineLevel="0" collapsed="false">
      <c r="A1815" s="0" t="n">
        <v>1965</v>
      </c>
      <c r="B1815" s="0" t="n">
        <v>12</v>
      </c>
      <c r="C1815" s="0" t="n">
        <v>18</v>
      </c>
      <c r="D1815" s="0" t="n">
        <v>42</v>
      </c>
      <c r="E1815" s="0" t="n">
        <v>33</v>
      </c>
      <c r="F1815" s="0" t="n">
        <v>0</v>
      </c>
      <c r="T1815" s="0"/>
    </row>
    <row r="1816" customFormat="false" ht="12.75" hidden="false" customHeight="false" outlineLevel="0" collapsed="false">
      <c r="A1816" s="0" t="n">
        <v>1965</v>
      </c>
      <c r="B1816" s="0" t="n">
        <v>12</v>
      </c>
      <c r="C1816" s="0" t="n">
        <v>19</v>
      </c>
      <c r="D1816" s="0" t="n">
        <v>39</v>
      </c>
      <c r="E1816" s="0" t="n">
        <v>26</v>
      </c>
      <c r="F1816" s="0" t="n">
        <v>0</v>
      </c>
      <c r="T1816" s="0"/>
    </row>
    <row r="1817" customFormat="false" ht="12.75" hidden="false" customHeight="false" outlineLevel="0" collapsed="false">
      <c r="A1817" s="0" t="n">
        <v>1965</v>
      </c>
      <c r="B1817" s="0" t="n">
        <v>12</v>
      </c>
      <c r="C1817" s="0" t="n">
        <v>20</v>
      </c>
      <c r="D1817" s="0" t="n">
        <v>32</v>
      </c>
      <c r="E1817" s="0" t="n">
        <v>22</v>
      </c>
      <c r="F1817" s="0" t="n">
        <v>0</v>
      </c>
      <c r="T1817" s="0"/>
    </row>
    <row r="1818" customFormat="false" ht="12.75" hidden="false" customHeight="false" outlineLevel="0" collapsed="false">
      <c r="A1818" s="0" t="n">
        <v>1965</v>
      </c>
      <c r="B1818" s="0" t="n">
        <v>12</v>
      </c>
      <c r="C1818" s="0" t="n">
        <v>21</v>
      </c>
      <c r="D1818" s="0" t="n">
        <v>37</v>
      </c>
      <c r="E1818" s="0" t="n">
        <v>25</v>
      </c>
      <c r="F1818" s="0" t="n">
        <v>0</v>
      </c>
      <c r="T1818" s="0"/>
    </row>
    <row r="1819" customFormat="false" ht="12.75" hidden="false" customHeight="false" outlineLevel="0" collapsed="false">
      <c r="A1819" s="0" t="n">
        <v>1965</v>
      </c>
      <c r="B1819" s="0" t="n">
        <v>12</v>
      </c>
      <c r="C1819" s="0" t="n">
        <v>22</v>
      </c>
      <c r="D1819" s="0" t="n">
        <v>42</v>
      </c>
      <c r="E1819" s="0" t="n">
        <v>28</v>
      </c>
      <c r="F1819" s="0" t="n">
        <v>0</v>
      </c>
      <c r="T1819" s="0"/>
    </row>
    <row r="1820" customFormat="false" ht="12.75" hidden="false" customHeight="false" outlineLevel="0" collapsed="false">
      <c r="A1820" s="0" t="n">
        <v>1965</v>
      </c>
      <c r="B1820" s="0" t="n">
        <v>12</v>
      </c>
      <c r="C1820" s="0" t="n">
        <v>23</v>
      </c>
      <c r="D1820" s="0" t="n">
        <v>52</v>
      </c>
      <c r="E1820" s="0" t="n">
        <v>36</v>
      </c>
      <c r="F1820" s="0" t="n">
        <v>0</v>
      </c>
      <c r="T1820" s="0"/>
    </row>
    <row r="1821" customFormat="false" ht="12.75" hidden="false" customHeight="false" outlineLevel="0" collapsed="false">
      <c r="A1821" s="0" t="n">
        <v>1965</v>
      </c>
      <c r="B1821" s="0" t="n">
        <v>12</v>
      </c>
      <c r="C1821" s="0" t="n">
        <v>24</v>
      </c>
      <c r="D1821" s="0" t="n">
        <v>53</v>
      </c>
      <c r="E1821" s="0" t="n">
        <v>46</v>
      </c>
      <c r="F1821" s="0" t="n">
        <v>0</v>
      </c>
      <c r="T1821" s="0"/>
    </row>
    <row r="1822" customFormat="false" ht="12.75" hidden="false" customHeight="false" outlineLevel="0" collapsed="false">
      <c r="A1822" s="0" t="n">
        <v>1965</v>
      </c>
      <c r="B1822" s="0" t="n">
        <v>12</v>
      </c>
      <c r="C1822" s="0" t="n">
        <v>25</v>
      </c>
      <c r="D1822" s="0" t="n">
        <v>59</v>
      </c>
      <c r="E1822" s="0" t="n">
        <v>47</v>
      </c>
      <c r="F1822" s="0" t="n">
        <v>65</v>
      </c>
      <c r="T1822" s="0"/>
    </row>
    <row r="1823" customFormat="false" ht="12.75" hidden="false" customHeight="false" outlineLevel="0" collapsed="false">
      <c r="A1823" s="0" t="n">
        <v>1965</v>
      </c>
      <c r="B1823" s="0" t="n">
        <v>12</v>
      </c>
      <c r="C1823" s="0" t="n">
        <v>26</v>
      </c>
      <c r="D1823" s="0" t="n">
        <v>47</v>
      </c>
      <c r="E1823" s="0" t="n">
        <v>19</v>
      </c>
      <c r="F1823" s="0" t="n">
        <v>0</v>
      </c>
      <c r="T1823" s="0"/>
    </row>
    <row r="1824" customFormat="false" ht="12.75" hidden="false" customHeight="false" outlineLevel="0" collapsed="false">
      <c r="A1824" s="0" t="n">
        <v>1965</v>
      </c>
      <c r="B1824" s="0" t="n">
        <v>12</v>
      </c>
      <c r="C1824" s="0" t="n">
        <v>27</v>
      </c>
      <c r="D1824" s="0" t="n">
        <v>32</v>
      </c>
      <c r="E1824" s="0" t="n">
        <v>18</v>
      </c>
      <c r="F1824" s="0" t="n">
        <v>0</v>
      </c>
      <c r="T1824" s="0"/>
    </row>
    <row r="1825" customFormat="false" ht="12.75" hidden="false" customHeight="false" outlineLevel="0" collapsed="false">
      <c r="A1825" s="0" t="n">
        <v>1965</v>
      </c>
      <c r="B1825" s="0" t="n">
        <v>12</v>
      </c>
      <c r="C1825" s="0" t="n">
        <v>28</v>
      </c>
      <c r="D1825" s="0" t="n">
        <v>42</v>
      </c>
      <c r="E1825" s="0" t="n">
        <v>28</v>
      </c>
      <c r="F1825" s="0" t="n">
        <v>0</v>
      </c>
      <c r="T1825" s="0"/>
    </row>
    <row r="1826" customFormat="false" ht="12.75" hidden="false" customHeight="false" outlineLevel="0" collapsed="false">
      <c r="A1826" s="0" t="n">
        <v>1965</v>
      </c>
      <c r="B1826" s="0" t="n">
        <v>12</v>
      </c>
      <c r="C1826" s="0" t="n">
        <v>29</v>
      </c>
      <c r="D1826" s="0" t="n">
        <v>43</v>
      </c>
      <c r="E1826" s="0" t="n">
        <v>36</v>
      </c>
      <c r="F1826" s="0" t="n">
        <v>0</v>
      </c>
      <c r="T1826" s="0"/>
    </row>
    <row r="1827" customFormat="false" ht="12.75" hidden="false" customHeight="false" outlineLevel="0" collapsed="false">
      <c r="A1827" s="0" t="n">
        <v>1965</v>
      </c>
      <c r="B1827" s="0" t="n">
        <v>12</v>
      </c>
      <c r="C1827" s="0" t="n">
        <v>30</v>
      </c>
      <c r="D1827" s="0" t="n">
        <v>52</v>
      </c>
      <c r="E1827" s="0" t="n">
        <v>38</v>
      </c>
      <c r="F1827" s="0" t="n">
        <v>0</v>
      </c>
      <c r="T1827" s="0"/>
    </row>
    <row r="1828" customFormat="false" ht="12.75" hidden="false" customHeight="false" outlineLevel="0" collapsed="false">
      <c r="A1828" s="0" t="n">
        <v>1965</v>
      </c>
      <c r="B1828" s="0" t="n">
        <v>12</v>
      </c>
      <c r="C1828" s="0" t="n">
        <v>31</v>
      </c>
      <c r="D1828" s="0" t="n">
        <v>63</v>
      </c>
      <c r="E1828" s="0" t="n">
        <v>51</v>
      </c>
      <c r="F1828" s="0" t="n">
        <v>0</v>
      </c>
      <c r="T1828" s="0"/>
    </row>
    <row r="1829" customFormat="false" ht="12.75" hidden="false" customHeight="false" outlineLevel="0" collapsed="false">
      <c r="A1829" s="0" t="n">
        <v>1966</v>
      </c>
      <c r="B1829" s="0" t="n">
        <v>1</v>
      </c>
      <c r="C1829" s="0" t="n">
        <v>1</v>
      </c>
      <c r="D1829" s="0" t="n">
        <v>62</v>
      </c>
      <c r="E1829" s="0" t="n">
        <v>52</v>
      </c>
      <c r="F1829" s="0" t="n">
        <v>0</v>
      </c>
      <c r="T1829" s="0"/>
    </row>
    <row r="1830" customFormat="false" ht="12.75" hidden="false" customHeight="false" outlineLevel="0" collapsed="false">
      <c r="A1830" s="0" t="n">
        <v>1966</v>
      </c>
      <c r="B1830" s="0" t="n">
        <v>1</v>
      </c>
      <c r="C1830" s="0" t="n">
        <v>2</v>
      </c>
      <c r="D1830" s="0" t="n">
        <v>52</v>
      </c>
      <c r="E1830" s="0" t="n">
        <v>37</v>
      </c>
      <c r="F1830" s="0" t="n">
        <v>58</v>
      </c>
      <c r="T1830" s="0"/>
    </row>
    <row r="1831" customFormat="false" ht="12.75" hidden="false" customHeight="false" outlineLevel="0" collapsed="false">
      <c r="A1831" s="0" t="n">
        <v>1966</v>
      </c>
      <c r="B1831" s="0" t="n">
        <v>1</v>
      </c>
      <c r="C1831" s="0" t="n">
        <v>3</v>
      </c>
      <c r="D1831" s="0" t="n">
        <v>46</v>
      </c>
      <c r="E1831" s="0" t="n">
        <v>39</v>
      </c>
      <c r="F1831" s="0" t="n">
        <v>3</v>
      </c>
      <c r="T1831" s="0"/>
    </row>
    <row r="1832" customFormat="false" ht="12.75" hidden="false" customHeight="false" outlineLevel="0" collapsed="false">
      <c r="A1832" s="0" t="n">
        <v>1966</v>
      </c>
      <c r="B1832" s="0" t="n">
        <v>1</v>
      </c>
      <c r="C1832" s="0" t="n">
        <v>4</v>
      </c>
      <c r="D1832" s="0" t="n">
        <v>45</v>
      </c>
      <c r="E1832" s="0" t="n">
        <v>33</v>
      </c>
      <c r="F1832" s="0" t="n">
        <v>0</v>
      </c>
      <c r="T1832" s="0"/>
    </row>
    <row r="1833" customFormat="false" ht="12.75" hidden="false" customHeight="false" outlineLevel="0" collapsed="false">
      <c r="A1833" s="0" t="n">
        <v>1966</v>
      </c>
      <c r="B1833" s="0" t="n">
        <v>1</v>
      </c>
      <c r="C1833" s="0" t="n">
        <v>5</v>
      </c>
      <c r="D1833" s="0" t="n">
        <v>53</v>
      </c>
      <c r="E1833" s="0" t="n">
        <v>34</v>
      </c>
      <c r="F1833" s="0" t="n">
        <v>0</v>
      </c>
      <c r="T1833" s="0"/>
    </row>
    <row r="1834" customFormat="false" ht="12.75" hidden="false" customHeight="false" outlineLevel="0" collapsed="false">
      <c r="A1834" s="0" t="n">
        <v>1966</v>
      </c>
      <c r="B1834" s="0" t="n">
        <v>1</v>
      </c>
      <c r="C1834" s="0" t="n">
        <v>6</v>
      </c>
      <c r="D1834" s="0" t="n">
        <v>47</v>
      </c>
      <c r="E1834" s="0" t="n">
        <v>41</v>
      </c>
      <c r="F1834" s="0" t="n">
        <v>47</v>
      </c>
      <c r="T1834" s="0"/>
    </row>
    <row r="1835" customFormat="false" ht="12.75" hidden="false" customHeight="false" outlineLevel="0" collapsed="false">
      <c r="A1835" s="0" t="n">
        <v>1966</v>
      </c>
      <c r="B1835" s="0" t="n">
        <v>1</v>
      </c>
      <c r="C1835" s="0" t="n">
        <v>7</v>
      </c>
      <c r="D1835" s="0" t="n">
        <v>47</v>
      </c>
      <c r="E1835" s="0" t="n">
        <v>40</v>
      </c>
      <c r="F1835" s="0" t="n">
        <v>0</v>
      </c>
      <c r="T1835" s="0"/>
    </row>
    <row r="1836" customFormat="false" ht="12.75" hidden="false" customHeight="false" outlineLevel="0" collapsed="false">
      <c r="A1836" s="0" t="n">
        <v>1966</v>
      </c>
      <c r="B1836" s="0" t="n">
        <v>1</v>
      </c>
      <c r="C1836" s="0" t="n">
        <v>8</v>
      </c>
      <c r="D1836" s="0" t="n">
        <v>44</v>
      </c>
      <c r="E1836" s="0" t="n">
        <v>17</v>
      </c>
      <c r="F1836" s="0" t="n">
        <v>2</v>
      </c>
      <c r="T1836" s="0"/>
    </row>
    <row r="1837" customFormat="false" ht="12.75" hidden="false" customHeight="false" outlineLevel="0" collapsed="false">
      <c r="A1837" s="0" t="n">
        <v>1966</v>
      </c>
      <c r="B1837" s="0" t="n">
        <v>1</v>
      </c>
      <c r="C1837" s="0" t="n">
        <v>9</v>
      </c>
      <c r="D1837" s="0" t="n">
        <v>30</v>
      </c>
      <c r="E1837" s="0" t="n">
        <v>15</v>
      </c>
      <c r="F1837" s="0" t="n">
        <v>0</v>
      </c>
      <c r="T1837" s="0"/>
    </row>
    <row r="1838" customFormat="false" ht="12.75" hidden="false" customHeight="false" outlineLevel="0" collapsed="false">
      <c r="A1838" s="0" t="n">
        <v>1966</v>
      </c>
      <c r="B1838" s="0" t="n">
        <v>1</v>
      </c>
      <c r="C1838" s="0" t="n">
        <v>10</v>
      </c>
      <c r="D1838" s="0" t="n">
        <v>48</v>
      </c>
      <c r="E1838" s="0" t="n">
        <v>29</v>
      </c>
      <c r="F1838" s="0" t="n">
        <v>0</v>
      </c>
      <c r="T1838" s="0"/>
    </row>
    <row r="1839" customFormat="false" ht="12.75" hidden="false" customHeight="false" outlineLevel="0" collapsed="false">
      <c r="A1839" s="0" t="n">
        <v>1966</v>
      </c>
      <c r="B1839" s="0" t="n">
        <v>1</v>
      </c>
      <c r="C1839" s="0" t="n">
        <v>11</v>
      </c>
      <c r="D1839" s="0" t="n">
        <v>42</v>
      </c>
      <c r="E1839" s="0" t="n">
        <v>20</v>
      </c>
      <c r="F1839" s="0" t="n">
        <v>0</v>
      </c>
      <c r="T1839" s="0"/>
    </row>
    <row r="1840" customFormat="false" ht="12.75" hidden="false" customHeight="false" outlineLevel="0" collapsed="false">
      <c r="A1840" s="0" t="n">
        <v>1966</v>
      </c>
      <c r="B1840" s="0" t="n">
        <v>1</v>
      </c>
      <c r="C1840" s="0" t="n">
        <v>12</v>
      </c>
      <c r="D1840" s="0" t="n">
        <v>27</v>
      </c>
      <c r="E1840" s="0" t="n">
        <v>15</v>
      </c>
      <c r="F1840" s="0" t="n">
        <v>0</v>
      </c>
      <c r="T1840" s="0"/>
    </row>
    <row r="1841" customFormat="false" ht="12.75" hidden="false" customHeight="false" outlineLevel="0" collapsed="false">
      <c r="A1841" s="0" t="n">
        <v>1966</v>
      </c>
      <c r="B1841" s="0" t="n">
        <v>1</v>
      </c>
      <c r="C1841" s="0" t="n">
        <v>13</v>
      </c>
      <c r="D1841" s="0" t="n">
        <v>32</v>
      </c>
      <c r="E1841" s="0" t="n">
        <v>14</v>
      </c>
      <c r="F1841" s="0" t="n">
        <v>0</v>
      </c>
      <c r="T1841" s="0"/>
    </row>
    <row r="1842" customFormat="false" ht="12.75" hidden="false" customHeight="false" outlineLevel="0" collapsed="false">
      <c r="A1842" s="0" t="n">
        <v>1966</v>
      </c>
      <c r="B1842" s="0" t="n">
        <v>1</v>
      </c>
      <c r="C1842" s="0" t="n">
        <v>14</v>
      </c>
      <c r="D1842" s="0" t="n">
        <v>42</v>
      </c>
      <c r="E1842" s="0" t="n">
        <v>31</v>
      </c>
      <c r="F1842" s="0" t="n">
        <v>0</v>
      </c>
      <c r="T1842" s="0"/>
    </row>
    <row r="1843" customFormat="false" ht="12.75" hidden="false" customHeight="false" outlineLevel="0" collapsed="false">
      <c r="A1843" s="0" t="n">
        <v>1966</v>
      </c>
      <c r="B1843" s="0" t="n">
        <v>1</v>
      </c>
      <c r="C1843" s="0" t="n">
        <v>15</v>
      </c>
      <c r="D1843" s="0" t="n">
        <v>41</v>
      </c>
      <c r="E1843" s="0" t="n">
        <v>25</v>
      </c>
      <c r="F1843" s="0" t="n">
        <v>0</v>
      </c>
      <c r="T1843" s="0"/>
    </row>
    <row r="1844" customFormat="false" ht="12.75" hidden="false" customHeight="false" outlineLevel="0" collapsed="false">
      <c r="A1844" s="0" t="n">
        <v>1966</v>
      </c>
      <c r="B1844" s="0" t="n">
        <v>1</v>
      </c>
      <c r="C1844" s="0" t="n">
        <v>16</v>
      </c>
      <c r="D1844" s="0" t="n">
        <v>26</v>
      </c>
      <c r="E1844" s="0" t="n">
        <v>11</v>
      </c>
      <c r="F1844" s="0" t="n">
        <v>0</v>
      </c>
      <c r="T1844" s="0"/>
    </row>
    <row r="1845" customFormat="false" ht="12.75" hidden="false" customHeight="false" outlineLevel="0" collapsed="false">
      <c r="A1845" s="0" t="n">
        <v>1966</v>
      </c>
      <c r="B1845" s="0" t="n">
        <v>1</v>
      </c>
      <c r="C1845" s="0" t="n">
        <v>17</v>
      </c>
      <c r="D1845" s="0" t="n">
        <v>39</v>
      </c>
      <c r="E1845" s="0" t="n">
        <v>20</v>
      </c>
      <c r="F1845" s="0" t="n">
        <v>0</v>
      </c>
      <c r="T1845" s="0"/>
    </row>
    <row r="1846" customFormat="false" ht="12.75" hidden="false" customHeight="false" outlineLevel="0" collapsed="false">
      <c r="A1846" s="0" t="n">
        <v>1966</v>
      </c>
      <c r="B1846" s="0" t="n">
        <v>1</v>
      </c>
      <c r="C1846" s="0" t="n">
        <v>18</v>
      </c>
      <c r="D1846" s="0" t="n">
        <v>38</v>
      </c>
      <c r="E1846" s="0" t="n">
        <v>31</v>
      </c>
      <c r="F1846" s="0" t="n">
        <v>0</v>
      </c>
      <c r="T1846" s="0"/>
    </row>
    <row r="1847" customFormat="false" ht="12.75" hidden="false" customHeight="false" outlineLevel="0" collapsed="false">
      <c r="A1847" s="0" t="n">
        <v>1966</v>
      </c>
      <c r="B1847" s="0" t="n">
        <v>1</v>
      </c>
      <c r="C1847" s="0" t="n">
        <v>19</v>
      </c>
      <c r="D1847" s="0" t="n">
        <v>35</v>
      </c>
      <c r="E1847" s="0" t="n">
        <v>30</v>
      </c>
      <c r="F1847" s="0" t="n">
        <v>0</v>
      </c>
      <c r="T1847" s="0"/>
    </row>
    <row r="1848" customFormat="false" ht="12.75" hidden="false" customHeight="false" outlineLevel="0" collapsed="false">
      <c r="A1848" s="0" t="n">
        <v>1966</v>
      </c>
      <c r="B1848" s="0" t="n">
        <v>1</v>
      </c>
      <c r="C1848" s="0" t="n">
        <v>20</v>
      </c>
      <c r="D1848" s="0" t="n">
        <v>44</v>
      </c>
      <c r="E1848" s="0" t="n">
        <v>30</v>
      </c>
      <c r="F1848" s="0" t="n">
        <v>2</v>
      </c>
      <c r="T1848" s="0"/>
    </row>
    <row r="1849" customFormat="false" ht="12.75" hidden="false" customHeight="false" outlineLevel="0" collapsed="false">
      <c r="A1849" s="0" t="n">
        <v>1966</v>
      </c>
      <c r="B1849" s="0" t="n">
        <v>1</v>
      </c>
      <c r="C1849" s="0" t="n">
        <v>21</v>
      </c>
      <c r="D1849" s="0" t="n">
        <v>42</v>
      </c>
      <c r="E1849" s="0" t="n">
        <v>35</v>
      </c>
      <c r="F1849" s="0" t="n">
        <v>0</v>
      </c>
      <c r="T1849" s="0"/>
    </row>
    <row r="1850" customFormat="false" ht="12.75" hidden="false" customHeight="false" outlineLevel="0" collapsed="false">
      <c r="A1850" s="0" t="n">
        <v>1966</v>
      </c>
      <c r="B1850" s="0" t="n">
        <v>1</v>
      </c>
      <c r="C1850" s="0" t="n">
        <v>22</v>
      </c>
      <c r="D1850" s="0" t="n">
        <v>39</v>
      </c>
      <c r="E1850" s="0" t="n">
        <v>32</v>
      </c>
      <c r="F1850" s="0" t="n">
        <v>1</v>
      </c>
      <c r="T1850" s="0"/>
    </row>
    <row r="1851" customFormat="false" ht="12.75" hidden="false" customHeight="false" outlineLevel="0" collapsed="false">
      <c r="A1851" s="0" t="n">
        <v>1966</v>
      </c>
      <c r="B1851" s="0" t="n">
        <v>1</v>
      </c>
      <c r="C1851" s="0" t="n">
        <v>23</v>
      </c>
      <c r="D1851" s="0" t="n">
        <v>37</v>
      </c>
      <c r="E1851" s="0" t="n">
        <v>34</v>
      </c>
      <c r="F1851" s="0" t="n">
        <v>72</v>
      </c>
      <c r="T1851" s="0"/>
    </row>
    <row r="1852" customFormat="false" ht="12.75" hidden="false" customHeight="false" outlineLevel="0" collapsed="false">
      <c r="A1852" s="0" t="n">
        <v>1966</v>
      </c>
      <c r="B1852" s="0" t="n">
        <v>1</v>
      </c>
      <c r="C1852" s="0" t="n">
        <v>24</v>
      </c>
      <c r="D1852" s="0" t="n">
        <v>38</v>
      </c>
      <c r="E1852" s="0" t="n">
        <v>26</v>
      </c>
      <c r="F1852" s="0" t="n">
        <v>0</v>
      </c>
      <c r="T1852" s="0"/>
    </row>
    <row r="1853" customFormat="false" ht="12.75" hidden="false" customHeight="false" outlineLevel="0" collapsed="false">
      <c r="A1853" s="0" t="n">
        <v>1966</v>
      </c>
      <c r="B1853" s="0" t="n">
        <v>1</v>
      </c>
      <c r="C1853" s="0" t="n">
        <v>25</v>
      </c>
      <c r="D1853" s="0" t="n">
        <v>32</v>
      </c>
      <c r="E1853" s="0" t="n">
        <v>21</v>
      </c>
      <c r="F1853" s="0" t="n">
        <v>0</v>
      </c>
      <c r="T1853" s="0"/>
    </row>
    <row r="1854" customFormat="false" ht="12.75" hidden="false" customHeight="false" outlineLevel="0" collapsed="false">
      <c r="A1854" s="0" t="n">
        <v>1966</v>
      </c>
      <c r="B1854" s="0" t="n">
        <v>1</v>
      </c>
      <c r="C1854" s="0" t="n">
        <v>26</v>
      </c>
      <c r="D1854" s="0" t="n">
        <v>26</v>
      </c>
      <c r="E1854" s="0" t="n">
        <v>18</v>
      </c>
      <c r="F1854" s="0" t="n">
        <v>4</v>
      </c>
      <c r="T1854" s="0"/>
    </row>
    <row r="1855" customFormat="false" ht="12.75" hidden="false" customHeight="false" outlineLevel="0" collapsed="false">
      <c r="A1855" s="0" t="n">
        <v>1966</v>
      </c>
      <c r="B1855" s="0" t="n">
        <v>1</v>
      </c>
      <c r="C1855" s="0" t="n">
        <v>27</v>
      </c>
      <c r="D1855" s="0" t="n">
        <v>36</v>
      </c>
      <c r="E1855" s="0" t="n">
        <v>17</v>
      </c>
      <c r="F1855" s="0" t="n">
        <v>8</v>
      </c>
      <c r="T1855" s="0"/>
    </row>
    <row r="1856" customFormat="false" ht="12.75" hidden="false" customHeight="false" outlineLevel="0" collapsed="false">
      <c r="A1856" s="0" t="n">
        <v>1966</v>
      </c>
      <c r="B1856" s="0" t="n">
        <v>1</v>
      </c>
      <c r="C1856" s="0" t="n">
        <v>28</v>
      </c>
      <c r="D1856" s="0" t="n">
        <v>19</v>
      </c>
      <c r="E1856" s="0" t="n">
        <v>8</v>
      </c>
      <c r="F1856" s="0" t="n">
        <v>0</v>
      </c>
      <c r="T1856" s="0"/>
    </row>
    <row r="1857" customFormat="false" ht="12.75" hidden="false" customHeight="false" outlineLevel="0" collapsed="false">
      <c r="A1857" s="0" t="n">
        <v>1966</v>
      </c>
      <c r="B1857" s="0" t="n">
        <v>1</v>
      </c>
      <c r="C1857" s="0" t="n">
        <v>29</v>
      </c>
      <c r="D1857" s="0" t="n">
        <v>23</v>
      </c>
      <c r="E1857" s="0" t="n">
        <v>10</v>
      </c>
      <c r="F1857" s="0" t="n">
        <v>9</v>
      </c>
      <c r="T1857" s="0"/>
    </row>
    <row r="1858" customFormat="false" ht="12.75" hidden="false" customHeight="false" outlineLevel="0" collapsed="false">
      <c r="A1858" s="0" t="n">
        <v>1966</v>
      </c>
      <c r="B1858" s="0" t="n">
        <v>1</v>
      </c>
      <c r="C1858" s="0" t="n">
        <v>30</v>
      </c>
      <c r="D1858" s="0" t="n">
        <v>38</v>
      </c>
      <c r="E1858" s="0" t="n">
        <v>19</v>
      </c>
      <c r="F1858" s="0" t="n">
        <v>57</v>
      </c>
      <c r="T1858" s="0"/>
    </row>
    <row r="1859" customFormat="false" ht="12.75" hidden="false" customHeight="false" outlineLevel="0" collapsed="false">
      <c r="A1859" s="0" t="n">
        <v>1966</v>
      </c>
      <c r="B1859" s="0" t="n">
        <v>1</v>
      </c>
      <c r="C1859" s="0" t="n">
        <v>31</v>
      </c>
      <c r="D1859" s="0" t="n">
        <v>28</v>
      </c>
      <c r="E1859" s="0" t="n">
        <v>14</v>
      </c>
      <c r="F1859" s="0" t="n">
        <v>0</v>
      </c>
      <c r="T1859" s="0"/>
    </row>
    <row r="1860" customFormat="false" ht="12.75" hidden="false" customHeight="false" outlineLevel="0" collapsed="false">
      <c r="A1860" s="0" t="n">
        <v>1966</v>
      </c>
      <c r="B1860" s="0" t="n">
        <v>2</v>
      </c>
      <c r="C1860" s="0" t="n">
        <v>1</v>
      </c>
      <c r="D1860" s="0" t="n">
        <v>34</v>
      </c>
      <c r="E1860" s="0" t="n">
        <v>19</v>
      </c>
      <c r="F1860" s="0" t="n">
        <v>0</v>
      </c>
      <c r="T1860" s="0"/>
    </row>
    <row r="1861" customFormat="false" ht="12.75" hidden="false" customHeight="false" outlineLevel="0" collapsed="false">
      <c r="A1861" s="0" t="n">
        <v>1966</v>
      </c>
      <c r="B1861" s="0" t="n">
        <v>2</v>
      </c>
      <c r="C1861" s="0" t="n">
        <v>2</v>
      </c>
      <c r="D1861" s="0" t="n">
        <v>33</v>
      </c>
      <c r="E1861" s="0" t="n">
        <v>28</v>
      </c>
      <c r="F1861" s="0" t="n">
        <v>17</v>
      </c>
      <c r="T1861" s="0"/>
    </row>
    <row r="1862" customFormat="false" ht="12.75" hidden="false" customHeight="false" outlineLevel="0" collapsed="false">
      <c r="A1862" s="0" t="n">
        <v>1966</v>
      </c>
      <c r="B1862" s="0" t="n">
        <v>2</v>
      </c>
      <c r="C1862" s="0" t="n">
        <v>3</v>
      </c>
      <c r="D1862" s="0" t="n">
        <v>37</v>
      </c>
      <c r="E1862" s="0" t="n">
        <v>30</v>
      </c>
      <c r="F1862" s="0" t="n">
        <v>3</v>
      </c>
      <c r="T1862" s="0"/>
    </row>
    <row r="1863" customFormat="false" ht="12.75" hidden="false" customHeight="false" outlineLevel="0" collapsed="false">
      <c r="A1863" s="0" t="n">
        <v>1966</v>
      </c>
      <c r="B1863" s="0" t="n">
        <v>2</v>
      </c>
      <c r="C1863" s="0" t="n">
        <v>4</v>
      </c>
      <c r="D1863" s="0" t="n">
        <v>35</v>
      </c>
      <c r="E1863" s="0" t="n">
        <v>28</v>
      </c>
      <c r="F1863" s="0" t="n">
        <v>0</v>
      </c>
      <c r="T1863" s="0"/>
    </row>
    <row r="1864" customFormat="false" ht="12.75" hidden="false" customHeight="false" outlineLevel="0" collapsed="false">
      <c r="A1864" s="0" t="n">
        <v>1966</v>
      </c>
      <c r="B1864" s="0" t="n">
        <v>2</v>
      </c>
      <c r="C1864" s="0" t="n">
        <v>5</v>
      </c>
      <c r="D1864" s="0" t="n">
        <v>35</v>
      </c>
      <c r="E1864" s="0" t="n">
        <v>21</v>
      </c>
      <c r="F1864" s="0" t="n">
        <v>0</v>
      </c>
      <c r="T1864" s="0"/>
    </row>
    <row r="1865" customFormat="false" ht="12.75" hidden="false" customHeight="false" outlineLevel="0" collapsed="false">
      <c r="A1865" s="0" t="n">
        <v>1966</v>
      </c>
      <c r="B1865" s="0" t="n">
        <v>2</v>
      </c>
      <c r="C1865" s="0" t="n">
        <v>6</v>
      </c>
      <c r="D1865" s="0" t="n">
        <v>31</v>
      </c>
      <c r="E1865" s="0" t="n">
        <v>17</v>
      </c>
      <c r="F1865" s="0" t="n">
        <v>0</v>
      </c>
      <c r="T1865" s="0"/>
    </row>
    <row r="1866" customFormat="false" ht="12.75" hidden="false" customHeight="false" outlineLevel="0" collapsed="false">
      <c r="A1866" s="0" t="n">
        <v>1966</v>
      </c>
      <c r="B1866" s="0" t="n">
        <v>2</v>
      </c>
      <c r="C1866" s="0" t="n">
        <v>7</v>
      </c>
      <c r="D1866" s="0" t="n">
        <v>34</v>
      </c>
      <c r="E1866" s="0" t="n">
        <v>19</v>
      </c>
      <c r="F1866" s="0" t="n">
        <v>0</v>
      </c>
      <c r="T1866" s="0"/>
    </row>
    <row r="1867" customFormat="false" ht="12.75" hidden="false" customHeight="false" outlineLevel="0" collapsed="false">
      <c r="A1867" s="0" t="n">
        <v>1966</v>
      </c>
      <c r="B1867" s="0" t="n">
        <v>2</v>
      </c>
      <c r="C1867" s="0" t="n">
        <v>8</v>
      </c>
      <c r="D1867" s="0" t="n">
        <v>41</v>
      </c>
      <c r="E1867" s="0" t="n">
        <v>23</v>
      </c>
      <c r="F1867" s="0" t="n">
        <v>0</v>
      </c>
      <c r="T1867" s="0"/>
    </row>
    <row r="1868" customFormat="false" ht="12.75" hidden="false" customHeight="false" outlineLevel="0" collapsed="false">
      <c r="A1868" s="0" t="n">
        <v>1966</v>
      </c>
      <c r="B1868" s="0" t="n">
        <v>2</v>
      </c>
      <c r="C1868" s="0" t="n">
        <v>9</v>
      </c>
      <c r="D1868" s="0" t="n">
        <v>44</v>
      </c>
      <c r="E1868" s="0" t="n">
        <v>29</v>
      </c>
      <c r="F1868" s="0" t="n">
        <v>0</v>
      </c>
      <c r="T1868" s="0"/>
    </row>
    <row r="1869" customFormat="false" ht="12.75" hidden="false" customHeight="false" outlineLevel="0" collapsed="false">
      <c r="A1869" s="0" t="n">
        <v>1966</v>
      </c>
      <c r="B1869" s="0" t="n">
        <v>2</v>
      </c>
      <c r="C1869" s="0" t="n">
        <v>10</v>
      </c>
      <c r="D1869" s="0" t="n">
        <v>52</v>
      </c>
      <c r="E1869" s="0" t="n">
        <v>37</v>
      </c>
      <c r="F1869" s="0" t="n">
        <v>0</v>
      </c>
      <c r="T1869" s="0"/>
    </row>
    <row r="1870" customFormat="false" ht="12.75" hidden="false" customHeight="false" outlineLevel="0" collapsed="false">
      <c r="A1870" s="0" t="n">
        <v>1966</v>
      </c>
      <c r="B1870" s="0" t="n">
        <v>2</v>
      </c>
      <c r="C1870" s="0" t="n">
        <v>11</v>
      </c>
      <c r="D1870" s="0" t="n">
        <v>57</v>
      </c>
      <c r="E1870" s="0" t="n">
        <v>50</v>
      </c>
      <c r="F1870" s="0" t="n">
        <v>2</v>
      </c>
      <c r="T1870" s="0"/>
    </row>
    <row r="1871" customFormat="false" ht="12.75" hidden="false" customHeight="false" outlineLevel="0" collapsed="false">
      <c r="A1871" s="0" t="n">
        <v>1966</v>
      </c>
      <c r="B1871" s="0" t="n">
        <v>2</v>
      </c>
      <c r="C1871" s="0" t="n">
        <v>12</v>
      </c>
      <c r="D1871" s="0" t="n">
        <v>58</v>
      </c>
      <c r="E1871" s="0" t="n">
        <v>45</v>
      </c>
      <c r="F1871" s="0" t="n">
        <v>0</v>
      </c>
      <c r="T1871" s="0"/>
    </row>
    <row r="1872" customFormat="false" ht="12.75" hidden="false" customHeight="false" outlineLevel="0" collapsed="false">
      <c r="A1872" s="0" t="n">
        <v>1966</v>
      </c>
      <c r="B1872" s="0" t="n">
        <v>2</v>
      </c>
      <c r="C1872" s="0" t="n">
        <v>13</v>
      </c>
      <c r="D1872" s="0" t="n">
        <v>54</v>
      </c>
      <c r="E1872" s="0" t="n">
        <v>37</v>
      </c>
      <c r="F1872" s="0" t="n">
        <v>242</v>
      </c>
      <c r="T1872" s="0"/>
    </row>
    <row r="1873" customFormat="false" ht="12.75" hidden="false" customHeight="false" outlineLevel="0" collapsed="false">
      <c r="A1873" s="0" t="n">
        <v>1966</v>
      </c>
      <c r="B1873" s="0" t="n">
        <v>2</v>
      </c>
      <c r="C1873" s="0" t="n">
        <v>14</v>
      </c>
      <c r="D1873" s="0" t="n">
        <v>55</v>
      </c>
      <c r="E1873" s="0" t="n">
        <v>42</v>
      </c>
      <c r="F1873" s="0" t="n">
        <v>0</v>
      </c>
      <c r="T1873" s="0"/>
    </row>
    <row r="1874" customFormat="false" ht="12.75" hidden="false" customHeight="false" outlineLevel="0" collapsed="false">
      <c r="A1874" s="0" t="n">
        <v>1966</v>
      </c>
      <c r="B1874" s="0" t="n">
        <v>2</v>
      </c>
      <c r="C1874" s="0" t="n">
        <v>15</v>
      </c>
      <c r="D1874" s="0" t="n">
        <v>47</v>
      </c>
      <c r="E1874" s="0" t="n">
        <v>35</v>
      </c>
      <c r="F1874" s="0" t="n">
        <v>0</v>
      </c>
      <c r="T1874" s="0"/>
    </row>
    <row r="1875" customFormat="false" ht="12.75" hidden="false" customHeight="false" outlineLevel="0" collapsed="false">
      <c r="A1875" s="0" t="n">
        <v>1966</v>
      </c>
      <c r="B1875" s="0" t="n">
        <v>2</v>
      </c>
      <c r="C1875" s="0" t="n">
        <v>16</v>
      </c>
      <c r="D1875" s="0" t="n">
        <v>38</v>
      </c>
      <c r="E1875" s="0" t="n">
        <v>32</v>
      </c>
      <c r="F1875" s="0" t="n">
        <v>29</v>
      </c>
      <c r="T1875" s="0"/>
    </row>
    <row r="1876" customFormat="false" ht="12.75" hidden="false" customHeight="false" outlineLevel="0" collapsed="false">
      <c r="A1876" s="0" t="n">
        <v>1966</v>
      </c>
      <c r="B1876" s="0" t="n">
        <v>2</v>
      </c>
      <c r="C1876" s="0" t="n">
        <v>17</v>
      </c>
      <c r="D1876" s="0" t="n">
        <v>39</v>
      </c>
      <c r="E1876" s="0" t="n">
        <v>28</v>
      </c>
      <c r="F1876" s="0" t="n">
        <v>0</v>
      </c>
      <c r="T1876" s="0"/>
    </row>
    <row r="1877" customFormat="false" ht="12.75" hidden="false" customHeight="false" outlineLevel="0" collapsed="false">
      <c r="A1877" s="0" t="n">
        <v>1966</v>
      </c>
      <c r="B1877" s="0" t="n">
        <v>2</v>
      </c>
      <c r="C1877" s="0" t="n">
        <v>18</v>
      </c>
      <c r="D1877" s="0" t="n">
        <v>43</v>
      </c>
      <c r="E1877" s="0" t="n">
        <v>27</v>
      </c>
      <c r="F1877" s="0" t="n">
        <v>0</v>
      </c>
      <c r="T1877" s="0"/>
    </row>
    <row r="1878" customFormat="false" ht="12.75" hidden="false" customHeight="false" outlineLevel="0" collapsed="false">
      <c r="A1878" s="0" t="n">
        <v>1966</v>
      </c>
      <c r="B1878" s="0" t="n">
        <v>2</v>
      </c>
      <c r="C1878" s="0" t="n">
        <v>19</v>
      </c>
      <c r="D1878" s="0" t="n">
        <v>37</v>
      </c>
      <c r="E1878" s="0" t="n">
        <v>19</v>
      </c>
      <c r="F1878" s="0" t="n">
        <v>0</v>
      </c>
      <c r="T1878" s="0"/>
    </row>
    <row r="1879" customFormat="false" ht="12.75" hidden="false" customHeight="false" outlineLevel="0" collapsed="false">
      <c r="A1879" s="0" t="n">
        <v>1966</v>
      </c>
      <c r="B1879" s="0" t="n">
        <v>2</v>
      </c>
      <c r="C1879" s="0" t="n">
        <v>20</v>
      </c>
      <c r="D1879" s="0" t="n">
        <v>23</v>
      </c>
      <c r="E1879" s="0" t="n">
        <v>8</v>
      </c>
      <c r="F1879" s="0" t="n">
        <v>0</v>
      </c>
      <c r="T1879" s="0"/>
    </row>
    <row r="1880" customFormat="false" ht="12.75" hidden="false" customHeight="false" outlineLevel="0" collapsed="false">
      <c r="A1880" s="0" t="n">
        <v>1966</v>
      </c>
      <c r="B1880" s="0" t="n">
        <v>2</v>
      </c>
      <c r="C1880" s="0" t="n">
        <v>21</v>
      </c>
      <c r="D1880" s="0" t="n">
        <v>32</v>
      </c>
      <c r="E1880" s="0" t="n">
        <v>17</v>
      </c>
      <c r="F1880" s="0" t="n">
        <v>0</v>
      </c>
      <c r="T1880" s="0"/>
    </row>
    <row r="1881" customFormat="false" ht="12.75" hidden="false" customHeight="false" outlineLevel="0" collapsed="false">
      <c r="A1881" s="0" t="n">
        <v>1966</v>
      </c>
      <c r="B1881" s="0" t="n">
        <v>2</v>
      </c>
      <c r="C1881" s="0" t="n">
        <v>22</v>
      </c>
      <c r="D1881" s="0" t="n">
        <v>40</v>
      </c>
      <c r="E1881" s="0" t="n">
        <v>24</v>
      </c>
      <c r="F1881" s="0" t="n">
        <v>0</v>
      </c>
      <c r="T1881" s="0"/>
    </row>
    <row r="1882" customFormat="false" ht="12.75" hidden="false" customHeight="false" outlineLevel="0" collapsed="false">
      <c r="A1882" s="0" t="n">
        <v>1966</v>
      </c>
      <c r="B1882" s="0" t="n">
        <v>2</v>
      </c>
      <c r="C1882" s="0" t="n">
        <v>23</v>
      </c>
      <c r="D1882" s="0" t="n">
        <v>41</v>
      </c>
      <c r="E1882" s="0" t="n">
        <v>26</v>
      </c>
      <c r="F1882" s="0" t="n">
        <v>0</v>
      </c>
      <c r="T1882" s="0"/>
    </row>
    <row r="1883" customFormat="false" ht="12.75" hidden="false" customHeight="false" outlineLevel="0" collapsed="false">
      <c r="A1883" s="0" t="n">
        <v>1966</v>
      </c>
      <c r="B1883" s="0" t="n">
        <v>2</v>
      </c>
      <c r="C1883" s="0" t="n">
        <v>24</v>
      </c>
      <c r="D1883" s="0" t="n">
        <v>37</v>
      </c>
      <c r="E1883" s="0" t="n">
        <v>32</v>
      </c>
      <c r="F1883" s="0" t="n">
        <v>46</v>
      </c>
      <c r="T1883" s="0"/>
    </row>
    <row r="1884" customFormat="false" ht="12.75" hidden="false" customHeight="false" outlineLevel="0" collapsed="false">
      <c r="A1884" s="0" t="n">
        <v>1966</v>
      </c>
      <c r="B1884" s="0" t="n">
        <v>2</v>
      </c>
      <c r="C1884" s="0" t="n">
        <v>25</v>
      </c>
      <c r="D1884" s="0" t="n">
        <v>39</v>
      </c>
      <c r="E1884" s="0" t="n">
        <v>32</v>
      </c>
      <c r="F1884" s="0" t="n">
        <v>69</v>
      </c>
      <c r="T1884" s="0"/>
    </row>
    <row r="1885" customFormat="false" ht="12.75" hidden="false" customHeight="false" outlineLevel="0" collapsed="false">
      <c r="A1885" s="0" t="n">
        <v>1966</v>
      </c>
      <c r="B1885" s="0" t="n">
        <v>2</v>
      </c>
      <c r="C1885" s="0" t="n">
        <v>26</v>
      </c>
      <c r="D1885" s="0" t="n">
        <v>44</v>
      </c>
      <c r="E1885" s="0" t="n">
        <v>32</v>
      </c>
      <c r="F1885" s="0" t="n">
        <v>0</v>
      </c>
      <c r="T1885" s="0"/>
    </row>
    <row r="1886" customFormat="false" ht="12.75" hidden="false" customHeight="false" outlineLevel="0" collapsed="false">
      <c r="A1886" s="0" t="n">
        <v>1966</v>
      </c>
      <c r="B1886" s="0" t="n">
        <v>2</v>
      </c>
      <c r="C1886" s="0" t="n">
        <v>27</v>
      </c>
      <c r="D1886" s="0" t="n">
        <v>46</v>
      </c>
      <c r="E1886" s="0" t="n">
        <v>31</v>
      </c>
      <c r="F1886" s="0" t="n">
        <v>0</v>
      </c>
      <c r="T1886" s="0"/>
    </row>
    <row r="1887" customFormat="false" ht="12.75" hidden="false" customHeight="false" outlineLevel="0" collapsed="false">
      <c r="A1887" s="0" t="n">
        <v>1966</v>
      </c>
      <c r="B1887" s="0" t="n">
        <v>2</v>
      </c>
      <c r="C1887" s="0" t="n">
        <v>28</v>
      </c>
      <c r="D1887" s="0" t="n">
        <v>50</v>
      </c>
      <c r="E1887" s="0" t="n">
        <v>38</v>
      </c>
      <c r="F1887" s="0" t="n">
        <v>88</v>
      </c>
      <c r="T1887" s="0"/>
    </row>
    <row r="1888" customFormat="false" ht="12.75" hidden="false" customHeight="false" outlineLevel="0" collapsed="false">
      <c r="A1888" s="0" t="n">
        <v>1966</v>
      </c>
      <c r="B1888" s="0" t="n">
        <v>3</v>
      </c>
      <c r="C1888" s="0" t="n">
        <v>1</v>
      </c>
      <c r="D1888" s="0" t="n">
        <v>54</v>
      </c>
      <c r="E1888" s="0" t="n">
        <v>41</v>
      </c>
      <c r="F1888" s="0" t="n">
        <v>16</v>
      </c>
      <c r="T1888" s="0"/>
    </row>
    <row r="1889" customFormat="false" ht="12.75" hidden="false" customHeight="false" outlineLevel="0" collapsed="false">
      <c r="A1889" s="0" t="n">
        <v>1966</v>
      </c>
      <c r="B1889" s="0" t="n">
        <v>3</v>
      </c>
      <c r="C1889" s="0" t="n">
        <v>2</v>
      </c>
      <c r="D1889" s="0" t="n">
        <v>55</v>
      </c>
      <c r="E1889" s="0" t="n">
        <v>40</v>
      </c>
      <c r="F1889" s="0" t="n">
        <v>0</v>
      </c>
      <c r="T1889" s="0"/>
    </row>
    <row r="1890" customFormat="false" ht="12.75" hidden="false" customHeight="false" outlineLevel="0" collapsed="false">
      <c r="A1890" s="0" t="n">
        <v>1966</v>
      </c>
      <c r="B1890" s="0" t="n">
        <v>3</v>
      </c>
      <c r="C1890" s="0" t="n">
        <v>3</v>
      </c>
      <c r="D1890" s="0" t="n">
        <v>58</v>
      </c>
      <c r="E1890" s="0" t="n">
        <v>44</v>
      </c>
      <c r="F1890" s="0" t="n">
        <v>0</v>
      </c>
      <c r="T1890" s="0"/>
    </row>
    <row r="1891" customFormat="false" ht="12.75" hidden="false" customHeight="false" outlineLevel="0" collapsed="false">
      <c r="A1891" s="0" t="n">
        <v>1966</v>
      </c>
      <c r="B1891" s="0" t="n">
        <v>3</v>
      </c>
      <c r="C1891" s="0" t="n">
        <v>4</v>
      </c>
      <c r="D1891" s="0" t="n">
        <v>45</v>
      </c>
      <c r="E1891" s="0" t="n">
        <v>41</v>
      </c>
      <c r="F1891" s="0" t="n">
        <v>7</v>
      </c>
      <c r="T1891" s="0"/>
    </row>
    <row r="1892" customFormat="false" ht="12.75" hidden="false" customHeight="false" outlineLevel="0" collapsed="false">
      <c r="A1892" s="0" t="n">
        <v>1966</v>
      </c>
      <c r="B1892" s="0" t="n">
        <v>3</v>
      </c>
      <c r="C1892" s="0" t="n">
        <v>5</v>
      </c>
      <c r="D1892" s="0" t="n">
        <v>45</v>
      </c>
      <c r="E1892" s="0" t="n">
        <v>39</v>
      </c>
      <c r="F1892" s="0" t="n">
        <v>3</v>
      </c>
      <c r="T1892" s="0"/>
    </row>
    <row r="1893" customFormat="false" ht="12.75" hidden="false" customHeight="false" outlineLevel="0" collapsed="false">
      <c r="A1893" s="0" t="n">
        <v>1966</v>
      </c>
      <c r="B1893" s="0" t="n">
        <v>3</v>
      </c>
      <c r="C1893" s="0" t="n">
        <v>6</v>
      </c>
      <c r="D1893" s="0" t="n">
        <v>43</v>
      </c>
      <c r="E1893" s="0" t="n">
        <v>32</v>
      </c>
      <c r="F1893" s="0" t="n">
        <v>3</v>
      </c>
      <c r="T1893" s="0"/>
    </row>
    <row r="1894" customFormat="false" ht="12.75" hidden="false" customHeight="false" outlineLevel="0" collapsed="false">
      <c r="A1894" s="0" t="n">
        <v>1966</v>
      </c>
      <c r="B1894" s="0" t="n">
        <v>3</v>
      </c>
      <c r="C1894" s="0" t="n">
        <v>7</v>
      </c>
      <c r="D1894" s="0" t="n">
        <v>42</v>
      </c>
      <c r="E1894" s="0" t="n">
        <v>30</v>
      </c>
      <c r="F1894" s="0" t="n">
        <v>0</v>
      </c>
      <c r="T1894" s="0"/>
    </row>
    <row r="1895" customFormat="false" ht="12.75" hidden="false" customHeight="false" outlineLevel="0" collapsed="false">
      <c r="A1895" s="0" t="n">
        <v>1966</v>
      </c>
      <c r="B1895" s="0" t="n">
        <v>3</v>
      </c>
      <c r="C1895" s="0" t="n">
        <v>8</v>
      </c>
      <c r="D1895" s="0" t="n">
        <v>40</v>
      </c>
      <c r="E1895" s="0" t="n">
        <v>26</v>
      </c>
      <c r="F1895" s="0" t="n">
        <v>0</v>
      </c>
      <c r="T1895" s="0"/>
    </row>
    <row r="1896" customFormat="false" ht="12.75" hidden="false" customHeight="false" outlineLevel="0" collapsed="false">
      <c r="A1896" s="0" t="n">
        <v>1966</v>
      </c>
      <c r="B1896" s="0" t="n">
        <v>3</v>
      </c>
      <c r="C1896" s="0" t="n">
        <v>9</v>
      </c>
      <c r="D1896" s="0" t="n">
        <v>45</v>
      </c>
      <c r="E1896" s="0" t="n">
        <v>27</v>
      </c>
      <c r="F1896" s="0" t="n">
        <v>0</v>
      </c>
      <c r="T1896" s="0"/>
    </row>
    <row r="1897" customFormat="false" ht="12.75" hidden="false" customHeight="false" outlineLevel="0" collapsed="false">
      <c r="A1897" s="0" t="n">
        <v>1966</v>
      </c>
      <c r="B1897" s="0" t="n">
        <v>3</v>
      </c>
      <c r="C1897" s="0" t="n">
        <v>10</v>
      </c>
      <c r="D1897" s="0" t="n">
        <v>59</v>
      </c>
      <c r="E1897" s="0" t="n">
        <v>33</v>
      </c>
      <c r="F1897" s="0" t="n">
        <v>0</v>
      </c>
      <c r="T1897" s="0"/>
    </row>
    <row r="1898" customFormat="false" ht="12.75" hidden="false" customHeight="false" outlineLevel="0" collapsed="false">
      <c r="A1898" s="0" t="n">
        <v>1966</v>
      </c>
      <c r="B1898" s="0" t="n">
        <v>3</v>
      </c>
      <c r="C1898" s="0" t="n">
        <v>11</v>
      </c>
      <c r="D1898" s="0" t="n">
        <v>50</v>
      </c>
      <c r="E1898" s="0" t="n">
        <v>41</v>
      </c>
      <c r="F1898" s="0" t="n">
        <v>2</v>
      </c>
      <c r="T1898" s="0"/>
    </row>
    <row r="1899" customFormat="false" ht="12.75" hidden="false" customHeight="false" outlineLevel="0" collapsed="false">
      <c r="A1899" s="0" t="n">
        <v>1966</v>
      </c>
      <c r="B1899" s="0" t="n">
        <v>3</v>
      </c>
      <c r="C1899" s="0" t="n">
        <v>12</v>
      </c>
      <c r="D1899" s="0" t="n">
        <v>41</v>
      </c>
      <c r="E1899" s="0" t="n">
        <v>36</v>
      </c>
      <c r="F1899" s="0" t="n">
        <v>20</v>
      </c>
      <c r="T1899" s="0"/>
    </row>
    <row r="1900" customFormat="false" ht="12.75" hidden="false" customHeight="false" outlineLevel="0" collapsed="false">
      <c r="A1900" s="0" t="n">
        <v>1966</v>
      </c>
      <c r="B1900" s="0" t="n">
        <v>3</v>
      </c>
      <c r="C1900" s="0" t="n">
        <v>13</v>
      </c>
      <c r="D1900" s="0" t="n">
        <v>42</v>
      </c>
      <c r="E1900" s="0" t="n">
        <v>34</v>
      </c>
      <c r="F1900" s="0" t="n">
        <v>5</v>
      </c>
      <c r="T1900" s="0"/>
    </row>
    <row r="1901" customFormat="false" ht="12.75" hidden="false" customHeight="false" outlineLevel="0" collapsed="false">
      <c r="A1901" s="0" t="n">
        <v>1966</v>
      </c>
      <c r="B1901" s="0" t="n">
        <v>3</v>
      </c>
      <c r="C1901" s="0" t="n">
        <v>14</v>
      </c>
      <c r="D1901" s="0" t="n">
        <v>51</v>
      </c>
      <c r="E1901" s="0" t="n">
        <v>33</v>
      </c>
      <c r="F1901" s="0" t="n">
        <v>0</v>
      </c>
      <c r="T1901" s="0"/>
    </row>
    <row r="1902" customFormat="false" ht="12.75" hidden="false" customHeight="false" outlineLevel="0" collapsed="false">
      <c r="A1902" s="0" t="n">
        <v>1966</v>
      </c>
      <c r="B1902" s="0" t="n">
        <v>3</v>
      </c>
      <c r="C1902" s="0" t="n">
        <v>15</v>
      </c>
      <c r="D1902" s="0" t="n">
        <v>55</v>
      </c>
      <c r="E1902" s="0" t="n">
        <v>34</v>
      </c>
      <c r="F1902" s="0" t="n">
        <v>0</v>
      </c>
      <c r="T1902" s="0"/>
    </row>
    <row r="1903" customFormat="false" ht="12.75" hidden="false" customHeight="false" outlineLevel="0" collapsed="false">
      <c r="A1903" s="0" t="n">
        <v>1966</v>
      </c>
      <c r="B1903" s="0" t="n">
        <v>3</v>
      </c>
      <c r="C1903" s="0" t="n">
        <v>16</v>
      </c>
      <c r="D1903" s="0" t="n">
        <v>49</v>
      </c>
      <c r="E1903" s="0" t="n">
        <v>28</v>
      </c>
      <c r="F1903" s="0" t="n">
        <v>0</v>
      </c>
      <c r="T1903" s="0"/>
    </row>
    <row r="1904" customFormat="false" ht="12.75" hidden="false" customHeight="false" outlineLevel="0" collapsed="false">
      <c r="A1904" s="0" t="n">
        <v>1966</v>
      </c>
      <c r="B1904" s="0" t="n">
        <v>3</v>
      </c>
      <c r="C1904" s="0" t="n">
        <v>17</v>
      </c>
      <c r="D1904" s="0" t="n">
        <v>54</v>
      </c>
      <c r="E1904" s="0" t="n">
        <v>33</v>
      </c>
      <c r="F1904" s="0" t="n">
        <v>0</v>
      </c>
      <c r="T1904" s="0"/>
    </row>
    <row r="1905" customFormat="false" ht="12.75" hidden="false" customHeight="false" outlineLevel="0" collapsed="false">
      <c r="A1905" s="0" t="n">
        <v>1966</v>
      </c>
      <c r="B1905" s="0" t="n">
        <v>3</v>
      </c>
      <c r="C1905" s="0" t="n">
        <v>18</v>
      </c>
      <c r="D1905" s="0" t="n">
        <v>67</v>
      </c>
      <c r="E1905" s="0" t="n">
        <v>37</v>
      </c>
      <c r="F1905" s="0" t="n">
        <v>0</v>
      </c>
      <c r="T1905" s="0"/>
    </row>
    <row r="1906" customFormat="false" ht="12.75" hidden="false" customHeight="false" outlineLevel="0" collapsed="false">
      <c r="A1906" s="0" t="n">
        <v>1966</v>
      </c>
      <c r="B1906" s="0" t="n">
        <v>3</v>
      </c>
      <c r="C1906" s="0" t="n">
        <v>19</v>
      </c>
      <c r="D1906" s="0" t="n">
        <v>54</v>
      </c>
      <c r="E1906" s="0" t="n">
        <v>44</v>
      </c>
      <c r="F1906" s="0" t="n">
        <v>4</v>
      </c>
      <c r="T1906" s="0"/>
    </row>
    <row r="1907" customFormat="false" ht="12.75" hidden="false" customHeight="false" outlineLevel="0" collapsed="false">
      <c r="A1907" s="0" t="n">
        <v>1966</v>
      </c>
      <c r="B1907" s="0" t="n">
        <v>3</v>
      </c>
      <c r="C1907" s="0" t="n">
        <v>20</v>
      </c>
      <c r="D1907" s="0" t="n">
        <v>55</v>
      </c>
      <c r="E1907" s="0" t="n">
        <v>42</v>
      </c>
      <c r="F1907" s="0" t="n">
        <v>0</v>
      </c>
      <c r="T1907" s="0"/>
    </row>
    <row r="1908" customFormat="false" ht="12.75" hidden="false" customHeight="false" outlineLevel="0" collapsed="false">
      <c r="A1908" s="0" t="n">
        <v>1966</v>
      </c>
      <c r="B1908" s="0" t="n">
        <v>3</v>
      </c>
      <c r="C1908" s="0" t="n">
        <v>21</v>
      </c>
      <c r="D1908" s="0" t="n">
        <v>59</v>
      </c>
      <c r="E1908" s="0" t="n">
        <v>39</v>
      </c>
      <c r="F1908" s="0" t="n">
        <v>0</v>
      </c>
      <c r="T1908" s="0"/>
    </row>
    <row r="1909" customFormat="false" ht="12.75" hidden="false" customHeight="false" outlineLevel="0" collapsed="false">
      <c r="A1909" s="0" t="n">
        <v>1966</v>
      </c>
      <c r="B1909" s="0" t="n">
        <v>3</v>
      </c>
      <c r="C1909" s="0" t="n">
        <v>22</v>
      </c>
      <c r="D1909" s="0" t="n">
        <v>58</v>
      </c>
      <c r="E1909" s="0" t="n">
        <v>41</v>
      </c>
      <c r="F1909" s="0" t="n">
        <v>0</v>
      </c>
      <c r="T1909" s="0"/>
    </row>
    <row r="1910" customFormat="false" ht="12.75" hidden="false" customHeight="false" outlineLevel="0" collapsed="false">
      <c r="A1910" s="0" t="n">
        <v>1966</v>
      </c>
      <c r="B1910" s="0" t="n">
        <v>3</v>
      </c>
      <c r="C1910" s="0" t="n">
        <v>23</v>
      </c>
      <c r="D1910" s="0" t="n">
        <v>51</v>
      </c>
      <c r="E1910" s="0" t="n">
        <v>41</v>
      </c>
      <c r="F1910" s="0" t="n">
        <v>2</v>
      </c>
      <c r="T1910" s="0"/>
    </row>
    <row r="1911" customFormat="false" ht="12.75" hidden="false" customHeight="false" outlineLevel="0" collapsed="false">
      <c r="A1911" s="0" t="n">
        <v>1966</v>
      </c>
      <c r="B1911" s="0" t="n">
        <v>3</v>
      </c>
      <c r="C1911" s="0" t="n">
        <v>24</v>
      </c>
      <c r="D1911" s="0" t="n">
        <v>58</v>
      </c>
      <c r="E1911" s="0" t="n">
        <v>40</v>
      </c>
      <c r="F1911" s="0" t="n">
        <v>32</v>
      </c>
      <c r="T1911" s="0"/>
    </row>
    <row r="1912" customFormat="false" ht="12.75" hidden="false" customHeight="false" outlineLevel="0" collapsed="false">
      <c r="A1912" s="0" t="n">
        <v>1966</v>
      </c>
      <c r="B1912" s="0" t="n">
        <v>3</v>
      </c>
      <c r="C1912" s="0" t="n">
        <v>25</v>
      </c>
      <c r="D1912" s="0" t="n">
        <v>42</v>
      </c>
      <c r="E1912" s="0" t="n">
        <v>31</v>
      </c>
      <c r="F1912" s="0" t="n">
        <v>0</v>
      </c>
      <c r="T1912" s="0"/>
    </row>
    <row r="1913" customFormat="false" ht="12.75" hidden="false" customHeight="false" outlineLevel="0" collapsed="false">
      <c r="A1913" s="0" t="n">
        <v>1966</v>
      </c>
      <c r="B1913" s="0" t="n">
        <v>3</v>
      </c>
      <c r="C1913" s="0" t="n">
        <v>26</v>
      </c>
      <c r="D1913" s="0" t="n">
        <v>48</v>
      </c>
      <c r="E1913" s="0" t="n">
        <v>31</v>
      </c>
      <c r="F1913" s="0" t="n">
        <v>0</v>
      </c>
      <c r="T1913" s="0"/>
    </row>
    <row r="1914" customFormat="false" ht="12.75" hidden="false" customHeight="false" outlineLevel="0" collapsed="false">
      <c r="A1914" s="0" t="n">
        <v>1966</v>
      </c>
      <c r="B1914" s="0" t="n">
        <v>3</v>
      </c>
      <c r="C1914" s="0" t="n">
        <v>27</v>
      </c>
      <c r="D1914" s="0" t="n">
        <v>44</v>
      </c>
      <c r="E1914" s="0" t="n">
        <v>25</v>
      </c>
      <c r="F1914" s="0" t="n">
        <v>0</v>
      </c>
      <c r="T1914" s="0"/>
    </row>
    <row r="1915" customFormat="false" ht="12.75" hidden="false" customHeight="false" outlineLevel="0" collapsed="false">
      <c r="A1915" s="0" t="n">
        <v>1966</v>
      </c>
      <c r="B1915" s="0" t="n">
        <v>3</v>
      </c>
      <c r="C1915" s="0" t="n">
        <v>28</v>
      </c>
      <c r="D1915" s="0" t="n">
        <v>37</v>
      </c>
      <c r="E1915" s="0" t="n">
        <v>24</v>
      </c>
      <c r="F1915" s="0" t="n">
        <v>0</v>
      </c>
      <c r="T1915" s="0"/>
    </row>
    <row r="1916" customFormat="false" ht="12.75" hidden="false" customHeight="false" outlineLevel="0" collapsed="false">
      <c r="A1916" s="0" t="n">
        <v>1966</v>
      </c>
      <c r="B1916" s="0" t="n">
        <v>3</v>
      </c>
      <c r="C1916" s="0" t="n">
        <v>29</v>
      </c>
      <c r="D1916" s="0" t="n">
        <v>48</v>
      </c>
      <c r="E1916" s="0" t="n">
        <v>27</v>
      </c>
      <c r="F1916" s="0" t="n">
        <v>0</v>
      </c>
      <c r="T1916" s="0"/>
    </row>
    <row r="1917" customFormat="false" ht="12.75" hidden="false" customHeight="false" outlineLevel="0" collapsed="false">
      <c r="A1917" s="0" t="n">
        <v>1966</v>
      </c>
      <c r="B1917" s="0" t="n">
        <v>3</v>
      </c>
      <c r="C1917" s="0" t="n">
        <v>30</v>
      </c>
      <c r="D1917" s="0" t="n">
        <v>53</v>
      </c>
      <c r="E1917" s="0" t="n">
        <v>38</v>
      </c>
      <c r="F1917" s="0" t="n">
        <v>0</v>
      </c>
      <c r="T1917" s="0"/>
    </row>
    <row r="1918" customFormat="false" ht="12.75" hidden="false" customHeight="false" outlineLevel="0" collapsed="false">
      <c r="A1918" s="0" t="n">
        <v>1966</v>
      </c>
      <c r="B1918" s="0" t="n">
        <v>3</v>
      </c>
      <c r="C1918" s="0" t="n">
        <v>31</v>
      </c>
      <c r="D1918" s="0" t="n">
        <v>54</v>
      </c>
      <c r="E1918" s="0" t="n">
        <v>36</v>
      </c>
      <c r="F1918" s="0" t="n">
        <v>0</v>
      </c>
      <c r="T1918" s="0"/>
    </row>
    <row r="1919" customFormat="false" ht="12.75" hidden="false" customHeight="false" outlineLevel="0" collapsed="false">
      <c r="A1919" s="0" t="n">
        <v>1966</v>
      </c>
      <c r="B1919" s="0" t="n">
        <v>4</v>
      </c>
      <c r="C1919" s="0" t="n">
        <v>1</v>
      </c>
      <c r="D1919" s="0" t="n">
        <v>49</v>
      </c>
      <c r="E1919" s="0" t="n">
        <v>34</v>
      </c>
      <c r="F1919" s="0" t="n">
        <v>0</v>
      </c>
      <c r="T1919" s="0"/>
    </row>
    <row r="1920" customFormat="false" ht="12.75" hidden="false" customHeight="false" outlineLevel="0" collapsed="false">
      <c r="A1920" s="0" t="n">
        <v>1966</v>
      </c>
      <c r="B1920" s="0" t="n">
        <v>4</v>
      </c>
      <c r="C1920" s="0" t="n">
        <v>2</v>
      </c>
      <c r="D1920" s="0" t="n">
        <v>49</v>
      </c>
      <c r="E1920" s="0" t="n">
        <v>41</v>
      </c>
      <c r="F1920" s="0" t="n">
        <v>0</v>
      </c>
      <c r="T1920" s="0"/>
    </row>
    <row r="1921" customFormat="false" ht="12.75" hidden="false" customHeight="false" outlineLevel="0" collapsed="false">
      <c r="A1921" s="0" t="n">
        <v>1966</v>
      </c>
      <c r="B1921" s="0" t="n">
        <v>4</v>
      </c>
      <c r="C1921" s="0" t="n">
        <v>3</v>
      </c>
      <c r="D1921" s="0" t="n">
        <v>56</v>
      </c>
      <c r="E1921" s="0" t="n">
        <v>37</v>
      </c>
      <c r="F1921" s="0" t="n">
        <v>2</v>
      </c>
      <c r="T1921" s="0"/>
    </row>
    <row r="1922" customFormat="false" ht="12.75" hidden="false" customHeight="false" outlineLevel="0" collapsed="false">
      <c r="A1922" s="0" t="n">
        <v>1966</v>
      </c>
      <c r="B1922" s="0" t="n">
        <v>4</v>
      </c>
      <c r="C1922" s="0" t="n">
        <v>4</v>
      </c>
      <c r="D1922" s="0" t="n">
        <v>53</v>
      </c>
      <c r="E1922" s="0" t="n">
        <v>38</v>
      </c>
      <c r="F1922" s="0" t="n">
        <v>6</v>
      </c>
      <c r="T1922" s="0"/>
    </row>
    <row r="1923" customFormat="false" ht="12.75" hidden="false" customHeight="false" outlineLevel="0" collapsed="false">
      <c r="A1923" s="0" t="n">
        <v>1966</v>
      </c>
      <c r="B1923" s="0" t="n">
        <v>4</v>
      </c>
      <c r="C1923" s="0" t="n">
        <v>5</v>
      </c>
      <c r="D1923" s="0" t="n">
        <v>54</v>
      </c>
      <c r="E1923" s="0" t="n">
        <v>35</v>
      </c>
      <c r="F1923" s="0" t="n">
        <v>0</v>
      </c>
      <c r="T1923" s="0"/>
    </row>
    <row r="1924" customFormat="false" ht="12.75" hidden="false" customHeight="false" outlineLevel="0" collapsed="false">
      <c r="A1924" s="0" t="n">
        <v>1966</v>
      </c>
      <c r="B1924" s="0" t="n">
        <v>4</v>
      </c>
      <c r="C1924" s="0" t="n">
        <v>6</v>
      </c>
      <c r="D1924" s="0" t="n">
        <v>55</v>
      </c>
      <c r="E1924" s="0" t="n">
        <v>39</v>
      </c>
      <c r="F1924" s="0" t="n">
        <v>0</v>
      </c>
      <c r="T1924" s="0"/>
    </row>
    <row r="1925" customFormat="false" ht="12.75" hidden="false" customHeight="false" outlineLevel="0" collapsed="false">
      <c r="A1925" s="0" t="n">
        <v>1966</v>
      </c>
      <c r="B1925" s="0" t="n">
        <v>4</v>
      </c>
      <c r="C1925" s="0" t="n">
        <v>7</v>
      </c>
      <c r="D1925" s="0" t="n">
        <v>57</v>
      </c>
      <c r="E1925" s="0" t="n">
        <v>42</v>
      </c>
      <c r="F1925" s="0" t="n">
        <v>4</v>
      </c>
      <c r="T1925" s="0"/>
    </row>
    <row r="1926" customFormat="false" ht="12.75" hidden="false" customHeight="false" outlineLevel="0" collapsed="false">
      <c r="A1926" s="0" t="n">
        <v>1966</v>
      </c>
      <c r="B1926" s="0" t="n">
        <v>4</v>
      </c>
      <c r="C1926" s="0" t="n">
        <v>8</v>
      </c>
      <c r="D1926" s="0" t="n">
        <v>52</v>
      </c>
      <c r="E1926" s="0" t="n">
        <v>39</v>
      </c>
      <c r="F1926" s="0" t="n">
        <v>0</v>
      </c>
      <c r="T1926" s="0"/>
    </row>
    <row r="1927" customFormat="false" ht="12.75" hidden="false" customHeight="false" outlineLevel="0" collapsed="false">
      <c r="A1927" s="0" t="n">
        <v>1966</v>
      </c>
      <c r="B1927" s="0" t="n">
        <v>4</v>
      </c>
      <c r="C1927" s="0" t="n">
        <v>9</v>
      </c>
      <c r="D1927" s="0" t="n">
        <v>53</v>
      </c>
      <c r="E1927" s="0" t="n">
        <v>40</v>
      </c>
      <c r="F1927" s="0" t="n">
        <v>0</v>
      </c>
      <c r="T1927" s="0"/>
    </row>
    <row r="1928" customFormat="false" ht="12.75" hidden="false" customHeight="false" outlineLevel="0" collapsed="false">
      <c r="A1928" s="0" t="n">
        <v>1966</v>
      </c>
      <c r="B1928" s="0" t="n">
        <v>4</v>
      </c>
      <c r="C1928" s="0" t="n">
        <v>10</v>
      </c>
      <c r="D1928" s="0" t="n">
        <v>55</v>
      </c>
      <c r="E1928" s="0" t="n">
        <v>37</v>
      </c>
      <c r="F1928" s="0" t="n">
        <v>0</v>
      </c>
      <c r="T1928" s="0"/>
    </row>
    <row r="1929" customFormat="false" ht="12.75" hidden="false" customHeight="false" outlineLevel="0" collapsed="false">
      <c r="A1929" s="0" t="n">
        <v>1966</v>
      </c>
      <c r="B1929" s="0" t="n">
        <v>4</v>
      </c>
      <c r="C1929" s="0" t="n">
        <v>11</v>
      </c>
      <c r="D1929" s="0" t="n">
        <v>57</v>
      </c>
      <c r="E1929" s="0" t="n">
        <v>39</v>
      </c>
      <c r="F1929" s="0" t="n">
        <v>0</v>
      </c>
      <c r="T1929" s="0"/>
    </row>
    <row r="1930" customFormat="false" ht="12.75" hidden="false" customHeight="false" outlineLevel="0" collapsed="false">
      <c r="A1930" s="0" t="n">
        <v>1966</v>
      </c>
      <c r="B1930" s="0" t="n">
        <v>4</v>
      </c>
      <c r="C1930" s="0" t="n">
        <v>12</v>
      </c>
      <c r="D1930" s="0" t="n">
        <v>59</v>
      </c>
      <c r="E1930" s="0" t="n">
        <v>39</v>
      </c>
      <c r="F1930" s="0" t="n">
        <v>0</v>
      </c>
      <c r="T1930" s="0"/>
    </row>
    <row r="1931" customFormat="false" ht="12.75" hidden="false" customHeight="false" outlineLevel="0" collapsed="false">
      <c r="A1931" s="0" t="n">
        <v>1966</v>
      </c>
      <c r="B1931" s="0" t="n">
        <v>4</v>
      </c>
      <c r="C1931" s="0" t="n">
        <v>13</v>
      </c>
      <c r="D1931" s="0" t="n">
        <v>44</v>
      </c>
      <c r="E1931" s="0" t="n">
        <v>39</v>
      </c>
      <c r="F1931" s="0" t="n">
        <v>6</v>
      </c>
      <c r="T1931" s="0"/>
    </row>
    <row r="1932" customFormat="false" ht="12.75" hidden="false" customHeight="false" outlineLevel="0" collapsed="false">
      <c r="A1932" s="0" t="n">
        <v>1966</v>
      </c>
      <c r="B1932" s="0" t="n">
        <v>4</v>
      </c>
      <c r="C1932" s="0" t="n">
        <v>14</v>
      </c>
      <c r="D1932" s="0" t="n">
        <v>60</v>
      </c>
      <c r="E1932" s="0" t="n">
        <v>39</v>
      </c>
      <c r="F1932" s="0" t="n">
        <v>0</v>
      </c>
      <c r="T1932" s="0"/>
    </row>
    <row r="1933" customFormat="false" ht="12.75" hidden="false" customHeight="false" outlineLevel="0" collapsed="false">
      <c r="A1933" s="0" t="n">
        <v>1966</v>
      </c>
      <c r="B1933" s="0" t="n">
        <v>4</v>
      </c>
      <c r="C1933" s="0" t="n">
        <v>15</v>
      </c>
      <c r="D1933" s="0" t="n">
        <v>66</v>
      </c>
      <c r="E1933" s="0" t="n">
        <v>41</v>
      </c>
      <c r="F1933" s="0" t="n">
        <v>0</v>
      </c>
      <c r="T1933" s="0"/>
    </row>
    <row r="1934" customFormat="false" ht="12.75" hidden="false" customHeight="false" outlineLevel="0" collapsed="false">
      <c r="A1934" s="0" t="n">
        <v>1966</v>
      </c>
      <c r="B1934" s="0" t="n">
        <v>4</v>
      </c>
      <c r="C1934" s="0" t="n">
        <v>16</v>
      </c>
      <c r="D1934" s="0" t="n">
        <v>62</v>
      </c>
      <c r="E1934" s="0" t="n">
        <v>46</v>
      </c>
      <c r="F1934" s="0" t="n">
        <v>0</v>
      </c>
      <c r="T1934" s="0"/>
    </row>
    <row r="1935" customFormat="false" ht="12.75" hidden="false" customHeight="false" outlineLevel="0" collapsed="false">
      <c r="A1935" s="0" t="n">
        <v>1966</v>
      </c>
      <c r="B1935" s="0" t="n">
        <v>4</v>
      </c>
      <c r="C1935" s="0" t="n">
        <v>17</v>
      </c>
      <c r="D1935" s="0" t="n">
        <v>63</v>
      </c>
      <c r="E1935" s="0" t="n">
        <v>42</v>
      </c>
      <c r="F1935" s="0" t="n">
        <v>0</v>
      </c>
      <c r="T1935" s="0"/>
    </row>
    <row r="1936" customFormat="false" ht="12.75" hidden="false" customHeight="false" outlineLevel="0" collapsed="false">
      <c r="A1936" s="0" t="n">
        <v>1966</v>
      </c>
      <c r="B1936" s="0" t="n">
        <v>4</v>
      </c>
      <c r="C1936" s="0" t="n">
        <v>18</v>
      </c>
      <c r="D1936" s="0" t="n">
        <v>66</v>
      </c>
      <c r="E1936" s="0" t="n">
        <v>45</v>
      </c>
      <c r="F1936" s="0" t="n">
        <v>0</v>
      </c>
      <c r="T1936" s="0"/>
    </row>
    <row r="1937" customFormat="false" ht="12.75" hidden="false" customHeight="false" outlineLevel="0" collapsed="false">
      <c r="A1937" s="0" t="n">
        <v>1966</v>
      </c>
      <c r="B1937" s="0" t="n">
        <v>4</v>
      </c>
      <c r="C1937" s="0" t="n">
        <v>19</v>
      </c>
      <c r="D1937" s="0" t="n">
        <v>57</v>
      </c>
      <c r="E1937" s="0" t="n">
        <v>44</v>
      </c>
      <c r="F1937" s="0" t="n">
        <v>0</v>
      </c>
      <c r="T1937" s="0"/>
    </row>
    <row r="1938" customFormat="false" ht="12.75" hidden="false" customHeight="false" outlineLevel="0" collapsed="false">
      <c r="A1938" s="0" t="n">
        <v>1966</v>
      </c>
      <c r="B1938" s="0" t="n">
        <v>4</v>
      </c>
      <c r="C1938" s="0" t="n">
        <v>20</v>
      </c>
      <c r="D1938" s="0" t="n">
        <v>47</v>
      </c>
      <c r="E1938" s="0" t="n">
        <v>42</v>
      </c>
      <c r="F1938" s="0" t="n">
        <v>6</v>
      </c>
      <c r="T1938" s="0"/>
    </row>
    <row r="1939" customFormat="false" ht="12.75" hidden="false" customHeight="false" outlineLevel="0" collapsed="false">
      <c r="A1939" s="0" t="n">
        <v>1966</v>
      </c>
      <c r="B1939" s="0" t="n">
        <v>4</v>
      </c>
      <c r="C1939" s="0" t="n">
        <v>21</v>
      </c>
      <c r="D1939" s="0" t="n">
        <v>69</v>
      </c>
      <c r="E1939" s="0" t="n">
        <v>43</v>
      </c>
      <c r="F1939" s="0" t="n">
        <v>16</v>
      </c>
      <c r="T1939" s="0"/>
    </row>
    <row r="1940" customFormat="false" ht="12.75" hidden="false" customHeight="false" outlineLevel="0" collapsed="false">
      <c r="A1940" s="0" t="n">
        <v>1966</v>
      </c>
      <c r="B1940" s="0" t="n">
        <v>4</v>
      </c>
      <c r="C1940" s="0" t="n">
        <v>22</v>
      </c>
      <c r="D1940" s="0" t="n">
        <v>64</v>
      </c>
      <c r="E1940" s="0" t="n">
        <v>53</v>
      </c>
      <c r="F1940" s="0" t="n">
        <v>9</v>
      </c>
      <c r="T1940" s="0"/>
    </row>
    <row r="1941" customFormat="false" ht="12.75" hidden="false" customHeight="false" outlineLevel="0" collapsed="false">
      <c r="A1941" s="0" t="n">
        <v>1966</v>
      </c>
      <c r="B1941" s="0" t="n">
        <v>4</v>
      </c>
      <c r="C1941" s="0" t="n">
        <v>23</v>
      </c>
      <c r="D1941" s="0" t="n">
        <v>68</v>
      </c>
      <c r="E1941" s="0" t="n">
        <v>47</v>
      </c>
      <c r="F1941" s="0" t="n">
        <v>14</v>
      </c>
      <c r="T1941" s="0"/>
    </row>
    <row r="1942" customFormat="false" ht="12.75" hidden="false" customHeight="false" outlineLevel="0" collapsed="false">
      <c r="A1942" s="0" t="n">
        <v>1966</v>
      </c>
      <c r="B1942" s="0" t="n">
        <v>4</v>
      </c>
      <c r="C1942" s="0" t="n">
        <v>24</v>
      </c>
      <c r="D1942" s="0" t="n">
        <v>55</v>
      </c>
      <c r="E1942" s="0" t="n">
        <v>46</v>
      </c>
      <c r="F1942" s="0" t="n">
        <v>41</v>
      </c>
      <c r="T1942" s="0"/>
    </row>
    <row r="1943" customFormat="false" ht="12.75" hidden="false" customHeight="false" outlineLevel="0" collapsed="false">
      <c r="A1943" s="0" t="n">
        <v>1966</v>
      </c>
      <c r="B1943" s="0" t="n">
        <v>4</v>
      </c>
      <c r="C1943" s="0" t="n">
        <v>25</v>
      </c>
      <c r="D1943" s="0" t="n">
        <v>73</v>
      </c>
      <c r="E1943" s="0" t="n">
        <v>53</v>
      </c>
      <c r="F1943" s="0" t="n">
        <v>5</v>
      </c>
      <c r="T1943" s="0"/>
    </row>
    <row r="1944" customFormat="false" ht="12.75" hidden="false" customHeight="false" outlineLevel="0" collapsed="false">
      <c r="A1944" s="0" t="n">
        <v>1966</v>
      </c>
      <c r="B1944" s="0" t="n">
        <v>4</v>
      </c>
      <c r="C1944" s="0" t="n">
        <v>26</v>
      </c>
      <c r="D1944" s="0" t="n">
        <v>73</v>
      </c>
      <c r="E1944" s="0" t="n">
        <v>49</v>
      </c>
      <c r="F1944" s="0" t="n">
        <v>0</v>
      </c>
      <c r="T1944" s="0"/>
    </row>
    <row r="1945" customFormat="false" ht="12.75" hidden="false" customHeight="false" outlineLevel="0" collapsed="false">
      <c r="A1945" s="0" t="n">
        <v>1966</v>
      </c>
      <c r="B1945" s="0" t="n">
        <v>4</v>
      </c>
      <c r="C1945" s="0" t="n">
        <v>27</v>
      </c>
      <c r="D1945" s="0" t="n">
        <v>52</v>
      </c>
      <c r="E1945" s="0" t="n">
        <v>40</v>
      </c>
      <c r="F1945" s="0" t="n">
        <v>27</v>
      </c>
      <c r="T1945" s="0"/>
    </row>
    <row r="1946" customFormat="false" ht="12.75" hidden="false" customHeight="false" outlineLevel="0" collapsed="false">
      <c r="A1946" s="0" t="n">
        <v>1966</v>
      </c>
      <c r="B1946" s="0" t="n">
        <v>4</v>
      </c>
      <c r="C1946" s="0" t="n">
        <v>28</v>
      </c>
      <c r="D1946" s="0" t="n">
        <v>42</v>
      </c>
      <c r="E1946" s="0" t="n">
        <v>39</v>
      </c>
      <c r="F1946" s="0" t="n">
        <v>53</v>
      </c>
      <c r="T1946" s="0"/>
    </row>
    <row r="1947" customFormat="false" ht="12.75" hidden="false" customHeight="false" outlineLevel="0" collapsed="false">
      <c r="A1947" s="0" t="n">
        <v>1966</v>
      </c>
      <c r="B1947" s="0" t="n">
        <v>4</v>
      </c>
      <c r="C1947" s="0" t="n">
        <v>29</v>
      </c>
      <c r="D1947" s="0" t="n">
        <v>60</v>
      </c>
      <c r="E1947" s="0" t="n">
        <v>40</v>
      </c>
      <c r="F1947" s="0" t="n">
        <v>0</v>
      </c>
      <c r="T1947" s="0"/>
    </row>
    <row r="1948" customFormat="false" ht="12.75" hidden="false" customHeight="false" outlineLevel="0" collapsed="false">
      <c r="A1948" s="0" t="n">
        <v>1966</v>
      </c>
      <c r="B1948" s="0" t="n">
        <v>4</v>
      </c>
      <c r="C1948" s="0" t="n">
        <v>30</v>
      </c>
      <c r="D1948" s="0" t="n">
        <v>55</v>
      </c>
      <c r="E1948" s="0" t="n">
        <v>46</v>
      </c>
      <c r="F1948" s="0" t="n">
        <v>80</v>
      </c>
      <c r="T1948" s="0"/>
    </row>
    <row r="1949" customFormat="false" ht="12.75" hidden="false" customHeight="false" outlineLevel="0" collapsed="false">
      <c r="A1949" s="0" t="n">
        <v>1966</v>
      </c>
      <c r="B1949" s="0" t="n">
        <v>5</v>
      </c>
      <c r="C1949" s="0" t="n">
        <v>1</v>
      </c>
      <c r="D1949" s="0" t="n">
        <v>66</v>
      </c>
      <c r="E1949" s="0" t="n">
        <v>48</v>
      </c>
      <c r="F1949" s="0" t="n">
        <v>24</v>
      </c>
      <c r="T1949" s="0"/>
    </row>
    <row r="1950" customFormat="false" ht="12.75" hidden="false" customHeight="false" outlineLevel="0" collapsed="false">
      <c r="A1950" s="0" t="n">
        <v>1966</v>
      </c>
      <c r="B1950" s="0" t="n">
        <v>5</v>
      </c>
      <c r="C1950" s="0" t="n">
        <v>2</v>
      </c>
      <c r="D1950" s="0" t="n">
        <v>60</v>
      </c>
      <c r="E1950" s="0" t="n">
        <v>48</v>
      </c>
      <c r="F1950" s="0" t="n">
        <v>0</v>
      </c>
      <c r="T1950" s="0"/>
    </row>
    <row r="1951" customFormat="false" ht="12.75" hidden="false" customHeight="false" outlineLevel="0" collapsed="false">
      <c r="A1951" s="0" t="n">
        <v>1966</v>
      </c>
      <c r="B1951" s="0" t="n">
        <v>5</v>
      </c>
      <c r="C1951" s="0" t="n">
        <v>3</v>
      </c>
      <c r="D1951" s="0" t="n">
        <v>68</v>
      </c>
      <c r="E1951" s="0" t="n">
        <v>45</v>
      </c>
      <c r="F1951" s="0" t="n">
        <v>6</v>
      </c>
      <c r="T1951" s="0"/>
    </row>
    <row r="1952" customFormat="false" ht="12.75" hidden="false" customHeight="false" outlineLevel="0" collapsed="false">
      <c r="A1952" s="0" t="n">
        <v>1966</v>
      </c>
      <c r="B1952" s="0" t="n">
        <v>5</v>
      </c>
      <c r="C1952" s="0" t="n">
        <v>4</v>
      </c>
      <c r="D1952" s="0" t="n">
        <v>59</v>
      </c>
      <c r="E1952" s="0" t="n">
        <v>45</v>
      </c>
      <c r="F1952" s="0" t="n">
        <v>0</v>
      </c>
      <c r="T1952" s="0"/>
    </row>
    <row r="1953" customFormat="false" ht="12.75" hidden="false" customHeight="false" outlineLevel="0" collapsed="false">
      <c r="A1953" s="0" t="n">
        <v>1966</v>
      </c>
      <c r="B1953" s="0" t="n">
        <v>5</v>
      </c>
      <c r="C1953" s="0" t="n">
        <v>5</v>
      </c>
      <c r="D1953" s="0" t="n">
        <v>70</v>
      </c>
      <c r="E1953" s="0" t="n">
        <v>44</v>
      </c>
      <c r="F1953" s="0" t="n">
        <v>0</v>
      </c>
      <c r="T1953" s="0"/>
    </row>
    <row r="1954" customFormat="false" ht="12.75" hidden="false" customHeight="false" outlineLevel="0" collapsed="false">
      <c r="A1954" s="0" t="n">
        <v>1966</v>
      </c>
      <c r="B1954" s="0" t="n">
        <v>5</v>
      </c>
      <c r="C1954" s="0" t="n">
        <v>6</v>
      </c>
      <c r="D1954" s="0" t="n">
        <v>83</v>
      </c>
      <c r="E1954" s="0" t="n">
        <v>55</v>
      </c>
      <c r="F1954" s="0" t="n">
        <v>0</v>
      </c>
      <c r="T1954" s="0"/>
    </row>
    <row r="1955" customFormat="false" ht="12.75" hidden="false" customHeight="false" outlineLevel="0" collapsed="false">
      <c r="A1955" s="0" t="n">
        <v>1966</v>
      </c>
      <c r="B1955" s="0" t="n">
        <v>5</v>
      </c>
      <c r="C1955" s="0" t="n">
        <v>7</v>
      </c>
      <c r="D1955" s="0" t="n">
        <v>66</v>
      </c>
      <c r="E1955" s="0" t="n">
        <v>43</v>
      </c>
      <c r="F1955" s="0" t="n">
        <v>0</v>
      </c>
      <c r="T1955" s="0"/>
    </row>
    <row r="1956" customFormat="false" ht="12.75" hidden="false" customHeight="false" outlineLevel="0" collapsed="false">
      <c r="A1956" s="0" t="n">
        <v>1966</v>
      </c>
      <c r="B1956" s="0" t="n">
        <v>5</v>
      </c>
      <c r="C1956" s="0" t="n">
        <v>8</v>
      </c>
      <c r="D1956" s="0" t="n">
        <v>61</v>
      </c>
      <c r="E1956" s="0" t="n">
        <v>51</v>
      </c>
      <c r="F1956" s="0" t="n">
        <v>43</v>
      </c>
      <c r="T1956" s="0"/>
    </row>
    <row r="1957" customFormat="false" ht="12.75" hidden="false" customHeight="false" outlineLevel="0" collapsed="false">
      <c r="A1957" s="0" t="n">
        <v>1966</v>
      </c>
      <c r="B1957" s="0" t="n">
        <v>5</v>
      </c>
      <c r="C1957" s="0" t="n">
        <v>9</v>
      </c>
      <c r="D1957" s="0" t="n">
        <v>52</v>
      </c>
      <c r="E1957" s="0" t="n">
        <v>40</v>
      </c>
      <c r="F1957" s="0" t="n">
        <v>8</v>
      </c>
      <c r="T1957" s="0"/>
    </row>
    <row r="1958" customFormat="false" ht="12.75" hidden="false" customHeight="false" outlineLevel="0" collapsed="false">
      <c r="A1958" s="0" t="n">
        <v>1966</v>
      </c>
      <c r="B1958" s="0" t="n">
        <v>5</v>
      </c>
      <c r="C1958" s="0" t="n">
        <v>10</v>
      </c>
      <c r="D1958" s="0" t="n">
        <v>57</v>
      </c>
      <c r="E1958" s="0" t="n">
        <v>36</v>
      </c>
      <c r="F1958" s="0" t="n">
        <v>0</v>
      </c>
      <c r="T1958" s="0"/>
    </row>
    <row r="1959" customFormat="false" ht="12.75" hidden="false" customHeight="false" outlineLevel="0" collapsed="false">
      <c r="A1959" s="0" t="n">
        <v>1966</v>
      </c>
      <c r="B1959" s="0" t="n">
        <v>5</v>
      </c>
      <c r="C1959" s="0" t="n">
        <v>11</v>
      </c>
      <c r="D1959" s="0" t="n">
        <v>63</v>
      </c>
      <c r="E1959" s="0" t="n">
        <v>42</v>
      </c>
      <c r="F1959" s="0" t="n">
        <v>0</v>
      </c>
      <c r="T1959" s="0"/>
    </row>
    <row r="1960" customFormat="false" ht="12.75" hidden="false" customHeight="false" outlineLevel="0" collapsed="false">
      <c r="A1960" s="0" t="n">
        <v>1966</v>
      </c>
      <c r="B1960" s="0" t="n">
        <v>5</v>
      </c>
      <c r="C1960" s="0" t="n">
        <v>12</v>
      </c>
      <c r="D1960" s="0" t="n">
        <v>57</v>
      </c>
      <c r="E1960" s="0" t="n">
        <v>53</v>
      </c>
      <c r="F1960" s="0" t="n">
        <v>11</v>
      </c>
      <c r="T1960" s="0"/>
    </row>
    <row r="1961" customFormat="false" ht="12.75" hidden="false" customHeight="false" outlineLevel="0" collapsed="false">
      <c r="A1961" s="0" t="n">
        <v>1966</v>
      </c>
      <c r="B1961" s="0" t="n">
        <v>5</v>
      </c>
      <c r="C1961" s="0" t="n">
        <v>13</v>
      </c>
      <c r="D1961" s="0" t="n">
        <v>67</v>
      </c>
      <c r="E1961" s="0" t="n">
        <v>52</v>
      </c>
      <c r="F1961" s="0" t="n">
        <v>6</v>
      </c>
      <c r="T1961" s="0"/>
    </row>
    <row r="1962" customFormat="false" ht="12.75" hidden="false" customHeight="false" outlineLevel="0" collapsed="false">
      <c r="A1962" s="0" t="n">
        <v>1966</v>
      </c>
      <c r="B1962" s="0" t="n">
        <v>5</v>
      </c>
      <c r="C1962" s="0" t="n">
        <v>14</v>
      </c>
      <c r="D1962" s="0" t="n">
        <v>64</v>
      </c>
      <c r="E1962" s="0" t="n">
        <v>49</v>
      </c>
      <c r="F1962" s="0" t="n">
        <v>0</v>
      </c>
      <c r="T1962" s="0"/>
    </row>
    <row r="1963" customFormat="false" ht="12.75" hidden="false" customHeight="false" outlineLevel="0" collapsed="false">
      <c r="A1963" s="0" t="n">
        <v>1966</v>
      </c>
      <c r="B1963" s="0" t="n">
        <v>5</v>
      </c>
      <c r="C1963" s="0" t="n">
        <v>15</v>
      </c>
      <c r="D1963" s="0" t="n">
        <v>74</v>
      </c>
      <c r="E1963" s="0" t="n">
        <v>49</v>
      </c>
      <c r="F1963" s="0" t="n">
        <v>0</v>
      </c>
      <c r="T1963" s="0"/>
    </row>
    <row r="1964" customFormat="false" ht="12.75" hidden="false" customHeight="false" outlineLevel="0" collapsed="false">
      <c r="A1964" s="0" t="n">
        <v>1966</v>
      </c>
      <c r="B1964" s="0" t="n">
        <v>5</v>
      </c>
      <c r="C1964" s="0" t="n">
        <v>16</v>
      </c>
      <c r="D1964" s="0" t="n">
        <v>71</v>
      </c>
      <c r="E1964" s="0" t="n">
        <v>52</v>
      </c>
      <c r="F1964" s="0" t="n">
        <v>1</v>
      </c>
      <c r="T1964" s="0"/>
    </row>
    <row r="1965" customFormat="false" ht="12.75" hidden="false" customHeight="false" outlineLevel="0" collapsed="false">
      <c r="A1965" s="0" t="n">
        <v>1966</v>
      </c>
      <c r="B1965" s="0" t="n">
        <v>5</v>
      </c>
      <c r="C1965" s="0" t="n">
        <v>17</v>
      </c>
      <c r="D1965" s="0" t="n">
        <v>68</v>
      </c>
      <c r="E1965" s="0" t="n">
        <v>50</v>
      </c>
      <c r="F1965" s="0" t="n">
        <v>0</v>
      </c>
      <c r="T1965" s="0"/>
    </row>
    <row r="1966" customFormat="false" ht="12.75" hidden="false" customHeight="false" outlineLevel="0" collapsed="false">
      <c r="A1966" s="0" t="n">
        <v>1966</v>
      </c>
      <c r="B1966" s="0" t="n">
        <v>5</v>
      </c>
      <c r="C1966" s="0" t="n">
        <v>18</v>
      </c>
      <c r="D1966" s="0" t="n">
        <v>66</v>
      </c>
      <c r="E1966" s="0" t="n">
        <v>53</v>
      </c>
      <c r="F1966" s="0" t="n">
        <v>0</v>
      </c>
      <c r="T1966" s="0"/>
    </row>
    <row r="1967" customFormat="false" ht="12.75" hidden="false" customHeight="false" outlineLevel="0" collapsed="false">
      <c r="A1967" s="0" t="n">
        <v>1966</v>
      </c>
      <c r="B1967" s="0" t="n">
        <v>5</v>
      </c>
      <c r="C1967" s="0" t="n">
        <v>19</v>
      </c>
      <c r="D1967" s="0" t="n">
        <v>64</v>
      </c>
      <c r="E1967" s="0" t="n">
        <v>56</v>
      </c>
      <c r="F1967" s="0" t="n">
        <v>197</v>
      </c>
      <c r="T1967" s="0"/>
    </row>
    <row r="1968" customFormat="false" ht="12.75" hidden="false" customHeight="false" outlineLevel="0" collapsed="false">
      <c r="A1968" s="0" t="n">
        <v>1966</v>
      </c>
      <c r="B1968" s="0" t="n">
        <v>5</v>
      </c>
      <c r="C1968" s="0" t="n">
        <v>20</v>
      </c>
      <c r="D1968" s="0" t="n">
        <v>84</v>
      </c>
      <c r="E1968" s="0" t="n">
        <v>59</v>
      </c>
      <c r="F1968" s="0" t="n">
        <v>1</v>
      </c>
      <c r="T1968" s="0"/>
    </row>
    <row r="1969" customFormat="false" ht="12.75" hidden="false" customHeight="false" outlineLevel="0" collapsed="false">
      <c r="A1969" s="0" t="n">
        <v>1966</v>
      </c>
      <c r="B1969" s="0" t="n">
        <v>5</v>
      </c>
      <c r="C1969" s="0" t="n">
        <v>21</v>
      </c>
      <c r="D1969" s="0" t="n">
        <v>85</v>
      </c>
      <c r="E1969" s="0" t="n">
        <v>64</v>
      </c>
      <c r="F1969" s="0" t="n">
        <v>0</v>
      </c>
      <c r="T1969" s="0"/>
    </row>
    <row r="1970" customFormat="false" ht="12.75" hidden="false" customHeight="false" outlineLevel="0" collapsed="false">
      <c r="A1970" s="0" t="n">
        <v>1966</v>
      </c>
      <c r="B1970" s="0" t="n">
        <v>5</v>
      </c>
      <c r="C1970" s="0" t="n">
        <v>22</v>
      </c>
      <c r="D1970" s="0" t="n">
        <v>75</v>
      </c>
      <c r="E1970" s="0" t="n">
        <v>60</v>
      </c>
      <c r="F1970" s="0" t="n">
        <v>30</v>
      </c>
      <c r="T1970" s="0"/>
    </row>
    <row r="1971" customFormat="false" ht="12.75" hidden="false" customHeight="false" outlineLevel="0" collapsed="false">
      <c r="A1971" s="0" t="n">
        <v>1966</v>
      </c>
      <c r="B1971" s="0" t="n">
        <v>5</v>
      </c>
      <c r="C1971" s="0" t="n">
        <v>23</v>
      </c>
      <c r="D1971" s="0" t="n">
        <v>85</v>
      </c>
      <c r="E1971" s="0" t="n">
        <v>58</v>
      </c>
      <c r="F1971" s="0" t="n">
        <v>0</v>
      </c>
      <c r="T1971" s="0"/>
    </row>
    <row r="1972" customFormat="false" ht="12.75" hidden="false" customHeight="false" outlineLevel="0" collapsed="false">
      <c r="A1972" s="0" t="n">
        <v>1966</v>
      </c>
      <c r="B1972" s="0" t="n">
        <v>5</v>
      </c>
      <c r="C1972" s="0" t="n">
        <v>24</v>
      </c>
      <c r="D1972" s="0" t="n">
        <v>80</v>
      </c>
      <c r="E1972" s="0" t="n">
        <v>60</v>
      </c>
      <c r="F1972" s="0" t="n">
        <v>0</v>
      </c>
      <c r="T1972" s="0"/>
    </row>
    <row r="1973" customFormat="false" ht="12.75" hidden="false" customHeight="false" outlineLevel="0" collapsed="false">
      <c r="A1973" s="0" t="n">
        <v>1966</v>
      </c>
      <c r="B1973" s="0" t="n">
        <v>5</v>
      </c>
      <c r="C1973" s="0" t="n">
        <v>25</v>
      </c>
      <c r="D1973" s="0" t="n">
        <v>76</v>
      </c>
      <c r="E1973" s="0" t="n">
        <v>63</v>
      </c>
      <c r="F1973" s="0" t="n">
        <v>10</v>
      </c>
      <c r="T1973" s="0"/>
    </row>
    <row r="1974" customFormat="false" ht="12.75" hidden="false" customHeight="false" outlineLevel="0" collapsed="false">
      <c r="A1974" s="0" t="n">
        <v>1966</v>
      </c>
      <c r="B1974" s="0" t="n">
        <v>5</v>
      </c>
      <c r="C1974" s="0" t="n">
        <v>26</v>
      </c>
      <c r="D1974" s="0" t="n">
        <v>84</v>
      </c>
      <c r="E1974" s="0" t="n">
        <v>65</v>
      </c>
      <c r="F1974" s="0" t="n">
        <v>0</v>
      </c>
      <c r="T1974" s="0"/>
    </row>
    <row r="1975" customFormat="false" ht="12.75" hidden="false" customHeight="false" outlineLevel="0" collapsed="false">
      <c r="A1975" s="0" t="n">
        <v>1966</v>
      </c>
      <c r="B1975" s="0" t="n">
        <v>5</v>
      </c>
      <c r="C1975" s="0" t="n">
        <v>27</v>
      </c>
      <c r="D1975" s="0" t="n">
        <v>82</v>
      </c>
      <c r="E1975" s="0" t="n">
        <v>65</v>
      </c>
      <c r="F1975" s="0" t="n">
        <v>18</v>
      </c>
      <c r="T1975" s="0"/>
    </row>
    <row r="1976" customFormat="false" ht="12.75" hidden="false" customHeight="false" outlineLevel="0" collapsed="false">
      <c r="A1976" s="0" t="n">
        <v>1966</v>
      </c>
      <c r="B1976" s="0" t="n">
        <v>5</v>
      </c>
      <c r="C1976" s="0" t="n">
        <v>28</v>
      </c>
      <c r="D1976" s="0" t="n">
        <v>73</v>
      </c>
      <c r="E1976" s="0" t="n">
        <v>63</v>
      </c>
      <c r="F1976" s="0" t="n">
        <v>71</v>
      </c>
      <c r="T1976" s="0"/>
    </row>
    <row r="1977" customFormat="false" ht="12.75" hidden="false" customHeight="false" outlineLevel="0" collapsed="false">
      <c r="A1977" s="0" t="n">
        <v>1966</v>
      </c>
      <c r="B1977" s="0" t="n">
        <v>5</v>
      </c>
      <c r="C1977" s="0" t="n">
        <v>29</v>
      </c>
      <c r="D1977" s="0" t="n">
        <v>82</v>
      </c>
      <c r="E1977" s="0" t="n">
        <v>58</v>
      </c>
      <c r="F1977" s="0" t="n">
        <v>0</v>
      </c>
      <c r="T1977" s="0"/>
    </row>
    <row r="1978" customFormat="false" ht="12.75" hidden="false" customHeight="false" outlineLevel="0" collapsed="false">
      <c r="A1978" s="0" t="n">
        <v>1966</v>
      </c>
      <c r="B1978" s="0" t="n">
        <v>5</v>
      </c>
      <c r="C1978" s="0" t="n">
        <v>30</v>
      </c>
      <c r="D1978" s="0" t="n">
        <v>73</v>
      </c>
      <c r="E1978" s="0" t="n">
        <v>54</v>
      </c>
      <c r="F1978" s="0" t="n">
        <v>0</v>
      </c>
      <c r="T1978" s="0"/>
    </row>
    <row r="1979" customFormat="false" ht="12.75" hidden="false" customHeight="false" outlineLevel="0" collapsed="false">
      <c r="A1979" s="0" t="n">
        <v>1966</v>
      </c>
      <c r="B1979" s="0" t="n">
        <v>5</v>
      </c>
      <c r="C1979" s="0" t="n">
        <v>31</v>
      </c>
      <c r="D1979" s="0" t="n">
        <v>68</v>
      </c>
      <c r="E1979" s="0" t="n">
        <v>53</v>
      </c>
      <c r="F1979" s="0" t="n">
        <v>0</v>
      </c>
      <c r="T1979" s="0"/>
    </row>
    <row r="1980" customFormat="false" ht="12.75" hidden="false" customHeight="false" outlineLevel="0" collapsed="false">
      <c r="A1980" s="0" t="n">
        <v>1966</v>
      </c>
      <c r="B1980" s="0" t="n">
        <v>6</v>
      </c>
      <c r="C1980" s="0" t="n">
        <v>1</v>
      </c>
      <c r="D1980" s="0" t="n">
        <v>70</v>
      </c>
      <c r="E1980" s="0" t="n">
        <v>52</v>
      </c>
      <c r="F1980" s="0" t="n">
        <v>0</v>
      </c>
      <c r="T1980" s="0"/>
    </row>
    <row r="1981" customFormat="false" ht="12.75" hidden="false" customHeight="false" outlineLevel="0" collapsed="false">
      <c r="A1981" s="0" t="n">
        <v>1966</v>
      </c>
      <c r="B1981" s="0" t="n">
        <v>6</v>
      </c>
      <c r="C1981" s="0" t="n">
        <v>2</v>
      </c>
      <c r="D1981" s="0" t="n">
        <v>74</v>
      </c>
      <c r="E1981" s="0" t="n">
        <v>52</v>
      </c>
      <c r="F1981" s="0" t="n">
        <v>0</v>
      </c>
      <c r="T1981" s="0"/>
    </row>
    <row r="1982" customFormat="false" ht="12.75" hidden="false" customHeight="false" outlineLevel="0" collapsed="false">
      <c r="A1982" s="0" t="n">
        <v>1966</v>
      </c>
      <c r="B1982" s="0" t="n">
        <v>6</v>
      </c>
      <c r="C1982" s="0" t="n">
        <v>3</v>
      </c>
      <c r="D1982" s="0" t="n">
        <v>84</v>
      </c>
      <c r="E1982" s="0" t="n">
        <v>56</v>
      </c>
      <c r="F1982" s="0" t="n">
        <v>0</v>
      </c>
      <c r="T1982" s="0"/>
    </row>
    <row r="1983" customFormat="false" ht="12.75" hidden="false" customHeight="false" outlineLevel="0" collapsed="false">
      <c r="A1983" s="0" t="n">
        <v>1966</v>
      </c>
      <c r="B1983" s="0" t="n">
        <v>6</v>
      </c>
      <c r="C1983" s="0" t="n">
        <v>4</v>
      </c>
      <c r="D1983" s="0" t="n">
        <v>90</v>
      </c>
      <c r="E1983" s="0" t="n">
        <v>63</v>
      </c>
      <c r="F1983" s="0" t="n">
        <v>0</v>
      </c>
      <c r="T1983" s="0"/>
    </row>
    <row r="1984" customFormat="false" ht="12.75" hidden="false" customHeight="false" outlineLevel="0" collapsed="false">
      <c r="A1984" s="0" t="n">
        <v>1966</v>
      </c>
      <c r="B1984" s="0" t="n">
        <v>6</v>
      </c>
      <c r="C1984" s="0" t="n">
        <v>5</v>
      </c>
      <c r="D1984" s="0" t="n">
        <v>95</v>
      </c>
      <c r="E1984" s="0" t="n">
        <v>71</v>
      </c>
      <c r="F1984" s="0" t="n">
        <v>0</v>
      </c>
      <c r="T1984" s="0"/>
    </row>
    <row r="1985" customFormat="false" ht="12.75" hidden="false" customHeight="false" outlineLevel="0" collapsed="false">
      <c r="A1985" s="0" t="n">
        <v>1966</v>
      </c>
      <c r="B1985" s="0" t="n">
        <v>6</v>
      </c>
      <c r="C1985" s="0" t="n">
        <v>6</v>
      </c>
      <c r="D1985" s="0" t="n">
        <v>90</v>
      </c>
      <c r="E1985" s="0" t="n">
        <v>72</v>
      </c>
      <c r="F1985" s="0" t="n">
        <v>0</v>
      </c>
      <c r="T1985" s="0"/>
    </row>
    <row r="1986" customFormat="false" ht="12.75" hidden="false" customHeight="false" outlineLevel="0" collapsed="false">
      <c r="A1986" s="0" t="n">
        <v>1966</v>
      </c>
      <c r="B1986" s="0" t="n">
        <v>6</v>
      </c>
      <c r="C1986" s="0" t="n">
        <v>7</v>
      </c>
      <c r="D1986" s="0" t="n">
        <v>86</v>
      </c>
      <c r="E1986" s="0" t="n">
        <v>70</v>
      </c>
      <c r="F1986" s="0" t="n">
        <v>36</v>
      </c>
      <c r="T1986" s="0"/>
    </row>
    <row r="1987" customFormat="false" ht="12.75" hidden="false" customHeight="false" outlineLevel="0" collapsed="false">
      <c r="A1987" s="0" t="n">
        <v>1966</v>
      </c>
      <c r="B1987" s="0" t="n">
        <v>6</v>
      </c>
      <c r="C1987" s="0" t="n">
        <v>8</v>
      </c>
      <c r="D1987" s="0" t="n">
        <v>87</v>
      </c>
      <c r="E1987" s="0" t="n">
        <v>70</v>
      </c>
      <c r="F1987" s="0" t="n">
        <v>0</v>
      </c>
      <c r="T1987" s="0"/>
    </row>
    <row r="1988" customFormat="false" ht="12.75" hidden="false" customHeight="false" outlineLevel="0" collapsed="false">
      <c r="A1988" s="0" t="n">
        <v>1966</v>
      </c>
      <c r="B1988" s="0" t="n">
        <v>6</v>
      </c>
      <c r="C1988" s="0" t="n">
        <v>9</v>
      </c>
      <c r="D1988" s="0" t="n">
        <v>86</v>
      </c>
      <c r="E1988" s="0" t="n">
        <v>69</v>
      </c>
      <c r="F1988" s="0" t="n">
        <v>0</v>
      </c>
      <c r="T1988" s="0"/>
    </row>
    <row r="1989" customFormat="false" ht="12.75" hidden="false" customHeight="false" outlineLevel="0" collapsed="false">
      <c r="A1989" s="0" t="n">
        <v>1966</v>
      </c>
      <c r="B1989" s="0" t="n">
        <v>6</v>
      </c>
      <c r="C1989" s="0" t="n">
        <v>10</v>
      </c>
      <c r="D1989" s="0" t="n">
        <v>82</v>
      </c>
      <c r="E1989" s="0" t="n">
        <v>58</v>
      </c>
      <c r="F1989" s="0" t="n">
        <v>60</v>
      </c>
      <c r="T1989" s="0"/>
    </row>
    <row r="1990" customFormat="false" ht="12.75" hidden="false" customHeight="false" outlineLevel="0" collapsed="false">
      <c r="A1990" s="0" t="n">
        <v>1966</v>
      </c>
      <c r="B1990" s="0" t="n">
        <v>6</v>
      </c>
      <c r="C1990" s="0" t="n">
        <v>11</v>
      </c>
      <c r="D1990" s="0" t="n">
        <v>72</v>
      </c>
      <c r="E1990" s="0" t="n">
        <v>53</v>
      </c>
      <c r="F1990" s="0" t="n">
        <v>0</v>
      </c>
      <c r="T1990" s="0"/>
    </row>
    <row r="1991" customFormat="false" ht="12.75" hidden="false" customHeight="false" outlineLevel="0" collapsed="false">
      <c r="A1991" s="0" t="n">
        <v>1966</v>
      </c>
      <c r="B1991" s="0" t="n">
        <v>6</v>
      </c>
      <c r="C1991" s="0" t="n">
        <v>12</v>
      </c>
      <c r="D1991" s="0" t="n">
        <v>70</v>
      </c>
      <c r="E1991" s="0" t="n">
        <v>57</v>
      </c>
      <c r="F1991" s="0" t="n">
        <v>2</v>
      </c>
      <c r="T1991" s="0"/>
    </row>
    <row r="1992" customFormat="false" ht="12.75" hidden="false" customHeight="false" outlineLevel="0" collapsed="false">
      <c r="A1992" s="0" t="n">
        <v>1966</v>
      </c>
      <c r="B1992" s="0" t="n">
        <v>6</v>
      </c>
      <c r="C1992" s="0" t="n">
        <v>13</v>
      </c>
      <c r="D1992" s="0" t="n">
        <v>74</v>
      </c>
      <c r="E1992" s="0" t="n">
        <v>58</v>
      </c>
      <c r="F1992" s="0" t="n">
        <v>0</v>
      </c>
      <c r="T1992" s="0"/>
    </row>
    <row r="1993" customFormat="false" ht="12.75" hidden="false" customHeight="false" outlineLevel="0" collapsed="false">
      <c r="A1993" s="0" t="n">
        <v>1966</v>
      </c>
      <c r="B1993" s="0" t="n">
        <v>6</v>
      </c>
      <c r="C1993" s="0" t="n">
        <v>14</v>
      </c>
      <c r="D1993" s="0" t="n">
        <v>89</v>
      </c>
      <c r="E1993" s="0" t="n">
        <v>68</v>
      </c>
      <c r="F1993" s="0" t="n">
        <v>1</v>
      </c>
      <c r="T1993" s="0"/>
    </row>
    <row r="1994" customFormat="false" ht="12.75" hidden="false" customHeight="false" outlineLevel="0" collapsed="false">
      <c r="A1994" s="0" t="n">
        <v>1966</v>
      </c>
      <c r="B1994" s="0" t="n">
        <v>6</v>
      </c>
      <c r="C1994" s="0" t="n">
        <v>15</v>
      </c>
      <c r="D1994" s="0" t="n">
        <v>86</v>
      </c>
      <c r="E1994" s="0" t="n">
        <v>67</v>
      </c>
      <c r="F1994" s="0" t="n">
        <v>0</v>
      </c>
      <c r="T1994" s="0"/>
    </row>
    <row r="1995" customFormat="false" ht="12.75" hidden="false" customHeight="false" outlineLevel="0" collapsed="false">
      <c r="A1995" s="0" t="n">
        <v>1966</v>
      </c>
      <c r="B1995" s="0" t="n">
        <v>6</v>
      </c>
      <c r="C1995" s="0" t="n">
        <v>16</v>
      </c>
      <c r="D1995" s="0" t="n">
        <v>85</v>
      </c>
      <c r="E1995" s="0" t="n">
        <v>68</v>
      </c>
      <c r="F1995" s="0" t="n">
        <v>0</v>
      </c>
      <c r="T1995" s="0"/>
    </row>
    <row r="1996" customFormat="false" ht="12.75" hidden="false" customHeight="false" outlineLevel="0" collapsed="false">
      <c r="A1996" s="0" t="n">
        <v>1966</v>
      </c>
      <c r="B1996" s="0" t="n">
        <v>6</v>
      </c>
      <c r="C1996" s="0" t="n">
        <v>17</v>
      </c>
      <c r="D1996" s="0" t="n">
        <v>83</v>
      </c>
      <c r="E1996" s="0" t="n">
        <v>63</v>
      </c>
      <c r="F1996" s="0" t="n">
        <v>14</v>
      </c>
      <c r="T1996" s="0"/>
    </row>
    <row r="1997" customFormat="false" ht="12.75" hidden="false" customHeight="false" outlineLevel="0" collapsed="false">
      <c r="A1997" s="0" t="n">
        <v>1966</v>
      </c>
      <c r="B1997" s="0" t="n">
        <v>6</v>
      </c>
      <c r="C1997" s="0" t="n">
        <v>18</v>
      </c>
      <c r="D1997" s="0" t="n">
        <v>84</v>
      </c>
      <c r="E1997" s="0" t="n">
        <v>63</v>
      </c>
      <c r="F1997" s="0" t="n">
        <v>0</v>
      </c>
      <c r="T1997" s="0"/>
    </row>
    <row r="1998" customFormat="false" ht="12.75" hidden="false" customHeight="false" outlineLevel="0" collapsed="false">
      <c r="A1998" s="0" t="n">
        <v>1966</v>
      </c>
      <c r="B1998" s="0" t="n">
        <v>6</v>
      </c>
      <c r="C1998" s="0" t="n">
        <v>19</v>
      </c>
      <c r="D1998" s="0" t="n">
        <v>77</v>
      </c>
      <c r="E1998" s="0" t="n">
        <v>65</v>
      </c>
      <c r="F1998" s="0" t="n">
        <v>0</v>
      </c>
      <c r="T1998" s="0"/>
    </row>
    <row r="1999" customFormat="false" ht="12.75" hidden="false" customHeight="false" outlineLevel="0" collapsed="false">
      <c r="A1999" s="0" t="n">
        <v>1966</v>
      </c>
      <c r="B1999" s="0" t="n">
        <v>6</v>
      </c>
      <c r="C1999" s="0" t="n">
        <v>20</v>
      </c>
      <c r="D1999" s="0" t="n">
        <v>88</v>
      </c>
      <c r="E1999" s="0" t="n">
        <v>64</v>
      </c>
      <c r="F1999" s="0" t="n">
        <v>0</v>
      </c>
      <c r="T1999" s="0"/>
    </row>
    <row r="2000" customFormat="false" ht="12.75" hidden="false" customHeight="false" outlineLevel="0" collapsed="false">
      <c r="A2000" s="0" t="n">
        <v>1966</v>
      </c>
      <c r="B2000" s="0" t="n">
        <v>6</v>
      </c>
      <c r="C2000" s="0" t="n">
        <v>21</v>
      </c>
      <c r="D2000" s="0" t="n">
        <v>93</v>
      </c>
      <c r="E2000" s="0" t="n">
        <v>68</v>
      </c>
      <c r="F2000" s="0" t="n">
        <v>0</v>
      </c>
      <c r="T2000" s="0"/>
    </row>
    <row r="2001" customFormat="false" ht="12.75" hidden="false" customHeight="false" outlineLevel="0" collapsed="false">
      <c r="A2001" s="0" t="n">
        <v>1966</v>
      </c>
      <c r="B2001" s="0" t="n">
        <v>6</v>
      </c>
      <c r="C2001" s="0" t="n">
        <v>22</v>
      </c>
      <c r="D2001" s="0" t="n">
        <v>86</v>
      </c>
      <c r="E2001" s="0" t="n">
        <v>68</v>
      </c>
      <c r="F2001" s="0" t="n">
        <v>0</v>
      </c>
      <c r="T2001" s="0"/>
    </row>
    <row r="2002" customFormat="false" ht="12.75" hidden="false" customHeight="false" outlineLevel="0" collapsed="false">
      <c r="A2002" s="0" t="n">
        <v>1966</v>
      </c>
      <c r="B2002" s="0" t="n">
        <v>6</v>
      </c>
      <c r="C2002" s="0" t="n">
        <v>23</v>
      </c>
      <c r="D2002" s="0" t="n">
        <v>94</v>
      </c>
      <c r="E2002" s="0" t="n">
        <v>65</v>
      </c>
      <c r="F2002" s="0" t="n">
        <v>0</v>
      </c>
      <c r="T2002" s="0"/>
    </row>
    <row r="2003" customFormat="false" ht="12.75" hidden="false" customHeight="false" outlineLevel="0" collapsed="false">
      <c r="A2003" s="0" t="n">
        <v>1966</v>
      </c>
      <c r="B2003" s="0" t="n">
        <v>6</v>
      </c>
      <c r="C2003" s="0" t="n">
        <v>24</v>
      </c>
      <c r="D2003" s="0" t="n">
        <v>94</v>
      </c>
      <c r="E2003" s="0" t="n">
        <v>75</v>
      </c>
      <c r="F2003" s="0" t="n">
        <v>0</v>
      </c>
      <c r="T2003" s="0"/>
    </row>
    <row r="2004" customFormat="false" ht="12.75" hidden="false" customHeight="false" outlineLevel="0" collapsed="false">
      <c r="A2004" s="0" t="n">
        <v>1966</v>
      </c>
      <c r="B2004" s="0" t="n">
        <v>6</v>
      </c>
      <c r="C2004" s="0" t="n">
        <v>25</v>
      </c>
      <c r="D2004" s="0" t="n">
        <v>88</v>
      </c>
      <c r="E2004" s="0" t="n">
        <v>64</v>
      </c>
      <c r="F2004" s="0" t="n">
        <v>0</v>
      </c>
      <c r="T2004" s="0"/>
    </row>
    <row r="2005" customFormat="false" ht="12.75" hidden="false" customHeight="false" outlineLevel="0" collapsed="false">
      <c r="A2005" s="0" t="n">
        <v>1966</v>
      </c>
      <c r="B2005" s="0" t="n">
        <v>6</v>
      </c>
      <c r="C2005" s="0" t="n">
        <v>26</v>
      </c>
      <c r="D2005" s="0" t="n">
        <v>82</v>
      </c>
      <c r="E2005" s="0" t="n">
        <v>64</v>
      </c>
      <c r="F2005" s="0" t="n">
        <v>0</v>
      </c>
      <c r="T2005" s="0"/>
    </row>
    <row r="2006" customFormat="false" ht="12.75" hidden="false" customHeight="false" outlineLevel="0" collapsed="false">
      <c r="A2006" s="0" t="n">
        <v>1966</v>
      </c>
      <c r="B2006" s="0" t="n">
        <v>6</v>
      </c>
      <c r="C2006" s="0" t="n">
        <v>27</v>
      </c>
      <c r="D2006" s="0" t="n">
        <v>101</v>
      </c>
      <c r="E2006" s="0" t="n">
        <v>70</v>
      </c>
      <c r="F2006" s="0" t="n">
        <v>0</v>
      </c>
      <c r="T2006" s="0"/>
    </row>
    <row r="2007" customFormat="false" ht="12.75" hidden="false" customHeight="false" outlineLevel="0" collapsed="false">
      <c r="A2007" s="0" t="n">
        <v>1966</v>
      </c>
      <c r="B2007" s="0" t="n">
        <v>6</v>
      </c>
      <c r="C2007" s="0" t="n">
        <v>28</v>
      </c>
      <c r="D2007" s="0" t="n">
        <v>93</v>
      </c>
      <c r="E2007" s="0" t="n">
        <v>76</v>
      </c>
      <c r="F2007" s="0" t="n">
        <v>0</v>
      </c>
      <c r="T2007" s="0"/>
    </row>
    <row r="2008" customFormat="false" ht="12.75" hidden="false" customHeight="false" outlineLevel="0" collapsed="false">
      <c r="A2008" s="0" t="n">
        <v>1966</v>
      </c>
      <c r="B2008" s="0" t="n">
        <v>6</v>
      </c>
      <c r="C2008" s="0" t="n">
        <v>29</v>
      </c>
      <c r="D2008" s="0" t="n">
        <v>92</v>
      </c>
      <c r="E2008" s="0" t="n">
        <v>73</v>
      </c>
      <c r="F2008" s="0" t="n">
        <v>4</v>
      </c>
      <c r="T2008" s="0"/>
    </row>
    <row r="2009" customFormat="false" ht="12.75" hidden="false" customHeight="false" outlineLevel="0" collapsed="false">
      <c r="A2009" s="0" t="n">
        <v>1966</v>
      </c>
      <c r="B2009" s="0" t="n">
        <v>6</v>
      </c>
      <c r="C2009" s="0" t="n">
        <v>30</v>
      </c>
      <c r="D2009" s="0" t="n">
        <v>94</v>
      </c>
      <c r="E2009" s="0" t="n">
        <v>73</v>
      </c>
      <c r="F2009" s="0" t="n">
        <v>0</v>
      </c>
      <c r="T2009" s="0"/>
    </row>
    <row r="2010" customFormat="false" ht="12.75" hidden="false" customHeight="false" outlineLevel="0" collapsed="false">
      <c r="A2010" s="0" t="n">
        <v>1966</v>
      </c>
      <c r="B2010" s="0" t="n">
        <v>7</v>
      </c>
      <c r="C2010" s="0" t="n">
        <v>1</v>
      </c>
      <c r="D2010" s="0" t="n">
        <v>87</v>
      </c>
      <c r="E2010" s="0" t="n">
        <v>73</v>
      </c>
      <c r="F2010" s="0" t="n">
        <v>0</v>
      </c>
      <c r="T2010" s="0"/>
    </row>
    <row r="2011" customFormat="false" ht="12.75" hidden="false" customHeight="false" outlineLevel="0" collapsed="false">
      <c r="A2011" s="0" t="n">
        <v>1966</v>
      </c>
      <c r="B2011" s="0" t="n">
        <v>7</v>
      </c>
      <c r="C2011" s="0" t="n">
        <v>2</v>
      </c>
      <c r="D2011" s="0" t="n">
        <v>100</v>
      </c>
      <c r="E2011" s="0" t="n">
        <v>72</v>
      </c>
      <c r="F2011" s="0" t="n">
        <v>0</v>
      </c>
      <c r="T2011" s="0"/>
    </row>
    <row r="2012" customFormat="false" ht="12.75" hidden="false" customHeight="false" outlineLevel="0" collapsed="false">
      <c r="A2012" s="0" t="n">
        <v>1966</v>
      </c>
      <c r="B2012" s="0" t="n">
        <v>7</v>
      </c>
      <c r="C2012" s="0" t="n">
        <v>3</v>
      </c>
      <c r="D2012" s="0" t="n">
        <v>103</v>
      </c>
      <c r="E2012" s="0" t="n">
        <v>76</v>
      </c>
      <c r="F2012" s="0" t="n">
        <v>0</v>
      </c>
      <c r="T2012" s="0"/>
    </row>
    <row r="2013" customFormat="false" ht="12.75" hidden="false" customHeight="false" outlineLevel="0" collapsed="false">
      <c r="A2013" s="0" t="n">
        <v>1966</v>
      </c>
      <c r="B2013" s="0" t="n">
        <v>7</v>
      </c>
      <c r="C2013" s="0" t="n">
        <v>4</v>
      </c>
      <c r="D2013" s="0" t="n">
        <v>98</v>
      </c>
      <c r="E2013" s="0" t="n">
        <v>77</v>
      </c>
      <c r="F2013" s="0" t="n">
        <v>0</v>
      </c>
      <c r="T2013" s="0"/>
    </row>
    <row r="2014" customFormat="false" ht="12.75" hidden="false" customHeight="false" outlineLevel="0" collapsed="false">
      <c r="A2014" s="0" t="n">
        <v>1966</v>
      </c>
      <c r="B2014" s="0" t="n">
        <v>7</v>
      </c>
      <c r="C2014" s="0" t="n">
        <v>5</v>
      </c>
      <c r="D2014" s="0" t="n">
        <v>88</v>
      </c>
      <c r="E2014" s="0" t="n">
        <v>71</v>
      </c>
      <c r="F2014" s="0" t="n">
        <v>0</v>
      </c>
      <c r="T2014" s="0"/>
    </row>
    <row r="2015" customFormat="false" ht="12.75" hidden="false" customHeight="false" outlineLevel="0" collapsed="false">
      <c r="A2015" s="0" t="n">
        <v>1966</v>
      </c>
      <c r="B2015" s="0" t="n">
        <v>7</v>
      </c>
      <c r="C2015" s="0" t="n">
        <v>6</v>
      </c>
      <c r="D2015" s="0" t="n">
        <v>91</v>
      </c>
      <c r="E2015" s="0" t="n">
        <v>71</v>
      </c>
      <c r="F2015" s="0" t="n">
        <v>0</v>
      </c>
      <c r="T2015" s="0"/>
    </row>
    <row r="2016" customFormat="false" ht="12.75" hidden="false" customHeight="false" outlineLevel="0" collapsed="false">
      <c r="A2016" s="0" t="n">
        <v>1966</v>
      </c>
      <c r="B2016" s="0" t="n">
        <v>7</v>
      </c>
      <c r="C2016" s="0" t="n">
        <v>7</v>
      </c>
      <c r="D2016" s="0" t="n">
        <v>93</v>
      </c>
      <c r="E2016" s="0" t="n">
        <v>74</v>
      </c>
      <c r="F2016" s="0" t="n">
        <v>0</v>
      </c>
      <c r="T2016" s="0"/>
    </row>
    <row r="2017" customFormat="false" ht="12.75" hidden="false" customHeight="false" outlineLevel="0" collapsed="false">
      <c r="A2017" s="0" t="n">
        <v>1966</v>
      </c>
      <c r="B2017" s="0" t="n">
        <v>7</v>
      </c>
      <c r="C2017" s="0" t="n">
        <v>8</v>
      </c>
      <c r="D2017" s="0" t="n">
        <v>91</v>
      </c>
      <c r="E2017" s="0" t="n">
        <v>68</v>
      </c>
      <c r="F2017" s="0" t="n">
        <v>4</v>
      </c>
      <c r="T2017" s="0"/>
    </row>
    <row r="2018" customFormat="false" ht="12.75" hidden="false" customHeight="false" outlineLevel="0" collapsed="false">
      <c r="A2018" s="0" t="n">
        <v>1966</v>
      </c>
      <c r="B2018" s="0" t="n">
        <v>7</v>
      </c>
      <c r="C2018" s="0" t="n">
        <v>9</v>
      </c>
      <c r="D2018" s="0" t="n">
        <v>91</v>
      </c>
      <c r="E2018" s="0" t="n">
        <v>66</v>
      </c>
      <c r="F2018" s="0" t="n">
        <v>0</v>
      </c>
      <c r="T2018" s="0"/>
    </row>
    <row r="2019" customFormat="false" ht="12.75" hidden="false" customHeight="false" outlineLevel="0" collapsed="false">
      <c r="A2019" s="0" t="n">
        <v>1966</v>
      </c>
      <c r="B2019" s="0" t="n">
        <v>7</v>
      </c>
      <c r="C2019" s="0" t="n">
        <v>10</v>
      </c>
      <c r="D2019" s="0" t="n">
        <v>91</v>
      </c>
      <c r="E2019" s="0" t="n">
        <v>71</v>
      </c>
      <c r="F2019" s="0" t="n">
        <v>0</v>
      </c>
      <c r="T2019" s="0"/>
    </row>
    <row r="2020" customFormat="false" ht="12.75" hidden="false" customHeight="false" outlineLevel="0" collapsed="false">
      <c r="A2020" s="0" t="n">
        <v>1966</v>
      </c>
      <c r="B2020" s="0" t="n">
        <v>7</v>
      </c>
      <c r="C2020" s="0" t="n">
        <v>11</v>
      </c>
      <c r="D2020" s="0" t="n">
        <v>94</v>
      </c>
      <c r="E2020" s="0" t="n">
        <v>74</v>
      </c>
      <c r="F2020" s="0" t="n">
        <v>0</v>
      </c>
      <c r="T2020" s="0"/>
    </row>
    <row r="2021" customFormat="false" ht="12.75" hidden="false" customHeight="false" outlineLevel="0" collapsed="false">
      <c r="A2021" s="0" t="n">
        <v>1966</v>
      </c>
      <c r="B2021" s="0" t="n">
        <v>7</v>
      </c>
      <c r="C2021" s="0" t="n">
        <v>12</v>
      </c>
      <c r="D2021" s="0" t="n">
        <v>99</v>
      </c>
      <c r="E2021" s="0" t="n">
        <v>74</v>
      </c>
      <c r="F2021" s="0" t="n">
        <v>0</v>
      </c>
      <c r="T2021" s="0"/>
    </row>
    <row r="2022" customFormat="false" ht="12.75" hidden="false" customHeight="false" outlineLevel="0" collapsed="false">
      <c r="A2022" s="0" t="n">
        <v>1966</v>
      </c>
      <c r="B2022" s="0" t="n">
        <v>7</v>
      </c>
      <c r="C2022" s="0" t="n">
        <v>13</v>
      </c>
      <c r="D2022" s="0" t="n">
        <v>101</v>
      </c>
      <c r="E2022" s="0" t="n">
        <v>78</v>
      </c>
      <c r="F2022" s="0" t="n">
        <v>0</v>
      </c>
      <c r="T2022" s="0"/>
    </row>
    <row r="2023" customFormat="false" ht="12.75" hidden="false" customHeight="false" outlineLevel="0" collapsed="false">
      <c r="A2023" s="0" t="n">
        <v>1966</v>
      </c>
      <c r="B2023" s="0" t="n">
        <v>7</v>
      </c>
      <c r="C2023" s="0" t="n">
        <v>14</v>
      </c>
      <c r="D2023" s="0" t="n">
        <v>95</v>
      </c>
      <c r="E2023" s="0" t="n">
        <v>77</v>
      </c>
      <c r="F2023" s="0" t="n">
        <v>0</v>
      </c>
      <c r="T2023" s="0"/>
    </row>
    <row r="2024" customFormat="false" ht="12.75" hidden="false" customHeight="false" outlineLevel="0" collapsed="false">
      <c r="A2024" s="0" t="n">
        <v>1966</v>
      </c>
      <c r="B2024" s="0" t="n">
        <v>7</v>
      </c>
      <c r="C2024" s="0" t="n">
        <v>15</v>
      </c>
      <c r="D2024" s="0" t="n">
        <v>88</v>
      </c>
      <c r="E2024" s="0" t="n">
        <v>66</v>
      </c>
      <c r="F2024" s="0" t="n">
        <v>1</v>
      </c>
      <c r="T2024" s="0"/>
    </row>
    <row r="2025" customFormat="false" ht="12.75" hidden="false" customHeight="false" outlineLevel="0" collapsed="false">
      <c r="A2025" s="0" t="n">
        <v>1966</v>
      </c>
      <c r="B2025" s="0" t="n">
        <v>7</v>
      </c>
      <c r="C2025" s="0" t="n">
        <v>16</v>
      </c>
      <c r="D2025" s="0" t="n">
        <v>83</v>
      </c>
      <c r="E2025" s="0" t="n">
        <v>63</v>
      </c>
      <c r="F2025" s="0" t="n">
        <v>0</v>
      </c>
      <c r="T2025" s="0"/>
    </row>
    <row r="2026" customFormat="false" ht="12.75" hidden="false" customHeight="false" outlineLevel="0" collapsed="false">
      <c r="A2026" s="0" t="n">
        <v>1966</v>
      </c>
      <c r="B2026" s="0" t="n">
        <v>7</v>
      </c>
      <c r="C2026" s="0" t="n">
        <v>17</v>
      </c>
      <c r="D2026" s="0" t="n">
        <v>85</v>
      </c>
      <c r="E2026" s="0" t="n">
        <v>64</v>
      </c>
      <c r="F2026" s="0" t="n">
        <v>0</v>
      </c>
      <c r="T2026" s="0"/>
    </row>
    <row r="2027" customFormat="false" ht="12.75" hidden="false" customHeight="false" outlineLevel="0" collapsed="false">
      <c r="A2027" s="0" t="n">
        <v>1966</v>
      </c>
      <c r="B2027" s="0" t="n">
        <v>7</v>
      </c>
      <c r="C2027" s="0" t="n">
        <v>18</v>
      </c>
      <c r="D2027" s="0" t="n">
        <v>95</v>
      </c>
      <c r="E2027" s="0" t="n">
        <v>66</v>
      </c>
      <c r="F2027" s="0" t="n">
        <v>0</v>
      </c>
      <c r="T2027" s="0"/>
    </row>
    <row r="2028" customFormat="false" ht="12.75" hidden="false" customHeight="false" outlineLevel="0" collapsed="false">
      <c r="A2028" s="0" t="n">
        <v>1966</v>
      </c>
      <c r="B2028" s="0" t="n">
        <v>7</v>
      </c>
      <c r="C2028" s="0" t="n">
        <v>19</v>
      </c>
      <c r="D2028" s="0" t="n">
        <v>92</v>
      </c>
      <c r="E2028" s="0" t="n">
        <v>67</v>
      </c>
      <c r="F2028" s="0" t="n">
        <v>56</v>
      </c>
      <c r="T2028" s="0"/>
    </row>
    <row r="2029" customFormat="false" ht="12.75" hidden="false" customHeight="false" outlineLevel="0" collapsed="false">
      <c r="A2029" s="0" t="n">
        <v>1966</v>
      </c>
      <c r="B2029" s="0" t="n">
        <v>7</v>
      </c>
      <c r="C2029" s="0" t="n">
        <v>20</v>
      </c>
      <c r="D2029" s="0" t="n">
        <v>81</v>
      </c>
      <c r="E2029" s="0" t="n">
        <v>62</v>
      </c>
      <c r="F2029" s="0" t="n">
        <v>0</v>
      </c>
      <c r="T2029" s="0"/>
    </row>
    <row r="2030" customFormat="false" ht="12.75" hidden="false" customHeight="false" outlineLevel="0" collapsed="false">
      <c r="A2030" s="0" t="n">
        <v>1966</v>
      </c>
      <c r="B2030" s="0" t="n">
        <v>7</v>
      </c>
      <c r="C2030" s="0" t="n">
        <v>21</v>
      </c>
      <c r="D2030" s="0" t="n">
        <v>85</v>
      </c>
      <c r="E2030" s="0" t="n">
        <v>61</v>
      </c>
      <c r="F2030" s="0" t="n">
        <v>0</v>
      </c>
      <c r="T2030" s="0"/>
    </row>
    <row r="2031" customFormat="false" ht="12.75" hidden="false" customHeight="false" outlineLevel="0" collapsed="false">
      <c r="A2031" s="0" t="n">
        <v>1966</v>
      </c>
      <c r="B2031" s="0" t="n">
        <v>7</v>
      </c>
      <c r="C2031" s="0" t="n">
        <v>22</v>
      </c>
      <c r="D2031" s="0" t="n">
        <v>90</v>
      </c>
      <c r="E2031" s="0" t="n">
        <v>63</v>
      </c>
      <c r="F2031" s="0" t="n">
        <v>0</v>
      </c>
      <c r="T2031" s="0"/>
    </row>
    <row r="2032" customFormat="false" ht="12.75" hidden="false" customHeight="false" outlineLevel="0" collapsed="false">
      <c r="A2032" s="0" t="n">
        <v>1966</v>
      </c>
      <c r="B2032" s="0" t="n">
        <v>7</v>
      </c>
      <c r="C2032" s="0" t="n">
        <v>23</v>
      </c>
      <c r="D2032" s="0" t="n">
        <v>88</v>
      </c>
      <c r="E2032" s="0" t="n">
        <v>67</v>
      </c>
      <c r="F2032" s="0" t="n">
        <v>0</v>
      </c>
      <c r="T2032" s="0"/>
    </row>
    <row r="2033" customFormat="false" ht="12.75" hidden="false" customHeight="false" outlineLevel="0" collapsed="false">
      <c r="A2033" s="0" t="n">
        <v>1966</v>
      </c>
      <c r="B2033" s="0" t="n">
        <v>7</v>
      </c>
      <c r="C2033" s="0" t="n">
        <v>24</v>
      </c>
      <c r="D2033" s="0" t="n">
        <v>87</v>
      </c>
      <c r="E2033" s="0" t="n">
        <v>66</v>
      </c>
      <c r="F2033" s="0" t="n">
        <v>0</v>
      </c>
      <c r="T2033" s="0"/>
    </row>
    <row r="2034" customFormat="false" ht="12.75" hidden="false" customHeight="false" outlineLevel="0" collapsed="false">
      <c r="A2034" s="0" t="n">
        <v>1966</v>
      </c>
      <c r="B2034" s="0" t="n">
        <v>7</v>
      </c>
      <c r="C2034" s="0" t="n">
        <v>25</v>
      </c>
      <c r="D2034" s="0" t="n">
        <v>88</v>
      </c>
      <c r="E2034" s="0" t="n">
        <v>67</v>
      </c>
      <c r="F2034" s="0" t="n">
        <v>0</v>
      </c>
      <c r="T2034" s="0"/>
    </row>
    <row r="2035" customFormat="false" ht="12.75" hidden="false" customHeight="false" outlineLevel="0" collapsed="false">
      <c r="A2035" s="0" t="n">
        <v>1966</v>
      </c>
      <c r="B2035" s="0" t="n">
        <v>7</v>
      </c>
      <c r="C2035" s="0" t="n">
        <v>26</v>
      </c>
      <c r="D2035" s="0" t="n">
        <v>97</v>
      </c>
      <c r="E2035" s="0" t="n">
        <v>70</v>
      </c>
      <c r="F2035" s="0" t="n">
        <v>0</v>
      </c>
      <c r="T2035" s="0"/>
    </row>
    <row r="2036" customFormat="false" ht="12.75" hidden="false" customHeight="false" outlineLevel="0" collapsed="false">
      <c r="A2036" s="0" t="n">
        <v>1966</v>
      </c>
      <c r="B2036" s="0" t="n">
        <v>7</v>
      </c>
      <c r="C2036" s="0" t="n">
        <v>27</v>
      </c>
      <c r="D2036" s="0" t="n">
        <v>85</v>
      </c>
      <c r="E2036" s="0" t="n">
        <v>67</v>
      </c>
      <c r="F2036" s="0" t="n">
        <v>10</v>
      </c>
      <c r="T2036" s="0"/>
    </row>
    <row r="2037" customFormat="false" ht="12.75" hidden="false" customHeight="false" outlineLevel="0" collapsed="false">
      <c r="A2037" s="0" t="n">
        <v>1966</v>
      </c>
      <c r="B2037" s="0" t="n">
        <v>7</v>
      </c>
      <c r="C2037" s="0" t="n">
        <v>28</v>
      </c>
      <c r="D2037" s="0" t="n">
        <v>81</v>
      </c>
      <c r="E2037" s="0" t="n">
        <v>71</v>
      </c>
      <c r="F2037" s="0" t="n">
        <v>5</v>
      </c>
      <c r="T2037" s="0"/>
    </row>
    <row r="2038" customFormat="false" ht="12.75" hidden="false" customHeight="false" outlineLevel="0" collapsed="false">
      <c r="A2038" s="0" t="n">
        <v>1966</v>
      </c>
      <c r="B2038" s="0" t="n">
        <v>7</v>
      </c>
      <c r="C2038" s="0" t="n">
        <v>29</v>
      </c>
      <c r="D2038" s="0" t="n">
        <v>89</v>
      </c>
      <c r="E2038" s="0" t="n">
        <v>70</v>
      </c>
      <c r="F2038" s="0" t="n">
        <v>49</v>
      </c>
      <c r="T2038" s="0"/>
    </row>
    <row r="2039" customFormat="false" ht="12.75" hidden="false" customHeight="false" outlineLevel="0" collapsed="false">
      <c r="A2039" s="0" t="n">
        <v>1966</v>
      </c>
      <c r="B2039" s="0" t="n">
        <v>7</v>
      </c>
      <c r="C2039" s="0" t="n">
        <v>30</v>
      </c>
      <c r="D2039" s="0" t="n">
        <v>77</v>
      </c>
      <c r="E2039" s="0" t="n">
        <v>65</v>
      </c>
      <c r="F2039" s="0" t="n">
        <v>0</v>
      </c>
      <c r="T2039" s="0"/>
    </row>
    <row r="2040" customFormat="false" ht="12.75" hidden="false" customHeight="false" outlineLevel="0" collapsed="false">
      <c r="A2040" s="0" t="n">
        <v>1966</v>
      </c>
      <c r="B2040" s="0" t="n">
        <v>7</v>
      </c>
      <c r="C2040" s="0" t="n">
        <v>31</v>
      </c>
      <c r="D2040" s="0" t="n">
        <v>85</v>
      </c>
      <c r="E2040" s="0" t="n">
        <v>64</v>
      </c>
      <c r="F2040" s="0" t="n">
        <v>0</v>
      </c>
      <c r="T2040" s="0"/>
    </row>
    <row r="2041" customFormat="false" ht="12.75" hidden="false" customHeight="false" outlineLevel="0" collapsed="false">
      <c r="A2041" s="0" t="n">
        <v>1966</v>
      </c>
      <c r="B2041" s="0" t="n">
        <v>8</v>
      </c>
      <c r="C2041" s="0" t="n">
        <v>1</v>
      </c>
      <c r="D2041" s="0" t="n">
        <v>93</v>
      </c>
      <c r="E2041" s="0" t="n">
        <v>65</v>
      </c>
      <c r="F2041" s="0" t="n">
        <v>0</v>
      </c>
      <c r="T2041" s="0"/>
    </row>
    <row r="2042" customFormat="false" ht="12.75" hidden="false" customHeight="false" outlineLevel="0" collapsed="false">
      <c r="A2042" s="0" t="n">
        <v>1966</v>
      </c>
      <c r="B2042" s="0" t="n">
        <v>8</v>
      </c>
      <c r="C2042" s="0" t="n">
        <v>2</v>
      </c>
      <c r="D2042" s="0" t="n">
        <v>82</v>
      </c>
      <c r="E2042" s="0" t="n">
        <v>71</v>
      </c>
      <c r="F2042" s="0" t="n">
        <v>14</v>
      </c>
      <c r="T2042" s="0"/>
    </row>
    <row r="2043" customFormat="false" ht="12.75" hidden="false" customHeight="false" outlineLevel="0" collapsed="false">
      <c r="A2043" s="0" t="n">
        <v>1966</v>
      </c>
      <c r="B2043" s="0" t="n">
        <v>8</v>
      </c>
      <c r="C2043" s="0" t="n">
        <v>3</v>
      </c>
      <c r="D2043" s="0" t="n">
        <v>84</v>
      </c>
      <c r="E2043" s="0" t="n">
        <v>62</v>
      </c>
      <c r="F2043" s="0" t="n">
        <v>0</v>
      </c>
      <c r="T2043" s="0"/>
    </row>
    <row r="2044" customFormat="false" ht="12.75" hidden="false" customHeight="false" outlineLevel="0" collapsed="false">
      <c r="A2044" s="0" t="n">
        <v>1966</v>
      </c>
      <c r="B2044" s="0" t="n">
        <v>8</v>
      </c>
      <c r="C2044" s="0" t="n">
        <v>4</v>
      </c>
      <c r="D2044" s="0" t="n">
        <v>82</v>
      </c>
      <c r="E2044" s="0" t="n">
        <v>63</v>
      </c>
      <c r="F2044" s="0" t="n">
        <v>0</v>
      </c>
      <c r="T2044" s="0"/>
    </row>
    <row r="2045" customFormat="false" ht="12.75" hidden="false" customHeight="false" outlineLevel="0" collapsed="false">
      <c r="A2045" s="0" t="n">
        <v>1966</v>
      </c>
      <c r="B2045" s="0" t="n">
        <v>8</v>
      </c>
      <c r="C2045" s="0" t="n">
        <v>5</v>
      </c>
      <c r="D2045" s="0" t="n">
        <v>88</v>
      </c>
      <c r="E2045" s="0" t="n">
        <v>67</v>
      </c>
      <c r="F2045" s="0" t="n">
        <v>0</v>
      </c>
      <c r="T2045" s="0"/>
    </row>
    <row r="2046" customFormat="false" ht="12.75" hidden="false" customHeight="false" outlineLevel="0" collapsed="false">
      <c r="A2046" s="0" t="n">
        <v>1966</v>
      </c>
      <c r="B2046" s="0" t="n">
        <v>8</v>
      </c>
      <c r="C2046" s="0" t="n">
        <v>6</v>
      </c>
      <c r="D2046" s="0" t="n">
        <v>92</v>
      </c>
      <c r="E2046" s="0" t="n">
        <v>65</v>
      </c>
      <c r="F2046" s="0" t="n">
        <v>0</v>
      </c>
      <c r="T2046" s="0"/>
    </row>
    <row r="2047" customFormat="false" ht="12.75" hidden="false" customHeight="false" outlineLevel="0" collapsed="false">
      <c r="A2047" s="0" t="n">
        <v>1966</v>
      </c>
      <c r="B2047" s="0" t="n">
        <v>8</v>
      </c>
      <c r="C2047" s="0" t="n">
        <v>7</v>
      </c>
      <c r="D2047" s="0" t="n">
        <v>88</v>
      </c>
      <c r="E2047" s="0" t="n">
        <v>70</v>
      </c>
      <c r="F2047" s="0" t="n">
        <v>0</v>
      </c>
      <c r="T2047" s="0"/>
    </row>
    <row r="2048" customFormat="false" ht="12.75" hidden="false" customHeight="false" outlineLevel="0" collapsed="false">
      <c r="A2048" s="0" t="n">
        <v>1966</v>
      </c>
      <c r="B2048" s="0" t="n">
        <v>8</v>
      </c>
      <c r="C2048" s="0" t="n">
        <v>8</v>
      </c>
      <c r="D2048" s="0" t="n">
        <v>87</v>
      </c>
      <c r="E2048" s="0" t="n">
        <v>68</v>
      </c>
      <c r="F2048" s="0" t="n">
        <v>0</v>
      </c>
      <c r="T2048" s="0"/>
    </row>
    <row r="2049" customFormat="false" ht="12.75" hidden="false" customHeight="false" outlineLevel="0" collapsed="false">
      <c r="A2049" s="0" t="n">
        <v>1966</v>
      </c>
      <c r="B2049" s="0" t="n">
        <v>8</v>
      </c>
      <c r="C2049" s="0" t="n">
        <v>9</v>
      </c>
      <c r="D2049" s="0" t="n">
        <v>76</v>
      </c>
      <c r="E2049" s="0" t="n">
        <v>70</v>
      </c>
      <c r="F2049" s="0" t="n">
        <v>0</v>
      </c>
      <c r="T2049" s="0"/>
    </row>
    <row r="2050" customFormat="false" ht="12.75" hidden="false" customHeight="false" outlineLevel="0" collapsed="false">
      <c r="A2050" s="0" t="n">
        <v>1966</v>
      </c>
      <c r="B2050" s="0" t="n">
        <v>8</v>
      </c>
      <c r="C2050" s="0" t="n">
        <v>10</v>
      </c>
      <c r="D2050" s="0" t="n">
        <v>90</v>
      </c>
      <c r="E2050" s="0" t="n">
        <v>71</v>
      </c>
      <c r="F2050" s="0" t="n">
        <v>0</v>
      </c>
      <c r="T2050" s="0"/>
    </row>
    <row r="2051" customFormat="false" ht="12.75" hidden="false" customHeight="false" outlineLevel="0" collapsed="false">
      <c r="A2051" s="0" t="n">
        <v>1966</v>
      </c>
      <c r="B2051" s="0" t="n">
        <v>8</v>
      </c>
      <c r="C2051" s="0" t="n">
        <v>11</v>
      </c>
      <c r="D2051" s="0" t="n">
        <v>92</v>
      </c>
      <c r="E2051" s="0" t="n">
        <v>71</v>
      </c>
      <c r="F2051" s="0" t="n">
        <v>43</v>
      </c>
      <c r="T2051" s="0"/>
    </row>
    <row r="2052" customFormat="false" ht="12.75" hidden="false" customHeight="false" outlineLevel="0" collapsed="false">
      <c r="A2052" s="0" t="n">
        <v>1966</v>
      </c>
      <c r="B2052" s="0" t="n">
        <v>8</v>
      </c>
      <c r="C2052" s="0" t="n">
        <v>12</v>
      </c>
      <c r="D2052" s="0" t="n">
        <v>86</v>
      </c>
      <c r="E2052" s="0" t="n">
        <v>70</v>
      </c>
      <c r="F2052" s="0" t="n">
        <v>3</v>
      </c>
      <c r="T2052" s="0"/>
    </row>
    <row r="2053" customFormat="false" ht="12.75" hidden="false" customHeight="false" outlineLevel="0" collapsed="false">
      <c r="A2053" s="0" t="n">
        <v>1966</v>
      </c>
      <c r="B2053" s="0" t="n">
        <v>8</v>
      </c>
      <c r="C2053" s="0" t="n">
        <v>13</v>
      </c>
      <c r="D2053" s="0" t="n">
        <v>85</v>
      </c>
      <c r="E2053" s="0" t="n">
        <v>61</v>
      </c>
      <c r="F2053" s="0" t="n">
        <v>0</v>
      </c>
      <c r="T2053" s="0"/>
    </row>
    <row r="2054" customFormat="false" ht="12.75" hidden="false" customHeight="false" outlineLevel="0" collapsed="false">
      <c r="A2054" s="0" t="n">
        <v>1966</v>
      </c>
      <c r="B2054" s="0" t="n">
        <v>8</v>
      </c>
      <c r="C2054" s="0" t="n">
        <v>14</v>
      </c>
      <c r="D2054" s="0" t="n">
        <v>83</v>
      </c>
      <c r="E2054" s="0" t="n">
        <v>61</v>
      </c>
      <c r="F2054" s="0" t="n">
        <v>28</v>
      </c>
      <c r="T2054" s="0"/>
    </row>
    <row r="2055" customFormat="false" ht="12.75" hidden="false" customHeight="false" outlineLevel="0" collapsed="false">
      <c r="A2055" s="0" t="n">
        <v>1966</v>
      </c>
      <c r="B2055" s="0" t="n">
        <v>8</v>
      </c>
      <c r="C2055" s="0" t="n">
        <v>15</v>
      </c>
      <c r="D2055" s="0" t="n">
        <v>77</v>
      </c>
      <c r="E2055" s="0" t="n">
        <v>61</v>
      </c>
      <c r="F2055" s="0" t="n">
        <v>21</v>
      </c>
      <c r="T2055" s="0"/>
    </row>
    <row r="2056" customFormat="false" ht="12.75" hidden="false" customHeight="false" outlineLevel="0" collapsed="false">
      <c r="A2056" s="0" t="n">
        <v>1966</v>
      </c>
      <c r="B2056" s="0" t="n">
        <v>8</v>
      </c>
      <c r="C2056" s="0" t="n">
        <v>16</v>
      </c>
      <c r="D2056" s="0" t="n">
        <v>78</v>
      </c>
      <c r="E2056" s="0" t="n">
        <v>69</v>
      </c>
      <c r="F2056" s="0" t="n">
        <v>63</v>
      </c>
      <c r="T2056" s="0"/>
    </row>
    <row r="2057" customFormat="false" ht="12.75" hidden="false" customHeight="false" outlineLevel="0" collapsed="false">
      <c r="A2057" s="0" t="n">
        <v>1966</v>
      </c>
      <c r="B2057" s="0" t="n">
        <v>8</v>
      </c>
      <c r="C2057" s="0" t="n">
        <v>17</v>
      </c>
      <c r="D2057" s="0" t="n">
        <v>87</v>
      </c>
      <c r="E2057" s="0" t="n">
        <v>68</v>
      </c>
      <c r="F2057" s="0" t="n">
        <v>0</v>
      </c>
      <c r="T2057" s="0"/>
    </row>
    <row r="2058" customFormat="false" ht="12.75" hidden="false" customHeight="false" outlineLevel="0" collapsed="false">
      <c r="A2058" s="0" t="n">
        <v>1966</v>
      </c>
      <c r="B2058" s="0" t="n">
        <v>8</v>
      </c>
      <c r="C2058" s="0" t="n">
        <v>18</v>
      </c>
      <c r="D2058" s="0" t="n">
        <v>91</v>
      </c>
      <c r="E2058" s="0" t="n">
        <v>66</v>
      </c>
      <c r="F2058" s="0" t="n">
        <v>0</v>
      </c>
      <c r="T2058" s="0"/>
    </row>
    <row r="2059" customFormat="false" ht="12.75" hidden="false" customHeight="false" outlineLevel="0" collapsed="false">
      <c r="A2059" s="0" t="n">
        <v>1966</v>
      </c>
      <c r="B2059" s="0" t="n">
        <v>8</v>
      </c>
      <c r="C2059" s="0" t="n">
        <v>19</v>
      </c>
      <c r="D2059" s="0" t="n">
        <v>94</v>
      </c>
      <c r="E2059" s="0" t="n">
        <v>72</v>
      </c>
      <c r="F2059" s="0" t="n">
        <v>0</v>
      </c>
      <c r="T2059" s="0"/>
    </row>
    <row r="2060" customFormat="false" ht="12.75" hidden="false" customHeight="false" outlineLevel="0" collapsed="false">
      <c r="A2060" s="0" t="n">
        <v>1966</v>
      </c>
      <c r="B2060" s="0" t="n">
        <v>8</v>
      </c>
      <c r="C2060" s="0" t="n">
        <v>20</v>
      </c>
      <c r="D2060" s="0" t="n">
        <v>86</v>
      </c>
      <c r="E2060" s="0" t="n">
        <v>70</v>
      </c>
      <c r="F2060" s="0" t="n">
        <v>0</v>
      </c>
      <c r="T2060" s="0"/>
    </row>
    <row r="2061" customFormat="false" ht="12.75" hidden="false" customHeight="false" outlineLevel="0" collapsed="false">
      <c r="A2061" s="0" t="n">
        <v>1966</v>
      </c>
      <c r="B2061" s="0" t="n">
        <v>8</v>
      </c>
      <c r="C2061" s="0" t="n">
        <v>21</v>
      </c>
      <c r="D2061" s="0" t="n">
        <v>83</v>
      </c>
      <c r="E2061" s="0" t="n">
        <v>66</v>
      </c>
      <c r="F2061" s="0" t="n">
        <v>0</v>
      </c>
      <c r="T2061" s="0"/>
    </row>
    <row r="2062" customFormat="false" ht="12.75" hidden="false" customHeight="false" outlineLevel="0" collapsed="false">
      <c r="A2062" s="0" t="n">
        <v>1966</v>
      </c>
      <c r="B2062" s="0" t="n">
        <v>8</v>
      </c>
      <c r="C2062" s="0" t="n">
        <v>22</v>
      </c>
      <c r="D2062" s="0" t="n">
        <v>87</v>
      </c>
      <c r="E2062" s="0" t="n">
        <v>71</v>
      </c>
      <c r="F2062" s="0" t="n">
        <v>0</v>
      </c>
      <c r="T2062" s="0"/>
    </row>
    <row r="2063" customFormat="false" ht="12.75" hidden="false" customHeight="false" outlineLevel="0" collapsed="false">
      <c r="A2063" s="0" t="n">
        <v>1966</v>
      </c>
      <c r="B2063" s="0" t="n">
        <v>8</v>
      </c>
      <c r="C2063" s="0" t="n">
        <v>23</v>
      </c>
      <c r="D2063" s="0" t="n">
        <v>85</v>
      </c>
      <c r="E2063" s="0" t="n">
        <v>73</v>
      </c>
      <c r="F2063" s="0" t="n">
        <v>15</v>
      </c>
      <c r="T2063" s="0"/>
    </row>
    <row r="2064" customFormat="false" ht="12.75" hidden="false" customHeight="false" outlineLevel="0" collapsed="false">
      <c r="A2064" s="0" t="n">
        <v>1966</v>
      </c>
      <c r="B2064" s="0" t="n">
        <v>8</v>
      </c>
      <c r="C2064" s="0" t="n">
        <v>24</v>
      </c>
      <c r="D2064" s="0" t="n">
        <v>81</v>
      </c>
      <c r="E2064" s="0" t="n">
        <v>65</v>
      </c>
      <c r="F2064" s="0" t="n">
        <v>0</v>
      </c>
      <c r="T2064" s="0"/>
    </row>
    <row r="2065" customFormat="false" ht="12.75" hidden="false" customHeight="false" outlineLevel="0" collapsed="false">
      <c r="A2065" s="0" t="n">
        <v>1966</v>
      </c>
      <c r="B2065" s="0" t="n">
        <v>8</v>
      </c>
      <c r="C2065" s="0" t="n">
        <v>25</v>
      </c>
      <c r="D2065" s="0" t="n">
        <v>80</v>
      </c>
      <c r="E2065" s="0" t="n">
        <v>64</v>
      </c>
      <c r="F2065" s="0" t="n">
        <v>0</v>
      </c>
      <c r="T2065" s="0"/>
    </row>
    <row r="2066" customFormat="false" ht="12.75" hidden="false" customHeight="false" outlineLevel="0" collapsed="false">
      <c r="A2066" s="0" t="n">
        <v>1966</v>
      </c>
      <c r="B2066" s="0" t="n">
        <v>8</v>
      </c>
      <c r="C2066" s="0" t="n">
        <v>26</v>
      </c>
      <c r="D2066" s="0" t="n">
        <v>85</v>
      </c>
      <c r="E2066" s="0" t="n">
        <v>65</v>
      </c>
      <c r="F2066" s="0" t="n">
        <v>0</v>
      </c>
      <c r="T2066" s="0"/>
    </row>
    <row r="2067" customFormat="false" ht="12.75" hidden="false" customHeight="false" outlineLevel="0" collapsed="false">
      <c r="A2067" s="0" t="n">
        <v>1966</v>
      </c>
      <c r="B2067" s="0" t="n">
        <v>8</v>
      </c>
      <c r="C2067" s="0" t="n">
        <v>27</v>
      </c>
      <c r="D2067" s="0" t="n">
        <v>89</v>
      </c>
      <c r="E2067" s="0" t="n">
        <v>65</v>
      </c>
      <c r="F2067" s="0" t="n">
        <v>0</v>
      </c>
      <c r="T2067" s="0"/>
    </row>
    <row r="2068" customFormat="false" ht="12.75" hidden="false" customHeight="false" outlineLevel="0" collapsed="false">
      <c r="A2068" s="0" t="n">
        <v>1966</v>
      </c>
      <c r="B2068" s="0" t="n">
        <v>8</v>
      </c>
      <c r="C2068" s="0" t="n">
        <v>28</v>
      </c>
      <c r="D2068" s="0" t="n">
        <v>88</v>
      </c>
      <c r="E2068" s="0" t="n">
        <v>70</v>
      </c>
      <c r="F2068" s="0" t="n">
        <v>0</v>
      </c>
      <c r="T2068" s="0"/>
    </row>
    <row r="2069" customFormat="false" ht="12.75" hidden="false" customHeight="false" outlineLevel="0" collapsed="false">
      <c r="A2069" s="0" t="n">
        <v>1966</v>
      </c>
      <c r="B2069" s="0" t="n">
        <v>8</v>
      </c>
      <c r="C2069" s="0" t="n">
        <v>29</v>
      </c>
      <c r="D2069" s="0" t="n">
        <v>87</v>
      </c>
      <c r="E2069" s="0" t="n">
        <v>71</v>
      </c>
      <c r="F2069" s="0" t="n">
        <v>0</v>
      </c>
      <c r="T2069" s="0"/>
    </row>
    <row r="2070" customFormat="false" ht="12.75" hidden="false" customHeight="false" outlineLevel="0" collapsed="false">
      <c r="A2070" s="0" t="n">
        <v>1966</v>
      </c>
      <c r="B2070" s="0" t="n">
        <v>8</v>
      </c>
      <c r="C2070" s="0" t="n">
        <v>30</v>
      </c>
      <c r="D2070" s="0" t="n">
        <v>92</v>
      </c>
      <c r="E2070" s="0" t="n">
        <v>73</v>
      </c>
      <c r="F2070" s="0" t="n">
        <v>0</v>
      </c>
      <c r="T2070" s="0"/>
    </row>
    <row r="2071" customFormat="false" ht="12.75" hidden="false" customHeight="false" outlineLevel="0" collapsed="false">
      <c r="A2071" s="0" t="n">
        <v>1966</v>
      </c>
      <c r="B2071" s="0" t="n">
        <v>8</v>
      </c>
      <c r="C2071" s="0" t="n">
        <v>31</v>
      </c>
      <c r="D2071" s="0" t="n">
        <v>91</v>
      </c>
      <c r="E2071" s="0" t="n">
        <v>72</v>
      </c>
      <c r="F2071" s="0" t="n">
        <v>2</v>
      </c>
      <c r="T2071" s="0"/>
    </row>
    <row r="2072" customFormat="false" ht="12.75" hidden="false" customHeight="false" outlineLevel="0" collapsed="false">
      <c r="A2072" s="0" t="n">
        <v>1966</v>
      </c>
      <c r="B2072" s="0" t="n">
        <v>9</v>
      </c>
      <c r="C2072" s="0" t="n">
        <v>1</v>
      </c>
      <c r="D2072" s="0" t="n">
        <v>87</v>
      </c>
      <c r="E2072" s="0" t="n">
        <v>69</v>
      </c>
      <c r="F2072" s="0" t="n">
        <v>0</v>
      </c>
      <c r="T2072" s="0"/>
    </row>
    <row r="2073" customFormat="false" ht="12.75" hidden="false" customHeight="false" outlineLevel="0" collapsed="false">
      <c r="A2073" s="0" t="n">
        <v>1966</v>
      </c>
      <c r="B2073" s="0" t="n">
        <v>9</v>
      </c>
      <c r="C2073" s="0" t="n">
        <v>2</v>
      </c>
      <c r="D2073" s="0" t="n">
        <v>91</v>
      </c>
      <c r="E2073" s="0" t="n">
        <v>70</v>
      </c>
      <c r="F2073" s="0" t="n">
        <v>0</v>
      </c>
      <c r="T2073" s="0"/>
    </row>
    <row r="2074" customFormat="false" ht="12.75" hidden="false" customHeight="false" outlineLevel="0" collapsed="false">
      <c r="A2074" s="0" t="n">
        <v>1966</v>
      </c>
      <c r="B2074" s="0" t="n">
        <v>9</v>
      </c>
      <c r="C2074" s="0" t="n">
        <v>3</v>
      </c>
      <c r="D2074" s="0" t="n">
        <v>82</v>
      </c>
      <c r="E2074" s="0" t="n">
        <v>66</v>
      </c>
      <c r="F2074" s="0" t="n">
        <v>1</v>
      </c>
      <c r="T2074" s="0"/>
    </row>
    <row r="2075" customFormat="false" ht="12.75" hidden="false" customHeight="false" outlineLevel="0" collapsed="false">
      <c r="A2075" s="0" t="n">
        <v>1966</v>
      </c>
      <c r="B2075" s="0" t="n">
        <v>9</v>
      </c>
      <c r="C2075" s="0" t="n">
        <v>4</v>
      </c>
      <c r="D2075" s="0" t="n">
        <v>76</v>
      </c>
      <c r="E2075" s="0" t="n">
        <v>64</v>
      </c>
      <c r="F2075" s="0" t="n">
        <v>45</v>
      </c>
      <c r="T2075" s="0"/>
    </row>
    <row r="2076" customFormat="false" ht="12.75" hidden="false" customHeight="false" outlineLevel="0" collapsed="false">
      <c r="A2076" s="0" t="n">
        <v>1966</v>
      </c>
      <c r="B2076" s="0" t="n">
        <v>9</v>
      </c>
      <c r="C2076" s="0" t="n">
        <v>5</v>
      </c>
      <c r="D2076" s="0" t="n">
        <v>84</v>
      </c>
      <c r="E2076" s="0" t="n">
        <v>70</v>
      </c>
      <c r="F2076" s="0" t="n">
        <v>0</v>
      </c>
      <c r="T2076" s="0"/>
    </row>
    <row r="2077" customFormat="false" ht="12.75" hidden="false" customHeight="false" outlineLevel="0" collapsed="false">
      <c r="A2077" s="0" t="n">
        <v>1966</v>
      </c>
      <c r="B2077" s="0" t="n">
        <v>9</v>
      </c>
      <c r="C2077" s="0" t="n">
        <v>6</v>
      </c>
      <c r="D2077" s="0" t="n">
        <v>83</v>
      </c>
      <c r="E2077" s="0" t="n">
        <v>66</v>
      </c>
      <c r="F2077" s="0" t="n">
        <v>0</v>
      </c>
      <c r="T2077" s="0"/>
    </row>
    <row r="2078" customFormat="false" ht="12.75" hidden="false" customHeight="false" outlineLevel="0" collapsed="false">
      <c r="A2078" s="0" t="n">
        <v>1966</v>
      </c>
      <c r="B2078" s="0" t="n">
        <v>9</v>
      </c>
      <c r="C2078" s="0" t="n">
        <v>7</v>
      </c>
      <c r="D2078" s="0" t="n">
        <v>78</v>
      </c>
      <c r="E2078" s="0" t="n">
        <v>61</v>
      </c>
      <c r="F2078" s="0" t="n">
        <v>0</v>
      </c>
      <c r="T2078" s="0"/>
    </row>
    <row r="2079" customFormat="false" ht="12.75" hidden="false" customHeight="false" outlineLevel="0" collapsed="false">
      <c r="A2079" s="0" t="n">
        <v>1966</v>
      </c>
      <c r="B2079" s="0" t="n">
        <v>9</v>
      </c>
      <c r="C2079" s="0" t="n">
        <v>8</v>
      </c>
      <c r="D2079" s="0" t="n">
        <v>78</v>
      </c>
      <c r="E2079" s="0" t="n">
        <v>64</v>
      </c>
      <c r="F2079" s="0" t="n">
        <v>0</v>
      </c>
      <c r="T2079" s="0"/>
    </row>
    <row r="2080" customFormat="false" ht="12.75" hidden="false" customHeight="false" outlineLevel="0" collapsed="false">
      <c r="A2080" s="0" t="n">
        <v>1966</v>
      </c>
      <c r="B2080" s="0" t="n">
        <v>9</v>
      </c>
      <c r="C2080" s="0" t="n">
        <v>9</v>
      </c>
      <c r="D2080" s="0" t="n">
        <v>80</v>
      </c>
      <c r="E2080" s="0" t="n">
        <v>63</v>
      </c>
      <c r="F2080" s="0" t="n">
        <v>0</v>
      </c>
      <c r="T2080" s="0"/>
    </row>
    <row r="2081" customFormat="false" ht="12.75" hidden="false" customHeight="false" outlineLevel="0" collapsed="false">
      <c r="A2081" s="0" t="n">
        <v>1966</v>
      </c>
      <c r="B2081" s="0" t="n">
        <v>9</v>
      </c>
      <c r="C2081" s="0" t="n">
        <v>10</v>
      </c>
      <c r="D2081" s="0" t="n">
        <v>84</v>
      </c>
      <c r="E2081" s="0" t="n">
        <v>61</v>
      </c>
      <c r="F2081" s="0" t="n">
        <v>0</v>
      </c>
      <c r="T2081" s="0"/>
    </row>
    <row r="2082" customFormat="false" ht="12.75" hidden="false" customHeight="false" outlineLevel="0" collapsed="false">
      <c r="A2082" s="0" t="n">
        <v>1966</v>
      </c>
      <c r="B2082" s="0" t="n">
        <v>9</v>
      </c>
      <c r="C2082" s="0" t="n">
        <v>11</v>
      </c>
      <c r="D2082" s="0" t="n">
        <v>82</v>
      </c>
      <c r="E2082" s="0" t="n">
        <v>65</v>
      </c>
      <c r="F2082" s="0" t="n">
        <v>0</v>
      </c>
      <c r="T2082" s="0"/>
    </row>
    <row r="2083" customFormat="false" ht="12.75" hidden="false" customHeight="false" outlineLevel="0" collapsed="false">
      <c r="A2083" s="0" t="n">
        <v>1966</v>
      </c>
      <c r="B2083" s="0" t="n">
        <v>9</v>
      </c>
      <c r="C2083" s="0" t="n">
        <v>12</v>
      </c>
      <c r="D2083" s="0" t="n">
        <v>73</v>
      </c>
      <c r="E2083" s="0" t="n">
        <v>60</v>
      </c>
      <c r="F2083" s="0" t="n">
        <v>0</v>
      </c>
      <c r="T2083" s="0"/>
    </row>
    <row r="2084" customFormat="false" ht="12.75" hidden="false" customHeight="false" outlineLevel="0" collapsed="false">
      <c r="A2084" s="0" t="n">
        <v>1966</v>
      </c>
      <c r="B2084" s="0" t="n">
        <v>9</v>
      </c>
      <c r="C2084" s="0" t="n">
        <v>13</v>
      </c>
      <c r="D2084" s="0" t="n">
        <v>74</v>
      </c>
      <c r="E2084" s="0" t="n">
        <v>62</v>
      </c>
      <c r="F2084" s="0" t="n">
        <v>0</v>
      </c>
      <c r="T2084" s="0"/>
    </row>
    <row r="2085" customFormat="false" ht="12.75" hidden="false" customHeight="false" outlineLevel="0" collapsed="false">
      <c r="A2085" s="0" t="n">
        <v>1966</v>
      </c>
      <c r="B2085" s="0" t="n">
        <v>9</v>
      </c>
      <c r="C2085" s="0" t="n">
        <v>14</v>
      </c>
      <c r="D2085" s="0" t="n">
        <v>70</v>
      </c>
      <c r="E2085" s="0" t="n">
        <v>64</v>
      </c>
      <c r="F2085" s="0" t="n">
        <v>194</v>
      </c>
      <c r="T2085" s="0"/>
    </row>
    <row r="2086" customFormat="false" ht="12.75" hidden="false" customHeight="false" outlineLevel="0" collapsed="false">
      <c r="A2086" s="0" t="n">
        <v>1966</v>
      </c>
      <c r="B2086" s="0" t="n">
        <v>9</v>
      </c>
      <c r="C2086" s="0" t="n">
        <v>15</v>
      </c>
      <c r="D2086" s="0" t="n">
        <v>75</v>
      </c>
      <c r="E2086" s="0" t="n">
        <v>51</v>
      </c>
      <c r="F2086" s="0" t="n">
        <v>24</v>
      </c>
      <c r="T2086" s="0"/>
    </row>
    <row r="2087" customFormat="false" ht="12.75" hidden="false" customHeight="false" outlineLevel="0" collapsed="false">
      <c r="A2087" s="0" t="n">
        <v>1966</v>
      </c>
      <c r="B2087" s="0" t="n">
        <v>9</v>
      </c>
      <c r="C2087" s="0" t="n">
        <v>16</v>
      </c>
      <c r="D2087" s="0" t="n">
        <v>70</v>
      </c>
      <c r="E2087" s="0" t="n">
        <v>47</v>
      </c>
      <c r="F2087" s="0" t="n">
        <v>0</v>
      </c>
      <c r="T2087" s="0"/>
    </row>
    <row r="2088" customFormat="false" ht="12.75" hidden="false" customHeight="false" outlineLevel="0" collapsed="false">
      <c r="A2088" s="0" t="n">
        <v>1966</v>
      </c>
      <c r="B2088" s="0" t="n">
        <v>9</v>
      </c>
      <c r="C2088" s="0" t="n">
        <v>17</v>
      </c>
      <c r="D2088" s="0" t="n">
        <v>75</v>
      </c>
      <c r="E2088" s="0" t="n">
        <v>52</v>
      </c>
      <c r="F2088" s="0" t="n">
        <v>0</v>
      </c>
      <c r="T2088" s="0"/>
    </row>
    <row r="2089" customFormat="false" ht="12.75" hidden="false" customHeight="false" outlineLevel="0" collapsed="false">
      <c r="A2089" s="0" t="n">
        <v>1966</v>
      </c>
      <c r="B2089" s="0" t="n">
        <v>9</v>
      </c>
      <c r="C2089" s="0" t="n">
        <v>18</v>
      </c>
      <c r="D2089" s="0" t="n">
        <v>79</v>
      </c>
      <c r="E2089" s="0" t="n">
        <v>58</v>
      </c>
      <c r="F2089" s="0" t="n">
        <v>0</v>
      </c>
      <c r="T2089" s="0"/>
    </row>
    <row r="2090" customFormat="false" ht="12.75" hidden="false" customHeight="false" outlineLevel="0" collapsed="false">
      <c r="A2090" s="0" t="n">
        <v>1966</v>
      </c>
      <c r="B2090" s="0" t="n">
        <v>9</v>
      </c>
      <c r="C2090" s="0" t="n">
        <v>19</v>
      </c>
      <c r="D2090" s="0" t="n">
        <v>77</v>
      </c>
      <c r="E2090" s="0" t="n">
        <v>61</v>
      </c>
      <c r="F2090" s="0" t="n">
        <v>0</v>
      </c>
      <c r="T2090" s="0"/>
    </row>
    <row r="2091" customFormat="false" ht="12.75" hidden="false" customHeight="false" outlineLevel="0" collapsed="false">
      <c r="A2091" s="0" t="n">
        <v>1966</v>
      </c>
      <c r="B2091" s="0" t="n">
        <v>9</v>
      </c>
      <c r="C2091" s="0" t="n">
        <v>20</v>
      </c>
      <c r="D2091" s="0" t="n">
        <v>66</v>
      </c>
      <c r="E2091" s="0" t="n">
        <v>58</v>
      </c>
      <c r="F2091" s="0" t="n">
        <v>2</v>
      </c>
      <c r="T2091" s="0"/>
    </row>
    <row r="2092" customFormat="false" ht="12.75" hidden="false" customHeight="false" outlineLevel="0" collapsed="false">
      <c r="A2092" s="0" t="n">
        <v>1966</v>
      </c>
      <c r="B2092" s="0" t="n">
        <v>9</v>
      </c>
      <c r="C2092" s="0" t="n">
        <v>21</v>
      </c>
      <c r="D2092" s="0" t="n">
        <v>68</v>
      </c>
      <c r="E2092" s="0" t="n">
        <v>57</v>
      </c>
      <c r="F2092" s="0" t="n">
        <v>554</v>
      </c>
      <c r="T2092" s="0"/>
    </row>
    <row r="2093" customFormat="false" ht="12.75" hidden="false" customHeight="false" outlineLevel="0" collapsed="false">
      <c r="A2093" s="0" t="n">
        <v>1966</v>
      </c>
      <c r="B2093" s="0" t="n">
        <v>9</v>
      </c>
      <c r="C2093" s="0" t="n">
        <v>22</v>
      </c>
      <c r="D2093" s="0" t="n">
        <v>67</v>
      </c>
      <c r="E2093" s="0" t="n">
        <v>59</v>
      </c>
      <c r="F2093" s="0" t="n">
        <v>10</v>
      </c>
      <c r="T2093" s="0"/>
    </row>
    <row r="2094" customFormat="false" ht="12.75" hidden="false" customHeight="false" outlineLevel="0" collapsed="false">
      <c r="A2094" s="0" t="n">
        <v>1966</v>
      </c>
      <c r="B2094" s="0" t="n">
        <v>9</v>
      </c>
      <c r="C2094" s="0" t="n">
        <v>23</v>
      </c>
      <c r="D2094" s="0" t="n">
        <v>70</v>
      </c>
      <c r="E2094" s="0" t="n">
        <v>55</v>
      </c>
      <c r="F2094" s="0" t="n">
        <v>0</v>
      </c>
      <c r="T2094" s="0"/>
    </row>
    <row r="2095" customFormat="false" ht="12.75" hidden="false" customHeight="false" outlineLevel="0" collapsed="false">
      <c r="A2095" s="0" t="n">
        <v>1966</v>
      </c>
      <c r="B2095" s="0" t="n">
        <v>9</v>
      </c>
      <c r="C2095" s="0" t="n">
        <v>24</v>
      </c>
      <c r="D2095" s="0" t="n">
        <v>63</v>
      </c>
      <c r="E2095" s="0" t="n">
        <v>50</v>
      </c>
      <c r="F2095" s="0" t="n">
        <v>0</v>
      </c>
      <c r="T2095" s="0"/>
    </row>
    <row r="2096" customFormat="false" ht="12.75" hidden="false" customHeight="false" outlineLevel="0" collapsed="false">
      <c r="A2096" s="0" t="n">
        <v>1966</v>
      </c>
      <c r="B2096" s="0" t="n">
        <v>9</v>
      </c>
      <c r="C2096" s="0" t="n">
        <v>25</v>
      </c>
      <c r="D2096" s="0" t="n">
        <v>67</v>
      </c>
      <c r="E2096" s="0" t="n">
        <v>54</v>
      </c>
      <c r="F2096" s="0" t="n">
        <v>0</v>
      </c>
      <c r="T2096" s="0"/>
    </row>
    <row r="2097" customFormat="false" ht="12.75" hidden="false" customHeight="false" outlineLevel="0" collapsed="false">
      <c r="A2097" s="0" t="n">
        <v>1966</v>
      </c>
      <c r="B2097" s="0" t="n">
        <v>9</v>
      </c>
      <c r="C2097" s="0" t="n">
        <v>26</v>
      </c>
      <c r="D2097" s="0" t="n">
        <v>66</v>
      </c>
      <c r="E2097" s="0" t="n">
        <v>46</v>
      </c>
      <c r="F2097" s="0" t="n">
        <v>0</v>
      </c>
      <c r="T2097" s="0"/>
    </row>
    <row r="2098" customFormat="false" ht="12.75" hidden="false" customHeight="false" outlineLevel="0" collapsed="false">
      <c r="A2098" s="0" t="n">
        <v>1966</v>
      </c>
      <c r="B2098" s="0" t="n">
        <v>9</v>
      </c>
      <c r="C2098" s="0" t="n">
        <v>27</v>
      </c>
      <c r="D2098" s="0" t="n">
        <v>59</v>
      </c>
      <c r="E2098" s="0" t="n">
        <v>49</v>
      </c>
      <c r="F2098" s="0" t="n">
        <v>12</v>
      </c>
      <c r="T2098" s="0"/>
    </row>
    <row r="2099" customFormat="false" ht="12.75" hidden="false" customHeight="false" outlineLevel="0" collapsed="false">
      <c r="A2099" s="0" t="n">
        <v>1966</v>
      </c>
      <c r="B2099" s="0" t="n">
        <v>9</v>
      </c>
      <c r="C2099" s="0" t="n">
        <v>28</v>
      </c>
      <c r="D2099" s="0" t="n">
        <v>62</v>
      </c>
      <c r="E2099" s="0" t="n">
        <v>54</v>
      </c>
      <c r="F2099" s="0" t="n">
        <v>0</v>
      </c>
      <c r="T2099" s="0"/>
    </row>
    <row r="2100" customFormat="false" ht="12.75" hidden="false" customHeight="false" outlineLevel="0" collapsed="false">
      <c r="A2100" s="0" t="n">
        <v>1966</v>
      </c>
      <c r="B2100" s="0" t="n">
        <v>9</v>
      </c>
      <c r="C2100" s="0" t="n">
        <v>29</v>
      </c>
      <c r="D2100" s="0" t="n">
        <v>62</v>
      </c>
      <c r="E2100" s="0" t="n">
        <v>58</v>
      </c>
      <c r="F2100" s="0" t="n">
        <v>40</v>
      </c>
      <c r="T2100" s="0"/>
    </row>
    <row r="2101" customFormat="false" ht="12.75" hidden="false" customHeight="false" outlineLevel="0" collapsed="false">
      <c r="A2101" s="0" t="n">
        <v>1966</v>
      </c>
      <c r="B2101" s="0" t="n">
        <v>9</v>
      </c>
      <c r="C2101" s="0" t="n">
        <v>30</v>
      </c>
      <c r="D2101" s="0" t="n">
        <v>70</v>
      </c>
      <c r="E2101" s="0" t="n">
        <v>58</v>
      </c>
      <c r="F2101" s="0" t="n">
        <v>0</v>
      </c>
      <c r="T2101" s="0"/>
    </row>
    <row r="2102" customFormat="false" ht="12.75" hidden="false" customHeight="false" outlineLevel="0" collapsed="false">
      <c r="A2102" s="0" t="n">
        <v>1966</v>
      </c>
      <c r="B2102" s="0" t="n">
        <v>10</v>
      </c>
      <c r="C2102" s="0" t="n">
        <v>1</v>
      </c>
      <c r="D2102" s="0" t="n">
        <v>58</v>
      </c>
      <c r="E2102" s="0" t="n">
        <v>44</v>
      </c>
      <c r="F2102" s="0" t="n">
        <v>113</v>
      </c>
      <c r="T2102" s="0"/>
    </row>
    <row r="2103" customFormat="false" ht="12.75" hidden="false" customHeight="false" outlineLevel="0" collapsed="false">
      <c r="A2103" s="0" t="n">
        <v>1966</v>
      </c>
      <c r="B2103" s="0" t="n">
        <v>10</v>
      </c>
      <c r="C2103" s="0" t="n">
        <v>2</v>
      </c>
      <c r="D2103" s="0" t="n">
        <v>64</v>
      </c>
      <c r="E2103" s="0" t="n">
        <v>43</v>
      </c>
      <c r="F2103" s="0" t="n">
        <v>0</v>
      </c>
      <c r="T2103" s="0"/>
    </row>
    <row r="2104" customFormat="false" ht="12.75" hidden="false" customHeight="false" outlineLevel="0" collapsed="false">
      <c r="A2104" s="0" t="n">
        <v>1966</v>
      </c>
      <c r="B2104" s="0" t="n">
        <v>10</v>
      </c>
      <c r="C2104" s="0" t="n">
        <v>3</v>
      </c>
      <c r="D2104" s="0" t="n">
        <v>66</v>
      </c>
      <c r="E2104" s="0" t="n">
        <v>46</v>
      </c>
      <c r="F2104" s="0" t="n">
        <v>0</v>
      </c>
      <c r="T2104" s="0"/>
    </row>
    <row r="2105" customFormat="false" ht="12.75" hidden="false" customHeight="false" outlineLevel="0" collapsed="false">
      <c r="A2105" s="0" t="n">
        <v>1966</v>
      </c>
      <c r="B2105" s="0" t="n">
        <v>10</v>
      </c>
      <c r="C2105" s="0" t="n">
        <v>4</v>
      </c>
      <c r="D2105" s="0" t="n">
        <v>72</v>
      </c>
      <c r="E2105" s="0" t="n">
        <v>56</v>
      </c>
      <c r="F2105" s="0" t="n">
        <v>0</v>
      </c>
      <c r="T2105" s="0"/>
    </row>
    <row r="2106" customFormat="false" ht="12.75" hidden="false" customHeight="false" outlineLevel="0" collapsed="false">
      <c r="A2106" s="0" t="n">
        <v>1966</v>
      </c>
      <c r="B2106" s="0" t="n">
        <v>10</v>
      </c>
      <c r="C2106" s="0" t="n">
        <v>5</v>
      </c>
      <c r="D2106" s="0" t="n">
        <v>68</v>
      </c>
      <c r="E2106" s="0" t="n">
        <v>51</v>
      </c>
      <c r="F2106" s="0" t="n">
        <v>2</v>
      </c>
      <c r="T2106" s="0"/>
    </row>
    <row r="2107" customFormat="false" ht="12.75" hidden="false" customHeight="false" outlineLevel="0" collapsed="false">
      <c r="A2107" s="0" t="n">
        <v>1966</v>
      </c>
      <c r="B2107" s="0" t="n">
        <v>10</v>
      </c>
      <c r="C2107" s="0" t="n">
        <v>6</v>
      </c>
      <c r="D2107" s="0" t="n">
        <v>59</v>
      </c>
      <c r="E2107" s="0" t="n">
        <v>46</v>
      </c>
      <c r="F2107" s="0" t="n">
        <v>0</v>
      </c>
      <c r="T2107" s="0"/>
    </row>
    <row r="2108" customFormat="false" ht="12.75" hidden="false" customHeight="false" outlineLevel="0" collapsed="false">
      <c r="A2108" s="0" t="n">
        <v>1966</v>
      </c>
      <c r="B2108" s="0" t="n">
        <v>10</v>
      </c>
      <c r="C2108" s="0" t="n">
        <v>7</v>
      </c>
      <c r="D2108" s="0" t="n">
        <v>70</v>
      </c>
      <c r="E2108" s="0" t="n">
        <v>47</v>
      </c>
      <c r="F2108" s="0" t="n">
        <v>0</v>
      </c>
      <c r="T2108" s="0"/>
    </row>
    <row r="2109" customFormat="false" ht="12.75" hidden="false" customHeight="false" outlineLevel="0" collapsed="false">
      <c r="A2109" s="0" t="n">
        <v>1966</v>
      </c>
      <c r="B2109" s="0" t="n">
        <v>10</v>
      </c>
      <c r="C2109" s="0" t="n">
        <v>8</v>
      </c>
      <c r="D2109" s="0" t="n">
        <v>76</v>
      </c>
      <c r="E2109" s="0" t="n">
        <v>51</v>
      </c>
      <c r="F2109" s="0" t="n">
        <v>0</v>
      </c>
      <c r="T2109" s="0"/>
    </row>
    <row r="2110" customFormat="false" ht="12.75" hidden="false" customHeight="false" outlineLevel="0" collapsed="false">
      <c r="A2110" s="0" t="n">
        <v>1966</v>
      </c>
      <c r="B2110" s="0" t="n">
        <v>10</v>
      </c>
      <c r="C2110" s="0" t="n">
        <v>9</v>
      </c>
      <c r="D2110" s="0" t="n">
        <v>79</v>
      </c>
      <c r="E2110" s="0" t="n">
        <v>57</v>
      </c>
      <c r="F2110" s="0" t="n">
        <v>0</v>
      </c>
      <c r="T2110" s="0"/>
    </row>
    <row r="2111" customFormat="false" ht="12.75" hidden="false" customHeight="false" outlineLevel="0" collapsed="false">
      <c r="A2111" s="0" t="n">
        <v>1966</v>
      </c>
      <c r="B2111" s="0" t="n">
        <v>10</v>
      </c>
      <c r="C2111" s="0" t="n">
        <v>10</v>
      </c>
      <c r="D2111" s="0" t="n">
        <v>70</v>
      </c>
      <c r="E2111" s="0" t="n">
        <v>56</v>
      </c>
      <c r="F2111" s="0" t="n">
        <v>4</v>
      </c>
      <c r="T2111" s="0"/>
    </row>
    <row r="2112" customFormat="false" ht="12.75" hidden="false" customHeight="false" outlineLevel="0" collapsed="false">
      <c r="A2112" s="0" t="n">
        <v>1966</v>
      </c>
      <c r="B2112" s="0" t="n">
        <v>10</v>
      </c>
      <c r="C2112" s="0" t="n">
        <v>11</v>
      </c>
      <c r="D2112" s="0" t="n">
        <v>67</v>
      </c>
      <c r="E2112" s="0" t="n">
        <v>52</v>
      </c>
      <c r="F2112" s="0" t="n">
        <v>0</v>
      </c>
      <c r="T2112" s="0"/>
    </row>
    <row r="2113" customFormat="false" ht="12.75" hidden="false" customHeight="false" outlineLevel="0" collapsed="false">
      <c r="A2113" s="0" t="n">
        <v>1966</v>
      </c>
      <c r="B2113" s="0" t="n">
        <v>10</v>
      </c>
      <c r="C2113" s="0" t="n">
        <v>12</v>
      </c>
      <c r="D2113" s="0" t="n">
        <v>60</v>
      </c>
      <c r="E2113" s="0" t="n">
        <v>48</v>
      </c>
      <c r="F2113" s="0" t="n">
        <v>0</v>
      </c>
      <c r="T2113" s="0"/>
    </row>
    <row r="2114" customFormat="false" ht="12.75" hidden="false" customHeight="false" outlineLevel="0" collapsed="false">
      <c r="A2114" s="0" t="n">
        <v>1966</v>
      </c>
      <c r="B2114" s="0" t="n">
        <v>10</v>
      </c>
      <c r="C2114" s="0" t="n">
        <v>13</v>
      </c>
      <c r="D2114" s="0" t="n">
        <v>64</v>
      </c>
      <c r="E2114" s="0" t="n">
        <v>46</v>
      </c>
      <c r="F2114" s="0" t="n">
        <v>0</v>
      </c>
      <c r="T2114" s="0"/>
    </row>
    <row r="2115" customFormat="false" ht="12.75" hidden="false" customHeight="false" outlineLevel="0" collapsed="false">
      <c r="A2115" s="0" t="n">
        <v>1966</v>
      </c>
      <c r="B2115" s="0" t="n">
        <v>10</v>
      </c>
      <c r="C2115" s="0" t="n">
        <v>14</v>
      </c>
      <c r="D2115" s="0" t="n">
        <v>67</v>
      </c>
      <c r="E2115" s="0" t="n">
        <v>52</v>
      </c>
      <c r="F2115" s="0" t="n">
        <v>0</v>
      </c>
      <c r="T2115" s="0"/>
    </row>
    <row r="2116" customFormat="false" ht="12.75" hidden="false" customHeight="false" outlineLevel="0" collapsed="false">
      <c r="A2116" s="0" t="n">
        <v>1966</v>
      </c>
      <c r="B2116" s="0" t="n">
        <v>10</v>
      </c>
      <c r="C2116" s="0" t="n">
        <v>15</v>
      </c>
      <c r="D2116" s="0" t="n">
        <v>67</v>
      </c>
      <c r="E2116" s="0" t="n">
        <v>52</v>
      </c>
      <c r="F2116" s="0" t="n">
        <v>0</v>
      </c>
      <c r="T2116" s="0"/>
    </row>
    <row r="2117" customFormat="false" ht="12.75" hidden="false" customHeight="false" outlineLevel="0" collapsed="false">
      <c r="A2117" s="0" t="n">
        <v>1966</v>
      </c>
      <c r="B2117" s="0" t="n">
        <v>10</v>
      </c>
      <c r="C2117" s="0" t="n">
        <v>16</v>
      </c>
      <c r="D2117" s="0" t="n">
        <v>73</v>
      </c>
      <c r="E2117" s="0" t="n">
        <v>51</v>
      </c>
      <c r="F2117" s="0" t="n">
        <v>26</v>
      </c>
      <c r="T2117" s="0"/>
    </row>
    <row r="2118" customFormat="false" ht="12.75" hidden="false" customHeight="false" outlineLevel="0" collapsed="false">
      <c r="A2118" s="0" t="n">
        <v>1966</v>
      </c>
      <c r="B2118" s="0" t="n">
        <v>10</v>
      </c>
      <c r="C2118" s="0" t="n">
        <v>17</v>
      </c>
      <c r="D2118" s="0" t="n">
        <v>54</v>
      </c>
      <c r="E2118" s="0" t="n">
        <v>46</v>
      </c>
      <c r="F2118" s="0" t="n">
        <v>0</v>
      </c>
      <c r="T2118" s="0"/>
    </row>
    <row r="2119" customFormat="false" ht="12.75" hidden="false" customHeight="false" outlineLevel="0" collapsed="false">
      <c r="A2119" s="0" t="n">
        <v>1966</v>
      </c>
      <c r="B2119" s="0" t="n">
        <v>10</v>
      </c>
      <c r="C2119" s="0" t="n">
        <v>18</v>
      </c>
      <c r="D2119" s="0" t="n">
        <v>56</v>
      </c>
      <c r="E2119" s="0" t="n">
        <v>41</v>
      </c>
      <c r="F2119" s="0" t="n">
        <v>4</v>
      </c>
      <c r="T2119" s="0"/>
    </row>
    <row r="2120" customFormat="false" ht="12.75" hidden="false" customHeight="false" outlineLevel="0" collapsed="false">
      <c r="A2120" s="0" t="n">
        <v>1966</v>
      </c>
      <c r="B2120" s="0" t="n">
        <v>10</v>
      </c>
      <c r="C2120" s="0" t="n">
        <v>19</v>
      </c>
      <c r="D2120" s="0" t="n">
        <v>63</v>
      </c>
      <c r="E2120" s="0" t="n">
        <v>50</v>
      </c>
      <c r="F2120" s="0" t="n">
        <v>312</v>
      </c>
      <c r="T2120" s="0"/>
    </row>
    <row r="2121" customFormat="false" ht="12.75" hidden="false" customHeight="false" outlineLevel="0" collapsed="false">
      <c r="A2121" s="0" t="n">
        <v>1966</v>
      </c>
      <c r="B2121" s="0" t="n">
        <v>10</v>
      </c>
      <c r="C2121" s="0" t="n">
        <v>20</v>
      </c>
      <c r="D2121" s="0" t="n">
        <v>55</v>
      </c>
      <c r="E2121" s="0" t="n">
        <v>47</v>
      </c>
      <c r="F2121" s="0" t="n">
        <v>3</v>
      </c>
      <c r="T2121" s="0"/>
    </row>
    <row r="2122" customFormat="false" ht="12.75" hidden="false" customHeight="false" outlineLevel="0" collapsed="false">
      <c r="A2122" s="0" t="n">
        <v>1966</v>
      </c>
      <c r="B2122" s="0" t="n">
        <v>10</v>
      </c>
      <c r="C2122" s="0" t="n">
        <v>21</v>
      </c>
      <c r="D2122" s="0" t="n">
        <v>61</v>
      </c>
      <c r="E2122" s="0" t="n">
        <v>43</v>
      </c>
      <c r="F2122" s="0" t="n">
        <v>0</v>
      </c>
      <c r="T2122" s="0"/>
    </row>
    <row r="2123" customFormat="false" ht="12.75" hidden="false" customHeight="false" outlineLevel="0" collapsed="false">
      <c r="A2123" s="0" t="n">
        <v>1966</v>
      </c>
      <c r="B2123" s="0" t="n">
        <v>10</v>
      </c>
      <c r="C2123" s="0" t="n">
        <v>22</v>
      </c>
      <c r="D2123" s="0" t="n">
        <v>65</v>
      </c>
      <c r="E2123" s="0" t="n">
        <v>46</v>
      </c>
      <c r="F2123" s="0" t="n">
        <v>0</v>
      </c>
      <c r="T2123" s="0"/>
    </row>
    <row r="2124" customFormat="false" ht="12.75" hidden="false" customHeight="false" outlineLevel="0" collapsed="false">
      <c r="A2124" s="0" t="n">
        <v>1966</v>
      </c>
      <c r="B2124" s="0" t="n">
        <v>10</v>
      </c>
      <c r="C2124" s="0" t="n">
        <v>23</v>
      </c>
      <c r="D2124" s="0" t="n">
        <v>68</v>
      </c>
      <c r="E2124" s="0" t="n">
        <v>53</v>
      </c>
      <c r="F2124" s="0" t="n">
        <v>0</v>
      </c>
      <c r="T2124" s="0"/>
    </row>
    <row r="2125" customFormat="false" ht="12.75" hidden="false" customHeight="false" outlineLevel="0" collapsed="false">
      <c r="A2125" s="0" t="n">
        <v>1966</v>
      </c>
      <c r="B2125" s="0" t="n">
        <v>10</v>
      </c>
      <c r="C2125" s="0" t="n">
        <v>24</v>
      </c>
      <c r="D2125" s="0" t="n">
        <v>64</v>
      </c>
      <c r="E2125" s="0" t="n">
        <v>55</v>
      </c>
      <c r="F2125" s="0" t="n">
        <v>0</v>
      </c>
      <c r="T2125" s="0"/>
    </row>
    <row r="2126" customFormat="false" ht="12.75" hidden="false" customHeight="false" outlineLevel="0" collapsed="false">
      <c r="A2126" s="0" t="n">
        <v>1966</v>
      </c>
      <c r="B2126" s="0" t="n">
        <v>10</v>
      </c>
      <c r="C2126" s="0" t="n">
        <v>25</v>
      </c>
      <c r="D2126" s="0" t="n">
        <v>62</v>
      </c>
      <c r="E2126" s="0" t="n">
        <v>51</v>
      </c>
      <c r="F2126" s="0" t="n">
        <v>0</v>
      </c>
      <c r="T2126" s="0"/>
    </row>
    <row r="2127" customFormat="false" ht="12.75" hidden="false" customHeight="false" outlineLevel="0" collapsed="false">
      <c r="A2127" s="0" t="n">
        <v>1966</v>
      </c>
      <c r="B2127" s="0" t="n">
        <v>10</v>
      </c>
      <c r="C2127" s="0" t="n">
        <v>26</v>
      </c>
      <c r="D2127" s="0" t="n">
        <v>63</v>
      </c>
      <c r="E2127" s="0" t="n">
        <v>49</v>
      </c>
      <c r="F2127" s="0" t="n">
        <v>0</v>
      </c>
      <c r="T2127" s="0"/>
    </row>
    <row r="2128" customFormat="false" ht="12.75" hidden="false" customHeight="false" outlineLevel="0" collapsed="false">
      <c r="A2128" s="0" t="n">
        <v>1966</v>
      </c>
      <c r="B2128" s="0" t="n">
        <v>10</v>
      </c>
      <c r="C2128" s="0" t="n">
        <v>27</v>
      </c>
      <c r="D2128" s="0" t="n">
        <v>62</v>
      </c>
      <c r="E2128" s="0" t="n">
        <v>43</v>
      </c>
      <c r="F2128" s="0" t="n">
        <v>0</v>
      </c>
      <c r="T2128" s="0"/>
    </row>
    <row r="2129" customFormat="false" ht="12.75" hidden="false" customHeight="false" outlineLevel="0" collapsed="false">
      <c r="A2129" s="0" t="n">
        <v>1966</v>
      </c>
      <c r="B2129" s="0" t="n">
        <v>10</v>
      </c>
      <c r="C2129" s="0" t="n">
        <v>28</v>
      </c>
      <c r="D2129" s="0" t="n">
        <v>70</v>
      </c>
      <c r="E2129" s="0" t="n">
        <v>46</v>
      </c>
      <c r="F2129" s="0" t="n">
        <v>0</v>
      </c>
      <c r="T2129" s="0"/>
    </row>
    <row r="2130" customFormat="false" ht="12.75" hidden="false" customHeight="false" outlineLevel="0" collapsed="false">
      <c r="A2130" s="0" t="n">
        <v>1966</v>
      </c>
      <c r="B2130" s="0" t="n">
        <v>10</v>
      </c>
      <c r="C2130" s="0" t="n">
        <v>29</v>
      </c>
      <c r="D2130" s="0" t="n">
        <v>71</v>
      </c>
      <c r="E2130" s="0" t="n">
        <v>42</v>
      </c>
      <c r="F2130" s="0" t="n">
        <v>0</v>
      </c>
      <c r="T2130" s="0"/>
    </row>
    <row r="2131" customFormat="false" ht="12.75" hidden="false" customHeight="false" outlineLevel="0" collapsed="false">
      <c r="A2131" s="0" t="n">
        <v>1966</v>
      </c>
      <c r="B2131" s="0" t="n">
        <v>10</v>
      </c>
      <c r="C2131" s="0" t="n">
        <v>30</v>
      </c>
      <c r="D2131" s="0" t="n">
        <v>47</v>
      </c>
      <c r="E2131" s="0" t="n">
        <v>34</v>
      </c>
      <c r="F2131" s="0" t="n">
        <v>0</v>
      </c>
      <c r="T2131" s="0"/>
    </row>
    <row r="2132" customFormat="false" ht="12.75" hidden="false" customHeight="false" outlineLevel="0" collapsed="false">
      <c r="A2132" s="0" t="n">
        <v>1966</v>
      </c>
      <c r="B2132" s="0" t="n">
        <v>10</v>
      </c>
      <c r="C2132" s="0" t="n">
        <v>31</v>
      </c>
      <c r="D2132" s="0" t="n">
        <v>57</v>
      </c>
      <c r="E2132" s="0" t="n">
        <v>37</v>
      </c>
      <c r="F2132" s="0" t="n">
        <v>0</v>
      </c>
      <c r="T2132" s="0"/>
    </row>
    <row r="2133" customFormat="false" ht="12.75" hidden="false" customHeight="false" outlineLevel="0" collapsed="false">
      <c r="A2133" s="0" t="n">
        <v>1966</v>
      </c>
      <c r="B2133" s="0" t="n">
        <v>11</v>
      </c>
      <c r="C2133" s="0" t="n">
        <v>1</v>
      </c>
      <c r="D2133" s="0" t="n">
        <v>68</v>
      </c>
      <c r="E2133" s="0" t="n">
        <v>50</v>
      </c>
      <c r="F2133" s="0" t="n">
        <v>0</v>
      </c>
      <c r="T2133" s="0"/>
    </row>
    <row r="2134" customFormat="false" ht="12.75" hidden="false" customHeight="false" outlineLevel="0" collapsed="false">
      <c r="A2134" s="0" t="n">
        <v>1966</v>
      </c>
      <c r="B2134" s="0" t="n">
        <v>11</v>
      </c>
      <c r="C2134" s="0" t="n">
        <v>2</v>
      </c>
      <c r="D2134" s="0" t="n">
        <v>66</v>
      </c>
      <c r="E2134" s="0" t="n">
        <v>58</v>
      </c>
      <c r="F2134" s="0" t="n">
        <v>30</v>
      </c>
      <c r="T2134" s="0"/>
    </row>
    <row r="2135" customFormat="false" ht="12.75" hidden="false" customHeight="false" outlineLevel="0" collapsed="false">
      <c r="A2135" s="0" t="n">
        <v>1966</v>
      </c>
      <c r="B2135" s="0" t="n">
        <v>11</v>
      </c>
      <c r="C2135" s="0" t="n">
        <v>3</v>
      </c>
      <c r="D2135" s="0" t="n">
        <v>65</v>
      </c>
      <c r="E2135" s="0" t="n">
        <v>38</v>
      </c>
      <c r="F2135" s="0" t="n">
        <v>109</v>
      </c>
      <c r="T2135" s="0"/>
    </row>
    <row r="2136" customFormat="false" ht="12.75" hidden="false" customHeight="false" outlineLevel="0" collapsed="false">
      <c r="A2136" s="0" t="n">
        <v>1966</v>
      </c>
      <c r="B2136" s="0" t="n">
        <v>11</v>
      </c>
      <c r="C2136" s="0" t="n">
        <v>4</v>
      </c>
      <c r="D2136" s="0" t="n">
        <v>45</v>
      </c>
      <c r="E2136" s="0" t="n">
        <v>32</v>
      </c>
      <c r="F2136" s="0" t="n">
        <v>0</v>
      </c>
      <c r="T2136" s="0"/>
    </row>
    <row r="2137" customFormat="false" ht="12.75" hidden="false" customHeight="false" outlineLevel="0" collapsed="false">
      <c r="A2137" s="0" t="n">
        <v>1966</v>
      </c>
      <c r="B2137" s="0" t="n">
        <v>11</v>
      </c>
      <c r="C2137" s="0" t="n">
        <v>5</v>
      </c>
      <c r="D2137" s="0" t="n">
        <v>55</v>
      </c>
      <c r="E2137" s="0" t="n">
        <v>36</v>
      </c>
      <c r="F2137" s="0" t="n">
        <v>5</v>
      </c>
      <c r="T2137" s="0"/>
    </row>
    <row r="2138" customFormat="false" ht="12.75" hidden="false" customHeight="false" outlineLevel="0" collapsed="false">
      <c r="A2138" s="0" t="n">
        <v>1966</v>
      </c>
      <c r="B2138" s="0" t="n">
        <v>11</v>
      </c>
      <c r="C2138" s="0" t="n">
        <v>6</v>
      </c>
      <c r="D2138" s="0" t="n">
        <v>50</v>
      </c>
      <c r="E2138" s="0" t="n">
        <v>41</v>
      </c>
      <c r="F2138" s="0" t="n">
        <v>25</v>
      </c>
      <c r="T2138" s="0"/>
    </row>
    <row r="2139" customFormat="false" ht="12.75" hidden="false" customHeight="false" outlineLevel="0" collapsed="false">
      <c r="A2139" s="0" t="n">
        <v>1966</v>
      </c>
      <c r="B2139" s="0" t="n">
        <v>11</v>
      </c>
      <c r="C2139" s="0" t="n">
        <v>7</v>
      </c>
      <c r="D2139" s="0" t="n">
        <v>49</v>
      </c>
      <c r="E2139" s="0" t="n">
        <v>39</v>
      </c>
      <c r="F2139" s="0" t="n">
        <v>0</v>
      </c>
      <c r="T2139" s="0"/>
    </row>
    <row r="2140" customFormat="false" ht="12.75" hidden="false" customHeight="false" outlineLevel="0" collapsed="false">
      <c r="A2140" s="0" t="n">
        <v>1966</v>
      </c>
      <c r="B2140" s="0" t="n">
        <v>11</v>
      </c>
      <c r="C2140" s="0" t="n">
        <v>8</v>
      </c>
      <c r="D2140" s="0" t="n">
        <v>62</v>
      </c>
      <c r="E2140" s="0" t="n">
        <v>48</v>
      </c>
      <c r="F2140" s="0" t="n">
        <v>0</v>
      </c>
      <c r="T2140" s="0"/>
    </row>
    <row r="2141" customFormat="false" ht="12.75" hidden="false" customHeight="false" outlineLevel="0" collapsed="false">
      <c r="A2141" s="0" t="n">
        <v>1966</v>
      </c>
      <c r="B2141" s="0" t="n">
        <v>11</v>
      </c>
      <c r="C2141" s="0" t="n">
        <v>9</v>
      </c>
      <c r="D2141" s="0" t="n">
        <v>67</v>
      </c>
      <c r="E2141" s="0" t="n">
        <v>53</v>
      </c>
      <c r="F2141" s="0" t="n">
        <v>2</v>
      </c>
      <c r="T2141" s="0"/>
    </row>
    <row r="2142" customFormat="false" ht="12.75" hidden="false" customHeight="false" outlineLevel="0" collapsed="false">
      <c r="A2142" s="0" t="n">
        <v>1966</v>
      </c>
      <c r="B2142" s="0" t="n">
        <v>11</v>
      </c>
      <c r="C2142" s="0" t="n">
        <v>10</v>
      </c>
      <c r="D2142" s="0" t="n">
        <v>70</v>
      </c>
      <c r="E2142" s="0" t="n">
        <v>58</v>
      </c>
      <c r="F2142" s="0" t="n">
        <v>13</v>
      </c>
      <c r="T2142" s="0"/>
    </row>
    <row r="2143" customFormat="false" ht="12.75" hidden="false" customHeight="false" outlineLevel="0" collapsed="false">
      <c r="A2143" s="0" t="n">
        <v>1966</v>
      </c>
      <c r="B2143" s="0" t="n">
        <v>11</v>
      </c>
      <c r="C2143" s="0" t="n">
        <v>11</v>
      </c>
      <c r="D2143" s="0" t="n">
        <v>64</v>
      </c>
      <c r="E2143" s="0" t="n">
        <v>54</v>
      </c>
      <c r="F2143" s="0" t="n">
        <v>12</v>
      </c>
      <c r="T2143" s="0"/>
    </row>
    <row r="2144" customFormat="false" ht="12.75" hidden="false" customHeight="false" outlineLevel="0" collapsed="false">
      <c r="A2144" s="0" t="n">
        <v>1966</v>
      </c>
      <c r="B2144" s="0" t="n">
        <v>11</v>
      </c>
      <c r="C2144" s="0" t="n">
        <v>12</v>
      </c>
      <c r="D2144" s="0" t="n">
        <v>55</v>
      </c>
      <c r="E2144" s="0" t="n">
        <v>44</v>
      </c>
      <c r="F2144" s="0" t="n">
        <v>8</v>
      </c>
      <c r="T2144" s="0"/>
    </row>
    <row r="2145" customFormat="false" ht="12.75" hidden="false" customHeight="false" outlineLevel="0" collapsed="false">
      <c r="A2145" s="0" t="n">
        <v>1966</v>
      </c>
      <c r="B2145" s="0" t="n">
        <v>11</v>
      </c>
      <c r="C2145" s="0" t="n">
        <v>13</v>
      </c>
      <c r="D2145" s="0" t="n">
        <v>50</v>
      </c>
      <c r="E2145" s="0" t="n">
        <v>38</v>
      </c>
      <c r="F2145" s="0" t="n">
        <v>0</v>
      </c>
      <c r="T2145" s="0"/>
    </row>
    <row r="2146" customFormat="false" ht="12.75" hidden="false" customHeight="false" outlineLevel="0" collapsed="false">
      <c r="A2146" s="0" t="n">
        <v>1966</v>
      </c>
      <c r="B2146" s="0" t="n">
        <v>11</v>
      </c>
      <c r="C2146" s="0" t="n">
        <v>14</v>
      </c>
      <c r="D2146" s="0" t="n">
        <v>48</v>
      </c>
      <c r="E2146" s="0" t="n">
        <v>33</v>
      </c>
      <c r="F2146" s="0" t="n">
        <v>0</v>
      </c>
      <c r="T2146" s="0"/>
    </row>
    <row r="2147" customFormat="false" ht="12.75" hidden="false" customHeight="false" outlineLevel="0" collapsed="false">
      <c r="A2147" s="0" t="n">
        <v>1966</v>
      </c>
      <c r="B2147" s="0" t="n">
        <v>11</v>
      </c>
      <c r="C2147" s="0" t="n">
        <v>15</v>
      </c>
      <c r="D2147" s="0" t="n">
        <v>50</v>
      </c>
      <c r="E2147" s="0" t="n">
        <v>36</v>
      </c>
      <c r="F2147" s="0" t="n">
        <v>0</v>
      </c>
      <c r="T2147" s="0"/>
    </row>
    <row r="2148" customFormat="false" ht="12.75" hidden="false" customHeight="false" outlineLevel="0" collapsed="false">
      <c r="A2148" s="0" t="n">
        <v>1966</v>
      </c>
      <c r="B2148" s="0" t="n">
        <v>11</v>
      </c>
      <c r="C2148" s="0" t="n">
        <v>16</v>
      </c>
      <c r="D2148" s="0" t="n">
        <v>51</v>
      </c>
      <c r="E2148" s="0" t="n">
        <v>34</v>
      </c>
      <c r="F2148" s="0" t="n">
        <v>0</v>
      </c>
      <c r="T2148" s="0"/>
    </row>
    <row r="2149" customFormat="false" ht="12.75" hidden="false" customHeight="false" outlineLevel="0" collapsed="false">
      <c r="A2149" s="0" t="n">
        <v>1966</v>
      </c>
      <c r="B2149" s="0" t="n">
        <v>11</v>
      </c>
      <c r="C2149" s="0" t="n">
        <v>17</v>
      </c>
      <c r="D2149" s="0" t="n">
        <v>61</v>
      </c>
      <c r="E2149" s="0" t="n">
        <v>47</v>
      </c>
      <c r="F2149" s="0" t="n">
        <v>0</v>
      </c>
      <c r="T2149" s="0"/>
    </row>
    <row r="2150" customFormat="false" ht="12.75" hidden="false" customHeight="false" outlineLevel="0" collapsed="false">
      <c r="A2150" s="0" t="n">
        <v>1966</v>
      </c>
      <c r="B2150" s="0" t="n">
        <v>11</v>
      </c>
      <c r="C2150" s="0" t="n">
        <v>18</v>
      </c>
      <c r="D2150" s="0" t="n">
        <v>60</v>
      </c>
      <c r="E2150" s="0" t="n">
        <v>52</v>
      </c>
      <c r="F2150" s="0" t="n">
        <v>21</v>
      </c>
      <c r="T2150" s="0"/>
    </row>
    <row r="2151" customFormat="false" ht="12.75" hidden="false" customHeight="false" outlineLevel="0" collapsed="false">
      <c r="A2151" s="0" t="n">
        <v>1966</v>
      </c>
      <c r="B2151" s="0" t="n">
        <v>11</v>
      </c>
      <c r="C2151" s="0" t="n">
        <v>19</v>
      </c>
      <c r="D2151" s="0" t="n">
        <v>58</v>
      </c>
      <c r="E2151" s="0" t="n">
        <v>33</v>
      </c>
      <c r="F2151" s="0" t="n">
        <v>0</v>
      </c>
      <c r="T2151" s="0"/>
    </row>
    <row r="2152" customFormat="false" ht="12.75" hidden="false" customHeight="false" outlineLevel="0" collapsed="false">
      <c r="A2152" s="0" t="n">
        <v>1966</v>
      </c>
      <c r="B2152" s="0" t="n">
        <v>11</v>
      </c>
      <c r="C2152" s="0" t="n">
        <v>20</v>
      </c>
      <c r="D2152" s="0" t="n">
        <v>42</v>
      </c>
      <c r="E2152" s="0" t="n">
        <v>29</v>
      </c>
      <c r="F2152" s="0" t="n">
        <v>0</v>
      </c>
      <c r="T2152" s="0"/>
    </row>
    <row r="2153" customFormat="false" ht="12.75" hidden="false" customHeight="false" outlineLevel="0" collapsed="false">
      <c r="A2153" s="0" t="n">
        <v>1966</v>
      </c>
      <c r="B2153" s="0" t="n">
        <v>11</v>
      </c>
      <c r="C2153" s="0" t="n">
        <v>21</v>
      </c>
      <c r="D2153" s="0" t="n">
        <v>49</v>
      </c>
      <c r="E2153" s="0" t="n">
        <v>33</v>
      </c>
      <c r="F2153" s="0" t="n">
        <v>0</v>
      </c>
      <c r="T2153" s="0"/>
    </row>
    <row r="2154" customFormat="false" ht="12.75" hidden="false" customHeight="false" outlineLevel="0" collapsed="false">
      <c r="A2154" s="0" t="n">
        <v>1966</v>
      </c>
      <c r="B2154" s="0" t="n">
        <v>11</v>
      </c>
      <c r="C2154" s="0" t="n">
        <v>22</v>
      </c>
      <c r="D2154" s="0" t="n">
        <v>48</v>
      </c>
      <c r="E2154" s="0" t="n">
        <v>35</v>
      </c>
      <c r="F2154" s="0" t="n">
        <v>0</v>
      </c>
      <c r="T2154" s="0"/>
    </row>
    <row r="2155" customFormat="false" ht="12.75" hidden="false" customHeight="false" outlineLevel="0" collapsed="false">
      <c r="A2155" s="0" t="n">
        <v>1966</v>
      </c>
      <c r="B2155" s="0" t="n">
        <v>11</v>
      </c>
      <c r="C2155" s="0" t="n">
        <v>23</v>
      </c>
      <c r="D2155" s="0" t="n">
        <v>55</v>
      </c>
      <c r="E2155" s="0" t="n">
        <v>34</v>
      </c>
      <c r="F2155" s="0" t="n">
        <v>0</v>
      </c>
      <c r="T2155" s="0"/>
    </row>
    <row r="2156" customFormat="false" ht="12.75" hidden="false" customHeight="false" outlineLevel="0" collapsed="false">
      <c r="A2156" s="0" t="n">
        <v>1966</v>
      </c>
      <c r="B2156" s="0" t="n">
        <v>11</v>
      </c>
      <c r="C2156" s="0" t="n">
        <v>24</v>
      </c>
      <c r="D2156" s="0" t="n">
        <v>65</v>
      </c>
      <c r="E2156" s="0" t="n">
        <v>40</v>
      </c>
      <c r="F2156" s="0" t="n">
        <v>0</v>
      </c>
      <c r="T2156" s="0"/>
    </row>
    <row r="2157" customFormat="false" ht="12.75" hidden="false" customHeight="false" outlineLevel="0" collapsed="false">
      <c r="A2157" s="0" t="n">
        <v>1966</v>
      </c>
      <c r="B2157" s="0" t="n">
        <v>11</v>
      </c>
      <c r="C2157" s="0" t="n">
        <v>25</v>
      </c>
      <c r="D2157" s="0" t="n">
        <v>64</v>
      </c>
      <c r="E2157" s="0" t="n">
        <v>49</v>
      </c>
      <c r="F2157" s="0" t="n">
        <v>6</v>
      </c>
      <c r="T2157" s="0"/>
    </row>
    <row r="2158" customFormat="false" ht="12.75" hidden="false" customHeight="false" outlineLevel="0" collapsed="false">
      <c r="A2158" s="0" t="n">
        <v>1966</v>
      </c>
      <c r="B2158" s="0" t="n">
        <v>11</v>
      </c>
      <c r="C2158" s="0" t="n">
        <v>26</v>
      </c>
      <c r="D2158" s="0" t="n">
        <v>57</v>
      </c>
      <c r="E2158" s="0" t="n">
        <v>46</v>
      </c>
      <c r="F2158" s="0" t="n">
        <v>26</v>
      </c>
      <c r="T2158" s="0"/>
    </row>
    <row r="2159" customFormat="false" ht="12.75" hidden="false" customHeight="false" outlineLevel="0" collapsed="false">
      <c r="A2159" s="0" t="n">
        <v>1966</v>
      </c>
      <c r="B2159" s="0" t="n">
        <v>11</v>
      </c>
      <c r="C2159" s="0" t="n">
        <v>27</v>
      </c>
      <c r="D2159" s="0" t="n">
        <v>55</v>
      </c>
      <c r="E2159" s="0" t="n">
        <v>44</v>
      </c>
      <c r="F2159" s="0" t="n">
        <v>0</v>
      </c>
      <c r="T2159" s="0"/>
    </row>
    <row r="2160" customFormat="false" ht="12.75" hidden="false" customHeight="false" outlineLevel="0" collapsed="false">
      <c r="A2160" s="0" t="n">
        <v>1966</v>
      </c>
      <c r="B2160" s="0" t="n">
        <v>11</v>
      </c>
      <c r="C2160" s="0" t="n">
        <v>28</v>
      </c>
      <c r="D2160" s="0" t="n">
        <v>57</v>
      </c>
      <c r="E2160" s="0" t="n">
        <v>48</v>
      </c>
      <c r="F2160" s="0" t="n">
        <v>90</v>
      </c>
      <c r="T2160" s="0"/>
    </row>
    <row r="2161" customFormat="false" ht="12.75" hidden="false" customHeight="false" outlineLevel="0" collapsed="false">
      <c r="A2161" s="0" t="n">
        <v>1966</v>
      </c>
      <c r="B2161" s="0" t="n">
        <v>11</v>
      </c>
      <c r="C2161" s="0" t="n">
        <v>29</v>
      </c>
      <c r="D2161" s="0" t="n">
        <v>49</v>
      </c>
      <c r="E2161" s="0" t="n">
        <v>37</v>
      </c>
      <c r="F2161" s="0" t="n">
        <v>0</v>
      </c>
      <c r="T2161" s="0"/>
    </row>
    <row r="2162" customFormat="false" ht="12.75" hidden="false" customHeight="false" outlineLevel="0" collapsed="false">
      <c r="A2162" s="0" t="n">
        <v>1966</v>
      </c>
      <c r="B2162" s="0" t="n">
        <v>11</v>
      </c>
      <c r="C2162" s="0" t="n">
        <v>30</v>
      </c>
      <c r="D2162" s="0" t="n">
        <v>44</v>
      </c>
      <c r="E2162" s="0" t="n">
        <v>35</v>
      </c>
      <c r="F2162" s="0" t="n">
        <v>0</v>
      </c>
      <c r="T2162" s="0"/>
    </row>
    <row r="2163" customFormat="false" ht="12.75" hidden="false" customHeight="false" outlineLevel="0" collapsed="false">
      <c r="A2163" s="0" t="n">
        <v>1966</v>
      </c>
      <c r="B2163" s="0" t="n">
        <v>12</v>
      </c>
      <c r="C2163" s="0" t="n">
        <v>1</v>
      </c>
      <c r="D2163" s="0" t="n">
        <v>45</v>
      </c>
      <c r="E2163" s="0" t="n">
        <v>35</v>
      </c>
      <c r="F2163" s="0" t="n">
        <v>0</v>
      </c>
      <c r="T2163" s="0"/>
    </row>
    <row r="2164" customFormat="false" ht="12.75" hidden="false" customHeight="false" outlineLevel="0" collapsed="false">
      <c r="A2164" s="0" t="n">
        <v>1966</v>
      </c>
      <c r="B2164" s="0" t="n">
        <v>12</v>
      </c>
      <c r="C2164" s="0" t="n">
        <v>2</v>
      </c>
      <c r="D2164" s="0" t="n">
        <v>43</v>
      </c>
      <c r="E2164" s="0" t="n">
        <v>23</v>
      </c>
      <c r="F2164" s="0" t="n">
        <v>0</v>
      </c>
      <c r="T2164" s="0"/>
    </row>
    <row r="2165" customFormat="false" ht="12.75" hidden="false" customHeight="false" outlineLevel="0" collapsed="false">
      <c r="A2165" s="0" t="n">
        <v>1966</v>
      </c>
      <c r="B2165" s="0" t="n">
        <v>12</v>
      </c>
      <c r="C2165" s="0" t="n">
        <v>3</v>
      </c>
      <c r="D2165" s="0" t="n">
        <v>25</v>
      </c>
      <c r="E2165" s="0" t="n">
        <v>15</v>
      </c>
      <c r="F2165" s="0" t="n">
        <v>0</v>
      </c>
      <c r="T2165" s="0"/>
    </row>
    <row r="2166" customFormat="false" ht="12.75" hidden="false" customHeight="false" outlineLevel="0" collapsed="false">
      <c r="A2166" s="0" t="n">
        <v>1966</v>
      </c>
      <c r="B2166" s="0" t="n">
        <v>12</v>
      </c>
      <c r="C2166" s="0" t="n">
        <v>4</v>
      </c>
      <c r="D2166" s="0" t="n">
        <v>28</v>
      </c>
      <c r="E2166" s="0" t="n">
        <v>14</v>
      </c>
      <c r="F2166" s="0" t="n">
        <v>0</v>
      </c>
      <c r="T2166" s="0"/>
    </row>
    <row r="2167" customFormat="false" ht="12.75" hidden="false" customHeight="false" outlineLevel="0" collapsed="false">
      <c r="A2167" s="0" t="n">
        <v>1966</v>
      </c>
      <c r="B2167" s="0" t="n">
        <v>12</v>
      </c>
      <c r="C2167" s="0" t="n">
        <v>5</v>
      </c>
      <c r="D2167" s="0" t="n">
        <v>38</v>
      </c>
      <c r="E2167" s="0" t="n">
        <v>23</v>
      </c>
      <c r="F2167" s="0" t="n">
        <v>3</v>
      </c>
      <c r="T2167" s="0"/>
    </row>
    <row r="2168" customFormat="false" ht="12.75" hidden="false" customHeight="false" outlineLevel="0" collapsed="false">
      <c r="A2168" s="0" t="n">
        <v>1966</v>
      </c>
      <c r="B2168" s="0" t="n">
        <v>12</v>
      </c>
      <c r="C2168" s="0" t="n">
        <v>6</v>
      </c>
      <c r="D2168" s="0" t="n">
        <v>46</v>
      </c>
      <c r="E2168" s="0" t="n">
        <v>35</v>
      </c>
      <c r="F2168" s="0" t="n">
        <v>2</v>
      </c>
      <c r="T2168" s="0"/>
    </row>
    <row r="2169" customFormat="false" ht="12.75" hidden="false" customHeight="false" outlineLevel="0" collapsed="false">
      <c r="A2169" s="0" t="n">
        <v>1966</v>
      </c>
      <c r="B2169" s="0" t="n">
        <v>12</v>
      </c>
      <c r="C2169" s="0" t="n">
        <v>7</v>
      </c>
      <c r="D2169" s="0" t="n">
        <v>51</v>
      </c>
      <c r="E2169" s="0" t="n">
        <v>40</v>
      </c>
      <c r="F2169" s="0" t="n">
        <v>1</v>
      </c>
      <c r="T2169" s="0"/>
    </row>
    <row r="2170" customFormat="false" ht="12.75" hidden="false" customHeight="false" outlineLevel="0" collapsed="false">
      <c r="A2170" s="0" t="n">
        <v>1966</v>
      </c>
      <c r="B2170" s="0" t="n">
        <v>12</v>
      </c>
      <c r="C2170" s="0" t="n">
        <v>8</v>
      </c>
      <c r="D2170" s="0" t="n">
        <v>62</v>
      </c>
      <c r="E2170" s="0" t="n">
        <v>50</v>
      </c>
      <c r="F2170" s="0" t="n">
        <v>1</v>
      </c>
      <c r="T2170" s="0"/>
    </row>
    <row r="2171" customFormat="false" ht="12.75" hidden="false" customHeight="false" outlineLevel="0" collapsed="false">
      <c r="A2171" s="0" t="n">
        <v>1966</v>
      </c>
      <c r="B2171" s="0" t="n">
        <v>12</v>
      </c>
      <c r="C2171" s="0" t="n">
        <v>9</v>
      </c>
      <c r="D2171" s="0" t="n">
        <v>66</v>
      </c>
      <c r="E2171" s="0" t="n">
        <v>54</v>
      </c>
      <c r="F2171" s="0" t="n">
        <v>0</v>
      </c>
      <c r="T2171" s="0"/>
    </row>
    <row r="2172" customFormat="false" ht="12.75" hidden="false" customHeight="false" outlineLevel="0" collapsed="false">
      <c r="A2172" s="0" t="n">
        <v>1966</v>
      </c>
      <c r="B2172" s="0" t="n">
        <v>12</v>
      </c>
      <c r="C2172" s="0" t="n">
        <v>10</v>
      </c>
      <c r="D2172" s="0" t="n">
        <v>62</v>
      </c>
      <c r="E2172" s="0" t="n">
        <v>54</v>
      </c>
      <c r="F2172" s="0" t="n">
        <v>0</v>
      </c>
      <c r="T2172" s="0"/>
    </row>
    <row r="2173" customFormat="false" ht="12.75" hidden="false" customHeight="false" outlineLevel="0" collapsed="false">
      <c r="A2173" s="0" t="n">
        <v>1966</v>
      </c>
      <c r="B2173" s="0" t="n">
        <v>12</v>
      </c>
      <c r="C2173" s="0" t="n">
        <v>11</v>
      </c>
      <c r="D2173" s="0" t="n">
        <v>60</v>
      </c>
      <c r="E2173" s="0" t="n">
        <v>35</v>
      </c>
      <c r="F2173" s="0" t="n">
        <v>3</v>
      </c>
      <c r="T2173" s="0"/>
    </row>
    <row r="2174" customFormat="false" ht="12.75" hidden="false" customHeight="false" outlineLevel="0" collapsed="false">
      <c r="A2174" s="0" t="n">
        <v>1966</v>
      </c>
      <c r="B2174" s="0" t="n">
        <v>12</v>
      </c>
      <c r="C2174" s="0" t="n">
        <v>12</v>
      </c>
      <c r="D2174" s="0" t="n">
        <v>43</v>
      </c>
      <c r="E2174" s="0" t="n">
        <v>32</v>
      </c>
      <c r="F2174" s="0" t="n">
        <v>0</v>
      </c>
      <c r="T2174" s="0"/>
    </row>
    <row r="2175" customFormat="false" ht="12.75" hidden="false" customHeight="false" outlineLevel="0" collapsed="false">
      <c r="A2175" s="0" t="n">
        <v>1966</v>
      </c>
      <c r="B2175" s="0" t="n">
        <v>12</v>
      </c>
      <c r="C2175" s="0" t="n">
        <v>13</v>
      </c>
      <c r="D2175" s="0" t="n">
        <v>37</v>
      </c>
      <c r="E2175" s="0" t="n">
        <v>31</v>
      </c>
      <c r="F2175" s="0" t="n">
        <v>44</v>
      </c>
      <c r="T2175" s="0"/>
    </row>
    <row r="2176" customFormat="false" ht="12.75" hidden="false" customHeight="false" outlineLevel="0" collapsed="false">
      <c r="A2176" s="0" t="n">
        <v>1966</v>
      </c>
      <c r="B2176" s="0" t="n">
        <v>12</v>
      </c>
      <c r="C2176" s="0" t="n">
        <v>14</v>
      </c>
      <c r="D2176" s="0" t="n">
        <v>37</v>
      </c>
      <c r="E2176" s="0" t="n">
        <v>32</v>
      </c>
      <c r="F2176" s="0" t="n">
        <v>20</v>
      </c>
      <c r="T2176" s="0"/>
    </row>
    <row r="2177" customFormat="false" ht="12.75" hidden="false" customHeight="false" outlineLevel="0" collapsed="false">
      <c r="A2177" s="0" t="n">
        <v>1966</v>
      </c>
      <c r="B2177" s="0" t="n">
        <v>12</v>
      </c>
      <c r="C2177" s="0" t="n">
        <v>15</v>
      </c>
      <c r="D2177" s="0" t="n">
        <v>38</v>
      </c>
      <c r="E2177" s="0" t="n">
        <v>31</v>
      </c>
      <c r="F2177" s="0" t="n">
        <v>0</v>
      </c>
      <c r="T2177" s="0"/>
    </row>
    <row r="2178" customFormat="false" ht="12.75" hidden="false" customHeight="false" outlineLevel="0" collapsed="false">
      <c r="A2178" s="0" t="n">
        <v>1966</v>
      </c>
      <c r="B2178" s="0" t="n">
        <v>12</v>
      </c>
      <c r="C2178" s="0" t="n">
        <v>16</v>
      </c>
      <c r="D2178" s="0" t="n">
        <v>40</v>
      </c>
      <c r="E2178" s="0" t="n">
        <v>28</v>
      </c>
      <c r="F2178" s="0" t="n">
        <v>0</v>
      </c>
      <c r="T2178" s="0"/>
    </row>
    <row r="2179" customFormat="false" ht="12.75" hidden="false" customHeight="false" outlineLevel="0" collapsed="false">
      <c r="A2179" s="0" t="n">
        <v>1966</v>
      </c>
      <c r="B2179" s="0" t="n">
        <v>12</v>
      </c>
      <c r="C2179" s="0" t="n">
        <v>17</v>
      </c>
      <c r="D2179" s="0" t="n">
        <v>52</v>
      </c>
      <c r="E2179" s="0" t="n">
        <v>34</v>
      </c>
      <c r="F2179" s="0" t="n">
        <v>0</v>
      </c>
      <c r="T2179" s="0"/>
    </row>
    <row r="2180" customFormat="false" ht="12.75" hidden="false" customHeight="false" outlineLevel="0" collapsed="false">
      <c r="A2180" s="0" t="n">
        <v>1966</v>
      </c>
      <c r="B2180" s="0" t="n">
        <v>12</v>
      </c>
      <c r="C2180" s="0" t="n">
        <v>18</v>
      </c>
      <c r="D2180" s="0" t="n">
        <v>56</v>
      </c>
      <c r="E2180" s="0" t="n">
        <v>42</v>
      </c>
      <c r="F2180" s="0" t="n">
        <v>0</v>
      </c>
      <c r="T2180" s="0"/>
    </row>
    <row r="2181" customFormat="false" ht="12.75" hidden="false" customHeight="false" outlineLevel="0" collapsed="false">
      <c r="A2181" s="0" t="n">
        <v>1966</v>
      </c>
      <c r="B2181" s="0" t="n">
        <v>12</v>
      </c>
      <c r="C2181" s="0" t="n">
        <v>19</v>
      </c>
      <c r="D2181" s="0" t="n">
        <v>42</v>
      </c>
      <c r="E2181" s="0" t="n">
        <v>24</v>
      </c>
      <c r="F2181" s="0" t="n">
        <v>0</v>
      </c>
      <c r="T2181" s="0"/>
    </row>
    <row r="2182" customFormat="false" ht="12.75" hidden="false" customHeight="false" outlineLevel="0" collapsed="false">
      <c r="A2182" s="0" t="n">
        <v>1966</v>
      </c>
      <c r="B2182" s="0" t="n">
        <v>12</v>
      </c>
      <c r="C2182" s="0" t="n">
        <v>20</v>
      </c>
      <c r="D2182" s="0" t="n">
        <v>37</v>
      </c>
      <c r="E2182" s="0" t="n">
        <v>24</v>
      </c>
      <c r="F2182" s="0" t="n">
        <v>20</v>
      </c>
      <c r="T2182" s="0"/>
    </row>
    <row r="2183" customFormat="false" ht="12.75" hidden="false" customHeight="false" outlineLevel="0" collapsed="false">
      <c r="A2183" s="0" t="n">
        <v>1966</v>
      </c>
      <c r="B2183" s="0" t="n">
        <v>12</v>
      </c>
      <c r="C2183" s="0" t="n">
        <v>21</v>
      </c>
      <c r="D2183" s="0" t="n">
        <v>34</v>
      </c>
      <c r="E2183" s="0" t="n">
        <v>28</v>
      </c>
      <c r="F2183" s="0" t="n">
        <v>15</v>
      </c>
      <c r="T2183" s="0"/>
    </row>
    <row r="2184" customFormat="false" ht="12.75" hidden="false" customHeight="false" outlineLevel="0" collapsed="false">
      <c r="A2184" s="0" t="n">
        <v>1966</v>
      </c>
      <c r="B2184" s="0" t="n">
        <v>12</v>
      </c>
      <c r="C2184" s="0" t="n">
        <v>22</v>
      </c>
      <c r="D2184" s="0" t="n">
        <v>36</v>
      </c>
      <c r="E2184" s="0" t="n">
        <v>27</v>
      </c>
      <c r="F2184" s="0" t="n">
        <v>0</v>
      </c>
      <c r="T2184" s="0"/>
    </row>
    <row r="2185" customFormat="false" ht="12.75" hidden="false" customHeight="false" outlineLevel="0" collapsed="false">
      <c r="A2185" s="0" t="n">
        <v>1966</v>
      </c>
      <c r="B2185" s="0" t="n">
        <v>12</v>
      </c>
      <c r="C2185" s="0" t="n">
        <v>23</v>
      </c>
      <c r="D2185" s="0" t="n">
        <v>31</v>
      </c>
      <c r="E2185" s="0" t="n">
        <v>26</v>
      </c>
      <c r="F2185" s="0" t="n">
        <v>0</v>
      </c>
      <c r="T2185" s="0"/>
    </row>
    <row r="2186" customFormat="false" ht="12.75" hidden="false" customHeight="false" outlineLevel="0" collapsed="false">
      <c r="A2186" s="0" t="n">
        <v>1966</v>
      </c>
      <c r="B2186" s="0" t="n">
        <v>12</v>
      </c>
      <c r="C2186" s="0" t="n">
        <v>24</v>
      </c>
      <c r="D2186" s="0" t="n">
        <v>26</v>
      </c>
      <c r="E2186" s="0" t="n">
        <v>22</v>
      </c>
      <c r="F2186" s="0" t="n">
        <v>74</v>
      </c>
      <c r="T2186" s="0"/>
    </row>
    <row r="2187" customFormat="false" ht="12.75" hidden="false" customHeight="false" outlineLevel="0" collapsed="false">
      <c r="A2187" s="0" t="n">
        <v>1966</v>
      </c>
      <c r="B2187" s="0" t="n">
        <v>12</v>
      </c>
      <c r="C2187" s="0" t="n">
        <v>25</v>
      </c>
      <c r="D2187" s="0" t="n">
        <v>32</v>
      </c>
      <c r="E2187" s="0" t="n">
        <v>23</v>
      </c>
      <c r="F2187" s="0" t="n">
        <v>5</v>
      </c>
      <c r="T2187" s="0"/>
    </row>
    <row r="2188" customFormat="false" ht="12.75" hidden="false" customHeight="false" outlineLevel="0" collapsed="false">
      <c r="A2188" s="0" t="n">
        <v>1966</v>
      </c>
      <c r="B2188" s="0" t="n">
        <v>12</v>
      </c>
      <c r="C2188" s="0" t="n">
        <v>26</v>
      </c>
      <c r="D2188" s="0" t="n">
        <v>31</v>
      </c>
      <c r="E2188" s="0" t="n">
        <v>24</v>
      </c>
      <c r="F2188" s="0" t="n">
        <v>0</v>
      </c>
      <c r="T2188" s="0"/>
    </row>
    <row r="2189" customFormat="false" ht="12.75" hidden="false" customHeight="false" outlineLevel="0" collapsed="false">
      <c r="A2189" s="0" t="n">
        <v>1966</v>
      </c>
      <c r="B2189" s="0" t="n">
        <v>12</v>
      </c>
      <c r="C2189" s="0" t="n">
        <v>27</v>
      </c>
      <c r="D2189" s="0" t="n">
        <v>33</v>
      </c>
      <c r="E2189" s="0" t="n">
        <v>26</v>
      </c>
      <c r="F2189" s="0" t="n">
        <v>0</v>
      </c>
      <c r="T2189" s="0"/>
    </row>
    <row r="2190" customFormat="false" ht="12.75" hidden="false" customHeight="false" outlineLevel="0" collapsed="false">
      <c r="A2190" s="0" t="n">
        <v>1966</v>
      </c>
      <c r="B2190" s="0" t="n">
        <v>12</v>
      </c>
      <c r="C2190" s="0" t="n">
        <v>28</v>
      </c>
      <c r="D2190" s="0" t="n">
        <v>29</v>
      </c>
      <c r="E2190" s="0" t="n">
        <v>22</v>
      </c>
      <c r="F2190" s="0" t="n">
        <v>5</v>
      </c>
      <c r="T2190" s="0"/>
    </row>
    <row r="2191" customFormat="false" ht="12.75" hidden="false" customHeight="false" outlineLevel="0" collapsed="false">
      <c r="A2191" s="0" t="n">
        <v>1966</v>
      </c>
      <c r="B2191" s="0" t="n">
        <v>12</v>
      </c>
      <c r="C2191" s="0" t="n">
        <v>29</v>
      </c>
      <c r="D2191" s="0" t="n">
        <v>48</v>
      </c>
      <c r="E2191" s="0" t="n">
        <v>28</v>
      </c>
      <c r="F2191" s="0" t="n">
        <v>125</v>
      </c>
      <c r="T2191" s="0"/>
    </row>
    <row r="2192" customFormat="false" ht="12.75" hidden="false" customHeight="false" outlineLevel="0" collapsed="false">
      <c r="A2192" s="0" t="n">
        <v>1966</v>
      </c>
      <c r="B2192" s="0" t="n">
        <v>12</v>
      </c>
      <c r="C2192" s="0" t="n">
        <v>30</v>
      </c>
      <c r="D2192" s="0" t="n">
        <v>34</v>
      </c>
      <c r="E2192" s="0" t="n">
        <v>28</v>
      </c>
      <c r="F2192" s="0" t="n">
        <v>0</v>
      </c>
      <c r="T2192" s="0"/>
    </row>
    <row r="2193" customFormat="false" ht="12.75" hidden="false" customHeight="false" outlineLevel="0" collapsed="false">
      <c r="A2193" s="0" t="n">
        <v>1966</v>
      </c>
      <c r="B2193" s="0" t="n">
        <v>12</v>
      </c>
      <c r="C2193" s="0" t="n">
        <v>31</v>
      </c>
      <c r="D2193" s="0" t="n">
        <v>34</v>
      </c>
      <c r="E2193" s="0" t="n">
        <v>27</v>
      </c>
      <c r="F2193" s="0" t="n">
        <v>0</v>
      </c>
      <c r="T2193" s="0"/>
    </row>
    <row r="2194" customFormat="false" ht="12.75" hidden="false" customHeight="false" outlineLevel="0" collapsed="false">
      <c r="A2194" s="0" t="n">
        <v>1967</v>
      </c>
      <c r="B2194" s="0" t="n">
        <v>1</v>
      </c>
      <c r="C2194" s="0" t="n">
        <v>1</v>
      </c>
      <c r="D2194" s="0" t="n">
        <v>38</v>
      </c>
      <c r="E2194" s="0" t="n">
        <v>31</v>
      </c>
      <c r="F2194" s="0" t="n">
        <v>0</v>
      </c>
      <c r="T2194" s="0"/>
    </row>
    <row r="2195" customFormat="false" ht="12.75" hidden="false" customHeight="false" outlineLevel="0" collapsed="false">
      <c r="A2195" s="0" t="n">
        <v>1967</v>
      </c>
      <c r="B2195" s="0" t="n">
        <v>1</v>
      </c>
      <c r="C2195" s="0" t="n">
        <v>2</v>
      </c>
      <c r="D2195" s="0" t="n">
        <v>44</v>
      </c>
      <c r="E2195" s="0" t="n">
        <v>33</v>
      </c>
      <c r="F2195" s="0" t="n">
        <v>0</v>
      </c>
      <c r="T2195" s="0"/>
    </row>
    <row r="2196" customFormat="false" ht="12.75" hidden="false" customHeight="false" outlineLevel="0" collapsed="false">
      <c r="A2196" s="0" t="n">
        <v>1967</v>
      </c>
      <c r="B2196" s="0" t="n">
        <v>1</v>
      </c>
      <c r="C2196" s="0" t="n">
        <v>3</v>
      </c>
      <c r="D2196" s="0" t="n">
        <v>44</v>
      </c>
      <c r="E2196" s="0" t="n">
        <v>33</v>
      </c>
      <c r="F2196" s="0" t="n">
        <v>0</v>
      </c>
      <c r="T2196" s="0"/>
    </row>
    <row r="2197" customFormat="false" ht="12.75" hidden="false" customHeight="false" outlineLevel="0" collapsed="false">
      <c r="A2197" s="0" t="n">
        <v>1967</v>
      </c>
      <c r="B2197" s="0" t="n">
        <v>1</v>
      </c>
      <c r="C2197" s="0" t="n">
        <v>4</v>
      </c>
      <c r="D2197" s="0" t="n">
        <v>39</v>
      </c>
      <c r="E2197" s="0" t="n">
        <v>36</v>
      </c>
      <c r="F2197" s="0" t="n">
        <v>0</v>
      </c>
      <c r="T2197" s="0"/>
    </row>
    <row r="2198" customFormat="false" ht="12.75" hidden="false" customHeight="false" outlineLevel="0" collapsed="false">
      <c r="A2198" s="0" t="n">
        <v>1967</v>
      </c>
      <c r="B2198" s="0" t="n">
        <v>1</v>
      </c>
      <c r="C2198" s="0" t="n">
        <v>5</v>
      </c>
      <c r="D2198" s="0" t="n">
        <v>36</v>
      </c>
      <c r="E2198" s="0" t="n">
        <v>30</v>
      </c>
      <c r="F2198" s="0" t="n">
        <v>17</v>
      </c>
      <c r="T2198" s="0"/>
    </row>
    <row r="2199" customFormat="false" ht="12.75" hidden="false" customHeight="false" outlineLevel="0" collapsed="false">
      <c r="A2199" s="0" t="n">
        <v>1967</v>
      </c>
      <c r="B2199" s="0" t="n">
        <v>1</v>
      </c>
      <c r="C2199" s="0" t="n">
        <v>6</v>
      </c>
      <c r="D2199" s="0" t="n">
        <v>34</v>
      </c>
      <c r="E2199" s="0" t="n">
        <v>26</v>
      </c>
      <c r="F2199" s="0" t="n">
        <v>0</v>
      </c>
      <c r="T2199" s="0"/>
    </row>
    <row r="2200" customFormat="false" ht="12.75" hidden="false" customHeight="false" outlineLevel="0" collapsed="false">
      <c r="A2200" s="0" t="n">
        <v>1967</v>
      </c>
      <c r="B2200" s="0" t="n">
        <v>1</v>
      </c>
      <c r="C2200" s="0" t="n">
        <v>7</v>
      </c>
      <c r="D2200" s="0" t="n">
        <v>51</v>
      </c>
      <c r="E2200" s="0" t="n">
        <v>28</v>
      </c>
      <c r="F2200" s="0" t="n">
        <v>2</v>
      </c>
      <c r="T2200" s="0"/>
    </row>
    <row r="2201" customFormat="false" ht="12.75" hidden="false" customHeight="false" outlineLevel="0" collapsed="false">
      <c r="A2201" s="0" t="n">
        <v>1967</v>
      </c>
      <c r="B2201" s="0" t="n">
        <v>1</v>
      </c>
      <c r="C2201" s="0" t="n">
        <v>8</v>
      </c>
      <c r="D2201" s="0" t="n">
        <v>53</v>
      </c>
      <c r="E2201" s="0" t="n">
        <v>40</v>
      </c>
      <c r="F2201" s="0" t="n">
        <v>24</v>
      </c>
      <c r="T2201" s="0"/>
    </row>
    <row r="2202" customFormat="false" ht="12.75" hidden="false" customHeight="false" outlineLevel="0" collapsed="false">
      <c r="A2202" s="0" t="n">
        <v>1967</v>
      </c>
      <c r="B2202" s="0" t="n">
        <v>1</v>
      </c>
      <c r="C2202" s="0" t="n">
        <v>9</v>
      </c>
      <c r="D2202" s="0" t="n">
        <v>40</v>
      </c>
      <c r="E2202" s="0" t="n">
        <v>32</v>
      </c>
      <c r="F2202" s="0" t="n">
        <v>0</v>
      </c>
      <c r="T2202" s="0"/>
    </row>
    <row r="2203" customFormat="false" ht="12.75" hidden="false" customHeight="false" outlineLevel="0" collapsed="false">
      <c r="A2203" s="0" t="n">
        <v>1967</v>
      </c>
      <c r="B2203" s="0" t="n">
        <v>1</v>
      </c>
      <c r="C2203" s="0" t="n">
        <v>10</v>
      </c>
      <c r="D2203" s="0" t="n">
        <v>37</v>
      </c>
      <c r="E2203" s="0" t="n">
        <v>31</v>
      </c>
      <c r="F2203" s="0" t="n">
        <v>0</v>
      </c>
      <c r="T2203" s="0"/>
    </row>
    <row r="2204" customFormat="false" ht="12.75" hidden="false" customHeight="false" outlineLevel="0" collapsed="false">
      <c r="A2204" s="0" t="n">
        <v>1967</v>
      </c>
      <c r="B2204" s="0" t="n">
        <v>1</v>
      </c>
      <c r="C2204" s="0" t="n">
        <v>11</v>
      </c>
      <c r="D2204" s="0" t="n">
        <v>39</v>
      </c>
      <c r="E2204" s="0" t="n">
        <v>28</v>
      </c>
      <c r="F2204" s="0" t="n">
        <v>0</v>
      </c>
      <c r="T2204" s="0"/>
    </row>
    <row r="2205" customFormat="false" ht="12.75" hidden="false" customHeight="false" outlineLevel="0" collapsed="false">
      <c r="A2205" s="0" t="n">
        <v>1967</v>
      </c>
      <c r="B2205" s="0" t="n">
        <v>1</v>
      </c>
      <c r="C2205" s="0" t="n">
        <v>12</v>
      </c>
      <c r="D2205" s="0" t="n">
        <v>33</v>
      </c>
      <c r="E2205" s="0" t="n">
        <v>26</v>
      </c>
      <c r="F2205" s="0" t="n">
        <v>0</v>
      </c>
      <c r="T2205" s="0"/>
    </row>
    <row r="2206" customFormat="false" ht="12.75" hidden="false" customHeight="false" outlineLevel="0" collapsed="false">
      <c r="A2206" s="0" t="n">
        <v>1967</v>
      </c>
      <c r="B2206" s="0" t="n">
        <v>1</v>
      </c>
      <c r="C2206" s="0" t="n">
        <v>13</v>
      </c>
      <c r="D2206" s="0" t="n">
        <v>46</v>
      </c>
      <c r="E2206" s="0" t="n">
        <v>31</v>
      </c>
      <c r="F2206" s="0" t="n">
        <v>0</v>
      </c>
      <c r="T2206" s="0"/>
    </row>
    <row r="2207" customFormat="false" ht="12.75" hidden="false" customHeight="false" outlineLevel="0" collapsed="false">
      <c r="A2207" s="0" t="n">
        <v>1967</v>
      </c>
      <c r="B2207" s="0" t="n">
        <v>1</v>
      </c>
      <c r="C2207" s="0" t="n">
        <v>14</v>
      </c>
      <c r="D2207" s="0" t="n">
        <v>44</v>
      </c>
      <c r="E2207" s="0" t="n">
        <v>39</v>
      </c>
      <c r="F2207" s="0" t="n">
        <v>4</v>
      </c>
      <c r="T2207" s="0"/>
    </row>
    <row r="2208" customFormat="false" ht="12.75" hidden="false" customHeight="false" outlineLevel="0" collapsed="false">
      <c r="A2208" s="0" t="n">
        <v>1967</v>
      </c>
      <c r="B2208" s="0" t="n">
        <v>1</v>
      </c>
      <c r="C2208" s="0" t="n">
        <v>15</v>
      </c>
      <c r="D2208" s="0" t="n">
        <v>49</v>
      </c>
      <c r="E2208" s="0" t="n">
        <v>37</v>
      </c>
      <c r="F2208" s="0" t="n">
        <v>0</v>
      </c>
      <c r="T2208" s="0"/>
    </row>
    <row r="2209" customFormat="false" ht="12.75" hidden="false" customHeight="false" outlineLevel="0" collapsed="false">
      <c r="A2209" s="0" t="n">
        <v>1967</v>
      </c>
      <c r="B2209" s="0" t="n">
        <v>1</v>
      </c>
      <c r="C2209" s="0" t="n">
        <v>16</v>
      </c>
      <c r="D2209" s="0" t="n">
        <v>37</v>
      </c>
      <c r="E2209" s="0" t="n">
        <v>29</v>
      </c>
      <c r="F2209" s="0" t="n">
        <v>0</v>
      </c>
      <c r="T2209" s="0"/>
    </row>
    <row r="2210" customFormat="false" ht="12.75" hidden="false" customHeight="false" outlineLevel="0" collapsed="false">
      <c r="A2210" s="0" t="n">
        <v>1967</v>
      </c>
      <c r="B2210" s="0" t="n">
        <v>1</v>
      </c>
      <c r="C2210" s="0" t="n">
        <v>17</v>
      </c>
      <c r="D2210" s="0" t="n">
        <v>44</v>
      </c>
      <c r="E2210" s="0" t="n">
        <v>30</v>
      </c>
      <c r="F2210" s="0" t="n">
        <v>0</v>
      </c>
      <c r="T2210" s="0"/>
    </row>
    <row r="2211" customFormat="false" ht="12.75" hidden="false" customHeight="false" outlineLevel="0" collapsed="false">
      <c r="A2211" s="0" t="n">
        <v>1967</v>
      </c>
      <c r="B2211" s="0" t="n">
        <v>1</v>
      </c>
      <c r="C2211" s="0" t="n">
        <v>18</v>
      </c>
      <c r="D2211" s="0" t="n">
        <v>38</v>
      </c>
      <c r="E2211" s="0" t="n">
        <v>15</v>
      </c>
      <c r="F2211" s="0" t="n">
        <v>0</v>
      </c>
      <c r="T2211" s="0"/>
    </row>
    <row r="2212" customFormat="false" ht="12.75" hidden="false" customHeight="false" outlineLevel="0" collapsed="false">
      <c r="A2212" s="0" t="n">
        <v>1967</v>
      </c>
      <c r="B2212" s="0" t="n">
        <v>1</v>
      </c>
      <c r="C2212" s="0" t="n">
        <v>19</v>
      </c>
      <c r="D2212" s="0" t="n">
        <v>25</v>
      </c>
      <c r="E2212" s="0" t="n">
        <v>13</v>
      </c>
      <c r="F2212" s="0" t="n">
        <v>1</v>
      </c>
      <c r="T2212" s="0"/>
    </row>
    <row r="2213" customFormat="false" ht="12.75" hidden="false" customHeight="false" outlineLevel="0" collapsed="false">
      <c r="A2213" s="0" t="n">
        <v>1967</v>
      </c>
      <c r="B2213" s="0" t="n">
        <v>1</v>
      </c>
      <c r="C2213" s="0" t="n">
        <v>20</v>
      </c>
      <c r="D2213" s="0" t="n">
        <v>38</v>
      </c>
      <c r="E2213" s="0" t="n">
        <v>21</v>
      </c>
      <c r="F2213" s="0" t="n">
        <v>0</v>
      </c>
      <c r="T2213" s="0"/>
    </row>
    <row r="2214" customFormat="false" ht="12.75" hidden="false" customHeight="false" outlineLevel="0" collapsed="false">
      <c r="A2214" s="0" t="n">
        <v>1967</v>
      </c>
      <c r="B2214" s="0" t="n">
        <v>1</v>
      </c>
      <c r="C2214" s="0" t="n">
        <v>21</v>
      </c>
      <c r="D2214" s="0" t="n">
        <v>44</v>
      </c>
      <c r="E2214" s="0" t="n">
        <v>31</v>
      </c>
      <c r="F2214" s="0" t="n">
        <v>0</v>
      </c>
      <c r="T2214" s="0"/>
    </row>
    <row r="2215" customFormat="false" ht="12.75" hidden="false" customHeight="false" outlineLevel="0" collapsed="false">
      <c r="A2215" s="0" t="n">
        <v>1967</v>
      </c>
      <c r="B2215" s="0" t="n">
        <v>1</v>
      </c>
      <c r="C2215" s="0" t="n">
        <v>22</v>
      </c>
      <c r="D2215" s="0" t="n">
        <v>56</v>
      </c>
      <c r="E2215" s="0" t="n">
        <v>37</v>
      </c>
      <c r="F2215" s="0" t="n">
        <v>0</v>
      </c>
      <c r="T2215" s="0"/>
    </row>
    <row r="2216" customFormat="false" ht="12.75" hidden="false" customHeight="false" outlineLevel="0" collapsed="false">
      <c r="A2216" s="0" t="n">
        <v>1967</v>
      </c>
      <c r="B2216" s="0" t="n">
        <v>1</v>
      </c>
      <c r="C2216" s="0" t="n">
        <v>23</v>
      </c>
      <c r="D2216" s="0" t="n">
        <v>61</v>
      </c>
      <c r="E2216" s="0" t="n">
        <v>45</v>
      </c>
      <c r="F2216" s="0" t="n">
        <v>0</v>
      </c>
      <c r="T2216" s="0"/>
    </row>
    <row r="2217" customFormat="false" ht="12.75" hidden="false" customHeight="false" outlineLevel="0" collapsed="false">
      <c r="A2217" s="0" t="n">
        <v>1967</v>
      </c>
      <c r="B2217" s="0" t="n">
        <v>1</v>
      </c>
      <c r="C2217" s="0" t="n">
        <v>24</v>
      </c>
      <c r="D2217" s="0" t="n">
        <v>68</v>
      </c>
      <c r="E2217" s="0" t="n">
        <v>54</v>
      </c>
      <c r="F2217" s="0" t="n">
        <v>0</v>
      </c>
      <c r="T2217" s="0"/>
    </row>
    <row r="2218" customFormat="false" ht="12.75" hidden="false" customHeight="false" outlineLevel="0" collapsed="false">
      <c r="A2218" s="0" t="n">
        <v>1967</v>
      </c>
      <c r="B2218" s="0" t="n">
        <v>1</v>
      </c>
      <c r="C2218" s="0" t="n">
        <v>25</v>
      </c>
      <c r="D2218" s="0" t="n">
        <v>60</v>
      </c>
      <c r="E2218" s="0" t="n">
        <v>43</v>
      </c>
      <c r="F2218" s="0" t="n">
        <v>0</v>
      </c>
      <c r="T2218" s="0"/>
    </row>
    <row r="2219" customFormat="false" ht="12.75" hidden="false" customHeight="false" outlineLevel="0" collapsed="false">
      <c r="A2219" s="0" t="n">
        <v>1967</v>
      </c>
      <c r="B2219" s="0" t="n">
        <v>1</v>
      </c>
      <c r="C2219" s="0" t="n">
        <v>26</v>
      </c>
      <c r="D2219" s="0" t="n">
        <v>58</v>
      </c>
      <c r="E2219" s="0" t="n">
        <v>44</v>
      </c>
      <c r="F2219" s="0" t="n">
        <v>0</v>
      </c>
      <c r="T2219" s="0"/>
    </row>
    <row r="2220" customFormat="false" ht="12.75" hidden="false" customHeight="false" outlineLevel="0" collapsed="false">
      <c r="A2220" s="0" t="n">
        <v>1967</v>
      </c>
      <c r="B2220" s="0" t="n">
        <v>1</v>
      </c>
      <c r="C2220" s="0" t="n">
        <v>27</v>
      </c>
      <c r="D2220" s="0" t="n">
        <v>44</v>
      </c>
      <c r="E2220" s="0" t="n">
        <v>37</v>
      </c>
      <c r="F2220" s="0" t="n">
        <v>82</v>
      </c>
      <c r="T2220" s="0"/>
    </row>
    <row r="2221" customFormat="false" ht="12.75" hidden="false" customHeight="false" outlineLevel="0" collapsed="false">
      <c r="A2221" s="0" t="n">
        <v>1967</v>
      </c>
      <c r="B2221" s="0" t="n">
        <v>1</v>
      </c>
      <c r="C2221" s="0" t="n">
        <v>28</v>
      </c>
      <c r="D2221" s="0" t="n">
        <v>39</v>
      </c>
      <c r="E2221" s="0" t="n">
        <v>29</v>
      </c>
      <c r="F2221" s="0" t="n">
        <v>3</v>
      </c>
      <c r="T2221" s="0"/>
    </row>
    <row r="2222" customFormat="false" ht="12.75" hidden="false" customHeight="false" outlineLevel="0" collapsed="false">
      <c r="A2222" s="0" t="n">
        <v>1967</v>
      </c>
      <c r="B2222" s="0" t="n">
        <v>1</v>
      </c>
      <c r="C2222" s="0" t="n">
        <v>29</v>
      </c>
      <c r="D2222" s="0" t="n">
        <v>29</v>
      </c>
      <c r="E2222" s="0" t="n">
        <v>24</v>
      </c>
      <c r="F2222" s="0" t="n">
        <v>1</v>
      </c>
      <c r="T2222" s="0"/>
    </row>
    <row r="2223" customFormat="false" ht="12.75" hidden="false" customHeight="false" outlineLevel="0" collapsed="false">
      <c r="A2223" s="0" t="n">
        <v>1967</v>
      </c>
      <c r="B2223" s="0" t="n">
        <v>1</v>
      </c>
      <c r="C2223" s="0" t="n">
        <v>30</v>
      </c>
      <c r="D2223" s="0" t="n">
        <v>35</v>
      </c>
      <c r="E2223" s="0" t="n">
        <v>23</v>
      </c>
      <c r="F2223" s="0" t="n">
        <v>0</v>
      </c>
      <c r="T2223" s="0"/>
    </row>
    <row r="2224" customFormat="false" ht="12.75" hidden="false" customHeight="false" outlineLevel="0" collapsed="false">
      <c r="A2224" s="0" t="n">
        <v>1967</v>
      </c>
      <c r="B2224" s="0" t="n">
        <v>1</v>
      </c>
      <c r="C2224" s="0" t="n">
        <v>31</v>
      </c>
      <c r="D2224" s="0" t="n">
        <v>36</v>
      </c>
      <c r="E2224" s="0" t="n">
        <v>20</v>
      </c>
      <c r="F2224" s="0" t="n">
        <v>5</v>
      </c>
      <c r="T2224" s="0"/>
    </row>
    <row r="2225" customFormat="false" ht="12.75" hidden="false" customHeight="false" outlineLevel="0" collapsed="false">
      <c r="A2225" s="0" t="n">
        <v>1967</v>
      </c>
      <c r="B2225" s="0" t="n">
        <v>2</v>
      </c>
      <c r="C2225" s="0" t="n">
        <v>1</v>
      </c>
      <c r="D2225" s="0" t="n">
        <v>43</v>
      </c>
      <c r="E2225" s="0" t="n">
        <v>31</v>
      </c>
      <c r="F2225" s="0" t="n">
        <v>0</v>
      </c>
      <c r="T2225" s="0"/>
    </row>
    <row r="2226" customFormat="false" ht="12.75" hidden="false" customHeight="false" outlineLevel="0" collapsed="false">
      <c r="A2226" s="0" t="n">
        <v>1967</v>
      </c>
      <c r="B2226" s="0" t="n">
        <v>2</v>
      </c>
      <c r="C2226" s="0" t="n">
        <v>2</v>
      </c>
      <c r="D2226" s="0" t="n">
        <v>58</v>
      </c>
      <c r="E2226" s="0" t="n">
        <v>34</v>
      </c>
      <c r="F2226" s="0" t="n">
        <v>37</v>
      </c>
      <c r="T2226" s="0"/>
    </row>
    <row r="2227" customFormat="false" ht="12.75" hidden="false" customHeight="false" outlineLevel="0" collapsed="false">
      <c r="A2227" s="0" t="n">
        <v>1967</v>
      </c>
      <c r="B2227" s="0" t="n">
        <v>2</v>
      </c>
      <c r="C2227" s="0" t="n">
        <v>3</v>
      </c>
      <c r="D2227" s="0" t="n">
        <v>34</v>
      </c>
      <c r="E2227" s="0" t="n">
        <v>20</v>
      </c>
      <c r="F2227" s="0" t="n">
        <v>0</v>
      </c>
      <c r="T2227" s="0"/>
    </row>
    <row r="2228" customFormat="false" ht="12.75" hidden="false" customHeight="false" outlineLevel="0" collapsed="false">
      <c r="A2228" s="0" t="n">
        <v>1967</v>
      </c>
      <c r="B2228" s="0" t="n">
        <v>2</v>
      </c>
      <c r="C2228" s="0" t="n">
        <v>4</v>
      </c>
      <c r="D2228" s="0" t="n">
        <v>41</v>
      </c>
      <c r="E2228" s="0" t="n">
        <v>26</v>
      </c>
      <c r="F2228" s="0" t="n">
        <v>0</v>
      </c>
      <c r="T2228" s="0"/>
    </row>
    <row r="2229" customFormat="false" ht="12.75" hidden="false" customHeight="false" outlineLevel="0" collapsed="false">
      <c r="A2229" s="0" t="n">
        <v>1967</v>
      </c>
      <c r="B2229" s="0" t="n">
        <v>2</v>
      </c>
      <c r="C2229" s="0" t="n">
        <v>5</v>
      </c>
      <c r="D2229" s="0" t="n">
        <v>48</v>
      </c>
      <c r="E2229" s="0" t="n">
        <v>35</v>
      </c>
      <c r="F2229" s="0" t="n">
        <v>0</v>
      </c>
      <c r="T2229" s="0"/>
    </row>
    <row r="2230" customFormat="false" ht="12.75" hidden="false" customHeight="false" outlineLevel="0" collapsed="false">
      <c r="A2230" s="0" t="n">
        <v>1967</v>
      </c>
      <c r="B2230" s="0" t="n">
        <v>2</v>
      </c>
      <c r="C2230" s="0" t="n">
        <v>6</v>
      </c>
      <c r="D2230" s="0" t="n">
        <v>38</v>
      </c>
      <c r="E2230" s="0" t="n">
        <v>14</v>
      </c>
      <c r="F2230" s="0" t="n">
        <v>27</v>
      </c>
      <c r="T2230" s="0"/>
    </row>
    <row r="2231" customFormat="false" ht="12.75" hidden="false" customHeight="false" outlineLevel="0" collapsed="false">
      <c r="A2231" s="0" t="n">
        <v>1967</v>
      </c>
      <c r="B2231" s="0" t="n">
        <v>2</v>
      </c>
      <c r="C2231" s="0" t="n">
        <v>7</v>
      </c>
      <c r="D2231" s="0" t="n">
        <v>16</v>
      </c>
      <c r="E2231" s="0" t="n">
        <v>9</v>
      </c>
      <c r="F2231" s="0" t="n">
        <v>106</v>
      </c>
      <c r="T2231" s="0"/>
    </row>
    <row r="2232" customFormat="false" ht="12.75" hidden="false" customHeight="false" outlineLevel="0" collapsed="false">
      <c r="A2232" s="0" t="n">
        <v>1967</v>
      </c>
      <c r="B2232" s="0" t="n">
        <v>2</v>
      </c>
      <c r="C2232" s="0" t="n">
        <v>8</v>
      </c>
      <c r="D2232" s="0" t="n">
        <v>26</v>
      </c>
      <c r="E2232" s="0" t="n">
        <v>6</v>
      </c>
      <c r="F2232" s="0" t="n">
        <v>0</v>
      </c>
      <c r="T2232" s="0"/>
    </row>
    <row r="2233" customFormat="false" ht="12.75" hidden="false" customHeight="false" outlineLevel="0" collapsed="false">
      <c r="A2233" s="0" t="n">
        <v>1967</v>
      </c>
      <c r="B2233" s="0" t="n">
        <v>2</v>
      </c>
      <c r="C2233" s="0" t="n">
        <v>9</v>
      </c>
      <c r="D2233" s="0" t="n">
        <v>34</v>
      </c>
      <c r="E2233" s="0" t="n">
        <v>16</v>
      </c>
      <c r="F2233" s="0" t="n">
        <v>0</v>
      </c>
      <c r="T2233" s="0"/>
    </row>
    <row r="2234" customFormat="false" ht="12.75" hidden="false" customHeight="false" outlineLevel="0" collapsed="false">
      <c r="A2234" s="0" t="n">
        <v>1967</v>
      </c>
      <c r="B2234" s="0" t="n">
        <v>2</v>
      </c>
      <c r="C2234" s="0" t="n">
        <v>10</v>
      </c>
      <c r="D2234" s="0" t="n">
        <v>35</v>
      </c>
      <c r="E2234" s="0" t="n">
        <v>26</v>
      </c>
      <c r="F2234" s="0" t="n">
        <v>18</v>
      </c>
      <c r="T2234" s="0"/>
    </row>
    <row r="2235" customFormat="false" ht="12.75" hidden="false" customHeight="false" outlineLevel="0" collapsed="false">
      <c r="A2235" s="0" t="n">
        <v>1967</v>
      </c>
      <c r="B2235" s="0" t="n">
        <v>2</v>
      </c>
      <c r="C2235" s="0" t="n">
        <v>11</v>
      </c>
      <c r="D2235" s="0" t="n">
        <v>46</v>
      </c>
      <c r="E2235" s="0" t="n">
        <v>27</v>
      </c>
      <c r="F2235" s="0" t="n">
        <v>0</v>
      </c>
      <c r="T2235" s="0"/>
    </row>
    <row r="2236" customFormat="false" ht="12.75" hidden="false" customHeight="false" outlineLevel="0" collapsed="false">
      <c r="A2236" s="0" t="n">
        <v>1967</v>
      </c>
      <c r="B2236" s="0" t="n">
        <v>2</v>
      </c>
      <c r="C2236" s="0" t="n">
        <v>12</v>
      </c>
      <c r="D2236" s="0" t="n">
        <v>27</v>
      </c>
      <c r="E2236" s="0" t="n">
        <v>7</v>
      </c>
      <c r="F2236" s="0" t="n">
        <v>0</v>
      </c>
      <c r="T2236" s="0"/>
    </row>
    <row r="2237" customFormat="false" ht="12.75" hidden="false" customHeight="false" outlineLevel="0" collapsed="false">
      <c r="A2237" s="0" t="n">
        <v>1967</v>
      </c>
      <c r="B2237" s="0" t="n">
        <v>2</v>
      </c>
      <c r="C2237" s="0" t="n">
        <v>13</v>
      </c>
      <c r="D2237" s="0" t="n">
        <v>23</v>
      </c>
      <c r="E2237" s="0" t="n">
        <v>4</v>
      </c>
      <c r="F2237" s="0" t="n">
        <v>0</v>
      </c>
      <c r="T2237" s="0"/>
    </row>
    <row r="2238" customFormat="false" ht="12.75" hidden="false" customHeight="false" outlineLevel="0" collapsed="false">
      <c r="A2238" s="0" t="n">
        <v>1967</v>
      </c>
      <c r="B2238" s="0" t="n">
        <v>2</v>
      </c>
      <c r="C2238" s="0" t="n">
        <v>14</v>
      </c>
      <c r="D2238" s="0" t="n">
        <v>46</v>
      </c>
      <c r="E2238" s="0" t="n">
        <v>22</v>
      </c>
      <c r="F2238" s="0" t="n">
        <v>0</v>
      </c>
      <c r="T2238" s="0"/>
    </row>
    <row r="2239" customFormat="false" ht="12.75" hidden="false" customHeight="false" outlineLevel="0" collapsed="false">
      <c r="A2239" s="0" t="n">
        <v>1967</v>
      </c>
      <c r="B2239" s="0" t="n">
        <v>2</v>
      </c>
      <c r="C2239" s="0" t="n">
        <v>15</v>
      </c>
      <c r="D2239" s="0" t="n">
        <v>60</v>
      </c>
      <c r="E2239" s="0" t="n">
        <v>42</v>
      </c>
      <c r="F2239" s="0" t="n">
        <v>0</v>
      </c>
      <c r="T2239" s="0"/>
    </row>
    <row r="2240" customFormat="false" ht="12.75" hidden="false" customHeight="false" outlineLevel="0" collapsed="false">
      <c r="A2240" s="0" t="n">
        <v>1967</v>
      </c>
      <c r="B2240" s="0" t="n">
        <v>2</v>
      </c>
      <c r="C2240" s="0" t="n">
        <v>16</v>
      </c>
      <c r="D2240" s="0" t="n">
        <v>54</v>
      </c>
      <c r="E2240" s="0" t="n">
        <v>25</v>
      </c>
      <c r="F2240" s="0" t="n">
        <v>0</v>
      </c>
      <c r="T2240" s="0"/>
    </row>
    <row r="2241" customFormat="false" ht="12.75" hidden="false" customHeight="false" outlineLevel="0" collapsed="false">
      <c r="A2241" s="0" t="n">
        <v>1967</v>
      </c>
      <c r="B2241" s="0" t="n">
        <v>2</v>
      </c>
      <c r="C2241" s="0" t="n">
        <v>17</v>
      </c>
      <c r="D2241" s="0" t="n">
        <v>27</v>
      </c>
      <c r="E2241" s="0" t="n">
        <v>23</v>
      </c>
      <c r="F2241" s="0" t="n">
        <v>0</v>
      </c>
      <c r="T2241" s="0"/>
    </row>
    <row r="2242" customFormat="false" ht="12.75" hidden="false" customHeight="false" outlineLevel="0" collapsed="false">
      <c r="A2242" s="0" t="n">
        <v>1967</v>
      </c>
      <c r="B2242" s="0" t="n">
        <v>2</v>
      </c>
      <c r="C2242" s="0" t="n">
        <v>18</v>
      </c>
      <c r="D2242" s="0" t="n">
        <v>27</v>
      </c>
      <c r="E2242" s="0" t="n">
        <v>21</v>
      </c>
      <c r="F2242" s="0" t="n">
        <v>13</v>
      </c>
      <c r="T2242" s="0"/>
    </row>
    <row r="2243" customFormat="false" ht="12.75" hidden="false" customHeight="false" outlineLevel="0" collapsed="false">
      <c r="A2243" s="0" t="n">
        <v>1967</v>
      </c>
      <c r="B2243" s="0" t="n">
        <v>2</v>
      </c>
      <c r="C2243" s="0" t="n">
        <v>19</v>
      </c>
      <c r="D2243" s="0" t="n">
        <v>35</v>
      </c>
      <c r="E2243" s="0" t="n">
        <v>23</v>
      </c>
      <c r="F2243" s="0" t="n">
        <v>0</v>
      </c>
      <c r="T2243" s="0"/>
    </row>
    <row r="2244" customFormat="false" ht="12.75" hidden="false" customHeight="false" outlineLevel="0" collapsed="false">
      <c r="A2244" s="0" t="n">
        <v>1967</v>
      </c>
      <c r="B2244" s="0" t="n">
        <v>2</v>
      </c>
      <c r="C2244" s="0" t="n">
        <v>20</v>
      </c>
      <c r="D2244" s="0" t="n">
        <v>42</v>
      </c>
      <c r="E2244" s="0" t="n">
        <v>31</v>
      </c>
      <c r="F2244" s="0" t="n">
        <v>6</v>
      </c>
      <c r="T2244" s="0"/>
    </row>
    <row r="2245" customFormat="false" ht="12.75" hidden="false" customHeight="false" outlineLevel="0" collapsed="false">
      <c r="A2245" s="0" t="n">
        <v>1967</v>
      </c>
      <c r="B2245" s="0" t="n">
        <v>2</v>
      </c>
      <c r="C2245" s="0" t="n">
        <v>21</v>
      </c>
      <c r="D2245" s="0" t="n">
        <v>35</v>
      </c>
      <c r="E2245" s="0" t="n">
        <v>25</v>
      </c>
      <c r="F2245" s="0" t="n">
        <v>5</v>
      </c>
      <c r="T2245" s="0"/>
    </row>
    <row r="2246" customFormat="false" ht="12.75" hidden="false" customHeight="false" outlineLevel="0" collapsed="false">
      <c r="A2246" s="0" t="n">
        <v>1967</v>
      </c>
      <c r="B2246" s="0" t="n">
        <v>2</v>
      </c>
      <c r="C2246" s="0" t="n">
        <v>22</v>
      </c>
      <c r="D2246" s="0" t="n">
        <v>36</v>
      </c>
      <c r="E2246" s="0" t="n">
        <v>22</v>
      </c>
      <c r="F2246" s="0" t="n">
        <v>0</v>
      </c>
      <c r="T2246" s="0"/>
    </row>
    <row r="2247" customFormat="false" ht="12.75" hidden="false" customHeight="false" outlineLevel="0" collapsed="false">
      <c r="A2247" s="0" t="n">
        <v>1967</v>
      </c>
      <c r="B2247" s="0" t="n">
        <v>2</v>
      </c>
      <c r="C2247" s="0" t="n">
        <v>23</v>
      </c>
      <c r="D2247" s="0" t="n">
        <v>38</v>
      </c>
      <c r="E2247" s="0" t="n">
        <v>24</v>
      </c>
      <c r="F2247" s="0" t="n">
        <v>41</v>
      </c>
      <c r="T2247" s="0"/>
    </row>
    <row r="2248" customFormat="false" ht="12.75" hidden="false" customHeight="false" outlineLevel="0" collapsed="false">
      <c r="A2248" s="0" t="n">
        <v>1967</v>
      </c>
      <c r="B2248" s="0" t="n">
        <v>2</v>
      </c>
      <c r="C2248" s="0" t="n">
        <v>24</v>
      </c>
      <c r="D2248" s="0" t="n">
        <v>27</v>
      </c>
      <c r="E2248" s="0" t="n">
        <v>19</v>
      </c>
      <c r="F2248" s="0" t="n">
        <v>0</v>
      </c>
      <c r="T2248" s="0"/>
    </row>
    <row r="2249" customFormat="false" ht="12.75" hidden="false" customHeight="false" outlineLevel="0" collapsed="false">
      <c r="A2249" s="0" t="n">
        <v>1967</v>
      </c>
      <c r="B2249" s="0" t="n">
        <v>2</v>
      </c>
      <c r="C2249" s="0" t="n">
        <v>25</v>
      </c>
      <c r="D2249" s="0" t="n">
        <v>20</v>
      </c>
      <c r="E2249" s="0" t="n">
        <v>12</v>
      </c>
      <c r="F2249" s="0" t="n">
        <v>0</v>
      </c>
      <c r="T2249" s="0"/>
    </row>
    <row r="2250" customFormat="false" ht="12.75" hidden="false" customHeight="false" outlineLevel="0" collapsed="false">
      <c r="A2250" s="0" t="n">
        <v>1967</v>
      </c>
      <c r="B2250" s="0" t="n">
        <v>2</v>
      </c>
      <c r="C2250" s="0" t="n">
        <v>26</v>
      </c>
      <c r="D2250" s="0" t="n">
        <v>30</v>
      </c>
      <c r="E2250" s="0" t="n">
        <v>16</v>
      </c>
      <c r="F2250" s="0" t="n">
        <v>0</v>
      </c>
      <c r="T2250" s="0"/>
    </row>
    <row r="2251" customFormat="false" ht="12.75" hidden="false" customHeight="false" outlineLevel="0" collapsed="false">
      <c r="A2251" s="0" t="n">
        <v>1967</v>
      </c>
      <c r="B2251" s="0" t="n">
        <v>2</v>
      </c>
      <c r="C2251" s="0" t="n">
        <v>27</v>
      </c>
      <c r="D2251" s="0" t="n">
        <v>37</v>
      </c>
      <c r="E2251" s="0" t="n">
        <v>21</v>
      </c>
      <c r="F2251" s="0" t="n">
        <v>1</v>
      </c>
      <c r="T2251" s="0"/>
    </row>
    <row r="2252" customFormat="false" ht="12.75" hidden="false" customHeight="false" outlineLevel="0" collapsed="false">
      <c r="A2252" s="0" t="n">
        <v>1967</v>
      </c>
      <c r="B2252" s="0" t="n">
        <v>2</v>
      </c>
      <c r="C2252" s="0" t="n">
        <v>28</v>
      </c>
      <c r="D2252" s="0" t="n">
        <v>44</v>
      </c>
      <c r="E2252" s="0" t="n">
        <v>25</v>
      </c>
      <c r="F2252" s="0" t="n">
        <v>14</v>
      </c>
      <c r="T2252" s="0"/>
    </row>
    <row r="2253" customFormat="false" ht="12.75" hidden="false" customHeight="false" outlineLevel="0" collapsed="false">
      <c r="A2253" s="0" t="n">
        <v>1967</v>
      </c>
      <c r="B2253" s="0" t="n">
        <v>3</v>
      </c>
      <c r="C2253" s="0" t="n">
        <v>1</v>
      </c>
      <c r="D2253" s="0" t="n">
        <v>27</v>
      </c>
      <c r="E2253" s="0" t="n">
        <v>16</v>
      </c>
      <c r="F2253" s="0" t="n">
        <v>0</v>
      </c>
      <c r="T2253" s="0"/>
    </row>
    <row r="2254" customFormat="false" ht="12.75" hidden="false" customHeight="false" outlineLevel="0" collapsed="false">
      <c r="A2254" s="0" t="n">
        <v>1967</v>
      </c>
      <c r="B2254" s="0" t="n">
        <v>3</v>
      </c>
      <c r="C2254" s="0" t="n">
        <v>2</v>
      </c>
      <c r="D2254" s="0" t="n">
        <v>41</v>
      </c>
      <c r="E2254" s="0" t="n">
        <v>17</v>
      </c>
      <c r="F2254" s="0" t="n">
        <v>0</v>
      </c>
      <c r="T2254" s="0"/>
    </row>
    <row r="2255" customFormat="false" ht="12.75" hidden="false" customHeight="false" outlineLevel="0" collapsed="false">
      <c r="A2255" s="0" t="n">
        <v>1967</v>
      </c>
      <c r="B2255" s="0" t="n">
        <v>3</v>
      </c>
      <c r="C2255" s="0" t="n">
        <v>3</v>
      </c>
      <c r="D2255" s="0" t="n">
        <v>64</v>
      </c>
      <c r="E2255" s="0" t="n">
        <v>39</v>
      </c>
      <c r="F2255" s="0" t="n">
        <v>0</v>
      </c>
      <c r="T2255" s="0"/>
    </row>
    <row r="2256" customFormat="false" ht="12.75" hidden="false" customHeight="false" outlineLevel="0" collapsed="false">
      <c r="A2256" s="0" t="n">
        <v>1967</v>
      </c>
      <c r="B2256" s="0" t="n">
        <v>3</v>
      </c>
      <c r="C2256" s="0" t="n">
        <v>4</v>
      </c>
      <c r="D2256" s="0" t="n">
        <v>44</v>
      </c>
      <c r="E2256" s="0" t="n">
        <v>36</v>
      </c>
      <c r="F2256" s="0" t="n">
        <v>0</v>
      </c>
      <c r="T2256" s="0"/>
    </row>
    <row r="2257" customFormat="false" ht="12.75" hidden="false" customHeight="false" outlineLevel="0" collapsed="false">
      <c r="A2257" s="0" t="n">
        <v>1967</v>
      </c>
      <c r="B2257" s="0" t="n">
        <v>3</v>
      </c>
      <c r="C2257" s="0" t="n">
        <v>5</v>
      </c>
      <c r="D2257" s="0" t="n">
        <v>38</v>
      </c>
      <c r="E2257" s="0" t="n">
        <v>31</v>
      </c>
      <c r="F2257" s="0" t="n">
        <v>42</v>
      </c>
      <c r="T2257" s="0"/>
    </row>
    <row r="2258" customFormat="false" ht="12.75" hidden="false" customHeight="false" outlineLevel="0" collapsed="false">
      <c r="A2258" s="0" t="n">
        <v>1967</v>
      </c>
      <c r="B2258" s="0" t="n">
        <v>3</v>
      </c>
      <c r="C2258" s="0" t="n">
        <v>6</v>
      </c>
      <c r="D2258" s="0" t="n">
        <v>38</v>
      </c>
      <c r="E2258" s="0" t="n">
        <v>33</v>
      </c>
      <c r="F2258" s="0" t="n">
        <v>120</v>
      </c>
      <c r="T2258" s="0"/>
    </row>
    <row r="2259" customFormat="false" ht="12.75" hidden="false" customHeight="false" outlineLevel="0" collapsed="false">
      <c r="A2259" s="0" t="n">
        <v>1967</v>
      </c>
      <c r="B2259" s="0" t="n">
        <v>3</v>
      </c>
      <c r="C2259" s="0" t="n">
        <v>7</v>
      </c>
      <c r="D2259" s="0" t="n">
        <v>35</v>
      </c>
      <c r="E2259" s="0" t="n">
        <v>30</v>
      </c>
      <c r="F2259" s="0" t="n">
        <v>187</v>
      </c>
      <c r="T2259" s="0"/>
    </row>
    <row r="2260" customFormat="false" ht="12.75" hidden="false" customHeight="false" outlineLevel="0" collapsed="false">
      <c r="A2260" s="0" t="n">
        <v>1967</v>
      </c>
      <c r="B2260" s="0" t="n">
        <v>3</v>
      </c>
      <c r="C2260" s="0" t="n">
        <v>8</v>
      </c>
      <c r="D2260" s="0" t="n">
        <v>39</v>
      </c>
      <c r="E2260" s="0" t="n">
        <v>28</v>
      </c>
      <c r="F2260" s="0" t="n">
        <v>0</v>
      </c>
      <c r="T2260" s="0"/>
    </row>
    <row r="2261" customFormat="false" ht="12.75" hidden="false" customHeight="false" outlineLevel="0" collapsed="false">
      <c r="A2261" s="0" t="n">
        <v>1967</v>
      </c>
      <c r="B2261" s="0" t="n">
        <v>3</v>
      </c>
      <c r="C2261" s="0" t="n">
        <v>9</v>
      </c>
      <c r="D2261" s="0" t="n">
        <v>52</v>
      </c>
      <c r="E2261" s="0" t="n">
        <v>34</v>
      </c>
      <c r="F2261" s="0" t="n">
        <v>0</v>
      </c>
      <c r="T2261" s="0"/>
    </row>
    <row r="2262" customFormat="false" ht="12.75" hidden="false" customHeight="false" outlineLevel="0" collapsed="false">
      <c r="A2262" s="0" t="n">
        <v>1967</v>
      </c>
      <c r="B2262" s="0" t="n">
        <v>3</v>
      </c>
      <c r="C2262" s="0" t="n">
        <v>10</v>
      </c>
      <c r="D2262" s="0" t="n">
        <v>67</v>
      </c>
      <c r="E2262" s="0" t="n">
        <v>41</v>
      </c>
      <c r="F2262" s="0" t="n">
        <v>0</v>
      </c>
      <c r="T2262" s="0"/>
    </row>
    <row r="2263" customFormat="false" ht="12.75" hidden="false" customHeight="false" outlineLevel="0" collapsed="false">
      <c r="A2263" s="0" t="n">
        <v>1967</v>
      </c>
      <c r="B2263" s="0" t="n">
        <v>3</v>
      </c>
      <c r="C2263" s="0" t="n">
        <v>11</v>
      </c>
      <c r="D2263" s="0" t="n">
        <v>72</v>
      </c>
      <c r="E2263" s="0" t="n">
        <v>50</v>
      </c>
      <c r="F2263" s="0" t="n">
        <v>0</v>
      </c>
      <c r="T2263" s="0"/>
    </row>
    <row r="2264" customFormat="false" ht="12.75" hidden="false" customHeight="false" outlineLevel="0" collapsed="false">
      <c r="A2264" s="0" t="n">
        <v>1967</v>
      </c>
      <c r="B2264" s="0" t="n">
        <v>3</v>
      </c>
      <c r="C2264" s="0" t="n">
        <v>12</v>
      </c>
      <c r="D2264" s="0" t="n">
        <v>53</v>
      </c>
      <c r="E2264" s="0" t="n">
        <v>36</v>
      </c>
      <c r="F2264" s="0" t="n">
        <v>0</v>
      </c>
      <c r="T2264" s="0"/>
    </row>
    <row r="2265" customFormat="false" ht="12.75" hidden="false" customHeight="false" outlineLevel="0" collapsed="false">
      <c r="A2265" s="0" t="n">
        <v>1967</v>
      </c>
      <c r="B2265" s="0" t="n">
        <v>3</v>
      </c>
      <c r="C2265" s="0" t="n">
        <v>13</v>
      </c>
      <c r="D2265" s="0" t="n">
        <v>40</v>
      </c>
      <c r="E2265" s="0" t="n">
        <v>33</v>
      </c>
      <c r="F2265" s="0" t="n">
        <v>14</v>
      </c>
      <c r="T2265" s="0"/>
    </row>
    <row r="2266" customFormat="false" ht="12.75" hidden="false" customHeight="false" outlineLevel="0" collapsed="false">
      <c r="A2266" s="0" t="n">
        <v>1967</v>
      </c>
      <c r="B2266" s="0" t="n">
        <v>3</v>
      </c>
      <c r="C2266" s="0" t="n">
        <v>14</v>
      </c>
      <c r="D2266" s="0" t="n">
        <v>63</v>
      </c>
      <c r="E2266" s="0" t="n">
        <v>37</v>
      </c>
      <c r="F2266" s="0" t="n">
        <v>0</v>
      </c>
      <c r="T2266" s="0"/>
    </row>
    <row r="2267" customFormat="false" ht="12.75" hidden="false" customHeight="false" outlineLevel="0" collapsed="false">
      <c r="A2267" s="0" t="n">
        <v>1967</v>
      </c>
      <c r="B2267" s="0" t="n">
        <v>3</v>
      </c>
      <c r="C2267" s="0" t="n">
        <v>15</v>
      </c>
      <c r="D2267" s="0" t="n">
        <v>45</v>
      </c>
      <c r="E2267" s="0" t="n">
        <v>29</v>
      </c>
      <c r="F2267" s="0" t="n">
        <v>39</v>
      </c>
      <c r="T2267" s="0"/>
    </row>
    <row r="2268" customFormat="false" ht="12.75" hidden="false" customHeight="false" outlineLevel="0" collapsed="false">
      <c r="A2268" s="0" t="n">
        <v>1967</v>
      </c>
      <c r="B2268" s="0" t="n">
        <v>3</v>
      </c>
      <c r="C2268" s="0" t="n">
        <v>16</v>
      </c>
      <c r="D2268" s="0" t="n">
        <v>32</v>
      </c>
      <c r="E2268" s="0" t="n">
        <v>21</v>
      </c>
      <c r="F2268" s="0" t="n">
        <v>14</v>
      </c>
      <c r="T2268" s="0"/>
    </row>
    <row r="2269" customFormat="false" ht="12.75" hidden="false" customHeight="false" outlineLevel="0" collapsed="false">
      <c r="A2269" s="0" t="n">
        <v>1967</v>
      </c>
      <c r="B2269" s="0" t="n">
        <v>3</v>
      </c>
      <c r="C2269" s="0" t="n">
        <v>17</v>
      </c>
      <c r="D2269" s="0" t="n">
        <v>26</v>
      </c>
      <c r="E2269" s="0" t="n">
        <v>13</v>
      </c>
      <c r="F2269" s="0" t="n">
        <v>28</v>
      </c>
      <c r="T2269" s="0"/>
    </row>
    <row r="2270" customFormat="false" ht="12.75" hidden="false" customHeight="false" outlineLevel="0" collapsed="false">
      <c r="A2270" s="0" t="n">
        <v>1967</v>
      </c>
      <c r="B2270" s="0" t="n">
        <v>3</v>
      </c>
      <c r="C2270" s="0" t="n">
        <v>18</v>
      </c>
      <c r="D2270" s="0" t="n">
        <v>20</v>
      </c>
      <c r="E2270" s="0" t="n">
        <v>10</v>
      </c>
      <c r="F2270" s="0" t="n">
        <v>0</v>
      </c>
      <c r="T2270" s="0"/>
    </row>
    <row r="2271" customFormat="false" ht="12.75" hidden="false" customHeight="false" outlineLevel="0" collapsed="false">
      <c r="A2271" s="0" t="n">
        <v>1967</v>
      </c>
      <c r="B2271" s="0" t="n">
        <v>3</v>
      </c>
      <c r="C2271" s="0" t="n">
        <v>19</v>
      </c>
      <c r="D2271" s="0" t="n">
        <v>28</v>
      </c>
      <c r="E2271" s="0" t="n">
        <v>8</v>
      </c>
      <c r="F2271" s="0" t="n">
        <v>0</v>
      </c>
      <c r="T2271" s="0"/>
    </row>
    <row r="2272" customFormat="false" ht="12.75" hidden="false" customHeight="false" outlineLevel="0" collapsed="false">
      <c r="A2272" s="0" t="n">
        <v>1967</v>
      </c>
      <c r="B2272" s="0" t="n">
        <v>3</v>
      </c>
      <c r="C2272" s="0" t="n">
        <v>20</v>
      </c>
      <c r="D2272" s="0" t="n">
        <v>40</v>
      </c>
      <c r="E2272" s="0" t="n">
        <v>23</v>
      </c>
      <c r="F2272" s="0" t="n">
        <v>0</v>
      </c>
      <c r="T2272" s="0"/>
    </row>
    <row r="2273" customFormat="false" ht="12.75" hidden="false" customHeight="false" outlineLevel="0" collapsed="false">
      <c r="A2273" s="0" t="n">
        <v>1967</v>
      </c>
      <c r="B2273" s="0" t="n">
        <v>3</v>
      </c>
      <c r="C2273" s="0" t="n">
        <v>21</v>
      </c>
      <c r="D2273" s="0" t="n">
        <v>35</v>
      </c>
      <c r="E2273" s="0" t="n">
        <v>31</v>
      </c>
      <c r="F2273" s="0" t="n">
        <v>14</v>
      </c>
      <c r="T2273" s="0"/>
    </row>
    <row r="2274" customFormat="false" ht="12.75" hidden="false" customHeight="false" outlineLevel="0" collapsed="false">
      <c r="A2274" s="0" t="n">
        <v>1967</v>
      </c>
      <c r="B2274" s="0" t="n">
        <v>3</v>
      </c>
      <c r="C2274" s="0" t="n">
        <v>22</v>
      </c>
      <c r="D2274" s="0" t="n">
        <v>32</v>
      </c>
      <c r="E2274" s="0" t="n">
        <v>29</v>
      </c>
      <c r="F2274" s="0" t="n">
        <v>78</v>
      </c>
      <c r="T2274" s="0"/>
    </row>
    <row r="2275" customFormat="false" ht="12.75" hidden="false" customHeight="false" outlineLevel="0" collapsed="false">
      <c r="A2275" s="0" t="n">
        <v>1967</v>
      </c>
      <c r="B2275" s="0" t="n">
        <v>3</v>
      </c>
      <c r="C2275" s="0" t="n">
        <v>23</v>
      </c>
      <c r="D2275" s="0" t="n">
        <v>35</v>
      </c>
      <c r="E2275" s="0" t="n">
        <v>28</v>
      </c>
      <c r="F2275" s="0" t="n">
        <v>0</v>
      </c>
      <c r="T2275" s="0"/>
    </row>
    <row r="2276" customFormat="false" ht="12.75" hidden="false" customHeight="false" outlineLevel="0" collapsed="false">
      <c r="A2276" s="0" t="n">
        <v>1967</v>
      </c>
      <c r="B2276" s="0" t="n">
        <v>3</v>
      </c>
      <c r="C2276" s="0" t="n">
        <v>24</v>
      </c>
      <c r="D2276" s="0" t="n">
        <v>44</v>
      </c>
      <c r="E2276" s="0" t="n">
        <v>30</v>
      </c>
      <c r="F2276" s="0" t="n">
        <v>0</v>
      </c>
      <c r="T2276" s="0"/>
    </row>
    <row r="2277" customFormat="false" ht="12.75" hidden="false" customHeight="false" outlineLevel="0" collapsed="false">
      <c r="A2277" s="0" t="n">
        <v>1967</v>
      </c>
      <c r="B2277" s="0" t="n">
        <v>3</v>
      </c>
      <c r="C2277" s="0" t="n">
        <v>25</v>
      </c>
      <c r="D2277" s="0" t="n">
        <v>53</v>
      </c>
      <c r="E2277" s="0" t="n">
        <v>32</v>
      </c>
      <c r="F2277" s="0" t="n">
        <v>0</v>
      </c>
      <c r="T2277" s="0"/>
    </row>
    <row r="2278" customFormat="false" ht="12.75" hidden="false" customHeight="false" outlineLevel="0" collapsed="false">
      <c r="A2278" s="0" t="n">
        <v>1967</v>
      </c>
      <c r="B2278" s="0" t="n">
        <v>3</v>
      </c>
      <c r="C2278" s="0" t="n">
        <v>26</v>
      </c>
      <c r="D2278" s="0" t="n">
        <v>55</v>
      </c>
      <c r="E2278" s="0" t="n">
        <v>36</v>
      </c>
      <c r="F2278" s="0" t="n">
        <v>0</v>
      </c>
      <c r="T2278" s="0"/>
    </row>
    <row r="2279" customFormat="false" ht="12.75" hidden="false" customHeight="false" outlineLevel="0" collapsed="false">
      <c r="A2279" s="0" t="n">
        <v>1967</v>
      </c>
      <c r="B2279" s="0" t="n">
        <v>3</v>
      </c>
      <c r="C2279" s="0" t="n">
        <v>27</v>
      </c>
      <c r="D2279" s="0" t="n">
        <v>43</v>
      </c>
      <c r="E2279" s="0" t="n">
        <v>36</v>
      </c>
      <c r="F2279" s="0" t="n">
        <v>0</v>
      </c>
      <c r="T2279" s="0"/>
    </row>
    <row r="2280" customFormat="false" ht="12.75" hidden="false" customHeight="false" outlineLevel="0" collapsed="false">
      <c r="A2280" s="0" t="n">
        <v>1967</v>
      </c>
      <c r="B2280" s="0" t="n">
        <v>3</v>
      </c>
      <c r="C2280" s="0" t="n">
        <v>28</v>
      </c>
      <c r="D2280" s="0" t="n">
        <v>53</v>
      </c>
      <c r="E2280" s="0" t="n">
        <v>36</v>
      </c>
      <c r="F2280" s="0" t="n">
        <v>2</v>
      </c>
      <c r="T2280" s="0"/>
    </row>
    <row r="2281" customFormat="false" ht="12.75" hidden="false" customHeight="false" outlineLevel="0" collapsed="false">
      <c r="A2281" s="0" t="n">
        <v>1967</v>
      </c>
      <c r="B2281" s="0" t="n">
        <v>3</v>
      </c>
      <c r="C2281" s="0" t="n">
        <v>29</v>
      </c>
      <c r="D2281" s="0" t="n">
        <v>53</v>
      </c>
      <c r="E2281" s="0" t="n">
        <v>41</v>
      </c>
      <c r="F2281" s="0" t="n">
        <v>59</v>
      </c>
      <c r="T2281" s="0"/>
    </row>
    <row r="2282" customFormat="false" ht="12.75" hidden="false" customHeight="false" outlineLevel="0" collapsed="false">
      <c r="A2282" s="0" t="n">
        <v>1967</v>
      </c>
      <c r="B2282" s="0" t="n">
        <v>3</v>
      </c>
      <c r="C2282" s="0" t="n">
        <v>30</v>
      </c>
      <c r="D2282" s="0" t="n">
        <v>61</v>
      </c>
      <c r="E2282" s="0" t="n">
        <v>41</v>
      </c>
      <c r="F2282" s="0" t="n">
        <v>0</v>
      </c>
      <c r="T2282" s="0"/>
    </row>
    <row r="2283" customFormat="false" ht="12.75" hidden="false" customHeight="false" outlineLevel="0" collapsed="false">
      <c r="A2283" s="0" t="n">
        <v>1967</v>
      </c>
      <c r="B2283" s="0" t="n">
        <v>3</v>
      </c>
      <c r="C2283" s="0" t="n">
        <v>31</v>
      </c>
      <c r="D2283" s="0" t="n">
        <v>54</v>
      </c>
      <c r="E2283" s="0" t="n">
        <v>39</v>
      </c>
      <c r="F2283" s="0" t="n">
        <v>0</v>
      </c>
      <c r="T2283" s="0"/>
    </row>
    <row r="2284" customFormat="false" ht="12.75" hidden="false" customHeight="false" outlineLevel="0" collapsed="false">
      <c r="A2284" s="0" t="n">
        <v>1967</v>
      </c>
      <c r="B2284" s="0" t="n">
        <v>4</v>
      </c>
      <c r="C2284" s="0" t="n">
        <v>1</v>
      </c>
      <c r="D2284" s="0" t="n">
        <v>74</v>
      </c>
      <c r="E2284" s="0" t="n">
        <v>44</v>
      </c>
      <c r="F2284" s="0" t="n">
        <v>0</v>
      </c>
      <c r="T2284" s="0"/>
    </row>
    <row r="2285" customFormat="false" ht="12.75" hidden="false" customHeight="false" outlineLevel="0" collapsed="false">
      <c r="A2285" s="0" t="n">
        <v>1967</v>
      </c>
      <c r="B2285" s="0" t="n">
        <v>4</v>
      </c>
      <c r="C2285" s="0" t="n">
        <v>2</v>
      </c>
      <c r="D2285" s="0" t="n">
        <v>81</v>
      </c>
      <c r="E2285" s="0" t="n">
        <v>61</v>
      </c>
      <c r="F2285" s="0" t="n">
        <v>0</v>
      </c>
      <c r="T2285" s="0"/>
    </row>
    <row r="2286" customFormat="false" ht="12.75" hidden="false" customHeight="false" outlineLevel="0" collapsed="false">
      <c r="A2286" s="0" t="n">
        <v>1967</v>
      </c>
      <c r="B2286" s="0" t="n">
        <v>4</v>
      </c>
      <c r="C2286" s="0" t="n">
        <v>3</v>
      </c>
      <c r="D2286" s="0" t="n">
        <v>76</v>
      </c>
      <c r="E2286" s="0" t="n">
        <v>36</v>
      </c>
      <c r="F2286" s="0" t="n">
        <v>0</v>
      </c>
      <c r="T2286" s="0"/>
    </row>
    <row r="2287" customFormat="false" ht="12.75" hidden="false" customHeight="false" outlineLevel="0" collapsed="false">
      <c r="A2287" s="0" t="n">
        <v>1967</v>
      </c>
      <c r="B2287" s="0" t="n">
        <v>4</v>
      </c>
      <c r="C2287" s="0" t="n">
        <v>4</v>
      </c>
      <c r="D2287" s="0" t="n">
        <v>50</v>
      </c>
      <c r="E2287" s="0" t="n">
        <v>32</v>
      </c>
      <c r="F2287" s="0" t="n">
        <v>0</v>
      </c>
      <c r="T2287" s="0"/>
    </row>
    <row r="2288" customFormat="false" ht="12.75" hidden="false" customHeight="false" outlineLevel="0" collapsed="false">
      <c r="A2288" s="0" t="n">
        <v>1967</v>
      </c>
      <c r="B2288" s="0" t="n">
        <v>4</v>
      </c>
      <c r="C2288" s="0" t="n">
        <v>5</v>
      </c>
      <c r="D2288" s="0" t="n">
        <v>63</v>
      </c>
      <c r="E2288" s="0" t="n">
        <v>37</v>
      </c>
      <c r="F2288" s="0" t="n">
        <v>2</v>
      </c>
      <c r="T2288" s="0"/>
    </row>
    <row r="2289" customFormat="false" ht="12.75" hidden="false" customHeight="false" outlineLevel="0" collapsed="false">
      <c r="A2289" s="0" t="n">
        <v>1967</v>
      </c>
      <c r="B2289" s="0" t="n">
        <v>4</v>
      </c>
      <c r="C2289" s="0" t="n">
        <v>6</v>
      </c>
      <c r="D2289" s="0" t="n">
        <v>53</v>
      </c>
      <c r="E2289" s="0" t="n">
        <v>40</v>
      </c>
      <c r="F2289" s="0" t="n">
        <v>40</v>
      </c>
      <c r="T2289" s="0"/>
    </row>
    <row r="2290" customFormat="false" ht="12.75" hidden="false" customHeight="false" outlineLevel="0" collapsed="false">
      <c r="A2290" s="0" t="n">
        <v>1967</v>
      </c>
      <c r="B2290" s="0" t="n">
        <v>4</v>
      </c>
      <c r="C2290" s="0" t="n">
        <v>7</v>
      </c>
      <c r="D2290" s="0" t="n">
        <v>40</v>
      </c>
      <c r="E2290" s="0" t="n">
        <v>35</v>
      </c>
      <c r="F2290" s="0" t="n">
        <v>0</v>
      </c>
      <c r="T2290" s="0"/>
    </row>
    <row r="2291" customFormat="false" ht="12.75" hidden="false" customHeight="false" outlineLevel="0" collapsed="false">
      <c r="A2291" s="0" t="n">
        <v>1967</v>
      </c>
      <c r="B2291" s="0" t="n">
        <v>4</v>
      </c>
      <c r="C2291" s="0" t="n">
        <v>8</v>
      </c>
      <c r="D2291" s="0" t="n">
        <v>54</v>
      </c>
      <c r="E2291" s="0" t="n">
        <v>35</v>
      </c>
      <c r="F2291" s="0" t="n">
        <v>0</v>
      </c>
      <c r="T2291" s="0"/>
    </row>
    <row r="2292" customFormat="false" ht="12.75" hidden="false" customHeight="false" outlineLevel="0" collapsed="false">
      <c r="A2292" s="0" t="n">
        <v>1967</v>
      </c>
      <c r="B2292" s="0" t="n">
        <v>4</v>
      </c>
      <c r="C2292" s="0" t="n">
        <v>9</v>
      </c>
      <c r="D2292" s="0" t="n">
        <v>59</v>
      </c>
      <c r="E2292" s="0" t="n">
        <v>38</v>
      </c>
      <c r="F2292" s="0" t="n">
        <v>0</v>
      </c>
      <c r="T2292" s="0"/>
    </row>
    <row r="2293" customFormat="false" ht="12.75" hidden="false" customHeight="false" outlineLevel="0" collapsed="false">
      <c r="A2293" s="0" t="n">
        <v>1967</v>
      </c>
      <c r="B2293" s="0" t="n">
        <v>4</v>
      </c>
      <c r="C2293" s="0" t="n">
        <v>10</v>
      </c>
      <c r="D2293" s="0" t="n">
        <v>70</v>
      </c>
      <c r="E2293" s="0" t="n">
        <v>39</v>
      </c>
      <c r="F2293" s="0" t="n">
        <v>4</v>
      </c>
      <c r="T2293" s="0"/>
    </row>
    <row r="2294" customFormat="false" ht="12.75" hidden="false" customHeight="false" outlineLevel="0" collapsed="false">
      <c r="A2294" s="0" t="n">
        <v>1967</v>
      </c>
      <c r="B2294" s="0" t="n">
        <v>4</v>
      </c>
      <c r="C2294" s="0" t="n">
        <v>11</v>
      </c>
      <c r="D2294" s="0" t="n">
        <v>48</v>
      </c>
      <c r="E2294" s="0" t="n">
        <v>32</v>
      </c>
      <c r="F2294" s="0" t="n">
        <v>0</v>
      </c>
      <c r="T2294" s="0"/>
    </row>
    <row r="2295" customFormat="false" ht="12.75" hidden="false" customHeight="false" outlineLevel="0" collapsed="false">
      <c r="A2295" s="0" t="n">
        <v>1967</v>
      </c>
      <c r="B2295" s="0" t="n">
        <v>4</v>
      </c>
      <c r="C2295" s="0" t="n">
        <v>12</v>
      </c>
      <c r="D2295" s="0" t="n">
        <v>51</v>
      </c>
      <c r="E2295" s="0" t="n">
        <v>29</v>
      </c>
      <c r="F2295" s="0" t="n">
        <v>0</v>
      </c>
      <c r="T2295" s="0"/>
    </row>
    <row r="2296" customFormat="false" ht="12.75" hidden="false" customHeight="false" outlineLevel="0" collapsed="false">
      <c r="A2296" s="0" t="n">
        <v>1967</v>
      </c>
      <c r="B2296" s="0" t="n">
        <v>4</v>
      </c>
      <c r="C2296" s="0" t="n">
        <v>13</v>
      </c>
      <c r="D2296" s="0" t="n">
        <v>55</v>
      </c>
      <c r="E2296" s="0" t="n">
        <v>37</v>
      </c>
      <c r="F2296" s="0" t="n">
        <v>0</v>
      </c>
      <c r="T2296" s="0"/>
    </row>
    <row r="2297" customFormat="false" ht="12.75" hidden="false" customHeight="false" outlineLevel="0" collapsed="false">
      <c r="A2297" s="0" t="n">
        <v>1967</v>
      </c>
      <c r="B2297" s="0" t="n">
        <v>4</v>
      </c>
      <c r="C2297" s="0" t="n">
        <v>14</v>
      </c>
      <c r="D2297" s="0" t="n">
        <v>65</v>
      </c>
      <c r="E2297" s="0" t="n">
        <v>46</v>
      </c>
      <c r="F2297" s="0" t="n">
        <v>0</v>
      </c>
      <c r="T2297" s="0"/>
    </row>
    <row r="2298" customFormat="false" ht="12.75" hidden="false" customHeight="false" outlineLevel="0" collapsed="false">
      <c r="A2298" s="0" t="n">
        <v>1967</v>
      </c>
      <c r="B2298" s="0" t="n">
        <v>4</v>
      </c>
      <c r="C2298" s="0" t="n">
        <v>15</v>
      </c>
      <c r="D2298" s="0" t="n">
        <v>56</v>
      </c>
      <c r="E2298" s="0" t="n">
        <v>41</v>
      </c>
      <c r="F2298" s="0" t="n">
        <v>32</v>
      </c>
      <c r="T2298" s="0"/>
    </row>
    <row r="2299" customFormat="false" ht="12.75" hidden="false" customHeight="false" outlineLevel="0" collapsed="false">
      <c r="A2299" s="0" t="n">
        <v>1967</v>
      </c>
      <c r="B2299" s="0" t="n">
        <v>4</v>
      </c>
      <c r="C2299" s="0" t="n">
        <v>16</v>
      </c>
      <c r="D2299" s="0" t="n">
        <v>62</v>
      </c>
      <c r="E2299" s="0" t="n">
        <v>41</v>
      </c>
      <c r="F2299" s="0" t="n">
        <v>0</v>
      </c>
      <c r="T2299" s="0"/>
    </row>
    <row r="2300" customFormat="false" ht="12.75" hidden="false" customHeight="false" outlineLevel="0" collapsed="false">
      <c r="A2300" s="0" t="n">
        <v>1967</v>
      </c>
      <c r="B2300" s="0" t="n">
        <v>4</v>
      </c>
      <c r="C2300" s="0" t="n">
        <v>17</v>
      </c>
      <c r="D2300" s="0" t="n">
        <v>44</v>
      </c>
      <c r="E2300" s="0" t="n">
        <v>39</v>
      </c>
      <c r="F2300" s="0" t="n">
        <v>67</v>
      </c>
      <c r="T2300" s="0"/>
    </row>
    <row r="2301" customFormat="false" ht="12.75" hidden="false" customHeight="false" outlineLevel="0" collapsed="false">
      <c r="A2301" s="0" t="n">
        <v>1967</v>
      </c>
      <c r="B2301" s="0" t="n">
        <v>4</v>
      </c>
      <c r="C2301" s="0" t="n">
        <v>18</v>
      </c>
      <c r="D2301" s="0" t="n">
        <v>55</v>
      </c>
      <c r="E2301" s="0" t="n">
        <v>43</v>
      </c>
      <c r="F2301" s="0" t="n">
        <v>13</v>
      </c>
      <c r="T2301" s="0"/>
    </row>
    <row r="2302" customFormat="false" ht="12.75" hidden="false" customHeight="false" outlineLevel="0" collapsed="false">
      <c r="A2302" s="0" t="n">
        <v>1967</v>
      </c>
      <c r="B2302" s="0" t="n">
        <v>4</v>
      </c>
      <c r="C2302" s="0" t="n">
        <v>19</v>
      </c>
      <c r="D2302" s="0" t="n">
        <v>51</v>
      </c>
      <c r="E2302" s="0" t="n">
        <v>40</v>
      </c>
      <c r="F2302" s="0" t="n">
        <v>1</v>
      </c>
      <c r="T2302" s="0"/>
    </row>
    <row r="2303" customFormat="false" ht="12.75" hidden="false" customHeight="false" outlineLevel="0" collapsed="false">
      <c r="A2303" s="0" t="n">
        <v>1967</v>
      </c>
      <c r="B2303" s="0" t="n">
        <v>4</v>
      </c>
      <c r="C2303" s="0" t="n">
        <v>20</v>
      </c>
      <c r="D2303" s="0" t="n">
        <v>65</v>
      </c>
      <c r="E2303" s="0" t="n">
        <v>43</v>
      </c>
      <c r="F2303" s="0" t="n">
        <v>0</v>
      </c>
      <c r="T2303" s="0"/>
    </row>
    <row r="2304" customFormat="false" ht="12.75" hidden="false" customHeight="false" outlineLevel="0" collapsed="false">
      <c r="A2304" s="0" t="n">
        <v>1967</v>
      </c>
      <c r="B2304" s="0" t="n">
        <v>4</v>
      </c>
      <c r="C2304" s="0" t="n">
        <v>21</v>
      </c>
      <c r="D2304" s="0" t="n">
        <v>55</v>
      </c>
      <c r="E2304" s="0" t="n">
        <v>46</v>
      </c>
      <c r="F2304" s="0" t="n">
        <v>0</v>
      </c>
      <c r="T2304" s="0"/>
    </row>
    <row r="2305" customFormat="false" ht="12.75" hidden="false" customHeight="false" outlineLevel="0" collapsed="false">
      <c r="A2305" s="0" t="n">
        <v>1967</v>
      </c>
      <c r="B2305" s="0" t="n">
        <v>4</v>
      </c>
      <c r="C2305" s="0" t="n">
        <v>22</v>
      </c>
      <c r="D2305" s="0" t="n">
        <v>76</v>
      </c>
      <c r="E2305" s="0" t="n">
        <v>46</v>
      </c>
      <c r="F2305" s="0" t="n">
        <v>15</v>
      </c>
      <c r="T2305" s="0"/>
    </row>
    <row r="2306" customFormat="false" ht="12.75" hidden="false" customHeight="false" outlineLevel="0" collapsed="false">
      <c r="A2306" s="0" t="n">
        <v>1967</v>
      </c>
      <c r="B2306" s="0" t="n">
        <v>4</v>
      </c>
      <c r="C2306" s="0" t="n">
        <v>23</v>
      </c>
      <c r="D2306" s="0" t="n">
        <v>56</v>
      </c>
      <c r="E2306" s="0" t="n">
        <v>45</v>
      </c>
      <c r="F2306" s="0" t="n">
        <v>0</v>
      </c>
      <c r="T2306" s="0"/>
    </row>
    <row r="2307" customFormat="false" ht="12.75" hidden="false" customHeight="false" outlineLevel="0" collapsed="false">
      <c r="A2307" s="0" t="n">
        <v>1967</v>
      </c>
      <c r="B2307" s="0" t="n">
        <v>4</v>
      </c>
      <c r="C2307" s="0" t="n">
        <v>24</v>
      </c>
      <c r="D2307" s="0" t="n">
        <v>45</v>
      </c>
      <c r="E2307" s="0" t="n">
        <v>35</v>
      </c>
      <c r="F2307" s="0" t="n">
        <v>35</v>
      </c>
      <c r="T2307" s="0"/>
    </row>
    <row r="2308" customFormat="false" ht="12.75" hidden="false" customHeight="false" outlineLevel="0" collapsed="false">
      <c r="A2308" s="0" t="n">
        <v>1967</v>
      </c>
      <c r="B2308" s="0" t="n">
        <v>4</v>
      </c>
      <c r="C2308" s="0" t="n">
        <v>25</v>
      </c>
      <c r="D2308" s="0" t="n">
        <v>53</v>
      </c>
      <c r="E2308" s="0" t="n">
        <v>37</v>
      </c>
      <c r="F2308" s="0" t="n">
        <v>0</v>
      </c>
      <c r="T2308" s="0"/>
    </row>
    <row r="2309" customFormat="false" ht="12.75" hidden="false" customHeight="false" outlineLevel="0" collapsed="false">
      <c r="A2309" s="0" t="n">
        <v>1967</v>
      </c>
      <c r="B2309" s="0" t="n">
        <v>4</v>
      </c>
      <c r="C2309" s="0" t="n">
        <v>26</v>
      </c>
      <c r="D2309" s="0" t="n">
        <v>56</v>
      </c>
      <c r="E2309" s="0" t="n">
        <v>39</v>
      </c>
      <c r="F2309" s="0" t="n">
        <v>28</v>
      </c>
      <c r="T2309" s="0"/>
    </row>
    <row r="2310" customFormat="false" ht="12.75" hidden="false" customHeight="false" outlineLevel="0" collapsed="false">
      <c r="A2310" s="0" t="n">
        <v>1967</v>
      </c>
      <c r="B2310" s="0" t="n">
        <v>4</v>
      </c>
      <c r="C2310" s="0" t="n">
        <v>27</v>
      </c>
      <c r="D2310" s="0" t="n">
        <v>51</v>
      </c>
      <c r="E2310" s="0" t="n">
        <v>37</v>
      </c>
      <c r="F2310" s="0" t="n">
        <v>108</v>
      </c>
      <c r="T2310" s="0"/>
    </row>
    <row r="2311" customFormat="false" ht="12.75" hidden="false" customHeight="false" outlineLevel="0" collapsed="false">
      <c r="A2311" s="0" t="n">
        <v>1967</v>
      </c>
      <c r="B2311" s="0" t="n">
        <v>4</v>
      </c>
      <c r="C2311" s="0" t="n">
        <v>28</v>
      </c>
      <c r="D2311" s="0" t="n">
        <v>61</v>
      </c>
      <c r="E2311" s="0" t="n">
        <v>46</v>
      </c>
      <c r="F2311" s="0" t="n">
        <v>0</v>
      </c>
      <c r="T2311" s="0"/>
    </row>
    <row r="2312" customFormat="false" ht="12.75" hidden="false" customHeight="false" outlineLevel="0" collapsed="false">
      <c r="A2312" s="0" t="n">
        <v>1967</v>
      </c>
      <c r="B2312" s="0" t="n">
        <v>4</v>
      </c>
      <c r="C2312" s="0" t="n">
        <v>29</v>
      </c>
      <c r="D2312" s="0" t="n">
        <v>68</v>
      </c>
      <c r="E2312" s="0" t="n">
        <v>43</v>
      </c>
      <c r="F2312" s="0" t="n">
        <v>0</v>
      </c>
      <c r="T2312" s="0"/>
    </row>
    <row r="2313" customFormat="false" ht="12.75" hidden="false" customHeight="false" outlineLevel="0" collapsed="false">
      <c r="A2313" s="0" t="n">
        <v>1967</v>
      </c>
      <c r="B2313" s="0" t="n">
        <v>4</v>
      </c>
      <c r="C2313" s="0" t="n">
        <v>30</v>
      </c>
      <c r="D2313" s="0" t="n">
        <v>71</v>
      </c>
      <c r="E2313" s="0" t="n">
        <v>47</v>
      </c>
      <c r="F2313" s="0" t="n">
        <v>0</v>
      </c>
      <c r="T2313" s="0"/>
    </row>
    <row r="2314" customFormat="false" ht="12.75" hidden="false" customHeight="false" outlineLevel="0" collapsed="false">
      <c r="A2314" s="0" t="n">
        <v>1967</v>
      </c>
      <c r="B2314" s="0" t="n">
        <v>5</v>
      </c>
      <c r="C2314" s="0" t="n">
        <v>1</v>
      </c>
      <c r="D2314" s="0" t="n">
        <v>71</v>
      </c>
      <c r="E2314" s="0" t="n">
        <v>48</v>
      </c>
      <c r="F2314" s="0" t="n">
        <v>0</v>
      </c>
      <c r="T2314" s="0"/>
    </row>
    <row r="2315" customFormat="false" ht="12.75" hidden="false" customHeight="false" outlineLevel="0" collapsed="false">
      <c r="A2315" s="0" t="n">
        <v>1967</v>
      </c>
      <c r="B2315" s="0" t="n">
        <v>5</v>
      </c>
      <c r="C2315" s="0" t="n">
        <v>2</v>
      </c>
      <c r="D2315" s="0" t="n">
        <v>54</v>
      </c>
      <c r="E2315" s="0" t="n">
        <v>48</v>
      </c>
      <c r="F2315" s="0" t="n">
        <v>22</v>
      </c>
      <c r="T2315" s="0"/>
    </row>
    <row r="2316" customFormat="false" ht="12.75" hidden="false" customHeight="false" outlineLevel="0" collapsed="false">
      <c r="A2316" s="0" t="n">
        <v>1967</v>
      </c>
      <c r="B2316" s="0" t="n">
        <v>5</v>
      </c>
      <c r="C2316" s="0" t="n">
        <v>3</v>
      </c>
      <c r="D2316" s="0" t="n">
        <v>61</v>
      </c>
      <c r="E2316" s="0" t="n">
        <v>48</v>
      </c>
      <c r="F2316" s="0" t="n">
        <v>22</v>
      </c>
      <c r="T2316" s="0"/>
    </row>
    <row r="2317" customFormat="false" ht="12.75" hidden="false" customHeight="false" outlineLevel="0" collapsed="false">
      <c r="A2317" s="0" t="n">
        <v>1967</v>
      </c>
      <c r="B2317" s="0" t="n">
        <v>5</v>
      </c>
      <c r="C2317" s="0" t="n">
        <v>4</v>
      </c>
      <c r="D2317" s="0" t="n">
        <v>60</v>
      </c>
      <c r="E2317" s="0" t="n">
        <v>45</v>
      </c>
      <c r="F2317" s="0" t="n">
        <v>0</v>
      </c>
      <c r="T2317" s="0"/>
    </row>
    <row r="2318" customFormat="false" ht="12.75" hidden="false" customHeight="false" outlineLevel="0" collapsed="false">
      <c r="A2318" s="0" t="n">
        <v>1967</v>
      </c>
      <c r="B2318" s="0" t="n">
        <v>5</v>
      </c>
      <c r="C2318" s="0" t="n">
        <v>5</v>
      </c>
      <c r="D2318" s="0" t="n">
        <v>68</v>
      </c>
      <c r="E2318" s="0" t="n">
        <v>48</v>
      </c>
      <c r="F2318" s="0" t="n">
        <v>17</v>
      </c>
      <c r="T2318" s="0"/>
    </row>
    <row r="2319" customFormat="false" ht="12.75" hidden="false" customHeight="false" outlineLevel="0" collapsed="false">
      <c r="A2319" s="0" t="n">
        <v>1967</v>
      </c>
      <c r="B2319" s="0" t="n">
        <v>5</v>
      </c>
      <c r="C2319" s="0" t="n">
        <v>6</v>
      </c>
      <c r="D2319" s="0" t="n">
        <v>55</v>
      </c>
      <c r="E2319" s="0" t="n">
        <v>39</v>
      </c>
      <c r="F2319" s="0" t="n">
        <v>65</v>
      </c>
      <c r="T2319" s="0"/>
    </row>
    <row r="2320" customFormat="false" ht="12.75" hidden="false" customHeight="false" outlineLevel="0" collapsed="false">
      <c r="A2320" s="0" t="n">
        <v>1967</v>
      </c>
      <c r="B2320" s="0" t="n">
        <v>5</v>
      </c>
      <c r="C2320" s="0" t="n">
        <v>7</v>
      </c>
      <c r="D2320" s="0" t="n">
        <v>44</v>
      </c>
      <c r="E2320" s="0" t="n">
        <v>41</v>
      </c>
      <c r="F2320" s="0" t="n">
        <v>117</v>
      </c>
      <c r="T2320" s="0"/>
    </row>
    <row r="2321" customFormat="false" ht="12.75" hidden="false" customHeight="false" outlineLevel="0" collapsed="false">
      <c r="A2321" s="0" t="n">
        <v>1967</v>
      </c>
      <c r="B2321" s="0" t="n">
        <v>5</v>
      </c>
      <c r="C2321" s="0" t="n">
        <v>8</v>
      </c>
      <c r="D2321" s="0" t="n">
        <v>59</v>
      </c>
      <c r="E2321" s="0" t="n">
        <v>40</v>
      </c>
      <c r="F2321" s="0" t="n">
        <v>1</v>
      </c>
      <c r="T2321" s="0"/>
    </row>
    <row r="2322" customFormat="false" ht="12.75" hidden="false" customHeight="false" outlineLevel="0" collapsed="false">
      <c r="A2322" s="0" t="n">
        <v>1967</v>
      </c>
      <c r="B2322" s="0" t="n">
        <v>5</v>
      </c>
      <c r="C2322" s="0" t="n">
        <v>9</v>
      </c>
      <c r="D2322" s="0" t="n">
        <v>59</v>
      </c>
      <c r="E2322" s="0" t="n">
        <v>45</v>
      </c>
      <c r="F2322" s="0" t="n">
        <v>0</v>
      </c>
      <c r="T2322" s="0"/>
    </row>
    <row r="2323" customFormat="false" ht="12.75" hidden="false" customHeight="false" outlineLevel="0" collapsed="false">
      <c r="A2323" s="0" t="n">
        <v>1967</v>
      </c>
      <c r="B2323" s="0" t="n">
        <v>5</v>
      </c>
      <c r="C2323" s="0" t="n">
        <v>10</v>
      </c>
      <c r="D2323" s="0" t="n">
        <v>58</v>
      </c>
      <c r="E2323" s="0" t="n">
        <v>44</v>
      </c>
      <c r="F2323" s="0" t="n">
        <v>0</v>
      </c>
      <c r="T2323" s="0"/>
    </row>
    <row r="2324" customFormat="false" ht="12.75" hidden="false" customHeight="false" outlineLevel="0" collapsed="false">
      <c r="A2324" s="0" t="n">
        <v>1967</v>
      </c>
      <c r="B2324" s="0" t="n">
        <v>5</v>
      </c>
      <c r="C2324" s="0" t="n">
        <v>11</v>
      </c>
      <c r="D2324" s="0" t="n">
        <v>52</v>
      </c>
      <c r="E2324" s="0" t="n">
        <v>42</v>
      </c>
      <c r="F2324" s="0" t="n">
        <v>78</v>
      </c>
      <c r="T2324" s="0"/>
    </row>
    <row r="2325" customFormat="false" ht="12.75" hidden="false" customHeight="false" outlineLevel="0" collapsed="false">
      <c r="A2325" s="0" t="n">
        <v>1967</v>
      </c>
      <c r="B2325" s="0" t="n">
        <v>5</v>
      </c>
      <c r="C2325" s="0" t="n">
        <v>12</v>
      </c>
      <c r="D2325" s="0" t="n">
        <v>61</v>
      </c>
      <c r="E2325" s="0" t="n">
        <v>46</v>
      </c>
      <c r="F2325" s="0" t="n">
        <v>0</v>
      </c>
      <c r="T2325" s="0"/>
    </row>
    <row r="2326" customFormat="false" ht="12.75" hidden="false" customHeight="false" outlineLevel="0" collapsed="false">
      <c r="A2326" s="0" t="n">
        <v>1967</v>
      </c>
      <c r="B2326" s="0" t="n">
        <v>5</v>
      </c>
      <c r="C2326" s="0" t="n">
        <v>13</v>
      </c>
      <c r="D2326" s="0" t="n">
        <v>67</v>
      </c>
      <c r="E2326" s="0" t="n">
        <v>44</v>
      </c>
      <c r="F2326" s="0" t="n">
        <v>0</v>
      </c>
      <c r="T2326" s="0"/>
    </row>
    <row r="2327" customFormat="false" ht="12.75" hidden="false" customHeight="false" outlineLevel="0" collapsed="false">
      <c r="A2327" s="0" t="n">
        <v>1967</v>
      </c>
      <c r="B2327" s="0" t="n">
        <v>5</v>
      </c>
      <c r="C2327" s="0" t="n">
        <v>14</v>
      </c>
      <c r="D2327" s="0" t="n">
        <v>64</v>
      </c>
      <c r="E2327" s="0" t="n">
        <v>48</v>
      </c>
      <c r="F2327" s="0" t="n">
        <v>7</v>
      </c>
      <c r="T2327" s="0"/>
    </row>
    <row r="2328" customFormat="false" ht="12.75" hidden="false" customHeight="false" outlineLevel="0" collapsed="false">
      <c r="A2328" s="0" t="n">
        <v>1967</v>
      </c>
      <c r="B2328" s="0" t="n">
        <v>5</v>
      </c>
      <c r="C2328" s="0" t="n">
        <v>15</v>
      </c>
      <c r="D2328" s="0" t="n">
        <v>58</v>
      </c>
      <c r="E2328" s="0" t="n">
        <v>48</v>
      </c>
      <c r="F2328" s="0" t="n">
        <v>8</v>
      </c>
      <c r="T2328" s="0"/>
    </row>
    <row r="2329" customFormat="false" ht="12.75" hidden="false" customHeight="false" outlineLevel="0" collapsed="false">
      <c r="A2329" s="0" t="n">
        <v>1967</v>
      </c>
      <c r="B2329" s="0" t="n">
        <v>5</v>
      </c>
      <c r="C2329" s="0" t="n">
        <v>16</v>
      </c>
      <c r="D2329" s="0" t="n">
        <v>64</v>
      </c>
      <c r="E2329" s="0" t="n">
        <v>47</v>
      </c>
      <c r="F2329" s="0" t="n">
        <v>0</v>
      </c>
      <c r="T2329" s="0"/>
    </row>
    <row r="2330" customFormat="false" ht="12.75" hidden="false" customHeight="false" outlineLevel="0" collapsed="false">
      <c r="A2330" s="0" t="n">
        <v>1967</v>
      </c>
      <c r="B2330" s="0" t="n">
        <v>5</v>
      </c>
      <c r="C2330" s="0" t="n">
        <v>17</v>
      </c>
      <c r="D2330" s="0" t="n">
        <v>68</v>
      </c>
      <c r="E2330" s="0" t="n">
        <v>48</v>
      </c>
      <c r="F2330" s="0" t="n">
        <v>0</v>
      </c>
      <c r="T2330" s="0"/>
    </row>
    <row r="2331" customFormat="false" ht="12.75" hidden="false" customHeight="false" outlineLevel="0" collapsed="false">
      <c r="A2331" s="0" t="n">
        <v>1967</v>
      </c>
      <c r="B2331" s="0" t="n">
        <v>5</v>
      </c>
      <c r="C2331" s="0" t="n">
        <v>18</v>
      </c>
      <c r="D2331" s="0" t="n">
        <v>77</v>
      </c>
      <c r="E2331" s="0" t="n">
        <v>48</v>
      </c>
      <c r="F2331" s="0" t="n">
        <v>0</v>
      </c>
      <c r="T2331" s="0"/>
    </row>
    <row r="2332" customFormat="false" ht="12.75" hidden="false" customHeight="false" outlineLevel="0" collapsed="false">
      <c r="A2332" s="0" t="n">
        <v>1967</v>
      </c>
      <c r="B2332" s="0" t="n">
        <v>5</v>
      </c>
      <c r="C2332" s="0" t="n">
        <v>19</v>
      </c>
      <c r="D2332" s="0" t="n">
        <v>81</v>
      </c>
      <c r="E2332" s="0" t="n">
        <v>59</v>
      </c>
      <c r="F2332" s="0" t="n">
        <v>1</v>
      </c>
      <c r="T2332" s="0"/>
    </row>
    <row r="2333" customFormat="false" ht="12.75" hidden="false" customHeight="false" outlineLevel="0" collapsed="false">
      <c r="A2333" s="0" t="n">
        <v>1967</v>
      </c>
      <c r="B2333" s="0" t="n">
        <v>5</v>
      </c>
      <c r="C2333" s="0" t="n">
        <v>20</v>
      </c>
      <c r="D2333" s="0" t="n">
        <v>76</v>
      </c>
      <c r="E2333" s="0" t="n">
        <v>51</v>
      </c>
      <c r="F2333" s="0" t="n">
        <v>0</v>
      </c>
      <c r="T2333" s="0"/>
    </row>
    <row r="2334" customFormat="false" ht="12.75" hidden="false" customHeight="false" outlineLevel="0" collapsed="false">
      <c r="A2334" s="0" t="n">
        <v>1967</v>
      </c>
      <c r="B2334" s="0" t="n">
        <v>5</v>
      </c>
      <c r="C2334" s="0" t="n">
        <v>21</v>
      </c>
      <c r="D2334" s="0" t="n">
        <v>56</v>
      </c>
      <c r="E2334" s="0" t="n">
        <v>47</v>
      </c>
      <c r="F2334" s="0" t="n">
        <v>0</v>
      </c>
      <c r="T2334" s="0"/>
    </row>
    <row r="2335" customFormat="false" ht="12.75" hidden="false" customHeight="false" outlineLevel="0" collapsed="false">
      <c r="A2335" s="0" t="n">
        <v>1967</v>
      </c>
      <c r="B2335" s="0" t="n">
        <v>5</v>
      </c>
      <c r="C2335" s="0" t="n">
        <v>22</v>
      </c>
      <c r="D2335" s="0" t="n">
        <v>63</v>
      </c>
      <c r="E2335" s="0" t="n">
        <v>51</v>
      </c>
      <c r="F2335" s="0" t="n">
        <v>0</v>
      </c>
      <c r="T2335" s="0"/>
    </row>
    <row r="2336" customFormat="false" ht="12.75" hidden="false" customHeight="false" outlineLevel="0" collapsed="false">
      <c r="A2336" s="0" t="n">
        <v>1967</v>
      </c>
      <c r="B2336" s="0" t="n">
        <v>5</v>
      </c>
      <c r="C2336" s="0" t="n">
        <v>23</v>
      </c>
      <c r="D2336" s="0" t="n">
        <v>67</v>
      </c>
      <c r="E2336" s="0" t="n">
        <v>48</v>
      </c>
      <c r="F2336" s="0" t="n">
        <v>0</v>
      </c>
      <c r="T2336" s="0"/>
    </row>
    <row r="2337" customFormat="false" ht="12.75" hidden="false" customHeight="false" outlineLevel="0" collapsed="false">
      <c r="A2337" s="0" t="n">
        <v>1967</v>
      </c>
      <c r="B2337" s="0" t="n">
        <v>5</v>
      </c>
      <c r="C2337" s="0" t="n">
        <v>24</v>
      </c>
      <c r="D2337" s="0" t="n">
        <v>60</v>
      </c>
      <c r="E2337" s="0" t="n">
        <v>45</v>
      </c>
      <c r="F2337" s="0" t="n">
        <v>3</v>
      </c>
      <c r="T2337" s="0"/>
    </row>
    <row r="2338" customFormat="false" ht="12.75" hidden="false" customHeight="false" outlineLevel="0" collapsed="false">
      <c r="A2338" s="0" t="n">
        <v>1967</v>
      </c>
      <c r="B2338" s="0" t="n">
        <v>5</v>
      </c>
      <c r="C2338" s="0" t="n">
        <v>25</v>
      </c>
      <c r="D2338" s="0" t="n">
        <v>46</v>
      </c>
      <c r="E2338" s="0" t="n">
        <v>42</v>
      </c>
      <c r="F2338" s="0" t="n">
        <v>32</v>
      </c>
      <c r="T2338" s="0"/>
    </row>
    <row r="2339" customFormat="false" ht="12.75" hidden="false" customHeight="false" outlineLevel="0" collapsed="false">
      <c r="A2339" s="0" t="n">
        <v>1967</v>
      </c>
      <c r="B2339" s="0" t="n">
        <v>5</v>
      </c>
      <c r="C2339" s="0" t="n">
        <v>26</v>
      </c>
      <c r="D2339" s="0" t="n">
        <v>55</v>
      </c>
      <c r="E2339" s="0" t="n">
        <v>42</v>
      </c>
      <c r="F2339" s="0" t="n">
        <v>6</v>
      </c>
      <c r="T2339" s="0"/>
    </row>
    <row r="2340" customFormat="false" ht="12.75" hidden="false" customHeight="false" outlineLevel="0" collapsed="false">
      <c r="A2340" s="0" t="n">
        <v>1967</v>
      </c>
      <c r="B2340" s="0" t="n">
        <v>5</v>
      </c>
      <c r="C2340" s="0" t="n">
        <v>27</v>
      </c>
      <c r="D2340" s="0" t="n">
        <v>76</v>
      </c>
      <c r="E2340" s="0" t="n">
        <v>46</v>
      </c>
      <c r="F2340" s="0" t="n">
        <v>0</v>
      </c>
      <c r="T2340" s="0"/>
    </row>
    <row r="2341" customFormat="false" ht="12.75" hidden="false" customHeight="false" outlineLevel="0" collapsed="false">
      <c r="A2341" s="0" t="n">
        <v>1967</v>
      </c>
      <c r="B2341" s="0" t="n">
        <v>5</v>
      </c>
      <c r="C2341" s="0" t="n">
        <v>28</v>
      </c>
      <c r="D2341" s="0" t="n">
        <v>80</v>
      </c>
      <c r="E2341" s="0" t="n">
        <v>56</v>
      </c>
      <c r="F2341" s="0" t="n">
        <v>0</v>
      </c>
      <c r="T2341" s="0"/>
    </row>
    <row r="2342" customFormat="false" ht="12.75" hidden="false" customHeight="false" outlineLevel="0" collapsed="false">
      <c r="A2342" s="0" t="n">
        <v>1967</v>
      </c>
      <c r="B2342" s="0" t="n">
        <v>5</v>
      </c>
      <c r="C2342" s="0" t="n">
        <v>29</v>
      </c>
      <c r="D2342" s="0" t="n">
        <v>61</v>
      </c>
      <c r="E2342" s="0" t="n">
        <v>52</v>
      </c>
      <c r="F2342" s="0" t="n">
        <v>29</v>
      </c>
      <c r="T2342" s="0"/>
    </row>
    <row r="2343" customFormat="false" ht="12.75" hidden="false" customHeight="false" outlineLevel="0" collapsed="false">
      <c r="A2343" s="0" t="n">
        <v>1967</v>
      </c>
      <c r="B2343" s="0" t="n">
        <v>5</v>
      </c>
      <c r="C2343" s="0" t="n">
        <v>30</v>
      </c>
      <c r="D2343" s="0" t="n">
        <v>74</v>
      </c>
      <c r="E2343" s="0" t="n">
        <v>48</v>
      </c>
      <c r="F2343" s="0" t="n">
        <v>0</v>
      </c>
      <c r="T2343" s="0"/>
    </row>
    <row r="2344" customFormat="false" ht="12.75" hidden="false" customHeight="false" outlineLevel="0" collapsed="false">
      <c r="A2344" s="0" t="n">
        <v>1967</v>
      </c>
      <c r="B2344" s="0" t="n">
        <v>5</v>
      </c>
      <c r="C2344" s="0" t="n">
        <v>31</v>
      </c>
      <c r="D2344" s="0" t="n">
        <v>72</v>
      </c>
      <c r="E2344" s="0" t="n">
        <v>50</v>
      </c>
      <c r="F2344" s="0" t="n">
        <v>0</v>
      </c>
      <c r="T2344" s="0"/>
    </row>
    <row r="2345" customFormat="false" ht="12.75" hidden="false" customHeight="false" outlineLevel="0" collapsed="false">
      <c r="A2345" s="0" t="n">
        <v>1967</v>
      </c>
      <c r="B2345" s="0" t="n">
        <v>6</v>
      </c>
      <c r="C2345" s="0" t="n">
        <v>1</v>
      </c>
      <c r="D2345" s="0" t="n">
        <v>78</v>
      </c>
      <c r="E2345" s="0" t="n">
        <v>48</v>
      </c>
      <c r="F2345" s="0" t="n">
        <v>0</v>
      </c>
      <c r="T2345" s="0"/>
    </row>
    <row r="2346" customFormat="false" ht="12.75" hidden="false" customHeight="false" outlineLevel="0" collapsed="false">
      <c r="A2346" s="0" t="n">
        <v>1967</v>
      </c>
      <c r="B2346" s="0" t="n">
        <v>6</v>
      </c>
      <c r="C2346" s="0" t="n">
        <v>2</v>
      </c>
      <c r="D2346" s="0" t="n">
        <v>88</v>
      </c>
      <c r="E2346" s="0" t="n">
        <v>58</v>
      </c>
      <c r="F2346" s="0" t="n">
        <v>0</v>
      </c>
      <c r="T2346" s="0"/>
    </row>
    <row r="2347" customFormat="false" ht="12.75" hidden="false" customHeight="false" outlineLevel="0" collapsed="false">
      <c r="A2347" s="0" t="n">
        <v>1967</v>
      </c>
      <c r="B2347" s="0" t="n">
        <v>6</v>
      </c>
      <c r="C2347" s="0" t="n">
        <v>3</v>
      </c>
      <c r="D2347" s="0" t="n">
        <v>83</v>
      </c>
      <c r="E2347" s="0" t="n">
        <v>64</v>
      </c>
      <c r="F2347" s="0" t="n">
        <v>0</v>
      </c>
      <c r="T2347" s="0"/>
    </row>
    <row r="2348" customFormat="false" ht="12.75" hidden="false" customHeight="false" outlineLevel="0" collapsed="false">
      <c r="A2348" s="0" t="n">
        <v>1967</v>
      </c>
      <c r="B2348" s="0" t="n">
        <v>6</v>
      </c>
      <c r="C2348" s="0" t="n">
        <v>4</v>
      </c>
      <c r="D2348" s="0" t="n">
        <v>85</v>
      </c>
      <c r="E2348" s="0" t="n">
        <v>61</v>
      </c>
      <c r="F2348" s="0" t="n">
        <v>0</v>
      </c>
      <c r="T2348" s="0"/>
    </row>
    <row r="2349" customFormat="false" ht="12.75" hidden="false" customHeight="false" outlineLevel="0" collapsed="false">
      <c r="A2349" s="0" t="n">
        <v>1967</v>
      </c>
      <c r="B2349" s="0" t="n">
        <v>6</v>
      </c>
      <c r="C2349" s="0" t="n">
        <v>5</v>
      </c>
      <c r="D2349" s="0" t="n">
        <v>81</v>
      </c>
      <c r="E2349" s="0" t="n">
        <v>62</v>
      </c>
      <c r="F2349" s="0" t="n">
        <v>0</v>
      </c>
      <c r="T2349" s="0"/>
    </row>
    <row r="2350" customFormat="false" ht="12.75" hidden="false" customHeight="false" outlineLevel="0" collapsed="false">
      <c r="A2350" s="0" t="n">
        <v>1967</v>
      </c>
      <c r="B2350" s="0" t="n">
        <v>6</v>
      </c>
      <c r="C2350" s="0" t="n">
        <v>6</v>
      </c>
      <c r="D2350" s="0" t="n">
        <v>82</v>
      </c>
      <c r="E2350" s="0" t="n">
        <v>62</v>
      </c>
      <c r="F2350" s="0" t="n">
        <v>0</v>
      </c>
      <c r="T2350" s="0"/>
    </row>
    <row r="2351" customFormat="false" ht="12.75" hidden="false" customHeight="false" outlineLevel="0" collapsed="false">
      <c r="A2351" s="0" t="n">
        <v>1967</v>
      </c>
      <c r="B2351" s="0" t="n">
        <v>6</v>
      </c>
      <c r="C2351" s="0" t="n">
        <v>7</v>
      </c>
      <c r="D2351" s="0" t="n">
        <v>81</v>
      </c>
      <c r="E2351" s="0" t="n">
        <v>62</v>
      </c>
      <c r="F2351" s="0" t="n">
        <v>0</v>
      </c>
      <c r="T2351" s="0"/>
    </row>
    <row r="2352" customFormat="false" ht="12.75" hidden="false" customHeight="false" outlineLevel="0" collapsed="false">
      <c r="A2352" s="0" t="n">
        <v>1967</v>
      </c>
      <c r="B2352" s="0" t="n">
        <v>6</v>
      </c>
      <c r="C2352" s="0" t="n">
        <v>8</v>
      </c>
      <c r="D2352" s="0" t="n">
        <v>85</v>
      </c>
      <c r="E2352" s="0" t="n">
        <v>64</v>
      </c>
      <c r="F2352" s="0" t="n">
        <v>0</v>
      </c>
      <c r="T2352" s="0"/>
    </row>
    <row r="2353" customFormat="false" ht="12.75" hidden="false" customHeight="false" outlineLevel="0" collapsed="false">
      <c r="A2353" s="0" t="n">
        <v>1967</v>
      </c>
      <c r="B2353" s="0" t="n">
        <v>6</v>
      </c>
      <c r="C2353" s="0" t="n">
        <v>9</v>
      </c>
      <c r="D2353" s="0" t="n">
        <v>83</v>
      </c>
      <c r="E2353" s="0" t="n">
        <v>63</v>
      </c>
      <c r="F2353" s="0" t="n">
        <v>0</v>
      </c>
      <c r="T2353" s="0"/>
    </row>
    <row r="2354" customFormat="false" ht="12.75" hidden="false" customHeight="false" outlineLevel="0" collapsed="false">
      <c r="A2354" s="0" t="n">
        <v>1967</v>
      </c>
      <c r="B2354" s="0" t="n">
        <v>6</v>
      </c>
      <c r="C2354" s="0" t="n">
        <v>10</v>
      </c>
      <c r="D2354" s="0" t="n">
        <v>91</v>
      </c>
      <c r="E2354" s="0" t="n">
        <v>66</v>
      </c>
      <c r="F2354" s="0" t="n">
        <v>0</v>
      </c>
      <c r="T2354" s="0"/>
    </row>
    <row r="2355" customFormat="false" ht="12.75" hidden="false" customHeight="false" outlineLevel="0" collapsed="false">
      <c r="A2355" s="0" t="n">
        <v>1967</v>
      </c>
      <c r="B2355" s="0" t="n">
        <v>6</v>
      </c>
      <c r="C2355" s="0" t="n">
        <v>11</v>
      </c>
      <c r="D2355" s="0" t="n">
        <v>90</v>
      </c>
      <c r="E2355" s="0" t="n">
        <v>71</v>
      </c>
      <c r="F2355" s="0" t="n">
        <v>0</v>
      </c>
      <c r="T2355" s="0"/>
    </row>
    <row r="2356" customFormat="false" ht="12.75" hidden="false" customHeight="false" outlineLevel="0" collapsed="false">
      <c r="A2356" s="0" t="n">
        <v>1967</v>
      </c>
      <c r="B2356" s="0" t="n">
        <v>6</v>
      </c>
      <c r="C2356" s="0" t="n">
        <v>12</v>
      </c>
      <c r="D2356" s="0" t="n">
        <v>92</v>
      </c>
      <c r="E2356" s="0" t="n">
        <v>68</v>
      </c>
      <c r="F2356" s="0" t="n">
        <v>0</v>
      </c>
      <c r="T2356" s="0"/>
    </row>
    <row r="2357" customFormat="false" ht="12.75" hidden="false" customHeight="false" outlineLevel="0" collapsed="false">
      <c r="A2357" s="0" t="n">
        <v>1967</v>
      </c>
      <c r="B2357" s="0" t="n">
        <v>6</v>
      </c>
      <c r="C2357" s="0" t="n">
        <v>13</v>
      </c>
      <c r="D2357" s="0" t="n">
        <v>77</v>
      </c>
      <c r="E2357" s="0" t="n">
        <v>61</v>
      </c>
      <c r="F2357" s="0" t="n">
        <v>0</v>
      </c>
      <c r="T2357" s="0"/>
    </row>
    <row r="2358" customFormat="false" ht="12.75" hidden="false" customHeight="false" outlineLevel="0" collapsed="false">
      <c r="A2358" s="0" t="n">
        <v>1967</v>
      </c>
      <c r="B2358" s="0" t="n">
        <v>6</v>
      </c>
      <c r="C2358" s="0" t="n">
        <v>14</v>
      </c>
      <c r="D2358" s="0" t="n">
        <v>74</v>
      </c>
      <c r="E2358" s="0" t="n">
        <v>59</v>
      </c>
      <c r="F2358" s="0" t="n">
        <v>0</v>
      </c>
      <c r="T2358" s="0"/>
    </row>
    <row r="2359" customFormat="false" ht="12.75" hidden="false" customHeight="false" outlineLevel="0" collapsed="false">
      <c r="A2359" s="0" t="n">
        <v>1967</v>
      </c>
      <c r="B2359" s="0" t="n">
        <v>6</v>
      </c>
      <c r="C2359" s="0" t="n">
        <v>15</v>
      </c>
      <c r="D2359" s="0" t="n">
        <v>83</v>
      </c>
      <c r="E2359" s="0" t="n">
        <v>61</v>
      </c>
      <c r="F2359" s="0" t="n">
        <v>8</v>
      </c>
      <c r="T2359" s="0"/>
    </row>
    <row r="2360" customFormat="false" ht="12.75" hidden="false" customHeight="false" outlineLevel="0" collapsed="false">
      <c r="A2360" s="0" t="n">
        <v>1967</v>
      </c>
      <c r="B2360" s="0" t="n">
        <v>6</v>
      </c>
      <c r="C2360" s="0" t="n">
        <v>16</v>
      </c>
      <c r="D2360" s="0" t="n">
        <v>96</v>
      </c>
      <c r="E2360" s="0" t="n">
        <v>71</v>
      </c>
      <c r="F2360" s="0" t="n">
        <v>0</v>
      </c>
      <c r="T2360" s="0"/>
    </row>
    <row r="2361" customFormat="false" ht="12.75" hidden="false" customHeight="false" outlineLevel="0" collapsed="false">
      <c r="A2361" s="0" t="n">
        <v>1967</v>
      </c>
      <c r="B2361" s="0" t="n">
        <v>6</v>
      </c>
      <c r="C2361" s="0" t="n">
        <v>17</v>
      </c>
      <c r="D2361" s="0" t="n">
        <v>89</v>
      </c>
      <c r="E2361" s="0" t="n">
        <v>74</v>
      </c>
      <c r="F2361" s="0" t="n">
        <v>0</v>
      </c>
      <c r="T2361" s="0"/>
    </row>
    <row r="2362" customFormat="false" ht="12.75" hidden="false" customHeight="false" outlineLevel="0" collapsed="false">
      <c r="A2362" s="0" t="n">
        <v>1967</v>
      </c>
      <c r="B2362" s="0" t="n">
        <v>6</v>
      </c>
      <c r="C2362" s="0" t="n">
        <v>18</v>
      </c>
      <c r="D2362" s="0" t="n">
        <v>84</v>
      </c>
      <c r="E2362" s="0" t="n">
        <v>68</v>
      </c>
      <c r="F2362" s="0" t="n">
        <v>215</v>
      </c>
      <c r="T2362" s="0"/>
    </row>
    <row r="2363" customFormat="false" ht="12.75" hidden="false" customHeight="false" outlineLevel="0" collapsed="false">
      <c r="A2363" s="0" t="n">
        <v>1967</v>
      </c>
      <c r="B2363" s="0" t="n">
        <v>6</v>
      </c>
      <c r="C2363" s="0" t="n">
        <v>19</v>
      </c>
      <c r="D2363" s="0" t="n">
        <v>68</v>
      </c>
      <c r="E2363" s="0" t="n">
        <v>60</v>
      </c>
      <c r="F2363" s="0" t="n">
        <v>103</v>
      </c>
      <c r="T2363" s="0"/>
    </row>
    <row r="2364" customFormat="false" ht="12.75" hidden="false" customHeight="false" outlineLevel="0" collapsed="false">
      <c r="A2364" s="0" t="n">
        <v>1967</v>
      </c>
      <c r="B2364" s="0" t="n">
        <v>6</v>
      </c>
      <c r="C2364" s="0" t="n">
        <v>20</v>
      </c>
      <c r="D2364" s="0" t="n">
        <v>68</v>
      </c>
      <c r="E2364" s="0" t="n">
        <v>61</v>
      </c>
      <c r="F2364" s="0" t="n">
        <v>3</v>
      </c>
      <c r="T2364" s="0"/>
    </row>
    <row r="2365" customFormat="false" ht="12.75" hidden="false" customHeight="false" outlineLevel="0" collapsed="false">
      <c r="A2365" s="0" t="n">
        <v>1967</v>
      </c>
      <c r="B2365" s="0" t="n">
        <v>6</v>
      </c>
      <c r="C2365" s="0" t="n">
        <v>21</v>
      </c>
      <c r="D2365" s="0" t="n">
        <v>85</v>
      </c>
      <c r="E2365" s="0" t="n">
        <v>62</v>
      </c>
      <c r="F2365" s="0" t="n">
        <v>0</v>
      </c>
      <c r="T2365" s="0"/>
    </row>
    <row r="2366" customFormat="false" ht="12.75" hidden="false" customHeight="false" outlineLevel="0" collapsed="false">
      <c r="A2366" s="0" t="n">
        <v>1967</v>
      </c>
      <c r="B2366" s="0" t="n">
        <v>6</v>
      </c>
      <c r="C2366" s="0" t="n">
        <v>22</v>
      </c>
      <c r="D2366" s="0" t="n">
        <v>84</v>
      </c>
      <c r="E2366" s="0" t="n">
        <v>63</v>
      </c>
      <c r="F2366" s="0" t="n">
        <v>20</v>
      </c>
      <c r="T2366" s="0"/>
    </row>
    <row r="2367" customFormat="false" ht="12.75" hidden="false" customHeight="false" outlineLevel="0" collapsed="false">
      <c r="A2367" s="0" t="n">
        <v>1967</v>
      </c>
      <c r="B2367" s="0" t="n">
        <v>6</v>
      </c>
      <c r="C2367" s="0" t="n">
        <v>23</v>
      </c>
      <c r="D2367" s="0" t="n">
        <v>81</v>
      </c>
      <c r="E2367" s="0" t="n">
        <v>67</v>
      </c>
      <c r="F2367" s="0" t="n">
        <v>41</v>
      </c>
      <c r="T2367" s="0"/>
    </row>
    <row r="2368" customFormat="false" ht="12.75" hidden="false" customHeight="false" outlineLevel="0" collapsed="false">
      <c r="A2368" s="0" t="n">
        <v>1967</v>
      </c>
      <c r="B2368" s="0" t="n">
        <v>6</v>
      </c>
      <c r="C2368" s="0" t="n">
        <v>24</v>
      </c>
      <c r="D2368" s="0" t="n">
        <v>85</v>
      </c>
      <c r="E2368" s="0" t="n">
        <v>67</v>
      </c>
      <c r="F2368" s="0" t="n">
        <v>0</v>
      </c>
      <c r="T2368" s="0"/>
    </row>
    <row r="2369" customFormat="false" ht="12.75" hidden="false" customHeight="false" outlineLevel="0" collapsed="false">
      <c r="A2369" s="0" t="n">
        <v>1967</v>
      </c>
      <c r="B2369" s="0" t="n">
        <v>6</v>
      </c>
      <c r="C2369" s="0" t="n">
        <v>25</v>
      </c>
      <c r="D2369" s="0" t="n">
        <v>90</v>
      </c>
      <c r="E2369" s="0" t="n">
        <v>65</v>
      </c>
      <c r="F2369" s="0" t="n">
        <v>23</v>
      </c>
      <c r="T2369" s="0"/>
    </row>
    <row r="2370" customFormat="false" ht="12.75" hidden="false" customHeight="false" outlineLevel="0" collapsed="false">
      <c r="A2370" s="0" t="n">
        <v>1967</v>
      </c>
      <c r="B2370" s="0" t="n">
        <v>6</v>
      </c>
      <c r="C2370" s="0" t="n">
        <v>26</v>
      </c>
      <c r="D2370" s="0" t="n">
        <v>81</v>
      </c>
      <c r="E2370" s="0" t="n">
        <v>61</v>
      </c>
      <c r="F2370" s="0" t="n">
        <v>0</v>
      </c>
      <c r="T2370" s="0"/>
    </row>
    <row r="2371" customFormat="false" ht="12.75" hidden="false" customHeight="false" outlineLevel="0" collapsed="false">
      <c r="A2371" s="0" t="n">
        <v>1967</v>
      </c>
      <c r="B2371" s="0" t="n">
        <v>6</v>
      </c>
      <c r="C2371" s="0" t="n">
        <v>27</v>
      </c>
      <c r="D2371" s="0" t="n">
        <v>83</v>
      </c>
      <c r="E2371" s="0" t="n">
        <v>62</v>
      </c>
      <c r="F2371" s="0" t="n">
        <v>0</v>
      </c>
      <c r="T2371" s="0"/>
    </row>
    <row r="2372" customFormat="false" ht="12.75" hidden="false" customHeight="false" outlineLevel="0" collapsed="false">
      <c r="A2372" s="0" t="n">
        <v>1967</v>
      </c>
      <c r="B2372" s="0" t="n">
        <v>6</v>
      </c>
      <c r="C2372" s="0" t="n">
        <v>28</v>
      </c>
      <c r="D2372" s="0" t="n">
        <v>79</v>
      </c>
      <c r="E2372" s="0" t="n">
        <v>64</v>
      </c>
      <c r="F2372" s="0" t="n">
        <v>0</v>
      </c>
      <c r="T2372" s="0"/>
    </row>
    <row r="2373" customFormat="false" ht="12.75" hidden="false" customHeight="false" outlineLevel="0" collapsed="false">
      <c r="A2373" s="0" t="n">
        <v>1967</v>
      </c>
      <c r="B2373" s="0" t="n">
        <v>6</v>
      </c>
      <c r="C2373" s="0" t="n">
        <v>29</v>
      </c>
      <c r="D2373" s="0" t="n">
        <v>79</v>
      </c>
      <c r="E2373" s="0" t="n">
        <v>61</v>
      </c>
      <c r="F2373" s="0" t="n">
        <v>0</v>
      </c>
      <c r="T2373" s="0"/>
    </row>
    <row r="2374" customFormat="false" ht="12.75" hidden="false" customHeight="false" outlineLevel="0" collapsed="false">
      <c r="A2374" s="0" t="n">
        <v>1967</v>
      </c>
      <c r="B2374" s="0" t="n">
        <v>6</v>
      </c>
      <c r="C2374" s="0" t="n">
        <v>30</v>
      </c>
      <c r="D2374" s="0" t="n">
        <v>65</v>
      </c>
      <c r="E2374" s="0" t="n">
        <v>61</v>
      </c>
      <c r="F2374" s="0" t="n">
        <v>51</v>
      </c>
      <c r="T2374" s="0"/>
    </row>
    <row r="2375" customFormat="false" ht="12.75" hidden="false" customHeight="false" outlineLevel="0" collapsed="false">
      <c r="A2375" s="0" t="n">
        <v>1967</v>
      </c>
      <c r="B2375" s="0" t="n">
        <v>7</v>
      </c>
      <c r="C2375" s="0" t="n">
        <v>1</v>
      </c>
      <c r="D2375" s="0" t="n">
        <v>79</v>
      </c>
      <c r="E2375" s="0" t="n">
        <v>64</v>
      </c>
      <c r="F2375" s="0" t="n">
        <v>0</v>
      </c>
      <c r="T2375" s="0"/>
    </row>
    <row r="2376" customFormat="false" ht="12.75" hidden="false" customHeight="false" outlineLevel="0" collapsed="false">
      <c r="A2376" s="0" t="n">
        <v>1967</v>
      </c>
      <c r="B2376" s="0" t="n">
        <v>7</v>
      </c>
      <c r="C2376" s="0" t="n">
        <v>2</v>
      </c>
      <c r="D2376" s="0" t="n">
        <v>83</v>
      </c>
      <c r="E2376" s="0" t="n">
        <v>66</v>
      </c>
      <c r="F2376" s="0" t="n">
        <v>0</v>
      </c>
      <c r="T2376" s="0"/>
    </row>
    <row r="2377" customFormat="false" ht="12.75" hidden="false" customHeight="false" outlineLevel="0" collapsed="false">
      <c r="A2377" s="0" t="n">
        <v>1967</v>
      </c>
      <c r="B2377" s="0" t="n">
        <v>7</v>
      </c>
      <c r="C2377" s="0" t="n">
        <v>3</v>
      </c>
      <c r="D2377" s="0" t="n">
        <v>86</v>
      </c>
      <c r="E2377" s="0" t="n">
        <v>66</v>
      </c>
      <c r="F2377" s="0" t="n">
        <v>208</v>
      </c>
      <c r="T2377" s="0"/>
    </row>
    <row r="2378" customFormat="false" ht="12.75" hidden="false" customHeight="false" outlineLevel="0" collapsed="false">
      <c r="A2378" s="0" t="n">
        <v>1967</v>
      </c>
      <c r="B2378" s="0" t="n">
        <v>7</v>
      </c>
      <c r="C2378" s="0" t="n">
        <v>4</v>
      </c>
      <c r="D2378" s="0" t="n">
        <v>81</v>
      </c>
      <c r="E2378" s="0" t="n">
        <v>62</v>
      </c>
      <c r="F2378" s="0" t="n">
        <v>111</v>
      </c>
      <c r="T2378" s="0"/>
    </row>
    <row r="2379" customFormat="false" ht="12.75" hidden="false" customHeight="false" outlineLevel="0" collapsed="false">
      <c r="A2379" s="0" t="n">
        <v>1967</v>
      </c>
      <c r="B2379" s="0" t="n">
        <v>7</v>
      </c>
      <c r="C2379" s="0" t="n">
        <v>5</v>
      </c>
      <c r="D2379" s="0" t="n">
        <v>76</v>
      </c>
      <c r="E2379" s="0" t="n">
        <v>60</v>
      </c>
      <c r="F2379" s="0" t="n">
        <v>0</v>
      </c>
      <c r="T2379" s="0"/>
    </row>
    <row r="2380" customFormat="false" ht="12.75" hidden="false" customHeight="false" outlineLevel="0" collapsed="false">
      <c r="A2380" s="0" t="n">
        <v>1967</v>
      </c>
      <c r="B2380" s="0" t="n">
        <v>7</v>
      </c>
      <c r="C2380" s="0" t="n">
        <v>6</v>
      </c>
      <c r="D2380" s="0" t="n">
        <v>77</v>
      </c>
      <c r="E2380" s="0" t="n">
        <v>60</v>
      </c>
      <c r="F2380" s="0" t="n">
        <v>0</v>
      </c>
      <c r="T2380" s="0"/>
    </row>
    <row r="2381" customFormat="false" ht="12.75" hidden="false" customHeight="false" outlineLevel="0" collapsed="false">
      <c r="A2381" s="0" t="n">
        <v>1967</v>
      </c>
      <c r="B2381" s="0" t="n">
        <v>7</v>
      </c>
      <c r="C2381" s="0" t="n">
        <v>7</v>
      </c>
      <c r="D2381" s="0" t="n">
        <v>79</v>
      </c>
      <c r="E2381" s="0" t="n">
        <v>66</v>
      </c>
      <c r="F2381" s="0" t="n">
        <v>0</v>
      </c>
      <c r="T2381" s="0"/>
    </row>
    <row r="2382" customFormat="false" ht="12.75" hidden="false" customHeight="false" outlineLevel="0" collapsed="false">
      <c r="A2382" s="0" t="n">
        <v>1967</v>
      </c>
      <c r="B2382" s="0" t="n">
        <v>7</v>
      </c>
      <c r="C2382" s="0" t="n">
        <v>8</v>
      </c>
      <c r="D2382" s="0" t="n">
        <v>82</v>
      </c>
      <c r="E2382" s="0" t="n">
        <v>64</v>
      </c>
      <c r="F2382" s="0" t="n">
        <v>0</v>
      </c>
      <c r="T2382" s="0"/>
    </row>
    <row r="2383" customFormat="false" ht="12.75" hidden="false" customHeight="false" outlineLevel="0" collapsed="false">
      <c r="A2383" s="0" t="n">
        <v>1967</v>
      </c>
      <c r="B2383" s="0" t="n">
        <v>7</v>
      </c>
      <c r="C2383" s="0" t="n">
        <v>9</v>
      </c>
      <c r="D2383" s="0" t="n">
        <v>85</v>
      </c>
      <c r="E2383" s="0" t="n">
        <v>69</v>
      </c>
      <c r="F2383" s="0" t="n">
        <v>0</v>
      </c>
      <c r="T2383" s="0"/>
    </row>
    <row r="2384" customFormat="false" ht="12.75" hidden="false" customHeight="false" outlineLevel="0" collapsed="false">
      <c r="A2384" s="0" t="n">
        <v>1967</v>
      </c>
      <c r="B2384" s="0" t="n">
        <v>7</v>
      </c>
      <c r="C2384" s="0" t="n">
        <v>10</v>
      </c>
      <c r="D2384" s="0" t="n">
        <v>90</v>
      </c>
      <c r="E2384" s="0" t="n">
        <v>70</v>
      </c>
      <c r="F2384" s="0" t="n">
        <v>76</v>
      </c>
      <c r="T2384" s="0"/>
    </row>
    <row r="2385" customFormat="false" ht="12.75" hidden="false" customHeight="false" outlineLevel="0" collapsed="false">
      <c r="A2385" s="0" t="n">
        <v>1967</v>
      </c>
      <c r="B2385" s="0" t="n">
        <v>7</v>
      </c>
      <c r="C2385" s="0" t="n">
        <v>11</v>
      </c>
      <c r="D2385" s="0" t="n">
        <v>84</v>
      </c>
      <c r="E2385" s="0" t="n">
        <v>70</v>
      </c>
      <c r="F2385" s="0" t="n">
        <v>36</v>
      </c>
      <c r="T2385" s="0"/>
    </row>
    <row r="2386" customFormat="false" ht="12.75" hidden="false" customHeight="false" outlineLevel="0" collapsed="false">
      <c r="A2386" s="0" t="n">
        <v>1967</v>
      </c>
      <c r="B2386" s="0" t="n">
        <v>7</v>
      </c>
      <c r="C2386" s="0" t="n">
        <v>12</v>
      </c>
      <c r="D2386" s="0" t="n">
        <v>90</v>
      </c>
      <c r="E2386" s="0" t="n">
        <v>70</v>
      </c>
      <c r="F2386" s="0" t="n">
        <v>0</v>
      </c>
      <c r="T2386" s="0"/>
    </row>
    <row r="2387" customFormat="false" ht="12.75" hidden="false" customHeight="false" outlineLevel="0" collapsed="false">
      <c r="A2387" s="0" t="n">
        <v>1967</v>
      </c>
      <c r="B2387" s="0" t="n">
        <v>7</v>
      </c>
      <c r="C2387" s="0" t="n">
        <v>13</v>
      </c>
      <c r="D2387" s="0" t="n">
        <v>85</v>
      </c>
      <c r="E2387" s="0" t="n">
        <v>73</v>
      </c>
      <c r="F2387" s="0" t="n">
        <v>0</v>
      </c>
      <c r="T2387" s="0"/>
    </row>
    <row r="2388" customFormat="false" ht="12.75" hidden="false" customHeight="false" outlineLevel="0" collapsed="false">
      <c r="A2388" s="0" t="n">
        <v>1967</v>
      </c>
      <c r="B2388" s="0" t="n">
        <v>7</v>
      </c>
      <c r="C2388" s="0" t="n">
        <v>14</v>
      </c>
      <c r="D2388" s="0" t="n">
        <v>82</v>
      </c>
      <c r="E2388" s="0" t="n">
        <v>70</v>
      </c>
      <c r="F2388" s="0" t="n">
        <v>10</v>
      </c>
      <c r="T2388" s="0"/>
    </row>
    <row r="2389" customFormat="false" ht="12.75" hidden="false" customHeight="false" outlineLevel="0" collapsed="false">
      <c r="A2389" s="0" t="n">
        <v>1967</v>
      </c>
      <c r="B2389" s="0" t="n">
        <v>7</v>
      </c>
      <c r="C2389" s="0" t="n">
        <v>15</v>
      </c>
      <c r="D2389" s="0" t="n">
        <v>78</v>
      </c>
      <c r="E2389" s="0" t="n">
        <v>68</v>
      </c>
      <c r="F2389" s="0" t="n">
        <v>19</v>
      </c>
      <c r="T2389" s="0"/>
    </row>
    <row r="2390" customFormat="false" ht="12.75" hidden="false" customHeight="false" outlineLevel="0" collapsed="false">
      <c r="A2390" s="0" t="n">
        <v>1967</v>
      </c>
      <c r="B2390" s="0" t="n">
        <v>7</v>
      </c>
      <c r="C2390" s="0" t="n">
        <v>16</v>
      </c>
      <c r="D2390" s="0" t="n">
        <v>80</v>
      </c>
      <c r="E2390" s="0" t="n">
        <v>65</v>
      </c>
      <c r="F2390" s="0" t="n">
        <v>28</v>
      </c>
      <c r="T2390" s="0"/>
    </row>
    <row r="2391" customFormat="false" ht="12.75" hidden="false" customHeight="false" outlineLevel="0" collapsed="false">
      <c r="A2391" s="0" t="n">
        <v>1967</v>
      </c>
      <c r="B2391" s="0" t="n">
        <v>7</v>
      </c>
      <c r="C2391" s="0" t="n">
        <v>17</v>
      </c>
      <c r="D2391" s="0" t="n">
        <v>83</v>
      </c>
      <c r="E2391" s="0" t="n">
        <v>66</v>
      </c>
      <c r="F2391" s="0" t="n">
        <v>0</v>
      </c>
      <c r="T2391" s="0"/>
    </row>
    <row r="2392" customFormat="false" ht="12.75" hidden="false" customHeight="false" outlineLevel="0" collapsed="false">
      <c r="A2392" s="0" t="n">
        <v>1967</v>
      </c>
      <c r="B2392" s="0" t="n">
        <v>7</v>
      </c>
      <c r="C2392" s="0" t="n">
        <v>18</v>
      </c>
      <c r="D2392" s="0" t="n">
        <v>82</v>
      </c>
      <c r="E2392" s="0" t="n">
        <v>69</v>
      </c>
      <c r="F2392" s="0" t="n">
        <v>0</v>
      </c>
      <c r="T2392" s="0"/>
    </row>
    <row r="2393" customFormat="false" ht="12.75" hidden="false" customHeight="false" outlineLevel="0" collapsed="false">
      <c r="A2393" s="0" t="n">
        <v>1967</v>
      </c>
      <c r="B2393" s="0" t="n">
        <v>7</v>
      </c>
      <c r="C2393" s="0" t="n">
        <v>19</v>
      </c>
      <c r="D2393" s="0" t="n">
        <v>82</v>
      </c>
      <c r="E2393" s="0" t="n">
        <v>69</v>
      </c>
      <c r="F2393" s="0" t="n">
        <v>0</v>
      </c>
      <c r="T2393" s="0"/>
    </row>
    <row r="2394" customFormat="false" ht="12.75" hidden="false" customHeight="false" outlineLevel="0" collapsed="false">
      <c r="A2394" s="0" t="n">
        <v>1967</v>
      </c>
      <c r="B2394" s="0" t="n">
        <v>7</v>
      </c>
      <c r="C2394" s="0" t="n">
        <v>20</v>
      </c>
      <c r="D2394" s="0" t="n">
        <v>84</v>
      </c>
      <c r="E2394" s="0" t="n">
        <v>67</v>
      </c>
      <c r="F2394" s="0" t="n">
        <v>0</v>
      </c>
      <c r="T2394" s="0"/>
    </row>
    <row r="2395" customFormat="false" ht="12.75" hidden="false" customHeight="false" outlineLevel="0" collapsed="false">
      <c r="A2395" s="0" t="n">
        <v>1967</v>
      </c>
      <c r="B2395" s="0" t="n">
        <v>7</v>
      </c>
      <c r="C2395" s="0" t="n">
        <v>21</v>
      </c>
      <c r="D2395" s="0" t="n">
        <v>80</v>
      </c>
      <c r="E2395" s="0" t="n">
        <v>65</v>
      </c>
      <c r="F2395" s="0" t="n">
        <v>9</v>
      </c>
      <c r="T2395" s="0"/>
    </row>
    <row r="2396" customFormat="false" ht="12.75" hidden="false" customHeight="false" outlineLevel="0" collapsed="false">
      <c r="A2396" s="0" t="n">
        <v>1967</v>
      </c>
      <c r="B2396" s="0" t="n">
        <v>7</v>
      </c>
      <c r="C2396" s="0" t="n">
        <v>22</v>
      </c>
      <c r="D2396" s="0" t="n">
        <v>81</v>
      </c>
      <c r="E2396" s="0" t="n">
        <v>65</v>
      </c>
      <c r="F2396" s="0" t="n">
        <v>6</v>
      </c>
      <c r="T2396" s="0"/>
    </row>
    <row r="2397" customFormat="false" ht="12.75" hidden="false" customHeight="false" outlineLevel="0" collapsed="false">
      <c r="A2397" s="0" t="n">
        <v>1967</v>
      </c>
      <c r="B2397" s="0" t="n">
        <v>7</v>
      </c>
      <c r="C2397" s="0" t="n">
        <v>23</v>
      </c>
      <c r="D2397" s="0" t="n">
        <v>87</v>
      </c>
      <c r="E2397" s="0" t="n">
        <v>70</v>
      </c>
      <c r="F2397" s="0" t="n">
        <v>61</v>
      </c>
      <c r="T2397" s="0"/>
    </row>
    <row r="2398" customFormat="false" ht="12.75" hidden="false" customHeight="false" outlineLevel="0" collapsed="false">
      <c r="A2398" s="0" t="n">
        <v>1967</v>
      </c>
      <c r="B2398" s="0" t="n">
        <v>7</v>
      </c>
      <c r="C2398" s="0" t="n">
        <v>24</v>
      </c>
      <c r="D2398" s="0" t="n">
        <v>90</v>
      </c>
      <c r="E2398" s="0" t="n">
        <v>75</v>
      </c>
      <c r="F2398" s="0" t="n">
        <v>0</v>
      </c>
      <c r="T2398" s="0"/>
    </row>
    <row r="2399" customFormat="false" ht="12.75" hidden="false" customHeight="false" outlineLevel="0" collapsed="false">
      <c r="A2399" s="0" t="n">
        <v>1967</v>
      </c>
      <c r="B2399" s="0" t="n">
        <v>7</v>
      </c>
      <c r="C2399" s="0" t="n">
        <v>25</v>
      </c>
      <c r="D2399" s="0" t="n">
        <v>88</v>
      </c>
      <c r="E2399" s="0" t="n">
        <v>70</v>
      </c>
      <c r="F2399" s="0" t="n">
        <v>88</v>
      </c>
      <c r="T2399" s="0"/>
    </row>
    <row r="2400" customFormat="false" ht="12.75" hidden="false" customHeight="false" outlineLevel="0" collapsed="false">
      <c r="A2400" s="0" t="n">
        <v>1967</v>
      </c>
      <c r="B2400" s="0" t="n">
        <v>7</v>
      </c>
      <c r="C2400" s="0" t="n">
        <v>26</v>
      </c>
      <c r="D2400" s="0" t="n">
        <v>86</v>
      </c>
      <c r="E2400" s="0" t="n">
        <v>69</v>
      </c>
      <c r="F2400" s="0" t="n">
        <v>0</v>
      </c>
      <c r="T2400" s="0"/>
    </row>
    <row r="2401" customFormat="false" ht="12.75" hidden="false" customHeight="false" outlineLevel="0" collapsed="false">
      <c r="A2401" s="0" t="n">
        <v>1967</v>
      </c>
      <c r="B2401" s="0" t="n">
        <v>7</v>
      </c>
      <c r="C2401" s="0" t="n">
        <v>27</v>
      </c>
      <c r="D2401" s="0" t="n">
        <v>85</v>
      </c>
      <c r="E2401" s="0" t="n">
        <v>72</v>
      </c>
      <c r="F2401" s="0" t="n">
        <v>0</v>
      </c>
      <c r="T2401" s="0"/>
    </row>
    <row r="2402" customFormat="false" ht="12.75" hidden="false" customHeight="false" outlineLevel="0" collapsed="false">
      <c r="A2402" s="0" t="n">
        <v>1967</v>
      </c>
      <c r="B2402" s="0" t="n">
        <v>7</v>
      </c>
      <c r="C2402" s="0" t="n">
        <v>28</v>
      </c>
      <c r="D2402" s="0" t="n">
        <v>80</v>
      </c>
      <c r="E2402" s="0" t="n">
        <v>68</v>
      </c>
      <c r="F2402" s="0" t="n">
        <v>14</v>
      </c>
      <c r="T2402" s="0"/>
    </row>
    <row r="2403" customFormat="false" ht="12.75" hidden="false" customHeight="false" outlineLevel="0" collapsed="false">
      <c r="A2403" s="0" t="n">
        <v>1967</v>
      </c>
      <c r="B2403" s="0" t="n">
        <v>7</v>
      </c>
      <c r="C2403" s="0" t="n">
        <v>29</v>
      </c>
      <c r="D2403" s="0" t="n">
        <v>83</v>
      </c>
      <c r="E2403" s="0" t="n">
        <v>67</v>
      </c>
      <c r="F2403" s="0" t="n">
        <v>9</v>
      </c>
      <c r="T2403" s="0"/>
    </row>
    <row r="2404" customFormat="false" ht="12.75" hidden="false" customHeight="false" outlineLevel="0" collapsed="false">
      <c r="A2404" s="0" t="n">
        <v>1967</v>
      </c>
      <c r="B2404" s="0" t="n">
        <v>7</v>
      </c>
      <c r="C2404" s="0" t="n">
        <v>30</v>
      </c>
      <c r="D2404" s="0" t="n">
        <v>82</v>
      </c>
      <c r="E2404" s="0" t="n">
        <v>69</v>
      </c>
      <c r="F2404" s="0" t="n">
        <v>24</v>
      </c>
      <c r="T2404" s="0"/>
    </row>
    <row r="2405" customFormat="false" ht="12.75" hidden="false" customHeight="false" outlineLevel="0" collapsed="false">
      <c r="A2405" s="0" t="n">
        <v>1967</v>
      </c>
      <c r="B2405" s="0" t="n">
        <v>7</v>
      </c>
      <c r="C2405" s="0" t="n">
        <v>31</v>
      </c>
      <c r="D2405" s="0" t="n">
        <v>86</v>
      </c>
      <c r="E2405" s="0" t="n">
        <v>70</v>
      </c>
      <c r="F2405" s="0" t="n">
        <v>0</v>
      </c>
      <c r="T2405" s="0"/>
    </row>
    <row r="2406" customFormat="false" ht="12.75" hidden="false" customHeight="false" outlineLevel="0" collapsed="false">
      <c r="A2406" s="0" t="n">
        <v>1967</v>
      </c>
      <c r="B2406" s="0" t="n">
        <v>8</v>
      </c>
      <c r="C2406" s="0" t="n">
        <v>1</v>
      </c>
      <c r="D2406" s="0" t="n">
        <v>87</v>
      </c>
      <c r="E2406" s="0" t="n">
        <v>69</v>
      </c>
      <c r="F2406" s="0" t="n">
        <v>0</v>
      </c>
      <c r="T2406" s="0"/>
    </row>
    <row r="2407" customFormat="false" ht="12.75" hidden="false" customHeight="false" outlineLevel="0" collapsed="false">
      <c r="A2407" s="0" t="n">
        <v>1967</v>
      </c>
      <c r="B2407" s="0" t="n">
        <v>8</v>
      </c>
      <c r="C2407" s="0" t="n">
        <v>2</v>
      </c>
      <c r="D2407" s="0" t="n">
        <v>84</v>
      </c>
      <c r="E2407" s="0" t="n">
        <v>69</v>
      </c>
      <c r="F2407" s="0" t="n">
        <v>0</v>
      </c>
      <c r="T2407" s="0"/>
    </row>
    <row r="2408" customFormat="false" ht="12.75" hidden="false" customHeight="false" outlineLevel="0" collapsed="false">
      <c r="A2408" s="0" t="n">
        <v>1967</v>
      </c>
      <c r="B2408" s="0" t="n">
        <v>8</v>
      </c>
      <c r="C2408" s="0" t="n">
        <v>3</v>
      </c>
      <c r="D2408" s="0" t="n">
        <v>81</v>
      </c>
      <c r="E2408" s="0" t="n">
        <v>69</v>
      </c>
      <c r="F2408" s="0" t="n">
        <v>45</v>
      </c>
      <c r="T2408" s="0"/>
    </row>
    <row r="2409" customFormat="false" ht="12.75" hidden="false" customHeight="false" outlineLevel="0" collapsed="false">
      <c r="A2409" s="0" t="n">
        <v>1967</v>
      </c>
      <c r="B2409" s="0" t="n">
        <v>8</v>
      </c>
      <c r="C2409" s="0" t="n">
        <v>4</v>
      </c>
      <c r="D2409" s="0" t="n">
        <v>78</v>
      </c>
      <c r="E2409" s="0" t="n">
        <v>68</v>
      </c>
      <c r="F2409" s="0" t="n">
        <v>14</v>
      </c>
      <c r="T2409" s="0"/>
    </row>
    <row r="2410" customFormat="false" ht="12.75" hidden="false" customHeight="false" outlineLevel="0" collapsed="false">
      <c r="A2410" s="0" t="n">
        <v>1967</v>
      </c>
      <c r="B2410" s="0" t="n">
        <v>8</v>
      </c>
      <c r="C2410" s="0" t="n">
        <v>5</v>
      </c>
      <c r="D2410" s="0" t="n">
        <v>86</v>
      </c>
      <c r="E2410" s="0" t="n">
        <v>67</v>
      </c>
      <c r="F2410" s="0" t="n">
        <v>79</v>
      </c>
      <c r="T2410" s="0"/>
    </row>
    <row r="2411" customFormat="false" ht="12.75" hidden="false" customHeight="false" outlineLevel="0" collapsed="false">
      <c r="A2411" s="0" t="n">
        <v>1967</v>
      </c>
      <c r="B2411" s="0" t="n">
        <v>8</v>
      </c>
      <c r="C2411" s="0" t="n">
        <v>6</v>
      </c>
      <c r="D2411" s="0" t="n">
        <v>87</v>
      </c>
      <c r="E2411" s="0" t="n">
        <v>67</v>
      </c>
      <c r="F2411" s="0" t="n">
        <v>0</v>
      </c>
      <c r="T2411" s="0"/>
    </row>
    <row r="2412" customFormat="false" ht="12.75" hidden="false" customHeight="false" outlineLevel="0" collapsed="false">
      <c r="A2412" s="0" t="n">
        <v>1967</v>
      </c>
      <c r="B2412" s="0" t="n">
        <v>8</v>
      </c>
      <c r="C2412" s="0" t="n">
        <v>7</v>
      </c>
      <c r="D2412" s="0" t="n">
        <v>82</v>
      </c>
      <c r="E2412" s="0" t="n">
        <v>66</v>
      </c>
      <c r="F2412" s="0" t="n">
        <v>0</v>
      </c>
      <c r="T2412" s="0"/>
    </row>
    <row r="2413" customFormat="false" ht="12.75" hidden="false" customHeight="false" outlineLevel="0" collapsed="false">
      <c r="A2413" s="0" t="n">
        <v>1967</v>
      </c>
      <c r="B2413" s="0" t="n">
        <v>8</v>
      </c>
      <c r="C2413" s="0" t="n">
        <v>8</v>
      </c>
      <c r="D2413" s="0" t="n">
        <v>81</v>
      </c>
      <c r="E2413" s="0" t="n">
        <v>68</v>
      </c>
      <c r="F2413" s="0" t="n">
        <v>0</v>
      </c>
      <c r="T2413" s="0"/>
    </row>
    <row r="2414" customFormat="false" ht="12.75" hidden="false" customHeight="false" outlineLevel="0" collapsed="false">
      <c r="A2414" s="0" t="n">
        <v>1967</v>
      </c>
      <c r="B2414" s="0" t="n">
        <v>8</v>
      </c>
      <c r="C2414" s="0" t="n">
        <v>9</v>
      </c>
      <c r="D2414" s="0" t="n">
        <v>82</v>
      </c>
      <c r="E2414" s="0" t="n">
        <v>67</v>
      </c>
      <c r="F2414" s="0" t="n">
        <v>45</v>
      </c>
      <c r="T2414" s="0"/>
    </row>
    <row r="2415" customFormat="false" ht="12.75" hidden="false" customHeight="false" outlineLevel="0" collapsed="false">
      <c r="A2415" s="0" t="n">
        <v>1967</v>
      </c>
      <c r="B2415" s="0" t="n">
        <v>8</v>
      </c>
      <c r="C2415" s="0" t="n">
        <v>10</v>
      </c>
      <c r="D2415" s="0" t="n">
        <v>87</v>
      </c>
      <c r="E2415" s="0" t="n">
        <v>70</v>
      </c>
      <c r="F2415" s="0" t="n">
        <v>9</v>
      </c>
      <c r="T2415" s="0"/>
    </row>
    <row r="2416" customFormat="false" ht="12.75" hidden="false" customHeight="false" outlineLevel="0" collapsed="false">
      <c r="A2416" s="0" t="n">
        <v>1967</v>
      </c>
      <c r="B2416" s="0" t="n">
        <v>8</v>
      </c>
      <c r="C2416" s="0" t="n">
        <v>11</v>
      </c>
      <c r="D2416" s="0" t="n">
        <v>81</v>
      </c>
      <c r="E2416" s="0" t="n">
        <v>64</v>
      </c>
      <c r="F2416" s="0" t="n">
        <v>0</v>
      </c>
      <c r="T2416" s="0"/>
    </row>
    <row r="2417" customFormat="false" ht="12.75" hidden="false" customHeight="false" outlineLevel="0" collapsed="false">
      <c r="A2417" s="0" t="n">
        <v>1967</v>
      </c>
      <c r="B2417" s="0" t="n">
        <v>8</v>
      </c>
      <c r="C2417" s="0" t="n">
        <v>12</v>
      </c>
      <c r="D2417" s="0" t="n">
        <v>78</v>
      </c>
      <c r="E2417" s="0" t="n">
        <v>64</v>
      </c>
      <c r="F2417" s="0" t="n">
        <v>0</v>
      </c>
      <c r="T2417" s="0"/>
    </row>
    <row r="2418" customFormat="false" ht="12.75" hidden="false" customHeight="false" outlineLevel="0" collapsed="false">
      <c r="A2418" s="0" t="n">
        <v>1967</v>
      </c>
      <c r="B2418" s="0" t="n">
        <v>8</v>
      </c>
      <c r="C2418" s="0" t="n">
        <v>13</v>
      </c>
      <c r="D2418" s="0" t="n">
        <v>69</v>
      </c>
      <c r="E2418" s="0" t="n">
        <v>65</v>
      </c>
      <c r="F2418" s="0" t="n">
        <v>13</v>
      </c>
      <c r="T2418" s="0"/>
    </row>
    <row r="2419" customFormat="false" ht="12.75" hidden="false" customHeight="false" outlineLevel="0" collapsed="false">
      <c r="A2419" s="0" t="n">
        <v>1967</v>
      </c>
      <c r="B2419" s="0" t="n">
        <v>8</v>
      </c>
      <c r="C2419" s="0" t="n">
        <v>14</v>
      </c>
      <c r="D2419" s="0" t="n">
        <v>86</v>
      </c>
      <c r="E2419" s="0" t="n">
        <v>62</v>
      </c>
      <c r="F2419" s="0" t="n">
        <v>0</v>
      </c>
      <c r="T2419" s="0"/>
    </row>
    <row r="2420" customFormat="false" ht="12.75" hidden="false" customHeight="false" outlineLevel="0" collapsed="false">
      <c r="A2420" s="0" t="n">
        <v>1967</v>
      </c>
      <c r="B2420" s="0" t="n">
        <v>8</v>
      </c>
      <c r="C2420" s="0" t="n">
        <v>15</v>
      </c>
      <c r="D2420" s="0" t="n">
        <v>84</v>
      </c>
      <c r="E2420" s="0" t="n">
        <v>64</v>
      </c>
      <c r="F2420" s="0" t="n">
        <v>0</v>
      </c>
      <c r="T2420" s="0"/>
    </row>
    <row r="2421" customFormat="false" ht="12.75" hidden="false" customHeight="false" outlineLevel="0" collapsed="false">
      <c r="A2421" s="0" t="n">
        <v>1967</v>
      </c>
      <c r="B2421" s="0" t="n">
        <v>8</v>
      </c>
      <c r="C2421" s="0" t="n">
        <v>16</v>
      </c>
      <c r="D2421" s="0" t="n">
        <v>85</v>
      </c>
      <c r="E2421" s="0" t="n">
        <v>68</v>
      </c>
      <c r="F2421" s="0" t="n">
        <v>0</v>
      </c>
      <c r="T2421" s="0"/>
    </row>
    <row r="2422" customFormat="false" ht="12.75" hidden="false" customHeight="false" outlineLevel="0" collapsed="false">
      <c r="A2422" s="0" t="n">
        <v>1967</v>
      </c>
      <c r="B2422" s="0" t="n">
        <v>8</v>
      </c>
      <c r="C2422" s="0" t="n">
        <v>17</v>
      </c>
      <c r="D2422" s="0" t="n">
        <v>87</v>
      </c>
      <c r="E2422" s="0" t="n">
        <v>68</v>
      </c>
      <c r="F2422" s="0" t="n">
        <v>0</v>
      </c>
      <c r="T2422" s="0"/>
    </row>
    <row r="2423" customFormat="false" ht="12.75" hidden="false" customHeight="false" outlineLevel="0" collapsed="false">
      <c r="A2423" s="0" t="n">
        <v>1967</v>
      </c>
      <c r="B2423" s="0" t="n">
        <v>8</v>
      </c>
      <c r="C2423" s="0" t="n">
        <v>18</v>
      </c>
      <c r="D2423" s="0" t="n">
        <v>88</v>
      </c>
      <c r="E2423" s="0" t="n">
        <v>72</v>
      </c>
      <c r="F2423" s="0" t="n">
        <v>0</v>
      </c>
      <c r="T2423" s="0"/>
    </row>
    <row r="2424" customFormat="false" ht="12.75" hidden="false" customHeight="false" outlineLevel="0" collapsed="false">
      <c r="A2424" s="0" t="n">
        <v>1967</v>
      </c>
      <c r="B2424" s="0" t="n">
        <v>8</v>
      </c>
      <c r="C2424" s="0" t="n">
        <v>19</v>
      </c>
      <c r="D2424" s="0" t="n">
        <v>90</v>
      </c>
      <c r="E2424" s="0" t="n">
        <v>72</v>
      </c>
      <c r="F2424" s="0" t="n">
        <v>13</v>
      </c>
      <c r="T2424" s="0"/>
    </row>
    <row r="2425" customFormat="false" ht="12.75" hidden="false" customHeight="false" outlineLevel="0" collapsed="false">
      <c r="A2425" s="0" t="n">
        <v>1967</v>
      </c>
      <c r="B2425" s="0" t="n">
        <v>8</v>
      </c>
      <c r="C2425" s="0" t="n">
        <v>20</v>
      </c>
      <c r="D2425" s="0" t="n">
        <v>81</v>
      </c>
      <c r="E2425" s="0" t="n">
        <v>72</v>
      </c>
      <c r="F2425" s="0" t="n">
        <v>8</v>
      </c>
      <c r="T2425" s="0"/>
    </row>
    <row r="2426" customFormat="false" ht="12.75" hidden="false" customHeight="false" outlineLevel="0" collapsed="false">
      <c r="A2426" s="0" t="n">
        <v>1967</v>
      </c>
      <c r="B2426" s="0" t="n">
        <v>8</v>
      </c>
      <c r="C2426" s="0" t="n">
        <v>21</v>
      </c>
      <c r="D2426" s="0" t="n">
        <v>82</v>
      </c>
      <c r="E2426" s="0" t="n">
        <v>69</v>
      </c>
      <c r="F2426" s="0" t="n">
        <v>1</v>
      </c>
      <c r="T2426" s="0"/>
    </row>
    <row r="2427" customFormat="false" ht="12.75" hidden="false" customHeight="false" outlineLevel="0" collapsed="false">
      <c r="A2427" s="0" t="n">
        <v>1967</v>
      </c>
      <c r="B2427" s="0" t="n">
        <v>8</v>
      </c>
      <c r="C2427" s="0" t="n">
        <v>22</v>
      </c>
      <c r="D2427" s="0" t="n">
        <v>82</v>
      </c>
      <c r="E2427" s="0" t="n">
        <v>67</v>
      </c>
      <c r="F2427" s="0" t="n">
        <v>10</v>
      </c>
      <c r="T2427" s="0"/>
    </row>
    <row r="2428" customFormat="false" ht="12.75" hidden="false" customHeight="false" outlineLevel="0" collapsed="false">
      <c r="A2428" s="0" t="n">
        <v>1967</v>
      </c>
      <c r="B2428" s="0" t="n">
        <v>8</v>
      </c>
      <c r="C2428" s="0" t="n">
        <v>23</v>
      </c>
      <c r="D2428" s="0" t="n">
        <v>72</v>
      </c>
      <c r="E2428" s="0" t="n">
        <v>64</v>
      </c>
      <c r="F2428" s="0" t="n">
        <v>0</v>
      </c>
      <c r="T2428" s="0"/>
    </row>
    <row r="2429" customFormat="false" ht="12.75" hidden="false" customHeight="false" outlineLevel="0" collapsed="false">
      <c r="A2429" s="0" t="n">
        <v>1967</v>
      </c>
      <c r="B2429" s="0" t="n">
        <v>8</v>
      </c>
      <c r="C2429" s="0" t="n">
        <v>24</v>
      </c>
      <c r="D2429" s="0" t="n">
        <v>70</v>
      </c>
      <c r="E2429" s="0" t="n">
        <v>58</v>
      </c>
      <c r="F2429" s="0" t="n">
        <v>14</v>
      </c>
      <c r="T2429" s="0"/>
    </row>
    <row r="2430" customFormat="false" ht="12.75" hidden="false" customHeight="false" outlineLevel="0" collapsed="false">
      <c r="A2430" s="0" t="n">
        <v>1967</v>
      </c>
      <c r="B2430" s="0" t="n">
        <v>8</v>
      </c>
      <c r="C2430" s="0" t="n">
        <v>25</v>
      </c>
      <c r="D2430" s="0" t="n">
        <v>66</v>
      </c>
      <c r="E2430" s="0" t="n">
        <v>58</v>
      </c>
      <c r="F2430" s="0" t="n">
        <v>90</v>
      </c>
      <c r="T2430" s="0"/>
    </row>
    <row r="2431" customFormat="false" ht="12.75" hidden="false" customHeight="false" outlineLevel="0" collapsed="false">
      <c r="A2431" s="0" t="n">
        <v>1967</v>
      </c>
      <c r="B2431" s="0" t="n">
        <v>8</v>
      </c>
      <c r="C2431" s="0" t="n">
        <v>26</v>
      </c>
      <c r="D2431" s="0" t="n">
        <v>70</v>
      </c>
      <c r="E2431" s="0" t="n">
        <v>64</v>
      </c>
      <c r="F2431" s="0" t="n">
        <v>40</v>
      </c>
      <c r="T2431" s="0"/>
    </row>
    <row r="2432" customFormat="false" ht="12.75" hidden="false" customHeight="false" outlineLevel="0" collapsed="false">
      <c r="A2432" s="0" t="n">
        <v>1967</v>
      </c>
      <c r="B2432" s="0" t="n">
        <v>8</v>
      </c>
      <c r="C2432" s="0" t="n">
        <v>27</v>
      </c>
      <c r="D2432" s="0" t="n">
        <v>85</v>
      </c>
      <c r="E2432" s="0" t="n">
        <v>69</v>
      </c>
      <c r="F2432" s="0" t="n">
        <v>213</v>
      </c>
      <c r="T2432" s="0"/>
    </row>
    <row r="2433" customFormat="false" ht="12.75" hidden="false" customHeight="false" outlineLevel="0" collapsed="false">
      <c r="A2433" s="0" t="n">
        <v>1967</v>
      </c>
      <c r="B2433" s="0" t="n">
        <v>8</v>
      </c>
      <c r="C2433" s="0" t="n">
        <v>28</v>
      </c>
      <c r="D2433" s="0" t="n">
        <v>82</v>
      </c>
      <c r="E2433" s="0" t="n">
        <v>67</v>
      </c>
      <c r="F2433" s="0" t="n">
        <v>0</v>
      </c>
      <c r="T2433" s="0"/>
    </row>
    <row r="2434" customFormat="false" ht="12.75" hidden="false" customHeight="false" outlineLevel="0" collapsed="false">
      <c r="A2434" s="0" t="n">
        <v>1967</v>
      </c>
      <c r="B2434" s="0" t="n">
        <v>8</v>
      </c>
      <c r="C2434" s="0" t="n">
        <v>29</v>
      </c>
      <c r="D2434" s="0" t="n">
        <v>85</v>
      </c>
      <c r="E2434" s="0" t="n">
        <v>63</v>
      </c>
      <c r="F2434" s="0" t="n">
        <v>0</v>
      </c>
      <c r="T2434" s="0"/>
    </row>
    <row r="2435" customFormat="false" ht="12.75" hidden="false" customHeight="false" outlineLevel="0" collapsed="false">
      <c r="A2435" s="0" t="n">
        <v>1967</v>
      </c>
      <c r="B2435" s="0" t="n">
        <v>8</v>
      </c>
      <c r="C2435" s="0" t="n">
        <v>30</v>
      </c>
      <c r="D2435" s="0" t="n">
        <v>86</v>
      </c>
      <c r="E2435" s="0" t="n">
        <v>66</v>
      </c>
      <c r="F2435" s="0" t="n">
        <v>0</v>
      </c>
      <c r="T2435" s="0"/>
    </row>
    <row r="2436" customFormat="false" ht="12.75" hidden="false" customHeight="false" outlineLevel="0" collapsed="false">
      <c r="A2436" s="0" t="n">
        <v>1967</v>
      </c>
      <c r="B2436" s="0" t="n">
        <v>8</v>
      </c>
      <c r="C2436" s="0" t="n">
        <v>31</v>
      </c>
      <c r="D2436" s="0" t="n">
        <v>81</v>
      </c>
      <c r="E2436" s="0" t="n">
        <v>58</v>
      </c>
      <c r="F2436" s="0" t="n">
        <v>0</v>
      </c>
      <c r="T2436" s="0"/>
    </row>
    <row r="2437" customFormat="false" ht="12.75" hidden="false" customHeight="false" outlineLevel="0" collapsed="false">
      <c r="A2437" s="0" t="n">
        <v>1967</v>
      </c>
      <c r="B2437" s="0" t="n">
        <v>9</v>
      </c>
      <c r="C2437" s="0" t="n">
        <v>1</v>
      </c>
      <c r="D2437" s="0" t="n">
        <v>74</v>
      </c>
      <c r="E2437" s="0" t="n">
        <v>54</v>
      </c>
      <c r="F2437" s="0" t="n">
        <v>0</v>
      </c>
      <c r="T2437" s="0"/>
    </row>
    <row r="2438" customFormat="false" ht="12.75" hidden="false" customHeight="false" outlineLevel="0" collapsed="false">
      <c r="A2438" s="0" t="n">
        <v>1967</v>
      </c>
      <c r="B2438" s="0" t="n">
        <v>9</v>
      </c>
      <c r="C2438" s="0" t="n">
        <v>2</v>
      </c>
      <c r="D2438" s="0" t="n">
        <v>72</v>
      </c>
      <c r="E2438" s="0" t="n">
        <v>55</v>
      </c>
      <c r="F2438" s="0" t="n">
        <v>0</v>
      </c>
      <c r="T2438" s="0"/>
    </row>
    <row r="2439" customFormat="false" ht="12.75" hidden="false" customHeight="false" outlineLevel="0" collapsed="false">
      <c r="A2439" s="0" t="n">
        <v>1967</v>
      </c>
      <c r="B2439" s="0" t="n">
        <v>9</v>
      </c>
      <c r="C2439" s="0" t="n">
        <v>3</v>
      </c>
      <c r="D2439" s="0" t="n">
        <v>80</v>
      </c>
      <c r="E2439" s="0" t="n">
        <v>52</v>
      </c>
      <c r="F2439" s="0" t="n">
        <v>0</v>
      </c>
      <c r="T2439" s="0"/>
    </row>
    <row r="2440" customFormat="false" ht="12.75" hidden="false" customHeight="false" outlineLevel="0" collapsed="false">
      <c r="A2440" s="0" t="n">
        <v>1967</v>
      </c>
      <c r="B2440" s="0" t="n">
        <v>9</v>
      </c>
      <c r="C2440" s="0" t="n">
        <v>4</v>
      </c>
      <c r="D2440" s="0" t="n">
        <v>87</v>
      </c>
      <c r="E2440" s="0" t="n">
        <v>62</v>
      </c>
      <c r="F2440" s="0" t="n">
        <v>0</v>
      </c>
      <c r="T2440" s="0"/>
    </row>
    <row r="2441" customFormat="false" ht="12.75" hidden="false" customHeight="false" outlineLevel="0" collapsed="false">
      <c r="A2441" s="0" t="n">
        <v>1967</v>
      </c>
      <c r="B2441" s="0" t="n">
        <v>9</v>
      </c>
      <c r="C2441" s="0" t="n">
        <v>5</v>
      </c>
      <c r="D2441" s="0" t="n">
        <v>83</v>
      </c>
      <c r="E2441" s="0" t="n">
        <v>63</v>
      </c>
      <c r="F2441" s="0" t="n">
        <v>0</v>
      </c>
      <c r="T2441" s="0"/>
    </row>
    <row r="2442" customFormat="false" ht="12.75" hidden="false" customHeight="false" outlineLevel="0" collapsed="false">
      <c r="A2442" s="0" t="n">
        <v>1967</v>
      </c>
      <c r="B2442" s="0" t="n">
        <v>9</v>
      </c>
      <c r="C2442" s="0" t="n">
        <v>6</v>
      </c>
      <c r="D2442" s="0" t="n">
        <v>85</v>
      </c>
      <c r="E2442" s="0" t="n">
        <v>63</v>
      </c>
      <c r="F2442" s="0" t="n">
        <v>0</v>
      </c>
      <c r="T2442" s="0"/>
    </row>
    <row r="2443" customFormat="false" ht="12.75" hidden="false" customHeight="false" outlineLevel="0" collapsed="false">
      <c r="A2443" s="0" t="n">
        <v>1967</v>
      </c>
      <c r="B2443" s="0" t="n">
        <v>9</v>
      </c>
      <c r="C2443" s="0" t="n">
        <v>7</v>
      </c>
      <c r="D2443" s="0" t="n">
        <v>84</v>
      </c>
      <c r="E2443" s="0" t="n">
        <v>60</v>
      </c>
      <c r="F2443" s="0" t="n">
        <v>0</v>
      </c>
      <c r="T2443" s="0"/>
    </row>
    <row r="2444" customFormat="false" ht="12.75" hidden="false" customHeight="false" outlineLevel="0" collapsed="false">
      <c r="A2444" s="0" t="n">
        <v>1967</v>
      </c>
      <c r="B2444" s="0" t="n">
        <v>9</v>
      </c>
      <c r="C2444" s="0" t="n">
        <v>8</v>
      </c>
      <c r="D2444" s="0" t="n">
        <v>86</v>
      </c>
      <c r="E2444" s="0" t="n">
        <v>62</v>
      </c>
      <c r="F2444" s="0" t="n">
        <v>0</v>
      </c>
      <c r="T2444" s="0"/>
    </row>
    <row r="2445" customFormat="false" ht="12.75" hidden="false" customHeight="false" outlineLevel="0" collapsed="false">
      <c r="A2445" s="0" t="n">
        <v>1967</v>
      </c>
      <c r="B2445" s="0" t="n">
        <v>9</v>
      </c>
      <c r="C2445" s="0" t="n">
        <v>9</v>
      </c>
      <c r="D2445" s="0" t="n">
        <v>80</v>
      </c>
      <c r="E2445" s="0" t="n">
        <v>65</v>
      </c>
      <c r="F2445" s="0" t="n">
        <v>1</v>
      </c>
      <c r="T2445" s="0"/>
    </row>
    <row r="2446" customFormat="false" ht="12.75" hidden="false" customHeight="false" outlineLevel="0" collapsed="false">
      <c r="A2446" s="0" t="n">
        <v>1967</v>
      </c>
      <c r="B2446" s="0" t="n">
        <v>9</v>
      </c>
      <c r="C2446" s="0" t="n">
        <v>10</v>
      </c>
      <c r="D2446" s="0" t="n">
        <v>70</v>
      </c>
      <c r="E2446" s="0" t="n">
        <v>52</v>
      </c>
      <c r="F2446" s="0" t="n">
        <v>26</v>
      </c>
      <c r="T2446" s="0"/>
    </row>
    <row r="2447" customFormat="false" ht="12.75" hidden="false" customHeight="false" outlineLevel="0" collapsed="false">
      <c r="A2447" s="0" t="n">
        <v>1967</v>
      </c>
      <c r="B2447" s="0" t="n">
        <v>9</v>
      </c>
      <c r="C2447" s="0" t="n">
        <v>11</v>
      </c>
      <c r="D2447" s="0" t="n">
        <v>72</v>
      </c>
      <c r="E2447" s="0" t="n">
        <v>49</v>
      </c>
      <c r="F2447" s="0" t="n">
        <v>0</v>
      </c>
      <c r="T2447" s="0"/>
    </row>
    <row r="2448" customFormat="false" ht="12.75" hidden="false" customHeight="false" outlineLevel="0" collapsed="false">
      <c r="A2448" s="0" t="n">
        <v>1967</v>
      </c>
      <c r="B2448" s="0" t="n">
        <v>9</v>
      </c>
      <c r="C2448" s="0" t="n">
        <v>12</v>
      </c>
      <c r="D2448" s="0" t="n">
        <v>74</v>
      </c>
      <c r="E2448" s="0" t="n">
        <v>51</v>
      </c>
      <c r="F2448" s="0" t="n">
        <v>0</v>
      </c>
      <c r="T2448" s="0"/>
    </row>
    <row r="2449" customFormat="false" ht="12.75" hidden="false" customHeight="false" outlineLevel="0" collapsed="false">
      <c r="A2449" s="0" t="n">
        <v>1967</v>
      </c>
      <c r="B2449" s="0" t="n">
        <v>9</v>
      </c>
      <c r="C2449" s="0" t="n">
        <v>13</v>
      </c>
      <c r="D2449" s="0" t="n">
        <v>78</v>
      </c>
      <c r="E2449" s="0" t="n">
        <v>54</v>
      </c>
      <c r="F2449" s="0" t="n">
        <v>0</v>
      </c>
      <c r="T2449" s="0"/>
    </row>
    <row r="2450" customFormat="false" ht="12.75" hidden="false" customHeight="false" outlineLevel="0" collapsed="false">
      <c r="A2450" s="0" t="n">
        <v>1967</v>
      </c>
      <c r="B2450" s="0" t="n">
        <v>9</v>
      </c>
      <c r="C2450" s="0" t="n">
        <v>14</v>
      </c>
      <c r="D2450" s="0" t="n">
        <v>79</v>
      </c>
      <c r="E2450" s="0" t="n">
        <v>58</v>
      </c>
      <c r="F2450" s="0" t="n">
        <v>0</v>
      </c>
      <c r="T2450" s="0"/>
    </row>
    <row r="2451" customFormat="false" ht="12.75" hidden="false" customHeight="false" outlineLevel="0" collapsed="false">
      <c r="A2451" s="0" t="n">
        <v>1967</v>
      </c>
      <c r="B2451" s="0" t="n">
        <v>9</v>
      </c>
      <c r="C2451" s="0" t="n">
        <v>15</v>
      </c>
      <c r="D2451" s="0" t="n">
        <v>78</v>
      </c>
      <c r="E2451" s="0" t="n">
        <v>61</v>
      </c>
      <c r="F2451" s="0" t="n">
        <v>0</v>
      </c>
      <c r="T2451" s="0"/>
    </row>
    <row r="2452" customFormat="false" ht="12.75" hidden="false" customHeight="false" outlineLevel="0" collapsed="false">
      <c r="A2452" s="0" t="n">
        <v>1967</v>
      </c>
      <c r="B2452" s="0" t="n">
        <v>9</v>
      </c>
      <c r="C2452" s="0" t="n">
        <v>16</v>
      </c>
      <c r="D2452" s="0" t="n">
        <v>69</v>
      </c>
      <c r="E2452" s="0" t="n">
        <v>65</v>
      </c>
      <c r="F2452" s="0" t="n">
        <v>29</v>
      </c>
      <c r="T2452" s="0"/>
    </row>
    <row r="2453" customFormat="false" ht="12.75" hidden="false" customHeight="false" outlineLevel="0" collapsed="false">
      <c r="A2453" s="0" t="n">
        <v>1967</v>
      </c>
      <c r="B2453" s="0" t="n">
        <v>9</v>
      </c>
      <c r="C2453" s="0" t="n">
        <v>17</v>
      </c>
      <c r="D2453" s="0" t="n">
        <v>83</v>
      </c>
      <c r="E2453" s="0" t="n">
        <v>61</v>
      </c>
      <c r="F2453" s="0" t="n">
        <v>0</v>
      </c>
      <c r="T2453" s="0"/>
    </row>
    <row r="2454" customFormat="false" ht="12.75" hidden="false" customHeight="false" outlineLevel="0" collapsed="false">
      <c r="A2454" s="0" t="n">
        <v>1967</v>
      </c>
      <c r="B2454" s="0" t="n">
        <v>9</v>
      </c>
      <c r="C2454" s="0" t="n">
        <v>18</v>
      </c>
      <c r="D2454" s="0" t="n">
        <v>85</v>
      </c>
      <c r="E2454" s="0" t="n">
        <v>65</v>
      </c>
      <c r="F2454" s="0" t="n">
        <v>0</v>
      </c>
      <c r="T2454" s="0"/>
    </row>
    <row r="2455" customFormat="false" ht="12.75" hidden="false" customHeight="false" outlineLevel="0" collapsed="false">
      <c r="A2455" s="0" t="n">
        <v>1967</v>
      </c>
      <c r="B2455" s="0" t="n">
        <v>9</v>
      </c>
      <c r="C2455" s="0" t="n">
        <v>19</v>
      </c>
      <c r="D2455" s="0" t="n">
        <v>87</v>
      </c>
      <c r="E2455" s="0" t="n">
        <v>63</v>
      </c>
      <c r="F2455" s="0" t="n">
        <v>0</v>
      </c>
      <c r="T2455" s="0"/>
    </row>
    <row r="2456" customFormat="false" ht="12.75" hidden="false" customHeight="false" outlineLevel="0" collapsed="false">
      <c r="A2456" s="0" t="n">
        <v>1967</v>
      </c>
      <c r="B2456" s="0" t="n">
        <v>9</v>
      </c>
      <c r="C2456" s="0" t="n">
        <v>20</v>
      </c>
      <c r="D2456" s="0" t="n">
        <v>79</v>
      </c>
      <c r="E2456" s="0" t="n">
        <v>64</v>
      </c>
      <c r="F2456" s="0" t="n">
        <v>0</v>
      </c>
      <c r="T2456" s="0"/>
    </row>
    <row r="2457" customFormat="false" ht="12.75" hidden="false" customHeight="false" outlineLevel="0" collapsed="false">
      <c r="A2457" s="0" t="n">
        <v>1967</v>
      </c>
      <c r="B2457" s="0" t="n">
        <v>9</v>
      </c>
      <c r="C2457" s="0" t="n">
        <v>21</v>
      </c>
      <c r="D2457" s="0" t="n">
        <v>73</v>
      </c>
      <c r="E2457" s="0" t="n">
        <v>65</v>
      </c>
      <c r="F2457" s="0" t="n">
        <v>41</v>
      </c>
      <c r="T2457" s="0"/>
    </row>
    <row r="2458" customFormat="false" ht="12.75" hidden="false" customHeight="false" outlineLevel="0" collapsed="false">
      <c r="A2458" s="0" t="n">
        <v>1967</v>
      </c>
      <c r="B2458" s="0" t="n">
        <v>9</v>
      </c>
      <c r="C2458" s="0" t="n">
        <v>22</v>
      </c>
      <c r="D2458" s="0" t="n">
        <v>72</v>
      </c>
      <c r="E2458" s="0" t="n">
        <v>49</v>
      </c>
      <c r="F2458" s="0" t="n">
        <v>1</v>
      </c>
      <c r="T2458" s="0"/>
    </row>
    <row r="2459" customFormat="false" ht="12.75" hidden="false" customHeight="false" outlineLevel="0" collapsed="false">
      <c r="A2459" s="0" t="n">
        <v>1967</v>
      </c>
      <c r="B2459" s="0" t="n">
        <v>9</v>
      </c>
      <c r="C2459" s="0" t="n">
        <v>23</v>
      </c>
      <c r="D2459" s="0" t="n">
        <v>59</v>
      </c>
      <c r="E2459" s="0" t="n">
        <v>46</v>
      </c>
      <c r="F2459" s="0" t="n">
        <v>0</v>
      </c>
      <c r="T2459" s="0"/>
    </row>
    <row r="2460" customFormat="false" ht="12.75" hidden="false" customHeight="false" outlineLevel="0" collapsed="false">
      <c r="A2460" s="0" t="n">
        <v>1967</v>
      </c>
      <c r="B2460" s="0" t="n">
        <v>9</v>
      </c>
      <c r="C2460" s="0" t="n">
        <v>24</v>
      </c>
      <c r="D2460" s="0" t="n">
        <v>62</v>
      </c>
      <c r="E2460" s="0" t="n">
        <v>47</v>
      </c>
      <c r="F2460" s="0" t="n">
        <v>0</v>
      </c>
      <c r="T2460" s="0"/>
    </row>
    <row r="2461" customFormat="false" ht="12.75" hidden="false" customHeight="false" outlineLevel="0" collapsed="false">
      <c r="A2461" s="0" t="n">
        <v>1967</v>
      </c>
      <c r="B2461" s="0" t="n">
        <v>9</v>
      </c>
      <c r="C2461" s="0" t="n">
        <v>25</v>
      </c>
      <c r="D2461" s="0" t="n">
        <v>64</v>
      </c>
      <c r="E2461" s="0" t="n">
        <v>45</v>
      </c>
      <c r="F2461" s="0" t="n">
        <v>0</v>
      </c>
      <c r="T2461" s="0"/>
    </row>
    <row r="2462" customFormat="false" ht="12.75" hidden="false" customHeight="false" outlineLevel="0" collapsed="false">
      <c r="A2462" s="0" t="n">
        <v>1967</v>
      </c>
      <c r="B2462" s="0" t="n">
        <v>9</v>
      </c>
      <c r="C2462" s="0" t="n">
        <v>26</v>
      </c>
      <c r="D2462" s="0" t="n">
        <v>73</v>
      </c>
      <c r="E2462" s="0" t="n">
        <v>50</v>
      </c>
      <c r="F2462" s="0" t="n">
        <v>0</v>
      </c>
      <c r="T2462" s="0"/>
    </row>
    <row r="2463" customFormat="false" ht="12.75" hidden="false" customHeight="false" outlineLevel="0" collapsed="false">
      <c r="A2463" s="0" t="n">
        <v>1967</v>
      </c>
      <c r="B2463" s="0" t="n">
        <v>9</v>
      </c>
      <c r="C2463" s="0" t="n">
        <v>27</v>
      </c>
      <c r="D2463" s="0" t="n">
        <v>77</v>
      </c>
      <c r="E2463" s="0" t="n">
        <v>59</v>
      </c>
      <c r="F2463" s="0" t="n">
        <v>0</v>
      </c>
      <c r="T2463" s="0"/>
    </row>
    <row r="2464" customFormat="false" ht="12.75" hidden="false" customHeight="false" outlineLevel="0" collapsed="false">
      <c r="A2464" s="0" t="n">
        <v>1967</v>
      </c>
      <c r="B2464" s="0" t="n">
        <v>9</v>
      </c>
      <c r="C2464" s="0" t="n">
        <v>28</v>
      </c>
      <c r="D2464" s="0" t="n">
        <v>72</v>
      </c>
      <c r="E2464" s="0" t="n">
        <v>63</v>
      </c>
      <c r="F2464" s="0" t="n">
        <v>63</v>
      </c>
      <c r="T2464" s="0"/>
    </row>
    <row r="2465" customFormat="false" ht="12.75" hidden="false" customHeight="false" outlineLevel="0" collapsed="false">
      <c r="A2465" s="0" t="n">
        <v>1967</v>
      </c>
      <c r="B2465" s="0" t="n">
        <v>9</v>
      </c>
      <c r="C2465" s="0" t="n">
        <v>29</v>
      </c>
      <c r="D2465" s="0" t="n">
        <v>73</v>
      </c>
      <c r="E2465" s="0" t="n">
        <v>67</v>
      </c>
      <c r="F2465" s="0" t="n">
        <v>23</v>
      </c>
      <c r="T2465" s="0"/>
    </row>
    <row r="2466" customFormat="false" ht="12.75" hidden="false" customHeight="false" outlineLevel="0" collapsed="false">
      <c r="A2466" s="0" t="n">
        <v>1967</v>
      </c>
      <c r="B2466" s="0" t="n">
        <v>9</v>
      </c>
      <c r="C2466" s="0" t="n">
        <v>30</v>
      </c>
      <c r="D2466" s="0" t="n">
        <v>68</v>
      </c>
      <c r="E2466" s="0" t="n">
        <v>54</v>
      </c>
      <c r="F2466" s="0" t="n">
        <v>0</v>
      </c>
      <c r="T2466" s="0"/>
    </row>
    <row r="2467" customFormat="false" ht="12.75" hidden="false" customHeight="false" outlineLevel="0" collapsed="false">
      <c r="A2467" s="0" t="n">
        <v>1967</v>
      </c>
      <c r="B2467" s="0" t="n">
        <v>10</v>
      </c>
      <c r="C2467" s="0" t="n">
        <v>1</v>
      </c>
      <c r="D2467" s="0" t="n">
        <v>66</v>
      </c>
      <c r="E2467" s="0" t="n">
        <v>52</v>
      </c>
      <c r="F2467" s="0" t="n">
        <v>0</v>
      </c>
      <c r="T2467" s="0"/>
    </row>
    <row r="2468" customFormat="false" ht="12.75" hidden="false" customHeight="false" outlineLevel="0" collapsed="false">
      <c r="A2468" s="0" t="n">
        <v>1967</v>
      </c>
      <c r="B2468" s="0" t="n">
        <v>10</v>
      </c>
      <c r="C2468" s="0" t="n">
        <v>2</v>
      </c>
      <c r="D2468" s="0" t="n">
        <v>73</v>
      </c>
      <c r="E2468" s="0" t="n">
        <v>50</v>
      </c>
      <c r="F2468" s="0" t="n">
        <v>0</v>
      </c>
      <c r="T2468" s="0"/>
    </row>
    <row r="2469" customFormat="false" ht="12.75" hidden="false" customHeight="false" outlineLevel="0" collapsed="false">
      <c r="A2469" s="0" t="n">
        <v>1967</v>
      </c>
      <c r="B2469" s="0" t="n">
        <v>10</v>
      </c>
      <c r="C2469" s="0" t="n">
        <v>3</v>
      </c>
      <c r="D2469" s="0" t="n">
        <v>81</v>
      </c>
      <c r="E2469" s="0" t="n">
        <v>57</v>
      </c>
      <c r="F2469" s="0" t="n">
        <v>0</v>
      </c>
      <c r="T2469" s="0"/>
    </row>
    <row r="2470" customFormat="false" ht="12.75" hidden="false" customHeight="false" outlineLevel="0" collapsed="false">
      <c r="A2470" s="0" t="n">
        <v>1967</v>
      </c>
      <c r="B2470" s="0" t="n">
        <v>10</v>
      </c>
      <c r="C2470" s="0" t="n">
        <v>4</v>
      </c>
      <c r="D2470" s="0" t="n">
        <v>84</v>
      </c>
      <c r="E2470" s="0" t="n">
        <v>64</v>
      </c>
      <c r="F2470" s="0" t="n">
        <v>0</v>
      </c>
      <c r="T2470" s="0"/>
    </row>
    <row r="2471" customFormat="false" ht="12.75" hidden="false" customHeight="false" outlineLevel="0" collapsed="false">
      <c r="A2471" s="0" t="n">
        <v>1967</v>
      </c>
      <c r="B2471" s="0" t="n">
        <v>10</v>
      </c>
      <c r="C2471" s="0" t="n">
        <v>5</v>
      </c>
      <c r="D2471" s="0" t="n">
        <v>86</v>
      </c>
      <c r="E2471" s="0" t="n">
        <v>66</v>
      </c>
      <c r="F2471" s="0" t="n">
        <v>0</v>
      </c>
      <c r="T2471" s="0"/>
    </row>
    <row r="2472" customFormat="false" ht="12.75" hidden="false" customHeight="false" outlineLevel="0" collapsed="false">
      <c r="A2472" s="0" t="n">
        <v>1967</v>
      </c>
      <c r="B2472" s="0" t="n">
        <v>10</v>
      </c>
      <c r="C2472" s="0" t="n">
        <v>6</v>
      </c>
      <c r="D2472" s="0" t="n">
        <v>68</v>
      </c>
      <c r="E2472" s="0" t="n">
        <v>52</v>
      </c>
      <c r="F2472" s="0" t="n">
        <v>0</v>
      </c>
      <c r="T2472" s="0"/>
    </row>
    <row r="2473" customFormat="false" ht="12.75" hidden="false" customHeight="false" outlineLevel="0" collapsed="false">
      <c r="A2473" s="0" t="n">
        <v>1967</v>
      </c>
      <c r="B2473" s="0" t="n">
        <v>10</v>
      </c>
      <c r="C2473" s="0" t="n">
        <v>7</v>
      </c>
      <c r="D2473" s="0" t="n">
        <v>62</v>
      </c>
      <c r="E2473" s="0" t="n">
        <v>45</v>
      </c>
      <c r="F2473" s="0" t="n">
        <v>0</v>
      </c>
      <c r="T2473" s="0"/>
    </row>
    <row r="2474" customFormat="false" ht="12.75" hidden="false" customHeight="false" outlineLevel="0" collapsed="false">
      <c r="A2474" s="0" t="n">
        <v>1967</v>
      </c>
      <c r="B2474" s="0" t="n">
        <v>10</v>
      </c>
      <c r="C2474" s="0" t="n">
        <v>8</v>
      </c>
      <c r="D2474" s="0" t="n">
        <v>60</v>
      </c>
      <c r="E2474" s="0" t="n">
        <v>49</v>
      </c>
      <c r="F2474" s="0" t="n">
        <v>0</v>
      </c>
      <c r="T2474" s="0"/>
    </row>
    <row r="2475" customFormat="false" ht="12.75" hidden="false" customHeight="false" outlineLevel="0" collapsed="false">
      <c r="A2475" s="0" t="n">
        <v>1967</v>
      </c>
      <c r="B2475" s="0" t="n">
        <v>10</v>
      </c>
      <c r="C2475" s="0" t="n">
        <v>9</v>
      </c>
      <c r="D2475" s="0" t="n">
        <v>74</v>
      </c>
      <c r="E2475" s="0" t="n">
        <v>60</v>
      </c>
      <c r="F2475" s="0" t="n">
        <v>0</v>
      </c>
      <c r="T2475" s="0"/>
    </row>
    <row r="2476" customFormat="false" ht="12.75" hidden="false" customHeight="false" outlineLevel="0" collapsed="false">
      <c r="A2476" s="0" t="n">
        <v>1967</v>
      </c>
      <c r="B2476" s="0" t="n">
        <v>10</v>
      </c>
      <c r="C2476" s="0" t="n">
        <v>10</v>
      </c>
      <c r="D2476" s="0" t="n">
        <v>67</v>
      </c>
      <c r="E2476" s="0" t="n">
        <v>56</v>
      </c>
      <c r="F2476" s="0" t="n">
        <v>111</v>
      </c>
      <c r="T2476" s="0"/>
    </row>
    <row r="2477" customFormat="false" ht="12.75" hidden="false" customHeight="false" outlineLevel="0" collapsed="false">
      <c r="A2477" s="0" t="n">
        <v>1967</v>
      </c>
      <c r="B2477" s="0" t="n">
        <v>10</v>
      </c>
      <c r="C2477" s="0" t="n">
        <v>11</v>
      </c>
      <c r="D2477" s="0" t="n">
        <v>64</v>
      </c>
      <c r="E2477" s="0" t="n">
        <v>50</v>
      </c>
      <c r="F2477" s="0" t="n">
        <v>0</v>
      </c>
      <c r="T2477" s="0"/>
    </row>
    <row r="2478" customFormat="false" ht="12.75" hidden="false" customHeight="false" outlineLevel="0" collapsed="false">
      <c r="A2478" s="0" t="n">
        <v>1967</v>
      </c>
      <c r="B2478" s="0" t="n">
        <v>10</v>
      </c>
      <c r="C2478" s="0" t="n">
        <v>12</v>
      </c>
      <c r="D2478" s="0" t="n">
        <v>60</v>
      </c>
      <c r="E2478" s="0" t="n">
        <v>50</v>
      </c>
      <c r="F2478" s="0" t="n">
        <v>0</v>
      </c>
      <c r="T2478" s="0"/>
    </row>
    <row r="2479" customFormat="false" ht="12.75" hidden="false" customHeight="false" outlineLevel="0" collapsed="false">
      <c r="A2479" s="0" t="n">
        <v>1967</v>
      </c>
      <c r="B2479" s="0" t="n">
        <v>10</v>
      </c>
      <c r="C2479" s="0" t="n">
        <v>13</v>
      </c>
      <c r="D2479" s="0" t="n">
        <v>61</v>
      </c>
      <c r="E2479" s="0" t="n">
        <v>48</v>
      </c>
      <c r="F2479" s="0" t="n">
        <v>0</v>
      </c>
      <c r="T2479" s="0"/>
    </row>
    <row r="2480" customFormat="false" ht="12.75" hidden="false" customHeight="false" outlineLevel="0" collapsed="false">
      <c r="A2480" s="0" t="n">
        <v>1967</v>
      </c>
      <c r="B2480" s="0" t="n">
        <v>10</v>
      </c>
      <c r="C2480" s="0" t="n">
        <v>14</v>
      </c>
      <c r="D2480" s="0" t="n">
        <v>60</v>
      </c>
      <c r="E2480" s="0" t="n">
        <v>47</v>
      </c>
      <c r="F2480" s="0" t="n">
        <v>0</v>
      </c>
      <c r="T2480" s="0"/>
    </row>
    <row r="2481" customFormat="false" ht="12.75" hidden="false" customHeight="false" outlineLevel="0" collapsed="false">
      <c r="A2481" s="0" t="n">
        <v>1967</v>
      </c>
      <c r="B2481" s="0" t="n">
        <v>10</v>
      </c>
      <c r="C2481" s="0" t="n">
        <v>15</v>
      </c>
      <c r="D2481" s="0" t="n">
        <v>69</v>
      </c>
      <c r="E2481" s="0" t="n">
        <v>49</v>
      </c>
      <c r="F2481" s="0" t="n">
        <v>0</v>
      </c>
      <c r="T2481" s="0"/>
    </row>
    <row r="2482" customFormat="false" ht="12.75" hidden="false" customHeight="false" outlineLevel="0" collapsed="false">
      <c r="A2482" s="0" t="n">
        <v>1967</v>
      </c>
      <c r="B2482" s="0" t="n">
        <v>10</v>
      </c>
      <c r="C2482" s="0" t="n">
        <v>16</v>
      </c>
      <c r="D2482" s="0" t="n">
        <v>69</v>
      </c>
      <c r="E2482" s="0" t="n">
        <v>57</v>
      </c>
      <c r="F2482" s="0" t="n">
        <v>0</v>
      </c>
      <c r="T2482" s="0"/>
    </row>
    <row r="2483" customFormat="false" ht="12.75" hidden="false" customHeight="false" outlineLevel="0" collapsed="false">
      <c r="A2483" s="0" t="n">
        <v>1967</v>
      </c>
      <c r="B2483" s="0" t="n">
        <v>10</v>
      </c>
      <c r="C2483" s="0" t="n">
        <v>17</v>
      </c>
      <c r="D2483" s="0" t="n">
        <v>76</v>
      </c>
      <c r="E2483" s="0" t="n">
        <v>57</v>
      </c>
      <c r="F2483" s="0" t="n">
        <v>0</v>
      </c>
      <c r="T2483" s="0"/>
    </row>
    <row r="2484" customFormat="false" ht="12.75" hidden="false" customHeight="false" outlineLevel="0" collapsed="false">
      <c r="A2484" s="0" t="n">
        <v>1967</v>
      </c>
      <c r="B2484" s="0" t="n">
        <v>10</v>
      </c>
      <c r="C2484" s="0" t="n">
        <v>18</v>
      </c>
      <c r="D2484" s="0" t="n">
        <v>65</v>
      </c>
      <c r="E2484" s="0" t="n">
        <v>53</v>
      </c>
      <c r="F2484" s="0" t="n">
        <v>93</v>
      </c>
      <c r="T2484" s="0"/>
    </row>
    <row r="2485" customFormat="false" ht="12.75" hidden="false" customHeight="false" outlineLevel="0" collapsed="false">
      <c r="A2485" s="0" t="n">
        <v>1967</v>
      </c>
      <c r="B2485" s="0" t="n">
        <v>10</v>
      </c>
      <c r="C2485" s="0" t="n">
        <v>19</v>
      </c>
      <c r="D2485" s="0" t="n">
        <v>58</v>
      </c>
      <c r="E2485" s="0" t="n">
        <v>45</v>
      </c>
      <c r="F2485" s="0" t="n">
        <v>0</v>
      </c>
      <c r="T2485" s="0"/>
    </row>
    <row r="2486" customFormat="false" ht="12.75" hidden="false" customHeight="false" outlineLevel="0" collapsed="false">
      <c r="A2486" s="0" t="n">
        <v>1967</v>
      </c>
      <c r="B2486" s="0" t="n">
        <v>10</v>
      </c>
      <c r="C2486" s="0" t="n">
        <v>20</v>
      </c>
      <c r="D2486" s="0" t="n">
        <v>58</v>
      </c>
      <c r="E2486" s="0" t="n">
        <v>41</v>
      </c>
      <c r="F2486" s="0" t="n">
        <v>0</v>
      </c>
      <c r="T2486" s="0"/>
    </row>
    <row r="2487" customFormat="false" ht="12.75" hidden="false" customHeight="false" outlineLevel="0" collapsed="false">
      <c r="A2487" s="0" t="n">
        <v>1967</v>
      </c>
      <c r="B2487" s="0" t="n">
        <v>10</v>
      </c>
      <c r="C2487" s="0" t="n">
        <v>21</v>
      </c>
      <c r="D2487" s="0" t="n">
        <v>66</v>
      </c>
      <c r="E2487" s="0" t="n">
        <v>48</v>
      </c>
      <c r="F2487" s="0" t="n">
        <v>0</v>
      </c>
      <c r="T2487" s="0"/>
    </row>
    <row r="2488" customFormat="false" ht="12.75" hidden="false" customHeight="false" outlineLevel="0" collapsed="false">
      <c r="A2488" s="0" t="n">
        <v>1967</v>
      </c>
      <c r="B2488" s="0" t="n">
        <v>10</v>
      </c>
      <c r="C2488" s="0" t="n">
        <v>22</v>
      </c>
      <c r="D2488" s="0" t="n">
        <v>62</v>
      </c>
      <c r="E2488" s="0" t="n">
        <v>45</v>
      </c>
      <c r="F2488" s="0" t="n">
        <v>0</v>
      </c>
      <c r="T2488" s="0"/>
    </row>
    <row r="2489" customFormat="false" ht="12.75" hidden="false" customHeight="false" outlineLevel="0" collapsed="false">
      <c r="A2489" s="0" t="n">
        <v>1967</v>
      </c>
      <c r="B2489" s="0" t="n">
        <v>10</v>
      </c>
      <c r="C2489" s="0" t="n">
        <v>23</v>
      </c>
      <c r="D2489" s="0" t="n">
        <v>63</v>
      </c>
      <c r="E2489" s="0" t="n">
        <v>44</v>
      </c>
      <c r="F2489" s="0" t="n">
        <v>0</v>
      </c>
      <c r="T2489" s="0"/>
    </row>
    <row r="2490" customFormat="false" ht="12.75" hidden="false" customHeight="false" outlineLevel="0" collapsed="false">
      <c r="A2490" s="0" t="n">
        <v>1967</v>
      </c>
      <c r="B2490" s="0" t="n">
        <v>10</v>
      </c>
      <c r="C2490" s="0" t="n">
        <v>24</v>
      </c>
      <c r="D2490" s="0" t="n">
        <v>63</v>
      </c>
      <c r="E2490" s="0" t="n">
        <v>48</v>
      </c>
      <c r="F2490" s="0" t="n">
        <v>0</v>
      </c>
      <c r="T2490" s="0"/>
    </row>
    <row r="2491" customFormat="false" ht="12.75" hidden="false" customHeight="false" outlineLevel="0" collapsed="false">
      <c r="A2491" s="0" t="n">
        <v>1967</v>
      </c>
      <c r="B2491" s="0" t="n">
        <v>10</v>
      </c>
      <c r="C2491" s="0" t="n">
        <v>25</v>
      </c>
      <c r="D2491" s="0" t="n">
        <v>69</v>
      </c>
      <c r="E2491" s="0" t="n">
        <v>49</v>
      </c>
      <c r="F2491" s="0" t="n">
        <v>143</v>
      </c>
      <c r="T2491" s="0"/>
    </row>
    <row r="2492" customFormat="false" ht="12.75" hidden="false" customHeight="false" outlineLevel="0" collapsed="false">
      <c r="A2492" s="0" t="n">
        <v>1967</v>
      </c>
      <c r="B2492" s="0" t="n">
        <v>10</v>
      </c>
      <c r="C2492" s="0" t="n">
        <v>26</v>
      </c>
      <c r="D2492" s="0" t="n">
        <v>56</v>
      </c>
      <c r="E2492" s="0" t="n">
        <v>43</v>
      </c>
      <c r="F2492" s="0" t="n">
        <v>0</v>
      </c>
      <c r="T2492" s="0"/>
    </row>
    <row r="2493" customFormat="false" ht="12.75" hidden="false" customHeight="false" outlineLevel="0" collapsed="false">
      <c r="A2493" s="0" t="n">
        <v>1967</v>
      </c>
      <c r="B2493" s="0" t="n">
        <v>10</v>
      </c>
      <c r="C2493" s="0" t="n">
        <v>27</v>
      </c>
      <c r="D2493" s="0" t="n">
        <v>57</v>
      </c>
      <c r="E2493" s="0" t="n">
        <v>40</v>
      </c>
      <c r="F2493" s="0" t="n">
        <v>0</v>
      </c>
      <c r="T2493" s="0"/>
    </row>
    <row r="2494" customFormat="false" ht="12.75" hidden="false" customHeight="false" outlineLevel="0" collapsed="false">
      <c r="A2494" s="0" t="n">
        <v>1967</v>
      </c>
      <c r="B2494" s="0" t="n">
        <v>10</v>
      </c>
      <c r="C2494" s="0" t="n">
        <v>28</v>
      </c>
      <c r="D2494" s="0" t="n">
        <v>56</v>
      </c>
      <c r="E2494" s="0" t="n">
        <v>42</v>
      </c>
      <c r="F2494" s="0" t="n">
        <v>0</v>
      </c>
      <c r="T2494" s="0"/>
    </row>
    <row r="2495" customFormat="false" ht="12.75" hidden="false" customHeight="false" outlineLevel="0" collapsed="false">
      <c r="A2495" s="0" t="n">
        <v>1967</v>
      </c>
      <c r="B2495" s="0" t="n">
        <v>10</v>
      </c>
      <c r="C2495" s="0" t="n">
        <v>29</v>
      </c>
      <c r="D2495" s="0" t="n">
        <v>53</v>
      </c>
      <c r="E2495" s="0" t="n">
        <v>37</v>
      </c>
      <c r="F2495" s="0" t="n">
        <v>0</v>
      </c>
      <c r="T2495" s="0"/>
    </row>
    <row r="2496" customFormat="false" ht="12.75" hidden="false" customHeight="false" outlineLevel="0" collapsed="false">
      <c r="A2496" s="0" t="n">
        <v>1967</v>
      </c>
      <c r="B2496" s="0" t="n">
        <v>10</v>
      </c>
      <c r="C2496" s="0" t="n">
        <v>30</v>
      </c>
      <c r="D2496" s="0" t="n">
        <v>55</v>
      </c>
      <c r="E2496" s="0" t="n">
        <v>35</v>
      </c>
      <c r="F2496" s="0" t="n">
        <v>0</v>
      </c>
      <c r="T2496" s="0"/>
    </row>
    <row r="2497" customFormat="false" ht="12.75" hidden="false" customHeight="false" outlineLevel="0" collapsed="false">
      <c r="A2497" s="0" t="n">
        <v>1967</v>
      </c>
      <c r="B2497" s="0" t="n">
        <v>10</v>
      </c>
      <c r="C2497" s="0" t="n">
        <v>31</v>
      </c>
      <c r="D2497" s="0" t="n">
        <v>61</v>
      </c>
      <c r="E2497" s="0" t="n">
        <v>43</v>
      </c>
      <c r="F2497" s="0" t="n">
        <v>0</v>
      </c>
      <c r="T2497" s="0"/>
    </row>
    <row r="2498" customFormat="false" ht="12.75" hidden="false" customHeight="false" outlineLevel="0" collapsed="false">
      <c r="A2498" s="0" t="n">
        <v>1967</v>
      </c>
      <c r="B2498" s="0" t="n">
        <v>11</v>
      </c>
      <c r="C2498" s="0" t="n">
        <v>1</v>
      </c>
      <c r="D2498" s="0" t="n">
        <v>61</v>
      </c>
      <c r="E2498" s="0" t="n">
        <v>48</v>
      </c>
      <c r="F2498" s="0" t="n">
        <v>0</v>
      </c>
      <c r="T2498" s="0"/>
    </row>
    <row r="2499" customFormat="false" ht="12.75" hidden="false" customHeight="false" outlineLevel="0" collapsed="false">
      <c r="A2499" s="0" t="n">
        <v>1967</v>
      </c>
      <c r="B2499" s="0" t="n">
        <v>11</v>
      </c>
      <c r="C2499" s="0" t="n">
        <v>2</v>
      </c>
      <c r="D2499" s="0" t="n">
        <v>63</v>
      </c>
      <c r="E2499" s="0" t="n">
        <v>53</v>
      </c>
      <c r="F2499" s="0" t="n">
        <v>70</v>
      </c>
      <c r="T2499" s="0"/>
    </row>
    <row r="2500" customFormat="false" ht="12.75" hidden="false" customHeight="false" outlineLevel="0" collapsed="false">
      <c r="A2500" s="0" t="n">
        <v>1967</v>
      </c>
      <c r="B2500" s="0" t="n">
        <v>11</v>
      </c>
      <c r="C2500" s="0" t="n">
        <v>3</v>
      </c>
      <c r="D2500" s="0" t="n">
        <v>64</v>
      </c>
      <c r="E2500" s="0" t="n">
        <v>54</v>
      </c>
      <c r="F2500" s="0" t="n">
        <v>0</v>
      </c>
      <c r="T2500" s="0"/>
    </row>
    <row r="2501" customFormat="false" ht="12.75" hidden="false" customHeight="false" outlineLevel="0" collapsed="false">
      <c r="A2501" s="0" t="n">
        <v>1967</v>
      </c>
      <c r="B2501" s="0" t="n">
        <v>11</v>
      </c>
      <c r="C2501" s="0" t="n">
        <v>4</v>
      </c>
      <c r="D2501" s="0" t="n">
        <v>60</v>
      </c>
      <c r="E2501" s="0" t="n">
        <v>43</v>
      </c>
      <c r="F2501" s="0" t="n">
        <v>12</v>
      </c>
      <c r="T2501" s="0"/>
    </row>
    <row r="2502" customFormat="false" ht="12.75" hidden="false" customHeight="false" outlineLevel="0" collapsed="false">
      <c r="A2502" s="0" t="n">
        <v>1967</v>
      </c>
      <c r="B2502" s="0" t="n">
        <v>11</v>
      </c>
      <c r="C2502" s="0" t="n">
        <v>5</v>
      </c>
      <c r="D2502" s="0" t="n">
        <v>49</v>
      </c>
      <c r="E2502" s="0" t="n">
        <v>35</v>
      </c>
      <c r="F2502" s="0" t="n">
        <v>0</v>
      </c>
      <c r="T2502" s="0"/>
    </row>
    <row r="2503" customFormat="false" ht="12.75" hidden="false" customHeight="false" outlineLevel="0" collapsed="false">
      <c r="A2503" s="0" t="n">
        <v>1967</v>
      </c>
      <c r="B2503" s="0" t="n">
        <v>11</v>
      </c>
      <c r="C2503" s="0" t="n">
        <v>6</v>
      </c>
      <c r="D2503" s="0" t="n">
        <v>47</v>
      </c>
      <c r="E2503" s="0" t="n">
        <v>33</v>
      </c>
      <c r="F2503" s="0" t="n">
        <v>0</v>
      </c>
      <c r="T2503" s="0"/>
    </row>
    <row r="2504" customFormat="false" ht="12.75" hidden="false" customHeight="false" outlineLevel="0" collapsed="false">
      <c r="A2504" s="0" t="n">
        <v>1967</v>
      </c>
      <c r="B2504" s="0" t="n">
        <v>11</v>
      </c>
      <c r="C2504" s="0" t="n">
        <v>7</v>
      </c>
      <c r="D2504" s="0" t="n">
        <v>42</v>
      </c>
      <c r="E2504" s="0" t="n">
        <v>36</v>
      </c>
      <c r="F2504" s="0" t="n">
        <v>0</v>
      </c>
      <c r="T2504" s="0"/>
    </row>
    <row r="2505" customFormat="false" ht="12.75" hidden="false" customHeight="false" outlineLevel="0" collapsed="false">
      <c r="A2505" s="0" t="n">
        <v>1967</v>
      </c>
      <c r="B2505" s="0" t="n">
        <v>11</v>
      </c>
      <c r="C2505" s="0" t="n">
        <v>8</v>
      </c>
      <c r="D2505" s="0" t="n">
        <v>44</v>
      </c>
      <c r="E2505" s="0" t="n">
        <v>32</v>
      </c>
      <c r="F2505" s="0" t="n">
        <v>0</v>
      </c>
      <c r="T2505" s="0"/>
    </row>
    <row r="2506" customFormat="false" ht="12.75" hidden="false" customHeight="false" outlineLevel="0" collapsed="false">
      <c r="A2506" s="0" t="n">
        <v>1967</v>
      </c>
      <c r="B2506" s="0" t="n">
        <v>11</v>
      </c>
      <c r="C2506" s="0" t="n">
        <v>9</v>
      </c>
      <c r="D2506" s="0" t="n">
        <v>45</v>
      </c>
      <c r="E2506" s="0" t="n">
        <v>33</v>
      </c>
      <c r="F2506" s="0" t="n">
        <v>0</v>
      </c>
      <c r="T2506" s="0"/>
    </row>
    <row r="2507" customFormat="false" ht="12.75" hidden="false" customHeight="false" outlineLevel="0" collapsed="false">
      <c r="A2507" s="0" t="n">
        <v>1967</v>
      </c>
      <c r="B2507" s="0" t="n">
        <v>11</v>
      </c>
      <c r="C2507" s="0" t="n">
        <v>10</v>
      </c>
      <c r="D2507" s="0" t="n">
        <v>57</v>
      </c>
      <c r="E2507" s="0" t="n">
        <v>45</v>
      </c>
      <c r="F2507" s="0" t="n">
        <v>0</v>
      </c>
      <c r="T2507" s="0"/>
    </row>
    <row r="2508" customFormat="false" ht="12.75" hidden="false" customHeight="false" outlineLevel="0" collapsed="false">
      <c r="A2508" s="0" t="n">
        <v>1967</v>
      </c>
      <c r="B2508" s="0" t="n">
        <v>11</v>
      </c>
      <c r="C2508" s="0" t="n">
        <v>11</v>
      </c>
      <c r="D2508" s="0" t="n">
        <v>56</v>
      </c>
      <c r="E2508" s="0" t="n">
        <v>43</v>
      </c>
      <c r="F2508" s="0" t="n">
        <v>0</v>
      </c>
      <c r="T2508" s="0"/>
    </row>
    <row r="2509" customFormat="false" ht="12.75" hidden="false" customHeight="false" outlineLevel="0" collapsed="false">
      <c r="A2509" s="0" t="n">
        <v>1967</v>
      </c>
      <c r="B2509" s="0" t="n">
        <v>11</v>
      </c>
      <c r="C2509" s="0" t="n">
        <v>12</v>
      </c>
      <c r="D2509" s="0" t="n">
        <v>65</v>
      </c>
      <c r="E2509" s="0" t="n">
        <v>52</v>
      </c>
      <c r="F2509" s="0" t="n">
        <v>5</v>
      </c>
      <c r="T2509" s="0"/>
    </row>
    <row r="2510" customFormat="false" ht="12.75" hidden="false" customHeight="false" outlineLevel="0" collapsed="false">
      <c r="A2510" s="0" t="n">
        <v>1967</v>
      </c>
      <c r="B2510" s="0" t="n">
        <v>11</v>
      </c>
      <c r="C2510" s="0" t="n">
        <v>13</v>
      </c>
      <c r="D2510" s="0" t="n">
        <v>52</v>
      </c>
      <c r="E2510" s="0" t="n">
        <v>40</v>
      </c>
      <c r="F2510" s="0" t="n">
        <v>0</v>
      </c>
      <c r="T2510" s="0"/>
    </row>
    <row r="2511" customFormat="false" ht="12.75" hidden="false" customHeight="false" outlineLevel="0" collapsed="false">
      <c r="A2511" s="0" t="n">
        <v>1967</v>
      </c>
      <c r="B2511" s="0" t="n">
        <v>11</v>
      </c>
      <c r="C2511" s="0" t="n">
        <v>14</v>
      </c>
      <c r="D2511" s="0" t="n">
        <v>42</v>
      </c>
      <c r="E2511" s="0" t="n">
        <v>33</v>
      </c>
      <c r="F2511" s="0" t="n">
        <v>0</v>
      </c>
      <c r="T2511" s="0"/>
    </row>
    <row r="2512" customFormat="false" ht="12.75" hidden="false" customHeight="false" outlineLevel="0" collapsed="false">
      <c r="A2512" s="0" t="n">
        <v>1967</v>
      </c>
      <c r="B2512" s="0" t="n">
        <v>11</v>
      </c>
      <c r="C2512" s="0" t="n">
        <v>15</v>
      </c>
      <c r="D2512" s="0" t="n">
        <v>38</v>
      </c>
      <c r="E2512" s="0" t="n">
        <v>20</v>
      </c>
      <c r="F2512" s="0" t="n">
        <v>5</v>
      </c>
      <c r="T2512" s="0"/>
    </row>
    <row r="2513" customFormat="false" ht="12.75" hidden="false" customHeight="false" outlineLevel="0" collapsed="false">
      <c r="A2513" s="0" t="n">
        <v>1967</v>
      </c>
      <c r="B2513" s="0" t="n">
        <v>11</v>
      </c>
      <c r="C2513" s="0" t="n">
        <v>16</v>
      </c>
      <c r="D2513" s="0" t="n">
        <v>35</v>
      </c>
      <c r="E2513" s="0" t="n">
        <v>20</v>
      </c>
      <c r="F2513" s="0" t="n">
        <v>0</v>
      </c>
      <c r="T2513" s="0"/>
    </row>
    <row r="2514" customFormat="false" ht="12.75" hidden="false" customHeight="false" outlineLevel="0" collapsed="false">
      <c r="A2514" s="0" t="n">
        <v>1967</v>
      </c>
      <c r="B2514" s="0" t="n">
        <v>11</v>
      </c>
      <c r="C2514" s="0" t="n">
        <v>17</v>
      </c>
      <c r="D2514" s="0" t="n">
        <v>47</v>
      </c>
      <c r="E2514" s="0" t="n">
        <v>29</v>
      </c>
      <c r="F2514" s="0" t="n">
        <v>9</v>
      </c>
      <c r="T2514" s="0"/>
    </row>
    <row r="2515" customFormat="false" ht="12.75" hidden="false" customHeight="false" outlineLevel="0" collapsed="false">
      <c r="A2515" s="0" t="n">
        <v>1967</v>
      </c>
      <c r="B2515" s="0" t="n">
        <v>11</v>
      </c>
      <c r="C2515" s="0" t="n">
        <v>18</v>
      </c>
      <c r="D2515" s="0" t="n">
        <v>50</v>
      </c>
      <c r="E2515" s="0" t="n">
        <v>36</v>
      </c>
      <c r="F2515" s="0" t="n">
        <v>17</v>
      </c>
      <c r="T2515" s="0"/>
    </row>
    <row r="2516" customFormat="false" ht="12.75" hidden="false" customHeight="false" outlineLevel="0" collapsed="false">
      <c r="A2516" s="0" t="n">
        <v>1967</v>
      </c>
      <c r="B2516" s="0" t="n">
        <v>11</v>
      </c>
      <c r="C2516" s="0" t="n">
        <v>19</v>
      </c>
      <c r="D2516" s="0" t="n">
        <v>44</v>
      </c>
      <c r="E2516" s="0" t="n">
        <v>38</v>
      </c>
      <c r="F2516" s="0" t="n">
        <v>0</v>
      </c>
      <c r="T2516" s="0"/>
    </row>
    <row r="2517" customFormat="false" ht="12.75" hidden="false" customHeight="false" outlineLevel="0" collapsed="false">
      <c r="A2517" s="0" t="n">
        <v>1967</v>
      </c>
      <c r="B2517" s="0" t="n">
        <v>11</v>
      </c>
      <c r="C2517" s="0" t="n">
        <v>20</v>
      </c>
      <c r="D2517" s="0" t="n">
        <v>40</v>
      </c>
      <c r="E2517" s="0" t="n">
        <v>30</v>
      </c>
      <c r="F2517" s="0" t="n">
        <v>0</v>
      </c>
      <c r="T2517" s="0"/>
    </row>
    <row r="2518" customFormat="false" ht="12.75" hidden="false" customHeight="false" outlineLevel="0" collapsed="false">
      <c r="A2518" s="0" t="n">
        <v>1967</v>
      </c>
      <c r="B2518" s="0" t="n">
        <v>11</v>
      </c>
      <c r="C2518" s="0" t="n">
        <v>21</v>
      </c>
      <c r="D2518" s="0" t="n">
        <v>41</v>
      </c>
      <c r="E2518" s="0" t="n">
        <v>29</v>
      </c>
      <c r="F2518" s="0" t="n">
        <v>0</v>
      </c>
      <c r="T2518" s="0"/>
    </row>
    <row r="2519" customFormat="false" ht="12.75" hidden="false" customHeight="false" outlineLevel="0" collapsed="false">
      <c r="A2519" s="0" t="n">
        <v>1967</v>
      </c>
      <c r="B2519" s="0" t="n">
        <v>11</v>
      </c>
      <c r="C2519" s="0" t="n">
        <v>22</v>
      </c>
      <c r="D2519" s="0" t="n">
        <v>47</v>
      </c>
      <c r="E2519" s="0" t="n">
        <v>38</v>
      </c>
      <c r="F2519" s="0" t="n">
        <v>10</v>
      </c>
      <c r="T2519" s="0"/>
    </row>
    <row r="2520" customFormat="false" ht="12.75" hidden="false" customHeight="false" outlineLevel="0" collapsed="false">
      <c r="A2520" s="0" t="n">
        <v>1967</v>
      </c>
      <c r="B2520" s="0" t="n">
        <v>11</v>
      </c>
      <c r="C2520" s="0" t="n">
        <v>23</v>
      </c>
      <c r="D2520" s="0" t="n">
        <v>51</v>
      </c>
      <c r="E2520" s="0" t="n">
        <v>37</v>
      </c>
      <c r="F2520" s="0" t="n">
        <v>64</v>
      </c>
      <c r="T2520" s="0"/>
    </row>
    <row r="2521" customFormat="false" ht="12.75" hidden="false" customHeight="false" outlineLevel="0" collapsed="false">
      <c r="A2521" s="0" t="n">
        <v>1967</v>
      </c>
      <c r="B2521" s="0" t="n">
        <v>11</v>
      </c>
      <c r="C2521" s="0" t="n">
        <v>24</v>
      </c>
      <c r="D2521" s="0" t="n">
        <v>46</v>
      </c>
      <c r="E2521" s="0" t="n">
        <v>35</v>
      </c>
      <c r="F2521" s="0" t="n">
        <v>1</v>
      </c>
      <c r="T2521" s="0"/>
    </row>
    <row r="2522" customFormat="false" ht="12.75" hidden="false" customHeight="false" outlineLevel="0" collapsed="false">
      <c r="A2522" s="0" t="n">
        <v>1967</v>
      </c>
      <c r="B2522" s="0" t="n">
        <v>11</v>
      </c>
      <c r="C2522" s="0" t="n">
        <v>25</v>
      </c>
      <c r="D2522" s="0" t="n">
        <v>47</v>
      </c>
      <c r="E2522" s="0" t="n">
        <v>41</v>
      </c>
      <c r="F2522" s="0" t="n">
        <v>34</v>
      </c>
      <c r="T2522" s="0"/>
    </row>
    <row r="2523" customFormat="false" ht="12.75" hidden="false" customHeight="false" outlineLevel="0" collapsed="false">
      <c r="A2523" s="0" t="n">
        <v>1967</v>
      </c>
      <c r="B2523" s="0" t="n">
        <v>11</v>
      </c>
      <c r="C2523" s="0" t="n">
        <v>26</v>
      </c>
      <c r="D2523" s="0" t="n">
        <v>61</v>
      </c>
      <c r="E2523" s="0" t="n">
        <v>41</v>
      </c>
      <c r="F2523" s="0" t="n">
        <v>0</v>
      </c>
      <c r="T2523" s="0"/>
    </row>
    <row r="2524" customFormat="false" ht="12.75" hidden="false" customHeight="false" outlineLevel="0" collapsed="false">
      <c r="A2524" s="0" t="n">
        <v>1967</v>
      </c>
      <c r="B2524" s="0" t="n">
        <v>11</v>
      </c>
      <c r="C2524" s="0" t="n">
        <v>27</v>
      </c>
      <c r="D2524" s="0" t="n">
        <v>55</v>
      </c>
      <c r="E2524" s="0" t="n">
        <v>36</v>
      </c>
      <c r="F2524" s="0" t="n">
        <v>0</v>
      </c>
      <c r="T2524" s="0"/>
    </row>
    <row r="2525" customFormat="false" ht="12.75" hidden="false" customHeight="false" outlineLevel="0" collapsed="false">
      <c r="A2525" s="0" t="n">
        <v>1967</v>
      </c>
      <c r="B2525" s="0" t="n">
        <v>11</v>
      </c>
      <c r="C2525" s="0" t="n">
        <v>28</v>
      </c>
      <c r="D2525" s="0" t="n">
        <v>36</v>
      </c>
      <c r="E2525" s="0" t="n">
        <v>28</v>
      </c>
      <c r="F2525" s="0" t="n">
        <v>0</v>
      </c>
      <c r="T2525" s="0"/>
    </row>
    <row r="2526" customFormat="false" ht="12.75" hidden="false" customHeight="false" outlineLevel="0" collapsed="false">
      <c r="A2526" s="0" t="n">
        <v>1967</v>
      </c>
      <c r="B2526" s="0" t="n">
        <v>11</v>
      </c>
      <c r="C2526" s="0" t="n">
        <v>29</v>
      </c>
      <c r="D2526" s="0" t="n">
        <v>37</v>
      </c>
      <c r="E2526" s="0" t="n">
        <v>26</v>
      </c>
      <c r="F2526" s="0" t="n">
        <v>0</v>
      </c>
      <c r="T2526" s="0"/>
    </row>
    <row r="2527" customFormat="false" ht="12.75" hidden="false" customHeight="false" outlineLevel="0" collapsed="false">
      <c r="A2527" s="0" t="n">
        <v>1967</v>
      </c>
      <c r="B2527" s="0" t="n">
        <v>11</v>
      </c>
      <c r="C2527" s="0" t="n">
        <v>30</v>
      </c>
      <c r="D2527" s="0" t="n">
        <v>36</v>
      </c>
      <c r="E2527" s="0" t="n">
        <v>25</v>
      </c>
      <c r="F2527" s="0" t="n">
        <v>32</v>
      </c>
      <c r="T2527" s="0"/>
    </row>
    <row r="2528" customFormat="false" ht="12.75" hidden="false" customHeight="false" outlineLevel="0" collapsed="false">
      <c r="A2528" s="0" t="n">
        <v>1967</v>
      </c>
      <c r="B2528" s="0" t="n">
        <v>12</v>
      </c>
      <c r="C2528" s="0" t="n">
        <v>1</v>
      </c>
      <c r="D2528" s="0" t="n">
        <v>32</v>
      </c>
      <c r="E2528" s="0" t="n">
        <v>20</v>
      </c>
      <c r="F2528" s="0" t="n">
        <v>0</v>
      </c>
      <c r="T2528" s="0"/>
    </row>
    <row r="2529" customFormat="false" ht="12.75" hidden="false" customHeight="false" outlineLevel="0" collapsed="false">
      <c r="A2529" s="0" t="n">
        <v>1967</v>
      </c>
      <c r="B2529" s="0" t="n">
        <v>12</v>
      </c>
      <c r="C2529" s="0" t="n">
        <v>2</v>
      </c>
      <c r="D2529" s="0" t="n">
        <v>42</v>
      </c>
      <c r="E2529" s="0" t="n">
        <v>22</v>
      </c>
      <c r="F2529" s="0" t="n">
        <v>0</v>
      </c>
      <c r="T2529" s="0"/>
    </row>
    <row r="2530" customFormat="false" ht="12.75" hidden="false" customHeight="false" outlineLevel="0" collapsed="false">
      <c r="A2530" s="0" t="n">
        <v>1967</v>
      </c>
      <c r="B2530" s="0" t="n">
        <v>12</v>
      </c>
      <c r="C2530" s="0" t="n">
        <v>3</v>
      </c>
      <c r="D2530" s="0" t="n">
        <v>51</v>
      </c>
      <c r="E2530" s="0" t="n">
        <v>37</v>
      </c>
      <c r="F2530" s="0" t="n">
        <v>146</v>
      </c>
      <c r="T2530" s="0"/>
    </row>
    <row r="2531" customFormat="false" ht="12.75" hidden="false" customHeight="false" outlineLevel="0" collapsed="false">
      <c r="A2531" s="0" t="n">
        <v>1967</v>
      </c>
      <c r="B2531" s="0" t="n">
        <v>12</v>
      </c>
      <c r="C2531" s="0" t="n">
        <v>4</v>
      </c>
      <c r="D2531" s="0" t="n">
        <v>47</v>
      </c>
      <c r="E2531" s="0" t="n">
        <v>33</v>
      </c>
      <c r="F2531" s="0" t="n">
        <v>0</v>
      </c>
      <c r="T2531" s="0"/>
    </row>
    <row r="2532" customFormat="false" ht="12.75" hidden="false" customHeight="false" outlineLevel="0" collapsed="false">
      <c r="A2532" s="0" t="n">
        <v>1967</v>
      </c>
      <c r="B2532" s="0" t="n">
        <v>12</v>
      </c>
      <c r="C2532" s="0" t="n">
        <v>5</v>
      </c>
      <c r="D2532" s="0" t="n">
        <v>46</v>
      </c>
      <c r="E2532" s="0" t="n">
        <v>35</v>
      </c>
      <c r="F2532" s="0" t="n">
        <v>0</v>
      </c>
      <c r="T2532" s="0"/>
    </row>
    <row r="2533" customFormat="false" ht="12.75" hidden="false" customHeight="false" outlineLevel="0" collapsed="false">
      <c r="A2533" s="0" t="n">
        <v>1967</v>
      </c>
      <c r="B2533" s="0" t="n">
        <v>12</v>
      </c>
      <c r="C2533" s="0" t="n">
        <v>6</v>
      </c>
      <c r="D2533" s="0" t="n">
        <v>40</v>
      </c>
      <c r="E2533" s="0" t="n">
        <v>33</v>
      </c>
      <c r="F2533" s="0" t="n">
        <v>0</v>
      </c>
      <c r="T2533" s="0"/>
    </row>
    <row r="2534" customFormat="false" ht="12.75" hidden="false" customHeight="false" outlineLevel="0" collapsed="false">
      <c r="A2534" s="0" t="n">
        <v>1967</v>
      </c>
      <c r="B2534" s="0" t="n">
        <v>12</v>
      </c>
      <c r="C2534" s="0" t="n">
        <v>7</v>
      </c>
      <c r="D2534" s="0" t="n">
        <v>47</v>
      </c>
      <c r="E2534" s="0" t="n">
        <v>39</v>
      </c>
      <c r="F2534" s="0" t="n">
        <v>2</v>
      </c>
      <c r="T2534" s="0"/>
    </row>
    <row r="2535" customFormat="false" ht="12.75" hidden="false" customHeight="false" outlineLevel="0" collapsed="false">
      <c r="A2535" s="0" t="n">
        <v>1967</v>
      </c>
      <c r="B2535" s="0" t="n">
        <v>12</v>
      </c>
      <c r="C2535" s="0" t="n">
        <v>8</v>
      </c>
      <c r="D2535" s="0" t="n">
        <v>55</v>
      </c>
      <c r="E2535" s="0" t="n">
        <v>45</v>
      </c>
      <c r="F2535" s="0" t="n">
        <v>11</v>
      </c>
      <c r="T2535" s="0"/>
    </row>
    <row r="2536" customFormat="false" ht="12.75" hidden="false" customHeight="false" outlineLevel="0" collapsed="false">
      <c r="A2536" s="0" t="n">
        <v>1967</v>
      </c>
      <c r="B2536" s="0" t="n">
        <v>12</v>
      </c>
      <c r="C2536" s="0" t="n">
        <v>9</v>
      </c>
      <c r="D2536" s="0" t="n">
        <v>49</v>
      </c>
      <c r="E2536" s="0" t="n">
        <v>36</v>
      </c>
      <c r="F2536" s="0" t="n">
        <v>0</v>
      </c>
      <c r="T2536" s="0"/>
    </row>
    <row r="2537" customFormat="false" ht="12.75" hidden="false" customHeight="false" outlineLevel="0" collapsed="false">
      <c r="A2537" s="0" t="n">
        <v>1967</v>
      </c>
      <c r="B2537" s="0" t="n">
        <v>12</v>
      </c>
      <c r="C2537" s="0" t="n">
        <v>10</v>
      </c>
      <c r="D2537" s="0" t="n">
        <v>36</v>
      </c>
      <c r="E2537" s="0" t="n">
        <v>31</v>
      </c>
      <c r="F2537" s="0" t="n">
        <v>29</v>
      </c>
      <c r="T2537" s="0"/>
    </row>
    <row r="2538" customFormat="false" ht="12.75" hidden="false" customHeight="false" outlineLevel="0" collapsed="false">
      <c r="A2538" s="0" t="n">
        <v>1967</v>
      </c>
      <c r="B2538" s="0" t="n">
        <v>12</v>
      </c>
      <c r="C2538" s="0" t="n">
        <v>11</v>
      </c>
      <c r="D2538" s="0" t="n">
        <v>39</v>
      </c>
      <c r="E2538" s="0" t="n">
        <v>34</v>
      </c>
      <c r="F2538" s="0" t="n">
        <v>69</v>
      </c>
      <c r="T2538" s="0"/>
    </row>
    <row r="2539" customFormat="false" ht="12.75" hidden="false" customHeight="false" outlineLevel="0" collapsed="false">
      <c r="A2539" s="0" t="n">
        <v>1967</v>
      </c>
      <c r="B2539" s="0" t="n">
        <v>12</v>
      </c>
      <c r="C2539" s="0" t="n">
        <v>12</v>
      </c>
      <c r="D2539" s="0" t="n">
        <v>51</v>
      </c>
      <c r="E2539" s="0" t="n">
        <v>39</v>
      </c>
      <c r="F2539" s="0" t="n">
        <v>128</v>
      </c>
      <c r="T2539" s="0"/>
    </row>
    <row r="2540" customFormat="false" ht="12.75" hidden="false" customHeight="false" outlineLevel="0" collapsed="false">
      <c r="A2540" s="0" t="n">
        <v>1967</v>
      </c>
      <c r="B2540" s="0" t="n">
        <v>12</v>
      </c>
      <c r="C2540" s="0" t="n">
        <v>13</v>
      </c>
      <c r="D2540" s="0" t="n">
        <v>58</v>
      </c>
      <c r="E2540" s="0" t="n">
        <v>43</v>
      </c>
      <c r="F2540" s="0" t="n">
        <v>0</v>
      </c>
      <c r="T2540" s="0"/>
    </row>
    <row r="2541" customFormat="false" ht="12.75" hidden="false" customHeight="false" outlineLevel="0" collapsed="false">
      <c r="A2541" s="0" t="n">
        <v>1967</v>
      </c>
      <c r="B2541" s="0" t="n">
        <v>12</v>
      </c>
      <c r="C2541" s="0" t="n">
        <v>14</v>
      </c>
      <c r="D2541" s="0" t="n">
        <v>49</v>
      </c>
      <c r="E2541" s="0" t="n">
        <v>34</v>
      </c>
      <c r="F2541" s="0" t="n">
        <v>0</v>
      </c>
      <c r="T2541" s="0"/>
    </row>
    <row r="2542" customFormat="false" ht="12.75" hidden="false" customHeight="false" outlineLevel="0" collapsed="false">
      <c r="A2542" s="0" t="n">
        <v>1967</v>
      </c>
      <c r="B2542" s="0" t="n">
        <v>12</v>
      </c>
      <c r="C2542" s="0" t="n">
        <v>15</v>
      </c>
      <c r="D2542" s="0" t="n">
        <v>39</v>
      </c>
      <c r="E2542" s="0" t="n">
        <v>31</v>
      </c>
      <c r="F2542" s="0" t="n">
        <v>0</v>
      </c>
      <c r="T2542" s="0"/>
    </row>
    <row r="2543" customFormat="false" ht="12.75" hidden="false" customHeight="false" outlineLevel="0" collapsed="false">
      <c r="A2543" s="0" t="n">
        <v>1967</v>
      </c>
      <c r="B2543" s="0" t="n">
        <v>12</v>
      </c>
      <c r="C2543" s="0" t="n">
        <v>16</v>
      </c>
      <c r="D2543" s="0" t="n">
        <v>38</v>
      </c>
      <c r="E2543" s="0" t="n">
        <v>31</v>
      </c>
      <c r="F2543" s="0" t="n">
        <v>0</v>
      </c>
      <c r="T2543" s="0"/>
    </row>
    <row r="2544" customFormat="false" ht="12.75" hidden="false" customHeight="false" outlineLevel="0" collapsed="false">
      <c r="A2544" s="0" t="n">
        <v>1967</v>
      </c>
      <c r="B2544" s="0" t="n">
        <v>12</v>
      </c>
      <c r="C2544" s="0" t="n">
        <v>17</v>
      </c>
      <c r="D2544" s="0" t="n">
        <v>44</v>
      </c>
      <c r="E2544" s="0" t="n">
        <v>36</v>
      </c>
      <c r="F2544" s="0" t="n">
        <v>0</v>
      </c>
      <c r="T2544" s="0"/>
    </row>
    <row r="2545" customFormat="false" ht="12.75" hidden="false" customHeight="false" outlineLevel="0" collapsed="false">
      <c r="A2545" s="0" t="n">
        <v>1967</v>
      </c>
      <c r="B2545" s="0" t="n">
        <v>12</v>
      </c>
      <c r="C2545" s="0" t="n">
        <v>18</v>
      </c>
      <c r="D2545" s="0" t="n">
        <v>49</v>
      </c>
      <c r="E2545" s="0" t="n">
        <v>37</v>
      </c>
      <c r="F2545" s="0" t="n">
        <v>0</v>
      </c>
      <c r="T2545" s="0"/>
    </row>
    <row r="2546" customFormat="false" ht="12.75" hidden="false" customHeight="false" outlineLevel="0" collapsed="false">
      <c r="A2546" s="0" t="n">
        <v>1967</v>
      </c>
      <c r="B2546" s="0" t="n">
        <v>12</v>
      </c>
      <c r="C2546" s="0" t="n">
        <v>19</v>
      </c>
      <c r="D2546" s="0" t="n">
        <v>56</v>
      </c>
      <c r="E2546" s="0" t="n">
        <v>44</v>
      </c>
      <c r="F2546" s="0" t="n">
        <v>0</v>
      </c>
      <c r="T2546" s="0"/>
    </row>
    <row r="2547" customFormat="false" ht="12.75" hidden="false" customHeight="false" outlineLevel="0" collapsed="false">
      <c r="A2547" s="0" t="n">
        <v>1967</v>
      </c>
      <c r="B2547" s="0" t="n">
        <v>12</v>
      </c>
      <c r="C2547" s="0" t="n">
        <v>20</v>
      </c>
      <c r="D2547" s="0" t="n">
        <v>53</v>
      </c>
      <c r="E2547" s="0" t="n">
        <v>38</v>
      </c>
      <c r="F2547" s="0" t="n">
        <v>0</v>
      </c>
      <c r="T2547" s="0"/>
    </row>
    <row r="2548" customFormat="false" ht="12.75" hidden="false" customHeight="false" outlineLevel="0" collapsed="false">
      <c r="A2548" s="0" t="n">
        <v>1967</v>
      </c>
      <c r="B2548" s="0" t="n">
        <v>12</v>
      </c>
      <c r="C2548" s="0" t="n">
        <v>21</v>
      </c>
      <c r="D2548" s="0" t="n">
        <v>54</v>
      </c>
      <c r="E2548" s="0" t="n">
        <v>38</v>
      </c>
      <c r="F2548" s="0" t="n">
        <v>0</v>
      </c>
      <c r="T2548" s="0"/>
    </row>
    <row r="2549" customFormat="false" ht="12.75" hidden="false" customHeight="false" outlineLevel="0" collapsed="false">
      <c r="A2549" s="0" t="n">
        <v>1967</v>
      </c>
      <c r="B2549" s="0" t="n">
        <v>12</v>
      </c>
      <c r="C2549" s="0" t="n">
        <v>22</v>
      </c>
      <c r="D2549" s="0" t="n">
        <v>62</v>
      </c>
      <c r="E2549" s="0" t="n">
        <v>38</v>
      </c>
      <c r="F2549" s="0" t="n">
        <v>30</v>
      </c>
      <c r="T2549" s="0"/>
    </row>
    <row r="2550" customFormat="false" ht="12.75" hidden="false" customHeight="false" outlineLevel="0" collapsed="false">
      <c r="A2550" s="0" t="n">
        <v>1967</v>
      </c>
      <c r="B2550" s="0" t="n">
        <v>12</v>
      </c>
      <c r="C2550" s="0" t="n">
        <v>23</v>
      </c>
      <c r="D2550" s="0" t="n">
        <v>38</v>
      </c>
      <c r="E2550" s="0" t="n">
        <v>28</v>
      </c>
      <c r="F2550" s="0" t="n">
        <v>9</v>
      </c>
      <c r="T2550" s="0"/>
    </row>
    <row r="2551" customFormat="false" ht="12.75" hidden="false" customHeight="false" outlineLevel="0" collapsed="false">
      <c r="A2551" s="0" t="n">
        <v>1967</v>
      </c>
      <c r="B2551" s="0" t="n">
        <v>12</v>
      </c>
      <c r="C2551" s="0" t="n">
        <v>24</v>
      </c>
      <c r="D2551" s="0" t="n">
        <v>33</v>
      </c>
      <c r="E2551" s="0" t="n">
        <v>26</v>
      </c>
      <c r="F2551" s="0" t="n">
        <v>0</v>
      </c>
      <c r="T2551" s="0"/>
    </row>
    <row r="2552" customFormat="false" ht="12.75" hidden="false" customHeight="false" outlineLevel="0" collapsed="false">
      <c r="A2552" s="0" t="n">
        <v>1967</v>
      </c>
      <c r="B2552" s="0" t="n">
        <v>12</v>
      </c>
      <c r="C2552" s="0" t="n">
        <v>25</v>
      </c>
      <c r="D2552" s="0" t="n">
        <v>43</v>
      </c>
      <c r="E2552" s="0" t="n">
        <v>27</v>
      </c>
      <c r="F2552" s="0" t="n">
        <v>12</v>
      </c>
      <c r="T2552" s="0"/>
    </row>
    <row r="2553" customFormat="false" ht="12.75" hidden="false" customHeight="false" outlineLevel="0" collapsed="false">
      <c r="A2553" s="0" t="n">
        <v>1967</v>
      </c>
      <c r="B2553" s="0" t="n">
        <v>12</v>
      </c>
      <c r="C2553" s="0" t="n">
        <v>26</v>
      </c>
      <c r="D2553" s="0" t="n">
        <v>40</v>
      </c>
      <c r="E2553" s="0" t="n">
        <v>27</v>
      </c>
      <c r="F2553" s="0" t="n">
        <v>8</v>
      </c>
      <c r="T2553" s="0"/>
    </row>
    <row r="2554" customFormat="false" ht="12.75" hidden="false" customHeight="false" outlineLevel="0" collapsed="false">
      <c r="A2554" s="0" t="n">
        <v>1967</v>
      </c>
      <c r="B2554" s="0" t="n">
        <v>12</v>
      </c>
      <c r="C2554" s="0" t="n">
        <v>27</v>
      </c>
      <c r="D2554" s="0" t="n">
        <v>31</v>
      </c>
      <c r="E2554" s="0" t="n">
        <v>24</v>
      </c>
      <c r="F2554" s="0" t="n">
        <v>2</v>
      </c>
      <c r="T2554" s="0"/>
    </row>
    <row r="2555" customFormat="false" ht="12.75" hidden="false" customHeight="false" outlineLevel="0" collapsed="false">
      <c r="A2555" s="0" t="n">
        <v>1967</v>
      </c>
      <c r="B2555" s="0" t="n">
        <v>12</v>
      </c>
      <c r="C2555" s="0" t="n">
        <v>28</v>
      </c>
      <c r="D2555" s="0" t="n">
        <v>36</v>
      </c>
      <c r="E2555" s="0" t="n">
        <v>31</v>
      </c>
      <c r="F2555" s="0" t="n">
        <v>129</v>
      </c>
      <c r="T2555" s="0"/>
    </row>
    <row r="2556" customFormat="false" ht="12.75" hidden="false" customHeight="false" outlineLevel="0" collapsed="false">
      <c r="A2556" s="0" t="n">
        <v>1967</v>
      </c>
      <c r="B2556" s="0" t="n">
        <v>12</v>
      </c>
      <c r="C2556" s="0" t="n">
        <v>29</v>
      </c>
      <c r="D2556" s="0" t="n">
        <v>36</v>
      </c>
      <c r="E2556" s="0" t="n">
        <v>24</v>
      </c>
      <c r="F2556" s="0" t="n">
        <v>5</v>
      </c>
      <c r="T2556" s="0"/>
    </row>
    <row r="2557" customFormat="false" ht="12.75" hidden="false" customHeight="false" outlineLevel="0" collapsed="false">
      <c r="A2557" s="0" t="n">
        <v>1967</v>
      </c>
      <c r="B2557" s="0" t="n">
        <v>12</v>
      </c>
      <c r="C2557" s="0" t="n">
        <v>30</v>
      </c>
      <c r="D2557" s="0" t="n">
        <v>31</v>
      </c>
      <c r="E2557" s="0" t="n">
        <v>20</v>
      </c>
      <c r="F2557" s="0" t="n">
        <v>0</v>
      </c>
      <c r="T2557" s="0"/>
    </row>
    <row r="2558" customFormat="false" ht="12.75" hidden="false" customHeight="false" outlineLevel="0" collapsed="false">
      <c r="A2558" s="0" t="n">
        <v>1967</v>
      </c>
      <c r="B2558" s="0" t="n">
        <v>12</v>
      </c>
      <c r="C2558" s="0" t="n">
        <v>31</v>
      </c>
      <c r="D2558" s="0" t="n">
        <v>34</v>
      </c>
      <c r="E2558" s="0" t="n">
        <v>26</v>
      </c>
      <c r="F2558" s="0" t="n">
        <v>28</v>
      </c>
      <c r="T2558" s="0"/>
    </row>
    <row r="2559" customFormat="false" ht="12.75" hidden="false" customHeight="false" outlineLevel="0" collapsed="false">
      <c r="A2559" s="0" t="n">
        <v>1968</v>
      </c>
      <c r="B2559" s="0" t="n">
        <v>1</v>
      </c>
      <c r="C2559" s="0" t="n">
        <v>1</v>
      </c>
      <c r="D2559" s="0" t="n">
        <v>32</v>
      </c>
      <c r="E2559" s="0" t="n">
        <v>11</v>
      </c>
      <c r="F2559" s="0" t="n">
        <v>3</v>
      </c>
      <c r="T2559" s="0"/>
    </row>
    <row r="2560" customFormat="false" ht="12.75" hidden="false" customHeight="false" outlineLevel="0" collapsed="false">
      <c r="A2560" s="0" t="n">
        <v>1968</v>
      </c>
      <c r="B2560" s="0" t="n">
        <v>1</v>
      </c>
      <c r="C2560" s="0" t="n">
        <v>2</v>
      </c>
      <c r="D2560" s="0" t="n">
        <v>24</v>
      </c>
      <c r="E2560" s="0" t="n">
        <v>9</v>
      </c>
      <c r="F2560" s="0" t="n">
        <v>0</v>
      </c>
      <c r="T2560" s="0"/>
    </row>
    <row r="2561" customFormat="false" ht="12.75" hidden="false" customHeight="false" outlineLevel="0" collapsed="false">
      <c r="A2561" s="0" t="n">
        <v>1968</v>
      </c>
      <c r="B2561" s="0" t="n">
        <v>1</v>
      </c>
      <c r="C2561" s="0" t="n">
        <v>3</v>
      </c>
      <c r="D2561" s="0" t="n">
        <v>34</v>
      </c>
      <c r="E2561" s="0" t="n">
        <v>24</v>
      </c>
      <c r="F2561" s="0" t="n">
        <v>7</v>
      </c>
      <c r="T2561" s="0"/>
    </row>
    <row r="2562" customFormat="false" ht="12.75" hidden="false" customHeight="false" outlineLevel="0" collapsed="false">
      <c r="A2562" s="0" t="n">
        <v>1968</v>
      </c>
      <c r="B2562" s="0" t="n">
        <v>1</v>
      </c>
      <c r="C2562" s="0" t="n">
        <v>4</v>
      </c>
      <c r="D2562" s="0" t="n">
        <v>34</v>
      </c>
      <c r="E2562" s="0" t="n">
        <v>19</v>
      </c>
      <c r="F2562" s="0" t="n">
        <v>2</v>
      </c>
      <c r="T2562" s="0"/>
    </row>
    <row r="2563" customFormat="false" ht="12.75" hidden="false" customHeight="false" outlineLevel="0" collapsed="false">
      <c r="A2563" s="0" t="n">
        <v>1968</v>
      </c>
      <c r="B2563" s="0" t="n">
        <v>1</v>
      </c>
      <c r="C2563" s="0" t="n">
        <v>5</v>
      </c>
      <c r="D2563" s="0" t="n">
        <v>23</v>
      </c>
      <c r="E2563" s="0" t="n">
        <v>12</v>
      </c>
      <c r="F2563" s="0" t="n">
        <v>0</v>
      </c>
      <c r="T2563" s="0"/>
    </row>
    <row r="2564" customFormat="false" ht="12.75" hidden="false" customHeight="false" outlineLevel="0" collapsed="false">
      <c r="A2564" s="0" t="n">
        <v>1968</v>
      </c>
      <c r="B2564" s="0" t="n">
        <v>1</v>
      </c>
      <c r="C2564" s="0" t="n">
        <v>6</v>
      </c>
      <c r="D2564" s="0" t="n">
        <v>30</v>
      </c>
      <c r="E2564" s="0" t="n">
        <v>14</v>
      </c>
      <c r="F2564" s="0" t="n">
        <v>15</v>
      </c>
      <c r="T2564" s="0"/>
    </row>
    <row r="2565" customFormat="false" ht="12.75" hidden="false" customHeight="false" outlineLevel="0" collapsed="false">
      <c r="A2565" s="0" t="n">
        <v>1968</v>
      </c>
      <c r="B2565" s="0" t="n">
        <v>1</v>
      </c>
      <c r="C2565" s="0" t="n">
        <v>7</v>
      </c>
      <c r="D2565" s="0" t="n">
        <v>26</v>
      </c>
      <c r="E2565" s="0" t="n">
        <v>10</v>
      </c>
      <c r="F2565" s="0" t="n">
        <v>9</v>
      </c>
      <c r="T2565" s="0"/>
    </row>
    <row r="2566" customFormat="false" ht="12.75" hidden="false" customHeight="false" outlineLevel="0" collapsed="false">
      <c r="A2566" s="0" t="n">
        <v>1968</v>
      </c>
      <c r="B2566" s="0" t="n">
        <v>1</v>
      </c>
      <c r="C2566" s="0" t="n">
        <v>8</v>
      </c>
      <c r="D2566" s="0" t="n">
        <v>13</v>
      </c>
      <c r="E2566" s="0" t="n">
        <v>2</v>
      </c>
      <c r="F2566" s="0" t="n">
        <v>0</v>
      </c>
      <c r="T2566" s="0"/>
    </row>
    <row r="2567" customFormat="false" ht="12.75" hidden="false" customHeight="false" outlineLevel="0" collapsed="false">
      <c r="A2567" s="0" t="n">
        <v>1968</v>
      </c>
      <c r="B2567" s="0" t="n">
        <v>1</v>
      </c>
      <c r="C2567" s="0" t="n">
        <v>9</v>
      </c>
      <c r="D2567" s="0" t="n">
        <v>14</v>
      </c>
      <c r="E2567" s="0" t="n">
        <v>-1</v>
      </c>
      <c r="F2567" s="0" t="n">
        <v>3</v>
      </c>
      <c r="T2567" s="0"/>
    </row>
    <row r="2568" customFormat="false" ht="12.75" hidden="false" customHeight="false" outlineLevel="0" collapsed="false">
      <c r="A2568" s="0" t="n">
        <v>1968</v>
      </c>
      <c r="B2568" s="0" t="n">
        <v>1</v>
      </c>
      <c r="C2568" s="0" t="n">
        <v>10</v>
      </c>
      <c r="D2568" s="0" t="n">
        <v>17</v>
      </c>
      <c r="E2568" s="0" t="n">
        <v>3</v>
      </c>
      <c r="F2568" s="0" t="n">
        <v>0</v>
      </c>
      <c r="T2568" s="0"/>
    </row>
    <row r="2569" customFormat="false" ht="12.75" hidden="false" customHeight="false" outlineLevel="0" collapsed="false">
      <c r="A2569" s="0" t="n">
        <v>1968</v>
      </c>
      <c r="B2569" s="0" t="n">
        <v>1</v>
      </c>
      <c r="C2569" s="0" t="n">
        <v>11</v>
      </c>
      <c r="D2569" s="0" t="n">
        <v>16</v>
      </c>
      <c r="E2569" s="0" t="n">
        <v>3</v>
      </c>
      <c r="F2569" s="0" t="n">
        <v>0</v>
      </c>
      <c r="T2569" s="0"/>
    </row>
    <row r="2570" customFormat="false" ht="12.75" hidden="false" customHeight="false" outlineLevel="0" collapsed="false">
      <c r="A2570" s="0" t="n">
        <v>1968</v>
      </c>
      <c r="B2570" s="0" t="n">
        <v>1</v>
      </c>
      <c r="C2570" s="0" t="n">
        <v>12</v>
      </c>
      <c r="D2570" s="0" t="n">
        <v>22</v>
      </c>
      <c r="E2570" s="0" t="n">
        <v>2</v>
      </c>
      <c r="F2570" s="0" t="n">
        <v>0</v>
      </c>
      <c r="T2570" s="0"/>
    </row>
    <row r="2571" customFormat="false" ht="12.75" hidden="false" customHeight="false" outlineLevel="0" collapsed="false">
      <c r="A2571" s="0" t="n">
        <v>1968</v>
      </c>
      <c r="B2571" s="0" t="n">
        <v>1</v>
      </c>
      <c r="C2571" s="0" t="n">
        <v>13</v>
      </c>
      <c r="D2571" s="0" t="n">
        <v>31</v>
      </c>
      <c r="E2571" s="0" t="n">
        <v>13</v>
      </c>
      <c r="F2571" s="0" t="n">
        <v>0</v>
      </c>
      <c r="T2571" s="0"/>
    </row>
    <row r="2572" customFormat="false" ht="12.75" hidden="false" customHeight="false" outlineLevel="0" collapsed="false">
      <c r="A2572" s="0" t="n">
        <v>1968</v>
      </c>
      <c r="B2572" s="0" t="n">
        <v>1</v>
      </c>
      <c r="C2572" s="0" t="n">
        <v>14</v>
      </c>
      <c r="D2572" s="0" t="n">
        <v>39</v>
      </c>
      <c r="E2572" s="0" t="n">
        <v>28</v>
      </c>
      <c r="F2572" s="0" t="n">
        <v>130</v>
      </c>
      <c r="T2572" s="0"/>
    </row>
    <row r="2573" customFormat="false" ht="12.75" hidden="false" customHeight="false" outlineLevel="0" collapsed="false">
      <c r="A2573" s="0" t="n">
        <v>1968</v>
      </c>
      <c r="B2573" s="0" t="n">
        <v>1</v>
      </c>
      <c r="C2573" s="0" t="n">
        <v>15</v>
      </c>
      <c r="D2573" s="0" t="n">
        <v>35</v>
      </c>
      <c r="E2573" s="0" t="n">
        <v>24</v>
      </c>
      <c r="F2573" s="0" t="n">
        <v>0</v>
      </c>
      <c r="T2573" s="0"/>
    </row>
    <row r="2574" customFormat="false" ht="12.75" hidden="false" customHeight="false" outlineLevel="0" collapsed="false">
      <c r="A2574" s="0" t="n">
        <v>1968</v>
      </c>
      <c r="B2574" s="0" t="n">
        <v>1</v>
      </c>
      <c r="C2574" s="0" t="n">
        <v>16</v>
      </c>
      <c r="D2574" s="0" t="n">
        <v>24</v>
      </c>
      <c r="E2574" s="0" t="n">
        <v>11</v>
      </c>
      <c r="F2574" s="0" t="n">
        <v>0</v>
      </c>
      <c r="T2574" s="0"/>
    </row>
    <row r="2575" customFormat="false" ht="12.75" hidden="false" customHeight="false" outlineLevel="0" collapsed="false">
      <c r="A2575" s="0" t="n">
        <v>1968</v>
      </c>
      <c r="B2575" s="0" t="n">
        <v>1</v>
      </c>
      <c r="C2575" s="0" t="n">
        <v>17</v>
      </c>
      <c r="D2575" s="0" t="n">
        <v>33</v>
      </c>
      <c r="E2575" s="0" t="n">
        <v>16</v>
      </c>
      <c r="F2575" s="0" t="n">
        <v>0</v>
      </c>
      <c r="T2575" s="0"/>
    </row>
    <row r="2576" customFormat="false" ht="12.75" hidden="false" customHeight="false" outlineLevel="0" collapsed="false">
      <c r="A2576" s="0" t="n">
        <v>1968</v>
      </c>
      <c r="B2576" s="0" t="n">
        <v>1</v>
      </c>
      <c r="C2576" s="0" t="n">
        <v>18</v>
      </c>
      <c r="D2576" s="0" t="n">
        <v>45</v>
      </c>
      <c r="E2576" s="0" t="n">
        <v>28</v>
      </c>
      <c r="F2576" s="0" t="n">
        <v>0</v>
      </c>
      <c r="T2576" s="0"/>
    </row>
    <row r="2577" customFormat="false" ht="12.75" hidden="false" customHeight="false" outlineLevel="0" collapsed="false">
      <c r="A2577" s="0" t="n">
        <v>1968</v>
      </c>
      <c r="B2577" s="0" t="n">
        <v>1</v>
      </c>
      <c r="C2577" s="0" t="n">
        <v>19</v>
      </c>
      <c r="D2577" s="0" t="n">
        <v>49</v>
      </c>
      <c r="E2577" s="0" t="n">
        <v>35</v>
      </c>
      <c r="F2577" s="0" t="n">
        <v>0</v>
      </c>
      <c r="T2577" s="0"/>
    </row>
    <row r="2578" customFormat="false" ht="12.75" hidden="false" customHeight="false" outlineLevel="0" collapsed="false">
      <c r="A2578" s="0" t="n">
        <v>1968</v>
      </c>
      <c r="B2578" s="0" t="n">
        <v>1</v>
      </c>
      <c r="C2578" s="0" t="n">
        <v>20</v>
      </c>
      <c r="D2578" s="0" t="n">
        <v>49</v>
      </c>
      <c r="E2578" s="0" t="n">
        <v>35</v>
      </c>
      <c r="F2578" s="0" t="n">
        <v>0</v>
      </c>
      <c r="T2578" s="0"/>
    </row>
    <row r="2579" customFormat="false" ht="12.75" hidden="false" customHeight="false" outlineLevel="0" collapsed="false">
      <c r="A2579" s="0" t="n">
        <v>1968</v>
      </c>
      <c r="B2579" s="0" t="n">
        <v>1</v>
      </c>
      <c r="C2579" s="0" t="n">
        <v>21</v>
      </c>
      <c r="D2579" s="0" t="n">
        <v>50</v>
      </c>
      <c r="E2579" s="0" t="n">
        <v>34</v>
      </c>
      <c r="F2579" s="0" t="n">
        <v>0</v>
      </c>
      <c r="T2579" s="0"/>
    </row>
    <row r="2580" customFormat="false" ht="12.75" hidden="false" customHeight="false" outlineLevel="0" collapsed="false">
      <c r="A2580" s="0" t="n">
        <v>1968</v>
      </c>
      <c r="B2580" s="0" t="n">
        <v>1</v>
      </c>
      <c r="C2580" s="0" t="n">
        <v>22</v>
      </c>
      <c r="D2580" s="0" t="n">
        <v>44</v>
      </c>
      <c r="E2580" s="0" t="n">
        <v>31</v>
      </c>
      <c r="F2580" s="0" t="n">
        <v>0</v>
      </c>
      <c r="T2580" s="0"/>
    </row>
    <row r="2581" customFormat="false" ht="12.75" hidden="false" customHeight="false" outlineLevel="0" collapsed="false">
      <c r="A2581" s="0" t="n">
        <v>1968</v>
      </c>
      <c r="B2581" s="0" t="n">
        <v>1</v>
      </c>
      <c r="C2581" s="0" t="n">
        <v>23</v>
      </c>
      <c r="D2581" s="0" t="n">
        <v>41</v>
      </c>
      <c r="E2581" s="0" t="n">
        <v>31</v>
      </c>
      <c r="F2581" s="0" t="n">
        <v>18</v>
      </c>
      <c r="T2581" s="0"/>
    </row>
    <row r="2582" customFormat="false" ht="12.75" hidden="false" customHeight="false" outlineLevel="0" collapsed="false">
      <c r="A2582" s="0" t="n">
        <v>1968</v>
      </c>
      <c r="B2582" s="0" t="n">
        <v>1</v>
      </c>
      <c r="C2582" s="0" t="n">
        <v>24</v>
      </c>
      <c r="D2582" s="0" t="n">
        <v>31</v>
      </c>
      <c r="E2582" s="0" t="n">
        <v>22</v>
      </c>
      <c r="F2582" s="0" t="n">
        <v>1</v>
      </c>
      <c r="T2582" s="0"/>
    </row>
    <row r="2583" customFormat="false" ht="12.75" hidden="false" customHeight="false" outlineLevel="0" collapsed="false">
      <c r="A2583" s="0" t="n">
        <v>1968</v>
      </c>
      <c r="B2583" s="0" t="n">
        <v>1</v>
      </c>
      <c r="C2583" s="0" t="n">
        <v>25</v>
      </c>
      <c r="D2583" s="0" t="n">
        <v>22</v>
      </c>
      <c r="E2583" s="0" t="n">
        <v>18</v>
      </c>
      <c r="F2583" s="0" t="n">
        <v>0</v>
      </c>
      <c r="T2583" s="0"/>
    </row>
    <row r="2584" customFormat="false" ht="12.75" hidden="false" customHeight="false" outlineLevel="0" collapsed="false">
      <c r="A2584" s="0" t="n">
        <v>1968</v>
      </c>
      <c r="B2584" s="0" t="n">
        <v>1</v>
      </c>
      <c r="C2584" s="0" t="n">
        <v>26</v>
      </c>
      <c r="D2584" s="0" t="n">
        <v>39</v>
      </c>
      <c r="E2584" s="0" t="n">
        <v>17</v>
      </c>
      <c r="F2584" s="0" t="n">
        <v>0</v>
      </c>
      <c r="T2584" s="0"/>
    </row>
    <row r="2585" customFormat="false" ht="12.75" hidden="false" customHeight="false" outlineLevel="0" collapsed="false">
      <c r="A2585" s="0" t="n">
        <v>1968</v>
      </c>
      <c r="B2585" s="0" t="n">
        <v>1</v>
      </c>
      <c r="C2585" s="0" t="n">
        <v>27</v>
      </c>
      <c r="D2585" s="0" t="n">
        <v>48</v>
      </c>
      <c r="E2585" s="0" t="n">
        <v>29</v>
      </c>
      <c r="F2585" s="0" t="n">
        <v>0</v>
      </c>
      <c r="T2585" s="0"/>
    </row>
    <row r="2586" customFormat="false" ht="12.75" hidden="false" customHeight="false" outlineLevel="0" collapsed="false">
      <c r="A2586" s="0" t="n">
        <v>1968</v>
      </c>
      <c r="B2586" s="0" t="n">
        <v>1</v>
      </c>
      <c r="C2586" s="0" t="n">
        <v>28</v>
      </c>
      <c r="D2586" s="0" t="n">
        <v>40</v>
      </c>
      <c r="E2586" s="0" t="n">
        <v>36</v>
      </c>
      <c r="F2586" s="0" t="n">
        <v>4</v>
      </c>
      <c r="T2586" s="0"/>
    </row>
    <row r="2587" customFormat="false" ht="12.75" hidden="false" customHeight="false" outlineLevel="0" collapsed="false">
      <c r="A2587" s="0" t="n">
        <v>1968</v>
      </c>
      <c r="B2587" s="0" t="n">
        <v>1</v>
      </c>
      <c r="C2587" s="0" t="n">
        <v>29</v>
      </c>
      <c r="D2587" s="0" t="n">
        <v>39</v>
      </c>
      <c r="E2587" s="0" t="n">
        <v>36</v>
      </c>
      <c r="F2587" s="0" t="n">
        <v>4</v>
      </c>
      <c r="T2587" s="0"/>
    </row>
    <row r="2588" customFormat="false" ht="12.75" hidden="false" customHeight="false" outlineLevel="0" collapsed="false">
      <c r="A2588" s="0" t="n">
        <v>1968</v>
      </c>
      <c r="B2588" s="0" t="n">
        <v>1</v>
      </c>
      <c r="C2588" s="0" t="n">
        <v>30</v>
      </c>
      <c r="D2588" s="0" t="n">
        <v>42</v>
      </c>
      <c r="E2588" s="0" t="n">
        <v>36</v>
      </c>
      <c r="F2588" s="0" t="n">
        <v>8</v>
      </c>
      <c r="T2588" s="0"/>
    </row>
    <row r="2589" customFormat="false" ht="12.75" hidden="false" customHeight="false" outlineLevel="0" collapsed="false">
      <c r="A2589" s="0" t="n">
        <v>1968</v>
      </c>
      <c r="B2589" s="0" t="n">
        <v>1</v>
      </c>
      <c r="C2589" s="0" t="n">
        <v>31</v>
      </c>
      <c r="D2589" s="0" t="n">
        <v>47</v>
      </c>
      <c r="E2589" s="0" t="n">
        <v>35</v>
      </c>
      <c r="F2589" s="0" t="n">
        <v>0</v>
      </c>
      <c r="T2589" s="0"/>
    </row>
    <row r="2590" customFormat="false" ht="12.75" hidden="false" customHeight="false" outlineLevel="0" collapsed="false">
      <c r="A2590" s="0" t="n">
        <v>1968</v>
      </c>
      <c r="B2590" s="0" t="n">
        <v>2</v>
      </c>
      <c r="C2590" s="0" t="n">
        <v>1</v>
      </c>
      <c r="D2590" s="0" t="n">
        <v>36</v>
      </c>
      <c r="E2590" s="0" t="n">
        <v>32</v>
      </c>
      <c r="F2590" s="0" t="n">
        <v>0</v>
      </c>
      <c r="T2590" s="0"/>
    </row>
    <row r="2591" customFormat="false" ht="12.75" hidden="false" customHeight="false" outlineLevel="0" collapsed="false">
      <c r="A2591" s="0" t="n">
        <v>1968</v>
      </c>
      <c r="B2591" s="0" t="n">
        <v>2</v>
      </c>
      <c r="C2591" s="0" t="n">
        <v>2</v>
      </c>
      <c r="D2591" s="0" t="n">
        <v>49</v>
      </c>
      <c r="E2591" s="0" t="n">
        <v>35</v>
      </c>
      <c r="F2591" s="0" t="n">
        <v>52</v>
      </c>
      <c r="T2591" s="0"/>
    </row>
    <row r="2592" customFormat="false" ht="12.75" hidden="false" customHeight="false" outlineLevel="0" collapsed="false">
      <c r="A2592" s="0" t="n">
        <v>1968</v>
      </c>
      <c r="B2592" s="0" t="n">
        <v>2</v>
      </c>
      <c r="C2592" s="0" t="n">
        <v>3</v>
      </c>
      <c r="D2592" s="0" t="n">
        <v>43</v>
      </c>
      <c r="E2592" s="0" t="n">
        <v>33</v>
      </c>
      <c r="F2592" s="0" t="n">
        <v>1</v>
      </c>
      <c r="T2592" s="0"/>
    </row>
    <row r="2593" customFormat="false" ht="12.75" hidden="false" customHeight="false" outlineLevel="0" collapsed="false">
      <c r="A2593" s="0" t="n">
        <v>1968</v>
      </c>
      <c r="B2593" s="0" t="n">
        <v>2</v>
      </c>
      <c r="C2593" s="0" t="n">
        <v>4</v>
      </c>
      <c r="D2593" s="0" t="n">
        <v>37</v>
      </c>
      <c r="E2593" s="0" t="n">
        <v>25</v>
      </c>
      <c r="F2593" s="0" t="n">
        <v>0</v>
      </c>
      <c r="T2593" s="0"/>
    </row>
    <row r="2594" customFormat="false" ht="12.75" hidden="false" customHeight="false" outlineLevel="0" collapsed="false">
      <c r="A2594" s="0" t="n">
        <v>1968</v>
      </c>
      <c r="B2594" s="0" t="n">
        <v>2</v>
      </c>
      <c r="C2594" s="0" t="n">
        <v>5</v>
      </c>
      <c r="D2594" s="0" t="n">
        <v>40</v>
      </c>
      <c r="E2594" s="0" t="n">
        <v>25</v>
      </c>
      <c r="F2594" s="0" t="n">
        <v>0</v>
      </c>
      <c r="T2594" s="0"/>
    </row>
    <row r="2595" customFormat="false" ht="12.75" hidden="false" customHeight="false" outlineLevel="0" collapsed="false">
      <c r="A2595" s="0" t="n">
        <v>1968</v>
      </c>
      <c r="B2595" s="0" t="n">
        <v>2</v>
      </c>
      <c r="C2595" s="0" t="n">
        <v>6</v>
      </c>
      <c r="D2595" s="0" t="n">
        <v>43</v>
      </c>
      <c r="E2595" s="0" t="n">
        <v>27</v>
      </c>
      <c r="F2595" s="0" t="n">
        <v>0</v>
      </c>
      <c r="T2595" s="0"/>
    </row>
    <row r="2596" customFormat="false" ht="12.75" hidden="false" customHeight="false" outlineLevel="0" collapsed="false">
      <c r="A2596" s="0" t="n">
        <v>1968</v>
      </c>
      <c r="B2596" s="0" t="n">
        <v>2</v>
      </c>
      <c r="C2596" s="0" t="n">
        <v>7</v>
      </c>
      <c r="D2596" s="0" t="n">
        <v>40</v>
      </c>
      <c r="E2596" s="0" t="n">
        <v>28</v>
      </c>
      <c r="F2596" s="0" t="n">
        <v>0</v>
      </c>
      <c r="T2596" s="0"/>
    </row>
    <row r="2597" customFormat="false" ht="12.75" hidden="false" customHeight="false" outlineLevel="0" collapsed="false">
      <c r="A2597" s="0" t="n">
        <v>1968</v>
      </c>
      <c r="B2597" s="0" t="n">
        <v>2</v>
      </c>
      <c r="C2597" s="0" t="n">
        <v>8</v>
      </c>
      <c r="D2597" s="0" t="n">
        <v>36</v>
      </c>
      <c r="E2597" s="0" t="n">
        <v>22</v>
      </c>
      <c r="F2597" s="0" t="n">
        <v>0</v>
      </c>
      <c r="T2597" s="0"/>
    </row>
    <row r="2598" customFormat="false" ht="12.75" hidden="false" customHeight="false" outlineLevel="0" collapsed="false">
      <c r="A2598" s="0" t="n">
        <v>1968</v>
      </c>
      <c r="B2598" s="0" t="n">
        <v>2</v>
      </c>
      <c r="C2598" s="0" t="n">
        <v>9</v>
      </c>
      <c r="D2598" s="0" t="n">
        <v>41</v>
      </c>
      <c r="E2598" s="0" t="n">
        <v>24</v>
      </c>
      <c r="F2598" s="0" t="n">
        <v>0</v>
      </c>
      <c r="T2598" s="0"/>
    </row>
    <row r="2599" customFormat="false" ht="12.75" hidden="false" customHeight="false" outlineLevel="0" collapsed="false">
      <c r="A2599" s="0" t="n">
        <v>1968</v>
      </c>
      <c r="B2599" s="0" t="n">
        <v>2</v>
      </c>
      <c r="C2599" s="0" t="n">
        <v>10</v>
      </c>
      <c r="D2599" s="0" t="n">
        <v>33</v>
      </c>
      <c r="E2599" s="0" t="n">
        <v>12</v>
      </c>
      <c r="F2599" s="0" t="n">
        <v>0</v>
      </c>
      <c r="T2599" s="0"/>
    </row>
    <row r="2600" customFormat="false" ht="12.75" hidden="false" customHeight="false" outlineLevel="0" collapsed="false">
      <c r="A2600" s="0" t="n">
        <v>1968</v>
      </c>
      <c r="B2600" s="0" t="n">
        <v>2</v>
      </c>
      <c r="C2600" s="0" t="n">
        <v>11</v>
      </c>
      <c r="D2600" s="0" t="n">
        <v>20</v>
      </c>
      <c r="E2600" s="0" t="n">
        <v>8</v>
      </c>
      <c r="F2600" s="0" t="n">
        <v>0</v>
      </c>
      <c r="T2600" s="0"/>
    </row>
    <row r="2601" customFormat="false" ht="12.75" hidden="false" customHeight="false" outlineLevel="0" collapsed="false">
      <c r="A2601" s="0" t="n">
        <v>1968</v>
      </c>
      <c r="B2601" s="0" t="n">
        <v>2</v>
      </c>
      <c r="C2601" s="0" t="n">
        <v>12</v>
      </c>
      <c r="D2601" s="0" t="n">
        <v>26</v>
      </c>
      <c r="E2601" s="0" t="n">
        <v>15</v>
      </c>
      <c r="F2601" s="0" t="n">
        <v>0</v>
      </c>
      <c r="T2601" s="0"/>
    </row>
    <row r="2602" customFormat="false" ht="12.75" hidden="false" customHeight="false" outlineLevel="0" collapsed="false">
      <c r="A2602" s="0" t="n">
        <v>1968</v>
      </c>
      <c r="B2602" s="0" t="n">
        <v>2</v>
      </c>
      <c r="C2602" s="0" t="n">
        <v>13</v>
      </c>
      <c r="D2602" s="0" t="n">
        <v>21</v>
      </c>
      <c r="E2602" s="0" t="n">
        <v>14</v>
      </c>
      <c r="F2602" s="0" t="n">
        <v>0</v>
      </c>
      <c r="T2602" s="0"/>
    </row>
    <row r="2603" customFormat="false" ht="12.75" hidden="false" customHeight="false" outlineLevel="0" collapsed="false">
      <c r="A2603" s="0" t="n">
        <v>1968</v>
      </c>
      <c r="B2603" s="0" t="n">
        <v>2</v>
      </c>
      <c r="C2603" s="0" t="n">
        <v>14</v>
      </c>
      <c r="D2603" s="0" t="n">
        <v>35</v>
      </c>
      <c r="E2603" s="0" t="n">
        <v>18</v>
      </c>
      <c r="F2603" s="0" t="n">
        <v>0</v>
      </c>
      <c r="T2603" s="0"/>
    </row>
    <row r="2604" customFormat="false" ht="12.75" hidden="false" customHeight="false" outlineLevel="0" collapsed="false">
      <c r="A2604" s="0" t="n">
        <v>1968</v>
      </c>
      <c r="B2604" s="0" t="n">
        <v>2</v>
      </c>
      <c r="C2604" s="0" t="n">
        <v>15</v>
      </c>
      <c r="D2604" s="0" t="n">
        <v>38</v>
      </c>
      <c r="E2604" s="0" t="n">
        <v>24</v>
      </c>
      <c r="F2604" s="0" t="n">
        <v>0</v>
      </c>
      <c r="T2604" s="0"/>
    </row>
    <row r="2605" customFormat="false" ht="12.75" hidden="false" customHeight="false" outlineLevel="0" collapsed="false">
      <c r="A2605" s="0" t="n">
        <v>1968</v>
      </c>
      <c r="B2605" s="0" t="n">
        <v>2</v>
      </c>
      <c r="C2605" s="0" t="n">
        <v>16</v>
      </c>
      <c r="D2605" s="0" t="n">
        <v>36</v>
      </c>
      <c r="E2605" s="0" t="n">
        <v>20</v>
      </c>
      <c r="F2605" s="0" t="n">
        <v>0</v>
      </c>
      <c r="T2605" s="0"/>
    </row>
    <row r="2606" customFormat="false" ht="12.75" hidden="false" customHeight="false" outlineLevel="0" collapsed="false">
      <c r="A2606" s="0" t="n">
        <v>1968</v>
      </c>
      <c r="B2606" s="0" t="n">
        <v>2</v>
      </c>
      <c r="C2606" s="0" t="n">
        <v>17</v>
      </c>
      <c r="D2606" s="0" t="n">
        <v>46</v>
      </c>
      <c r="E2606" s="0" t="n">
        <v>16</v>
      </c>
      <c r="F2606" s="0" t="n">
        <v>0</v>
      </c>
      <c r="T2606" s="0"/>
    </row>
    <row r="2607" customFormat="false" ht="12.75" hidden="false" customHeight="false" outlineLevel="0" collapsed="false">
      <c r="A2607" s="0" t="n">
        <v>1968</v>
      </c>
      <c r="B2607" s="0" t="n">
        <v>2</v>
      </c>
      <c r="C2607" s="0" t="n">
        <v>18</v>
      </c>
      <c r="D2607" s="0" t="n">
        <v>31</v>
      </c>
      <c r="E2607" s="0" t="n">
        <v>14</v>
      </c>
      <c r="F2607" s="0" t="n">
        <v>0</v>
      </c>
      <c r="T2607" s="0"/>
    </row>
    <row r="2608" customFormat="false" ht="12.75" hidden="false" customHeight="false" outlineLevel="0" collapsed="false">
      <c r="A2608" s="0" t="n">
        <v>1968</v>
      </c>
      <c r="B2608" s="0" t="n">
        <v>2</v>
      </c>
      <c r="C2608" s="0" t="n">
        <v>19</v>
      </c>
      <c r="D2608" s="0" t="n">
        <v>34</v>
      </c>
      <c r="E2608" s="0" t="n">
        <v>20</v>
      </c>
      <c r="F2608" s="0" t="n">
        <v>0</v>
      </c>
      <c r="T2608" s="0"/>
    </row>
    <row r="2609" customFormat="false" ht="12.75" hidden="false" customHeight="false" outlineLevel="0" collapsed="false">
      <c r="A2609" s="0" t="n">
        <v>1968</v>
      </c>
      <c r="B2609" s="0" t="n">
        <v>2</v>
      </c>
      <c r="C2609" s="0" t="n">
        <v>20</v>
      </c>
      <c r="D2609" s="0" t="n">
        <v>40</v>
      </c>
      <c r="E2609" s="0" t="n">
        <v>11</v>
      </c>
      <c r="F2609" s="0" t="n">
        <v>0</v>
      </c>
      <c r="T2609" s="0"/>
    </row>
    <row r="2610" customFormat="false" ht="12.75" hidden="false" customHeight="false" outlineLevel="0" collapsed="false">
      <c r="A2610" s="0" t="n">
        <v>1968</v>
      </c>
      <c r="B2610" s="0" t="n">
        <v>2</v>
      </c>
      <c r="C2610" s="0" t="n">
        <v>21</v>
      </c>
      <c r="D2610" s="0" t="n">
        <v>21</v>
      </c>
      <c r="E2610" s="0" t="n">
        <v>5</v>
      </c>
      <c r="F2610" s="0" t="n">
        <v>0</v>
      </c>
      <c r="T2610" s="0"/>
    </row>
    <row r="2611" customFormat="false" ht="12.75" hidden="false" customHeight="false" outlineLevel="0" collapsed="false">
      <c r="A2611" s="0" t="n">
        <v>1968</v>
      </c>
      <c r="B2611" s="0" t="n">
        <v>2</v>
      </c>
      <c r="C2611" s="0" t="n">
        <v>22</v>
      </c>
      <c r="D2611" s="0" t="n">
        <v>31</v>
      </c>
      <c r="E2611" s="0" t="n">
        <v>10</v>
      </c>
      <c r="F2611" s="0" t="n">
        <v>0</v>
      </c>
      <c r="T2611" s="0"/>
    </row>
    <row r="2612" customFormat="false" ht="12.75" hidden="false" customHeight="false" outlineLevel="0" collapsed="false">
      <c r="A2612" s="0" t="n">
        <v>1968</v>
      </c>
      <c r="B2612" s="0" t="n">
        <v>2</v>
      </c>
      <c r="C2612" s="0" t="n">
        <v>23</v>
      </c>
      <c r="D2612" s="0" t="n">
        <v>39</v>
      </c>
      <c r="E2612" s="0" t="n">
        <v>23</v>
      </c>
      <c r="F2612" s="0" t="n">
        <v>0</v>
      </c>
      <c r="T2612" s="0"/>
    </row>
    <row r="2613" customFormat="false" ht="12.75" hidden="false" customHeight="false" outlineLevel="0" collapsed="false">
      <c r="A2613" s="0" t="n">
        <v>1968</v>
      </c>
      <c r="B2613" s="0" t="n">
        <v>2</v>
      </c>
      <c r="C2613" s="0" t="n">
        <v>24</v>
      </c>
      <c r="D2613" s="0" t="n">
        <v>34</v>
      </c>
      <c r="E2613" s="0" t="n">
        <v>17</v>
      </c>
      <c r="F2613" s="0" t="n">
        <v>0</v>
      </c>
      <c r="T2613" s="0"/>
    </row>
    <row r="2614" customFormat="false" ht="12.75" hidden="false" customHeight="false" outlineLevel="0" collapsed="false">
      <c r="A2614" s="0" t="n">
        <v>1968</v>
      </c>
      <c r="B2614" s="0" t="n">
        <v>2</v>
      </c>
      <c r="C2614" s="0" t="n">
        <v>25</v>
      </c>
      <c r="D2614" s="0" t="n">
        <v>40</v>
      </c>
      <c r="E2614" s="0" t="n">
        <v>19</v>
      </c>
      <c r="F2614" s="0" t="n">
        <v>0</v>
      </c>
      <c r="T2614" s="0"/>
    </row>
    <row r="2615" customFormat="false" ht="12.75" hidden="false" customHeight="false" outlineLevel="0" collapsed="false">
      <c r="A2615" s="0" t="n">
        <v>1968</v>
      </c>
      <c r="B2615" s="0" t="n">
        <v>2</v>
      </c>
      <c r="C2615" s="0" t="n">
        <v>26</v>
      </c>
      <c r="D2615" s="0" t="n">
        <v>43</v>
      </c>
      <c r="E2615" s="0" t="n">
        <v>22</v>
      </c>
      <c r="F2615" s="0" t="n">
        <v>0</v>
      </c>
      <c r="T2615" s="0"/>
    </row>
    <row r="2616" customFormat="false" ht="12.75" hidden="false" customHeight="false" outlineLevel="0" collapsed="false">
      <c r="A2616" s="0" t="n">
        <v>1968</v>
      </c>
      <c r="B2616" s="0" t="n">
        <v>2</v>
      </c>
      <c r="C2616" s="0" t="n">
        <v>27</v>
      </c>
      <c r="D2616" s="0" t="n">
        <v>45</v>
      </c>
      <c r="E2616" s="0" t="n">
        <v>28</v>
      </c>
      <c r="F2616" s="0" t="n">
        <v>0</v>
      </c>
      <c r="T2616" s="0"/>
    </row>
    <row r="2617" customFormat="false" ht="12.75" hidden="false" customHeight="false" outlineLevel="0" collapsed="false">
      <c r="A2617" s="0" t="n">
        <v>1968</v>
      </c>
      <c r="B2617" s="0" t="n">
        <v>2</v>
      </c>
      <c r="C2617" s="0" t="n">
        <v>28</v>
      </c>
      <c r="D2617" s="0" t="n">
        <v>45</v>
      </c>
      <c r="E2617" s="0" t="n">
        <v>31</v>
      </c>
      <c r="F2617" s="0" t="n">
        <v>0</v>
      </c>
      <c r="T2617" s="0"/>
    </row>
    <row r="2618" customFormat="false" ht="12.75" hidden="false" customHeight="false" outlineLevel="0" collapsed="false">
      <c r="A2618" s="0" t="n">
        <v>1968</v>
      </c>
      <c r="B2618" s="0" t="n">
        <v>2</v>
      </c>
      <c r="C2618" s="0" t="n">
        <v>29</v>
      </c>
      <c r="D2618" s="0" t="n">
        <v>39</v>
      </c>
      <c r="E2618" s="0" t="n">
        <v>33</v>
      </c>
      <c r="F2618" s="0" t="n">
        <v>60</v>
      </c>
      <c r="T2618" s="0"/>
    </row>
    <row r="2619" customFormat="false" ht="12.75" hidden="false" customHeight="false" outlineLevel="0" collapsed="false">
      <c r="A2619" s="0" t="n">
        <v>1968</v>
      </c>
      <c r="B2619" s="0" t="n">
        <v>3</v>
      </c>
      <c r="C2619" s="0" t="n">
        <v>1</v>
      </c>
      <c r="D2619" s="0" t="n">
        <v>39</v>
      </c>
      <c r="E2619" s="0" t="n">
        <v>28</v>
      </c>
      <c r="F2619" s="0" t="n">
        <v>66</v>
      </c>
      <c r="T2619" s="0"/>
    </row>
    <row r="2620" customFormat="false" ht="12.75" hidden="false" customHeight="false" outlineLevel="0" collapsed="false">
      <c r="A2620" s="0" t="n">
        <v>1968</v>
      </c>
      <c r="B2620" s="0" t="n">
        <v>3</v>
      </c>
      <c r="C2620" s="0" t="n">
        <v>2</v>
      </c>
      <c r="D2620" s="0" t="n">
        <v>40</v>
      </c>
      <c r="E2620" s="0" t="n">
        <v>28</v>
      </c>
      <c r="F2620" s="0" t="n">
        <v>0</v>
      </c>
      <c r="T2620" s="0"/>
    </row>
    <row r="2621" customFormat="false" ht="12.75" hidden="false" customHeight="false" outlineLevel="0" collapsed="false">
      <c r="A2621" s="0" t="n">
        <v>1968</v>
      </c>
      <c r="B2621" s="0" t="n">
        <v>3</v>
      </c>
      <c r="C2621" s="0" t="n">
        <v>3</v>
      </c>
      <c r="D2621" s="0" t="n">
        <v>33</v>
      </c>
      <c r="E2621" s="0" t="n">
        <v>15</v>
      </c>
      <c r="F2621" s="0" t="n">
        <v>0</v>
      </c>
      <c r="T2621" s="0"/>
    </row>
    <row r="2622" customFormat="false" ht="12.75" hidden="false" customHeight="false" outlineLevel="0" collapsed="false">
      <c r="A2622" s="0" t="n">
        <v>1968</v>
      </c>
      <c r="B2622" s="0" t="n">
        <v>3</v>
      </c>
      <c r="C2622" s="0" t="n">
        <v>4</v>
      </c>
      <c r="D2622" s="0" t="n">
        <v>45</v>
      </c>
      <c r="E2622" s="0" t="n">
        <v>20</v>
      </c>
      <c r="F2622" s="0" t="n">
        <v>0</v>
      </c>
      <c r="T2622" s="0"/>
    </row>
    <row r="2623" customFormat="false" ht="12.75" hidden="false" customHeight="false" outlineLevel="0" collapsed="false">
      <c r="A2623" s="0" t="n">
        <v>1968</v>
      </c>
      <c r="B2623" s="0" t="n">
        <v>3</v>
      </c>
      <c r="C2623" s="0" t="n">
        <v>5</v>
      </c>
      <c r="D2623" s="0" t="n">
        <v>48</v>
      </c>
      <c r="E2623" s="0" t="n">
        <v>34</v>
      </c>
      <c r="F2623" s="0" t="n">
        <v>0</v>
      </c>
      <c r="T2623" s="0"/>
    </row>
    <row r="2624" customFormat="false" ht="12.75" hidden="false" customHeight="false" outlineLevel="0" collapsed="false">
      <c r="A2624" s="0" t="n">
        <v>1968</v>
      </c>
      <c r="B2624" s="0" t="n">
        <v>3</v>
      </c>
      <c r="C2624" s="0" t="n">
        <v>6</v>
      </c>
      <c r="D2624" s="0" t="n">
        <v>41</v>
      </c>
      <c r="E2624" s="0" t="n">
        <v>32</v>
      </c>
      <c r="F2624" s="0" t="n">
        <v>0</v>
      </c>
      <c r="T2624" s="0"/>
    </row>
    <row r="2625" customFormat="false" ht="12.75" hidden="false" customHeight="false" outlineLevel="0" collapsed="false">
      <c r="A2625" s="0" t="n">
        <v>1968</v>
      </c>
      <c r="B2625" s="0" t="n">
        <v>3</v>
      </c>
      <c r="C2625" s="0" t="n">
        <v>7</v>
      </c>
      <c r="D2625" s="0" t="n">
        <v>39</v>
      </c>
      <c r="E2625" s="0" t="n">
        <v>21</v>
      </c>
      <c r="F2625" s="0" t="n">
        <v>0</v>
      </c>
      <c r="T2625" s="0"/>
    </row>
    <row r="2626" customFormat="false" ht="12.75" hidden="false" customHeight="false" outlineLevel="0" collapsed="false">
      <c r="A2626" s="0" t="n">
        <v>1968</v>
      </c>
      <c r="B2626" s="0" t="n">
        <v>3</v>
      </c>
      <c r="C2626" s="0" t="n">
        <v>8</v>
      </c>
      <c r="D2626" s="0" t="n">
        <v>57</v>
      </c>
      <c r="E2626" s="0" t="n">
        <v>31</v>
      </c>
      <c r="F2626" s="0" t="n">
        <v>0</v>
      </c>
      <c r="T2626" s="0"/>
    </row>
    <row r="2627" customFormat="false" ht="12.75" hidden="false" customHeight="false" outlineLevel="0" collapsed="false">
      <c r="A2627" s="0" t="n">
        <v>1968</v>
      </c>
      <c r="B2627" s="0" t="n">
        <v>3</v>
      </c>
      <c r="C2627" s="0" t="n">
        <v>9</v>
      </c>
      <c r="D2627" s="0" t="n">
        <v>50</v>
      </c>
      <c r="E2627" s="0" t="n">
        <v>44</v>
      </c>
      <c r="F2627" s="0" t="n">
        <v>8</v>
      </c>
      <c r="T2627" s="0"/>
    </row>
    <row r="2628" customFormat="false" ht="12.75" hidden="false" customHeight="false" outlineLevel="0" collapsed="false">
      <c r="A2628" s="0" t="n">
        <v>1968</v>
      </c>
      <c r="B2628" s="0" t="n">
        <v>3</v>
      </c>
      <c r="C2628" s="0" t="n">
        <v>10</v>
      </c>
      <c r="D2628" s="0" t="n">
        <v>45</v>
      </c>
      <c r="E2628" s="0" t="n">
        <v>38</v>
      </c>
      <c r="F2628" s="0" t="n">
        <v>11</v>
      </c>
      <c r="T2628" s="0"/>
    </row>
    <row r="2629" customFormat="false" ht="12.75" hidden="false" customHeight="false" outlineLevel="0" collapsed="false">
      <c r="A2629" s="0" t="n">
        <v>1968</v>
      </c>
      <c r="B2629" s="0" t="n">
        <v>3</v>
      </c>
      <c r="C2629" s="0" t="n">
        <v>11</v>
      </c>
      <c r="D2629" s="0" t="n">
        <v>53</v>
      </c>
      <c r="E2629" s="0" t="n">
        <v>38</v>
      </c>
      <c r="F2629" s="0" t="n">
        <v>0</v>
      </c>
      <c r="T2629" s="0"/>
    </row>
    <row r="2630" customFormat="false" ht="12.75" hidden="false" customHeight="false" outlineLevel="0" collapsed="false">
      <c r="A2630" s="0" t="n">
        <v>1968</v>
      </c>
      <c r="B2630" s="0" t="n">
        <v>3</v>
      </c>
      <c r="C2630" s="0" t="n">
        <v>12</v>
      </c>
      <c r="D2630" s="0" t="n">
        <v>38</v>
      </c>
      <c r="E2630" s="0" t="n">
        <v>30</v>
      </c>
      <c r="F2630" s="0" t="n">
        <v>113</v>
      </c>
      <c r="T2630" s="0"/>
    </row>
    <row r="2631" customFormat="false" ht="12.75" hidden="false" customHeight="false" outlineLevel="0" collapsed="false">
      <c r="A2631" s="0" t="n">
        <v>1968</v>
      </c>
      <c r="B2631" s="0" t="n">
        <v>3</v>
      </c>
      <c r="C2631" s="0" t="n">
        <v>13</v>
      </c>
      <c r="D2631" s="0" t="n">
        <v>40</v>
      </c>
      <c r="E2631" s="0" t="n">
        <v>22</v>
      </c>
      <c r="F2631" s="0" t="n">
        <v>59</v>
      </c>
      <c r="T2631" s="0"/>
    </row>
    <row r="2632" customFormat="false" ht="12.75" hidden="false" customHeight="false" outlineLevel="0" collapsed="false">
      <c r="A2632" s="0" t="n">
        <v>1968</v>
      </c>
      <c r="B2632" s="0" t="n">
        <v>3</v>
      </c>
      <c r="C2632" s="0" t="n">
        <v>14</v>
      </c>
      <c r="D2632" s="0" t="n">
        <v>39</v>
      </c>
      <c r="E2632" s="0" t="n">
        <v>21</v>
      </c>
      <c r="F2632" s="0" t="n">
        <v>0</v>
      </c>
      <c r="T2632" s="0"/>
    </row>
    <row r="2633" customFormat="false" ht="12.75" hidden="false" customHeight="false" outlineLevel="0" collapsed="false">
      <c r="A2633" s="0" t="n">
        <v>1968</v>
      </c>
      <c r="B2633" s="0" t="n">
        <v>3</v>
      </c>
      <c r="C2633" s="0" t="n">
        <v>15</v>
      </c>
      <c r="D2633" s="0" t="n">
        <v>44</v>
      </c>
      <c r="E2633" s="0" t="n">
        <v>32</v>
      </c>
      <c r="F2633" s="0" t="n">
        <v>0</v>
      </c>
      <c r="T2633" s="0"/>
    </row>
    <row r="2634" customFormat="false" ht="12.75" hidden="false" customHeight="false" outlineLevel="0" collapsed="false">
      <c r="A2634" s="0" t="n">
        <v>1968</v>
      </c>
      <c r="B2634" s="0" t="n">
        <v>3</v>
      </c>
      <c r="C2634" s="0" t="n">
        <v>16</v>
      </c>
      <c r="D2634" s="0" t="n">
        <v>51</v>
      </c>
      <c r="E2634" s="0" t="n">
        <v>41</v>
      </c>
      <c r="F2634" s="0" t="n">
        <v>0</v>
      </c>
      <c r="T2634" s="0"/>
    </row>
    <row r="2635" customFormat="false" ht="12.75" hidden="false" customHeight="false" outlineLevel="0" collapsed="false">
      <c r="A2635" s="0" t="n">
        <v>1968</v>
      </c>
      <c r="B2635" s="0" t="n">
        <v>3</v>
      </c>
      <c r="C2635" s="0" t="n">
        <v>17</v>
      </c>
      <c r="D2635" s="0" t="n">
        <v>49</v>
      </c>
      <c r="E2635" s="0" t="n">
        <v>43</v>
      </c>
      <c r="F2635" s="0" t="n">
        <v>142</v>
      </c>
      <c r="T2635" s="0"/>
    </row>
    <row r="2636" customFormat="false" ht="12.75" hidden="false" customHeight="false" outlineLevel="0" collapsed="false">
      <c r="A2636" s="0" t="n">
        <v>1968</v>
      </c>
      <c r="B2636" s="0" t="n">
        <v>3</v>
      </c>
      <c r="C2636" s="0" t="n">
        <v>18</v>
      </c>
      <c r="D2636" s="0" t="n">
        <v>47</v>
      </c>
      <c r="E2636" s="0" t="n">
        <v>43</v>
      </c>
      <c r="F2636" s="0" t="n">
        <v>44</v>
      </c>
      <c r="T2636" s="0"/>
    </row>
    <row r="2637" customFormat="false" ht="12.75" hidden="false" customHeight="false" outlineLevel="0" collapsed="false">
      <c r="A2637" s="0" t="n">
        <v>1968</v>
      </c>
      <c r="B2637" s="0" t="n">
        <v>3</v>
      </c>
      <c r="C2637" s="0" t="n">
        <v>19</v>
      </c>
      <c r="D2637" s="0" t="n">
        <v>62</v>
      </c>
      <c r="E2637" s="0" t="n">
        <v>43</v>
      </c>
      <c r="F2637" s="0" t="n">
        <v>0</v>
      </c>
      <c r="T2637" s="0"/>
    </row>
    <row r="2638" customFormat="false" ht="12.75" hidden="false" customHeight="false" outlineLevel="0" collapsed="false">
      <c r="A2638" s="0" t="n">
        <v>1968</v>
      </c>
      <c r="B2638" s="0" t="n">
        <v>3</v>
      </c>
      <c r="C2638" s="0" t="n">
        <v>20</v>
      </c>
      <c r="D2638" s="0" t="n">
        <v>61</v>
      </c>
      <c r="E2638" s="0" t="n">
        <v>47</v>
      </c>
      <c r="F2638" s="0" t="n">
        <v>0</v>
      </c>
      <c r="T2638" s="0"/>
    </row>
    <row r="2639" customFormat="false" ht="12.75" hidden="false" customHeight="false" outlineLevel="0" collapsed="false">
      <c r="A2639" s="0" t="n">
        <v>1968</v>
      </c>
      <c r="B2639" s="0" t="n">
        <v>3</v>
      </c>
      <c r="C2639" s="0" t="n">
        <v>21</v>
      </c>
      <c r="D2639" s="0" t="n">
        <v>58</v>
      </c>
      <c r="E2639" s="0" t="n">
        <v>44</v>
      </c>
      <c r="F2639" s="0" t="n">
        <v>0</v>
      </c>
      <c r="T2639" s="0"/>
    </row>
    <row r="2640" customFormat="false" ht="12.75" hidden="false" customHeight="false" outlineLevel="0" collapsed="false">
      <c r="A2640" s="0" t="n">
        <v>1968</v>
      </c>
      <c r="B2640" s="0" t="n">
        <v>3</v>
      </c>
      <c r="C2640" s="0" t="n">
        <v>22</v>
      </c>
      <c r="D2640" s="0" t="n">
        <v>48</v>
      </c>
      <c r="E2640" s="0" t="n">
        <v>42</v>
      </c>
      <c r="F2640" s="0" t="n">
        <v>1</v>
      </c>
      <c r="T2640" s="0"/>
    </row>
    <row r="2641" customFormat="false" ht="12.75" hidden="false" customHeight="false" outlineLevel="0" collapsed="false">
      <c r="A2641" s="0" t="n">
        <v>1968</v>
      </c>
      <c r="B2641" s="0" t="n">
        <v>3</v>
      </c>
      <c r="C2641" s="0" t="n">
        <v>23</v>
      </c>
      <c r="D2641" s="0" t="n">
        <v>57</v>
      </c>
      <c r="E2641" s="0" t="n">
        <v>34</v>
      </c>
      <c r="F2641" s="0" t="n">
        <v>33</v>
      </c>
      <c r="T2641" s="0"/>
    </row>
    <row r="2642" customFormat="false" ht="12.75" hidden="false" customHeight="false" outlineLevel="0" collapsed="false">
      <c r="A2642" s="0" t="n">
        <v>1968</v>
      </c>
      <c r="B2642" s="0" t="n">
        <v>3</v>
      </c>
      <c r="C2642" s="0" t="n">
        <v>24</v>
      </c>
      <c r="D2642" s="0" t="n">
        <v>47</v>
      </c>
      <c r="E2642" s="0" t="n">
        <v>32</v>
      </c>
      <c r="F2642" s="0" t="n">
        <v>0</v>
      </c>
      <c r="T2642" s="0"/>
    </row>
    <row r="2643" customFormat="false" ht="12.75" hidden="false" customHeight="false" outlineLevel="0" collapsed="false">
      <c r="A2643" s="0" t="n">
        <v>1968</v>
      </c>
      <c r="B2643" s="0" t="n">
        <v>3</v>
      </c>
      <c r="C2643" s="0" t="n">
        <v>25</v>
      </c>
      <c r="D2643" s="0" t="n">
        <v>53</v>
      </c>
      <c r="E2643" s="0" t="n">
        <v>30</v>
      </c>
      <c r="F2643" s="0" t="n">
        <v>0</v>
      </c>
      <c r="T2643" s="0"/>
    </row>
    <row r="2644" customFormat="false" ht="12.75" hidden="false" customHeight="false" outlineLevel="0" collapsed="false">
      <c r="A2644" s="0" t="n">
        <v>1968</v>
      </c>
      <c r="B2644" s="0" t="n">
        <v>3</v>
      </c>
      <c r="C2644" s="0" t="n">
        <v>26</v>
      </c>
      <c r="D2644" s="0" t="n">
        <v>53</v>
      </c>
      <c r="E2644" s="0" t="n">
        <v>38</v>
      </c>
      <c r="F2644" s="0" t="n">
        <v>0</v>
      </c>
      <c r="T2644" s="0"/>
    </row>
    <row r="2645" customFormat="false" ht="12.75" hidden="false" customHeight="false" outlineLevel="0" collapsed="false">
      <c r="A2645" s="0" t="n">
        <v>1968</v>
      </c>
      <c r="B2645" s="0" t="n">
        <v>3</v>
      </c>
      <c r="C2645" s="0" t="n">
        <v>27</v>
      </c>
      <c r="D2645" s="0" t="n">
        <v>69</v>
      </c>
      <c r="E2645" s="0" t="n">
        <v>42</v>
      </c>
      <c r="F2645" s="0" t="n">
        <v>0</v>
      </c>
      <c r="T2645" s="0"/>
    </row>
    <row r="2646" customFormat="false" ht="12.75" hidden="false" customHeight="false" outlineLevel="0" collapsed="false">
      <c r="A2646" s="0" t="n">
        <v>1968</v>
      </c>
      <c r="B2646" s="0" t="n">
        <v>3</v>
      </c>
      <c r="C2646" s="0" t="n">
        <v>28</v>
      </c>
      <c r="D2646" s="0" t="n">
        <v>66</v>
      </c>
      <c r="E2646" s="0" t="n">
        <v>47</v>
      </c>
      <c r="F2646" s="0" t="n">
        <v>0</v>
      </c>
      <c r="T2646" s="0"/>
    </row>
    <row r="2647" customFormat="false" ht="12.75" hidden="false" customHeight="false" outlineLevel="0" collapsed="false">
      <c r="A2647" s="0" t="n">
        <v>1968</v>
      </c>
      <c r="B2647" s="0" t="n">
        <v>3</v>
      </c>
      <c r="C2647" s="0" t="n">
        <v>29</v>
      </c>
      <c r="D2647" s="0" t="n">
        <v>76</v>
      </c>
      <c r="E2647" s="0" t="n">
        <v>44</v>
      </c>
      <c r="F2647" s="0" t="n">
        <v>2</v>
      </c>
      <c r="T2647" s="0"/>
    </row>
    <row r="2648" customFormat="false" ht="12.75" hidden="false" customHeight="false" outlineLevel="0" collapsed="false">
      <c r="A2648" s="0" t="n">
        <v>1968</v>
      </c>
      <c r="B2648" s="0" t="n">
        <v>3</v>
      </c>
      <c r="C2648" s="0" t="n">
        <v>30</v>
      </c>
      <c r="D2648" s="0" t="n">
        <v>66</v>
      </c>
      <c r="E2648" s="0" t="n">
        <v>48</v>
      </c>
      <c r="F2648" s="0" t="n">
        <v>0</v>
      </c>
      <c r="T2648" s="0"/>
    </row>
    <row r="2649" customFormat="false" ht="12.75" hidden="false" customHeight="false" outlineLevel="0" collapsed="false">
      <c r="A2649" s="0" t="n">
        <v>1968</v>
      </c>
      <c r="B2649" s="0" t="n">
        <v>3</v>
      </c>
      <c r="C2649" s="0" t="n">
        <v>31</v>
      </c>
      <c r="D2649" s="0" t="n">
        <v>68</v>
      </c>
      <c r="E2649" s="0" t="n">
        <v>48</v>
      </c>
      <c r="F2649" s="0" t="n">
        <v>0</v>
      </c>
      <c r="T2649" s="0"/>
    </row>
    <row r="2650" customFormat="false" ht="12.75" hidden="false" customHeight="false" outlineLevel="0" collapsed="false">
      <c r="A2650" s="0" t="n">
        <v>1968</v>
      </c>
      <c r="B2650" s="0" t="n">
        <v>4</v>
      </c>
      <c r="C2650" s="0" t="n">
        <v>1</v>
      </c>
      <c r="D2650" s="0" t="n">
        <v>63</v>
      </c>
      <c r="E2650" s="0" t="n">
        <v>39</v>
      </c>
      <c r="F2650" s="0" t="n">
        <v>10</v>
      </c>
      <c r="T2650" s="0"/>
    </row>
    <row r="2651" customFormat="false" ht="12.75" hidden="false" customHeight="false" outlineLevel="0" collapsed="false">
      <c r="A2651" s="0" t="n">
        <v>1968</v>
      </c>
      <c r="B2651" s="0" t="n">
        <v>4</v>
      </c>
      <c r="C2651" s="0" t="n">
        <v>2</v>
      </c>
      <c r="D2651" s="0" t="n">
        <v>61</v>
      </c>
      <c r="E2651" s="0" t="n">
        <v>36</v>
      </c>
      <c r="F2651" s="0" t="n">
        <v>0</v>
      </c>
      <c r="T2651" s="0"/>
    </row>
    <row r="2652" customFormat="false" ht="12.75" hidden="false" customHeight="false" outlineLevel="0" collapsed="false">
      <c r="A2652" s="0" t="n">
        <v>1968</v>
      </c>
      <c r="B2652" s="0" t="n">
        <v>4</v>
      </c>
      <c r="C2652" s="0" t="n">
        <v>3</v>
      </c>
      <c r="D2652" s="0" t="n">
        <v>66</v>
      </c>
      <c r="E2652" s="0" t="n">
        <v>45</v>
      </c>
      <c r="F2652" s="0" t="n">
        <v>0</v>
      </c>
      <c r="T2652" s="0"/>
    </row>
    <row r="2653" customFormat="false" ht="12.75" hidden="false" customHeight="false" outlineLevel="0" collapsed="false">
      <c r="A2653" s="0" t="n">
        <v>1968</v>
      </c>
      <c r="B2653" s="0" t="n">
        <v>4</v>
      </c>
      <c r="C2653" s="0" t="n">
        <v>4</v>
      </c>
      <c r="D2653" s="0" t="n">
        <v>73</v>
      </c>
      <c r="E2653" s="0" t="n">
        <v>52</v>
      </c>
      <c r="F2653" s="0" t="n">
        <v>0</v>
      </c>
      <c r="T2653" s="0"/>
    </row>
    <row r="2654" customFormat="false" ht="12.75" hidden="false" customHeight="false" outlineLevel="0" collapsed="false">
      <c r="A2654" s="0" t="n">
        <v>1968</v>
      </c>
      <c r="B2654" s="0" t="n">
        <v>4</v>
      </c>
      <c r="C2654" s="0" t="n">
        <v>5</v>
      </c>
      <c r="D2654" s="0" t="n">
        <v>63</v>
      </c>
      <c r="E2654" s="0" t="n">
        <v>36</v>
      </c>
      <c r="F2654" s="0" t="n">
        <v>5</v>
      </c>
      <c r="T2654" s="0"/>
    </row>
    <row r="2655" customFormat="false" ht="12.75" hidden="false" customHeight="false" outlineLevel="0" collapsed="false">
      <c r="A2655" s="0" t="n">
        <v>1968</v>
      </c>
      <c r="B2655" s="0" t="n">
        <v>4</v>
      </c>
      <c r="C2655" s="0" t="n">
        <v>6</v>
      </c>
      <c r="D2655" s="0" t="n">
        <v>52</v>
      </c>
      <c r="E2655" s="0" t="n">
        <v>32</v>
      </c>
      <c r="F2655" s="0" t="n">
        <v>0</v>
      </c>
      <c r="T2655" s="0"/>
    </row>
    <row r="2656" customFormat="false" ht="12.75" hidden="false" customHeight="false" outlineLevel="0" collapsed="false">
      <c r="A2656" s="0" t="n">
        <v>1968</v>
      </c>
      <c r="B2656" s="0" t="n">
        <v>4</v>
      </c>
      <c r="C2656" s="0" t="n">
        <v>7</v>
      </c>
      <c r="D2656" s="0" t="n">
        <v>56</v>
      </c>
      <c r="E2656" s="0" t="n">
        <v>37</v>
      </c>
      <c r="F2656" s="0" t="n">
        <v>0</v>
      </c>
      <c r="T2656" s="0"/>
    </row>
    <row r="2657" customFormat="false" ht="12.75" hidden="false" customHeight="false" outlineLevel="0" collapsed="false">
      <c r="A2657" s="0" t="n">
        <v>1968</v>
      </c>
      <c r="B2657" s="0" t="n">
        <v>4</v>
      </c>
      <c r="C2657" s="0" t="n">
        <v>8</v>
      </c>
      <c r="D2657" s="0" t="n">
        <v>58</v>
      </c>
      <c r="E2657" s="0" t="n">
        <v>39</v>
      </c>
      <c r="F2657" s="0" t="n">
        <v>2</v>
      </c>
      <c r="T2657" s="0"/>
    </row>
    <row r="2658" customFormat="false" ht="12.75" hidden="false" customHeight="false" outlineLevel="0" collapsed="false">
      <c r="A2658" s="0" t="n">
        <v>1968</v>
      </c>
      <c r="B2658" s="0" t="n">
        <v>4</v>
      </c>
      <c r="C2658" s="0" t="n">
        <v>9</v>
      </c>
      <c r="D2658" s="0" t="n">
        <v>74</v>
      </c>
      <c r="E2658" s="0" t="n">
        <v>55</v>
      </c>
      <c r="F2658" s="0" t="n">
        <v>0</v>
      </c>
      <c r="T2658" s="0"/>
    </row>
    <row r="2659" customFormat="false" ht="12.75" hidden="false" customHeight="false" outlineLevel="0" collapsed="false">
      <c r="A2659" s="0" t="n">
        <v>1968</v>
      </c>
      <c r="B2659" s="0" t="n">
        <v>4</v>
      </c>
      <c r="C2659" s="0" t="n">
        <v>10</v>
      </c>
      <c r="D2659" s="0" t="n">
        <v>66</v>
      </c>
      <c r="E2659" s="0" t="n">
        <v>50</v>
      </c>
      <c r="F2659" s="0" t="n">
        <v>0</v>
      </c>
      <c r="T2659" s="0"/>
    </row>
    <row r="2660" customFormat="false" ht="12.75" hidden="false" customHeight="false" outlineLevel="0" collapsed="false">
      <c r="A2660" s="0" t="n">
        <v>1968</v>
      </c>
      <c r="B2660" s="0" t="n">
        <v>4</v>
      </c>
      <c r="C2660" s="0" t="n">
        <v>11</v>
      </c>
      <c r="D2660" s="0" t="n">
        <v>61</v>
      </c>
      <c r="E2660" s="0" t="n">
        <v>46</v>
      </c>
      <c r="F2660" s="0" t="n">
        <v>0</v>
      </c>
      <c r="T2660" s="0"/>
    </row>
    <row r="2661" customFormat="false" ht="12.75" hidden="false" customHeight="false" outlineLevel="0" collapsed="false">
      <c r="A2661" s="0" t="n">
        <v>1968</v>
      </c>
      <c r="B2661" s="0" t="n">
        <v>4</v>
      </c>
      <c r="C2661" s="0" t="n">
        <v>12</v>
      </c>
      <c r="D2661" s="0" t="n">
        <v>67</v>
      </c>
      <c r="E2661" s="0" t="n">
        <v>43</v>
      </c>
      <c r="F2661" s="0" t="n">
        <v>0</v>
      </c>
      <c r="T2661" s="0"/>
    </row>
    <row r="2662" customFormat="false" ht="12.75" hidden="false" customHeight="false" outlineLevel="0" collapsed="false">
      <c r="A2662" s="0" t="n">
        <v>1968</v>
      </c>
      <c r="B2662" s="0" t="n">
        <v>4</v>
      </c>
      <c r="C2662" s="0" t="n">
        <v>13</v>
      </c>
      <c r="D2662" s="0" t="n">
        <v>82</v>
      </c>
      <c r="E2662" s="0" t="n">
        <v>49</v>
      </c>
      <c r="F2662" s="0" t="n">
        <v>0</v>
      </c>
      <c r="T2662" s="0"/>
    </row>
    <row r="2663" customFormat="false" ht="12.75" hidden="false" customHeight="false" outlineLevel="0" collapsed="false">
      <c r="A2663" s="0" t="n">
        <v>1968</v>
      </c>
      <c r="B2663" s="0" t="n">
        <v>4</v>
      </c>
      <c r="C2663" s="0" t="n">
        <v>14</v>
      </c>
      <c r="D2663" s="0" t="n">
        <v>72</v>
      </c>
      <c r="E2663" s="0" t="n">
        <v>50</v>
      </c>
      <c r="F2663" s="0" t="n">
        <v>0</v>
      </c>
      <c r="T2663" s="0"/>
    </row>
    <row r="2664" customFormat="false" ht="12.75" hidden="false" customHeight="false" outlineLevel="0" collapsed="false">
      <c r="A2664" s="0" t="n">
        <v>1968</v>
      </c>
      <c r="B2664" s="0" t="n">
        <v>4</v>
      </c>
      <c r="C2664" s="0" t="n">
        <v>15</v>
      </c>
      <c r="D2664" s="0" t="n">
        <v>68</v>
      </c>
      <c r="E2664" s="0" t="n">
        <v>46</v>
      </c>
      <c r="F2664" s="0" t="n">
        <v>0</v>
      </c>
      <c r="T2664" s="0"/>
    </row>
    <row r="2665" customFormat="false" ht="12.75" hidden="false" customHeight="false" outlineLevel="0" collapsed="false">
      <c r="A2665" s="0" t="n">
        <v>1968</v>
      </c>
      <c r="B2665" s="0" t="n">
        <v>4</v>
      </c>
      <c r="C2665" s="0" t="n">
        <v>16</v>
      </c>
      <c r="D2665" s="0" t="n">
        <v>66</v>
      </c>
      <c r="E2665" s="0" t="n">
        <v>43</v>
      </c>
      <c r="F2665" s="0" t="n">
        <v>0</v>
      </c>
      <c r="T2665" s="0"/>
    </row>
    <row r="2666" customFormat="false" ht="12.75" hidden="false" customHeight="false" outlineLevel="0" collapsed="false">
      <c r="A2666" s="0" t="n">
        <v>1968</v>
      </c>
      <c r="B2666" s="0" t="n">
        <v>4</v>
      </c>
      <c r="C2666" s="0" t="n">
        <v>17</v>
      </c>
      <c r="D2666" s="0" t="n">
        <v>69</v>
      </c>
      <c r="E2666" s="0" t="n">
        <v>48</v>
      </c>
      <c r="F2666" s="0" t="n">
        <v>0</v>
      </c>
      <c r="T2666" s="0"/>
    </row>
    <row r="2667" customFormat="false" ht="12.75" hidden="false" customHeight="false" outlineLevel="0" collapsed="false">
      <c r="A2667" s="0" t="n">
        <v>1968</v>
      </c>
      <c r="B2667" s="0" t="n">
        <v>4</v>
      </c>
      <c r="C2667" s="0" t="n">
        <v>18</v>
      </c>
      <c r="D2667" s="0" t="n">
        <v>75</v>
      </c>
      <c r="E2667" s="0" t="n">
        <v>46</v>
      </c>
      <c r="F2667" s="0" t="n">
        <v>0</v>
      </c>
      <c r="T2667" s="0"/>
    </row>
    <row r="2668" customFormat="false" ht="12.75" hidden="false" customHeight="false" outlineLevel="0" collapsed="false">
      <c r="A2668" s="0" t="n">
        <v>1968</v>
      </c>
      <c r="B2668" s="0" t="n">
        <v>4</v>
      </c>
      <c r="C2668" s="0" t="n">
        <v>19</v>
      </c>
      <c r="D2668" s="0" t="n">
        <v>70</v>
      </c>
      <c r="E2668" s="0" t="n">
        <v>45</v>
      </c>
      <c r="F2668" s="0" t="n">
        <v>0</v>
      </c>
      <c r="T2668" s="0"/>
    </row>
    <row r="2669" customFormat="false" ht="12.75" hidden="false" customHeight="false" outlineLevel="0" collapsed="false">
      <c r="A2669" s="0" t="n">
        <v>1968</v>
      </c>
      <c r="B2669" s="0" t="n">
        <v>4</v>
      </c>
      <c r="C2669" s="0" t="n">
        <v>20</v>
      </c>
      <c r="D2669" s="0" t="n">
        <v>78</v>
      </c>
      <c r="E2669" s="0" t="n">
        <v>47</v>
      </c>
      <c r="F2669" s="0" t="n">
        <v>0</v>
      </c>
      <c r="T2669" s="0"/>
    </row>
    <row r="2670" customFormat="false" ht="12.75" hidden="false" customHeight="false" outlineLevel="0" collapsed="false">
      <c r="A2670" s="0" t="n">
        <v>1968</v>
      </c>
      <c r="B2670" s="0" t="n">
        <v>4</v>
      </c>
      <c r="C2670" s="0" t="n">
        <v>21</v>
      </c>
      <c r="D2670" s="0" t="n">
        <v>72</v>
      </c>
      <c r="E2670" s="0" t="n">
        <v>46</v>
      </c>
      <c r="F2670" s="0" t="n">
        <v>0</v>
      </c>
      <c r="T2670" s="0"/>
    </row>
    <row r="2671" customFormat="false" ht="12.75" hidden="false" customHeight="false" outlineLevel="0" collapsed="false">
      <c r="A2671" s="0" t="n">
        <v>1968</v>
      </c>
      <c r="B2671" s="0" t="n">
        <v>4</v>
      </c>
      <c r="C2671" s="0" t="n">
        <v>22</v>
      </c>
      <c r="D2671" s="0" t="n">
        <v>58</v>
      </c>
      <c r="E2671" s="0" t="n">
        <v>46</v>
      </c>
      <c r="F2671" s="0" t="n">
        <v>1</v>
      </c>
      <c r="T2671" s="0"/>
    </row>
    <row r="2672" customFormat="false" ht="12.75" hidden="false" customHeight="false" outlineLevel="0" collapsed="false">
      <c r="A2672" s="0" t="n">
        <v>1968</v>
      </c>
      <c r="B2672" s="0" t="n">
        <v>4</v>
      </c>
      <c r="C2672" s="0" t="n">
        <v>23</v>
      </c>
      <c r="D2672" s="0" t="n">
        <v>56</v>
      </c>
      <c r="E2672" s="0" t="n">
        <v>43</v>
      </c>
      <c r="F2672" s="0" t="n">
        <v>0</v>
      </c>
      <c r="T2672" s="0"/>
    </row>
    <row r="2673" customFormat="false" ht="12.75" hidden="false" customHeight="false" outlineLevel="0" collapsed="false">
      <c r="A2673" s="0" t="n">
        <v>1968</v>
      </c>
      <c r="B2673" s="0" t="n">
        <v>4</v>
      </c>
      <c r="C2673" s="0" t="n">
        <v>24</v>
      </c>
      <c r="D2673" s="0" t="n">
        <v>55</v>
      </c>
      <c r="E2673" s="0" t="n">
        <v>46</v>
      </c>
      <c r="F2673" s="0" t="n">
        <v>217</v>
      </c>
      <c r="T2673" s="0"/>
    </row>
    <row r="2674" customFormat="false" ht="12.75" hidden="false" customHeight="false" outlineLevel="0" collapsed="false">
      <c r="A2674" s="0" t="n">
        <v>1968</v>
      </c>
      <c r="B2674" s="0" t="n">
        <v>4</v>
      </c>
      <c r="C2674" s="0" t="n">
        <v>25</v>
      </c>
      <c r="D2674" s="0" t="n">
        <v>55</v>
      </c>
      <c r="E2674" s="0" t="n">
        <v>46</v>
      </c>
      <c r="F2674" s="0" t="n">
        <v>3</v>
      </c>
      <c r="T2674" s="0"/>
    </row>
    <row r="2675" customFormat="false" ht="12.75" hidden="false" customHeight="false" outlineLevel="0" collapsed="false">
      <c r="A2675" s="0" t="n">
        <v>1968</v>
      </c>
      <c r="B2675" s="0" t="n">
        <v>4</v>
      </c>
      <c r="C2675" s="0" t="n">
        <v>26</v>
      </c>
      <c r="D2675" s="0" t="n">
        <v>65</v>
      </c>
      <c r="E2675" s="0" t="n">
        <v>42</v>
      </c>
      <c r="F2675" s="0" t="n">
        <v>0</v>
      </c>
      <c r="T2675" s="0"/>
    </row>
    <row r="2676" customFormat="false" ht="12.75" hidden="false" customHeight="false" outlineLevel="0" collapsed="false">
      <c r="A2676" s="0" t="n">
        <v>1968</v>
      </c>
      <c r="B2676" s="0" t="n">
        <v>4</v>
      </c>
      <c r="C2676" s="0" t="n">
        <v>27</v>
      </c>
      <c r="D2676" s="0" t="n">
        <v>65</v>
      </c>
      <c r="E2676" s="0" t="n">
        <v>49</v>
      </c>
      <c r="F2676" s="0" t="n">
        <v>6</v>
      </c>
      <c r="T2676" s="0"/>
    </row>
    <row r="2677" customFormat="false" ht="12.75" hidden="false" customHeight="false" outlineLevel="0" collapsed="false">
      <c r="A2677" s="0" t="n">
        <v>1968</v>
      </c>
      <c r="B2677" s="0" t="n">
        <v>4</v>
      </c>
      <c r="C2677" s="0" t="n">
        <v>28</v>
      </c>
      <c r="D2677" s="0" t="n">
        <v>66</v>
      </c>
      <c r="E2677" s="0" t="n">
        <v>45</v>
      </c>
      <c r="F2677" s="0" t="n">
        <v>0</v>
      </c>
      <c r="T2677" s="0"/>
    </row>
    <row r="2678" customFormat="false" ht="12.75" hidden="false" customHeight="false" outlineLevel="0" collapsed="false">
      <c r="A2678" s="0" t="n">
        <v>1968</v>
      </c>
      <c r="B2678" s="0" t="n">
        <v>4</v>
      </c>
      <c r="C2678" s="0" t="n">
        <v>29</v>
      </c>
      <c r="D2678" s="0" t="n">
        <v>65</v>
      </c>
      <c r="E2678" s="0" t="n">
        <v>48</v>
      </c>
      <c r="F2678" s="0" t="n">
        <v>0</v>
      </c>
      <c r="T2678" s="0"/>
    </row>
    <row r="2679" customFormat="false" ht="12.75" hidden="false" customHeight="false" outlineLevel="0" collapsed="false">
      <c r="A2679" s="0" t="n">
        <v>1968</v>
      </c>
      <c r="B2679" s="0" t="n">
        <v>4</v>
      </c>
      <c r="C2679" s="0" t="n">
        <v>30</v>
      </c>
      <c r="D2679" s="0" t="n">
        <v>63</v>
      </c>
      <c r="E2679" s="0" t="n">
        <v>43</v>
      </c>
      <c r="F2679" s="0" t="n">
        <v>38</v>
      </c>
      <c r="T2679" s="0"/>
    </row>
    <row r="2680" customFormat="false" ht="12.75" hidden="false" customHeight="false" outlineLevel="0" collapsed="false">
      <c r="A2680" s="0" t="n">
        <v>1968</v>
      </c>
      <c r="B2680" s="0" t="n">
        <v>5</v>
      </c>
      <c r="C2680" s="0" t="n">
        <v>1</v>
      </c>
      <c r="D2680" s="0" t="n">
        <v>58</v>
      </c>
      <c r="E2680" s="0" t="n">
        <v>42</v>
      </c>
      <c r="F2680" s="0" t="n">
        <v>0</v>
      </c>
      <c r="T2680" s="0"/>
    </row>
    <row r="2681" customFormat="false" ht="12.75" hidden="false" customHeight="false" outlineLevel="0" collapsed="false">
      <c r="A2681" s="0" t="n">
        <v>1968</v>
      </c>
      <c r="B2681" s="0" t="n">
        <v>5</v>
      </c>
      <c r="C2681" s="0" t="n">
        <v>2</v>
      </c>
      <c r="D2681" s="0" t="n">
        <v>67</v>
      </c>
      <c r="E2681" s="0" t="n">
        <v>43</v>
      </c>
      <c r="F2681" s="0" t="n">
        <v>0</v>
      </c>
      <c r="T2681" s="0"/>
    </row>
    <row r="2682" customFormat="false" ht="12.75" hidden="false" customHeight="false" outlineLevel="0" collapsed="false">
      <c r="A2682" s="0" t="n">
        <v>1968</v>
      </c>
      <c r="B2682" s="0" t="n">
        <v>5</v>
      </c>
      <c r="C2682" s="0" t="n">
        <v>3</v>
      </c>
      <c r="D2682" s="0" t="n">
        <v>75</v>
      </c>
      <c r="E2682" s="0" t="n">
        <v>53</v>
      </c>
      <c r="F2682" s="0" t="n">
        <v>8</v>
      </c>
      <c r="T2682" s="0"/>
    </row>
    <row r="2683" customFormat="false" ht="12.75" hidden="false" customHeight="false" outlineLevel="0" collapsed="false">
      <c r="A2683" s="0" t="n">
        <v>1968</v>
      </c>
      <c r="B2683" s="0" t="n">
        <v>5</v>
      </c>
      <c r="C2683" s="0" t="n">
        <v>4</v>
      </c>
      <c r="D2683" s="0" t="n">
        <v>69</v>
      </c>
      <c r="E2683" s="0" t="n">
        <v>55</v>
      </c>
      <c r="F2683" s="0" t="n">
        <v>0</v>
      </c>
      <c r="T2683" s="0"/>
    </row>
    <row r="2684" customFormat="false" ht="12.75" hidden="false" customHeight="false" outlineLevel="0" collapsed="false">
      <c r="A2684" s="0" t="n">
        <v>1968</v>
      </c>
      <c r="B2684" s="0" t="n">
        <v>5</v>
      </c>
      <c r="C2684" s="0" t="n">
        <v>5</v>
      </c>
      <c r="D2684" s="0" t="n">
        <v>69</v>
      </c>
      <c r="E2684" s="0" t="n">
        <v>49</v>
      </c>
      <c r="F2684" s="0" t="n">
        <v>0</v>
      </c>
      <c r="T2684" s="0"/>
    </row>
    <row r="2685" customFormat="false" ht="12.75" hidden="false" customHeight="false" outlineLevel="0" collapsed="false">
      <c r="A2685" s="0" t="n">
        <v>1968</v>
      </c>
      <c r="B2685" s="0" t="n">
        <v>5</v>
      </c>
      <c r="C2685" s="0" t="n">
        <v>6</v>
      </c>
      <c r="D2685" s="0" t="n">
        <v>62</v>
      </c>
      <c r="E2685" s="0" t="n">
        <v>48</v>
      </c>
      <c r="F2685" s="0" t="n">
        <v>0</v>
      </c>
      <c r="T2685" s="0"/>
    </row>
    <row r="2686" customFormat="false" ht="12.75" hidden="false" customHeight="false" outlineLevel="0" collapsed="false">
      <c r="A2686" s="0" t="n">
        <v>1968</v>
      </c>
      <c r="B2686" s="0" t="n">
        <v>5</v>
      </c>
      <c r="C2686" s="0" t="n">
        <v>7</v>
      </c>
      <c r="D2686" s="0" t="n">
        <v>68</v>
      </c>
      <c r="E2686" s="0" t="n">
        <v>44</v>
      </c>
      <c r="F2686" s="0" t="n">
        <v>0</v>
      </c>
      <c r="T2686" s="0"/>
    </row>
    <row r="2687" customFormat="false" ht="12.75" hidden="false" customHeight="false" outlineLevel="0" collapsed="false">
      <c r="A2687" s="0" t="n">
        <v>1968</v>
      </c>
      <c r="B2687" s="0" t="n">
        <v>5</v>
      </c>
      <c r="C2687" s="0" t="n">
        <v>8</v>
      </c>
      <c r="D2687" s="0" t="n">
        <v>63</v>
      </c>
      <c r="E2687" s="0" t="n">
        <v>47</v>
      </c>
      <c r="F2687" s="0" t="n">
        <v>0</v>
      </c>
      <c r="T2687" s="0"/>
    </row>
    <row r="2688" customFormat="false" ht="12.75" hidden="false" customHeight="false" outlineLevel="0" collapsed="false">
      <c r="A2688" s="0" t="n">
        <v>1968</v>
      </c>
      <c r="B2688" s="0" t="n">
        <v>5</v>
      </c>
      <c r="C2688" s="0" t="n">
        <v>9</v>
      </c>
      <c r="D2688" s="0" t="n">
        <v>76</v>
      </c>
      <c r="E2688" s="0" t="n">
        <v>51</v>
      </c>
      <c r="F2688" s="0" t="n">
        <v>0</v>
      </c>
      <c r="T2688" s="0"/>
    </row>
    <row r="2689" customFormat="false" ht="12.75" hidden="false" customHeight="false" outlineLevel="0" collapsed="false">
      <c r="A2689" s="0" t="n">
        <v>1968</v>
      </c>
      <c r="B2689" s="0" t="n">
        <v>5</v>
      </c>
      <c r="C2689" s="0" t="n">
        <v>10</v>
      </c>
      <c r="D2689" s="0" t="n">
        <v>75</v>
      </c>
      <c r="E2689" s="0" t="n">
        <v>60</v>
      </c>
      <c r="F2689" s="0" t="n">
        <v>0</v>
      </c>
      <c r="T2689" s="0"/>
    </row>
    <row r="2690" customFormat="false" ht="12.75" hidden="false" customHeight="false" outlineLevel="0" collapsed="false">
      <c r="A2690" s="0" t="n">
        <v>1968</v>
      </c>
      <c r="B2690" s="0" t="n">
        <v>5</v>
      </c>
      <c r="C2690" s="0" t="n">
        <v>11</v>
      </c>
      <c r="D2690" s="0" t="n">
        <v>66</v>
      </c>
      <c r="E2690" s="0" t="n">
        <v>51</v>
      </c>
      <c r="F2690" s="0" t="n">
        <v>55</v>
      </c>
      <c r="T2690" s="0"/>
    </row>
    <row r="2691" customFormat="false" ht="12.75" hidden="false" customHeight="false" outlineLevel="0" collapsed="false">
      <c r="A2691" s="0" t="n">
        <v>1968</v>
      </c>
      <c r="B2691" s="0" t="n">
        <v>5</v>
      </c>
      <c r="C2691" s="0" t="n">
        <v>12</v>
      </c>
      <c r="D2691" s="0" t="n">
        <v>63</v>
      </c>
      <c r="E2691" s="0" t="n">
        <v>52</v>
      </c>
      <c r="F2691" s="0" t="n">
        <v>41</v>
      </c>
      <c r="T2691" s="0"/>
    </row>
    <row r="2692" customFormat="false" ht="12.75" hidden="false" customHeight="false" outlineLevel="0" collapsed="false">
      <c r="A2692" s="0" t="n">
        <v>1968</v>
      </c>
      <c r="B2692" s="0" t="n">
        <v>5</v>
      </c>
      <c r="C2692" s="0" t="n">
        <v>13</v>
      </c>
      <c r="D2692" s="0" t="n">
        <v>65</v>
      </c>
      <c r="E2692" s="0" t="n">
        <v>48</v>
      </c>
      <c r="F2692" s="0" t="n">
        <v>0</v>
      </c>
      <c r="T2692" s="0"/>
    </row>
    <row r="2693" customFormat="false" ht="12.75" hidden="false" customHeight="false" outlineLevel="0" collapsed="false">
      <c r="A2693" s="0" t="n">
        <v>1968</v>
      </c>
      <c r="B2693" s="0" t="n">
        <v>5</v>
      </c>
      <c r="C2693" s="0" t="n">
        <v>14</v>
      </c>
      <c r="D2693" s="0" t="n">
        <v>68</v>
      </c>
      <c r="E2693" s="0" t="n">
        <v>47</v>
      </c>
      <c r="F2693" s="0" t="n">
        <v>0</v>
      </c>
      <c r="T2693" s="0"/>
    </row>
    <row r="2694" customFormat="false" ht="12.75" hidden="false" customHeight="false" outlineLevel="0" collapsed="false">
      <c r="A2694" s="0" t="n">
        <v>1968</v>
      </c>
      <c r="B2694" s="0" t="n">
        <v>5</v>
      </c>
      <c r="C2694" s="0" t="n">
        <v>15</v>
      </c>
      <c r="D2694" s="0" t="n">
        <v>71</v>
      </c>
      <c r="E2694" s="0" t="n">
        <v>49</v>
      </c>
      <c r="F2694" s="0" t="n">
        <v>0</v>
      </c>
      <c r="T2694" s="0"/>
    </row>
    <row r="2695" customFormat="false" ht="12.75" hidden="false" customHeight="false" outlineLevel="0" collapsed="false">
      <c r="A2695" s="0" t="n">
        <v>1968</v>
      </c>
      <c r="B2695" s="0" t="n">
        <v>5</v>
      </c>
      <c r="C2695" s="0" t="n">
        <v>16</v>
      </c>
      <c r="D2695" s="0" t="n">
        <v>65</v>
      </c>
      <c r="E2695" s="0" t="n">
        <v>58</v>
      </c>
      <c r="F2695" s="0" t="n">
        <v>1</v>
      </c>
      <c r="T2695" s="0"/>
    </row>
    <row r="2696" customFormat="false" ht="12.75" hidden="false" customHeight="false" outlineLevel="0" collapsed="false">
      <c r="A2696" s="0" t="n">
        <v>1968</v>
      </c>
      <c r="B2696" s="0" t="n">
        <v>5</v>
      </c>
      <c r="C2696" s="0" t="n">
        <v>17</v>
      </c>
      <c r="D2696" s="0" t="n">
        <v>80</v>
      </c>
      <c r="E2696" s="0" t="n">
        <v>61</v>
      </c>
      <c r="F2696" s="0" t="n">
        <v>0</v>
      </c>
      <c r="T2696" s="0"/>
    </row>
    <row r="2697" customFormat="false" ht="12.75" hidden="false" customHeight="false" outlineLevel="0" collapsed="false">
      <c r="A2697" s="0" t="n">
        <v>1968</v>
      </c>
      <c r="B2697" s="0" t="n">
        <v>5</v>
      </c>
      <c r="C2697" s="0" t="n">
        <v>18</v>
      </c>
      <c r="D2697" s="0" t="n">
        <v>67</v>
      </c>
      <c r="E2697" s="0" t="n">
        <v>51</v>
      </c>
      <c r="F2697" s="0" t="n">
        <v>4</v>
      </c>
      <c r="T2697" s="0"/>
    </row>
    <row r="2698" customFormat="false" ht="12.75" hidden="false" customHeight="false" outlineLevel="0" collapsed="false">
      <c r="A2698" s="0" t="n">
        <v>1968</v>
      </c>
      <c r="B2698" s="0" t="n">
        <v>5</v>
      </c>
      <c r="C2698" s="0" t="n">
        <v>19</v>
      </c>
      <c r="D2698" s="0" t="n">
        <v>73</v>
      </c>
      <c r="E2698" s="0" t="n">
        <v>52</v>
      </c>
      <c r="F2698" s="0" t="n">
        <v>20</v>
      </c>
      <c r="T2698" s="0"/>
    </row>
    <row r="2699" customFormat="false" ht="12.75" hidden="false" customHeight="false" outlineLevel="0" collapsed="false">
      <c r="A2699" s="0" t="n">
        <v>1968</v>
      </c>
      <c r="B2699" s="0" t="n">
        <v>5</v>
      </c>
      <c r="C2699" s="0" t="n">
        <v>20</v>
      </c>
      <c r="D2699" s="0" t="n">
        <v>62</v>
      </c>
      <c r="E2699" s="0" t="n">
        <v>49</v>
      </c>
      <c r="F2699" s="0" t="n">
        <v>2</v>
      </c>
      <c r="T2699" s="0"/>
    </row>
    <row r="2700" customFormat="false" ht="12.75" hidden="false" customHeight="false" outlineLevel="0" collapsed="false">
      <c r="A2700" s="0" t="n">
        <v>1968</v>
      </c>
      <c r="B2700" s="0" t="n">
        <v>5</v>
      </c>
      <c r="C2700" s="0" t="n">
        <v>21</v>
      </c>
      <c r="D2700" s="0" t="n">
        <v>70</v>
      </c>
      <c r="E2700" s="0" t="n">
        <v>50</v>
      </c>
      <c r="F2700" s="0" t="n">
        <v>0</v>
      </c>
      <c r="T2700" s="0"/>
    </row>
    <row r="2701" customFormat="false" ht="12.75" hidden="false" customHeight="false" outlineLevel="0" collapsed="false">
      <c r="A2701" s="0" t="n">
        <v>1968</v>
      </c>
      <c r="B2701" s="0" t="n">
        <v>5</v>
      </c>
      <c r="C2701" s="0" t="n">
        <v>22</v>
      </c>
      <c r="D2701" s="0" t="n">
        <v>73</v>
      </c>
      <c r="E2701" s="0" t="n">
        <v>51</v>
      </c>
      <c r="F2701" s="0" t="n">
        <v>3</v>
      </c>
      <c r="T2701" s="0"/>
    </row>
    <row r="2702" customFormat="false" ht="12.75" hidden="false" customHeight="false" outlineLevel="0" collapsed="false">
      <c r="A2702" s="0" t="n">
        <v>1968</v>
      </c>
      <c r="B2702" s="0" t="n">
        <v>5</v>
      </c>
      <c r="C2702" s="0" t="n">
        <v>23</v>
      </c>
      <c r="D2702" s="0" t="n">
        <v>67</v>
      </c>
      <c r="E2702" s="0" t="n">
        <v>53</v>
      </c>
      <c r="F2702" s="0" t="n">
        <v>22</v>
      </c>
      <c r="T2702" s="0"/>
    </row>
    <row r="2703" customFormat="false" ht="12.75" hidden="false" customHeight="false" outlineLevel="0" collapsed="false">
      <c r="A2703" s="0" t="n">
        <v>1968</v>
      </c>
      <c r="B2703" s="0" t="n">
        <v>5</v>
      </c>
      <c r="C2703" s="0" t="n">
        <v>24</v>
      </c>
      <c r="D2703" s="0" t="n">
        <v>61</v>
      </c>
      <c r="E2703" s="0" t="n">
        <v>52</v>
      </c>
      <c r="F2703" s="0" t="n">
        <v>58</v>
      </c>
      <c r="T2703" s="0"/>
    </row>
    <row r="2704" customFormat="false" ht="12.75" hidden="false" customHeight="false" outlineLevel="0" collapsed="false">
      <c r="A2704" s="0" t="n">
        <v>1968</v>
      </c>
      <c r="B2704" s="0" t="n">
        <v>5</v>
      </c>
      <c r="C2704" s="0" t="n">
        <v>25</v>
      </c>
      <c r="D2704" s="0" t="n">
        <v>75</v>
      </c>
      <c r="E2704" s="0" t="n">
        <v>52</v>
      </c>
      <c r="F2704" s="0" t="n">
        <v>0</v>
      </c>
      <c r="T2704" s="0"/>
    </row>
    <row r="2705" customFormat="false" ht="12.75" hidden="false" customHeight="false" outlineLevel="0" collapsed="false">
      <c r="A2705" s="0" t="n">
        <v>1968</v>
      </c>
      <c r="B2705" s="0" t="n">
        <v>5</v>
      </c>
      <c r="C2705" s="0" t="n">
        <v>26</v>
      </c>
      <c r="D2705" s="0" t="n">
        <v>79</v>
      </c>
      <c r="E2705" s="0" t="n">
        <v>50</v>
      </c>
      <c r="F2705" s="0" t="n">
        <v>0</v>
      </c>
      <c r="T2705" s="0"/>
    </row>
    <row r="2706" customFormat="false" ht="12.75" hidden="false" customHeight="false" outlineLevel="0" collapsed="false">
      <c r="A2706" s="0" t="n">
        <v>1968</v>
      </c>
      <c r="B2706" s="0" t="n">
        <v>5</v>
      </c>
      <c r="C2706" s="0" t="n">
        <v>27</v>
      </c>
      <c r="D2706" s="0" t="n">
        <v>59</v>
      </c>
      <c r="E2706" s="0" t="n">
        <v>48</v>
      </c>
      <c r="F2706" s="0" t="n">
        <v>0</v>
      </c>
      <c r="T2706" s="0"/>
    </row>
    <row r="2707" customFormat="false" ht="12.75" hidden="false" customHeight="false" outlineLevel="0" collapsed="false">
      <c r="A2707" s="0" t="n">
        <v>1968</v>
      </c>
      <c r="B2707" s="0" t="n">
        <v>5</v>
      </c>
      <c r="C2707" s="0" t="n">
        <v>28</v>
      </c>
      <c r="D2707" s="0" t="n">
        <v>56</v>
      </c>
      <c r="E2707" s="0" t="n">
        <v>50</v>
      </c>
      <c r="F2707" s="0" t="n">
        <v>89</v>
      </c>
      <c r="T2707" s="0"/>
    </row>
    <row r="2708" customFormat="false" ht="12.75" hidden="false" customHeight="false" outlineLevel="0" collapsed="false">
      <c r="A2708" s="0" t="n">
        <v>1968</v>
      </c>
      <c r="B2708" s="0" t="n">
        <v>5</v>
      </c>
      <c r="C2708" s="0" t="n">
        <v>29</v>
      </c>
      <c r="D2708" s="0" t="n">
        <v>71</v>
      </c>
      <c r="E2708" s="0" t="n">
        <v>53</v>
      </c>
      <c r="F2708" s="0" t="n">
        <v>399</v>
      </c>
      <c r="T2708" s="0"/>
    </row>
    <row r="2709" customFormat="false" ht="12.75" hidden="false" customHeight="false" outlineLevel="0" collapsed="false">
      <c r="A2709" s="0" t="n">
        <v>1968</v>
      </c>
      <c r="B2709" s="0" t="n">
        <v>5</v>
      </c>
      <c r="C2709" s="0" t="n">
        <v>30</v>
      </c>
      <c r="D2709" s="0" t="n">
        <v>72</v>
      </c>
      <c r="E2709" s="0" t="n">
        <v>54</v>
      </c>
      <c r="F2709" s="0" t="n">
        <v>4</v>
      </c>
      <c r="T2709" s="0"/>
    </row>
    <row r="2710" customFormat="false" ht="12.75" hidden="false" customHeight="false" outlineLevel="0" collapsed="false">
      <c r="A2710" s="0" t="n">
        <v>1968</v>
      </c>
      <c r="B2710" s="0" t="n">
        <v>5</v>
      </c>
      <c r="C2710" s="0" t="n">
        <v>31</v>
      </c>
      <c r="D2710" s="0" t="n">
        <v>68</v>
      </c>
      <c r="E2710" s="0" t="n">
        <v>57</v>
      </c>
      <c r="F2710" s="0" t="n">
        <v>0</v>
      </c>
      <c r="T2710" s="0"/>
    </row>
    <row r="2711" customFormat="false" ht="12.75" hidden="false" customHeight="false" outlineLevel="0" collapsed="false">
      <c r="A2711" s="0" t="n">
        <v>1968</v>
      </c>
      <c r="B2711" s="0" t="n">
        <v>6</v>
      </c>
      <c r="C2711" s="0" t="n">
        <v>1</v>
      </c>
      <c r="D2711" s="0" t="n">
        <v>77</v>
      </c>
      <c r="E2711" s="0" t="n">
        <v>55</v>
      </c>
      <c r="F2711" s="0" t="n">
        <v>0</v>
      </c>
      <c r="T2711" s="0"/>
    </row>
    <row r="2712" customFormat="false" ht="12.75" hidden="false" customHeight="false" outlineLevel="0" collapsed="false">
      <c r="A2712" s="0" t="n">
        <v>1968</v>
      </c>
      <c r="B2712" s="0" t="n">
        <v>6</v>
      </c>
      <c r="C2712" s="0" t="n">
        <v>2</v>
      </c>
      <c r="D2712" s="0" t="n">
        <v>70</v>
      </c>
      <c r="E2712" s="0" t="n">
        <v>58</v>
      </c>
      <c r="F2712" s="0" t="n">
        <v>8</v>
      </c>
      <c r="T2712" s="0"/>
    </row>
    <row r="2713" customFormat="false" ht="12.75" hidden="false" customHeight="false" outlineLevel="0" collapsed="false">
      <c r="A2713" s="0" t="n">
        <v>1968</v>
      </c>
      <c r="B2713" s="0" t="n">
        <v>6</v>
      </c>
      <c r="C2713" s="0" t="n">
        <v>3</v>
      </c>
      <c r="D2713" s="0" t="n">
        <v>81</v>
      </c>
      <c r="E2713" s="0" t="n">
        <v>59</v>
      </c>
      <c r="F2713" s="0" t="n">
        <v>31</v>
      </c>
      <c r="T2713" s="0"/>
    </row>
    <row r="2714" customFormat="false" ht="12.75" hidden="false" customHeight="false" outlineLevel="0" collapsed="false">
      <c r="A2714" s="0" t="n">
        <v>1968</v>
      </c>
      <c r="B2714" s="0" t="n">
        <v>6</v>
      </c>
      <c r="C2714" s="0" t="n">
        <v>4</v>
      </c>
      <c r="D2714" s="0" t="n">
        <v>76</v>
      </c>
      <c r="E2714" s="0" t="n">
        <v>57</v>
      </c>
      <c r="F2714" s="0" t="n">
        <v>0</v>
      </c>
      <c r="T2714" s="0"/>
    </row>
    <row r="2715" customFormat="false" ht="12.75" hidden="false" customHeight="false" outlineLevel="0" collapsed="false">
      <c r="A2715" s="0" t="n">
        <v>1968</v>
      </c>
      <c r="B2715" s="0" t="n">
        <v>6</v>
      </c>
      <c r="C2715" s="0" t="n">
        <v>5</v>
      </c>
      <c r="D2715" s="0" t="n">
        <v>83</v>
      </c>
      <c r="E2715" s="0" t="n">
        <v>59</v>
      </c>
      <c r="F2715" s="0" t="n">
        <v>0</v>
      </c>
      <c r="T2715" s="0"/>
    </row>
    <row r="2716" customFormat="false" ht="12.75" hidden="false" customHeight="false" outlineLevel="0" collapsed="false">
      <c r="A2716" s="0" t="n">
        <v>1968</v>
      </c>
      <c r="B2716" s="0" t="n">
        <v>6</v>
      </c>
      <c r="C2716" s="0" t="n">
        <v>6</v>
      </c>
      <c r="D2716" s="0" t="n">
        <v>93</v>
      </c>
      <c r="E2716" s="0" t="n">
        <v>68</v>
      </c>
      <c r="F2716" s="0" t="n">
        <v>0</v>
      </c>
      <c r="T2716" s="0"/>
    </row>
    <row r="2717" customFormat="false" ht="12.75" hidden="false" customHeight="false" outlineLevel="0" collapsed="false">
      <c r="A2717" s="0" t="n">
        <v>1968</v>
      </c>
      <c r="B2717" s="0" t="n">
        <v>6</v>
      </c>
      <c r="C2717" s="0" t="n">
        <v>7</v>
      </c>
      <c r="D2717" s="0" t="n">
        <v>91</v>
      </c>
      <c r="E2717" s="0" t="n">
        <v>71</v>
      </c>
      <c r="F2717" s="0" t="n">
        <v>0</v>
      </c>
      <c r="T2717" s="0"/>
    </row>
    <row r="2718" customFormat="false" ht="12.75" hidden="false" customHeight="false" outlineLevel="0" collapsed="false">
      <c r="A2718" s="0" t="n">
        <v>1968</v>
      </c>
      <c r="B2718" s="0" t="n">
        <v>6</v>
      </c>
      <c r="C2718" s="0" t="n">
        <v>8</v>
      </c>
      <c r="D2718" s="0" t="n">
        <v>82</v>
      </c>
      <c r="E2718" s="0" t="n">
        <v>64</v>
      </c>
      <c r="F2718" s="0" t="n">
        <v>0</v>
      </c>
      <c r="T2718" s="0"/>
    </row>
    <row r="2719" customFormat="false" ht="12.75" hidden="false" customHeight="false" outlineLevel="0" collapsed="false">
      <c r="A2719" s="0" t="n">
        <v>1968</v>
      </c>
      <c r="B2719" s="0" t="n">
        <v>6</v>
      </c>
      <c r="C2719" s="0" t="n">
        <v>9</v>
      </c>
      <c r="D2719" s="0" t="n">
        <v>88</v>
      </c>
      <c r="E2719" s="0" t="n">
        <v>65</v>
      </c>
      <c r="F2719" s="0" t="n">
        <v>0</v>
      </c>
      <c r="T2719" s="0"/>
    </row>
    <row r="2720" customFormat="false" ht="12.75" hidden="false" customHeight="false" outlineLevel="0" collapsed="false">
      <c r="A2720" s="0" t="n">
        <v>1968</v>
      </c>
      <c r="B2720" s="0" t="n">
        <v>6</v>
      </c>
      <c r="C2720" s="0" t="n">
        <v>10</v>
      </c>
      <c r="D2720" s="0" t="n">
        <v>76</v>
      </c>
      <c r="E2720" s="0" t="n">
        <v>58</v>
      </c>
      <c r="F2720" s="0" t="n">
        <v>0</v>
      </c>
      <c r="T2720" s="0"/>
    </row>
    <row r="2721" customFormat="false" ht="12.75" hidden="false" customHeight="false" outlineLevel="0" collapsed="false">
      <c r="A2721" s="0" t="n">
        <v>1968</v>
      </c>
      <c r="B2721" s="0" t="n">
        <v>6</v>
      </c>
      <c r="C2721" s="0" t="n">
        <v>11</v>
      </c>
      <c r="D2721" s="0" t="n">
        <v>63</v>
      </c>
      <c r="E2721" s="0" t="n">
        <v>57</v>
      </c>
      <c r="F2721" s="0" t="n">
        <v>0</v>
      </c>
      <c r="T2721" s="0"/>
    </row>
    <row r="2722" customFormat="false" ht="12.75" hidden="false" customHeight="false" outlineLevel="0" collapsed="false">
      <c r="A2722" s="0" t="n">
        <v>1968</v>
      </c>
      <c r="B2722" s="0" t="n">
        <v>6</v>
      </c>
      <c r="C2722" s="0" t="n">
        <v>12</v>
      </c>
      <c r="D2722" s="0" t="n">
        <v>69</v>
      </c>
      <c r="E2722" s="0" t="n">
        <v>61</v>
      </c>
      <c r="F2722" s="0" t="n">
        <v>190</v>
      </c>
      <c r="T2722" s="0"/>
    </row>
    <row r="2723" customFormat="false" ht="12.75" hidden="false" customHeight="false" outlineLevel="0" collapsed="false">
      <c r="A2723" s="0" t="n">
        <v>1968</v>
      </c>
      <c r="B2723" s="0" t="n">
        <v>6</v>
      </c>
      <c r="C2723" s="0" t="n">
        <v>13</v>
      </c>
      <c r="D2723" s="0" t="n">
        <v>71</v>
      </c>
      <c r="E2723" s="0" t="n">
        <v>61</v>
      </c>
      <c r="F2723" s="0" t="n">
        <v>6</v>
      </c>
      <c r="T2723" s="0"/>
    </row>
    <row r="2724" customFormat="false" ht="12.75" hidden="false" customHeight="false" outlineLevel="0" collapsed="false">
      <c r="A2724" s="0" t="n">
        <v>1968</v>
      </c>
      <c r="B2724" s="0" t="n">
        <v>6</v>
      </c>
      <c r="C2724" s="0" t="n">
        <v>14</v>
      </c>
      <c r="D2724" s="0" t="n">
        <v>75</v>
      </c>
      <c r="E2724" s="0" t="n">
        <v>57</v>
      </c>
      <c r="F2724" s="0" t="n">
        <v>6</v>
      </c>
      <c r="T2724" s="0"/>
    </row>
    <row r="2725" customFormat="false" ht="12.75" hidden="false" customHeight="false" outlineLevel="0" collapsed="false">
      <c r="A2725" s="0" t="n">
        <v>1968</v>
      </c>
      <c r="B2725" s="0" t="n">
        <v>6</v>
      </c>
      <c r="C2725" s="0" t="n">
        <v>15</v>
      </c>
      <c r="D2725" s="0" t="n">
        <v>85</v>
      </c>
      <c r="E2725" s="0" t="n">
        <v>61</v>
      </c>
      <c r="F2725" s="0" t="n">
        <v>0</v>
      </c>
      <c r="T2725" s="0"/>
    </row>
    <row r="2726" customFormat="false" ht="12.75" hidden="false" customHeight="false" outlineLevel="0" collapsed="false">
      <c r="A2726" s="0" t="n">
        <v>1968</v>
      </c>
      <c r="B2726" s="0" t="n">
        <v>6</v>
      </c>
      <c r="C2726" s="0" t="n">
        <v>16</v>
      </c>
      <c r="D2726" s="0" t="n">
        <v>82</v>
      </c>
      <c r="E2726" s="0" t="n">
        <v>65</v>
      </c>
      <c r="F2726" s="0" t="n">
        <v>0</v>
      </c>
      <c r="T2726" s="0"/>
    </row>
    <row r="2727" customFormat="false" ht="12.75" hidden="false" customHeight="false" outlineLevel="0" collapsed="false">
      <c r="A2727" s="0" t="n">
        <v>1968</v>
      </c>
      <c r="B2727" s="0" t="n">
        <v>6</v>
      </c>
      <c r="C2727" s="0" t="n">
        <v>17</v>
      </c>
      <c r="D2727" s="0" t="n">
        <v>73</v>
      </c>
      <c r="E2727" s="0" t="n">
        <v>59</v>
      </c>
      <c r="F2727" s="0" t="n">
        <v>27</v>
      </c>
      <c r="T2727" s="0"/>
    </row>
    <row r="2728" customFormat="false" ht="12.75" hidden="false" customHeight="false" outlineLevel="0" collapsed="false">
      <c r="A2728" s="0" t="n">
        <v>1968</v>
      </c>
      <c r="B2728" s="0" t="n">
        <v>6</v>
      </c>
      <c r="C2728" s="0" t="n">
        <v>18</v>
      </c>
      <c r="D2728" s="0" t="n">
        <v>78</v>
      </c>
      <c r="E2728" s="0" t="n">
        <v>59</v>
      </c>
      <c r="F2728" s="0" t="n">
        <v>12</v>
      </c>
      <c r="T2728" s="0"/>
    </row>
    <row r="2729" customFormat="false" ht="12.75" hidden="false" customHeight="false" outlineLevel="0" collapsed="false">
      <c r="A2729" s="0" t="n">
        <v>1968</v>
      </c>
      <c r="B2729" s="0" t="n">
        <v>6</v>
      </c>
      <c r="C2729" s="0" t="n">
        <v>19</v>
      </c>
      <c r="D2729" s="0" t="n">
        <v>74</v>
      </c>
      <c r="E2729" s="0" t="n">
        <v>61</v>
      </c>
      <c r="F2729" s="0" t="n">
        <v>131</v>
      </c>
      <c r="T2729" s="0"/>
    </row>
    <row r="2730" customFormat="false" ht="12.75" hidden="false" customHeight="false" outlineLevel="0" collapsed="false">
      <c r="A2730" s="0" t="n">
        <v>1968</v>
      </c>
      <c r="B2730" s="0" t="n">
        <v>6</v>
      </c>
      <c r="C2730" s="0" t="n">
        <v>20</v>
      </c>
      <c r="D2730" s="0" t="n">
        <v>71</v>
      </c>
      <c r="E2730" s="0" t="n">
        <v>57</v>
      </c>
      <c r="F2730" s="0" t="n">
        <v>25</v>
      </c>
      <c r="T2730" s="0"/>
    </row>
    <row r="2731" customFormat="false" ht="12.75" hidden="false" customHeight="false" outlineLevel="0" collapsed="false">
      <c r="A2731" s="0" t="n">
        <v>1968</v>
      </c>
      <c r="B2731" s="0" t="n">
        <v>6</v>
      </c>
      <c r="C2731" s="0" t="n">
        <v>21</v>
      </c>
      <c r="D2731" s="0" t="n">
        <v>76</v>
      </c>
      <c r="E2731" s="0" t="n">
        <v>53</v>
      </c>
      <c r="F2731" s="0" t="n">
        <v>0</v>
      </c>
      <c r="T2731" s="0"/>
    </row>
    <row r="2732" customFormat="false" ht="12.75" hidden="false" customHeight="false" outlineLevel="0" collapsed="false">
      <c r="A2732" s="0" t="n">
        <v>1968</v>
      </c>
      <c r="B2732" s="0" t="n">
        <v>6</v>
      </c>
      <c r="C2732" s="0" t="n">
        <v>22</v>
      </c>
      <c r="D2732" s="0" t="n">
        <v>87</v>
      </c>
      <c r="E2732" s="0" t="n">
        <v>65</v>
      </c>
      <c r="F2732" s="0" t="n">
        <v>0</v>
      </c>
      <c r="T2732" s="0"/>
    </row>
    <row r="2733" customFormat="false" ht="12.75" hidden="false" customHeight="false" outlineLevel="0" collapsed="false">
      <c r="A2733" s="0" t="n">
        <v>1968</v>
      </c>
      <c r="B2733" s="0" t="n">
        <v>6</v>
      </c>
      <c r="C2733" s="0" t="n">
        <v>23</v>
      </c>
      <c r="D2733" s="0" t="n">
        <v>83</v>
      </c>
      <c r="E2733" s="0" t="n">
        <v>65</v>
      </c>
      <c r="F2733" s="0" t="n">
        <v>0</v>
      </c>
      <c r="T2733" s="0"/>
    </row>
    <row r="2734" customFormat="false" ht="12.75" hidden="false" customHeight="false" outlineLevel="0" collapsed="false">
      <c r="A2734" s="0" t="n">
        <v>1968</v>
      </c>
      <c r="B2734" s="0" t="n">
        <v>6</v>
      </c>
      <c r="C2734" s="0" t="n">
        <v>24</v>
      </c>
      <c r="D2734" s="0" t="n">
        <v>76</v>
      </c>
      <c r="E2734" s="0" t="n">
        <v>65</v>
      </c>
      <c r="F2734" s="0" t="n">
        <v>6</v>
      </c>
      <c r="T2734" s="0"/>
    </row>
    <row r="2735" customFormat="false" ht="12.75" hidden="false" customHeight="false" outlineLevel="0" collapsed="false">
      <c r="A2735" s="0" t="n">
        <v>1968</v>
      </c>
      <c r="B2735" s="0" t="n">
        <v>6</v>
      </c>
      <c r="C2735" s="0" t="n">
        <v>25</v>
      </c>
      <c r="D2735" s="0" t="n">
        <v>89</v>
      </c>
      <c r="E2735" s="0" t="n">
        <v>70</v>
      </c>
      <c r="F2735" s="0" t="n">
        <v>113</v>
      </c>
      <c r="T2735" s="0"/>
    </row>
    <row r="2736" customFormat="false" ht="12.75" hidden="false" customHeight="false" outlineLevel="0" collapsed="false">
      <c r="A2736" s="0" t="n">
        <v>1968</v>
      </c>
      <c r="B2736" s="0" t="n">
        <v>6</v>
      </c>
      <c r="C2736" s="0" t="n">
        <v>26</v>
      </c>
      <c r="D2736" s="0" t="n">
        <v>71</v>
      </c>
      <c r="E2736" s="0" t="n">
        <v>60</v>
      </c>
      <c r="F2736" s="0" t="n">
        <v>2</v>
      </c>
      <c r="T2736" s="0"/>
    </row>
    <row r="2737" customFormat="false" ht="12.75" hidden="false" customHeight="false" outlineLevel="0" collapsed="false">
      <c r="A2737" s="0" t="n">
        <v>1968</v>
      </c>
      <c r="B2737" s="0" t="n">
        <v>6</v>
      </c>
      <c r="C2737" s="0" t="n">
        <v>27</v>
      </c>
      <c r="D2737" s="0" t="n">
        <v>61</v>
      </c>
      <c r="E2737" s="0" t="n">
        <v>57</v>
      </c>
      <c r="F2737" s="0" t="n">
        <v>53</v>
      </c>
      <c r="T2737" s="0"/>
    </row>
    <row r="2738" customFormat="false" ht="12.75" hidden="false" customHeight="false" outlineLevel="0" collapsed="false">
      <c r="A2738" s="0" t="n">
        <v>1968</v>
      </c>
      <c r="B2738" s="0" t="n">
        <v>6</v>
      </c>
      <c r="C2738" s="0" t="n">
        <v>28</v>
      </c>
      <c r="D2738" s="0" t="n">
        <v>68</v>
      </c>
      <c r="E2738" s="0" t="n">
        <v>58</v>
      </c>
      <c r="F2738" s="0" t="n">
        <v>5</v>
      </c>
      <c r="T2738" s="0"/>
    </row>
    <row r="2739" customFormat="false" ht="12.75" hidden="false" customHeight="false" outlineLevel="0" collapsed="false">
      <c r="A2739" s="0" t="n">
        <v>1968</v>
      </c>
      <c r="B2739" s="0" t="n">
        <v>6</v>
      </c>
      <c r="C2739" s="0" t="n">
        <v>29</v>
      </c>
      <c r="D2739" s="0" t="n">
        <v>84</v>
      </c>
      <c r="E2739" s="0" t="n">
        <v>59</v>
      </c>
      <c r="F2739" s="0" t="n">
        <v>0</v>
      </c>
      <c r="T2739" s="0"/>
    </row>
    <row r="2740" customFormat="false" ht="12.75" hidden="false" customHeight="false" outlineLevel="0" collapsed="false">
      <c r="A2740" s="0" t="n">
        <v>1968</v>
      </c>
      <c r="B2740" s="0" t="n">
        <v>6</v>
      </c>
      <c r="C2740" s="0" t="n">
        <v>30</v>
      </c>
      <c r="D2740" s="0" t="n">
        <v>94</v>
      </c>
      <c r="E2740" s="0" t="n">
        <v>72</v>
      </c>
      <c r="F2740" s="0" t="n">
        <v>0</v>
      </c>
      <c r="T2740" s="0"/>
    </row>
    <row r="2741" customFormat="false" ht="12.75" hidden="false" customHeight="false" outlineLevel="0" collapsed="false">
      <c r="A2741" s="0" t="n">
        <v>1968</v>
      </c>
      <c r="B2741" s="0" t="n">
        <v>7</v>
      </c>
      <c r="C2741" s="0" t="n">
        <v>1</v>
      </c>
      <c r="D2741" s="0" t="n">
        <v>97</v>
      </c>
      <c r="E2741" s="0" t="n">
        <v>77</v>
      </c>
      <c r="F2741" s="0" t="n">
        <v>0</v>
      </c>
      <c r="T2741" s="0"/>
    </row>
    <row r="2742" customFormat="false" ht="12.75" hidden="false" customHeight="false" outlineLevel="0" collapsed="false">
      <c r="A2742" s="0" t="n">
        <v>1968</v>
      </c>
      <c r="B2742" s="0" t="n">
        <v>7</v>
      </c>
      <c r="C2742" s="0" t="n">
        <v>2</v>
      </c>
      <c r="D2742" s="0" t="n">
        <v>92</v>
      </c>
      <c r="E2742" s="0" t="n">
        <v>76</v>
      </c>
      <c r="F2742" s="0" t="n">
        <v>0</v>
      </c>
      <c r="T2742" s="0"/>
    </row>
    <row r="2743" customFormat="false" ht="12.75" hidden="false" customHeight="false" outlineLevel="0" collapsed="false">
      <c r="A2743" s="0" t="n">
        <v>1968</v>
      </c>
      <c r="B2743" s="0" t="n">
        <v>7</v>
      </c>
      <c r="C2743" s="0" t="n">
        <v>3</v>
      </c>
      <c r="D2743" s="0" t="n">
        <v>80</v>
      </c>
      <c r="E2743" s="0" t="n">
        <v>69</v>
      </c>
      <c r="F2743" s="0" t="n">
        <v>4</v>
      </c>
      <c r="T2743" s="0"/>
    </row>
    <row r="2744" customFormat="false" ht="12.75" hidden="false" customHeight="false" outlineLevel="0" collapsed="false">
      <c r="A2744" s="0" t="n">
        <v>1968</v>
      </c>
      <c r="B2744" s="0" t="n">
        <v>7</v>
      </c>
      <c r="C2744" s="0" t="n">
        <v>4</v>
      </c>
      <c r="D2744" s="0" t="n">
        <v>75</v>
      </c>
      <c r="E2744" s="0" t="n">
        <v>63</v>
      </c>
      <c r="F2744" s="0" t="n">
        <v>0</v>
      </c>
      <c r="T2744" s="0"/>
    </row>
    <row r="2745" customFormat="false" ht="12.75" hidden="false" customHeight="false" outlineLevel="0" collapsed="false">
      <c r="A2745" s="0" t="n">
        <v>1968</v>
      </c>
      <c r="B2745" s="0" t="n">
        <v>7</v>
      </c>
      <c r="C2745" s="0" t="n">
        <v>5</v>
      </c>
      <c r="D2745" s="0" t="n">
        <v>82</v>
      </c>
      <c r="E2745" s="0" t="n">
        <v>63</v>
      </c>
      <c r="F2745" s="0" t="n">
        <v>0</v>
      </c>
      <c r="T2745" s="0"/>
    </row>
    <row r="2746" customFormat="false" ht="12.75" hidden="false" customHeight="false" outlineLevel="0" collapsed="false">
      <c r="A2746" s="0" t="n">
        <v>1968</v>
      </c>
      <c r="B2746" s="0" t="n">
        <v>7</v>
      </c>
      <c r="C2746" s="0" t="n">
        <v>6</v>
      </c>
      <c r="D2746" s="0" t="n">
        <v>80</v>
      </c>
      <c r="E2746" s="0" t="n">
        <v>64</v>
      </c>
      <c r="F2746" s="0" t="n">
        <v>0</v>
      </c>
      <c r="T2746" s="0"/>
    </row>
    <row r="2747" customFormat="false" ht="12.75" hidden="false" customHeight="false" outlineLevel="0" collapsed="false">
      <c r="A2747" s="0" t="n">
        <v>1968</v>
      </c>
      <c r="B2747" s="0" t="n">
        <v>7</v>
      </c>
      <c r="C2747" s="0" t="n">
        <v>7</v>
      </c>
      <c r="D2747" s="0" t="n">
        <v>82</v>
      </c>
      <c r="E2747" s="0" t="n">
        <v>61</v>
      </c>
      <c r="F2747" s="0" t="n">
        <v>0</v>
      </c>
      <c r="T2747" s="0"/>
    </row>
    <row r="2748" customFormat="false" ht="12.75" hidden="false" customHeight="false" outlineLevel="0" collapsed="false">
      <c r="A2748" s="0" t="n">
        <v>1968</v>
      </c>
      <c r="B2748" s="0" t="n">
        <v>7</v>
      </c>
      <c r="C2748" s="0" t="n">
        <v>8</v>
      </c>
      <c r="D2748" s="0" t="n">
        <v>86</v>
      </c>
      <c r="E2748" s="0" t="n">
        <v>65</v>
      </c>
      <c r="F2748" s="0" t="n">
        <v>0</v>
      </c>
      <c r="T2748" s="0"/>
    </row>
    <row r="2749" customFormat="false" ht="12.75" hidden="false" customHeight="false" outlineLevel="0" collapsed="false">
      <c r="A2749" s="0" t="n">
        <v>1968</v>
      </c>
      <c r="B2749" s="0" t="n">
        <v>7</v>
      </c>
      <c r="C2749" s="0" t="n">
        <v>9</v>
      </c>
      <c r="D2749" s="0" t="n">
        <v>84</v>
      </c>
      <c r="E2749" s="0" t="n">
        <v>69</v>
      </c>
      <c r="F2749" s="0" t="n">
        <v>0</v>
      </c>
      <c r="T2749" s="0"/>
    </row>
    <row r="2750" customFormat="false" ht="12.75" hidden="false" customHeight="false" outlineLevel="0" collapsed="false">
      <c r="A2750" s="0" t="n">
        <v>1968</v>
      </c>
      <c r="B2750" s="0" t="n">
        <v>7</v>
      </c>
      <c r="C2750" s="0" t="n">
        <v>10</v>
      </c>
      <c r="D2750" s="0" t="n">
        <v>82</v>
      </c>
      <c r="E2750" s="0" t="n">
        <v>69</v>
      </c>
      <c r="F2750" s="0" t="n">
        <v>0</v>
      </c>
      <c r="T2750" s="0"/>
    </row>
    <row r="2751" customFormat="false" ht="12.75" hidden="false" customHeight="false" outlineLevel="0" collapsed="false">
      <c r="A2751" s="0" t="n">
        <v>1968</v>
      </c>
      <c r="B2751" s="0" t="n">
        <v>7</v>
      </c>
      <c r="C2751" s="0" t="n">
        <v>11</v>
      </c>
      <c r="D2751" s="0" t="n">
        <v>78</v>
      </c>
      <c r="E2751" s="0" t="n">
        <v>67</v>
      </c>
      <c r="F2751" s="0" t="n">
        <v>0</v>
      </c>
      <c r="T2751" s="0"/>
    </row>
    <row r="2752" customFormat="false" ht="12.75" hidden="false" customHeight="false" outlineLevel="0" collapsed="false">
      <c r="A2752" s="0" t="n">
        <v>1968</v>
      </c>
      <c r="B2752" s="0" t="n">
        <v>7</v>
      </c>
      <c r="C2752" s="0" t="n">
        <v>12</v>
      </c>
      <c r="D2752" s="0" t="n">
        <v>84</v>
      </c>
      <c r="E2752" s="0" t="n">
        <v>68</v>
      </c>
      <c r="F2752" s="0" t="n">
        <v>0</v>
      </c>
      <c r="T2752" s="0"/>
    </row>
    <row r="2753" customFormat="false" ht="12.75" hidden="false" customHeight="false" outlineLevel="0" collapsed="false">
      <c r="A2753" s="0" t="n">
        <v>1968</v>
      </c>
      <c r="B2753" s="0" t="n">
        <v>7</v>
      </c>
      <c r="C2753" s="0" t="n">
        <v>13</v>
      </c>
      <c r="D2753" s="0" t="n">
        <v>88</v>
      </c>
      <c r="E2753" s="0" t="n">
        <v>69</v>
      </c>
      <c r="F2753" s="0" t="n">
        <v>0</v>
      </c>
      <c r="T2753" s="0"/>
    </row>
    <row r="2754" customFormat="false" ht="12.75" hidden="false" customHeight="false" outlineLevel="0" collapsed="false">
      <c r="A2754" s="0" t="n">
        <v>1968</v>
      </c>
      <c r="B2754" s="0" t="n">
        <v>7</v>
      </c>
      <c r="C2754" s="0" t="n">
        <v>14</v>
      </c>
      <c r="D2754" s="0" t="n">
        <v>86</v>
      </c>
      <c r="E2754" s="0" t="n">
        <v>70</v>
      </c>
      <c r="F2754" s="0" t="n">
        <v>0</v>
      </c>
      <c r="T2754" s="0"/>
    </row>
    <row r="2755" customFormat="false" ht="12.75" hidden="false" customHeight="false" outlineLevel="0" collapsed="false">
      <c r="A2755" s="0" t="n">
        <v>1968</v>
      </c>
      <c r="B2755" s="0" t="n">
        <v>7</v>
      </c>
      <c r="C2755" s="0" t="n">
        <v>15</v>
      </c>
      <c r="D2755" s="0" t="n">
        <v>88</v>
      </c>
      <c r="E2755" s="0" t="n">
        <v>72</v>
      </c>
      <c r="F2755" s="0" t="n">
        <v>0</v>
      </c>
      <c r="T2755" s="0"/>
    </row>
    <row r="2756" customFormat="false" ht="12.75" hidden="false" customHeight="false" outlineLevel="0" collapsed="false">
      <c r="A2756" s="0" t="n">
        <v>1968</v>
      </c>
      <c r="B2756" s="0" t="n">
        <v>7</v>
      </c>
      <c r="C2756" s="0" t="n">
        <v>16</v>
      </c>
      <c r="D2756" s="0" t="n">
        <v>97</v>
      </c>
      <c r="E2756" s="0" t="n">
        <v>75</v>
      </c>
      <c r="F2756" s="0" t="n">
        <v>0</v>
      </c>
      <c r="T2756" s="0"/>
    </row>
    <row r="2757" customFormat="false" ht="12.75" hidden="false" customHeight="false" outlineLevel="0" collapsed="false">
      <c r="A2757" s="0" t="n">
        <v>1968</v>
      </c>
      <c r="B2757" s="0" t="n">
        <v>7</v>
      </c>
      <c r="C2757" s="0" t="n">
        <v>17</v>
      </c>
      <c r="D2757" s="0" t="n">
        <v>98</v>
      </c>
      <c r="E2757" s="0" t="n">
        <v>78</v>
      </c>
      <c r="F2757" s="0" t="n">
        <v>0</v>
      </c>
      <c r="T2757" s="0"/>
    </row>
    <row r="2758" customFormat="false" ht="12.75" hidden="false" customHeight="false" outlineLevel="0" collapsed="false">
      <c r="A2758" s="0" t="n">
        <v>1968</v>
      </c>
      <c r="B2758" s="0" t="n">
        <v>7</v>
      </c>
      <c r="C2758" s="0" t="n">
        <v>18</v>
      </c>
      <c r="D2758" s="0" t="n">
        <v>91</v>
      </c>
      <c r="E2758" s="0" t="n">
        <v>75</v>
      </c>
      <c r="F2758" s="0" t="n">
        <v>0</v>
      </c>
      <c r="T2758" s="0"/>
    </row>
    <row r="2759" customFormat="false" ht="12.75" hidden="false" customHeight="false" outlineLevel="0" collapsed="false">
      <c r="A2759" s="0" t="n">
        <v>1968</v>
      </c>
      <c r="B2759" s="0" t="n">
        <v>7</v>
      </c>
      <c r="C2759" s="0" t="n">
        <v>19</v>
      </c>
      <c r="D2759" s="0" t="n">
        <v>89</v>
      </c>
      <c r="E2759" s="0" t="n">
        <v>72</v>
      </c>
      <c r="F2759" s="0" t="n">
        <v>57</v>
      </c>
      <c r="T2759" s="0"/>
    </row>
    <row r="2760" customFormat="false" ht="12.75" hidden="false" customHeight="false" outlineLevel="0" collapsed="false">
      <c r="A2760" s="0" t="n">
        <v>1968</v>
      </c>
      <c r="B2760" s="0" t="n">
        <v>7</v>
      </c>
      <c r="C2760" s="0" t="n">
        <v>20</v>
      </c>
      <c r="D2760" s="0" t="n">
        <v>85</v>
      </c>
      <c r="E2760" s="0" t="n">
        <v>68</v>
      </c>
      <c r="F2760" s="0" t="n">
        <v>0</v>
      </c>
      <c r="T2760" s="0"/>
    </row>
    <row r="2761" customFormat="false" ht="12.75" hidden="false" customHeight="false" outlineLevel="0" collapsed="false">
      <c r="A2761" s="0" t="n">
        <v>1968</v>
      </c>
      <c r="B2761" s="0" t="n">
        <v>7</v>
      </c>
      <c r="C2761" s="0" t="n">
        <v>21</v>
      </c>
      <c r="D2761" s="0" t="n">
        <v>89</v>
      </c>
      <c r="E2761" s="0" t="n">
        <v>64</v>
      </c>
      <c r="F2761" s="0" t="n">
        <v>0</v>
      </c>
      <c r="T2761" s="0"/>
    </row>
    <row r="2762" customFormat="false" ht="12.75" hidden="false" customHeight="false" outlineLevel="0" collapsed="false">
      <c r="A2762" s="0" t="n">
        <v>1968</v>
      </c>
      <c r="B2762" s="0" t="n">
        <v>7</v>
      </c>
      <c r="C2762" s="0" t="n">
        <v>22</v>
      </c>
      <c r="D2762" s="0" t="n">
        <v>86</v>
      </c>
      <c r="E2762" s="0" t="n">
        <v>70</v>
      </c>
      <c r="F2762" s="0" t="n">
        <v>0</v>
      </c>
      <c r="T2762" s="0"/>
    </row>
    <row r="2763" customFormat="false" ht="12.75" hidden="false" customHeight="false" outlineLevel="0" collapsed="false">
      <c r="A2763" s="0" t="n">
        <v>1968</v>
      </c>
      <c r="B2763" s="0" t="n">
        <v>7</v>
      </c>
      <c r="C2763" s="0" t="n">
        <v>23</v>
      </c>
      <c r="D2763" s="0" t="n">
        <v>93</v>
      </c>
      <c r="E2763" s="0" t="n">
        <v>73</v>
      </c>
      <c r="F2763" s="0" t="n">
        <v>0</v>
      </c>
      <c r="T2763" s="0"/>
    </row>
    <row r="2764" customFormat="false" ht="12.75" hidden="false" customHeight="false" outlineLevel="0" collapsed="false">
      <c r="A2764" s="0" t="n">
        <v>1968</v>
      </c>
      <c r="B2764" s="0" t="n">
        <v>7</v>
      </c>
      <c r="C2764" s="0" t="n">
        <v>24</v>
      </c>
      <c r="D2764" s="0" t="n">
        <v>87</v>
      </c>
      <c r="E2764" s="0" t="n">
        <v>71</v>
      </c>
      <c r="F2764" s="0" t="n">
        <v>202</v>
      </c>
      <c r="T2764" s="0"/>
    </row>
    <row r="2765" customFormat="false" ht="12.75" hidden="false" customHeight="false" outlineLevel="0" collapsed="false">
      <c r="A2765" s="0" t="n">
        <v>1968</v>
      </c>
      <c r="B2765" s="0" t="n">
        <v>7</v>
      </c>
      <c r="C2765" s="0" t="n">
        <v>25</v>
      </c>
      <c r="D2765" s="0" t="n">
        <v>84</v>
      </c>
      <c r="E2765" s="0" t="n">
        <v>72</v>
      </c>
      <c r="F2765" s="0" t="n">
        <v>0</v>
      </c>
      <c r="T2765" s="0"/>
    </row>
    <row r="2766" customFormat="false" ht="12.75" hidden="false" customHeight="false" outlineLevel="0" collapsed="false">
      <c r="A2766" s="0" t="n">
        <v>1968</v>
      </c>
      <c r="B2766" s="0" t="n">
        <v>7</v>
      </c>
      <c r="C2766" s="0" t="n">
        <v>26</v>
      </c>
      <c r="D2766" s="0" t="n">
        <v>85</v>
      </c>
      <c r="E2766" s="0" t="n">
        <v>68</v>
      </c>
      <c r="F2766" s="0" t="n">
        <v>0</v>
      </c>
      <c r="T2766" s="0"/>
    </row>
    <row r="2767" customFormat="false" ht="12.75" hidden="false" customHeight="false" outlineLevel="0" collapsed="false">
      <c r="A2767" s="0" t="n">
        <v>1968</v>
      </c>
      <c r="B2767" s="0" t="n">
        <v>7</v>
      </c>
      <c r="C2767" s="0" t="n">
        <v>27</v>
      </c>
      <c r="D2767" s="0" t="n">
        <v>82</v>
      </c>
      <c r="E2767" s="0" t="n">
        <v>67</v>
      </c>
      <c r="F2767" s="0" t="n">
        <v>0</v>
      </c>
      <c r="T2767" s="0"/>
    </row>
    <row r="2768" customFormat="false" ht="12.75" hidden="false" customHeight="false" outlineLevel="0" collapsed="false">
      <c r="A2768" s="0" t="n">
        <v>1968</v>
      </c>
      <c r="B2768" s="0" t="n">
        <v>7</v>
      </c>
      <c r="C2768" s="0" t="n">
        <v>28</v>
      </c>
      <c r="D2768" s="0" t="n">
        <v>87</v>
      </c>
      <c r="E2768" s="0" t="n">
        <v>68</v>
      </c>
      <c r="F2768" s="0" t="n">
        <v>0</v>
      </c>
      <c r="T2768" s="0"/>
    </row>
    <row r="2769" customFormat="false" ht="12.75" hidden="false" customHeight="false" outlineLevel="0" collapsed="false">
      <c r="A2769" s="0" t="n">
        <v>1968</v>
      </c>
      <c r="B2769" s="0" t="n">
        <v>7</v>
      </c>
      <c r="C2769" s="0" t="n">
        <v>29</v>
      </c>
      <c r="D2769" s="0" t="n">
        <v>82</v>
      </c>
      <c r="E2769" s="0" t="n">
        <v>61</v>
      </c>
      <c r="F2769" s="0" t="n">
        <v>0</v>
      </c>
      <c r="T2769" s="0"/>
    </row>
    <row r="2770" customFormat="false" ht="12.75" hidden="false" customHeight="false" outlineLevel="0" collapsed="false">
      <c r="A2770" s="0" t="n">
        <v>1968</v>
      </c>
      <c r="B2770" s="0" t="n">
        <v>7</v>
      </c>
      <c r="C2770" s="0" t="n">
        <v>30</v>
      </c>
      <c r="D2770" s="0" t="n">
        <v>80</v>
      </c>
      <c r="E2770" s="0" t="n">
        <v>60</v>
      </c>
      <c r="F2770" s="0" t="n">
        <v>0</v>
      </c>
      <c r="T2770" s="0"/>
    </row>
    <row r="2771" customFormat="false" ht="12.75" hidden="false" customHeight="false" outlineLevel="0" collapsed="false">
      <c r="A2771" s="0" t="n">
        <v>1968</v>
      </c>
      <c r="B2771" s="0" t="n">
        <v>7</v>
      </c>
      <c r="C2771" s="0" t="n">
        <v>31</v>
      </c>
      <c r="D2771" s="0" t="n">
        <v>82</v>
      </c>
      <c r="E2771" s="0" t="n">
        <v>67</v>
      </c>
      <c r="F2771" s="0" t="n">
        <v>0</v>
      </c>
      <c r="T2771" s="0"/>
    </row>
    <row r="2772" customFormat="false" ht="12.75" hidden="false" customHeight="false" outlineLevel="0" collapsed="false">
      <c r="A2772" s="0" t="n">
        <v>1968</v>
      </c>
      <c r="B2772" s="0" t="n">
        <v>8</v>
      </c>
      <c r="C2772" s="0" t="n">
        <v>1</v>
      </c>
      <c r="D2772" s="0" t="n">
        <v>92</v>
      </c>
      <c r="E2772" s="0" t="n">
        <v>70</v>
      </c>
      <c r="F2772" s="0" t="n">
        <v>69</v>
      </c>
      <c r="T2772" s="0"/>
    </row>
    <row r="2773" customFormat="false" ht="12.75" hidden="false" customHeight="false" outlineLevel="0" collapsed="false">
      <c r="A2773" s="0" t="n">
        <v>1968</v>
      </c>
      <c r="B2773" s="0" t="n">
        <v>8</v>
      </c>
      <c r="C2773" s="0" t="n">
        <v>2</v>
      </c>
      <c r="D2773" s="0" t="n">
        <v>85</v>
      </c>
      <c r="E2773" s="0" t="n">
        <v>70</v>
      </c>
      <c r="F2773" s="0" t="n">
        <v>1</v>
      </c>
      <c r="T2773" s="0"/>
    </row>
    <row r="2774" customFormat="false" ht="12.75" hidden="false" customHeight="false" outlineLevel="0" collapsed="false">
      <c r="A2774" s="0" t="n">
        <v>1968</v>
      </c>
      <c r="B2774" s="0" t="n">
        <v>8</v>
      </c>
      <c r="C2774" s="0" t="n">
        <v>3</v>
      </c>
      <c r="D2774" s="0" t="n">
        <v>87</v>
      </c>
      <c r="E2774" s="0" t="n">
        <v>71</v>
      </c>
      <c r="F2774" s="0" t="n">
        <v>22</v>
      </c>
      <c r="T2774" s="0"/>
    </row>
    <row r="2775" customFormat="false" ht="12.75" hidden="false" customHeight="false" outlineLevel="0" collapsed="false">
      <c r="A2775" s="0" t="n">
        <v>1968</v>
      </c>
      <c r="B2775" s="0" t="n">
        <v>8</v>
      </c>
      <c r="C2775" s="0" t="n">
        <v>4</v>
      </c>
      <c r="D2775" s="0" t="n">
        <v>87</v>
      </c>
      <c r="E2775" s="0" t="n">
        <v>73</v>
      </c>
      <c r="F2775" s="0" t="n">
        <v>1</v>
      </c>
      <c r="T2775" s="0"/>
    </row>
    <row r="2776" customFormat="false" ht="12.75" hidden="false" customHeight="false" outlineLevel="0" collapsed="false">
      <c r="A2776" s="0" t="n">
        <v>1968</v>
      </c>
      <c r="B2776" s="0" t="n">
        <v>8</v>
      </c>
      <c r="C2776" s="0" t="n">
        <v>5</v>
      </c>
      <c r="D2776" s="0" t="n">
        <v>88</v>
      </c>
      <c r="E2776" s="0" t="n">
        <v>70</v>
      </c>
      <c r="F2776" s="0" t="n">
        <v>0</v>
      </c>
      <c r="T2776" s="0"/>
    </row>
    <row r="2777" customFormat="false" ht="12.75" hidden="false" customHeight="false" outlineLevel="0" collapsed="false">
      <c r="A2777" s="0" t="n">
        <v>1968</v>
      </c>
      <c r="B2777" s="0" t="n">
        <v>8</v>
      </c>
      <c r="C2777" s="0" t="n">
        <v>6</v>
      </c>
      <c r="D2777" s="0" t="n">
        <v>80</v>
      </c>
      <c r="E2777" s="0" t="n">
        <v>67</v>
      </c>
      <c r="F2777" s="0" t="n">
        <v>0</v>
      </c>
      <c r="T2777" s="0"/>
    </row>
    <row r="2778" customFormat="false" ht="12.75" hidden="false" customHeight="false" outlineLevel="0" collapsed="false">
      <c r="A2778" s="0" t="n">
        <v>1968</v>
      </c>
      <c r="B2778" s="0" t="n">
        <v>8</v>
      </c>
      <c r="C2778" s="0" t="n">
        <v>7</v>
      </c>
      <c r="D2778" s="0" t="n">
        <v>94</v>
      </c>
      <c r="E2778" s="0" t="n">
        <v>74</v>
      </c>
      <c r="F2778" s="0" t="n">
        <v>45</v>
      </c>
      <c r="T2778" s="0"/>
    </row>
    <row r="2779" customFormat="false" ht="12.75" hidden="false" customHeight="false" outlineLevel="0" collapsed="false">
      <c r="A2779" s="0" t="n">
        <v>1968</v>
      </c>
      <c r="B2779" s="0" t="n">
        <v>8</v>
      </c>
      <c r="C2779" s="0" t="n">
        <v>8</v>
      </c>
      <c r="D2779" s="0" t="n">
        <v>91</v>
      </c>
      <c r="E2779" s="0" t="n">
        <v>73</v>
      </c>
      <c r="F2779" s="0" t="n">
        <v>0</v>
      </c>
      <c r="T2779" s="0"/>
    </row>
    <row r="2780" customFormat="false" ht="12.75" hidden="false" customHeight="false" outlineLevel="0" collapsed="false">
      <c r="A2780" s="0" t="n">
        <v>1968</v>
      </c>
      <c r="B2780" s="0" t="n">
        <v>8</v>
      </c>
      <c r="C2780" s="0" t="n">
        <v>9</v>
      </c>
      <c r="D2780" s="0" t="n">
        <v>91</v>
      </c>
      <c r="E2780" s="0" t="n">
        <v>76</v>
      </c>
      <c r="F2780" s="0" t="n">
        <v>0</v>
      </c>
      <c r="T2780" s="0"/>
    </row>
    <row r="2781" customFormat="false" ht="12.75" hidden="false" customHeight="false" outlineLevel="0" collapsed="false">
      <c r="A2781" s="0" t="n">
        <v>1968</v>
      </c>
      <c r="B2781" s="0" t="n">
        <v>8</v>
      </c>
      <c r="C2781" s="0" t="n">
        <v>10</v>
      </c>
      <c r="D2781" s="0" t="n">
        <v>88</v>
      </c>
      <c r="E2781" s="0" t="n">
        <v>71</v>
      </c>
      <c r="F2781" s="0" t="n">
        <v>0</v>
      </c>
      <c r="T2781" s="0"/>
    </row>
    <row r="2782" customFormat="false" ht="12.75" hidden="false" customHeight="false" outlineLevel="0" collapsed="false">
      <c r="A2782" s="0" t="n">
        <v>1968</v>
      </c>
      <c r="B2782" s="0" t="n">
        <v>8</v>
      </c>
      <c r="C2782" s="0" t="n">
        <v>11</v>
      </c>
      <c r="D2782" s="0" t="n">
        <v>78</v>
      </c>
      <c r="E2782" s="0" t="n">
        <v>61</v>
      </c>
      <c r="F2782" s="0" t="n">
        <v>0</v>
      </c>
      <c r="T2782" s="0"/>
    </row>
    <row r="2783" customFormat="false" ht="12.75" hidden="false" customHeight="false" outlineLevel="0" collapsed="false">
      <c r="A2783" s="0" t="n">
        <v>1968</v>
      </c>
      <c r="B2783" s="0" t="n">
        <v>8</v>
      </c>
      <c r="C2783" s="0" t="n">
        <v>12</v>
      </c>
      <c r="D2783" s="0" t="n">
        <v>82</v>
      </c>
      <c r="E2783" s="0" t="n">
        <v>60</v>
      </c>
      <c r="F2783" s="0" t="n">
        <v>0</v>
      </c>
      <c r="T2783" s="0"/>
    </row>
    <row r="2784" customFormat="false" ht="12.75" hidden="false" customHeight="false" outlineLevel="0" collapsed="false">
      <c r="A2784" s="0" t="n">
        <v>1968</v>
      </c>
      <c r="B2784" s="0" t="n">
        <v>8</v>
      </c>
      <c r="C2784" s="0" t="n">
        <v>13</v>
      </c>
      <c r="D2784" s="0" t="n">
        <v>82</v>
      </c>
      <c r="E2784" s="0" t="n">
        <v>64</v>
      </c>
      <c r="F2784" s="0" t="n">
        <v>0</v>
      </c>
      <c r="T2784" s="0"/>
    </row>
    <row r="2785" customFormat="false" ht="12.75" hidden="false" customHeight="false" outlineLevel="0" collapsed="false">
      <c r="A2785" s="0" t="n">
        <v>1968</v>
      </c>
      <c r="B2785" s="0" t="n">
        <v>8</v>
      </c>
      <c r="C2785" s="0" t="n">
        <v>14</v>
      </c>
      <c r="D2785" s="0" t="n">
        <v>85</v>
      </c>
      <c r="E2785" s="0" t="n">
        <v>69</v>
      </c>
      <c r="F2785" s="0" t="n">
        <v>0</v>
      </c>
      <c r="T2785" s="0"/>
    </row>
    <row r="2786" customFormat="false" ht="12.75" hidden="false" customHeight="false" outlineLevel="0" collapsed="false">
      <c r="A2786" s="0" t="n">
        <v>1968</v>
      </c>
      <c r="B2786" s="0" t="n">
        <v>8</v>
      </c>
      <c r="C2786" s="0" t="n">
        <v>15</v>
      </c>
      <c r="D2786" s="0" t="n">
        <v>86</v>
      </c>
      <c r="E2786" s="0" t="n">
        <v>66</v>
      </c>
      <c r="F2786" s="0" t="n">
        <v>0</v>
      </c>
      <c r="T2786" s="0"/>
    </row>
    <row r="2787" customFormat="false" ht="12.75" hidden="false" customHeight="false" outlineLevel="0" collapsed="false">
      <c r="A2787" s="0" t="n">
        <v>1968</v>
      </c>
      <c r="B2787" s="0" t="n">
        <v>8</v>
      </c>
      <c r="C2787" s="0" t="n">
        <v>16</v>
      </c>
      <c r="D2787" s="0" t="n">
        <v>79</v>
      </c>
      <c r="E2787" s="0" t="n">
        <v>62</v>
      </c>
      <c r="F2787" s="0" t="n">
        <v>31</v>
      </c>
      <c r="T2787" s="0"/>
    </row>
    <row r="2788" customFormat="false" ht="12.75" hidden="false" customHeight="false" outlineLevel="0" collapsed="false">
      <c r="A2788" s="0" t="n">
        <v>1968</v>
      </c>
      <c r="B2788" s="0" t="n">
        <v>8</v>
      </c>
      <c r="C2788" s="0" t="n">
        <v>17</v>
      </c>
      <c r="D2788" s="0" t="n">
        <v>91</v>
      </c>
      <c r="E2788" s="0" t="n">
        <v>73</v>
      </c>
      <c r="F2788" s="0" t="n">
        <v>0</v>
      </c>
      <c r="T2788" s="0"/>
    </row>
    <row r="2789" customFormat="false" ht="12.75" hidden="false" customHeight="false" outlineLevel="0" collapsed="false">
      <c r="A2789" s="0" t="n">
        <v>1968</v>
      </c>
      <c r="B2789" s="0" t="n">
        <v>8</v>
      </c>
      <c r="C2789" s="0" t="n">
        <v>18</v>
      </c>
      <c r="D2789" s="0" t="n">
        <v>83</v>
      </c>
      <c r="E2789" s="0" t="n">
        <v>67</v>
      </c>
      <c r="F2789" s="0" t="n">
        <v>0</v>
      </c>
      <c r="T2789" s="0"/>
    </row>
    <row r="2790" customFormat="false" ht="12.75" hidden="false" customHeight="false" outlineLevel="0" collapsed="false">
      <c r="A2790" s="0" t="n">
        <v>1968</v>
      </c>
      <c r="B2790" s="0" t="n">
        <v>8</v>
      </c>
      <c r="C2790" s="0" t="n">
        <v>19</v>
      </c>
      <c r="D2790" s="0" t="n">
        <v>76</v>
      </c>
      <c r="E2790" s="0" t="n">
        <v>65</v>
      </c>
      <c r="F2790" s="0" t="n">
        <v>0</v>
      </c>
      <c r="T2790" s="0"/>
    </row>
    <row r="2791" customFormat="false" ht="12.75" hidden="false" customHeight="false" outlineLevel="0" collapsed="false">
      <c r="A2791" s="0" t="n">
        <v>1968</v>
      </c>
      <c r="B2791" s="0" t="n">
        <v>8</v>
      </c>
      <c r="C2791" s="0" t="n">
        <v>20</v>
      </c>
      <c r="D2791" s="0" t="n">
        <v>91</v>
      </c>
      <c r="E2791" s="0" t="n">
        <v>72</v>
      </c>
      <c r="F2791" s="0" t="n">
        <v>0</v>
      </c>
      <c r="T2791" s="0"/>
    </row>
    <row r="2792" customFormat="false" ht="12.75" hidden="false" customHeight="false" outlineLevel="0" collapsed="false">
      <c r="A2792" s="0" t="n">
        <v>1968</v>
      </c>
      <c r="B2792" s="0" t="n">
        <v>8</v>
      </c>
      <c r="C2792" s="0" t="n">
        <v>21</v>
      </c>
      <c r="D2792" s="0" t="n">
        <v>91</v>
      </c>
      <c r="E2792" s="0" t="n">
        <v>74</v>
      </c>
      <c r="F2792" s="0" t="n">
        <v>0</v>
      </c>
      <c r="T2792" s="0"/>
    </row>
    <row r="2793" customFormat="false" ht="12.75" hidden="false" customHeight="false" outlineLevel="0" collapsed="false">
      <c r="A2793" s="0" t="n">
        <v>1968</v>
      </c>
      <c r="B2793" s="0" t="n">
        <v>8</v>
      </c>
      <c r="C2793" s="0" t="n">
        <v>22</v>
      </c>
      <c r="D2793" s="0" t="n">
        <v>89</v>
      </c>
      <c r="E2793" s="0" t="n">
        <v>68</v>
      </c>
      <c r="F2793" s="0" t="n">
        <v>19</v>
      </c>
      <c r="T2793" s="0"/>
    </row>
    <row r="2794" customFormat="false" ht="12.75" hidden="false" customHeight="false" outlineLevel="0" collapsed="false">
      <c r="A2794" s="0" t="n">
        <v>1968</v>
      </c>
      <c r="B2794" s="0" t="n">
        <v>8</v>
      </c>
      <c r="C2794" s="0" t="n">
        <v>23</v>
      </c>
      <c r="D2794" s="0" t="n">
        <v>82</v>
      </c>
      <c r="E2794" s="0" t="n">
        <v>69</v>
      </c>
      <c r="F2794" s="0" t="n">
        <v>43</v>
      </c>
      <c r="T2794" s="0"/>
    </row>
    <row r="2795" customFormat="false" ht="12.75" hidden="false" customHeight="false" outlineLevel="0" collapsed="false">
      <c r="A2795" s="0" t="n">
        <v>1968</v>
      </c>
      <c r="B2795" s="0" t="n">
        <v>8</v>
      </c>
      <c r="C2795" s="0" t="n">
        <v>24</v>
      </c>
      <c r="D2795" s="0" t="n">
        <v>86</v>
      </c>
      <c r="E2795" s="0" t="n">
        <v>70</v>
      </c>
      <c r="F2795" s="0" t="n">
        <v>0</v>
      </c>
      <c r="T2795" s="0"/>
    </row>
    <row r="2796" customFormat="false" ht="12.75" hidden="false" customHeight="false" outlineLevel="0" collapsed="false">
      <c r="A2796" s="0" t="n">
        <v>1968</v>
      </c>
      <c r="B2796" s="0" t="n">
        <v>8</v>
      </c>
      <c r="C2796" s="0" t="n">
        <v>25</v>
      </c>
      <c r="D2796" s="0" t="n">
        <v>93</v>
      </c>
      <c r="E2796" s="0" t="n">
        <v>73</v>
      </c>
      <c r="F2796" s="0" t="n">
        <v>57</v>
      </c>
      <c r="T2796" s="0"/>
    </row>
    <row r="2797" customFormat="false" ht="12.75" hidden="false" customHeight="false" outlineLevel="0" collapsed="false">
      <c r="A2797" s="0" t="n">
        <v>1968</v>
      </c>
      <c r="B2797" s="0" t="n">
        <v>8</v>
      </c>
      <c r="C2797" s="0" t="n">
        <v>26</v>
      </c>
      <c r="D2797" s="0" t="n">
        <v>81</v>
      </c>
      <c r="E2797" s="0" t="n">
        <v>61</v>
      </c>
      <c r="F2797" s="0" t="n">
        <v>0</v>
      </c>
      <c r="T2797" s="0"/>
    </row>
    <row r="2798" customFormat="false" ht="12.75" hidden="false" customHeight="false" outlineLevel="0" collapsed="false">
      <c r="A2798" s="0" t="n">
        <v>1968</v>
      </c>
      <c r="B2798" s="0" t="n">
        <v>8</v>
      </c>
      <c r="C2798" s="0" t="n">
        <v>27</v>
      </c>
      <c r="D2798" s="0" t="n">
        <v>76</v>
      </c>
      <c r="E2798" s="0" t="n">
        <v>59</v>
      </c>
      <c r="F2798" s="0" t="n">
        <v>0</v>
      </c>
      <c r="T2798" s="0"/>
    </row>
    <row r="2799" customFormat="false" ht="12.75" hidden="false" customHeight="false" outlineLevel="0" collapsed="false">
      <c r="A2799" s="0" t="n">
        <v>1968</v>
      </c>
      <c r="B2799" s="0" t="n">
        <v>8</v>
      </c>
      <c r="C2799" s="0" t="n">
        <v>28</v>
      </c>
      <c r="D2799" s="0" t="n">
        <v>75</v>
      </c>
      <c r="E2799" s="0" t="n">
        <v>57</v>
      </c>
      <c r="F2799" s="0" t="n">
        <v>0</v>
      </c>
      <c r="T2799" s="0"/>
    </row>
    <row r="2800" customFormat="false" ht="12.75" hidden="false" customHeight="false" outlineLevel="0" collapsed="false">
      <c r="A2800" s="0" t="n">
        <v>1968</v>
      </c>
      <c r="B2800" s="0" t="n">
        <v>8</v>
      </c>
      <c r="C2800" s="0" t="n">
        <v>29</v>
      </c>
      <c r="D2800" s="0" t="n">
        <v>77</v>
      </c>
      <c r="E2800" s="0" t="n">
        <v>61</v>
      </c>
      <c r="F2800" s="0" t="n">
        <v>0</v>
      </c>
      <c r="T2800" s="0"/>
    </row>
    <row r="2801" customFormat="false" ht="12.75" hidden="false" customHeight="false" outlineLevel="0" collapsed="false">
      <c r="A2801" s="0" t="n">
        <v>1968</v>
      </c>
      <c r="B2801" s="0" t="n">
        <v>8</v>
      </c>
      <c r="C2801" s="0" t="n">
        <v>30</v>
      </c>
      <c r="D2801" s="0" t="n">
        <v>80</v>
      </c>
      <c r="E2801" s="0" t="n">
        <v>60</v>
      </c>
      <c r="F2801" s="0" t="n">
        <v>0</v>
      </c>
      <c r="T2801" s="0"/>
    </row>
    <row r="2802" customFormat="false" ht="12.75" hidden="false" customHeight="false" outlineLevel="0" collapsed="false">
      <c r="A2802" s="0" t="n">
        <v>1968</v>
      </c>
      <c r="B2802" s="0" t="n">
        <v>8</v>
      </c>
      <c r="C2802" s="0" t="n">
        <v>31</v>
      </c>
      <c r="D2802" s="0" t="n">
        <v>82</v>
      </c>
      <c r="E2802" s="0" t="n">
        <v>58</v>
      </c>
      <c r="F2802" s="0" t="n">
        <v>0</v>
      </c>
      <c r="T2802" s="0"/>
    </row>
    <row r="2803" customFormat="false" ht="12.75" hidden="false" customHeight="false" outlineLevel="0" collapsed="false">
      <c r="A2803" s="0" t="n">
        <v>1968</v>
      </c>
      <c r="B2803" s="0" t="n">
        <v>9</v>
      </c>
      <c r="C2803" s="0" t="n">
        <v>1</v>
      </c>
      <c r="D2803" s="0" t="n">
        <v>75</v>
      </c>
      <c r="E2803" s="0" t="n">
        <v>63</v>
      </c>
      <c r="F2803" s="0" t="n">
        <v>0</v>
      </c>
      <c r="T2803" s="0"/>
    </row>
    <row r="2804" customFormat="false" ht="12.75" hidden="false" customHeight="false" outlineLevel="0" collapsed="false">
      <c r="A2804" s="0" t="n">
        <v>1968</v>
      </c>
      <c r="B2804" s="0" t="n">
        <v>9</v>
      </c>
      <c r="C2804" s="0" t="n">
        <v>2</v>
      </c>
      <c r="D2804" s="0" t="n">
        <v>82</v>
      </c>
      <c r="E2804" s="0" t="n">
        <v>63</v>
      </c>
      <c r="F2804" s="0" t="n">
        <v>80</v>
      </c>
      <c r="T2804" s="0"/>
    </row>
    <row r="2805" customFormat="false" ht="12.75" hidden="false" customHeight="false" outlineLevel="0" collapsed="false">
      <c r="A2805" s="0" t="n">
        <v>1968</v>
      </c>
      <c r="B2805" s="0" t="n">
        <v>9</v>
      </c>
      <c r="C2805" s="0" t="n">
        <v>3</v>
      </c>
      <c r="D2805" s="0" t="n">
        <v>82</v>
      </c>
      <c r="E2805" s="0" t="n">
        <v>59</v>
      </c>
      <c r="F2805" s="0" t="n">
        <v>0</v>
      </c>
      <c r="T2805" s="0"/>
    </row>
    <row r="2806" customFormat="false" ht="12.75" hidden="false" customHeight="false" outlineLevel="0" collapsed="false">
      <c r="A2806" s="0" t="n">
        <v>1968</v>
      </c>
      <c r="B2806" s="0" t="n">
        <v>9</v>
      </c>
      <c r="C2806" s="0" t="n">
        <v>4</v>
      </c>
      <c r="D2806" s="0" t="n">
        <v>82</v>
      </c>
      <c r="E2806" s="0" t="n">
        <v>65</v>
      </c>
      <c r="F2806" s="0" t="n">
        <v>0</v>
      </c>
      <c r="T2806" s="0"/>
    </row>
    <row r="2807" customFormat="false" ht="12.75" hidden="false" customHeight="false" outlineLevel="0" collapsed="false">
      <c r="A2807" s="0" t="n">
        <v>1968</v>
      </c>
      <c r="B2807" s="0" t="n">
        <v>9</v>
      </c>
      <c r="C2807" s="0" t="n">
        <v>5</v>
      </c>
      <c r="D2807" s="0" t="n">
        <v>72</v>
      </c>
      <c r="E2807" s="0" t="n">
        <v>66</v>
      </c>
      <c r="F2807" s="0" t="n">
        <v>0</v>
      </c>
      <c r="T2807" s="0"/>
    </row>
    <row r="2808" customFormat="false" ht="12.75" hidden="false" customHeight="false" outlineLevel="0" collapsed="false">
      <c r="A2808" s="0" t="n">
        <v>1968</v>
      </c>
      <c r="B2808" s="0" t="n">
        <v>9</v>
      </c>
      <c r="C2808" s="0" t="n">
        <v>6</v>
      </c>
      <c r="D2808" s="0" t="n">
        <v>70</v>
      </c>
      <c r="E2808" s="0" t="n">
        <v>66</v>
      </c>
      <c r="F2808" s="0" t="n">
        <v>46</v>
      </c>
      <c r="T2808" s="0"/>
    </row>
    <row r="2809" customFormat="false" ht="12.75" hidden="false" customHeight="false" outlineLevel="0" collapsed="false">
      <c r="A2809" s="0" t="n">
        <v>1968</v>
      </c>
      <c r="B2809" s="0" t="n">
        <v>9</v>
      </c>
      <c r="C2809" s="0" t="n">
        <v>7</v>
      </c>
      <c r="D2809" s="0" t="n">
        <v>82</v>
      </c>
      <c r="E2809" s="0" t="n">
        <v>63</v>
      </c>
      <c r="F2809" s="0" t="n">
        <v>0</v>
      </c>
      <c r="T2809" s="0"/>
    </row>
    <row r="2810" customFormat="false" ht="12.75" hidden="false" customHeight="false" outlineLevel="0" collapsed="false">
      <c r="A2810" s="0" t="n">
        <v>1968</v>
      </c>
      <c r="B2810" s="0" t="n">
        <v>9</v>
      </c>
      <c r="C2810" s="0" t="n">
        <v>8</v>
      </c>
      <c r="D2810" s="0" t="n">
        <v>81</v>
      </c>
      <c r="E2810" s="0" t="n">
        <v>61</v>
      </c>
      <c r="F2810" s="0" t="n">
        <v>0</v>
      </c>
      <c r="T2810" s="0"/>
    </row>
    <row r="2811" customFormat="false" ht="12.75" hidden="false" customHeight="false" outlineLevel="0" collapsed="false">
      <c r="A2811" s="0" t="n">
        <v>1968</v>
      </c>
      <c r="B2811" s="0" t="n">
        <v>9</v>
      </c>
      <c r="C2811" s="0" t="n">
        <v>9</v>
      </c>
      <c r="D2811" s="0" t="n">
        <v>79</v>
      </c>
      <c r="E2811" s="0" t="n">
        <v>64</v>
      </c>
      <c r="F2811" s="0" t="n">
        <v>0</v>
      </c>
      <c r="T2811" s="0"/>
    </row>
    <row r="2812" customFormat="false" ht="12.75" hidden="false" customHeight="false" outlineLevel="0" collapsed="false">
      <c r="A2812" s="0" t="n">
        <v>1968</v>
      </c>
      <c r="B2812" s="0" t="n">
        <v>9</v>
      </c>
      <c r="C2812" s="0" t="n">
        <v>10</v>
      </c>
      <c r="D2812" s="0" t="n">
        <v>79</v>
      </c>
      <c r="E2812" s="0" t="n">
        <v>64</v>
      </c>
      <c r="F2812" s="0" t="n">
        <v>12</v>
      </c>
      <c r="T2812" s="0"/>
    </row>
    <row r="2813" customFormat="false" ht="12.75" hidden="false" customHeight="false" outlineLevel="0" collapsed="false">
      <c r="A2813" s="0" t="n">
        <v>1968</v>
      </c>
      <c r="B2813" s="0" t="n">
        <v>9</v>
      </c>
      <c r="C2813" s="0" t="n">
        <v>11</v>
      </c>
      <c r="D2813" s="0" t="n">
        <v>80</v>
      </c>
      <c r="E2813" s="0" t="n">
        <v>65</v>
      </c>
      <c r="F2813" s="0" t="n">
        <v>55</v>
      </c>
      <c r="T2813" s="0"/>
    </row>
    <row r="2814" customFormat="false" ht="12.75" hidden="false" customHeight="false" outlineLevel="0" collapsed="false">
      <c r="A2814" s="0" t="n">
        <v>1968</v>
      </c>
      <c r="B2814" s="0" t="n">
        <v>9</v>
      </c>
      <c r="C2814" s="0" t="n">
        <v>12</v>
      </c>
      <c r="D2814" s="0" t="n">
        <v>73</v>
      </c>
      <c r="E2814" s="0" t="n">
        <v>61</v>
      </c>
      <c r="F2814" s="0" t="n">
        <v>0</v>
      </c>
      <c r="T2814" s="0"/>
    </row>
    <row r="2815" customFormat="false" ht="12.75" hidden="false" customHeight="false" outlineLevel="0" collapsed="false">
      <c r="A2815" s="0" t="n">
        <v>1968</v>
      </c>
      <c r="B2815" s="0" t="n">
        <v>9</v>
      </c>
      <c r="C2815" s="0" t="n">
        <v>13</v>
      </c>
      <c r="D2815" s="0" t="n">
        <v>79</v>
      </c>
      <c r="E2815" s="0" t="n">
        <v>56</v>
      </c>
      <c r="F2815" s="0" t="n">
        <v>0</v>
      </c>
      <c r="T2815" s="0"/>
    </row>
    <row r="2816" customFormat="false" ht="12.75" hidden="false" customHeight="false" outlineLevel="0" collapsed="false">
      <c r="A2816" s="0" t="n">
        <v>1968</v>
      </c>
      <c r="B2816" s="0" t="n">
        <v>9</v>
      </c>
      <c r="C2816" s="0" t="n">
        <v>14</v>
      </c>
      <c r="D2816" s="0" t="n">
        <v>81</v>
      </c>
      <c r="E2816" s="0" t="n">
        <v>56</v>
      </c>
      <c r="F2816" s="0" t="n">
        <v>0</v>
      </c>
      <c r="T2816" s="0"/>
    </row>
    <row r="2817" customFormat="false" ht="12.75" hidden="false" customHeight="false" outlineLevel="0" collapsed="false">
      <c r="A2817" s="0" t="n">
        <v>1968</v>
      </c>
      <c r="B2817" s="0" t="n">
        <v>9</v>
      </c>
      <c r="C2817" s="0" t="n">
        <v>15</v>
      </c>
      <c r="D2817" s="0" t="n">
        <v>77</v>
      </c>
      <c r="E2817" s="0" t="n">
        <v>58</v>
      </c>
      <c r="F2817" s="0" t="n">
        <v>0</v>
      </c>
      <c r="T2817" s="0"/>
    </row>
    <row r="2818" customFormat="false" ht="12.75" hidden="false" customHeight="false" outlineLevel="0" collapsed="false">
      <c r="A2818" s="0" t="n">
        <v>1968</v>
      </c>
      <c r="B2818" s="0" t="n">
        <v>9</v>
      </c>
      <c r="C2818" s="0" t="n">
        <v>16</v>
      </c>
      <c r="D2818" s="0" t="n">
        <v>79</v>
      </c>
      <c r="E2818" s="0" t="n">
        <v>60</v>
      </c>
      <c r="F2818" s="0" t="n">
        <v>0</v>
      </c>
      <c r="T2818" s="0"/>
    </row>
    <row r="2819" customFormat="false" ht="12.75" hidden="false" customHeight="false" outlineLevel="0" collapsed="false">
      <c r="A2819" s="0" t="n">
        <v>1968</v>
      </c>
      <c r="B2819" s="0" t="n">
        <v>9</v>
      </c>
      <c r="C2819" s="0" t="n">
        <v>17</v>
      </c>
      <c r="D2819" s="0" t="n">
        <v>80</v>
      </c>
      <c r="E2819" s="0" t="n">
        <v>62</v>
      </c>
      <c r="F2819" s="0" t="n">
        <v>0</v>
      </c>
      <c r="T2819" s="0"/>
    </row>
    <row r="2820" customFormat="false" ht="12.75" hidden="false" customHeight="false" outlineLevel="0" collapsed="false">
      <c r="A2820" s="0" t="n">
        <v>1968</v>
      </c>
      <c r="B2820" s="0" t="n">
        <v>9</v>
      </c>
      <c r="C2820" s="0" t="n">
        <v>18</v>
      </c>
      <c r="D2820" s="0" t="n">
        <v>81</v>
      </c>
      <c r="E2820" s="0" t="n">
        <v>58</v>
      </c>
      <c r="F2820" s="0" t="n">
        <v>0</v>
      </c>
      <c r="T2820" s="0"/>
    </row>
    <row r="2821" customFormat="false" ht="12.75" hidden="false" customHeight="false" outlineLevel="0" collapsed="false">
      <c r="A2821" s="0" t="n">
        <v>1968</v>
      </c>
      <c r="B2821" s="0" t="n">
        <v>9</v>
      </c>
      <c r="C2821" s="0" t="n">
        <v>19</v>
      </c>
      <c r="D2821" s="0" t="n">
        <v>81</v>
      </c>
      <c r="E2821" s="0" t="n">
        <v>56</v>
      </c>
      <c r="F2821" s="0" t="n">
        <v>0</v>
      </c>
      <c r="T2821" s="0"/>
    </row>
    <row r="2822" customFormat="false" ht="12.75" hidden="false" customHeight="false" outlineLevel="0" collapsed="false">
      <c r="A2822" s="0" t="n">
        <v>1968</v>
      </c>
      <c r="B2822" s="0" t="n">
        <v>9</v>
      </c>
      <c r="C2822" s="0" t="n">
        <v>20</v>
      </c>
      <c r="D2822" s="0" t="n">
        <v>85</v>
      </c>
      <c r="E2822" s="0" t="n">
        <v>60</v>
      </c>
      <c r="F2822" s="0" t="n">
        <v>0</v>
      </c>
      <c r="T2822" s="0"/>
    </row>
    <row r="2823" customFormat="false" ht="12.75" hidden="false" customHeight="false" outlineLevel="0" collapsed="false">
      <c r="A2823" s="0" t="n">
        <v>1968</v>
      </c>
      <c r="B2823" s="0" t="n">
        <v>9</v>
      </c>
      <c r="C2823" s="0" t="n">
        <v>21</v>
      </c>
      <c r="D2823" s="0" t="n">
        <v>80</v>
      </c>
      <c r="E2823" s="0" t="n">
        <v>64</v>
      </c>
      <c r="F2823" s="0" t="n">
        <v>0</v>
      </c>
      <c r="T2823" s="0"/>
    </row>
    <row r="2824" customFormat="false" ht="12.75" hidden="false" customHeight="false" outlineLevel="0" collapsed="false">
      <c r="A2824" s="0" t="n">
        <v>1968</v>
      </c>
      <c r="B2824" s="0" t="n">
        <v>9</v>
      </c>
      <c r="C2824" s="0" t="n">
        <v>22</v>
      </c>
      <c r="D2824" s="0" t="n">
        <v>87</v>
      </c>
      <c r="E2824" s="0" t="n">
        <v>63</v>
      </c>
      <c r="F2824" s="0" t="n">
        <v>0</v>
      </c>
      <c r="T2824" s="0"/>
    </row>
    <row r="2825" customFormat="false" ht="12.75" hidden="false" customHeight="false" outlineLevel="0" collapsed="false">
      <c r="A2825" s="0" t="n">
        <v>1968</v>
      </c>
      <c r="B2825" s="0" t="n">
        <v>9</v>
      </c>
      <c r="C2825" s="0" t="n">
        <v>23</v>
      </c>
      <c r="D2825" s="0" t="n">
        <v>83</v>
      </c>
      <c r="E2825" s="0" t="n">
        <v>69</v>
      </c>
      <c r="F2825" s="0" t="n">
        <v>0</v>
      </c>
      <c r="T2825" s="0"/>
    </row>
    <row r="2826" customFormat="false" ht="12.75" hidden="false" customHeight="false" outlineLevel="0" collapsed="false">
      <c r="A2826" s="0" t="n">
        <v>1968</v>
      </c>
      <c r="B2826" s="0" t="n">
        <v>9</v>
      </c>
      <c r="C2826" s="0" t="n">
        <v>24</v>
      </c>
      <c r="D2826" s="0" t="n">
        <v>81</v>
      </c>
      <c r="E2826" s="0" t="n">
        <v>69</v>
      </c>
      <c r="F2826" s="0" t="n">
        <v>4</v>
      </c>
      <c r="T2826" s="0"/>
    </row>
    <row r="2827" customFormat="false" ht="12.75" hidden="false" customHeight="false" outlineLevel="0" collapsed="false">
      <c r="A2827" s="0" t="n">
        <v>1968</v>
      </c>
      <c r="B2827" s="0" t="n">
        <v>9</v>
      </c>
      <c r="C2827" s="0" t="n">
        <v>25</v>
      </c>
      <c r="D2827" s="0" t="n">
        <v>87</v>
      </c>
      <c r="E2827" s="0" t="n">
        <v>69</v>
      </c>
      <c r="F2827" s="0" t="n">
        <v>0</v>
      </c>
      <c r="T2827" s="0"/>
    </row>
    <row r="2828" customFormat="false" ht="12.75" hidden="false" customHeight="false" outlineLevel="0" collapsed="false">
      <c r="A2828" s="0" t="n">
        <v>1968</v>
      </c>
      <c r="B2828" s="0" t="n">
        <v>9</v>
      </c>
      <c r="C2828" s="0" t="n">
        <v>26</v>
      </c>
      <c r="D2828" s="0" t="n">
        <v>82</v>
      </c>
      <c r="E2828" s="0" t="n">
        <v>67</v>
      </c>
      <c r="F2828" s="0" t="n">
        <v>0</v>
      </c>
      <c r="T2828" s="0"/>
    </row>
    <row r="2829" customFormat="false" ht="12.75" hidden="false" customHeight="false" outlineLevel="0" collapsed="false">
      <c r="A2829" s="0" t="n">
        <v>1968</v>
      </c>
      <c r="B2829" s="0" t="n">
        <v>9</v>
      </c>
      <c r="C2829" s="0" t="n">
        <v>27</v>
      </c>
      <c r="D2829" s="0" t="n">
        <v>77</v>
      </c>
      <c r="E2829" s="0" t="n">
        <v>62</v>
      </c>
      <c r="F2829" s="0" t="n">
        <v>0</v>
      </c>
      <c r="T2829" s="0"/>
    </row>
    <row r="2830" customFormat="false" ht="12.75" hidden="false" customHeight="false" outlineLevel="0" collapsed="false">
      <c r="A2830" s="0" t="n">
        <v>1968</v>
      </c>
      <c r="B2830" s="0" t="n">
        <v>9</v>
      </c>
      <c r="C2830" s="0" t="n">
        <v>28</v>
      </c>
      <c r="D2830" s="0" t="n">
        <v>78</v>
      </c>
      <c r="E2830" s="0" t="n">
        <v>58</v>
      </c>
      <c r="F2830" s="0" t="n">
        <v>0</v>
      </c>
      <c r="T2830" s="0"/>
    </row>
    <row r="2831" customFormat="false" ht="12.75" hidden="false" customHeight="false" outlineLevel="0" collapsed="false">
      <c r="A2831" s="0" t="n">
        <v>1968</v>
      </c>
      <c r="B2831" s="0" t="n">
        <v>9</v>
      </c>
      <c r="C2831" s="0" t="n">
        <v>29</v>
      </c>
      <c r="D2831" s="0" t="n">
        <v>70</v>
      </c>
      <c r="E2831" s="0" t="n">
        <v>53</v>
      </c>
      <c r="F2831" s="0" t="n">
        <v>0</v>
      </c>
      <c r="T2831" s="0"/>
    </row>
    <row r="2832" customFormat="false" ht="12.75" hidden="false" customHeight="false" outlineLevel="0" collapsed="false">
      <c r="A2832" s="0" t="n">
        <v>1968</v>
      </c>
      <c r="B2832" s="0" t="n">
        <v>9</v>
      </c>
      <c r="C2832" s="0" t="n">
        <v>30</v>
      </c>
      <c r="D2832" s="0" t="n">
        <v>76</v>
      </c>
      <c r="E2832" s="0" t="n">
        <v>54</v>
      </c>
      <c r="F2832" s="0" t="n">
        <v>0</v>
      </c>
      <c r="T2832" s="0"/>
    </row>
    <row r="2833" customFormat="false" ht="12.75" hidden="false" customHeight="false" outlineLevel="0" collapsed="false">
      <c r="A2833" s="0" t="n">
        <v>1968</v>
      </c>
      <c r="B2833" s="0" t="n">
        <v>10</v>
      </c>
      <c r="C2833" s="0" t="n">
        <v>1</v>
      </c>
      <c r="D2833" s="0" t="n">
        <v>84</v>
      </c>
      <c r="E2833" s="0" t="n">
        <v>61</v>
      </c>
      <c r="F2833" s="0" t="n">
        <v>0</v>
      </c>
      <c r="T2833" s="0"/>
    </row>
    <row r="2834" customFormat="false" ht="12.75" hidden="false" customHeight="false" outlineLevel="0" collapsed="false">
      <c r="A2834" s="0" t="n">
        <v>1968</v>
      </c>
      <c r="B2834" s="0" t="n">
        <v>10</v>
      </c>
      <c r="C2834" s="0" t="n">
        <v>2</v>
      </c>
      <c r="D2834" s="0" t="n">
        <v>85</v>
      </c>
      <c r="E2834" s="0" t="n">
        <v>66</v>
      </c>
      <c r="F2834" s="0" t="n">
        <v>0</v>
      </c>
      <c r="T2834" s="0"/>
    </row>
    <row r="2835" customFormat="false" ht="12.75" hidden="false" customHeight="false" outlineLevel="0" collapsed="false">
      <c r="A2835" s="0" t="n">
        <v>1968</v>
      </c>
      <c r="B2835" s="0" t="n">
        <v>10</v>
      </c>
      <c r="C2835" s="0" t="n">
        <v>3</v>
      </c>
      <c r="D2835" s="0" t="n">
        <v>84</v>
      </c>
      <c r="E2835" s="0" t="n">
        <v>65</v>
      </c>
      <c r="F2835" s="0" t="n">
        <v>3</v>
      </c>
      <c r="T2835" s="0"/>
    </row>
    <row r="2836" customFormat="false" ht="12.75" hidden="false" customHeight="false" outlineLevel="0" collapsed="false">
      <c r="A2836" s="0" t="n">
        <v>1968</v>
      </c>
      <c r="B2836" s="0" t="n">
        <v>10</v>
      </c>
      <c r="C2836" s="0" t="n">
        <v>4</v>
      </c>
      <c r="D2836" s="0" t="n">
        <v>65</v>
      </c>
      <c r="E2836" s="0" t="n">
        <v>49</v>
      </c>
      <c r="F2836" s="0" t="n">
        <v>0</v>
      </c>
      <c r="T2836" s="0"/>
    </row>
    <row r="2837" customFormat="false" ht="12.75" hidden="false" customHeight="false" outlineLevel="0" collapsed="false">
      <c r="A2837" s="0" t="n">
        <v>1968</v>
      </c>
      <c r="B2837" s="0" t="n">
        <v>10</v>
      </c>
      <c r="C2837" s="0" t="n">
        <v>5</v>
      </c>
      <c r="D2837" s="0" t="n">
        <v>63</v>
      </c>
      <c r="E2837" s="0" t="n">
        <v>44</v>
      </c>
      <c r="F2837" s="0" t="n">
        <v>0</v>
      </c>
      <c r="T2837" s="0"/>
    </row>
    <row r="2838" customFormat="false" ht="12.75" hidden="false" customHeight="false" outlineLevel="0" collapsed="false">
      <c r="A2838" s="0" t="n">
        <v>1968</v>
      </c>
      <c r="B2838" s="0" t="n">
        <v>10</v>
      </c>
      <c r="C2838" s="0" t="n">
        <v>6</v>
      </c>
      <c r="D2838" s="0" t="n">
        <v>62</v>
      </c>
      <c r="E2838" s="0" t="n">
        <v>45</v>
      </c>
      <c r="F2838" s="0" t="n">
        <v>11</v>
      </c>
      <c r="T2838" s="0"/>
    </row>
    <row r="2839" customFormat="false" ht="12.75" hidden="false" customHeight="false" outlineLevel="0" collapsed="false">
      <c r="A2839" s="0" t="n">
        <v>1968</v>
      </c>
      <c r="B2839" s="0" t="n">
        <v>10</v>
      </c>
      <c r="C2839" s="0" t="n">
        <v>7</v>
      </c>
      <c r="D2839" s="0" t="n">
        <v>68</v>
      </c>
      <c r="E2839" s="0" t="n">
        <v>56</v>
      </c>
      <c r="F2839" s="0" t="n">
        <v>90</v>
      </c>
      <c r="T2839" s="0"/>
    </row>
    <row r="2840" customFormat="false" ht="12.75" hidden="false" customHeight="false" outlineLevel="0" collapsed="false">
      <c r="A2840" s="0" t="n">
        <v>1968</v>
      </c>
      <c r="B2840" s="0" t="n">
        <v>10</v>
      </c>
      <c r="C2840" s="0" t="n">
        <v>8</v>
      </c>
      <c r="D2840" s="0" t="n">
        <v>64</v>
      </c>
      <c r="E2840" s="0" t="n">
        <v>52</v>
      </c>
      <c r="F2840" s="0" t="n">
        <v>0</v>
      </c>
      <c r="T2840" s="0"/>
    </row>
    <row r="2841" customFormat="false" ht="12.75" hidden="false" customHeight="false" outlineLevel="0" collapsed="false">
      <c r="A2841" s="0" t="n">
        <v>1968</v>
      </c>
      <c r="B2841" s="0" t="n">
        <v>10</v>
      </c>
      <c r="C2841" s="0" t="n">
        <v>9</v>
      </c>
      <c r="D2841" s="0" t="n">
        <v>64</v>
      </c>
      <c r="E2841" s="0" t="n">
        <v>51</v>
      </c>
      <c r="F2841" s="0" t="n">
        <v>0</v>
      </c>
      <c r="T2841" s="0"/>
    </row>
    <row r="2842" customFormat="false" ht="12.75" hidden="false" customHeight="false" outlineLevel="0" collapsed="false">
      <c r="A2842" s="0" t="n">
        <v>1968</v>
      </c>
      <c r="B2842" s="0" t="n">
        <v>10</v>
      </c>
      <c r="C2842" s="0" t="n">
        <v>10</v>
      </c>
      <c r="D2842" s="0" t="n">
        <v>61</v>
      </c>
      <c r="E2842" s="0" t="n">
        <v>50</v>
      </c>
      <c r="F2842" s="0" t="n">
        <v>0</v>
      </c>
      <c r="T2842" s="0"/>
    </row>
    <row r="2843" customFormat="false" ht="12.75" hidden="false" customHeight="false" outlineLevel="0" collapsed="false">
      <c r="A2843" s="0" t="n">
        <v>1968</v>
      </c>
      <c r="B2843" s="0" t="n">
        <v>10</v>
      </c>
      <c r="C2843" s="0" t="n">
        <v>11</v>
      </c>
      <c r="D2843" s="0" t="n">
        <v>61</v>
      </c>
      <c r="E2843" s="0" t="n">
        <v>57</v>
      </c>
      <c r="F2843" s="0" t="n">
        <v>1</v>
      </c>
      <c r="T2843" s="0"/>
    </row>
    <row r="2844" customFormat="false" ht="12.75" hidden="false" customHeight="false" outlineLevel="0" collapsed="false">
      <c r="A2844" s="0" t="n">
        <v>1968</v>
      </c>
      <c r="B2844" s="0" t="n">
        <v>10</v>
      </c>
      <c r="C2844" s="0" t="n">
        <v>12</v>
      </c>
      <c r="D2844" s="0" t="n">
        <v>70</v>
      </c>
      <c r="E2844" s="0" t="n">
        <v>56</v>
      </c>
      <c r="F2844" s="0" t="n">
        <v>0</v>
      </c>
      <c r="T2844" s="0"/>
    </row>
    <row r="2845" customFormat="false" ht="12.75" hidden="false" customHeight="false" outlineLevel="0" collapsed="false">
      <c r="A2845" s="0" t="n">
        <v>1968</v>
      </c>
      <c r="B2845" s="0" t="n">
        <v>10</v>
      </c>
      <c r="C2845" s="0" t="n">
        <v>13</v>
      </c>
      <c r="D2845" s="0" t="n">
        <v>75</v>
      </c>
      <c r="E2845" s="0" t="n">
        <v>60</v>
      </c>
      <c r="F2845" s="0" t="n">
        <v>0</v>
      </c>
      <c r="T2845" s="0"/>
    </row>
    <row r="2846" customFormat="false" ht="12.75" hidden="false" customHeight="false" outlineLevel="0" collapsed="false">
      <c r="A2846" s="0" t="n">
        <v>1968</v>
      </c>
      <c r="B2846" s="0" t="n">
        <v>10</v>
      </c>
      <c r="C2846" s="0" t="n">
        <v>14</v>
      </c>
      <c r="D2846" s="0" t="n">
        <v>70</v>
      </c>
      <c r="E2846" s="0" t="n">
        <v>56</v>
      </c>
      <c r="F2846" s="0" t="n">
        <v>0</v>
      </c>
      <c r="T2846" s="0"/>
    </row>
    <row r="2847" customFormat="false" ht="12.75" hidden="false" customHeight="false" outlineLevel="0" collapsed="false">
      <c r="A2847" s="0" t="n">
        <v>1968</v>
      </c>
      <c r="B2847" s="0" t="n">
        <v>10</v>
      </c>
      <c r="C2847" s="0" t="n">
        <v>15</v>
      </c>
      <c r="D2847" s="0" t="n">
        <v>71</v>
      </c>
      <c r="E2847" s="0" t="n">
        <v>59</v>
      </c>
      <c r="F2847" s="0" t="n">
        <v>0</v>
      </c>
      <c r="T2847" s="0"/>
    </row>
    <row r="2848" customFormat="false" ht="12.75" hidden="false" customHeight="false" outlineLevel="0" collapsed="false">
      <c r="A2848" s="0" t="n">
        <v>1968</v>
      </c>
      <c r="B2848" s="0" t="n">
        <v>10</v>
      </c>
      <c r="C2848" s="0" t="n">
        <v>16</v>
      </c>
      <c r="D2848" s="0" t="n">
        <v>80</v>
      </c>
      <c r="E2848" s="0" t="n">
        <v>60</v>
      </c>
      <c r="F2848" s="0" t="n">
        <v>0</v>
      </c>
      <c r="T2848" s="0"/>
    </row>
    <row r="2849" customFormat="false" ht="12.75" hidden="false" customHeight="false" outlineLevel="0" collapsed="false">
      <c r="A2849" s="0" t="n">
        <v>1968</v>
      </c>
      <c r="B2849" s="0" t="n">
        <v>10</v>
      </c>
      <c r="C2849" s="0" t="n">
        <v>17</v>
      </c>
      <c r="D2849" s="0" t="n">
        <v>81</v>
      </c>
      <c r="E2849" s="0" t="n">
        <v>62</v>
      </c>
      <c r="F2849" s="0" t="n">
        <v>0</v>
      </c>
      <c r="T2849" s="0"/>
    </row>
    <row r="2850" customFormat="false" ht="12.75" hidden="false" customHeight="false" outlineLevel="0" collapsed="false">
      <c r="A2850" s="0" t="n">
        <v>1968</v>
      </c>
      <c r="B2850" s="0" t="n">
        <v>10</v>
      </c>
      <c r="C2850" s="0" t="n">
        <v>18</v>
      </c>
      <c r="D2850" s="0" t="n">
        <v>78</v>
      </c>
      <c r="E2850" s="0" t="n">
        <v>64</v>
      </c>
      <c r="F2850" s="0" t="n">
        <v>0</v>
      </c>
      <c r="T2850" s="0"/>
    </row>
    <row r="2851" customFormat="false" ht="12.75" hidden="false" customHeight="false" outlineLevel="0" collapsed="false">
      <c r="A2851" s="0" t="n">
        <v>1968</v>
      </c>
      <c r="B2851" s="0" t="n">
        <v>10</v>
      </c>
      <c r="C2851" s="0" t="n">
        <v>19</v>
      </c>
      <c r="D2851" s="0" t="n">
        <v>72</v>
      </c>
      <c r="E2851" s="0" t="n">
        <v>60</v>
      </c>
      <c r="F2851" s="0" t="n">
        <v>62</v>
      </c>
      <c r="T2851" s="0"/>
    </row>
    <row r="2852" customFormat="false" ht="12.75" hidden="false" customHeight="false" outlineLevel="0" collapsed="false">
      <c r="A2852" s="0" t="n">
        <v>1968</v>
      </c>
      <c r="B2852" s="0" t="n">
        <v>10</v>
      </c>
      <c r="C2852" s="0" t="n">
        <v>20</v>
      </c>
      <c r="D2852" s="0" t="n">
        <v>70</v>
      </c>
      <c r="E2852" s="0" t="n">
        <v>55</v>
      </c>
      <c r="F2852" s="0" t="n">
        <v>0</v>
      </c>
      <c r="T2852" s="0"/>
    </row>
    <row r="2853" customFormat="false" ht="12.75" hidden="false" customHeight="false" outlineLevel="0" collapsed="false">
      <c r="A2853" s="0" t="n">
        <v>1968</v>
      </c>
      <c r="B2853" s="0" t="n">
        <v>10</v>
      </c>
      <c r="C2853" s="0" t="n">
        <v>21</v>
      </c>
      <c r="D2853" s="0" t="n">
        <v>64</v>
      </c>
      <c r="E2853" s="0" t="n">
        <v>53</v>
      </c>
      <c r="F2853" s="0" t="n">
        <v>0</v>
      </c>
      <c r="T2853" s="0"/>
    </row>
    <row r="2854" customFormat="false" ht="12.75" hidden="false" customHeight="false" outlineLevel="0" collapsed="false">
      <c r="A2854" s="0" t="n">
        <v>1968</v>
      </c>
      <c r="B2854" s="0" t="n">
        <v>10</v>
      </c>
      <c r="C2854" s="0" t="n">
        <v>22</v>
      </c>
      <c r="D2854" s="0" t="n">
        <v>68</v>
      </c>
      <c r="E2854" s="0" t="n">
        <v>49</v>
      </c>
      <c r="F2854" s="0" t="n">
        <v>0</v>
      </c>
      <c r="T2854" s="0"/>
    </row>
    <row r="2855" customFormat="false" ht="12.75" hidden="false" customHeight="false" outlineLevel="0" collapsed="false">
      <c r="A2855" s="0" t="n">
        <v>1968</v>
      </c>
      <c r="B2855" s="0" t="n">
        <v>10</v>
      </c>
      <c r="C2855" s="0" t="n">
        <v>23</v>
      </c>
      <c r="D2855" s="0" t="n">
        <v>73</v>
      </c>
      <c r="E2855" s="0" t="n">
        <v>58</v>
      </c>
      <c r="F2855" s="0" t="n">
        <v>0</v>
      </c>
      <c r="T2855" s="0"/>
    </row>
    <row r="2856" customFormat="false" ht="12.75" hidden="false" customHeight="false" outlineLevel="0" collapsed="false">
      <c r="A2856" s="0" t="n">
        <v>1968</v>
      </c>
      <c r="B2856" s="0" t="n">
        <v>10</v>
      </c>
      <c r="C2856" s="0" t="n">
        <v>24</v>
      </c>
      <c r="D2856" s="0" t="n">
        <v>65</v>
      </c>
      <c r="E2856" s="0" t="n">
        <v>55</v>
      </c>
      <c r="F2856" s="0" t="n">
        <v>0</v>
      </c>
      <c r="T2856" s="0"/>
    </row>
    <row r="2857" customFormat="false" ht="12.75" hidden="false" customHeight="false" outlineLevel="0" collapsed="false">
      <c r="A2857" s="0" t="n">
        <v>1968</v>
      </c>
      <c r="B2857" s="0" t="n">
        <v>10</v>
      </c>
      <c r="C2857" s="0" t="n">
        <v>25</v>
      </c>
      <c r="D2857" s="0" t="n">
        <v>63</v>
      </c>
      <c r="E2857" s="0" t="n">
        <v>50</v>
      </c>
      <c r="F2857" s="0" t="n">
        <v>52</v>
      </c>
      <c r="T2857" s="0"/>
    </row>
    <row r="2858" customFormat="false" ht="12.75" hidden="false" customHeight="false" outlineLevel="0" collapsed="false">
      <c r="A2858" s="0" t="n">
        <v>1968</v>
      </c>
      <c r="B2858" s="0" t="n">
        <v>10</v>
      </c>
      <c r="C2858" s="0" t="n">
        <v>26</v>
      </c>
      <c r="D2858" s="0" t="n">
        <v>58</v>
      </c>
      <c r="E2858" s="0" t="n">
        <v>45</v>
      </c>
      <c r="F2858" s="0" t="n">
        <v>0</v>
      </c>
      <c r="T2858" s="0"/>
    </row>
    <row r="2859" customFormat="false" ht="12.75" hidden="false" customHeight="false" outlineLevel="0" collapsed="false">
      <c r="A2859" s="0" t="n">
        <v>1968</v>
      </c>
      <c r="B2859" s="0" t="n">
        <v>10</v>
      </c>
      <c r="C2859" s="0" t="n">
        <v>27</v>
      </c>
      <c r="D2859" s="0" t="n">
        <v>64</v>
      </c>
      <c r="E2859" s="0" t="n">
        <v>42</v>
      </c>
      <c r="F2859" s="0" t="n">
        <v>0</v>
      </c>
      <c r="T2859" s="0"/>
    </row>
    <row r="2860" customFormat="false" ht="12.75" hidden="false" customHeight="false" outlineLevel="0" collapsed="false">
      <c r="A2860" s="0" t="n">
        <v>1968</v>
      </c>
      <c r="B2860" s="0" t="n">
        <v>10</v>
      </c>
      <c r="C2860" s="0" t="n">
        <v>28</v>
      </c>
      <c r="D2860" s="0" t="n">
        <v>60</v>
      </c>
      <c r="E2860" s="0" t="n">
        <v>50</v>
      </c>
      <c r="F2860" s="0" t="n">
        <v>1</v>
      </c>
      <c r="T2860" s="0"/>
    </row>
    <row r="2861" customFormat="false" ht="12.75" hidden="false" customHeight="false" outlineLevel="0" collapsed="false">
      <c r="A2861" s="0" t="n">
        <v>1968</v>
      </c>
      <c r="B2861" s="0" t="n">
        <v>10</v>
      </c>
      <c r="C2861" s="0" t="n">
        <v>29</v>
      </c>
      <c r="D2861" s="0" t="n">
        <v>54</v>
      </c>
      <c r="E2861" s="0" t="n">
        <v>42</v>
      </c>
      <c r="F2861" s="0" t="n">
        <v>0</v>
      </c>
      <c r="T2861" s="0"/>
    </row>
    <row r="2862" customFormat="false" ht="12.75" hidden="false" customHeight="false" outlineLevel="0" collapsed="false">
      <c r="A2862" s="0" t="n">
        <v>1968</v>
      </c>
      <c r="B2862" s="0" t="n">
        <v>10</v>
      </c>
      <c r="C2862" s="0" t="n">
        <v>30</v>
      </c>
      <c r="D2862" s="0" t="n">
        <v>53</v>
      </c>
      <c r="E2862" s="0" t="n">
        <v>38</v>
      </c>
      <c r="F2862" s="0" t="n">
        <v>0</v>
      </c>
      <c r="T2862" s="0"/>
    </row>
    <row r="2863" customFormat="false" ht="12.75" hidden="false" customHeight="false" outlineLevel="0" collapsed="false">
      <c r="A2863" s="0" t="n">
        <v>1968</v>
      </c>
      <c r="B2863" s="0" t="n">
        <v>10</v>
      </c>
      <c r="C2863" s="0" t="n">
        <v>31</v>
      </c>
      <c r="D2863" s="0" t="n">
        <v>55</v>
      </c>
      <c r="E2863" s="0" t="n">
        <v>36</v>
      </c>
      <c r="F2863" s="0" t="n">
        <v>0</v>
      </c>
      <c r="T2863" s="0"/>
    </row>
    <row r="2864" customFormat="false" ht="12.75" hidden="false" customHeight="false" outlineLevel="0" collapsed="false">
      <c r="A2864" s="0" t="n">
        <v>1968</v>
      </c>
      <c r="B2864" s="0" t="n">
        <v>11</v>
      </c>
      <c r="C2864" s="0" t="n">
        <v>1</v>
      </c>
      <c r="D2864" s="0" t="n">
        <v>64</v>
      </c>
      <c r="E2864" s="0" t="n">
        <v>42</v>
      </c>
      <c r="F2864" s="0" t="n">
        <v>0</v>
      </c>
      <c r="T2864" s="0"/>
    </row>
    <row r="2865" customFormat="false" ht="12.75" hidden="false" customHeight="false" outlineLevel="0" collapsed="false">
      <c r="A2865" s="0" t="n">
        <v>1968</v>
      </c>
      <c r="B2865" s="0" t="n">
        <v>11</v>
      </c>
      <c r="C2865" s="0" t="n">
        <v>2</v>
      </c>
      <c r="D2865" s="0" t="n">
        <v>77</v>
      </c>
      <c r="E2865" s="0" t="n">
        <v>55</v>
      </c>
      <c r="F2865" s="0" t="n">
        <v>0</v>
      </c>
      <c r="T2865" s="0"/>
    </row>
    <row r="2866" customFormat="false" ht="12.75" hidden="false" customHeight="false" outlineLevel="0" collapsed="false">
      <c r="A2866" s="0" t="n">
        <v>1968</v>
      </c>
      <c r="B2866" s="0" t="n">
        <v>11</v>
      </c>
      <c r="C2866" s="0" t="n">
        <v>3</v>
      </c>
      <c r="D2866" s="0" t="n">
        <v>58</v>
      </c>
      <c r="E2866" s="0" t="n">
        <v>50</v>
      </c>
      <c r="F2866" s="0" t="n">
        <v>4</v>
      </c>
      <c r="T2866" s="0"/>
    </row>
    <row r="2867" customFormat="false" ht="12.75" hidden="false" customHeight="false" outlineLevel="0" collapsed="false">
      <c r="A2867" s="0" t="n">
        <v>1968</v>
      </c>
      <c r="B2867" s="0" t="n">
        <v>11</v>
      </c>
      <c r="C2867" s="0" t="n">
        <v>4</v>
      </c>
      <c r="D2867" s="0" t="n">
        <v>56</v>
      </c>
      <c r="E2867" s="0" t="n">
        <v>47</v>
      </c>
      <c r="F2867" s="0" t="n">
        <v>0</v>
      </c>
      <c r="T2867" s="0"/>
    </row>
    <row r="2868" customFormat="false" ht="12.75" hidden="false" customHeight="false" outlineLevel="0" collapsed="false">
      <c r="A2868" s="0" t="n">
        <v>1968</v>
      </c>
      <c r="B2868" s="0" t="n">
        <v>11</v>
      </c>
      <c r="C2868" s="0" t="n">
        <v>5</v>
      </c>
      <c r="D2868" s="0" t="n">
        <v>57</v>
      </c>
      <c r="E2868" s="0" t="n">
        <v>49</v>
      </c>
      <c r="F2868" s="0" t="n">
        <v>0</v>
      </c>
      <c r="T2868" s="0"/>
    </row>
    <row r="2869" customFormat="false" ht="12.75" hidden="false" customHeight="false" outlineLevel="0" collapsed="false">
      <c r="A2869" s="0" t="n">
        <v>1968</v>
      </c>
      <c r="B2869" s="0" t="n">
        <v>11</v>
      </c>
      <c r="C2869" s="0" t="n">
        <v>6</v>
      </c>
      <c r="D2869" s="0" t="n">
        <v>54</v>
      </c>
      <c r="E2869" s="0" t="n">
        <v>45</v>
      </c>
      <c r="F2869" s="0" t="n">
        <v>0</v>
      </c>
      <c r="T2869" s="0"/>
    </row>
    <row r="2870" customFormat="false" ht="12.75" hidden="false" customHeight="false" outlineLevel="0" collapsed="false">
      <c r="A2870" s="0" t="n">
        <v>1968</v>
      </c>
      <c r="B2870" s="0" t="n">
        <v>11</v>
      </c>
      <c r="C2870" s="0" t="n">
        <v>7</v>
      </c>
      <c r="D2870" s="0" t="n">
        <v>53</v>
      </c>
      <c r="E2870" s="0" t="n">
        <v>46</v>
      </c>
      <c r="F2870" s="0" t="n">
        <v>138</v>
      </c>
      <c r="T2870" s="0"/>
    </row>
    <row r="2871" customFormat="false" ht="12.75" hidden="false" customHeight="false" outlineLevel="0" collapsed="false">
      <c r="A2871" s="0" t="n">
        <v>1968</v>
      </c>
      <c r="B2871" s="0" t="n">
        <v>11</v>
      </c>
      <c r="C2871" s="0" t="n">
        <v>8</v>
      </c>
      <c r="D2871" s="0" t="n">
        <v>50</v>
      </c>
      <c r="E2871" s="0" t="n">
        <v>44</v>
      </c>
      <c r="F2871" s="0" t="n">
        <v>2</v>
      </c>
      <c r="T2871" s="0"/>
    </row>
    <row r="2872" customFormat="false" ht="12.75" hidden="false" customHeight="false" outlineLevel="0" collapsed="false">
      <c r="A2872" s="0" t="n">
        <v>1968</v>
      </c>
      <c r="B2872" s="0" t="n">
        <v>11</v>
      </c>
      <c r="C2872" s="0" t="n">
        <v>9</v>
      </c>
      <c r="D2872" s="0" t="n">
        <v>51</v>
      </c>
      <c r="E2872" s="0" t="n">
        <v>43</v>
      </c>
      <c r="F2872" s="0" t="n">
        <v>22</v>
      </c>
      <c r="T2872" s="0"/>
    </row>
    <row r="2873" customFormat="false" ht="12.75" hidden="false" customHeight="false" outlineLevel="0" collapsed="false">
      <c r="A2873" s="0" t="n">
        <v>1968</v>
      </c>
      <c r="B2873" s="0" t="n">
        <v>11</v>
      </c>
      <c r="C2873" s="0" t="n">
        <v>10</v>
      </c>
      <c r="D2873" s="0" t="n">
        <v>43</v>
      </c>
      <c r="E2873" s="0" t="n">
        <v>38</v>
      </c>
      <c r="F2873" s="0" t="n">
        <v>122</v>
      </c>
      <c r="T2873" s="0"/>
    </row>
    <row r="2874" customFormat="false" ht="12.75" hidden="false" customHeight="false" outlineLevel="0" collapsed="false">
      <c r="A2874" s="0" t="n">
        <v>1968</v>
      </c>
      <c r="B2874" s="0" t="n">
        <v>11</v>
      </c>
      <c r="C2874" s="0" t="n">
        <v>11</v>
      </c>
      <c r="D2874" s="0" t="n">
        <v>50</v>
      </c>
      <c r="E2874" s="0" t="n">
        <v>40</v>
      </c>
      <c r="F2874" s="0" t="n">
        <v>0</v>
      </c>
      <c r="T2874" s="0"/>
    </row>
    <row r="2875" customFormat="false" ht="12.75" hidden="false" customHeight="false" outlineLevel="0" collapsed="false">
      <c r="A2875" s="0" t="n">
        <v>1968</v>
      </c>
      <c r="B2875" s="0" t="n">
        <v>11</v>
      </c>
      <c r="C2875" s="0" t="n">
        <v>12</v>
      </c>
      <c r="D2875" s="0" t="n">
        <v>41</v>
      </c>
      <c r="E2875" s="0" t="n">
        <v>34</v>
      </c>
      <c r="F2875" s="0" t="n">
        <v>127</v>
      </c>
      <c r="T2875" s="0"/>
    </row>
    <row r="2876" customFormat="false" ht="12.75" hidden="false" customHeight="false" outlineLevel="0" collapsed="false">
      <c r="A2876" s="0" t="n">
        <v>1968</v>
      </c>
      <c r="B2876" s="0" t="n">
        <v>11</v>
      </c>
      <c r="C2876" s="0" t="n">
        <v>13</v>
      </c>
      <c r="D2876" s="0" t="n">
        <v>40</v>
      </c>
      <c r="E2876" s="0" t="n">
        <v>33</v>
      </c>
      <c r="F2876" s="0" t="n">
        <v>0</v>
      </c>
      <c r="T2876" s="0"/>
    </row>
    <row r="2877" customFormat="false" ht="12.75" hidden="false" customHeight="false" outlineLevel="0" collapsed="false">
      <c r="A2877" s="0" t="n">
        <v>1968</v>
      </c>
      <c r="B2877" s="0" t="n">
        <v>11</v>
      </c>
      <c r="C2877" s="0" t="n">
        <v>14</v>
      </c>
      <c r="D2877" s="0" t="n">
        <v>48</v>
      </c>
      <c r="E2877" s="0" t="n">
        <v>36</v>
      </c>
      <c r="F2877" s="0" t="n">
        <v>0</v>
      </c>
      <c r="T2877" s="0"/>
    </row>
    <row r="2878" customFormat="false" ht="12.75" hidden="false" customHeight="false" outlineLevel="0" collapsed="false">
      <c r="A2878" s="0" t="n">
        <v>1968</v>
      </c>
      <c r="B2878" s="0" t="n">
        <v>11</v>
      </c>
      <c r="C2878" s="0" t="n">
        <v>15</v>
      </c>
      <c r="D2878" s="0" t="n">
        <v>52</v>
      </c>
      <c r="E2878" s="0" t="n">
        <v>43</v>
      </c>
      <c r="F2878" s="0" t="n">
        <v>1</v>
      </c>
      <c r="T2878" s="0"/>
    </row>
    <row r="2879" customFormat="false" ht="12.75" hidden="false" customHeight="false" outlineLevel="0" collapsed="false">
      <c r="A2879" s="0" t="n">
        <v>1968</v>
      </c>
      <c r="B2879" s="0" t="n">
        <v>11</v>
      </c>
      <c r="C2879" s="0" t="n">
        <v>16</v>
      </c>
      <c r="D2879" s="0" t="n">
        <v>54</v>
      </c>
      <c r="E2879" s="0" t="n">
        <v>41</v>
      </c>
      <c r="F2879" s="0" t="n">
        <v>5</v>
      </c>
      <c r="T2879" s="0"/>
    </row>
    <row r="2880" customFormat="false" ht="12.75" hidden="false" customHeight="false" outlineLevel="0" collapsed="false">
      <c r="A2880" s="0" t="n">
        <v>1968</v>
      </c>
      <c r="B2880" s="0" t="n">
        <v>11</v>
      </c>
      <c r="C2880" s="0" t="n">
        <v>17</v>
      </c>
      <c r="D2880" s="0" t="n">
        <v>45</v>
      </c>
      <c r="E2880" s="0" t="n">
        <v>38</v>
      </c>
      <c r="F2880" s="0" t="n">
        <v>5</v>
      </c>
      <c r="T2880" s="0"/>
    </row>
    <row r="2881" customFormat="false" ht="12.75" hidden="false" customHeight="false" outlineLevel="0" collapsed="false">
      <c r="A2881" s="0" t="n">
        <v>1968</v>
      </c>
      <c r="B2881" s="0" t="n">
        <v>11</v>
      </c>
      <c r="C2881" s="0" t="n">
        <v>18</v>
      </c>
      <c r="D2881" s="0" t="n">
        <v>59</v>
      </c>
      <c r="E2881" s="0" t="n">
        <v>45</v>
      </c>
      <c r="F2881" s="0" t="n">
        <v>109</v>
      </c>
      <c r="T2881" s="0"/>
    </row>
    <row r="2882" customFormat="false" ht="12.75" hidden="false" customHeight="false" outlineLevel="0" collapsed="false">
      <c r="A2882" s="0" t="n">
        <v>1968</v>
      </c>
      <c r="B2882" s="0" t="n">
        <v>11</v>
      </c>
      <c r="C2882" s="0" t="n">
        <v>19</v>
      </c>
      <c r="D2882" s="0" t="n">
        <v>50</v>
      </c>
      <c r="E2882" s="0" t="n">
        <v>38</v>
      </c>
      <c r="F2882" s="0" t="n">
        <v>5</v>
      </c>
      <c r="T2882" s="0"/>
    </row>
    <row r="2883" customFormat="false" ht="12.75" hidden="false" customHeight="false" outlineLevel="0" collapsed="false">
      <c r="A2883" s="0" t="n">
        <v>1968</v>
      </c>
      <c r="B2883" s="0" t="n">
        <v>11</v>
      </c>
      <c r="C2883" s="0" t="n">
        <v>20</v>
      </c>
      <c r="D2883" s="0" t="n">
        <v>43</v>
      </c>
      <c r="E2883" s="0" t="n">
        <v>35</v>
      </c>
      <c r="F2883" s="0" t="n">
        <v>0</v>
      </c>
      <c r="T2883" s="0"/>
    </row>
    <row r="2884" customFormat="false" ht="12.75" hidden="false" customHeight="false" outlineLevel="0" collapsed="false">
      <c r="A2884" s="0" t="n">
        <v>1968</v>
      </c>
      <c r="B2884" s="0" t="n">
        <v>11</v>
      </c>
      <c r="C2884" s="0" t="n">
        <v>21</v>
      </c>
      <c r="D2884" s="0" t="n">
        <v>45</v>
      </c>
      <c r="E2884" s="0" t="n">
        <v>32</v>
      </c>
      <c r="F2884" s="0" t="n">
        <v>0</v>
      </c>
      <c r="T2884" s="0"/>
    </row>
    <row r="2885" customFormat="false" ht="12.75" hidden="false" customHeight="false" outlineLevel="0" collapsed="false">
      <c r="A2885" s="0" t="n">
        <v>1968</v>
      </c>
      <c r="B2885" s="0" t="n">
        <v>11</v>
      </c>
      <c r="C2885" s="0" t="n">
        <v>22</v>
      </c>
      <c r="D2885" s="0" t="n">
        <v>54</v>
      </c>
      <c r="E2885" s="0" t="n">
        <v>38</v>
      </c>
      <c r="F2885" s="0" t="n">
        <v>0</v>
      </c>
      <c r="T2885" s="0"/>
    </row>
    <row r="2886" customFormat="false" ht="12.75" hidden="false" customHeight="false" outlineLevel="0" collapsed="false">
      <c r="A2886" s="0" t="n">
        <v>1968</v>
      </c>
      <c r="B2886" s="0" t="n">
        <v>11</v>
      </c>
      <c r="C2886" s="0" t="n">
        <v>23</v>
      </c>
      <c r="D2886" s="0" t="n">
        <v>53</v>
      </c>
      <c r="E2886" s="0" t="n">
        <v>40</v>
      </c>
      <c r="F2886" s="0" t="n">
        <v>0</v>
      </c>
      <c r="T2886" s="0"/>
    </row>
    <row r="2887" customFormat="false" ht="12.75" hidden="false" customHeight="false" outlineLevel="0" collapsed="false">
      <c r="A2887" s="0" t="n">
        <v>1968</v>
      </c>
      <c r="B2887" s="0" t="n">
        <v>11</v>
      </c>
      <c r="C2887" s="0" t="n">
        <v>24</v>
      </c>
      <c r="D2887" s="0" t="n">
        <v>61</v>
      </c>
      <c r="E2887" s="0" t="n">
        <v>47</v>
      </c>
      <c r="F2887" s="0" t="n">
        <v>13</v>
      </c>
      <c r="T2887" s="0"/>
    </row>
    <row r="2888" customFormat="false" ht="12.75" hidden="false" customHeight="false" outlineLevel="0" collapsed="false">
      <c r="A2888" s="0" t="n">
        <v>1968</v>
      </c>
      <c r="B2888" s="0" t="n">
        <v>11</v>
      </c>
      <c r="C2888" s="0" t="n">
        <v>25</v>
      </c>
      <c r="D2888" s="0" t="n">
        <v>49</v>
      </c>
      <c r="E2888" s="0" t="n">
        <v>39</v>
      </c>
      <c r="F2888" s="0" t="n">
        <v>3</v>
      </c>
      <c r="T2888" s="0"/>
    </row>
    <row r="2889" customFormat="false" ht="12.75" hidden="false" customHeight="false" outlineLevel="0" collapsed="false">
      <c r="A2889" s="0" t="n">
        <v>1968</v>
      </c>
      <c r="B2889" s="0" t="n">
        <v>11</v>
      </c>
      <c r="C2889" s="0" t="n">
        <v>26</v>
      </c>
      <c r="D2889" s="0" t="n">
        <v>48</v>
      </c>
      <c r="E2889" s="0" t="n">
        <v>36</v>
      </c>
      <c r="F2889" s="0" t="n">
        <v>0</v>
      </c>
      <c r="T2889" s="0"/>
    </row>
    <row r="2890" customFormat="false" ht="12.75" hidden="false" customHeight="false" outlineLevel="0" collapsed="false">
      <c r="A2890" s="0" t="n">
        <v>1968</v>
      </c>
      <c r="B2890" s="0" t="n">
        <v>11</v>
      </c>
      <c r="C2890" s="0" t="n">
        <v>27</v>
      </c>
      <c r="D2890" s="0" t="n">
        <v>53</v>
      </c>
      <c r="E2890" s="0" t="n">
        <v>43</v>
      </c>
      <c r="F2890" s="0" t="n">
        <v>0</v>
      </c>
      <c r="T2890" s="0"/>
    </row>
    <row r="2891" customFormat="false" ht="12.75" hidden="false" customHeight="false" outlineLevel="0" collapsed="false">
      <c r="A2891" s="0" t="n">
        <v>1968</v>
      </c>
      <c r="B2891" s="0" t="n">
        <v>11</v>
      </c>
      <c r="C2891" s="0" t="n">
        <v>28</v>
      </c>
      <c r="D2891" s="0" t="n">
        <v>62</v>
      </c>
      <c r="E2891" s="0" t="n">
        <v>42</v>
      </c>
      <c r="F2891" s="0" t="n">
        <v>8</v>
      </c>
      <c r="T2891" s="0"/>
    </row>
    <row r="2892" customFormat="false" ht="12.75" hidden="false" customHeight="false" outlineLevel="0" collapsed="false">
      <c r="A2892" s="0" t="n">
        <v>1968</v>
      </c>
      <c r="B2892" s="0" t="n">
        <v>11</v>
      </c>
      <c r="C2892" s="0" t="n">
        <v>29</v>
      </c>
      <c r="D2892" s="0" t="n">
        <v>67</v>
      </c>
      <c r="E2892" s="0" t="n">
        <v>41</v>
      </c>
      <c r="F2892" s="0" t="n">
        <v>11</v>
      </c>
      <c r="T2892" s="0"/>
    </row>
    <row r="2893" customFormat="false" ht="12.75" hidden="false" customHeight="false" outlineLevel="0" collapsed="false">
      <c r="A2893" s="0" t="n">
        <v>1968</v>
      </c>
      <c r="B2893" s="0" t="n">
        <v>11</v>
      </c>
      <c r="C2893" s="0" t="n">
        <v>30</v>
      </c>
      <c r="D2893" s="0" t="n">
        <v>41</v>
      </c>
      <c r="E2893" s="0" t="n">
        <v>36</v>
      </c>
      <c r="F2893" s="0" t="n">
        <v>0</v>
      </c>
      <c r="T2893" s="0"/>
    </row>
    <row r="2894" customFormat="false" ht="12.75" hidden="false" customHeight="false" outlineLevel="0" collapsed="false">
      <c r="A2894" s="0" t="n">
        <v>1968</v>
      </c>
      <c r="B2894" s="0" t="n">
        <v>12</v>
      </c>
      <c r="C2894" s="0" t="n">
        <v>1</v>
      </c>
      <c r="D2894" s="0" t="n">
        <v>47</v>
      </c>
      <c r="E2894" s="0" t="n">
        <v>32</v>
      </c>
      <c r="F2894" s="0" t="n">
        <v>7</v>
      </c>
      <c r="T2894" s="0"/>
    </row>
    <row r="2895" customFormat="false" ht="12.75" hidden="false" customHeight="false" outlineLevel="0" collapsed="false">
      <c r="A2895" s="0" t="n">
        <v>1968</v>
      </c>
      <c r="B2895" s="0" t="n">
        <v>12</v>
      </c>
      <c r="C2895" s="0" t="n">
        <v>2</v>
      </c>
      <c r="D2895" s="0" t="n">
        <v>60</v>
      </c>
      <c r="E2895" s="0" t="n">
        <v>47</v>
      </c>
      <c r="F2895" s="0" t="n">
        <v>23</v>
      </c>
      <c r="T2895" s="0"/>
    </row>
    <row r="2896" customFormat="false" ht="12.75" hidden="false" customHeight="false" outlineLevel="0" collapsed="false">
      <c r="A2896" s="0" t="n">
        <v>1968</v>
      </c>
      <c r="B2896" s="0" t="n">
        <v>12</v>
      </c>
      <c r="C2896" s="0" t="n">
        <v>3</v>
      </c>
      <c r="D2896" s="0" t="n">
        <v>54</v>
      </c>
      <c r="E2896" s="0" t="n">
        <v>45</v>
      </c>
      <c r="F2896" s="0" t="n">
        <v>0</v>
      </c>
      <c r="T2896" s="0"/>
    </row>
    <row r="2897" customFormat="false" ht="12.75" hidden="false" customHeight="false" outlineLevel="0" collapsed="false">
      <c r="A2897" s="0" t="n">
        <v>1968</v>
      </c>
      <c r="B2897" s="0" t="n">
        <v>12</v>
      </c>
      <c r="C2897" s="0" t="n">
        <v>4</v>
      </c>
      <c r="D2897" s="0" t="n">
        <v>57</v>
      </c>
      <c r="E2897" s="0" t="n">
        <v>45</v>
      </c>
      <c r="F2897" s="0" t="n">
        <v>178</v>
      </c>
      <c r="T2897" s="0"/>
    </row>
    <row r="2898" customFormat="false" ht="12.75" hidden="false" customHeight="false" outlineLevel="0" collapsed="false">
      <c r="A2898" s="0" t="n">
        <v>1968</v>
      </c>
      <c r="B2898" s="0" t="n">
        <v>12</v>
      </c>
      <c r="C2898" s="0" t="n">
        <v>5</v>
      </c>
      <c r="D2898" s="0" t="n">
        <v>45</v>
      </c>
      <c r="E2898" s="0" t="n">
        <v>34</v>
      </c>
      <c r="F2898" s="0" t="n">
        <v>0</v>
      </c>
      <c r="T2898" s="0"/>
    </row>
    <row r="2899" customFormat="false" ht="12.75" hidden="false" customHeight="false" outlineLevel="0" collapsed="false">
      <c r="A2899" s="0" t="n">
        <v>1968</v>
      </c>
      <c r="B2899" s="0" t="n">
        <v>12</v>
      </c>
      <c r="C2899" s="0" t="n">
        <v>6</v>
      </c>
      <c r="D2899" s="0" t="n">
        <v>39</v>
      </c>
      <c r="E2899" s="0" t="n">
        <v>32</v>
      </c>
      <c r="F2899" s="0" t="n">
        <v>0</v>
      </c>
      <c r="T2899" s="0"/>
    </row>
    <row r="2900" customFormat="false" ht="12.75" hidden="false" customHeight="false" outlineLevel="0" collapsed="false">
      <c r="A2900" s="0" t="n">
        <v>1968</v>
      </c>
      <c r="B2900" s="0" t="n">
        <v>12</v>
      </c>
      <c r="C2900" s="0" t="n">
        <v>7</v>
      </c>
      <c r="D2900" s="0" t="n">
        <v>40</v>
      </c>
      <c r="E2900" s="0" t="n">
        <v>30</v>
      </c>
      <c r="F2900" s="0" t="n">
        <v>0</v>
      </c>
      <c r="T2900" s="0"/>
    </row>
    <row r="2901" customFormat="false" ht="12.75" hidden="false" customHeight="false" outlineLevel="0" collapsed="false">
      <c r="A2901" s="0" t="n">
        <v>1968</v>
      </c>
      <c r="B2901" s="0" t="n">
        <v>12</v>
      </c>
      <c r="C2901" s="0" t="n">
        <v>8</v>
      </c>
      <c r="D2901" s="0" t="n">
        <v>36</v>
      </c>
      <c r="E2901" s="0" t="n">
        <v>26</v>
      </c>
      <c r="F2901" s="0" t="n">
        <v>0</v>
      </c>
      <c r="T2901" s="0"/>
    </row>
    <row r="2902" customFormat="false" ht="12.75" hidden="false" customHeight="false" outlineLevel="0" collapsed="false">
      <c r="A2902" s="0" t="n">
        <v>1968</v>
      </c>
      <c r="B2902" s="0" t="n">
        <v>12</v>
      </c>
      <c r="C2902" s="0" t="n">
        <v>9</v>
      </c>
      <c r="D2902" s="0" t="n">
        <v>27</v>
      </c>
      <c r="E2902" s="0" t="n">
        <v>13</v>
      </c>
      <c r="F2902" s="0" t="n">
        <v>0</v>
      </c>
      <c r="T2902" s="0"/>
    </row>
    <row r="2903" customFormat="false" ht="12.75" hidden="false" customHeight="false" outlineLevel="0" collapsed="false">
      <c r="A2903" s="0" t="n">
        <v>1968</v>
      </c>
      <c r="B2903" s="0" t="n">
        <v>12</v>
      </c>
      <c r="C2903" s="0" t="n">
        <v>10</v>
      </c>
      <c r="D2903" s="0" t="n">
        <v>24</v>
      </c>
      <c r="E2903" s="0" t="n">
        <v>9</v>
      </c>
      <c r="F2903" s="0" t="n">
        <v>0</v>
      </c>
      <c r="T2903" s="0"/>
    </row>
    <row r="2904" customFormat="false" ht="12.75" hidden="false" customHeight="false" outlineLevel="0" collapsed="false">
      <c r="A2904" s="0" t="n">
        <v>1968</v>
      </c>
      <c r="B2904" s="0" t="n">
        <v>12</v>
      </c>
      <c r="C2904" s="0" t="n">
        <v>11</v>
      </c>
      <c r="D2904" s="0" t="n">
        <v>34</v>
      </c>
      <c r="E2904" s="0" t="n">
        <v>15</v>
      </c>
      <c r="F2904" s="0" t="n">
        <v>0</v>
      </c>
      <c r="T2904" s="0"/>
    </row>
    <row r="2905" customFormat="false" ht="12.75" hidden="false" customHeight="false" outlineLevel="0" collapsed="false">
      <c r="A2905" s="0" t="n">
        <v>1968</v>
      </c>
      <c r="B2905" s="0" t="n">
        <v>12</v>
      </c>
      <c r="C2905" s="0" t="n">
        <v>12</v>
      </c>
      <c r="D2905" s="0" t="n">
        <v>41</v>
      </c>
      <c r="E2905" s="0" t="n">
        <v>29</v>
      </c>
      <c r="F2905" s="0" t="n">
        <v>0</v>
      </c>
      <c r="T2905" s="0"/>
    </row>
    <row r="2906" customFormat="false" ht="12.75" hidden="false" customHeight="false" outlineLevel="0" collapsed="false">
      <c r="A2906" s="0" t="n">
        <v>1968</v>
      </c>
      <c r="B2906" s="0" t="n">
        <v>12</v>
      </c>
      <c r="C2906" s="0" t="n">
        <v>13</v>
      </c>
      <c r="D2906" s="0" t="n">
        <v>60</v>
      </c>
      <c r="E2906" s="0" t="n">
        <v>36</v>
      </c>
      <c r="F2906" s="0" t="n">
        <v>0</v>
      </c>
      <c r="T2906" s="0"/>
    </row>
    <row r="2907" customFormat="false" ht="12.75" hidden="false" customHeight="false" outlineLevel="0" collapsed="false">
      <c r="A2907" s="0" t="n">
        <v>1968</v>
      </c>
      <c r="B2907" s="0" t="n">
        <v>12</v>
      </c>
      <c r="C2907" s="0" t="n">
        <v>14</v>
      </c>
      <c r="D2907" s="0" t="n">
        <v>56</v>
      </c>
      <c r="E2907" s="0" t="n">
        <v>34</v>
      </c>
      <c r="F2907" s="0" t="n">
        <v>51</v>
      </c>
      <c r="T2907" s="0"/>
    </row>
    <row r="2908" customFormat="false" ht="12.75" hidden="false" customHeight="false" outlineLevel="0" collapsed="false">
      <c r="A2908" s="0" t="n">
        <v>1968</v>
      </c>
      <c r="B2908" s="0" t="n">
        <v>12</v>
      </c>
      <c r="C2908" s="0" t="n">
        <v>15</v>
      </c>
      <c r="D2908" s="0" t="n">
        <v>34</v>
      </c>
      <c r="E2908" s="0" t="n">
        <v>19</v>
      </c>
      <c r="F2908" s="0" t="n">
        <v>47</v>
      </c>
      <c r="T2908" s="0"/>
    </row>
    <row r="2909" customFormat="false" ht="12.75" hidden="false" customHeight="false" outlineLevel="0" collapsed="false">
      <c r="A2909" s="0" t="n">
        <v>1968</v>
      </c>
      <c r="B2909" s="0" t="n">
        <v>12</v>
      </c>
      <c r="C2909" s="0" t="n">
        <v>16</v>
      </c>
      <c r="D2909" s="0" t="n">
        <v>29</v>
      </c>
      <c r="E2909" s="0" t="n">
        <v>17</v>
      </c>
      <c r="F2909" s="0" t="n">
        <v>0</v>
      </c>
      <c r="T2909" s="0"/>
    </row>
    <row r="2910" customFormat="false" ht="12.75" hidden="false" customHeight="false" outlineLevel="0" collapsed="false">
      <c r="A2910" s="0" t="n">
        <v>1968</v>
      </c>
      <c r="B2910" s="0" t="n">
        <v>12</v>
      </c>
      <c r="C2910" s="0" t="n">
        <v>17</v>
      </c>
      <c r="D2910" s="0" t="n">
        <v>39</v>
      </c>
      <c r="E2910" s="0" t="n">
        <v>28</v>
      </c>
      <c r="F2910" s="0" t="n">
        <v>0</v>
      </c>
      <c r="T2910" s="0"/>
    </row>
    <row r="2911" customFormat="false" ht="12.75" hidden="false" customHeight="false" outlineLevel="0" collapsed="false">
      <c r="A2911" s="0" t="n">
        <v>1968</v>
      </c>
      <c r="B2911" s="0" t="n">
        <v>12</v>
      </c>
      <c r="C2911" s="0" t="n">
        <v>18</v>
      </c>
      <c r="D2911" s="0" t="n">
        <v>38</v>
      </c>
      <c r="E2911" s="0" t="n">
        <v>28</v>
      </c>
      <c r="F2911" s="0" t="n">
        <v>0</v>
      </c>
      <c r="T2911" s="0"/>
    </row>
    <row r="2912" customFormat="false" ht="12.75" hidden="false" customHeight="false" outlineLevel="0" collapsed="false">
      <c r="A2912" s="0" t="n">
        <v>1968</v>
      </c>
      <c r="B2912" s="0" t="n">
        <v>12</v>
      </c>
      <c r="C2912" s="0" t="n">
        <v>19</v>
      </c>
      <c r="D2912" s="0" t="n">
        <v>38</v>
      </c>
      <c r="E2912" s="0" t="n">
        <v>35</v>
      </c>
      <c r="F2912" s="0" t="n">
        <v>0</v>
      </c>
      <c r="T2912" s="0"/>
    </row>
    <row r="2913" customFormat="false" ht="12.75" hidden="false" customHeight="false" outlineLevel="0" collapsed="false">
      <c r="A2913" s="0" t="n">
        <v>1968</v>
      </c>
      <c r="B2913" s="0" t="n">
        <v>12</v>
      </c>
      <c r="C2913" s="0" t="n">
        <v>20</v>
      </c>
      <c r="D2913" s="0" t="n">
        <v>46</v>
      </c>
      <c r="E2913" s="0" t="n">
        <v>34</v>
      </c>
      <c r="F2913" s="0" t="n">
        <v>0</v>
      </c>
      <c r="T2913" s="0"/>
    </row>
    <row r="2914" customFormat="false" ht="12.75" hidden="false" customHeight="false" outlineLevel="0" collapsed="false">
      <c r="A2914" s="0" t="n">
        <v>1968</v>
      </c>
      <c r="B2914" s="0" t="n">
        <v>12</v>
      </c>
      <c r="C2914" s="0" t="n">
        <v>21</v>
      </c>
      <c r="D2914" s="0" t="n">
        <v>40</v>
      </c>
      <c r="E2914" s="0" t="n">
        <v>33</v>
      </c>
      <c r="F2914" s="0" t="n">
        <v>0</v>
      </c>
      <c r="T2914" s="0"/>
    </row>
    <row r="2915" customFormat="false" ht="12.75" hidden="false" customHeight="false" outlineLevel="0" collapsed="false">
      <c r="A2915" s="0" t="n">
        <v>1968</v>
      </c>
      <c r="B2915" s="0" t="n">
        <v>12</v>
      </c>
      <c r="C2915" s="0" t="n">
        <v>22</v>
      </c>
      <c r="D2915" s="0" t="n">
        <v>37</v>
      </c>
      <c r="E2915" s="0" t="n">
        <v>32</v>
      </c>
      <c r="F2915" s="0" t="n">
        <v>29</v>
      </c>
      <c r="T2915" s="0"/>
    </row>
    <row r="2916" customFormat="false" ht="12.75" hidden="false" customHeight="false" outlineLevel="0" collapsed="false">
      <c r="A2916" s="0" t="n">
        <v>1968</v>
      </c>
      <c r="B2916" s="0" t="n">
        <v>12</v>
      </c>
      <c r="C2916" s="0" t="n">
        <v>23</v>
      </c>
      <c r="D2916" s="0" t="n">
        <v>49</v>
      </c>
      <c r="E2916" s="0" t="n">
        <v>32</v>
      </c>
      <c r="F2916" s="0" t="n">
        <v>39</v>
      </c>
      <c r="T2916" s="0"/>
    </row>
    <row r="2917" customFormat="false" ht="12.75" hidden="false" customHeight="false" outlineLevel="0" collapsed="false">
      <c r="A2917" s="0" t="n">
        <v>1968</v>
      </c>
      <c r="B2917" s="0" t="n">
        <v>12</v>
      </c>
      <c r="C2917" s="0" t="n">
        <v>24</v>
      </c>
      <c r="D2917" s="0" t="n">
        <v>34</v>
      </c>
      <c r="E2917" s="0" t="n">
        <v>23</v>
      </c>
      <c r="F2917" s="0" t="n">
        <v>0</v>
      </c>
      <c r="T2917" s="0"/>
    </row>
    <row r="2918" customFormat="false" ht="12.75" hidden="false" customHeight="false" outlineLevel="0" collapsed="false">
      <c r="A2918" s="0" t="n">
        <v>1968</v>
      </c>
      <c r="B2918" s="0" t="n">
        <v>12</v>
      </c>
      <c r="C2918" s="0" t="n">
        <v>25</v>
      </c>
      <c r="D2918" s="0" t="n">
        <v>23</v>
      </c>
      <c r="E2918" s="0" t="n">
        <v>13</v>
      </c>
      <c r="F2918" s="0" t="n">
        <v>0</v>
      </c>
      <c r="T2918" s="0"/>
    </row>
    <row r="2919" customFormat="false" ht="12.75" hidden="false" customHeight="false" outlineLevel="0" collapsed="false">
      <c r="A2919" s="0" t="n">
        <v>1968</v>
      </c>
      <c r="B2919" s="0" t="n">
        <v>12</v>
      </c>
      <c r="C2919" s="0" t="n">
        <v>26</v>
      </c>
      <c r="D2919" s="0" t="n">
        <v>22</v>
      </c>
      <c r="E2919" s="0" t="n">
        <v>11</v>
      </c>
      <c r="F2919" s="0" t="n">
        <v>0</v>
      </c>
      <c r="T2919" s="0"/>
    </row>
    <row r="2920" customFormat="false" ht="12.75" hidden="false" customHeight="false" outlineLevel="0" collapsed="false">
      <c r="A2920" s="0" t="n">
        <v>1968</v>
      </c>
      <c r="B2920" s="0" t="n">
        <v>12</v>
      </c>
      <c r="C2920" s="0" t="n">
        <v>27</v>
      </c>
      <c r="D2920" s="0" t="n">
        <v>28</v>
      </c>
      <c r="E2920" s="0" t="n">
        <v>21</v>
      </c>
      <c r="F2920" s="0" t="n">
        <v>12</v>
      </c>
      <c r="T2920" s="0"/>
    </row>
    <row r="2921" customFormat="false" ht="12.75" hidden="false" customHeight="false" outlineLevel="0" collapsed="false">
      <c r="A2921" s="0" t="n">
        <v>1968</v>
      </c>
      <c r="B2921" s="0" t="n">
        <v>12</v>
      </c>
      <c r="C2921" s="0" t="n">
        <v>28</v>
      </c>
      <c r="D2921" s="0" t="n">
        <v>56</v>
      </c>
      <c r="E2921" s="0" t="n">
        <v>28</v>
      </c>
      <c r="F2921" s="0" t="n">
        <v>14</v>
      </c>
      <c r="T2921" s="0"/>
    </row>
    <row r="2922" customFormat="false" ht="12.75" hidden="false" customHeight="false" outlineLevel="0" collapsed="false">
      <c r="A2922" s="0" t="n">
        <v>1968</v>
      </c>
      <c r="B2922" s="0" t="n">
        <v>12</v>
      </c>
      <c r="C2922" s="0" t="n">
        <v>29</v>
      </c>
      <c r="D2922" s="0" t="n">
        <v>47</v>
      </c>
      <c r="E2922" s="0" t="n">
        <v>28</v>
      </c>
      <c r="F2922" s="0" t="n">
        <v>0</v>
      </c>
      <c r="T2922" s="0"/>
    </row>
    <row r="2923" customFormat="false" ht="12.75" hidden="false" customHeight="false" outlineLevel="0" collapsed="false">
      <c r="A2923" s="0" t="n">
        <v>1968</v>
      </c>
      <c r="B2923" s="0" t="n">
        <v>12</v>
      </c>
      <c r="C2923" s="0" t="n">
        <v>30</v>
      </c>
      <c r="D2923" s="0" t="n">
        <v>36</v>
      </c>
      <c r="E2923" s="0" t="n">
        <v>25</v>
      </c>
      <c r="F2923" s="0" t="n">
        <v>0</v>
      </c>
      <c r="T2923" s="0"/>
    </row>
    <row r="2924" customFormat="false" ht="12.75" hidden="false" customHeight="false" outlineLevel="0" collapsed="false">
      <c r="A2924" s="0" t="n">
        <v>1968</v>
      </c>
      <c r="B2924" s="0" t="n">
        <v>12</v>
      </c>
      <c r="C2924" s="0" t="n">
        <v>31</v>
      </c>
      <c r="D2924" s="0" t="n">
        <v>42</v>
      </c>
      <c r="E2924" s="0" t="n">
        <v>31</v>
      </c>
      <c r="F2924" s="0" t="n">
        <v>15</v>
      </c>
      <c r="T2924" s="0"/>
    </row>
    <row r="2925" customFormat="false" ht="12.75" hidden="false" customHeight="false" outlineLevel="0" collapsed="false">
      <c r="A2925" s="0" t="n">
        <v>1969</v>
      </c>
      <c r="B2925" s="0" t="n">
        <v>1</v>
      </c>
      <c r="C2925" s="0" t="n">
        <v>1</v>
      </c>
      <c r="D2925" s="0" t="n">
        <v>37</v>
      </c>
      <c r="E2925" s="0" t="n">
        <v>13</v>
      </c>
      <c r="F2925" s="0" t="n">
        <v>0</v>
      </c>
      <c r="T2925" s="0"/>
    </row>
    <row r="2926" customFormat="false" ht="12.75" hidden="false" customHeight="false" outlineLevel="0" collapsed="false">
      <c r="A2926" s="0" t="n">
        <v>1969</v>
      </c>
      <c r="B2926" s="0" t="n">
        <v>1</v>
      </c>
      <c r="C2926" s="0" t="n">
        <v>2</v>
      </c>
      <c r="D2926" s="0" t="n">
        <v>28</v>
      </c>
      <c r="E2926" s="0" t="n">
        <v>15</v>
      </c>
      <c r="F2926" s="0" t="n">
        <v>0</v>
      </c>
      <c r="T2926" s="0"/>
    </row>
    <row r="2927" customFormat="false" ht="12.75" hidden="false" customHeight="false" outlineLevel="0" collapsed="false">
      <c r="A2927" s="0" t="n">
        <v>1969</v>
      </c>
      <c r="B2927" s="0" t="n">
        <v>1</v>
      </c>
      <c r="C2927" s="0" t="n">
        <v>3</v>
      </c>
      <c r="D2927" s="0" t="n">
        <v>33</v>
      </c>
      <c r="E2927" s="0" t="n">
        <v>20</v>
      </c>
      <c r="F2927" s="0" t="n">
        <v>0</v>
      </c>
      <c r="T2927" s="0"/>
    </row>
    <row r="2928" customFormat="false" ht="12.75" hidden="false" customHeight="false" outlineLevel="0" collapsed="false">
      <c r="A2928" s="0" t="n">
        <v>1969</v>
      </c>
      <c r="B2928" s="0" t="n">
        <v>1</v>
      </c>
      <c r="C2928" s="0" t="n">
        <v>4</v>
      </c>
      <c r="D2928" s="0" t="n">
        <v>31</v>
      </c>
      <c r="E2928" s="0" t="n">
        <v>21</v>
      </c>
      <c r="F2928" s="0" t="n">
        <v>0</v>
      </c>
      <c r="T2928" s="0"/>
    </row>
    <row r="2929" customFormat="false" ht="12.75" hidden="false" customHeight="false" outlineLevel="0" collapsed="false">
      <c r="A2929" s="0" t="n">
        <v>1969</v>
      </c>
      <c r="B2929" s="0" t="n">
        <v>1</v>
      </c>
      <c r="C2929" s="0" t="n">
        <v>5</v>
      </c>
      <c r="D2929" s="0" t="n">
        <v>28</v>
      </c>
      <c r="E2929" s="0" t="n">
        <v>17</v>
      </c>
      <c r="F2929" s="0" t="n">
        <v>0</v>
      </c>
      <c r="T2929" s="0"/>
    </row>
    <row r="2930" customFormat="false" ht="12.75" hidden="false" customHeight="false" outlineLevel="0" collapsed="false">
      <c r="A2930" s="0" t="n">
        <v>1969</v>
      </c>
      <c r="B2930" s="0" t="n">
        <v>1</v>
      </c>
      <c r="C2930" s="0" t="n">
        <v>6</v>
      </c>
      <c r="D2930" s="0" t="n">
        <v>42</v>
      </c>
      <c r="E2930" s="0" t="n">
        <v>23</v>
      </c>
      <c r="F2930" s="0" t="n">
        <v>9</v>
      </c>
      <c r="T2930" s="0"/>
    </row>
    <row r="2931" customFormat="false" ht="12.75" hidden="false" customHeight="false" outlineLevel="0" collapsed="false">
      <c r="A2931" s="0" t="n">
        <v>1969</v>
      </c>
      <c r="B2931" s="0" t="n">
        <v>1</v>
      </c>
      <c r="C2931" s="0" t="n">
        <v>7</v>
      </c>
      <c r="D2931" s="0" t="n">
        <v>34</v>
      </c>
      <c r="E2931" s="0" t="n">
        <v>26</v>
      </c>
      <c r="F2931" s="0" t="n">
        <v>9</v>
      </c>
      <c r="T2931" s="0"/>
    </row>
    <row r="2932" customFormat="false" ht="12.75" hidden="false" customHeight="false" outlineLevel="0" collapsed="false">
      <c r="A2932" s="0" t="n">
        <v>1969</v>
      </c>
      <c r="B2932" s="0" t="n">
        <v>1</v>
      </c>
      <c r="C2932" s="0" t="n">
        <v>8</v>
      </c>
      <c r="D2932" s="0" t="n">
        <v>31</v>
      </c>
      <c r="E2932" s="0" t="n">
        <v>26</v>
      </c>
      <c r="F2932" s="0" t="n">
        <v>0</v>
      </c>
      <c r="T2932" s="0"/>
    </row>
    <row r="2933" customFormat="false" ht="12.75" hidden="false" customHeight="false" outlineLevel="0" collapsed="false">
      <c r="A2933" s="0" t="n">
        <v>1969</v>
      </c>
      <c r="B2933" s="0" t="n">
        <v>1</v>
      </c>
      <c r="C2933" s="0" t="n">
        <v>9</v>
      </c>
      <c r="D2933" s="0" t="n">
        <v>38</v>
      </c>
      <c r="E2933" s="0" t="n">
        <v>27</v>
      </c>
      <c r="F2933" s="0" t="n">
        <v>0</v>
      </c>
      <c r="T2933" s="0"/>
    </row>
    <row r="2934" customFormat="false" ht="12.75" hidden="false" customHeight="false" outlineLevel="0" collapsed="false">
      <c r="A2934" s="0" t="n">
        <v>1969</v>
      </c>
      <c r="B2934" s="0" t="n">
        <v>1</v>
      </c>
      <c r="C2934" s="0" t="n">
        <v>10</v>
      </c>
      <c r="D2934" s="0" t="n">
        <v>33</v>
      </c>
      <c r="E2934" s="0" t="n">
        <v>21</v>
      </c>
      <c r="F2934" s="0" t="n">
        <v>0</v>
      </c>
      <c r="T2934" s="0"/>
    </row>
    <row r="2935" customFormat="false" ht="12.75" hidden="false" customHeight="false" outlineLevel="0" collapsed="false">
      <c r="A2935" s="0" t="n">
        <v>1969</v>
      </c>
      <c r="B2935" s="0" t="n">
        <v>1</v>
      </c>
      <c r="C2935" s="0" t="n">
        <v>11</v>
      </c>
      <c r="D2935" s="0" t="n">
        <v>30</v>
      </c>
      <c r="E2935" s="0" t="n">
        <v>20</v>
      </c>
      <c r="F2935" s="0" t="n">
        <v>0</v>
      </c>
      <c r="T2935" s="0"/>
    </row>
    <row r="2936" customFormat="false" ht="12.75" hidden="false" customHeight="false" outlineLevel="0" collapsed="false">
      <c r="A2936" s="0" t="n">
        <v>1969</v>
      </c>
      <c r="B2936" s="0" t="n">
        <v>1</v>
      </c>
      <c r="C2936" s="0" t="n">
        <v>12</v>
      </c>
      <c r="D2936" s="0" t="n">
        <v>34</v>
      </c>
      <c r="E2936" s="0" t="n">
        <v>20</v>
      </c>
      <c r="F2936" s="0" t="n">
        <v>0</v>
      </c>
      <c r="T2936" s="0"/>
    </row>
    <row r="2937" customFormat="false" ht="12.75" hidden="false" customHeight="false" outlineLevel="0" collapsed="false">
      <c r="A2937" s="0" t="n">
        <v>1969</v>
      </c>
      <c r="B2937" s="0" t="n">
        <v>1</v>
      </c>
      <c r="C2937" s="0" t="n">
        <v>13</v>
      </c>
      <c r="D2937" s="0" t="n">
        <v>35</v>
      </c>
      <c r="E2937" s="0" t="n">
        <v>25</v>
      </c>
      <c r="F2937" s="0" t="n">
        <v>0</v>
      </c>
      <c r="T2937" s="0"/>
    </row>
    <row r="2938" customFormat="false" ht="12.75" hidden="false" customHeight="false" outlineLevel="0" collapsed="false">
      <c r="A2938" s="0" t="n">
        <v>1969</v>
      </c>
      <c r="B2938" s="0" t="n">
        <v>1</v>
      </c>
      <c r="C2938" s="0" t="n">
        <v>14</v>
      </c>
      <c r="D2938" s="0" t="n">
        <v>40</v>
      </c>
      <c r="E2938" s="0" t="n">
        <v>28</v>
      </c>
      <c r="F2938" s="0" t="n">
        <v>0</v>
      </c>
      <c r="T2938" s="0"/>
    </row>
    <row r="2939" customFormat="false" ht="12.75" hidden="false" customHeight="false" outlineLevel="0" collapsed="false">
      <c r="A2939" s="0" t="n">
        <v>1969</v>
      </c>
      <c r="B2939" s="0" t="n">
        <v>1</v>
      </c>
      <c r="C2939" s="0" t="n">
        <v>15</v>
      </c>
      <c r="D2939" s="0" t="n">
        <v>38</v>
      </c>
      <c r="E2939" s="0" t="n">
        <v>26</v>
      </c>
      <c r="F2939" s="0" t="n">
        <v>0</v>
      </c>
      <c r="T2939" s="0"/>
    </row>
    <row r="2940" customFormat="false" ht="12.75" hidden="false" customHeight="false" outlineLevel="0" collapsed="false">
      <c r="A2940" s="0" t="n">
        <v>1969</v>
      </c>
      <c r="B2940" s="0" t="n">
        <v>1</v>
      </c>
      <c r="C2940" s="0" t="n">
        <v>16</v>
      </c>
      <c r="D2940" s="0" t="n">
        <v>37</v>
      </c>
      <c r="E2940" s="0" t="n">
        <v>22</v>
      </c>
      <c r="F2940" s="0" t="n">
        <v>0</v>
      </c>
      <c r="T2940" s="0"/>
    </row>
    <row r="2941" customFormat="false" ht="12.75" hidden="false" customHeight="false" outlineLevel="0" collapsed="false">
      <c r="A2941" s="0" t="n">
        <v>1969</v>
      </c>
      <c r="B2941" s="0" t="n">
        <v>1</v>
      </c>
      <c r="C2941" s="0" t="n">
        <v>17</v>
      </c>
      <c r="D2941" s="0" t="n">
        <v>42</v>
      </c>
      <c r="E2941" s="0" t="n">
        <v>30</v>
      </c>
      <c r="F2941" s="0" t="n">
        <v>0</v>
      </c>
      <c r="T2941" s="0"/>
    </row>
    <row r="2942" customFormat="false" ht="12.75" hidden="false" customHeight="false" outlineLevel="0" collapsed="false">
      <c r="A2942" s="0" t="n">
        <v>1969</v>
      </c>
      <c r="B2942" s="0" t="n">
        <v>1</v>
      </c>
      <c r="C2942" s="0" t="n">
        <v>18</v>
      </c>
      <c r="D2942" s="0" t="n">
        <v>48</v>
      </c>
      <c r="E2942" s="0" t="n">
        <v>42</v>
      </c>
      <c r="F2942" s="0" t="n">
        <v>1</v>
      </c>
      <c r="T2942" s="0"/>
    </row>
    <row r="2943" customFormat="false" ht="12.75" hidden="false" customHeight="false" outlineLevel="0" collapsed="false">
      <c r="A2943" s="0" t="n">
        <v>1969</v>
      </c>
      <c r="B2943" s="0" t="n">
        <v>1</v>
      </c>
      <c r="C2943" s="0" t="n">
        <v>19</v>
      </c>
      <c r="D2943" s="0" t="n">
        <v>48</v>
      </c>
      <c r="E2943" s="0" t="n">
        <v>35</v>
      </c>
      <c r="F2943" s="0" t="n">
        <v>0</v>
      </c>
      <c r="T2943" s="0"/>
    </row>
    <row r="2944" customFormat="false" ht="12.75" hidden="false" customHeight="false" outlineLevel="0" collapsed="false">
      <c r="A2944" s="0" t="n">
        <v>1969</v>
      </c>
      <c r="B2944" s="0" t="n">
        <v>1</v>
      </c>
      <c r="C2944" s="0" t="n">
        <v>20</v>
      </c>
      <c r="D2944" s="0" t="n">
        <v>41</v>
      </c>
      <c r="E2944" s="0" t="n">
        <v>33</v>
      </c>
      <c r="F2944" s="0" t="n">
        <v>0</v>
      </c>
      <c r="T2944" s="0"/>
    </row>
    <row r="2945" customFormat="false" ht="12.75" hidden="false" customHeight="false" outlineLevel="0" collapsed="false">
      <c r="A2945" s="0" t="n">
        <v>1969</v>
      </c>
      <c r="B2945" s="0" t="n">
        <v>1</v>
      </c>
      <c r="C2945" s="0" t="n">
        <v>21</v>
      </c>
      <c r="D2945" s="0" t="n">
        <v>40</v>
      </c>
      <c r="E2945" s="0" t="n">
        <v>33</v>
      </c>
      <c r="F2945" s="0" t="n">
        <v>0</v>
      </c>
      <c r="T2945" s="0"/>
    </row>
    <row r="2946" customFormat="false" ht="12.75" hidden="false" customHeight="false" outlineLevel="0" collapsed="false">
      <c r="A2946" s="0" t="n">
        <v>1969</v>
      </c>
      <c r="B2946" s="0" t="n">
        <v>1</v>
      </c>
      <c r="C2946" s="0" t="n">
        <v>22</v>
      </c>
      <c r="D2946" s="0" t="n">
        <v>46</v>
      </c>
      <c r="E2946" s="0" t="n">
        <v>35</v>
      </c>
      <c r="F2946" s="0" t="n">
        <v>0</v>
      </c>
      <c r="T2946" s="0"/>
    </row>
    <row r="2947" customFormat="false" ht="12.75" hidden="false" customHeight="false" outlineLevel="0" collapsed="false">
      <c r="A2947" s="0" t="n">
        <v>1969</v>
      </c>
      <c r="B2947" s="0" t="n">
        <v>1</v>
      </c>
      <c r="C2947" s="0" t="n">
        <v>23</v>
      </c>
      <c r="D2947" s="0" t="n">
        <v>47</v>
      </c>
      <c r="E2947" s="0" t="n">
        <v>41</v>
      </c>
      <c r="F2947" s="0" t="n">
        <v>22</v>
      </c>
      <c r="T2947" s="0"/>
    </row>
    <row r="2948" customFormat="false" ht="12.75" hidden="false" customHeight="false" outlineLevel="0" collapsed="false">
      <c r="A2948" s="0" t="n">
        <v>1969</v>
      </c>
      <c r="B2948" s="0" t="n">
        <v>1</v>
      </c>
      <c r="C2948" s="0" t="n">
        <v>24</v>
      </c>
      <c r="D2948" s="0" t="n">
        <v>46</v>
      </c>
      <c r="E2948" s="0" t="n">
        <v>42</v>
      </c>
      <c r="F2948" s="0" t="n">
        <v>12</v>
      </c>
      <c r="T2948" s="0"/>
    </row>
    <row r="2949" customFormat="false" ht="12.75" hidden="false" customHeight="false" outlineLevel="0" collapsed="false">
      <c r="A2949" s="0" t="n">
        <v>1969</v>
      </c>
      <c r="B2949" s="0" t="n">
        <v>1</v>
      </c>
      <c r="C2949" s="0" t="n">
        <v>25</v>
      </c>
      <c r="D2949" s="0" t="n">
        <v>46</v>
      </c>
      <c r="E2949" s="0" t="n">
        <v>32</v>
      </c>
      <c r="F2949" s="0" t="n">
        <v>0</v>
      </c>
      <c r="T2949" s="0"/>
    </row>
    <row r="2950" customFormat="false" ht="12.75" hidden="false" customHeight="false" outlineLevel="0" collapsed="false">
      <c r="A2950" s="0" t="n">
        <v>1969</v>
      </c>
      <c r="B2950" s="0" t="n">
        <v>1</v>
      </c>
      <c r="C2950" s="0" t="n">
        <v>26</v>
      </c>
      <c r="D2950" s="0" t="n">
        <v>32</v>
      </c>
      <c r="E2950" s="0" t="n">
        <v>21</v>
      </c>
      <c r="F2950" s="0" t="n">
        <v>0</v>
      </c>
      <c r="T2950" s="0"/>
    </row>
    <row r="2951" customFormat="false" ht="12.75" hidden="false" customHeight="false" outlineLevel="0" collapsed="false">
      <c r="A2951" s="0" t="n">
        <v>1969</v>
      </c>
      <c r="B2951" s="0" t="n">
        <v>1</v>
      </c>
      <c r="C2951" s="0" t="n">
        <v>27</v>
      </c>
      <c r="D2951" s="0" t="n">
        <v>24</v>
      </c>
      <c r="E2951" s="0" t="n">
        <v>14</v>
      </c>
      <c r="F2951" s="0" t="n">
        <v>0</v>
      </c>
      <c r="T2951" s="0"/>
    </row>
    <row r="2952" customFormat="false" ht="12.75" hidden="false" customHeight="false" outlineLevel="0" collapsed="false">
      <c r="A2952" s="0" t="n">
        <v>1969</v>
      </c>
      <c r="B2952" s="0" t="n">
        <v>1</v>
      </c>
      <c r="C2952" s="0" t="n">
        <v>28</v>
      </c>
      <c r="D2952" s="0" t="n">
        <v>26</v>
      </c>
      <c r="E2952" s="0" t="n">
        <v>11</v>
      </c>
      <c r="F2952" s="0" t="n">
        <v>0</v>
      </c>
      <c r="T2952" s="0"/>
    </row>
    <row r="2953" customFormat="false" ht="12.75" hidden="false" customHeight="false" outlineLevel="0" collapsed="false">
      <c r="A2953" s="0" t="n">
        <v>1969</v>
      </c>
      <c r="B2953" s="0" t="n">
        <v>1</v>
      </c>
      <c r="C2953" s="0" t="n">
        <v>29</v>
      </c>
      <c r="D2953" s="0" t="n">
        <v>34</v>
      </c>
      <c r="E2953" s="0" t="n">
        <v>26</v>
      </c>
      <c r="F2953" s="0" t="n">
        <v>12</v>
      </c>
      <c r="T2953" s="0"/>
    </row>
    <row r="2954" customFormat="false" ht="12.75" hidden="false" customHeight="false" outlineLevel="0" collapsed="false">
      <c r="A2954" s="0" t="n">
        <v>1969</v>
      </c>
      <c r="B2954" s="0" t="n">
        <v>1</v>
      </c>
      <c r="C2954" s="0" t="n">
        <v>30</v>
      </c>
      <c r="D2954" s="0" t="n">
        <v>41</v>
      </c>
      <c r="E2954" s="0" t="n">
        <v>33</v>
      </c>
      <c r="F2954" s="0" t="n">
        <v>43</v>
      </c>
      <c r="T2954" s="0"/>
    </row>
    <row r="2955" customFormat="false" ht="12.75" hidden="false" customHeight="false" outlineLevel="0" collapsed="false">
      <c r="A2955" s="0" t="n">
        <v>1969</v>
      </c>
      <c r="B2955" s="0" t="n">
        <v>1</v>
      </c>
      <c r="C2955" s="0" t="n">
        <v>31</v>
      </c>
      <c r="D2955" s="0" t="n">
        <v>47</v>
      </c>
      <c r="E2955" s="0" t="n">
        <v>36</v>
      </c>
      <c r="F2955" s="0" t="n">
        <v>2</v>
      </c>
      <c r="T2955" s="0"/>
    </row>
    <row r="2956" customFormat="false" ht="12.75" hidden="false" customHeight="false" outlineLevel="0" collapsed="false">
      <c r="A2956" s="0" t="n">
        <v>1969</v>
      </c>
      <c r="B2956" s="0" t="n">
        <v>2</v>
      </c>
      <c r="C2956" s="0" t="n">
        <v>1</v>
      </c>
      <c r="D2956" s="0" t="n">
        <v>41</v>
      </c>
      <c r="E2956" s="0" t="n">
        <v>35</v>
      </c>
      <c r="F2956" s="0" t="n">
        <v>6</v>
      </c>
      <c r="T2956" s="0"/>
    </row>
    <row r="2957" customFormat="false" ht="12.75" hidden="false" customHeight="false" outlineLevel="0" collapsed="false">
      <c r="A2957" s="0" t="n">
        <v>1969</v>
      </c>
      <c r="B2957" s="0" t="n">
        <v>2</v>
      </c>
      <c r="C2957" s="0" t="n">
        <v>2</v>
      </c>
      <c r="D2957" s="0" t="n">
        <v>41</v>
      </c>
      <c r="E2957" s="0" t="n">
        <v>35</v>
      </c>
      <c r="F2957" s="0" t="n">
        <v>0</v>
      </c>
      <c r="T2957" s="0"/>
    </row>
    <row r="2958" customFormat="false" ht="12.75" hidden="false" customHeight="false" outlineLevel="0" collapsed="false">
      <c r="A2958" s="0" t="n">
        <v>1969</v>
      </c>
      <c r="B2958" s="0" t="n">
        <v>2</v>
      </c>
      <c r="C2958" s="0" t="n">
        <v>3</v>
      </c>
      <c r="D2958" s="0" t="n">
        <v>38</v>
      </c>
      <c r="E2958" s="0" t="n">
        <v>30</v>
      </c>
      <c r="F2958" s="0" t="n">
        <v>45</v>
      </c>
      <c r="T2958" s="0"/>
    </row>
    <row r="2959" customFormat="false" ht="12.75" hidden="false" customHeight="false" outlineLevel="0" collapsed="false">
      <c r="A2959" s="0" t="n">
        <v>1969</v>
      </c>
      <c r="B2959" s="0" t="n">
        <v>2</v>
      </c>
      <c r="C2959" s="0" t="n">
        <v>4</v>
      </c>
      <c r="D2959" s="0" t="n">
        <v>30</v>
      </c>
      <c r="E2959" s="0" t="n">
        <v>24</v>
      </c>
      <c r="F2959" s="0" t="n">
        <v>0</v>
      </c>
      <c r="T2959" s="0"/>
    </row>
    <row r="2960" customFormat="false" ht="12.75" hidden="false" customHeight="false" outlineLevel="0" collapsed="false">
      <c r="A2960" s="0" t="n">
        <v>1969</v>
      </c>
      <c r="B2960" s="0" t="n">
        <v>2</v>
      </c>
      <c r="C2960" s="0" t="n">
        <v>5</v>
      </c>
      <c r="D2960" s="0" t="n">
        <v>32</v>
      </c>
      <c r="E2960" s="0" t="n">
        <v>23</v>
      </c>
      <c r="F2960" s="0" t="n">
        <v>0</v>
      </c>
      <c r="T2960" s="0"/>
    </row>
    <row r="2961" customFormat="false" ht="12.75" hidden="false" customHeight="false" outlineLevel="0" collapsed="false">
      <c r="A2961" s="0" t="n">
        <v>1969</v>
      </c>
      <c r="B2961" s="0" t="n">
        <v>2</v>
      </c>
      <c r="C2961" s="0" t="n">
        <v>6</v>
      </c>
      <c r="D2961" s="0" t="n">
        <v>41</v>
      </c>
      <c r="E2961" s="0" t="n">
        <v>22</v>
      </c>
      <c r="F2961" s="0" t="n">
        <v>0</v>
      </c>
      <c r="T2961" s="0"/>
    </row>
    <row r="2962" customFormat="false" ht="12.75" hidden="false" customHeight="false" outlineLevel="0" collapsed="false">
      <c r="A2962" s="0" t="n">
        <v>1969</v>
      </c>
      <c r="B2962" s="0" t="n">
        <v>2</v>
      </c>
      <c r="C2962" s="0" t="n">
        <v>7</v>
      </c>
      <c r="D2962" s="0" t="n">
        <v>38</v>
      </c>
      <c r="E2962" s="0" t="n">
        <v>26</v>
      </c>
      <c r="F2962" s="0" t="n">
        <v>0</v>
      </c>
      <c r="T2962" s="0"/>
    </row>
    <row r="2963" customFormat="false" ht="12.75" hidden="false" customHeight="false" outlineLevel="0" collapsed="false">
      <c r="A2963" s="0" t="n">
        <v>1969</v>
      </c>
      <c r="B2963" s="0" t="n">
        <v>2</v>
      </c>
      <c r="C2963" s="0" t="n">
        <v>8</v>
      </c>
      <c r="D2963" s="0" t="n">
        <v>39</v>
      </c>
      <c r="E2963" s="0" t="n">
        <v>27</v>
      </c>
      <c r="F2963" s="0" t="n">
        <v>0</v>
      </c>
      <c r="T2963" s="0"/>
    </row>
    <row r="2964" customFormat="false" ht="12.75" hidden="false" customHeight="false" outlineLevel="0" collapsed="false">
      <c r="A2964" s="0" t="n">
        <v>1969</v>
      </c>
      <c r="B2964" s="0" t="n">
        <v>2</v>
      </c>
      <c r="C2964" s="0" t="n">
        <v>9</v>
      </c>
      <c r="D2964" s="0" t="n">
        <v>36</v>
      </c>
      <c r="E2964" s="0" t="n">
        <v>26</v>
      </c>
      <c r="F2964" s="0" t="n">
        <v>164</v>
      </c>
      <c r="T2964" s="0"/>
    </row>
    <row r="2965" customFormat="false" ht="12.75" hidden="false" customHeight="false" outlineLevel="0" collapsed="false">
      <c r="A2965" s="0" t="n">
        <v>1969</v>
      </c>
      <c r="B2965" s="0" t="n">
        <v>2</v>
      </c>
      <c r="C2965" s="0" t="n">
        <v>10</v>
      </c>
      <c r="D2965" s="0" t="n">
        <v>36</v>
      </c>
      <c r="E2965" s="0" t="n">
        <v>24</v>
      </c>
      <c r="F2965" s="0" t="n">
        <v>18</v>
      </c>
      <c r="T2965" s="0"/>
    </row>
    <row r="2966" customFormat="false" ht="12.75" hidden="false" customHeight="false" outlineLevel="0" collapsed="false">
      <c r="A2966" s="0" t="n">
        <v>1969</v>
      </c>
      <c r="B2966" s="0" t="n">
        <v>2</v>
      </c>
      <c r="C2966" s="0" t="n">
        <v>11</v>
      </c>
      <c r="D2966" s="0" t="n">
        <v>38</v>
      </c>
      <c r="E2966" s="0" t="n">
        <v>22</v>
      </c>
      <c r="F2966" s="0" t="n">
        <v>0</v>
      </c>
      <c r="T2966" s="0"/>
    </row>
    <row r="2967" customFormat="false" ht="12.75" hidden="false" customHeight="false" outlineLevel="0" collapsed="false">
      <c r="A2967" s="0" t="n">
        <v>1969</v>
      </c>
      <c r="B2967" s="0" t="n">
        <v>2</v>
      </c>
      <c r="C2967" s="0" t="n">
        <v>12</v>
      </c>
      <c r="D2967" s="0" t="n">
        <v>42</v>
      </c>
      <c r="E2967" s="0" t="n">
        <v>31</v>
      </c>
      <c r="F2967" s="0" t="n">
        <v>0</v>
      </c>
      <c r="T2967" s="0"/>
    </row>
    <row r="2968" customFormat="false" ht="12.75" hidden="false" customHeight="false" outlineLevel="0" collapsed="false">
      <c r="A2968" s="0" t="n">
        <v>1969</v>
      </c>
      <c r="B2968" s="0" t="n">
        <v>2</v>
      </c>
      <c r="C2968" s="0" t="n">
        <v>13</v>
      </c>
      <c r="D2968" s="0" t="n">
        <v>34</v>
      </c>
      <c r="E2968" s="0" t="n">
        <v>21</v>
      </c>
      <c r="F2968" s="0" t="n">
        <v>0</v>
      </c>
      <c r="T2968" s="0"/>
    </row>
    <row r="2969" customFormat="false" ht="12.75" hidden="false" customHeight="false" outlineLevel="0" collapsed="false">
      <c r="A2969" s="0" t="n">
        <v>1969</v>
      </c>
      <c r="B2969" s="0" t="n">
        <v>2</v>
      </c>
      <c r="C2969" s="0" t="n">
        <v>14</v>
      </c>
      <c r="D2969" s="0" t="n">
        <v>29</v>
      </c>
      <c r="E2969" s="0" t="n">
        <v>17</v>
      </c>
      <c r="F2969" s="0" t="n">
        <v>0</v>
      </c>
      <c r="T2969" s="0"/>
    </row>
    <row r="2970" customFormat="false" ht="12.75" hidden="false" customHeight="false" outlineLevel="0" collapsed="false">
      <c r="A2970" s="0" t="n">
        <v>1969</v>
      </c>
      <c r="B2970" s="0" t="n">
        <v>2</v>
      </c>
      <c r="C2970" s="0" t="n">
        <v>15</v>
      </c>
      <c r="D2970" s="0" t="n">
        <v>36</v>
      </c>
      <c r="E2970" s="0" t="n">
        <v>19</v>
      </c>
      <c r="F2970" s="0" t="n">
        <v>0</v>
      </c>
      <c r="T2970" s="0"/>
    </row>
    <row r="2971" customFormat="false" ht="12.75" hidden="false" customHeight="false" outlineLevel="0" collapsed="false">
      <c r="A2971" s="0" t="n">
        <v>1969</v>
      </c>
      <c r="B2971" s="0" t="n">
        <v>2</v>
      </c>
      <c r="C2971" s="0" t="n">
        <v>16</v>
      </c>
      <c r="D2971" s="0" t="n">
        <v>37</v>
      </c>
      <c r="E2971" s="0" t="n">
        <v>21</v>
      </c>
      <c r="F2971" s="0" t="n">
        <v>0</v>
      </c>
      <c r="T2971" s="0"/>
    </row>
    <row r="2972" customFormat="false" ht="12.75" hidden="false" customHeight="false" outlineLevel="0" collapsed="false">
      <c r="A2972" s="0" t="n">
        <v>1969</v>
      </c>
      <c r="B2972" s="0" t="n">
        <v>2</v>
      </c>
      <c r="C2972" s="0" t="n">
        <v>17</v>
      </c>
      <c r="D2972" s="0" t="n">
        <v>36</v>
      </c>
      <c r="E2972" s="0" t="n">
        <v>26</v>
      </c>
      <c r="F2972" s="0" t="n">
        <v>0</v>
      </c>
      <c r="T2972" s="0"/>
    </row>
    <row r="2973" customFormat="false" ht="12.75" hidden="false" customHeight="false" outlineLevel="0" collapsed="false">
      <c r="A2973" s="0" t="n">
        <v>1969</v>
      </c>
      <c r="B2973" s="0" t="n">
        <v>2</v>
      </c>
      <c r="C2973" s="0" t="n">
        <v>18</v>
      </c>
      <c r="D2973" s="0" t="n">
        <v>36</v>
      </c>
      <c r="E2973" s="0" t="n">
        <v>30</v>
      </c>
      <c r="F2973" s="0" t="n">
        <v>0</v>
      </c>
      <c r="T2973" s="0"/>
    </row>
    <row r="2974" customFormat="false" ht="12.75" hidden="false" customHeight="false" outlineLevel="0" collapsed="false">
      <c r="A2974" s="0" t="n">
        <v>1969</v>
      </c>
      <c r="B2974" s="0" t="n">
        <v>2</v>
      </c>
      <c r="C2974" s="0" t="n">
        <v>19</v>
      </c>
      <c r="D2974" s="0" t="n">
        <v>36</v>
      </c>
      <c r="E2974" s="0" t="n">
        <v>32</v>
      </c>
      <c r="F2974" s="0" t="n">
        <v>18</v>
      </c>
      <c r="T2974" s="0"/>
    </row>
    <row r="2975" customFormat="false" ht="12.75" hidden="false" customHeight="false" outlineLevel="0" collapsed="false">
      <c r="A2975" s="0" t="n">
        <v>1969</v>
      </c>
      <c r="B2975" s="0" t="n">
        <v>2</v>
      </c>
      <c r="C2975" s="0" t="n">
        <v>20</v>
      </c>
      <c r="D2975" s="0" t="n">
        <v>38</v>
      </c>
      <c r="E2975" s="0" t="n">
        <v>34</v>
      </c>
      <c r="F2975" s="0" t="n">
        <v>6</v>
      </c>
      <c r="T2975" s="0"/>
    </row>
    <row r="2976" customFormat="false" ht="12.75" hidden="false" customHeight="false" outlineLevel="0" collapsed="false">
      <c r="A2976" s="0" t="n">
        <v>1969</v>
      </c>
      <c r="B2976" s="0" t="n">
        <v>2</v>
      </c>
      <c r="C2976" s="0" t="n">
        <v>21</v>
      </c>
      <c r="D2976" s="0" t="n">
        <v>43</v>
      </c>
      <c r="E2976" s="0" t="n">
        <v>35</v>
      </c>
      <c r="F2976" s="0" t="n">
        <v>0</v>
      </c>
      <c r="T2976" s="0"/>
    </row>
    <row r="2977" customFormat="false" ht="12.75" hidden="false" customHeight="false" outlineLevel="0" collapsed="false">
      <c r="A2977" s="0" t="n">
        <v>1969</v>
      </c>
      <c r="B2977" s="0" t="n">
        <v>2</v>
      </c>
      <c r="C2977" s="0" t="n">
        <v>22</v>
      </c>
      <c r="D2977" s="0" t="n">
        <v>36</v>
      </c>
      <c r="E2977" s="0" t="n">
        <v>31</v>
      </c>
      <c r="F2977" s="0" t="n">
        <v>0</v>
      </c>
      <c r="T2977" s="0"/>
    </row>
    <row r="2978" customFormat="false" ht="12.75" hidden="false" customHeight="false" outlineLevel="0" collapsed="false">
      <c r="A2978" s="0" t="n">
        <v>1969</v>
      </c>
      <c r="B2978" s="0" t="n">
        <v>2</v>
      </c>
      <c r="C2978" s="0" t="n">
        <v>23</v>
      </c>
      <c r="D2978" s="0" t="n">
        <v>35</v>
      </c>
      <c r="E2978" s="0" t="n">
        <v>34</v>
      </c>
      <c r="F2978" s="0" t="n">
        <v>41</v>
      </c>
      <c r="T2978" s="0"/>
    </row>
    <row r="2979" customFormat="false" ht="12.75" hidden="false" customHeight="false" outlineLevel="0" collapsed="false">
      <c r="A2979" s="0" t="n">
        <v>1969</v>
      </c>
      <c r="B2979" s="0" t="n">
        <v>2</v>
      </c>
      <c r="C2979" s="0" t="n">
        <v>24</v>
      </c>
      <c r="D2979" s="0" t="n">
        <v>41</v>
      </c>
      <c r="E2979" s="0" t="n">
        <v>34</v>
      </c>
      <c r="F2979" s="0" t="n">
        <v>7</v>
      </c>
      <c r="T2979" s="0"/>
    </row>
    <row r="2980" customFormat="false" ht="12.75" hidden="false" customHeight="false" outlineLevel="0" collapsed="false">
      <c r="A2980" s="0" t="n">
        <v>1969</v>
      </c>
      <c r="B2980" s="0" t="n">
        <v>2</v>
      </c>
      <c r="C2980" s="0" t="n">
        <v>25</v>
      </c>
      <c r="D2980" s="0" t="n">
        <v>44</v>
      </c>
      <c r="E2980" s="0" t="n">
        <v>34</v>
      </c>
      <c r="F2980" s="0" t="n">
        <v>0</v>
      </c>
      <c r="T2980" s="0"/>
    </row>
    <row r="2981" customFormat="false" ht="12.75" hidden="false" customHeight="false" outlineLevel="0" collapsed="false">
      <c r="A2981" s="0" t="n">
        <v>1969</v>
      </c>
      <c r="B2981" s="0" t="n">
        <v>2</v>
      </c>
      <c r="C2981" s="0" t="n">
        <v>26</v>
      </c>
      <c r="D2981" s="0" t="n">
        <v>35</v>
      </c>
      <c r="E2981" s="0" t="n">
        <v>30</v>
      </c>
      <c r="F2981" s="0" t="n">
        <v>0</v>
      </c>
      <c r="T2981" s="0"/>
    </row>
    <row r="2982" customFormat="false" ht="12.75" hidden="false" customHeight="false" outlineLevel="0" collapsed="false">
      <c r="A2982" s="0" t="n">
        <v>1969</v>
      </c>
      <c r="B2982" s="0" t="n">
        <v>2</v>
      </c>
      <c r="C2982" s="0" t="n">
        <v>27</v>
      </c>
      <c r="D2982" s="0" t="n">
        <v>36</v>
      </c>
      <c r="E2982" s="0" t="n">
        <v>28</v>
      </c>
      <c r="F2982" s="0" t="n">
        <v>0</v>
      </c>
      <c r="T2982" s="0"/>
    </row>
    <row r="2983" customFormat="false" ht="12.75" hidden="false" customHeight="false" outlineLevel="0" collapsed="false">
      <c r="A2983" s="0" t="n">
        <v>1969</v>
      </c>
      <c r="B2983" s="0" t="n">
        <v>2</v>
      </c>
      <c r="C2983" s="0" t="n">
        <v>28</v>
      </c>
      <c r="D2983" s="0" t="n">
        <v>41</v>
      </c>
      <c r="E2983" s="0" t="n">
        <v>30</v>
      </c>
      <c r="F2983" s="0" t="n">
        <v>0</v>
      </c>
      <c r="T2983" s="0"/>
    </row>
    <row r="2984" customFormat="false" ht="12.75" hidden="false" customHeight="false" outlineLevel="0" collapsed="false">
      <c r="A2984" s="0" t="n">
        <v>1969</v>
      </c>
      <c r="B2984" s="0" t="n">
        <v>3</v>
      </c>
      <c r="C2984" s="0" t="n">
        <v>1</v>
      </c>
      <c r="D2984" s="0" t="n">
        <v>37</v>
      </c>
      <c r="E2984" s="0" t="n">
        <v>30</v>
      </c>
      <c r="F2984" s="0" t="n">
        <v>0</v>
      </c>
      <c r="T2984" s="0"/>
    </row>
    <row r="2985" customFormat="false" ht="12.75" hidden="false" customHeight="false" outlineLevel="0" collapsed="false">
      <c r="A2985" s="0" t="n">
        <v>1969</v>
      </c>
      <c r="B2985" s="0" t="n">
        <v>3</v>
      </c>
      <c r="C2985" s="0" t="n">
        <v>2</v>
      </c>
      <c r="D2985" s="0" t="n">
        <v>37</v>
      </c>
      <c r="E2985" s="0" t="n">
        <v>31</v>
      </c>
      <c r="F2985" s="0" t="n">
        <v>13</v>
      </c>
      <c r="T2985" s="0"/>
    </row>
    <row r="2986" customFormat="false" ht="12.75" hidden="false" customHeight="false" outlineLevel="0" collapsed="false">
      <c r="A2986" s="0" t="n">
        <v>1969</v>
      </c>
      <c r="B2986" s="0" t="n">
        <v>3</v>
      </c>
      <c r="C2986" s="0" t="n">
        <v>3</v>
      </c>
      <c r="D2986" s="0" t="n">
        <v>43</v>
      </c>
      <c r="E2986" s="0" t="n">
        <v>31</v>
      </c>
      <c r="F2986" s="0" t="n">
        <v>13</v>
      </c>
      <c r="T2986" s="0"/>
    </row>
    <row r="2987" customFormat="false" ht="12.75" hidden="false" customHeight="false" outlineLevel="0" collapsed="false">
      <c r="A2987" s="0" t="n">
        <v>1969</v>
      </c>
      <c r="B2987" s="0" t="n">
        <v>3</v>
      </c>
      <c r="C2987" s="0" t="n">
        <v>4</v>
      </c>
      <c r="D2987" s="0" t="n">
        <v>45</v>
      </c>
      <c r="E2987" s="0" t="n">
        <v>27</v>
      </c>
      <c r="F2987" s="0" t="n">
        <v>0</v>
      </c>
      <c r="T2987" s="0"/>
    </row>
    <row r="2988" customFormat="false" ht="12.75" hidden="false" customHeight="false" outlineLevel="0" collapsed="false">
      <c r="A2988" s="0" t="n">
        <v>1969</v>
      </c>
      <c r="B2988" s="0" t="n">
        <v>3</v>
      </c>
      <c r="C2988" s="0" t="n">
        <v>5</v>
      </c>
      <c r="D2988" s="0" t="n">
        <v>36</v>
      </c>
      <c r="E2988" s="0" t="n">
        <v>22</v>
      </c>
      <c r="F2988" s="0" t="n">
        <v>0</v>
      </c>
      <c r="T2988" s="0"/>
    </row>
    <row r="2989" customFormat="false" ht="12.75" hidden="false" customHeight="false" outlineLevel="0" collapsed="false">
      <c r="A2989" s="0" t="n">
        <v>1969</v>
      </c>
      <c r="B2989" s="0" t="n">
        <v>3</v>
      </c>
      <c r="C2989" s="0" t="n">
        <v>6</v>
      </c>
      <c r="D2989" s="0" t="n">
        <v>45</v>
      </c>
      <c r="E2989" s="0" t="n">
        <v>28</v>
      </c>
      <c r="F2989" s="0" t="n">
        <v>0</v>
      </c>
      <c r="T2989" s="0"/>
    </row>
    <row r="2990" customFormat="false" ht="12.75" hidden="false" customHeight="false" outlineLevel="0" collapsed="false">
      <c r="A2990" s="0" t="n">
        <v>1969</v>
      </c>
      <c r="B2990" s="0" t="n">
        <v>3</v>
      </c>
      <c r="C2990" s="0" t="n">
        <v>7</v>
      </c>
      <c r="D2990" s="0" t="n">
        <v>39</v>
      </c>
      <c r="E2990" s="0" t="n">
        <v>26</v>
      </c>
      <c r="F2990" s="0" t="n">
        <v>31</v>
      </c>
      <c r="T2990" s="0"/>
    </row>
    <row r="2991" customFormat="false" ht="12.75" hidden="false" customHeight="false" outlineLevel="0" collapsed="false">
      <c r="A2991" s="0" t="n">
        <v>1969</v>
      </c>
      <c r="B2991" s="0" t="n">
        <v>3</v>
      </c>
      <c r="C2991" s="0" t="n">
        <v>8</v>
      </c>
      <c r="D2991" s="0" t="n">
        <v>42</v>
      </c>
      <c r="E2991" s="0" t="n">
        <v>27</v>
      </c>
      <c r="F2991" s="0" t="n">
        <v>0</v>
      </c>
      <c r="T2991" s="0"/>
    </row>
    <row r="2992" customFormat="false" ht="12.75" hidden="false" customHeight="false" outlineLevel="0" collapsed="false">
      <c r="A2992" s="0" t="n">
        <v>1969</v>
      </c>
      <c r="B2992" s="0" t="n">
        <v>3</v>
      </c>
      <c r="C2992" s="0" t="n">
        <v>9</v>
      </c>
      <c r="D2992" s="0" t="n">
        <v>40</v>
      </c>
      <c r="E2992" s="0" t="n">
        <v>30</v>
      </c>
      <c r="F2992" s="0" t="n">
        <v>0</v>
      </c>
      <c r="T2992" s="0"/>
    </row>
    <row r="2993" customFormat="false" ht="12.75" hidden="false" customHeight="false" outlineLevel="0" collapsed="false">
      <c r="A2993" s="0" t="n">
        <v>1969</v>
      </c>
      <c r="B2993" s="0" t="n">
        <v>3</v>
      </c>
      <c r="C2993" s="0" t="n">
        <v>10</v>
      </c>
      <c r="D2993" s="0" t="n">
        <v>42</v>
      </c>
      <c r="E2993" s="0" t="n">
        <v>28</v>
      </c>
      <c r="F2993" s="0" t="n">
        <v>0</v>
      </c>
      <c r="T2993" s="0"/>
    </row>
    <row r="2994" customFormat="false" ht="12.75" hidden="false" customHeight="false" outlineLevel="0" collapsed="false">
      <c r="A2994" s="0" t="n">
        <v>1969</v>
      </c>
      <c r="B2994" s="0" t="n">
        <v>3</v>
      </c>
      <c r="C2994" s="0" t="n">
        <v>11</v>
      </c>
      <c r="D2994" s="0" t="n">
        <v>32</v>
      </c>
      <c r="E2994" s="0" t="n">
        <v>22</v>
      </c>
      <c r="F2994" s="0" t="n">
        <v>0</v>
      </c>
      <c r="T2994" s="0"/>
    </row>
    <row r="2995" customFormat="false" ht="12.75" hidden="false" customHeight="false" outlineLevel="0" collapsed="false">
      <c r="A2995" s="0" t="n">
        <v>1969</v>
      </c>
      <c r="B2995" s="0" t="n">
        <v>3</v>
      </c>
      <c r="C2995" s="0" t="n">
        <v>12</v>
      </c>
      <c r="D2995" s="0" t="n">
        <v>39</v>
      </c>
      <c r="E2995" s="0" t="n">
        <v>19</v>
      </c>
      <c r="F2995" s="0" t="n">
        <v>0</v>
      </c>
      <c r="T2995" s="0"/>
    </row>
    <row r="2996" customFormat="false" ht="12.75" hidden="false" customHeight="false" outlineLevel="0" collapsed="false">
      <c r="A2996" s="0" t="n">
        <v>1969</v>
      </c>
      <c r="B2996" s="0" t="n">
        <v>3</v>
      </c>
      <c r="C2996" s="0" t="n">
        <v>13</v>
      </c>
      <c r="D2996" s="0" t="n">
        <v>44</v>
      </c>
      <c r="E2996" s="0" t="n">
        <v>29</v>
      </c>
      <c r="F2996" s="0" t="n">
        <v>0</v>
      </c>
      <c r="T2996" s="0"/>
    </row>
    <row r="2997" customFormat="false" ht="12.75" hidden="false" customHeight="false" outlineLevel="0" collapsed="false">
      <c r="A2997" s="0" t="n">
        <v>1969</v>
      </c>
      <c r="B2997" s="0" t="n">
        <v>3</v>
      </c>
      <c r="C2997" s="0" t="n">
        <v>14</v>
      </c>
      <c r="D2997" s="0" t="n">
        <v>45</v>
      </c>
      <c r="E2997" s="0" t="n">
        <v>35</v>
      </c>
      <c r="F2997" s="0" t="n">
        <v>0</v>
      </c>
      <c r="T2997" s="0"/>
    </row>
    <row r="2998" customFormat="false" ht="12.75" hidden="false" customHeight="false" outlineLevel="0" collapsed="false">
      <c r="A2998" s="0" t="n">
        <v>1969</v>
      </c>
      <c r="B2998" s="0" t="n">
        <v>3</v>
      </c>
      <c r="C2998" s="0" t="n">
        <v>15</v>
      </c>
      <c r="D2998" s="0" t="n">
        <v>44</v>
      </c>
      <c r="E2998" s="0" t="n">
        <v>33</v>
      </c>
      <c r="F2998" s="0" t="n">
        <v>0</v>
      </c>
      <c r="T2998" s="0"/>
    </row>
    <row r="2999" customFormat="false" ht="12.75" hidden="false" customHeight="false" outlineLevel="0" collapsed="false">
      <c r="A2999" s="0" t="n">
        <v>1969</v>
      </c>
      <c r="B2999" s="0" t="n">
        <v>3</v>
      </c>
      <c r="C2999" s="0" t="n">
        <v>16</v>
      </c>
      <c r="D2999" s="0" t="n">
        <v>50</v>
      </c>
      <c r="E2999" s="0" t="n">
        <v>33</v>
      </c>
      <c r="F2999" s="0" t="n">
        <v>0</v>
      </c>
      <c r="T2999" s="0"/>
    </row>
    <row r="3000" customFormat="false" ht="12.75" hidden="false" customHeight="false" outlineLevel="0" collapsed="false">
      <c r="A3000" s="0" t="n">
        <v>1969</v>
      </c>
      <c r="B3000" s="0" t="n">
        <v>3</v>
      </c>
      <c r="C3000" s="0" t="n">
        <v>17</v>
      </c>
      <c r="D3000" s="0" t="n">
        <v>59</v>
      </c>
      <c r="E3000" s="0" t="n">
        <v>35</v>
      </c>
      <c r="F3000" s="0" t="n">
        <v>0</v>
      </c>
      <c r="T3000" s="0"/>
    </row>
    <row r="3001" customFormat="false" ht="12.75" hidden="false" customHeight="false" outlineLevel="0" collapsed="false">
      <c r="A3001" s="0" t="n">
        <v>1969</v>
      </c>
      <c r="B3001" s="0" t="n">
        <v>3</v>
      </c>
      <c r="C3001" s="0" t="n">
        <v>18</v>
      </c>
      <c r="D3001" s="0" t="n">
        <v>70</v>
      </c>
      <c r="E3001" s="0" t="n">
        <v>44</v>
      </c>
      <c r="F3001" s="0" t="n">
        <v>0</v>
      </c>
      <c r="T3001" s="0"/>
    </row>
    <row r="3002" customFormat="false" ht="12.75" hidden="false" customHeight="false" outlineLevel="0" collapsed="false">
      <c r="A3002" s="0" t="n">
        <v>1969</v>
      </c>
      <c r="B3002" s="0" t="n">
        <v>3</v>
      </c>
      <c r="C3002" s="0" t="n">
        <v>19</v>
      </c>
      <c r="D3002" s="0" t="n">
        <v>57</v>
      </c>
      <c r="E3002" s="0" t="n">
        <v>37</v>
      </c>
      <c r="F3002" s="0" t="n">
        <v>0</v>
      </c>
      <c r="T3002" s="0"/>
    </row>
    <row r="3003" customFormat="false" ht="12.75" hidden="false" customHeight="false" outlineLevel="0" collapsed="false">
      <c r="A3003" s="0" t="n">
        <v>1969</v>
      </c>
      <c r="B3003" s="0" t="n">
        <v>3</v>
      </c>
      <c r="C3003" s="0" t="n">
        <v>20</v>
      </c>
      <c r="D3003" s="0" t="n">
        <v>50</v>
      </c>
      <c r="E3003" s="0" t="n">
        <v>40</v>
      </c>
      <c r="F3003" s="0" t="n">
        <v>0</v>
      </c>
      <c r="T3003" s="0"/>
    </row>
    <row r="3004" customFormat="false" ht="12.75" hidden="false" customHeight="false" outlineLevel="0" collapsed="false">
      <c r="A3004" s="0" t="n">
        <v>1969</v>
      </c>
      <c r="B3004" s="0" t="n">
        <v>3</v>
      </c>
      <c r="C3004" s="0" t="n">
        <v>21</v>
      </c>
      <c r="D3004" s="0" t="n">
        <v>62</v>
      </c>
      <c r="E3004" s="0" t="n">
        <v>44</v>
      </c>
      <c r="F3004" s="0" t="n">
        <v>15</v>
      </c>
      <c r="T3004" s="0"/>
    </row>
    <row r="3005" customFormat="false" ht="12.75" hidden="false" customHeight="false" outlineLevel="0" collapsed="false">
      <c r="A3005" s="0" t="n">
        <v>1969</v>
      </c>
      <c r="B3005" s="0" t="n">
        <v>3</v>
      </c>
      <c r="C3005" s="0" t="n">
        <v>22</v>
      </c>
      <c r="D3005" s="0" t="n">
        <v>48</v>
      </c>
      <c r="E3005" s="0" t="n">
        <v>40</v>
      </c>
      <c r="F3005" s="0" t="n">
        <v>0</v>
      </c>
      <c r="T3005" s="0"/>
    </row>
    <row r="3006" customFormat="false" ht="12.75" hidden="false" customHeight="false" outlineLevel="0" collapsed="false">
      <c r="A3006" s="0" t="n">
        <v>1969</v>
      </c>
      <c r="B3006" s="0" t="n">
        <v>3</v>
      </c>
      <c r="C3006" s="0" t="n">
        <v>23</v>
      </c>
      <c r="D3006" s="0" t="n">
        <v>59</v>
      </c>
      <c r="E3006" s="0" t="n">
        <v>36</v>
      </c>
      <c r="F3006" s="0" t="n">
        <v>0</v>
      </c>
      <c r="T3006" s="0"/>
    </row>
    <row r="3007" customFormat="false" ht="12.75" hidden="false" customHeight="false" outlineLevel="0" collapsed="false">
      <c r="A3007" s="0" t="n">
        <v>1969</v>
      </c>
      <c r="B3007" s="0" t="n">
        <v>3</v>
      </c>
      <c r="C3007" s="0" t="n">
        <v>24</v>
      </c>
      <c r="D3007" s="0" t="n">
        <v>49</v>
      </c>
      <c r="E3007" s="0" t="n">
        <v>42</v>
      </c>
      <c r="F3007" s="0" t="n">
        <v>117</v>
      </c>
      <c r="T3007" s="0"/>
    </row>
    <row r="3008" customFormat="false" ht="12.75" hidden="false" customHeight="false" outlineLevel="0" collapsed="false">
      <c r="A3008" s="0" t="n">
        <v>1969</v>
      </c>
      <c r="B3008" s="0" t="n">
        <v>3</v>
      </c>
      <c r="C3008" s="0" t="n">
        <v>25</v>
      </c>
      <c r="D3008" s="0" t="n">
        <v>54</v>
      </c>
      <c r="E3008" s="0" t="n">
        <v>43</v>
      </c>
      <c r="F3008" s="0" t="n">
        <v>163</v>
      </c>
      <c r="T3008" s="0"/>
    </row>
    <row r="3009" customFormat="false" ht="12.75" hidden="false" customHeight="false" outlineLevel="0" collapsed="false">
      <c r="A3009" s="0" t="n">
        <v>1969</v>
      </c>
      <c r="B3009" s="0" t="n">
        <v>3</v>
      </c>
      <c r="C3009" s="0" t="n">
        <v>26</v>
      </c>
      <c r="D3009" s="0" t="n">
        <v>50</v>
      </c>
      <c r="E3009" s="0" t="n">
        <v>39</v>
      </c>
      <c r="F3009" s="0" t="n">
        <v>0</v>
      </c>
      <c r="T3009" s="0"/>
    </row>
    <row r="3010" customFormat="false" ht="12.75" hidden="false" customHeight="false" outlineLevel="0" collapsed="false">
      <c r="A3010" s="0" t="n">
        <v>1969</v>
      </c>
      <c r="B3010" s="0" t="n">
        <v>3</v>
      </c>
      <c r="C3010" s="0" t="n">
        <v>27</v>
      </c>
      <c r="D3010" s="0" t="n">
        <v>50</v>
      </c>
      <c r="E3010" s="0" t="n">
        <v>36</v>
      </c>
      <c r="F3010" s="0" t="n">
        <v>0</v>
      </c>
      <c r="T3010" s="0"/>
    </row>
    <row r="3011" customFormat="false" ht="12.75" hidden="false" customHeight="false" outlineLevel="0" collapsed="false">
      <c r="A3011" s="0" t="n">
        <v>1969</v>
      </c>
      <c r="B3011" s="0" t="n">
        <v>3</v>
      </c>
      <c r="C3011" s="0" t="n">
        <v>28</v>
      </c>
      <c r="D3011" s="0" t="n">
        <v>52</v>
      </c>
      <c r="E3011" s="0" t="n">
        <v>33</v>
      </c>
      <c r="F3011" s="0" t="n">
        <v>0</v>
      </c>
      <c r="T3011" s="0"/>
    </row>
    <row r="3012" customFormat="false" ht="12.75" hidden="false" customHeight="false" outlineLevel="0" collapsed="false">
      <c r="A3012" s="0" t="n">
        <v>1969</v>
      </c>
      <c r="B3012" s="0" t="n">
        <v>3</v>
      </c>
      <c r="C3012" s="0" t="n">
        <v>29</v>
      </c>
      <c r="D3012" s="0" t="n">
        <v>62</v>
      </c>
      <c r="E3012" s="0" t="n">
        <v>38</v>
      </c>
      <c r="F3012" s="0" t="n">
        <v>12</v>
      </c>
      <c r="T3012" s="0"/>
    </row>
    <row r="3013" customFormat="false" ht="12.75" hidden="false" customHeight="false" outlineLevel="0" collapsed="false">
      <c r="A3013" s="0" t="n">
        <v>1969</v>
      </c>
      <c r="B3013" s="0" t="n">
        <v>3</v>
      </c>
      <c r="C3013" s="0" t="n">
        <v>30</v>
      </c>
      <c r="D3013" s="0" t="n">
        <v>45</v>
      </c>
      <c r="E3013" s="0" t="n">
        <v>31</v>
      </c>
      <c r="F3013" s="0" t="n">
        <v>9</v>
      </c>
      <c r="T3013" s="0"/>
    </row>
    <row r="3014" customFormat="false" ht="12.75" hidden="false" customHeight="false" outlineLevel="0" collapsed="false">
      <c r="A3014" s="0" t="n">
        <v>1969</v>
      </c>
      <c r="B3014" s="0" t="n">
        <v>3</v>
      </c>
      <c r="C3014" s="0" t="n">
        <v>31</v>
      </c>
      <c r="D3014" s="0" t="n">
        <v>38</v>
      </c>
      <c r="E3014" s="0" t="n">
        <v>28</v>
      </c>
      <c r="F3014" s="0" t="n">
        <v>0</v>
      </c>
      <c r="T3014" s="0"/>
    </row>
    <row r="3015" customFormat="false" ht="12.75" hidden="false" customHeight="false" outlineLevel="0" collapsed="false">
      <c r="A3015" s="0" t="n">
        <v>1969</v>
      </c>
      <c r="B3015" s="0" t="n">
        <v>4</v>
      </c>
      <c r="C3015" s="0" t="n">
        <v>1</v>
      </c>
      <c r="D3015" s="0" t="n">
        <v>49</v>
      </c>
      <c r="E3015" s="0" t="n">
        <v>29</v>
      </c>
      <c r="F3015" s="0" t="n">
        <v>0</v>
      </c>
      <c r="T3015" s="0"/>
    </row>
    <row r="3016" customFormat="false" ht="12.75" hidden="false" customHeight="false" outlineLevel="0" collapsed="false">
      <c r="A3016" s="0" t="n">
        <v>1969</v>
      </c>
      <c r="B3016" s="0" t="n">
        <v>4</v>
      </c>
      <c r="C3016" s="0" t="n">
        <v>2</v>
      </c>
      <c r="D3016" s="0" t="n">
        <v>62</v>
      </c>
      <c r="E3016" s="0" t="n">
        <v>42</v>
      </c>
      <c r="F3016" s="0" t="n">
        <v>2</v>
      </c>
      <c r="T3016" s="0"/>
    </row>
    <row r="3017" customFormat="false" ht="12.75" hidden="false" customHeight="false" outlineLevel="0" collapsed="false">
      <c r="A3017" s="0" t="n">
        <v>1969</v>
      </c>
      <c r="B3017" s="0" t="n">
        <v>4</v>
      </c>
      <c r="C3017" s="0" t="n">
        <v>3</v>
      </c>
      <c r="D3017" s="0" t="n">
        <v>54</v>
      </c>
      <c r="E3017" s="0" t="n">
        <v>35</v>
      </c>
      <c r="F3017" s="0" t="n">
        <v>0</v>
      </c>
      <c r="T3017" s="0"/>
    </row>
    <row r="3018" customFormat="false" ht="12.75" hidden="false" customHeight="false" outlineLevel="0" collapsed="false">
      <c r="A3018" s="0" t="n">
        <v>1969</v>
      </c>
      <c r="B3018" s="0" t="n">
        <v>4</v>
      </c>
      <c r="C3018" s="0" t="n">
        <v>4</v>
      </c>
      <c r="D3018" s="0" t="n">
        <v>61</v>
      </c>
      <c r="E3018" s="0" t="n">
        <v>38</v>
      </c>
      <c r="F3018" s="0" t="n">
        <v>1</v>
      </c>
      <c r="T3018" s="0"/>
    </row>
    <row r="3019" customFormat="false" ht="12.75" hidden="false" customHeight="false" outlineLevel="0" collapsed="false">
      <c r="A3019" s="0" t="n">
        <v>1969</v>
      </c>
      <c r="B3019" s="0" t="n">
        <v>4</v>
      </c>
      <c r="C3019" s="0" t="n">
        <v>5</v>
      </c>
      <c r="D3019" s="0" t="n">
        <v>64</v>
      </c>
      <c r="E3019" s="0" t="n">
        <v>50</v>
      </c>
      <c r="F3019" s="0" t="n">
        <v>36</v>
      </c>
      <c r="T3019" s="0"/>
    </row>
    <row r="3020" customFormat="false" ht="12.75" hidden="false" customHeight="false" outlineLevel="0" collapsed="false">
      <c r="A3020" s="0" t="n">
        <v>1969</v>
      </c>
      <c r="B3020" s="0" t="n">
        <v>4</v>
      </c>
      <c r="C3020" s="0" t="n">
        <v>6</v>
      </c>
      <c r="D3020" s="0" t="n">
        <v>59</v>
      </c>
      <c r="E3020" s="0" t="n">
        <v>46</v>
      </c>
      <c r="F3020" s="0" t="n">
        <v>0</v>
      </c>
      <c r="T3020" s="0"/>
    </row>
    <row r="3021" customFormat="false" ht="12.75" hidden="false" customHeight="false" outlineLevel="0" collapsed="false">
      <c r="A3021" s="0" t="n">
        <v>1969</v>
      </c>
      <c r="B3021" s="0" t="n">
        <v>4</v>
      </c>
      <c r="C3021" s="0" t="n">
        <v>7</v>
      </c>
      <c r="D3021" s="0" t="n">
        <v>68</v>
      </c>
      <c r="E3021" s="0" t="n">
        <v>42</v>
      </c>
      <c r="F3021" s="0" t="n">
        <v>0</v>
      </c>
      <c r="T3021" s="0"/>
    </row>
    <row r="3022" customFormat="false" ht="12.75" hidden="false" customHeight="false" outlineLevel="0" collapsed="false">
      <c r="A3022" s="0" t="n">
        <v>1969</v>
      </c>
      <c r="B3022" s="0" t="n">
        <v>4</v>
      </c>
      <c r="C3022" s="0" t="n">
        <v>8</v>
      </c>
      <c r="D3022" s="0" t="n">
        <v>67</v>
      </c>
      <c r="E3022" s="0" t="n">
        <v>45</v>
      </c>
      <c r="F3022" s="0" t="n">
        <v>0</v>
      </c>
      <c r="T3022" s="0"/>
    </row>
    <row r="3023" customFormat="false" ht="12.75" hidden="false" customHeight="false" outlineLevel="0" collapsed="false">
      <c r="A3023" s="0" t="n">
        <v>1969</v>
      </c>
      <c r="B3023" s="0" t="n">
        <v>4</v>
      </c>
      <c r="C3023" s="0" t="n">
        <v>9</v>
      </c>
      <c r="D3023" s="0" t="n">
        <v>64</v>
      </c>
      <c r="E3023" s="0" t="n">
        <v>41</v>
      </c>
      <c r="F3023" s="0" t="n">
        <v>0</v>
      </c>
      <c r="T3023" s="0"/>
    </row>
    <row r="3024" customFormat="false" ht="12.75" hidden="false" customHeight="false" outlineLevel="0" collapsed="false">
      <c r="A3024" s="0" t="n">
        <v>1969</v>
      </c>
      <c r="B3024" s="0" t="n">
        <v>4</v>
      </c>
      <c r="C3024" s="0" t="n">
        <v>10</v>
      </c>
      <c r="D3024" s="0" t="n">
        <v>72</v>
      </c>
      <c r="E3024" s="0" t="n">
        <v>54</v>
      </c>
      <c r="F3024" s="0" t="n">
        <v>31</v>
      </c>
      <c r="T3024" s="0"/>
    </row>
    <row r="3025" customFormat="false" ht="12.75" hidden="false" customHeight="false" outlineLevel="0" collapsed="false">
      <c r="A3025" s="0" t="n">
        <v>1969</v>
      </c>
      <c r="B3025" s="0" t="n">
        <v>4</v>
      </c>
      <c r="C3025" s="0" t="n">
        <v>11</v>
      </c>
      <c r="D3025" s="0" t="n">
        <v>64</v>
      </c>
      <c r="E3025" s="0" t="n">
        <v>48</v>
      </c>
      <c r="F3025" s="0" t="n">
        <v>0</v>
      </c>
      <c r="T3025" s="0"/>
    </row>
    <row r="3026" customFormat="false" ht="12.75" hidden="false" customHeight="false" outlineLevel="0" collapsed="false">
      <c r="A3026" s="0" t="n">
        <v>1969</v>
      </c>
      <c r="B3026" s="0" t="n">
        <v>4</v>
      </c>
      <c r="C3026" s="0" t="n">
        <v>12</v>
      </c>
      <c r="D3026" s="0" t="n">
        <v>61</v>
      </c>
      <c r="E3026" s="0" t="n">
        <v>42</v>
      </c>
      <c r="F3026" s="0" t="n">
        <v>0</v>
      </c>
      <c r="T3026" s="0"/>
    </row>
    <row r="3027" customFormat="false" ht="12.75" hidden="false" customHeight="false" outlineLevel="0" collapsed="false">
      <c r="A3027" s="0" t="n">
        <v>1969</v>
      </c>
      <c r="B3027" s="0" t="n">
        <v>4</v>
      </c>
      <c r="C3027" s="0" t="n">
        <v>13</v>
      </c>
      <c r="D3027" s="0" t="n">
        <v>63</v>
      </c>
      <c r="E3027" s="0" t="n">
        <v>45</v>
      </c>
      <c r="F3027" s="0" t="n">
        <v>0</v>
      </c>
      <c r="T3027" s="0"/>
    </row>
    <row r="3028" customFormat="false" ht="12.75" hidden="false" customHeight="false" outlineLevel="0" collapsed="false">
      <c r="A3028" s="0" t="n">
        <v>1969</v>
      </c>
      <c r="B3028" s="0" t="n">
        <v>4</v>
      </c>
      <c r="C3028" s="0" t="n">
        <v>14</v>
      </c>
      <c r="D3028" s="0" t="n">
        <v>69</v>
      </c>
      <c r="E3028" s="0" t="n">
        <v>45</v>
      </c>
      <c r="F3028" s="0" t="n">
        <v>0</v>
      </c>
      <c r="T3028" s="0"/>
    </row>
    <row r="3029" customFormat="false" ht="12.75" hidden="false" customHeight="false" outlineLevel="0" collapsed="false">
      <c r="A3029" s="0" t="n">
        <v>1969</v>
      </c>
      <c r="B3029" s="0" t="n">
        <v>4</v>
      </c>
      <c r="C3029" s="0" t="n">
        <v>15</v>
      </c>
      <c r="D3029" s="0" t="n">
        <v>69</v>
      </c>
      <c r="E3029" s="0" t="n">
        <v>50</v>
      </c>
      <c r="F3029" s="0" t="n">
        <v>0</v>
      </c>
      <c r="T3029" s="0"/>
    </row>
    <row r="3030" customFormat="false" ht="12.75" hidden="false" customHeight="false" outlineLevel="0" collapsed="false">
      <c r="A3030" s="0" t="n">
        <v>1969</v>
      </c>
      <c r="B3030" s="0" t="n">
        <v>4</v>
      </c>
      <c r="C3030" s="0" t="n">
        <v>16</v>
      </c>
      <c r="D3030" s="0" t="n">
        <v>64</v>
      </c>
      <c r="E3030" s="0" t="n">
        <v>59</v>
      </c>
      <c r="F3030" s="0" t="n">
        <v>34</v>
      </c>
      <c r="T3030" s="0"/>
    </row>
    <row r="3031" customFormat="false" ht="12.75" hidden="false" customHeight="false" outlineLevel="0" collapsed="false">
      <c r="A3031" s="0" t="n">
        <v>1969</v>
      </c>
      <c r="B3031" s="0" t="n">
        <v>4</v>
      </c>
      <c r="C3031" s="0" t="n">
        <v>17</v>
      </c>
      <c r="D3031" s="0" t="n">
        <v>76</v>
      </c>
      <c r="E3031" s="0" t="n">
        <v>60</v>
      </c>
      <c r="F3031" s="0" t="n">
        <v>0</v>
      </c>
      <c r="T3031" s="0"/>
    </row>
    <row r="3032" customFormat="false" ht="12.75" hidden="false" customHeight="false" outlineLevel="0" collapsed="false">
      <c r="A3032" s="0" t="n">
        <v>1969</v>
      </c>
      <c r="B3032" s="0" t="n">
        <v>4</v>
      </c>
      <c r="C3032" s="0" t="n">
        <v>18</v>
      </c>
      <c r="D3032" s="0" t="n">
        <v>64</v>
      </c>
      <c r="E3032" s="0" t="n">
        <v>58</v>
      </c>
      <c r="F3032" s="0" t="n">
        <v>23</v>
      </c>
      <c r="T3032" s="0"/>
    </row>
    <row r="3033" customFormat="false" ht="12.75" hidden="false" customHeight="false" outlineLevel="0" collapsed="false">
      <c r="A3033" s="0" t="n">
        <v>1969</v>
      </c>
      <c r="B3033" s="0" t="n">
        <v>4</v>
      </c>
      <c r="C3033" s="0" t="n">
        <v>19</v>
      </c>
      <c r="D3033" s="0" t="n">
        <v>65</v>
      </c>
      <c r="E3033" s="0" t="n">
        <v>42</v>
      </c>
      <c r="F3033" s="0" t="n">
        <v>77</v>
      </c>
      <c r="T3033" s="0"/>
    </row>
    <row r="3034" customFormat="false" ht="12.75" hidden="false" customHeight="false" outlineLevel="0" collapsed="false">
      <c r="A3034" s="0" t="n">
        <v>1969</v>
      </c>
      <c r="B3034" s="0" t="n">
        <v>4</v>
      </c>
      <c r="C3034" s="0" t="n">
        <v>20</v>
      </c>
      <c r="D3034" s="0" t="n">
        <v>60</v>
      </c>
      <c r="E3034" s="0" t="n">
        <v>39</v>
      </c>
      <c r="F3034" s="0" t="n">
        <v>0</v>
      </c>
      <c r="T3034" s="0"/>
    </row>
    <row r="3035" customFormat="false" ht="12.75" hidden="false" customHeight="false" outlineLevel="0" collapsed="false">
      <c r="A3035" s="0" t="n">
        <v>1969</v>
      </c>
      <c r="B3035" s="0" t="n">
        <v>4</v>
      </c>
      <c r="C3035" s="0" t="n">
        <v>21</v>
      </c>
      <c r="D3035" s="0" t="n">
        <v>57</v>
      </c>
      <c r="E3035" s="0" t="n">
        <v>42</v>
      </c>
      <c r="F3035" s="0" t="n">
        <v>0</v>
      </c>
      <c r="T3035" s="0"/>
    </row>
    <row r="3036" customFormat="false" ht="12.75" hidden="false" customHeight="false" outlineLevel="0" collapsed="false">
      <c r="A3036" s="0" t="n">
        <v>1969</v>
      </c>
      <c r="B3036" s="0" t="n">
        <v>4</v>
      </c>
      <c r="C3036" s="0" t="n">
        <v>22</v>
      </c>
      <c r="D3036" s="0" t="n">
        <v>50</v>
      </c>
      <c r="E3036" s="0" t="n">
        <v>46</v>
      </c>
      <c r="F3036" s="0" t="n">
        <v>180</v>
      </c>
      <c r="T3036" s="0"/>
    </row>
    <row r="3037" customFormat="false" ht="12.75" hidden="false" customHeight="false" outlineLevel="0" collapsed="false">
      <c r="A3037" s="0" t="n">
        <v>1969</v>
      </c>
      <c r="B3037" s="0" t="n">
        <v>4</v>
      </c>
      <c r="C3037" s="0" t="n">
        <v>23</v>
      </c>
      <c r="D3037" s="0" t="n">
        <v>61</v>
      </c>
      <c r="E3037" s="0" t="n">
        <v>44</v>
      </c>
      <c r="F3037" s="0" t="n">
        <v>5</v>
      </c>
      <c r="T3037" s="0"/>
    </row>
    <row r="3038" customFormat="false" ht="12.75" hidden="false" customHeight="false" outlineLevel="0" collapsed="false">
      <c r="A3038" s="0" t="n">
        <v>1969</v>
      </c>
      <c r="B3038" s="0" t="n">
        <v>4</v>
      </c>
      <c r="C3038" s="0" t="n">
        <v>24</v>
      </c>
      <c r="D3038" s="0" t="n">
        <v>51</v>
      </c>
      <c r="E3038" s="0" t="n">
        <v>45</v>
      </c>
      <c r="F3038" s="0" t="n">
        <v>8</v>
      </c>
      <c r="T3038" s="0"/>
    </row>
    <row r="3039" customFormat="false" ht="12.75" hidden="false" customHeight="false" outlineLevel="0" collapsed="false">
      <c r="A3039" s="0" t="n">
        <v>1969</v>
      </c>
      <c r="B3039" s="0" t="n">
        <v>4</v>
      </c>
      <c r="C3039" s="0" t="n">
        <v>25</v>
      </c>
      <c r="D3039" s="0" t="n">
        <v>71</v>
      </c>
      <c r="E3039" s="0" t="n">
        <v>42</v>
      </c>
      <c r="F3039" s="0" t="n">
        <v>0</v>
      </c>
      <c r="T3039" s="0"/>
    </row>
    <row r="3040" customFormat="false" ht="12.75" hidden="false" customHeight="false" outlineLevel="0" collapsed="false">
      <c r="A3040" s="0" t="n">
        <v>1969</v>
      </c>
      <c r="B3040" s="0" t="n">
        <v>4</v>
      </c>
      <c r="C3040" s="0" t="n">
        <v>26</v>
      </c>
      <c r="D3040" s="0" t="n">
        <v>80</v>
      </c>
      <c r="E3040" s="0" t="n">
        <v>56</v>
      </c>
      <c r="F3040" s="0" t="n">
        <v>0</v>
      </c>
      <c r="T3040" s="0"/>
    </row>
    <row r="3041" customFormat="false" ht="12.75" hidden="false" customHeight="false" outlineLevel="0" collapsed="false">
      <c r="A3041" s="0" t="n">
        <v>1969</v>
      </c>
      <c r="B3041" s="0" t="n">
        <v>4</v>
      </c>
      <c r="C3041" s="0" t="n">
        <v>27</v>
      </c>
      <c r="D3041" s="0" t="n">
        <v>84</v>
      </c>
      <c r="E3041" s="0" t="n">
        <v>55</v>
      </c>
      <c r="F3041" s="0" t="n">
        <v>0</v>
      </c>
      <c r="T3041" s="0"/>
    </row>
    <row r="3042" customFormat="false" ht="12.75" hidden="false" customHeight="false" outlineLevel="0" collapsed="false">
      <c r="A3042" s="0" t="n">
        <v>1969</v>
      </c>
      <c r="B3042" s="0" t="n">
        <v>4</v>
      </c>
      <c r="C3042" s="0" t="n">
        <v>28</v>
      </c>
      <c r="D3042" s="0" t="n">
        <v>86</v>
      </c>
      <c r="E3042" s="0" t="n">
        <v>61</v>
      </c>
      <c r="F3042" s="0" t="n">
        <v>1</v>
      </c>
      <c r="T3042" s="0"/>
    </row>
    <row r="3043" customFormat="false" ht="12.75" hidden="false" customHeight="false" outlineLevel="0" collapsed="false">
      <c r="A3043" s="0" t="n">
        <v>1969</v>
      </c>
      <c r="B3043" s="0" t="n">
        <v>4</v>
      </c>
      <c r="C3043" s="0" t="n">
        <v>29</v>
      </c>
      <c r="D3043" s="0" t="n">
        <v>73</v>
      </c>
      <c r="E3043" s="0" t="n">
        <v>56</v>
      </c>
      <c r="F3043" s="0" t="n">
        <v>0</v>
      </c>
      <c r="T3043" s="0"/>
    </row>
    <row r="3044" customFormat="false" ht="12.75" hidden="false" customHeight="false" outlineLevel="0" collapsed="false">
      <c r="A3044" s="0" t="n">
        <v>1969</v>
      </c>
      <c r="B3044" s="0" t="n">
        <v>4</v>
      </c>
      <c r="C3044" s="0" t="n">
        <v>30</v>
      </c>
      <c r="D3044" s="0" t="n">
        <v>62</v>
      </c>
      <c r="E3044" s="0" t="n">
        <v>48</v>
      </c>
      <c r="F3044" s="0" t="n">
        <v>1</v>
      </c>
      <c r="T3044" s="0"/>
    </row>
    <row r="3045" customFormat="false" ht="12.75" hidden="false" customHeight="false" outlineLevel="0" collapsed="false">
      <c r="A3045" s="0" t="n">
        <v>1969</v>
      </c>
      <c r="B3045" s="0" t="n">
        <v>5</v>
      </c>
      <c r="C3045" s="0" t="n">
        <v>1</v>
      </c>
      <c r="D3045" s="0" t="n">
        <v>70</v>
      </c>
      <c r="E3045" s="0" t="n">
        <v>48</v>
      </c>
      <c r="F3045" s="0" t="n">
        <v>0</v>
      </c>
      <c r="T3045" s="0"/>
    </row>
    <row r="3046" customFormat="false" ht="12.75" hidden="false" customHeight="false" outlineLevel="0" collapsed="false">
      <c r="A3046" s="0" t="n">
        <v>1969</v>
      </c>
      <c r="B3046" s="0" t="n">
        <v>5</v>
      </c>
      <c r="C3046" s="0" t="n">
        <v>2</v>
      </c>
      <c r="D3046" s="0" t="n">
        <v>72</v>
      </c>
      <c r="E3046" s="0" t="n">
        <v>50</v>
      </c>
      <c r="F3046" s="0" t="n">
        <v>0</v>
      </c>
      <c r="T3046" s="0"/>
    </row>
    <row r="3047" customFormat="false" ht="12.75" hidden="false" customHeight="false" outlineLevel="0" collapsed="false">
      <c r="A3047" s="0" t="n">
        <v>1969</v>
      </c>
      <c r="B3047" s="0" t="n">
        <v>5</v>
      </c>
      <c r="C3047" s="0" t="n">
        <v>3</v>
      </c>
      <c r="D3047" s="0" t="n">
        <v>84</v>
      </c>
      <c r="E3047" s="0" t="n">
        <v>53</v>
      </c>
      <c r="F3047" s="0" t="n">
        <v>0</v>
      </c>
      <c r="T3047" s="0"/>
    </row>
    <row r="3048" customFormat="false" ht="12.75" hidden="false" customHeight="false" outlineLevel="0" collapsed="false">
      <c r="A3048" s="0" t="n">
        <v>1969</v>
      </c>
      <c r="B3048" s="0" t="n">
        <v>5</v>
      </c>
      <c r="C3048" s="0" t="n">
        <v>4</v>
      </c>
      <c r="D3048" s="0" t="n">
        <v>81</v>
      </c>
      <c r="E3048" s="0" t="n">
        <v>60</v>
      </c>
      <c r="F3048" s="0" t="n">
        <v>0</v>
      </c>
      <c r="T3048" s="0"/>
    </row>
    <row r="3049" customFormat="false" ht="12.75" hidden="false" customHeight="false" outlineLevel="0" collapsed="false">
      <c r="A3049" s="0" t="n">
        <v>1969</v>
      </c>
      <c r="B3049" s="0" t="n">
        <v>5</v>
      </c>
      <c r="C3049" s="0" t="n">
        <v>5</v>
      </c>
      <c r="D3049" s="0" t="n">
        <v>79</v>
      </c>
      <c r="E3049" s="0" t="n">
        <v>56</v>
      </c>
      <c r="F3049" s="0" t="n">
        <v>0</v>
      </c>
      <c r="T3049" s="0"/>
    </row>
    <row r="3050" customFormat="false" ht="12.75" hidden="false" customHeight="false" outlineLevel="0" collapsed="false">
      <c r="A3050" s="0" t="n">
        <v>1969</v>
      </c>
      <c r="B3050" s="0" t="n">
        <v>5</v>
      </c>
      <c r="C3050" s="0" t="n">
        <v>6</v>
      </c>
      <c r="D3050" s="0" t="n">
        <v>77</v>
      </c>
      <c r="E3050" s="0" t="n">
        <v>49</v>
      </c>
      <c r="F3050" s="0" t="n">
        <v>0</v>
      </c>
      <c r="T3050" s="0"/>
    </row>
    <row r="3051" customFormat="false" ht="12.75" hidden="false" customHeight="false" outlineLevel="0" collapsed="false">
      <c r="A3051" s="0" t="n">
        <v>1969</v>
      </c>
      <c r="B3051" s="0" t="n">
        <v>5</v>
      </c>
      <c r="C3051" s="0" t="n">
        <v>7</v>
      </c>
      <c r="D3051" s="0" t="n">
        <v>63</v>
      </c>
      <c r="E3051" s="0" t="n">
        <v>51</v>
      </c>
      <c r="F3051" s="0" t="n">
        <v>0</v>
      </c>
      <c r="T3051" s="0"/>
    </row>
    <row r="3052" customFormat="false" ht="12.75" hidden="false" customHeight="false" outlineLevel="0" collapsed="false">
      <c r="A3052" s="0" t="n">
        <v>1969</v>
      </c>
      <c r="B3052" s="0" t="n">
        <v>5</v>
      </c>
      <c r="C3052" s="0" t="n">
        <v>8</v>
      </c>
      <c r="D3052" s="0" t="n">
        <v>69</v>
      </c>
      <c r="E3052" s="0" t="n">
        <v>54</v>
      </c>
      <c r="F3052" s="0" t="n">
        <v>39</v>
      </c>
      <c r="T3052" s="0"/>
    </row>
    <row r="3053" customFormat="false" ht="12.75" hidden="false" customHeight="false" outlineLevel="0" collapsed="false">
      <c r="A3053" s="0" t="n">
        <v>1969</v>
      </c>
      <c r="B3053" s="0" t="n">
        <v>5</v>
      </c>
      <c r="C3053" s="0" t="n">
        <v>9</v>
      </c>
      <c r="D3053" s="0" t="n">
        <v>67</v>
      </c>
      <c r="E3053" s="0" t="n">
        <v>56</v>
      </c>
      <c r="F3053" s="0" t="n">
        <v>133</v>
      </c>
      <c r="T3053" s="0"/>
    </row>
    <row r="3054" customFormat="false" ht="12.75" hidden="false" customHeight="false" outlineLevel="0" collapsed="false">
      <c r="A3054" s="0" t="n">
        <v>1969</v>
      </c>
      <c r="B3054" s="0" t="n">
        <v>5</v>
      </c>
      <c r="C3054" s="0" t="n">
        <v>10</v>
      </c>
      <c r="D3054" s="0" t="n">
        <v>67</v>
      </c>
      <c r="E3054" s="0" t="n">
        <v>51</v>
      </c>
      <c r="F3054" s="0" t="n">
        <v>0</v>
      </c>
      <c r="T3054" s="0"/>
    </row>
    <row r="3055" customFormat="false" ht="12.75" hidden="false" customHeight="false" outlineLevel="0" collapsed="false">
      <c r="A3055" s="0" t="n">
        <v>1969</v>
      </c>
      <c r="B3055" s="0" t="n">
        <v>5</v>
      </c>
      <c r="C3055" s="0" t="n">
        <v>11</v>
      </c>
      <c r="D3055" s="0" t="n">
        <v>66</v>
      </c>
      <c r="E3055" s="0" t="n">
        <v>48</v>
      </c>
      <c r="F3055" s="0" t="n">
        <v>2</v>
      </c>
      <c r="T3055" s="0"/>
    </row>
    <row r="3056" customFormat="false" ht="12.75" hidden="false" customHeight="false" outlineLevel="0" collapsed="false">
      <c r="A3056" s="0" t="n">
        <v>1969</v>
      </c>
      <c r="B3056" s="0" t="n">
        <v>5</v>
      </c>
      <c r="C3056" s="0" t="n">
        <v>12</v>
      </c>
      <c r="D3056" s="0" t="n">
        <v>67</v>
      </c>
      <c r="E3056" s="0" t="n">
        <v>47</v>
      </c>
      <c r="F3056" s="0" t="n">
        <v>0</v>
      </c>
      <c r="T3056" s="0"/>
    </row>
    <row r="3057" customFormat="false" ht="12.75" hidden="false" customHeight="false" outlineLevel="0" collapsed="false">
      <c r="A3057" s="0" t="n">
        <v>1969</v>
      </c>
      <c r="B3057" s="0" t="n">
        <v>5</v>
      </c>
      <c r="C3057" s="0" t="n">
        <v>13</v>
      </c>
      <c r="D3057" s="0" t="n">
        <v>69</v>
      </c>
      <c r="E3057" s="0" t="n">
        <v>48</v>
      </c>
      <c r="F3057" s="0" t="n">
        <v>0</v>
      </c>
      <c r="T3057" s="0"/>
    </row>
    <row r="3058" customFormat="false" ht="12.75" hidden="false" customHeight="false" outlineLevel="0" collapsed="false">
      <c r="A3058" s="0" t="n">
        <v>1969</v>
      </c>
      <c r="B3058" s="0" t="n">
        <v>5</v>
      </c>
      <c r="C3058" s="0" t="n">
        <v>14</v>
      </c>
      <c r="D3058" s="0" t="n">
        <v>70</v>
      </c>
      <c r="E3058" s="0" t="n">
        <v>52</v>
      </c>
      <c r="F3058" s="0" t="n">
        <v>0</v>
      </c>
      <c r="T3058" s="0"/>
    </row>
    <row r="3059" customFormat="false" ht="12.75" hidden="false" customHeight="false" outlineLevel="0" collapsed="false">
      <c r="A3059" s="0" t="n">
        <v>1969</v>
      </c>
      <c r="B3059" s="0" t="n">
        <v>5</v>
      </c>
      <c r="C3059" s="0" t="n">
        <v>15</v>
      </c>
      <c r="D3059" s="0" t="n">
        <v>75</v>
      </c>
      <c r="E3059" s="0" t="n">
        <v>49</v>
      </c>
      <c r="F3059" s="0" t="n">
        <v>0</v>
      </c>
      <c r="T3059" s="0"/>
    </row>
    <row r="3060" customFormat="false" ht="12.75" hidden="false" customHeight="false" outlineLevel="0" collapsed="false">
      <c r="A3060" s="0" t="n">
        <v>1969</v>
      </c>
      <c r="B3060" s="0" t="n">
        <v>5</v>
      </c>
      <c r="C3060" s="0" t="n">
        <v>16</v>
      </c>
      <c r="D3060" s="0" t="n">
        <v>75</v>
      </c>
      <c r="E3060" s="0" t="n">
        <v>53</v>
      </c>
      <c r="F3060" s="0" t="n">
        <v>0</v>
      </c>
      <c r="T3060" s="0"/>
    </row>
    <row r="3061" customFormat="false" ht="12.75" hidden="false" customHeight="false" outlineLevel="0" collapsed="false">
      <c r="A3061" s="0" t="n">
        <v>1969</v>
      </c>
      <c r="B3061" s="0" t="n">
        <v>5</v>
      </c>
      <c r="C3061" s="0" t="n">
        <v>17</v>
      </c>
      <c r="D3061" s="0" t="n">
        <v>84</v>
      </c>
      <c r="E3061" s="0" t="n">
        <v>58</v>
      </c>
      <c r="F3061" s="0" t="n">
        <v>0</v>
      </c>
      <c r="T3061" s="0"/>
    </row>
    <row r="3062" customFormat="false" ht="12.75" hidden="false" customHeight="false" outlineLevel="0" collapsed="false">
      <c r="A3062" s="0" t="n">
        <v>1969</v>
      </c>
      <c r="B3062" s="0" t="n">
        <v>5</v>
      </c>
      <c r="C3062" s="0" t="n">
        <v>18</v>
      </c>
      <c r="D3062" s="0" t="n">
        <v>83</v>
      </c>
      <c r="E3062" s="0" t="n">
        <v>61</v>
      </c>
      <c r="F3062" s="0" t="n">
        <v>0</v>
      </c>
      <c r="T3062" s="0"/>
    </row>
    <row r="3063" customFormat="false" ht="12.75" hidden="false" customHeight="false" outlineLevel="0" collapsed="false">
      <c r="A3063" s="0" t="n">
        <v>1969</v>
      </c>
      <c r="B3063" s="0" t="n">
        <v>5</v>
      </c>
      <c r="C3063" s="0" t="n">
        <v>19</v>
      </c>
      <c r="D3063" s="0" t="n">
        <v>76</v>
      </c>
      <c r="E3063" s="0" t="n">
        <v>62</v>
      </c>
      <c r="F3063" s="0" t="n">
        <v>1</v>
      </c>
      <c r="T3063" s="0"/>
    </row>
    <row r="3064" customFormat="false" ht="12.75" hidden="false" customHeight="false" outlineLevel="0" collapsed="false">
      <c r="A3064" s="0" t="n">
        <v>1969</v>
      </c>
      <c r="B3064" s="0" t="n">
        <v>5</v>
      </c>
      <c r="C3064" s="0" t="n">
        <v>20</v>
      </c>
      <c r="D3064" s="0" t="n">
        <v>77</v>
      </c>
      <c r="E3064" s="0" t="n">
        <v>63</v>
      </c>
      <c r="F3064" s="0" t="n">
        <v>92</v>
      </c>
      <c r="T3064" s="0"/>
    </row>
    <row r="3065" customFormat="false" ht="12.75" hidden="false" customHeight="false" outlineLevel="0" collapsed="false">
      <c r="A3065" s="0" t="n">
        <v>1969</v>
      </c>
      <c r="B3065" s="0" t="n">
        <v>5</v>
      </c>
      <c r="C3065" s="0" t="n">
        <v>21</v>
      </c>
      <c r="D3065" s="0" t="n">
        <v>75</v>
      </c>
      <c r="E3065" s="0" t="n">
        <v>56</v>
      </c>
      <c r="F3065" s="0" t="n">
        <v>0</v>
      </c>
      <c r="T3065" s="0"/>
    </row>
    <row r="3066" customFormat="false" ht="12.75" hidden="false" customHeight="false" outlineLevel="0" collapsed="false">
      <c r="A3066" s="0" t="n">
        <v>1969</v>
      </c>
      <c r="B3066" s="0" t="n">
        <v>5</v>
      </c>
      <c r="C3066" s="0" t="n">
        <v>22</v>
      </c>
      <c r="D3066" s="0" t="n">
        <v>75</v>
      </c>
      <c r="E3066" s="0" t="n">
        <v>54</v>
      </c>
      <c r="F3066" s="0" t="n">
        <v>0</v>
      </c>
      <c r="T3066" s="0"/>
    </row>
    <row r="3067" customFormat="false" ht="12.75" hidden="false" customHeight="false" outlineLevel="0" collapsed="false">
      <c r="A3067" s="0" t="n">
        <v>1969</v>
      </c>
      <c r="B3067" s="0" t="n">
        <v>5</v>
      </c>
      <c r="C3067" s="0" t="n">
        <v>23</v>
      </c>
      <c r="D3067" s="0" t="n">
        <v>74</v>
      </c>
      <c r="E3067" s="0" t="n">
        <v>53</v>
      </c>
      <c r="F3067" s="0" t="n">
        <v>0</v>
      </c>
      <c r="T3067" s="0"/>
    </row>
    <row r="3068" customFormat="false" ht="12.75" hidden="false" customHeight="false" outlineLevel="0" collapsed="false">
      <c r="A3068" s="0" t="n">
        <v>1969</v>
      </c>
      <c r="B3068" s="0" t="n">
        <v>5</v>
      </c>
      <c r="C3068" s="0" t="n">
        <v>24</v>
      </c>
      <c r="D3068" s="0" t="n">
        <v>66</v>
      </c>
      <c r="E3068" s="0" t="n">
        <v>54</v>
      </c>
      <c r="F3068" s="0" t="n">
        <v>0</v>
      </c>
      <c r="T3068" s="0"/>
    </row>
    <row r="3069" customFormat="false" ht="12.75" hidden="false" customHeight="false" outlineLevel="0" collapsed="false">
      <c r="A3069" s="0" t="n">
        <v>1969</v>
      </c>
      <c r="B3069" s="0" t="n">
        <v>5</v>
      </c>
      <c r="C3069" s="0" t="n">
        <v>25</v>
      </c>
      <c r="D3069" s="0" t="n">
        <v>73</v>
      </c>
      <c r="E3069" s="0" t="n">
        <v>56</v>
      </c>
      <c r="F3069" s="0" t="n">
        <v>0</v>
      </c>
      <c r="T3069" s="0"/>
    </row>
    <row r="3070" customFormat="false" ht="12.75" hidden="false" customHeight="false" outlineLevel="0" collapsed="false">
      <c r="A3070" s="0" t="n">
        <v>1969</v>
      </c>
      <c r="B3070" s="0" t="n">
        <v>5</v>
      </c>
      <c r="C3070" s="0" t="n">
        <v>26</v>
      </c>
      <c r="D3070" s="0" t="n">
        <v>74</v>
      </c>
      <c r="E3070" s="0" t="n">
        <v>53</v>
      </c>
      <c r="F3070" s="0" t="n">
        <v>0</v>
      </c>
      <c r="T3070" s="0"/>
    </row>
    <row r="3071" customFormat="false" ht="12.75" hidden="false" customHeight="false" outlineLevel="0" collapsed="false">
      <c r="A3071" s="0" t="n">
        <v>1969</v>
      </c>
      <c r="B3071" s="0" t="n">
        <v>5</v>
      </c>
      <c r="C3071" s="0" t="n">
        <v>27</v>
      </c>
      <c r="D3071" s="0" t="n">
        <v>70</v>
      </c>
      <c r="E3071" s="0" t="n">
        <v>49</v>
      </c>
      <c r="F3071" s="0" t="n">
        <v>0</v>
      </c>
      <c r="T3071" s="0"/>
    </row>
    <row r="3072" customFormat="false" ht="12.75" hidden="false" customHeight="false" outlineLevel="0" collapsed="false">
      <c r="A3072" s="0" t="n">
        <v>1969</v>
      </c>
      <c r="B3072" s="0" t="n">
        <v>5</v>
      </c>
      <c r="C3072" s="0" t="n">
        <v>28</v>
      </c>
      <c r="D3072" s="0" t="n">
        <v>84</v>
      </c>
      <c r="E3072" s="0" t="n">
        <v>54</v>
      </c>
      <c r="F3072" s="0" t="n">
        <v>0</v>
      </c>
      <c r="T3072" s="0"/>
    </row>
    <row r="3073" customFormat="false" ht="12.75" hidden="false" customHeight="false" outlineLevel="0" collapsed="false">
      <c r="A3073" s="0" t="n">
        <v>1969</v>
      </c>
      <c r="B3073" s="0" t="n">
        <v>5</v>
      </c>
      <c r="C3073" s="0" t="n">
        <v>29</v>
      </c>
      <c r="D3073" s="0" t="n">
        <v>97</v>
      </c>
      <c r="E3073" s="0" t="n">
        <v>74</v>
      </c>
      <c r="F3073" s="0" t="n">
        <v>0</v>
      </c>
      <c r="T3073" s="0"/>
    </row>
    <row r="3074" customFormat="false" ht="12.75" hidden="false" customHeight="false" outlineLevel="0" collapsed="false">
      <c r="A3074" s="0" t="n">
        <v>1969</v>
      </c>
      <c r="B3074" s="0" t="n">
        <v>5</v>
      </c>
      <c r="C3074" s="0" t="n">
        <v>30</v>
      </c>
      <c r="D3074" s="0" t="n">
        <v>90</v>
      </c>
      <c r="E3074" s="0" t="n">
        <v>69</v>
      </c>
      <c r="F3074" s="0" t="n">
        <v>0</v>
      </c>
      <c r="T3074" s="0"/>
    </row>
    <row r="3075" customFormat="false" ht="12.75" hidden="false" customHeight="false" outlineLevel="0" collapsed="false">
      <c r="A3075" s="0" t="n">
        <v>1969</v>
      </c>
      <c r="B3075" s="0" t="n">
        <v>5</v>
      </c>
      <c r="C3075" s="0" t="n">
        <v>31</v>
      </c>
      <c r="D3075" s="0" t="n">
        <v>87</v>
      </c>
      <c r="E3075" s="0" t="n">
        <v>66</v>
      </c>
      <c r="F3075" s="0" t="n">
        <v>0</v>
      </c>
      <c r="T3075" s="0"/>
    </row>
    <row r="3076" customFormat="false" ht="12.75" hidden="false" customHeight="false" outlineLevel="0" collapsed="false">
      <c r="A3076" s="0" t="n">
        <v>1969</v>
      </c>
      <c r="B3076" s="0" t="n">
        <v>6</v>
      </c>
      <c r="C3076" s="0" t="n">
        <v>1</v>
      </c>
      <c r="D3076" s="0" t="n">
        <v>80</v>
      </c>
      <c r="E3076" s="0" t="n">
        <v>63</v>
      </c>
      <c r="F3076" s="0" t="n">
        <v>0</v>
      </c>
      <c r="T3076" s="0"/>
    </row>
    <row r="3077" customFormat="false" ht="12.75" hidden="false" customHeight="false" outlineLevel="0" collapsed="false">
      <c r="A3077" s="0" t="n">
        <v>1969</v>
      </c>
      <c r="B3077" s="0" t="n">
        <v>6</v>
      </c>
      <c r="C3077" s="0" t="n">
        <v>2</v>
      </c>
      <c r="D3077" s="0" t="n">
        <v>82</v>
      </c>
      <c r="E3077" s="0" t="n">
        <v>67</v>
      </c>
      <c r="F3077" s="0" t="n">
        <v>93</v>
      </c>
      <c r="T3077" s="0"/>
    </row>
    <row r="3078" customFormat="false" ht="12.75" hidden="false" customHeight="false" outlineLevel="0" collapsed="false">
      <c r="A3078" s="0" t="n">
        <v>1969</v>
      </c>
      <c r="B3078" s="0" t="n">
        <v>6</v>
      </c>
      <c r="C3078" s="0" t="n">
        <v>3</v>
      </c>
      <c r="D3078" s="0" t="n">
        <v>82</v>
      </c>
      <c r="E3078" s="0" t="n">
        <v>59</v>
      </c>
      <c r="F3078" s="0" t="n">
        <v>10</v>
      </c>
      <c r="T3078" s="0"/>
    </row>
    <row r="3079" customFormat="false" ht="12.75" hidden="false" customHeight="false" outlineLevel="0" collapsed="false">
      <c r="A3079" s="0" t="n">
        <v>1969</v>
      </c>
      <c r="B3079" s="0" t="n">
        <v>6</v>
      </c>
      <c r="C3079" s="0" t="n">
        <v>4</v>
      </c>
      <c r="D3079" s="0" t="n">
        <v>76</v>
      </c>
      <c r="E3079" s="0" t="n">
        <v>55</v>
      </c>
      <c r="F3079" s="0" t="n">
        <v>0</v>
      </c>
      <c r="T3079" s="0"/>
    </row>
    <row r="3080" customFormat="false" ht="12.75" hidden="false" customHeight="false" outlineLevel="0" collapsed="false">
      <c r="A3080" s="0" t="n">
        <v>1969</v>
      </c>
      <c r="B3080" s="0" t="n">
        <v>6</v>
      </c>
      <c r="C3080" s="0" t="n">
        <v>5</v>
      </c>
      <c r="D3080" s="0" t="n">
        <v>76</v>
      </c>
      <c r="E3080" s="0" t="n">
        <v>61</v>
      </c>
      <c r="F3080" s="0" t="n">
        <v>0</v>
      </c>
      <c r="T3080" s="0"/>
    </row>
    <row r="3081" customFormat="false" ht="12.75" hidden="false" customHeight="false" outlineLevel="0" collapsed="false">
      <c r="A3081" s="0" t="n">
        <v>1969</v>
      </c>
      <c r="B3081" s="0" t="n">
        <v>6</v>
      </c>
      <c r="C3081" s="0" t="n">
        <v>6</v>
      </c>
      <c r="D3081" s="0" t="n">
        <v>75</v>
      </c>
      <c r="E3081" s="0" t="n">
        <v>61</v>
      </c>
      <c r="F3081" s="0" t="n">
        <v>1</v>
      </c>
      <c r="T3081" s="0"/>
    </row>
    <row r="3082" customFormat="false" ht="12.75" hidden="false" customHeight="false" outlineLevel="0" collapsed="false">
      <c r="A3082" s="0" t="n">
        <v>1969</v>
      </c>
      <c r="B3082" s="0" t="n">
        <v>6</v>
      </c>
      <c r="C3082" s="0" t="n">
        <v>7</v>
      </c>
      <c r="D3082" s="0" t="n">
        <v>82</v>
      </c>
      <c r="E3082" s="0" t="n">
        <v>62</v>
      </c>
      <c r="F3082" s="0" t="n">
        <v>0</v>
      </c>
      <c r="T3082" s="0"/>
    </row>
    <row r="3083" customFormat="false" ht="12.75" hidden="false" customHeight="false" outlineLevel="0" collapsed="false">
      <c r="A3083" s="0" t="n">
        <v>1969</v>
      </c>
      <c r="B3083" s="0" t="n">
        <v>6</v>
      </c>
      <c r="C3083" s="0" t="n">
        <v>8</v>
      </c>
      <c r="D3083" s="0" t="n">
        <v>82</v>
      </c>
      <c r="E3083" s="0" t="n">
        <v>63</v>
      </c>
      <c r="F3083" s="0" t="n">
        <v>0</v>
      </c>
      <c r="T3083" s="0"/>
    </row>
    <row r="3084" customFormat="false" ht="12.75" hidden="false" customHeight="false" outlineLevel="0" collapsed="false">
      <c r="A3084" s="0" t="n">
        <v>1969</v>
      </c>
      <c r="B3084" s="0" t="n">
        <v>6</v>
      </c>
      <c r="C3084" s="0" t="n">
        <v>9</v>
      </c>
      <c r="D3084" s="0" t="n">
        <v>80</v>
      </c>
      <c r="E3084" s="0" t="n">
        <v>58</v>
      </c>
      <c r="F3084" s="0" t="n">
        <v>47</v>
      </c>
      <c r="T3084" s="0"/>
    </row>
    <row r="3085" customFormat="false" ht="12.75" hidden="false" customHeight="false" outlineLevel="0" collapsed="false">
      <c r="A3085" s="0" t="n">
        <v>1969</v>
      </c>
      <c r="B3085" s="0" t="n">
        <v>6</v>
      </c>
      <c r="C3085" s="0" t="n">
        <v>10</v>
      </c>
      <c r="D3085" s="0" t="n">
        <v>81</v>
      </c>
      <c r="E3085" s="0" t="n">
        <v>60</v>
      </c>
      <c r="F3085" s="0" t="n">
        <v>0</v>
      </c>
      <c r="T3085" s="0"/>
    </row>
    <row r="3086" customFormat="false" ht="12.75" hidden="false" customHeight="false" outlineLevel="0" collapsed="false">
      <c r="A3086" s="0" t="n">
        <v>1969</v>
      </c>
      <c r="B3086" s="0" t="n">
        <v>6</v>
      </c>
      <c r="C3086" s="0" t="n">
        <v>11</v>
      </c>
      <c r="D3086" s="0" t="n">
        <v>83</v>
      </c>
      <c r="E3086" s="0" t="n">
        <v>65</v>
      </c>
      <c r="F3086" s="0" t="n">
        <v>0</v>
      </c>
      <c r="T3086" s="0"/>
    </row>
    <row r="3087" customFormat="false" ht="12.75" hidden="false" customHeight="false" outlineLevel="0" collapsed="false">
      <c r="A3087" s="0" t="n">
        <v>1969</v>
      </c>
      <c r="B3087" s="0" t="n">
        <v>6</v>
      </c>
      <c r="C3087" s="0" t="n">
        <v>12</v>
      </c>
      <c r="D3087" s="0" t="n">
        <v>85</v>
      </c>
      <c r="E3087" s="0" t="n">
        <v>68</v>
      </c>
      <c r="F3087" s="0" t="n">
        <v>0</v>
      </c>
      <c r="T3087" s="0"/>
    </row>
    <row r="3088" customFormat="false" ht="12.75" hidden="false" customHeight="false" outlineLevel="0" collapsed="false">
      <c r="A3088" s="0" t="n">
        <v>1969</v>
      </c>
      <c r="B3088" s="0" t="n">
        <v>6</v>
      </c>
      <c r="C3088" s="0" t="n">
        <v>13</v>
      </c>
      <c r="D3088" s="0" t="n">
        <v>89</v>
      </c>
      <c r="E3088" s="0" t="n">
        <v>72</v>
      </c>
      <c r="F3088" s="0" t="n">
        <v>0</v>
      </c>
      <c r="T3088" s="0"/>
    </row>
    <row r="3089" customFormat="false" ht="12.75" hidden="false" customHeight="false" outlineLevel="0" collapsed="false">
      <c r="A3089" s="0" t="n">
        <v>1969</v>
      </c>
      <c r="B3089" s="0" t="n">
        <v>6</v>
      </c>
      <c r="C3089" s="0" t="n">
        <v>14</v>
      </c>
      <c r="D3089" s="0" t="n">
        <v>84</v>
      </c>
      <c r="E3089" s="0" t="n">
        <v>72</v>
      </c>
      <c r="F3089" s="0" t="n">
        <v>36</v>
      </c>
      <c r="T3089" s="0"/>
    </row>
    <row r="3090" customFormat="false" ht="12.75" hidden="false" customHeight="false" outlineLevel="0" collapsed="false">
      <c r="A3090" s="0" t="n">
        <v>1969</v>
      </c>
      <c r="B3090" s="0" t="n">
        <v>6</v>
      </c>
      <c r="C3090" s="0" t="n">
        <v>15</v>
      </c>
      <c r="D3090" s="0" t="n">
        <v>85</v>
      </c>
      <c r="E3090" s="0" t="n">
        <v>70</v>
      </c>
      <c r="F3090" s="0" t="n">
        <v>79</v>
      </c>
      <c r="T3090" s="0"/>
    </row>
    <row r="3091" customFormat="false" ht="12.75" hidden="false" customHeight="false" outlineLevel="0" collapsed="false">
      <c r="A3091" s="0" t="n">
        <v>1969</v>
      </c>
      <c r="B3091" s="0" t="n">
        <v>6</v>
      </c>
      <c r="C3091" s="0" t="n">
        <v>16</v>
      </c>
      <c r="D3091" s="0" t="n">
        <v>78</v>
      </c>
      <c r="E3091" s="0" t="n">
        <v>65</v>
      </c>
      <c r="F3091" s="0" t="n">
        <v>5</v>
      </c>
      <c r="T3091" s="0"/>
    </row>
    <row r="3092" customFormat="false" ht="12.75" hidden="false" customHeight="false" outlineLevel="0" collapsed="false">
      <c r="A3092" s="0" t="n">
        <v>1969</v>
      </c>
      <c r="B3092" s="0" t="n">
        <v>6</v>
      </c>
      <c r="C3092" s="0" t="n">
        <v>17</v>
      </c>
      <c r="D3092" s="0" t="n">
        <v>77</v>
      </c>
      <c r="E3092" s="0" t="n">
        <v>60</v>
      </c>
      <c r="F3092" s="0" t="n">
        <v>0</v>
      </c>
      <c r="T3092" s="0"/>
    </row>
    <row r="3093" customFormat="false" ht="12.75" hidden="false" customHeight="false" outlineLevel="0" collapsed="false">
      <c r="A3093" s="0" t="n">
        <v>1969</v>
      </c>
      <c r="B3093" s="0" t="n">
        <v>6</v>
      </c>
      <c r="C3093" s="0" t="n">
        <v>18</v>
      </c>
      <c r="D3093" s="0" t="n">
        <v>75</v>
      </c>
      <c r="E3093" s="0" t="n">
        <v>63</v>
      </c>
      <c r="F3093" s="0" t="n">
        <v>0</v>
      </c>
      <c r="T3093" s="0"/>
    </row>
    <row r="3094" customFormat="false" ht="12.75" hidden="false" customHeight="false" outlineLevel="0" collapsed="false">
      <c r="A3094" s="0" t="n">
        <v>1969</v>
      </c>
      <c r="B3094" s="0" t="n">
        <v>6</v>
      </c>
      <c r="C3094" s="0" t="n">
        <v>19</v>
      </c>
      <c r="D3094" s="0" t="n">
        <v>82</v>
      </c>
      <c r="E3094" s="0" t="n">
        <v>64</v>
      </c>
      <c r="F3094" s="0" t="n">
        <v>7</v>
      </c>
      <c r="T3094" s="0"/>
    </row>
    <row r="3095" customFormat="false" ht="12.75" hidden="false" customHeight="false" outlineLevel="0" collapsed="false">
      <c r="A3095" s="0" t="n">
        <v>1969</v>
      </c>
      <c r="B3095" s="0" t="n">
        <v>6</v>
      </c>
      <c r="C3095" s="0" t="n">
        <v>20</v>
      </c>
      <c r="D3095" s="0" t="n">
        <v>90</v>
      </c>
      <c r="E3095" s="0" t="n">
        <v>70</v>
      </c>
      <c r="F3095" s="0" t="n">
        <v>0</v>
      </c>
      <c r="T3095" s="0"/>
    </row>
    <row r="3096" customFormat="false" ht="12.75" hidden="false" customHeight="false" outlineLevel="0" collapsed="false">
      <c r="A3096" s="0" t="n">
        <v>1969</v>
      </c>
      <c r="B3096" s="0" t="n">
        <v>6</v>
      </c>
      <c r="C3096" s="0" t="n">
        <v>21</v>
      </c>
      <c r="D3096" s="0" t="n">
        <v>72</v>
      </c>
      <c r="E3096" s="0" t="n">
        <v>64</v>
      </c>
      <c r="F3096" s="0" t="n">
        <v>0</v>
      </c>
      <c r="T3096" s="0"/>
    </row>
    <row r="3097" customFormat="false" ht="12.75" hidden="false" customHeight="false" outlineLevel="0" collapsed="false">
      <c r="A3097" s="0" t="n">
        <v>1969</v>
      </c>
      <c r="B3097" s="0" t="n">
        <v>6</v>
      </c>
      <c r="C3097" s="0" t="n">
        <v>22</v>
      </c>
      <c r="D3097" s="0" t="n">
        <v>80</v>
      </c>
      <c r="E3097" s="0" t="n">
        <v>62</v>
      </c>
      <c r="F3097" s="0" t="n">
        <v>0</v>
      </c>
      <c r="T3097" s="0"/>
    </row>
    <row r="3098" customFormat="false" ht="12.75" hidden="false" customHeight="false" outlineLevel="0" collapsed="false">
      <c r="A3098" s="0" t="n">
        <v>1969</v>
      </c>
      <c r="B3098" s="0" t="n">
        <v>6</v>
      </c>
      <c r="C3098" s="0" t="n">
        <v>23</v>
      </c>
      <c r="D3098" s="0" t="n">
        <v>67</v>
      </c>
      <c r="E3098" s="0" t="n">
        <v>62</v>
      </c>
      <c r="F3098" s="0" t="n">
        <v>10</v>
      </c>
      <c r="T3098" s="0"/>
    </row>
    <row r="3099" customFormat="false" ht="12.75" hidden="false" customHeight="false" outlineLevel="0" collapsed="false">
      <c r="A3099" s="0" t="n">
        <v>1969</v>
      </c>
      <c r="B3099" s="0" t="n">
        <v>6</v>
      </c>
      <c r="C3099" s="0" t="n">
        <v>24</v>
      </c>
      <c r="D3099" s="0" t="n">
        <v>80</v>
      </c>
      <c r="E3099" s="0" t="n">
        <v>62</v>
      </c>
      <c r="F3099" s="0" t="n">
        <v>0</v>
      </c>
      <c r="T3099" s="0"/>
    </row>
    <row r="3100" customFormat="false" ht="12.75" hidden="false" customHeight="false" outlineLevel="0" collapsed="false">
      <c r="A3100" s="0" t="n">
        <v>1969</v>
      </c>
      <c r="B3100" s="0" t="n">
        <v>6</v>
      </c>
      <c r="C3100" s="0" t="n">
        <v>25</v>
      </c>
      <c r="D3100" s="0" t="n">
        <v>74</v>
      </c>
      <c r="E3100" s="0" t="n">
        <v>66</v>
      </c>
      <c r="F3100" s="0" t="n">
        <v>28</v>
      </c>
      <c r="T3100" s="0"/>
    </row>
    <row r="3101" customFormat="false" ht="12.75" hidden="false" customHeight="false" outlineLevel="0" collapsed="false">
      <c r="A3101" s="0" t="n">
        <v>1969</v>
      </c>
      <c r="B3101" s="0" t="n">
        <v>6</v>
      </c>
      <c r="C3101" s="0" t="n">
        <v>26</v>
      </c>
      <c r="D3101" s="0" t="n">
        <v>79</v>
      </c>
      <c r="E3101" s="0" t="n">
        <v>66</v>
      </c>
      <c r="F3101" s="0" t="n">
        <v>0</v>
      </c>
      <c r="T3101" s="0"/>
    </row>
    <row r="3102" customFormat="false" ht="12.75" hidden="false" customHeight="false" outlineLevel="0" collapsed="false">
      <c r="A3102" s="0" t="n">
        <v>1969</v>
      </c>
      <c r="B3102" s="0" t="n">
        <v>6</v>
      </c>
      <c r="C3102" s="0" t="n">
        <v>27</v>
      </c>
      <c r="D3102" s="0" t="n">
        <v>88</v>
      </c>
      <c r="E3102" s="0" t="n">
        <v>69</v>
      </c>
      <c r="F3102" s="0" t="n">
        <v>0</v>
      </c>
      <c r="T3102" s="0"/>
    </row>
    <row r="3103" customFormat="false" ht="12.75" hidden="false" customHeight="false" outlineLevel="0" collapsed="false">
      <c r="A3103" s="0" t="n">
        <v>1969</v>
      </c>
      <c r="B3103" s="0" t="n">
        <v>6</v>
      </c>
      <c r="C3103" s="0" t="n">
        <v>28</v>
      </c>
      <c r="D3103" s="0" t="n">
        <v>96</v>
      </c>
      <c r="E3103" s="0" t="n">
        <v>73</v>
      </c>
      <c r="F3103" s="0" t="n">
        <v>0</v>
      </c>
      <c r="T3103" s="0"/>
    </row>
    <row r="3104" customFormat="false" ht="12.75" hidden="false" customHeight="false" outlineLevel="0" collapsed="false">
      <c r="A3104" s="0" t="n">
        <v>1969</v>
      </c>
      <c r="B3104" s="0" t="n">
        <v>6</v>
      </c>
      <c r="C3104" s="0" t="n">
        <v>29</v>
      </c>
      <c r="D3104" s="0" t="n">
        <v>89</v>
      </c>
      <c r="E3104" s="0" t="n">
        <v>73</v>
      </c>
      <c r="F3104" s="0" t="n">
        <v>0</v>
      </c>
      <c r="T3104" s="0"/>
    </row>
    <row r="3105" customFormat="false" ht="12.75" hidden="false" customHeight="false" outlineLevel="0" collapsed="false">
      <c r="A3105" s="0" t="n">
        <v>1969</v>
      </c>
      <c r="B3105" s="0" t="n">
        <v>6</v>
      </c>
      <c r="C3105" s="0" t="n">
        <v>30</v>
      </c>
      <c r="D3105" s="0" t="n">
        <v>91</v>
      </c>
      <c r="E3105" s="0" t="n">
        <v>68</v>
      </c>
      <c r="F3105" s="0" t="n">
        <v>0</v>
      </c>
      <c r="T3105" s="0"/>
    </row>
    <row r="3106" customFormat="false" ht="12.75" hidden="false" customHeight="false" outlineLevel="0" collapsed="false">
      <c r="A3106" s="0" t="n">
        <v>1969</v>
      </c>
      <c r="B3106" s="0" t="n">
        <v>7</v>
      </c>
      <c r="C3106" s="0" t="n">
        <v>1</v>
      </c>
      <c r="D3106" s="0" t="n">
        <v>89</v>
      </c>
      <c r="E3106" s="0" t="n">
        <v>68</v>
      </c>
      <c r="F3106" s="0" t="n">
        <v>0</v>
      </c>
      <c r="T3106" s="0"/>
    </row>
    <row r="3107" customFormat="false" ht="12.75" hidden="false" customHeight="false" outlineLevel="0" collapsed="false">
      <c r="A3107" s="0" t="n">
        <v>1969</v>
      </c>
      <c r="B3107" s="0" t="n">
        <v>7</v>
      </c>
      <c r="C3107" s="0" t="n">
        <v>2</v>
      </c>
      <c r="D3107" s="0" t="n">
        <v>82</v>
      </c>
      <c r="E3107" s="0" t="n">
        <v>61</v>
      </c>
      <c r="F3107" s="0" t="n">
        <v>0</v>
      </c>
      <c r="T3107" s="0"/>
    </row>
    <row r="3108" customFormat="false" ht="12.75" hidden="false" customHeight="false" outlineLevel="0" collapsed="false">
      <c r="A3108" s="0" t="n">
        <v>1969</v>
      </c>
      <c r="B3108" s="0" t="n">
        <v>7</v>
      </c>
      <c r="C3108" s="0" t="n">
        <v>3</v>
      </c>
      <c r="D3108" s="0" t="n">
        <v>84</v>
      </c>
      <c r="E3108" s="0" t="n">
        <v>62</v>
      </c>
      <c r="F3108" s="0" t="n">
        <v>70</v>
      </c>
      <c r="T3108" s="0"/>
    </row>
    <row r="3109" customFormat="false" ht="12.75" hidden="false" customHeight="false" outlineLevel="0" collapsed="false">
      <c r="A3109" s="0" t="n">
        <v>1969</v>
      </c>
      <c r="B3109" s="0" t="n">
        <v>7</v>
      </c>
      <c r="C3109" s="0" t="n">
        <v>4</v>
      </c>
      <c r="D3109" s="0" t="n">
        <v>85</v>
      </c>
      <c r="E3109" s="0" t="n">
        <v>62</v>
      </c>
      <c r="F3109" s="0" t="n">
        <v>3</v>
      </c>
      <c r="T3109" s="0"/>
    </row>
    <row r="3110" customFormat="false" ht="12.75" hidden="false" customHeight="false" outlineLevel="0" collapsed="false">
      <c r="A3110" s="0" t="n">
        <v>1969</v>
      </c>
      <c r="B3110" s="0" t="n">
        <v>7</v>
      </c>
      <c r="C3110" s="0" t="n">
        <v>5</v>
      </c>
      <c r="D3110" s="0" t="n">
        <v>90</v>
      </c>
      <c r="E3110" s="0" t="n">
        <v>68</v>
      </c>
      <c r="F3110" s="0" t="n">
        <v>0</v>
      </c>
      <c r="T3110" s="0"/>
    </row>
    <row r="3111" customFormat="false" ht="12.75" hidden="false" customHeight="false" outlineLevel="0" collapsed="false">
      <c r="A3111" s="0" t="n">
        <v>1969</v>
      </c>
      <c r="B3111" s="0" t="n">
        <v>7</v>
      </c>
      <c r="C3111" s="0" t="n">
        <v>6</v>
      </c>
      <c r="D3111" s="0" t="n">
        <v>84</v>
      </c>
      <c r="E3111" s="0" t="n">
        <v>71</v>
      </c>
      <c r="F3111" s="0" t="n">
        <v>0</v>
      </c>
      <c r="T3111" s="0"/>
    </row>
    <row r="3112" customFormat="false" ht="12.75" hidden="false" customHeight="false" outlineLevel="0" collapsed="false">
      <c r="A3112" s="0" t="n">
        <v>1969</v>
      </c>
      <c r="B3112" s="0" t="n">
        <v>7</v>
      </c>
      <c r="C3112" s="0" t="n">
        <v>7</v>
      </c>
      <c r="D3112" s="0" t="n">
        <v>73</v>
      </c>
      <c r="E3112" s="0" t="n">
        <v>60</v>
      </c>
      <c r="F3112" s="0" t="n">
        <v>77</v>
      </c>
      <c r="T3112" s="0"/>
    </row>
    <row r="3113" customFormat="false" ht="12.75" hidden="false" customHeight="false" outlineLevel="0" collapsed="false">
      <c r="A3113" s="0" t="n">
        <v>1969</v>
      </c>
      <c r="B3113" s="0" t="n">
        <v>7</v>
      </c>
      <c r="C3113" s="0" t="n">
        <v>8</v>
      </c>
      <c r="D3113" s="0" t="n">
        <v>80</v>
      </c>
      <c r="E3113" s="0" t="n">
        <v>62</v>
      </c>
      <c r="F3113" s="0" t="n">
        <v>0</v>
      </c>
      <c r="T3113" s="0"/>
    </row>
    <row r="3114" customFormat="false" ht="12.75" hidden="false" customHeight="false" outlineLevel="0" collapsed="false">
      <c r="A3114" s="0" t="n">
        <v>1969</v>
      </c>
      <c r="B3114" s="0" t="n">
        <v>7</v>
      </c>
      <c r="C3114" s="0" t="n">
        <v>9</v>
      </c>
      <c r="D3114" s="0" t="n">
        <v>83</v>
      </c>
      <c r="E3114" s="0" t="n">
        <v>63</v>
      </c>
      <c r="F3114" s="0" t="n">
        <v>0</v>
      </c>
      <c r="T3114" s="0"/>
    </row>
    <row r="3115" customFormat="false" ht="12.75" hidden="false" customHeight="false" outlineLevel="0" collapsed="false">
      <c r="A3115" s="0" t="n">
        <v>1969</v>
      </c>
      <c r="B3115" s="0" t="n">
        <v>7</v>
      </c>
      <c r="C3115" s="0" t="n">
        <v>10</v>
      </c>
      <c r="D3115" s="0" t="n">
        <v>81</v>
      </c>
      <c r="E3115" s="0" t="n">
        <v>67</v>
      </c>
      <c r="F3115" s="0" t="n">
        <v>22</v>
      </c>
      <c r="T3115" s="0"/>
    </row>
    <row r="3116" customFormat="false" ht="12.75" hidden="false" customHeight="false" outlineLevel="0" collapsed="false">
      <c r="A3116" s="0" t="n">
        <v>1969</v>
      </c>
      <c r="B3116" s="0" t="n">
        <v>7</v>
      </c>
      <c r="C3116" s="0" t="n">
        <v>11</v>
      </c>
      <c r="D3116" s="0" t="n">
        <v>79</v>
      </c>
      <c r="E3116" s="0" t="n">
        <v>68</v>
      </c>
      <c r="F3116" s="0" t="n">
        <v>0</v>
      </c>
      <c r="T3116" s="0"/>
    </row>
    <row r="3117" customFormat="false" ht="12.75" hidden="false" customHeight="false" outlineLevel="0" collapsed="false">
      <c r="A3117" s="0" t="n">
        <v>1969</v>
      </c>
      <c r="B3117" s="0" t="n">
        <v>7</v>
      </c>
      <c r="C3117" s="0" t="n">
        <v>12</v>
      </c>
      <c r="D3117" s="0" t="n">
        <v>80</v>
      </c>
      <c r="E3117" s="0" t="n">
        <v>68</v>
      </c>
      <c r="F3117" s="0" t="n">
        <v>90</v>
      </c>
      <c r="T3117" s="0"/>
    </row>
    <row r="3118" customFormat="false" ht="12.75" hidden="false" customHeight="false" outlineLevel="0" collapsed="false">
      <c r="A3118" s="0" t="n">
        <v>1969</v>
      </c>
      <c r="B3118" s="0" t="n">
        <v>7</v>
      </c>
      <c r="C3118" s="0" t="n">
        <v>13</v>
      </c>
      <c r="D3118" s="0" t="n">
        <v>81</v>
      </c>
      <c r="E3118" s="0" t="n">
        <v>64</v>
      </c>
      <c r="F3118" s="0" t="n">
        <v>13</v>
      </c>
      <c r="T3118" s="0"/>
    </row>
    <row r="3119" customFormat="false" ht="12.75" hidden="false" customHeight="false" outlineLevel="0" collapsed="false">
      <c r="A3119" s="0" t="n">
        <v>1969</v>
      </c>
      <c r="B3119" s="0" t="n">
        <v>7</v>
      </c>
      <c r="C3119" s="0" t="n">
        <v>14</v>
      </c>
      <c r="D3119" s="0" t="n">
        <v>88</v>
      </c>
      <c r="E3119" s="0" t="n">
        <v>67</v>
      </c>
      <c r="F3119" s="0" t="n">
        <v>0</v>
      </c>
      <c r="T3119" s="0"/>
    </row>
    <row r="3120" customFormat="false" ht="12.75" hidden="false" customHeight="false" outlineLevel="0" collapsed="false">
      <c r="A3120" s="0" t="n">
        <v>1969</v>
      </c>
      <c r="B3120" s="0" t="n">
        <v>7</v>
      </c>
      <c r="C3120" s="0" t="n">
        <v>15</v>
      </c>
      <c r="D3120" s="0" t="n">
        <v>90</v>
      </c>
      <c r="E3120" s="0" t="n">
        <v>69</v>
      </c>
      <c r="F3120" s="0" t="n">
        <v>0</v>
      </c>
      <c r="T3120" s="0"/>
    </row>
    <row r="3121" customFormat="false" ht="12.75" hidden="false" customHeight="false" outlineLevel="0" collapsed="false">
      <c r="A3121" s="0" t="n">
        <v>1969</v>
      </c>
      <c r="B3121" s="0" t="n">
        <v>7</v>
      </c>
      <c r="C3121" s="0" t="n">
        <v>16</v>
      </c>
      <c r="D3121" s="0" t="n">
        <v>93</v>
      </c>
      <c r="E3121" s="0" t="n">
        <v>74</v>
      </c>
      <c r="F3121" s="0" t="n">
        <v>0</v>
      </c>
      <c r="T3121" s="0"/>
    </row>
    <row r="3122" customFormat="false" ht="12.75" hidden="false" customHeight="false" outlineLevel="0" collapsed="false">
      <c r="A3122" s="0" t="n">
        <v>1969</v>
      </c>
      <c r="B3122" s="0" t="n">
        <v>7</v>
      </c>
      <c r="C3122" s="0" t="n">
        <v>17</v>
      </c>
      <c r="D3122" s="0" t="n">
        <v>96</v>
      </c>
      <c r="E3122" s="0" t="n">
        <v>76</v>
      </c>
      <c r="F3122" s="0" t="n">
        <v>11</v>
      </c>
      <c r="T3122" s="0"/>
    </row>
    <row r="3123" customFormat="false" ht="12.75" hidden="false" customHeight="false" outlineLevel="0" collapsed="false">
      <c r="A3123" s="0" t="n">
        <v>1969</v>
      </c>
      <c r="B3123" s="0" t="n">
        <v>7</v>
      </c>
      <c r="C3123" s="0" t="n">
        <v>18</v>
      </c>
      <c r="D3123" s="0" t="n">
        <v>94</v>
      </c>
      <c r="E3123" s="0" t="n">
        <v>77</v>
      </c>
      <c r="F3123" s="0" t="n">
        <v>88</v>
      </c>
      <c r="T3123" s="0"/>
    </row>
    <row r="3124" customFormat="false" ht="12.75" hidden="false" customHeight="false" outlineLevel="0" collapsed="false">
      <c r="A3124" s="0" t="n">
        <v>1969</v>
      </c>
      <c r="B3124" s="0" t="n">
        <v>7</v>
      </c>
      <c r="C3124" s="0" t="n">
        <v>19</v>
      </c>
      <c r="D3124" s="0" t="n">
        <v>82</v>
      </c>
      <c r="E3124" s="0" t="n">
        <v>70</v>
      </c>
      <c r="F3124" s="0" t="n">
        <v>0</v>
      </c>
      <c r="T3124" s="0"/>
    </row>
    <row r="3125" customFormat="false" ht="12.75" hidden="false" customHeight="false" outlineLevel="0" collapsed="false">
      <c r="A3125" s="0" t="n">
        <v>1969</v>
      </c>
      <c r="B3125" s="0" t="n">
        <v>7</v>
      </c>
      <c r="C3125" s="0" t="n">
        <v>20</v>
      </c>
      <c r="D3125" s="0" t="n">
        <v>71</v>
      </c>
      <c r="E3125" s="0" t="n">
        <v>66</v>
      </c>
      <c r="F3125" s="0" t="n">
        <v>32</v>
      </c>
      <c r="T3125" s="0"/>
    </row>
    <row r="3126" customFormat="false" ht="12.75" hidden="false" customHeight="false" outlineLevel="0" collapsed="false">
      <c r="A3126" s="0" t="n">
        <v>1969</v>
      </c>
      <c r="B3126" s="0" t="n">
        <v>7</v>
      </c>
      <c r="C3126" s="0" t="n">
        <v>21</v>
      </c>
      <c r="D3126" s="0" t="n">
        <v>79</v>
      </c>
      <c r="E3126" s="0" t="n">
        <v>68</v>
      </c>
      <c r="F3126" s="0" t="n">
        <v>12</v>
      </c>
      <c r="T3126" s="0"/>
    </row>
    <row r="3127" customFormat="false" ht="12.75" hidden="false" customHeight="false" outlineLevel="0" collapsed="false">
      <c r="A3127" s="0" t="n">
        <v>1969</v>
      </c>
      <c r="B3127" s="0" t="n">
        <v>7</v>
      </c>
      <c r="C3127" s="0" t="n">
        <v>22</v>
      </c>
      <c r="D3127" s="0" t="n">
        <v>76</v>
      </c>
      <c r="E3127" s="0" t="n">
        <v>70</v>
      </c>
      <c r="F3127" s="0" t="n">
        <v>0</v>
      </c>
      <c r="T3127" s="0"/>
    </row>
    <row r="3128" customFormat="false" ht="12.75" hidden="false" customHeight="false" outlineLevel="0" collapsed="false">
      <c r="A3128" s="0" t="n">
        <v>1969</v>
      </c>
      <c r="B3128" s="0" t="n">
        <v>7</v>
      </c>
      <c r="C3128" s="0" t="n">
        <v>23</v>
      </c>
      <c r="D3128" s="0" t="n">
        <v>70</v>
      </c>
      <c r="E3128" s="0" t="n">
        <v>63</v>
      </c>
      <c r="F3128" s="0" t="n">
        <v>53</v>
      </c>
      <c r="T3128" s="0"/>
    </row>
    <row r="3129" customFormat="false" ht="12.75" hidden="false" customHeight="false" outlineLevel="0" collapsed="false">
      <c r="A3129" s="0" t="n">
        <v>1969</v>
      </c>
      <c r="B3129" s="0" t="n">
        <v>7</v>
      </c>
      <c r="C3129" s="0" t="n">
        <v>24</v>
      </c>
      <c r="D3129" s="0" t="n">
        <v>73</v>
      </c>
      <c r="E3129" s="0" t="n">
        <v>63</v>
      </c>
      <c r="F3129" s="0" t="n">
        <v>0</v>
      </c>
      <c r="T3129" s="0"/>
    </row>
    <row r="3130" customFormat="false" ht="12.75" hidden="false" customHeight="false" outlineLevel="0" collapsed="false">
      <c r="A3130" s="0" t="n">
        <v>1969</v>
      </c>
      <c r="B3130" s="0" t="n">
        <v>7</v>
      </c>
      <c r="C3130" s="0" t="n">
        <v>25</v>
      </c>
      <c r="D3130" s="0" t="n">
        <v>76</v>
      </c>
      <c r="E3130" s="0" t="n">
        <v>61</v>
      </c>
      <c r="F3130" s="0" t="n">
        <v>0</v>
      </c>
      <c r="T3130" s="0"/>
    </row>
    <row r="3131" customFormat="false" ht="12.75" hidden="false" customHeight="false" outlineLevel="0" collapsed="false">
      <c r="A3131" s="0" t="n">
        <v>1969</v>
      </c>
      <c r="B3131" s="0" t="n">
        <v>7</v>
      </c>
      <c r="C3131" s="0" t="n">
        <v>26</v>
      </c>
      <c r="D3131" s="0" t="n">
        <v>73</v>
      </c>
      <c r="E3131" s="0" t="n">
        <v>67</v>
      </c>
      <c r="F3131" s="0" t="n">
        <v>4</v>
      </c>
      <c r="T3131" s="0"/>
    </row>
    <row r="3132" customFormat="false" ht="12.75" hidden="false" customHeight="false" outlineLevel="0" collapsed="false">
      <c r="A3132" s="0" t="n">
        <v>1969</v>
      </c>
      <c r="B3132" s="0" t="n">
        <v>7</v>
      </c>
      <c r="C3132" s="0" t="n">
        <v>27</v>
      </c>
      <c r="D3132" s="0" t="n">
        <v>84</v>
      </c>
      <c r="E3132" s="0" t="n">
        <v>68</v>
      </c>
      <c r="F3132" s="0" t="n">
        <v>30</v>
      </c>
      <c r="T3132" s="0"/>
    </row>
    <row r="3133" customFormat="false" ht="12.75" hidden="false" customHeight="false" outlineLevel="0" collapsed="false">
      <c r="A3133" s="0" t="n">
        <v>1969</v>
      </c>
      <c r="B3133" s="0" t="n">
        <v>7</v>
      </c>
      <c r="C3133" s="0" t="n">
        <v>28</v>
      </c>
      <c r="D3133" s="0" t="n">
        <v>77</v>
      </c>
      <c r="E3133" s="0" t="n">
        <v>71</v>
      </c>
      <c r="F3133" s="0" t="n">
        <v>116</v>
      </c>
      <c r="T3133" s="0"/>
    </row>
    <row r="3134" customFormat="false" ht="12.75" hidden="false" customHeight="false" outlineLevel="0" collapsed="false">
      <c r="A3134" s="0" t="n">
        <v>1969</v>
      </c>
      <c r="B3134" s="0" t="n">
        <v>7</v>
      </c>
      <c r="C3134" s="0" t="n">
        <v>29</v>
      </c>
      <c r="D3134" s="0" t="n">
        <v>77</v>
      </c>
      <c r="E3134" s="0" t="n">
        <v>73</v>
      </c>
      <c r="F3134" s="0" t="n">
        <v>82</v>
      </c>
      <c r="T3134" s="0"/>
    </row>
    <row r="3135" customFormat="false" ht="12.75" hidden="false" customHeight="false" outlineLevel="0" collapsed="false">
      <c r="A3135" s="0" t="n">
        <v>1969</v>
      </c>
      <c r="B3135" s="0" t="n">
        <v>7</v>
      </c>
      <c r="C3135" s="0" t="n">
        <v>30</v>
      </c>
      <c r="D3135" s="0" t="n">
        <v>88</v>
      </c>
      <c r="E3135" s="0" t="n">
        <v>74</v>
      </c>
      <c r="F3135" s="0" t="n">
        <v>0</v>
      </c>
      <c r="T3135" s="0"/>
    </row>
    <row r="3136" customFormat="false" ht="12.75" hidden="false" customHeight="false" outlineLevel="0" collapsed="false">
      <c r="A3136" s="0" t="n">
        <v>1969</v>
      </c>
      <c r="B3136" s="0" t="n">
        <v>7</v>
      </c>
      <c r="C3136" s="0" t="n">
        <v>31</v>
      </c>
      <c r="D3136" s="0" t="n">
        <v>86</v>
      </c>
      <c r="E3136" s="0" t="n">
        <v>69</v>
      </c>
      <c r="F3136" s="0" t="n">
        <v>34</v>
      </c>
      <c r="T3136" s="0"/>
    </row>
    <row r="3137" customFormat="false" ht="12.75" hidden="false" customHeight="false" outlineLevel="0" collapsed="false">
      <c r="A3137" s="0" t="n">
        <v>1969</v>
      </c>
      <c r="B3137" s="0" t="n">
        <v>8</v>
      </c>
      <c r="C3137" s="0" t="n">
        <v>1</v>
      </c>
      <c r="D3137" s="0" t="n">
        <v>87</v>
      </c>
      <c r="E3137" s="0" t="n">
        <v>71</v>
      </c>
      <c r="F3137" s="0" t="n">
        <v>4</v>
      </c>
      <c r="T3137" s="0"/>
    </row>
    <row r="3138" customFormat="false" ht="12.75" hidden="false" customHeight="false" outlineLevel="0" collapsed="false">
      <c r="A3138" s="0" t="n">
        <v>1969</v>
      </c>
      <c r="B3138" s="0" t="n">
        <v>8</v>
      </c>
      <c r="C3138" s="0" t="n">
        <v>2</v>
      </c>
      <c r="D3138" s="0" t="n">
        <v>85</v>
      </c>
      <c r="E3138" s="0" t="n">
        <v>71</v>
      </c>
      <c r="F3138" s="0" t="n">
        <v>9</v>
      </c>
      <c r="T3138" s="0"/>
    </row>
    <row r="3139" customFormat="false" ht="12.75" hidden="false" customHeight="false" outlineLevel="0" collapsed="false">
      <c r="A3139" s="0" t="n">
        <v>1969</v>
      </c>
      <c r="B3139" s="0" t="n">
        <v>8</v>
      </c>
      <c r="C3139" s="0" t="n">
        <v>3</v>
      </c>
      <c r="D3139" s="0" t="n">
        <v>89</v>
      </c>
      <c r="E3139" s="0" t="n">
        <v>75</v>
      </c>
      <c r="F3139" s="0" t="n">
        <v>0</v>
      </c>
      <c r="T3139" s="0"/>
    </row>
    <row r="3140" customFormat="false" ht="12.75" hidden="false" customHeight="false" outlineLevel="0" collapsed="false">
      <c r="A3140" s="0" t="n">
        <v>1969</v>
      </c>
      <c r="B3140" s="0" t="n">
        <v>8</v>
      </c>
      <c r="C3140" s="0" t="n">
        <v>4</v>
      </c>
      <c r="D3140" s="0" t="n">
        <v>85</v>
      </c>
      <c r="E3140" s="0" t="n">
        <v>74</v>
      </c>
      <c r="F3140" s="0" t="n">
        <v>47</v>
      </c>
      <c r="T3140" s="0"/>
    </row>
    <row r="3141" customFormat="false" ht="12.75" hidden="false" customHeight="false" outlineLevel="0" collapsed="false">
      <c r="A3141" s="0" t="n">
        <v>1969</v>
      </c>
      <c r="B3141" s="0" t="n">
        <v>8</v>
      </c>
      <c r="C3141" s="0" t="n">
        <v>5</v>
      </c>
      <c r="D3141" s="0" t="n">
        <v>79</v>
      </c>
      <c r="E3141" s="0" t="n">
        <v>69</v>
      </c>
      <c r="F3141" s="0" t="n">
        <v>49</v>
      </c>
      <c r="T3141" s="0"/>
    </row>
    <row r="3142" customFormat="false" ht="12.75" hidden="false" customHeight="false" outlineLevel="0" collapsed="false">
      <c r="A3142" s="0" t="n">
        <v>1969</v>
      </c>
      <c r="B3142" s="0" t="n">
        <v>8</v>
      </c>
      <c r="C3142" s="0" t="n">
        <v>6</v>
      </c>
      <c r="D3142" s="0" t="n">
        <v>87</v>
      </c>
      <c r="E3142" s="0" t="n">
        <v>69</v>
      </c>
      <c r="F3142" s="0" t="n">
        <v>0</v>
      </c>
      <c r="T3142" s="0"/>
    </row>
    <row r="3143" customFormat="false" ht="12.75" hidden="false" customHeight="false" outlineLevel="0" collapsed="false">
      <c r="A3143" s="0" t="n">
        <v>1969</v>
      </c>
      <c r="B3143" s="0" t="n">
        <v>8</v>
      </c>
      <c r="C3143" s="0" t="n">
        <v>7</v>
      </c>
      <c r="D3143" s="0" t="n">
        <v>89</v>
      </c>
      <c r="E3143" s="0" t="n">
        <v>70</v>
      </c>
      <c r="F3143" s="0" t="n">
        <v>0</v>
      </c>
      <c r="T3143" s="0"/>
    </row>
    <row r="3144" customFormat="false" ht="12.75" hidden="false" customHeight="false" outlineLevel="0" collapsed="false">
      <c r="A3144" s="0" t="n">
        <v>1969</v>
      </c>
      <c r="B3144" s="0" t="n">
        <v>8</v>
      </c>
      <c r="C3144" s="0" t="n">
        <v>8</v>
      </c>
      <c r="D3144" s="0" t="n">
        <v>90</v>
      </c>
      <c r="E3144" s="0" t="n">
        <v>74</v>
      </c>
      <c r="F3144" s="0" t="n">
        <v>0</v>
      </c>
      <c r="T3144" s="0"/>
    </row>
    <row r="3145" customFormat="false" ht="12.75" hidden="false" customHeight="false" outlineLevel="0" collapsed="false">
      <c r="A3145" s="0" t="n">
        <v>1969</v>
      </c>
      <c r="B3145" s="0" t="n">
        <v>8</v>
      </c>
      <c r="C3145" s="0" t="n">
        <v>9</v>
      </c>
      <c r="D3145" s="0" t="n">
        <v>85</v>
      </c>
      <c r="E3145" s="0" t="n">
        <v>69</v>
      </c>
      <c r="F3145" s="0" t="n">
        <v>2</v>
      </c>
      <c r="T3145" s="0"/>
    </row>
    <row r="3146" customFormat="false" ht="12.75" hidden="false" customHeight="false" outlineLevel="0" collapsed="false">
      <c r="A3146" s="0" t="n">
        <v>1969</v>
      </c>
      <c r="B3146" s="0" t="n">
        <v>8</v>
      </c>
      <c r="C3146" s="0" t="n">
        <v>10</v>
      </c>
      <c r="D3146" s="0" t="n">
        <v>84</v>
      </c>
      <c r="E3146" s="0" t="n">
        <v>69</v>
      </c>
      <c r="F3146" s="0" t="n">
        <v>26</v>
      </c>
      <c r="T3146" s="0"/>
    </row>
    <row r="3147" customFormat="false" ht="12.75" hidden="false" customHeight="false" outlineLevel="0" collapsed="false">
      <c r="A3147" s="0" t="n">
        <v>1969</v>
      </c>
      <c r="B3147" s="0" t="n">
        <v>8</v>
      </c>
      <c r="C3147" s="0" t="n">
        <v>11</v>
      </c>
      <c r="D3147" s="0" t="n">
        <v>83</v>
      </c>
      <c r="E3147" s="0" t="n">
        <v>67</v>
      </c>
      <c r="F3147" s="0" t="n">
        <v>0</v>
      </c>
      <c r="T3147" s="0"/>
    </row>
    <row r="3148" customFormat="false" ht="12.75" hidden="false" customHeight="false" outlineLevel="0" collapsed="false">
      <c r="A3148" s="0" t="n">
        <v>1969</v>
      </c>
      <c r="B3148" s="0" t="n">
        <v>8</v>
      </c>
      <c r="C3148" s="0" t="n">
        <v>12</v>
      </c>
      <c r="D3148" s="0" t="n">
        <v>86</v>
      </c>
      <c r="E3148" s="0" t="n">
        <v>65</v>
      </c>
      <c r="F3148" s="0" t="n">
        <v>0</v>
      </c>
      <c r="T3148" s="0"/>
    </row>
    <row r="3149" customFormat="false" ht="12.75" hidden="false" customHeight="false" outlineLevel="0" collapsed="false">
      <c r="A3149" s="0" t="n">
        <v>1969</v>
      </c>
      <c r="B3149" s="0" t="n">
        <v>8</v>
      </c>
      <c r="C3149" s="0" t="n">
        <v>13</v>
      </c>
      <c r="D3149" s="0" t="n">
        <v>87</v>
      </c>
      <c r="E3149" s="0" t="n">
        <v>68</v>
      </c>
      <c r="F3149" s="0" t="n">
        <v>0</v>
      </c>
      <c r="T3149" s="0"/>
    </row>
    <row r="3150" customFormat="false" ht="12.75" hidden="false" customHeight="false" outlineLevel="0" collapsed="false">
      <c r="A3150" s="0" t="n">
        <v>1969</v>
      </c>
      <c r="B3150" s="0" t="n">
        <v>8</v>
      </c>
      <c r="C3150" s="0" t="n">
        <v>14</v>
      </c>
      <c r="D3150" s="0" t="n">
        <v>88</v>
      </c>
      <c r="E3150" s="0" t="n">
        <v>70</v>
      </c>
      <c r="F3150" s="0" t="n">
        <v>0</v>
      </c>
      <c r="T3150" s="0"/>
    </row>
    <row r="3151" customFormat="false" ht="12.75" hidden="false" customHeight="false" outlineLevel="0" collapsed="false">
      <c r="A3151" s="0" t="n">
        <v>1969</v>
      </c>
      <c r="B3151" s="0" t="n">
        <v>8</v>
      </c>
      <c r="C3151" s="0" t="n">
        <v>15</v>
      </c>
      <c r="D3151" s="0" t="n">
        <v>84</v>
      </c>
      <c r="E3151" s="0" t="n">
        <v>74</v>
      </c>
      <c r="F3151" s="0" t="n">
        <v>63</v>
      </c>
      <c r="T3151" s="0"/>
    </row>
    <row r="3152" customFormat="false" ht="12.75" hidden="false" customHeight="false" outlineLevel="0" collapsed="false">
      <c r="A3152" s="0" t="n">
        <v>1969</v>
      </c>
      <c r="B3152" s="0" t="n">
        <v>8</v>
      </c>
      <c r="C3152" s="0" t="n">
        <v>16</v>
      </c>
      <c r="D3152" s="0" t="n">
        <v>89</v>
      </c>
      <c r="E3152" s="0" t="n">
        <v>74</v>
      </c>
      <c r="F3152" s="0" t="n">
        <v>0</v>
      </c>
      <c r="T3152" s="0"/>
    </row>
    <row r="3153" customFormat="false" ht="12.75" hidden="false" customHeight="false" outlineLevel="0" collapsed="false">
      <c r="A3153" s="0" t="n">
        <v>1969</v>
      </c>
      <c r="B3153" s="0" t="n">
        <v>8</v>
      </c>
      <c r="C3153" s="0" t="n">
        <v>17</v>
      </c>
      <c r="D3153" s="0" t="n">
        <v>90</v>
      </c>
      <c r="E3153" s="0" t="n">
        <v>73</v>
      </c>
      <c r="F3153" s="0" t="n">
        <v>6</v>
      </c>
      <c r="T3153" s="0"/>
    </row>
    <row r="3154" customFormat="false" ht="12.75" hidden="false" customHeight="false" outlineLevel="0" collapsed="false">
      <c r="A3154" s="0" t="n">
        <v>1969</v>
      </c>
      <c r="B3154" s="0" t="n">
        <v>8</v>
      </c>
      <c r="C3154" s="0" t="n">
        <v>18</v>
      </c>
      <c r="D3154" s="0" t="n">
        <v>88</v>
      </c>
      <c r="E3154" s="0" t="n">
        <v>73</v>
      </c>
      <c r="F3154" s="0" t="n">
        <v>10</v>
      </c>
      <c r="T3154" s="0"/>
    </row>
    <row r="3155" customFormat="false" ht="12.75" hidden="false" customHeight="false" outlineLevel="0" collapsed="false">
      <c r="A3155" s="0" t="n">
        <v>1969</v>
      </c>
      <c r="B3155" s="0" t="n">
        <v>8</v>
      </c>
      <c r="C3155" s="0" t="n">
        <v>19</v>
      </c>
      <c r="D3155" s="0" t="n">
        <v>88</v>
      </c>
      <c r="E3155" s="0" t="n">
        <v>72</v>
      </c>
      <c r="F3155" s="0" t="n">
        <v>0</v>
      </c>
      <c r="T3155" s="0"/>
    </row>
    <row r="3156" customFormat="false" ht="12.75" hidden="false" customHeight="false" outlineLevel="0" collapsed="false">
      <c r="A3156" s="0" t="n">
        <v>1969</v>
      </c>
      <c r="B3156" s="0" t="n">
        <v>8</v>
      </c>
      <c r="C3156" s="0" t="n">
        <v>20</v>
      </c>
      <c r="D3156" s="0" t="n">
        <v>80</v>
      </c>
      <c r="E3156" s="0" t="n">
        <v>64</v>
      </c>
      <c r="F3156" s="0" t="n">
        <v>0</v>
      </c>
      <c r="T3156" s="0"/>
    </row>
    <row r="3157" customFormat="false" ht="12.75" hidden="false" customHeight="false" outlineLevel="0" collapsed="false">
      <c r="A3157" s="0" t="n">
        <v>1969</v>
      </c>
      <c r="B3157" s="0" t="n">
        <v>8</v>
      </c>
      <c r="C3157" s="0" t="n">
        <v>21</v>
      </c>
      <c r="D3157" s="0" t="n">
        <v>79</v>
      </c>
      <c r="E3157" s="0" t="n">
        <v>58</v>
      </c>
      <c r="F3157" s="0" t="n">
        <v>0</v>
      </c>
      <c r="T3157" s="0"/>
    </row>
    <row r="3158" customFormat="false" ht="12.75" hidden="false" customHeight="false" outlineLevel="0" collapsed="false">
      <c r="A3158" s="0" t="n">
        <v>1969</v>
      </c>
      <c r="B3158" s="0" t="n">
        <v>8</v>
      </c>
      <c r="C3158" s="0" t="n">
        <v>22</v>
      </c>
      <c r="D3158" s="0" t="n">
        <v>82</v>
      </c>
      <c r="E3158" s="0" t="n">
        <v>58</v>
      </c>
      <c r="F3158" s="0" t="n">
        <v>0</v>
      </c>
      <c r="T3158" s="0"/>
    </row>
    <row r="3159" customFormat="false" ht="12.75" hidden="false" customHeight="false" outlineLevel="0" collapsed="false">
      <c r="A3159" s="0" t="n">
        <v>1969</v>
      </c>
      <c r="B3159" s="0" t="n">
        <v>8</v>
      </c>
      <c r="C3159" s="0" t="n">
        <v>23</v>
      </c>
      <c r="D3159" s="0" t="n">
        <v>87</v>
      </c>
      <c r="E3159" s="0" t="n">
        <v>64</v>
      </c>
      <c r="F3159" s="0" t="n">
        <v>0</v>
      </c>
      <c r="T3159" s="0"/>
    </row>
    <row r="3160" customFormat="false" ht="12.75" hidden="false" customHeight="false" outlineLevel="0" collapsed="false">
      <c r="A3160" s="0" t="n">
        <v>1969</v>
      </c>
      <c r="B3160" s="0" t="n">
        <v>8</v>
      </c>
      <c r="C3160" s="0" t="n">
        <v>24</v>
      </c>
      <c r="D3160" s="0" t="n">
        <v>92</v>
      </c>
      <c r="E3160" s="0" t="n">
        <v>69</v>
      </c>
      <c r="F3160" s="0" t="n">
        <v>0</v>
      </c>
      <c r="T3160" s="0"/>
    </row>
    <row r="3161" customFormat="false" ht="12.75" hidden="false" customHeight="false" outlineLevel="0" collapsed="false">
      <c r="A3161" s="0" t="n">
        <v>1969</v>
      </c>
      <c r="B3161" s="0" t="n">
        <v>8</v>
      </c>
      <c r="C3161" s="0" t="n">
        <v>25</v>
      </c>
      <c r="D3161" s="0" t="n">
        <v>94</v>
      </c>
      <c r="E3161" s="0" t="n">
        <v>73</v>
      </c>
      <c r="F3161" s="0" t="n">
        <v>0</v>
      </c>
      <c r="T3161" s="0"/>
    </row>
    <row r="3162" customFormat="false" ht="12.75" hidden="false" customHeight="false" outlineLevel="0" collapsed="false">
      <c r="A3162" s="0" t="n">
        <v>1969</v>
      </c>
      <c r="B3162" s="0" t="n">
        <v>8</v>
      </c>
      <c r="C3162" s="0" t="n">
        <v>26</v>
      </c>
      <c r="D3162" s="0" t="n">
        <v>85</v>
      </c>
      <c r="E3162" s="0" t="n">
        <v>66</v>
      </c>
      <c r="F3162" s="0" t="n">
        <v>37</v>
      </c>
      <c r="T3162" s="0"/>
    </row>
    <row r="3163" customFormat="false" ht="12.75" hidden="false" customHeight="false" outlineLevel="0" collapsed="false">
      <c r="A3163" s="0" t="n">
        <v>1969</v>
      </c>
      <c r="B3163" s="0" t="n">
        <v>8</v>
      </c>
      <c r="C3163" s="0" t="n">
        <v>27</v>
      </c>
      <c r="D3163" s="0" t="n">
        <v>78</v>
      </c>
      <c r="E3163" s="0" t="n">
        <v>59</v>
      </c>
      <c r="F3163" s="0" t="n">
        <v>0</v>
      </c>
      <c r="T3163" s="0"/>
    </row>
    <row r="3164" customFormat="false" ht="12.75" hidden="false" customHeight="false" outlineLevel="0" collapsed="false">
      <c r="A3164" s="0" t="n">
        <v>1969</v>
      </c>
      <c r="B3164" s="0" t="n">
        <v>8</v>
      </c>
      <c r="C3164" s="0" t="n">
        <v>28</v>
      </c>
      <c r="D3164" s="0" t="n">
        <v>83</v>
      </c>
      <c r="E3164" s="0" t="n">
        <v>62</v>
      </c>
      <c r="F3164" s="0" t="n">
        <v>0</v>
      </c>
      <c r="T3164" s="0"/>
    </row>
    <row r="3165" customFormat="false" ht="12.75" hidden="false" customHeight="false" outlineLevel="0" collapsed="false">
      <c r="A3165" s="0" t="n">
        <v>1969</v>
      </c>
      <c r="B3165" s="0" t="n">
        <v>8</v>
      </c>
      <c r="C3165" s="0" t="n">
        <v>29</v>
      </c>
      <c r="D3165" s="0" t="n">
        <v>87</v>
      </c>
      <c r="E3165" s="0" t="n">
        <v>65</v>
      </c>
      <c r="F3165" s="0" t="n">
        <v>0</v>
      </c>
      <c r="T3165" s="0"/>
    </row>
    <row r="3166" customFormat="false" ht="12.75" hidden="false" customHeight="false" outlineLevel="0" collapsed="false">
      <c r="A3166" s="0" t="n">
        <v>1969</v>
      </c>
      <c r="B3166" s="0" t="n">
        <v>8</v>
      </c>
      <c r="C3166" s="0" t="n">
        <v>30</v>
      </c>
      <c r="D3166" s="0" t="n">
        <v>89</v>
      </c>
      <c r="E3166" s="0" t="n">
        <v>70</v>
      </c>
      <c r="F3166" s="0" t="n">
        <v>0</v>
      </c>
      <c r="T3166" s="0"/>
    </row>
    <row r="3167" customFormat="false" ht="12.75" hidden="false" customHeight="false" outlineLevel="0" collapsed="false">
      <c r="A3167" s="0" t="n">
        <v>1969</v>
      </c>
      <c r="B3167" s="0" t="n">
        <v>8</v>
      </c>
      <c r="C3167" s="0" t="n">
        <v>31</v>
      </c>
      <c r="D3167" s="0" t="n">
        <v>92</v>
      </c>
      <c r="E3167" s="0" t="n">
        <v>72</v>
      </c>
      <c r="F3167" s="0" t="n">
        <v>0</v>
      </c>
      <c r="T3167" s="0"/>
    </row>
    <row r="3168" customFormat="false" ht="12.75" hidden="false" customHeight="false" outlineLevel="0" collapsed="false">
      <c r="A3168" s="0" t="n">
        <v>1969</v>
      </c>
      <c r="B3168" s="0" t="n">
        <v>9</v>
      </c>
      <c r="C3168" s="0" t="n">
        <v>1</v>
      </c>
      <c r="D3168" s="0" t="n">
        <v>93</v>
      </c>
      <c r="E3168" s="0" t="n">
        <v>74</v>
      </c>
      <c r="F3168" s="0" t="n">
        <v>0</v>
      </c>
      <c r="T3168" s="0"/>
    </row>
    <row r="3169" customFormat="false" ht="12.75" hidden="false" customHeight="false" outlineLevel="0" collapsed="false">
      <c r="A3169" s="0" t="n">
        <v>1969</v>
      </c>
      <c r="B3169" s="0" t="n">
        <v>9</v>
      </c>
      <c r="C3169" s="0" t="n">
        <v>2</v>
      </c>
      <c r="D3169" s="0" t="n">
        <v>86</v>
      </c>
      <c r="E3169" s="0" t="n">
        <v>71</v>
      </c>
      <c r="F3169" s="0" t="n">
        <v>11</v>
      </c>
      <c r="T3169" s="0"/>
    </row>
    <row r="3170" customFormat="false" ht="12.75" hidden="false" customHeight="false" outlineLevel="0" collapsed="false">
      <c r="A3170" s="0" t="n">
        <v>1969</v>
      </c>
      <c r="B3170" s="0" t="n">
        <v>9</v>
      </c>
      <c r="C3170" s="0" t="n">
        <v>3</v>
      </c>
      <c r="D3170" s="0" t="n">
        <v>74</v>
      </c>
      <c r="E3170" s="0" t="n">
        <v>66</v>
      </c>
      <c r="F3170" s="0" t="n">
        <v>332</v>
      </c>
      <c r="T3170" s="0"/>
    </row>
    <row r="3171" customFormat="false" ht="12.75" hidden="false" customHeight="false" outlineLevel="0" collapsed="false">
      <c r="A3171" s="0" t="n">
        <v>1969</v>
      </c>
      <c r="B3171" s="0" t="n">
        <v>9</v>
      </c>
      <c r="C3171" s="0" t="n">
        <v>4</v>
      </c>
      <c r="D3171" s="0" t="n">
        <v>70</v>
      </c>
      <c r="E3171" s="0" t="n">
        <v>66</v>
      </c>
      <c r="F3171" s="0" t="n">
        <v>296</v>
      </c>
      <c r="T3171" s="0"/>
    </row>
    <row r="3172" customFormat="false" ht="12.75" hidden="false" customHeight="false" outlineLevel="0" collapsed="false">
      <c r="A3172" s="0" t="n">
        <v>1969</v>
      </c>
      <c r="B3172" s="0" t="n">
        <v>9</v>
      </c>
      <c r="C3172" s="0" t="n">
        <v>5</v>
      </c>
      <c r="D3172" s="0" t="n">
        <v>80</v>
      </c>
      <c r="E3172" s="0" t="n">
        <v>67</v>
      </c>
      <c r="F3172" s="0" t="n">
        <v>0</v>
      </c>
      <c r="T3172" s="0"/>
    </row>
    <row r="3173" customFormat="false" ht="12.75" hidden="false" customHeight="false" outlineLevel="0" collapsed="false">
      <c r="A3173" s="0" t="n">
        <v>1969</v>
      </c>
      <c r="B3173" s="0" t="n">
        <v>9</v>
      </c>
      <c r="C3173" s="0" t="n">
        <v>6</v>
      </c>
      <c r="D3173" s="0" t="n">
        <v>80</v>
      </c>
      <c r="E3173" s="0" t="n">
        <v>71</v>
      </c>
      <c r="F3173" s="0" t="n">
        <v>11</v>
      </c>
      <c r="T3173" s="0"/>
    </row>
    <row r="3174" customFormat="false" ht="12.75" hidden="false" customHeight="false" outlineLevel="0" collapsed="false">
      <c r="A3174" s="0" t="n">
        <v>1969</v>
      </c>
      <c r="B3174" s="0" t="n">
        <v>9</v>
      </c>
      <c r="C3174" s="0" t="n">
        <v>7</v>
      </c>
      <c r="D3174" s="0" t="n">
        <v>89</v>
      </c>
      <c r="E3174" s="0" t="n">
        <v>74</v>
      </c>
      <c r="F3174" s="0" t="n">
        <v>0</v>
      </c>
      <c r="T3174" s="0"/>
    </row>
    <row r="3175" customFormat="false" ht="12.75" hidden="false" customHeight="false" outlineLevel="0" collapsed="false">
      <c r="A3175" s="0" t="n">
        <v>1969</v>
      </c>
      <c r="B3175" s="0" t="n">
        <v>9</v>
      </c>
      <c r="C3175" s="0" t="n">
        <v>8</v>
      </c>
      <c r="D3175" s="0" t="n">
        <v>78</v>
      </c>
      <c r="E3175" s="0" t="n">
        <v>69</v>
      </c>
      <c r="F3175" s="0" t="n">
        <v>12</v>
      </c>
      <c r="T3175" s="0"/>
    </row>
    <row r="3176" customFormat="false" ht="12.75" hidden="false" customHeight="false" outlineLevel="0" collapsed="false">
      <c r="A3176" s="0" t="n">
        <v>1969</v>
      </c>
      <c r="B3176" s="0" t="n">
        <v>9</v>
      </c>
      <c r="C3176" s="0" t="n">
        <v>9</v>
      </c>
      <c r="D3176" s="0" t="n">
        <v>76</v>
      </c>
      <c r="E3176" s="0" t="n">
        <v>63</v>
      </c>
      <c r="F3176" s="0" t="n">
        <v>0</v>
      </c>
      <c r="T3176" s="0"/>
    </row>
    <row r="3177" customFormat="false" ht="12.75" hidden="false" customHeight="false" outlineLevel="0" collapsed="false">
      <c r="A3177" s="0" t="n">
        <v>1969</v>
      </c>
      <c r="B3177" s="0" t="n">
        <v>9</v>
      </c>
      <c r="C3177" s="0" t="n">
        <v>10</v>
      </c>
      <c r="D3177" s="0" t="n">
        <v>73</v>
      </c>
      <c r="E3177" s="0" t="n">
        <v>57</v>
      </c>
      <c r="F3177" s="0" t="n">
        <v>0</v>
      </c>
      <c r="T3177" s="0"/>
    </row>
    <row r="3178" customFormat="false" ht="12.75" hidden="false" customHeight="false" outlineLevel="0" collapsed="false">
      <c r="A3178" s="0" t="n">
        <v>1969</v>
      </c>
      <c r="B3178" s="0" t="n">
        <v>9</v>
      </c>
      <c r="C3178" s="0" t="n">
        <v>11</v>
      </c>
      <c r="D3178" s="0" t="n">
        <v>76</v>
      </c>
      <c r="E3178" s="0" t="n">
        <v>53</v>
      </c>
      <c r="F3178" s="0" t="n">
        <v>0</v>
      </c>
      <c r="T3178" s="0"/>
    </row>
    <row r="3179" customFormat="false" ht="12.75" hidden="false" customHeight="false" outlineLevel="0" collapsed="false">
      <c r="A3179" s="0" t="n">
        <v>1969</v>
      </c>
      <c r="B3179" s="0" t="n">
        <v>9</v>
      </c>
      <c r="C3179" s="0" t="n">
        <v>12</v>
      </c>
      <c r="D3179" s="0" t="n">
        <v>78</v>
      </c>
      <c r="E3179" s="0" t="n">
        <v>60</v>
      </c>
      <c r="F3179" s="0" t="n">
        <v>0</v>
      </c>
      <c r="T3179" s="0"/>
    </row>
    <row r="3180" customFormat="false" ht="12.75" hidden="false" customHeight="false" outlineLevel="0" collapsed="false">
      <c r="A3180" s="0" t="n">
        <v>1969</v>
      </c>
      <c r="B3180" s="0" t="n">
        <v>9</v>
      </c>
      <c r="C3180" s="0" t="n">
        <v>13</v>
      </c>
      <c r="D3180" s="0" t="n">
        <v>85</v>
      </c>
      <c r="E3180" s="0" t="n">
        <v>62</v>
      </c>
      <c r="F3180" s="0" t="n">
        <v>0</v>
      </c>
      <c r="T3180" s="0"/>
    </row>
    <row r="3181" customFormat="false" ht="12.75" hidden="false" customHeight="false" outlineLevel="0" collapsed="false">
      <c r="A3181" s="0" t="n">
        <v>1969</v>
      </c>
      <c r="B3181" s="0" t="n">
        <v>9</v>
      </c>
      <c r="C3181" s="0" t="n">
        <v>14</v>
      </c>
      <c r="D3181" s="0" t="n">
        <v>86</v>
      </c>
      <c r="E3181" s="0" t="n">
        <v>67</v>
      </c>
      <c r="F3181" s="0" t="n">
        <v>0</v>
      </c>
      <c r="T3181" s="0"/>
    </row>
    <row r="3182" customFormat="false" ht="12.75" hidden="false" customHeight="false" outlineLevel="0" collapsed="false">
      <c r="A3182" s="0" t="n">
        <v>1969</v>
      </c>
      <c r="B3182" s="0" t="n">
        <v>9</v>
      </c>
      <c r="C3182" s="0" t="n">
        <v>15</v>
      </c>
      <c r="D3182" s="0" t="n">
        <v>84</v>
      </c>
      <c r="E3182" s="0" t="n">
        <v>68</v>
      </c>
      <c r="F3182" s="0" t="n">
        <v>0</v>
      </c>
      <c r="T3182" s="0"/>
    </row>
    <row r="3183" customFormat="false" ht="12.75" hidden="false" customHeight="false" outlineLevel="0" collapsed="false">
      <c r="A3183" s="0" t="n">
        <v>1969</v>
      </c>
      <c r="B3183" s="0" t="n">
        <v>9</v>
      </c>
      <c r="C3183" s="0" t="n">
        <v>16</v>
      </c>
      <c r="D3183" s="0" t="n">
        <v>83</v>
      </c>
      <c r="E3183" s="0" t="n">
        <v>68</v>
      </c>
      <c r="F3183" s="0" t="n">
        <v>0</v>
      </c>
      <c r="T3183" s="0"/>
    </row>
    <row r="3184" customFormat="false" ht="12.75" hidden="false" customHeight="false" outlineLevel="0" collapsed="false">
      <c r="A3184" s="0" t="n">
        <v>1969</v>
      </c>
      <c r="B3184" s="0" t="n">
        <v>9</v>
      </c>
      <c r="C3184" s="0" t="n">
        <v>17</v>
      </c>
      <c r="D3184" s="0" t="n">
        <v>87</v>
      </c>
      <c r="E3184" s="0" t="n">
        <v>61</v>
      </c>
      <c r="F3184" s="0" t="n">
        <v>88</v>
      </c>
      <c r="T3184" s="0"/>
    </row>
    <row r="3185" customFormat="false" ht="12.75" hidden="false" customHeight="false" outlineLevel="0" collapsed="false">
      <c r="A3185" s="0" t="n">
        <v>1969</v>
      </c>
      <c r="B3185" s="0" t="n">
        <v>9</v>
      </c>
      <c r="C3185" s="0" t="n">
        <v>18</v>
      </c>
      <c r="D3185" s="0" t="n">
        <v>68</v>
      </c>
      <c r="E3185" s="0" t="n">
        <v>54</v>
      </c>
      <c r="F3185" s="0" t="n">
        <v>30</v>
      </c>
      <c r="T3185" s="0"/>
    </row>
    <row r="3186" customFormat="false" ht="12.75" hidden="false" customHeight="false" outlineLevel="0" collapsed="false">
      <c r="A3186" s="0" t="n">
        <v>1969</v>
      </c>
      <c r="B3186" s="0" t="n">
        <v>9</v>
      </c>
      <c r="C3186" s="0" t="n">
        <v>19</v>
      </c>
      <c r="D3186" s="0" t="n">
        <v>68</v>
      </c>
      <c r="E3186" s="0" t="n">
        <v>51</v>
      </c>
      <c r="F3186" s="0" t="n">
        <v>0</v>
      </c>
      <c r="T3186" s="0"/>
    </row>
    <row r="3187" customFormat="false" ht="12.75" hidden="false" customHeight="false" outlineLevel="0" collapsed="false">
      <c r="A3187" s="0" t="n">
        <v>1969</v>
      </c>
      <c r="B3187" s="0" t="n">
        <v>9</v>
      </c>
      <c r="C3187" s="0" t="n">
        <v>20</v>
      </c>
      <c r="D3187" s="0" t="n">
        <v>70</v>
      </c>
      <c r="E3187" s="0" t="n">
        <v>55</v>
      </c>
      <c r="F3187" s="0" t="n">
        <v>0</v>
      </c>
      <c r="T3187" s="0"/>
    </row>
    <row r="3188" customFormat="false" ht="12.75" hidden="false" customHeight="false" outlineLevel="0" collapsed="false">
      <c r="A3188" s="0" t="n">
        <v>1969</v>
      </c>
      <c r="B3188" s="0" t="n">
        <v>9</v>
      </c>
      <c r="C3188" s="0" t="n">
        <v>21</v>
      </c>
      <c r="D3188" s="0" t="n">
        <v>70</v>
      </c>
      <c r="E3188" s="0" t="n">
        <v>52</v>
      </c>
      <c r="F3188" s="0" t="n">
        <v>0</v>
      </c>
      <c r="T3188" s="0"/>
    </row>
    <row r="3189" customFormat="false" ht="12.75" hidden="false" customHeight="false" outlineLevel="0" collapsed="false">
      <c r="A3189" s="0" t="n">
        <v>1969</v>
      </c>
      <c r="B3189" s="0" t="n">
        <v>9</v>
      </c>
      <c r="C3189" s="0" t="n">
        <v>22</v>
      </c>
      <c r="D3189" s="0" t="n">
        <v>75</v>
      </c>
      <c r="E3189" s="0" t="n">
        <v>53</v>
      </c>
      <c r="F3189" s="0" t="n">
        <v>0</v>
      </c>
      <c r="T3189" s="0"/>
    </row>
    <row r="3190" customFormat="false" ht="12.75" hidden="false" customHeight="false" outlineLevel="0" collapsed="false">
      <c r="A3190" s="0" t="n">
        <v>1969</v>
      </c>
      <c r="B3190" s="0" t="n">
        <v>9</v>
      </c>
      <c r="C3190" s="0" t="n">
        <v>23</v>
      </c>
      <c r="D3190" s="0" t="n">
        <v>77</v>
      </c>
      <c r="E3190" s="0" t="n">
        <v>52</v>
      </c>
      <c r="F3190" s="0" t="n">
        <v>0</v>
      </c>
      <c r="T3190" s="0"/>
    </row>
    <row r="3191" customFormat="false" ht="12.75" hidden="false" customHeight="false" outlineLevel="0" collapsed="false">
      <c r="A3191" s="0" t="n">
        <v>1969</v>
      </c>
      <c r="B3191" s="0" t="n">
        <v>9</v>
      </c>
      <c r="C3191" s="0" t="n">
        <v>24</v>
      </c>
      <c r="D3191" s="0" t="n">
        <v>81</v>
      </c>
      <c r="E3191" s="0" t="n">
        <v>55</v>
      </c>
      <c r="F3191" s="0" t="n">
        <v>0</v>
      </c>
      <c r="T3191" s="0"/>
    </row>
    <row r="3192" customFormat="false" ht="12.75" hidden="false" customHeight="false" outlineLevel="0" collapsed="false">
      <c r="A3192" s="0" t="n">
        <v>1969</v>
      </c>
      <c r="B3192" s="0" t="n">
        <v>9</v>
      </c>
      <c r="C3192" s="0" t="n">
        <v>25</v>
      </c>
      <c r="D3192" s="0" t="n">
        <v>70</v>
      </c>
      <c r="E3192" s="0" t="n">
        <v>61</v>
      </c>
      <c r="F3192" s="0" t="n">
        <v>0</v>
      </c>
      <c r="T3192" s="0"/>
    </row>
    <row r="3193" customFormat="false" ht="12.75" hidden="false" customHeight="false" outlineLevel="0" collapsed="false">
      <c r="A3193" s="0" t="n">
        <v>1969</v>
      </c>
      <c r="B3193" s="0" t="n">
        <v>9</v>
      </c>
      <c r="C3193" s="0" t="n">
        <v>26</v>
      </c>
      <c r="D3193" s="0" t="n">
        <v>74</v>
      </c>
      <c r="E3193" s="0" t="n">
        <v>54</v>
      </c>
      <c r="F3193" s="0" t="n">
        <v>0</v>
      </c>
      <c r="T3193" s="0"/>
    </row>
    <row r="3194" customFormat="false" ht="12.75" hidden="false" customHeight="false" outlineLevel="0" collapsed="false">
      <c r="A3194" s="0" t="n">
        <v>1969</v>
      </c>
      <c r="B3194" s="0" t="n">
        <v>9</v>
      </c>
      <c r="C3194" s="0" t="n">
        <v>27</v>
      </c>
      <c r="D3194" s="0" t="n">
        <v>77</v>
      </c>
      <c r="E3194" s="0" t="n">
        <v>56</v>
      </c>
      <c r="F3194" s="0" t="n">
        <v>0</v>
      </c>
      <c r="T3194" s="0"/>
    </row>
    <row r="3195" customFormat="false" ht="12.75" hidden="false" customHeight="false" outlineLevel="0" collapsed="false">
      <c r="A3195" s="0" t="n">
        <v>1969</v>
      </c>
      <c r="B3195" s="0" t="n">
        <v>9</v>
      </c>
      <c r="C3195" s="0" t="n">
        <v>28</v>
      </c>
      <c r="D3195" s="0" t="n">
        <v>70</v>
      </c>
      <c r="E3195" s="0" t="n">
        <v>56</v>
      </c>
      <c r="F3195" s="0" t="n">
        <v>52</v>
      </c>
      <c r="T3195" s="0"/>
    </row>
    <row r="3196" customFormat="false" ht="12.75" hidden="false" customHeight="false" outlineLevel="0" collapsed="false">
      <c r="A3196" s="0" t="n">
        <v>1969</v>
      </c>
      <c r="B3196" s="0" t="n">
        <v>9</v>
      </c>
      <c r="C3196" s="0" t="n">
        <v>29</v>
      </c>
      <c r="D3196" s="0" t="n">
        <v>67</v>
      </c>
      <c r="E3196" s="0" t="n">
        <v>51</v>
      </c>
      <c r="F3196" s="0" t="n">
        <v>0</v>
      </c>
      <c r="T3196" s="0"/>
    </row>
    <row r="3197" customFormat="false" ht="12.75" hidden="false" customHeight="false" outlineLevel="0" collapsed="false">
      <c r="A3197" s="0" t="n">
        <v>1969</v>
      </c>
      <c r="B3197" s="0" t="n">
        <v>9</v>
      </c>
      <c r="C3197" s="0" t="n">
        <v>30</v>
      </c>
      <c r="D3197" s="0" t="n">
        <v>70</v>
      </c>
      <c r="E3197" s="0" t="n">
        <v>53</v>
      </c>
      <c r="F3197" s="0" t="n">
        <v>0</v>
      </c>
      <c r="T3197" s="0"/>
    </row>
    <row r="3198" customFormat="false" ht="12.75" hidden="false" customHeight="false" outlineLevel="0" collapsed="false">
      <c r="A3198" s="0" t="n">
        <v>1969</v>
      </c>
      <c r="B3198" s="0" t="n">
        <v>10</v>
      </c>
      <c r="C3198" s="0" t="n">
        <v>1</v>
      </c>
      <c r="D3198" s="0" t="n">
        <v>76</v>
      </c>
      <c r="E3198" s="0" t="n">
        <v>56</v>
      </c>
      <c r="F3198" s="0" t="n">
        <v>0</v>
      </c>
      <c r="T3198" s="0"/>
    </row>
    <row r="3199" customFormat="false" ht="12.75" hidden="false" customHeight="false" outlineLevel="0" collapsed="false">
      <c r="A3199" s="0" t="n">
        <v>1969</v>
      </c>
      <c r="B3199" s="0" t="n">
        <v>10</v>
      </c>
      <c r="C3199" s="0" t="n">
        <v>2</v>
      </c>
      <c r="D3199" s="0" t="n">
        <v>68</v>
      </c>
      <c r="E3199" s="0" t="n">
        <v>62</v>
      </c>
      <c r="F3199" s="0" t="n">
        <v>80</v>
      </c>
      <c r="T3199" s="0"/>
    </row>
    <row r="3200" customFormat="false" ht="12.75" hidden="false" customHeight="false" outlineLevel="0" collapsed="false">
      <c r="A3200" s="0" t="n">
        <v>1969</v>
      </c>
      <c r="B3200" s="0" t="n">
        <v>10</v>
      </c>
      <c r="C3200" s="0" t="n">
        <v>3</v>
      </c>
      <c r="D3200" s="0" t="n">
        <v>76</v>
      </c>
      <c r="E3200" s="0" t="n">
        <v>68</v>
      </c>
      <c r="F3200" s="0" t="n">
        <v>25</v>
      </c>
      <c r="T3200" s="0"/>
    </row>
    <row r="3201" customFormat="false" ht="12.75" hidden="false" customHeight="false" outlineLevel="0" collapsed="false">
      <c r="A3201" s="0" t="n">
        <v>1969</v>
      </c>
      <c r="B3201" s="0" t="n">
        <v>10</v>
      </c>
      <c r="C3201" s="0" t="n">
        <v>4</v>
      </c>
      <c r="D3201" s="0" t="n">
        <v>68</v>
      </c>
      <c r="E3201" s="0" t="n">
        <v>52</v>
      </c>
      <c r="F3201" s="0" t="n">
        <v>0</v>
      </c>
      <c r="T3201" s="0"/>
    </row>
    <row r="3202" customFormat="false" ht="12.75" hidden="false" customHeight="false" outlineLevel="0" collapsed="false">
      <c r="A3202" s="0" t="n">
        <v>1969</v>
      </c>
      <c r="B3202" s="0" t="n">
        <v>10</v>
      </c>
      <c r="C3202" s="0" t="n">
        <v>5</v>
      </c>
      <c r="D3202" s="0" t="n">
        <v>66</v>
      </c>
      <c r="E3202" s="0" t="n">
        <v>51</v>
      </c>
      <c r="F3202" s="0" t="n">
        <v>0</v>
      </c>
      <c r="T3202" s="0"/>
    </row>
    <row r="3203" customFormat="false" ht="12.75" hidden="false" customHeight="false" outlineLevel="0" collapsed="false">
      <c r="A3203" s="0" t="n">
        <v>1969</v>
      </c>
      <c r="B3203" s="0" t="n">
        <v>10</v>
      </c>
      <c r="C3203" s="0" t="n">
        <v>6</v>
      </c>
      <c r="D3203" s="0" t="n">
        <v>74</v>
      </c>
      <c r="E3203" s="0" t="n">
        <v>51</v>
      </c>
      <c r="F3203" s="0" t="n">
        <v>0</v>
      </c>
      <c r="T3203" s="0"/>
    </row>
    <row r="3204" customFormat="false" ht="12.75" hidden="false" customHeight="false" outlineLevel="0" collapsed="false">
      <c r="A3204" s="0" t="n">
        <v>1969</v>
      </c>
      <c r="B3204" s="0" t="n">
        <v>10</v>
      </c>
      <c r="C3204" s="0" t="n">
        <v>7</v>
      </c>
      <c r="D3204" s="0" t="n">
        <v>72</v>
      </c>
      <c r="E3204" s="0" t="n">
        <v>56</v>
      </c>
      <c r="F3204" s="0" t="n">
        <v>0</v>
      </c>
      <c r="T3204" s="0"/>
    </row>
    <row r="3205" customFormat="false" ht="12.75" hidden="false" customHeight="false" outlineLevel="0" collapsed="false">
      <c r="A3205" s="0" t="n">
        <v>1969</v>
      </c>
      <c r="B3205" s="0" t="n">
        <v>10</v>
      </c>
      <c r="C3205" s="0" t="n">
        <v>8</v>
      </c>
      <c r="D3205" s="0" t="n">
        <v>70</v>
      </c>
      <c r="E3205" s="0" t="n">
        <v>61</v>
      </c>
      <c r="F3205" s="0" t="n">
        <v>43</v>
      </c>
      <c r="T3205" s="0"/>
    </row>
    <row r="3206" customFormat="false" ht="12.75" hidden="false" customHeight="false" outlineLevel="0" collapsed="false">
      <c r="A3206" s="0" t="n">
        <v>1969</v>
      </c>
      <c r="B3206" s="0" t="n">
        <v>10</v>
      </c>
      <c r="C3206" s="0" t="n">
        <v>9</v>
      </c>
      <c r="D3206" s="0" t="n">
        <v>72</v>
      </c>
      <c r="E3206" s="0" t="n">
        <v>54</v>
      </c>
      <c r="F3206" s="0" t="n">
        <v>0</v>
      </c>
      <c r="T3206" s="0"/>
    </row>
    <row r="3207" customFormat="false" ht="12.75" hidden="false" customHeight="false" outlineLevel="0" collapsed="false">
      <c r="A3207" s="0" t="n">
        <v>1969</v>
      </c>
      <c r="B3207" s="0" t="n">
        <v>10</v>
      </c>
      <c r="C3207" s="0" t="n">
        <v>10</v>
      </c>
      <c r="D3207" s="0" t="n">
        <v>72</v>
      </c>
      <c r="E3207" s="0" t="n">
        <v>55</v>
      </c>
      <c r="F3207" s="0" t="n">
        <v>0</v>
      </c>
      <c r="T3207" s="0"/>
    </row>
    <row r="3208" customFormat="false" ht="12.75" hidden="false" customHeight="false" outlineLevel="0" collapsed="false">
      <c r="A3208" s="0" t="n">
        <v>1969</v>
      </c>
      <c r="B3208" s="0" t="n">
        <v>10</v>
      </c>
      <c r="C3208" s="0" t="n">
        <v>11</v>
      </c>
      <c r="D3208" s="0" t="n">
        <v>74</v>
      </c>
      <c r="E3208" s="0" t="n">
        <v>58</v>
      </c>
      <c r="F3208" s="0" t="n">
        <v>1</v>
      </c>
      <c r="T3208" s="0"/>
    </row>
    <row r="3209" customFormat="false" ht="12.75" hidden="false" customHeight="false" outlineLevel="0" collapsed="false">
      <c r="A3209" s="0" t="n">
        <v>1969</v>
      </c>
      <c r="B3209" s="0" t="n">
        <v>10</v>
      </c>
      <c r="C3209" s="0" t="n">
        <v>12</v>
      </c>
      <c r="D3209" s="0" t="n">
        <v>80</v>
      </c>
      <c r="E3209" s="0" t="n">
        <v>64</v>
      </c>
      <c r="F3209" s="0" t="n">
        <v>0</v>
      </c>
      <c r="T3209" s="0"/>
    </row>
    <row r="3210" customFormat="false" ht="12.75" hidden="false" customHeight="false" outlineLevel="0" collapsed="false">
      <c r="A3210" s="0" t="n">
        <v>1969</v>
      </c>
      <c r="B3210" s="0" t="n">
        <v>10</v>
      </c>
      <c r="C3210" s="0" t="n">
        <v>13</v>
      </c>
      <c r="D3210" s="0" t="n">
        <v>68</v>
      </c>
      <c r="E3210" s="0" t="n">
        <v>62</v>
      </c>
      <c r="F3210" s="0" t="n">
        <v>2</v>
      </c>
      <c r="T3210" s="0"/>
    </row>
    <row r="3211" customFormat="false" ht="12.75" hidden="false" customHeight="false" outlineLevel="0" collapsed="false">
      <c r="A3211" s="0" t="n">
        <v>1969</v>
      </c>
      <c r="B3211" s="0" t="n">
        <v>10</v>
      </c>
      <c r="C3211" s="0" t="n">
        <v>14</v>
      </c>
      <c r="D3211" s="0" t="n">
        <v>76</v>
      </c>
      <c r="E3211" s="0" t="n">
        <v>51</v>
      </c>
      <c r="F3211" s="0" t="n">
        <v>0</v>
      </c>
      <c r="T3211" s="0"/>
    </row>
    <row r="3212" customFormat="false" ht="12.75" hidden="false" customHeight="false" outlineLevel="0" collapsed="false">
      <c r="A3212" s="0" t="n">
        <v>1969</v>
      </c>
      <c r="B3212" s="0" t="n">
        <v>10</v>
      </c>
      <c r="C3212" s="0" t="n">
        <v>15</v>
      </c>
      <c r="D3212" s="0" t="n">
        <v>64</v>
      </c>
      <c r="E3212" s="0" t="n">
        <v>46</v>
      </c>
      <c r="F3212" s="0" t="n">
        <v>0</v>
      </c>
      <c r="T3212" s="0"/>
    </row>
    <row r="3213" customFormat="false" ht="12.75" hidden="false" customHeight="false" outlineLevel="0" collapsed="false">
      <c r="A3213" s="0" t="n">
        <v>1969</v>
      </c>
      <c r="B3213" s="0" t="n">
        <v>10</v>
      </c>
      <c r="C3213" s="0" t="n">
        <v>16</v>
      </c>
      <c r="D3213" s="0" t="n">
        <v>64</v>
      </c>
      <c r="E3213" s="0" t="n">
        <v>47</v>
      </c>
      <c r="F3213" s="0" t="n">
        <v>0</v>
      </c>
      <c r="T3213" s="0"/>
    </row>
    <row r="3214" customFormat="false" ht="12.75" hidden="false" customHeight="false" outlineLevel="0" collapsed="false">
      <c r="A3214" s="0" t="n">
        <v>1969</v>
      </c>
      <c r="B3214" s="0" t="n">
        <v>10</v>
      </c>
      <c r="C3214" s="0" t="n">
        <v>17</v>
      </c>
      <c r="D3214" s="0" t="n">
        <v>64</v>
      </c>
      <c r="E3214" s="0" t="n">
        <v>48</v>
      </c>
      <c r="F3214" s="0" t="n">
        <v>0</v>
      </c>
      <c r="T3214" s="0"/>
    </row>
    <row r="3215" customFormat="false" ht="12.75" hidden="false" customHeight="false" outlineLevel="0" collapsed="false">
      <c r="A3215" s="0" t="n">
        <v>1969</v>
      </c>
      <c r="B3215" s="0" t="n">
        <v>10</v>
      </c>
      <c r="C3215" s="0" t="n">
        <v>18</v>
      </c>
      <c r="D3215" s="0" t="n">
        <v>63</v>
      </c>
      <c r="E3215" s="0" t="n">
        <v>44</v>
      </c>
      <c r="F3215" s="0" t="n">
        <v>0</v>
      </c>
      <c r="T3215" s="0"/>
    </row>
    <row r="3216" customFormat="false" ht="12.75" hidden="false" customHeight="false" outlineLevel="0" collapsed="false">
      <c r="A3216" s="0" t="n">
        <v>1969</v>
      </c>
      <c r="B3216" s="0" t="n">
        <v>10</v>
      </c>
      <c r="C3216" s="0" t="n">
        <v>19</v>
      </c>
      <c r="D3216" s="0" t="n">
        <v>69</v>
      </c>
      <c r="E3216" s="0" t="n">
        <v>48</v>
      </c>
      <c r="F3216" s="0" t="n">
        <v>0</v>
      </c>
      <c r="T3216" s="0"/>
    </row>
    <row r="3217" customFormat="false" ht="12.75" hidden="false" customHeight="false" outlineLevel="0" collapsed="false">
      <c r="A3217" s="0" t="n">
        <v>1969</v>
      </c>
      <c r="B3217" s="0" t="n">
        <v>10</v>
      </c>
      <c r="C3217" s="0" t="n">
        <v>20</v>
      </c>
      <c r="D3217" s="0" t="n">
        <v>80</v>
      </c>
      <c r="E3217" s="0" t="n">
        <v>56</v>
      </c>
      <c r="F3217" s="0" t="n">
        <v>10</v>
      </c>
      <c r="T3217" s="0"/>
    </row>
    <row r="3218" customFormat="false" ht="12.75" hidden="false" customHeight="false" outlineLevel="0" collapsed="false">
      <c r="A3218" s="0" t="n">
        <v>1969</v>
      </c>
      <c r="B3218" s="0" t="n">
        <v>10</v>
      </c>
      <c r="C3218" s="0" t="n">
        <v>21</v>
      </c>
      <c r="D3218" s="0" t="n">
        <v>69</v>
      </c>
      <c r="E3218" s="0" t="n">
        <v>52</v>
      </c>
      <c r="F3218" s="0" t="n">
        <v>36</v>
      </c>
      <c r="T3218" s="0"/>
    </row>
    <row r="3219" customFormat="false" ht="12.75" hidden="false" customHeight="false" outlineLevel="0" collapsed="false">
      <c r="A3219" s="0" t="n">
        <v>1969</v>
      </c>
      <c r="B3219" s="0" t="n">
        <v>10</v>
      </c>
      <c r="C3219" s="0" t="n">
        <v>22</v>
      </c>
      <c r="D3219" s="0" t="n">
        <v>64</v>
      </c>
      <c r="E3219" s="0" t="n">
        <v>35</v>
      </c>
      <c r="F3219" s="0" t="n">
        <v>0</v>
      </c>
      <c r="T3219" s="0"/>
    </row>
    <row r="3220" customFormat="false" ht="12.75" hidden="false" customHeight="false" outlineLevel="0" collapsed="false">
      <c r="A3220" s="0" t="n">
        <v>1969</v>
      </c>
      <c r="B3220" s="0" t="n">
        <v>10</v>
      </c>
      <c r="C3220" s="0" t="n">
        <v>23</v>
      </c>
      <c r="D3220" s="0" t="n">
        <v>43</v>
      </c>
      <c r="E3220" s="0" t="n">
        <v>32</v>
      </c>
      <c r="F3220" s="0" t="n">
        <v>0</v>
      </c>
      <c r="T3220" s="0"/>
    </row>
    <row r="3221" customFormat="false" ht="12.75" hidden="false" customHeight="false" outlineLevel="0" collapsed="false">
      <c r="A3221" s="0" t="n">
        <v>1969</v>
      </c>
      <c r="B3221" s="0" t="n">
        <v>10</v>
      </c>
      <c r="C3221" s="0" t="n">
        <v>24</v>
      </c>
      <c r="D3221" s="0" t="n">
        <v>51</v>
      </c>
      <c r="E3221" s="0" t="n">
        <v>31</v>
      </c>
      <c r="F3221" s="0" t="n">
        <v>0</v>
      </c>
      <c r="T3221" s="0"/>
    </row>
    <row r="3222" customFormat="false" ht="12.75" hidden="false" customHeight="false" outlineLevel="0" collapsed="false">
      <c r="A3222" s="0" t="n">
        <v>1969</v>
      </c>
      <c r="B3222" s="0" t="n">
        <v>10</v>
      </c>
      <c r="C3222" s="0" t="n">
        <v>25</v>
      </c>
      <c r="D3222" s="0" t="n">
        <v>54</v>
      </c>
      <c r="E3222" s="0" t="n">
        <v>41</v>
      </c>
      <c r="F3222" s="0" t="n">
        <v>0</v>
      </c>
      <c r="T3222" s="0"/>
    </row>
    <row r="3223" customFormat="false" ht="12.75" hidden="false" customHeight="false" outlineLevel="0" collapsed="false">
      <c r="A3223" s="0" t="n">
        <v>1969</v>
      </c>
      <c r="B3223" s="0" t="n">
        <v>10</v>
      </c>
      <c r="C3223" s="0" t="n">
        <v>26</v>
      </c>
      <c r="D3223" s="0" t="n">
        <v>67</v>
      </c>
      <c r="E3223" s="0" t="n">
        <v>41</v>
      </c>
      <c r="F3223" s="0" t="n">
        <v>0</v>
      </c>
      <c r="T3223" s="0"/>
    </row>
    <row r="3224" customFormat="false" ht="12.75" hidden="false" customHeight="false" outlineLevel="0" collapsed="false">
      <c r="A3224" s="0" t="n">
        <v>1969</v>
      </c>
      <c r="B3224" s="0" t="n">
        <v>10</v>
      </c>
      <c r="C3224" s="0" t="n">
        <v>27</v>
      </c>
      <c r="D3224" s="0" t="n">
        <v>60</v>
      </c>
      <c r="E3224" s="0" t="n">
        <v>44</v>
      </c>
      <c r="F3224" s="0" t="n">
        <v>0</v>
      </c>
      <c r="T3224" s="0"/>
    </row>
    <row r="3225" customFormat="false" ht="12.75" hidden="false" customHeight="false" outlineLevel="0" collapsed="false">
      <c r="A3225" s="0" t="n">
        <v>1969</v>
      </c>
      <c r="B3225" s="0" t="n">
        <v>10</v>
      </c>
      <c r="C3225" s="0" t="n">
        <v>28</v>
      </c>
      <c r="D3225" s="0" t="n">
        <v>53</v>
      </c>
      <c r="E3225" s="0" t="n">
        <v>40</v>
      </c>
      <c r="F3225" s="0" t="n">
        <v>0</v>
      </c>
      <c r="T3225" s="0"/>
    </row>
    <row r="3226" customFormat="false" ht="12.75" hidden="false" customHeight="false" outlineLevel="0" collapsed="false">
      <c r="A3226" s="0" t="n">
        <v>1969</v>
      </c>
      <c r="B3226" s="0" t="n">
        <v>10</v>
      </c>
      <c r="C3226" s="0" t="n">
        <v>29</v>
      </c>
      <c r="D3226" s="0" t="n">
        <v>53</v>
      </c>
      <c r="E3226" s="0" t="n">
        <v>36</v>
      </c>
      <c r="F3226" s="0" t="n">
        <v>0</v>
      </c>
      <c r="T3226" s="0"/>
    </row>
    <row r="3227" customFormat="false" ht="12.75" hidden="false" customHeight="false" outlineLevel="0" collapsed="false">
      <c r="A3227" s="0" t="n">
        <v>1969</v>
      </c>
      <c r="B3227" s="0" t="n">
        <v>10</v>
      </c>
      <c r="C3227" s="0" t="n">
        <v>30</v>
      </c>
      <c r="D3227" s="0" t="n">
        <v>59</v>
      </c>
      <c r="E3227" s="0" t="n">
        <v>40</v>
      </c>
      <c r="F3227" s="0" t="n">
        <v>0</v>
      </c>
      <c r="T3227" s="0"/>
    </row>
    <row r="3228" customFormat="false" ht="12.75" hidden="false" customHeight="false" outlineLevel="0" collapsed="false">
      <c r="A3228" s="0" t="n">
        <v>1969</v>
      </c>
      <c r="B3228" s="0" t="n">
        <v>10</v>
      </c>
      <c r="C3228" s="0" t="n">
        <v>31</v>
      </c>
      <c r="D3228" s="0" t="n">
        <v>58</v>
      </c>
      <c r="E3228" s="0" t="n">
        <v>45</v>
      </c>
      <c r="F3228" s="0" t="n">
        <v>0</v>
      </c>
      <c r="T3228" s="0"/>
    </row>
    <row r="3229" customFormat="false" ht="12.75" hidden="false" customHeight="false" outlineLevel="0" collapsed="false">
      <c r="A3229" s="0" t="n">
        <v>1969</v>
      </c>
      <c r="B3229" s="0" t="n">
        <v>11</v>
      </c>
      <c r="C3229" s="0" t="n">
        <v>1</v>
      </c>
      <c r="D3229" s="0" t="n">
        <v>59</v>
      </c>
      <c r="E3229" s="0" t="n">
        <v>49</v>
      </c>
      <c r="F3229" s="0" t="n">
        <v>0</v>
      </c>
      <c r="T3229" s="0"/>
    </row>
    <row r="3230" customFormat="false" ht="12.75" hidden="false" customHeight="false" outlineLevel="0" collapsed="false">
      <c r="A3230" s="0" t="n">
        <v>1969</v>
      </c>
      <c r="B3230" s="0" t="n">
        <v>11</v>
      </c>
      <c r="C3230" s="0" t="n">
        <v>2</v>
      </c>
      <c r="D3230" s="0" t="n">
        <v>61</v>
      </c>
      <c r="E3230" s="0" t="n">
        <v>52</v>
      </c>
      <c r="F3230" s="0" t="n">
        <v>60</v>
      </c>
      <c r="T3230" s="0"/>
    </row>
    <row r="3231" customFormat="false" ht="12.75" hidden="false" customHeight="false" outlineLevel="0" collapsed="false">
      <c r="A3231" s="0" t="n">
        <v>1969</v>
      </c>
      <c r="B3231" s="0" t="n">
        <v>11</v>
      </c>
      <c r="C3231" s="0" t="n">
        <v>3</v>
      </c>
      <c r="D3231" s="0" t="n">
        <v>67</v>
      </c>
      <c r="E3231" s="0" t="n">
        <v>57</v>
      </c>
      <c r="F3231" s="0" t="n">
        <v>7</v>
      </c>
      <c r="T3231" s="0"/>
    </row>
    <row r="3232" customFormat="false" ht="12.75" hidden="false" customHeight="false" outlineLevel="0" collapsed="false">
      <c r="A3232" s="0" t="n">
        <v>1969</v>
      </c>
      <c r="B3232" s="0" t="n">
        <v>11</v>
      </c>
      <c r="C3232" s="0" t="n">
        <v>4</v>
      </c>
      <c r="D3232" s="0" t="n">
        <v>65</v>
      </c>
      <c r="E3232" s="0" t="n">
        <v>51</v>
      </c>
      <c r="F3232" s="0" t="n">
        <v>0</v>
      </c>
      <c r="T3232" s="0"/>
    </row>
    <row r="3233" customFormat="false" ht="12.75" hidden="false" customHeight="false" outlineLevel="0" collapsed="false">
      <c r="A3233" s="0" t="n">
        <v>1969</v>
      </c>
      <c r="B3233" s="0" t="n">
        <v>11</v>
      </c>
      <c r="C3233" s="0" t="n">
        <v>5</v>
      </c>
      <c r="D3233" s="0" t="n">
        <v>51</v>
      </c>
      <c r="E3233" s="0" t="n">
        <v>38</v>
      </c>
      <c r="F3233" s="0" t="n">
        <v>121</v>
      </c>
      <c r="T3233" s="0"/>
    </row>
    <row r="3234" customFormat="false" ht="12.75" hidden="false" customHeight="false" outlineLevel="0" collapsed="false">
      <c r="A3234" s="0" t="n">
        <v>1969</v>
      </c>
      <c r="B3234" s="0" t="n">
        <v>11</v>
      </c>
      <c r="C3234" s="0" t="n">
        <v>6</v>
      </c>
      <c r="D3234" s="0" t="n">
        <v>43</v>
      </c>
      <c r="E3234" s="0" t="n">
        <v>38</v>
      </c>
      <c r="F3234" s="0" t="n">
        <v>23</v>
      </c>
      <c r="T3234" s="0"/>
    </row>
    <row r="3235" customFormat="false" ht="12.75" hidden="false" customHeight="false" outlineLevel="0" collapsed="false">
      <c r="A3235" s="0" t="n">
        <v>1969</v>
      </c>
      <c r="B3235" s="0" t="n">
        <v>11</v>
      </c>
      <c r="C3235" s="0" t="n">
        <v>7</v>
      </c>
      <c r="D3235" s="0" t="n">
        <v>52</v>
      </c>
      <c r="E3235" s="0" t="n">
        <v>43</v>
      </c>
      <c r="F3235" s="0" t="n">
        <v>17</v>
      </c>
      <c r="T3235" s="0"/>
    </row>
    <row r="3236" customFormat="false" ht="12.75" hidden="false" customHeight="false" outlineLevel="0" collapsed="false">
      <c r="A3236" s="0" t="n">
        <v>1969</v>
      </c>
      <c r="B3236" s="0" t="n">
        <v>11</v>
      </c>
      <c r="C3236" s="0" t="n">
        <v>8</v>
      </c>
      <c r="D3236" s="0" t="n">
        <v>59</v>
      </c>
      <c r="E3236" s="0" t="n">
        <v>46</v>
      </c>
      <c r="F3236" s="0" t="n">
        <v>2</v>
      </c>
      <c r="T3236" s="0"/>
    </row>
    <row r="3237" customFormat="false" ht="12.75" hidden="false" customHeight="false" outlineLevel="0" collapsed="false">
      <c r="A3237" s="0" t="n">
        <v>1969</v>
      </c>
      <c r="B3237" s="0" t="n">
        <v>11</v>
      </c>
      <c r="C3237" s="0" t="n">
        <v>9</v>
      </c>
      <c r="D3237" s="0" t="n">
        <v>55</v>
      </c>
      <c r="E3237" s="0" t="n">
        <v>49</v>
      </c>
      <c r="F3237" s="0" t="n">
        <v>23</v>
      </c>
      <c r="T3237" s="0"/>
    </row>
    <row r="3238" customFormat="false" ht="12.75" hidden="false" customHeight="false" outlineLevel="0" collapsed="false">
      <c r="A3238" s="0" t="n">
        <v>1969</v>
      </c>
      <c r="B3238" s="0" t="n">
        <v>11</v>
      </c>
      <c r="C3238" s="0" t="n">
        <v>10</v>
      </c>
      <c r="D3238" s="0" t="n">
        <v>54</v>
      </c>
      <c r="E3238" s="0" t="n">
        <v>50</v>
      </c>
      <c r="F3238" s="0" t="n">
        <v>2</v>
      </c>
      <c r="T3238" s="0"/>
    </row>
    <row r="3239" customFormat="false" ht="12.75" hidden="false" customHeight="false" outlineLevel="0" collapsed="false">
      <c r="A3239" s="0" t="n">
        <v>1969</v>
      </c>
      <c r="B3239" s="0" t="n">
        <v>11</v>
      </c>
      <c r="C3239" s="0" t="n">
        <v>11</v>
      </c>
      <c r="D3239" s="0" t="n">
        <v>55</v>
      </c>
      <c r="E3239" s="0" t="n">
        <v>50</v>
      </c>
      <c r="F3239" s="0" t="n">
        <v>0</v>
      </c>
      <c r="T3239" s="0"/>
    </row>
    <row r="3240" customFormat="false" ht="12.75" hidden="false" customHeight="false" outlineLevel="0" collapsed="false">
      <c r="A3240" s="0" t="n">
        <v>1969</v>
      </c>
      <c r="B3240" s="0" t="n">
        <v>11</v>
      </c>
      <c r="C3240" s="0" t="n">
        <v>12</v>
      </c>
      <c r="D3240" s="0" t="n">
        <v>52</v>
      </c>
      <c r="E3240" s="0" t="n">
        <v>45</v>
      </c>
      <c r="F3240" s="0" t="n">
        <v>17</v>
      </c>
      <c r="T3240" s="0"/>
    </row>
    <row r="3241" customFormat="false" ht="12.75" hidden="false" customHeight="false" outlineLevel="0" collapsed="false">
      <c r="A3241" s="0" t="n">
        <v>1969</v>
      </c>
      <c r="B3241" s="0" t="n">
        <v>11</v>
      </c>
      <c r="C3241" s="0" t="n">
        <v>13</v>
      </c>
      <c r="D3241" s="0" t="n">
        <v>54</v>
      </c>
      <c r="E3241" s="0" t="n">
        <v>41</v>
      </c>
      <c r="F3241" s="0" t="n">
        <v>0</v>
      </c>
      <c r="T3241" s="0"/>
    </row>
    <row r="3242" customFormat="false" ht="12.75" hidden="false" customHeight="false" outlineLevel="0" collapsed="false">
      <c r="A3242" s="0" t="n">
        <v>1969</v>
      </c>
      <c r="B3242" s="0" t="n">
        <v>11</v>
      </c>
      <c r="C3242" s="0" t="n">
        <v>14</v>
      </c>
      <c r="D3242" s="0" t="n">
        <v>54</v>
      </c>
      <c r="E3242" s="0" t="n">
        <v>44</v>
      </c>
      <c r="F3242" s="0" t="n">
        <v>21</v>
      </c>
      <c r="T3242" s="0"/>
    </row>
    <row r="3243" customFormat="false" ht="12.75" hidden="false" customHeight="false" outlineLevel="0" collapsed="false">
      <c r="A3243" s="0" t="n">
        <v>1969</v>
      </c>
      <c r="B3243" s="0" t="n">
        <v>11</v>
      </c>
      <c r="C3243" s="0" t="n">
        <v>15</v>
      </c>
      <c r="D3243" s="0" t="n">
        <v>47</v>
      </c>
      <c r="E3243" s="0" t="n">
        <v>30</v>
      </c>
      <c r="F3243" s="0" t="n">
        <v>0</v>
      </c>
      <c r="T3243" s="0"/>
    </row>
    <row r="3244" customFormat="false" ht="12.75" hidden="false" customHeight="false" outlineLevel="0" collapsed="false">
      <c r="A3244" s="0" t="n">
        <v>1969</v>
      </c>
      <c r="B3244" s="0" t="n">
        <v>11</v>
      </c>
      <c r="C3244" s="0" t="n">
        <v>16</v>
      </c>
      <c r="D3244" s="0" t="n">
        <v>43</v>
      </c>
      <c r="E3244" s="0" t="n">
        <v>30</v>
      </c>
      <c r="F3244" s="0" t="n">
        <v>0</v>
      </c>
      <c r="T3244" s="0"/>
    </row>
    <row r="3245" customFormat="false" ht="12.75" hidden="false" customHeight="false" outlineLevel="0" collapsed="false">
      <c r="A3245" s="0" t="n">
        <v>1969</v>
      </c>
      <c r="B3245" s="0" t="n">
        <v>11</v>
      </c>
      <c r="C3245" s="0" t="n">
        <v>17</v>
      </c>
      <c r="D3245" s="0" t="n">
        <v>52</v>
      </c>
      <c r="E3245" s="0" t="n">
        <v>37</v>
      </c>
      <c r="F3245" s="0" t="n">
        <v>0</v>
      </c>
      <c r="T3245" s="0"/>
    </row>
    <row r="3246" customFormat="false" ht="12.75" hidden="false" customHeight="false" outlineLevel="0" collapsed="false">
      <c r="A3246" s="0" t="n">
        <v>1969</v>
      </c>
      <c r="B3246" s="0" t="n">
        <v>11</v>
      </c>
      <c r="C3246" s="0" t="n">
        <v>18</v>
      </c>
      <c r="D3246" s="0" t="n">
        <v>58</v>
      </c>
      <c r="E3246" s="0" t="n">
        <v>45</v>
      </c>
      <c r="F3246" s="0" t="n">
        <v>0</v>
      </c>
      <c r="T3246" s="0"/>
    </row>
    <row r="3247" customFormat="false" ht="12.75" hidden="false" customHeight="false" outlineLevel="0" collapsed="false">
      <c r="A3247" s="0" t="n">
        <v>1969</v>
      </c>
      <c r="B3247" s="0" t="n">
        <v>11</v>
      </c>
      <c r="C3247" s="0" t="n">
        <v>19</v>
      </c>
      <c r="D3247" s="0" t="n">
        <v>63</v>
      </c>
      <c r="E3247" s="0" t="n">
        <v>46</v>
      </c>
      <c r="F3247" s="0" t="n">
        <v>47</v>
      </c>
      <c r="T3247" s="0"/>
    </row>
    <row r="3248" customFormat="false" ht="12.75" hidden="false" customHeight="false" outlineLevel="0" collapsed="false">
      <c r="A3248" s="0" t="n">
        <v>1969</v>
      </c>
      <c r="B3248" s="0" t="n">
        <v>11</v>
      </c>
      <c r="C3248" s="0" t="n">
        <v>20</v>
      </c>
      <c r="D3248" s="0" t="n">
        <v>46</v>
      </c>
      <c r="E3248" s="0" t="n">
        <v>32</v>
      </c>
      <c r="F3248" s="0" t="n">
        <v>18</v>
      </c>
      <c r="T3248" s="0"/>
    </row>
    <row r="3249" customFormat="false" ht="12.75" hidden="false" customHeight="false" outlineLevel="0" collapsed="false">
      <c r="A3249" s="0" t="n">
        <v>1969</v>
      </c>
      <c r="B3249" s="0" t="n">
        <v>11</v>
      </c>
      <c r="C3249" s="0" t="n">
        <v>21</v>
      </c>
      <c r="D3249" s="0" t="n">
        <v>36</v>
      </c>
      <c r="E3249" s="0" t="n">
        <v>28</v>
      </c>
      <c r="F3249" s="0" t="n">
        <v>0</v>
      </c>
      <c r="T3249" s="0"/>
    </row>
    <row r="3250" customFormat="false" ht="12.75" hidden="false" customHeight="false" outlineLevel="0" collapsed="false">
      <c r="A3250" s="0" t="n">
        <v>1969</v>
      </c>
      <c r="B3250" s="0" t="n">
        <v>11</v>
      </c>
      <c r="C3250" s="0" t="n">
        <v>22</v>
      </c>
      <c r="D3250" s="0" t="n">
        <v>40</v>
      </c>
      <c r="E3250" s="0" t="n">
        <v>26</v>
      </c>
      <c r="F3250" s="0" t="n">
        <v>0</v>
      </c>
      <c r="T3250" s="0"/>
    </row>
    <row r="3251" customFormat="false" ht="12.75" hidden="false" customHeight="false" outlineLevel="0" collapsed="false">
      <c r="A3251" s="0" t="n">
        <v>1969</v>
      </c>
      <c r="B3251" s="0" t="n">
        <v>11</v>
      </c>
      <c r="C3251" s="0" t="n">
        <v>23</v>
      </c>
      <c r="D3251" s="0" t="n">
        <v>57</v>
      </c>
      <c r="E3251" s="0" t="n">
        <v>38</v>
      </c>
      <c r="F3251" s="0" t="n">
        <v>0</v>
      </c>
      <c r="T3251" s="0"/>
    </row>
    <row r="3252" customFormat="false" ht="12.75" hidden="false" customHeight="false" outlineLevel="0" collapsed="false">
      <c r="A3252" s="0" t="n">
        <v>1969</v>
      </c>
      <c r="B3252" s="0" t="n">
        <v>11</v>
      </c>
      <c r="C3252" s="0" t="n">
        <v>24</v>
      </c>
      <c r="D3252" s="0" t="n">
        <v>53</v>
      </c>
      <c r="E3252" s="0" t="n">
        <v>35</v>
      </c>
      <c r="F3252" s="0" t="n">
        <v>0</v>
      </c>
      <c r="T3252" s="0"/>
    </row>
    <row r="3253" customFormat="false" ht="12.75" hidden="false" customHeight="false" outlineLevel="0" collapsed="false">
      <c r="A3253" s="0" t="n">
        <v>1969</v>
      </c>
      <c r="B3253" s="0" t="n">
        <v>11</v>
      </c>
      <c r="C3253" s="0" t="n">
        <v>25</v>
      </c>
      <c r="D3253" s="0" t="n">
        <v>48</v>
      </c>
      <c r="E3253" s="0" t="n">
        <v>33</v>
      </c>
      <c r="F3253" s="0" t="n">
        <v>0</v>
      </c>
      <c r="T3253" s="0"/>
    </row>
    <row r="3254" customFormat="false" ht="12.75" hidden="false" customHeight="false" outlineLevel="0" collapsed="false">
      <c r="A3254" s="0" t="n">
        <v>1969</v>
      </c>
      <c r="B3254" s="0" t="n">
        <v>11</v>
      </c>
      <c r="C3254" s="0" t="n">
        <v>26</v>
      </c>
      <c r="D3254" s="0" t="n">
        <v>52</v>
      </c>
      <c r="E3254" s="0" t="n">
        <v>40</v>
      </c>
      <c r="F3254" s="0" t="n">
        <v>0</v>
      </c>
      <c r="T3254" s="0"/>
    </row>
    <row r="3255" customFormat="false" ht="12.75" hidden="false" customHeight="false" outlineLevel="0" collapsed="false">
      <c r="A3255" s="0" t="n">
        <v>1969</v>
      </c>
      <c r="B3255" s="0" t="n">
        <v>11</v>
      </c>
      <c r="C3255" s="0" t="n">
        <v>27</v>
      </c>
      <c r="D3255" s="0" t="n">
        <v>47</v>
      </c>
      <c r="E3255" s="0" t="n">
        <v>36</v>
      </c>
      <c r="F3255" s="0" t="n">
        <v>0</v>
      </c>
      <c r="T3255" s="0"/>
    </row>
    <row r="3256" customFormat="false" ht="12.75" hidden="false" customHeight="false" outlineLevel="0" collapsed="false">
      <c r="A3256" s="0" t="n">
        <v>1969</v>
      </c>
      <c r="B3256" s="0" t="n">
        <v>11</v>
      </c>
      <c r="C3256" s="0" t="n">
        <v>28</v>
      </c>
      <c r="D3256" s="0" t="n">
        <v>50</v>
      </c>
      <c r="E3256" s="0" t="n">
        <v>36</v>
      </c>
      <c r="F3256" s="0" t="n">
        <v>0</v>
      </c>
      <c r="T3256" s="0"/>
    </row>
    <row r="3257" customFormat="false" ht="12.75" hidden="false" customHeight="false" outlineLevel="0" collapsed="false">
      <c r="A3257" s="0" t="n">
        <v>1969</v>
      </c>
      <c r="B3257" s="0" t="n">
        <v>11</v>
      </c>
      <c r="C3257" s="0" t="n">
        <v>29</v>
      </c>
      <c r="D3257" s="0" t="n">
        <v>51</v>
      </c>
      <c r="E3257" s="0" t="n">
        <v>37</v>
      </c>
      <c r="F3257" s="0" t="n">
        <v>0</v>
      </c>
      <c r="T3257" s="0"/>
    </row>
    <row r="3258" customFormat="false" ht="12.75" hidden="false" customHeight="false" outlineLevel="0" collapsed="false">
      <c r="A3258" s="0" t="n">
        <v>1969</v>
      </c>
      <c r="B3258" s="0" t="n">
        <v>11</v>
      </c>
      <c r="C3258" s="0" t="n">
        <v>30</v>
      </c>
      <c r="D3258" s="0" t="n">
        <v>42</v>
      </c>
      <c r="E3258" s="0" t="n">
        <v>33</v>
      </c>
      <c r="F3258" s="0" t="n">
        <v>0</v>
      </c>
      <c r="T3258" s="0"/>
    </row>
    <row r="3259" customFormat="false" ht="12.75" hidden="false" customHeight="false" outlineLevel="0" collapsed="false">
      <c r="A3259" s="0" t="n">
        <v>1969</v>
      </c>
      <c r="B3259" s="0" t="n">
        <v>12</v>
      </c>
      <c r="C3259" s="0" t="n">
        <v>1</v>
      </c>
      <c r="D3259" s="0" t="n">
        <v>40</v>
      </c>
      <c r="E3259" s="0" t="n">
        <v>31</v>
      </c>
      <c r="F3259" s="0" t="n">
        <v>5</v>
      </c>
      <c r="T3259" s="0"/>
    </row>
    <row r="3260" customFormat="false" ht="12.75" hidden="false" customHeight="false" outlineLevel="0" collapsed="false">
      <c r="A3260" s="0" t="n">
        <v>1969</v>
      </c>
      <c r="B3260" s="0" t="n">
        <v>12</v>
      </c>
      <c r="C3260" s="0" t="n">
        <v>2</v>
      </c>
      <c r="D3260" s="0" t="n">
        <v>34</v>
      </c>
      <c r="E3260" s="0" t="n">
        <v>23</v>
      </c>
      <c r="F3260" s="0" t="n">
        <v>0</v>
      </c>
      <c r="T3260" s="0"/>
    </row>
    <row r="3261" customFormat="false" ht="12.75" hidden="false" customHeight="false" outlineLevel="0" collapsed="false">
      <c r="A3261" s="0" t="n">
        <v>1969</v>
      </c>
      <c r="B3261" s="0" t="n">
        <v>12</v>
      </c>
      <c r="C3261" s="0" t="n">
        <v>3</v>
      </c>
      <c r="D3261" s="0" t="n">
        <v>46</v>
      </c>
      <c r="E3261" s="0" t="n">
        <v>30</v>
      </c>
      <c r="F3261" s="0" t="n">
        <v>0</v>
      </c>
      <c r="T3261" s="0"/>
    </row>
    <row r="3262" customFormat="false" ht="12.75" hidden="false" customHeight="false" outlineLevel="0" collapsed="false">
      <c r="A3262" s="0" t="n">
        <v>1969</v>
      </c>
      <c r="B3262" s="0" t="n">
        <v>12</v>
      </c>
      <c r="C3262" s="0" t="n">
        <v>4</v>
      </c>
      <c r="D3262" s="0" t="n">
        <v>31</v>
      </c>
      <c r="E3262" s="0" t="n">
        <v>23</v>
      </c>
      <c r="F3262" s="0" t="n">
        <v>0</v>
      </c>
      <c r="T3262" s="0"/>
    </row>
    <row r="3263" customFormat="false" ht="12.75" hidden="false" customHeight="false" outlineLevel="0" collapsed="false">
      <c r="A3263" s="0" t="n">
        <v>1969</v>
      </c>
      <c r="B3263" s="0" t="n">
        <v>12</v>
      </c>
      <c r="C3263" s="0" t="n">
        <v>5</v>
      </c>
      <c r="D3263" s="0" t="n">
        <v>37</v>
      </c>
      <c r="E3263" s="0" t="n">
        <v>27</v>
      </c>
      <c r="F3263" s="0" t="n">
        <v>0</v>
      </c>
      <c r="T3263" s="0"/>
    </row>
    <row r="3264" customFormat="false" ht="12.75" hidden="false" customHeight="false" outlineLevel="0" collapsed="false">
      <c r="A3264" s="0" t="n">
        <v>1969</v>
      </c>
      <c r="B3264" s="0" t="n">
        <v>12</v>
      </c>
      <c r="C3264" s="0" t="n">
        <v>6</v>
      </c>
      <c r="D3264" s="0" t="n">
        <v>42</v>
      </c>
      <c r="E3264" s="0" t="n">
        <v>26</v>
      </c>
      <c r="F3264" s="0" t="n">
        <v>0</v>
      </c>
      <c r="T3264" s="0"/>
    </row>
    <row r="3265" customFormat="false" ht="12.75" hidden="false" customHeight="false" outlineLevel="0" collapsed="false">
      <c r="A3265" s="0" t="n">
        <v>1969</v>
      </c>
      <c r="B3265" s="0" t="n">
        <v>12</v>
      </c>
      <c r="C3265" s="0" t="n">
        <v>7</v>
      </c>
      <c r="D3265" s="0" t="n">
        <v>38</v>
      </c>
      <c r="E3265" s="0" t="n">
        <v>31</v>
      </c>
      <c r="F3265" s="0" t="n">
        <v>23</v>
      </c>
      <c r="T3265" s="0"/>
    </row>
    <row r="3266" customFormat="false" ht="12.75" hidden="false" customHeight="false" outlineLevel="0" collapsed="false">
      <c r="A3266" s="0" t="n">
        <v>1969</v>
      </c>
      <c r="B3266" s="0" t="n">
        <v>12</v>
      </c>
      <c r="C3266" s="0" t="n">
        <v>8</v>
      </c>
      <c r="D3266" s="0" t="n">
        <v>48</v>
      </c>
      <c r="E3266" s="0" t="n">
        <v>36</v>
      </c>
      <c r="F3266" s="0" t="n">
        <v>109</v>
      </c>
      <c r="T3266" s="0"/>
    </row>
    <row r="3267" customFormat="false" ht="12.75" hidden="false" customHeight="false" outlineLevel="0" collapsed="false">
      <c r="A3267" s="0" t="n">
        <v>1969</v>
      </c>
      <c r="B3267" s="0" t="n">
        <v>12</v>
      </c>
      <c r="C3267" s="0" t="n">
        <v>9</v>
      </c>
      <c r="D3267" s="0" t="n">
        <v>49</v>
      </c>
      <c r="E3267" s="0" t="n">
        <v>40</v>
      </c>
      <c r="F3267" s="0" t="n">
        <v>0</v>
      </c>
      <c r="T3267" s="0"/>
    </row>
    <row r="3268" customFormat="false" ht="12.75" hidden="false" customHeight="false" outlineLevel="0" collapsed="false">
      <c r="A3268" s="0" t="n">
        <v>1969</v>
      </c>
      <c r="B3268" s="0" t="n">
        <v>12</v>
      </c>
      <c r="C3268" s="0" t="n">
        <v>10</v>
      </c>
      <c r="D3268" s="0" t="n">
        <v>54</v>
      </c>
      <c r="E3268" s="0" t="n">
        <v>40</v>
      </c>
      <c r="F3268" s="0" t="n">
        <v>130</v>
      </c>
      <c r="T3268" s="0"/>
    </row>
    <row r="3269" customFormat="false" ht="12.75" hidden="false" customHeight="false" outlineLevel="0" collapsed="false">
      <c r="A3269" s="0" t="n">
        <v>1969</v>
      </c>
      <c r="B3269" s="0" t="n">
        <v>12</v>
      </c>
      <c r="C3269" s="0" t="n">
        <v>11</v>
      </c>
      <c r="D3269" s="0" t="n">
        <v>60</v>
      </c>
      <c r="E3269" s="0" t="n">
        <v>45</v>
      </c>
      <c r="F3269" s="0" t="n">
        <v>26</v>
      </c>
      <c r="T3269" s="0"/>
    </row>
    <row r="3270" customFormat="false" ht="12.75" hidden="false" customHeight="false" outlineLevel="0" collapsed="false">
      <c r="A3270" s="0" t="n">
        <v>1969</v>
      </c>
      <c r="B3270" s="0" t="n">
        <v>12</v>
      </c>
      <c r="C3270" s="0" t="n">
        <v>12</v>
      </c>
      <c r="D3270" s="0" t="n">
        <v>50</v>
      </c>
      <c r="E3270" s="0" t="n">
        <v>40</v>
      </c>
      <c r="F3270" s="0" t="n">
        <v>0</v>
      </c>
      <c r="T3270" s="0"/>
    </row>
    <row r="3271" customFormat="false" ht="12.75" hidden="false" customHeight="false" outlineLevel="0" collapsed="false">
      <c r="A3271" s="0" t="n">
        <v>1969</v>
      </c>
      <c r="B3271" s="0" t="n">
        <v>12</v>
      </c>
      <c r="C3271" s="0" t="n">
        <v>13</v>
      </c>
      <c r="D3271" s="0" t="n">
        <v>41</v>
      </c>
      <c r="E3271" s="0" t="n">
        <v>33</v>
      </c>
      <c r="F3271" s="0" t="n">
        <v>0</v>
      </c>
      <c r="T3271" s="0"/>
    </row>
    <row r="3272" customFormat="false" ht="12.75" hidden="false" customHeight="false" outlineLevel="0" collapsed="false">
      <c r="A3272" s="0" t="n">
        <v>1969</v>
      </c>
      <c r="B3272" s="0" t="n">
        <v>12</v>
      </c>
      <c r="C3272" s="0" t="n">
        <v>14</v>
      </c>
      <c r="D3272" s="0" t="n">
        <v>36</v>
      </c>
      <c r="E3272" s="0" t="n">
        <v>33</v>
      </c>
      <c r="F3272" s="0" t="n">
        <v>47</v>
      </c>
      <c r="T3272" s="0"/>
    </row>
    <row r="3273" customFormat="false" ht="12.75" hidden="false" customHeight="false" outlineLevel="0" collapsed="false">
      <c r="A3273" s="0" t="n">
        <v>1969</v>
      </c>
      <c r="B3273" s="0" t="n">
        <v>12</v>
      </c>
      <c r="C3273" s="0" t="n">
        <v>15</v>
      </c>
      <c r="D3273" s="0" t="n">
        <v>39</v>
      </c>
      <c r="E3273" s="0" t="n">
        <v>29</v>
      </c>
      <c r="F3273" s="0" t="n">
        <v>1</v>
      </c>
      <c r="T3273" s="0"/>
    </row>
    <row r="3274" customFormat="false" ht="12.75" hidden="false" customHeight="false" outlineLevel="0" collapsed="false">
      <c r="A3274" s="0" t="n">
        <v>1969</v>
      </c>
      <c r="B3274" s="0" t="n">
        <v>12</v>
      </c>
      <c r="C3274" s="0" t="n">
        <v>16</v>
      </c>
      <c r="D3274" s="0" t="n">
        <v>33</v>
      </c>
      <c r="E3274" s="0" t="n">
        <v>25</v>
      </c>
      <c r="F3274" s="0" t="n">
        <v>0</v>
      </c>
      <c r="T3274" s="0"/>
    </row>
    <row r="3275" customFormat="false" ht="12.75" hidden="false" customHeight="false" outlineLevel="0" collapsed="false">
      <c r="A3275" s="0" t="n">
        <v>1969</v>
      </c>
      <c r="B3275" s="0" t="n">
        <v>12</v>
      </c>
      <c r="C3275" s="0" t="n">
        <v>17</v>
      </c>
      <c r="D3275" s="0" t="n">
        <v>34</v>
      </c>
      <c r="E3275" s="0" t="n">
        <v>23</v>
      </c>
      <c r="F3275" s="0" t="n">
        <v>0</v>
      </c>
      <c r="T3275" s="0"/>
    </row>
    <row r="3276" customFormat="false" ht="12.75" hidden="false" customHeight="false" outlineLevel="0" collapsed="false">
      <c r="A3276" s="0" t="n">
        <v>1969</v>
      </c>
      <c r="B3276" s="0" t="n">
        <v>12</v>
      </c>
      <c r="C3276" s="0" t="n">
        <v>18</v>
      </c>
      <c r="D3276" s="0" t="n">
        <v>34</v>
      </c>
      <c r="E3276" s="0" t="n">
        <v>23</v>
      </c>
      <c r="F3276" s="0" t="n">
        <v>3</v>
      </c>
      <c r="T3276" s="0"/>
    </row>
    <row r="3277" customFormat="false" ht="12.75" hidden="false" customHeight="false" outlineLevel="0" collapsed="false">
      <c r="A3277" s="0" t="n">
        <v>1969</v>
      </c>
      <c r="B3277" s="0" t="n">
        <v>12</v>
      </c>
      <c r="C3277" s="0" t="n">
        <v>19</v>
      </c>
      <c r="D3277" s="0" t="n">
        <v>39</v>
      </c>
      <c r="E3277" s="0" t="n">
        <v>32</v>
      </c>
      <c r="F3277" s="0" t="n">
        <v>1</v>
      </c>
      <c r="T3277" s="0"/>
    </row>
    <row r="3278" customFormat="false" ht="12.75" hidden="false" customHeight="false" outlineLevel="0" collapsed="false">
      <c r="A3278" s="0" t="n">
        <v>1969</v>
      </c>
      <c r="B3278" s="0" t="n">
        <v>12</v>
      </c>
      <c r="C3278" s="0" t="n">
        <v>20</v>
      </c>
      <c r="D3278" s="0" t="n">
        <v>33</v>
      </c>
      <c r="E3278" s="0" t="n">
        <v>26</v>
      </c>
      <c r="F3278" s="0" t="n">
        <v>0</v>
      </c>
      <c r="T3278" s="0"/>
    </row>
    <row r="3279" customFormat="false" ht="12.75" hidden="false" customHeight="false" outlineLevel="0" collapsed="false">
      <c r="A3279" s="0" t="n">
        <v>1969</v>
      </c>
      <c r="B3279" s="0" t="n">
        <v>12</v>
      </c>
      <c r="C3279" s="0" t="n">
        <v>21</v>
      </c>
      <c r="D3279" s="0" t="n">
        <v>37</v>
      </c>
      <c r="E3279" s="0" t="n">
        <v>26</v>
      </c>
      <c r="F3279" s="0" t="n">
        <v>0</v>
      </c>
      <c r="T3279" s="0"/>
    </row>
    <row r="3280" customFormat="false" ht="12.75" hidden="false" customHeight="false" outlineLevel="0" collapsed="false">
      <c r="A3280" s="0" t="n">
        <v>1969</v>
      </c>
      <c r="B3280" s="0" t="n">
        <v>12</v>
      </c>
      <c r="C3280" s="0" t="n">
        <v>22</v>
      </c>
      <c r="D3280" s="0" t="n">
        <v>38</v>
      </c>
      <c r="E3280" s="0" t="n">
        <v>28</v>
      </c>
      <c r="F3280" s="0" t="n">
        <v>144</v>
      </c>
      <c r="T3280" s="0"/>
    </row>
    <row r="3281" customFormat="false" ht="12.75" hidden="false" customHeight="false" outlineLevel="0" collapsed="false">
      <c r="A3281" s="0" t="n">
        <v>1969</v>
      </c>
      <c r="B3281" s="0" t="n">
        <v>12</v>
      </c>
      <c r="C3281" s="0" t="n">
        <v>23</v>
      </c>
      <c r="D3281" s="0" t="n">
        <v>28</v>
      </c>
      <c r="E3281" s="0" t="n">
        <v>18</v>
      </c>
      <c r="F3281" s="0" t="n">
        <v>0</v>
      </c>
      <c r="T3281" s="0"/>
    </row>
    <row r="3282" customFormat="false" ht="12.75" hidden="false" customHeight="false" outlineLevel="0" collapsed="false">
      <c r="A3282" s="0" t="n">
        <v>1969</v>
      </c>
      <c r="B3282" s="0" t="n">
        <v>12</v>
      </c>
      <c r="C3282" s="0" t="n">
        <v>24</v>
      </c>
      <c r="D3282" s="0" t="n">
        <v>27</v>
      </c>
      <c r="E3282" s="0" t="n">
        <v>17</v>
      </c>
      <c r="F3282" s="0" t="n">
        <v>1</v>
      </c>
      <c r="T3282" s="0"/>
    </row>
    <row r="3283" customFormat="false" ht="12.75" hidden="false" customHeight="false" outlineLevel="0" collapsed="false">
      <c r="A3283" s="0" t="n">
        <v>1969</v>
      </c>
      <c r="B3283" s="0" t="n">
        <v>12</v>
      </c>
      <c r="C3283" s="0" t="n">
        <v>25</v>
      </c>
      <c r="D3283" s="0" t="n">
        <v>29</v>
      </c>
      <c r="E3283" s="0" t="n">
        <v>14</v>
      </c>
      <c r="F3283" s="0" t="n">
        <v>25</v>
      </c>
      <c r="T3283" s="0"/>
    </row>
    <row r="3284" customFormat="false" ht="12.75" hidden="false" customHeight="false" outlineLevel="0" collapsed="false">
      <c r="A3284" s="0" t="n">
        <v>1969</v>
      </c>
      <c r="B3284" s="0" t="n">
        <v>12</v>
      </c>
      <c r="C3284" s="0" t="n">
        <v>26</v>
      </c>
      <c r="D3284" s="0" t="n">
        <v>37</v>
      </c>
      <c r="E3284" s="0" t="n">
        <v>27</v>
      </c>
      <c r="F3284" s="0" t="n">
        <v>154</v>
      </c>
      <c r="T3284" s="0"/>
    </row>
    <row r="3285" customFormat="false" ht="12.75" hidden="false" customHeight="false" outlineLevel="0" collapsed="false">
      <c r="A3285" s="0" t="n">
        <v>1969</v>
      </c>
      <c r="B3285" s="0" t="n">
        <v>12</v>
      </c>
      <c r="C3285" s="0" t="n">
        <v>27</v>
      </c>
      <c r="D3285" s="0" t="n">
        <v>30</v>
      </c>
      <c r="E3285" s="0" t="n">
        <v>22</v>
      </c>
      <c r="F3285" s="0" t="n">
        <v>6</v>
      </c>
      <c r="T3285" s="0"/>
    </row>
    <row r="3286" customFormat="false" ht="12.75" hidden="false" customHeight="false" outlineLevel="0" collapsed="false">
      <c r="A3286" s="0" t="n">
        <v>1969</v>
      </c>
      <c r="B3286" s="0" t="n">
        <v>12</v>
      </c>
      <c r="C3286" s="0" t="n">
        <v>28</v>
      </c>
      <c r="D3286" s="0" t="n">
        <v>36</v>
      </c>
      <c r="E3286" s="0" t="n">
        <v>28</v>
      </c>
      <c r="F3286" s="0" t="n">
        <v>0</v>
      </c>
      <c r="T3286" s="0"/>
    </row>
    <row r="3287" customFormat="false" ht="12.75" hidden="false" customHeight="false" outlineLevel="0" collapsed="false">
      <c r="A3287" s="0" t="n">
        <v>1969</v>
      </c>
      <c r="B3287" s="0" t="n">
        <v>12</v>
      </c>
      <c r="C3287" s="0" t="n">
        <v>29</v>
      </c>
      <c r="D3287" s="0" t="n">
        <v>40</v>
      </c>
      <c r="E3287" s="0" t="n">
        <v>27</v>
      </c>
      <c r="F3287" s="0" t="n">
        <v>0</v>
      </c>
      <c r="T3287" s="0"/>
    </row>
    <row r="3288" customFormat="false" ht="12.75" hidden="false" customHeight="false" outlineLevel="0" collapsed="false">
      <c r="A3288" s="0" t="n">
        <v>1969</v>
      </c>
      <c r="B3288" s="0" t="n">
        <v>12</v>
      </c>
      <c r="C3288" s="0" t="n">
        <v>30</v>
      </c>
      <c r="D3288" s="0" t="n">
        <v>36</v>
      </c>
      <c r="E3288" s="0" t="n">
        <v>31</v>
      </c>
      <c r="F3288" s="0" t="n">
        <v>16</v>
      </c>
      <c r="T3288" s="0"/>
    </row>
    <row r="3289" customFormat="false" ht="12.75" hidden="false" customHeight="false" outlineLevel="0" collapsed="false">
      <c r="A3289" s="0" t="n">
        <v>1969</v>
      </c>
      <c r="B3289" s="0" t="n">
        <v>12</v>
      </c>
      <c r="C3289" s="0" t="n">
        <v>31</v>
      </c>
      <c r="D3289" s="0" t="n">
        <v>33</v>
      </c>
      <c r="E3289" s="0" t="n">
        <v>25</v>
      </c>
      <c r="F3289" s="0" t="n">
        <v>16</v>
      </c>
      <c r="T3289" s="0"/>
    </row>
    <row r="3290" customFormat="false" ht="12.75" hidden="false" customHeight="false" outlineLevel="0" collapsed="false">
      <c r="A3290" s="0" t="n">
        <v>1970</v>
      </c>
      <c r="B3290" s="0" t="n">
        <v>1</v>
      </c>
      <c r="C3290" s="0" t="n">
        <v>1</v>
      </c>
      <c r="D3290" s="0" t="n">
        <v>25</v>
      </c>
      <c r="E3290" s="0" t="n">
        <v>19</v>
      </c>
      <c r="F3290" s="0" t="n">
        <v>0</v>
      </c>
      <c r="T3290" s="0"/>
    </row>
    <row r="3291" customFormat="false" ht="12.75" hidden="false" customHeight="false" outlineLevel="0" collapsed="false">
      <c r="A3291" s="0" t="n">
        <v>1970</v>
      </c>
      <c r="B3291" s="0" t="n">
        <v>1</v>
      </c>
      <c r="C3291" s="0" t="n">
        <v>2</v>
      </c>
      <c r="D3291" s="0" t="n">
        <v>30</v>
      </c>
      <c r="E3291" s="0" t="n">
        <v>18</v>
      </c>
      <c r="F3291" s="0" t="n">
        <v>0</v>
      </c>
      <c r="T3291" s="0"/>
    </row>
    <row r="3292" customFormat="false" ht="12.75" hidden="false" customHeight="false" outlineLevel="0" collapsed="false">
      <c r="A3292" s="0" t="n">
        <v>1970</v>
      </c>
      <c r="B3292" s="0" t="n">
        <v>1</v>
      </c>
      <c r="C3292" s="0" t="n">
        <v>3</v>
      </c>
      <c r="D3292" s="0" t="n">
        <v>36</v>
      </c>
      <c r="E3292" s="0" t="n">
        <v>25</v>
      </c>
      <c r="F3292" s="0" t="n">
        <v>4</v>
      </c>
      <c r="T3292" s="0"/>
    </row>
    <row r="3293" customFormat="false" ht="12.75" hidden="false" customHeight="false" outlineLevel="0" collapsed="false">
      <c r="A3293" s="0" t="n">
        <v>1970</v>
      </c>
      <c r="B3293" s="0" t="n">
        <v>1</v>
      </c>
      <c r="C3293" s="0" t="n">
        <v>4</v>
      </c>
      <c r="D3293" s="0" t="n">
        <v>31</v>
      </c>
      <c r="E3293" s="0" t="n">
        <v>20</v>
      </c>
      <c r="F3293" s="0" t="n">
        <v>0</v>
      </c>
      <c r="T3293" s="0"/>
    </row>
    <row r="3294" customFormat="false" ht="12.75" hidden="false" customHeight="false" outlineLevel="0" collapsed="false">
      <c r="A3294" s="0" t="n">
        <v>1970</v>
      </c>
      <c r="B3294" s="0" t="n">
        <v>1</v>
      </c>
      <c r="C3294" s="0" t="n">
        <v>5</v>
      </c>
      <c r="D3294" s="0" t="n">
        <v>34</v>
      </c>
      <c r="E3294" s="0" t="n">
        <v>18</v>
      </c>
      <c r="F3294" s="0" t="n">
        <v>0</v>
      </c>
      <c r="T3294" s="0"/>
    </row>
    <row r="3295" customFormat="false" ht="12.75" hidden="false" customHeight="false" outlineLevel="0" collapsed="false">
      <c r="A3295" s="0" t="n">
        <v>1970</v>
      </c>
      <c r="B3295" s="0" t="n">
        <v>1</v>
      </c>
      <c r="C3295" s="0" t="n">
        <v>6</v>
      </c>
      <c r="D3295" s="0" t="n">
        <v>35</v>
      </c>
      <c r="E3295" s="0" t="n">
        <v>25</v>
      </c>
      <c r="F3295" s="0" t="n">
        <v>3</v>
      </c>
      <c r="T3295" s="0"/>
    </row>
    <row r="3296" customFormat="false" ht="12.75" hidden="false" customHeight="false" outlineLevel="0" collapsed="false">
      <c r="A3296" s="0" t="n">
        <v>1970</v>
      </c>
      <c r="B3296" s="0" t="n">
        <v>1</v>
      </c>
      <c r="C3296" s="0" t="n">
        <v>7</v>
      </c>
      <c r="D3296" s="0" t="n">
        <v>25</v>
      </c>
      <c r="E3296" s="0" t="n">
        <v>20</v>
      </c>
      <c r="F3296" s="0" t="n">
        <v>13</v>
      </c>
      <c r="T3296" s="0"/>
    </row>
    <row r="3297" customFormat="false" ht="12.75" hidden="false" customHeight="false" outlineLevel="0" collapsed="false">
      <c r="A3297" s="0" t="n">
        <v>1970</v>
      </c>
      <c r="B3297" s="0" t="n">
        <v>1</v>
      </c>
      <c r="C3297" s="0" t="n">
        <v>8</v>
      </c>
      <c r="D3297" s="0" t="n">
        <v>20</v>
      </c>
      <c r="E3297" s="0" t="n">
        <v>5</v>
      </c>
      <c r="F3297" s="0" t="n">
        <v>0</v>
      </c>
      <c r="T3297" s="0"/>
    </row>
    <row r="3298" customFormat="false" ht="12.75" hidden="false" customHeight="false" outlineLevel="0" collapsed="false">
      <c r="A3298" s="0" t="n">
        <v>1970</v>
      </c>
      <c r="B3298" s="0" t="n">
        <v>1</v>
      </c>
      <c r="C3298" s="0" t="n">
        <v>9</v>
      </c>
      <c r="D3298" s="0" t="n">
        <v>14</v>
      </c>
      <c r="E3298" s="0" t="n">
        <v>3</v>
      </c>
      <c r="F3298" s="0" t="n">
        <v>0</v>
      </c>
      <c r="T3298" s="0"/>
    </row>
    <row r="3299" customFormat="false" ht="12.75" hidden="false" customHeight="false" outlineLevel="0" collapsed="false">
      <c r="A3299" s="0" t="n">
        <v>1970</v>
      </c>
      <c r="B3299" s="0" t="n">
        <v>1</v>
      </c>
      <c r="C3299" s="0" t="n">
        <v>10</v>
      </c>
      <c r="D3299" s="0" t="n">
        <v>31</v>
      </c>
      <c r="E3299" s="0" t="n">
        <v>8</v>
      </c>
      <c r="F3299" s="0" t="n">
        <v>0</v>
      </c>
      <c r="T3299" s="0"/>
    </row>
    <row r="3300" customFormat="false" ht="12.75" hidden="false" customHeight="false" outlineLevel="0" collapsed="false">
      <c r="A3300" s="0" t="n">
        <v>1970</v>
      </c>
      <c r="B3300" s="0" t="n">
        <v>1</v>
      </c>
      <c r="C3300" s="0" t="n">
        <v>11</v>
      </c>
      <c r="D3300" s="0" t="n">
        <v>30</v>
      </c>
      <c r="E3300" s="0" t="n">
        <v>20</v>
      </c>
      <c r="F3300" s="0" t="n">
        <v>0</v>
      </c>
      <c r="T3300" s="0"/>
    </row>
    <row r="3301" customFormat="false" ht="12.75" hidden="false" customHeight="false" outlineLevel="0" collapsed="false">
      <c r="A3301" s="0" t="n">
        <v>1970</v>
      </c>
      <c r="B3301" s="0" t="n">
        <v>1</v>
      </c>
      <c r="C3301" s="0" t="n">
        <v>12</v>
      </c>
      <c r="D3301" s="0" t="n">
        <v>28</v>
      </c>
      <c r="E3301" s="0" t="n">
        <v>23</v>
      </c>
      <c r="F3301" s="0" t="n">
        <v>14</v>
      </c>
      <c r="T3301" s="0"/>
    </row>
    <row r="3302" customFormat="false" ht="12.75" hidden="false" customHeight="false" outlineLevel="0" collapsed="false">
      <c r="A3302" s="0" t="n">
        <v>1970</v>
      </c>
      <c r="B3302" s="0" t="n">
        <v>1</v>
      </c>
      <c r="C3302" s="0" t="n">
        <v>13</v>
      </c>
      <c r="D3302" s="0" t="n">
        <v>33</v>
      </c>
      <c r="E3302" s="0" t="n">
        <v>24</v>
      </c>
      <c r="F3302" s="0" t="n">
        <v>0</v>
      </c>
      <c r="T3302" s="0"/>
    </row>
    <row r="3303" customFormat="false" ht="12.75" hidden="false" customHeight="false" outlineLevel="0" collapsed="false">
      <c r="A3303" s="0" t="n">
        <v>1970</v>
      </c>
      <c r="B3303" s="0" t="n">
        <v>1</v>
      </c>
      <c r="C3303" s="0" t="n">
        <v>14</v>
      </c>
      <c r="D3303" s="0" t="n">
        <v>24</v>
      </c>
      <c r="E3303" s="0" t="n">
        <v>14</v>
      </c>
      <c r="F3303" s="0" t="n">
        <v>0</v>
      </c>
      <c r="T3303" s="0"/>
    </row>
    <row r="3304" customFormat="false" ht="12.75" hidden="false" customHeight="false" outlineLevel="0" collapsed="false">
      <c r="A3304" s="0" t="n">
        <v>1970</v>
      </c>
      <c r="B3304" s="0" t="n">
        <v>1</v>
      </c>
      <c r="C3304" s="0" t="n">
        <v>15</v>
      </c>
      <c r="D3304" s="0" t="n">
        <v>28</v>
      </c>
      <c r="E3304" s="0" t="n">
        <v>11</v>
      </c>
      <c r="F3304" s="0" t="n">
        <v>0</v>
      </c>
      <c r="T3304" s="0"/>
    </row>
    <row r="3305" customFormat="false" ht="12.75" hidden="false" customHeight="false" outlineLevel="0" collapsed="false">
      <c r="A3305" s="0" t="n">
        <v>1970</v>
      </c>
      <c r="B3305" s="0" t="n">
        <v>1</v>
      </c>
      <c r="C3305" s="0" t="n">
        <v>16</v>
      </c>
      <c r="D3305" s="0" t="n">
        <v>37</v>
      </c>
      <c r="E3305" s="0" t="n">
        <v>19</v>
      </c>
      <c r="F3305" s="0" t="n">
        <v>0</v>
      </c>
      <c r="T3305" s="0"/>
    </row>
    <row r="3306" customFormat="false" ht="12.75" hidden="false" customHeight="false" outlineLevel="0" collapsed="false">
      <c r="A3306" s="0" t="n">
        <v>1970</v>
      </c>
      <c r="B3306" s="0" t="n">
        <v>1</v>
      </c>
      <c r="C3306" s="0" t="n">
        <v>17</v>
      </c>
      <c r="D3306" s="0" t="n">
        <v>47</v>
      </c>
      <c r="E3306" s="0" t="n">
        <v>32</v>
      </c>
      <c r="F3306" s="0" t="n">
        <v>2</v>
      </c>
      <c r="T3306" s="0"/>
    </row>
    <row r="3307" customFormat="false" ht="12.75" hidden="false" customHeight="false" outlineLevel="0" collapsed="false">
      <c r="A3307" s="0" t="n">
        <v>1970</v>
      </c>
      <c r="B3307" s="0" t="n">
        <v>1</v>
      </c>
      <c r="C3307" s="0" t="n">
        <v>18</v>
      </c>
      <c r="D3307" s="0" t="n">
        <v>42</v>
      </c>
      <c r="E3307" s="0" t="n">
        <v>20</v>
      </c>
      <c r="F3307" s="0" t="n">
        <v>2</v>
      </c>
      <c r="T3307" s="0"/>
    </row>
    <row r="3308" customFormat="false" ht="12.75" hidden="false" customHeight="false" outlineLevel="0" collapsed="false">
      <c r="A3308" s="0" t="n">
        <v>1970</v>
      </c>
      <c r="B3308" s="0" t="n">
        <v>1</v>
      </c>
      <c r="C3308" s="0" t="n">
        <v>19</v>
      </c>
      <c r="D3308" s="0" t="n">
        <v>23</v>
      </c>
      <c r="E3308" s="0" t="n">
        <v>12</v>
      </c>
      <c r="F3308" s="0" t="n">
        <v>0</v>
      </c>
      <c r="T3308" s="0"/>
    </row>
    <row r="3309" customFormat="false" ht="12.75" hidden="false" customHeight="false" outlineLevel="0" collapsed="false">
      <c r="A3309" s="0" t="n">
        <v>1970</v>
      </c>
      <c r="B3309" s="0" t="n">
        <v>1</v>
      </c>
      <c r="C3309" s="0" t="n">
        <v>20</v>
      </c>
      <c r="D3309" s="0" t="n">
        <v>21</v>
      </c>
      <c r="E3309" s="0" t="n">
        <v>14</v>
      </c>
      <c r="F3309" s="0" t="n">
        <v>16</v>
      </c>
      <c r="T3309" s="0"/>
    </row>
    <row r="3310" customFormat="false" ht="12.75" hidden="false" customHeight="false" outlineLevel="0" collapsed="false">
      <c r="A3310" s="0" t="n">
        <v>1970</v>
      </c>
      <c r="B3310" s="0" t="n">
        <v>1</v>
      </c>
      <c r="C3310" s="0" t="n">
        <v>21</v>
      </c>
      <c r="D3310" s="0" t="n">
        <v>19</v>
      </c>
      <c r="E3310" s="0" t="n">
        <v>6</v>
      </c>
      <c r="F3310" s="0" t="n">
        <v>9</v>
      </c>
      <c r="T3310" s="0"/>
    </row>
    <row r="3311" customFormat="false" ht="12.75" hidden="false" customHeight="false" outlineLevel="0" collapsed="false">
      <c r="A3311" s="0" t="n">
        <v>1970</v>
      </c>
      <c r="B3311" s="0" t="n">
        <v>1</v>
      </c>
      <c r="C3311" s="0" t="n">
        <v>22</v>
      </c>
      <c r="D3311" s="0" t="n">
        <v>19</v>
      </c>
      <c r="E3311" s="0" t="n">
        <v>5</v>
      </c>
      <c r="F3311" s="0" t="n">
        <v>0</v>
      </c>
      <c r="T3311" s="0"/>
    </row>
    <row r="3312" customFormat="false" ht="12.75" hidden="false" customHeight="false" outlineLevel="0" collapsed="false">
      <c r="A3312" s="0" t="n">
        <v>1970</v>
      </c>
      <c r="B3312" s="0" t="n">
        <v>1</v>
      </c>
      <c r="C3312" s="0" t="n">
        <v>23</v>
      </c>
      <c r="D3312" s="0" t="n">
        <v>27</v>
      </c>
      <c r="E3312" s="0" t="n">
        <v>12</v>
      </c>
      <c r="F3312" s="0" t="n">
        <v>0</v>
      </c>
      <c r="T3312" s="0"/>
    </row>
    <row r="3313" customFormat="false" ht="12.75" hidden="false" customHeight="false" outlineLevel="0" collapsed="false">
      <c r="A3313" s="0" t="n">
        <v>1970</v>
      </c>
      <c r="B3313" s="0" t="n">
        <v>1</v>
      </c>
      <c r="C3313" s="0" t="n">
        <v>24</v>
      </c>
      <c r="D3313" s="0" t="n">
        <v>27</v>
      </c>
      <c r="E3313" s="0" t="n">
        <v>15</v>
      </c>
      <c r="F3313" s="0" t="n">
        <v>0</v>
      </c>
      <c r="T3313" s="0"/>
    </row>
    <row r="3314" customFormat="false" ht="12.75" hidden="false" customHeight="false" outlineLevel="0" collapsed="false">
      <c r="A3314" s="0" t="n">
        <v>1970</v>
      </c>
      <c r="B3314" s="0" t="n">
        <v>1</v>
      </c>
      <c r="C3314" s="0" t="n">
        <v>25</v>
      </c>
      <c r="D3314" s="0" t="n">
        <v>36</v>
      </c>
      <c r="E3314" s="0" t="n">
        <v>22</v>
      </c>
      <c r="F3314" s="0" t="n">
        <v>3</v>
      </c>
      <c r="T3314" s="0"/>
    </row>
    <row r="3315" customFormat="false" ht="12.75" hidden="false" customHeight="false" outlineLevel="0" collapsed="false">
      <c r="A3315" s="0" t="n">
        <v>1970</v>
      </c>
      <c r="B3315" s="0" t="n">
        <v>1</v>
      </c>
      <c r="C3315" s="0" t="n">
        <v>26</v>
      </c>
      <c r="D3315" s="0" t="n">
        <v>46</v>
      </c>
      <c r="E3315" s="0" t="n">
        <v>31</v>
      </c>
      <c r="F3315" s="0" t="n">
        <v>0</v>
      </c>
      <c r="T3315" s="0"/>
    </row>
    <row r="3316" customFormat="false" ht="12.75" hidden="false" customHeight="false" outlineLevel="0" collapsed="false">
      <c r="A3316" s="0" t="n">
        <v>1970</v>
      </c>
      <c r="B3316" s="0" t="n">
        <v>1</v>
      </c>
      <c r="C3316" s="0" t="n">
        <v>27</v>
      </c>
      <c r="D3316" s="0" t="n">
        <v>34</v>
      </c>
      <c r="E3316" s="0" t="n">
        <v>26</v>
      </c>
      <c r="F3316" s="0" t="n">
        <v>0</v>
      </c>
      <c r="T3316" s="0"/>
    </row>
    <row r="3317" customFormat="false" ht="12.75" hidden="false" customHeight="false" outlineLevel="0" collapsed="false">
      <c r="A3317" s="0" t="n">
        <v>1970</v>
      </c>
      <c r="B3317" s="0" t="n">
        <v>1</v>
      </c>
      <c r="C3317" s="0" t="n">
        <v>28</v>
      </c>
      <c r="D3317" s="0" t="n">
        <v>42</v>
      </c>
      <c r="E3317" s="0" t="n">
        <v>31</v>
      </c>
      <c r="F3317" s="0" t="n">
        <v>0</v>
      </c>
      <c r="T3317" s="0"/>
    </row>
    <row r="3318" customFormat="false" ht="12.75" hidden="false" customHeight="false" outlineLevel="0" collapsed="false">
      <c r="A3318" s="0" t="n">
        <v>1970</v>
      </c>
      <c r="B3318" s="0" t="n">
        <v>1</v>
      </c>
      <c r="C3318" s="0" t="n">
        <v>29</v>
      </c>
      <c r="D3318" s="0" t="n">
        <v>51</v>
      </c>
      <c r="E3318" s="0" t="n">
        <v>42</v>
      </c>
      <c r="F3318" s="0" t="n">
        <v>0</v>
      </c>
      <c r="T3318" s="0"/>
    </row>
    <row r="3319" customFormat="false" ht="12.75" hidden="false" customHeight="false" outlineLevel="0" collapsed="false">
      <c r="A3319" s="0" t="n">
        <v>1970</v>
      </c>
      <c r="B3319" s="0" t="n">
        <v>1</v>
      </c>
      <c r="C3319" s="0" t="n">
        <v>30</v>
      </c>
      <c r="D3319" s="0" t="n">
        <v>46</v>
      </c>
      <c r="E3319" s="0" t="n">
        <v>21</v>
      </c>
      <c r="F3319" s="0" t="n">
        <v>0</v>
      </c>
      <c r="T3319" s="0"/>
    </row>
    <row r="3320" customFormat="false" ht="12.75" hidden="false" customHeight="false" outlineLevel="0" collapsed="false">
      <c r="A3320" s="0" t="n">
        <v>1970</v>
      </c>
      <c r="B3320" s="0" t="n">
        <v>1</v>
      </c>
      <c r="C3320" s="0" t="n">
        <v>31</v>
      </c>
      <c r="D3320" s="0" t="n">
        <v>36</v>
      </c>
      <c r="E3320" s="0" t="n">
        <v>19</v>
      </c>
      <c r="F3320" s="0" t="n">
        <v>0</v>
      </c>
      <c r="T3320" s="0"/>
    </row>
    <row r="3321" customFormat="false" ht="12.75" hidden="false" customHeight="false" outlineLevel="0" collapsed="false">
      <c r="A3321" s="0" t="n">
        <v>1970</v>
      </c>
      <c r="B3321" s="0" t="n">
        <v>2</v>
      </c>
      <c r="C3321" s="0" t="n">
        <v>1</v>
      </c>
      <c r="D3321" s="0" t="n">
        <v>51</v>
      </c>
      <c r="E3321" s="0" t="n">
        <v>33</v>
      </c>
      <c r="F3321" s="0" t="n">
        <v>0</v>
      </c>
      <c r="T3321" s="0"/>
    </row>
    <row r="3322" customFormat="false" ht="12.75" hidden="false" customHeight="false" outlineLevel="0" collapsed="false">
      <c r="A3322" s="0" t="n">
        <v>1970</v>
      </c>
      <c r="B3322" s="0" t="n">
        <v>2</v>
      </c>
      <c r="C3322" s="0" t="n">
        <v>2</v>
      </c>
      <c r="D3322" s="0" t="n">
        <v>56</v>
      </c>
      <c r="E3322" s="0" t="n">
        <v>41</v>
      </c>
      <c r="F3322" s="0" t="n">
        <v>37</v>
      </c>
      <c r="T3322" s="0"/>
    </row>
    <row r="3323" customFormat="false" ht="12.75" hidden="false" customHeight="false" outlineLevel="0" collapsed="false">
      <c r="A3323" s="0" t="n">
        <v>1970</v>
      </c>
      <c r="B3323" s="0" t="n">
        <v>2</v>
      </c>
      <c r="C3323" s="0" t="n">
        <v>3</v>
      </c>
      <c r="D3323" s="0" t="n">
        <v>56</v>
      </c>
      <c r="E3323" s="0" t="n">
        <v>20</v>
      </c>
      <c r="F3323" s="0" t="n">
        <v>89</v>
      </c>
      <c r="T3323" s="0"/>
    </row>
    <row r="3324" customFormat="false" ht="12.75" hidden="false" customHeight="false" outlineLevel="0" collapsed="false">
      <c r="A3324" s="0" t="n">
        <v>1970</v>
      </c>
      <c r="B3324" s="0" t="n">
        <v>2</v>
      </c>
      <c r="C3324" s="0" t="n">
        <v>4</v>
      </c>
      <c r="D3324" s="0" t="n">
        <v>20</v>
      </c>
      <c r="E3324" s="0" t="n">
        <v>10</v>
      </c>
      <c r="F3324" s="0" t="n">
        <v>10</v>
      </c>
      <c r="T3324" s="0"/>
    </row>
    <row r="3325" customFormat="false" ht="12.75" hidden="false" customHeight="false" outlineLevel="0" collapsed="false">
      <c r="A3325" s="0" t="n">
        <v>1970</v>
      </c>
      <c r="B3325" s="0" t="n">
        <v>2</v>
      </c>
      <c r="C3325" s="0" t="n">
        <v>5</v>
      </c>
      <c r="D3325" s="0" t="n">
        <v>34</v>
      </c>
      <c r="E3325" s="0" t="n">
        <v>12</v>
      </c>
      <c r="F3325" s="0" t="n">
        <v>0</v>
      </c>
      <c r="T3325" s="0"/>
    </row>
    <row r="3326" customFormat="false" ht="12.75" hidden="false" customHeight="false" outlineLevel="0" collapsed="false">
      <c r="A3326" s="0" t="n">
        <v>1970</v>
      </c>
      <c r="B3326" s="0" t="n">
        <v>2</v>
      </c>
      <c r="C3326" s="0" t="n">
        <v>6</v>
      </c>
      <c r="D3326" s="0" t="n">
        <v>35</v>
      </c>
      <c r="E3326" s="0" t="n">
        <v>33</v>
      </c>
      <c r="F3326" s="0" t="n">
        <v>2</v>
      </c>
      <c r="T3326" s="0"/>
    </row>
    <row r="3327" customFormat="false" ht="12.75" hidden="false" customHeight="false" outlineLevel="0" collapsed="false">
      <c r="A3327" s="0" t="n">
        <v>1970</v>
      </c>
      <c r="B3327" s="0" t="n">
        <v>2</v>
      </c>
      <c r="C3327" s="0" t="n">
        <v>7</v>
      </c>
      <c r="D3327" s="0" t="n">
        <v>43</v>
      </c>
      <c r="E3327" s="0" t="n">
        <v>28</v>
      </c>
      <c r="F3327" s="0" t="n">
        <v>0</v>
      </c>
      <c r="T3327" s="0"/>
    </row>
    <row r="3328" customFormat="false" ht="12.75" hidden="false" customHeight="false" outlineLevel="0" collapsed="false">
      <c r="A3328" s="0" t="n">
        <v>1970</v>
      </c>
      <c r="B3328" s="0" t="n">
        <v>2</v>
      </c>
      <c r="C3328" s="0" t="n">
        <v>8</v>
      </c>
      <c r="D3328" s="0" t="n">
        <v>40</v>
      </c>
      <c r="E3328" s="0" t="n">
        <v>33</v>
      </c>
      <c r="F3328" s="0" t="n">
        <v>0</v>
      </c>
      <c r="T3328" s="0"/>
    </row>
    <row r="3329" customFormat="false" ht="12.75" hidden="false" customHeight="false" outlineLevel="0" collapsed="false">
      <c r="A3329" s="0" t="n">
        <v>1970</v>
      </c>
      <c r="B3329" s="0" t="n">
        <v>2</v>
      </c>
      <c r="C3329" s="0" t="n">
        <v>9</v>
      </c>
      <c r="D3329" s="0" t="n">
        <v>41</v>
      </c>
      <c r="E3329" s="0" t="n">
        <v>35</v>
      </c>
      <c r="F3329" s="0" t="n">
        <v>0</v>
      </c>
      <c r="T3329" s="0"/>
    </row>
    <row r="3330" customFormat="false" ht="12.75" hidden="false" customHeight="false" outlineLevel="0" collapsed="false">
      <c r="A3330" s="0" t="n">
        <v>1970</v>
      </c>
      <c r="B3330" s="0" t="n">
        <v>2</v>
      </c>
      <c r="C3330" s="0" t="n">
        <v>10</v>
      </c>
      <c r="D3330" s="0" t="n">
        <v>48</v>
      </c>
      <c r="E3330" s="0" t="n">
        <v>35</v>
      </c>
      <c r="F3330" s="0" t="n">
        <v>263</v>
      </c>
      <c r="T3330" s="0"/>
    </row>
    <row r="3331" customFormat="false" ht="12.75" hidden="false" customHeight="false" outlineLevel="0" collapsed="false">
      <c r="A3331" s="0" t="n">
        <v>1970</v>
      </c>
      <c r="B3331" s="0" t="n">
        <v>2</v>
      </c>
      <c r="C3331" s="0" t="n">
        <v>11</v>
      </c>
      <c r="D3331" s="0" t="n">
        <v>44</v>
      </c>
      <c r="E3331" s="0" t="n">
        <v>34</v>
      </c>
      <c r="F3331" s="0" t="n">
        <v>0</v>
      </c>
      <c r="T3331" s="0"/>
    </row>
    <row r="3332" customFormat="false" ht="12.75" hidden="false" customHeight="false" outlineLevel="0" collapsed="false">
      <c r="A3332" s="0" t="n">
        <v>1970</v>
      </c>
      <c r="B3332" s="0" t="n">
        <v>2</v>
      </c>
      <c r="C3332" s="0" t="n">
        <v>12</v>
      </c>
      <c r="D3332" s="0" t="n">
        <v>36</v>
      </c>
      <c r="E3332" s="0" t="n">
        <v>27</v>
      </c>
      <c r="F3332" s="0" t="n">
        <v>0</v>
      </c>
      <c r="T3332" s="0"/>
    </row>
    <row r="3333" customFormat="false" ht="12.75" hidden="false" customHeight="false" outlineLevel="0" collapsed="false">
      <c r="A3333" s="0" t="n">
        <v>1970</v>
      </c>
      <c r="B3333" s="0" t="n">
        <v>2</v>
      </c>
      <c r="C3333" s="0" t="n">
        <v>13</v>
      </c>
      <c r="D3333" s="0" t="n">
        <v>32</v>
      </c>
      <c r="E3333" s="0" t="n">
        <v>18</v>
      </c>
      <c r="F3333" s="0" t="n">
        <v>0</v>
      </c>
      <c r="T3333" s="0"/>
    </row>
    <row r="3334" customFormat="false" ht="12.75" hidden="false" customHeight="false" outlineLevel="0" collapsed="false">
      <c r="A3334" s="0" t="n">
        <v>1970</v>
      </c>
      <c r="B3334" s="0" t="n">
        <v>2</v>
      </c>
      <c r="C3334" s="0" t="n">
        <v>14</v>
      </c>
      <c r="D3334" s="0" t="n">
        <v>25</v>
      </c>
      <c r="E3334" s="0" t="n">
        <v>15</v>
      </c>
      <c r="F3334" s="0" t="n">
        <v>13</v>
      </c>
      <c r="T3334" s="0"/>
    </row>
    <row r="3335" customFormat="false" ht="12.75" hidden="false" customHeight="false" outlineLevel="0" collapsed="false">
      <c r="A3335" s="0" t="n">
        <v>1970</v>
      </c>
      <c r="B3335" s="0" t="n">
        <v>2</v>
      </c>
      <c r="C3335" s="0" t="n">
        <v>15</v>
      </c>
      <c r="D3335" s="0" t="n">
        <v>32</v>
      </c>
      <c r="E3335" s="0" t="n">
        <v>23</v>
      </c>
      <c r="F3335" s="0" t="n">
        <v>38</v>
      </c>
      <c r="T3335" s="0"/>
    </row>
    <row r="3336" customFormat="false" ht="12.75" hidden="false" customHeight="false" outlineLevel="0" collapsed="false">
      <c r="A3336" s="0" t="n">
        <v>1970</v>
      </c>
      <c r="B3336" s="0" t="n">
        <v>2</v>
      </c>
      <c r="C3336" s="0" t="n">
        <v>16</v>
      </c>
      <c r="D3336" s="0" t="n">
        <v>35</v>
      </c>
      <c r="E3336" s="0" t="n">
        <v>29</v>
      </c>
      <c r="F3336" s="0" t="n">
        <v>0</v>
      </c>
      <c r="T3336" s="0"/>
    </row>
    <row r="3337" customFormat="false" ht="12.75" hidden="false" customHeight="false" outlineLevel="0" collapsed="false">
      <c r="A3337" s="0" t="n">
        <v>1970</v>
      </c>
      <c r="B3337" s="0" t="n">
        <v>2</v>
      </c>
      <c r="C3337" s="0" t="n">
        <v>17</v>
      </c>
      <c r="D3337" s="0" t="n">
        <v>38</v>
      </c>
      <c r="E3337" s="0" t="n">
        <v>27</v>
      </c>
      <c r="F3337" s="0" t="n">
        <v>0</v>
      </c>
      <c r="T3337" s="0"/>
    </row>
    <row r="3338" customFormat="false" ht="12.75" hidden="false" customHeight="false" outlineLevel="0" collapsed="false">
      <c r="A3338" s="0" t="n">
        <v>1970</v>
      </c>
      <c r="B3338" s="0" t="n">
        <v>2</v>
      </c>
      <c r="C3338" s="0" t="n">
        <v>18</v>
      </c>
      <c r="D3338" s="0" t="n">
        <v>44</v>
      </c>
      <c r="E3338" s="0" t="n">
        <v>32</v>
      </c>
      <c r="F3338" s="0" t="n">
        <v>0</v>
      </c>
      <c r="T3338" s="0"/>
    </row>
    <row r="3339" customFormat="false" ht="12.75" hidden="false" customHeight="false" outlineLevel="0" collapsed="false">
      <c r="A3339" s="0" t="n">
        <v>1970</v>
      </c>
      <c r="B3339" s="0" t="n">
        <v>2</v>
      </c>
      <c r="C3339" s="0" t="n">
        <v>19</v>
      </c>
      <c r="D3339" s="0" t="n">
        <v>46</v>
      </c>
      <c r="E3339" s="0" t="n">
        <v>23</v>
      </c>
      <c r="F3339" s="0" t="n">
        <v>0</v>
      </c>
      <c r="T3339" s="0"/>
    </row>
    <row r="3340" customFormat="false" ht="12.75" hidden="false" customHeight="false" outlineLevel="0" collapsed="false">
      <c r="A3340" s="0" t="n">
        <v>1970</v>
      </c>
      <c r="B3340" s="0" t="n">
        <v>2</v>
      </c>
      <c r="C3340" s="0" t="n">
        <v>20</v>
      </c>
      <c r="D3340" s="0" t="n">
        <v>33</v>
      </c>
      <c r="E3340" s="0" t="n">
        <v>19</v>
      </c>
      <c r="F3340" s="0" t="n">
        <v>0</v>
      </c>
      <c r="T3340" s="0"/>
    </row>
    <row r="3341" customFormat="false" ht="12.75" hidden="false" customHeight="false" outlineLevel="0" collapsed="false">
      <c r="A3341" s="0" t="n">
        <v>1970</v>
      </c>
      <c r="B3341" s="0" t="n">
        <v>2</v>
      </c>
      <c r="C3341" s="0" t="n">
        <v>21</v>
      </c>
      <c r="D3341" s="0" t="n">
        <v>34</v>
      </c>
      <c r="E3341" s="0" t="n">
        <v>20</v>
      </c>
      <c r="F3341" s="0" t="n">
        <v>0</v>
      </c>
      <c r="T3341" s="0"/>
    </row>
    <row r="3342" customFormat="false" ht="12.75" hidden="false" customHeight="false" outlineLevel="0" collapsed="false">
      <c r="A3342" s="0" t="n">
        <v>1970</v>
      </c>
      <c r="B3342" s="0" t="n">
        <v>2</v>
      </c>
      <c r="C3342" s="0" t="n">
        <v>22</v>
      </c>
      <c r="D3342" s="0" t="n">
        <v>57</v>
      </c>
      <c r="E3342" s="0" t="n">
        <v>30</v>
      </c>
      <c r="F3342" s="0" t="n">
        <v>0</v>
      </c>
      <c r="T3342" s="0"/>
    </row>
    <row r="3343" customFormat="false" ht="12.75" hidden="false" customHeight="false" outlineLevel="0" collapsed="false">
      <c r="A3343" s="0" t="n">
        <v>1970</v>
      </c>
      <c r="B3343" s="0" t="n">
        <v>2</v>
      </c>
      <c r="C3343" s="0" t="n">
        <v>23</v>
      </c>
      <c r="D3343" s="0" t="n">
        <v>45</v>
      </c>
      <c r="E3343" s="0" t="n">
        <v>27</v>
      </c>
      <c r="F3343" s="0" t="n">
        <v>0</v>
      </c>
      <c r="T3343" s="0"/>
    </row>
    <row r="3344" customFormat="false" ht="12.75" hidden="false" customHeight="false" outlineLevel="0" collapsed="false">
      <c r="A3344" s="0" t="n">
        <v>1970</v>
      </c>
      <c r="B3344" s="0" t="n">
        <v>2</v>
      </c>
      <c r="C3344" s="0" t="n">
        <v>24</v>
      </c>
      <c r="D3344" s="0" t="n">
        <v>54</v>
      </c>
      <c r="E3344" s="0" t="n">
        <v>27</v>
      </c>
      <c r="F3344" s="0" t="n">
        <v>0</v>
      </c>
      <c r="T3344" s="0"/>
    </row>
    <row r="3345" customFormat="false" ht="12.75" hidden="false" customHeight="false" outlineLevel="0" collapsed="false">
      <c r="A3345" s="0" t="n">
        <v>1970</v>
      </c>
      <c r="B3345" s="0" t="n">
        <v>2</v>
      </c>
      <c r="C3345" s="0" t="n">
        <v>25</v>
      </c>
      <c r="D3345" s="0" t="n">
        <v>54</v>
      </c>
      <c r="E3345" s="0" t="n">
        <v>16</v>
      </c>
      <c r="F3345" s="0" t="n">
        <v>0</v>
      </c>
      <c r="T3345" s="0"/>
    </row>
    <row r="3346" customFormat="false" ht="12.75" hidden="false" customHeight="false" outlineLevel="0" collapsed="false">
      <c r="A3346" s="0" t="n">
        <v>1970</v>
      </c>
      <c r="B3346" s="0" t="n">
        <v>2</v>
      </c>
      <c r="C3346" s="0" t="n">
        <v>26</v>
      </c>
      <c r="D3346" s="0" t="n">
        <v>26</v>
      </c>
      <c r="E3346" s="0" t="n">
        <v>9</v>
      </c>
      <c r="F3346" s="0" t="n">
        <v>0</v>
      </c>
      <c r="T3346" s="0"/>
    </row>
    <row r="3347" customFormat="false" ht="12.75" hidden="false" customHeight="false" outlineLevel="0" collapsed="false">
      <c r="A3347" s="0" t="n">
        <v>1970</v>
      </c>
      <c r="B3347" s="0" t="n">
        <v>2</v>
      </c>
      <c r="C3347" s="0" t="n">
        <v>27</v>
      </c>
      <c r="D3347" s="0" t="n">
        <v>40</v>
      </c>
      <c r="E3347" s="0" t="n">
        <v>23</v>
      </c>
      <c r="F3347" s="0" t="n">
        <v>0</v>
      </c>
      <c r="T3347" s="0"/>
    </row>
    <row r="3348" customFormat="false" ht="12.75" hidden="false" customHeight="false" outlineLevel="0" collapsed="false">
      <c r="A3348" s="0" t="n">
        <v>1970</v>
      </c>
      <c r="B3348" s="0" t="n">
        <v>2</v>
      </c>
      <c r="C3348" s="0" t="n">
        <v>28</v>
      </c>
      <c r="D3348" s="0" t="n">
        <v>40</v>
      </c>
      <c r="E3348" s="0" t="n">
        <v>29</v>
      </c>
      <c r="F3348" s="0" t="n">
        <v>0</v>
      </c>
      <c r="T3348" s="0"/>
    </row>
    <row r="3349" customFormat="false" ht="12.75" hidden="false" customHeight="false" outlineLevel="0" collapsed="false">
      <c r="A3349" s="0" t="n">
        <v>1970</v>
      </c>
      <c r="B3349" s="0" t="n">
        <v>3</v>
      </c>
      <c r="C3349" s="0" t="n">
        <v>1</v>
      </c>
      <c r="D3349" s="0" t="n">
        <v>42</v>
      </c>
      <c r="E3349" s="0" t="n">
        <v>24</v>
      </c>
      <c r="F3349" s="0" t="n">
        <v>0</v>
      </c>
      <c r="T3349" s="0"/>
    </row>
    <row r="3350" customFormat="false" ht="12.75" hidden="false" customHeight="false" outlineLevel="0" collapsed="false">
      <c r="A3350" s="0" t="n">
        <v>1970</v>
      </c>
      <c r="B3350" s="0" t="n">
        <v>3</v>
      </c>
      <c r="C3350" s="0" t="n">
        <v>2</v>
      </c>
      <c r="D3350" s="0" t="n">
        <v>45</v>
      </c>
      <c r="E3350" s="0" t="n">
        <v>34</v>
      </c>
      <c r="F3350" s="0" t="n">
        <v>0</v>
      </c>
      <c r="T3350" s="0"/>
    </row>
    <row r="3351" customFormat="false" ht="12.75" hidden="false" customHeight="false" outlineLevel="0" collapsed="false">
      <c r="A3351" s="0" t="n">
        <v>1970</v>
      </c>
      <c r="B3351" s="0" t="n">
        <v>3</v>
      </c>
      <c r="C3351" s="0" t="n">
        <v>3</v>
      </c>
      <c r="D3351" s="0" t="n">
        <v>44</v>
      </c>
      <c r="E3351" s="0" t="n">
        <v>32</v>
      </c>
      <c r="F3351" s="0" t="n">
        <v>0</v>
      </c>
      <c r="T3351" s="0"/>
    </row>
    <row r="3352" customFormat="false" ht="12.75" hidden="false" customHeight="false" outlineLevel="0" collapsed="false">
      <c r="A3352" s="0" t="n">
        <v>1970</v>
      </c>
      <c r="B3352" s="0" t="n">
        <v>3</v>
      </c>
      <c r="C3352" s="0" t="n">
        <v>4</v>
      </c>
      <c r="D3352" s="0" t="n">
        <v>40</v>
      </c>
      <c r="E3352" s="0" t="n">
        <v>35</v>
      </c>
      <c r="F3352" s="0" t="n">
        <v>38</v>
      </c>
      <c r="T3352" s="0"/>
    </row>
    <row r="3353" customFormat="false" ht="12.75" hidden="false" customHeight="false" outlineLevel="0" collapsed="false">
      <c r="A3353" s="0" t="n">
        <v>1970</v>
      </c>
      <c r="B3353" s="0" t="n">
        <v>3</v>
      </c>
      <c r="C3353" s="0" t="n">
        <v>5</v>
      </c>
      <c r="D3353" s="0" t="n">
        <v>52</v>
      </c>
      <c r="E3353" s="0" t="n">
        <v>36</v>
      </c>
      <c r="F3353" s="0" t="n">
        <v>1</v>
      </c>
      <c r="T3353" s="0"/>
    </row>
    <row r="3354" customFormat="false" ht="12.75" hidden="false" customHeight="false" outlineLevel="0" collapsed="false">
      <c r="A3354" s="0" t="n">
        <v>1970</v>
      </c>
      <c r="B3354" s="0" t="n">
        <v>3</v>
      </c>
      <c r="C3354" s="0" t="n">
        <v>6</v>
      </c>
      <c r="D3354" s="0" t="n">
        <v>40</v>
      </c>
      <c r="E3354" s="0" t="n">
        <v>34</v>
      </c>
      <c r="F3354" s="0" t="n">
        <v>0</v>
      </c>
      <c r="T3354" s="0"/>
    </row>
    <row r="3355" customFormat="false" ht="12.75" hidden="false" customHeight="false" outlineLevel="0" collapsed="false">
      <c r="A3355" s="0" t="n">
        <v>1970</v>
      </c>
      <c r="B3355" s="0" t="n">
        <v>3</v>
      </c>
      <c r="C3355" s="0" t="n">
        <v>7</v>
      </c>
      <c r="D3355" s="0" t="n">
        <v>51</v>
      </c>
      <c r="E3355" s="0" t="n">
        <v>32</v>
      </c>
      <c r="F3355" s="0" t="n">
        <v>0</v>
      </c>
      <c r="T3355" s="0"/>
    </row>
    <row r="3356" customFormat="false" ht="12.75" hidden="false" customHeight="false" outlineLevel="0" collapsed="false">
      <c r="A3356" s="0" t="n">
        <v>1970</v>
      </c>
      <c r="B3356" s="0" t="n">
        <v>3</v>
      </c>
      <c r="C3356" s="0" t="n">
        <v>8</v>
      </c>
      <c r="D3356" s="0" t="n">
        <v>43</v>
      </c>
      <c r="E3356" s="0" t="n">
        <v>24</v>
      </c>
      <c r="F3356" s="0" t="n">
        <v>0</v>
      </c>
      <c r="T3356" s="0"/>
    </row>
    <row r="3357" customFormat="false" ht="12.75" hidden="false" customHeight="false" outlineLevel="0" collapsed="false">
      <c r="A3357" s="0" t="n">
        <v>1970</v>
      </c>
      <c r="B3357" s="0" t="n">
        <v>3</v>
      </c>
      <c r="C3357" s="0" t="n">
        <v>9</v>
      </c>
      <c r="D3357" s="0" t="n">
        <v>39</v>
      </c>
      <c r="E3357" s="0" t="n">
        <v>21</v>
      </c>
      <c r="F3357" s="0" t="n">
        <v>0</v>
      </c>
      <c r="T3357" s="0"/>
    </row>
    <row r="3358" customFormat="false" ht="12.75" hidden="false" customHeight="false" outlineLevel="0" collapsed="false">
      <c r="A3358" s="0" t="n">
        <v>1970</v>
      </c>
      <c r="B3358" s="0" t="n">
        <v>3</v>
      </c>
      <c r="C3358" s="0" t="n">
        <v>10</v>
      </c>
      <c r="D3358" s="0" t="n">
        <v>40</v>
      </c>
      <c r="E3358" s="0" t="n">
        <v>20</v>
      </c>
      <c r="F3358" s="0" t="n">
        <v>0</v>
      </c>
      <c r="T3358" s="0"/>
    </row>
    <row r="3359" customFormat="false" ht="12.75" hidden="false" customHeight="false" outlineLevel="0" collapsed="false">
      <c r="A3359" s="0" t="n">
        <v>1970</v>
      </c>
      <c r="B3359" s="0" t="n">
        <v>3</v>
      </c>
      <c r="C3359" s="0" t="n">
        <v>11</v>
      </c>
      <c r="D3359" s="0" t="n">
        <v>46</v>
      </c>
      <c r="E3359" s="0" t="n">
        <v>27</v>
      </c>
      <c r="F3359" s="0" t="n">
        <v>0</v>
      </c>
      <c r="T3359" s="0"/>
    </row>
    <row r="3360" customFormat="false" ht="12.75" hidden="false" customHeight="false" outlineLevel="0" collapsed="false">
      <c r="A3360" s="0" t="n">
        <v>1970</v>
      </c>
      <c r="B3360" s="0" t="n">
        <v>3</v>
      </c>
      <c r="C3360" s="0" t="n">
        <v>12</v>
      </c>
      <c r="D3360" s="0" t="n">
        <v>42</v>
      </c>
      <c r="E3360" s="0" t="n">
        <v>31</v>
      </c>
      <c r="F3360" s="0" t="n">
        <v>35</v>
      </c>
      <c r="T3360" s="0"/>
    </row>
    <row r="3361" customFormat="false" ht="12.75" hidden="false" customHeight="false" outlineLevel="0" collapsed="false">
      <c r="A3361" s="0" t="n">
        <v>1970</v>
      </c>
      <c r="B3361" s="0" t="n">
        <v>3</v>
      </c>
      <c r="C3361" s="0" t="n">
        <v>13</v>
      </c>
      <c r="D3361" s="0" t="n">
        <v>39</v>
      </c>
      <c r="E3361" s="0" t="n">
        <v>35</v>
      </c>
      <c r="F3361" s="0" t="n">
        <v>12</v>
      </c>
      <c r="T3361" s="0"/>
    </row>
    <row r="3362" customFormat="false" ht="12.75" hidden="false" customHeight="false" outlineLevel="0" collapsed="false">
      <c r="A3362" s="0" t="n">
        <v>1970</v>
      </c>
      <c r="B3362" s="0" t="n">
        <v>3</v>
      </c>
      <c r="C3362" s="0" t="n">
        <v>14</v>
      </c>
      <c r="D3362" s="0" t="n">
        <v>42</v>
      </c>
      <c r="E3362" s="0" t="n">
        <v>31</v>
      </c>
      <c r="F3362" s="0" t="n">
        <v>0</v>
      </c>
      <c r="T3362" s="0"/>
    </row>
    <row r="3363" customFormat="false" ht="12.75" hidden="false" customHeight="false" outlineLevel="0" collapsed="false">
      <c r="A3363" s="0" t="n">
        <v>1970</v>
      </c>
      <c r="B3363" s="0" t="n">
        <v>3</v>
      </c>
      <c r="C3363" s="0" t="n">
        <v>15</v>
      </c>
      <c r="D3363" s="0" t="n">
        <v>39</v>
      </c>
      <c r="E3363" s="0" t="n">
        <v>27</v>
      </c>
      <c r="F3363" s="0" t="n">
        <v>0</v>
      </c>
      <c r="T3363" s="0"/>
    </row>
    <row r="3364" customFormat="false" ht="12.75" hidden="false" customHeight="false" outlineLevel="0" collapsed="false">
      <c r="A3364" s="0" t="n">
        <v>1970</v>
      </c>
      <c r="B3364" s="0" t="n">
        <v>3</v>
      </c>
      <c r="C3364" s="0" t="n">
        <v>16</v>
      </c>
      <c r="D3364" s="0" t="n">
        <v>37</v>
      </c>
      <c r="E3364" s="0" t="n">
        <v>25</v>
      </c>
      <c r="F3364" s="0" t="n">
        <v>0</v>
      </c>
      <c r="T3364" s="0"/>
    </row>
    <row r="3365" customFormat="false" ht="12.75" hidden="false" customHeight="false" outlineLevel="0" collapsed="false">
      <c r="A3365" s="0" t="n">
        <v>1970</v>
      </c>
      <c r="B3365" s="0" t="n">
        <v>3</v>
      </c>
      <c r="C3365" s="0" t="n">
        <v>17</v>
      </c>
      <c r="D3365" s="0" t="n">
        <v>47</v>
      </c>
      <c r="E3365" s="0" t="n">
        <v>27</v>
      </c>
      <c r="F3365" s="0" t="n">
        <v>0</v>
      </c>
      <c r="T3365" s="0"/>
    </row>
    <row r="3366" customFormat="false" ht="12.75" hidden="false" customHeight="false" outlineLevel="0" collapsed="false">
      <c r="A3366" s="0" t="n">
        <v>1970</v>
      </c>
      <c r="B3366" s="0" t="n">
        <v>3</v>
      </c>
      <c r="C3366" s="0" t="n">
        <v>18</v>
      </c>
      <c r="D3366" s="0" t="n">
        <v>41</v>
      </c>
      <c r="E3366" s="0" t="n">
        <v>34</v>
      </c>
      <c r="F3366" s="0" t="n">
        <v>44</v>
      </c>
      <c r="T3366" s="0"/>
    </row>
    <row r="3367" customFormat="false" ht="12.75" hidden="false" customHeight="false" outlineLevel="0" collapsed="false">
      <c r="A3367" s="0" t="n">
        <v>1970</v>
      </c>
      <c r="B3367" s="0" t="n">
        <v>3</v>
      </c>
      <c r="C3367" s="0" t="n">
        <v>19</v>
      </c>
      <c r="D3367" s="0" t="n">
        <v>51</v>
      </c>
      <c r="E3367" s="0" t="n">
        <v>35</v>
      </c>
      <c r="F3367" s="0" t="n">
        <v>0</v>
      </c>
      <c r="T3367" s="0"/>
    </row>
    <row r="3368" customFormat="false" ht="12.75" hidden="false" customHeight="false" outlineLevel="0" collapsed="false">
      <c r="A3368" s="0" t="n">
        <v>1970</v>
      </c>
      <c r="B3368" s="0" t="n">
        <v>3</v>
      </c>
      <c r="C3368" s="0" t="n">
        <v>20</v>
      </c>
      <c r="D3368" s="0" t="n">
        <v>48</v>
      </c>
      <c r="E3368" s="0" t="n">
        <v>37</v>
      </c>
      <c r="F3368" s="0" t="n">
        <v>48</v>
      </c>
      <c r="T3368" s="0"/>
    </row>
    <row r="3369" customFormat="false" ht="12.75" hidden="false" customHeight="false" outlineLevel="0" collapsed="false">
      <c r="A3369" s="0" t="n">
        <v>1970</v>
      </c>
      <c r="B3369" s="0" t="n">
        <v>3</v>
      </c>
      <c r="C3369" s="0" t="n">
        <v>21</v>
      </c>
      <c r="D3369" s="0" t="n">
        <v>50</v>
      </c>
      <c r="E3369" s="0" t="n">
        <v>36</v>
      </c>
      <c r="F3369" s="0" t="n">
        <v>2</v>
      </c>
      <c r="T3369" s="0"/>
    </row>
    <row r="3370" customFormat="false" ht="12.75" hidden="false" customHeight="false" outlineLevel="0" collapsed="false">
      <c r="A3370" s="0" t="n">
        <v>1970</v>
      </c>
      <c r="B3370" s="0" t="n">
        <v>3</v>
      </c>
      <c r="C3370" s="0" t="n">
        <v>22</v>
      </c>
      <c r="D3370" s="0" t="n">
        <v>46</v>
      </c>
      <c r="E3370" s="0" t="n">
        <v>37</v>
      </c>
      <c r="F3370" s="0" t="n">
        <v>66</v>
      </c>
      <c r="T3370" s="0"/>
    </row>
    <row r="3371" customFormat="false" ht="12.75" hidden="false" customHeight="false" outlineLevel="0" collapsed="false">
      <c r="A3371" s="0" t="n">
        <v>1970</v>
      </c>
      <c r="B3371" s="0" t="n">
        <v>3</v>
      </c>
      <c r="C3371" s="0" t="n">
        <v>23</v>
      </c>
      <c r="D3371" s="0" t="n">
        <v>48</v>
      </c>
      <c r="E3371" s="0" t="n">
        <v>37</v>
      </c>
      <c r="F3371" s="0" t="n">
        <v>7</v>
      </c>
      <c r="T3371" s="0"/>
    </row>
    <row r="3372" customFormat="false" ht="12.75" hidden="false" customHeight="false" outlineLevel="0" collapsed="false">
      <c r="A3372" s="0" t="n">
        <v>1970</v>
      </c>
      <c r="B3372" s="0" t="n">
        <v>3</v>
      </c>
      <c r="C3372" s="0" t="n">
        <v>24</v>
      </c>
      <c r="D3372" s="0" t="n">
        <v>52</v>
      </c>
      <c r="E3372" s="0" t="n">
        <v>37</v>
      </c>
      <c r="F3372" s="0" t="n">
        <v>0</v>
      </c>
      <c r="T3372" s="0"/>
    </row>
    <row r="3373" customFormat="false" ht="12.75" hidden="false" customHeight="false" outlineLevel="0" collapsed="false">
      <c r="A3373" s="0" t="n">
        <v>1970</v>
      </c>
      <c r="B3373" s="0" t="n">
        <v>3</v>
      </c>
      <c r="C3373" s="0" t="n">
        <v>25</v>
      </c>
      <c r="D3373" s="0" t="n">
        <v>56</v>
      </c>
      <c r="E3373" s="0" t="n">
        <v>38</v>
      </c>
      <c r="F3373" s="0" t="n">
        <v>0</v>
      </c>
      <c r="T3373" s="0"/>
    </row>
    <row r="3374" customFormat="false" ht="12.75" hidden="false" customHeight="false" outlineLevel="0" collapsed="false">
      <c r="A3374" s="0" t="n">
        <v>1970</v>
      </c>
      <c r="B3374" s="0" t="n">
        <v>3</v>
      </c>
      <c r="C3374" s="0" t="n">
        <v>26</v>
      </c>
      <c r="D3374" s="0" t="n">
        <v>55</v>
      </c>
      <c r="E3374" s="0" t="n">
        <v>44</v>
      </c>
      <c r="F3374" s="0" t="n">
        <v>39</v>
      </c>
      <c r="T3374" s="0"/>
    </row>
    <row r="3375" customFormat="false" ht="12.75" hidden="false" customHeight="false" outlineLevel="0" collapsed="false">
      <c r="A3375" s="0" t="n">
        <v>1970</v>
      </c>
      <c r="B3375" s="0" t="n">
        <v>3</v>
      </c>
      <c r="C3375" s="0" t="n">
        <v>27</v>
      </c>
      <c r="D3375" s="0" t="n">
        <v>54</v>
      </c>
      <c r="E3375" s="0" t="n">
        <v>40</v>
      </c>
      <c r="F3375" s="0" t="n">
        <v>0</v>
      </c>
      <c r="T3375" s="0"/>
    </row>
    <row r="3376" customFormat="false" ht="12.75" hidden="false" customHeight="false" outlineLevel="0" collapsed="false">
      <c r="A3376" s="0" t="n">
        <v>1970</v>
      </c>
      <c r="B3376" s="0" t="n">
        <v>3</v>
      </c>
      <c r="C3376" s="0" t="n">
        <v>28</v>
      </c>
      <c r="D3376" s="0" t="n">
        <v>54</v>
      </c>
      <c r="E3376" s="0" t="n">
        <v>40</v>
      </c>
      <c r="F3376" s="0" t="n">
        <v>0</v>
      </c>
      <c r="T3376" s="0"/>
    </row>
    <row r="3377" customFormat="false" ht="12.75" hidden="false" customHeight="false" outlineLevel="0" collapsed="false">
      <c r="A3377" s="0" t="n">
        <v>1970</v>
      </c>
      <c r="B3377" s="0" t="n">
        <v>3</v>
      </c>
      <c r="C3377" s="0" t="n">
        <v>29</v>
      </c>
      <c r="D3377" s="0" t="n">
        <v>47</v>
      </c>
      <c r="E3377" s="0" t="n">
        <v>27</v>
      </c>
      <c r="F3377" s="0" t="n">
        <v>107</v>
      </c>
      <c r="T3377" s="0"/>
    </row>
    <row r="3378" customFormat="false" ht="12.75" hidden="false" customHeight="false" outlineLevel="0" collapsed="false">
      <c r="A3378" s="0" t="n">
        <v>1970</v>
      </c>
      <c r="B3378" s="0" t="n">
        <v>3</v>
      </c>
      <c r="C3378" s="0" t="n">
        <v>30</v>
      </c>
      <c r="D3378" s="0" t="n">
        <v>37</v>
      </c>
      <c r="E3378" s="0" t="n">
        <v>22</v>
      </c>
      <c r="F3378" s="0" t="n">
        <v>0</v>
      </c>
      <c r="T3378" s="0"/>
    </row>
    <row r="3379" customFormat="false" ht="12.75" hidden="false" customHeight="false" outlineLevel="0" collapsed="false">
      <c r="A3379" s="0" t="n">
        <v>1970</v>
      </c>
      <c r="B3379" s="0" t="n">
        <v>3</v>
      </c>
      <c r="C3379" s="0" t="n">
        <v>31</v>
      </c>
      <c r="D3379" s="0" t="n">
        <v>38</v>
      </c>
      <c r="E3379" s="0" t="n">
        <v>33</v>
      </c>
      <c r="F3379" s="0" t="n">
        <v>19</v>
      </c>
      <c r="T3379" s="0"/>
    </row>
    <row r="3380" customFormat="false" ht="12.75" hidden="false" customHeight="false" outlineLevel="0" collapsed="false">
      <c r="A3380" s="0" t="n">
        <v>1970</v>
      </c>
      <c r="B3380" s="0" t="n">
        <v>4</v>
      </c>
      <c r="C3380" s="0" t="n">
        <v>1</v>
      </c>
      <c r="D3380" s="0" t="n">
        <v>47</v>
      </c>
      <c r="E3380" s="0" t="n">
        <v>34</v>
      </c>
      <c r="F3380" s="0" t="n">
        <v>3</v>
      </c>
      <c r="T3380" s="0"/>
    </row>
    <row r="3381" customFormat="false" ht="12.75" hidden="false" customHeight="false" outlineLevel="0" collapsed="false">
      <c r="A3381" s="0" t="n">
        <v>1970</v>
      </c>
      <c r="B3381" s="0" t="n">
        <v>4</v>
      </c>
      <c r="C3381" s="0" t="n">
        <v>2</v>
      </c>
      <c r="D3381" s="0" t="n">
        <v>56</v>
      </c>
      <c r="E3381" s="0" t="n">
        <v>37</v>
      </c>
      <c r="F3381" s="0" t="n">
        <v>193</v>
      </c>
      <c r="T3381" s="0"/>
    </row>
    <row r="3382" customFormat="false" ht="12.75" hidden="false" customHeight="false" outlineLevel="0" collapsed="false">
      <c r="A3382" s="0" t="n">
        <v>1970</v>
      </c>
      <c r="B3382" s="0" t="n">
        <v>4</v>
      </c>
      <c r="C3382" s="0" t="n">
        <v>3</v>
      </c>
      <c r="D3382" s="0" t="n">
        <v>53</v>
      </c>
      <c r="E3382" s="0" t="n">
        <v>40</v>
      </c>
      <c r="F3382" s="0" t="n">
        <v>0</v>
      </c>
      <c r="T3382" s="0"/>
    </row>
    <row r="3383" customFormat="false" ht="12.75" hidden="false" customHeight="false" outlineLevel="0" collapsed="false">
      <c r="A3383" s="0" t="n">
        <v>1970</v>
      </c>
      <c r="B3383" s="0" t="n">
        <v>4</v>
      </c>
      <c r="C3383" s="0" t="n">
        <v>4</v>
      </c>
      <c r="D3383" s="0" t="n">
        <v>56</v>
      </c>
      <c r="E3383" s="0" t="n">
        <v>40</v>
      </c>
      <c r="F3383" s="0" t="n">
        <v>0</v>
      </c>
      <c r="T3383" s="0"/>
    </row>
    <row r="3384" customFormat="false" ht="12.75" hidden="false" customHeight="false" outlineLevel="0" collapsed="false">
      <c r="A3384" s="0" t="n">
        <v>1970</v>
      </c>
      <c r="B3384" s="0" t="n">
        <v>4</v>
      </c>
      <c r="C3384" s="0" t="n">
        <v>5</v>
      </c>
      <c r="D3384" s="0" t="n">
        <v>50</v>
      </c>
      <c r="E3384" s="0" t="n">
        <v>35</v>
      </c>
      <c r="F3384" s="0" t="n">
        <v>0</v>
      </c>
      <c r="T3384" s="0"/>
    </row>
    <row r="3385" customFormat="false" ht="12.75" hidden="false" customHeight="false" outlineLevel="0" collapsed="false">
      <c r="A3385" s="0" t="n">
        <v>1970</v>
      </c>
      <c r="B3385" s="0" t="n">
        <v>4</v>
      </c>
      <c r="C3385" s="0" t="n">
        <v>6</v>
      </c>
      <c r="D3385" s="0" t="n">
        <v>51</v>
      </c>
      <c r="E3385" s="0" t="n">
        <v>36</v>
      </c>
      <c r="F3385" s="0" t="n">
        <v>0</v>
      </c>
      <c r="T3385" s="0"/>
    </row>
    <row r="3386" customFormat="false" ht="12.75" hidden="false" customHeight="false" outlineLevel="0" collapsed="false">
      <c r="A3386" s="0" t="n">
        <v>1970</v>
      </c>
      <c r="B3386" s="0" t="n">
        <v>4</v>
      </c>
      <c r="C3386" s="0" t="n">
        <v>7</v>
      </c>
      <c r="D3386" s="0" t="n">
        <v>58</v>
      </c>
      <c r="E3386" s="0" t="n">
        <v>37</v>
      </c>
      <c r="F3386" s="0" t="n">
        <v>0</v>
      </c>
      <c r="T3386" s="0"/>
    </row>
    <row r="3387" customFormat="false" ht="12.75" hidden="false" customHeight="false" outlineLevel="0" collapsed="false">
      <c r="A3387" s="0" t="n">
        <v>1970</v>
      </c>
      <c r="B3387" s="0" t="n">
        <v>4</v>
      </c>
      <c r="C3387" s="0" t="n">
        <v>8</v>
      </c>
      <c r="D3387" s="0" t="n">
        <v>69</v>
      </c>
      <c r="E3387" s="0" t="n">
        <v>42</v>
      </c>
      <c r="F3387" s="0" t="n">
        <v>0</v>
      </c>
      <c r="T3387" s="0"/>
    </row>
    <row r="3388" customFormat="false" ht="12.75" hidden="false" customHeight="false" outlineLevel="0" collapsed="false">
      <c r="A3388" s="0" t="n">
        <v>1970</v>
      </c>
      <c r="B3388" s="0" t="n">
        <v>4</v>
      </c>
      <c r="C3388" s="0" t="n">
        <v>9</v>
      </c>
      <c r="D3388" s="0" t="n">
        <v>76</v>
      </c>
      <c r="E3388" s="0" t="n">
        <v>51</v>
      </c>
      <c r="F3388" s="0" t="n">
        <v>0</v>
      </c>
      <c r="T3388" s="0"/>
    </row>
    <row r="3389" customFormat="false" ht="12.75" hidden="false" customHeight="false" outlineLevel="0" collapsed="false">
      <c r="A3389" s="0" t="n">
        <v>1970</v>
      </c>
      <c r="B3389" s="0" t="n">
        <v>4</v>
      </c>
      <c r="C3389" s="0" t="n">
        <v>10</v>
      </c>
      <c r="D3389" s="0" t="n">
        <v>55</v>
      </c>
      <c r="E3389" s="0" t="n">
        <v>36</v>
      </c>
      <c r="F3389" s="0" t="n">
        <v>0</v>
      </c>
      <c r="T3389" s="0"/>
    </row>
    <row r="3390" customFormat="false" ht="12.75" hidden="false" customHeight="false" outlineLevel="0" collapsed="false">
      <c r="A3390" s="0" t="n">
        <v>1970</v>
      </c>
      <c r="B3390" s="0" t="n">
        <v>4</v>
      </c>
      <c r="C3390" s="0" t="n">
        <v>11</v>
      </c>
      <c r="D3390" s="0" t="n">
        <v>50</v>
      </c>
      <c r="E3390" s="0" t="n">
        <v>31</v>
      </c>
      <c r="F3390" s="0" t="n">
        <v>0</v>
      </c>
      <c r="T3390" s="0"/>
    </row>
    <row r="3391" customFormat="false" ht="12.75" hidden="false" customHeight="false" outlineLevel="0" collapsed="false">
      <c r="A3391" s="0" t="n">
        <v>1970</v>
      </c>
      <c r="B3391" s="0" t="n">
        <v>4</v>
      </c>
      <c r="C3391" s="0" t="n">
        <v>12</v>
      </c>
      <c r="D3391" s="0" t="n">
        <v>60</v>
      </c>
      <c r="E3391" s="0" t="n">
        <v>34</v>
      </c>
      <c r="F3391" s="0" t="n">
        <v>0</v>
      </c>
      <c r="T3391" s="0"/>
    </row>
    <row r="3392" customFormat="false" ht="12.75" hidden="false" customHeight="false" outlineLevel="0" collapsed="false">
      <c r="A3392" s="0" t="n">
        <v>1970</v>
      </c>
      <c r="B3392" s="0" t="n">
        <v>4</v>
      </c>
      <c r="C3392" s="0" t="n">
        <v>13</v>
      </c>
      <c r="D3392" s="0" t="n">
        <v>61</v>
      </c>
      <c r="E3392" s="0" t="n">
        <v>42</v>
      </c>
      <c r="F3392" s="0" t="n">
        <v>0</v>
      </c>
      <c r="T3392" s="0"/>
    </row>
    <row r="3393" customFormat="false" ht="12.75" hidden="false" customHeight="false" outlineLevel="0" collapsed="false">
      <c r="A3393" s="0" t="n">
        <v>1970</v>
      </c>
      <c r="B3393" s="0" t="n">
        <v>4</v>
      </c>
      <c r="C3393" s="0" t="n">
        <v>14</v>
      </c>
      <c r="D3393" s="0" t="n">
        <v>49</v>
      </c>
      <c r="E3393" s="0" t="n">
        <v>42</v>
      </c>
      <c r="F3393" s="0" t="n">
        <v>8</v>
      </c>
      <c r="T3393" s="0"/>
    </row>
    <row r="3394" customFormat="false" ht="12.75" hidden="false" customHeight="false" outlineLevel="0" collapsed="false">
      <c r="A3394" s="0" t="n">
        <v>1970</v>
      </c>
      <c r="B3394" s="0" t="n">
        <v>4</v>
      </c>
      <c r="C3394" s="0" t="n">
        <v>15</v>
      </c>
      <c r="D3394" s="0" t="n">
        <v>62</v>
      </c>
      <c r="E3394" s="0" t="n">
        <v>44</v>
      </c>
      <c r="F3394" s="0" t="n">
        <v>17</v>
      </c>
      <c r="T3394" s="0"/>
    </row>
    <row r="3395" customFormat="false" ht="12.75" hidden="false" customHeight="false" outlineLevel="0" collapsed="false">
      <c r="A3395" s="0" t="n">
        <v>1970</v>
      </c>
      <c r="B3395" s="0" t="n">
        <v>4</v>
      </c>
      <c r="C3395" s="0" t="n">
        <v>16</v>
      </c>
      <c r="D3395" s="0" t="n">
        <v>64</v>
      </c>
      <c r="E3395" s="0" t="n">
        <v>47</v>
      </c>
      <c r="F3395" s="0" t="n">
        <v>0</v>
      </c>
      <c r="T3395" s="0"/>
    </row>
    <row r="3396" customFormat="false" ht="12.75" hidden="false" customHeight="false" outlineLevel="0" collapsed="false">
      <c r="A3396" s="0" t="n">
        <v>1970</v>
      </c>
      <c r="B3396" s="0" t="n">
        <v>4</v>
      </c>
      <c r="C3396" s="0" t="n">
        <v>17</v>
      </c>
      <c r="D3396" s="0" t="n">
        <v>61</v>
      </c>
      <c r="E3396" s="0" t="n">
        <v>48</v>
      </c>
      <c r="F3396" s="0" t="n">
        <v>0</v>
      </c>
      <c r="T3396" s="0"/>
    </row>
    <row r="3397" customFormat="false" ht="12.75" hidden="false" customHeight="false" outlineLevel="0" collapsed="false">
      <c r="A3397" s="0" t="n">
        <v>1970</v>
      </c>
      <c r="B3397" s="0" t="n">
        <v>4</v>
      </c>
      <c r="C3397" s="0" t="n">
        <v>18</v>
      </c>
      <c r="D3397" s="0" t="n">
        <v>62</v>
      </c>
      <c r="E3397" s="0" t="n">
        <v>47</v>
      </c>
      <c r="F3397" s="0" t="n">
        <v>0</v>
      </c>
      <c r="T3397" s="0"/>
    </row>
    <row r="3398" customFormat="false" ht="12.75" hidden="false" customHeight="false" outlineLevel="0" collapsed="false">
      <c r="A3398" s="0" t="n">
        <v>1970</v>
      </c>
      <c r="B3398" s="0" t="n">
        <v>4</v>
      </c>
      <c r="C3398" s="0" t="n">
        <v>19</v>
      </c>
      <c r="D3398" s="0" t="n">
        <v>61</v>
      </c>
      <c r="E3398" s="0" t="n">
        <v>41</v>
      </c>
      <c r="F3398" s="0" t="n">
        <v>0</v>
      </c>
      <c r="T3398" s="0"/>
    </row>
    <row r="3399" customFormat="false" ht="12.75" hidden="false" customHeight="false" outlineLevel="0" collapsed="false">
      <c r="A3399" s="0" t="n">
        <v>1970</v>
      </c>
      <c r="B3399" s="0" t="n">
        <v>4</v>
      </c>
      <c r="C3399" s="0" t="n">
        <v>20</v>
      </c>
      <c r="D3399" s="0" t="n">
        <v>50</v>
      </c>
      <c r="E3399" s="0" t="n">
        <v>40</v>
      </c>
      <c r="F3399" s="0" t="n">
        <v>90</v>
      </c>
      <c r="T3399" s="0"/>
    </row>
    <row r="3400" customFormat="false" ht="12.75" hidden="false" customHeight="false" outlineLevel="0" collapsed="false">
      <c r="A3400" s="0" t="n">
        <v>1970</v>
      </c>
      <c r="B3400" s="0" t="n">
        <v>4</v>
      </c>
      <c r="C3400" s="0" t="n">
        <v>21</v>
      </c>
      <c r="D3400" s="0" t="n">
        <v>47</v>
      </c>
      <c r="E3400" s="0" t="n">
        <v>43</v>
      </c>
      <c r="F3400" s="0" t="n">
        <v>0</v>
      </c>
      <c r="T3400" s="0"/>
    </row>
    <row r="3401" customFormat="false" ht="12.75" hidden="false" customHeight="false" outlineLevel="0" collapsed="false">
      <c r="A3401" s="0" t="n">
        <v>1970</v>
      </c>
      <c r="B3401" s="0" t="n">
        <v>4</v>
      </c>
      <c r="C3401" s="0" t="n">
        <v>22</v>
      </c>
      <c r="D3401" s="0" t="n">
        <v>67</v>
      </c>
      <c r="E3401" s="0" t="n">
        <v>46</v>
      </c>
      <c r="F3401" s="0" t="n">
        <v>0</v>
      </c>
      <c r="T3401" s="0"/>
    </row>
    <row r="3402" customFormat="false" ht="12.75" hidden="false" customHeight="false" outlineLevel="0" collapsed="false">
      <c r="A3402" s="0" t="n">
        <v>1970</v>
      </c>
      <c r="B3402" s="0" t="n">
        <v>4</v>
      </c>
      <c r="C3402" s="0" t="n">
        <v>23</v>
      </c>
      <c r="D3402" s="0" t="n">
        <v>55</v>
      </c>
      <c r="E3402" s="0" t="n">
        <v>45</v>
      </c>
      <c r="F3402" s="0" t="n">
        <v>2</v>
      </c>
      <c r="T3402" s="0"/>
    </row>
    <row r="3403" customFormat="false" ht="12.75" hidden="false" customHeight="false" outlineLevel="0" collapsed="false">
      <c r="A3403" s="0" t="n">
        <v>1970</v>
      </c>
      <c r="B3403" s="0" t="n">
        <v>4</v>
      </c>
      <c r="C3403" s="0" t="n">
        <v>24</v>
      </c>
      <c r="D3403" s="0" t="n">
        <v>60</v>
      </c>
      <c r="E3403" s="0" t="n">
        <v>44</v>
      </c>
      <c r="F3403" s="0" t="n">
        <v>35</v>
      </c>
      <c r="T3403" s="0"/>
    </row>
    <row r="3404" customFormat="false" ht="12.75" hidden="false" customHeight="false" outlineLevel="0" collapsed="false">
      <c r="A3404" s="0" t="n">
        <v>1970</v>
      </c>
      <c r="B3404" s="0" t="n">
        <v>4</v>
      </c>
      <c r="C3404" s="0" t="n">
        <v>25</v>
      </c>
      <c r="D3404" s="0" t="n">
        <v>74</v>
      </c>
      <c r="E3404" s="0" t="n">
        <v>48</v>
      </c>
      <c r="F3404" s="0" t="n">
        <v>0</v>
      </c>
      <c r="T3404" s="0"/>
    </row>
    <row r="3405" customFormat="false" ht="12.75" hidden="false" customHeight="false" outlineLevel="0" collapsed="false">
      <c r="A3405" s="0" t="n">
        <v>1970</v>
      </c>
      <c r="B3405" s="0" t="n">
        <v>4</v>
      </c>
      <c r="C3405" s="0" t="n">
        <v>26</v>
      </c>
      <c r="D3405" s="0" t="n">
        <v>82</v>
      </c>
      <c r="E3405" s="0" t="n">
        <v>58</v>
      </c>
      <c r="F3405" s="0" t="n">
        <v>0</v>
      </c>
      <c r="T3405" s="0"/>
    </row>
    <row r="3406" customFormat="false" ht="12.75" hidden="false" customHeight="false" outlineLevel="0" collapsed="false">
      <c r="A3406" s="0" t="n">
        <v>1970</v>
      </c>
      <c r="B3406" s="0" t="n">
        <v>4</v>
      </c>
      <c r="C3406" s="0" t="n">
        <v>27</v>
      </c>
      <c r="D3406" s="0" t="n">
        <v>73</v>
      </c>
      <c r="E3406" s="0" t="n">
        <v>57</v>
      </c>
      <c r="F3406" s="0" t="n">
        <v>0</v>
      </c>
      <c r="T3406" s="0"/>
    </row>
    <row r="3407" customFormat="false" ht="12.75" hidden="false" customHeight="false" outlineLevel="0" collapsed="false">
      <c r="A3407" s="0" t="n">
        <v>1970</v>
      </c>
      <c r="B3407" s="0" t="n">
        <v>4</v>
      </c>
      <c r="C3407" s="0" t="n">
        <v>28</v>
      </c>
      <c r="D3407" s="0" t="n">
        <v>78</v>
      </c>
      <c r="E3407" s="0" t="n">
        <v>56</v>
      </c>
      <c r="F3407" s="0" t="n">
        <v>0</v>
      </c>
      <c r="T3407" s="0"/>
    </row>
    <row r="3408" customFormat="false" ht="12.75" hidden="false" customHeight="false" outlineLevel="0" collapsed="false">
      <c r="A3408" s="0" t="n">
        <v>1970</v>
      </c>
      <c r="B3408" s="0" t="n">
        <v>4</v>
      </c>
      <c r="C3408" s="0" t="n">
        <v>29</v>
      </c>
      <c r="D3408" s="0" t="n">
        <v>79</v>
      </c>
      <c r="E3408" s="0" t="n">
        <v>52</v>
      </c>
      <c r="F3408" s="0" t="n">
        <v>0</v>
      </c>
      <c r="T3408" s="0"/>
    </row>
    <row r="3409" customFormat="false" ht="12.75" hidden="false" customHeight="false" outlineLevel="0" collapsed="false">
      <c r="A3409" s="0" t="n">
        <v>1970</v>
      </c>
      <c r="B3409" s="0" t="n">
        <v>4</v>
      </c>
      <c r="C3409" s="0" t="n">
        <v>30</v>
      </c>
      <c r="D3409" s="0" t="n">
        <v>57</v>
      </c>
      <c r="E3409" s="0" t="n">
        <v>49</v>
      </c>
      <c r="F3409" s="0" t="n">
        <v>0</v>
      </c>
      <c r="T3409" s="0"/>
    </row>
    <row r="3410" customFormat="false" ht="12.75" hidden="false" customHeight="false" outlineLevel="0" collapsed="false">
      <c r="A3410" s="0" t="n">
        <v>1970</v>
      </c>
      <c r="B3410" s="0" t="n">
        <v>5</v>
      </c>
      <c r="C3410" s="0" t="n">
        <v>1</v>
      </c>
      <c r="D3410" s="0" t="n">
        <v>74</v>
      </c>
      <c r="E3410" s="0" t="n">
        <v>50</v>
      </c>
      <c r="F3410" s="0" t="n">
        <v>0</v>
      </c>
      <c r="T3410" s="0"/>
    </row>
    <row r="3411" customFormat="false" ht="12.75" hidden="false" customHeight="false" outlineLevel="0" collapsed="false">
      <c r="A3411" s="0" t="n">
        <v>1970</v>
      </c>
      <c r="B3411" s="0" t="n">
        <v>5</v>
      </c>
      <c r="C3411" s="0" t="n">
        <v>2</v>
      </c>
      <c r="D3411" s="0" t="n">
        <v>80</v>
      </c>
      <c r="E3411" s="0" t="n">
        <v>61</v>
      </c>
      <c r="F3411" s="0" t="n">
        <v>0</v>
      </c>
      <c r="T3411" s="0"/>
    </row>
    <row r="3412" customFormat="false" ht="12.75" hidden="false" customHeight="false" outlineLevel="0" collapsed="false">
      <c r="A3412" s="0" t="n">
        <v>1970</v>
      </c>
      <c r="B3412" s="0" t="n">
        <v>5</v>
      </c>
      <c r="C3412" s="0" t="n">
        <v>3</v>
      </c>
      <c r="D3412" s="0" t="n">
        <v>63</v>
      </c>
      <c r="E3412" s="0" t="n">
        <v>51</v>
      </c>
      <c r="F3412" s="0" t="n">
        <v>4</v>
      </c>
      <c r="T3412" s="0"/>
    </row>
    <row r="3413" customFormat="false" ht="12.75" hidden="false" customHeight="false" outlineLevel="0" collapsed="false">
      <c r="A3413" s="0" t="n">
        <v>1970</v>
      </c>
      <c r="B3413" s="0" t="n">
        <v>5</v>
      </c>
      <c r="C3413" s="0" t="n">
        <v>4</v>
      </c>
      <c r="D3413" s="0" t="n">
        <v>62</v>
      </c>
      <c r="E3413" s="0" t="n">
        <v>51</v>
      </c>
      <c r="F3413" s="0" t="n">
        <v>0</v>
      </c>
      <c r="T3413" s="0"/>
    </row>
    <row r="3414" customFormat="false" ht="12.75" hidden="false" customHeight="false" outlineLevel="0" collapsed="false">
      <c r="A3414" s="0" t="n">
        <v>1970</v>
      </c>
      <c r="B3414" s="0" t="n">
        <v>5</v>
      </c>
      <c r="C3414" s="0" t="n">
        <v>5</v>
      </c>
      <c r="D3414" s="0" t="n">
        <v>77</v>
      </c>
      <c r="E3414" s="0" t="n">
        <v>51</v>
      </c>
      <c r="F3414" s="0" t="n">
        <v>0</v>
      </c>
      <c r="T3414" s="0"/>
    </row>
    <row r="3415" customFormat="false" ht="12.75" hidden="false" customHeight="false" outlineLevel="0" collapsed="false">
      <c r="A3415" s="0" t="n">
        <v>1970</v>
      </c>
      <c r="B3415" s="0" t="n">
        <v>5</v>
      </c>
      <c r="C3415" s="0" t="n">
        <v>6</v>
      </c>
      <c r="D3415" s="0" t="n">
        <v>55</v>
      </c>
      <c r="E3415" s="0" t="n">
        <v>42</v>
      </c>
      <c r="F3415" s="0" t="n">
        <v>0</v>
      </c>
      <c r="T3415" s="0"/>
    </row>
    <row r="3416" customFormat="false" ht="12.75" hidden="false" customHeight="false" outlineLevel="0" collapsed="false">
      <c r="A3416" s="0" t="n">
        <v>1970</v>
      </c>
      <c r="B3416" s="0" t="n">
        <v>5</v>
      </c>
      <c r="C3416" s="0" t="n">
        <v>7</v>
      </c>
      <c r="D3416" s="0" t="n">
        <v>63</v>
      </c>
      <c r="E3416" s="0" t="n">
        <v>38</v>
      </c>
      <c r="F3416" s="0" t="n">
        <v>0</v>
      </c>
      <c r="T3416" s="0"/>
    </row>
    <row r="3417" customFormat="false" ht="12.75" hidden="false" customHeight="false" outlineLevel="0" collapsed="false">
      <c r="A3417" s="0" t="n">
        <v>1970</v>
      </c>
      <c r="B3417" s="0" t="n">
        <v>5</v>
      </c>
      <c r="C3417" s="0" t="n">
        <v>8</v>
      </c>
      <c r="D3417" s="0" t="n">
        <v>72</v>
      </c>
      <c r="E3417" s="0" t="n">
        <v>50</v>
      </c>
      <c r="F3417" s="0" t="n">
        <v>3</v>
      </c>
      <c r="T3417" s="0"/>
    </row>
    <row r="3418" customFormat="false" ht="12.75" hidden="false" customHeight="false" outlineLevel="0" collapsed="false">
      <c r="A3418" s="0" t="n">
        <v>1970</v>
      </c>
      <c r="B3418" s="0" t="n">
        <v>5</v>
      </c>
      <c r="C3418" s="0" t="n">
        <v>9</v>
      </c>
      <c r="D3418" s="0" t="n">
        <v>90</v>
      </c>
      <c r="E3418" s="0" t="n">
        <v>56</v>
      </c>
      <c r="F3418" s="0" t="n">
        <v>0</v>
      </c>
      <c r="T3418" s="0"/>
    </row>
    <row r="3419" customFormat="false" ht="12.75" hidden="false" customHeight="false" outlineLevel="0" collapsed="false">
      <c r="A3419" s="0" t="n">
        <v>1970</v>
      </c>
      <c r="B3419" s="0" t="n">
        <v>5</v>
      </c>
      <c r="C3419" s="0" t="n">
        <v>10</v>
      </c>
      <c r="D3419" s="0" t="n">
        <v>93</v>
      </c>
      <c r="E3419" s="0" t="n">
        <v>70</v>
      </c>
      <c r="F3419" s="0" t="n">
        <v>0</v>
      </c>
      <c r="T3419" s="0"/>
    </row>
    <row r="3420" customFormat="false" ht="12.75" hidden="false" customHeight="false" outlineLevel="0" collapsed="false">
      <c r="A3420" s="0" t="n">
        <v>1970</v>
      </c>
      <c r="B3420" s="0" t="n">
        <v>5</v>
      </c>
      <c r="C3420" s="0" t="n">
        <v>11</v>
      </c>
      <c r="D3420" s="0" t="n">
        <v>88</v>
      </c>
      <c r="E3420" s="0" t="n">
        <v>69</v>
      </c>
      <c r="F3420" s="0" t="n">
        <v>0</v>
      </c>
      <c r="T3420" s="0"/>
    </row>
    <row r="3421" customFormat="false" ht="12.75" hidden="false" customHeight="false" outlineLevel="0" collapsed="false">
      <c r="A3421" s="0" t="n">
        <v>1970</v>
      </c>
      <c r="B3421" s="0" t="n">
        <v>5</v>
      </c>
      <c r="C3421" s="0" t="n">
        <v>12</v>
      </c>
      <c r="D3421" s="0" t="n">
        <v>85</v>
      </c>
      <c r="E3421" s="0" t="n">
        <v>66</v>
      </c>
      <c r="F3421" s="0" t="n">
        <v>53</v>
      </c>
      <c r="T3421" s="0"/>
    </row>
    <row r="3422" customFormat="false" ht="12.75" hidden="false" customHeight="false" outlineLevel="0" collapsed="false">
      <c r="A3422" s="0" t="n">
        <v>1970</v>
      </c>
      <c r="B3422" s="0" t="n">
        <v>5</v>
      </c>
      <c r="C3422" s="0" t="n">
        <v>13</v>
      </c>
      <c r="D3422" s="0" t="n">
        <v>85</v>
      </c>
      <c r="E3422" s="0" t="n">
        <v>61</v>
      </c>
      <c r="F3422" s="0" t="n">
        <v>36</v>
      </c>
      <c r="T3422" s="0"/>
    </row>
    <row r="3423" customFormat="false" ht="12.75" hidden="false" customHeight="false" outlineLevel="0" collapsed="false">
      <c r="A3423" s="0" t="n">
        <v>1970</v>
      </c>
      <c r="B3423" s="0" t="n">
        <v>5</v>
      </c>
      <c r="C3423" s="0" t="n">
        <v>14</v>
      </c>
      <c r="D3423" s="0" t="n">
        <v>73</v>
      </c>
      <c r="E3423" s="0" t="n">
        <v>56</v>
      </c>
      <c r="F3423" s="0" t="n">
        <v>5</v>
      </c>
      <c r="T3423" s="0"/>
    </row>
    <row r="3424" customFormat="false" ht="12.75" hidden="false" customHeight="false" outlineLevel="0" collapsed="false">
      <c r="A3424" s="0" t="n">
        <v>1970</v>
      </c>
      <c r="B3424" s="0" t="n">
        <v>5</v>
      </c>
      <c r="C3424" s="0" t="n">
        <v>15</v>
      </c>
      <c r="D3424" s="0" t="n">
        <v>70</v>
      </c>
      <c r="E3424" s="0" t="n">
        <v>52</v>
      </c>
      <c r="F3424" s="0" t="n">
        <v>0</v>
      </c>
      <c r="T3424" s="0"/>
    </row>
    <row r="3425" customFormat="false" ht="12.75" hidden="false" customHeight="false" outlineLevel="0" collapsed="false">
      <c r="A3425" s="0" t="n">
        <v>1970</v>
      </c>
      <c r="B3425" s="0" t="n">
        <v>5</v>
      </c>
      <c r="C3425" s="0" t="n">
        <v>16</v>
      </c>
      <c r="D3425" s="0" t="n">
        <v>62</v>
      </c>
      <c r="E3425" s="0" t="n">
        <v>52</v>
      </c>
      <c r="F3425" s="0" t="n">
        <v>2</v>
      </c>
      <c r="T3425" s="0"/>
    </row>
    <row r="3426" customFormat="false" ht="12.75" hidden="false" customHeight="false" outlineLevel="0" collapsed="false">
      <c r="A3426" s="0" t="n">
        <v>1970</v>
      </c>
      <c r="B3426" s="0" t="n">
        <v>5</v>
      </c>
      <c r="C3426" s="0" t="n">
        <v>17</v>
      </c>
      <c r="D3426" s="0" t="n">
        <v>64</v>
      </c>
      <c r="E3426" s="0" t="n">
        <v>54</v>
      </c>
      <c r="F3426" s="0" t="n">
        <v>56</v>
      </c>
      <c r="T3426" s="0"/>
    </row>
    <row r="3427" customFormat="false" ht="12.75" hidden="false" customHeight="false" outlineLevel="0" collapsed="false">
      <c r="A3427" s="0" t="n">
        <v>1970</v>
      </c>
      <c r="B3427" s="0" t="n">
        <v>5</v>
      </c>
      <c r="C3427" s="0" t="n">
        <v>18</v>
      </c>
      <c r="D3427" s="0" t="n">
        <v>66</v>
      </c>
      <c r="E3427" s="0" t="n">
        <v>53</v>
      </c>
      <c r="F3427" s="0" t="n">
        <v>10</v>
      </c>
      <c r="T3427" s="0"/>
    </row>
    <row r="3428" customFormat="false" ht="12.75" hidden="false" customHeight="false" outlineLevel="0" collapsed="false">
      <c r="A3428" s="0" t="n">
        <v>1970</v>
      </c>
      <c r="B3428" s="0" t="n">
        <v>5</v>
      </c>
      <c r="C3428" s="0" t="n">
        <v>19</v>
      </c>
      <c r="D3428" s="0" t="n">
        <v>64</v>
      </c>
      <c r="E3428" s="0" t="n">
        <v>52</v>
      </c>
      <c r="F3428" s="0" t="n">
        <v>11</v>
      </c>
      <c r="T3428" s="0"/>
    </row>
    <row r="3429" customFormat="false" ht="12.75" hidden="false" customHeight="false" outlineLevel="0" collapsed="false">
      <c r="A3429" s="0" t="n">
        <v>1970</v>
      </c>
      <c r="B3429" s="0" t="n">
        <v>5</v>
      </c>
      <c r="C3429" s="0" t="n">
        <v>20</v>
      </c>
      <c r="D3429" s="0" t="n">
        <v>84</v>
      </c>
      <c r="E3429" s="0" t="n">
        <v>56</v>
      </c>
      <c r="F3429" s="0" t="n">
        <v>2</v>
      </c>
      <c r="T3429" s="0"/>
    </row>
    <row r="3430" customFormat="false" ht="12.75" hidden="false" customHeight="false" outlineLevel="0" collapsed="false">
      <c r="A3430" s="0" t="n">
        <v>1970</v>
      </c>
      <c r="B3430" s="0" t="n">
        <v>5</v>
      </c>
      <c r="C3430" s="0" t="n">
        <v>21</v>
      </c>
      <c r="D3430" s="0" t="n">
        <v>79</v>
      </c>
      <c r="E3430" s="0" t="n">
        <v>57</v>
      </c>
      <c r="F3430" s="0" t="n">
        <v>0</v>
      </c>
      <c r="T3430" s="0"/>
    </row>
    <row r="3431" customFormat="false" ht="12.75" hidden="false" customHeight="false" outlineLevel="0" collapsed="false">
      <c r="A3431" s="0" t="n">
        <v>1970</v>
      </c>
      <c r="B3431" s="0" t="n">
        <v>5</v>
      </c>
      <c r="C3431" s="0" t="n">
        <v>22</v>
      </c>
      <c r="D3431" s="0" t="n">
        <v>84</v>
      </c>
      <c r="E3431" s="0" t="n">
        <v>57</v>
      </c>
      <c r="F3431" s="0" t="n">
        <v>39</v>
      </c>
      <c r="T3431" s="0"/>
    </row>
    <row r="3432" customFormat="false" ht="12.75" hidden="false" customHeight="false" outlineLevel="0" collapsed="false">
      <c r="A3432" s="0" t="n">
        <v>1970</v>
      </c>
      <c r="B3432" s="0" t="n">
        <v>5</v>
      </c>
      <c r="C3432" s="0" t="n">
        <v>23</v>
      </c>
      <c r="D3432" s="0" t="n">
        <v>78</v>
      </c>
      <c r="E3432" s="0" t="n">
        <v>59</v>
      </c>
      <c r="F3432" s="0" t="n">
        <v>4</v>
      </c>
      <c r="T3432" s="0"/>
    </row>
    <row r="3433" customFormat="false" ht="12.75" hidden="false" customHeight="false" outlineLevel="0" collapsed="false">
      <c r="A3433" s="0" t="n">
        <v>1970</v>
      </c>
      <c r="B3433" s="0" t="n">
        <v>5</v>
      </c>
      <c r="C3433" s="0" t="n">
        <v>24</v>
      </c>
      <c r="D3433" s="0" t="n">
        <v>64</v>
      </c>
      <c r="E3433" s="0" t="n">
        <v>57</v>
      </c>
      <c r="F3433" s="0" t="n">
        <v>3</v>
      </c>
      <c r="T3433" s="0"/>
    </row>
    <row r="3434" customFormat="false" ht="12.75" hidden="false" customHeight="false" outlineLevel="0" collapsed="false">
      <c r="A3434" s="0" t="n">
        <v>1970</v>
      </c>
      <c r="B3434" s="0" t="n">
        <v>5</v>
      </c>
      <c r="C3434" s="0" t="n">
        <v>25</v>
      </c>
      <c r="D3434" s="0" t="n">
        <v>59</v>
      </c>
      <c r="E3434" s="0" t="n">
        <v>54</v>
      </c>
      <c r="F3434" s="0" t="n">
        <v>13</v>
      </c>
      <c r="T3434" s="0"/>
    </row>
    <row r="3435" customFormat="false" ht="12.75" hidden="false" customHeight="false" outlineLevel="0" collapsed="false">
      <c r="A3435" s="0" t="n">
        <v>1970</v>
      </c>
      <c r="B3435" s="0" t="n">
        <v>5</v>
      </c>
      <c r="C3435" s="0" t="n">
        <v>26</v>
      </c>
      <c r="D3435" s="0" t="n">
        <v>76</v>
      </c>
      <c r="E3435" s="0" t="n">
        <v>56</v>
      </c>
      <c r="F3435" s="0" t="n">
        <v>93</v>
      </c>
      <c r="T3435" s="0"/>
    </row>
    <row r="3436" customFormat="false" ht="12.75" hidden="false" customHeight="false" outlineLevel="0" collapsed="false">
      <c r="A3436" s="0" t="n">
        <v>1970</v>
      </c>
      <c r="B3436" s="0" t="n">
        <v>5</v>
      </c>
      <c r="C3436" s="0" t="n">
        <v>27</v>
      </c>
      <c r="D3436" s="0" t="n">
        <v>69</v>
      </c>
      <c r="E3436" s="0" t="n">
        <v>54</v>
      </c>
      <c r="F3436" s="0" t="n">
        <v>0</v>
      </c>
      <c r="T3436" s="0"/>
    </row>
    <row r="3437" customFormat="false" ht="12.75" hidden="false" customHeight="false" outlineLevel="0" collapsed="false">
      <c r="A3437" s="0" t="n">
        <v>1970</v>
      </c>
      <c r="B3437" s="0" t="n">
        <v>5</v>
      </c>
      <c r="C3437" s="0" t="n">
        <v>28</v>
      </c>
      <c r="D3437" s="0" t="n">
        <v>74</v>
      </c>
      <c r="E3437" s="0" t="n">
        <v>50</v>
      </c>
      <c r="F3437" s="0" t="n">
        <v>0</v>
      </c>
      <c r="T3437" s="0"/>
    </row>
    <row r="3438" customFormat="false" ht="12.75" hidden="false" customHeight="false" outlineLevel="0" collapsed="false">
      <c r="A3438" s="0" t="n">
        <v>1970</v>
      </c>
      <c r="B3438" s="0" t="n">
        <v>5</v>
      </c>
      <c r="C3438" s="0" t="n">
        <v>29</v>
      </c>
      <c r="D3438" s="0" t="n">
        <v>74</v>
      </c>
      <c r="E3438" s="0" t="n">
        <v>54</v>
      </c>
      <c r="F3438" s="0" t="n">
        <v>0</v>
      </c>
      <c r="T3438" s="0"/>
    </row>
    <row r="3439" customFormat="false" ht="12.75" hidden="false" customHeight="false" outlineLevel="0" collapsed="false">
      <c r="A3439" s="0" t="n">
        <v>1970</v>
      </c>
      <c r="B3439" s="0" t="n">
        <v>5</v>
      </c>
      <c r="C3439" s="0" t="n">
        <v>30</v>
      </c>
      <c r="D3439" s="0" t="n">
        <v>68</v>
      </c>
      <c r="E3439" s="0" t="n">
        <v>50</v>
      </c>
      <c r="F3439" s="0" t="n">
        <v>0</v>
      </c>
      <c r="T3439" s="0"/>
    </row>
    <row r="3440" customFormat="false" ht="12.75" hidden="false" customHeight="false" outlineLevel="0" collapsed="false">
      <c r="A3440" s="0" t="n">
        <v>1970</v>
      </c>
      <c r="B3440" s="0" t="n">
        <v>5</v>
      </c>
      <c r="C3440" s="0" t="n">
        <v>31</v>
      </c>
      <c r="D3440" s="0" t="n">
        <v>81</v>
      </c>
      <c r="E3440" s="0" t="n">
        <v>55</v>
      </c>
      <c r="F3440" s="0" t="n">
        <v>0</v>
      </c>
      <c r="T3440" s="0"/>
    </row>
    <row r="3441" customFormat="false" ht="12.75" hidden="false" customHeight="false" outlineLevel="0" collapsed="false">
      <c r="A3441" s="0" t="n">
        <v>1970</v>
      </c>
      <c r="B3441" s="0" t="n">
        <v>6</v>
      </c>
      <c r="C3441" s="0" t="n">
        <v>1</v>
      </c>
      <c r="D3441" s="0" t="n">
        <v>87</v>
      </c>
      <c r="E3441" s="0" t="n">
        <v>65</v>
      </c>
      <c r="F3441" s="0" t="n">
        <v>0</v>
      </c>
      <c r="T3441" s="0"/>
    </row>
    <row r="3442" customFormat="false" ht="12.75" hidden="false" customHeight="false" outlineLevel="0" collapsed="false">
      <c r="A3442" s="0" t="n">
        <v>1970</v>
      </c>
      <c r="B3442" s="0" t="n">
        <v>6</v>
      </c>
      <c r="C3442" s="0" t="n">
        <v>2</v>
      </c>
      <c r="D3442" s="0" t="n">
        <v>88</v>
      </c>
      <c r="E3442" s="0" t="n">
        <v>69</v>
      </c>
      <c r="F3442" s="0" t="n">
        <v>0</v>
      </c>
      <c r="T3442" s="0"/>
    </row>
    <row r="3443" customFormat="false" ht="12.75" hidden="false" customHeight="false" outlineLevel="0" collapsed="false">
      <c r="A3443" s="0" t="n">
        <v>1970</v>
      </c>
      <c r="B3443" s="0" t="n">
        <v>6</v>
      </c>
      <c r="C3443" s="0" t="n">
        <v>3</v>
      </c>
      <c r="D3443" s="0" t="n">
        <v>87</v>
      </c>
      <c r="E3443" s="0" t="n">
        <v>66</v>
      </c>
      <c r="F3443" s="0" t="n">
        <v>10</v>
      </c>
      <c r="T3443" s="0"/>
    </row>
    <row r="3444" customFormat="false" ht="12.75" hidden="false" customHeight="false" outlineLevel="0" collapsed="false">
      <c r="A3444" s="0" t="n">
        <v>1970</v>
      </c>
      <c r="B3444" s="0" t="n">
        <v>6</v>
      </c>
      <c r="C3444" s="0" t="n">
        <v>4</v>
      </c>
      <c r="D3444" s="0" t="n">
        <v>66</v>
      </c>
      <c r="E3444" s="0" t="n">
        <v>60</v>
      </c>
      <c r="F3444" s="0" t="n">
        <v>15</v>
      </c>
      <c r="T3444" s="0"/>
    </row>
    <row r="3445" customFormat="false" ht="12.75" hidden="false" customHeight="false" outlineLevel="0" collapsed="false">
      <c r="A3445" s="0" t="n">
        <v>1970</v>
      </c>
      <c r="B3445" s="0" t="n">
        <v>6</v>
      </c>
      <c r="C3445" s="0" t="n">
        <v>5</v>
      </c>
      <c r="D3445" s="0" t="n">
        <v>69</v>
      </c>
      <c r="E3445" s="0" t="n">
        <v>60</v>
      </c>
      <c r="F3445" s="0" t="n">
        <v>17</v>
      </c>
      <c r="T3445" s="0"/>
    </row>
    <row r="3446" customFormat="false" ht="12.75" hidden="false" customHeight="false" outlineLevel="0" collapsed="false">
      <c r="A3446" s="0" t="n">
        <v>1970</v>
      </c>
      <c r="B3446" s="0" t="n">
        <v>6</v>
      </c>
      <c r="C3446" s="0" t="n">
        <v>6</v>
      </c>
      <c r="D3446" s="0" t="n">
        <v>67</v>
      </c>
      <c r="E3446" s="0" t="n">
        <v>61</v>
      </c>
      <c r="F3446" s="0" t="n">
        <v>28</v>
      </c>
      <c r="T3446" s="0"/>
    </row>
    <row r="3447" customFormat="false" ht="12.75" hidden="false" customHeight="false" outlineLevel="0" collapsed="false">
      <c r="A3447" s="0" t="n">
        <v>1970</v>
      </c>
      <c r="B3447" s="0" t="n">
        <v>6</v>
      </c>
      <c r="C3447" s="0" t="n">
        <v>7</v>
      </c>
      <c r="D3447" s="0" t="n">
        <v>72</v>
      </c>
      <c r="E3447" s="0" t="n">
        <v>59</v>
      </c>
      <c r="F3447" s="0" t="n">
        <v>1</v>
      </c>
      <c r="T3447" s="0"/>
    </row>
    <row r="3448" customFormat="false" ht="12.75" hidden="false" customHeight="false" outlineLevel="0" collapsed="false">
      <c r="A3448" s="0" t="n">
        <v>1970</v>
      </c>
      <c r="B3448" s="0" t="n">
        <v>6</v>
      </c>
      <c r="C3448" s="0" t="n">
        <v>8</v>
      </c>
      <c r="D3448" s="0" t="n">
        <v>84</v>
      </c>
      <c r="E3448" s="0" t="n">
        <v>60</v>
      </c>
      <c r="F3448" s="0" t="n">
        <v>0</v>
      </c>
      <c r="T3448" s="0"/>
    </row>
    <row r="3449" customFormat="false" ht="12.75" hidden="false" customHeight="false" outlineLevel="0" collapsed="false">
      <c r="A3449" s="0" t="n">
        <v>1970</v>
      </c>
      <c r="B3449" s="0" t="n">
        <v>6</v>
      </c>
      <c r="C3449" s="0" t="n">
        <v>9</v>
      </c>
      <c r="D3449" s="0" t="n">
        <v>82</v>
      </c>
      <c r="E3449" s="0" t="n">
        <v>66</v>
      </c>
      <c r="F3449" s="0" t="n">
        <v>0</v>
      </c>
      <c r="T3449" s="0"/>
    </row>
    <row r="3450" customFormat="false" ht="12.75" hidden="false" customHeight="false" outlineLevel="0" collapsed="false">
      <c r="A3450" s="0" t="n">
        <v>1970</v>
      </c>
      <c r="B3450" s="0" t="n">
        <v>6</v>
      </c>
      <c r="C3450" s="0" t="n">
        <v>10</v>
      </c>
      <c r="D3450" s="0" t="n">
        <v>83</v>
      </c>
      <c r="E3450" s="0" t="n">
        <v>67</v>
      </c>
      <c r="F3450" s="0" t="n">
        <v>0</v>
      </c>
      <c r="T3450" s="0"/>
    </row>
    <row r="3451" customFormat="false" ht="12.75" hidden="false" customHeight="false" outlineLevel="0" collapsed="false">
      <c r="A3451" s="0" t="n">
        <v>1970</v>
      </c>
      <c r="B3451" s="0" t="n">
        <v>6</v>
      </c>
      <c r="C3451" s="0" t="n">
        <v>11</v>
      </c>
      <c r="D3451" s="0" t="n">
        <v>91</v>
      </c>
      <c r="E3451" s="0" t="n">
        <v>67</v>
      </c>
      <c r="F3451" s="0" t="n">
        <v>0</v>
      </c>
      <c r="T3451" s="0"/>
    </row>
    <row r="3452" customFormat="false" ht="12.75" hidden="false" customHeight="false" outlineLevel="0" collapsed="false">
      <c r="A3452" s="0" t="n">
        <v>1970</v>
      </c>
      <c r="B3452" s="0" t="n">
        <v>6</v>
      </c>
      <c r="C3452" s="0" t="n">
        <v>12</v>
      </c>
      <c r="D3452" s="0" t="n">
        <v>85</v>
      </c>
      <c r="E3452" s="0" t="n">
        <v>70</v>
      </c>
      <c r="F3452" s="0" t="n">
        <v>6</v>
      </c>
      <c r="T3452" s="0"/>
    </row>
    <row r="3453" customFormat="false" ht="12.75" hidden="false" customHeight="false" outlineLevel="0" collapsed="false">
      <c r="A3453" s="0" t="n">
        <v>1970</v>
      </c>
      <c r="B3453" s="0" t="n">
        <v>6</v>
      </c>
      <c r="C3453" s="0" t="n">
        <v>13</v>
      </c>
      <c r="D3453" s="0" t="n">
        <v>79</v>
      </c>
      <c r="E3453" s="0" t="n">
        <v>62</v>
      </c>
      <c r="F3453" s="0" t="n">
        <v>0</v>
      </c>
      <c r="T3453" s="0"/>
    </row>
    <row r="3454" customFormat="false" ht="12.75" hidden="false" customHeight="false" outlineLevel="0" collapsed="false">
      <c r="A3454" s="0" t="n">
        <v>1970</v>
      </c>
      <c r="B3454" s="0" t="n">
        <v>6</v>
      </c>
      <c r="C3454" s="0" t="n">
        <v>14</v>
      </c>
      <c r="D3454" s="0" t="n">
        <v>76</v>
      </c>
      <c r="E3454" s="0" t="n">
        <v>57</v>
      </c>
      <c r="F3454" s="0" t="n">
        <v>0</v>
      </c>
      <c r="T3454" s="0"/>
    </row>
    <row r="3455" customFormat="false" ht="12.75" hidden="false" customHeight="false" outlineLevel="0" collapsed="false">
      <c r="A3455" s="0" t="n">
        <v>1970</v>
      </c>
      <c r="B3455" s="0" t="n">
        <v>6</v>
      </c>
      <c r="C3455" s="0" t="n">
        <v>15</v>
      </c>
      <c r="D3455" s="0" t="n">
        <v>74</v>
      </c>
      <c r="E3455" s="0" t="n">
        <v>60</v>
      </c>
      <c r="F3455" s="0" t="n">
        <v>1</v>
      </c>
      <c r="T3455" s="0"/>
    </row>
    <row r="3456" customFormat="false" ht="12.75" hidden="false" customHeight="false" outlineLevel="0" collapsed="false">
      <c r="A3456" s="0" t="n">
        <v>1970</v>
      </c>
      <c r="B3456" s="0" t="n">
        <v>6</v>
      </c>
      <c r="C3456" s="0" t="n">
        <v>16</v>
      </c>
      <c r="D3456" s="0" t="n">
        <v>68</v>
      </c>
      <c r="E3456" s="0" t="n">
        <v>64</v>
      </c>
      <c r="F3456" s="0" t="n">
        <v>5</v>
      </c>
      <c r="T3456" s="0"/>
    </row>
    <row r="3457" customFormat="false" ht="12.75" hidden="false" customHeight="false" outlineLevel="0" collapsed="false">
      <c r="A3457" s="0" t="n">
        <v>1970</v>
      </c>
      <c r="B3457" s="0" t="n">
        <v>6</v>
      </c>
      <c r="C3457" s="0" t="n">
        <v>17</v>
      </c>
      <c r="D3457" s="0" t="n">
        <v>79</v>
      </c>
      <c r="E3457" s="0" t="n">
        <v>66</v>
      </c>
      <c r="F3457" s="0" t="n">
        <v>0</v>
      </c>
      <c r="T3457" s="0"/>
    </row>
    <row r="3458" customFormat="false" ht="12.75" hidden="false" customHeight="false" outlineLevel="0" collapsed="false">
      <c r="A3458" s="0" t="n">
        <v>1970</v>
      </c>
      <c r="B3458" s="0" t="n">
        <v>6</v>
      </c>
      <c r="C3458" s="0" t="n">
        <v>18</v>
      </c>
      <c r="D3458" s="0" t="n">
        <v>86</v>
      </c>
      <c r="E3458" s="0" t="n">
        <v>67</v>
      </c>
      <c r="F3458" s="0" t="n">
        <v>65</v>
      </c>
      <c r="T3458" s="0"/>
    </row>
    <row r="3459" customFormat="false" ht="12.75" hidden="false" customHeight="false" outlineLevel="0" collapsed="false">
      <c r="A3459" s="0" t="n">
        <v>1970</v>
      </c>
      <c r="B3459" s="0" t="n">
        <v>6</v>
      </c>
      <c r="C3459" s="0" t="n">
        <v>19</v>
      </c>
      <c r="D3459" s="0" t="n">
        <v>85</v>
      </c>
      <c r="E3459" s="0" t="n">
        <v>66</v>
      </c>
      <c r="F3459" s="0" t="n">
        <v>0</v>
      </c>
      <c r="T3459" s="0"/>
    </row>
    <row r="3460" customFormat="false" ht="12.75" hidden="false" customHeight="false" outlineLevel="0" collapsed="false">
      <c r="A3460" s="0" t="n">
        <v>1970</v>
      </c>
      <c r="B3460" s="0" t="n">
        <v>6</v>
      </c>
      <c r="C3460" s="0" t="n">
        <v>20</v>
      </c>
      <c r="D3460" s="0" t="n">
        <v>76</v>
      </c>
      <c r="E3460" s="0" t="n">
        <v>59</v>
      </c>
      <c r="F3460" s="0" t="n">
        <v>0</v>
      </c>
      <c r="T3460" s="0"/>
    </row>
    <row r="3461" customFormat="false" ht="12.75" hidden="false" customHeight="false" outlineLevel="0" collapsed="false">
      <c r="A3461" s="0" t="n">
        <v>1970</v>
      </c>
      <c r="B3461" s="0" t="n">
        <v>6</v>
      </c>
      <c r="C3461" s="0" t="n">
        <v>21</v>
      </c>
      <c r="D3461" s="0" t="n">
        <v>65</v>
      </c>
      <c r="E3461" s="0" t="n">
        <v>58</v>
      </c>
      <c r="F3461" s="0" t="n">
        <v>45</v>
      </c>
      <c r="T3461" s="0"/>
    </row>
    <row r="3462" customFormat="false" ht="12.75" hidden="false" customHeight="false" outlineLevel="0" collapsed="false">
      <c r="A3462" s="0" t="n">
        <v>1970</v>
      </c>
      <c r="B3462" s="0" t="n">
        <v>6</v>
      </c>
      <c r="C3462" s="0" t="n">
        <v>22</v>
      </c>
      <c r="D3462" s="0" t="n">
        <v>72</v>
      </c>
      <c r="E3462" s="0" t="n">
        <v>61</v>
      </c>
      <c r="F3462" s="0" t="n">
        <v>0</v>
      </c>
      <c r="T3462" s="0"/>
    </row>
    <row r="3463" customFormat="false" ht="12.75" hidden="false" customHeight="false" outlineLevel="0" collapsed="false">
      <c r="A3463" s="0" t="n">
        <v>1970</v>
      </c>
      <c r="B3463" s="0" t="n">
        <v>6</v>
      </c>
      <c r="C3463" s="0" t="n">
        <v>23</v>
      </c>
      <c r="D3463" s="0" t="n">
        <v>84</v>
      </c>
      <c r="E3463" s="0" t="n">
        <v>60</v>
      </c>
      <c r="F3463" s="0" t="n">
        <v>0</v>
      </c>
      <c r="T3463" s="0"/>
    </row>
    <row r="3464" customFormat="false" ht="12.75" hidden="false" customHeight="false" outlineLevel="0" collapsed="false">
      <c r="A3464" s="0" t="n">
        <v>1970</v>
      </c>
      <c r="B3464" s="0" t="n">
        <v>6</v>
      </c>
      <c r="C3464" s="0" t="n">
        <v>24</v>
      </c>
      <c r="D3464" s="0" t="n">
        <v>83</v>
      </c>
      <c r="E3464" s="0" t="n">
        <v>65</v>
      </c>
      <c r="F3464" s="0" t="n">
        <v>0</v>
      </c>
      <c r="T3464" s="0"/>
    </row>
    <row r="3465" customFormat="false" ht="12.75" hidden="false" customHeight="false" outlineLevel="0" collapsed="false">
      <c r="A3465" s="0" t="n">
        <v>1970</v>
      </c>
      <c r="B3465" s="0" t="n">
        <v>6</v>
      </c>
      <c r="C3465" s="0" t="n">
        <v>25</v>
      </c>
      <c r="D3465" s="0" t="n">
        <v>83</v>
      </c>
      <c r="E3465" s="0" t="n">
        <v>66</v>
      </c>
      <c r="F3465" s="0" t="n">
        <v>0</v>
      </c>
      <c r="T3465" s="0"/>
    </row>
    <row r="3466" customFormat="false" ht="12.75" hidden="false" customHeight="false" outlineLevel="0" collapsed="false">
      <c r="A3466" s="0" t="n">
        <v>1970</v>
      </c>
      <c r="B3466" s="0" t="n">
        <v>6</v>
      </c>
      <c r="C3466" s="0" t="n">
        <v>26</v>
      </c>
      <c r="D3466" s="0" t="n">
        <v>73</v>
      </c>
      <c r="E3466" s="0" t="n">
        <v>63</v>
      </c>
      <c r="F3466" s="0" t="n">
        <v>34</v>
      </c>
      <c r="T3466" s="0"/>
    </row>
    <row r="3467" customFormat="false" ht="12.75" hidden="false" customHeight="false" outlineLevel="0" collapsed="false">
      <c r="A3467" s="0" t="n">
        <v>1970</v>
      </c>
      <c r="B3467" s="0" t="n">
        <v>6</v>
      </c>
      <c r="C3467" s="0" t="n">
        <v>27</v>
      </c>
      <c r="D3467" s="0" t="n">
        <v>72</v>
      </c>
      <c r="E3467" s="0" t="n">
        <v>60</v>
      </c>
      <c r="F3467" s="0" t="n">
        <v>0</v>
      </c>
      <c r="T3467" s="0"/>
    </row>
    <row r="3468" customFormat="false" ht="12.75" hidden="false" customHeight="false" outlineLevel="0" collapsed="false">
      <c r="A3468" s="0" t="n">
        <v>1970</v>
      </c>
      <c r="B3468" s="0" t="n">
        <v>6</v>
      </c>
      <c r="C3468" s="0" t="n">
        <v>28</v>
      </c>
      <c r="D3468" s="0" t="n">
        <v>80</v>
      </c>
      <c r="E3468" s="0" t="n">
        <v>57</v>
      </c>
      <c r="F3468" s="0" t="n">
        <v>0</v>
      </c>
      <c r="T3468" s="0"/>
    </row>
    <row r="3469" customFormat="false" ht="12.75" hidden="false" customHeight="false" outlineLevel="0" collapsed="false">
      <c r="A3469" s="0" t="n">
        <v>1970</v>
      </c>
      <c r="B3469" s="0" t="n">
        <v>6</v>
      </c>
      <c r="C3469" s="0" t="n">
        <v>29</v>
      </c>
      <c r="D3469" s="0" t="n">
        <v>82</v>
      </c>
      <c r="E3469" s="0" t="n">
        <v>59</v>
      </c>
      <c r="F3469" s="0" t="n">
        <v>0</v>
      </c>
      <c r="T3469" s="0"/>
    </row>
    <row r="3470" customFormat="false" ht="12.75" hidden="false" customHeight="false" outlineLevel="0" collapsed="false">
      <c r="A3470" s="0" t="n">
        <v>1970</v>
      </c>
      <c r="B3470" s="0" t="n">
        <v>6</v>
      </c>
      <c r="C3470" s="0" t="n">
        <v>30</v>
      </c>
      <c r="D3470" s="0" t="n">
        <v>85</v>
      </c>
      <c r="E3470" s="0" t="n">
        <v>68</v>
      </c>
      <c r="F3470" s="0" t="n">
        <v>0</v>
      </c>
      <c r="T3470" s="0"/>
    </row>
    <row r="3471" customFormat="false" ht="12.75" hidden="false" customHeight="false" outlineLevel="0" collapsed="false">
      <c r="A3471" s="0" t="n">
        <v>1970</v>
      </c>
      <c r="B3471" s="0" t="n">
        <v>7</v>
      </c>
      <c r="C3471" s="0" t="n">
        <v>1</v>
      </c>
      <c r="D3471" s="0" t="n">
        <v>87</v>
      </c>
      <c r="E3471" s="0" t="n">
        <v>68</v>
      </c>
      <c r="F3471" s="0" t="n">
        <v>0</v>
      </c>
      <c r="T3471" s="0"/>
    </row>
    <row r="3472" customFormat="false" ht="12.75" hidden="false" customHeight="false" outlineLevel="0" collapsed="false">
      <c r="A3472" s="0" t="n">
        <v>1970</v>
      </c>
      <c r="B3472" s="0" t="n">
        <v>7</v>
      </c>
      <c r="C3472" s="0" t="n">
        <v>2</v>
      </c>
      <c r="D3472" s="0" t="n">
        <v>74</v>
      </c>
      <c r="E3472" s="0" t="n">
        <v>66</v>
      </c>
      <c r="F3472" s="0" t="n">
        <v>11</v>
      </c>
      <c r="T3472" s="0"/>
    </row>
    <row r="3473" customFormat="false" ht="12.75" hidden="false" customHeight="false" outlineLevel="0" collapsed="false">
      <c r="A3473" s="0" t="n">
        <v>1970</v>
      </c>
      <c r="B3473" s="0" t="n">
        <v>7</v>
      </c>
      <c r="C3473" s="0" t="n">
        <v>3</v>
      </c>
      <c r="D3473" s="0" t="n">
        <v>79</v>
      </c>
      <c r="E3473" s="0" t="n">
        <v>67</v>
      </c>
      <c r="F3473" s="0" t="n">
        <v>0</v>
      </c>
      <c r="T3473" s="0"/>
    </row>
    <row r="3474" customFormat="false" ht="12.75" hidden="false" customHeight="false" outlineLevel="0" collapsed="false">
      <c r="A3474" s="0" t="n">
        <v>1970</v>
      </c>
      <c r="B3474" s="0" t="n">
        <v>7</v>
      </c>
      <c r="C3474" s="0" t="n">
        <v>4</v>
      </c>
      <c r="D3474" s="0" t="n">
        <v>85</v>
      </c>
      <c r="E3474" s="0" t="n">
        <v>70</v>
      </c>
      <c r="F3474" s="0" t="n">
        <v>2</v>
      </c>
      <c r="T3474" s="0"/>
    </row>
    <row r="3475" customFormat="false" ht="12.75" hidden="false" customHeight="false" outlineLevel="0" collapsed="false">
      <c r="A3475" s="0" t="n">
        <v>1970</v>
      </c>
      <c r="B3475" s="0" t="n">
        <v>7</v>
      </c>
      <c r="C3475" s="0" t="n">
        <v>5</v>
      </c>
      <c r="D3475" s="0" t="n">
        <v>80</v>
      </c>
      <c r="E3475" s="0" t="n">
        <v>68</v>
      </c>
      <c r="F3475" s="0" t="n">
        <v>0</v>
      </c>
      <c r="T3475" s="0"/>
    </row>
    <row r="3476" customFormat="false" ht="12.75" hidden="false" customHeight="false" outlineLevel="0" collapsed="false">
      <c r="A3476" s="0" t="n">
        <v>1970</v>
      </c>
      <c r="B3476" s="0" t="n">
        <v>7</v>
      </c>
      <c r="C3476" s="0" t="n">
        <v>6</v>
      </c>
      <c r="D3476" s="0" t="n">
        <v>84</v>
      </c>
      <c r="E3476" s="0" t="n">
        <v>65</v>
      </c>
      <c r="F3476" s="0" t="n">
        <v>0</v>
      </c>
      <c r="T3476" s="0"/>
    </row>
    <row r="3477" customFormat="false" ht="12.75" hidden="false" customHeight="false" outlineLevel="0" collapsed="false">
      <c r="A3477" s="0" t="n">
        <v>1970</v>
      </c>
      <c r="B3477" s="0" t="n">
        <v>7</v>
      </c>
      <c r="C3477" s="0" t="n">
        <v>7</v>
      </c>
      <c r="D3477" s="0" t="n">
        <v>86</v>
      </c>
      <c r="E3477" s="0" t="n">
        <v>67</v>
      </c>
      <c r="F3477" s="0" t="n">
        <v>0</v>
      </c>
      <c r="T3477" s="0"/>
    </row>
    <row r="3478" customFormat="false" ht="12.75" hidden="false" customHeight="false" outlineLevel="0" collapsed="false">
      <c r="A3478" s="0" t="n">
        <v>1970</v>
      </c>
      <c r="B3478" s="0" t="n">
        <v>7</v>
      </c>
      <c r="C3478" s="0" t="n">
        <v>8</v>
      </c>
      <c r="D3478" s="0" t="n">
        <v>85</v>
      </c>
      <c r="E3478" s="0" t="n">
        <v>70</v>
      </c>
      <c r="F3478" s="0" t="n">
        <v>0</v>
      </c>
      <c r="T3478" s="0"/>
    </row>
    <row r="3479" customFormat="false" ht="12.75" hidden="false" customHeight="false" outlineLevel="0" collapsed="false">
      <c r="A3479" s="0" t="n">
        <v>1970</v>
      </c>
      <c r="B3479" s="0" t="n">
        <v>7</v>
      </c>
      <c r="C3479" s="0" t="n">
        <v>9</v>
      </c>
      <c r="D3479" s="0" t="n">
        <v>83</v>
      </c>
      <c r="E3479" s="0" t="n">
        <v>69</v>
      </c>
      <c r="F3479" s="0" t="n">
        <v>0</v>
      </c>
      <c r="T3479" s="0"/>
    </row>
    <row r="3480" customFormat="false" ht="12.75" hidden="false" customHeight="false" outlineLevel="0" collapsed="false">
      <c r="A3480" s="0" t="n">
        <v>1970</v>
      </c>
      <c r="B3480" s="0" t="n">
        <v>7</v>
      </c>
      <c r="C3480" s="0" t="n">
        <v>10</v>
      </c>
      <c r="D3480" s="0" t="n">
        <v>82</v>
      </c>
      <c r="E3480" s="0" t="n">
        <v>69</v>
      </c>
      <c r="F3480" s="0" t="n">
        <v>106</v>
      </c>
      <c r="T3480" s="0"/>
    </row>
    <row r="3481" customFormat="false" ht="12.75" hidden="false" customHeight="false" outlineLevel="0" collapsed="false">
      <c r="A3481" s="0" t="n">
        <v>1970</v>
      </c>
      <c r="B3481" s="0" t="n">
        <v>7</v>
      </c>
      <c r="C3481" s="0" t="n">
        <v>11</v>
      </c>
      <c r="D3481" s="0" t="n">
        <v>85</v>
      </c>
      <c r="E3481" s="0" t="n">
        <v>68</v>
      </c>
      <c r="F3481" s="0" t="n">
        <v>9</v>
      </c>
      <c r="T3481" s="0"/>
    </row>
    <row r="3482" customFormat="false" ht="12.75" hidden="false" customHeight="false" outlineLevel="0" collapsed="false">
      <c r="A3482" s="0" t="n">
        <v>1970</v>
      </c>
      <c r="B3482" s="0" t="n">
        <v>7</v>
      </c>
      <c r="C3482" s="0" t="n">
        <v>12</v>
      </c>
      <c r="D3482" s="0" t="n">
        <v>86</v>
      </c>
      <c r="E3482" s="0" t="n">
        <v>68</v>
      </c>
      <c r="F3482" s="0" t="n">
        <v>0</v>
      </c>
      <c r="T3482" s="0"/>
    </row>
    <row r="3483" customFormat="false" ht="12.75" hidden="false" customHeight="false" outlineLevel="0" collapsed="false">
      <c r="A3483" s="0" t="n">
        <v>1970</v>
      </c>
      <c r="B3483" s="0" t="n">
        <v>7</v>
      </c>
      <c r="C3483" s="0" t="n">
        <v>13</v>
      </c>
      <c r="D3483" s="0" t="n">
        <v>83</v>
      </c>
      <c r="E3483" s="0" t="n">
        <v>66</v>
      </c>
      <c r="F3483" s="0" t="n">
        <v>0</v>
      </c>
      <c r="T3483" s="0"/>
    </row>
    <row r="3484" customFormat="false" ht="12.75" hidden="false" customHeight="false" outlineLevel="0" collapsed="false">
      <c r="A3484" s="0" t="n">
        <v>1970</v>
      </c>
      <c r="B3484" s="0" t="n">
        <v>7</v>
      </c>
      <c r="C3484" s="0" t="n">
        <v>14</v>
      </c>
      <c r="D3484" s="0" t="n">
        <v>79</v>
      </c>
      <c r="E3484" s="0" t="n">
        <v>68</v>
      </c>
      <c r="F3484" s="0" t="n">
        <v>0</v>
      </c>
      <c r="T3484" s="0"/>
    </row>
    <row r="3485" customFormat="false" ht="12.75" hidden="false" customHeight="false" outlineLevel="0" collapsed="false">
      <c r="A3485" s="0" t="n">
        <v>1970</v>
      </c>
      <c r="B3485" s="0" t="n">
        <v>7</v>
      </c>
      <c r="C3485" s="0" t="n">
        <v>15</v>
      </c>
      <c r="D3485" s="0" t="n">
        <v>77</v>
      </c>
      <c r="E3485" s="0" t="n">
        <v>70</v>
      </c>
      <c r="F3485" s="0" t="n">
        <v>0</v>
      </c>
      <c r="T3485" s="0"/>
    </row>
    <row r="3486" customFormat="false" ht="12.75" hidden="false" customHeight="false" outlineLevel="0" collapsed="false">
      <c r="A3486" s="0" t="n">
        <v>1970</v>
      </c>
      <c r="B3486" s="0" t="n">
        <v>7</v>
      </c>
      <c r="C3486" s="0" t="n">
        <v>16</v>
      </c>
      <c r="D3486" s="0" t="n">
        <v>89</v>
      </c>
      <c r="E3486" s="0" t="n">
        <v>71</v>
      </c>
      <c r="F3486" s="0" t="n">
        <v>13</v>
      </c>
      <c r="T3486" s="0"/>
    </row>
    <row r="3487" customFormat="false" ht="12.75" hidden="false" customHeight="false" outlineLevel="0" collapsed="false">
      <c r="A3487" s="0" t="n">
        <v>1970</v>
      </c>
      <c r="B3487" s="0" t="n">
        <v>7</v>
      </c>
      <c r="C3487" s="0" t="n">
        <v>17</v>
      </c>
      <c r="D3487" s="0" t="n">
        <v>87</v>
      </c>
      <c r="E3487" s="0" t="n">
        <v>66</v>
      </c>
      <c r="F3487" s="0" t="n">
        <v>0</v>
      </c>
      <c r="T3487" s="0"/>
    </row>
    <row r="3488" customFormat="false" ht="12.75" hidden="false" customHeight="false" outlineLevel="0" collapsed="false">
      <c r="A3488" s="0" t="n">
        <v>1970</v>
      </c>
      <c r="B3488" s="0" t="n">
        <v>7</v>
      </c>
      <c r="C3488" s="0" t="n">
        <v>18</v>
      </c>
      <c r="D3488" s="0" t="n">
        <v>91</v>
      </c>
      <c r="E3488" s="0" t="n">
        <v>71</v>
      </c>
      <c r="F3488" s="0" t="n">
        <v>0</v>
      </c>
      <c r="T3488" s="0"/>
    </row>
    <row r="3489" customFormat="false" ht="12.75" hidden="false" customHeight="false" outlineLevel="0" collapsed="false">
      <c r="A3489" s="0" t="n">
        <v>1970</v>
      </c>
      <c r="B3489" s="0" t="n">
        <v>7</v>
      </c>
      <c r="C3489" s="0" t="n">
        <v>19</v>
      </c>
      <c r="D3489" s="0" t="n">
        <v>85</v>
      </c>
      <c r="E3489" s="0" t="n">
        <v>71</v>
      </c>
      <c r="F3489" s="0" t="n">
        <v>0</v>
      </c>
      <c r="T3489" s="0"/>
    </row>
    <row r="3490" customFormat="false" ht="12.75" hidden="false" customHeight="false" outlineLevel="0" collapsed="false">
      <c r="A3490" s="0" t="n">
        <v>1970</v>
      </c>
      <c r="B3490" s="0" t="n">
        <v>7</v>
      </c>
      <c r="C3490" s="0" t="n">
        <v>20</v>
      </c>
      <c r="D3490" s="0" t="n">
        <v>83</v>
      </c>
      <c r="E3490" s="0" t="n">
        <v>70</v>
      </c>
      <c r="F3490" s="0" t="n">
        <v>0</v>
      </c>
      <c r="T3490" s="0"/>
    </row>
    <row r="3491" customFormat="false" ht="12.75" hidden="false" customHeight="false" outlineLevel="0" collapsed="false">
      <c r="A3491" s="0" t="n">
        <v>1970</v>
      </c>
      <c r="B3491" s="0" t="n">
        <v>7</v>
      </c>
      <c r="C3491" s="0" t="n">
        <v>21</v>
      </c>
      <c r="D3491" s="0" t="n">
        <v>82</v>
      </c>
      <c r="E3491" s="0" t="n">
        <v>67</v>
      </c>
      <c r="F3491" s="0" t="n">
        <v>0</v>
      </c>
      <c r="T3491" s="0"/>
    </row>
    <row r="3492" customFormat="false" ht="12.75" hidden="false" customHeight="false" outlineLevel="0" collapsed="false">
      <c r="A3492" s="0" t="n">
        <v>1970</v>
      </c>
      <c r="B3492" s="0" t="n">
        <v>7</v>
      </c>
      <c r="C3492" s="0" t="n">
        <v>22</v>
      </c>
      <c r="D3492" s="0" t="n">
        <v>83</v>
      </c>
      <c r="E3492" s="0" t="n">
        <v>68</v>
      </c>
      <c r="F3492" s="0" t="n">
        <v>0</v>
      </c>
      <c r="T3492" s="0"/>
    </row>
    <row r="3493" customFormat="false" ht="12.75" hidden="false" customHeight="false" outlineLevel="0" collapsed="false">
      <c r="A3493" s="0" t="n">
        <v>1970</v>
      </c>
      <c r="B3493" s="0" t="n">
        <v>7</v>
      </c>
      <c r="C3493" s="0" t="n">
        <v>23</v>
      </c>
      <c r="D3493" s="0" t="n">
        <v>84</v>
      </c>
      <c r="E3493" s="0" t="n">
        <v>69</v>
      </c>
      <c r="F3493" s="0" t="n">
        <v>0</v>
      </c>
      <c r="T3493" s="0"/>
    </row>
    <row r="3494" customFormat="false" ht="12.75" hidden="false" customHeight="false" outlineLevel="0" collapsed="false">
      <c r="A3494" s="0" t="n">
        <v>1970</v>
      </c>
      <c r="B3494" s="0" t="n">
        <v>7</v>
      </c>
      <c r="C3494" s="0" t="n">
        <v>24</v>
      </c>
      <c r="D3494" s="0" t="n">
        <v>88</v>
      </c>
      <c r="E3494" s="0" t="n">
        <v>72</v>
      </c>
      <c r="F3494" s="0" t="n">
        <v>0</v>
      </c>
      <c r="T3494" s="0"/>
    </row>
    <row r="3495" customFormat="false" ht="12.75" hidden="false" customHeight="false" outlineLevel="0" collapsed="false">
      <c r="A3495" s="0" t="n">
        <v>1970</v>
      </c>
      <c r="B3495" s="0" t="n">
        <v>7</v>
      </c>
      <c r="C3495" s="0" t="n">
        <v>25</v>
      </c>
      <c r="D3495" s="0" t="n">
        <v>89</v>
      </c>
      <c r="E3495" s="0" t="n">
        <v>73</v>
      </c>
      <c r="F3495" s="0" t="n">
        <v>35</v>
      </c>
      <c r="T3495" s="0"/>
    </row>
    <row r="3496" customFormat="false" ht="12.75" hidden="false" customHeight="false" outlineLevel="0" collapsed="false">
      <c r="A3496" s="0" t="n">
        <v>1970</v>
      </c>
      <c r="B3496" s="0" t="n">
        <v>7</v>
      </c>
      <c r="C3496" s="0" t="n">
        <v>26</v>
      </c>
      <c r="D3496" s="0" t="n">
        <v>85</v>
      </c>
      <c r="E3496" s="0" t="n">
        <v>73</v>
      </c>
      <c r="F3496" s="0" t="n">
        <v>0</v>
      </c>
      <c r="T3496" s="0"/>
    </row>
    <row r="3497" customFormat="false" ht="12.75" hidden="false" customHeight="false" outlineLevel="0" collapsed="false">
      <c r="A3497" s="0" t="n">
        <v>1970</v>
      </c>
      <c r="B3497" s="0" t="n">
        <v>7</v>
      </c>
      <c r="C3497" s="0" t="n">
        <v>27</v>
      </c>
      <c r="D3497" s="0" t="n">
        <v>91</v>
      </c>
      <c r="E3497" s="0" t="n">
        <v>74</v>
      </c>
      <c r="F3497" s="0" t="n">
        <v>0</v>
      </c>
      <c r="T3497" s="0"/>
    </row>
    <row r="3498" customFormat="false" ht="12.75" hidden="false" customHeight="false" outlineLevel="0" collapsed="false">
      <c r="A3498" s="0" t="n">
        <v>1970</v>
      </c>
      <c r="B3498" s="0" t="n">
        <v>7</v>
      </c>
      <c r="C3498" s="0" t="n">
        <v>28</v>
      </c>
      <c r="D3498" s="0" t="n">
        <v>94</v>
      </c>
      <c r="E3498" s="0" t="n">
        <v>74</v>
      </c>
      <c r="F3498" s="0" t="n">
        <v>0</v>
      </c>
      <c r="T3498" s="0"/>
    </row>
    <row r="3499" customFormat="false" ht="12.75" hidden="false" customHeight="false" outlineLevel="0" collapsed="false">
      <c r="A3499" s="0" t="n">
        <v>1970</v>
      </c>
      <c r="B3499" s="0" t="n">
        <v>7</v>
      </c>
      <c r="C3499" s="0" t="n">
        <v>29</v>
      </c>
      <c r="D3499" s="0" t="n">
        <v>90</v>
      </c>
      <c r="E3499" s="0" t="n">
        <v>73</v>
      </c>
      <c r="F3499" s="0" t="n">
        <v>38</v>
      </c>
      <c r="T3499" s="0"/>
    </row>
    <row r="3500" customFormat="false" ht="12.75" hidden="false" customHeight="false" outlineLevel="0" collapsed="false">
      <c r="A3500" s="0" t="n">
        <v>1970</v>
      </c>
      <c r="B3500" s="0" t="n">
        <v>7</v>
      </c>
      <c r="C3500" s="0" t="n">
        <v>30</v>
      </c>
      <c r="D3500" s="0" t="n">
        <v>85</v>
      </c>
      <c r="E3500" s="0" t="n">
        <v>72</v>
      </c>
      <c r="F3500" s="0" t="n">
        <v>0</v>
      </c>
      <c r="T3500" s="0"/>
    </row>
    <row r="3501" customFormat="false" ht="12.75" hidden="false" customHeight="false" outlineLevel="0" collapsed="false">
      <c r="A3501" s="0" t="n">
        <v>1970</v>
      </c>
      <c r="B3501" s="0" t="n">
        <v>7</v>
      </c>
      <c r="C3501" s="0" t="n">
        <v>31</v>
      </c>
      <c r="D3501" s="0" t="n">
        <v>84</v>
      </c>
      <c r="E3501" s="0" t="n">
        <v>73</v>
      </c>
      <c r="F3501" s="0" t="n">
        <v>5</v>
      </c>
      <c r="T3501" s="0"/>
    </row>
    <row r="3502" customFormat="false" ht="12.75" hidden="false" customHeight="false" outlineLevel="0" collapsed="false">
      <c r="A3502" s="0" t="n">
        <v>1970</v>
      </c>
      <c r="B3502" s="0" t="n">
        <v>8</v>
      </c>
      <c r="C3502" s="0" t="n">
        <v>1</v>
      </c>
      <c r="D3502" s="0" t="n">
        <v>86</v>
      </c>
      <c r="E3502" s="0" t="n">
        <v>74</v>
      </c>
      <c r="F3502" s="0" t="n">
        <v>9</v>
      </c>
      <c r="T3502" s="0"/>
    </row>
    <row r="3503" customFormat="false" ht="12.75" hidden="false" customHeight="false" outlineLevel="0" collapsed="false">
      <c r="A3503" s="0" t="n">
        <v>1970</v>
      </c>
      <c r="B3503" s="0" t="n">
        <v>8</v>
      </c>
      <c r="C3503" s="0" t="n">
        <v>2</v>
      </c>
      <c r="D3503" s="0" t="n">
        <v>92</v>
      </c>
      <c r="E3503" s="0" t="n">
        <v>73</v>
      </c>
      <c r="F3503" s="0" t="n">
        <v>0</v>
      </c>
      <c r="T3503" s="0"/>
    </row>
    <row r="3504" customFormat="false" ht="12.75" hidden="false" customHeight="false" outlineLevel="0" collapsed="false">
      <c r="A3504" s="0" t="n">
        <v>1970</v>
      </c>
      <c r="B3504" s="0" t="n">
        <v>8</v>
      </c>
      <c r="C3504" s="0" t="n">
        <v>3</v>
      </c>
      <c r="D3504" s="0" t="n">
        <v>88</v>
      </c>
      <c r="E3504" s="0" t="n">
        <v>69</v>
      </c>
      <c r="F3504" s="0" t="n">
        <v>0</v>
      </c>
      <c r="T3504" s="0"/>
    </row>
    <row r="3505" customFormat="false" ht="12.75" hidden="false" customHeight="false" outlineLevel="0" collapsed="false">
      <c r="A3505" s="0" t="n">
        <v>1970</v>
      </c>
      <c r="B3505" s="0" t="n">
        <v>8</v>
      </c>
      <c r="C3505" s="0" t="n">
        <v>4</v>
      </c>
      <c r="D3505" s="0" t="n">
        <v>83</v>
      </c>
      <c r="E3505" s="0" t="n">
        <v>66</v>
      </c>
      <c r="F3505" s="0" t="n">
        <v>0</v>
      </c>
      <c r="T3505" s="0"/>
    </row>
    <row r="3506" customFormat="false" ht="12.75" hidden="false" customHeight="false" outlineLevel="0" collapsed="false">
      <c r="A3506" s="0" t="n">
        <v>1970</v>
      </c>
      <c r="B3506" s="0" t="n">
        <v>8</v>
      </c>
      <c r="C3506" s="0" t="n">
        <v>5</v>
      </c>
      <c r="D3506" s="0" t="n">
        <v>79</v>
      </c>
      <c r="E3506" s="0" t="n">
        <v>67</v>
      </c>
      <c r="F3506" s="0" t="n">
        <v>1</v>
      </c>
      <c r="T3506" s="0"/>
    </row>
    <row r="3507" customFormat="false" ht="12.75" hidden="false" customHeight="false" outlineLevel="0" collapsed="false">
      <c r="A3507" s="0" t="n">
        <v>1970</v>
      </c>
      <c r="B3507" s="0" t="n">
        <v>8</v>
      </c>
      <c r="C3507" s="0" t="n">
        <v>6</v>
      </c>
      <c r="D3507" s="0" t="n">
        <v>85</v>
      </c>
      <c r="E3507" s="0" t="n">
        <v>64</v>
      </c>
      <c r="F3507" s="0" t="n">
        <v>0</v>
      </c>
      <c r="T3507" s="0"/>
    </row>
    <row r="3508" customFormat="false" ht="12.75" hidden="false" customHeight="false" outlineLevel="0" collapsed="false">
      <c r="A3508" s="0" t="n">
        <v>1970</v>
      </c>
      <c r="B3508" s="0" t="n">
        <v>8</v>
      </c>
      <c r="C3508" s="0" t="n">
        <v>7</v>
      </c>
      <c r="D3508" s="0" t="n">
        <v>85</v>
      </c>
      <c r="E3508" s="0" t="n">
        <v>67</v>
      </c>
      <c r="F3508" s="0" t="n">
        <v>4</v>
      </c>
      <c r="T3508" s="0"/>
    </row>
    <row r="3509" customFormat="false" ht="12.75" hidden="false" customHeight="false" outlineLevel="0" collapsed="false">
      <c r="A3509" s="0" t="n">
        <v>1970</v>
      </c>
      <c r="B3509" s="0" t="n">
        <v>8</v>
      </c>
      <c r="C3509" s="0" t="n">
        <v>8</v>
      </c>
      <c r="D3509" s="0" t="n">
        <v>89</v>
      </c>
      <c r="E3509" s="0" t="n">
        <v>69</v>
      </c>
      <c r="F3509" s="0" t="n">
        <v>0</v>
      </c>
      <c r="T3509" s="0"/>
    </row>
    <row r="3510" customFormat="false" ht="12.75" hidden="false" customHeight="false" outlineLevel="0" collapsed="false">
      <c r="A3510" s="0" t="n">
        <v>1970</v>
      </c>
      <c r="B3510" s="0" t="n">
        <v>8</v>
      </c>
      <c r="C3510" s="0" t="n">
        <v>9</v>
      </c>
      <c r="D3510" s="0" t="n">
        <v>87</v>
      </c>
      <c r="E3510" s="0" t="n">
        <v>70</v>
      </c>
      <c r="F3510" s="0" t="n">
        <v>0</v>
      </c>
      <c r="T3510" s="0"/>
    </row>
    <row r="3511" customFormat="false" ht="12.75" hidden="false" customHeight="false" outlineLevel="0" collapsed="false">
      <c r="A3511" s="0" t="n">
        <v>1970</v>
      </c>
      <c r="B3511" s="0" t="n">
        <v>8</v>
      </c>
      <c r="C3511" s="0" t="n">
        <v>10</v>
      </c>
      <c r="D3511" s="0" t="n">
        <v>85</v>
      </c>
      <c r="E3511" s="0" t="n">
        <v>69</v>
      </c>
      <c r="F3511" s="0" t="n">
        <v>0</v>
      </c>
      <c r="T3511" s="0"/>
    </row>
    <row r="3512" customFormat="false" ht="12.75" hidden="false" customHeight="false" outlineLevel="0" collapsed="false">
      <c r="A3512" s="0" t="n">
        <v>1970</v>
      </c>
      <c r="B3512" s="0" t="n">
        <v>8</v>
      </c>
      <c r="C3512" s="0" t="n">
        <v>11</v>
      </c>
      <c r="D3512" s="0" t="n">
        <v>80</v>
      </c>
      <c r="E3512" s="0" t="n">
        <v>70</v>
      </c>
      <c r="F3512" s="0" t="n">
        <v>1</v>
      </c>
      <c r="T3512" s="0"/>
    </row>
    <row r="3513" customFormat="false" ht="12.75" hidden="false" customHeight="false" outlineLevel="0" collapsed="false">
      <c r="A3513" s="0" t="n">
        <v>1970</v>
      </c>
      <c r="B3513" s="0" t="n">
        <v>8</v>
      </c>
      <c r="C3513" s="0" t="n">
        <v>12</v>
      </c>
      <c r="D3513" s="0" t="n">
        <v>90</v>
      </c>
      <c r="E3513" s="0" t="n">
        <v>68</v>
      </c>
      <c r="F3513" s="0" t="n">
        <v>0</v>
      </c>
      <c r="T3513" s="0"/>
    </row>
    <row r="3514" customFormat="false" ht="12.75" hidden="false" customHeight="false" outlineLevel="0" collapsed="false">
      <c r="A3514" s="0" t="n">
        <v>1970</v>
      </c>
      <c r="B3514" s="0" t="n">
        <v>8</v>
      </c>
      <c r="C3514" s="0" t="n">
        <v>13</v>
      </c>
      <c r="D3514" s="0" t="n">
        <v>94</v>
      </c>
      <c r="E3514" s="0" t="n">
        <v>73</v>
      </c>
      <c r="F3514" s="0" t="n">
        <v>0</v>
      </c>
      <c r="T3514" s="0"/>
    </row>
    <row r="3515" customFormat="false" ht="12.75" hidden="false" customHeight="false" outlineLevel="0" collapsed="false">
      <c r="A3515" s="0" t="n">
        <v>1970</v>
      </c>
      <c r="B3515" s="0" t="n">
        <v>8</v>
      </c>
      <c r="C3515" s="0" t="n">
        <v>14</v>
      </c>
      <c r="D3515" s="0" t="n">
        <v>92</v>
      </c>
      <c r="E3515" s="0" t="n">
        <v>73</v>
      </c>
      <c r="F3515" s="0" t="n">
        <v>0</v>
      </c>
      <c r="T3515" s="0"/>
    </row>
    <row r="3516" customFormat="false" ht="12.75" hidden="false" customHeight="false" outlineLevel="0" collapsed="false">
      <c r="A3516" s="0" t="n">
        <v>1970</v>
      </c>
      <c r="B3516" s="0" t="n">
        <v>8</v>
      </c>
      <c r="C3516" s="0" t="n">
        <v>15</v>
      </c>
      <c r="D3516" s="0" t="n">
        <v>94</v>
      </c>
      <c r="E3516" s="0" t="n">
        <v>74</v>
      </c>
      <c r="F3516" s="0" t="n">
        <v>0</v>
      </c>
      <c r="T3516" s="0"/>
    </row>
    <row r="3517" customFormat="false" ht="12.75" hidden="false" customHeight="false" outlineLevel="0" collapsed="false">
      <c r="A3517" s="0" t="n">
        <v>1970</v>
      </c>
      <c r="B3517" s="0" t="n">
        <v>8</v>
      </c>
      <c r="C3517" s="0" t="n">
        <v>16</v>
      </c>
      <c r="D3517" s="0" t="n">
        <v>93</v>
      </c>
      <c r="E3517" s="0" t="n">
        <v>75</v>
      </c>
      <c r="F3517" s="0" t="n">
        <v>0</v>
      </c>
      <c r="T3517" s="0"/>
    </row>
    <row r="3518" customFormat="false" ht="12.75" hidden="false" customHeight="false" outlineLevel="0" collapsed="false">
      <c r="A3518" s="0" t="n">
        <v>1970</v>
      </c>
      <c r="B3518" s="0" t="n">
        <v>8</v>
      </c>
      <c r="C3518" s="0" t="n">
        <v>17</v>
      </c>
      <c r="D3518" s="0" t="n">
        <v>88</v>
      </c>
      <c r="E3518" s="0" t="n">
        <v>74</v>
      </c>
      <c r="F3518" s="0" t="n">
        <v>6</v>
      </c>
      <c r="T3518" s="0"/>
    </row>
    <row r="3519" customFormat="false" ht="12.75" hidden="false" customHeight="false" outlineLevel="0" collapsed="false">
      <c r="A3519" s="0" t="n">
        <v>1970</v>
      </c>
      <c r="B3519" s="0" t="n">
        <v>8</v>
      </c>
      <c r="C3519" s="0" t="n">
        <v>18</v>
      </c>
      <c r="D3519" s="0" t="n">
        <v>88</v>
      </c>
      <c r="E3519" s="0" t="n">
        <v>68</v>
      </c>
      <c r="F3519" s="0" t="n">
        <v>0</v>
      </c>
      <c r="T3519" s="0"/>
    </row>
    <row r="3520" customFormat="false" ht="12.75" hidden="false" customHeight="false" outlineLevel="0" collapsed="false">
      <c r="A3520" s="0" t="n">
        <v>1970</v>
      </c>
      <c r="B3520" s="0" t="n">
        <v>8</v>
      </c>
      <c r="C3520" s="0" t="n">
        <v>19</v>
      </c>
      <c r="D3520" s="0" t="n">
        <v>85</v>
      </c>
      <c r="E3520" s="0" t="n">
        <v>66</v>
      </c>
      <c r="F3520" s="0" t="n">
        <v>0</v>
      </c>
      <c r="T3520" s="0"/>
    </row>
    <row r="3521" customFormat="false" ht="12.75" hidden="false" customHeight="false" outlineLevel="0" collapsed="false">
      <c r="A3521" s="0" t="n">
        <v>1970</v>
      </c>
      <c r="B3521" s="0" t="n">
        <v>8</v>
      </c>
      <c r="C3521" s="0" t="n">
        <v>20</v>
      </c>
      <c r="D3521" s="0" t="n">
        <v>83</v>
      </c>
      <c r="E3521" s="0" t="n">
        <v>70</v>
      </c>
      <c r="F3521" s="0" t="n">
        <v>19</v>
      </c>
      <c r="T3521" s="0"/>
    </row>
    <row r="3522" customFormat="false" ht="12.75" hidden="false" customHeight="false" outlineLevel="0" collapsed="false">
      <c r="A3522" s="0" t="n">
        <v>1970</v>
      </c>
      <c r="B3522" s="0" t="n">
        <v>8</v>
      </c>
      <c r="C3522" s="0" t="n">
        <v>21</v>
      </c>
      <c r="D3522" s="0" t="n">
        <v>85</v>
      </c>
      <c r="E3522" s="0" t="n">
        <v>71</v>
      </c>
      <c r="F3522" s="0" t="n">
        <v>0</v>
      </c>
      <c r="T3522" s="0"/>
    </row>
    <row r="3523" customFormat="false" ht="12.75" hidden="false" customHeight="false" outlineLevel="0" collapsed="false">
      <c r="A3523" s="0" t="n">
        <v>1970</v>
      </c>
      <c r="B3523" s="0" t="n">
        <v>8</v>
      </c>
      <c r="C3523" s="0" t="n">
        <v>22</v>
      </c>
      <c r="D3523" s="0" t="n">
        <v>85</v>
      </c>
      <c r="E3523" s="0" t="n">
        <v>62</v>
      </c>
      <c r="F3523" s="0" t="n">
        <v>0</v>
      </c>
      <c r="T3523" s="0"/>
    </row>
    <row r="3524" customFormat="false" ht="12.75" hidden="false" customHeight="false" outlineLevel="0" collapsed="false">
      <c r="A3524" s="0" t="n">
        <v>1970</v>
      </c>
      <c r="B3524" s="0" t="n">
        <v>8</v>
      </c>
      <c r="C3524" s="0" t="n">
        <v>23</v>
      </c>
      <c r="D3524" s="0" t="n">
        <v>79</v>
      </c>
      <c r="E3524" s="0" t="n">
        <v>68</v>
      </c>
      <c r="F3524" s="0" t="n">
        <v>195</v>
      </c>
      <c r="T3524" s="0"/>
    </row>
    <row r="3525" customFormat="false" ht="12.75" hidden="false" customHeight="false" outlineLevel="0" collapsed="false">
      <c r="A3525" s="0" t="n">
        <v>1970</v>
      </c>
      <c r="B3525" s="0" t="n">
        <v>8</v>
      </c>
      <c r="C3525" s="0" t="n">
        <v>24</v>
      </c>
      <c r="D3525" s="0" t="n">
        <v>82</v>
      </c>
      <c r="E3525" s="0" t="n">
        <v>63</v>
      </c>
      <c r="F3525" s="0" t="n">
        <v>0</v>
      </c>
      <c r="T3525" s="0"/>
    </row>
    <row r="3526" customFormat="false" ht="12.75" hidden="false" customHeight="false" outlineLevel="0" collapsed="false">
      <c r="A3526" s="0" t="n">
        <v>1970</v>
      </c>
      <c r="B3526" s="0" t="n">
        <v>8</v>
      </c>
      <c r="C3526" s="0" t="n">
        <v>25</v>
      </c>
      <c r="D3526" s="0" t="n">
        <v>84</v>
      </c>
      <c r="E3526" s="0" t="n">
        <v>62</v>
      </c>
      <c r="F3526" s="0" t="n">
        <v>0</v>
      </c>
      <c r="T3526" s="0"/>
    </row>
    <row r="3527" customFormat="false" ht="12.75" hidden="false" customHeight="false" outlineLevel="0" collapsed="false">
      <c r="A3527" s="0" t="n">
        <v>1970</v>
      </c>
      <c r="B3527" s="0" t="n">
        <v>8</v>
      </c>
      <c r="C3527" s="0" t="n">
        <v>26</v>
      </c>
      <c r="D3527" s="0" t="n">
        <v>86</v>
      </c>
      <c r="E3527" s="0" t="n">
        <v>68</v>
      </c>
      <c r="F3527" s="0" t="n">
        <v>0</v>
      </c>
      <c r="T3527" s="0"/>
    </row>
    <row r="3528" customFormat="false" ht="12.75" hidden="false" customHeight="false" outlineLevel="0" collapsed="false">
      <c r="A3528" s="0" t="n">
        <v>1970</v>
      </c>
      <c r="B3528" s="0" t="n">
        <v>8</v>
      </c>
      <c r="C3528" s="0" t="n">
        <v>27</v>
      </c>
      <c r="D3528" s="0" t="n">
        <v>91</v>
      </c>
      <c r="E3528" s="0" t="n">
        <v>69</v>
      </c>
      <c r="F3528" s="0" t="n">
        <v>3</v>
      </c>
      <c r="T3528" s="0"/>
    </row>
    <row r="3529" customFormat="false" ht="12.75" hidden="false" customHeight="false" outlineLevel="0" collapsed="false">
      <c r="A3529" s="0" t="n">
        <v>1970</v>
      </c>
      <c r="B3529" s="0" t="n">
        <v>8</v>
      </c>
      <c r="C3529" s="0" t="n">
        <v>28</v>
      </c>
      <c r="D3529" s="0" t="n">
        <v>92</v>
      </c>
      <c r="E3529" s="0" t="n">
        <v>70</v>
      </c>
      <c r="F3529" s="0" t="n">
        <v>0</v>
      </c>
      <c r="T3529" s="0"/>
    </row>
    <row r="3530" customFormat="false" ht="12.75" hidden="false" customHeight="false" outlineLevel="0" collapsed="false">
      <c r="A3530" s="0" t="n">
        <v>1970</v>
      </c>
      <c r="B3530" s="0" t="n">
        <v>8</v>
      </c>
      <c r="C3530" s="0" t="n">
        <v>29</v>
      </c>
      <c r="D3530" s="0" t="n">
        <v>88</v>
      </c>
      <c r="E3530" s="0" t="n">
        <v>72</v>
      </c>
      <c r="F3530" s="0" t="n">
        <v>0</v>
      </c>
      <c r="T3530" s="0"/>
    </row>
    <row r="3531" customFormat="false" ht="12.75" hidden="false" customHeight="false" outlineLevel="0" collapsed="false">
      <c r="A3531" s="0" t="n">
        <v>1970</v>
      </c>
      <c r="B3531" s="0" t="n">
        <v>8</v>
      </c>
      <c r="C3531" s="0" t="n">
        <v>30</v>
      </c>
      <c r="D3531" s="0" t="n">
        <v>79</v>
      </c>
      <c r="E3531" s="0" t="n">
        <v>69</v>
      </c>
      <c r="F3531" s="0" t="n">
        <v>2</v>
      </c>
      <c r="T3531" s="0"/>
    </row>
    <row r="3532" customFormat="false" ht="12.75" hidden="false" customHeight="false" outlineLevel="0" collapsed="false">
      <c r="A3532" s="0" t="n">
        <v>1970</v>
      </c>
      <c r="B3532" s="0" t="n">
        <v>8</v>
      </c>
      <c r="C3532" s="0" t="n">
        <v>31</v>
      </c>
      <c r="D3532" s="0" t="n">
        <v>79</v>
      </c>
      <c r="E3532" s="0" t="n">
        <v>64</v>
      </c>
      <c r="F3532" s="0" t="n">
        <v>7</v>
      </c>
      <c r="T3532" s="0"/>
    </row>
    <row r="3533" customFormat="false" ht="12.75" hidden="false" customHeight="false" outlineLevel="0" collapsed="false">
      <c r="A3533" s="0" t="n">
        <v>1970</v>
      </c>
      <c r="B3533" s="0" t="n">
        <v>9</v>
      </c>
      <c r="C3533" s="0" t="n">
        <v>1</v>
      </c>
      <c r="D3533" s="0" t="n">
        <v>75</v>
      </c>
      <c r="E3533" s="0" t="n">
        <v>57</v>
      </c>
      <c r="F3533" s="0" t="n">
        <v>0</v>
      </c>
      <c r="T3533" s="0"/>
    </row>
    <row r="3534" customFormat="false" ht="12.75" hidden="false" customHeight="false" outlineLevel="0" collapsed="false">
      <c r="A3534" s="0" t="n">
        <v>1970</v>
      </c>
      <c r="B3534" s="0" t="n">
        <v>9</v>
      </c>
      <c r="C3534" s="0" t="n">
        <v>2</v>
      </c>
      <c r="D3534" s="0" t="n">
        <v>78</v>
      </c>
      <c r="E3534" s="0" t="n">
        <v>56</v>
      </c>
      <c r="F3534" s="0" t="n">
        <v>0</v>
      </c>
      <c r="T3534" s="0"/>
    </row>
    <row r="3535" customFormat="false" ht="12.75" hidden="false" customHeight="false" outlineLevel="0" collapsed="false">
      <c r="A3535" s="0" t="n">
        <v>1970</v>
      </c>
      <c r="B3535" s="0" t="n">
        <v>9</v>
      </c>
      <c r="C3535" s="0" t="n">
        <v>3</v>
      </c>
      <c r="D3535" s="0" t="n">
        <v>77</v>
      </c>
      <c r="E3535" s="0" t="n">
        <v>64</v>
      </c>
      <c r="F3535" s="0" t="n">
        <v>5</v>
      </c>
      <c r="T3535" s="0"/>
    </row>
    <row r="3536" customFormat="false" ht="12.75" hidden="false" customHeight="false" outlineLevel="0" collapsed="false">
      <c r="A3536" s="0" t="n">
        <v>1970</v>
      </c>
      <c r="B3536" s="0" t="n">
        <v>9</v>
      </c>
      <c r="C3536" s="0" t="n">
        <v>4</v>
      </c>
      <c r="D3536" s="0" t="n">
        <v>90</v>
      </c>
      <c r="E3536" s="0" t="n">
        <v>73</v>
      </c>
      <c r="F3536" s="0" t="n">
        <v>1</v>
      </c>
      <c r="T3536" s="0"/>
    </row>
    <row r="3537" customFormat="false" ht="12.75" hidden="false" customHeight="false" outlineLevel="0" collapsed="false">
      <c r="A3537" s="0" t="n">
        <v>1970</v>
      </c>
      <c r="B3537" s="0" t="n">
        <v>9</v>
      </c>
      <c r="C3537" s="0" t="n">
        <v>5</v>
      </c>
      <c r="D3537" s="0" t="n">
        <v>90</v>
      </c>
      <c r="E3537" s="0" t="n">
        <v>73</v>
      </c>
      <c r="F3537" s="0" t="n">
        <v>0</v>
      </c>
      <c r="T3537" s="0"/>
    </row>
    <row r="3538" customFormat="false" ht="12.75" hidden="false" customHeight="false" outlineLevel="0" collapsed="false">
      <c r="A3538" s="0" t="n">
        <v>1970</v>
      </c>
      <c r="B3538" s="0" t="n">
        <v>9</v>
      </c>
      <c r="C3538" s="0" t="n">
        <v>6</v>
      </c>
      <c r="D3538" s="0" t="n">
        <v>80</v>
      </c>
      <c r="E3538" s="0" t="n">
        <v>62</v>
      </c>
      <c r="F3538" s="0" t="n">
        <v>0</v>
      </c>
      <c r="T3538" s="0"/>
    </row>
    <row r="3539" customFormat="false" ht="12.75" hidden="false" customHeight="false" outlineLevel="0" collapsed="false">
      <c r="A3539" s="0" t="n">
        <v>1970</v>
      </c>
      <c r="B3539" s="0" t="n">
        <v>9</v>
      </c>
      <c r="C3539" s="0" t="n">
        <v>7</v>
      </c>
      <c r="D3539" s="0" t="n">
        <v>79</v>
      </c>
      <c r="E3539" s="0" t="n">
        <v>62</v>
      </c>
      <c r="F3539" s="0" t="n">
        <v>0</v>
      </c>
      <c r="T3539" s="0"/>
    </row>
    <row r="3540" customFormat="false" ht="12.75" hidden="false" customHeight="false" outlineLevel="0" collapsed="false">
      <c r="A3540" s="0" t="n">
        <v>1970</v>
      </c>
      <c r="B3540" s="0" t="n">
        <v>9</v>
      </c>
      <c r="C3540" s="0" t="n">
        <v>8</v>
      </c>
      <c r="D3540" s="0" t="n">
        <v>72</v>
      </c>
      <c r="E3540" s="0" t="n">
        <v>61</v>
      </c>
      <c r="F3540" s="0" t="n">
        <v>0</v>
      </c>
      <c r="T3540" s="0"/>
    </row>
    <row r="3541" customFormat="false" ht="12.75" hidden="false" customHeight="false" outlineLevel="0" collapsed="false">
      <c r="A3541" s="0" t="n">
        <v>1970</v>
      </c>
      <c r="B3541" s="0" t="n">
        <v>9</v>
      </c>
      <c r="C3541" s="0" t="n">
        <v>9</v>
      </c>
      <c r="D3541" s="0" t="n">
        <v>70</v>
      </c>
      <c r="E3541" s="0" t="n">
        <v>64</v>
      </c>
      <c r="F3541" s="0" t="n">
        <v>14</v>
      </c>
      <c r="T3541" s="0"/>
    </row>
    <row r="3542" customFormat="false" ht="12.75" hidden="false" customHeight="false" outlineLevel="0" collapsed="false">
      <c r="A3542" s="0" t="n">
        <v>1970</v>
      </c>
      <c r="B3542" s="0" t="n">
        <v>9</v>
      </c>
      <c r="C3542" s="0" t="n">
        <v>10</v>
      </c>
      <c r="D3542" s="0" t="n">
        <v>82</v>
      </c>
      <c r="E3542" s="0" t="n">
        <v>69</v>
      </c>
      <c r="F3542" s="0" t="n">
        <v>34</v>
      </c>
      <c r="T3542" s="0"/>
    </row>
    <row r="3543" customFormat="false" ht="12.75" hidden="false" customHeight="false" outlineLevel="0" collapsed="false">
      <c r="A3543" s="0" t="n">
        <v>1970</v>
      </c>
      <c r="B3543" s="0" t="n">
        <v>9</v>
      </c>
      <c r="C3543" s="0" t="n">
        <v>11</v>
      </c>
      <c r="D3543" s="0" t="n">
        <v>77</v>
      </c>
      <c r="E3543" s="0" t="n">
        <v>63</v>
      </c>
      <c r="F3543" s="0" t="n">
        <v>0</v>
      </c>
      <c r="T3543" s="0"/>
    </row>
    <row r="3544" customFormat="false" ht="12.75" hidden="false" customHeight="false" outlineLevel="0" collapsed="false">
      <c r="A3544" s="0" t="n">
        <v>1970</v>
      </c>
      <c r="B3544" s="0" t="n">
        <v>9</v>
      </c>
      <c r="C3544" s="0" t="n">
        <v>12</v>
      </c>
      <c r="D3544" s="0" t="n">
        <v>78</v>
      </c>
      <c r="E3544" s="0" t="n">
        <v>58</v>
      </c>
      <c r="F3544" s="0" t="n">
        <v>0</v>
      </c>
      <c r="T3544" s="0"/>
    </row>
    <row r="3545" customFormat="false" ht="12.75" hidden="false" customHeight="false" outlineLevel="0" collapsed="false">
      <c r="A3545" s="0" t="n">
        <v>1970</v>
      </c>
      <c r="B3545" s="0" t="n">
        <v>9</v>
      </c>
      <c r="C3545" s="0" t="n">
        <v>13</v>
      </c>
      <c r="D3545" s="0" t="n">
        <v>80</v>
      </c>
      <c r="E3545" s="0" t="n">
        <v>58</v>
      </c>
      <c r="F3545" s="0" t="n">
        <v>0</v>
      </c>
      <c r="T3545" s="0"/>
    </row>
    <row r="3546" customFormat="false" ht="12.75" hidden="false" customHeight="false" outlineLevel="0" collapsed="false">
      <c r="A3546" s="0" t="n">
        <v>1970</v>
      </c>
      <c r="B3546" s="0" t="n">
        <v>9</v>
      </c>
      <c r="C3546" s="0" t="n">
        <v>14</v>
      </c>
      <c r="D3546" s="0" t="n">
        <v>72</v>
      </c>
      <c r="E3546" s="0" t="n">
        <v>58</v>
      </c>
      <c r="F3546" s="0" t="n">
        <v>0</v>
      </c>
      <c r="T3546" s="0"/>
    </row>
    <row r="3547" customFormat="false" ht="12.75" hidden="false" customHeight="false" outlineLevel="0" collapsed="false">
      <c r="A3547" s="0" t="n">
        <v>1970</v>
      </c>
      <c r="B3547" s="0" t="n">
        <v>9</v>
      </c>
      <c r="C3547" s="0" t="n">
        <v>15</v>
      </c>
      <c r="D3547" s="0" t="n">
        <v>74</v>
      </c>
      <c r="E3547" s="0" t="n">
        <v>58</v>
      </c>
      <c r="F3547" s="0" t="n">
        <v>0</v>
      </c>
      <c r="T3547" s="0"/>
    </row>
    <row r="3548" customFormat="false" ht="12.75" hidden="false" customHeight="false" outlineLevel="0" collapsed="false">
      <c r="A3548" s="0" t="n">
        <v>1970</v>
      </c>
      <c r="B3548" s="0" t="n">
        <v>9</v>
      </c>
      <c r="C3548" s="0" t="n">
        <v>16</v>
      </c>
      <c r="D3548" s="0" t="n">
        <v>92</v>
      </c>
      <c r="E3548" s="0" t="n">
        <v>61</v>
      </c>
      <c r="F3548" s="0" t="n">
        <v>0</v>
      </c>
      <c r="T3548" s="0"/>
    </row>
    <row r="3549" customFormat="false" ht="12.75" hidden="false" customHeight="false" outlineLevel="0" collapsed="false">
      <c r="A3549" s="0" t="n">
        <v>1970</v>
      </c>
      <c r="B3549" s="0" t="n">
        <v>9</v>
      </c>
      <c r="C3549" s="0" t="n">
        <v>17</v>
      </c>
      <c r="D3549" s="0" t="n">
        <v>76</v>
      </c>
      <c r="E3549" s="0" t="n">
        <v>60</v>
      </c>
      <c r="F3549" s="0" t="n">
        <v>0</v>
      </c>
      <c r="T3549" s="0"/>
    </row>
    <row r="3550" customFormat="false" ht="12.75" hidden="false" customHeight="false" outlineLevel="0" collapsed="false">
      <c r="A3550" s="0" t="n">
        <v>1970</v>
      </c>
      <c r="B3550" s="0" t="n">
        <v>9</v>
      </c>
      <c r="C3550" s="0" t="n">
        <v>18</v>
      </c>
      <c r="D3550" s="0" t="n">
        <v>75</v>
      </c>
      <c r="E3550" s="0" t="n">
        <v>67</v>
      </c>
      <c r="F3550" s="0" t="n">
        <v>39</v>
      </c>
      <c r="T3550" s="0"/>
    </row>
    <row r="3551" customFormat="false" ht="12.75" hidden="false" customHeight="false" outlineLevel="0" collapsed="false">
      <c r="A3551" s="0" t="n">
        <v>1970</v>
      </c>
      <c r="B3551" s="0" t="n">
        <v>9</v>
      </c>
      <c r="C3551" s="0" t="n">
        <v>19</v>
      </c>
      <c r="D3551" s="0" t="n">
        <v>75</v>
      </c>
      <c r="E3551" s="0" t="n">
        <v>63</v>
      </c>
      <c r="F3551" s="0" t="n">
        <v>0</v>
      </c>
      <c r="T3551" s="0"/>
    </row>
    <row r="3552" customFormat="false" ht="12.75" hidden="false" customHeight="false" outlineLevel="0" collapsed="false">
      <c r="A3552" s="0" t="n">
        <v>1970</v>
      </c>
      <c r="B3552" s="0" t="n">
        <v>9</v>
      </c>
      <c r="C3552" s="0" t="n">
        <v>20</v>
      </c>
      <c r="D3552" s="0" t="n">
        <v>78</v>
      </c>
      <c r="E3552" s="0" t="n">
        <v>59</v>
      </c>
      <c r="F3552" s="0" t="n">
        <v>0</v>
      </c>
      <c r="T3552" s="0"/>
    </row>
    <row r="3553" customFormat="false" ht="12.75" hidden="false" customHeight="false" outlineLevel="0" collapsed="false">
      <c r="A3553" s="0" t="n">
        <v>1970</v>
      </c>
      <c r="B3553" s="0" t="n">
        <v>9</v>
      </c>
      <c r="C3553" s="0" t="n">
        <v>21</v>
      </c>
      <c r="D3553" s="0" t="n">
        <v>82</v>
      </c>
      <c r="E3553" s="0" t="n">
        <v>64</v>
      </c>
      <c r="F3553" s="0" t="n">
        <v>0</v>
      </c>
      <c r="T3553" s="0"/>
    </row>
    <row r="3554" customFormat="false" ht="12.75" hidden="false" customHeight="false" outlineLevel="0" collapsed="false">
      <c r="A3554" s="0" t="n">
        <v>1970</v>
      </c>
      <c r="B3554" s="0" t="n">
        <v>9</v>
      </c>
      <c r="C3554" s="0" t="n">
        <v>22</v>
      </c>
      <c r="D3554" s="0" t="n">
        <v>94</v>
      </c>
      <c r="E3554" s="0" t="n">
        <v>72</v>
      </c>
      <c r="F3554" s="0" t="n">
        <v>0</v>
      </c>
      <c r="T3554" s="0"/>
    </row>
    <row r="3555" customFormat="false" ht="12.75" hidden="false" customHeight="false" outlineLevel="0" collapsed="false">
      <c r="A3555" s="0" t="n">
        <v>1970</v>
      </c>
      <c r="B3555" s="0" t="n">
        <v>9</v>
      </c>
      <c r="C3555" s="0" t="n">
        <v>23</v>
      </c>
      <c r="D3555" s="0" t="n">
        <v>93</v>
      </c>
      <c r="E3555" s="0" t="n">
        <v>77</v>
      </c>
      <c r="F3555" s="0" t="n">
        <v>0</v>
      </c>
      <c r="T3555" s="0"/>
    </row>
    <row r="3556" customFormat="false" ht="12.75" hidden="false" customHeight="false" outlineLevel="0" collapsed="false">
      <c r="A3556" s="0" t="n">
        <v>1970</v>
      </c>
      <c r="B3556" s="0" t="n">
        <v>9</v>
      </c>
      <c r="C3556" s="0" t="n">
        <v>24</v>
      </c>
      <c r="D3556" s="0" t="n">
        <v>87</v>
      </c>
      <c r="E3556" s="0" t="n">
        <v>74</v>
      </c>
      <c r="F3556" s="0" t="n">
        <v>0</v>
      </c>
      <c r="T3556" s="0"/>
    </row>
    <row r="3557" customFormat="false" ht="12.75" hidden="false" customHeight="false" outlineLevel="0" collapsed="false">
      <c r="A3557" s="0" t="n">
        <v>1970</v>
      </c>
      <c r="B3557" s="0" t="n">
        <v>9</v>
      </c>
      <c r="C3557" s="0" t="n">
        <v>25</v>
      </c>
      <c r="D3557" s="0" t="n">
        <v>90</v>
      </c>
      <c r="E3557" s="0" t="n">
        <v>71</v>
      </c>
      <c r="F3557" s="0" t="n">
        <v>0</v>
      </c>
      <c r="T3557" s="0"/>
    </row>
    <row r="3558" customFormat="false" ht="12.75" hidden="false" customHeight="false" outlineLevel="0" collapsed="false">
      <c r="A3558" s="0" t="n">
        <v>1970</v>
      </c>
      <c r="B3558" s="0" t="n">
        <v>9</v>
      </c>
      <c r="C3558" s="0" t="n">
        <v>26</v>
      </c>
      <c r="D3558" s="0" t="n">
        <v>91</v>
      </c>
      <c r="E3558" s="0" t="n">
        <v>72</v>
      </c>
      <c r="F3558" s="0" t="n">
        <v>0</v>
      </c>
      <c r="T3558" s="0"/>
    </row>
    <row r="3559" customFormat="false" ht="12.75" hidden="false" customHeight="false" outlineLevel="0" collapsed="false">
      <c r="A3559" s="0" t="n">
        <v>1970</v>
      </c>
      <c r="B3559" s="0" t="n">
        <v>9</v>
      </c>
      <c r="C3559" s="0" t="n">
        <v>27</v>
      </c>
      <c r="D3559" s="0" t="n">
        <v>76</v>
      </c>
      <c r="E3559" s="0" t="n">
        <v>54</v>
      </c>
      <c r="F3559" s="0" t="n">
        <v>81</v>
      </c>
      <c r="T3559" s="0"/>
    </row>
    <row r="3560" customFormat="false" ht="12.75" hidden="false" customHeight="false" outlineLevel="0" collapsed="false">
      <c r="A3560" s="0" t="n">
        <v>1970</v>
      </c>
      <c r="B3560" s="0" t="n">
        <v>9</v>
      </c>
      <c r="C3560" s="0" t="n">
        <v>28</v>
      </c>
      <c r="D3560" s="0" t="n">
        <v>66</v>
      </c>
      <c r="E3560" s="0" t="n">
        <v>52</v>
      </c>
      <c r="F3560" s="0" t="n">
        <v>0</v>
      </c>
      <c r="T3560" s="0"/>
    </row>
    <row r="3561" customFormat="false" ht="12.75" hidden="false" customHeight="false" outlineLevel="0" collapsed="false">
      <c r="A3561" s="0" t="n">
        <v>1970</v>
      </c>
      <c r="B3561" s="0" t="n">
        <v>9</v>
      </c>
      <c r="C3561" s="0" t="n">
        <v>29</v>
      </c>
      <c r="D3561" s="0" t="n">
        <v>60</v>
      </c>
      <c r="E3561" s="0" t="n">
        <v>48</v>
      </c>
      <c r="F3561" s="0" t="n">
        <v>0</v>
      </c>
      <c r="T3561" s="0"/>
    </row>
    <row r="3562" customFormat="false" ht="12.75" hidden="false" customHeight="false" outlineLevel="0" collapsed="false">
      <c r="A3562" s="0" t="n">
        <v>1970</v>
      </c>
      <c r="B3562" s="0" t="n">
        <v>9</v>
      </c>
      <c r="C3562" s="0" t="n">
        <v>30</v>
      </c>
      <c r="D3562" s="0" t="n">
        <v>62</v>
      </c>
      <c r="E3562" s="0" t="n">
        <v>47</v>
      </c>
      <c r="F3562" s="0" t="n">
        <v>0</v>
      </c>
      <c r="T3562" s="0"/>
    </row>
    <row r="3563" customFormat="false" ht="12.75" hidden="false" customHeight="false" outlineLevel="0" collapsed="false">
      <c r="A3563" s="0" t="n">
        <v>1970</v>
      </c>
      <c r="B3563" s="0" t="n">
        <v>10</v>
      </c>
      <c r="C3563" s="0" t="n">
        <v>1</v>
      </c>
      <c r="D3563" s="0" t="n">
        <v>68</v>
      </c>
      <c r="E3563" s="0" t="n">
        <v>51</v>
      </c>
      <c r="F3563" s="0" t="n">
        <v>0</v>
      </c>
      <c r="T3563" s="0"/>
    </row>
    <row r="3564" customFormat="false" ht="12.75" hidden="false" customHeight="false" outlineLevel="0" collapsed="false">
      <c r="A3564" s="0" t="n">
        <v>1970</v>
      </c>
      <c r="B3564" s="0" t="n">
        <v>10</v>
      </c>
      <c r="C3564" s="0" t="n">
        <v>2</v>
      </c>
      <c r="D3564" s="0" t="n">
        <v>68</v>
      </c>
      <c r="E3564" s="0" t="n">
        <v>55</v>
      </c>
      <c r="F3564" s="0" t="n">
        <v>0</v>
      </c>
      <c r="T3564" s="0"/>
    </row>
    <row r="3565" customFormat="false" ht="12.75" hidden="false" customHeight="false" outlineLevel="0" collapsed="false">
      <c r="A3565" s="0" t="n">
        <v>1970</v>
      </c>
      <c r="B3565" s="0" t="n">
        <v>10</v>
      </c>
      <c r="C3565" s="0" t="n">
        <v>3</v>
      </c>
      <c r="D3565" s="0" t="n">
        <v>80</v>
      </c>
      <c r="E3565" s="0" t="n">
        <v>57</v>
      </c>
      <c r="F3565" s="0" t="n">
        <v>42</v>
      </c>
      <c r="T3565" s="0"/>
    </row>
    <row r="3566" customFormat="false" ht="12.75" hidden="false" customHeight="false" outlineLevel="0" collapsed="false">
      <c r="A3566" s="0" t="n">
        <v>1970</v>
      </c>
      <c r="B3566" s="0" t="n">
        <v>10</v>
      </c>
      <c r="C3566" s="0" t="n">
        <v>4</v>
      </c>
      <c r="D3566" s="0" t="n">
        <v>62</v>
      </c>
      <c r="E3566" s="0" t="n">
        <v>50</v>
      </c>
      <c r="F3566" s="0" t="n">
        <v>0</v>
      </c>
      <c r="T3566" s="0"/>
    </row>
    <row r="3567" customFormat="false" ht="12.75" hidden="false" customHeight="false" outlineLevel="0" collapsed="false">
      <c r="A3567" s="0" t="n">
        <v>1970</v>
      </c>
      <c r="B3567" s="0" t="n">
        <v>10</v>
      </c>
      <c r="C3567" s="0" t="n">
        <v>5</v>
      </c>
      <c r="D3567" s="0" t="n">
        <v>66</v>
      </c>
      <c r="E3567" s="0" t="n">
        <v>45</v>
      </c>
      <c r="F3567" s="0" t="n">
        <v>0</v>
      </c>
      <c r="T3567" s="0"/>
    </row>
    <row r="3568" customFormat="false" ht="12.75" hidden="false" customHeight="false" outlineLevel="0" collapsed="false">
      <c r="A3568" s="0" t="n">
        <v>1970</v>
      </c>
      <c r="B3568" s="0" t="n">
        <v>10</v>
      </c>
      <c r="C3568" s="0" t="n">
        <v>6</v>
      </c>
      <c r="D3568" s="0" t="n">
        <v>72</v>
      </c>
      <c r="E3568" s="0" t="n">
        <v>52</v>
      </c>
      <c r="F3568" s="0" t="n">
        <v>0</v>
      </c>
      <c r="T3568" s="0"/>
    </row>
    <row r="3569" customFormat="false" ht="12.75" hidden="false" customHeight="false" outlineLevel="0" collapsed="false">
      <c r="A3569" s="0" t="n">
        <v>1970</v>
      </c>
      <c r="B3569" s="0" t="n">
        <v>10</v>
      </c>
      <c r="C3569" s="0" t="n">
        <v>7</v>
      </c>
      <c r="D3569" s="0" t="n">
        <v>79</v>
      </c>
      <c r="E3569" s="0" t="n">
        <v>58</v>
      </c>
      <c r="F3569" s="0" t="n">
        <v>0</v>
      </c>
      <c r="T3569" s="0"/>
    </row>
    <row r="3570" customFormat="false" ht="12.75" hidden="false" customHeight="false" outlineLevel="0" collapsed="false">
      <c r="A3570" s="0" t="n">
        <v>1970</v>
      </c>
      <c r="B3570" s="0" t="n">
        <v>10</v>
      </c>
      <c r="C3570" s="0" t="n">
        <v>8</v>
      </c>
      <c r="D3570" s="0" t="n">
        <v>79</v>
      </c>
      <c r="E3570" s="0" t="n">
        <v>61</v>
      </c>
      <c r="F3570" s="0" t="n">
        <v>0</v>
      </c>
      <c r="T3570" s="0"/>
    </row>
    <row r="3571" customFormat="false" ht="12.75" hidden="false" customHeight="false" outlineLevel="0" collapsed="false">
      <c r="A3571" s="0" t="n">
        <v>1970</v>
      </c>
      <c r="B3571" s="0" t="n">
        <v>10</v>
      </c>
      <c r="C3571" s="0" t="n">
        <v>9</v>
      </c>
      <c r="D3571" s="0" t="n">
        <v>73</v>
      </c>
      <c r="E3571" s="0" t="n">
        <v>61</v>
      </c>
      <c r="F3571" s="0" t="n">
        <v>0</v>
      </c>
      <c r="T3571" s="0"/>
    </row>
    <row r="3572" customFormat="false" ht="12.75" hidden="false" customHeight="false" outlineLevel="0" collapsed="false">
      <c r="A3572" s="0" t="n">
        <v>1970</v>
      </c>
      <c r="B3572" s="0" t="n">
        <v>10</v>
      </c>
      <c r="C3572" s="0" t="n">
        <v>10</v>
      </c>
      <c r="D3572" s="0" t="n">
        <v>76</v>
      </c>
      <c r="E3572" s="0" t="n">
        <v>61</v>
      </c>
      <c r="F3572" s="0" t="n">
        <v>0</v>
      </c>
      <c r="T3572" s="0"/>
    </row>
    <row r="3573" customFormat="false" ht="12.75" hidden="false" customHeight="false" outlineLevel="0" collapsed="false">
      <c r="A3573" s="0" t="n">
        <v>1970</v>
      </c>
      <c r="B3573" s="0" t="n">
        <v>10</v>
      </c>
      <c r="C3573" s="0" t="n">
        <v>11</v>
      </c>
      <c r="D3573" s="0" t="n">
        <v>71</v>
      </c>
      <c r="E3573" s="0" t="n">
        <v>61</v>
      </c>
      <c r="F3573" s="0" t="n">
        <v>0</v>
      </c>
      <c r="T3573" s="0"/>
    </row>
    <row r="3574" customFormat="false" ht="12.75" hidden="false" customHeight="false" outlineLevel="0" collapsed="false">
      <c r="A3574" s="0" t="n">
        <v>1970</v>
      </c>
      <c r="B3574" s="0" t="n">
        <v>10</v>
      </c>
      <c r="C3574" s="0" t="n">
        <v>12</v>
      </c>
      <c r="D3574" s="0" t="n">
        <v>75</v>
      </c>
      <c r="E3574" s="0" t="n">
        <v>61</v>
      </c>
      <c r="F3574" s="0" t="n">
        <v>0</v>
      </c>
      <c r="T3574" s="0"/>
    </row>
    <row r="3575" customFormat="false" ht="12.75" hidden="false" customHeight="false" outlineLevel="0" collapsed="false">
      <c r="A3575" s="0" t="n">
        <v>1970</v>
      </c>
      <c r="B3575" s="0" t="n">
        <v>10</v>
      </c>
      <c r="C3575" s="0" t="n">
        <v>13</v>
      </c>
      <c r="D3575" s="0" t="n">
        <v>72</v>
      </c>
      <c r="E3575" s="0" t="n">
        <v>62</v>
      </c>
      <c r="F3575" s="0" t="n">
        <v>0</v>
      </c>
      <c r="T3575" s="0"/>
    </row>
    <row r="3576" customFormat="false" ht="12.75" hidden="false" customHeight="false" outlineLevel="0" collapsed="false">
      <c r="A3576" s="0" t="n">
        <v>1970</v>
      </c>
      <c r="B3576" s="0" t="n">
        <v>10</v>
      </c>
      <c r="C3576" s="0" t="n">
        <v>14</v>
      </c>
      <c r="D3576" s="0" t="n">
        <v>74</v>
      </c>
      <c r="E3576" s="0" t="n">
        <v>64</v>
      </c>
      <c r="F3576" s="0" t="n">
        <v>0</v>
      </c>
      <c r="T3576" s="0"/>
    </row>
    <row r="3577" customFormat="false" ht="12.75" hidden="false" customHeight="false" outlineLevel="0" collapsed="false">
      <c r="A3577" s="0" t="n">
        <v>1970</v>
      </c>
      <c r="B3577" s="0" t="n">
        <v>10</v>
      </c>
      <c r="C3577" s="0" t="n">
        <v>15</v>
      </c>
      <c r="D3577" s="0" t="n">
        <v>70</v>
      </c>
      <c r="E3577" s="0" t="n">
        <v>61</v>
      </c>
      <c r="F3577" s="0" t="n">
        <v>110</v>
      </c>
      <c r="T3577" s="0"/>
    </row>
    <row r="3578" customFormat="false" ht="12.75" hidden="false" customHeight="false" outlineLevel="0" collapsed="false">
      <c r="A3578" s="0" t="n">
        <v>1970</v>
      </c>
      <c r="B3578" s="0" t="n">
        <v>10</v>
      </c>
      <c r="C3578" s="0" t="n">
        <v>16</v>
      </c>
      <c r="D3578" s="0" t="n">
        <v>61</v>
      </c>
      <c r="E3578" s="0" t="n">
        <v>41</v>
      </c>
      <c r="F3578" s="0" t="n">
        <v>0</v>
      </c>
      <c r="T3578" s="0"/>
    </row>
    <row r="3579" customFormat="false" ht="12.75" hidden="false" customHeight="false" outlineLevel="0" collapsed="false">
      <c r="A3579" s="0" t="n">
        <v>1970</v>
      </c>
      <c r="B3579" s="0" t="n">
        <v>10</v>
      </c>
      <c r="C3579" s="0" t="n">
        <v>17</v>
      </c>
      <c r="D3579" s="0" t="n">
        <v>47</v>
      </c>
      <c r="E3579" s="0" t="n">
        <v>36</v>
      </c>
      <c r="F3579" s="0" t="n">
        <v>0</v>
      </c>
      <c r="T3579" s="0"/>
    </row>
    <row r="3580" customFormat="false" ht="12.75" hidden="false" customHeight="false" outlineLevel="0" collapsed="false">
      <c r="A3580" s="0" t="n">
        <v>1970</v>
      </c>
      <c r="B3580" s="0" t="n">
        <v>10</v>
      </c>
      <c r="C3580" s="0" t="n">
        <v>18</v>
      </c>
      <c r="D3580" s="0" t="n">
        <v>66</v>
      </c>
      <c r="E3580" s="0" t="n">
        <v>38</v>
      </c>
      <c r="F3580" s="0" t="n">
        <v>0</v>
      </c>
      <c r="T3580" s="0"/>
    </row>
    <row r="3581" customFormat="false" ht="12.75" hidden="false" customHeight="false" outlineLevel="0" collapsed="false">
      <c r="A3581" s="0" t="n">
        <v>1970</v>
      </c>
      <c r="B3581" s="0" t="n">
        <v>10</v>
      </c>
      <c r="C3581" s="0" t="n">
        <v>19</v>
      </c>
      <c r="D3581" s="0" t="n">
        <v>63</v>
      </c>
      <c r="E3581" s="0" t="n">
        <v>46</v>
      </c>
      <c r="F3581" s="0" t="n">
        <v>0</v>
      </c>
      <c r="T3581" s="0"/>
    </row>
    <row r="3582" customFormat="false" ht="12.75" hidden="false" customHeight="false" outlineLevel="0" collapsed="false">
      <c r="A3582" s="0" t="n">
        <v>1970</v>
      </c>
      <c r="B3582" s="0" t="n">
        <v>10</v>
      </c>
      <c r="C3582" s="0" t="n">
        <v>20</v>
      </c>
      <c r="D3582" s="0" t="n">
        <v>62</v>
      </c>
      <c r="E3582" s="0" t="n">
        <v>43</v>
      </c>
      <c r="F3582" s="0" t="n">
        <v>0</v>
      </c>
      <c r="T3582" s="0"/>
    </row>
    <row r="3583" customFormat="false" ht="12.75" hidden="false" customHeight="false" outlineLevel="0" collapsed="false">
      <c r="A3583" s="0" t="n">
        <v>1970</v>
      </c>
      <c r="B3583" s="0" t="n">
        <v>10</v>
      </c>
      <c r="C3583" s="0" t="n">
        <v>21</v>
      </c>
      <c r="D3583" s="0" t="n">
        <v>63</v>
      </c>
      <c r="E3583" s="0" t="n">
        <v>53</v>
      </c>
      <c r="F3583" s="0" t="n">
        <v>12</v>
      </c>
      <c r="T3583" s="0"/>
    </row>
    <row r="3584" customFormat="false" ht="12.75" hidden="false" customHeight="false" outlineLevel="0" collapsed="false">
      <c r="A3584" s="0" t="n">
        <v>1970</v>
      </c>
      <c r="B3584" s="0" t="n">
        <v>10</v>
      </c>
      <c r="C3584" s="0" t="n">
        <v>22</v>
      </c>
      <c r="D3584" s="0" t="n">
        <v>66</v>
      </c>
      <c r="E3584" s="0" t="n">
        <v>59</v>
      </c>
      <c r="F3584" s="0" t="n">
        <v>66</v>
      </c>
      <c r="T3584" s="0"/>
    </row>
    <row r="3585" customFormat="false" ht="12.75" hidden="false" customHeight="false" outlineLevel="0" collapsed="false">
      <c r="A3585" s="0" t="n">
        <v>1970</v>
      </c>
      <c r="B3585" s="0" t="n">
        <v>10</v>
      </c>
      <c r="C3585" s="0" t="n">
        <v>23</v>
      </c>
      <c r="D3585" s="0" t="n">
        <v>69</v>
      </c>
      <c r="E3585" s="0" t="n">
        <v>60</v>
      </c>
      <c r="F3585" s="0" t="n">
        <v>7</v>
      </c>
      <c r="T3585" s="0"/>
    </row>
    <row r="3586" customFormat="false" ht="12.75" hidden="false" customHeight="false" outlineLevel="0" collapsed="false">
      <c r="A3586" s="0" t="n">
        <v>1970</v>
      </c>
      <c r="B3586" s="0" t="n">
        <v>10</v>
      </c>
      <c r="C3586" s="0" t="n">
        <v>24</v>
      </c>
      <c r="D3586" s="0" t="n">
        <v>70</v>
      </c>
      <c r="E3586" s="0" t="n">
        <v>57</v>
      </c>
      <c r="F3586" s="0" t="n">
        <v>0</v>
      </c>
      <c r="T3586" s="0"/>
    </row>
    <row r="3587" customFormat="false" ht="12.75" hidden="false" customHeight="false" outlineLevel="0" collapsed="false">
      <c r="A3587" s="0" t="n">
        <v>1970</v>
      </c>
      <c r="B3587" s="0" t="n">
        <v>10</v>
      </c>
      <c r="C3587" s="0" t="n">
        <v>25</v>
      </c>
      <c r="D3587" s="0" t="n">
        <v>60</v>
      </c>
      <c r="E3587" s="0" t="n">
        <v>54</v>
      </c>
      <c r="F3587" s="0" t="n">
        <v>11</v>
      </c>
      <c r="T3587" s="0"/>
    </row>
    <row r="3588" customFormat="false" ht="12.75" hidden="false" customHeight="false" outlineLevel="0" collapsed="false">
      <c r="A3588" s="0" t="n">
        <v>1970</v>
      </c>
      <c r="B3588" s="0" t="n">
        <v>10</v>
      </c>
      <c r="C3588" s="0" t="n">
        <v>26</v>
      </c>
      <c r="D3588" s="0" t="n">
        <v>56</v>
      </c>
      <c r="E3588" s="0" t="n">
        <v>50</v>
      </c>
      <c r="F3588" s="0" t="n">
        <v>0</v>
      </c>
      <c r="T3588" s="0"/>
    </row>
    <row r="3589" customFormat="false" ht="12.75" hidden="false" customHeight="false" outlineLevel="0" collapsed="false">
      <c r="A3589" s="0" t="n">
        <v>1970</v>
      </c>
      <c r="B3589" s="0" t="n">
        <v>10</v>
      </c>
      <c r="C3589" s="0" t="n">
        <v>27</v>
      </c>
      <c r="D3589" s="0" t="n">
        <v>53</v>
      </c>
      <c r="E3589" s="0" t="n">
        <v>42</v>
      </c>
      <c r="F3589" s="0" t="n">
        <v>0</v>
      </c>
      <c r="T3589" s="0"/>
    </row>
    <row r="3590" customFormat="false" ht="12.75" hidden="false" customHeight="false" outlineLevel="0" collapsed="false">
      <c r="A3590" s="0" t="n">
        <v>1970</v>
      </c>
      <c r="B3590" s="0" t="n">
        <v>10</v>
      </c>
      <c r="C3590" s="0" t="n">
        <v>28</v>
      </c>
      <c r="D3590" s="0" t="n">
        <v>55</v>
      </c>
      <c r="E3590" s="0" t="n">
        <v>38</v>
      </c>
      <c r="F3590" s="0" t="n">
        <v>0</v>
      </c>
      <c r="T3590" s="0"/>
    </row>
    <row r="3591" customFormat="false" ht="12.75" hidden="false" customHeight="false" outlineLevel="0" collapsed="false">
      <c r="A3591" s="0" t="n">
        <v>1970</v>
      </c>
      <c r="B3591" s="0" t="n">
        <v>10</v>
      </c>
      <c r="C3591" s="0" t="n">
        <v>29</v>
      </c>
      <c r="D3591" s="0" t="n">
        <v>59</v>
      </c>
      <c r="E3591" s="0" t="n">
        <v>40</v>
      </c>
      <c r="F3591" s="0" t="n">
        <v>0</v>
      </c>
      <c r="T3591" s="0"/>
    </row>
    <row r="3592" customFormat="false" ht="12.75" hidden="false" customHeight="false" outlineLevel="0" collapsed="false">
      <c r="A3592" s="0" t="n">
        <v>1970</v>
      </c>
      <c r="B3592" s="0" t="n">
        <v>10</v>
      </c>
      <c r="C3592" s="0" t="n">
        <v>30</v>
      </c>
      <c r="D3592" s="0" t="n">
        <v>55</v>
      </c>
      <c r="E3592" s="0" t="n">
        <v>45</v>
      </c>
      <c r="F3592" s="0" t="n">
        <v>0</v>
      </c>
      <c r="T3592" s="0"/>
    </row>
    <row r="3593" customFormat="false" ht="12.75" hidden="false" customHeight="false" outlineLevel="0" collapsed="false">
      <c r="A3593" s="0" t="n">
        <v>1970</v>
      </c>
      <c r="B3593" s="0" t="n">
        <v>10</v>
      </c>
      <c r="C3593" s="0" t="n">
        <v>31</v>
      </c>
      <c r="D3593" s="0" t="n">
        <v>56</v>
      </c>
      <c r="E3593" s="0" t="n">
        <v>45</v>
      </c>
      <c r="F3593" s="0" t="n">
        <v>0</v>
      </c>
      <c r="T3593" s="0"/>
    </row>
    <row r="3594" customFormat="false" ht="12.75" hidden="false" customHeight="false" outlineLevel="0" collapsed="false">
      <c r="A3594" s="0" t="n">
        <v>1970</v>
      </c>
      <c r="B3594" s="0" t="n">
        <v>11</v>
      </c>
      <c r="C3594" s="0" t="n">
        <v>1</v>
      </c>
      <c r="D3594" s="0" t="n">
        <v>65</v>
      </c>
      <c r="E3594" s="0" t="n">
        <v>49</v>
      </c>
      <c r="F3594" s="0" t="n">
        <v>0</v>
      </c>
      <c r="T3594" s="0"/>
    </row>
    <row r="3595" customFormat="false" ht="12.75" hidden="false" customHeight="false" outlineLevel="0" collapsed="false">
      <c r="A3595" s="0" t="n">
        <v>1970</v>
      </c>
      <c r="B3595" s="0" t="n">
        <v>11</v>
      </c>
      <c r="C3595" s="0" t="n">
        <v>2</v>
      </c>
      <c r="D3595" s="0" t="n">
        <v>57</v>
      </c>
      <c r="E3595" s="0" t="n">
        <v>51</v>
      </c>
      <c r="F3595" s="0" t="n">
        <v>1</v>
      </c>
      <c r="T3595" s="0"/>
    </row>
    <row r="3596" customFormat="false" ht="12.75" hidden="false" customHeight="false" outlineLevel="0" collapsed="false">
      <c r="A3596" s="0" t="n">
        <v>1970</v>
      </c>
      <c r="B3596" s="0" t="n">
        <v>11</v>
      </c>
      <c r="C3596" s="0" t="n">
        <v>3</v>
      </c>
      <c r="D3596" s="0" t="n">
        <v>67</v>
      </c>
      <c r="E3596" s="0" t="n">
        <v>49</v>
      </c>
      <c r="F3596" s="0" t="n">
        <v>10</v>
      </c>
      <c r="T3596" s="0"/>
    </row>
    <row r="3597" customFormat="false" ht="12.75" hidden="false" customHeight="false" outlineLevel="0" collapsed="false">
      <c r="A3597" s="0" t="n">
        <v>1970</v>
      </c>
      <c r="B3597" s="0" t="n">
        <v>11</v>
      </c>
      <c r="C3597" s="0" t="n">
        <v>4</v>
      </c>
      <c r="D3597" s="0" t="n">
        <v>56</v>
      </c>
      <c r="E3597" s="0" t="n">
        <v>49</v>
      </c>
      <c r="F3597" s="0" t="n">
        <v>60</v>
      </c>
      <c r="T3597" s="0"/>
    </row>
    <row r="3598" customFormat="false" ht="12.75" hidden="false" customHeight="false" outlineLevel="0" collapsed="false">
      <c r="A3598" s="0" t="n">
        <v>1970</v>
      </c>
      <c r="B3598" s="0" t="n">
        <v>11</v>
      </c>
      <c r="C3598" s="0" t="n">
        <v>5</v>
      </c>
      <c r="D3598" s="0" t="n">
        <v>54</v>
      </c>
      <c r="E3598" s="0" t="n">
        <v>42</v>
      </c>
      <c r="F3598" s="0" t="n">
        <v>0</v>
      </c>
      <c r="T3598" s="0"/>
    </row>
    <row r="3599" customFormat="false" ht="12.75" hidden="false" customHeight="false" outlineLevel="0" collapsed="false">
      <c r="A3599" s="0" t="n">
        <v>1970</v>
      </c>
      <c r="B3599" s="0" t="n">
        <v>11</v>
      </c>
      <c r="C3599" s="0" t="n">
        <v>6</v>
      </c>
      <c r="D3599" s="0" t="n">
        <v>54</v>
      </c>
      <c r="E3599" s="0" t="n">
        <v>39</v>
      </c>
      <c r="F3599" s="0" t="n">
        <v>0</v>
      </c>
      <c r="T3599" s="0"/>
    </row>
    <row r="3600" customFormat="false" ht="12.75" hidden="false" customHeight="false" outlineLevel="0" collapsed="false">
      <c r="A3600" s="0" t="n">
        <v>1970</v>
      </c>
      <c r="B3600" s="0" t="n">
        <v>11</v>
      </c>
      <c r="C3600" s="0" t="n">
        <v>7</v>
      </c>
      <c r="D3600" s="0" t="n">
        <v>64</v>
      </c>
      <c r="E3600" s="0" t="n">
        <v>45</v>
      </c>
      <c r="F3600" s="0" t="n">
        <v>0</v>
      </c>
      <c r="T3600" s="0"/>
    </row>
    <row r="3601" customFormat="false" ht="12.75" hidden="false" customHeight="false" outlineLevel="0" collapsed="false">
      <c r="A3601" s="0" t="n">
        <v>1970</v>
      </c>
      <c r="B3601" s="0" t="n">
        <v>11</v>
      </c>
      <c r="C3601" s="0" t="n">
        <v>8</v>
      </c>
      <c r="D3601" s="0" t="n">
        <v>57</v>
      </c>
      <c r="E3601" s="0" t="n">
        <v>47</v>
      </c>
      <c r="F3601" s="0" t="n">
        <v>0</v>
      </c>
      <c r="T3601" s="0"/>
    </row>
    <row r="3602" customFormat="false" ht="12.75" hidden="false" customHeight="false" outlineLevel="0" collapsed="false">
      <c r="A3602" s="0" t="n">
        <v>1970</v>
      </c>
      <c r="B3602" s="0" t="n">
        <v>11</v>
      </c>
      <c r="C3602" s="0" t="n">
        <v>9</v>
      </c>
      <c r="D3602" s="0" t="n">
        <v>55</v>
      </c>
      <c r="E3602" s="0" t="n">
        <v>44</v>
      </c>
      <c r="F3602" s="0" t="n">
        <v>0</v>
      </c>
      <c r="T3602" s="0"/>
    </row>
    <row r="3603" customFormat="false" ht="12.75" hidden="false" customHeight="false" outlineLevel="0" collapsed="false">
      <c r="A3603" s="0" t="n">
        <v>1970</v>
      </c>
      <c r="B3603" s="0" t="n">
        <v>11</v>
      </c>
      <c r="C3603" s="0" t="n">
        <v>10</v>
      </c>
      <c r="D3603" s="0" t="n">
        <v>61</v>
      </c>
      <c r="E3603" s="0" t="n">
        <v>51</v>
      </c>
      <c r="F3603" s="0" t="n">
        <v>26</v>
      </c>
      <c r="T3603" s="0"/>
    </row>
    <row r="3604" customFormat="false" ht="12.75" hidden="false" customHeight="false" outlineLevel="0" collapsed="false">
      <c r="A3604" s="0" t="n">
        <v>1970</v>
      </c>
      <c r="B3604" s="0" t="n">
        <v>11</v>
      </c>
      <c r="C3604" s="0" t="n">
        <v>11</v>
      </c>
      <c r="D3604" s="0" t="n">
        <v>62</v>
      </c>
      <c r="E3604" s="0" t="n">
        <v>57</v>
      </c>
      <c r="F3604" s="0" t="n">
        <v>52</v>
      </c>
      <c r="T3604" s="0"/>
    </row>
    <row r="3605" customFormat="false" ht="12.75" hidden="false" customHeight="false" outlineLevel="0" collapsed="false">
      <c r="A3605" s="0" t="n">
        <v>1970</v>
      </c>
      <c r="B3605" s="0" t="n">
        <v>11</v>
      </c>
      <c r="C3605" s="0" t="n">
        <v>12</v>
      </c>
      <c r="D3605" s="0" t="n">
        <v>57</v>
      </c>
      <c r="E3605" s="0" t="n">
        <v>52</v>
      </c>
      <c r="F3605" s="0" t="n">
        <v>27</v>
      </c>
      <c r="T3605" s="0"/>
    </row>
    <row r="3606" customFormat="false" ht="12.75" hidden="false" customHeight="false" outlineLevel="0" collapsed="false">
      <c r="A3606" s="0" t="n">
        <v>1970</v>
      </c>
      <c r="B3606" s="0" t="n">
        <v>11</v>
      </c>
      <c r="C3606" s="0" t="n">
        <v>13</v>
      </c>
      <c r="D3606" s="0" t="n">
        <v>52</v>
      </c>
      <c r="E3606" s="0" t="n">
        <v>47</v>
      </c>
      <c r="F3606" s="0" t="n">
        <v>166</v>
      </c>
      <c r="T3606" s="0"/>
    </row>
    <row r="3607" customFormat="false" ht="12.75" hidden="false" customHeight="false" outlineLevel="0" collapsed="false">
      <c r="A3607" s="0" t="n">
        <v>1970</v>
      </c>
      <c r="B3607" s="0" t="n">
        <v>11</v>
      </c>
      <c r="C3607" s="0" t="n">
        <v>14</v>
      </c>
      <c r="D3607" s="0" t="n">
        <v>56</v>
      </c>
      <c r="E3607" s="0" t="n">
        <v>48</v>
      </c>
      <c r="F3607" s="0" t="n">
        <v>5</v>
      </c>
      <c r="T3607" s="0"/>
    </row>
    <row r="3608" customFormat="false" ht="12.75" hidden="false" customHeight="false" outlineLevel="0" collapsed="false">
      <c r="A3608" s="0" t="n">
        <v>1970</v>
      </c>
      <c r="B3608" s="0" t="n">
        <v>11</v>
      </c>
      <c r="C3608" s="0" t="n">
        <v>15</v>
      </c>
      <c r="D3608" s="0" t="n">
        <v>50</v>
      </c>
      <c r="E3608" s="0" t="n">
        <v>47</v>
      </c>
      <c r="F3608" s="0" t="n">
        <v>69</v>
      </c>
      <c r="T3608" s="0"/>
    </row>
    <row r="3609" customFormat="false" ht="12.75" hidden="false" customHeight="false" outlineLevel="0" collapsed="false">
      <c r="A3609" s="0" t="n">
        <v>1970</v>
      </c>
      <c r="B3609" s="0" t="n">
        <v>11</v>
      </c>
      <c r="C3609" s="0" t="n">
        <v>16</v>
      </c>
      <c r="D3609" s="0" t="n">
        <v>48</v>
      </c>
      <c r="E3609" s="0" t="n">
        <v>37</v>
      </c>
      <c r="F3609" s="0" t="n">
        <v>0</v>
      </c>
      <c r="T3609" s="0"/>
    </row>
    <row r="3610" customFormat="false" ht="12.75" hidden="false" customHeight="false" outlineLevel="0" collapsed="false">
      <c r="A3610" s="0" t="n">
        <v>1970</v>
      </c>
      <c r="B3610" s="0" t="n">
        <v>11</v>
      </c>
      <c r="C3610" s="0" t="n">
        <v>17</v>
      </c>
      <c r="D3610" s="0" t="n">
        <v>49</v>
      </c>
      <c r="E3610" s="0" t="n">
        <v>34</v>
      </c>
      <c r="F3610" s="0" t="n">
        <v>0</v>
      </c>
      <c r="T3610" s="0"/>
    </row>
    <row r="3611" customFormat="false" ht="12.75" hidden="false" customHeight="false" outlineLevel="0" collapsed="false">
      <c r="A3611" s="0" t="n">
        <v>1970</v>
      </c>
      <c r="B3611" s="0" t="n">
        <v>11</v>
      </c>
      <c r="C3611" s="0" t="n">
        <v>18</v>
      </c>
      <c r="D3611" s="0" t="n">
        <v>50</v>
      </c>
      <c r="E3611" s="0" t="n">
        <v>40</v>
      </c>
      <c r="F3611" s="0" t="n">
        <v>0</v>
      </c>
      <c r="T3611" s="0"/>
    </row>
    <row r="3612" customFormat="false" ht="12.75" hidden="false" customHeight="false" outlineLevel="0" collapsed="false">
      <c r="A3612" s="0" t="n">
        <v>1970</v>
      </c>
      <c r="B3612" s="0" t="n">
        <v>11</v>
      </c>
      <c r="C3612" s="0" t="n">
        <v>19</v>
      </c>
      <c r="D3612" s="0" t="n">
        <v>58</v>
      </c>
      <c r="E3612" s="0" t="n">
        <v>46</v>
      </c>
      <c r="F3612" s="0" t="n">
        <v>17</v>
      </c>
      <c r="T3612" s="0"/>
    </row>
    <row r="3613" customFormat="false" ht="12.75" hidden="false" customHeight="false" outlineLevel="0" collapsed="false">
      <c r="A3613" s="0" t="n">
        <v>1970</v>
      </c>
      <c r="B3613" s="0" t="n">
        <v>11</v>
      </c>
      <c r="C3613" s="0" t="n">
        <v>20</v>
      </c>
      <c r="D3613" s="0" t="n">
        <v>55</v>
      </c>
      <c r="E3613" s="0" t="n">
        <v>46</v>
      </c>
      <c r="F3613" s="0" t="n">
        <v>68</v>
      </c>
      <c r="T3613" s="0"/>
    </row>
    <row r="3614" customFormat="false" ht="12.75" hidden="false" customHeight="false" outlineLevel="0" collapsed="false">
      <c r="A3614" s="0" t="n">
        <v>1970</v>
      </c>
      <c r="B3614" s="0" t="n">
        <v>11</v>
      </c>
      <c r="C3614" s="0" t="n">
        <v>21</v>
      </c>
      <c r="D3614" s="0" t="n">
        <v>54</v>
      </c>
      <c r="E3614" s="0" t="n">
        <v>44</v>
      </c>
      <c r="F3614" s="0" t="n">
        <v>0</v>
      </c>
      <c r="T3614" s="0"/>
    </row>
    <row r="3615" customFormat="false" ht="12.75" hidden="false" customHeight="false" outlineLevel="0" collapsed="false">
      <c r="A3615" s="0" t="n">
        <v>1970</v>
      </c>
      <c r="B3615" s="0" t="n">
        <v>11</v>
      </c>
      <c r="C3615" s="0" t="n">
        <v>22</v>
      </c>
      <c r="D3615" s="0" t="n">
        <v>56</v>
      </c>
      <c r="E3615" s="0" t="n">
        <v>41</v>
      </c>
      <c r="F3615" s="0" t="n">
        <v>0</v>
      </c>
      <c r="T3615" s="0"/>
    </row>
    <row r="3616" customFormat="false" ht="12.75" hidden="false" customHeight="false" outlineLevel="0" collapsed="false">
      <c r="A3616" s="0" t="n">
        <v>1970</v>
      </c>
      <c r="B3616" s="0" t="n">
        <v>11</v>
      </c>
      <c r="C3616" s="0" t="n">
        <v>23</v>
      </c>
      <c r="D3616" s="0" t="n">
        <v>56</v>
      </c>
      <c r="E3616" s="0" t="n">
        <v>24</v>
      </c>
      <c r="F3616" s="0" t="n">
        <v>0</v>
      </c>
      <c r="T3616" s="0"/>
    </row>
    <row r="3617" customFormat="false" ht="12.75" hidden="false" customHeight="false" outlineLevel="0" collapsed="false">
      <c r="A3617" s="0" t="n">
        <v>1970</v>
      </c>
      <c r="B3617" s="0" t="n">
        <v>11</v>
      </c>
      <c r="C3617" s="0" t="n">
        <v>24</v>
      </c>
      <c r="D3617" s="0" t="n">
        <v>35</v>
      </c>
      <c r="E3617" s="0" t="n">
        <v>21</v>
      </c>
      <c r="F3617" s="0" t="n">
        <v>0</v>
      </c>
      <c r="T3617" s="0"/>
    </row>
    <row r="3618" customFormat="false" ht="12.75" hidden="false" customHeight="false" outlineLevel="0" collapsed="false">
      <c r="A3618" s="0" t="n">
        <v>1970</v>
      </c>
      <c r="B3618" s="0" t="n">
        <v>11</v>
      </c>
      <c r="C3618" s="0" t="n">
        <v>25</v>
      </c>
      <c r="D3618" s="0" t="n">
        <v>36</v>
      </c>
      <c r="E3618" s="0" t="n">
        <v>26</v>
      </c>
      <c r="F3618" s="0" t="n">
        <v>0</v>
      </c>
      <c r="T3618" s="0"/>
    </row>
    <row r="3619" customFormat="false" ht="12.75" hidden="false" customHeight="false" outlineLevel="0" collapsed="false">
      <c r="A3619" s="0" t="n">
        <v>1970</v>
      </c>
      <c r="B3619" s="0" t="n">
        <v>11</v>
      </c>
      <c r="C3619" s="0" t="n">
        <v>26</v>
      </c>
      <c r="D3619" s="0" t="n">
        <v>46</v>
      </c>
      <c r="E3619" s="0" t="n">
        <v>32</v>
      </c>
      <c r="F3619" s="0" t="n">
        <v>0</v>
      </c>
      <c r="T3619" s="0"/>
    </row>
    <row r="3620" customFormat="false" ht="12.75" hidden="false" customHeight="false" outlineLevel="0" collapsed="false">
      <c r="A3620" s="0" t="n">
        <v>1970</v>
      </c>
      <c r="B3620" s="0" t="n">
        <v>11</v>
      </c>
      <c r="C3620" s="0" t="n">
        <v>27</v>
      </c>
      <c r="D3620" s="0" t="n">
        <v>52</v>
      </c>
      <c r="E3620" s="0" t="n">
        <v>44</v>
      </c>
      <c r="F3620" s="0" t="n">
        <v>0</v>
      </c>
      <c r="T3620" s="0"/>
    </row>
    <row r="3621" customFormat="false" ht="12.75" hidden="false" customHeight="false" outlineLevel="0" collapsed="false">
      <c r="A3621" s="0" t="n">
        <v>1970</v>
      </c>
      <c r="B3621" s="0" t="n">
        <v>11</v>
      </c>
      <c r="C3621" s="0" t="n">
        <v>28</v>
      </c>
      <c r="D3621" s="0" t="n">
        <v>57</v>
      </c>
      <c r="E3621" s="0" t="n">
        <v>49</v>
      </c>
      <c r="F3621" s="0" t="n">
        <v>0</v>
      </c>
      <c r="T3621" s="0"/>
    </row>
    <row r="3622" customFormat="false" ht="12.75" hidden="false" customHeight="false" outlineLevel="0" collapsed="false">
      <c r="A3622" s="0" t="n">
        <v>1970</v>
      </c>
      <c r="B3622" s="0" t="n">
        <v>11</v>
      </c>
      <c r="C3622" s="0" t="n">
        <v>29</v>
      </c>
      <c r="D3622" s="0" t="n">
        <v>49</v>
      </c>
      <c r="E3622" s="0" t="n">
        <v>41</v>
      </c>
      <c r="F3622" s="0" t="n">
        <v>13</v>
      </c>
      <c r="T3622" s="0"/>
    </row>
    <row r="3623" customFormat="false" ht="12.75" hidden="false" customHeight="false" outlineLevel="0" collapsed="false">
      <c r="A3623" s="0" t="n">
        <v>1970</v>
      </c>
      <c r="B3623" s="0" t="n">
        <v>11</v>
      </c>
      <c r="C3623" s="0" t="n">
        <v>30</v>
      </c>
      <c r="D3623" s="0" t="n">
        <v>57</v>
      </c>
      <c r="E3623" s="0" t="n">
        <v>41</v>
      </c>
      <c r="F3623" s="0" t="n">
        <v>0</v>
      </c>
      <c r="T3623" s="0"/>
    </row>
    <row r="3624" customFormat="false" ht="12.75" hidden="false" customHeight="false" outlineLevel="0" collapsed="false">
      <c r="A3624" s="0" t="n">
        <v>1970</v>
      </c>
      <c r="B3624" s="0" t="n">
        <v>12</v>
      </c>
      <c r="C3624" s="0" t="n">
        <v>1</v>
      </c>
      <c r="D3624" s="0" t="n">
        <v>50</v>
      </c>
      <c r="E3624" s="0" t="n">
        <v>38</v>
      </c>
      <c r="F3624" s="0" t="n">
        <v>0</v>
      </c>
      <c r="T3624" s="0"/>
    </row>
    <row r="3625" customFormat="false" ht="12.75" hidden="false" customHeight="false" outlineLevel="0" collapsed="false">
      <c r="A3625" s="0" t="n">
        <v>1970</v>
      </c>
      <c r="B3625" s="0" t="n">
        <v>12</v>
      </c>
      <c r="C3625" s="0" t="n">
        <v>2</v>
      </c>
      <c r="D3625" s="0" t="n">
        <v>66</v>
      </c>
      <c r="E3625" s="0" t="n">
        <v>49</v>
      </c>
      <c r="F3625" s="0" t="n">
        <v>0</v>
      </c>
      <c r="T3625" s="0"/>
    </row>
    <row r="3626" customFormat="false" ht="12.75" hidden="false" customHeight="false" outlineLevel="0" collapsed="false">
      <c r="A3626" s="0" t="n">
        <v>1970</v>
      </c>
      <c r="B3626" s="0" t="n">
        <v>12</v>
      </c>
      <c r="C3626" s="0" t="n">
        <v>3</v>
      </c>
      <c r="D3626" s="0" t="n">
        <v>64</v>
      </c>
      <c r="E3626" s="0" t="n">
        <v>49</v>
      </c>
      <c r="F3626" s="0" t="n">
        <v>7</v>
      </c>
      <c r="T3626" s="0"/>
    </row>
    <row r="3627" customFormat="false" ht="12.75" hidden="false" customHeight="false" outlineLevel="0" collapsed="false">
      <c r="A3627" s="0" t="n">
        <v>1970</v>
      </c>
      <c r="B3627" s="0" t="n">
        <v>12</v>
      </c>
      <c r="C3627" s="0" t="n">
        <v>4</v>
      </c>
      <c r="D3627" s="0" t="n">
        <v>58</v>
      </c>
      <c r="E3627" s="0" t="n">
        <v>29</v>
      </c>
      <c r="F3627" s="0" t="n">
        <v>4</v>
      </c>
      <c r="T3627" s="0"/>
    </row>
    <row r="3628" customFormat="false" ht="12.75" hidden="false" customHeight="false" outlineLevel="0" collapsed="false">
      <c r="A3628" s="0" t="n">
        <v>1970</v>
      </c>
      <c r="B3628" s="0" t="n">
        <v>12</v>
      </c>
      <c r="C3628" s="0" t="n">
        <v>5</v>
      </c>
      <c r="D3628" s="0" t="n">
        <v>38</v>
      </c>
      <c r="E3628" s="0" t="n">
        <v>27</v>
      </c>
      <c r="F3628" s="0" t="n">
        <v>0</v>
      </c>
      <c r="T3628" s="0"/>
    </row>
    <row r="3629" customFormat="false" ht="12.75" hidden="false" customHeight="false" outlineLevel="0" collapsed="false">
      <c r="A3629" s="0" t="n">
        <v>1970</v>
      </c>
      <c r="B3629" s="0" t="n">
        <v>12</v>
      </c>
      <c r="C3629" s="0" t="n">
        <v>6</v>
      </c>
      <c r="D3629" s="0" t="n">
        <v>38</v>
      </c>
      <c r="E3629" s="0" t="n">
        <v>27</v>
      </c>
      <c r="F3629" s="0" t="n">
        <v>0</v>
      </c>
      <c r="T3629" s="0"/>
    </row>
    <row r="3630" customFormat="false" ht="12.75" hidden="false" customHeight="false" outlineLevel="0" collapsed="false">
      <c r="A3630" s="0" t="n">
        <v>1970</v>
      </c>
      <c r="B3630" s="0" t="n">
        <v>12</v>
      </c>
      <c r="C3630" s="0" t="n">
        <v>7</v>
      </c>
      <c r="D3630" s="0" t="n">
        <v>33</v>
      </c>
      <c r="E3630" s="0" t="n">
        <v>20</v>
      </c>
      <c r="F3630" s="0" t="n">
        <v>0</v>
      </c>
      <c r="T3630" s="0"/>
    </row>
    <row r="3631" customFormat="false" ht="12.75" hidden="false" customHeight="false" outlineLevel="0" collapsed="false">
      <c r="A3631" s="0" t="n">
        <v>1970</v>
      </c>
      <c r="B3631" s="0" t="n">
        <v>12</v>
      </c>
      <c r="C3631" s="0" t="n">
        <v>8</v>
      </c>
      <c r="D3631" s="0" t="n">
        <v>35</v>
      </c>
      <c r="E3631" s="0" t="n">
        <v>17</v>
      </c>
      <c r="F3631" s="0" t="n">
        <v>0</v>
      </c>
      <c r="T3631" s="0"/>
    </row>
    <row r="3632" customFormat="false" ht="12.75" hidden="false" customHeight="false" outlineLevel="0" collapsed="false">
      <c r="A3632" s="0" t="n">
        <v>1970</v>
      </c>
      <c r="B3632" s="0" t="n">
        <v>12</v>
      </c>
      <c r="C3632" s="0" t="n">
        <v>9</v>
      </c>
      <c r="D3632" s="0" t="n">
        <v>44</v>
      </c>
      <c r="E3632" s="0" t="n">
        <v>35</v>
      </c>
      <c r="F3632" s="0" t="n">
        <v>1</v>
      </c>
      <c r="T3632" s="0"/>
    </row>
    <row r="3633" customFormat="false" ht="12.75" hidden="false" customHeight="false" outlineLevel="0" collapsed="false">
      <c r="A3633" s="0" t="n">
        <v>1970</v>
      </c>
      <c r="B3633" s="0" t="n">
        <v>12</v>
      </c>
      <c r="C3633" s="0" t="n">
        <v>10</v>
      </c>
      <c r="D3633" s="0" t="n">
        <v>47</v>
      </c>
      <c r="E3633" s="0" t="n">
        <v>35</v>
      </c>
      <c r="F3633" s="0" t="n">
        <v>0</v>
      </c>
      <c r="T3633" s="0"/>
    </row>
    <row r="3634" customFormat="false" ht="12.75" hidden="false" customHeight="false" outlineLevel="0" collapsed="false">
      <c r="A3634" s="0" t="n">
        <v>1970</v>
      </c>
      <c r="B3634" s="0" t="n">
        <v>12</v>
      </c>
      <c r="C3634" s="0" t="n">
        <v>11</v>
      </c>
      <c r="D3634" s="0" t="n">
        <v>35</v>
      </c>
      <c r="E3634" s="0" t="n">
        <v>32</v>
      </c>
      <c r="F3634" s="0" t="n">
        <v>25</v>
      </c>
      <c r="T3634" s="0"/>
    </row>
    <row r="3635" customFormat="false" ht="12.75" hidden="false" customHeight="false" outlineLevel="0" collapsed="false">
      <c r="A3635" s="0" t="n">
        <v>1970</v>
      </c>
      <c r="B3635" s="0" t="n">
        <v>12</v>
      </c>
      <c r="C3635" s="0" t="n">
        <v>12</v>
      </c>
      <c r="D3635" s="0" t="n">
        <v>33</v>
      </c>
      <c r="E3635" s="0" t="n">
        <v>30</v>
      </c>
      <c r="F3635" s="0" t="n">
        <v>74</v>
      </c>
      <c r="T3635" s="0"/>
    </row>
    <row r="3636" customFormat="false" ht="12.75" hidden="false" customHeight="false" outlineLevel="0" collapsed="false">
      <c r="A3636" s="0" t="n">
        <v>1970</v>
      </c>
      <c r="B3636" s="0" t="n">
        <v>12</v>
      </c>
      <c r="C3636" s="0" t="n">
        <v>13</v>
      </c>
      <c r="D3636" s="0" t="n">
        <v>36</v>
      </c>
      <c r="E3636" s="0" t="n">
        <v>30</v>
      </c>
      <c r="F3636" s="0" t="n">
        <v>0</v>
      </c>
      <c r="T3636" s="0"/>
    </row>
    <row r="3637" customFormat="false" ht="12.75" hidden="false" customHeight="false" outlineLevel="0" collapsed="false">
      <c r="A3637" s="0" t="n">
        <v>1970</v>
      </c>
      <c r="B3637" s="0" t="n">
        <v>12</v>
      </c>
      <c r="C3637" s="0" t="n">
        <v>14</v>
      </c>
      <c r="D3637" s="0" t="n">
        <v>37</v>
      </c>
      <c r="E3637" s="0" t="n">
        <v>34</v>
      </c>
      <c r="F3637" s="0" t="n">
        <v>0</v>
      </c>
      <c r="T3637" s="0"/>
    </row>
    <row r="3638" customFormat="false" ht="12.75" hidden="false" customHeight="false" outlineLevel="0" collapsed="false">
      <c r="A3638" s="0" t="n">
        <v>1970</v>
      </c>
      <c r="B3638" s="0" t="n">
        <v>12</v>
      </c>
      <c r="C3638" s="0" t="n">
        <v>15</v>
      </c>
      <c r="D3638" s="0" t="n">
        <v>38</v>
      </c>
      <c r="E3638" s="0" t="n">
        <v>30</v>
      </c>
      <c r="F3638" s="0" t="n">
        <v>5</v>
      </c>
      <c r="T3638" s="0"/>
    </row>
    <row r="3639" customFormat="false" ht="12.75" hidden="false" customHeight="false" outlineLevel="0" collapsed="false">
      <c r="A3639" s="0" t="n">
        <v>1970</v>
      </c>
      <c r="B3639" s="0" t="n">
        <v>12</v>
      </c>
      <c r="C3639" s="0" t="n">
        <v>16</v>
      </c>
      <c r="D3639" s="0" t="n">
        <v>38</v>
      </c>
      <c r="E3639" s="0" t="n">
        <v>28</v>
      </c>
      <c r="F3639" s="0" t="n">
        <v>31</v>
      </c>
      <c r="T3639" s="0"/>
    </row>
    <row r="3640" customFormat="false" ht="12.75" hidden="false" customHeight="false" outlineLevel="0" collapsed="false">
      <c r="A3640" s="0" t="n">
        <v>1970</v>
      </c>
      <c r="B3640" s="0" t="n">
        <v>12</v>
      </c>
      <c r="C3640" s="0" t="n">
        <v>17</v>
      </c>
      <c r="D3640" s="0" t="n">
        <v>41</v>
      </c>
      <c r="E3640" s="0" t="n">
        <v>34</v>
      </c>
      <c r="F3640" s="0" t="n">
        <v>73</v>
      </c>
      <c r="T3640" s="0"/>
    </row>
    <row r="3641" customFormat="false" ht="12.75" hidden="false" customHeight="false" outlineLevel="0" collapsed="false">
      <c r="A3641" s="0" t="n">
        <v>1970</v>
      </c>
      <c r="B3641" s="0" t="n">
        <v>12</v>
      </c>
      <c r="C3641" s="0" t="n">
        <v>18</v>
      </c>
      <c r="D3641" s="0" t="n">
        <v>40</v>
      </c>
      <c r="E3641" s="0" t="n">
        <v>34</v>
      </c>
      <c r="F3641" s="0" t="n">
        <v>0</v>
      </c>
      <c r="T3641" s="0"/>
    </row>
    <row r="3642" customFormat="false" ht="12.75" hidden="false" customHeight="false" outlineLevel="0" collapsed="false">
      <c r="A3642" s="0" t="n">
        <v>1970</v>
      </c>
      <c r="B3642" s="0" t="n">
        <v>12</v>
      </c>
      <c r="C3642" s="0" t="n">
        <v>19</v>
      </c>
      <c r="D3642" s="0" t="n">
        <v>50</v>
      </c>
      <c r="E3642" s="0" t="n">
        <v>33</v>
      </c>
      <c r="F3642" s="0" t="n">
        <v>0</v>
      </c>
      <c r="T3642" s="0"/>
    </row>
    <row r="3643" customFormat="false" ht="12.75" hidden="false" customHeight="false" outlineLevel="0" collapsed="false">
      <c r="A3643" s="0" t="n">
        <v>1970</v>
      </c>
      <c r="B3643" s="0" t="n">
        <v>12</v>
      </c>
      <c r="C3643" s="0" t="n">
        <v>20</v>
      </c>
      <c r="D3643" s="0" t="n">
        <v>46</v>
      </c>
      <c r="E3643" s="0" t="n">
        <v>36</v>
      </c>
      <c r="F3643" s="0" t="n">
        <v>0</v>
      </c>
      <c r="T3643" s="0"/>
    </row>
    <row r="3644" customFormat="false" ht="12.75" hidden="false" customHeight="false" outlineLevel="0" collapsed="false">
      <c r="A3644" s="0" t="n">
        <v>1970</v>
      </c>
      <c r="B3644" s="0" t="n">
        <v>12</v>
      </c>
      <c r="C3644" s="0" t="n">
        <v>21</v>
      </c>
      <c r="D3644" s="0" t="n">
        <v>36</v>
      </c>
      <c r="E3644" s="0" t="n">
        <v>30</v>
      </c>
      <c r="F3644" s="0" t="n">
        <v>5</v>
      </c>
      <c r="T3644" s="0"/>
    </row>
    <row r="3645" customFormat="false" ht="12.75" hidden="false" customHeight="false" outlineLevel="0" collapsed="false">
      <c r="A3645" s="0" t="n">
        <v>1970</v>
      </c>
      <c r="B3645" s="0" t="n">
        <v>12</v>
      </c>
      <c r="C3645" s="0" t="n">
        <v>22</v>
      </c>
      <c r="D3645" s="0" t="n">
        <v>32</v>
      </c>
      <c r="E3645" s="0" t="n">
        <v>23</v>
      </c>
      <c r="F3645" s="0" t="n">
        <v>24</v>
      </c>
      <c r="T3645" s="0"/>
    </row>
    <row r="3646" customFormat="false" ht="12.75" hidden="false" customHeight="false" outlineLevel="0" collapsed="false">
      <c r="A3646" s="0" t="n">
        <v>1970</v>
      </c>
      <c r="B3646" s="0" t="n">
        <v>12</v>
      </c>
      <c r="C3646" s="0" t="n">
        <v>23</v>
      </c>
      <c r="D3646" s="0" t="n">
        <v>32</v>
      </c>
      <c r="E3646" s="0" t="n">
        <v>28</v>
      </c>
      <c r="F3646" s="0" t="n">
        <v>21</v>
      </c>
      <c r="T3646" s="0"/>
    </row>
    <row r="3647" customFormat="false" ht="12.75" hidden="false" customHeight="false" outlineLevel="0" collapsed="false">
      <c r="A3647" s="0" t="n">
        <v>1970</v>
      </c>
      <c r="B3647" s="0" t="n">
        <v>12</v>
      </c>
      <c r="C3647" s="0" t="n">
        <v>24</v>
      </c>
      <c r="D3647" s="0" t="n">
        <v>33</v>
      </c>
      <c r="E3647" s="0" t="n">
        <v>30</v>
      </c>
      <c r="F3647" s="0" t="n">
        <v>12</v>
      </c>
      <c r="T3647" s="0"/>
    </row>
    <row r="3648" customFormat="false" ht="12.75" hidden="false" customHeight="false" outlineLevel="0" collapsed="false">
      <c r="A3648" s="0" t="n">
        <v>1970</v>
      </c>
      <c r="B3648" s="0" t="n">
        <v>12</v>
      </c>
      <c r="C3648" s="0" t="n">
        <v>25</v>
      </c>
      <c r="D3648" s="0" t="n">
        <v>32</v>
      </c>
      <c r="E3648" s="0" t="n">
        <v>29</v>
      </c>
      <c r="F3648" s="0" t="n">
        <v>0</v>
      </c>
      <c r="T3648" s="0"/>
    </row>
    <row r="3649" customFormat="false" ht="12.75" hidden="false" customHeight="false" outlineLevel="0" collapsed="false">
      <c r="A3649" s="0" t="n">
        <v>1970</v>
      </c>
      <c r="B3649" s="0" t="n">
        <v>12</v>
      </c>
      <c r="C3649" s="0" t="n">
        <v>26</v>
      </c>
      <c r="D3649" s="0" t="n">
        <v>33</v>
      </c>
      <c r="E3649" s="0" t="n">
        <v>22</v>
      </c>
      <c r="F3649" s="0" t="n">
        <v>0</v>
      </c>
      <c r="T3649" s="0"/>
    </row>
    <row r="3650" customFormat="false" ht="12.75" hidden="false" customHeight="false" outlineLevel="0" collapsed="false">
      <c r="A3650" s="0" t="n">
        <v>1970</v>
      </c>
      <c r="B3650" s="0" t="n">
        <v>12</v>
      </c>
      <c r="C3650" s="0" t="n">
        <v>27</v>
      </c>
      <c r="D3650" s="0" t="n">
        <v>30</v>
      </c>
      <c r="E3650" s="0" t="n">
        <v>20</v>
      </c>
      <c r="F3650" s="0" t="n">
        <v>0</v>
      </c>
      <c r="T3650" s="0"/>
    </row>
    <row r="3651" customFormat="false" ht="12.75" hidden="false" customHeight="false" outlineLevel="0" collapsed="false">
      <c r="A3651" s="0" t="n">
        <v>1970</v>
      </c>
      <c r="B3651" s="0" t="n">
        <v>12</v>
      </c>
      <c r="C3651" s="0" t="n">
        <v>28</v>
      </c>
      <c r="D3651" s="0" t="n">
        <v>32</v>
      </c>
      <c r="E3651" s="0" t="n">
        <v>22</v>
      </c>
      <c r="F3651" s="0" t="n">
        <v>0</v>
      </c>
      <c r="T3651" s="0"/>
    </row>
    <row r="3652" customFormat="false" ht="12.75" hidden="false" customHeight="false" outlineLevel="0" collapsed="false">
      <c r="A3652" s="0" t="n">
        <v>1970</v>
      </c>
      <c r="B3652" s="0" t="n">
        <v>12</v>
      </c>
      <c r="C3652" s="0" t="n">
        <v>29</v>
      </c>
      <c r="D3652" s="0" t="n">
        <v>30</v>
      </c>
      <c r="E3652" s="0" t="n">
        <v>21</v>
      </c>
      <c r="F3652" s="0" t="n">
        <v>0</v>
      </c>
      <c r="T3652" s="0"/>
    </row>
    <row r="3653" customFormat="false" ht="12.75" hidden="false" customHeight="false" outlineLevel="0" collapsed="false">
      <c r="A3653" s="0" t="n">
        <v>1970</v>
      </c>
      <c r="B3653" s="0" t="n">
        <v>12</v>
      </c>
      <c r="C3653" s="0" t="n">
        <v>30</v>
      </c>
      <c r="D3653" s="0" t="n">
        <v>30</v>
      </c>
      <c r="E3653" s="0" t="n">
        <v>20</v>
      </c>
      <c r="F3653" s="0" t="n">
        <v>0</v>
      </c>
      <c r="T3653" s="0"/>
    </row>
    <row r="3654" customFormat="false" ht="12.75" hidden="false" customHeight="false" outlineLevel="0" collapsed="false">
      <c r="A3654" s="0" t="n">
        <v>1970</v>
      </c>
      <c r="B3654" s="0" t="n">
        <v>12</v>
      </c>
      <c r="C3654" s="0" t="n">
        <v>31</v>
      </c>
      <c r="D3654" s="0" t="n">
        <v>34</v>
      </c>
      <c r="E3654" s="0" t="n">
        <v>19</v>
      </c>
      <c r="F3654" s="0" t="n">
        <v>0</v>
      </c>
      <c r="T3654" s="0"/>
    </row>
    <row r="3655" customFormat="false" ht="12.75" hidden="false" customHeight="false" outlineLevel="0" collapsed="false">
      <c r="A3655" s="0" t="n">
        <v>1971</v>
      </c>
      <c r="B3655" s="0" t="n">
        <v>1</v>
      </c>
      <c r="C3655" s="0" t="n">
        <v>1</v>
      </c>
      <c r="D3655" s="0" t="n">
        <v>31</v>
      </c>
      <c r="E3655" s="0" t="n">
        <v>24</v>
      </c>
      <c r="F3655" s="0" t="n">
        <v>68</v>
      </c>
      <c r="T3655" s="0"/>
    </row>
    <row r="3656" customFormat="false" ht="12.75" hidden="false" customHeight="false" outlineLevel="0" collapsed="false">
      <c r="A3656" s="0" t="n">
        <v>1971</v>
      </c>
      <c r="B3656" s="0" t="n">
        <v>1</v>
      </c>
      <c r="C3656" s="0" t="n">
        <v>2</v>
      </c>
      <c r="D3656" s="0" t="n">
        <v>35</v>
      </c>
      <c r="E3656" s="0" t="n">
        <v>23</v>
      </c>
      <c r="F3656" s="0" t="n">
        <v>0</v>
      </c>
      <c r="T3656" s="0"/>
    </row>
    <row r="3657" customFormat="false" ht="12.75" hidden="false" customHeight="false" outlineLevel="0" collapsed="false">
      <c r="A3657" s="0" t="n">
        <v>1971</v>
      </c>
      <c r="B3657" s="0" t="n">
        <v>1</v>
      </c>
      <c r="C3657" s="0" t="n">
        <v>3</v>
      </c>
      <c r="D3657" s="0" t="n">
        <v>41</v>
      </c>
      <c r="E3657" s="0" t="n">
        <v>29</v>
      </c>
      <c r="F3657" s="0" t="n">
        <v>0</v>
      </c>
      <c r="T3657" s="0"/>
    </row>
    <row r="3658" customFormat="false" ht="12.75" hidden="false" customHeight="false" outlineLevel="0" collapsed="false">
      <c r="A3658" s="0" t="n">
        <v>1971</v>
      </c>
      <c r="B3658" s="0" t="n">
        <v>1</v>
      </c>
      <c r="C3658" s="0" t="n">
        <v>4</v>
      </c>
      <c r="D3658" s="0" t="n">
        <v>43</v>
      </c>
      <c r="E3658" s="0" t="n">
        <v>32</v>
      </c>
      <c r="F3658" s="0" t="n">
        <v>99</v>
      </c>
      <c r="T3658" s="0"/>
    </row>
    <row r="3659" customFormat="false" ht="12.75" hidden="false" customHeight="false" outlineLevel="0" collapsed="false">
      <c r="A3659" s="0" t="n">
        <v>1971</v>
      </c>
      <c r="B3659" s="0" t="n">
        <v>1</v>
      </c>
      <c r="C3659" s="0" t="n">
        <v>5</v>
      </c>
      <c r="D3659" s="0" t="n">
        <v>46</v>
      </c>
      <c r="E3659" s="0" t="n">
        <v>34</v>
      </c>
      <c r="F3659" s="0" t="n">
        <v>15</v>
      </c>
      <c r="T3659" s="0"/>
    </row>
    <row r="3660" customFormat="false" ht="12.75" hidden="false" customHeight="false" outlineLevel="0" collapsed="false">
      <c r="A3660" s="0" t="n">
        <v>1971</v>
      </c>
      <c r="B3660" s="0" t="n">
        <v>1</v>
      </c>
      <c r="C3660" s="0" t="n">
        <v>6</v>
      </c>
      <c r="D3660" s="0" t="n">
        <v>34</v>
      </c>
      <c r="E3660" s="0" t="n">
        <v>24</v>
      </c>
      <c r="F3660" s="0" t="n">
        <v>0</v>
      </c>
      <c r="T3660" s="0"/>
    </row>
    <row r="3661" customFormat="false" ht="12.75" hidden="false" customHeight="false" outlineLevel="0" collapsed="false">
      <c r="A3661" s="0" t="n">
        <v>1971</v>
      </c>
      <c r="B3661" s="0" t="n">
        <v>1</v>
      </c>
      <c r="C3661" s="0" t="n">
        <v>7</v>
      </c>
      <c r="D3661" s="0" t="n">
        <v>26</v>
      </c>
      <c r="E3661" s="0" t="n">
        <v>20</v>
      </c>
      <c r="F3661" s="0" t="n">
        <v>0</v>
      </c>
      <c r="T3661" s="0"/>
    </row>
    <row r="3662" customFormat="false" ht="12.75" hidden="false" customHeight="false" outlineLevel="0" collapsed="false">
      <c r="A3662" s="0" t="n">
        <v>1971</v>
      </c>
      <c r="B3662" s="0" t="n">
        <v>1</v>
      </c>
      <c r="C3662" s="0" t="n">
        <v>8</v>
      </c>
      <c r="D3662" s="0" t="n">
        <v>25</v>
      </c>
      <c r="E3662" s="0" t="n">
        <v>18</v>
      </c>
      <c r="F3662" s="0" t="n">
        <v>0</v>
      </c>
      <c r="T3662" s="0"/>
    </row>
    <row r="3663" customFormat="false" ht="12.75" hidden="false" customHeight="false" outlineLevel="0" collapsed="false">
      <c r="A3663" s="0" t="n">
        <v>1971</v>
      </c>
      <c r="B3663" s="0" t="n">
        <v>1</v>
      </c>
      <c r="C3663" s="0" t="n">
        <v>9</v>
      </c>
      <c r="D3663" s="0" t="n">
        <v>26</v>
      </c>
      <c r="E3663" s="0" t="n">
        <v>19</v>
      </c>
      <c r="F3663" s="0" t="n">
        <v>0</v>
      </c>
      <c r="T3663" s="0"/>
    </row>
    <row r="3664" customFormat="false" ht="12.75" hidden="false" customHeight="false" outlineLevel="0" collapsed="false">
      <c r="A3664" s="0" t="n">
        <v>1971</v>
      </c>
      <c r="B3664" s="0" t="n">
        <v>1</v>
      </c>
      <c r="C3664" s="0" t="n">
        <v>10</v>
      </c>
      <c r="D3664" s="0" t="n">
        <v>37</v>
      </c>
      <c r="E3664" s="0" t="n">
        <v>26</v>
      </c>
      <c r="F3664" s="0" t="n">
        <v>0</v>
      </c>
      <c r="T3664" s="0"/>
    </row>
    <row r="3665" customFormat="false" ht="12.75" hidden="false" customHeight="false" outlineLevel="0" collapsed="false">
      <c r="A3665" s="0" t="n">
        <v>1971</v>
      </c>
      <c r="B3665" s="0" t="n">
        <v>1</v>
      </c>
      <c r="C3665" s="0" t="n">
        <v>11</v>
      </c>
      <c r="D3665" s="0" t="n">
        <v>43</v>
      </c>
      <c r="E3665" s="0" t="n">
        <v>31</v>
      </c>
      <c r="F3665" s="0" t="n">
        <v>0</v>
      </c>
      <c r="T3665" s="0"/>
    </row>
    <row r="3666" customFormat="false" ht="12.75" hidden="false" customHeight="false" outlineLevel="0" collapsed="false">
      <c r="A3666" s="0" t="n">
        <v>1971</v>
      </c>
      <c r="B3666" s="0" t="n">
        <v>1</v>
      </c>
      <c r="C3666" s="0" t="n">
        <v>12</v>
      </c>
      <c r="D3666" s="0" t="n">
        <v>39</v>
      </c>
      <c r="E3666" s="0" t="n">
        <v>19</v>
      </c>
      <c r="F3666" s="0" t="n">
        <v>0</v>
      </c>
      <c r="T3666" s="0"/>
    </row>
    <row r="3667" customFormat="false" ht="12.75" hidden="false" customHeight="false" outlineLevel="0" collapsed="false">
      <c r="A3667" s="0" t="n">
        <v>1971</v>
      </c>
      <c r="B3667" s="0" t="n">
        <v>1</v>
      </c>
      <c r="C3667" s="0" t="n">
        <v>13</v>
      </c>
      <c r="D3667" s="0" t="n">
        <v>25</v>
      </c>
      <c r="E3667" s="0" t="n">
        <v>16</v>
      </c>
      <c r="F3667" s="0" t="n">
        <v>0</v>
      </c>
      <c r="T3667" s="0"/>
    </row>
    <row r="3668" customFormat="false" ht="12.75" hidden="false" customHeight="false" outlineLevel="0" collapsed="false">
      <c r="A3668" s="0" t="n">
        <v>1971</v>
      </c>
      <c r="B3668" s="0" t="n">
        <v>1</v>
      </c>
      <c r="C3668" s="0" t="n">
        <v>14</v>
      </c>
      <c r="D3668" s="0" t="n">
        <v>35</v>
      </c>
      <c r="E3668" s="0" t="n">
        <v>21</v>
      </c>
      <c r="F3668" s="0" t="n">
        <v>26</v>
      </c>
      <c r="T3668" s="0"/>
    </row>
    <row r="3669" customFormat="false" ht="12.75" hidden="false" customHeight="false" outlineLevel="0" collapsed="false">
      <c r="A3669" s="0" t="n">
        <v>1971</v>
      </c>
      <c r="B3669" s="0" t="n">
        <v>1</v>
      </c>
      <c r="C3669" s="0" t="n">
        <v>15</v>
      </c>
      <c r="D3669" s="0" t="n">
        <v>35</v>
      </c>
      <c r="E3669" s="0" t="n">
        <v>24</v>
      </c>
      <c r="F3669" s="0" t="n">
        <v>0</v>
      </c>
      <c r="T3669" s="0"/>
    </row>
    <row r="3670" customFormat="false" ht="12.75" hidden="false" customHeight="false" outlineLevel="0" collapsed="false">
      <c r="A3670" s="0" t="n">
        <v>1971</v>
      </c>
      <c r="B3670" s="0" t="n">
        <v>1</v>
      </c>
      <c r="C3670" s="0" t="n">
        <v>16</v>
      </c>
      <c r="D3670" s="0" t="n">
        <v>24</v>
      </c>
      <c r="E3670" s="0" t="n">
        <v>11</v>
      </c>
      <c r="F3670" s="0" t="n">
        <v>0</v>
      </c>
      <c r="T3670" s="0"/>
    </row>
    <row r="3671" customFormat="false" ht="12.75" hidden="false" customHeight="false" outlineLevel="0" collapsed="false">
      <c r="A3671" s="0" t="n">
        <v>1971</v>
      </c>
      <c r="B3671" s="0" t="n">
        <v>1</v>
      </c>
      <c r="C3671" s="0" t="n">
        <v>17</v>
      </c>
      <c r="D3671" s="0" t="n">
        <v>23</v>
      </c>
      <c r="E3671" s="0" t="n">
        <v>13</v>
      </c>
      <c r="F3671" s="0" t="n">
        <v>0</v>
      </c>
      <c r="T3671" s="0"/>
    </row>
    <row r="3672" customFormat="false" ht="12.75" hidden="false" customHeight="false" outlineLevel="0" collapsed="false">
      <c r="A3672" s="0" t="n">
        <v>1971</v>
      </c>
      <c r="B3672" s="0" t="n">
        <v>1</v>
      </c>
      <c r="C3672" s="0" t="n">
        <v>18</v>
      </c>
      <c r="D3672" s="0" t="n">
        <v>25</v>
      </c>
      <c r="E3672" s="0" t="n">
        <v>11</v>
      </c>
      <c r="F3672" s="0" t="n">
        <v>0</v>
      </c>
      <c r="T3672" s="0"/>
    </row>
    <row r="3673" customFormat="false" ht="12.75" hidden="false" customHeight="false" outlineLevel="0" collapsed="false">
      <c r="A3673" s="0" t="n">
        <v>1971</v>
      </c>
      <c r="B3673" s="0" t="n">
        <v>1</v>
      </c>
      <c r="C3673" s="0" t="n">
        <v>19</v>
      </c>
      <c r="D3673" s="0" t="n">
        <v>16</v>
      </c>
      <c r="E3673" s="0" t="n">
        <v>4</v>
      </c>
      <c r="F3673" s="0" t="n">
        <v>0</v>
      </c>
      <c r="T3673" s="0"/>
    </row>
    <row r="3674" customFormat="false" ht="12.75" hidden="false" customHeight="false" outlineLevel="0" collapsed="false">
      <c r="A3674" s="0" t="n">
        <v>1971</v>
      </c>
      <c r="B3674" s="0" t="n">
        <v>1</v>
      </c>
      <c r="C3674" s="0" t="n">
        <v>20</v>
      </c>
      <c r="D3674" s="0" t="n">
        <v>23</v>
      </c>
      <c r="E3674" s="0" t="n">
        <v>7</v>
      </c>
      <c r="F3674" s="0" t="n">
        <v>0</v>
      </c>
      <c r="T3674" s="0"/>
    </row>
    <row r="3675" customFormat="false" ht="12.75" hidden="false" customHeight="false" outlineLevel="0" collapsed="false">
      <c r="A3675" s="0" t="n">
        <v>1971</v>
      </c>
      <c r="B3675" s="0" t="n">
        <v>1</v>
      </c>
      <c r="C3675" s="0" t="n">
        <v>21</v>
      </c>
      <c r="D3675" s="0" t="n">
        <v>34</v>
      </c>
      <c r="E3675" s="0" t="n">
        <v>18</v>
      </c>
      <c r="F3675" s="0" t="n">
        <v>0</v>
      </c>
      <c r="T3675" s="0"/>
    </row>
    <row r="3676" customFormat="false" ht="12.75" hidden="false" customHeight="false" outlineLevel="0" collapsed="false">
      <c r="A3676" s="0" t="n">
        <v>1971</v>
      </c>
      <c r="B3676" s="0" t="n">
        <v>1</v>
      </c>
      <c r="C3676" s="0" t="n">
        <v>22</v>
      </c>
      <c r="D3676" s="0" t="n">
        <v>43</v>
      </c>
      <c r="E3676" s="0" t="n">
        <v>34</v>
      </c>
      <c r="F3676" s="0" t="n">
        <v>0</v>
      </c>
      <c r="T3676" s="0"/>
    </row>
    <row r="3677" customFormat="false" ht="12.75" hidden="false" customHeight="false" outlineLevel="0" collapsed="false">
      <c r="A3677" s="0" t="n">
        <v>1971</v>
      </c>
      <c r="B3677" s="0" t="n">
        <v>1</v>
      </c>
      <c r="C3677" s="0" t="n">
        <v>23</v>
      </c>
      <c r="D3677" s="0" t="n">
        <v>46</v>
      </c>
      <c r="E3677" s="0" t="n">
        <v>32</v>
      </c>
      <c r="F3677" s="0" t="n">
        <v>4</v>
      </c>
      <c r="T3677" s="0"/>
    </row>
    <row r="3678" customFormat="false" ht="12.75" hidden="false" customHeight="false" outlineLevel="0" collapsed="false">
      <c r="A3678" s="0" t="n">
        <v>1971</v>
      </c>
      <c r="B3678" s="0" t="n">
        <v>1</v>
      </c>
      <c r="C3678" s="0" t="n">
        <v>24</v>
      </c>
      <c r="D3678" s="0" t="n">
        <v>38</v>
      </c>
      <c r="E3678" s="0" t="n">
        <v>31</v>
      </c>
      <c r="F3678" s="0" t="n">
        <v>29</v>
      </c>
      <c r="T3678" s="0"/>
    </row>
    <row r="3679" customFormat="false" ht="12.75" hidden="false" customHeight="false" outlineLevel="0" collapsed="false">
      <c r="A3679" s="0" t="n">
        <v>1971</v>
      </c>
      <c r="B3679" s="0" t="n">
        <v>1</v>
      </c>
      <c r="C3679" s="0" t="n">
        <v>25</v>
      </c>
      <c r="D3679" s="0" t="n">
        <v>41</v>
      </c>
      <c r="E3679" s="0" t="n">
        <v>32</v>
      </c>
      <c r="F3679" s="0" t="n">
        <v>1</v>
      </c>
      <c r="T3679" s="0"/>
    </row>
    <row r="3680" customFormat="false" ht="12.75" hidden="false" customHeight="false" outlineLevel="0" collapsed="false">
      <c r="A3680" s="0" t="n">
        <v>1971</v>
      </c>
      <c r="B3680" s="0" t="n">
        <v>1</v>
      </c>
      <c r="C3680" s="0" t="n">
        <v>26</v>
      </c>
      <c r="D3680" s="0" t="n">
        <v>44</v>
      </c>
      <c r="E3680" s="0" t="n">
        <v>23</v>
      </c>
      <c r="F3680" s="0" t="n">
        <v>21</v>
      </c>
      <c r="T3680" s="0"/>
    </row>
    <row r="3681" customFormat="false" ht="12.75" hidden="false" customHeight="false" outlineLevel="0" collapsed="false">
      <c r="A3681" s="0" t="n">
        <v>1971</v>
      </c>
      <c r="B3681" s="0" t="n">
        <v>1</v>
      </c>
      <c r="C3681" s="0" t="n">
        <v>27</v>
      </c>
      <c r="D3681" s="0" t="n">
        <v>23</v>
      </c>
      <c r="E3681" s="0" t="n">
        <v>9</v>
      </c>
      <c r="F3681" s="0" t="n">
        <v>0</v>
      </c>
      <c r="T3681" s="0"/>
    </row>
    <row r="3682" customFormat="false" ht="12.75" hidden="false" customHeight="false" outlineLevel="0" collapsed="false">
      <c r="A3682" s="0" t="n">
        <v>1971</v>
      </c>
      <c r="B3682" s="0" t="n">
        <v>1</v>
      </c>
      <c r="C3682" s="0" t="n">
        <v>28</v>
      </c>
      <c r="D3682" s="0" t="n">
        <v>19</v>
      </c>
      <c r="E3682" s="0" t="n">
        <v>9</v>
      </c>
      <c r="F3682" s="0" t="n">
        <v>0</v>
      </c>
      <c r="T3682" s="0"/>
    </row>
    <row r="3683" customFormat="false" ht="12.75" hidden="false" customHeight="false" outlineLevel="0" collapsed="false">
      <c r="A3683" s="0" t="n">
        <v>1971</v>
      </c>
      <c r="B3683" s="0" t="n">
        <v>1</v>
      </c>
      <c r="C3683" s="0" t="n">
        <v>29</v>
      </c>
      <c r="D3683" s="0" t="n">
        <v>33</v>
      </c>
      <c r="E3683" s="0" t="n">
        <v>14</v>
      </c>
      <c r="F3683" s="0" t="n">
        <v>4</v>
      </c>
      <c r="T3683" s="0"/>
    </row>
    <row r="3684" customFormat="false" ht="12.75" hidden="false" customHeight="false" outlineLevel="0" collapsed="false">
      <c r="A3684" s="0" t="n">
        <v>1971</v>
      </c>
      <c r="B3684" s="0" t="n">
        <v>1</v>
      </c>
      <c r="C3684" s="0" t="n">
        <v>30</v>
      </c>
      <c r="D3684" s="0" t="n">
        <v>45</v>
      </c>
      <c r="E3684" s="0" t="n">
        <v>27</v>
      </c>
      <c r="F3684" s="0" t="n">
        <v>0</v>
      </c>
      <c r="T3684" s="0"/>
    </row>
    <row r="3685" customFormat="false" ht="12.75" hidden="false" customHeight="false" outlineLevel="0" collapsed="false">
      <c r="A3685" s="0" t="n">
        <v>1971</v>
      </c>
      <c r="B3685" s="0" t="n">
        <v>1</v>
      </c>
      <c r="C3685" s="0" t="n">
        <v>31</v>
      </c>
      <c r="D3685" s="0" t="n">
        <v>27</v>
      </c>
      <c r="E3685" s="0" t="n">
        <v>10</v>
      </c>
      <c r="F3685" s="0" t="n">
        <v>0</v>
      </c>
      <c r="T3685" s="0"/>
    </row>
    <row r="3686" customFormat="false" ht="12.75" hidden="false" customHeight="false" outlineLevel="0" collapsed="false">
      <c r="A3686" s="0" t="n">
        <v>1971</v>
      </c>
      <c r="B3686" s="0" t="n">
        <v>2</v>
      </c>
      <c r="C3686" s="0" t="n">
        <v>1</v>
      </c>
      <c r="D3686" s="0" t="n">
        <v>12</v>
      </c>
      <c r="E3686" s="0" t="n">
        <v>7</v>
      </c>
      <c r="F3686" s="0" t="n">
        <v>0</v>
      </c>
      <c r="T3686" s="0"/>
    </row>
    <row r="3687" customFormat="false" ht="12.75" hidden="false" customHeight="false" outlineLevel="0" collapsed="false">
      <c r="A3687" s="0" t="n">
        <v>1971</v>
      </c>
      <c r="B3687" s="0" t="n">
        <v>2</v>
      </c>
      <c r="C3687" s="0" t="n">
        <v>2</v>
      </c>
      <c r="D3687" s="0" t="n">
        <v>16</v>
      </c>
      <c r="E3687" s="0" t="n">
        <v>6</v>
      </c>
      <c r="F3687" s="0" t="n">
        <v>0</v>
      </c>
      <c r="T3687" s="0"/>
    </row>
    <row r="3688" customFormat="false" ht="12.75" hidden="false" customHeight="false" outlineLevel="0" collapsed="false">
      <c r="A3688" s="0" t="n">
        <v>1971</v>
      </c>
      <c r="B3688" s="0" t="n">
        <v>2</v>
      </c>
      <c r="C3688" s="0" t="n">
        <v>3</v>
      </c>
      <c r="D3688" s="0" t="n">
        <v>22</v>
      </c>
      <c r="E3688" s="0" t="n">
        <v>8</v>
      </c>
      <c r="F3688" s="0" t="n">
        <v>0</v>
      </c>
      <c r="T3688" s="0"/>
    </row>
    <row r="3689" customFormat="false" ht="12.75" hidden="false" customHeight="false" outlineLevel="0" collapsed="false">
      <c r="A3689" s="0" t="n">
        <v>1971</v>
      </c>
      <c r="B3689" s="0" t="n">
        <v>2</v>
      </c>
      <c r="C3689" s="0" t="n">
        <v>4</v>
      </c>
      <c r="D3689" s="0" t="n">
        <v>27</v>
      </c>
      <c r="E3689" s="0" t="n">
        <v>20</v>
      </c>
      <c r="F3689" s="0" t="n">
        <v>0</v>
      </c>
      <c r="T3689" s="0"/>
    </row>
    <row r="3690" customFormat="false" ht="12.75" hidden="false" customHeight="false" outlineLevel="0" collapsed="false">
      <c r="A3690" s="0" t="n">
        <v>1971</v>
      </c>
      <c r="B3690" s="0" t="n">
        <v>2</v>
      </c>
      <c r="C3690" s="0" t="n">
        <v>5</v>
      </c>
      <c r="D3690" s="0" t="n">
        <v>40</v>
      </c>
      <c r="E3690" s="0" t="n">
        <v>25</v>
      </c>
      <c r="F3690" s="0" t="n">
        <v>65</v>
      </c>
      <c r="T3690" s="0"/>
    </row>
    <row r="3691" customFormat="false" ht="12.75" hidden="false" customHeight="false" outlineLevel="0" collapsed="false">
      <c r="A3691" s="0" t="n">
        <v>1971</v>
      </c>
      <c r="B3691" s="0" t="n">
        <v>2</v>
      </c>
      <c r="C3691" s="0" t="n">
        <v>6</v>
      </c>
      <c r="D3691" s="0" t="n">
        <v>45</v>
      </c>
      <c r="E3691" s="0" t="n">
        <v>35</v>
      </c>
      <c r="F3691" s="0" t="n">
        <v>0</v>
      </c>
      <c r="T3691" s="0"/>
    </row>
    <row r="3692" customFormat="false" ht="12.75" hidden="false" customHeight="false" outlineLevel="0" collapsed="false">
      <c r="A3692" s="0" t="n">
        <v>1971</v>
      </c>
      <c r="B3692" s="0" t="n">
        <v>2</v>
      </c>
      <c r="C3692" s="0" t="n">
        <v>7</v>
      </c>
      <c r="D3692" s="0" t="n">
        <v>40</v>
      </c>
      <c r="E3692" s="0" t="n">
        <v>35</v>
      </c>
      <c r="F3692" s="0" t="n">
        <v>111</v>
      </c>
      <c r="T3692" s="0"/>
    </row>
    <row r="3693" customFormat="false" ht="12.75" hidden="false" customHeight="false" outlineLevel="0" collapsed="false">
      <c r="A3693" s="0" t="n">
        <v>1971</v>
      </c>
      <c r="B3693" s="0" t="n">
        <v>2</v>
      </c>
      <c r="C3693" s="0" t="n">
        <v>8</v>
      </c>
      <c r="D3693" s="0" t="n">
        <v>37</v>
      </c>
      <c r="E3693" s="0" t="n">
        <v>34</v>
      </c>
      <c r="F3693" s="0" t="n">
        <v>43</v>
      </c>
      <c r="T3693" s="0"/>
    </row>
    <row r="3694" customFormat="false" ht="12.75" hidden="false" customHeight="false" outlineLevel="0" collapsed="false">
      <c r="A3694" s="0" t="n">
        <v>1971</v>
      </c>
      <c r="B3694" s="0" t="n">
        <v>2</v>
      </c>
      <c r="C3694" s="0" t="n">
        <v>9</v>
      </c>
      <c r="D3694" s="0" t="n">
        <v>36</v>
      </c>
      <c r="E3694" s="0" t="n">
        <v>24</v>
      </c>
      <c r="F3694" s="0" t="n">
        <v>0</v>
      </c>
      <c r="T3694" s="0"/>
    </row>
    <row r="3695" customFormat="false" ht="12.75" hidden="false" customHeight="false" outlineLevel="0" collapsed="false">
      <c r="A3695" s="0" t="n">
        <v>1971</v>
      </c>
      <c r="B3695" s="0" t="n">
        <v>2</v>
      </c>
      <c r="C3695" s="0" t="n">
        <v>10</v>
      </c>
      <c r="D3695" s="0" t="n">
        <v>26</v>
      </c>
      <c r="E3695" s="0" t="n">
        <v>15</v>
      </c>
      <c r="F3695" s="0" t="n">
        <v>0</v>
      </c>
      <c r="T3695" s="0"/>
    </row>
    <row r="3696" customFormat="false" ht="12.75" hidden="false" customHeight="false" outlineLevel="0" collapsed="false">
      <c r="A3696" s="0" t="n">
        <v>1971</v>
      </c>
      <c r="B3696" s="0" t="n">
        <v>2</v>
      </c>
      <c r="C3696" s="0" t="n">
        <v>11</v>
      </c>
      <c r="D3696" s="0" t="n">
        <v>38</v>
      </c>
      <c r="E3696" s="0" t="n">
        <v>22</v>
      </c>
      <c r="F3696" s="0" t="n">
        <v>0</v>
      </c>
      <c r="T3696" s="0"/>
    </row>
    <row r="3697" customFormat="false" ht="12.75" hidden="false" customHeight="false" outlineLevel="0" collapsed="false">
      <c r="A3697" s="0" t="n">
        <v>1971</v>
      </c>
      <c r="B3697" s="0" t="n">
        <v>2</v>
      </c>
      <c r="C3697" s="0" t="n">
        <v>12</v>
      </c>
      <c r="D3697" s="0" t="n">
        <v>52</v>
      </c>
      <c r="E3697" s="0" t="n">
        <v>37</v>
      </c>
      <c r="F3697" s="0" t="n">
        <v>0</v>
      </c>
      <c r="T3697" s="0"/>
    </row>
    <row r="3698" customFormat="false" ht="12.75" hidden="false" customHeight="false" outlineLevel="0" collapsed="false">
      <c r="A3698" s="0" t="n">
        <v>1971</v>
      </c>
      <c r="B3698" s="0" t="n">
        <v>2</v>
      </c>
      <c r="C3698" s="0" t="n">
        <v>13</v>
      </c>
      <c r="D3698" s="0" t="n">
        <v>55</v>
      </c>
      <c r="E3698" s="0" t="n">
        <v>42</v>
      </c>
      <c r="F3698" s="0" t="n">
        <v>84</v>
      </c>
      <c r="T3698" s="0"/>
    </row>
    <row r="3699" customFormat="false" ht="12.75" hidden="false" customHeight="false" outlineLevel="0" collapsed="false">
      <c r="A3699" s="0" t="n">
        <v>1971</v>
      </c>
      <c r="B3699" s="0" t="n">
        <v>2</v>
      </c>
      <c r="C3699" s="0" t="n">
        <v>14</v>
      </c>
      <c r="D3699" s="0" t="n">
        <v>42</v>
      </c>
      <c r="E3699" s="0" t="n">
        <v>25</v>
      </c>
      <c r="F3699" s="0" t="n">
        <v>1</v>
      </c>
      <c r="T3699" s="0"/>
    </row>
    <row r="3700" customFormat="false" ht="12.75" hidden="false" customHeight="false" outlineLevel="0" collapsed="false">
      <c r="A3700" s="0" t="n">
        <v>1971</v>
      </c>
      <c r="B3700" s="0" t="n">
        <v>2</v>
      </c>
      <c r="C3700" s="0" t="n">
        <v>15</v>
      </c>
      <c r="D3700" s="0" t="n">
        <v>33</v>
      </c>
      <c r="E3700" s="0" t="n">
        <v>24</v>
      </c>
      <c r="F3700" s="0" t="n">
        <v>0</v>
      </c>
      <c r="T3700" s="0"/>
    </row>
    <row r="3701" customFormat="false" ht="12.75" hidden="false" customHeight="false" outlineLevel="0" collapsed="false">
      <c r="A3701" s="0" t="n">
        <v>1971</v>
      </c>
      <c r="B3701" s="0" t="n">
        <v>2</v>
      </c>
      <c r="C3701" s="0" t="n">
        <v>16</v>
      </c>
      <c r="D3701" s="0" t="n">
        <v>39</v>
      </c>
      <c r="E3701" s="0" t="n">
        <v>29</v>
      </c>
      <c r="F3701" s="0" t="n">
        <v>0</v>
      </c>
      <c r="T3701" s="0"/>
    </row>
    <row r="3702" customFormat="false" ht="12.75" hidden="false" customHeight="false" outlineLevel="0" collapsed="false">
      <c r="A3702" s="0" t="n">
        <v>1971</v>
      </c>
      <c r="B3702" s="0" t="n">
        <v>2</v>
      </c>
      <c r="C3702" s="0" t="n">
        <v>17</v>
      </c>
      <c r="D3702" s="0" t="n">
        <v>37</v>
      </c>
      <c r="E3702" s="0" t="n">
        <v>27</v>
      </c>
      <c r="F3702" s="0" t="n">
        <v>5</v>
      </c>
      <c r="T3702" s="0"/>
    </row>
    <row r="3703" customFormat="false" ht="12.75" hidden="false" customHeight="false" outlineLevel="0" collapsed="false">
      <c r="A3703" s="0" t="n">
        <v>1971</v>
      </c>
      <c r="B3703" s="0" t="n">
        <v>2</v>
      </c>
      <c r="C3703" s="0" t="n">
        <v>18</v>
      </c>
      <c r="D3703" s="0" t="n">
        <v>53</v>
      </c>
      <c r="E3703" s="0" t="n">
        <v>34</v>
      </c>
      <c r="F3703" s="0" t="n">
        <v>0</v>
      </c>
      <c r="T3703" s="0"/>
    </row>
    <row r="3704" customFormat="false" ht="12.75" hidden="false" customHeight="false" outlineLevel="0" collapsed="false">
      <c r="A3704" s="0" t="n">
        <v>1971</v>
      </c>
      <c r="B3704" s="0" t="n">
        <v>2</v>
      </c>
      <c r="C3704" s="0" t="n">
        <v>19</v>
      </c>
      <c r="D3704" s="0" t="n">
        <v>48</v>
      </c>
      <c r="E3704" s="0" t="n">
        <v>39</v>
      </c>
      <c r="F3704" s="0" t="n">
        <v>0</v>
      </c>
      <c r="T3704" s="0"/>
    </row>
    <row r="3705" customFormat="false" ht="12.75" hidden="false" customHeight="false" outlineLevel="0" collapsed="false">
      <c r="A3705" s="0" t="n">
        <v>1971</v>
      </c>
      <c r="B3705" s="0" t="n">
        <v>2</v>
      </c>
      <c r="C3705" s="0" t="n">
        <v>20</v>
      </c>
      <c r="D3705" s="0" t="n">
        <v>43</v>
      </c>
      <c r="E3705" s="0" t="n">
        <v>39</v>
      </c>
      <c r="F3705" s="0" t="n">
        <v>15</v>
      </c>
      <c r="T3705" s="0"/>
    </row>
    <row r="3706" customFormat="false" ht="12.75" hidden="false" customHeight="false" outlineLevel="0" collapsed="false">
      <c r="A3706" s="0" t="n">
        <v>1971</v>
      </c>
      <c r="B3706" s="0" t="n">
        <v>2</v>
      </c>
      <c r="C3706" s="0" t="n">
        <v>21</v>
      </c>
      <c r="D3706" s="0" t="n">
        <v>48</v>
      </c>
      <c r="E3706" s="0" t="n">
        <v>40</v>
      </c>
      <c r="F3706" s="0" t="n">
        <v>0</v>
      </c>
      <c r="T3706" s="0"/>
    </row>
    <row r="3707" customFormat="false" ht="12.75" hidden="false" customHeight="false" outlineLevel="0" collapsed="false">
      <c r="A3707" s="0" t="n">
        <v>1971</v>
      </c>
      <c r="B3707" s="0" t="n">
        <v>2</v>
      </c>
      <c r="C3707" s="0" t="n">
        <v>22</v>
      </c>
      <c r="D3707" s="0" t="n">
        <v>40</v>
      </c>
      <c r="E3707" s="0" t="n">
        <v>34</v>
      </c>
      <c r="F3707" s="0" t="n">
        <v>70</v>
      </c>
      <c r="T3707" s="0"/>
    </row>
    <row r="3708" customFormat="false" ht="12.75" hidden="false" customHeight="false" outlineLevel="0" collapsed="false">
      <c r="A3708" s="0" t="n">
        <v>1971</v>
      </c>
      <c r="B3708" s="0" t="n">
        <v>2</v>
      </c>
      <c r="C3708" s="0" t="n">
        <v>23</v>
      </c>
      <c r="D3708" s="0" t="n">
        <v>39</v>
      </c>
      <c r="E3708" s="0" t="n">
        <v>34</v>
      </c>
      <c r="F3708" s="0" t="n">
        <v>34</v>
      </c>
      <c r="T3708" s="0"/>
    </row>
    <row r="3709" customFormat="false" ht="12.75" hidden="false" customHeight="false" outlineLevel="0" collapsed="false">
      <c r="A3709" s="0" t="n">
        <v>1971</v>
      </c>
      <c r="B3709" s="0" t="n">
        <v>2</v>
      </c>
      <c r="C3709" s="0" t="n">
        <v>24</v>
      </c>
      <c r="D3709" s="0" t="n">
        <v>45</v>
      </c>
      <c r="E3709" s="0" t="n">
        <v>34</v>
      </c>
      <c r="F3709" s="0" t="n">
        <v>0</v>
      </c>
      <c r="T3709" s="0"/>
    </row>
    <row r="3710" customFormat="false" ht="12.75" hidden="false" customHeight="false" outlineLevel="0" collapsed="false">
      <c r="A3710" s="0" t="n">
        <v>1971</v>
      </c>
      <c r="B3710" s="0" t="n">
        <v>2</v>
      </c>
      <c r="C3710" s="0" t="n">
        <v>25</v>
      </c>
      <c r="D3710" s="0" t="n">
        <v>45</v>
      </c>
      <c r="E3710" s="0" t="n">
        <v>37</v>
      </c>
      <c r="F3710" s="0" t="n">
        <v>0</v>
      </c>
      <c r="T3710" s="0"/>
    </row>
    <row r="3711" customFormat="false" ht="12.75" hidden="false" customHeight="false" outlineLevel="0" collapsed="false">
      <c r="A3711" s="0" t="n">
        <v>1971</v>
      </c>
      <c r="B3711" s="0" t="n">
        <v>2</v>
      </c>
      <c r="C3711" s="0" t="n">
        <v>26</v>
      </c>
      <c r="D3711" s="0" t="n">
        <v>50</v>
      </c>
      <c r="E3711" s="0" t="n">
        <v>37</v>
      </c>
      <c r="F3711" s="0" t="n">
        <v>4</v>
      </c>
      <c r="T3711" s="0"/>
    </row>
    <row r="3712" customFormat="false" ht="12.75" hidden="false" customHeight="false" outlineLevel="0" collapsed="false">
      <c r="A3712" s="0" t="n">
        <v>1971</v>
      </c>
      <c r="B3712" s="0" t="n">
        <v>2</v>
      </c>
      <c r="C3712" s="0" t="n">
        <v>27</v>
      </c>
      <c r="D3712" s="0" t="n">
        <v>66</v>
      </c>
      <c r="E3712" s="0" t="n">
        <v>44</v>
      </c>
      <c r="F3712" s="0" t="n">
        <v>101</v>
      </c>
      <c r="T3712" s="0"/>
    </row>
    <row r="3713" customFormat="false" ht="12.75" hidden="false" customHeight="false" outlineLevel="0" collapsed="false">
      <c r="A3713" s="0" t="n">
        <v>1971</v>
      </c>
      <c r="B3713" s="0" t="n">
        <v>2</v>
      </c>
      <c r="C3713" s="0" t="n">
        <v>28</v>
      </c>
      <c r="D3713" s="0" t="n">
        <v>58</v>
      </c>
      <c r="E3713" s="0" t="n">
        <v>46</v>
      </c>
      <c r="F3713" s="0" t="n">
        <v>0</v>
      </c>
      <c r="T3713" s="0"/>
    </row>
    <row r="3714" customFormat="false" ht="12.75" hidden="false" customHeight="false" outlineLevel="0" collapsed="false">
      <c r="A3714" s="0" t="n">
        <v>1971</v>
      </c>
      <c r="B3714" s="0" t="n">
        <v>3</v>
      </c>
      <c r="C3714" s="0" t="n">
        <v>1</v>
      </c>
      <c r="D3714" s="0" t="n">
        <v>56</v>
      </c>
      <c r="E3714" s="0" t="n">
        <v>42</v>
      </c>
      <c r="F3714" s="0" t="n">
        <v>0</v>
      </c>
      <c r="T3714" s="0"/>
    </row>
    <row r="3715" customFormat="false" ht="12.75" hidden="false" customHeight="false" outlineLevel="0" collapsed="false">
      <c r="A3715" s="0" t="n">
        <v>1971</v>
      </c>
      <c r="B3715" s="0" t="n">
        <v>3</v>
      </c>
      <c r="C3715" s="0" t="n">
        <v>2</v>
      </c>
      <c r="D3715" s="0" t="n">
        <v>44</v>
      </c>
      <c r="E3715" s="0" t="n">
        <v>34</v>
      </c>
      <c r="F3715" s="0" t="n">
        <v>0</v>
      </c>
      <c r="T3715" s="0"/>
    </row>
    <row r="3716" customFormat="false" ht="12.75" hidden="false" customHeight="false" outlineLevel="0" collapsed="false">
      <c r="A3716" s="0" t="n">
        <v>1971</v>
      </c>
      <c r="B3716" s="0" t="n">
        <v>3</v>
      </c>
      <c r="C3716" s="0" t="n">
        <v>3</v>
      </c>
      <c r="D3716" s="0" t="n">
        <v>39</v>
      </c>
      <c r="E3716" s="0" t="n">
        <v>33</v>
      </c>
      <c r="F3716" s="0" t="n">
        <v>68</v>
      </c>
      <c r="T3716" s="0"/>
    </row>
    <row r="3717" customFormat="false" ht="12.75" hidden="false" customHeight="false" outlineLevel="0" collapsed="false">
      <c r="A3717" s="0" t="n">
        <v>1971</v>
      </c>
      <c r="B3717" s="0" t="n">
        <v>3</v>
      </c>
      <c r="C3717" s="0" t="n">
        <v>4</v>
      </c>
      <c r="D3717" s="0" t="n">
        <v>34</v>
      </c>
      <c r="E3717" s="0" t="n">
        <v>27</v>
      </c>
      <c r="F3717" s="0" t="n">
        <v>64</v>
      </c>
      <c r="T3717" s="0"/>
    </row>
    <row r="3718" customFormat="false" ht="12.75" hidden="false" customHeight="false" outlineLevel="0" collapsed="false">
      <c r="A3718" s="0" t="n">
        <v>1971</v>
      </c>
      <c r="B3718" s="0" t="n">
        <v>3</v>
      </c>
      <c r="C3718" s="0" t="n">
        <v>5</v>
      </c>
      <c r="D3718" s="0" t="n">
        <v>44</v>
      </c>
      <c r="E3718" s="0" t="n">
        <v>28</v>
      </c>
      <c r="F3718" s="0" t="n">
        <v>0</v>
      </c>
      <c r="T3718" s="0"/>
    </row>
    <row r="3719" customFormat="false" ht="12.75" hidden="false" customHeight="false" outlineLevel="0" collapsed="false">
      <c r="A3719" s="0" t="n">
        <v>1971</v>
      </c>
      <c r="B3719" s="0" t="n">
        <v>3</v>
      </c>
      <c r="C3719" s="0" t="n">
        <v>6</v>
      </c>
      <c r="D3719" s="0" t="n">
        <v>53</v>
      </c>
      <c r="E3719" s="0" t="n">
        <v>38</v>
      </c>
      <c r="F3719" s="0" t="n">
        <v>0</v>
      </c>
      <c r="T3719" s="0"/>
    </row>
    <row r="3720" customFormat="false" ht="12.75" hidden="false" customHeight="false" outlineLevel="0" collapsed="false">
      <c r="A3720" s="0" t="n">
        <v>1971</v>
      </c>
      <c r="B3720" s="0" t="n">
        <v>3</v>
      </c>
      <c r="C3720" s="0" t="n">
        <v>7</v>
      </c>
      <c r="D3720" s="0" t="n">
        <v>46</v>
      </c>
      <c r="E3720" s="0" t="n">
        <v>35</v>
      </c>
      <c r="F3720" s="0" t="n">
        <v>105</v>
      </c>
      <c r="T3720" s="0"/>
    </row>
    <row r="3721" customFormat="false" ht="12.75" hidden="false" customHeight="false" outlineLevel="0" collapsed="false">
      <c r="A3721" s="0" t="n">
        <v>1971</v>
      </c>
      <c r="B3721" s="0" t="n">
        <v>3</v>
      </c>
      <c r="C3721" s="0" t="n">
        <v>8</v>
      </c>
      <c r="D3721" s="0" t="n">
        <v>36</v>
      </c>
      <c r="E3721" s="0" t="n">
        <v>29</v>
      </c>
      <c r="F3721" s="0" t="n">
        <v>0</v>
      </c>
      <c r="T3721" s="0"/>
    </row>
    <row r="3722" customFormat="false" ht="12.75" hidden="false" customHeight="false" outlineLevel="0" collapsed="false">
      <c r="A3722" s="0" t="n">
        <v>1971</v>
      </c>
      <c r="B3722" s="0" t="n">
        <v>3</v>
      </c>
      <c r="C3722" s="0" t="n">
        <v>9</v>
      </c>
      <c r="D3722" s="0" t="n">
        <v>41</v>
      </c>
      <c r="E3722" s="0" t="n">
        <v>26</v>
      </c>
      <c r="F3722" s="0" t="n">
        <v>0</v>
      </c>
      <c r="T3722" s="0"/>
    </row>
    <row r="3723" customFormat="false" ht="12.75" hidden="false" customHeight="false" outlineLevel="0" collapsed="false">
      <c r="A3723" s="0" t="n">
        <v>1971</v>
      </c>
      <c r="B3723" s="0" t="n">
        <v>3</v>
      </c>
      <c r="C3723" s="0" t="n">
        <v>10</v>
      </c>
      <c r="D3723" s="0" t="n">
        <v>44</v>
      </c>
      <c r="E3723" s="0" t="n">
        <v>26</v>
      </c>
      <c r="F3723" s="0" t="n">
        <v>0</v>
      </c>
      <c r="T3723" s="0"/>
    </row>
    <row r="3724" customFormat="false" ht="12.75" hidden="false" customHeight="false" outlineLevel="0" collapsed="false">
      <c r="A3724" s="0" t="n">
        <v>1971</v>
      </c>
      <c r="B3724" s="0" t="n">
        <v>3</v>
      </c>
      <c r="C3724" s="0" t="n">
        <v>11</v>
      </c>
      <c r="D3724" s="0" t="n">
        <v>44</v>
      </c>
      <c r="E3724" s="0" t="n">
        <v>34</v>
      </c>
      <c r="F3724" s="0" t="n">
        <v>20</v>
      </c>
      <c r="T3724" s="0"/>
    </row>
    <row r="3725" customFormat="false" ht="12.75" hidden="false" customHeight="false" outlineLevel="0" collapsed="false">
      <c r="A3725" s="0" t="n">
        <v>1971</v>
      </c>
      <c r="B3725" s="0" t="n">
        <v>3</v>
      </c>
      <c r="C3725" s="0" t="n">
        <v>12</v>
      </c>
      <c r="D3725" s="0" t="n">
        <v>48</v>
      </c>
      <c r="E3725" s="0" t="n">
        <v>34</v>
      </c>
      <c r="F3725" s="0" t="n">
        <v>17</v>
      </c>
      <c r="T3725" s="0"/>
    </row>
    <row r="3726" customFormat="false" ht="12.75" hidden="false" customHeight="false" outlineLevel="0" collapsed="false">
      <c r="A3726" s="0" t="n">
        <v>1971</v>
      </c>
      <c r="B3726" s="0" t="n">
        <v>3</v>
      </c>
      <c r="C3726" s="0" t="n">
        <v>13</v>
      </c>
      <c r="D3726" s="0" t="n">
        <v>40</v>
      </c>
      <c r="E3726" s="0" t="n">
        <v>37</v>
      </c>
      <c r="F3726" s="0" t="n">
        <v>0</v>
      </c>
      <c r="T3726" s="0"/>
    </row>
    <row r="3727" customFormat="false" ht="12.75" hidden="false" customHeight="false" outlineLevel="0" collapsed="false">
      <c r="A3727" s="0" t="n">
        <v>1971</v>
      </c>
      <c r="B3727" s="0" t="n">
        <v>3</v>
      </c>
      <c r="C3727" s="0" t="n">
        <v>14</v>
      </c>
      <c r="D3727" s="0" t="n">
        <v>52</v>
      </c>
      <c r="E3727" s="0" t="n">
        <v>36</v>
      </c>
      <c r="F3727" s="0" t="n">
        <v>0</v>
      </c>
      <c r="T3727" s="0"/>
    </row>
    <row r="3728" customFormat="false" ht="12.75" hidden="false" customHeight="false" outlineLevel="0" collapsed="false">
      <c r="A3728" s="0" t="n">
        <v>1971</v>
      </c>
      <c r="B3728" s="0" t="n">
        <v>3</v>
      </c>
      <c r="C3728" s="0" t="n">
        <v>15</v>
      </c>
      <c r="D3728" s="0" t="n">
        <v>63</v>
      </c>
      <c r="E3728" s="0" t="n">
        <v>39</v>
      </c>
      <c r="F3728" s="0" t="n">
        <v>2</v>
      </c>
      <c r="T3728" s="0"/>
    </row>
    <row r="3729" customFormat="false" ht="12.75" hidden="false" customHeight="false" outlineLevel="0" collapsed="false">
      <c r="A3729" s="0" t="n">
        <v>1971</v>
      </c>
      <c r="B3729" s="0" t="n">
        <v>3</v>
      </c>
      <c r="C3729" s="0" t="n">
        <v>16</v>
      </c>
      <c r="D3729" s="0" t="n">
        <v>69</v>
      </c>
      <c r="E3729" s="0" t="n">
        <v>42</v>
      </c>
      <c r="F3729" s="0" t="n">
        <v>0</v>
      </c>
      <c r="T3729" s="0"/>
    </row>
    <row r="3730" customFormat="false" ht="12.75" hidden="false" customHeight="false" outlineLevel="0" collapsed="false">
      <c r="A3730" s="0" t="n">
        <v>1971</v>
      </c>
      <c r="B3730" s="0" t="n">
        <v>3</v>
      </c>
      <c r="C3730" s="0" t="n">
        <v>17</v>
      </c>
      <c r="D3730" s="0" t="n">
        <v>44</v>
      </c>
      <c r="E3730" s="0" t="n">
        <v>31</v>
      </c>
      <c r="F3730" s="0" t="n">
        <v>0</v>
      </c>
      <c r="T3730" s="0"/>
    </row>
    <row r="3731" customFormat="false" ht="12.75" hidden="false" customHeight="false" outlineLevel="0" collapsed="false">
      <c r="A3731" s="0" t="n">
        <v>1971</v>
      </c>
      <c r="B3731" s="0" t="n">
        <v>3</v>
      </c>
      <c r="C3731" s="0" t="n">
        <v>18</v>
      </c>
      <c r="D3731" s="0" t="n">
        <v>45</v>
      </c>
      <c r="E3731" s="0" t="n">
        <v>30</v>
      </c>
      <c r="F3731" s="0" t="n">
        <v>0</v>
      </c>
      <c r="T3731" s="0"/>
    </row>
    <row r="3732" customFormat="false" ht="12.75" hidden="false" customHeight="false" outlineLevel="0" collapsed="false">
      <c r="A3732" s="0" t="n">
        <v>1971</v>
      </c>
      <c r="B3732" s="0" t="n">
        <v>3</v>
      </c>
      <c r="C3732" s="0" t="n">
        <v>19</v>
      </c>
      <c r="D3732" s="0" t="n">
        <v>48</v>
      </c>
      <c r="E3732" s="0" t="n">
        <v>34</v>
      </c>
      <c r="F3732" s="0" t="n">
        <v>97</v>
      </c>
      <c r="T3732" s="0"/>
    </row>
    <row r="3733" customFormat="false" ht="12.75" hidden="false" customHeight="false" outlineLevel="0" collapsed="false">
      <c r="A3733" s="0" t="n">
        <v>1971</v>
      </c>
      <c r="B3733" s="0" t="n">
        <v>3</v>
      </c>
      <c r="C3733" s="0" t="n">
        <v>20</v>
      </c>
      <c r="D3733" s="0" t="n">
        <v>42</v>
      </c>
      <c r="E3733" s="0" t="n">
        <v>37</v>
      </c>
      <c r="F3733" s="0" t="n">
        <v>0</v>
      </c>
      <c r="T3733" s="0"/>
    </row>
    <row r="3734" customFormat="false" ht="12.75" hidden="false" customHeight="false" outlineLevel="0" collapsed="false">
      <c r="A3734" s="0" t="n">
        <v>1971</v>
      </c>
      <c r="B3734" s="0" t="n">
        <v>3</v>
      </c>
      <c r="C3734" s="0" t="n">
        <v>21</v>
      </c>
      <c r="D3734" s="0" t="n">
        <v>45</v>
      </c>
      <c r="E3734" s="0" t="n">
        <v>36</v>
      </c>
      <c r="F3734" s="0" t="n">
        <v>0</v>
      </c>
      <c r="T3734" s="0"/>
    </row>
    <row r="3735" customFormat="false" ht="12.75" hidden="false" customHeight="false" outlineLevel="0" collapsed="false">
      <c r="A3735" s="0" t="n">
        <v>1971</v>
      </c>
      <c r="B3735" s="0" t="n">
        <v>3</v>
      </c>
      <c r="C3735" s="0" t="n">
        <v>22</v>
      </c>
      <c r="D3735" s="0" t="n">
        <v>51</v>
      </c>
      <c r="E3735" s="0" t="n">
        <v>35</v>
      </c>
      <c r="F3735" s="0" t="n">
        <v>0</v>
      </c>
      <c r="T3735" s="0"/>
    </row>
    <row r="3736" customFormat="false" ht="12.75" hidden="false" customHeight="false" outlineLevel="0" collapsed="false">
      <c r="A3736" s="0" t="n">
        <v>1971</v>
      </c>
      <c r="B3736" s="0" t="n">
        <v>3</v>
      </c>
      <c r="C3736" s="0" t="n">
        <v>23</v>
      </c>
      <c r="D3736" s="0" t="n">
        <v>43</v>
      </c>
      <c r="E3736" s="0" t="n">
        <v>32</v>
      </c>
      <c r="F3736" s="0" t="n">
        <v>7</v>
      </c>
      <c r="T3736" s="0"/>
    </row>
    <row r="3737" customFormat="false" ht="12.75" hidden="false" customHeight="false" outlineLevel="0" collapsed="false">
      <c r="A3737" s="0" t="n">
        <v>1971</v>
      </c>
      <c r="B3737" s="0" t="n">
        <v>3</v>
      </c>
      <c r="C3737" s="0" t="n">
        <v>24</v>
      </c>
      <c r="D3737" s="0" t="n">
        <v>37</v>
      </c>
      <c r="E3737" s="0" t="n">
        <v>28</v>
      </c>
      <c r="F3737" s="0" t="n">
        <v>0</v>
      </c>
      <c r="T3737" s="0"/>
    </row>
    <row r="3738" customFormat="false" ht="12.75" hidden="false" customHeight="false" outlineLevel="0" collapsed="false">
      <c r="A3738" s="0" t="n">
        <v>1971</v>
      </c>
      <c r="B3738" s="0" t="n">
        <v>3</v>
      </c>
      <c r="C3738" s="0" t="n">
        <v>25</v>
      </c>
      <c r="D3738" s="0" t="n">
        <v>43</v>
      </c>
      <c r="E3738" s="0" t="n">
        <v>27</v>
      </c>
      <c r="F3738" s="0" t="n">
        <v>0</v>
      </c>
      <c r="T3738" s="0"/>
    </row>
    <row r="3739" customFormat="false" ht="12.75" hidden="false" customHeight="false" outlineLevel="0" collapsed="false">
      <c r="A3739" s="0" t="n">
        <v>1971</v>
      </c>
      <c r="B3739" s="0" t="n">
        <v>3</v>
      </c>
      <c r="C3739" s="0" t="n">
        <v>26</v>
      </c>
      <c r="D3739" s="0" t="n">
        <v>36</v>
      </c>
      <c r="E3739" s="0" t="n">
        <v>30</v>
      </c>
      <c r="F3739" s="0" t="n">
        <v>0</v>
      </c>
      <c r="T3739" s="0"/>
    </row>
    <row r="3740" customFormat="false" ht="12.75" hidden="false" customHeight="false" outlineLevel="0" collapsed="false">
      <c r="A3740" s="0" t="n">
        <v>1971</v>
      </c>
      <c r="B3740" s="0" t="n">
        <v>3</v>
      </c>
      <c r="C3740" s="0" t="n">
        <v>27</v>
      </c>
      <c r="D3740" s="0" t="n">
        <v>50</v>
      </c>
      <c r="E3740" s="0" t="n">
        <v>31</v>
      </c>
      <c r="F3740" s="0" t="n">
        <v>0</v>
      </c>
      <c r="T3740" s="0"/>
    </row>
    <row r="3741" customFormat="false" ht="12.75" hidden="false" customHeight="false" outlineLevel="0" collapsed="false">
      <c r="A3741" s="0" t="n">
        <v>1971</v>
      </c>
      <c r="B3741" s="0" t="n">
        <v>3</v>
      </c>
      <c r="C3741" s="0" t="n">
        <v>28</v>
      </c>
      <c r="D3741" s="0" t="n">
        <v>55</v>
      </c>
      <c r="E3741" s="0" t="n">
        <v>33</v>
      </c>
      <c r="F3741" s="0" t="n">
        <v>0</v>
      </c>
      <c r="T3741" s="0"/>
    </row>
    <row r="3742" customFormat="false" ht="12.75" hidden="false" customHeight="false" outlineLevel="0" collapsed="false">
      <c r="A3742" s="0" t="n">
        <v>1971</v>
      </c>
      <c r="B3742" s="0" t="n">
        <v>3</v>
      </c>
      <c r="C3742" s="0" t="n">
        <v>29</v>
      </c>
      <c r="D3742" s="0" t="n">
        <v>56</v>
      </c>
      <c r="E3742" s="0" t="n">
        <v>42</v>
      </c>
      <c r="F3742" s="0" t="n">
        <v>0</v>
      </c>
      <c r="T3742" s="0"/>
    </row>
    <row r="3743" customFormat="false" ht="12.75" hidden="false" customHeight="false" outlineLevel="0" collapsed="false">
      <c r="A3743" s="0" t="n">
        <v>1971</v>
      </c>
      <c r="B3743" s="0" t="n">
        <v>3</v>
      </c>
      <c r="C3743" s="0" t="n">
        <v>30</v>
      </c>
      <c r="D3743" s="0" t="n">
        <v>50</v>
      </c>
      <c r="E3743" s="0" t="n">
        <v>37</v>
      </c>
      <c r="F3743" s="0" t="n">
        <v>0</v>
      </c>
      <c r="T3743" s="0"/>
    </row>
    <row r="3744" customFormat="false" ht="12.75" hidden="false" customHeight="false" outlineLevel="0" collapsed="false">
      <c r="A3744" s="0" t="n">
        <v>1971</v>
      </c>
      <c r="B3744" s="0" t="n">
        <v>3</v>
      </c>
      <c r="C3744" s="0" t="n">
        <v>31</v>
      </c>
      <c r="D3744" s="0" t="n">
        <v>52</v>
      </c>
      <c r="E3744" s="0" t="n">
        <v>33</v>
      </c>
      <c r="F3744" s="0" t="n">
        <v>0</v>
      </c>
      <c r="T3744" s="0"/>
    </row>
    <row r="3745" customFormat="false" ht="12.75" hidden="false" customHeight="false" outlineLevel="0" collapsed="false">
      <c r="A3745" s="0" t="n">
        <v>1971</v>
      </c>
      <c r="B3745" s="0" t="n">
        <v>4</v>
      </c>
      <c r="C3745" s="0" t="n">
        <v>1</v>
      </c>
      <c r="D3745" s="0" t="n">
        <v>51</v>
      </c>
      <c r="E3745" s="0" t="n">
        <v>36</v>
      </c>
      <c r="F3745" s="0" t="n">
        <v>0</v>
      </c>
      <c r="T3745" s="0"/>
    </row>
    <row r="3746" customFormat="false" ht="12.75" hidden="false" customHeight="false" outlineLevel="0" collapsed="false">
      <c r="A3746" s="0" t="n">
        <v>1971</v>
      </c>
      <c r="B3746" s="0" t="n">
        <v>4</v>
      </c>
      <c r="C3746" s="0" t="n">
        <v>2</v>
      </c>
      <c r="D3746" s="0" t="n">
        <v>66</v>
      </c>
      <c r="E3746" s="0" t="n">
        <v>44</v>
      </c>
      <c r="F3746" s="0" t="n">
        <v>12</v>
      </c>
      <c r="T3746" s="0"/>
    </row>
    <row r="3747" customFormat="false" ht="12.75" hidden="false" customHeight="false" outlineLevel="0" collapsed="false">
      <c r="A3747" s="0" t="n">
        <v>1971</v>
      </c>
      <c r="B3747" s="0" t="n">
        <v>4</v>
      </c>
      <c r="C3747" s="0" t="n">
        <v>3</v>
      </c>
      <c r="D3747" s="0" t="n">
        <v>58</v>
      </c>
      <c r="E3747" s="0" t="n">
        <v>42</v>
      </c>
      <c r="F3747" s="0" t="n">
        <v>4</v>
      </c>
      <c r="T3747" s="0"/>
    </row>
    <row r="3748" customFormat="false" ht="12.75" hidden="false" customHeight="false" outlineLevel="0" collapsed="false">
      <c r="A3748" s="0" t="n">
        <v>1971</v>
      </c>
      <c r="B3748" s="0" t="n">
        <v>4</v>
      </c>
      <c r="C3748" s="0" t="n">
        <v>4</v>
      </c>
      <c r="D3748" s="0" t="n">
        <v>61</v>
      </c>
      <c r="E3748" s="0" t="n">
        <v>43</v>
      </c>
      <c r="F3748" s="0" t="n">
        <v>0</v>
      </c>
      <c r="T3748" s="0"/>
    </row>
    <row r="3749" customFormat="false" ht="12.75" hidden="false" customHeight="false" outlineLevel="0" collapsed="false">
      <c r="A3749" s="0" t="n">
        <v>1971</v>
      </c>
      <c r="B3749" s="0" t="n">
        <v>4</v>
      </c>
      <c r="C3749" s="0" t="n">
        <v>5</v>
      </c>
      <c r="D3749" s="0" t="n">
        <v>48</v>
      </c>
      <c r="E3749" s="0" t="n">
        <v>36</v>
      </c>
      <c r="F3749" s="0" t="n">
        <v>0</v>
      </c>
      <c r="T3749" s="0"/>
    </row>
    <row r="3750" customFormat="false" ht="12.75" hidden="false" customHeight="false" outlineLevel="0" collapsed="false">
      <c r="A3750" s="0" t="n">
        <v>1971</v>
      </c>
      <c r="B3750" s="0" t="n">
        <v>4</v>
      </c>
      <c r="C3750" s="0" t="n">
        <v>6</v>
      </c>
      <c r="D3750" s="0" t="n">
        <v>42</v>
      </c>
      <c r="E3750" s="0" t="n">
        <v>35</v>
      </c>
      <c r="F3750" s="0" t="n">
        <v>144</v>
      </c>
      <c r="T3750" s="0"/>
    </row>
    <row r="3751" customFormat="false" ht="12.75" hidden="false" customHeight="false" outlineLevel="0" collapsed="false">
      <c r="A3751" s="0" t="n">
        <v>1971</v>
      </c>
      <c r="B3751" s="0" t="n">
        <v>4</v>
      </c>
      <c r="C3751" s="0" t="n">
        <v>7</v>
      </c>
      <c r="D3751" s="0" t="n">
        <v>57</v>
      </c>
      <c r="E3751" s="0" t="n">
        <v>36</v>
      </c>
      <c r="F3751" s="0" t="n">
        <v>75</v>
      </c>
      <c r="T3751" s="0"/>
    </row>
    <row r="3752" customFormat="false" ht="12.75" hidden="false" customHeight="false" outlineLevel="0" collapsed="false">
      <c r="A3752" s="0" t="n">
        <v>1971</v>
      </c>
      <c r="B3752" s="0" t="n">
        <v>4</v>
      </c>
      <c r="C3752" s="0" t="n">
        <v>8</v>
      </c>
      <c r="D3752" s="0" t="n">
        <v>51</v>
      </c>
      <c r="E3752" s="0" t="n">
        <v>33</v>
      </c>
      <c r="F3752" s="0" t="n">
        <v>0</v>
      </c>
      <c r="T3752" s="0"/>
    </row>
    <row r="3753" customFormat="false" ht="12.75" hidden="false" customHeight="false" outlineLevel="0" collapsed="false">
      <c r="A3753" s="0" t="n">
        <v>1971</v>
      </c>
      <c r="B3753" s="0" t="n">
        <v>4</v>
      </c>
      <c r="C3753" s="0" t="n">
        <v>9</v>
      </c>
      <c r="D3753" s="0" t="n">
        <v>67</v>
      </c>
      <c r="E3753" s="0" t="n">
        <v>42</v>
      </c>
      <c r="F3753" s="0" t="n">
        <v>0</v>
      </c>
      <c r="T3753" s="0"/>
    </row>
    <row r="3754" customFormat="false" ht="12.75" hidden="false" customHeight="false" outlineLevel="0" collapsed="false">
      <c r="A3754" s="0" t="n">
        <v>1971</v>
      </c>
      <c r="B3754" s="0" t="n">
        <v>4</v>
      </c>
      <c r="C3754" s="0" t="n">
        <v>10</v>
      </c>
      <c r="D3754" s="0" t="n">
        <v>60</v>
      </c>
      <c r="E3754" s="0" t="n">
        <v>39</v>
      </c>
      <c r="F3754" s="0" t="n">
        <v>0</v>
      </c>
      <c r="T3754" s="0"/>
    </row>
    <row r="3755" customFormat="false" ht="12.75" hidden="false" customHeight="false" outlineLevel="0" collapsed="false">
      <c r="A3755" s="0" t="n">
        <v>1971</v>
      </c>
      <c r="B3755" s="0" t="n">
        <v>4</v>
      </c>
      <c r="C3755" s="0" t="n">
        <v>11</v>
      </c>
      <c r="D3755" s="0" t="n">
        <v>66</v>
      </c>
      <c r="E3755" s="0" t="n">
        <v>39</v>
      </c>
      <c r="F3755" s="0" t="n">
        <v>0</v>
      </c>
      <c r="T3755" s="0"/>
    </row>
    <row r="3756" customFormat="false" ht="12.75" hidden="false" customHeight="false" outlineLevel="0" collapsed="false">
      <c r="A3756" s="0" t="n">
        <v>1971</v>
      </c>
      <c r="B3756" s="0" t="n">
        <v>4</v>
      </c>
      <c r="C3756" s="0" t="n">
        <v>12</v>
      </c>
      <c r="D3756" s="0" t="n">
        <v>65</v>
      </c>
      <c r="E3756" s="0" t="n">
        <v>42</v>
      </c>
      <c r="F3756" s="0" t="n">
        <v>0</v>
      </c>
      <c r="T3756" s="0"/>
    </row>
    <row r="3757" customFormat="false" ht="12.75" hidden="false" customHeight="false" outlineLevel="0" collapsed="false">
      <c r="A3757" s="0" t="n">
        <v>1971</v>
      </c>
      <c r="B3757" s="0" t="n">
        <v>4</v>
      </c>
      <c r="C3757" s="0" t="n">
        <v>13</v>
      </c>
      <c r="D3757" s="0" t="n">
        <v>68</v>
      </c>
      <c r="E3757" s="0" t="n">
        <v>50</v>
      </c>
      <c r="F3757" s="0" t="n">
        <v>0</v>
      </c>
      <c r="T3757" s="0"/>
    </row>
    <row r="3758" customFormat="false" ht="12.75" hidden="false" customHeight="false" outlineLevel="0" collapsed="false">
      <c r="A3758" s="0" t="n">
        <v>1971</v>
      </c>
      <c r="B3758" s="0" t="n">
        <v>4</v>
      </c>
      <c r="C3758" s="0" t="n">
        <v>14</v>
      </c>
      <c r="D3758" s="0" t="n">
        <v>59</v>
      </c>
      <c r="E3758" s="0" t="n">
        <v>37</v>
      </c>
      <c r="F3758" s="0" t="n">
        <v>0</v>
      </c>
      <c r="T3758" s="0"/>
    </row>
    <row r="3759" customFormat="false" ht="12.75" hidden="false" customHeight="false" outlineLevel="0" collapsed="false">
      <c r="A3759" s="0" t="n">
        <v>1971</v>
      </c>
      <c r="B3759" s="0" t="n">
        <v>4</v>
      </c>
      <c r="C3759" s="0" t="n">
        <v>15</v>
      </c>
      <c r="D3759" s="0" t="n">
        <v>54</v>
      </c>
      <c r="E3759" s="0" t="n">
        <v>34</v>
      </c>
      <c r="F3759" s="0" t="n">
        <v>0</v>
      </c>
      <c r="T3759" s="0"/>
    </row>
    <row r="3760" customFormat="false" ht="12.75" hidden="false" customHeight="false" outlineLevel="0" collapsed="false">
      <c r="A3760" s="0" t="n">
        <v>1971</v>
      </c>
      <c r="B3760" s="0" t="n">
        <v>4</v>
      </c>
      <c r="C3760" s="0" t="n">
        <v>16</v>
      </c>
      <c r="D3760" s="0" t="n">
        <v>51</v>
      </c>
      <c r="E3760" s="0" t="n">
        <v>42</v>
      </c>
      <c r="F3760" s="0" t="n">
        <v>0</v>
      </c>
      <c r="T3760" s="0"/>
    </row>
    <row r="3761" customFormat="false" ht="12.75" hidden="false" customHeight="false" outlineLevel="0" collapsed="false">
      <c r="A3761" s="0" t="n">
        <v>1971</v>
      </c>
      <c r="B3761" s="0" t="n">
        <v>4</v>
      </c>
      <c r="C3761" s="0" t="n">
        <v>17</v>
      </c>
      <c r="D3761" s="0" t="n">
        <v>60</v>
      </c>
      <c r="E3761" s="0" t="n">
        <v>37</v>
      </c>
      <c r="F3761" s="0" t="n">
        <v>0</v>
      </c>
      <c r="T3761" s="0"/>
    </row>
    <row r="3762" customFormat="false" ht="12.75" hidden="false" customHeight="false" outlineLevel="0" collapsed="false">
      <c r="A3762" s="0" t="n">
        <v>1971</v>
      </c>
      <c r="B3762" s="0" t="n">
        <v>4</v>
      </c>
      <c r="C3762" s="0" t="n">
        <v>18</v>
      </c>
      <c r="D3762" s="0" t="n">
        <v>65</v>
      </c>
      <c r="E3762" s="0" t="n">
        <v>40</v>
      </c>
      <c r="F3762" s="0" t="n">
        <v>0</v>
      </c>
      <c r="T3762" s="0"/>
    </row>
    <row r="3763" customFormat="false" ht="12.75" hidden="false" customHeight="false" outlineLevel="0" collapsed="false">
      <c r="A3763" s="0" t="n">
        <v>1971</v>
      </c>
      <c r="B3763" s="0" t="n">
        <v>4</v>
      </c>
      <c r="C3763" s="0" t="n">
        <v>19</v>
      </c>
      <c r="D3763" s="0" t="n">
        <v>71</v>
      </c>
      <c r="E3763" s="0" t="n">
        <v>50</v>
      </c>
      <c r="F3763" s="0" t="n">
        <v>0</v>
      </c>
      <c r="T3763" s="0"/>
    </row>
    <row r="3764" customFormat="false" ht="12.75" hidden="false" customHeight="false" outlineLevel="0" collapsed="false">
      <c r="A3764" s="0" t="n">
        <v>1971</v>
      </c>
      <c r="B3764" s="0" t="n">
        <v>4</v>
      </c>
      <c r="C3764" s="0" t="n">
        <v>20</v>
      </c>
      <c r="D3764" s="0" t="n">
        <v>72</v>
      </c>
      <c r="E3764" s="0" t="n">
        <v>51</v>
      </c>
      <c r="F3764" s="0" t="n">
        <v>0</v>
      </c>
      <c r="T3764" s="0"/>
    </row>
    <row r="3765" customFormat="false" ht="12.75" hidden="false" customHeight="false" outlineLevel="0" collapsed="false">
      <c r="A3765" s="0" t="n">
        <v>1971</v>
      </c>
      <c r="B3765" s="0" t="n">
        <v>4</v>
      </c>
      <c r="C3765" s="0" t="n">
        <v>21</v>
      </c>
      <c r="D3765" s="0" t="n">
        <v>76</v>
      </c>
      <c r="E3765" s="0" t="n">
        <v>48</v>
      </c>
      <c r="F3765" s="0" t="n">
        <v>1</v>
      </c>
      <c r="T3765" s="0"/>
    </row>
    <row r="3766" customFormat="false" ht="12.75" hidden="false" customHeight="false" outlineLevel="0" collapsed="false">
      <c r="A3766" s="0" t="n">
        <v>1971</v>
      </c>
      <c r="B3766" s="0" t="n">
        <v>4</v>
      </c>
      <c r="C3766" s="0" t="n">
        <v>22</v>
      </c>
      <c r="D3766" s="0" t="n">
        <v>58</v>
      </c>
      <c r="E3766" s="0" t="n">
        <v>46</v>
      </c>
      <c r="F3766" s="0" t="n">
        <v>0</v>
      </c>
      <c r="T3766" s="0"/>
    </row>
    <row r="3767" customFormat="false" ht="12.75" hidden="false" customHeight="false" outlineLevel="0" collapsed="false">
      <c r="A3767" s="0" t="n">
        <v>1971</v>
      </c>
      <c r="B3767" s="0" t="n">
        <v>4</v>
      </c>
      <c r="C3767" s="0" t="n">
        <v>23</v>
      </c>
      <c r="D3767" s="0" t="n">
        <v>66</v>
      </c>
      <c r="E3767" s="0" t="n">
        <v>45</v>
      </c>
      <c r="F3767" s="0" t="n">
        <v>0</v>
      </c>
      <c r="T3767" s="0"/>
    </row>
    <row r="3768" customFormat="false" ht="12.75" hidden="false" customHeight="false" outlineLevel="0" collapsed="false">
      <c r="A3768" s="0" t="n">
        <v>1971</v>
      </c>
      <c r="B3768" s="0" t="n">
        <v>4</v>
      </c>
      <c r="C3768" s="0" t="n">
        <v>24</v>
      </c>
      <c r="D3768" s="0" t="n">
        <v>68</v>
      </c>
      <c r="E3768" s="0" t="n">
        <v>41</v>
      </c>
      <c r="F3768" s="0" t="n">
        <v>5</v>
      </c>
      <c r="T3768" s="0"/>
    </row>
    <row r="3769" customFormat="false" ht="12.75" hidden="false" customHeight="false" outlineLevel="0" collapsed="false">
      <c r="A3769" s="0" t="n">
        <v>1971</v>
      </c>
      <c r="B3769" s="0" t="n">
        <v>4</v>
      </c>
      <c r="C3769" s="0" t="n">
        <v>25</v>
      </c>
      <c r="D3769" s="0" t="n">
        <v>53</v>
      </c>
      <c r="E3769" s="0" t="n">
        <v>38</v>
      </c>
      <c r="F3769" s="0" t="n">
        <v>0</v>
      </c>
      <c r="T3769" s="0"/>
    </row>
    <row r="3770" customFormat="false" ht="12.75" hidden="false" customHeight="false" outlineLevel="0" collapsed="false">
      <c r="A3770" s="0" t="n">
        <v>1971</v>
      </c>
      <c r="B3770" s="0" t="n">
        <v>4</v>
      </c>
      <c r="C3770" s="0" t="n">
        <v>26</v>
      </c>
      <c r="D3770" s="0" t="n">
        <v>54</v>
      </c>
      <c r="E3770" s="0" t="n">
        <v>44</v>
      </c>
      <c r="F3770" s="0" t="n">
        <v>3</v>
      </c>
      <c r="T3770" s="0"/>
    </row>
    <row r="3771" customFormat="false" ht="12.75" hidden="false" customHeight="false" outlineLevel="0" collapsed="false">
      <c r="A3771" s="0" t="n">
        <v>1971</v>
      </c>
      <c r="B3771" s="0" t="n">
        <v>4</v>
      </c>
      <c r="C3771" s="0" t="n">
        <v>27</v>
      </c>
      <c r="D3771" s="0" t="n">
        <v>64</v>
      </c>
      <c r="E3771" s="0" t="n">
        <v>43</v>
      </c>
      <c r="F3771" s="0" t="n">
        <v>0</v>
      </c>
      <c r="T3771" s="0"/>
    </row>
    <row r="3772" customFormat="false" ht="12.75" hidden="false" customHeight="false" outlineLevel="0" collapsed="false">
      <c r="A3772" s="0" t="n">
        <v>1971</v>
      </c>
      <c r="B3772" s="0" t="n">
        <v>4</v>
      </c>
      <c r="C3772" s="0" t="n">
        <v>28</v>
      </c>
      <c r="D3772" s="0" t="n">
        <v>53</v>
      </c>
      <c r="E3772" s="0" t="n">
        <v>46</v>
      </c>
      <c r="F3772" s="0" t="n">
        <v>16</v>
      </c>
      <c r="T3772" s="0"/>
    </row>
    <row r="3773" customFormat="false" ht="12.75" hidden="false" customHeight="false" outlineLevel="0" collapsed="false">
      <c r="A3773" s="0" t="n">
        <v>1971</v>
      </c>
      <c r="B3773" s="0" t="n">
        <v>4</v>
      </c>
      <c r="C3773" s="0" t="n">
        <v>29</v>
      </c>
      <c r="D3773" s="0" t="n">
        <v>55</v>
      </c>
      <c r="E3773" s="0" t="n">
        <v>44</v>
      </c>
      <c r="F3773" s="0" t="n">
        <v>35</v>
      </c>
      <c r="T3773" s="0"/>
    </row>
    <row r="3774" customFormat="false" ht="12.75" hidden="false" customHeight="false" outlineLevel="0" collapsed="false">
      <c r="A3774" s="0" t="n">
        <v>1971</v>
      </c>
      <c r="B3774" s="0" t="n">
        <v>4</v>
      </c>
      <c r="C3774" s="0" t="n">
        <v>30</v>
      </c>
      <c r="D3774" s="0" t="n">
        <v>57</v>
      </c>
      <c r="E3774" s="0" t="n">
        <v>45</v>
      </c>
      <c r="F3774" s="0" t="n">
        <v>0</v>
      </c>
      <c r="T3774" s="0"/>
    </row>
    <row r="3775" customFormat="false" ht="12.75" hidden="false" customHeight="false" outlineLevel="0" collapsed="false">
      <c r="A3775" s="0" t="n">
        <v>1971</v>
      </c>
      <c r="B3775" s="0" t="n">
        <v>5</v>
      </c>
      <c r="C3775" s="0" t="n">
        <v>1</v>
      </c>
      <c r="D3775" s="0" t="n">
        <v>66</v>
      </c>
      <c r="E3775" s="0" t="n">
        <v>45</v>
      </c>
      <c r="F3775" s="0" t="n">
        <v>0</v>
      </c>
      <c r="T3775" s="0"/>
    </row>
    <row r="3776" customFormat="false" ht="12.75" hidden="false" customHeight="false" outlineLevel="0" collapsed="false">
      <c r="A3776" s="0" t="n">
        <v>1971</v>
      </c>
      <c r="B3776" s="0" t="n">
        <v>5</v>
      </c>
      <c r="C3776" s="0" t="n">
        <v>2</v>
      </c>
      <c r="D3776" s="0" t="n">
        <v>61</v>
      </c>
      <c r="E3776" s="0" t="n">
        <v>51</v>
      </c>
      <c r="F3776" s="0" t="n">
        <v>2</v>
      </c>
      <c r="T3776" s="0"/>
    </row>
    <row r="3777" customFormat="false" ht="12.75" hidden="false" customHeight="false" outlineLevel="0" collapsed="false">
      <c r="A3777" s="0" t="n">
        <v>1971</v>
      </c>
      <c r="B3777" s="0" t="n">
        <v>5</v>
      </c>
      <c r="C3777" s="0" t="n">
        <v>3</v>
      </c>
      <c r="D3777" s="0" t="n">
        <v>56</v>
      </c>
      <c r="E3777" s="0" t="n">
        <v>47</v>
      </c>
      <c r="F3777" s="0" t="n">
        <v>6</v>
      </c>
      <c r="T3777" s="0"/>
    </row>
    <row r="3778" customFormat="false" ht="12.75" hidden="false" customHeight="false" outlineLevel="0" collapsed="false">
      <c r="A3778" s="0" t="n">
        <v>1971</v>
      </c>
      <c r="B3778" s="0" t="n">
        <v>5</v>
      </c>
      <c r="C3778" s="0" t="n">
        <v>4</v>
      </c>
      <c r="D3778" s="0" t="n">
        <v>65</v>
      </c>
      <c r="E3778" s="0" t="n">
        <v>45</v>
      </c>
      <c r="F3778" s="0" t="n">
        <v>0</v>
      </c>
      <c r="T3778" s="0"/>
    </row>
    <row r="3779" customFormat="false" ht="12.75" hidden="false" customHeight="false" outlineLevel="0" collapsed="false">
      <c r="A3779" s="0" t="n">
        <v>1971</v>
      </c>
      <c r="B3779" s="0" t="n">
        <v>5</v>
      </c>
      <c r="C3779" s="0" t="n">
        <v>5</v>
      </c>
      <c r="D3779" s="0" t="n">
        <v>75</v>
      </c>
      <c r="E3779" s="0" t="n">
        <v>49</v>
      </c>
      <c r="F3779" s="0" t="n">
        <v>0</v>
      </c>
      <c r="T3779" s="0"/>
    </row>
    <row r="3780" customFormat="false" ht="12.75" hidden="false" customHeight="false" outlineLevel="0" collapsed="false">
      <c r="A3780" s="0" t="n">
        <v>1971</v>
      </c>
      <c r="B3780" s="0" t="n">
        <v>5</v>
      </c>
      <c r="C3780" s="0" t="n">
        <v>6</v>
      </c>
      <c r="D3780" s="0" t="n">
        <v>65</v>
      </c>
      <c r="E3780" s="0" t="n">
        <v>56</v>
      </c>
      <c r="F3780" s="0" t="n">
        <v>14</v>
      </c>
      <c r="T3780" s="0"/>
    </row>
    <row r="3781" customFormat="false" ht="12.75" hidden="false" customHeight="false" outlineLevel="0" collapsed="false">
      <c r="A3781" s="0" t="n">
        <v>1971</v>
      </c>
      <c r="B3781" s="0" t="n">
        <v>5</v>
      </c>
      <c r="C3781" s="0" t="n">
        <v>7</v>
      </c>
      <c r="D3781" s="0" t="n">
        <v>75</v>
      </c>
      <c r="E3781" s="0" t="n">
        <v>55</v>
      </c>
      <c r="F3781" s="0" t="n">
        <v>0</v>
      </c>
      <c r="T3781" s="0"/>
    </row>
    <row r="3782" customFormat="false" ht="12.75" hidden="false" customHeight="false" outlineLevel="0" collapsed="false">
      <c r="A3782" s="0" t="n">
        <v>1971</v>
      </c>
      <c r="B3782" s="0" t="n">
        <v>5</v>
      </c>
      <c r="C3782" s="0" t="n">
        <v>8</v>
      </c>
      <c r="D3782" s="0" t="n">
        <v>59</v>
      </c>
      <c r="E3782" s="0" t="n">
        <v>48</v>
      </c>
      <c r="F3782" s="0" t="n">
        <v>95</v>
      </c>
      <c r="T3782" s="0"/>
    </row>
    <row r="3783" customFormat="false" ht="12.75" hidden="false" customHeight="false" outlineLevel="0" collapsed="false">
      <c r="A3783" s="0" t="n">
        <v>1971</v>
      </c>
      <c r="B3783" s="0" t="n">
        <v>5</v>
      </c>
      <c r="C3783" s="0" t="n">
        <v>9</v>
      </c>
      <c r="D3783" s="0" t="n">
        <v>55</v>
      </c>
      <c r="E3783" s="0" t="n">
        <v>48</v>
      </c>
      <c r="F3783" s="0" t="n">
        <v>0</v>
      </c>
      <c r="T3783" s="0"/>
    </row>
    <row r="3784" customFormat="false" ht="12.75" hidden="false" customHeight="false" outlineLevel="0" collapsed="false">
      <c r="A3784" s="0" t="n">
        <v>1971</v>
      </c>
      <c r="B3784" s="0" t="n">
        <v>5</v>
      </c>
      <c r="C3784" s="0" t="n">
        <v>10</v>
      </c>
      <c r="D3784" s="0" t="n">
        <v>74</v>
      </c>
      <c r="E3784" s="0" t="n">
        <v>50</v>
      </c>
      <c r="F3784" s="0" t="n">
        <v>2</v>
      </c>
      <c r="T3784" s="0"/>
    </row>
    <row r="3785" customFormat="false" ht="12.75" hidden="false" customHeight="false" outlineLevel="0" collapsed="false">
      <c r="A3785" s="0" t="n">
        <v>1971</v>
      </c>
      <c r="B3785" s="0" t="n">
        <v>5</v>
      </c>
      <c r="C3785" s="0" t="n">
        <v>11</v>
      </c>
      <c r="D3785" s="0" t="n">
        <v>84</v>
      </c>
      <c r="E3785" s="0" t="n">
        <v>54</v>
      </c>
      <c r="F3785" s="0" t="n">
        <v>0</v>
      </c>
      <c r="T3785" s="0"/>
    </row>
    <row r="3786" customFormat="false" ht="12.75" hidden="false" customHeight="false" outlineLevel="0" collapsed="false">
      <c r="A3786" s="0" t="n">
        <v>1971</v>
      </c>
      <c r="B3786" s="0" t="n">
        <v>5</v>
      </c>
      <c r="C3786" s="0" t="n">
        <v>12</v>
      </c>
      <c r="D3786" s="0" t="n">
        <v>78</v>
      </c>
      <c r="E3786" s="0" t="n">
        <v>62</v>
      </c>
      <c r="F3786" s="0" t="n">
        <v>0</v>
      </c>
      <c r="T3786" s="0"/>
    </row>
    <row r="3787" customFormat="false" ht="12.75" hidden="false" customHeight="false" outlineLevel="0" collapsed="false">
      <c r="A3787" s="0" t="n">
        <v>1971</v>
      </c>
      <c r="B3787" s="0" t="n">
        <v>5</v>
      </c>
      <c r="C3787" s="0" t="n">
        <v>13</v>
      </c>
      <c r="D3787" s="0" t="n">
        <v>66</v>
      </c>
      <c r="E3787" s="0" t="n">
        <v>51</v>
      </c>
      <c r="F3787" s="0" t="n">
        <v>166</v>
      </c>
      <c r="T3787" s="0"/>
    </row>
    <row r="3788" customFormat="false" ht="12.75" hidden="false" customHeight="false" outlineLevel="0" collapsed="false">
      <c r="A3788" s="0" t="n">
        <v>1971</v>
      </c>
      <c r="B3788" s="0" t="n">
        <v>5</v>
      </c>
      <c r="C3788" s="0" t="n">
        <v>14</v>
      </c>
      <c r="D3788" s="0" t="n">
        <v>74</v>
      </c>
      <c r="E3788" s="0" t="n">
        <v>48</v>
      </c>
      <c r="F3788" s="0" t="n">
        <v>0</v>
      </c>
      <c r="T3788" s="0"/>
    </row>
    <row r="3789" customFormat="false" ht="12.75" hidden="false" customHeight="false" outlineLevel="0" collapsed="false">
      <c r="A3789" s="0" t="n">
        <v>1971</v>
      </c>
      <c r="B3789" s="0" t="n">
        <v>5</v>
      </c>
      <c r="C3789" s="0" t="n">
        <v>15</v>
      </c>
      <c r="D3789" s="0" t="n">
        <v>66</v>
      </c>
      <c r="E3789" s="0" t="n">
        <v>49</v>
      </c>
      <c r="F3789" s="0" t="n">
        <v>0</v>
      </c>
      <c r="T3789" s="0"/>
    </row>
    <row r="3790" customFormat="false" ht="12.75" hidden="false" customHeight="false" outlineLevel="0" collapsed="false">
      <c r="A3790" s="0" t="n">
        <v>1971</v>
      </c>
      <c r="B3790" s="0" t="n">
        <v>5</v>
      </c>
      <c r="C3790" s="0" t="n">
        <v>16</v>
      </c>
      <c r="D3790" s="0" t="n">
        <v>57</v>
      </c>
      <c r="E3790" s="0" t="n">
        <v>52</v>
      </c>
      <c r="F3790" s="0" t="n">
        <v>89</v>
      </c>
      <c r="T3790" s="0"/>
    </row>
    <row r="3791" customFormat="false" ht="12.75" hidden="false" customHeight="false" outlineLevel="0" collapsed="false">
      <c r="A3791" s="0" t="n">
        <v>1971</v>
      </c>
      <c r="B3791" s="0" t="n">
        <v>5</v>
      </c>
      <c r="C3791" s="0" t="n">
        <v>17</v>
      </c>
      <c r="D3791" s="0" t="n">
        <v>80</v>
      </c>
      <c r="E3791" s="0" t="n">
        <v>54</v>
      </c>
      <c r="F3791" s="0" t="n">
        <v>0</v>
      </c>
      <c r="T3791" s="0"/>
    </row>
    <row r="3792" customFormat="false" ht="12.75" hidden="false" customHeight="false" outlineLevel="0" collapsed="false">
      <c r="A3792" s="0" t="n">
        <v>1971</v>
      </c>
      <c r="B3792" s="0" t="n">
        <v>5</v>
      </c>
      <c r="C3792" s="0" t="n">
        <v>18</v>
      </c>
      <c r="D3792" s="0" t="n">
        <v>85</v>
      </c>
      <c r="E3792" s="0" t="n">
        <v>60</v>
      </c>
      <c r="F3792" s="0" t="n">
        <v>0</v>
      </c>
      <c r="T3792" s="0"/>
    </row>
    <row r="3793" customFormat="false" ht="12.75" hidden="false" customHeight="false" outlineLevel="0" collapsed="false">
      <c r="A3793" s="0" t="n">
        <v>1971</v>
      </c>
      <c r="B3793" s="0" t="n">
        <v>5</v>
      </c>
      <c r="C3793" s="0" t="n">
        <v>19</v>
      </c>
      <c r="D3793" s="0" t="n">
        <v>75</v>
      </c>
      <c r="E3793" s="0" t="n">
        <v>54</v>
      </c>
      <c r="F3793" s="0" t="n">
        <v>0</v>
      </c>
      <c r="T3793" s="0"/>
    </row>
    <row r="3794" customFormat="false" ht="12.75" hidden="false" customHeight="false" outlineLevel="0" collapsed="false">
      <c r="A3794" s="0" t="n">
        <v>1971</v>
      </c>
      <c r="B3794" s="0" t="n">
        <v>5</v>
      </c>
      <c r="C3794" s="0" t="n">
        <v>20</v>
      </c>
      <c r="D3794" s="0" t="n">
        <v>68</v>
      </c>
      <c r="E3794" s="0" t="n">
        <v>53</v>
      </c>
      <c r="F3794" s="0" t="n">
        <v>0</v>
      </c>
      <c r="T3794" s="0"/>
    </row>
    <row r="3795" customFormat="false" ht="12.75" hidden="false" customHeight="false" outlineLevel="0" collapsed="false">
      <c r="A3795" s="0" t="n">
        <v>1971</v>
      </c>
      <c r="B3795" s="0" t="n">
        <v>5</v>
      </c>
      <c r="C3795" s="0" t="n">
        <v>21</v>
      </c>
      <c r="D3795" s="0" t="n">
        <v>60</v>
      </c>
      <c r="E3795" s="0" t="n">
        <v>55</v>
      </c>
      <c r="F3795" s="0" t="n">
        <v>3</v>
      </c>
      <c r="T3795" s="0"/>
    </row>
    <row r="3796" customFormat="false" ht="12.75" hidden="false" customHeight="false" outlineLevel="0" collapsed="false">
      <c r="A3796" s="0" t="n">
        <v>1971</v>
      </c>
      <c r="B3796" s="0" t="n">
        <v>5</v>
      </c>
      <c r="C3796" s="0" t="n">
        <v>22</v>
      </c>
      <c r="D3796" s="0" t="n">
        <v>71</v>
      </c>
      <c r="E3796" s="0" t="n">
        <v>53</v>
      </c>
      <c r="F3796" s="0" t="n">
        <v>0</v>
      </c>
      <c r="T3796" s="0"/>
    </row>
    <row r="3797" customFormat="false" ht="12.75" hidden="false" customHeight="false" outlineLevel="0" collapsed="false">
      <c r="A3797" s="0" t="n">
        <v>1971</v>
      </c>
      <c r="B3797" s="0" t="n">
        <v>5</v>
      </c>
      <c r="C3797" s="0" t="n">
        <v>23</v>
      </c>
      <c r="D3797" s="0" t="n">
        <v>75</v>
      </c>
      <c r="E3797" s="0" t="n">
        <v>50</v>
      </c>
      <c r="F3797" s="0" t="n">
        <v>0</v>
      </c>
      <c r="T3797" s="0"/>
    </row>
    <row r="3798" customFormat="false" ht="12.75" hidden="false" customHeight="false" outlineLevel="0" collapsed="false">
      <c r="A3798" s="0" t="n">
        <v>1971</v>
      </c>
      <c r="B3798" s="0" t="n">
        <v>5</v>
      </c>
      <c r="C3798" s="0" t="n">
        <v>24</v>
      </c>
      <c r="D3798" s="0" t="n">
        <v>69</v>
      </c>
      <c r="E3798" s="0" t="n">
        <v>52</v>
      </c>
      <c r="F3798" s="0" t="n">
        <v>0</v>
      </c>
      <c r="T3798" s="0"/>
    </row>
    <row r="3799" customFormat="false" ht="12.75" hidden="false" customHeight="false" outlineLevel="0" collapsed="false">
      <c r="A3799" s="0" t="n">
        <v>1971</v>
      </c>
      <c r="B3799" s="0" t="n">
        <v>5</v>
      </c>
      <c r="C3799" s="0" t="n">
        <v>25</v>
      </c>
      <c r="D3799" s="0" t="n">
        <v>82</v>
      </c>
      <c r="E3799" s="0" t="n">
        <v>60</v>
      </c>
      <c r="F3799" s="0" t="n">
        <v>0</v>
      </c>
      <c r="T3799" s="0"/>
    </row>
    <row r="3800" customFormat="false" ht="12.75" hidden="false" customHeight="false" outlineLevel="0" collapsed="false">
      <c r="A3800" s="0" t="n">
        <v>1971</v>
      </c>
      <c r="B3800" s="0" t="n">
        <v>5</v>
      </c>
      <c r="C3800" s="0" t="n">
        <v>26</v>
      </c>
      <c r="D3800" s="0" t="n">
        <v>75</v>
      </c>
      <c r="E3800" s="0" t="n">
        <v>59</v>
      </c>
      <c r="F3800" s="0" t="n">
        <v>0</v>
      </c>
      <c r="T3800" s="0"/>
    </row>
    <row r="3801" customFormat="false" ht="12.75" hidden="false" customHeight="false" outlineLevel="0" collapsed="false">
      <c r="A3801" s="0" t="n">
        <v>1971</v>
      </c>
      <c r="B3801" s="0" t="n">
        <v>5</v>
      </c>
      <c r="C3801" s="0" t="n">
        <v>27</v>
      </c>
      <c r="D3801" s="0" t="n">
        <v>71</v>
      </c>
      <c r="E3801" s="0" t="n">
        <v>54</v>
      </c>
      <c r="F3801" s="0" t="n">
        <v>0</v>
      </c>
      <c r="T3801" s="0"/>
    </row>
    <row r="3802" customFormat="false" ht="12.75" hidden="false" customHeight="false" outlineLevel="0" collapsed="false">
      <c r="A3802" s="0" t="n">
        <v>1971</v>
      </c>
      <c r="B3802" s="0" t="n">
        <v>5</v>
      </c>
      <c r="C3802" s="0" t="n">
        <v>28</v>
      </c>
      <c r="D3802" s="0" t="n">
        <v>72</v>
      </c>
      <c r="E3802" s="0" t="n">
        <v>51</v>
      </c>
      <c r="F3802" s="0" t="n">
        <v>0</v>
      </c>
      <c r="T3802" s="0"/>
    </row>
    <row r="3803" customFormat="false" ht="12.75" hidden="false" customHeight="false" outlineLevel="0" collapsed="false">
      <c r="A3803" s="0" t="n">
        <v>1971</v>
      </c>
      <c r="B3803" s="0" t="n">
        <v>5</v>
      </c>
      <c r="C3803" s="0" t="n">
        <v>29</v>
      </c>
      <c r="D3803" s="0" t="n">
        <v>74</v>
      </c>
      <c r="E3803" s="0" t="n">
        <v>54</v>
      </c>
      <c r="F3803" s="0" t="n">
        <v>0</v>
      </c>
      <c r="T3803" s="0"/>
    </row>
    <row r="3804" customFormat="false" ht="12.75" hidden="false" customHeight="false" outlineLevel="0" collapsed="false">
      <c r="A3804" s="0" t="n">
        <v>1971</v>
      </c>
      <c r="B3804" s="0" t="n">
        <v>5</v>
      </c>
      <c r="C3804" s="0" t="n">
        <v>30</v>
      </c>
      <c r="D3804" s="0" t="n">
        <v>62</v>
      </c>
      <c r="E3804" s="0" t="n">
        <v>54</v>
      </c>
      <c r="F3804" s="0" t="n">
        <v>31</v>
      </c>
      <c r="T3804" s="0"/>
    </row>
    <row r="3805" customFormat="false" ht="12.75" hidden="false" customHeight="false" outlineLevel="0" collapsed="false">
      <c r="A3805" s="0" t="n">
        <v>1971</v>
      </c>
      <c r="B3805" s="0" t="n">
        <v>5</v>
      </c>
      <c r="C3805" s="0" t="n">
        <v>31</v>
      </c>
      <c r="D3805" s="0" t="n">
        <v>74</v>
      </c>
      <c r="E3805" s="0" t="n">
        <v>60</v>
      </c>
      <c r="F3805" s="0" t="n">
        <v>16</v>
      </c>
      <c r="T3805" s="0"/>
    </row>
    <row r="3806" customFormat="false" ht="12.75" hidden="false" customHeight="false" outlineLevel="0" collapsed="false">
      <c r="A3806" s="0" t="n">
        <v>1971</v>
      </c>
      <c r="B3806" s="0" t="n">
        <v>6</v>
      </c>
      <c r="C3806" s="0" t="n">
        <v>1</v>
      </c>
      <c r="D3806" s="0" t="n">
        <v>77</v>
      </c>
      <c r="E3806" s="0" t="n">
        <v>57</v>
      </c>
      <c r="F3806" s="0" t="n">
        <v>0</v>
      </c>
      <c r="T3806" s="0"/>
    </row>
    <row r="3807" customFormat="false" ht="12.75" hidden="false" customHeight="false" outlineLevel="0" collapsed="false">
      <c r="A3807" s="0" t="n">
        <v>1971</v>
      </c>
      <c r="B3807" s="0" t="n">
        <v>6</v>
      </c>
      <c r="C3807" s="0" t="n">
        <v>2</v>
      </c>
      <c r="D3807" s="0" t="n">
        <v>71</v>
      </c>
      <c r="E3807" s="0" t="n">
        <v>55</v>
      </c>
      <c r="F3807" s="0" t="n">
        <v>0</v>
      </c>
      <c r="T3807" s="0"/>
    </row>
    <row r="3808" customFormat="false" ht="12.75" hidden="false" customHeight="false" outlineLevel="0" collapsed="false">
      <c r="A3808" s="0" t="n">
        <v>1971</v>
      </c>
      <c r="B3808" s="0" t="n">
        <v>6</v>
      </c>
      <c r="C3808" s="0" t="n">
        <v>3</v>
      </c>
      <c r="D3808" s="0" t="n">
        <v>82</v>
      </c>
      <c r="E3808" s="0" t="n">
        <v>62</v>
      </c>
      <c r="F3808" s="0" t="n">
        <v>5</v>
      </c>
      <c r="T3808" s="0"/>
    </row>
    <row r="3809" customFormat="false" ht="12.75" hidden="false" customHeight="false" outlineLevel="0" collapsed="false">
      <c r="A3809" s="0" t="n">
        <v>1971</v>
      </c>
      <c r="B3809" s="0" t="n">
        <v>6</v>
      </c>
      <c r="C3809" s="0" t="n">
        <v>4</v>
      </c>
      <c r="D3809" s="0" t="n">
        <v>89</v>
      </c>
      <c r="E3809" s="0" t="n">
        <v>67</v>
      </c>
      <c r="F3809" s="0" t="n">
        <v>0</v>
      </c>
      <c r="T3809" s="0"/>
    </row>
    <row r="3810" customFormat="false" ht="12.75" hidden="false" customHeight="false" outlineLevel="0" collapsed="false">
      <c r="A3810" s="0" t="n">
        <v>1971</v>
      </c>
      <c r="B3810" s="0" t="n">
        <v>6</v>
      </c>
      <c r="C3810" s="0" t="n">
        <v>5</v>
      </c>
      <c r="D3810" s="0" t="n">
        <v>84</v>
      </c>
      <c r="E3810" s="0" t="n">
        <v>66</v>
      </c>
      <c r="F3810" s="0" t="n">
        <v>0</v>
      </c>
      <c r="T3810" s="0"/>
    </row>
    <row r="3811" customFormat="false" ht="12.75" hidden="false" customHeight="false" outlineLevel="0" collapsed="false">
      <c r="A3811" s="0" t="n">
        <v>1971</v>
      </c>
      <c r="B3811" s="0" t="n">
        <v>6</v>
      </c>
      <c r="C3811" s="0" t="n">
        <v>6</v>
      </c>
      <c r="D3811" s="0" t="n">
        <v>81</v>
      </c>
      <c r="E3811" s="0" t="n">
        <v>64</v>
      </c>
      <c r="F3811" s="0" t="n">
        <v>0</v>
      </c>
      <c r="T3811" s="0"/>
    </row>
    <row r="3812" customFormat="false" ht="12.75" hidden="false" customHeight="false" outlineLevel="0" collapsed="false">
      <c r="A3812" s="0" t="n">
        <v>1971</v>
      </c>
      <c r="B3812" s="0" t="n">
        <v>6</v>
      </c>
      <c r="C3812" s="0" t="n">
        <v>7</v>
      </c>
      <c r="D3812" s="0" t="n">
        <v>93</v>
      </c>
      <c r="E3812" s="0" t="n">
        <v>66</v>
      </c>
      <c r="F3812" s="0" t="n">
        <v>0</v>
      </c>
      <c r="T3812" s="0"/>
    </row>
    <row r="3813" customFormat="false" ht="12.75" hidden="false" customHeight="false" outlineLevel="0" collapsed="false">
      <c r="A3813" s="0" t="n">
        <v>1971</v>
      </c>
      <c r="B3813" s="0" t="n">
        <v>6</v>
      </c>
      <c r="C3813" s="0" t="n">
        <v>8</v>
      </c>
      <c r="D3813" s="0" t="n">
        <v>93</v>
      </c>
      <c r="E3813" s="0" t="n">
        <v>73</v>
      </c>
      <c r="F3813" s="0" t="n">
        <v>0</v>
      </c>
      <c r="T3813" s="0"/>
    </row>
    <row r="3814" customFormat="false" ht="12.75" hidden="false" customHeight="false" outlineLevel="0" collapsed="false">
      <c r="A3814" s="0" t="n">
        <v>1971</v>
      </c>
      <c r="B3814" s="0" t="n">
        <v>6</v>
      </c>
      <c r="C3814" s="0" t="n">
        <v>9</v>
      </c>
      <c r="D3814" s="0" t="n">
        <v>80</v>
      </c>
      <c r="E3814" s="0" t="n">
        <v>68</v>
      </c>
      <c r="F3814" s="0" t="n">
        <v>0</v>
      </c>
      <c r="T3814" s="0"/>
    </row>
    <row r="3815" customFormat="false" ht="12.75" hidden="false" customHeight="false" outlineLevel="0" collapsed="false">
      <c r="A3815" s="0" t="n">
        <v>1971</v>
      </c>
      <c r="B3815" s="0" t="n">
        <v>6</v>
      </c>
      <c r="C3815" s="0" t="n">
        <v>10</v>
      </c>
      <c r="D3815" s="0" t="n">
        <v>81</v>
      </c>
      <c r="E3815" s="0" t="n">
        <v>64</v>
      </c>
      <c r="F3815" s="0" t="n">
        <v>0</v>
      </c>
      <c r="T3815" s="0"/>
    </row>
    <row r="3816" customFormat="false" ht="12.75" hidden="false" customHeight="false" outlineLevel="0" collapsed="false">
      <c r="A3816" s="0" t="n">
        <v>1971</v>
      </c>
      <c r="B3816" s="0" t="n">
        <v>6</v>
      </c>
      <c r="C3816" s="0" t="n">
        <v>11</v>
      </c>
      <c r="D3816" s="0" t="n">
        <v>77</v>
      </c>
      <c r="E3816" s="0" t="n">
        <v>62</v>
      </c>
      <c r="F3816" s="0" t="n">
        <v>0</v>
      </c>
      <c r="T3816" s="0"/>
    </row>
    <row r="3817" customFormat="false" ht="12.75" hidden="false" customHeight="false" outlineLevel="0" collapsed="false">
      <c r="A3817" s="0" t="n">
        <v>1971</v>
      </c>
      <c r="B3817" s="0" t="n">
        <v>6</v>
      </c>
      <c r="C3817" s="0" t="n">
        <v>12</v>
      </c>
      <c r="D3817" s="0" t="n">
        <v>85</v>
      </c>
      <c r="E3817" s="0" t="n">
        <v>65</v>
      </c>
      <c r="F3817" s="0" t="n">
        <v>12</v>
      </c>
      <c r="T3817" s="0"/>
    </row>
    <row r="3818" customFormat="false" ht="12.75" hidden="false" customHeight="false" outlineLevel="0" collapsed="false">
      <c r="A3818" s="0" t="n">
        <v>1971</v>
      </c>
      <c r="B3818" s="0" t="n">
        <v>6</v>
      </c>
      <c r="C3818" s="0" t="n">
        <v>13</v>
      </c>
      <c r="D3818" s="0" t="n">
        <v>87</v>
      </c>
      <c r="E3818" s="0" t="n">
        <v>69</v>
      </c>
      <c r="F3818" s="0" t="n">
        <v>97</v>
      </c>
      <c r="T3818" s="0"/>
    </row>
    <row r="3819" customFormat="false" ht="12.75" hidden="false" customHeight="false" outlineLevel="0" collapsed="false">
      <c r="A3819" s="0" t="n">
        <v>1971</v>
      </c>
      <c r="B3819" s="0" t="n">
        <v>6</v>
      </c>
      <c r="C3819" s="0" t="n">
        <v>14</v>
      </c>
      <c r="D3819" s="0" t="n">
        <v>74</v>
      </c>
      <c r="E3819" s="0" t="n">
        <v>60</v>
      </c>
      <c r="F3819" s="0" t="n">
        <v>11</v>
      </c>
      <c r="T3819" s="0"/>
    </row>
    <row r="3820" customFormat="false" ht="12.75" hidden="false" customHeight="false" outlineLevel="0" collapsed="false">
      <c r="A3820" s="0" t="n">
        <v>1971</v>
      </c>
      <c r="B3820" s="0" t="n">
        <v>6</v>
      </c>
      <c r="C3820" s="0" t="n">
        <v>15</v>
      </c>
      <c r="D3820" s="0" t="n">
        <v>60</v>
      </c>
      <c r="E3820" s="0" t="n">
        <v>56</v>
      </c>
      <c r="F3820" s="0" t="n">
        <v>32</v>
      </c>
      <c r="T3820" s="0"/>
    </row>
    <row r="3821" customFormat="false" ht="12.75" hidden="false" customHeight="false" outlineLevel="0" collapsed="false">
      <c r="A3821" s="0" t="n">
        <v>1971</v>
      </c>
      <c r="B3821" s="0" t="n">
        <v>6</v>
      </c>
      <c r="C3821" s="0" t="n">
        <v>16</v>
      </c>
      <c r="D3821" s="0" t="n">
        <v>75</v>
      </c>
      <c r="E3821" s="0" t="n">
        <v>57</v>
      </c>
      <c r="F3821" s="0" t="n">
        <v>0</v>
      </c>
      <c r="T3821" s="0"/>
    </row>
    <row r="3822" customFormat="false" ht="12.75" hidden="false" customHeight="false" outlineLevel="0" collapsed="false">
      <c r="A3822" s="0" t="n">
        <v>1971</v>
      </c>
      <c r="B3822" s="0" t="n">
        <v>6</v>
      </c>
      <c r="C3822" s="0" t="n">
        <v>17</v>
      </c>
      <c r="D3822" s="0" t="n">
        <v>83</v>
      </c>
      <c r="E3822" s="0" t="n">
        <v>60</v>
      </c>
      <c r="F3822" s="0" t="n">
        <v>0</v>
      </c>
      <c r="T3822" s="0"/>
    </row>
    <row r="3823" customFormat="false" ht="12.75" hidden="false" customHeight="false" outlineLevel="0" collapsed="false">
      <c r="A3823" s="0" t="n">
        <v>1971</v>
      </c>
      <c r="B3823" s="0" t="n">
        <v>6</v>
      </c>
      <c r="C3823" s="0" t="n">
        <v>18</v>
      </c>
      <c r="D3823" s="0" t="n">
        <v>84</v>
      </c>
      <c r="E3823" s="0" t="n">
        <v>65</v>
      </c>
      <c r="F3823" s="0" t="n">
        <v>0</v>
      </c>
      <c r="T3823" s="0"/>
    </row>
    <row r="3824" customFormat="false" ht="12.75" hidden="false" customHeight="false" outlineLevel="0" collapsed="false">
      <c r="A3824" s="0" t="n">
        <v>1971</v>
      </c>
      <c r="B3824" s="0" t="n">
        <v>6</v>
      </c>
      <c r="C3824" s="0" t="n">
        <v>19</v>
      </c>
      <c r="D3824" s="0" t="n">
        <v>83</v>
      </c>
      <c r="E3824" s="0" t="n">
        <v>64</v>
      </c>
      <c r="F3824" s="0" t="n">
        <v>0</v>
      </c>
      <c r="T3824" s="0"/>
    </row>
    <row r="3825" customFormat="false" ht="12.75" hidden="false" customHeight="false" outlineLevel="0" collapsed="false">
      <c r="A3825" s="0" t="n">
        <v>1971</v>
      </c>
      <c r="B3825" s="0" t="n">
        <v>6</v>
      </c>
      <c r="C3825" s="0" t="n">
        <v>20</v>
      </c>
      <c r="D3825" s="0" t="n">
        <v>84</v>
      </c>
      <c r="E3825" s="0" t="n">
        <v>68</v>
      </c>
      <c r="F3825" s="0" t="n">
        <v>0</v>
      </c>
      <c r="T3825" s="0"/>
    </row>
    <row r="3826" customFormat="false" ht="12.75" hidden="false" customHeight="false" outlineLevel="0" collapsed="false">
      <c r="A3826" s="0" t="n">
        <v>1971</v>
      </c>
      <c r="B3826" s="0" t="n">
        <v>6</v>
      </c>
      <c r="C3826" s="0" t="n">
        <v>21</v>
      </c>
      <c r="D3826" s="0" t="n">
        <v>86</v>
      </c>
      <c r="E3826" s="0" t="n">
        <v>70</v>
      </c>
      <c r="F3826" s="0" t="n">
        <v>71</v>
      </c>
      <c r="T3826" s="0"/>
    </row>
    <row r="3827" customFormat="false" ht="12.75" hidden="false" customHeight="false" outlineLevel="0" collapsed="false">
      <c r="A3827" s="0" t="n">
        <v>1971</v>
      </c>
      <c r="B3827" s="0" t="n">
        <v>6</v>
      </c>
      <c r="C3827" s="0" t="n">
        <v>22</v>
      </c>
      <c r="D3827" s="0" t="n">
        <v>87</v>
      </c>
      <c r="E3827" s="0" t="n">
        <v>72</v>
      </c>
      <c r="F3827" s="0" t="n">
        <v>0</v>
      </c>
      <c r="T3827" s="0"/>
    </row>
    <row r="3828" customFormat="false" ht="12.75" hidden="false" customHeight="false" outlineLevel="0" collapsed="false">
      <c r="A3828" s="0" t="n">
        <v>1971</v>
      </c>
      <c r="B3828" s="0" t="n">
        <v>6</v>
      </c>
      <c r="C3828" s="0" t="n">
        <v>23</v>
      </c>
      <c r="D3828" s="0" t="n">
        <v>83</v>
      </c>
      <c r="E3828" s="0" t="n">
        <v>67</v>
      </c>
      <c r="F3828" s="0" t="n">
        <v>0</v>
      </c>
      <c r="T3828" s="0"/>
    </row>
    <row r="3829" customFormat="false" ht="12.75" hidden="false" customHeight="false" outlineLevel="0" collapsed="false">
      <c r="A3829" s="0" t="n">
        <v>1971</v>
      </c>
      <c r="B3829" s="0" t="n">
        <v>6</v>
      </c>
      <c r="C3829" s="0" t="n">
        <v>24</v>
      </c>
      <c r="D3829" s="0" t="n">
        <v>89</v>
      </c>
      <c r="E3829" s="0" t="n">
        <v>67</v>
      </c>
      <c r="F3829" s="0" t="n">
        <v>0</v>
      </c>
      <c r="T3829" s="0"/>
    </row>
    <row r="3830" customFormat="false" ht="12.75" hidden="false" customHeight="false" outlineLevel="0" collapsed="false">
      <c r="A3830" s="0" t="n">
        <v>1971</v>
      </c>
      <c r="B3830" s="0" t="n">
        <v>6</v>
      </c>
      <c r="C3830" s="0" t="n">
        <v>25</v>
      </c>
      <c r="D3830" s="0" t="n">
        <v>90</v>
      </c>
      <c r="E3830" s="0" t="n">
        <v>73</v>
      </c>
      <c r="F3830" s="0" t="n">
        <v>3</v>
      </c>
      <c r="T3830" s="0"/>
    </row>
    <row r="3831" customFormat="false" ht="12.75" hidden="false" customHeight="false" outlineLevel="0" collapsed="false">
      <c r="A3831" s="0" t="n">
        <v>1971</v>
      </c>
      <c r="B3831" s="0" t="n">
        <v>6</v>
      </c>
      <c r="C3831" s="0" t="n">
        <v>26</v>
      </c>
      <c r="D3831" s="0" t="n">
        <v>91</v>
      </c>
      <c r="E3831" s="0" t="n">
        <v>73</v>
      </c>
      <c r="F3831" s="0" t="n">
        <v>0</v>
      </c>
      <c r="T3831" s="0"/>
    </row>
    <row r="3832" customFormat="false" ht="12.75" hidden="false" customHeight="false" outlineLevel="0" collapsed="false">
      <c r="A3832" s="0" t="n">
        <v>1971</v>
      </c>
      <c r="B3832" s="0" t="n">
        <v>6</v>
      </c>
      <c r="C3832" s="0" t="n">
        <v>27</v>
      </c>
      <c r="D3832" s="0" t="n">
        <v>89</v>
      </c>
      <c r="E3832" s="0" t="n">
        <v>67</v>
      </c>
      <c r="F3832" s="0" t="n">
        <v>0</v>
      </c>
      <c r="T3832" s="0"/>
    </row>
    <row r="3833" customFormat="false" ht="12.75" hidden="false" customHeight="false" outlineLevel="0" collapsed="false">
      <c r="A3833" s="0" t="n">
        <v>1971</v>
      </c>
      <c r="B3833" s="0" t="n">
        <v>6</v>
      </c>
      <c r="C3833" s="0" t="n">
        <v>28</v>
      </c>
      <c r="D3833" s="0" t="n">
        <v>78</v>
      </c>
      <c r="E3833" s="0" t="n">
        <v>68</v>
      </c>
      <c r="F3833" s="0" t="n">
        <v>0</v>
      </c>
      <c r="T3833" s="0"/>
    </row>
    <row r="3834" customFormat="false" ht="12.75" hidden="false" customHeight="false" outlineLevel="0" collapsed="false">
      <c r="A3834" s="0" t="n">
        <v>1971</v>
      </c>
      <c r="B3834" s="0" t="n">
        <v>6</v>
      </c>
      <c r="C3834" s="0" t="n">
        <v>29</v>
      </c>
      <c r="D3834" s="0" t="n">
        <v>80</v>
      </c>
      <c r="E3834" s="0" t="n">
        <v>67</v>
      </c>
      <c r="F3834" s="0" t="n">
        <v>0</v>
      </c>
      <c r="T3834" s="0"/>
    </row>
    <row r="3835" customFormat="false" ht="12.75" hidden="false" customHeight="false" outlineLevel="0" collapsed="false">
      <c r="A3835" s="0" t="n">
        <v>1971</v>
      </c>
      <c r="B3835" s="0" t="n">
        <v>6</v>
      </c>
      <c r="C3835" s="0" t="n">
        <v>30</v>
      </c>
      <c r="D3835" s="0" t="n">
        <v>91</v>
      </c>
      <c r="E3835" s="0" t="n">
        <v>72</v>
      </c>
      <c r="F3835" s="0" t="n">
        <v>0</v>
      </c>
      <c r="T3835" s="0"/>
    </row>
    <row r="3836" customFormat="false" ht="12.75" hidden="false" customHeight="false" outlineLevel="0" collapsed="false">
      <c r="A3836" s="0" t="n">
        <v>1971</v>
      </c>
      <c r="B3836" s="0" t="n">
        <v>7</v>
      </c>
      <c r="C3836" s="0" t="n">
        <v>1</v>
      </c>
      <c r="D3836" s="0" t="n">
        <v>94</v>
      </c>
      <c r="E3836" s="0" t="n">
        <v>73</v>
      </c>
      <c r="F3836" s="0" t="n">
        <v>156</v>
      </c>
      <c r="T3836" s="0"/>
    </row>
    <row r="3837" customFormat="false" ht="12.75" hidden="false" customHeight="false" outlineLevel="0" collapsed="false">
      <c r="A3837" s="0" t="n">
        <v>1971</v>
      </c>
      <c r="B3837" s="0" t="n">
        <v>7</v>
      </c>
      <c r="C3837" s="0" t="n">
        <v>2</v>
      </c>
      <c r="D3837" s="0" t="n">
        <v>83</v>
      </c>
      <c r="E3837" s="0" t="n">
        <v>71</v>
      </c>
      <c r="F3837" s="0" t="n">
        <v>0</v>
      </c>
      <c r="T3837" s="0"/>
    </row>
    <row r="3838" customFormat="false" ht="12.75" hidden="false" customHeight="false" outlineLevel="0" collapsed="false">
      <c r="A3838" s="0" t="n">
        <v>1971</v>
      </c>
      <c r="B3838" s="0" t="n">
        <v>7</v>
      </c>
      <c r="C3838" s="0" t="n">
        <v>3</v>
      </c>
      <c r="D3838" s="0" t="n">
        <v>83</v>
      </c>
      <c r="E3838" s="0" t="n">
        <v>66</v>
      </c>
      <c r="F3838" s="0" t="n">
        <v>0</v>
      </c>
      <c r="T3838" s="0"/>
    </row>
    <row r="3839" customFormat="false" ht="12.75" hidden="false" customHeight="false" outlineLevel="0" collapsed="false">
      <c r="A3839" s="0" t="n">
        <v>1971</v>
      </c>
      <c r="B3839" s="0" t="n">
        <v>7</v>
      </c>
      <c r="C3839" s="0" t="n">
        <v>4</v>
      </c>
      <c r="D3839" s="0" t="n">
        <v>84</v>
      </c>
      <c r="E3839" s="0" t="n">
        <v>66</v>
      </c>
      <c r="F3839" s="0" t="n">
        <v>0</v>
      </c>
      <c r="T3839" s="0"/>
    </row>
    <row r="3840" customFormat="false" ht="12.75" hidden="false" customHeight="false" outlineLevel="0" collapsed="false">
      <c r="A3840" s="0" t="n">
        <v>1971</v>
      </c>
      <c r="B3840" s="0" t="n">
        <v>7</v>
      </c>
      <c r="C3840" s="0" t="n">
        <v>5</v>
      </c>
      <c r="D3840" s="0" t="n">
        <v>84</v>
      </c>
      <c r="E3840" s="0" t="n">
        <v>65</v>
      </c>
      <c r="F3840" s="0" t="n">
        <v>0</v>
      </c>
      <c r="T3840" s="0"/>
    </row>
    <row r="3841" customFormat="false" ht="12.75" hidden="false" customHeight="false" outlineLevel="0" collapsed="false">
      <c r="A3841" s="0" t="n">
        <v>1971</v>
      </c>
      <c r="B3841" s="0" t="n">
        <v>7</v>
      </c>
      <c r="C3841" s="0" t="n">
        <v>6</v>
      </c>
      <c r="D3841" s="0" t="n">
        <v>91</v>
      </c>
      <c r="E3841" s="0" t="n">
        <v>69</v>
      </c>
      <c r="F3841" s="0" t="n">
        <v>0</v>
      </c>
      <c r="T3841" s="0"/>
    </row>
    <row r="3842" customFormat="false" ht="12.75" hidden="false" customHeight="false" outlineLevel="0" collapsed="false">
      <c r="A3842" s="0" t="n">
        <v>1971</v>
      </c>
      <c r="B3842" s="0" t="n">
        <v>7</v>
      </c>
      <c r="C3842" s="0" t="n">
        <v>7</v>
      </c>
      <c r="D3842" s="0" t="n">
        <v>93</v>
      </c>
      <c r="E3842" s="0" t="n">
        <v>73</v>
      </c>
      <c r="F3842" s="0" t="n">
        <v>0</v>
      </c>
      <c r="T3842" s="0"/>
    </row>
    <row r="3843" customFormat="false" ht="12.75" hidden="false" customHeight="false" outlineLevel="0" collapsed="false">
      <c r="A3843" s="0" t="n">
        <v>1971</v>
      </c>
      <c r="B3843" s="0" t="n">
        <v>7</v>
      </c>
      <c r="C3843" s="0" t="n">
        <v>8</v>
      </c>
      <c r="D3843" s="0" t="n">
        <v>96</v>
      </c>
      <c r="E3843" s="0" t="n">
        <v>76</v>
      </c>
      <c r="F3843" s="0" t="n">
        <v>0</v>
      </c>
      <c r="T3843" s="0"/>
    </row>
    <row r="3844" customFormat="false" ht="12.75" hidden="false" customHeight="false" outlineLevel="0" collapsed="false">
      <c r="A3844" s="0" t="n">
        <v>1971</v>
      </c>
      <c r="B3844" s="0" t="n">
        <v>7</v>
      </c>
      <c r="C3844" s="0" t="n">
        <v>9</v>
      </c>
      <c r="D3844" s="0" t="n">
        <v>93</v>
      </c>
      <c r="E3844" s="0" t="n">
        <v>77</v>
      </c>
      <c r="F3844" s="0" t="n">
        <v>0</v>
      </c>
      <c r="T3844" s="0"/>
    </row>
    <row r="3845" customFormat="false" ht="12.75" hidden="false" customHeight="false" outlineLevel="0" collapsed="false">
      <c r="A3845" s="0" t="n">
        <v>1971</v>
      </c>
      <c r="B3845" s="0" t="n">
        <v>7</v>
      </c>
      <c r="C3845" s="0" t="n">
        <v>10</v>
      </c>
      <c r="D3845" s="0" t="n">
        <v>92</v>
      </c>
      <c r="E3845" s="0" t="n">
        <v>76</v>
      </c>
      <c r="F3845" s="0" t="n">
        <v>0</v>
      </c>
      <c r="T3845" s="0"/>
    </row>
    <row r="3846" customFormat="false" ht="12.75" hidden="false" customHeight="false" outlineLevel="0" collapsed="false">
      <c r="A3846" s="0" t="n">
        <v>1971</v>
      </c>
      <c r="B3846" s="0" t="n">
        <v>7</v>
      </c>
      <c r="C3846" s="0" t="n">
        <v>11</v>
      </c>
      <c r="D3846" s="0" t="n">
        <v>77</v>
      </c>
      <c r="E3846" s="0" t="n">
        <v>67</v>
      </c>
      <c r="F3846" s="0" t="n">
        <v>1</v>
      </c>
      <c r="T3846" s="0"/>
    </row>
    <row r="3847" customFormat="false" ht="12.75" hidden="false" customHeight="false" outlineLevel="0" collapsed="false">
      <c r="A3847" s="0" t="n">
        <v>1971</v>
      </c>
      <c r="B3847" s="0" t="n">
        <v>7</v>
      </c>
      <c r="C3847" s="0" t="n">
        <v>12</v>
      </c>
      <c r="D3847" s="0" t="n">
        <v>86</v>
      </c>
      <c r="E3847" s="0" t="n">
        <v>67</v>
      </c>
      <c r="F3847" s="0" t="n">
        <v>0</v>
      </c>
      <c r="T3847" s="0"/>
    </row>
    <row r="3848" customFormat="false" ht="12.75" hidden="false" customHeight="false" outlineLevel="0" collapsed="false">
      <c r="A3848" s="0" t="n">
        <v>1971</v>
      </c>
      <c r="B3848" s="0" t="n">
        <v>7</v>
      </c>
      <c r="C3848" s="0" t="n">
        <v>13</v>
      </c>
      <c r="D3848" s="0" t="n">
        <v>83</v>
      </c>
      <c r="E3848" s="0" t="n">
        <v>67</v>
      </c>
      <c r="F3848" s="0" t="n">
        <v>0</v>
      </c>
      <c r="T3848" s="0"/>
    </row>
    <row r="3849" customFormat="false" ht="12.75" hidden="false" customHeight="false" outlineLevel="0" collapsed="false">
      <c r="A3849" s="0" t="n">
        <v>1971</v>
      </c>
      <c r="B3849" s="0" t="n">
        <v>7</v>
      </c>
      <c r="C3849" s="0" t="n">
        <v>14</v>
      </c>
      <c r="D3849" s="0" t="n">
        <v>85</v>
      </c>
      <c r="E3849" s="0" t="n">
        <v>70</v>
      </c>
      <c r="F3849" s="0" t="n">
        <v>28</v>
      </c>
      <c r="T3849" s="0"/>
    </row>
    <row r="3850" customFormat="false" ht="12.75" hidden="false" customHeight="false" outlineLevel="0" collapsed="false">
      <c r="A3850" s="0" t="n">
        <v>1971</v>
      </c>
      <c r="B3850" s="0" t="n">
        <v>7</v>
      </c>
      <c r="C3850" s="0" t="n">
        <v>15</v>
      </c>
      <c r="D3850" s="0" t="n">
        <v>86</v>
      </c>
      <c r="E3850" s="0" t="n">
        <v>66</v>
      </c>
      <c r="F3850" s="0" t="n">
        <v>0</v>
      </c>
      <c r="T3850" s="0"/>
    </row>
    <row r="3851" customFormat="false" ht="12.75" hidden="false" customHeight="false" outlineLevel="0" collapsed="false">
      <c r="A3851" s="0" t="n">
        <v>1971</v>
      </c>
      <c r="B3851" s="0" t="n">
        <v>7</v>
      </c>
      <c r="C3851" s="0" t="n">
        <v>16</v>
      </c>
      <c r="D3851" s="0" t="n">
        <v>87</v>
      </c>
      <c r="E3851" s="0" t="n">
        <v>70</v>
      </c>
      <c r="F3851" s="0" t="n">
        <v>0</v>
      </c>
      <c r="T3851" s="0"/>
    </row>
    <row r="3852" customFormat="false" ht="12.75" hidden="false" customHeight="false" outlineLevel="0" collapsed="false">
      <c r="A3852" s="0" t="n">
        <v>1971</v>
      </c>
      <c r="B3852" s="0" t="n">
        <v>7</v>
      </c>
      <c r="C3852" s="0" t="n">
        <v>17</v>
      </c>
      <c r="D3852" s="0" t="n">
        <v>89</v>
      </c>
      <c r="E3852" s="0" t="n">
        <v>70</v>
      </c>
      <c r="F3852" s="0" t="n">
        <v>0</v>
      </c>
      <c r="T3852" s="0"/>
    </row>
    <row r="3853" customFormat="false" ht="12.75" hidden="false" customHeight="false" outlineLevel="0" collapsed="false">
      <c r="A3853" s="0" t="n">
        <v>1971</v>
      </c>
      <c r="B3853" s="0" t="n">
        <v>7</v>
      </c>
      <c r="C3853" s="0" t="n">
        <v>18</v>
      </c>
      <c r="D3853" s="0" t="n">
        <v>86</v>
      </c>
      <c r="E3853" s="0" t="n">
        <v>64</v>
      </c>
      <c r="F3853" s="0" t="n">
        <v>0</v>
      </c>
      <c r="T3853" s="0"/>
    </row>
    <row r="3854" customFormat="false" ht="12.75" hidden="false" customHeight="false" outlineLevel="0" collapsed="false">
      <c r="A3854" s="0" t="n">
        <v>1971</v>
      </c>
      <c r="B3854" s="0" t="n">
        <v>7</v>
      </c>
      <c r="C3854" s="0" t="n">
        <v>19</v>
      </c>
      <c r="D3854" s="0" t="n">
        <v>80</v>
      </c>
      <c r="E3854" s="0" t="n">
        <v>71</v>
      </c>
      <c r="F3854" s="0" t="n">
        <v>61</v>
      </c>
      <c r="T3854" s="0"/>
    </row>
    <row r="3855" customFormat="false" ht="12.75" hidden="false" customHeight="false" outlineLevel="0" collapsed="false">
      <c r="A3855" s="0" t="n">
        <v>1971</v>
      </c>
      <c r="B3855" s="0" t="n">
        <v>7</v>
      </c>
      <c r="C3855" s="0" t="n">
        <v>20</v>
      </c>
      <c r="D3855" s="0" t="n">
        <v>80</v>
      </c>
      <c r="E3855" s="0" t="n">
        <v>66</v>
      </c>
      <c r="F3855" s="0" t="n">
        <v>0</v>
      </c>
      <c r="T3855" s="0"/>
    </row>
    <row r="3856" customFormat="false" ht="12.75" hidden="false" customHeight="false" outlineLevel="0" collapsed="false">
      <c r="A3856" s="0" t="n">
        <v>1971</v>
      </c>
      <c r="B3856" s="0" t="n">
        <v>7</v>
      </c>
      <c r="C3856" s="0" t="n">
        <v>21</v>
      </c>
      <c r="D3856" s="0" t="n">
        <v>85</v>
      </c>
      <c r="E3856" s="0" t="n">
        <v>64</v>
      </c>
      <c r="F3856" s="0" t="n">
        <v>0</v>
      </c>
      <c r="T3856" s="0"/>
    </row>
    <row r="3857" customFormat="false" ht="12.75" hidden="false" customHeight="false" outlineLevel="0" collapsed="false">
      <c r="A3857" s="0" t="n">
        <v>1971</v>
      </c>
      <c r="B3857" s="0" t="n">
        <v>7</v>
      </c>
      <c r="C3857" s="0" t="n">
        <v>22</v>
      </c>
      <c r="D3857" s="0" t="n">
        <v>84</v>
      </c>
      <c r="E3857" s="0" t="n">
        <v>67</v>
      </c>
      <c r="F3857" s="0" t="n">
        <v>0</v>
      </c>
      <c r="T3857" s="0"/>
    </row>
    <row r="3858" customFormat="false" ht="12.75" hidden="false" customHeight="false" outlineLevel="0" collapsed="false">
      <c r="A3858" s="0" t="n">
        <v>1971</v>
      </c>
      <c r="B3858" s="0" t="n">
        <v>7</v>
      </c>
      <c r="C3858" s="0" t="n">
        <v>23</v>
      </c>
      <c r="D3858" s="0" t="n">
        <v>85</v>
      </c>
      <c r="E3858" s="0" t="n">
        <v>69</v>
      </c>
      <c r="F3858" s="0" t="n">
        <v>0</v>
      </c>
      <c r="T3858" s="0"/>
    </row>
    <row r="3859" customFormat="false" ht="12.75" hidden="false" customHeight="false" outlineLevel="0" collapsed="false">
      <c r="A3859" s="0" t="n">
        <v>1971</v>
      </c>
      <c r="B3859" s="0" t="n">
        <v>7</v>
      </c>
      <c r="C3859" s="0" t="n">
        <v>24</v>
      </c>
      <c r="D3859" s="0" t="n">
        <v>89</v>
      </c>
      <c r="E3859" s="0" t="n">
        <v>70</v>
      </c>
      <c r="F3859" s="0" t="n">
        <v>0</v>
      </c>
      <c r="T3859" s="0"/>
    </row>
    <row r="3860" customFormat="false" ht="12.75" hidden="false" customHeight="false" outlineLevel="0" collapsed="false">
      <c r="A3860" s="0" t="n">
        <v>1971</v>
      </c>
      <c r="B3860" s="0" t="n">
        <v>7</v>
      </c>
      <c r="C3860" s="0" t="n">
        <v>25</v>
      </c>
      <c r="D3860" s="0" t="n">
        <v>87</v>
      </c>
      <c r="E3860" s="0" t="n">
        <v>71</v>
      </c>
      <c r="F3860" s="0" t="n">
        <v>30</v>
      </c>
      <c r="T3860" s="0"/>
    </row>
    <row r="3861" customFormat="false" ht="12.75" hidden="false" customHeight="false" outlineLevel="0" collapsed="false">
      <c r="A3861" s="0" t="n">
        <v>1971</v>
      </c>
      <c r="B3861" s="0" t="n">
        <v>7</v>
      </c>
      <c r="C3861" s="0" t="n">
        <v>26</v>
      </c>
      <c r="D3861" s="0" t="n">
        <v>79</v>
      </c>
      <c r="E3861" s="0" t="n">
        <v>72</v>
      </c>
      <c r="F3861" s="0" t="n">
        <v>67</v>
      </c>
      <c r="T3861" s="0"/>
    </row>
    <row r="3862" customFormat="false" ht="12.75" hidden="false" customHeight="false" outlineLevel="0" collapsed="false">
      <c r="A3862" s="0" t="n">
        <v>1971</v>
      </c>
      <c r="B3862" s="0" t="n">
        <v>7</v>
      </c>
      <c r="C3862" s="0" t="n">
        <v>27</v>
      </c>
      <c r="D3862" s="0" t="n">
        <v>87</v>
      </c>
      <c r="E3862" s="0" t="n">
        <v>74</v>
      </c>
      <c r="F3862" s="0" t="n">
        <v>0</v>
      </c>
      <c r="T3862" s="0"/>
    </row>
    <row r="3863" customFormat="false" ht="12.75" hidden="false" customHeight="false" outlineLevel="0" collapsed="false">
      <c r="A3863" s="0" t="n">
        <v>1971</v>
      </c>
      <c r="B3863" s="0" t="n">
        <v>7</v>
      </c>
      <c r="C3863" s="0" t="n">
        <v>28</v>
      </c>
      <c r="D3863" s="0" t="n">
        <v>86</v>
      </c>
      <c r="E3863" s="0" t="n">
        <v>66</v>
      </c>
      <c r="F3863" s="0" t="n">
        <v>0</v>
      </c>
      <c r="T3863" s="0"/>
    </row>
    <row r="3864" customFormat="false" ht="12.75" hidden="false" customHeight="false" outlineLevel="0" collapsed="false">
      <c r="A3864" s="0" t="n">
        <v>1971</v>
      </c>
      <c r="B3864" s="0" t="n">
        <v>7</v>
      </c>
      <c r="C3864" s="0" t="n">
        <v>29</v>
      </c>
      <c r="D3864" s="0" t="n">
        <v>86</v>
      </c>
      <c r="E3864" s="0" t="n">
        <v>74</v>
      </c>
      <c r="F3864" s="0" t="n">
        <v>64</v>
      </c>
      <c r="T3864" s="0"/>
    </row>
    <row r="3865" customFormat="false" ht="12.75" hidden="false" customHeight="false" outlineLevel="0" collapsed="false">
      <c r="A3865" s="0" t="n">
        <v>1971</v>
      </c>
      <c r="B3865" s="0" t="n">
        <v>7</v>
      </c>
      <c r="C3865" s="0" t="n">
        <v>30</v>
      </c>
      <c r="D3865" s="0" t="n">
        <v>75</v>
      </c>
      <c r="E3865" s="0" t="n">
        <v>72</v>
      </c>
      <c r="F3865" s="0" t="n">
        <v>300</v>
      </c>
      <c r="T3865" s="0"/>
    </row>
    <row r="3866" customFormat="false" ht="12.75" hidden="false" customHeight="false" outlineLevel="0" collapsed="false">
      <c r="A3866" s="0" t="n">
        <v>1971</v>
      </c>
      <c r="B3866" s="0" t="n">
        <v>7</v>
      </c>
      <c r="C3866" s="0" t="n">
        <v>31</v>
      </c>
      <c r="D3866" s="0" t="n">
        <v>86</v>
      </c>
      <c r="E3866" s="0" t="n">
        <v>74</v>
      </c>
      <c r="F3866" s="0" t="n">
        <v>13</v>
      </c>
      <c r="T3866" s="0"/>
    </row>
    <row r="3867" customFormat="false" ht="12.75" hidden="false" customHeight="false" outlineLevel="0" collapsed="false">
      <c r="A3867" s="0" t="n">
        <v>1971</v>
      </c>
      <c r="B3867" s="0" t="n">
        <v>8</v>
      </c>
      <c r="C3867" s="0" t="n">
        <v>1</v>
      </c>
      <c r="D3867" s="0" t="n">
        <v>83</v>
      </c>
      <c r="E3867" s="0" t="n">
        <v>72</v>
      </c>
      <c r="F3867" s="0" t="n">
        <v>210</v>
      </c>
      <c r="T3867" s="0"/>
    </row>
    <row r="3868" customFormat="false" ht="12.75" hidden="false" customHeight="false" outlineLevel="0" collapsed="false">
      <c r="A3868" s="0" t="n">
        <v>1971</v>
      </c>
      <c r="B3868" s="0" t="n">
        <v>8</v>
      </c>
      <c r="C3868" s="0" t="n">
        <v>2</v>
      </c>
      <c r="D3868" s="0" t="n">
        <v>85</v>
      </c>
      <c r="E3868" s="0" t="n">
        <v>73</v>
      </c>
      <c r="F3868" s="0" t="n">
        <v>0</v>
      </c>
      <c r="T3868" s="0"/>
    </row>
    <row r="3869" customFormat="false" ht="12.75" hidden="false" customHeight="false" outlineLevel="0" collapsed="false">
      <c r="A3869" s="0" t="n">
        <v>1971</v>
      </c>
      <c r="B3869" s="0" t="n">
        <v>8</v>
      </c>
      <c r="C3869" s="0" t="n">
        <v>3</v>
      </c>
      <c r="D3869" s="0" t="n">
        <v>86</v>
      </c>
      <c r="E3869" s="0" t="n">
        <v>73</v>
      </c>
      <c r="F3869" s="0" t="n">
        <v>74</v>
      </c>
      <c r="T3869" s="0"/>
    </row>
    <row r="3870" customFormat="false" ht="12.75" hidden="false" customHeight="false" outlineLevel="0" collapsed="false">
      <c r="A3870" s="0" t="n">
        <v>1971</v>
      </c>
      <c r="B3870" s="0" t="n">
        <v>8</v>
      </c>
      <c r="C3870" s="0" t="n">
        <v>4</v>
      </c>
      <c r="D3870" s="0" t="n">
        <v>75</v>
      </c>
      <c r="E3870" s="0" t="n">
        <v>64</v>
      </c>
      <c r="F3870" s="0" t="n">
        <v>7</v>
      </c>
      <c r="T3870" s="0"/>
    </row>
    <row r="3871" customFormat="false" ht="12.75" hidden="false" customHeight="false" outlineLevel="0" collapsed="false">
      <c r="A3871" s="0" t="n">
        <v>1971</v>
      </c>
      <c r="B3871" s="0" t="n">
        <v>8</v>
      </c>
      <c r="C3871" s="0" t="n">
        <v>5</v>
      </c>
      <c r="D3871" s="0" t="n">
        <v>83</v>
      </c>
      <c r="E3871" s="0" t="n">
        <v>65</v>
      </c>
      <c r="F3871" s="0" t="n">
        <v>0</v>
      </c>
      <c r="T3871" s="0"/>
    </row>
    <row r="3872" customFormat="false" ht="12.75" hidden="false" customHeight="false" outlineLevel="0" collapsed="false">
      <c r="A3872" s="0" t="n">
        <v>1971</v>
      </c>
      <c r="B3872" s="0" t="n">
        <v>8</v>
      </c>
      <c r="C3872" s="0" t="n">
        <v>6</v>
      </c>
      <c r="D3872" s="0" t="n">
        <v>85</v>
      </c>
      <c r="E3872" s="0" t="n">
        <v>66</v>
      </c>
      <c r="F3872" s="0" t="n">
        <v>0</v>
      </c>
      <c r="T3872" s="0"/>
    </row>
    <row r="3873" customFormat="false" ht="12.75" hidden="false" customHeight="false" outlineLevel="0" collapsed="false">
      <c r="A3873" s="0" t="n">
        <v>1971</v>
      </c>
      <c r="B3873" s="0" t="n">
        <v>8</v>
      </c>
      <c r="C3873" s="0" t="n">
        <v>7</v>
      </c>
      <c r="D3873" s="0" t="n">
        <v>88</v>
      </c>
      <c r="E3873" s="0" t="n">
        <v>68</v>
      </c>
      <c r="F3873" s="0" t="n">
        <v>0</v>
      </c>
      <c r="T3873" s="0"/>
    </row>
    <row r="3874" customFormat="false" ht="12.75" hidden="false" customHeight="false" outlineLevel="0" collapsed="false">
      <c r="A3874" s="0" t="n">
        <v>1971</v>
      </c>
      <c r="B3874" s="0" t="n">
        <v>8</v>
      </c>
      <c r="C3874" s="0" t="n">
        <v>8</v>
      </c>
      <c r="D3874" s="0" t="n">
        <v>90</v>
      </c>
      <c r="E3874" s="0" t="n">
        <v>71</v>
      </c>
      <c r="F3874" s="0" t="n">
        <v>0</v>
      </c>
      <c r="T3874" s="0"/>
    </row>
    <row r="3875" customFormat="false" ht="12.75" hidden="false" customHeight="false" outlineLevel="0" collapsed="false">
      <c r="A3875" s="0" t="n">
        <v>1971</v>
      </c>
      <c r="B3875" s="0" t="n">
        <v>8</v>
      </c>
      <c r="C3875" s="0" t="n">
        <v>9</v>
      </c>
      <c r="D3875" s="0" t="n">
        <v>92</v>
      </c>
      <c r="E3875" s="0" t="n">
        <v>75</v>
      </c>
      <c r="F3875" s="0" t="n">
        <v>0</v>
      </c>
      <c r="T3875" s="0"/>
    </row>
    <row r="3876" customFormat="false" ht="12.75" hidden="false" customHeight="false" outlineLevel="0" collapsed="false">
      <c r="A3876" s="0" t="n">
        <v>1971</v>
      </c>
      <c r="B3876" s="0" t="n">
        <v>8</v>
      </c>
      <c r="C3876" s="0" t="n">
        <v>10</v>
      </c>
      <c r="D3876" s="0" t="n">
        <v>91</v>
      </c>
      <c r="E3876" s="0" t="n">
        <v>76</v>
      </c>
      <c r="F3876" s="0" t="n">
        <v>0</v>
      </c>
      <c r="T3876" s="0"/>
    </row>
    <row r="3877" customFormat="false" ht="12.75" hidden="false" customHeight="false" outlineLevel="0" collapsed="false">
      <c r="A3877" s="0" t="n">
        <v>1971</v>
      </c>
      <c r="B3877" s="0" t="n">
        <v>8</v>
      </c>
      <c r="C3877" s="0" t="n">
        <v>11</v>
      </c>
      <c r="D3877" s="0" t="n">
        <v>88</v>
      </c>
      <c r="E3877" s="0" t="n">
        <v>75</v>
      </c>
      <c r="F3877" s="0" t="n">
        <v>11</v>
      </c>
      <c r="T3877" s="0"/>
    </row>
    <row r="3878" customFormat="false" ht="12.75" hidden="false" customHeight="false" outlineLevel="0" collapsed="false">
      <c r="A3878" s="0" t="n">
        <v>1971</v>
      </c>
      <c r="B3878" s="0" t="n">
        <v>8</v>
      </c>
      <c r="C3878" s="0" t="n">
        <v>12</v>
      </c>
      <c r="D3878" s="0" t="n">
        <v>81</v>
      </c>
      <c r="E3878" s="0" t="n">
        <v>63</v>
      </c>
      <c r="F3878" s="0" t="n">
        <v>0</v>
      </c>
      <c r="T3878" s="0"/>
    </row>
    <row r="3879" customFormat="false" ht="12.75" hidden="false" customHeight="false" outlineLevel="0" collapsed="false">
      <c r="A3879" s="0" t="n">
        <v>1971</v>
      </c>
      <c r="B3879" s="0" t="n">
        <v>8</v>
      </c>
      <c r="C3879" s="0" t="n">
        <v>13</v>
      </c>
      <c r="D3879" s="0" t="n">
        <v>82</v>
      </c>
      <c r="E3879" s="0" t="n">
        <v>65</v>
      </c>
      <c r="F3879" s="0" t="n">
        <v>0</v>
      </c>
      <c r="T3879" s="0"/>
    </row>
    <row r="3880" customFormat="false" ht="12.75" hidden="false" customHeight="false" outlineLevel="0" collapsed="false">
      <c r="A3880" s="0" t="n">
        <v>1971</v>
      </c>
      <c r="B3880" s="0" t="n">
        <v>8</v>
      </c>
      <c r="C3880" s="0" t="n">
        <v>14</v>
      </c>
      <c r="D3880" s="0" t="n">
        <v>86</v>
      </c>
      <c r="E3880" s="0" t="n">
        <v>65</v>
      </c>
      <c r="F3880" s="0" t="n">
        <v>0</v>
      </c>
      <c r="T3880" s="0"/>
    </row>
    <row r="3881" customFormat="false" ht="12.75" hidden="false" customHeight="false" outlineLevel="0" collapsed="false">
      <c r="A3881" s="0" t="n">
        <v>1971</v>
      </c>
      <c r="B3881" s="0" t="n">
        <v>8</v>
      </c>
      <c r="C3881" s="0" t="n">
        <v>15</v>
      </c>
      <c r="D3881" s="0" t="n">
        <v>87</v>
      </c>
      <c r="E3881" s="0" t="n">
        <v>67</v>
      </c>
      <c r="F3881" s="0" t="n">
        <v>0</v>
      </c>
      <c r="T3881" s="0"/>
    </row>
    <row r="3882" customFormat="false" ht="12.75" hidden="false" customHeight="false" outlineLevel="0" collapsed="false">
      <c r="A3882" s="0" t="n">
        <v>1971</v>
      </c>
      <c r="B3882" s="0" t="n">
        <v>8</v>
      </c>
      <c r="C3882" s="0" t="n">
        <v>16</v>
      </c>
      <c r="D3882" s="0" t="n">
        <v>82</v>
      </c>
      <c r="E3882" s="0" t="n">
        <v>64</v>
      </c>
      <c r="F3882" s="0" t="n">
        <v>0</v>
      </c>
      <c r="T3882" s="0"/>
    </row>
    <row r="3883" customFormat="false" ht="12.75" hidden="false" customHeight="false" outlineLevel="0" collapsed="false">
      <c r="A3883" s="0" t="n">
        <v>1971</v>
      </c>
      <c r="B3883" s="0" t="n">
        <v>8</v>
      </c>
      <c r="C3883" s="0" t="n">
        <v>17</v>
      </c>
      <c r="D3883" s="0" t="n">
        <v>88</v>
      </c>
      <c r="E3883" s="0" t="n">
        <v>66</v>
      </c>
      <c r="F3883" s="0" t="n">
        <v>0</v>
      </c>
      <c r="T3883" s="0"/>
    </row>
    <row r="3884" customFormat="false" ht="12.75" hidden="false" customHeight="false" outlineLevel="0" collapsed="false">
      <c r="A3884" s="0" t="n">
        <v>1971</v>
      </c>
      <c r="B3884" s="0" t="n">
        <v>8</v>
      </c>
      <c r="C3884" s="0" t="n">
        <v>18</v>
      </c>
      <c r="D3884" s="0" t="n">
        <v>90</v>
      </c>
      <c r="E3884" s="0" t="n">
        <v>68</v>
      </c>
      <c r="F3884" s="0" t="n">
        <v>0</v>
      </c>
      <c r="T3884" s="0"/>
    </row>
    <row r="3885" customFormat="false" ht="12.75" hidden="false" customHeight="false" outlineLevel="0" collapsed="false">
      <c r="A3885" s="0" t="n">
        <v>1971</v>
      </c>
      <c r="B3885" s="0" t="n">
        <v>8</v>
      </c>
      <c r="C3885" s="0" t="n">
        <v>19</v>
      </c>
      <c r="D3885" s="0" t="n">
        <v>82</v>
      </c>
      <c r="E3885" s="0" t="n">
        <v>72</v>
      </c>
      <c r="F3885" s="0" t="n">
        <v>39</v>
      </c>
      <c r="T3885" s="0"/>
    </row>
    <row r="3886" customFormat="false" ht="12.75" hidden="false" customHeight="false" outlineLevel="0" collapsed="false">
      <c r="A3886" s="0" t="n">
        <v>1971</v>
      </c>
      <c r="B3886" s="0" t="n">
        <v>8</v>
      </c>
      <c r="C3886" s="0" t="n">
        <v>20</v>
      </c>
      <c r="D3886" s="0" t="n">
        <v>88</v>
      </c>
      <c r="E3886" s="0" t="n">
        <v>71</v>
      </c>
      <c r="F3886" s="0" t="n">
        <v>0</v>
      </c>
      <c r="T3886" s="0"/>
    </row>
    <row r="3887" customFormat="false" ht="12.75" hidden="false" customHeight="false" outlineLevel="0" collapsed="false">
      <c r="A3887" s="0" t="n">
        <v>1971</v>
      </c>
      <c r="B3887" s="0" t="n">
        <v>8</v>
      </c>
      <c r="C3887" s="0" t="n">
        <v>21</v>
      </c>
      <c r="D3887" s="0" t="n">
        <v>91</v>
      </c>
      <c r="E3887" s="0" t="n">
        <v>73</v>
      </c>
      <c r="F3887" s="0" t="n">
        <v>0</v>
      </c>
      <c r="T3887" s="0"/>
    </row>
    <row r="3888" customFormat="false" ht="12.75" hidden="false" customHeight="false" outlineLevel="0" collapsed="false">
      <c r="A3888" s="0" t="n">
        <v>1971</v>
      </c>
      <c r="B3888" s="0" t="n">
        <v>8</v>
      </c>
      <c r="C3888" s="0" t="n">
        <v>22</v>
      </c>
      <c r="D3888" s="0" t="n">
        <v>87</v>
      </c>
      <c r="E3888" s="0" t="n">
        <v>72</v>
      </c>
      <c r="F3888" s="0" t="n">
        <v>0</v>
      </c>
      <c r="T3888" s="0"/>
    </row>
    <row r="3889" customFormat="false" ht="12.75" hidden="false" customHeight="false" outlineLevel="0" collapsed="false">
      <c r="A3889" s="0" t="n">
        <v>1971</v>
      </c>
      <c r="B3889" s="0" t="n">
        <v>8</v>
      </c>
      <c r="C3889" s="0" t="n">
        <v>23</v>
      </c>
      <c r="D3889" s="0" t="n">
        <v>81</v>
      </c>
      <c r="E3889" s="0" t="n">
        <v>62</v>
      </c>
      <c r="F3889" s="0" t="n">
        <v>0</v>
      </c>
      <c r="T3889" s="0"/>
    </row>
    <row r="3890" customFormat="false" ht="12.75" hidden="false" customHeight="false" outlineLevel="0" collapsed="false">
      <c r="A3890" s="0" t="n">
        <v>1971</v>
      </c>
      <c r="B3890" s="0" t="n">
        <v>8</v>
      </c>
      <c r="C3890" s="0" t="n">
        <v>24</v>
      </c>
      <c r="D3890" s="0" t="n">
        <v>76</v>
      </c>
      <c r="E3890" s="0" t="n">
        <v>55</v>
      </c>
      <c r="F3890" s="0" t="n">
        <v>0</v>
      </c>
      <c r="T3890" s="0"/>
    </row>
    <row r="3891" customFormat="false" ht="12.75" hidden="false" customHeight="false" outlineLevel="0" collapsed="false">
      <c r="A3891" s="0" t="n">
        <v>1971</v>
      </c>
      <c r="B3891" s="0" t="n">
        <v>8</v>
      </c>
      <c r="C3891" s="0" t="n">
        <v>25</v>
      </c>
      <c r="D3891" s="0" t="n">
        <v>80</v>
      </c>
      <c r="E3891" s="0" t="n">
        <v>58</v>
      </c>
      <c r="F3891" s="0" t="n">
        <v>0</v>
      </c>
      <c r="T3891" s="0"/>
    </row>
    <row r="3892" customFormat="false" ht="12.75" hidden="false" customHeight="false" outlineLevel="0" collapsed="false">
      <c r="A3892" s="0" t="n">
        <v>1971</v>
      </c>
      <c r="B3892" s="0" t="n">
        <v>8</v>
      </c>
      <c r="C3892" s="0" t="n">
        <v>26</v>
      </c>
      <c r="D3892" s="0" t="n">
        <v>81</v>
      </c>
      <c r="E3892" s="0" t="n">
        <v>68</v>
      </c>
      <c r="F3892" s="0" t="n">
        <v>0</v>
      </c>
      <c r="T3892" s="0"/>
    </row>
    <row r="3893" customFormat="false" ht="12.75" hidden="false" customHeight="false" outlineLevel="0" collapsed="false">
      <c r="A3893" s="0" t="n">
        <v>1971</v>
      </c>
      <c r="B3893" s="0" t="n">
        <v>8</v>
      </c>
      <c r="C3893" s="0" t="n">
        <v>27</v>
      </c>
      <c r="D3893" s="0" t="n">
        <v>72</v>
      </c>
      <c r="E3893" s="0" t="n">
        <v>65</v>
      </c>
      <c r="F3893" s="0" t="n">
        <v>416</v>
      </c>
      <c r="T3893" s="0"/>
    </row>
    <row r="3894" customFormat="false" ht="12.75" hidden="false" customHeight="false" outlineLevel="0" collapsed="false">
      <c r="A3894" s="0" t="n">
        <v>1971</v>
      </c>
      <c r="B3894" s="0" t="n">
        <v>8</v>
      </c>
      <c r="C3894" s="0" t="n">
        <v>28</v>
      </c>
      <c r="D3894" s="0" t="n">
        <v>83</v>
      </c>
      <c r="E3894" s="0" t="n">
        <v>67</v>
      </c>
      <c r="F3894" s="0" t="n">
        <v>180</v>
      </c>
      <c r="T3894" s="0"/>
    </row>
    <row r="3895" customFormat="false" ht="12.75" hidden="false" customHeight="false" outlineLevel="0" collapsed="false">
      <c r="A3895" s="0" t="n">
        <v>1971</v>
      </c>
      <c r="B3895" s="0" t="n">
        <v>8</v>
      </c>
      <c r="C3895" s="0" t="n">
        <v>29</v>
      </c>
      <c r="D3895" s="0" t="n">
        <v>84</v>
      </c>
      <c r="E3895" s="0" t="n">
        <v>66</v>
      </c>
      <c r="F3895" s="0" t="n">
        <v>0</v>
      </c>
      <c r="T3895" s="0"/>
    </row>
    <row r="3896" customFormat="false" ht="12.75" hidden="false" customHeight="false" outlineLevel="0" collapsed="false">
      <c r="A3896" s="0" t="n">
        <v>1971</v>
      </c>
      <c r="B3896" s="0" t="n">
        <v>8</v>
      </c>
      <c r="C3896" s="0" t="n">
        <v>30</v>
      </c>
      <c r="D3896" s="0" t="n">
        <v>87</v>
      </c>
      <c r="E3896" s="0" t="n">
        <v>68</v>
      </c>
      <c r="F3896" s="0" t="n">
        <v>0</v>
      </c>
      <c r="T3896" s="0"/>
    </row>
    <row r="3897" customFormat="false" ht="12.75" hidden="false" customHeight="false" outlineLevel="0" collapsed="false">
      <c r="A3897" s="0" t="n">
        <v>1971</v>
      </c>
      <c r="B3897" s="0" t="n">
        <v>8</v>
      </c>
      <c r="C3897" s="0" t="n">
        <v>31</v>
      </c>
      <c r="D3897" s="0" t="n">
        <v>76</v>
      </c>
      <c r="E3897" s="0" t="n">
        <v>64</v>
      </c>
      <c r="F3897" s="0" t="n">
        <v>0</v>
      </c>
      <c r="T3897" s="0"/>
    </row>
    <row r="3898" customFormat="false" ht="12.75" hidden="false" customHeight="false" outlineLevel="0" collapsed="false">
      <c r="A3898" s="0" t="n">
        <v>1971</v>
      </c>
      <c r="B3898" s="0" t="n">
        <v>9</v>
      </c>
      <c r="C3898" s="0" t="n">
        <v>1</v>
      </c>
      <c r="D3898" s="0" t="n">
        <v>80</v>
      </c>
      <c r="E3898" s="0" t="n">
        <v>60</v>
      </c>
      <c r="F3898" s="0" t="n">
        <v>0</v>
      </c>
      <c r="T3898" s="0"/>
    </row>
    <row r="3899" customFormat="false" ht="12.75" hidden="false" customHeight="false" outlineLevel="0" collapsed="false">
      <c r="A3899" s="0" t="n">
        <v>1971</v>
      </c>
      <c r="B3899" s="0" t="n">
        <v>9</v>
      </c>
      <c r="C3899" s="0" t="n">
        <v>2</v>
      </c>
      <c r="D3899" s="0" t="n">
        <v>78</v>
      </c>
      <c r="E3899" s="0" t="n">
        <v>62</v>
      </c>
      <c r="F3899" s="0" t="n">
        <v>0</v>
      </c>
      <c r="T3899" s="0"/>
    </row>
    <row r="3900" customFormat="false" ht="12.75" hidden="false" customHeight="false" outlineLevel="0" collapsed="false">
      <c r="A3900" s="0" t="n">
        <v>1971</v>
      </c>
      <c r="B3900" s="0" t="n">
        <v>9</v>
      </c>
      <c r="C3900" s="0" t="n">
        <v>3</v>
      </c>
      <c r="D3900" s="0" t="n">
        <v>80</v>
      </c>
      <c r="E3900" s="0" t="n">
        <v>68</v>
      </c>
      <c r="F3900" s="0" t="n">
        <v>0</v>
      </c>
      <c r="T3900" s="0"/>
    </row>
    <row r="3901" customFormat="false" ht="12.75" hidden="false" customHeight="false" outlineLevel="0" collapsed="false">
      <c r="A3901" s="0" t="n">
        <v>1971</v>
      </c>
      <c r="B3901" s="0" t="n">
        <v>9</v>
      </c>
      <c r="C3901" s="0" t="n">
        <v>4</v>
      </c>
      <c r="D3901" s="0" t="n">
        <v>87</v>
      </c>
      <c r="E3901" s="0" t="n">
        <v>71</v>
      </c>
      <c r="F3901" s="0" t="n">
        <v>0</v>
      </c>
      <c r="T3901" s="0"/>
    </row>
    <row r="3902" customFormat="false" ht="12.75" hidden="false" customHeight="false" outlineLevel="0" collapsed="false">
      <c r="A3902" s="0" t="n">
        <v>1971</v>
      </c>
      <c r="B3902" s="0" t="n">
        <v>9</v>
      </c>
      <c r="C3902" s="0" t="n">
        <v>5</v>
      </c>
      <c r="D3902" s="0" t="n">
        <v>90</v>
      </c>
      <c r="E3902" s="0" t="n">
        <v>72</v>
      </c>
      <c r="F3902" s="0" t="n">
        <v>0</v>
      </c>
      <c r="T3902" s="0"/>
    </row>
    <row r="3903" customFormat="false" ht="12.75" hidden="false" customHeight="false" outlineLevel="0" collapsed="false">
      <c r="A3903" s="0" t="n">
        <v>1971</v>
      </c>
      <c r="B3903" s="0" t="n">
        <v>9</v>
      </c>
      <c r="C3903" s="0" t="n">
        <v>6</v>
      </c>
      <c r="D3903" s="0" t="n">
        <v>87</v>
      </c>
      <c r="E3903" s="0" t="n">
        <v>72</v>
      </c>
      <c r="F3903" s="0" t="n">
        <v>0</v>
      </c>
      <c r="T3903" s="0"/>
    </row>
    <row r="3904" customFormat="false" ht="12.75" hidden="false" customHeight="false" outlineLevel="0" collapsed="false">
      <c r="A3904" s="0" t="n">
        <v>1971</v>
      </c>
      <c r="B3904" s="0" t="n">
        <v>9</v>
      </c>
      <c r="C3904" s="0" t="n">
        <v>7</v>
      </c>
      <c r="D3904" s="0" t="n">
        <v>81</v>
      </c>
      <c r="E3904" s="0" t="n">
        <v>70</v>
      </c>
      <c r="F3904" s="0" t="n">
        <v>0</v>
      </c>
      <c r="T3904" s="0"/>
    </row>
    <row r="3905" customFormat="false" ht="12.75" hidden="false" customHeight="false" outlineLevel="0" collapsed="false">
      <c r="A3905" s="0" t="n">
        <v>1971</v>
      </c>
      <c r="B3905" s="0" t="n">
        <v>9</v>
      </c>
      <c r="C3905" s="0" t="n">
        <v>8</v>
      </c>
      <c r="D3905" s="0" t="n">
        <v>86</v>
      </c>
      <c r="E3905" s="0" t="n">
        <v>73</v>
      </c>
      <c r="F3905" s="0" t="n">
        <v>0</v>
      </c>
      <c r="T3905" s="0"/>
    </row>
    <row r="3906" customFormat="false" ht="12.75" hidden="false" customHeight="false" outlineLevel="0" collapsed="false">
      <c r="A3906" s="0" t="n">
        <v>1971</v>
      </c>
      <c r="B3906" s="0" t="n">
        <v>9</v>
      </c>
      <c r="C3906" s="0" t="n">
        <v>9</v>
      </c>
      <c r="D3906" s="0" t="n">
        <v>91</v>
      </c>
      <c r="E3906" s="0" t="n">
        <v>73</v>
      </c>
      <c r="F3906" s="0" t="n">
        <v>1</v>
      </c>
      <c r="T3906" s="0"/>
    </row>
    <row r="3907" customFormat="false" ht="12.75" hidden="false" customHeight="false" outlineLevel="0" collapsed="false">
      <c r="A3907" s="0" t="n">
        <v>1971</v>
      </c>
      <c r="B3907" s="0" t="n">
        <v>9</v>
      </c>
      <c r="C3907" s="0" t="n">
        <v>10</v>
      </c>
      <c r="D3907" s="0" t="n">
        <v>80</v>
      </c>
      <c r="E3907" s="0" t="n">
        <v>72</v>
      </c>
      <c r="F3907" s="0" t="n">
        <v>0</v>
      </c>
      <c r="T3907" s="0"/>
    </row>
    <row r="3908" customFormat="false" ht="12.75" hidden="false" customHeight="false" outlineLevel="0" collapsed="false">
      <c r="A3908" s="0" t="n">
        <v>1971</v>
      </c>
      <c r="B3908" s="0" t="n">
        <v>9</v>
      </c>
      <c r="C3908" s="0" t="n">
        <v>11</v>
      </c>
      <c r="D3908" s="0" t="n">
        <v>77</v>
      </c>
      <c r="E3908" s="0" t="n">
        <v>72</v>
      </c>
      <c r="F3908" s="0" t="n">
        <v>60</v>
      </c>
      <c r="T3908" s="0"/>
    </row>
    <row r="3909" customFormat="false" ht="12.75" hidden="false" customHeight="false" outlineLevel="0" collapsed="false">
      <c r="A3909" s="0" t="n">
        <v>1971</v>
      </c>
      <c r="B3909" s="0" t="n">
        <v>9</v>
      </c>
      <c r="C3909" s="0" t="n">
        <v>12</v>
      </c>
      <c r="D3909" s="0" t="n">
        <v>82</v>
      </c>
      <c r="E3909" s="0" t="n">
        <v>72</v>
      </c>
      <c r="F3909" s="0" t="n">
        <v>176</v>
      </c>
      <c r="T3909" s="0"/>
    </row>
    <row r="3910" customFormat="false" ht="12.75" hidden="false" customHeight="false" outlineLevel="0" collapsed="false">
      <c r="A3910" s="0" t="n">
        <v>1971</v>
      </c>
      <c r="B3910" s="0" t="n">
        <v>9</v>
      </c>
      <c r="C3910" s="0" t="n">
        <v>13</v>
      </c>
      <c r="D3910" s="0" t="n">
        <v>75</v>
      </c>
      <c r="E3910" s="0" t="n">
        <v>68</v>
      </c>
      <c r="F3910" s="0" t="n">
        <v>58</v>
      </c>
      <c r="T3910" s="0"/>
    </row>
    <row r="3911" customFormat="false" ht="12.75" hidden="false" customHeight="false" outlineLevel="0" collapsed="false">
      <c r="A3911" s="0" t="n">
        <v>1971</v>
      </c>
      <c r="B3911" s="0" t="n">
        <v>9</v>
      </c>
      <c r="C3911" s="0" t="n">
        <v>14</v>
      </c>
      <c r="D3911" s="0" t="n">
        <v>75</v>
      </c>
      <c r="E3911" s="0" t="n">
        <v>68</v>
      </c>
      <c r="F3911" s="0" t="n">
        <v>376</v>
      </c>
      <c r="T3911" s="0"/>
    </row>
    <row r="3912" customFormat="false" ht="12.75" hidden="false" customHeight="false" outlineLevel="0" collapsed="false">
      <c r="A3912" s="0" t="n">
        <v>1971</v>
      </c>
      <c r="B3912" s="0" t="n">
        <v>9</v>
      </c>
      <c r="C3912" s="0" t="n">
        <v>15</v>
      </c>
      <c r="D3912" s="0" t="n">
        <v>84</v>
      </c>
      <c r="E3912" s="0" t="n">
        <v>67</v>
      </c>
      <c r="F3912" s="0" t="n">
        <v>0</v>
      </c>
      <c r="T3912" s="0"/>
    </row>
    <row r="3913" customFormat="false" ht="12.75" hidden="false" customHeight="false" outlineLevel="0" collapsed="false">
      <c r="A3913" s="0" t="n">
        <v>1971</v>
      </c>
      <c r="B3913" s="0" t="n">
        <v>9</v>
      </c>
      <c r="C3913" s="0" t="n">
        <v>16</v>
      </c>
      <c r="D3913" s="0" t="n">
        <v>86</v>
      </c>
      <c r="E3913" s="0" t="n">
        <v>70</v>
      </c>
      <c r="F3913" s="0" t="n">
        <v>0</v>
      </c>
      <c r="T3913" s="0"/>
    </row>
    <row r="3914" customFormat="false" ht="12.75" hidden="false" customHeight="false" outlineLevel="0" collapsed="false">
      <c r="A3914" s="0" t="n">
        <v>1971</v>
      </c>
      <c r="B3914" s="0" t="n">
        <v>9</v>
      </c>
      <c r="C3914" s="0" t="n">
        <v>17</v>
      </c>
      <c r="D3914" s="0" t="n">
        <v>75</v>
      </c>
      <c r="E3914" s="0" t="n">
        <v>70</v>
      </c>
      <c r="F3914" s="0" t="n">
        <v>8</v>
      </c>
      <c r="T3914" s="0"/>
    </row>
    <row r="3915" customFormat="false" ht="12.75" hidden="false" customHeight="false" outlineLevel="0" collapsed="false">
      <c r="A3915" s="0" t="n">
        <v>1971</v>
      </c>
      <c r="B3915" s="0" t="n">
        <v>9</v>
      </c>
      <c r="C3915" s="0" t="n">
        <v>18</v>
      </c>
      <c r="D3915" s="0" t="n">
        <v>77</v>
      </c>
      <c r="E3915" s="0" t="n">
        <v>69</v>
      </c>
      <c r="F3915" s="0" t="n">
        <v>4</v>
      </c>
      <c r="T3915" s="0"/>
    </row>
    <row r="3916" customFormat="false" ht="12.75" hidden="false" customHeight="false" outlineLevel="0" collapsed="false">
      <c r="A3916" s="0" t="n">
        <v>1971</v>
      </c>
      <c r="B3916" s="0" t="n">
        <v>9</v>
      </c>
      <c r="C3916" s="0" t="n">
        <v>19</v>
      </c>
      <c r="D3916" s="0" t="n">
        <v>69</v>
      </c>
      <c r="E3916" s="0" t="n">
        <v>64</v>
      </c>
      <c r="F3916" s="0" t="n">
        <v>0</v>
      </c>
      <c r="T3916" s="0"/>
    </row>
    <row r="3917" customFormat="false" ht="12.75" hidden="false" customHeight="false" outlineLevel="0" collapsed="false">
      <c r="A3917" s="0" t="n">
        <v>1971</v>
      </c>
      <c r="B3917" s="0" t="n">
        <v>9</v>
      </c>
      <c r="C3917" s="0" t="n">
        <v>20</v>
      </c>
      <c r="D3917" s="0" t="n">
        <v>75</v>
      </c>
      <c r="E3917" s="0" t="n">
        <v>64</v>
      </c>
      <c r="F3917" s="0" t="n">
        <v>1</v>
      </c>
      <c r="T3917" s="0"/>
    </row>
    <row r="3918" customFormat="false" ht="12.75" hidden="false" customHeight="false" outlineLevel="0" collapsed="false">
      <c r="A3918" s="0" t="n">
        <v>1971</v>
      </c>
      <c r="B3918" s="0" t="n">
        <v>9</v>
      </c>
      <c r="C3918" s="0" t="n">
        <v>21</v>
      </c>
      <c r="D3918" s="0" t="n">
        <v>75</v>
      </c>
      <c r="E3918" s="0" t="n">
        <v>62</v>
      </c>
      <c r="F3918" s="0" t="n">
        <v>50</v>
      </c>
      <c r="T3918" s="0"/>
    </row>
    <row r="3919" customFormat="false" ht="12.75" hidden="false" customHeight="false" outlineLevel="0" collapsed="false">
      <c r="A3919" s="0" t="n">
        <v>1971</v>
      </c>
      <c r="B3919" s="0" t="n">
        <v>9</v>
      </c>
      <c r="C3919" s="0" t="n">
        <v>22</v>
      </c>
      <c r="D3919" s="0" t="n">
        <v>71</v>
      </c>
      <c r="E3919" s="0" t="n">
        <v>58</v>
      </c>
      <c r="F3919" s="0" t="n">
        <v>0</v>
      </c>
      <c r="T3919" s="0"/>
    </row>
    <row r="3920" customFormat="false" ht="12.75" hidden="false" customHeight="false" outlineLevel="0" collapsed="false">
      <c r="A3920" s="0" t="n">
        <v>1971</v>
      </c>
      <c r="B3920" s="0" t="n">
        <v>9</v>
      </c>
      <c r="C3920" s="0" t="n">
        <v>23</v>
      </c>
      <c r="D3920" s="0" t="n">
        <v>67</v>
      </c>
      <c r="E3920" s="0" t="n">
        <v>63</v>
      </c>
      <c r="F3920" s="0" t="n">
        <v>0</v>
      </c>
      <c r="T3920" s="0"/>
    </row>
    <row r="3921" customFormat="false" ht="12.75" hidden="false" customHeight="false" outlineLevel="0" collapsed="false">
      <c r="A3921" s="0" t="n">
        <v>1971</v>
      </c>
      <c r="B3921" s="0" t="n">
        <v>9</v>
      </c>
      <c r="C3921" s="0" t="n">
        <v>24</v>
      </c>
      <c r="D3921" s="0" t="n">
        <v>70</v>
      </c>
      <c r="E3921" s="0" t="n">
        <v>55</v>
      </c>
      <c r="F3921" s="0" t="n">
        <v>0</v>
      </c>
      <c r="T3921" s="0"/>
    </row>
    <row r="3922" customFormat="false" ht="12.75" hidden="false" customHeight="false" outlineLevel="0" collapsed="false">
      <c r="A3922" s="0" t="n">
        <v>1971</v>
      </c>
      <c r="B3922" s="0" t="n">
        <v>9</v>
      </c>
      <c r="C3922" s="0" t="n">
        <v>25</v>
      </c>
      <c r="D3922" s="0" t="n">
        <v>69</v>
      </c>
      <c r="E3922" s="0" t="n">
        <v>49</v>
      </c>
      <c r="F3922" s="0" t="n">
        <v>0</v>
      </c>
      <c r="T3922" s="0"/>
    </row>
    <row r="3923" customFormat="false" ht="12.75" hidden="false" customHeight="false" outlineLevel="0" collapsed="false">
      <c r="A3923" s="0" t="n">
        <v>1971</v>
      </c>
      <c r="B3923" s="0" t="n">
        <v>9</v>
      </c>
      <c r="C3923" s="0" t="n">
        <v>26</v>
      </c>
      <c r="D3923" s="0" t="n">
        <v>64</v>
      </c>
      <c r="E3923" s="0" t="n">
        <v>58</v>
      </c>
      <c r="F3923" s="0" t="n">
        <v>1</v>
      </c>
      <c r="T3923" s="0"/>
    </row>
    <row r="3924" customFormat="false" ht="12.75" hidden="false" customHeight="false" outlineLevel="0" collapsed="false">
      <c r="A3924" s="0" t="n">
        <v>1971</v>
      </c>
      <c r="B3924" s="0" t="n">
        <v>9</v>
      </c>
      <c r="C3924" s="0" t="n">
        <v>27</v>
      </c>
      <c r="D3924" s="0" t="n">
        <v>65</v>
      </c>
      <c r="E3924" s="0" t="n">
        <v>60</v>
      </c>
      <c r="F3924" s="0" t="n">
        <v>0</v>
      </c>
      <c r="T3924" s="0"/>
    </row>
    <row r="3925" customFormat="false" ht="12.75" hidden="false" customHeight="false" outlineLevel="0" collapsed="false">
      <c r="A3925" s="0" t="n">
        <v>1971</v>
      </c>
      <c r="B3925" s="0" t="n">
        <v>9</v>
      </c>
      <c r="C3925" s="0" t="n">
        <v>28</v>
      </c>
      <c r="D3925" s="0" t="n">
        <v>68</v>
      </c>
      <c r="E3925" s="0" t="n">
        <v>61</v>
      </c>
      <c r="F3925" s="0" t="n">
        <v>1</v>
      </c>
      <c r="T3925" s="0"/>
    </row>
    <row r="3926" customFormat="false" ht="12.75" hidden="false" customHeight="false" outlineLevel="0" collapsed="false">
      <c r="A3926" s="0" t="n">
        <v>1971</v>
      </c>
      <c r="B3926" s="0" t="n">
        <v>9</v>
      </c>
      <c r="C3926" s="0" t="n">
        <v>29</v>
      </c>
      <c r="D3926" s="0" t="n">
        <v>77</v>
      </c>
      <c r="E3926" s="0" t="n">
        <v>66</v>
      </c>
      <c r="F3926" s="0" t="n">
        <v>0</v>
      </c>
      <c r="T3926" s="0"/>
    </row>
    <row r="3927" customFormat="false" ht="12.75" hidden="false" customHeight="false" outlineLevel="0" collapsed="false">
      <c r="A3927" s="0" t="n">
        <v>1971</v>
      </c>
      <c r="B3927" s="0" t="n">
        <v>9</v>
      </c>
      <c r="C3927" s="0" t="n">
        <v>30</v>
      </c>
      <c r="D3927" s="0" t="n">
        <v>77</v>
      </c>
      <c r="E3927" s="0" t="n">
        <v>65</v>
      </c>
      <c r="F3927" s="0" t="n">
        <v>0</v>
      </c>
      <c r="T3927" s="0"/>
    </row>
    <row r="3928" customFormat="false" ht="12.75" hidden="false" customHeight="false" outlineLevel="0" collapsed="false">
      <c r="A3928" s="0" t="n">
        <v>1971</v>
      </c>
      <c r="B3928" s="0" t="n">
        <v>10</v>
      </c>
      <c r="C3928" s="0" t="n">
        <v>1</v>
      </c>
      <c r="D3928" s="0" t="n">
        <v>77</v>
      </c>
      <c r="E3928" s="0" t="n">
        <v>61</v>
      </c>
      <c r="F3928" s="0" t="n">
        <v>0</v>
      </c>
      <c r="T3928" s="0"/>
    </row>
    <row r="3929" customFormat="false" ht="12.75" hidden="false" customHeight="false" outlineLevel="0" collapsed="false">
      <c r="A3929" s="0" t="n">
        <v>1971</v>
      </c>
      <c r="B3929" s="0" t="n">
        <v>10</v>
      </c>
      <c r="C3929" s="0" t="n">
        <v>2</v>
      </c>
      <c r="D3929" s="0" t="n">
        <v>73</v>
      </c>
      <c r="E3929" s="0" t="n">
        <v>67</v>
      </c>
      <c r="F3929" s="0" t="n">
        <v>18</v>
      </c>
      <c r="T3929" s="0"/>
    </row>
    <row r="3930" customFormat="false" ht="12.75" hidden="false" customHeight="false" outlineLevel="0" collapsed="false">
      <c r="A3930" s="0" t="n">
        <v>1971</v>
      </c>
      <c r="B3930" s="0" t="n">
        <v>10</v>
      </c>
      <c r="C3930" s="0" t="n">
        <v>3</v>
      </c>
      <c r="D3930" s="0" t="n">
        <v>72</v>
      </c>
      <c r="E3930" s="0" t="n">
        <v>61</v>
      </c>
      <c r="F3930" s="0" t="n">
        <v>0</v>
      </c>
      <c r="T3930" s="0"/>
    </row>
    <row r="3931" customFormat="false" ht="12.75" hidden="false" customHeight="false" outlineLevel="0" collapsed="false">
      <c r="A3931" s="0" t="n">
        <v>1971</v>
      </c>
      <c r="B3931" s="0" t="n">
        <v>10</v>
      </c>
      <c r="C3931" s="0" t="n">
        <v>4</v>
      </c>
      <c r="D3931" s="0" t="n">
        <v>70</v>
      </c>
      <c r="E3931" s="0" t="n">
        <v>57</v>
      </c>
      <c r="F3931" s="0" t="n">
        <v>0</v>
      </c>
      <c r="T3931" s="0"/>
    </row>
    <row r="3932" customFormat="false" ht="12.75" hidden="false" customHeight="false" outlineLevel="0" collapsed="false">
      <c r="A3932" s="0" t="n">
        <v>1971</v>
      </c>
      <c r="B3932" s="0" t="n">
        <v>10</v>
      </c>
      <c r="C3932" s="0" t="n">
        <v>5</v>
      </c>
      <c r="D3932" s="0" t="n">
        <v>76</v>
      </c>
      <c r="E3932" s="0" t="n">
        <v>63</v>
      </c>
      <c r="F3932" s="0" t="n">
        <v>0</v>
      </c>
      <c r="T3932" s="0"/>
    </row>
    <row r="3933" customFormat="false" ht="12.75" hidden="false" customHeight="false" outlineLevel="0" collapsed="false">
      <c r="A3933" s="0" t="n">
        <v>1971</v>
      </c>
      <c r="B3933" s="0" t="n">
        <v>10</v>
      </c>
      <c r="C3933" s="0" t="n">
        <v>6</v>
      </c>
      <c r="D3933" s="0" t="n">
        <v>75</v>
      </c>
      <c r="E3933" s="0" t="n">
        <v>59</v>
      </c>
      <c r="F3933" s="0" t="n">
        <v>3</v>
      </c>
      <c r="T3933" s="0"/>
    </row>
    <row r="3934" customFormat="false" ht="12.75" hidden="false" customHeight="false" outlineLevel="0" collapsed="false">
      <c r="A3934" s="0" t="n">
        <v>1971</v>
      </c>
      <c r="B3934" s="0" t="n">
        <v>10</v>
      </c>
      <c r="C3934" s="0" t="n">
        <v>7</v>
      </c>
      <c r="D3934" s="0" t="n">
        <v>64</v>
      </c>
      <c r="E3934" s="0" t="n">
        <v>48</v>
      </c>
      <c r="F3934" s="0" t="n">
        <v>3</v>
      </c>
      <c r="T3934" s="0"/>
    </row>
    <row r="3935" customFormat="false" ht="12.75" hidden="false" customHeight="false" outlineLevel="0" collapsed="false">
      <c r="A3935" s="0" t="n">
        <v>1971</v>
      </c>
      <c r="B3935" s="0" t="n">
        <v>10</v>
      </c>
      <c r="C3935" s="0" t="n">
        <v>8</v>
      </c>
      <c r="D3935" s="0" t="n">
        <v>64</v>
      </c>
      <c r="E3935" s="0" t="n">
        <v>45</v>
      </c>
      <c r="F3935" s="0" t="n">
        <v>0</v>
      </c>
      <c r="T3935" s="0"/>
    </row>
    <row r="3936" customFormat="false" ht="12.75" hidden="false" customHeight="false" outlineLevel="0" collapsed="false">
      <c r="A3936" s="0" t="n">
        <v>1971</v>
      </c>
      <c r="B3936" s="0" t="n">
        <v>10</v>
      </c>
      <c r="C3936" s="0" t="n">
        <v>9</v>
      </c>
      <c r="D3936" s="0" t="n">
        <v>66</v>
      </c>
      <c r="E3936" s="0" t="n">
        <v>54</v>
      </c>
      <c r="F3936" s="0" t="n">
        <v>0</v>
      </c>
      <c r="T3936" s="0"/>
    </row>
    <row r="3937" customFormat="false" ht="12.75" hidden="false" customHeight="false" outlineLevel="0" collapsed="false">
      <c r="A3937" s="0" t="n">
        <v>1971</v>
      </c>
      <c r="B3937" s="0" t="n">
        <v>10</v>
      </c>
      <c r="C3937" s="0" t="n">
        <v>10</v>
      </c>
      <c r="D3937" s="0" t="n">
        <v>65</v>
      </c>
      <c r="E3937" s="0" t="n">
        <v>53</v>
      </c>
      <c r="F3937" s="0" t="n">
        <v>216</v>
      </c>
      <c r="T3937" s="0"/>
    </row>
    <row r="3938" customFormat="false" ht="12.75" hidden="false" customHeight="false" outlineLevel="0" collapsed="false">
      <c r="A3938" s="0" t="n">
        <v>1971</v>
      </c>
      <c r="B3938" s="0" t="n">
        <v>10</v>
      </c>
      <c r="C3938" s="0" t="n">
        <v>11</v>
      </c>
      <c r="D3938" s="0" t="n">
        <v>67</v>
      </c>
      <c r="E3938" s="0" t="n">
        <v>52</v>
      </c>
      <c r="F3938" s="0" t="n">
        <v>0</v>
      </c>
      <c r="T3938" s="0"/>
    </row>
    <row r="3939" customFormat="false" ht="12.75" hidden="false" customHeight="false" outlineLevel="0" collapsed="false">
      <c r="A3939" s="0" t="n">
        <v>1971</v>
      </c>
      <c r="B3939" s="0" t="n">
        <v>10</v>
      </c>
      <c r="C3939" s="0" t="n">
        <v>12</v>
      </c>
      <c r="D3939" s="0" t="n">
        <v>67</v>
      </c>
      <c r="E3939" s="0" t="n">
        <v>49</v>
      </c>
      <c r="F3939" s="0" t="n">
        <v>0</v>
      </c>
      <c r="T3939" s="0"/>
    </row>
    <row r="3940" customFormat="false" ht="12.75" hidden="false" customHeight="false" outlineLevel="0" collapsed="false">
      <c r="A3940" s="0" t="n">
        <v>1971</v>
      </c>
      <c r="B3940" s="0" t="n">
        <v>10</v>
      </c>
      <c r="C3940" s="0" t="n">
        <v>13</v>
      </c>
      <c r="D3940" s="0" t="n">
        <v>67</v>
      </c>
      <c r="E3940" s="0" t="n">
        <v>49</v>
      </c>
      <c r="F3940" s="0" t="n">
        <v>0</v>
      </c>
      <c r="T3940" s="0"/>
    </row>
    <row r="3941" customFormat="false" ht="12.75" hidden="false" customHeight="false" outlineLevel="0" collapsed="false">
      <c r="A3941" s="0" t="n">
        <v>1971</v>
      </c>
      <c r="B3941" s="0" t="n">
        <v>10</v>
      </c>
      <c r="C3941" s="0" t="n">
        <v>14</v>
      </c>
      <c r="D3941" s="0" t="n">
        <v>76</v>
      </c>
      <c r="E3941" s="0" t="n">
        <v>64</v>
      </c>
      <c r="F3941" s="0" t="n">
        <v>0</v>
      </c>
      <c r="T3941" s="0"/>
    </row>
    <row r="3942" customFormat="false" ht="12.75" hidden="false" customHeight="false" outlineLevel="0" collapsed="false">
      <c r="A3942" s="0" t="n">
        <v>1971</v>
      </c>
      <c r="B3942" s="0" t="n">
        <v>10</v>
      </c>
      <c r="C3942" s="0" t="n">
        <v>15</v>
      </c>
      <c r="D3942" s="0" t="n">
        <v>75</v>
      </c>
      <c r="E3942" s="0" t="n">
        <v>60</v>
      </c>
      <c r="F3942" s="0" t="n">
        <v>0</v>
      </c>
      <c r="T3942" s="0"/>
    </row>
    <row r="3943" customFormat="false" ht="12.75" hidden="false" customHeight="false" outlineLevel="0" collapsed="false">
      <c r="A3943" s="0" t="n">
        <v>1971</v>
      </c>
      <c r="B3943" s="0" t="n">
        <v>10</v>
      </c>
      <c r="C3943" s="0" t="n">
        <v>16</v>
      </c>
      <c r="D3943" s="0" t="n">
        <v>69</v>
      </c>
      <c r="E3943" s="0" t="n">
        <v>59</v>
      </c>
      <c r="F3943" s="0" t="n">
        <v>0</v>
      </c>
      <c r="T3943" s="0"/>
    </row>
    <row r="3944" customFormat="false" ht="12.75" hidden="false" customHeight="false" outlineLevel="0" collapsed="false">
      <c r="A3944" s="0" t="n">
        <v>1971</v>
      </c>
      <c r="B3944" s="0" t="n">
        <v>10</v>
      </c>
      <c r="C3944" s="0" t="n">
        <v>17</v>
      </c>
      <c r="D3944" s="0" t="n">
        <v>68</v>
      </c>
      <c r="E3944" s="0" t="n">
        <v>53</v>
      </c>
      <c r="F3944" s="0" t="n">
        <v>0</v>
      </c>
      <c r="T3944" s="0"/>
    </row>
    <row r="3945" customFormat="false" ht="12.75" hidden="false" customHeight="false" outlineLevel="0" collapsed="false">
      <c r="A3945" s="0" t="n">
        <v>1971</v>
      </c>
      <c r="B3945" s="0" t="n">
        <v>10</v>
      </c>
      <c r="C3945" s="0" t="n">
        <v>18</v>
      </c>
      <c r="D3945" s="0" t="n">
        <v>64</v>
      </c>
      <c r="E3945" s="0" t="n">
        <v>50</v>
      </c>
      <c r="F3945" s="0" t="n">
        <v>0</v>
      </c>
      <c r="T3945" s="0"/>
    </row>
    <row r="3946" customFormat="false" ht="12.75" hidden="false" customHeight="false" outlineLevel="0" collapsed="false">
      <c r="A3946" s="0" t="n">
        <v>1971</v>
      </c>
      <c r="B3946" s="0" t="n">
        <v>10</v>
      </c>
      <c r="C3946" s="0" t="n">
        <v>19</v>
      </c>
      <c r="D3946" s="0" t="n">
        <v>69</v>
      </c>
      <c r="E3946" s="0" t="n">
        <v>51</v>
      </c>
      <c r="F3946" s="0" t="n">
        <v>0</v>
      </c>
      <c r="T3946" s="0"/>
    </row>
    <row r="3947" customFormat="false" ht="12.75" hidden="false" customHeight="false" outlineLevel="0" collapsed="false">
      <c r="A3947" s="0" t="n">
        <v>1971</v>
      </c>
      <c r="B3947" s="0" t="n">
        <v>10</v>
      </c>
      <c r="C3947" s="0" t="n">
        <v>20</v>
      </c>
      <c r="D3947" s="0" t="n">
        <v>58</v>
      </c>
      <c r="E3947" s="0" t="n">
        <v>52</v>
      </c>
      <c r="F3947" s="0" t="n">
        <v>0</v>
      </c>
      <c r="T3947" s="0"/>
    </row>
    <row r="3948" customFormat="false" ht="12.75" hidden="false" customHeight="false" outlineLevel="0" collapsed="false">
      <c r="A3948" s="0" t="n">
        <v>1971</v>
      </c>
      <c r="B3948" s="0" t="n">
        <v>10</v>
      </c>
      <c r="C3948" s="0" t="n">
        <v>21</v>
      </c>
      <c r="D3948" s="0" t="n">
        <v>69</v>
      </c>
      <c r="E3948" s="0" t="n">
        <v>50</v>
      </c>
      <c r="F3948" s="0" t="n">
        <v>0</v>
      </c>
      <c r="T3948" s="0"/>
    </row>
    <row r="3949" customFormat="false" ht="12.75" hidden="false" customHeight="false" outlineLevel="0" collapsed="false">
      <c r="A3949" s="0" t="n">
        <v>1971</v>
      </c>
      <c r="B3949" s="0" t="n">
        <v>10</v>
      </c>
      <c r="C3949" s="0" t="n">
        <v>22</v>
      </c>
      <c r="D3949" s="0" t="n">
        <v>66</v>
      </c>
      <c r="E3949" s="0" t="n">
        <v>54</v>
      </c>
      <c r="F3949" s="0" t="n">
        <v>0</v>
      </c>
      <c r="T3949" s="0"/>
    </row>
    <row r="3950" customFormat="false" ht="12.75" hidden="false" customHeight="false" outlineLevel="0" collapsed="false">
      <c r="A3950" s="0" t="n">
        <v>1971</v>
      </c>
      <c r="B3950" s="0" t="n">
        <v>10</v>
      </c>
      <c r="C3950" s="0" t="n">
        <v>23</v>
      </c>
      <c r="D3950" s="0" t="n">
        <v>68</v>
      </c>
      <c r="E3950" s="0" t="n">
        <v>59</v>
      </c>
      <c r="F3950" s="0" t="n">
        <v>0</v>
      </c>
      <c r="T3950" s="0"/>
    </row>
    <row r="3951" customFormat="false" ht="12.75" hidden="false" customHeight="false" outlineLevel="0" collapsed="false">
      <c r="A3951" s="0" t="n">
        <v>1971</v>
      </c>
      <c r="B3951" s="0" t="n">
        <v>10</v>
      </c>
      <c r="C3951" s="0" t="n">
        <v>24</v>
      </c>
      <c r="D3951" s="0" t="n">
        <v>60</v>
      </c>
      <c r="E3951" s="0" t="n">
        <v>56</v>
      </c>
      <c r="F3951" s="0" t="n">
        <v>148</v>
      </c>
      <c r="T3951" s="0"/>
    </row>
    <row r="3952" customFormat="false" ht="12.75" hidden="false" customHeight="false" outlineLevel="0" collapsed="false">
      <c r="A3952" s="0" t="n">
        <v>1971</v>
      </c>
      <c r="B3952" s="0" t="n">
        <v>10</v>
      </c>
      <c r="C3952" s="0" t="n">
        <v>25</v>
      </c>
      <c r="D3952" s="0" t="n">
        <v>63</v>
      </c>
      <c r="E3952" s="0" t="n">
        <v>58</v>
      </c>
      <c r="F3952" s="0" t="n">
        <v>24</v>
      </c>
      <c r="T3952" s="0"/>
    </row>
    <row r="3953" customFormat="false" ht="12.75" hidden="false" customHeight="false" outlineLevel="0" collapsed="false">
      <c r="A3953" s="0" t="n">
        <v>1971</v>
      </c>
      <c r="B3953" s="0" t="n">
        <v>10</v>
      </c>
      <c r="C3953" s="0" t="n">
        <v>26</v>
      </c>
      <c r="D3953" s="0" t="n">
        <v>75</v>
      </c>
      <c r="E3953" s="0" t="n">
        <v>61</v>
      </c>
      <c r="F3953" s="0" t="n">
        <v>0</v>
      </c>
      <c r="T3953" s="0"/>
    </row>
    <row r="3954" customFormat="false" ht="12.75" hidden="false" customHeight="false" outlineLevel="0" collapsed="false">
      <c r="A3954" s="0" t="n">
        <v>1971</v>
      </c>
      <c r="B3954" s="0" t="n">
        <v>10</v>
      </c>
      <c r="C3954" s="0" t="n">
        <v>27</v>
      </c>
      <c r="D3954" s="0" t="n">
        <v>67</v>
      </c>
      <c r="E3954" s="0" t="n">
        <v>59</v>
      </c>
      <c r="F3954" s="0" t="n">
        <v>0</v>
      </c>
      <c r="T3954" s="0"/>
    </row>
    <row r="3955" customFormat="false" ht="12.75" hidden="false" customHeight="false" outlineLevel="0" collapsed="false">
      <c r="A3955" s="0" t="n">
        <v>1971</v>
      </c>
      <c r="B3955" s="0" t="n">
        <v>10</v>
      </c>
      <c r="C3955" s="0" t="n">
        <v>28</v>
      </c>
      <c r="D3955" s="0" t="n">
        <v>77</v>
      </c>
      <c r="E3955" s="0" t="n">
        <v>64</v>
      </c>
      <c r="F3955" s="0" t="n">
        <v>0</v>
      </c>
      <c r="T3955" s="0"/>
    </row>
    <row r="3956" customFormat="false" ht="12.75" hidden="false" customHeight="false" outlineLevel="0" collapsed="false">
      <c r="A3956" s="0" t="n">
        <v>1971</v>
      </c>
      <c r="B3956" s="0" t="n">
        <v>10</v>
      </c>
      <c r="C3956" s="0" t="n">
        <v>29</v>
      </c>
      <c r="D3956" s="0" t="n">
        <v>78</v>
      </c>
      <c r="E3956" s="0" t="n">
        <v>60</v>
      </c>
      <c r="F3956" s="0" t="n">
        <v>0</v>
      </c>
      <c r="T3956" s="0"/>
    </row>
    <row r="3957" customFormat="false" ht="12.75" hidden="false" customHeight="false" outlineLevel="0" collapsed="false">
      <c r="A3957" s="0" t="n">
        <v>1971</v>
      </c>
      <c r="B3957" s="0" t="n">
        <v>10</v>
      </c>
      <c r="C3957" s="0" t="n">
        <v>30</v>
      </c>
      <c r="D3957" s="0" t="n">
        <v>74</v>
      </c>
      <c r="E3957" s="0" t="n">
        <v>57</v>
      </c>
      <c r="F3957" s="0" t="n">
        <v>0</v>
      </c>
      <c r="T3957" s="0"/>
    </row>
    <row r="3958" customFormat="false" ht="12.75" hidden="false" customHeight="false" outlineLevel="0" collapsed="false">
      <c r="A3958" s="0" t="n">
        <v>1971</v>
      </c>
      <c r="B3958" s="0" t="n">
        <v>10</v>
      </c>
      <c r="C3958" s="0" t="n">
        <v>31</v>
      </c>
      <c r="D3958" s="0" t="n">
        <v>63</v>
      </c>
      <c r="E3958" s="0" t="n">
        <v>58</v>
      </c>
      <c r="F3958" s="0" t="n">
        <v>2</v>
      </c>
      <c r="T3958" s="0"/>
    </row>
    <row r="3959" customFormat="false" ht="12.75" hidden="false" customHeight="false" outlineLevel="0" collapsed="false">
      <c r="A3959" s="0" t="n">
        <v>1971</v>
      </c>
      <c r="B3959" s="0" t="n">
        <v>11</v>
      </c>
      <c r="C3959" s="0" t="n">
        <v>1</v>
      </c>
      <c r="D3959" s="0" t="n">
        <v>68</v>
      </c>
      <c r="E3959" s="0" t="n">
        <v>63</v>
      </c>
      <c r="F3959" s="0" t="n">
        <v>84</v>
      </c>
      <c r="T3959" s="0"/>
    </row>
    <row r="3960" customFormat="false" ht="12.75" hidden="false" customHeight="false" outlineLevel="0" collapsed="false">
      <c r="A3960" s="0" t="n">
        <v>1971</v>
      </c>
      <c r="B3960" s="0" t="n">
        <v>11</v>
      </c>
      <c r="C3960" s="0" t="n">
        <v>2</v>
      </c>
      <c r="D3960" s="0" t="n">
        <v>75</v>
      </c>
      <c r="E3960" s="0" t="n">
        <v>67</v>
      </c>
      <c r="F3960" s="0" t="n">
        <v>48</v>
      </c>
      <c r="T3960" s="0"/>
    </row>
    <row r="3961" customFormat="false" ht="12.75" hidden="false" customHeight="false" outlineLevel="0" collapsed="false">
      <c r="A3961" s="0" t="n">
        <v>1971</v>
      </c>
      <c r="B3961" s="0" t="n">
        <v>11</v>
      </c>
      <c r="C3961" s="0" t="n">
        <v>3</v>
      </c>
      <c r="D3961" s="0" t="n">
        <v>68</v>
      </c>
      <c r="E3961" s="0" t="n">
        <v>49</v>
      </c>
      <c r="F3961" s="0" t="n">
        <v>24</v>
      </c>
      <c r="T3961" s="0"/>
    </row>
    <row r="3962" customFormat="false" ht="12.75" hidden="false" customHeight="false" outlineLevel="0" collapsed="false">
      <c r="A3962" s="0" t="n">
        <v>1971</v>
      </c>
      <c r="B3962" s="0" t="n">
        <v>11</v>
      </c>
      <c r="C3962" s="0" t="n">
        <v>4</v>
      </c>
      <c r="D3962" s="0" t="n">
        <v>54</v>
      </c>
      <c r="E3962" s="0" t="n">
        <v>44</v>
      </c>
      <c r="F3962" s="0" t="n">
        <v>0</v>
      </c>
      <c r="T3962" s="0"/>
    </row>
    <row r="3963" customFormat="false" ht="12.75" hidden="false" customHeight="false" outlineLevel="0" collapsed="false">
      <c r="A3963" s="0" t="n">
        <v>1971</v>
      </c>
      <c r="B3963" s="0" t="n">
        <v>11</v>
      </c>
      <c r="C3963" s="0" t="n">
        <v>5</v>
      </c>
      <c r="D3963" s="0" t="n">
        <v>55</v>
      </c>
      <c r="E3963" s="0" t="n">
        <v>42</v>
      </c>
      <c r="F3963" s="0" t="n">
        <v>0</v>
      </c>
      <c r="T3963" s="0"/>
    </row>
    <row r="3964" customFormat="false" ht="12.75" hidden="false" customHeight="false" outlineLevel="0" collapsed="false">
      <c r="A3964" s="0" t="n">
        <v>1971</v>
      </c>
      <c r="B3964" s="0" t="n">
        <v>11</v>
      </c>
      <c r="C3964" s="0" t="n">
        <v>6</v>
      </c>
      <c r="D3964" s="0" t="n">
        <v>60</v>
      </c>
      <c r="E3964" s="0" t="n">
        <v>48</v>
      </c>
      <c r="F3964" s="0" t="n">
        <v>0</v>
      </c>
      <c r="T3964" s="0"/>
    </row>
    <row r="3965" customFormat="false" ht="12.75" hidden="false" customHeight="false" outlineLevel="0" collapsed="false">
      <c r="A3965" s="0" t="n">
        <v>1971</v>
      </c>
      <c r="B3965" s="0" t="n">
        <v>11</v>
      </c>
      <c r="C3965" s="0" t="n">
        <v>7</v>
      </c>
      <c r="D3965" s="0" t="n">
        <v>62</v>
      </c>
      <c r="E3965" s="0" t="n">
        <v>34</v>
      </c>
      <c r="F3965" s="0" t="n">
        <v>41</v>
      </c>
      <c r="T3965" s="0"/>
    </row>
    <row r="3966" customFormat="false" ht="12.75" hidden="false" customHeight="false" outlineLevel="0" collapsed="false">
      <c r="A3966" s="0" t="n">
        <v>1971</v>
      </c>
      <c r="B3966" s="0" t="n">
        <v>11</v>
      </c>
      <c r="C3966" s="0" t="n">
        <v>8</v>
      </c>
      <c r="D3966" s="0" t="n">
        <v>42</v>
      </c>
      <c r="E3966" s="0" t="n">
        <v>32</v>
      </c>
      <c r="F3966" s="0" t="n">
        <v>0</v>
      </c>
      <c r="T3966" s="0"/>
    </row>
    <row r="3967" customFormat="false" ht="12.75" hidden="false" customHeight="false" outlineLevel="0" collapsed="false">
      <c r="A3967" s="0" t="n">
        <v>1971</v>
      </c>
      <c r="B3967" s="0" t="n">
        <v>11</v>
      </c>
      <c r="C3967" s="0" t="n">
        <v>9</v>
      </c>
      <c r="D3967" s="0" t="n">
        <v>38</v>
      </c>
      <c r="E3967" s="0" t="n">
        <v>28</v>
      </c>
      <c r="F3967" s="0" t="n">
        <v>0</v>
      </c>
      <c r="T3967" s="0"/>
    </row>
    <row r="3968" customFormat="false" ht="12.75" hidden="false" customHeight="false" outlineLevel="0" collapsed="false">
      <c r="A3968" s="0" t="n">
        <v>1971</v>
      </c>
      <c r="B3968" s="0" t="n">
        <v>11</v>
      </c>
      <c r="C3968" s="0" t="n">
        <v>10</v>
      </c>
      <c r="D3968" s="0" t="n">
        <v>48</v>
      </c>
      <c r="E3968" s="0" t="n">
        <v>35</v>
      </c>
      <c r="F3968" s="0" t="n">
        <v>0</v>
      </c>
      <c r="T3968" s="0"/>
    </row>
    <row r="3969" customFormat="false" ht="12.75" hidden="false" customHeight="false" outlineLevel="0" collapsed="false">
      <c r="A3969" s="0" t="n">
        <v>1971</v>
      </c>
      <c r="B3969" s="0" t="n">
        <v>11</v>
      </c>
      <c r="C3969" s="0" t="n">
        <v>11</v>
      </c>
      <c r="D3969" s="0" t="n">
        <v>46</v>
      </c>
      <c r="E3969" s="0" t="n">
        <v>37</v>
      </c>
      <c r="F3969" s="0" t="n">
        <v>0</v>
      </c>
      <c r="T3969" s="0"/>
    </row>
    <row r="3970" customFormat="false" ht="12.75" hidden="false" customHeight="false" outlineLevel="0" collapsed="false">
      <c r="A3970" s="0" t="n">
        <v>1971</v>
      </c>
      <c r="B3970" s="0" t="n">
        <v>11</v>
      </c>
      <c r="C3970" s="0" t="n">
        <v>12</v>
      </c>
      <c r="D3970" s="0" t="n">
        <v>51</v>
      </c>
      <c r="E3970" s="0" t="n">
        <v>38</v>
      </c>
      <c r="F3970" s="0" t="n">
        <v>0</v>
      </c>
      <c r="T3970" s="0"/>
    </row>
    <row r="3971" customFormat="false" ht="12.75" hidden="false" customHeight="false" outlineLevel="0" collapsed="false">
      <c r="A3971" s="0" t="n">
        <v>1971</v>
      </c>
      <c r="B3971" s="0" t="n">
        <v>11</v>
      </c>
      <c r="C3971" s="0" t="n">
        <v>13</v>
      </c>
      <c r="D3971" s="0" t="n">
        <v>51</v>
      </c>
      <c r="E3971" s="0" t="n">
        <v>39</v>
      </c>
      <c r="F3971" s="0" t="n">
        <v>0</v>
      </c>
      <c r="T3971" s="0"/>
    </row>
    <row r="3972" customFormat="false" ht="12.75" hidden="false" customHeight="false" outlineLevel="0" collapsed="false">
      <c r="A3972" s="0" t="n">
        <v>1971</v>
      </c>
      <c r="B3972" s="0" t="n">
        <v>11</v>
      </c>
      <c r="C3972" s="0" t="n">
        <v>14</v>
      </c>
      <c r="D3972" s="0" t="n">
        <v>46</v>
      </c>
      <c r="E3972" s="0" t="n">
        <v>31</v>
      </c>
      <c r="F3972" s="0" t="n">
        <v>0</v>
      </c>
      <c r="T3972" s="0"/>
    </row>
    <row r="3973" customFormat="false" ht="12.75" hidden="false" customHeight="false" outlineLevel="0" collapsed="false">
      <c r="A3973" s="0" t="n">
        <v>1971</v>
      </c>
      <c r="B3973" s="0" t="n">
        <v>11</v>
      </c>
      <c r="C3973" s="0" t="n">
        <v>15</v>
      </c>
      <c r="D3973" s="0" t="n">
        <v>50</v>
      </c>
      <c r="E3973" s="0" t="n">
        <v>42</v>
      </c>
      <c r="F3973" s="0" t="n">
        <v>17</v>
      </c>
      <c r="T3973" s="0"/>
    </row>
    <row r="3974" customFormat="false" ht="12.75" hidden="false" customHeight="false" outlineLevel="0" collapsed="false">
      <c r="A3974" s="0" t="n">
        <v>1971</v>
      </c>
      <c r="B3974" s="0" t="n">
        <v>11</v>
      </c>
      <c r="C3974" s="0" t="n">
        <v>16</v>
      </c>
      <c r="D3974" s="0" t="n">
        <v>52</v>
      </c>
      <c r="E3974" s="0" t="n">
        <v>42</v>
      </c>
      <c r="F3974" s="0" t="n">
        <v>0</v>
      </c>
      <c r="T3974" s="0"/>
    </row>
    <row r="3975" customFormat="false" ht="12.75" hidden="false" customHeight="false" outlineLevel="0" collapsed="false">
      <c r="A3975" s="0" t="n">
        <v>1971</v>
      </c>
      <c r="B3975" s="0" t="n">
        <v>11</v>
      </c>
      <c r="C3975" s="0" t="n">
        <v>17</v>
      </c>
      <c r="D3975" s="0" t="n">
        <v>54</v>
      </c>
      <c r="E3975" s="0" t="n">
        <v>38</v>
      </c>
      <c r="F3975" s="0" t="n">
        <v>0</v>
      </c>
      <c r="T3975" s="0"/>
    </row>
    <row r="3976" customFormat="false" ht="12.75" hidden="false" customHeight="false" outlineLevel="0" collapsed="false">
      <c r="A3976" s="0" t="n">
        <v>1971</v>
      </c>
      <c r="B3976" s="0" t="n">
        <v>11</v>
      </c>
      <c r="C3976" s="0" t="n">
        <v>18</v>
      </c>
      <c r="D3976" s="0" t="n">
        <v>61</v>
      </c>
      <c r="E3976" s="0" t="n">
        <v>44</v>
      </c>
      <c r="F3976" s="0" t="n">
        <v>0</v>
      </c>
      <c r="T3976" s="0"/>
    </row>
    <row r="3977" customFormat="false" ht="12.75" hidden="false" customHeight="false" outlineLevel="0" collapsed="false">
      <c r="A3977" s="0" t="n">
        <v>1971</v>
      </c>
      <c r="B3977" s="0" t="n">
        <v>11</v>
      </c>
      <c r="C3977" s="0" t="n">
        <v>19</v>
      </c>
      <c r="D3977" s="0" t="n">
        <v>60</v>
      </c>
      <c r="E3977" s="0" t="n">
        <v>49</v>
      </c>
      <c r="F3977" s="0" t="n">
        <v>6</v>
      </c>
      <c r="T3977" s="0"/>
    </row>
    <row r="3978" customFormat="false" ht="12.75" hidden="false" customHeight="false" outlineLevel="0" collapsed="false">
      <c r="A3978" s="0" t="n">
        <v>1971</v>
      </c>
      <c r="B3978" s="0" t="n">
        <v>11</v>
      </c>
      <c r="C3978" s="0" t="n">
        <v>20</v>
      </c>
      <c r="D3978" s="0" t="n">
        <v>55</v>
      </c>
      <c r="E3978" s="0" t="n">
        <v>42</v>
      </c>
      <c r="F3978" s="0" t="n">
        <v>0</v>
      </c>
      <c r="T3978" s="0"/>
    </row>
    <row r="3979" customFormat="false" ht="12.75" hidden="false" customHeight="false" outlineLevel="0" collapsed="false">
      <c r="A3979" s="0" t="n">
        <v>1971</v>
      </c>
      <c r="B3979" s="0" t="n">
        <v>11</v>
      </c>
      <c r="C3979" s="0" t="n">
        <v>21</v>
      </c>
      <c r="D3979" s="0" t="n">
        <v>50</v>
      </c>
      <c r="E3979" s="0" t="n">
        <v>40</v>
      </c>
      <c r="F3979" s="0" t="n">
        <v>2</v>
      </c>
      <c r="T3979" s="0"/>
    </row>
    <row r="3980" customFormat="false" ht="12.75" hidden="false" customHeight="false" outlineLevel="0" collapsed="false">
      <c r="A3980" s="0" t="n">
        <v>1971</v>
      </c>
      <c r="B3980" s="0" t="n">
        <v>11</v>
      </c>
      <c r="C3980" s="0" t="n">
        <v>22</v>
      </c>
      <c r="D3980" s="0" t="n">
        <v>40</v>
      </c>
      <c r="E3980" s="0" t="n">
        <v>33</v>
      </c>
      <c r="F3980" s="0" t="n">
        <v>0</v>
      </c>
      <c r="T3980" s="0"/>
    </row>
    <row r="3981" customFormat="false" ht="12.75" hidden="false" customHeight="false" outlineLevel="0" collapsed="false">
      <c r="A3981" s="0" t="n">
        <v>1971</v>
      </c>
      <c r="B3981" s="0" t="n">
        <v>11</v>
      </c>
      <c r="C3981" s="0" t="n">
        <v>23</v>
      </c>
      <c r="D3981" s="0" t="n">
        <v>36</v>
      </c>
      <c r="E3981" s="0" t="n">
        <v>26</v>
      </c>
      <c r="F3981" s="0" t="n">
        <v>0</v>
      </c>
      <c r="T3981" s="0"/>
    </row>
    <row r="3982" customFormat="false" ht="12.75" hidden="false" customHeight="false" outlineLevel="0" collapsed="false">
      <c r="A3982" s="0" t="n">
        <v>1971</v>
      </c>
      <c r="B3982" s="0" t="n">
        <v>11</v>
      </c>
      <c r="C3982" s="0" t="n">
        <v>24</v>
      </c>
      <c r="D3982" s="0" t="n">
        <v>37</v>
      </c>
      <c r="E3982" s="0" t="n">
        <v>26</v>
      </c>
      <c r="F3982" s="0" t="n">
        <v>28</v>
      </c>
      <c r="T3982" s="0"/>
    </row>
    <row r="3983" customFormat="false" ht="12.75" hidden="false" customHeight="false" outlineLevel="0" collapsed="false">
      <c r="A3983" s="0" t="n">
        <v>1971</v>
      </c>
      <c r="B3983" s="0" t="n">
        <v>11</v>
      </c>
      <c r="C3983" s="0" t="n">
        <v>25</v>
      </c>
      <c r="D3983" s="0" t="n">
        <v>39</v>
      </c>
      <c r="E3983" s="0" t="n">
        <v>33</v>
      </c>
      <c r="F3983" s="0" t="n">
        <v>106</v>
      </c>
      <c r="T3983" s="0"/>
    </row>
    <row r="3984" customFormat="false" ht="12.75" hidden="false" customHeight="false" outlineLevel="0" collapsed="false">
      <c r="A3984" s="0" t="n">
        <v>1971</v>
      </c>
      <c r="B3984" s="0" t="n">
        <v>11</v>
      </c>
      <c r="C3984" s="0" t="n">
        <v>26</v>
      </c>
      <c r="D3984" s="0" t="n">
        <v>44</v>
      </c>
      <c r="E3984" s="0" t="n">
        <v>33</v>
      </c>
      <c r="F3984" s="0" t="n">
        <v>0</v>
      </c>
      <c r="T3984" s="0"/>
    </row>
    <row r="3985" customFormat="false" ht="12.75" hidden="false" customHeight="false" outlineLevel="0" collapsed="false">
      <c r="A3985" s="0" t="n">
        <v>1971</v>
      </c>
      <c r="B3985" s="0" t="n">
        <v>11</v>
      </c>
      <c r="C3985" s="0" t="n">
        <v>27</v>
      </c>
      <c r="D3985" s="0" t="n">
        <v>47</v>
      </c>
      <c r="E3985" s="0" t="n">
        <v>37</v>
      </c>
      <c r="F3985" s="0" t="n">
        <v>53</v>
      </c>
      <c r="T3985" s="0"/>
    </row>
    <row r="3986" customFormat="false" ht="12.75" hidden="false" customHeight="false" outlineLevel="0" collapsed="false">
      <c r="A3986" s="0" t="n">
        <v>1971</v>
      </c>
      <c r="B3986" s="0" t="n">
        <v>11</v>
      </c>
      <c r="C3986" s="0" t="n">
        <v>28</v>
      </c>
      <c r="D3986" s="0" t="n">
        <v>46</v>
      </c>
      <c r="E3986" s="0" t="n">
        <v>38</v>
      </c>
      <c r="F3986" s="0" t="n">
        <v>0</v>
      </c>
      <c r="T3986" s="0"/>
    </row>
    <row r="3987" customFormat="false" ht="12.75" hidden="false" customHeight="false" outlineLevel="0" collapsed="false">
      <c r="A3987" s="0" t="n">
        <v>1971</v>
      </c>
      <c r="B3987" s="0" t="n">
        <v>11</v>
      </c>
      <c r="C3987" s="0" t="n">
        <v>29</v>
      </c>
      <c r="D3987" s="0" t="n">
        <v>46</v>
      </c>
      <c r="E3987" s="0" t="n">
        <v>39</v>
      </c>
      <c r="F3987" s="0" t="n">
        <v>155</v>
      </c>
      <c r="T3987" s="0"/>
    </row>
    <row r="3988" customFormat="false" ht="12.75" hidden="false" customHeight="false" outlineLevel="0" collapsed="false">
      <c r="A3988" s="0" t="n">
        <v>1971</v>
      </c>
      <c r="B3988" s="0" t="n">
        <v>11</v>
      </c>
      <c r="C3988" s="0" t="n">
        <v>30</v>
      </c>
      <c r="D3988" s="0" t="n">
        <v>44</v>
      </c>
      <c r="E3988" s="0" t="n">
        <v>33</v>
      </c>
      <c r="F3988" s="0" t="n">
        <v>0</v>
      </c>
      <c r="T3988" s="0"/>
    </row>
    <row r="3989" customFormat="false" ht="12.75" hidden="false" customHeight="false" outlineLevel="0" collapsed="false">
      <c r="A3989" s="0" t="n">
        <v>1971</v>
      </c>
      <c r="B3989" s="0" t="n">
        <v>12</v>
      </c>
      <c r="C3989" s="0" t="n">
        <v>1</v>
      </c>
      <c r="D3989" s="0" t="n">
        <v>34</v>
      </c>
      <c r="E3989" s="0" t="n">
        <v>22</v>
      </c>
      <c r="F3989" s="0" t="n">
        <v>0</v>
      </c>
      <c r="T3989" s="0"/>
    </row>
    <row r="3990" customFormat="false" ht="12.75" hidden="false" customHeight="false" outlineLevel="0" collapsed="false">
      <c r="A3990" s="0" t="n">
        <v>1971</v>
      </c>
      <c r="B3990" s="0" t="n">
        <v>12</v>
      </c>
      <c r="C3990" s="0" t="n">
        <v>2</v>
      </c>
      <c r="D3990" s="0" t="n">
        <v>34</v>
      </c>
      <c r="E3990" s="0" t="n">
        <v>22</v>
      </c>
      <c r="F3990" s="0" t="n">
        <v>0</v>
      </c>
      <c r="T3990" s="0"/>
    </row>
    <row r="3991" customFormat="false" ht="12.75" hidden="false" customHeight="false" outlineLevel="0" collapsed="false">
      <c r="A3991" s="0" t="n">
        <v>1971</v>
      </c>
      <c r="B3991" s="0" t="n">
        <v>12</v>
      </c>
      <c r="C3991" s="0" t="n">
        <v>3</v>
      </c>
      <c r="D3991" s="0" t="n">
        <v>38</v>
      </c>
      <c r="E3991" s="0" t="n">
        <v>24</v>
      </c>
      <c r="F3991" s="0" t="n">
        <v>0</v>
      </c>
      <c r="T3991" s="0"/>
    </row>
    <row r="3992" customFormat="false" ht="12.75" hidden="false" customHeight="false" outlineLevel="0" collapsed="false">
      <c r="A3992" s="0" t="n">
        <v>1971</v>
      </c>
      <c r="B3992" s="0" t="n">
        <v>12</v>
      </c>
      <c r="C3992" s="0" t="n">
        <v>4</v>
      </c>
      <c r="D3992" s="0" t="n">
        <v>42</v>
      </c>
      <c r="E3992" s="0" t="n">
        <v>28</v>
      </c>
      <c r="F3992" s="0" t="n">
        <v>0</v>
      </c>
      <c r="T3992" s="0"/>
    </row>
    <row r="3993" customFormat="false" ht="12.75" hidden="false" customHeight="false" outlineLevel="0" collapsed="false">
      <c r="A3993" s="0" t="n">
        <v>1971</v>
      </c>
      <c r="B3993" s="0" t="n">
        <v>12</v>
      </c>
      <c r="C3993" s="0" t="n">
        <v>5</v>
      </c>
      <c r="D3993" s="0" t="n">
        <v>37</v>
      </c>
      <c r="E3993" s="0" t="n">
        <v>24</v>
      </c>
      <c r="F3993" s="0" t="n">
        <v>0</v>
      </c>
      <c r="T3993" s="0"/>
    </row>
    <row r="3994" customFormat="false" ht="12.75" hidden="false" customHeight="false" outlineLevel="0" collapsed="false">
      <c r="A3994" s="0" t="n">
        <v>1971</v>
      </c>
      <c r="B3994" s="0" t="n">
        <v>12</v>
      </c>
      <c r="C3994" s="0" t="n">
        <v>6</v>
      </c>
      <c r="D3994" s="0" t="n">
        <v>52</v>
      </c>
      <c r="E3994" s="0" t="n">
        <v>32</v>
      </c>
      <c r="F3994" s="0" t="n">
        <v>60</v>
      </c>
      <c r="T3994" s="0"/>
    </row>
    <row r="3995" customFormat="false" ht="12.75" hidden="false" customHeight="false" outlineLevel="0" collapsed="false">
      <c r="A3995" s="0" t="n">
        <v>1971</v>
      </c>
      <c r="B3995" s="0" t="n">
        <v>12</v>
      </c>
      <c r="C3995" s="0" t="n">
        <v>7</v>
      </c>
      <c r="D3995" s="0" t="n">
        <v>53</v>
      </c>
      <c r="E3995" s="0" t="n">
        <v>43</v>
      </c>
      <c r="F3995" s="0" t="n">
        <v>30</v>
      </c>
      <c r="T3995" s="0"/>
    </row>
    <row r="3996" customFormat="false" ht="12.75" hidden="false" customHeight="false" outlineLevel="0" collapsed="false">
      <c r="A3996" s="0" t="n">
        <v>1971</v>
      </c>
      <c r="B3996" s="0" t="n">
        <v>12</v>
      </c>
      <c r="C3996" s="0" t="n">
        <v>8</v>
      </c>
      <c r="D3996" s="0" t="n">
        <v>43</v>
      </c>
      <c r="E3996" s="0" t="n">
        <v>40</v>
      </c>
      <c r="F3996" s="0" t="n">
        <v>1</v>
      </c>
      <c r="T3996" s="0"/>
    </row>
    <row r="3997" customFormat="false" ht="12.75" hidden="false" customHeight="false" outlineLevel="0" collapsed="false">
      <c r="A3997" s="0" t="n">
        <v>1971</v>
      </c>
      <c r="B3997" s="0" t="n">
        <v>12</v>
      </c>
      <c r="C3997" s="0" t="n">
        <v>9</v>
      </c>
      <c r="D3997" s="0" t="n">
        <v>49</v>
      </c>
      <c r="E3997" s="0" t="n">
        <v>40</v>
      </c>
      <c r="F3997" s="0" t="n">
        <v>1</v>
      </c>
      <c r="T3997" s="0"/>
    </row>
    <row r="3998" customFormat="false" ht="12.75" hidden="false" customHeight="false" outlineLevel="0" collapsed="false">
      <c r="A3998" s="0" t="n">
        <v>1971</v>
      </c>
      <c r="B3998" s="0" t="n">
        <v>12</v>
      </c>
      <c r="C3998" s="0" t="n">
        <v>10</v>
      </c>
      <c r="D3998" s="0" t="n">
        <v>54</v>
      </c>
      <c r="E3998" s="0" t="n">
        <v>47</v>
      </c>
      <c r="F3998" s="0" t="n">
        <v>0</v>
      </c>
      <c r="T3998" s="0"/>
    </row>
    <row r="3999" customFormat="false" ht="12.75" hidden="false" customHeight="false" outlineLevel="0" collapsed="false">
      <c r="A3999" s="0" t="n">
        <v>1971</v>
      </c>
      <c r="B3999" s="0" t="n">
        <v>12</v>
      </c>
      <c r="C3999" s="0" t="n">
        <v>11</v>
      </c>
      <c r="D3999" s="0" t="n">
        <v>63</v>
      </c>
      <c r="E3999" s="0" t="n">
        <v>48</v>
      </c>
      <c r="F3999" s="0" t="n">
        <v>0</v>
      </c>
      <c r="T3999" s="0"/>
    </row>
    <row r="4000" customFormat="false" ht="12.75" hidden="false" customHeight="false" outlineLevel="0" collapsed="false">
      <c r="A4000" s="0" t="n">
        <v>1971</v>
      </c>
      <c r="B4000" s="0" t="n">
        <v>12</v>
      </c>
      <c r="C4000" s="0" t="n">
        <v>12</v>
      </c>
      <c r="D4000" s="0" t="n">
        <v>53</v>
      </c>
      <c r="E4000" s="0" t="n">
        <v>42</v>
      </c>
      <c r="F4000" s="0" t="n">
        <v>0</v>
      </c>
      <c r="T4000" s="0"/>
    </row>
    <row r="4001" customFormat="false" ht="12.75" hidden="false" customHeight="false" outlineLevel="0" collapsed="false">
      <c r="A4001" s="0" t="n">
        <v>1971</v>
      </c>
      <c r="B4001" s="0" t="n">
        <v>12</v>
      </c>
      <c r="C4001" s="0" t="n">
        <v>13</v>
      </c>
      <c r="D4001" s="0" t="n">
        <v>52</v>
      </c>
      <c r="E4001" s="0" t="n">
        <v>42</v>
      </c>
      <c r="F4001" s="0" t="n">
        <v>0</v>
      </c>
      <c r="T4001" s="0"/>
    </row>
    <row r="4002" customFormat="false" ht="12.75" hidden="false" customHeight="false" outlineLevel="0" collapsed="false">
      <c r="A4002" s="0" t="n">
        <v>1971</v>
      </c>
      <c r="B4002" s="0" t="n">
        <v>12</v>
      </c>
      <c r="C4002" s="0" t="n">
        <v>14</v>
      </c>
      <c r="D4002" s="0" t="n">
        <v>42</v>
      </c>
      <c r="E4002" s="0" t="n">
        <v>33</v>
      </c>
      <c r="F4002" s="0" t="n">
        <v>9</v>
      </c>
      <c r="T4002" s="0"/>
    </row>
    <row r="4003" customFormat="false" ht="12.75" hidden="false" customHeight="false" outlineLevel="0" collapsed="false">
      <c r="A4003" s="0" t="n">
        <v>1971</v>
      </c>
      <c r="B4003" s="0" t="n">
        <v>12</v>
      </c>
      <c r="C4003" s="0" t="n">
        <v>15</v>
      </c>
      <c r="D4003" s="0" t="n">
        <v>55</v>
      </c>
      <c r="E4003" s="0" t="n">
        <v>39</v>
      </c>
      <c r="F4003" s="0" t="n">
        <v>5</v>
      </c>
      <c r="T4003" s="0"/>
    </row>
    <row r="4004" customFormat="false" ht="12.75" hidden="false" customHeight="false" outlineLevel="0" collapsed="false">
      <c r="A4004" s="0" t="n">
        <v>1971</v>
      </c>
      <c r="B4004" s="0" t="n">
        <v>12</v>
      </c>
      <c r="C4004" s="0" t="n">
        <v>16</v>
      </c>
      <c r="D4004" s="0" t="n">
        <v>63</v>
      </c>
      <c r="E4004" s="0" t="n">
        <v>48</v>
      </c>
      <c r="F4004" s="0" t="n">
        <v>0</v>
      </c>
      <c r="T4004" s="0"/>
    </row>
    <row r="4005" customFormat="false" ht="12.75" hidden="false" customHeight="false" outlineLevel="0" collapsed="false">
      <c r="A4005" s="0" t="n">
        <v>1971</v>
      </c>
      <c r="B4005" s="0" t="n">
        <v>12</v>
      </c>
      <c r="C4005" s="0" t="n">
        <v>17</v>
      </c>
      <c r="D4005" s="0" t="n">
        <v>48</v>
      </c>
      <c r="E4005" s="0" t="n">
        <v>38</v>
      </c>
      <c r="F4005" s="0" t="n">
        <v>0</v>
      </c>
      <c r="T4005" s="0"/>
    </row>
    <row r="4006" customFormat="false" ht="12.75" hidden="false" customHeight="false" outlineLevel="0" collapsed="false">
      <c r="A4006" s="0" t="n">
        <v>1971</v>
      </c>
      <c r="B4006" s="0" t="n">
        <v>12</v>
      </c>
      <c r="C4006" s="0" t="n">
        <v>18</v>
      </c>
      <c r="D4006" s="0" t="n">
        <v>38</v>
      </c>
      <c r="E4006" s="0" t="n">
        <v>21</v>
      </c>
      <c r="F4006" s="0" t="n">
        <v>0</v>
      </c>
      <c r="T4006" s="0"/>
    </row>
    <row r="4007" customFormat="false" ht="12.75" hidden="false" customHeight="false" outlineLevel="0" collapsed="false">
      <c r="A4007" s="0" t="n">
        <v>1971</v>
      </c>
      <c r="B4007" s="0" t="n">
        <v>12</v>
      </c>
      <c r="C4007" s="0" t="n">
        <v>19</v>
      </c>
      <c r="D4007" s="0" t="n">
        <v>38</v>
      </c>
      <c r="E4007" s="0" t="n">
        <v>20</v>
      </c>
      <c r="F4007" s="0" t="n">
        <v>0</v>
      </c>
      <c r="T4007" s="0"/>
    </row>
    <row r="4008" customFormat="false" ht="12.75" hidden="false" customHeight="false" outlineLevel="0" collapsed="false">
      <c r="A4008" s="0" t="n">
        <v>1971</v>
      </c>
      <c r="B4008" s="0" t="n">
        <v>12</v>
      </c>
      <c r="C4008" s="0" t="n">
        <v>20</v>
      </c>
      <c r="D4008" s="0" t="n">
        <v>44</v>
      </c>
      <c r="E4008" s="0" t="n">
        <v>38</v>
      </c>
      <c r="F4008" s="0" t="n">
        <v>6</v>
      </c>
      <c r="T4008" s="0"/>
    </row>
    <row r="4009" customFormat="false" ht="12.75" hidden="false" customHeight="false" outlineLevel="0" collapsed="false">
      <c r="A4009" s="0" t="n">
        <v>1971</v>
      </c>
      <c r="B4009" s="0" t="n">
        <v>12</v>
      </c>
      <c r="C4009" s="0" t="n">
        <v>21</v>
      </c>
      <c r="D4009" s="0" t="n">
        <v>52</v>
      </c>
      <c r="E4009" s="0" t="n">
        <v>41</v>
      </c>
      <c r="F4009" s="0" t="n">
        <v>0</v>
      </c>
      <c r="T4009" s="0"/>
    </row>
    <row r="4010" customFormat="false" ht="12.75" hidden="false" customHeight="false" outlineLevel="0" collapsed="false">
      <c r="A4010" s="0" t="n">
        <v>1971</v>
      </c>
      <c r="B4010" s="0" t="n">
        <v>12</v>
      </c>
      <c r="C4010" s="0" t="n">
        <v>22</v>
      </c>
      <c r="D4010" s="0" t="n">
        <v>41</v>
      </c>
      <c r="E4010" s="0" t="n">
        <v>24</v>
      </c>
      <c r="F4010" s="0" t="n">
        <v>0</v>
      </c>
      <c r="T4010" s="0"/>
    </row>
    <row r="4011" customFormat="false" ht="12.75" hidden="false" customHeight="false" outlineLevel="0" collapsed="false">
      <c r="A4011" s="0" t="n">
        <v>1971</v>
      </c>
      <c r="B4011" s="0" t="n">
        <v>12</v>
      </c>
      <c r="C4011" s="0" t="n">
        <v>23</v>
      </c>
      <c r="D4011" s="0" t="n">
        <v>40</v>
      </c>
      <c r="E4011" s="0" t="n">
        <v>23</v>
      </c>
      <c r="F4011" s="0" t="n">
        <v>0</v>
      </c>
      <c r="T4011" s="0"/>
    </row>
    <row r="4012" customFormat="false" ht="12.75" hidden="false" customHeight="false" outlineLevel="0" collapsed="false">
      <c r="A4012" s="0" t="n">
        <v>1971</v>
      </c>
      <c r="B4012" s="0" t="n">
        <v>12</v>
      </c>
      <c r="C4012" s="0" t="n">
        <v>24</v>
      </c>
      <c r="D4012" s="0" t="n">
        <v>50</v>
      </c>
      <c r="E4012" s="0" t="n">
        <v>40</v>
      </c>
      <c r="F4012" s="0" t="n">
        <v>6</v>
      </c>
      <c r="T4012" s="0"/>
    </row>
    <row r="4013" customFormat="false" ht="12.75" hidden="false" customHeight="false" outlineLevel="0" collapsed="false">
      <c r="A4013" s="0" t="n">
        <v>1971</v>
      </c>
      <c r="B4013" s="0" t="n">
        <v>12</v>
      </c>
      <c r="C4013" s="0" t="n">
        <v>25</v>
      </c>
      <c r="D4013" s="0" t="n">
        <v>45</v>
      </c>
      <c r="E4013" s="0" t="n">
        <v>32</v>
      </c>
      <c r="F4013" s="0" t="n">
        <v>0</v>
      </c>
      <c r="T4013" s="0"/>
    </row>
    <row r="4014" customFormat="false" ht="12.75" hidden="false" customHeight="false" outlineLevel="0" collapsed="false">
      <c r="A4014" s="0" t="n">
        <v>1971</v>
      </c>
      <c r="B4014" s="0" t="n">
        <v>12</v>
      </c>
      <c r="C4014" s="0" t="n">
        <v>26</v>
      </c>
      <c r="D4014" s="0" t="n">
        <v>52</v>
      </c>
      <c r="E4014" s="0" t="n">
        <v>39</v>
      </c>
      <c r="F4014" s="0" t="n">
        <v>5</v>
      </c>
      <c r="T4014" s="0"/>
    </row>
    <row r="4015" customFormat="false" ht="12.75" hidden="false" customHeight="false" outlineLevel="0" collapsed="false">
      <c r="A4015" s="0" t="n">
        <v>1971</v>
      </c>
      <c r="B4015" s="0" t="n">
        <v>12</v>
      </c>
      <c r="C4015" s="0" t="n">
        <v>27</v>
      </c>
      <c r="D4015" s="0" t="n">
        <v>52</v>
      </c>
      <c r="E4015" s="0" t="n">
        <v>45</v>
      </c>
      <c r="F4015" s="0" t="n">
        <v>0</v>
      </c>
      <c r="T4015" s="0"/>
    </row>
    <row r="4016" customFormat="false" ht="12.75" hidden="false" customHeight="false" outlineLevel="0" collapsed="false">
      <c r="A4016" s="0" t="n">
        <v>1971</v>
      </c>
      <c r="B4016" s="0" t="n">
        <v>12</v>
      </c>
      <c r="C4016" s="0" t="n">
        <v>28</v>
      </c>
      <c r="D4016" s="0" t="n">
        <v>54</v>
      </c>
      <c r="E4016" s="0" t="n">
        <v>38</v>
      </c>
      <c r="F4016" s="0" t="n">
        <v>1</v>
      </c>
      <c r="T4016" s="0"/>
    </row>
    <row r="4017" customFormat="false" ht="12.75" hidden="false" customHeight="false" outlineLevel="0" collapsed="false">
      <c r="A4017" s="0" t="n">
        <v>1971</v>
      </c>
      <c r="B4017" s="0" t="n">
        <v>12</v>
      </c>
      <c r="C4017" s="0" t="n">
        <v>29</v>
      </c>
      <c r="D4017" s="0" t="n">
        <v>44</v>
      </c>
      <c r="E4017" s="0" t="n">
        <v>36</v>
      </c>
      <c r="F4017" s="0" t="n">
        <v>0</v>
      </c>
      <c r="T4017" s="0"/>
    </row>
    <row r="4018" customFormat="false" ht="12.75" hidden="false" customHeight="false" outlineLevel="0" collapsed="false">
      <c r="A4018" s="0" t="n">
        <v>1971</v>
      </c>
      <c r="B4018" s="0" t="n">
        <v>12</v>
      </c>
      <c r="C4018" s="0" t="n">
        <v>30</v>
      </c>
      <c r="D4018" s="0" t="n">
        <v>51</v>
      </c>
      <c r="E4018" s="0" t="n">
        <v>38</v>
      </c>
      <c r="F4018" s="0" t="n">
        <v>52</v>
      </c>
      <c r="T4018" s="0"/>
    </row>
    <row r="4019" customFormat="false" ht="12.75" hidden="false" customHeight="false" outlineLevel="0" collapsed="false">
      <c r="A4019" s="0" t="n">
        <v>1971</v>
      </c>
      <c r="B4019" s="0" t="n">
        <v>12</v>
      </c>
      <c r="C4019" s="0" t="n">
        <v>31</v>
      </c>
      <c r="D4019" s="0" t="n">
        <v>46</v>
      </c>
      <c r="E4019" s="0" t="n">
        <v>21</v>
      </c>
      <c r="F4019" s="0" t="n">
        <v>0</v>
      </c>
      <c r="T4019" s="0"/>
    </row>
    <row r="4020" customFormat="false" ht="12.75" hidden="false" customHeight="false" outlineLevel="0" collapsed="false">
      <c r="A4020" s="0" t="n">
        <v>1972</v>
      </c>
      <c r="B4020" s="0" t="n">
        <v>1</v>
      </c>
      <c r="C4020" s="0" t="n">
        <v>1</v>
      </c>
      <c r="D4020" s="0" t="n">
        <v>35</v>
      </c>
      <c r="E4020" s="0" t="n">
        <v>20</v>
      </c>
      <c r="F4020" s="0" t="n">
        <v>0</v>
      </c>
      <c r="T4020" s="0"/>
    </row>
    <row r="4021" customFormat="false" ht="12.75" hidden="false" customHeight="false" outlineLevel="0" collapsed="false">
      <c r="A4021" s="0" t="n">
        <v>1972</v>
      </c>
      <c r="B4021" s="0" t="n">
        <v>1</v>
      </c>
      <c r="C4021" s="0" t="n">
        <v>2</v>
      </c>
      <c r="D4021" s="0" t="n">
        <v>51</v>
      </c>
      <c r="E4021" s="0" t="n">
        <v>34</v>
      </c>
      <c r="F4021" s="0" t="n">
        <v>64</v>
      </c>
      <c r="T4021" s="0"/>
    </row>
    <row r="4022" customFormat="false" ht="12.75" hidden="false" customHeight="false" outlineLevel="0" collapsed="false">
      <c r="A4022" s="0" t="n">
        <v>1972</v>
      </c>
      <c r="B4022" s="0" t="n">
        <v>1</v>
      </c>
      <c r="C4022" s="0" t="n">
        <v>3</v>
      </c>
      <c r="D4022" s="0" t="n">
        <v>46</v>
      </c>
      <c r="E4022" s="0" t="n">
        <v>34</v>
      </c>
      <c r="F4022" s="0" t="n">
        <v>0</v>
      </c>
      <c r="T4022" s="0"/>
    </row>
    <row r="4023" customFormat="false" ht="12.75" hidden="false" customHeight="false" outlineLevel="0" collapsed="false">
      <c r="A4023" s="0" t="n">
        <v>1972</v>
      </c>
      <c r="B4023" s="0" t="n">
        <v>1</v>
      </c>
      <c r="C4023" s="0" t="n">
        <v>4</v>
      </c>
      <c r="D4023" s="0" t="n">
        <v>45</v>
      </c>
      <c r="E4023" s="0" t="n">
        <v>39</v>
      </c>
      <c r="F4023" s="0" t="n">
        <v>30</v>
      </c>
      <c r="T4023" s="0"/>
    </row>
    <row r="4024" customFormat="false" ht="12.75" hidden="false" customHeight="false" outlineLevel="0" collapsed="false">
      <c r="A4024" s="0" t="n">
        <v>1972</v>
      </c>
      <c r="B4024" s="0" t="n">
        <v>1</v>
      </c>
      <c r="C4024" s="0" t="n">
        <v>5</v>
      </c>
      <c r="D4024" s="0" t="n">
        <v>41</v>
      </c>
      <c r="E4024" s="0" t="n">
        <v>19</v>
      </c>
      <c r="F4024" s="0" t="n">
        <v>26</v>
      </c>
      <c r="T4024" s="0"/>
    </row>
    <row r="4025" customFormat="false" ht="12.75" hidden="false" customHeight="false" outlineLevel="0" collapsed="false">
      <c r="A4025" s="0" t="n">
        <v>1972</v>
      </c>
      <c r="B4025" s="0" t="n">
        <v>1</v>
      </c>
      <c r="C4025" s="0" t="n">
        <v>6</v>
      </c>
      <c r="D4025" s="0" t="n">
        <v>28</v>
      </c>
      <c r="E4025" s="0" t="n">
        <v>14</v>
      </c>
      <c r="F4025" s="0" t="n">
        <v>0</v>
      </c>
      <c r="T4025" s="0"/>
    </row>
    <row r="4026" customFormat="false" ht="12.75" hidden="false" customHeight="false" outlineLevel="0" collapsed="false">
      <c r="A4026" s="0" t="n">
        <v>1972</v>
      </c>
      <c r="B4026" s="0" t="n">
        <v>1</v>
      </c>
      <c r="C4026" s="0" t="n">
        <v>7</v>
      </c>
      <c r="D4026" s="0" t="n">
        <v>36</v>
      </c>
      <c r="E4026" s="0" t="n">
        <v>25</v>
      </c>
      <c r="F4026" s="0" t="n">
        <v>0</v>
      </c>
      <c r="T4026" s="0"/>
    </row>
    <row r="4027" customFormat="false" ht="12.75" hidden="false" customHeight="false" outlineLevel="0" collapsed="false">
      <c r="A4027" s="0" t="n">
        <v>1972</v>
      </c>
      <c r="B4027" s="0" t="n">
        <v>1</v>
      </c>
      <c r="C4027" s="0" t="n">
        <v>8</v>
      </c>
      <c r="D4027" s="0" t="n">
        <v>36</v>
      </c>
      <c r="E4027" s="0" t="n">
        <v>27</v>
      </c>
      <c r="F4027" s="0" t="n">
        <v>0</v>
      </c>
      <c r="T4027" s="0"/>
    </row>
    <row r="4028" customFormat="false" ht="12.75" hidden="false" customHeight="false" outlineLevel="0" collapsed="false">
      <c r="A4028" s="0" t="n">
        <v>1972</v>
      </c>
      <c r="B4028" s="0" t="n">
        <v>1</v>
      </c>
      <c r="C4028" s="0" t="n">
        <v>9</v>
      </c>
      <c r="D4028" s="0" t="n">
        <v>45</v>
      </c>
      <c r="E4028" s="0" t="n">
        <v>28</v>
      </c>
      <c r="F4028" s="0" t="n">
        <v>48</v>
      </c>
      <c r="T4028" s="0"/>
    </row>
    <row r="4029" customFormat="false" ht="12.75" hidden="false" customHeight="false" outlineLevel="0" collapsed="false">
      <c r="A4029" s="0" t="n">
        <v>1972</v>
      </c>
      <c r="B4029" s="0" t="n">
        <v>1</v>
      </c>
      <c r="C4029" s="0" t="n">
        <v>10</v>
      </c>
      <c r="D4029" s="0" t="n">
        <v>52</v>
      </c>
      <c r="E4029" s="0" t="n">
        <v>45</v>
      </c>
      <c r="F4029" s="0" t="n">
        <v>1</v>
      </c>
      <c r="T4029" s="0"/>
    </row>
    <row r="4030" customFormat="false" ht="12.75" hidden="false" customHeight="false" outlineLevel="0" collapsed="false">
      <c r="A4030" s="0" t="n">
        <v>1972</v>
      </c>
      <c r="B4030" s="0" t="n">
        <v>1</v>
      </c>
      <c r="C4030" s="0" t="n">
        <v>11</v>
      </c>
      <c r="D4030" s="0" t="n">
        <v>53</v>
      </c>
      <c r="E4030" s="0" t="n">
        <v>44</v>
      </c>
      <c r="F4030" s="0" t="n">
        <v>17</v>
      </c>
      <c r="T4030" s="0"/>
    </row>
    <row r="4031" customFormat="false" ht="12.75" hidden="false" customHeight="false" outlineLevel="0" collapsed="false">
      <c r="A4031" s="0" t="n">
        <v>1972</v>
      </c>
      <c r="B4031" s="0" t="n">
        <v>1</v>
      </c>
      <c r="C4031" s="0" t="n">
        <v>12</v>
      </c>
      <c r="D4031" s="0" t="n">
        <v>50</v>
      </c>
      <c r="E4031" s="0" t="n">
        <v>40</v>
      </c>
      <c r="F4031" s="0" t="n">
        <v>1</v>
      </c>
      <c r="T4031" s="0"/>
    </row>
    <row r="4032" customFormat="false" ht="12.75" hidden="false" customHeight="false" outlineLevel="0" collapsed="false">
      <c r="A4032" s="0" t="n">
        <v>1972</v>
      </c>
      <c r="B4032" s="0" t="n">
        <v>1</v>
      </c>
      <c r="C4032" s="0" t="n">
        <v>13</v>
      </c>
      <c r="D4032" s="0" t="n">
        <v>62</v>
      </c>
      <c r="E4032" s="0" t="n">
        <v>44</v>
      </c>
      <c r="F4032" s="0" t="n">
        <v>13</v>
      </c>
      <c r="T4032" s="0"/>
    </row>
    <row r="4033" customFormat="false" ht="12.75" hidden="false" customHeight="false" outlineLevel="0" collapsed="false">
      <c r="A4033" s="0" t="n">
        <v>1972</v>
      </c>
      <c r="B4033" s="0" t="n">
        <v>1</v>
      </c>
      <c r="C4033" s="0" t="n">
        <v>14</v>
      </c>
      <c r="D4033" s="0" t="n">
        <v>62</v>
      </c>
      <c r="E4033" s="0" t="n">
        <v>31</v>
      </c>
      <c r="F4033" s="0" t="n">
        <v>8</v>
      </c>
      <c r="T4033" s="0"/>
    </row>
    <row r="4034" customFormat="false" ht="12.75" hidden="false" customHeight="false" outlineLevel="0" collapsed="false">
      <c r="A4034" s="0" t="n">
        <v>1972</v>
      </c>
      <c r="B4034" s="0" t="n">
        <v>1</v>
      </c>
      <c r="C4034" s="0" t="n">
        <v>15</v>
      </c>
      <c r="D4034" s="0" t="n">
        <v>33</v>
      </c>
      <c r="E4034" s="0" t="n">
        <v>10</v>
      </c>
      <c r="F4034" s="0" t="n">
        <v>0</v>
      </c>
      <c r="T4034" s="0"/>
    </row>
    <row r="4035" customFormat="false" ht="12.75" hidden="false" customHeight="false" outlineLevel="0" collapsed="false">
      <c r="A4035" s="0" t="n">
        <v>1972</v>
      </c>
      <c r="B4035" s="0" t="n">
        <v>1</v>
      </c>
      <c r="C4035" s="0" t="n">
        <v>16</v>
      </c>
      <c r="D4035" s="0" t="n">
        <v>15</v>
      </c>
      <c r="E4035" s="0" t="n">
        <v>5</v>
      </c>
      <c r="F4035" s="0" t="n">
        <v>0</v>
      </c>
      <c r="T4035" s="0"/>
    </row>
    <row r="4036" customFormat="false" ht="12.75" hidden="false" customHeight="false" outlineLevel="0" collapsed="false">
      <c r="A4036" s="0" t="n">
        <v>1972</v>
      </c>
      <c r="B4036" s="0" t="n">
        <v>1</v>
      </c>
      <c r="C4036" s="0" t="n">
        <v>17</v>
      </c>
      <c r="D4036" s="0" t="n">
        <v>32</v>
      </c>
      <c r="E4036" s="0" t="n">
        <v>10</v>
      </c>
      <c r="F4036" s="0" t="n">
        <v>0</v>
      </c>
      <c r="T4036" s="0"/>
    </row>
    <row r="4037" customFormat="false" ht="12.75" hidden="false" customHeight="false" outlineLevel="0" collapsed="false">
      <c r="A4037" s="0" t="n">
        <v>1972</v>
      </c>
      <c r="B4037" s="0" t="n">
        <v>1</v>
      </c>
      <c r="C4037" s="0" t="n">
        <v>18</v>
      </c>
      <c r="D4037" s="0" t="n">
        <v>46</v>
      </c>
      <c r="E4037" s="0" t="n">
        <v>29</v>
      </c>
      <c r="F4037" s="0" t="n">
        <v>0</v>
      </c>
      <c r="T4037" s="0"/>
    </row>
    <row r="4038" customFormat="false" ht="12.75" hidden="false" customHeight="false" outlineLevel="0" collapsed="false">
      <c r="A4038" s="0" t="n">
        <v>1972</v>
      </c>
      <c r="B4038" s="0" t="n">
        <v>1</v>
      </c>
      <c r="C4038" s="0" t="n">
        <v>19</v>
      </c>
      <c r="D4038" s="0" t="n">
        <v>57</v>
      </c>
      <c r="E4038" s="0" t="n">
        <v>38</v>
      </c>
      <c r="F4038" s="0" t="n">
        <v>0</v>
      </c>
      <c r="T4038" s="0"/>
    </row>
    <row r="4039" customFormat="false" ht="12.75" hidden="false" customHeight="false" outlineLevel="0" collapsed="false">
      <c r="A4039" s="0" t="n">
        <v>1972</v>
      </c>
      <c r="B4039" s="0" t="n">
        <v>1</v>
      </c>
      <c r="C4039" s="0" t="n">
        <v>20</v>
      </c>
      <c r="D4039" s="0" t="n">
        <v>45</v>
      </c>
      <c r="E4039" s="0" t="n">
        <v>36</v>
      </c>
      <c r="F4039" s="0" t="n">
        <v>5</v>
      </c>
      <c r="T4039" s="0"/>
    </row>
    <row r="4040" customFormat="false" ht="12.75" hidden="false" customHeight="false" outlineLevel="0" collapsed="false">
      <c r="A4040" s="0" t="n">
        <v>1972</v>
      </c>
      <c r="B4040" s="0" t="n">
        <v>1</v>
      </c>
      <c r="C4040" s="0" t="n">
        <v>21</v>
      </c>
      <c r="D4040" s="0" t="n">
        <v>42</v>
      </c>
      <c r="E4040" s="0" t="n">
        <v>34</v>
      </c>
      <c r="F4040" s="0" t="n">
        <v>0</v>
      </c>
      <c r="T4040" s="0"/>
    </row>
    <row r="4041" customFormat="false" ht="12.75" hidden="false" customHeight="false" outlineLevel="0" collapsed="false">
      <c r="A4041" s="0" t="n">
        <v>1972</v>
      </c>
      <c r="B4041" s="0" t="n">
        <v>1</v>
      </c>
      <c r="C4041" s="0" t="n">
        <v>22</v>
      </c>
      <c r="D4041" s="0" t="n">
        <v>44</v>
      </c>
      <c r="E4041" s="0" t="n">
        <v>34</v>
      </c>
      <c r="F4041" s="0" t="n">
        <v>0</v>
      </c>
      <c r="T4041" s="0"/>
    </row>
    <row r="4042" customFormat="false" ht="12.75" hidden="false" customHeight="false" outlineLevel="0" collapsed="false">
      <c r="A4042" s="0" t="n">
        <v>1972</v>
      </c>
      <c r="B4042" s="0" t="n">
        <v>1</v>
      </c>
      <c r="C4042" s="0" t="n">
        <v>23</v>
      </c>
      <c r="D4042" s="0" t="n">
        <v>53</v>
      </c>
      <c r="E4042" s="0" t="n">
        <v>37</v>
      </c>
      <c r="F4042" s="0" t="n">
        <v>0</v>
      </c>
      <c r="T4042" s="0"/>
    </row>
    <row r="4043" customFormat="false" ht="12.75" hidden="false" customHeight="false" outlineLevel="0" collapsed="false">
      <c r="A4043" s="0" t="n">
        <v>1972</v>
      </c>
      <c r="B4043" s="0" t="n">
        <v>1</v>
      </c>
      <c r="C4043" s="0" t="n">
        <v>24</v>
      </c>
      <c r="D4043" s="0" t="n">
        <v>50</v>
      </c>
      <c r="E4043" s="0" t="n">
        <v>40</v>
      </c>
      <c r="F4043" s="0" t="n">
        <v>9</v>
      </c>
      <c r="T4043" s="0"/>
    </row>
    <row r="4044" customFormat="false" ht="12.75" hidden="false" customHeight="false" outlineLevel="0" collapsed="false">
      <c r="A4044" s="0" t="n">
        <v>1972</v>
      </c>
      <c r="B4044" s="0" t="n">
        <v>1</v>
      </c>
      <c r="C4044" s="0" t="n">
        <v>25</v>
      </c>
      <c r="D4044" s="0" t="n">
        <v>56</v>
      </c>
      <c r="E4044" s="0" t="n">
        <v>24</v>
      </c>
      <c r="F4044" s="0" t="n">
        <v>3</v>
      </c>
      <c r="T4044" s="0"/>
    </row>
    <row r="4045" customFormat="false" ht="12.75" hidden="false" customHeight="false" outlineLevel="0" collapsed="false">
      <c r="A4045" s="0" t="n">
        <v>1972</v>
      </c>
      <c r="B4045" s="0" t="n">
        <v>1</v>
      </c>
      <c r="C4045" s="0" t="n">
        <v>26</v>
      </c>
      <c r="D4045" s="0" t="n">
        <v>31</v>
      </c>
      <c r="E4045" s="0" t="n">
        <v>21</v>
      </c>
      <c r="F4045" s="0" t="n">
        <v>0</v>
      </c>
      <c r="T4045" s="0"/>
    </row>
    <row r="4046" customFormat="false" ht="12.75" hidden="false" customHeight="false" outlineLevel="0" collapsed="false">
      <c r="A4046" s="0" t="n">
        <v>1972</v>
      </c>
      <c r="B4046" s="0" t="n">
        <v>1</v>
      </c>
      <c r="C4046" s="0" t="n">
        <v>27</v>
      </c>
      <c r="D4046" s="0" t="n">
        <v>27</v>
      </c>
      <c r="E4046" s="0" t="n">
        <v>18</v>
      </c>
      <c r="F4046" s="0" t="n">
        <v>0</v>
      </c>
      <c r="T4046" s="0"/>
    </row>
    <row r="4047" customFormat="false" ht="12.75" hidden="false" customHeight="false" outlineLevel="0" collapsed="false">
      <c r="A4047" s="0" t="n">
        <v>1972</v>
      </c>
      <c r="B4047" s="0" t="n">
        <v>1</v>
      </c>
      <c r="C4047" s="0" t="n">
        <v>28</v>
      </c>
      <c r="D4047" s="0" t="n">
        <v>31</v>
      </c>
      <c r="E4047" s="0" t="n">
        <v>22</v>
      </c>
      <c r="F4047" s="0" t="n">
        <v>16</v>
      </c>
      <c r="T4047" s="0"/>
    </row>
    <row r="4048" customFormat="false" ht="12.75" hidden="false" customHeight="false" outlineLevel="0" collapsed="false">
      <c r="A4048" s="0" t="n">
        <v>1972</v>
      </c>
      <c r="B4048" s="0" t="n">
        <v>1</v>
      </c>
      <c r="C4048" s="0" t="n">
        <v>29</v>
      </c>
      <c r="D4048" s="0" t="n">
        <v>31</v>
      </c>
      <c r="E4048" s="0" t="n">
        <v>22</v>
      </c>
      <c r="F4048" s="0" t="n">
        <v>0</v>
      </c>
      <c r="T4048" s="0"/>
    </row>
    <row r="4049" customFormat="false" ht="12.75" hidden="false" customHeight="false" outlineLevel="0" collapsed="false">
      <c r="A4049" s="0" t="n">
        <v>1972</v>
      </c>
      <c r="B4049" s="0" t="n">
        <v>1</v>
      </c>
      <c r="C4049" s="0" t="n">
        <v>30</v>
      </c>
      <c r="D4049" s="0" t="n">
        <v>38</v>
      </c>
      <c r="E4049" s="0" t="n">
        <v>25</v>
      </c>
      <c r="F4049" s="0" t="n">
        <v>0</v>
      </c>
      <c r="T4049" s="0"/>
    </row>
    <row r="4050" customFormat="false" ht="12.75" hidden="false" customHeight="false" outlineLevel="0" collapsed="false">
      <c r="A4050" s="0" t="n">
        <v>1972</v>
      </c>
      <c r="B4050" s="0" t="n">
        <v>1</v>
      </c>
      <c r="C4050" s="0" t="n">
        <v>31</v>
      </c>
      <c r="D4050" s="0" t="n">
        <v>31</v>
      </c>
      <c r="E4050" s="0" t="n">
        <v>20</v>
      </c>
      <c r="F4050" s="0" t="n">
        <v>0</v>
      </c>
      <c r="T4050" s="0"/>
    </row>
    <row r="4051" customFormat="false" ht="12.75" hidden="false" customHeight="false" outlineLevel="0" collapsed="false">
      <c r="A4051" s="0" t="n">
        <v>1972</v>
      </c>
      <c r="B4051" s="0" t="n">
        <v>2</v>
      </c>
      <c r="C4051" s="0" t="n">
        <v>1</v>
      </c>
      <c r="D4051" s="0" t="n">
        <v>38</v>
      </c>
      <c r="E4051" s="0" t="n">
        <v>23</v>
      </c>
      <c r="F4051" s="0" t="n">
        <v>0</v>
      </c>
      <c r="T4051" s="0"/>
    </row>
    <row r="4052" customFormat="false" ht="12.75" hidden="false" customHeight="false" outlineLevel="0" collapsed="false">
      <c r="A4052" s="0" t="n">
        <v>1972</v>
      </c>
      <c r="B4052" s="0" t="n">
        <v>2</v>
      </c>
      <c r="C4052" s="0" t="n">
        <v>2</v>
      </c>
      <c r="D4052" s="0" t="n">
        <v>35</v>
      </c>
      <c r="E4052" s="0" t="n">
        <v>30</v>
      </c>
      <c r="F4052" s="0" t="n">
        <v>5</v>
      </c>
      <c r="T4052" s="0"/>
    </row>
    <row r="4053" customFormat="false" ht="12.75" hidden="false" customHeight="false" outlineLevel="0" collapsed="false">
      <c r="A4053" s="0" t="n">
        <v>1972</v>
      </c>
      <c r="B4053" s="0" t="n">
        <v>2</v>
      </c>
      <c r="C4053" s="0" t="n">
        <v>3</v>
      </c>
      <c r="D4053" s="0" t="n">
        <v>53</v>
      </c>
      <c r="E4053" s="0" t="n">
        <v>28</v>
      </c>
      <c r="F4053" s="0" t="n">
        <v>155</v>
      </c>
      <c r="T4053" s="0"/>
    </row>
    <row r="4054" customFormat="false" ht="12.75" hidden="false" customHeight="false" outlineLevel="0" collapsed="false">
      <c r="A4054" s="0" t="n">
        <v>1972</v>
      </c>
      <c r="B4054" s="0" t="n">
        <v>2</v>
      </c>
      <c r="C4054" s="0" t="n">
        <v>4</v>
      </c>
      <c r="D4054" s="0" t="n">
        <v>51</v>
      </c>
      <c r="E4054" s="0" t="n">
        <v>20</v>
      </c>
      <c r="F4054" s="0" t="n">
        <v>0</v>
      </c>
      <c r="T4054" s="0"/>
    </row>
    <row r="4055" customFormat="false" ht="12.75" hidden="false" customHeight="false" outlineLevel="0" collapsed="false">
      <c r="A4055" s="0" t="n">
        <v>1972</v>
      </c>
      <c r="B4055" s="0" t="n">
        <v>2</v>
      </c>
      <c r="C4055" s="0" t="n">
        <v>5</v>
      </c>
      <c r="D4055" s="0" t="n">
        <v>23</v>
      </c>
      <c r="E4055" s="0" t="n">
        <v>14</v>
      </c>
      <c r="F4055" s="0" t="n">
        <v>0</v>
      </c>
      <c r="T4055" s="0"/>
    </row>
    <row r="4056" customFormat="false" ht="12.75" hidden="false" customHeight="false" outlineLevel="0" collapsed="false">
      <c r="A4056" s="0" t="n">
        <v>1972</v>
      </c>
      <c r="B4056" s="0" t="n">
        <v>2</v>
      </c>
      <c r="C4056" s="0" t="n">
        <v>6</v>
      </c>
      <c r="D4056" s="0" t="n">
        <v>32</v>
      </c>
      <c r="E4056" s="0" t="n">
        <v>20</v>
      </c>
      <c r="F4056" s="0" t="n">
        <v>33</v>
      </c>
      <c r="T4056" s="0"/>
    </row>
    <row r="4057" customFormat="false" ht="12.75" hidden="false" customHeight="false" outlineLevel="0" collapsed="false">
      <c r="A4057" s="0" t="n">
        <v>1972</v>
      </c>
      <c r="B4057" s="0" t="n">
        <v>2</v>
      </c>
      <c r="C4057" s="0" t="n">
        <v>7</v>
      </c>
      <c r="D4057" s="0" t="n">
        <v>30</v>
      </c>
      <c r="E4057" s="0" t="n">
        <v>15</v>
      </c>
      <c r="F4057" s="0" t="n">
        <v>2</v>
      </c>
      <c r="T4057" s="0"/>
    </row>
    <row r="4058" customFormat="false" ht="12.75" hidden="false" customHeight="false" outlineLevel="0" collapsed="false">
      <c r="A4058" s="0" t="n">
        <v>1972</v>
      </c>
      <c r="B4058" s="0" t="n">
        <v>2</v>
      </c>
      <c r="C4058" s="0" t="n">
        <v>8</v>
      </c>
      <c r="D4058" s="0" t="n">
        <v>25</v>
      </c>
      <c r="E4058" s="0" t="n">
        <v>10</v>
      </c>
      <c r="F4058" s="0" t="n">
        <v>0</v>
      </c>
      <c r="T4058" s="0"/>
    </row>
    <row r="4059" customFormat="false" ht="12.75" hidden="false" customHeight="false" outlineLevel="0" collapsed="false">
      <c r="A4059" s="0" t="n">
        <v>1972</v>
      </c>
      <c r="B4059" s="0" t="n">
        <v>2</v>
      </c>
      <c r="C4059" s="0" t="n">
        <v>9</v>
      </c>
      <c r="D4059" s="0" t="n">
        <v>30</v>
      </c>
      <c r="E4059" s="0" t="n">
        <v>15</v>
      </c>
      <c r="F4059" s="0" t="n">
        <v>0</v>
      </c>
      <c r="T4059" s="0"/>
    </row>
    <row r="4060" customFormat="false" ht="12.75" hidden="false" customHeight="false" outlineLevel="0" collapsed="false">
      <c r="A4060" s="0" t="n">
        <v>1972</v>
      </c>
      <c r="B4060" s="0" t="n">
        <v>2</v>
      </c>
      <c r="C4060" s="0" t="n">
        <v>10</v>
      </c>
      <c r="D4060" s="0" t="n">
        <v>33</v>
      </c>
      <c r="E4060" s="0" t="n">
        <v>18</v>
      </c>
      <c r="F4060" s="0" t="n">
        <v>0</v>
      </c>
      <c r="T4060" s="0"/>
    </row>
    <row r="4061" customFormat="false" ht="12.75" hidden="false" customHeight="false" outlineLevel="0" collapsed="false">
      <c r="A4061" s="0" t="n">
        <v>1972</v>
      </c>
      <c r="B4061" s="0" t="n">
        <v>2</v>
      </c>
      <c r="C4061" s="0" t="n">
        <v>11</v>
      </c>
      <c r="D4061" s="0" t="n">
        <v>33</v>
      </c>
      <c r="E4061" s="0" t="n">
        <v>19</v>
      </c>
      <c r="F4061" s="0" t="n">
        <v>0</v>
      </c>
      <c r="T4061" s="0"/>
    </row>
    <row r="4062" customFormat="false" ht="12.75" hidden="false" customHeight="false" outlineLevel="0" collapsed="false">
      <c r="A4062" s="0" t="n">
        <v>1972</v>
      </c>
      <c r="B4062" s="0" t="n">
        <v>2</v>
      </c>
      <c r="C4062" s="0" t="n">
        <v>12</v>
      </c>
      <c r="D4062" s="0" t="n">
        <v>39</v>
      </c>
      <c r="E4062" s="0" t="n">
        <v>26</v>
      </c>
      <c r="F4062" s="0" t="n">
        <v>0</v>
      </c>
      <c r="T4062" s="0"/>
    </row>
    <row r="4063" customFormat="false" ht="12.75" hidden="false" customHeight="false" outlineLevel="0" collapsed="false">
      <c r="A4063" s="0" t="n">
        <v>1972</v>
      </c>
      <c r="B4063" s="0" t="n">
        <v>2</v>
      </c>
      <c r="C4063" s="0" t="n">
        <v>13</v>
      </c>
      <c r="D4063" s="0" t="n">
        <v>49</v>
      </c>
      <c r="E4063" s="0" t="n">
        <v>35</v>
      </c>
      <c r="F4063" s="0" t="n">
        <v>113</v>
      </c>
      <c r="T4063" s="0"/>
    </row>
    <row r="4064" customFormat="false" ht="12.75" hidden="false" customHeight="false" outlineLevel="0" collapsed="false">
      <c r="A4064" s="0" t="n">
        <v>1972</v>
      </c>
      <c r="B4064" s="0" t="n">
        <v>2</v>
      </c>
      <c r="C4064" s="0" t="n">
        <v>14</v>
      </c>
      <c r="D4064" s="0" t="n">
        <v>47</v>
      </c>
      <c r="E4064" s="0" t="n">
        <v>37</v>
      </c>
      <c r="F4064" s="0" t="n">
        <v>0</v>
      </c>
      <c r="T4064" s="0"/>
    </row>
    <row r="4065" customFormat="false" ht="12.75" hidden="false" customHeight="false" outlineLevel="0" collapsed="false">
      <c r="A4065" s="0" t="n">
        <v>1972</v>
      </c>
      <c r="B4065" s="0" t="n">
        <v>2</v>
      </c>
      <c r="C4065" s="0" t="n">
        <v>15</v>
      </c>
      <c r="D4065" s="0" t="n">
        <v>58</v>
      </c>
      <c r="E4065" s="0" t="n">
        <v>34</v>
      </c>
      <c r="F4065" s="0" t="n">
        <v>0</v>
      </c>
      <c r="T4065" s="0"/>
    </row>
    <row r="4066" customFormat="false" ht="12.75" hidden="false" customHeight="false" outlineLevel="0" collapsed="false">
      <c r="A4066" s="0" t="n">
        <v>1972</v>
      </c>
      <c r="B4066" s="0" t="n">
        <v>2</v>
      </c>
      <c r="C4066" s="0" t="n">
        <v>16</v>
      </c>
      <c r="D4066" s="0" t="n">
        <v>44</v>
      </c>
      <c r="E4066" s="0" t="n">
        <v>31</v>
      </c>
      <c r="F4066" s="0" t="n">
        <v>0</v>
      </c>
      <c r="T4066" s="0"/>
    </row>
    <row r="4067" customFormat="false" ht="12.75" hidden="false" customHeight="false" outlineLevel="0" collapsed="false">
      <c r="A4067" s="0" t="n">
        <v>1972</v>
      </c>
      <c r="B4067" s="0" t="n">
        <v>2</v>
      </c>
      <c r="C4067" s="0" t="n">
        <v>17</v>
      </c>
      <c r="D4067" s="0" t="n">
        <v>34</v>
      </c>
      <c r="E4067" s="0" t="n">
        <v>26</v>
      </c>
      <c r="F4067" s="0" t="n">
        <v>17</v>
      </c>
      <c r="T4067" s="0"/>
    </row>
    <row r="4068" customFormat="false" ht="12.75" hidden="false" customHeight="false" outlineLevel="0" collapsed="false">
      <c r="A4068" s="0" t="n">
        <v>1972</v>
      </c>
      <c r="B4068" s="0" t="n">
        <v>2</v>
      </c>
      <c r="C4068" s="0" t="n">
        <v>18</v>
      </c>
      <c r="D4068" s="0" t="n">
        <v>36</v>
      </c>
      <c r="E4068" s="0" t="n">
        <v>31</v>
      </c>
      <c r="F4068" s="0" t="n">
        <v>1</v>
      </c>
      <c r="T4068" s="0"/>
    </row>
    <row r="4069" customFormat="false" ht="12.75" hidden="false" customHeight="false" outlineLevel="0" collapsed="false">
      <c r="A4069" s="0" t="n">
        <v>1972</v>
      </c>
      <c r="B4069" s="0" t="n">
        <v>2</v>
      </c>
      <c r="C4069" s="0" t="n">
        <v>19</v>
      </c>
      <c r="D4069" s="0" t="n">
        <v>37</v>
      </c>
      <c r="E4069" s="0" t="n">
        <v>26</v>
      </c>
      <c r="F4069" s="0" t="n">
        <v>164</v>
      </c>
      <c r="T4069" s="0"/>
    </row>
    <row r="4070" customFormat="false" ht="12.75" hidden="false" customHeight="false" outlineLevel="0" collapsed="false">
      <c r="A4070" s="0" t="n">
        <v>1972</v>
      </c>
      <c r="B4070" s="0" t="n">
        <v>2</v>
      </c>
      <c r="C4070" s="0" t="n">
        <v>20</v>
      </c>
      <c r="D4070" s="0" t="n">
        <v>26</v>
      </c>
      <c r="E4070" s="0" t="n">
        <v>10</v>
      </c>
      <c r="F4070" s="0" t="n">
        <v>0</v>
      </c>
      <c r="T4070" s="0"/>
    </row>
    <row r="4071" customFormat="false" ht="12.75" hidden="false" customHeight="false" outlineLevel="0" collapsed="false">
      <c r="A4071" s="0" t="n">
        <v>1972</v>
      </c>
      <c r="B4071" s="0" t="n">
        <v>2</v>
      </c>
      <c r="C4071" s="0" t="n">
        <v>21</v>
      </c>
      <c r="D4071" s="0" t="n">
        <v>37</v>
      </c>
      <c r="E4071" s="0" t="n">
        <v>10</v>
      </c>
      <c r="F4071" s="0" t="n">
        <v>0</v>
      </c>
      <c r="T4071" s="0"/>
    </row>
    <row r="4072" customFormat="false" ht="12.75" hidden="false" customHeight="false" outlineLevel="0" collapsed="false">
      <c r="A4072" s="0" t="n">
        <v>1972</v>
      </c>
      <c r="B4072" s="0" t="n">
        <v>2</v>
      </c>
      <c r="C4072" s="0" t="n">
        <v>22</v>
      </c>
      <c r="D4072" s="0" t="n">
        <v>40</v>
      </c>
      <c r="E4072" s="0" t="n">
        <v>13</v>
      </c>
      <c r="F4072" s="0" t="n">
        <v>0</v>
      </c>
      <c r="T4072" s="0"/>
    </row>
    <row r="4073" customFormat="false" ht="12.75" hidden="false" customHeight="false" outlineLevel="0" collapsed="false">
      <c r="A4073" s="0" t="n">
        <v>1972</v>
      </c>
      <c r="B4073" s="0" t="n">
        <v>2</v>
      </c>
      <c r="C4073" s="0" t="n">
        <v>23</v>
      </c>
      <c r="D4073" s="0" t="n">
        <v>28</v>
      </c>
      <c r="E4073" s="0" t="n">
        <v>9</v>
      </c>
      <c r="F4073" s="0" t="n">
        <v>48</v>
      </c>
      <c r="T4073" s="0"/>
    </row>
    <row r="4074" customFormat="false" ht="12.75" hidden="false" customHeight="false" outlineLevel="0" collapsed="false">
      <c r="A4074" s="0" t="n">
        <v>1972</v>
      </c>
      <c r="B4074" s="0" t="n">
        <v>2</v>
      </c>
      <c r="C4074" s="0" t="n">
        <v>24</v>
      </c>
      <c r="D4074" s="0" t="n">
        <v>39</v>
      </c>
      <c r="E4074" s="0" t="n">
        <v>25</v>
      </c>
      <c r="F4074" s="0" t="n">
        <v>5</v>
      </c>
      <c r="T4074" s="0"/>
    </row>
    <row r="4075" customFormat="false" ht="12.75" hidden="false" customHeight="false" outlineLevel="0" collapsed="false">
      <c r="A4075" s="0" t="n">
        <v>1972</v>
      </c>
      <c r="B4075" s="0" t="n">
        <v>2</v>
      </c>
      <c r="C4075" s="0" t="n">
        <v>25</v>
      </c>
      <c r="D4075" s="0" t="n">
        <v>42</v>
      </c>
      <c r="E4075" s="0" t="n">
        <v>35</v>
      </c>
      <c r="F4075" s="0" t="n">
        <v>0</v>
      </c>
      <c r="T4075" s="0"/>
    </row>
    <row r="4076" customFormat="false" ht="12.75" hidden="false" customHeight="false" outlineLevel="0" collapsed="false">
      <c r="A4076" s="0" t="n">
        <v>1972</v>
      </c>
      <c r="B4076" s="0" t="n">
        <v>2</v>
      </c>
      <c r="C4076" s="0" t="n">
        <v>26</v>
      </c>
      <c r="D4076" s="0" t="n">
        <v>37</v>
      </c>
      <c r="E4076" s="0" t="n">
        <v>29</v>
      </c>
      <c r="F4076" s="0" t="n">
        <v>46</v>
      </c>
      <c r="T4076" s="0"/>
    </row>
    <row r="4077" customFormat="false" ht="12.75" hidden="false" customHeight="false" outlineLevel="0" collapsed="false">
      <c r="A4077" s="0" t="n">
        <v>1972</v>
      </c>
      <c r="B4077" s="0" t="n">
        <v>2</v>
      </c>
      <c r="C4077" s="0" t="n">
        <v>27</v>
      </c>
      <c r="D4077" s="0" t="n">
        <v>40</v>
      </c>
      <c r="E4077" s="0" t="n">
        <v>26</v>
      </c>
      <c r="F4077" s="0" t="n">
        <v>0</v>
      </c>
      <c r="T4077" s="0"/>
    </row>
    <row r="4078" customFormat="false" ht="12.75" hidden="false" customHeight="false" outlineLevel="0" collapsed="false">
      <c r="A4078" s="0" t="n">
        <v>1972</v>
      </c>
      <c r="B4078" s="0" t="n">
        <v>2</v>
      </c>
      <c r="C4078" s="0" t="n">
        <v>28</v>
      </c>
      <c r="D4078" s="0" t="n">
        <v>51</v>
      </c>
      <c r="E4078" s="0" t="n">
        <v>35</v>
      </c>
      <c r="F4078" s="0" t="n">
        <v>1</v>
      </c>
      <c r="T4078" s="0"/>
    </row>
    <row r="4079" customFormat="false" ht="12.75" hidden="false" customHeight="false" outlineLevel="0" collapsed="false">
      <c r="A4079" s="0" t="n">
        <v>1972</v>
      </c>
      <c r="B4079" s="0" t="n">
        <v>2</v>
      </c>
      <c r="C4079" s="0" t="n">
        <v>29</v>
      </c>
      <c r="D4079" s="0" t="n">
        <v>62</v>
      </c>
      <c r="E4079" s="0" t="n">
        <v>44</v>
      </c>
      <c r="F4079" s="0" t="n">
        <v>0</v>
      </c>
      <c r="T4079" s="0"/>
    </row>
    <row r="4080" customFormat="false" ht="12.75" hidden="false" customHeight="false" outlineLevel="0" collapsed="false">
      <c r="A4080" s="0" t="n">
        <v>1972</v>
      </c>
      <c r="B4080" s="0" t="n">
        <v>3</v>
      </c>
      <c r="C4080" s="0" t="n">
        <v>1</v>
      </c>
      <c r="D4080" s="0" t="n">
        <v>73</v>
      </c>
      <c r="E4080" s="0" t="n">
        <v>42</v>
      </c>
      <c r="F4080" s="0" t="n">
        <v>0</v>
      </c>
      <c r="T4080" s="0"/>
    </row>
    <row r="4081" customFormat="false" ht="12.75" hidden="false" customHeight="false" outlineLevel="0" collapsed="false">
      <c r="A4081" s="0" t="n">
        <v>1972</v>
      </c>
      <c r="B4081" s="0" t="n">
        <v>3</v>
      </c>
      <c r="C4081" s="0" t="n">
        <v>2</v>
      </c>
      <c r="D4081" s="0" t="n">
        <v>72</v>
      </c>
      <c r="E4081" s="0" t="n">
        <v>50</v>
      </c>
      <c r="F4081" s="0" t="n">
        <v>4</v>
      </c>
      <c r="T4081" s="0"/>
    </row>
    <row r="4082" customFormat="false" ht="12.75" hidden="false" customHeight="false" outlineLevel="0" collapsed="false">
      <c r="A4082" s="0" t="n">
        <v>1972</v>
      </c>
      <c r="B4082" s="0" t="n">
        <v>3</v>
      </c>
      <c r="C4082" s="0" t="n">
        <v>3</v>
      </c>
      <c r="D4082" s="0" t="n">
        <v>63</v>
      </c>
      <c r="E4082" s="0" t="n">
        <v>26</v>
      </c>
      <c r="F4082" s="0" t="n">
        <v>90</v>
      </c>
      <c r="T4082" s="0"/>
    </row>
    <row r="4083" customFormat="false" ht="12.75" hidden="false" customHeight="false" outlineLevel="0" collapsed="false">
      <c r="A4083" s="0" t="n">
        <v>1972</v>
      </c>
      <c r="B4083" s="0" t="n">
        <v>3</v>
      </c>
      <c r="C4083" s="0" t="n">
        <v>4</v>
      </c>
      <c r="D4083" s="0" t="n">
        <v>34</v>
      </c>
      <c r="E4083" s="0" t="n">
        <v>17</v>
      </c>
      <c r="F4083" s="0" t="n">
        <v>0</v>
      </c>
      <c r="T4083" s="0"/>
    </row>
    <row r="4084" customFormat="false" ht="12.75" hidden="false" customHeight="false" outlineLevel="0" collapsed="false">
      <c r="A4084" s="0" t="n">
        <v>1972</v>
      </c>
      <c r="B4084" s="0" t="n">
        <v>3</v>
      </c>
      <c r="C4084" s="0" t="n">
        <v>5</v>
      </c>
      <c r="D4084" s="0" t="n">
        <v>43</v>
      </c>
      <c r="E4084" s="0" t="n">
        <v>27</v>
      </c>
      <c r="F4084" s="0" t="n">
        <v>28</v>
      </c>
      <c r="T4084" s="0"/>
    </row>
    <row r="4085" customFormat="false" ht="12.75" hidden="false" customHeight="false" outlineLevel="0" collapsed="false">
      <c r="A4085" s="0" t="n">
        <v>1972</v>
      </c>
      <c r="B4085" s="0" t="n">
        <v>3</v>
      </c>
      <c r="C4085" s="0" t="n">
        <v>6</v>
      </c>
      <c r="D4085" s="0" t="n">
        <v>32</v>
      </c>
      <c r="E4085" s="0" t="n">
        <v>21</v>
      </c>
      <c r="F4085" s="0" t="n">
        <v>0</v>
      </c>
      <c r="T4085" s="0"/>
    </row>
    <row r="4086" customFormat="false" ht="12.75" hidden="false" customHeight="false" outlineLevel="0" collapsed="false">
      <c r="A4086" s="0" t="n">
        <v>1972</v>
      </c>
      <c r="B4086" s="0" t="n">
        <v>3</v>
      </c>
      <c r="C4086" s="0" t="n">
        <v>7</v>
      </c>
      <c r="D4086" s="0" t="n">
        <v>58</v>
      </c>
      <c r="E4086" s="0" t="n">
        <v>29</v>
      </c>
      <c r="F4086" s="0" t="n">
        <v>0</v>
      </c>
      <c r="T4086" s="0"/>
    </row>
    <row r="4087" customFormat="false" ht="12.75" hidden="false" customHeight="false" outlineLevel="0" collapsed="false">
      <c r="A4087" s="0" t="n">
        <v>1972</v>
      </c>
      <c r="B4087" s="0" t="n">
        <v>3</v>
      </c>
      <c r="C4087" s="0" t="n">
        <v>8</v>
      </c>
      <c r="D4087" s="0" t="n">
        <v>55</v>
      </c>
      <c r="E4087" s="0" t="n">
        <v>27</v>
      </c>
      <c r="F4087" s="0" t="n">
        <v>16</v>
      </c>
      <c r="T4087" s="0"/>
    </row>
    <row r="4088" customFormat="false" ht="12.75" hidden="false" customHeight="false" outlineLevel="0" collapsed="false">
      <c r="A4088" s="0" t="n">
        <v>1972</v>
      </c>
      <c r="B4088" s="0" t="n">
        <v>3</v>
      </c>
      <c r="C4088" s="0" t="n">
        <v>9</v>
      </c>
      <c r="D4088" s="0" t="n">
        <v>31</v>
      </c>
      <c r="E4088" s="0" t="n">
        <v>19</v>
      </c>
      <c r="F4088" s="0" t="n">
        <v>0</v>
      </c>
      <c r="T4088" s="0"/>
    </row>
    <row r="4089" customFormat="false" ht="12.75" hidden="false" customHeight="false" outlineLevel="0" collapsed="false">
      <c r="A4089" s="0" t="n">
        <v>1972</v>
      </c>
      <c r="B4089" s="0" t="n">
        <v>3</v>
      </c>
      <c r="C4089" s="0" t="n">
        <v>10</v>
      </c>
      <c r="D4089" s="0" t="n">
        <v>37</v>
      </c>
      <c r="E4089" s="0" t="n">
        <v>24</v>
      </c>
      <c r="F4089" s="0" t="n">
        <v>0</v>
      </c>
      <c r="T4089" s="0"/>
    </row>
    <row r="4090" customFormat="false" ht="12.75" hidden="false" customHeight="false" outlineLevel="0" collapsed="false">
      <c r="A4090" s="0" t="n">
        <v>1972</v>
      </c>
      <c r="B4090" s="0" t="n">
        <v>3</v>
      </c>
      <c r="C4090" s="0" t="n">
        <v>11</v>
      </c>
      <c r="D4090" s="0" t="n">
        <v>37</v>
      </c>
      <c r="E4090" s="0" t="n">
        <v>20</v>
      </c>
      <c r="F4090" s="0" t="n">
        <v>18</v>
      </c>
      <c r="T4090" s="0"/>
    </row>
    <row r="4091" customFormat="false" ht="12.75" hidden="false" customHeight="false" outlineLevel="0" collapsed="false">
      <c r="A4091" s="0" t="n">
        <v>1972</v>
      </c>
      <c r="B4091" s="0" t="n">
        <v>3</v>
      </c>
      <c r="C4091" s="0" t="n">
        <v>12</v>
      </c>
      <c r="D4091" s="0" t="n">
        <v>44</v>
      </c>
      <c r="E4091" s="0" t="n">
        <v>34</v>
      </c>
      <c r="F4091" s="0" t="n">
        <v>51</v>
      </c>
      <c r="T4091" s="0"/>
    </row>
    <row r="4092" customFormat="false" ht="12.75" hidden="false" customHeight="false" outlineLevel="0" collapsed="false">
      <c r="A4092" s="0" t="n">
        <v>1972</v>
      </c>
      <c r="B4092" s="0" t="n">
        <v>3</v>
      </c>
      <c r="C4092" s="0" t="n">
        <v>13</v>
      </c>
      <c r="D4092" s="0" t="n">
        <v>47</v>
      </c>
      <c r="E4092" s="0" t="n">
        <v>37</v>
      </c>
      <c r="F4092" s="0" t="n">
        <v>0</v>
      </c>
      <c r="T4092" s="0"/>
    </row>
    <row r="4093" customFormat="false" ht="12.75" hidden="false" customHeight="false" outlineLevel="0" collapsed="false">
      <c r="A4093" s="0" t="n">
        <v>1972</v>
      </c>
      <c r="B4093" s="0" t="n">
        <v>3</v>
      </c>
      <c r="C4093" s="0" t="n">
        <v>14</v>
      </c>
      <c r="D4093" s="0" t="n">
        <v>37</v>
      </c>
      <c r="E4093" s="0" t="n">
        <v>33</v>
      </c>
      <c r="F4093" s="0" t="n">
        <v>74</v>
      </c>
      <c r="T4093" s="0"/>
    </row>
    <row r="4094" customFormat="false" ht="12.75" hidden="false" customHeight="false" outlineLevel="0" collapsed="false">
      <c r="A4094" s="0" t="n">
        <v>1972</v>
      </c>
      <c r="B4094" s="0" t="n">
        <v>3</v>
      </c>
      <c r="C4094" s="0" t="n">
        <v>15</v>
      </c>
      <c r="D4094" s="0" t="n">
        <v>39</v>
      </c>
      <c r="E4094" s="0" t="n">
        <v>33</v>
      </c>
      <c r="F4094" s="0" t="n">
        <v>10</v>
      </c>
      <c r="T4094" s="0"/>
    </row>
    <row r="4095" customFormat="false" ht="12.75" hidden="false" customHeight="false" outlineLevel="0" collapsed="false">
      <c r="A4095" s="0" t="n">
        <v>1972</v>
      </c>
      <c r="B4095" s="0" t="n">
        <v>3</v>
      </c>
      <c r="C4095" s="0" t="n">
        <v>16</v>
      </c>
      <c r="D4095" s="0" t="n">
        <v>51</v>
      </c>
      <c r="E4095" s="0" t="n">
        <v>36</v>
      </c>
      <c r="F4095" s="0" t="n">
        <v>2</v>
      </c>
      <c r="T4095" s="0"/>
    </row>
    <row r="4096" customFormat="false" ht="12.75" hidden="false" customHeight="false" outlineLevel="0" collapsed="false">
      <c r="A4096" s="0" t="n">
        <v>1972</v>
      </c>
      <c r="B4096" s="0" t="n">
        <v>3</v>
      </c>
      <c r="C4096" s="0" t="n">
        <v>17</v>
      </c>
      <c r="D4096" s="0" t="n">
        <v>53</v>
      </c>
      <c r="E4096" s="0" t="n">
        <v>40</v>
      </c>
      <c r="F4096" s="0" t="n">
        <v>120</v>
      </c>
      <c r="T4096" s="0"/>
    </row>
    <row r="4097" customFormat="false" ht="12.75" hidden="false" customHeight="false" outlineLevel="0" collapsed="false">
      <c r="A4097" s="0" t="n">
        <v>1972</v>
      </c>
      <c r="B4097" s="0" t="n">
        <v>3</v>
      </c>
      <c r="C4097" s="0" t="n">
        <v>18</v>
      </c>
      <c r="D4097" s="0" t="n">
        <v>51</v>
      </c>
      <c r="E4097" s="0" t="n">
        <v>41</v>
      </c>
      <c r="F4097" s="0" t="n">
        <v>2</v>
      </c>
      <c r="T4097" s="0"/>
    </row>
    <row r="4098" customFormat="false" ht="12.75" hidden="false" customHeight="false" outlineLevel="0" collapsed="false">
      <c r="A4098" s="0" t="n">
        <v>1972</v>
      </c>
      <c r="B4098" s="0" t="n">
        <v>3</v>
      </c>
      <c r="C4098" s="0" t="n">
        <v>19</v>
      </c>
      <c r="D4098" s="0" t="n">
        <v>46</v>
      </c>
      <c r="E4098" s="0" t="n">
        <v>32</v>
      </c>
      <c r="F4098" s="0" t="n">
        <v>0</v>
      </c>
      <c r="T4098" s="0"/>
    </row>
    <row r="4099" customFormat="false" ht="12.75" hidden="false" customHeight="false" outlineLevel="0" collapsed="false">
      <c r="A4099" s="0" t="n">
        <v>1972</v>
      </c>
      <c r="B4099" s="0" t="n">
        <v>3</v>
      </c>
      <c r="C4099" s="0" t="n">
        <v>20</v>
      </c>
      <c r="D4099" s="0" t="n">
        <v>46</v>
      </c>
      <c r="E4099" s="0" t="n">
        <v>27</v>
      </c>
      <c r="F4099" s="0" t="n">
        <v>0</v>
      </c>
      <c r="T4099" s="0"/>
    </row>
    <row r="4100" customFormat="false" ht="12.75" hidden="false" customHeight="false" outlineLevel="0" collapsed="false">
      <c r="A4100" s="0" t="n">
        <v>1972</v>
      </c>
      <c r="B4100" s="0" t="n">
        <v>3</v>
      </c>
      <c r="C4100" s="0" t="n">
        <v>21</v>
      </c>
      <c r="D4100" s="0" t="n">
        <v>55</v>
      </c>
      <c r="E4100" s="0" t="n">
        <v>35</v>
      </c>
      <c r="F4100" s="0" t="n">
        <v>0</v>
      </c>
      <c r="T4100" s="0"/>
    </row>
    <row r="4101" customFormat="false" ht="12.75" hidden="false" customHeight="false" outlineLevel="0" collapsed="false">
      <c r="A4101" s="0" t="n">
        <v>1972</v>
      </c>
      <c r="B4101" s="0" t="n">
        <v>3</v>
      </c>
      <c r="C4101" s="0" t="n">
        <v>22</v>
      </c>
      <c r="D4101" s="0" t="n">
        <v>53</v>
      </c>
      <c r="E4101" s="0" t="n">
        <v>42</v>
      </c>
      <c r="F4101" s="0" t="n">
        <v>34</v>
      </c>
      <c r="T4101" s="0"/>
    </row>
    <row r="4102" customFormat="false" ht="12.75" hidden="false" customHeight="false" outlineLevel="0" collapsed="false">
      <c r="A4102" s="0" t="n">
        <v>1972</v>
      </c>
      <c r="B4102" s="0" t="n">
        <v>3</v>
      </c>
      <c r="C4102" s="0" t="n">
        <v>23</v>
      </c>
      <c r="D4102" s="0" t="n">
        <v>47</v>
      </c>
      <c r="E4102" s="0" t="n">
        <v>35</v>
      </c>
      <c r="F4102" s="0" t="n">
        <v>0</v>
      </c>
      <c r="T4102" s="0"/>
    </row>
    <row r="4103" customFormat="false" ht="12.75" hidden="false" customHeight="false" outlineLevel="0" collapsed="false">
      <c r="A4103" s="0" t="n">
        <v>1972</v>
      </c>
      <c r="B4103" s="0" t="n">
        <v>3</v>
      </c>
      <c r="C4103" s="0" t="n">
        <v>24</v>
      </c>
      <c r="D4103" s="0" t="n">
        <v>43</v>
      </c>
      <c r="E4103" s="0" t="n">
        <v>31</v>
      </c>
      <c r="F4103" s="0" t="n">
        <v>0</v>
      </c>
      <c r="T4103" s="0"/>
    </row>
    <row r="4104" customFormat="false" ht="12.75" hidden="false" customHeight="false" outlineLevel="0" collapsed="false">
      <c r="A4104" s="0" t="n">
        <v>1972</v>
      </c>
      <c r="B4104" s="0" t="n">
        <v>3</v>
      </c>
      <c r="C4104" s="0" t="n">
        <v>25</v>
      </c>
      <c r="D4104" s="0" t="n">
        <v>44</v>
      </c>
      <c r="E4104" s="0" t="n">
        <v>28</v>
      </c>
      <c r="F4104" s="0" t="n">
        <v>0</v>
      </c>
      <c r="T4104" s="0"/>
    </row>
    <row r="4105" customFormat="false" ht="12.75" hidden="false" customHeight="false" outlineLevel="0" collapsed="false">
      <c r="A4105" s="0" t="n">
        <v>1972</v>
      </c>
      <c r="B4105" s="0" t="n">
        <v>3</v>
      </c>
      <c r="C4105" s="0" t="n">
        <v>26</v>
      </c>
      <c r="D4105" s="0" t="n">
        <v>46</v>
      </c>
      <c r="E4105" s="0" t="n">
        <v>27</v>
      </c>
      <c r="F4105" s="0" t="n">
        <v>0</v>
      </c>
      <c r="T4105" s="0"/>
    </row>
    <row r="4106" customFormat="false" ht="12.75" hidden="false" customHeight="false" outlineLevel="0" collapsed="false">
      <c r="A4106" s="0" t="n">
        <v>1972</v>
      </c>
      <c r="B4106" s="0" t="n">
        <v>3</v>
      </c>
      <c r="C4106" s="0" t="n">
        <v>27</v>
      </c>
      <c r="D4106" s="0" t="n">
        <v>46</v>
      </c>
      <c r="E4106" s="0" t="n">
        <v>31</v>
      </c>
      <c r="F4106" s="0" t="n">
        <v>0</v>
      </c>
      <c r="T4106" s="0"/>
    </row>
    <row r="4107" customFormat="false" ht="12.75" hidden="false" customHeight="false" outlineLevel="0" collapsed="false">
      <c r="A4107" s="0" t="n">
        <v>1972</v>
      </c>
      <c r="B4107" s="0" t="n">
        <v>3</v>
      </c>
      <c r="C4107" s="0" t="n">
        <v>28</v>
      </c>
      <c r="D4107" s="0" t="n">
        <v>48</v>
      </c>
      <c r="E4107" s="0" t="n">
        <v>27</v>
      </c>
      <c r="F4107" s="0" t="n">
        <v>0</v>
      </c>
      <c r="T4107" s="0"/>
    </row>
    <row r="4108" customFormat="false" ht="12.75" hidden="false" customHeight="false" outlineLevel="0" collapsed="false">
      <c r="A4108" s="0" t="n">
        <v>1972</v>
      </c>
      <c r="B4108" s="0" t="n">
        <v>3</v>
      </c>
      <c r="C4108" s="0" t="n">
        <v>29</v>
      </c>
      <c r="D4108" s="0" t="n">
        <v>58</v>
      </c>
      <c r="E4108" s="0" t="n">
        <v>35</v>
      </c>
      <c r="F4108" s="0" t="n">
        <v>0</v>
      </c>
      <c r="T4108" s="0"/>
    </row>
    <row r="4109" customFormat="false" ht="12.75" hidden="false" customHeight="false" outlineLevel="0" collapsed="false">
      <c r="A4109" s="0" t="n">
        <v>1972</v>
      </c>
      <c r="B4109" s="0" t="n">
        <v>3</v>
      </c>
      <c r="C4109" s="0" t="n">
        <v>30</v>
      </c>
      <c r="D4109" s="0" t="n">
        <v>43</v>
      </c>
      <c r="E4109" s="0" t="n">
        <v>40</v>
      </c>
      <c r="F4109" s="0" t="n">
        <v>6</v>
      </c>
      <c r="T4109" s="0"/>
    </row>
    <row r="4110" customFormat="false" ht="12.75" hidden="false" customHeight="false" outlineLevel="0" collapsed="false">
      <c r="A4110" s="0" t="n">
        <v>1972</v>
      </c>
      <c r="B4110" s="0" t="n">
        <v>3</v>
      </c>
      <c r="C4110" s="0" t="n">
        <v>31</v>
      </c>
      <c r="D4110" s="0" t="n">
        <v>46</v>
      </c>
      <c r="E4110" s="0" t="n">
        <v>40</v>
      </c>
      <c r="F4110" s="0" t="n">
        <v>0</v>
      </c>
      <c r="T4110" s="0"/>
    </row>
    <row r="4111" customFormat="false" ht="12.75" hidden="false" customHeight="false" outlineLevel="0" collapsed="false">
      <c r="A4111" s="0" t="n">
        <v>1972</v>
      </c>
      <c r="B4111" s="0" t="n">
        <v>4</v>
      </c>
      <c r="C4111" s="0" t="n">
        <v>1</v>
      </c>
      <c r="D4111" s="0" t="n">
        <v>58</v>
      </c>
      <c r="E4111" s="0" t="n">
        <v>41</v>
      </c>
      <c r="F4111" s="0" t="n">
        <v>0</v>
      </c>
      <c r="T4111" s="0"/>
    </row>
    <row r="4112" customFormat="false" ht="12.75" hidden="false" customHeight="false" outlineLevel="0" collapsed="false">
      <c r="A4112" s="0" t="n">
        <v>1972</v>
      </c>
      <c r="B4112" s="0" t="n">
        <v>4</v>
      </c>
      <c r="C4112" s="0" t="n">
        <v>2</v>
      </c>
      <c r="D4112" s="0" t="n">
        <v>54</v>
      </c>
      <c r="E4112" s="0" t="n">
        <v>39</v>
      </c>
      <c r="F4112" s="0" t="n">
        <v>13</v>
      </c>
      <c r="T4112" s="0"/>
    </row>
    <row r="4113" customFormat="false" ht="12.75" hidden="false" customHeight="false" outlineLevel="0" collapsed="false">
      <c r="A4113" s="0" t="n">
        <v>1972</v>
      </c>
      <c r="B4113" s="0" t="n">
        <v>4</v>
      </c>
      <c r="C4113" s="0" t="n">
        <v>3</v>
      </c>
      <c r="D4113" s="0" t="n">
        <v>48</v>
      </c>
      <c r="E4113" s="0" t="n">
        <v>36</v>
      </c>
      <c r="F4113" s="0" t="n">
        <v>0</v>
      </c>
      <c r="T4113" s="0"/>
    </row>
    <row r="4114" customFormat="false" ht="12.75" hidden="false" customHeight="false" outlineLevel="0" collapsed="false">
      <c r="A4114" s="0" t="n">
        <v>1972</v>
      </c>
      <c r="B4114" s="0" t="n">
        <v>4</v>
      </c>
      <c r="C4114" s="0" t="n">
        <v>4</v>
      </c>
      <c r="D4114" s="0" t="n">
        <v>42</v>
      </c>
      <c r="E4114" s="0" t="n">
        <v>38</v>
      </c>
      <c r="F4114" s="0" t="n">
        <v>31</v>
      </c>
      <c r="T4114" s="0"/>
    </row>
    <row r="4115" customFormat="false" ht="12.75" hidden="false" customHeight="false" outlineLevel="0" collapsed="false">
      <c r="A4115" s="0" t="n">
        <v>1972</v>
      </c>
      <c r="B4115" s="0" t="n">
        <v>4</v>
      </c>
      <c r="C4115" s="0" t="n">
        <v>5</v>
      </c>
      <c r="D4115" s="0" t="n">
        <v>54</v>
      </c>
      <c r="E4115" s="0" t="n">
        <v>32</v>
      </c>
      <c r="F4115" s="0" t="n">
        <v>0</v>
      </c>
      <c r="T4115" s="0"/>
    </row>
    <row r="4116" customFormat="false" ht="12.75" hidden="false" customHeight="false" outlineLevel="0" collapsed="false">
      <c r="A4116" s="0" t="n">
        <v>1972</v>
      </c>
      <c r="B4116" s="0" t="n">
        <v>4</v>
      </c>
      <c r="C4116" s="0" t="n">
        <v>6</v>
      </c>
      <c r="D4116" s="0" t="n">
        <v>62</v>
      </c>
      <c r="E4116" s="0" t="n">
        <v>42</v>
      </c>
      <c r="F4116" s="0" t="n">
        <v>0</v>
      </c>
      <c r="T4116" s="0"/>
    </row>
    <row r="4117" customFormat="false" ht="12.75" hidden="false" customHeight="false" outlineLevel="0" collapsed="false">
      <c r="A4117" s="0" t="n">
        <v>1972</v>
      </c>
      <c r="B4117" s="0" t="n">
        <v>4</v>
      </c>
      <c r="C4117" s="0" t="n">
        <v>7</v>
      </c>
      <c r="D4117" s="0" t="n">
        <v>42</v>
      </c>
      <c r="E4117" s="0" t="n">
        <v>28</v>
      </c>
      <c r="F4117" s="0" t="n">
        <v>3</v>
      </c>
      <c r="T4117" s="0"/>
    </row>
    <row r="4118" customFormat="false" ht="12.75" hidden="false" customHeight="false" outlineLevel="0" collapsed="false">
      <c r="A4118" s="0" t="n">
        <v>1972</v>
      </c>
      <c r="B4118" s="0" t="n">
        <v>4</v>
      </c>
      <c r="C4118" s="0" t="n">
        <v>8</v>
      </c>
      <c r="D4118" s="0" t="n">
        <v>43</v>
      </c>
      <c r="E4118" s="0" t="n">
        <v>26</v>
      </c>
      <c r="F4118" s="0" t="n">
        <v>0</v>
      </c>
      <c r="T4118" s="0"/>
    </row>
    <row r="4119" customFormat="false" ht="12.75" hidden="false" customHeight="false" outlineLevel="0" collapsed="false">
      <c r="A4119" s="0" t="n">
        <v>1972</v>
      </c>
      <c r="B4119" s="0" t="n">
        <v>4</v>
      </c>
      <c r="C4119" s="0" t="n">
        <v>9</v>
      </c>
      <c r="D4119" s="0" t="n">
        <v>51</v>
      </c>
      <c r="E4119" s="0" t="n">
        <v>29</v>
      </c>
      <c r="F4119" s="0" t="n">
        <v>0</v>
      </c>
      <c r="T4119" s="0"/>
    </row>
    <row r="4120" customFormat="false" ht="12.75" hidden="false" customHeight="false" outlineLevel="0" collapsed="false">
      <c r="A4120" s="0" t="n">
        <v>1972</v>
      </c>
      <c r="B4120" s="0" t="n">
        <v>4</v>
      </c>
      <c r="C4120" s="0" t="n">
        <v>10</v>
      </c>
      <c r="D4120" s="0" t="n">
        <v>54</v>
      </c>
      <c r="E4120" s="0" t="n">
        <v>37</v>
      </c>
      <c r="F4120" s="0" t="n">
        <v>0</v>
      </c>
      <c r="T4120" s="0"/>
    </row>
    <row r="4121" customFormat="false" ht="12.75" hidden="false" customHeight="false" outlineLevel="0" collapsed="false">
      <c r="A4121" s="0" t="n">
        <v>1972</v>
      </c>
      <c r="B4121" s="0" t="n">
        <v>4</v>
      </c>
      <c r="C4121" s="0" t="n">
        <v>11</v>
      </c>
      <c r="D4121" s="0" t="n">
        <v>61</v>
      </c>
      <c r="E4121" s="0" t="n">
        <v>45</v>
      </c>
      <c r="F4121" s="0" t="n">
        <v>0</v>
      </c>
      <c r="T4121" s="0"/>
    </row>
    <row r="4122" customFormat="false" ht="12.75" hidden="false" customHeight="false" outlineLevel="0" collapsed="false">
      <c r="A4122" s="0" t="n">
        <v>1972</v>
      </c>
      <c r="B4122" s="0" t="n">
        <v>4</v>
      </c>
      <c r="C4122" s="0" t="n">
        <v>12</v>
      </c>
      <c r="D4122" s="0" t="n">
        <v>57</v>
      </c>
      <c r="E4122" s="0" t="n">
        <v>44</v>
      </c>
      <c r="F4122" s="0" t="n">
        <v>0</v>
      </c>
      <c r="T4122" s="0"/>
    </row>
    <row r="4123" customFormat="false" ht="12.75" hidden="false" customHeight="false" outlineLevel="0" collapsed="false">
      <c r="A4123" s="0" t="n">
        <v>1972</v>
      </c>
      <c r="B4123" s="0" t="n">
        <v>4</v>
      </c>
      <c r="C4123" s="0" t="n">
        <v>13</v>
      </c>
      <c r="D4123" s="0" t="n">
        <v>55</v>
      </c>
      <c r="E4123" s="0" t="n">
        <v>44</v>
      </c>
      <c r="F4123" s="0" t="n">
        <v>97</v>
      </c>
      <c r="T4123" s="0"/>
    </row>
    <row r="4124" customFormat="false" ht="12.75" hidden="false" customHeight="false" outlineLevel="0" collapsed="false">
      <c r="A4124" s="0" t="n">
        <v>1972</v>
      </c>
      <c r="B4124" s="0" t="n">
        <v>4</v>
      </c>
      <c r="C4124" s="0" t="n">
        <v>14</v>
      </c>
      <c r="D4124" s="0" t="n">
        <v>61</v>
      </c>
      <c r="E4124" s="0" t="n">
        <v>47</v>
      </c>
      <c r="F4124" s="0" t="n">
        <v>0</v>
      </c>
      <c r="T4124" s="0"/>
    </row>
    <row r="4125" customFormat="false" ht="12.75" hidden="false" customHeight="false" outlineLevel="0" collapsed="false">
      <c r="A4125" s="0" t="n">
        <v>1972</v>
      </c>
      <c r="B4125" s="0" t="n">
        <v>4</v>
      </c>
      <c r="C4125" s="0" t="n">
        <v>15</v>
      </c>
      <c r="D4125" s="0" t="n">
        <v>47</v>
      </c>
      <c r="E4125" s="0" t="n">
        <v>44</v>
      </c>
      <c r="F4125" s="0" t="n">
        <v>8</v>
      </c>
      <c r="T4125" s="0"/>
    </row>
    <row r="4126" customFormat="false" ht="12.75" hidden="false" customHeight="false" outlineLevel="0" collapsed="false">
      <c r="A4126" s="0" t="n">
        <v>1972</v>
      </c>
      <c r="B4126" s="0" t="n">
        <v>4</v>
      </c>
      <c r="C4126" s="0" t="n">
        <v>16</v>
      </c>
      <c r="D4126" s="0" t="n">
        <v>60</v>
      </c>
      <c r="E4126" s="0" t="n">
        <v>42</v>
      </c>
      <c r="F4126" s="0" t="n">
        <v>64</v>
      </c>
      <c r="T4126" s="0"/>
    </row>
    <row r="4127" customFormat="false" ht="12.75" hidden="false" customHeight="false" outlineLevel="0" collapsed="false">
      <c r="A4127" s="0" t="n">
        <v>1972</v>
      </c>
      <c r="B4127" s="0" t="n">
        <v>4</v>
      </c>
      <c r="C4127" s="0" t="n">
        <v>17</v>
      </c>
      <c r="D4127" s="0" t="n">
        <v>72</v>
      </c>
      <c r="E4127" s="0" t="n">
        <v>42</v>
      </c>
      <c r="F4127" s="0" t="n">
        <v>0</v>
      </c>
      <c r="T4127" s="0"/>
    </row>
    <row r="4128" customFormat="false" ht="12.75" hidden="false" customHeight="false" outlineLevel="0" collapsed="false">
      <c r="A4128" s="0" t="n">
        <v>1972</v>
      </c>
      <c r="B4128" s="0" t="n">
        <v>4</v>
      </c>
      <c r="C4128" s="0" t="n">
        <v>18</v>
      </c>
      <c r="D4128" s="0" t="n">
        <v>68</v>
      </c>
      <c r="E4128" s="0" t="n">
        <v>48</v>
      </c>
      <c r="F4128" s="0" t="n">
        <v>0</v>
      </c>
      <c r="T4128" s="0"/>
    </row>
    <row r="4129" customFormat="false" ht="12.75" hidden="false" customHeight="false" outlineLevel="0" collapsed="false">
      <c r="A4129" s="0" t="n">
        <v>1972</v>
      </c>
      <c r="B4129" s="0" t="n">
        <v>4</v>
      </c>
      <c r="C4129" s="0" t="n">
        <v>19</v>
      </c>
      <c r="D4129" s="0" t="n">
        <v>86</v>
      </c>
      <c r="E4129" s="0" t="n">
        <v>53</v>
      </c>
      <c r="F4129" s="0" t="n">
        <v>0</v>
      </c>
      <c r="T4129" s="0"/>
    </row>
    <row r="4130" customFormat="false" ht="12.75" hidden="false" customHeight="false" outlineLevel="0" collapsed="false">
      <c r="A4130" s="0" t="n">
        <v>1972</v>
      </c>
      <c r="B4130" s="0" t="n">
        <v>4</v>
      </c>
      <c r="C4130" s="0" t="n">
        <v>20</v>
      </c>
      <c r="D4130" s="0" t="n">
        <v>74</v>
      </c>
      <c r="E4130" s="0" t="n">
        <v>41</v>
      </c>
      <c r="F4130" s="0" t="n">
        <v>74</v>
      </c>
      <c r="T4130" s="0"/>
    </row>
    <row r="4131" customFormat="false" ht="12.75" hidden="false" customHeight="false" outlineLevel="0" collapsed="false">
      <c r="A4131" s="0" t="n">
        <v>1972</v>
      </c>
      <c r="B4131" s="0" t="n">
        <v>4</v>
      </c>
      <c r="C4131" s="0" t="n">
        <v>21</v>
      </c>
      <c r="D4131" s="0" t="n">
        <v>64</v>
      </c>
      <c r="E4131" s="0" t="n">
        <v>39</v>
      </c>
      <c r="F4131" s="0" t="n">
        <v>0</v>
      </c>
      <c r="T4131" s="0"/>
    </row>
    <row r="4132" customFormat="false" ht="12.75" hidden="false" customHeight="false" outlineLevel="0" collapsed="false">
      <c r="A4132" s="0" t="n">
        <v>1972</v>
      </c>
      <c r="B4132" s="0" t="n">
        <v>4</v>
      </c>
      <c r="C4132" s="0" t="n">
        <v>22</v>
      </c>
      <c r="D4132" s="0" t="n">
        <v>52</v>
      </c>
      <c r="E4132" s="0" t="n">
        <v>42</v>
      </c>
      <c r="F4132" s="0" t="n">
        <v>73</v>
      </c>
      <c r="T4132" s="0"/>
    </row>
    <row r="4133" customFormat="false" ht="12.75" hidden="false" customHeight="false" outlineLevel="0" collapsed="false">
      <c r="A4133" s="0" t="n">
        <v>1972</v>
      </c>
      <c r="B4133" s="0" t="n">
        <v>4</v>
      </c>
      <c r="C4133" s="0" t="n">
        <v>23</v>
      </c>
      <c r="D4133" s="0" t="n">
        <v>66</v>
      </c>
      <c r="E4133" s="0" t="n">
        <v>42</v>
      </c>
      <c r="F4133" s="0" t="n">
        <v>18</v>
      </c>
      <c r="T4133" s="0"/>
    </row>
    <row r="4134" customFormat="false" ht="12.75" hidden="false" customHeight="false" outlineLevel="0" collapsed="false">
      <c r="A4134" s="0" t="n">
        <v>1972</v>
      </c>
      <c r="B4134" s="0" t="n">
        <v>4</v>
      </c>
      <c r="C4134" s="0" t="n">
        <v>24</v>
      </c>
      <c r="D4134" s="0" t="n">
        <v>57</v>
      </c>
      <c r="E4134" s="0" t="n">
        <v>48</v>
      </c>
      <c r="F4134" s="0" t="n">
        <v>11</v>
      </c>
      <c r="T4134" s="0"/>
    </row>
    <row r="4135" customFormat="false" ht="12.75" hidden="false" customHeight="false" outlineLevel="0" collapsed="false">
      <c r="A4135" s="0" t="n">
        <v>1972</v>
      </c>
      <c r="B4135" s="0" t="n">
        <v>4</v>
      </c>
      <c r="C4135" s="0" t="n">
        <v>25</v>
      </c>
      <c r="D4135" s="0" t="n">
        <v>54</v>
      </c>
      <c r="E4135" s="0" t="n">
        <v>43</v>
      </c>
      <c r="F4135" s="0" t="n">
        <v>0</v>
      </c>
      <c r="T4135" s="0"/>
    </row>
    <row r="4136" customFormat="false" ht="12.75" hidden="false" customHeight="false" outlineLevel="0" collapsed="false">
      <c r="A4136" s="0" t="n">
        <v>1972</v>
      </c>
      <c r="B4136" s="0" t="n">
        <v>4</v>
      </c>
      <c r="C4136" s="0" t="n">
        <v>26</v>
      </c>
      <c r="D4136" s="0" t="n">
        <v>58</v>
      </c>
      <c r="E4136" s="0" t="n">
        <v>38</v>
      </c>
      <c r="F4136" s="0" t="n">
        <v>0</v>
      </c>
      <c r="T4136" s="0"/>
    </row>
    <row r="4137" customFormat="false" ht="12.75" hidden="false" customHeight="false" outlineLevel="0" collapsed="false">
      <c r="A4137" s="0" t="n">
        <v>1972</v>
      </c>
      <c r="B4137" s="0" t="n">
        <v>4</v>
      </c>
      <c r="C4137" s="0" t="n">
        <v>27</v>
      </c>
      <c r="D4137" s="0" t="n">
        <v>56</v>
      </c>
      <c r="E4137" s="0" t="n">
        <v>44</v>
      </c>
      <c r="F4137" s="0" t="n">
        <v>0</v>
      </c>
      <c r="T4137" s="0"/>
    </row>
    <row r="4138" customFormat="false" ht="12.75" hidden="false" customHeight="false" outlineLevel="0" collapsed="false">
      <c r="A4138" s="0" t="n">
        <v>1972</v>
      </c>
      <c r="B4138" s="0" t="n">
        <v>4</v>
      </c>
      <c r="C4138" s="0" t="n">
        <v>28</v>
      </c>
      <c r="D4138" s="0" t="n">
        <v>64</v>
      </c>
      <c r="E4138" s="0" t="n">
        <v>41</v>
      </c>
      <c r="F4138" s="0" t="n">
        <v>0</v>
      </c>
      <c r="T4138" s="0"/>
    </row>
    <row r="4139" customFormat="false" ht="12.75" hidden="false" customHeight="false" outlineLevel="0" collapsed="false">
      <c r="A4139" s="0" t="n">
        <v>1972</v>
      </c>
      <c r="B4139" s="0" t="n">
        <v>4</v>
      </c>
      <c r="C4139" s="0" t="n">
        <v>29</v>
      </c>
      <c r="D4139" s="0" t="n">
        <v>74</v>
      </c>
      <c r="E4139" s="0" t="n">
        <v>50</v>
      </c>
      <c r="F4139" s="0" t="n">
        <v>0</v>
      </c>
      <c r="T4139" s="0"/>
    </row>
    <row r="4140" customFormat="false" ht="12.75" hidden="false" customHeight="false" outlineLevel="0" collapsed="false">
      <c r="A4140" s="0" t="n">
        <v>1972</v>
      </c>
      <c r="B4140" s="0" t="n">
        <v>4</v>
      </c>
      <c r="C4140" s="0" t="n">
        <v>30</v>
      </c>
      <c r="D4140" s="0" t="n">
        <v>76</v>
      </c>
      <c r="E4140" s="0" t="n">
        <v>52</v>
      </c>
      <c r="F4140" s="0" t="n">
        <v>0</v>
      </c>
      <c r="T4140" s="0"/>
    </row>
    <row r="4141" customFormat="false" ht="12.75" hidden="false" customHeight="false" outlineLevel="0" collapsed="false">
      <c r="A4141" s="0" t="n">
        <v>1972</v>
      </c>
      <c r="B4141" s="0" t="n">
        <v>5</v>
      </c>
      <c r="C4141" s="0" t="n">
        <v>1</v>
      </c>
      <c r="D4141" s="0" t="n">
        <v>74</v>
      </c>
      <c r="E4141" s="0" t="n">
        <v>58</v>
      </c>
      <c r="F4141" s="0" t="n">
        <v>6</v>
      </c>
      <c r="T4141" s="0"/>
    </row>
    <row r="4142" customFormat="false" ht="12.75" hidden="false" customHeight="false" outlineLevel="0" collapsed="false">
      <c r="A4142" s="0" t="n">
        <v>1972</v>
      </c>
      <c r="B4142" s="0" t="n">
        <v>5</v>
      </c>
      <c r="C4142" s="0" t="n">
        <v>2</v>
      </c>
      <c r="D4142" s="0" t="n">
        <v>75</v>
      </c>
      <c r="E4142" s="0" t="n">
        <v>60</v>
      </c>
      <c r="F4142" s="0" t="n">
        <v>5</v>
      </c>
      <c r="T4142" s="0"/>
    </row>
    <row r="4143" customFormat="false" ht="12.75" hidden="false" customHeight="false" outlineLevel="0" collapsed="false">
      <c r="A4143" s="0" t="n">
        <v>1972</v>
      </c>
      <c r="B4143" s="0" t="n">
        <v>5</v>
      </c>
      <c r="C4143" s="0" t="n">
        <v>3</v>
      </c>
      <c r="D4143" s="0" t="n">
        <v>71</v>
      </c>
      <c r="E4143" s="0" t="n">
        <v>60</v>
      </c>
      <c r="F4143" s="0" t="n">
        <v>108</v>
      </c>
      <c r="T4143" s="0"/>
    </row>
    <row r="4144" customFormat="false" ht="12.75" hidden="false" customHeight="false" outlineLevel="0" collapsed="false">
      <c r="A4144" s="0" t="n">
        <v>1972</v>
      </c>
      <c r="B4144" s="0" t="n">
        <v>5</v>
      </c>
      <c r="C4144" s="0" t="n">
        <v>4</v>
      </c>
      <c r="D4144" s="0" t="n">
        <v>65</v>
      </c>
      <c r="E4144" s="0" t="n">
        <v>55</v>
      </c>
      <c r="F4144" s="0" t="n">
        <v>11</v>
      </c>
      <c r="T4144" s="0"/>
    </row>
    <row r="4145" customFormat="false" ht="12.75" hidden="false" customHeight="false" outlineLevel="0" collapsed="false">
      <c r="A4145" s="0" t="n">
        <v>1972</v>
      </c>
      <c r="B4145" s="0" t="n">
        <v>5</v>
      </c>
      <c r="C4145" s="0" t="n">
        <v>5</v>
      </c>
      <c r="D4145" s="0" t="n">
        <v>60</v>
      </c>
      <c r="E4145" s="0" t="n">
        <v>52</v>
      </c>
      <c r="F4145" s="0" t="n">
        <v>0</v>
      </c>
      <c r="T4145" s="0"/>
    </row>
    <row r="4146" customFormat="false" ht="12.75" hidden="false" customHeight="false" outlineLevel="0" collapsed="false">
      <c r="A4146" s="0" t="n">
        <v>1972</v>
      </c>
      <c r="B4146" s="0" t="n">
        <v>5</v>
      </c>
      <c r="C4146" s="0" t="n">
        <v>6</v>
      </c>
      <c r="D4146" s="0" t="n">
        <v>68</v>
      </c>
      <c r="E4146" s="0" t="n">
        <v>47</v>
      </c>
      <c r="F4146" s="0" t="n">
        <v>0</v>
      </c>
      <c r="T4146" s="0"/>
    </row>
    <row r="4147" customFormat="false" ht="12.75" hidden="false" customHeight="false" outlineLevel="0" collapsed="false">
      <c r="A4147" s="0" t="n">
        <v>1972</v>
      </c>
      <c r="B4147" s="0" t="n">
        <v>5</v>
      </c>
      <c r="C4147" s="0" t="n">
        <v>7</v>
      </c>
      <c r="D4147" s="0" t="n">
        <v>83</v>
      </c>
      <c r="E4147" s="0" t="n">
        <v>55</v>
      </c>
      <c r="F4147" s="0" t="n">
        <v>60</v>
      </c>
      <c r="T4147" s="0"/>
    </row>
    <row r="4148" customFormat="false" ht="12.75" hidden="false" customHeight="false" outlineLevel="0" collapsed="false">
      <c r="A4148" s="0" t="n">
        <v>1972</v>
      </c>
      <c r="B4148" s="0" t="n">
        <v>5</v>
      </c>
      <c r="C4148" s="0" t="n">
        <v>8</v>
      </c>
      <c r="D4148" s="0" t="n">
        <v>66</v>
      </c>
      <c r="E4148" s="0" t="n">
        <v>49</v>
      </c>
      <c r="F4148" s="0" t="n">
        <v>8</v>
      </c>
      <c r="T4148" s="0"/>
    </row>
    <row r="4149" customFormat="false" ht="12.75" hidden="false" customHeight="false" outlineLevel="0" collapsed="false">
      <c r="A4149" s="0" t="n">
        <v>1972</v>
      </c>
      <c r="B4149" s="0" t="n">
        <v>5</v>
      </c>
      <c r="C4149" s="0" t="n">
        <v>9</v>
      </c>
      <c r="D4149" s="0" t="n">
        <v>49</v>
      </c>
      <c r="E4149" s="0" t="n">
        <v>46</v>
      </c>
      <c r="F4149" s="0" t="n">
        <v>116</v>
      </c>
      <c r="T4149" s="0"/>
    </row>
    <row r="4150" customFormat="false" ht="12.75" hidden="false" customHeight="false" outlineLevel="0" collapsed="false">
      <c r="A4150" s="0" t="n">
        <v>1972</v>
      </c>
      <c r="B4150" s="0" t="n">
        <v>5</v>
      </c>
      <c r="C4150" s="0" t="n">
        <v>10</v>
      </c>
      <c r="D4150" s="0" t="n">
        <v>62</v>
      </c>
      <c r="E4150" s="0" t="n">
        <v>45</v>
      </c>
      <c r="F4150" s="0" t="n">
        <v>4</v>
      </c>
      <c r="T4150" s="0"/>
    </row>
    <row r="4151" customFormat="false" ht="12.75" hidden="false" customHeight="false" outlineLevel="0" collapsed="false">
      <c r="A4151" s="0" t="n">
        <v>1972</v>
      </c>
      <c r="B4151" s="0" t="n">
        <v>5</v>
      </c>
      <c r="C4151" s="0" t="n">
        <v>11</v>
      </c>
      <c r="D4151" s="0" t="n">
        <v>71</v>
      </c>
      <c r="E4151" s="0" t="n">
        <v>46</v>
      </c>
      <c r="F4151" s="0" t="n">
        <v>0</v>
      </c>
      <c r="T4151" s="0"/>
    </row>
    <row r="4152" customFormat="false" ht="12.75" hidden="false" customHeight="false" outlineLevel="0" collapsed="false">
      <c r="A4152" s="0" t="n">
        <v>1972</v>
      </c>
      <c r="B4152" s="0" t="n">
        <v>5</v>
      </c>
      <c r="C4152" s="0" t="n">
        <v>12</v>
      </c>
      <c r="D4152" s="0" t="n">
        <v>78</v>
      </c>
      <c r="E4152" s="0" t="n">
        <v>51</v>
      </c>
      <c r="F4152" s="0" t="n">
        <v>0</v>
      </c>
      <c r="T4152" s="0"/>
    </row>
    <row r="4153" customFormat="false" ht="12.75" hidden="false" customHeight="false" outlineLevel="0" collapsed="false">
      <c r="A4153" s="0" t="n">
        <v>1972</v>
      </c>
      <c r="B4153" s="0" t="n">
        <v>5</v>
      </c>
      <c r="C4153" s="0" t="n">
        <v>13</v>
      </c>
      <c r="D4153" s="0" t="n">
        <v>79</v>
      </c>
      <c r="E4153" s="0" t="n">
        <v>57</v>
      </c>
      <c r="F4153" s="0" t="n">
        <v>0</v>
      </c>
      <c r="T4153" s="0"/>
    </row>
    <row r="4154" customFormat="false" ht="12.75" hidden="false" customHeight="false" outlineLevel="0" collapsed="false">
      <c r="A4154" s="0" t="n">
        <v>1972</v>
      </c>
      <c r="B4154" s="0" t="n">
        <v>5</v>
      </c>
      <c r="C4154" s="0" t="n">
        <v>14</v>
      </c>
      <c r="D4154" s="0" t="n">
        <v>67</v>
      </c>
      <c r="E4154" s="0" t="n">
        <v>58</v>
      </c>
      <c r="F4154" s="0" t="n">
        <v>91</v>
      </c>
      <c r="T4154" s="0"/>
    </row>
    <row r="4155" customFormat="false" ht="12.75" hidden="false" customHeight="false" outlineLevel="0" collapsed="false">
      <c r="A4155" s="0" t="n">
        <v>1972</v>
      </c>
      <c r="B4155" s="0" t="n">
        <v>5</v>
      </c>
      <c r="C4155" s="0" t="n">
        <v>15</v>
      </c>
      <c r="D4155" s="0" t="n">
        <v>74</v>
      </c>
      <c r="E4155" s="0" t="n">
        <v>57</v>
      </c>
      <c r="F4155" s="0" t="n">
        <v>66</v>
      </c>
      <c r="T4155" s="0"/>
    </row>
    <row r="4156" customFormat="false" ht="12.75" hidden="false" customHeight="false" outlineLevel="0" collapsed="false">
      <c r="A4156" s="0" t="n">
        <v>1972</v>
      </c>
      <c r="B4156" s="0" t="n">
        <v>5</v>
      </c>
      <c r="C4156" s="0" t="n">
        <v>16</v>
      </c>
      <c r="D4156" s="0" t="n">
        <v>78</v>
      </c>
      <c r="E4156" s="0" t="n">
        <v>58</v>
      </c>
      <c r="F4156" s="0" t="n">
        <v>0</v>
      </c>
      <c r="T4156" s="0"/>
    </row>
    <row r="4157" customFormat="false" ht="12.75" hidden="false" customHeight="false" outlineLevel="0" collapsed="false">
      <c r="A4157" s="0" t="n">
        <v>1972</v>
      </c>
      <c r="B4157" s="0" t="n">
        <v>5</v>
      </c>
      <c r="C4157" s="0" t="n">
        <v>17</v>
      </c>
      <c r="D4157" s="0" t="n">
        <v>68</v>
      </c>
      <c r="E4157" s="0" t="n">
        <v>55</v>
      </c>
      <c r="F4157" s="0" t="n">
        <v>10</v>
      </c>
      <c r="T4157" s="0"/>
    </row>
    <row r="4158" customFormat="false" ht="12.75" hidden="false" customHeight="false" outlineLevel="0" collapsed="false">
      <c r="A4158" s="0" t="n">
        <v>1972</v>
      </c>
      <c r="B4158" s="0" t="n">
        <v>5</v>
      </c>
      <c r="C4158" s="0" t="n">
        <v>18</v>
      </c>
      <c r="D4158" s="0" t="n">
        <v>77</v>
      </c>
      <c r="E4158" s="0" t="n">
        <v>55</v>
      </c>
      <c r="F4158" s="0" t="n">
        <v>0</v>
      </c>
      <c r="T4158" s="0"/>
    </row>
    <row r="4159" customFormat="false" ht="12.75" hidden="false" customHeight="false" outlineLevel="0" collapsed="false">
      <c r="A4159" s="0" t="n">
        <v>1972</v>
      </c>
      <c r="B4159" s="0" t="n">
        <v>5</v>
      </c>
      <c r="C4159" s="0" t="n">
        <v>19</v>
      </c>
      <c r="D4159" s="0" t="n">
        <v>72</v>
      </c>
      <c r="E4159" s="0" t="n">
        <v>54</v>
      </c>
      <c r="F4159" s="0" t="n">
        <v>19</v>
      </c>
      <c r="T4159" s="0"/>
    </row>
    <row r="4160" customFormat="false" ht="12.75" hidden="false" customHeight="false" outlineLevel="0" collapsed="false">
      <c r="A4160" s="0" t="n">
        <v>1972</v>
      </c>
      <c r="B4160" s="0" t="n">
        <v>5</v>
      </c>
      <c r="C4160" s="0" t="n">
        <v>20</v>
      </c>
      <c r="D4160" s="0" t="n">
        <v>60</v>
      </c>
      <c r="E4160" s="0" t="n">
        <v>54</v>
      </c>
      <c r="F4160" s="0" t="n">
        <v>203</v>
      </c>
      <c r="T4160" s="0"/>
    </row>
    <row r="4161" customFormat="false" ht="12.75" hidden="false" customHeight="false" outlineLevel="0" collapsed="false">
      <c r="A4161" s="0" t="n">
        <v>1972</v>
      </c>
      <c r="B4161" s="0" t="n">
        <v>5</v>
      </c>
      <c r="C4161" s="0" t="n">
        <v>21</v>
      </c>
      <c r="D4161" s="0" t="n">
        <v>81</v>
      </c>
      <c r="E4161" s="0" t="n">
        <v>59</v>
      </c>
      <c r="F4161" s="0" t="n">
        <v>0</v>
      </c>
      <c r="T4161" s="0"/>
    </row>
    <row r="4162" customFormat="false" ht="12.75" hidden="false" customHeight="false" outlineLevel="0" collapsed="false">
      <c r="A4162" s="0" t="n">
        <v>1972</v>
      </c>
      <c r="B4162" s="0" t="n">
        <v>5</v>
      </c>
      <c r="C4162" s="0" t="n">
        <v>22</v>
      </c>
      <c r="D4162" s="0" t="n">
        <v>79</v>
      </c>
      <c r="E4162" s="0" t="n">
        <v>58</v>
      </c>
      <c r="F4162" s="0" t="n">
        <v>0</v>
      </c>
      <c r="T4162" s="0"/>
    </row>
    <row r="4163" customFormat="false" ht="12.75" hidden="false" customHeight="false" outlineLevel="0" collapsed="false">
      <c r="A4163" s="0" t="n">
        <v>1972</v>
      </c>
      <c r="B4163" s="0" t="n">
        <v>5</v>
      </c>
      <c r="C4163" s="0" t="n">
        <v>23</v>
      </c>
      <c r="D4163" s="0" t="n">
        <v>80</v>
      </c>
      <c r="E4163" s="0" t="n">
        <v>54</v>
      </c>
      <c r="F4163" s="0" t="n">
        <v>0</v>
      </c>
      <c r="T4163" s="0"/>
    </row>
    <row r="4164" customFormat="false" ht="12.75" hidden="false" customHeight="false" outlineLevel="0" collapsed="false">
      <c r="A4164" s="0" t="n">
        <v>1972</v>
      </c>
      <c r="B4164" s="0" t="n">
        <v>5</v>
      </c>
      <c r="C4164" s="0" t="n">
        <v>24</v>
      </c>
      <c r="D4164" s="0" t="n">
        <v>86</v>
      </c>
      <c r="E4164" s="0" t="n">
        <v>56</v>
      </c>
      <c r="F4164" s="0" t="n">
        <v>0</v>
      </c>
      <c r="T4164" s="0"/>
    </row>
    <row r="4165" customFormat="false" ht="12.75" hidden="false" customHeight="false" outlineLevel="0" collapsed="false">
      <c r="A4165" s="0" t="n">
        <v>1972</v>
      </c>
      <c r="B4165" s="0" t="n">
        <v>5</v>
      </c>
      <c r="C4165" s="0" t="n">
        <v>25</v>
      </c>
      <c r="D4165" s="0" t="n">
        <v>72</v>
      </c>
      <c r="E4165" s="0" t="n">
        <v>50</v>
      </c>
      <c r="F4165" s="0" t="n">
        <v>0</v>
      </c>
      <c r="T4165" s="0"/>
    </row>
    <row r="4166" customFormat="false" ht="12.75" hidden="false" customHeight="false" outlineLevel="0" collapsed="false">
      <c r="A4166" s="0" t="n">
        <v>1972</v>
      </c>
      <c r="B4166" s="0" t="n">
        <v>5</v>
      </c>
      <c r="C4166" s="0" t="n">
        <v>26</v>
      </c>
      <c r="D4166" s="0" t="n">
        <v>67</v>
      </c>
      <c r="E4166" s="0" t="n">
        <v>46</v>
      </c>
      <c r="F4166" s="0" t="n">
        <v>0</v>
      </c>
      <c r="T4166" s="0"/>
    </row>
    <row r="4167" customFormat="false" ht="12.75" hidden="false" customHeight="false" outlineLevel="0" collapsed="false">
      <c r="A4167" s="0" t="n">
        <v>1972</v>
      </c>
      <c r="B4167" s="0" t="n">
        <v>5</v>
      </c>
      <c r="C4167" s="0" t="n">
        <v>27</v>
      </c>
      <c r="D4167" s="0" t="n">
        <v>73</v>
      </c>
      <c r="E4167" s="0" t="n">
        <v>47</v>
      </c>
      <c r="F4167" s="0" t="n">
        <v>0</v>
      </c>
      <c r="T4167" s="0"/>
    </row>
    <row r="4168" customFormat="false" ht="12.75" hidden="false" customHeight="false" outlineLevel="0" collapsed="false">
      <c r="A4168" s="0" t="n">
        <v>1972</v>
      </c>
      <c r="B4168" s="0" t="n">
        <v>5</v>
      </c>
      <c r="C4168" s="0" t="n">
        <v>28</v>
      </c>
      <c r="D4168" s="0" t="n">
        <v>81</v>
      </c>
      <c r="E4168" s="0" t="n">
        <v>53</v>
      </c>
      <c r="F4168" s="0" t="n">
        <v>0</v>
      </c>
      <c r="T4168" s="0"/>
    </row>
    <row r="4169" customFormat="false" ht="12.75" hidden="false" customHeight="false" outlineLevel="0" collapsed="false">
      <c r="A4169" s="0" t="n">
        <v>1972</v>
      </c>
      <c r="B4169" s="0" t="n">
        <v>5</v>
      </c>
      <c r="C4169" s="0" t="n">
        <v>29</v>
      </c>
      <c r="D4169" s="0" t="n">
        <v>78</v>
      </c>
      <c r="E4169" s="0" t="n">
        <v>56</v>
      </c>
      <c r="F4169" s="0" t="n">
        <v>0</v>
      </c>
      <c r="T4169" s="0"/>
    </row>
    <row r="4170" customFormat="false" ht="12.75" hidden="false" customHeight="false" outlineLevel="0" collapsed="false">
      <c r="A4170" s="0" t="n">
        <v>1972</v>
      </c>
      <c r="B4170" s="0" t="n">
        <v>5</v>
      </c>
      <c r="C4170" s="0" t="n">
        <v>30</v>
      </c>
      <c r="D4170" s="0" t="n">
        <v>78</v>
      </c>
      <c r="E4170" s="0" t="n">
        <v>63</v>
      </c>
      <c r="F4170" s="0" t="n">
        <v>2</v>
      </c>
      <c r="T4170" s="0"/>
    </row>
    <row r="4171" customFormat="false" ht="12.75" hidden="false" customHeight="false" outlineLevel="0" collapsed="false">
      <c r="A4171" s="0" t="n">
        <v>1972</v>
      </c>
      <c r="B4171" s="0" t="n">
        <v>5</v>
      </c>
      <c r="C4171" s="0" t="n">
        <v>31</v>
      </c>
      <c r="D4171" s="0" t="n">
        <v>72</v>
      </c>
      <c r="E4171" s="0" t="n">
        <v>64</v>
      </c>
      <c r="F4171" s="0" t="n">
        <v>130</v>
      </c>
      <c r="T4171" s="0"/>
    </row>
    <row r="4172" customFormat="false" ht="12.75" hidden="false" customHeight="false" outlineLevel="0" collapsed="false">
      <c r="A4172" s="0" t="n">
        <v>1972</v>
      </c>
      <c r="B4172" s="0" t="n">
        <v>6</v>
      </c>
      <c r="C4172" s="0" t="n">
        <v>1</v>
      </c>
      <c r="D4172" s="0" t="n">
        <v>72</v>
      </c>
      <c r="E4172" s="0" t="n">
        <v>60</v>
      </c>
      <c r="F4172" s="0" t="n">
        <v>12</v>
      </c>
      <c r="T4172" s="0"/>
    </row>
    <row r="4173" customFormat="false" ht="12.75" hidden="false" customHeight="false" outlineLevel="0" collapsed="false">
      <c r="A4173" s="0" t="n">
        <v>1972</v>
      </c>
      <c r="B4173" s="0" t="n">
        <v>6</v>
      </c>
      <c r="C4173" s="0" t="n">
        <v>2</v>
      </c>
      <c r="D4173" s="0" t="n">
        <v>71</v>
      </c>
      <c r="E4173" s="0" t="n">
        <v>54</v>
      </c>
      <c r="F4173" s="0" t="n">
        <v>6</v>
      </c>
      <c r="T4173" s="0"/>
    </row>
    <row r="4174" customFormat="false" ht="12.75" hidden="false" customHeight="false" outlineLevel="0" collapsed="false">
      <c r="A4174" s="0" t="n">
        <v>1972</v>
      </c>
      <c r="B4174" s="0" t="n">
        <v>6</v>
      </c>
      <c r="C4174" s="0" t="n">
        <v>3</v>
      </c>
      <c r="D4174" s="0" t="n">
        <v>82</v>
      </c>
      <c r="E4174" s="0" t="n">
        <v>59</v>
      </c>
      <c r="F4174" s="0" t="n">
        <v>0</v>
      </c>
      <c r="T4174" s="0"/>
    </row>
    <row r="4175" customFormat="false" ht="12.75" hidden="false" customHeight="false" outlineLevel="0" collapsed="false">
      <c r="A4175" s="0" t="n">
        <v>1972</v>
      </c>
      <c r="B4175" s="0" t="n">
        <v>6</v>
      </c>
      <c r="C4175" s="0" t="n">
        <v>4</v>
      </c>
      <c r="D4175" s="0" t="n">
        <v>86</v>
      </c>
      <c r="E4175" s="0" t="n">
        <v>64</v>
      </c>
      <c r="F4175" s="0" t="n">
        <v>44</v>
      </c>
      <c r="T4175" s="0"/>
    </row>
    <row r="4176" customFormat="false" ht="12.75" hidden="false" customHeight="false" outlineLevel="0" collapsed="false">
      <c r="A4176" s="0" t="n">
        <v>1972</v>
      </c>
      <c r="B4176" s="0" t="n">
        <v>6</v>
      </c>
      <c r="C4176" s="0" t="n">
        <v>5</v>
      </c>
      <c r="D4176" s="0" t="n">
        <v>80</v>
      </c>
      <c r="E4176" s="0" t="n">
        <v>60</v>
      </c>
      <c r="F4176" s="0" t="n">
        <v>0</v>
      </c>
      <c r="T4176" s="0"/>
    </row>
    <row r="4177" customFormat="false" ht="12.75" hidden="false" customHeight="false" outlineLevel="0" collapsed="false">
      <c r="A4177" s="0" t="n">
        <v>1972</v>
      </c>
      <c r="B4177" s="0" t="n">
        <v>6</v>
      </c>
      <c r="C4177" s="0" t="n">
        <v>6</v>
      </c>
      <c r="D4177" s="0" t="n">
        <v>70</v>
      </c>
      <c r="E4177" s="0" t="n">
        <v>60</v>
      </c>
      <c r="F4177" s="0" t="n">
        <v>1</v>
      </c>
      <c r="T4177" s="0"/>
    </row>
    <row r="4178" customFormat="false" ht="12.75" hidden="false" customHeight="false" outlineLevel="0" collapsed="false">
      <c r="A4178" s="0" t="n">
        <v>1972</v>
      </c>
      <c r="B4178" s="0" t="n">
        <v>6</v>
      </c>
      <c r="C4178" s="0" t="n">
        <v>7</v>
      </c>
      <c r="D4178" s="0" t="n">
        <v>76</v>
      </c>
      <c r="E4178" s="0" t="n">
        <v>58</v>
      </c>
      <c r="F4178" s="0" t="n">
        <v>11</v>
      </c>
      <c r="T4178" s="0"/>
    </row>
    <row r="4179" customFormat="false" ht="12.75" hidden="false" customHeight="false" outlineLevel="0" collapsed="false">
      <c r="A4179" s="0" t="n">
        <v>1972</v>
      </c>
      <c r="B4179" s="0" t="n">
        <v>6</v>
      </c>
      <c r="C4179" s="0" t="n">
        <v>8</v>
      </c>
      <c r="D4179" s="0" t="n">
        <v>82</v>
      </c>
      <c r="E4179" s="0" t="n">
        <v>57</v>
      </c>
      <c r="F4179" s="0" t="n">
        <v>0</v>
      </c>
      <c r="T4179" s="0"/>
    </row>
    <row r="4180" customFormat="false" ht="12.75" hidden="false" customHeight="false" outlineLevel="0" collapsed="false">
      <c r="A4180" s="0" t="n">
        <v>1972</v>
      </c>
      <c r="B4180" s="0" t="n">
        <v>6</v>
      </c>
      <c r="C4180" s="0" t="n">
        <v>9</v>
      </c>
      <c r="D4180" s="0" t="n">
        <v>85</v>
      </c>
      <c r="E4180" s="0" t="n">
        <v>68</v>
      </c>
      <c r="F4180" s="0" t="n">
        <v>0</v>
      </c>
      <c r="T4180" s="0"/>
    </row>
    <row r="4181" customFormat="false" ht="12.75" hidden="false" customHeight="false" outlineLevel="0" collapsed="false">
      <c r="A4181" s="0" t="n">
        <v>1972</v>
      </c>
      <c r="B4181" s="0" t="n">
        <v>6</v>
      </c>
      <c r="C4181" s="0" t="n">
        <v>10</v>
      </c>
      <c r="D4181" s="0" t="n">
        <v>72</v>
      </c>
      <c r="E4181" s="0" t="n">
        <v>49</v>
      </c>
      <c r="F4181" s="0" t="n">
        <v>19</v>
      </c>
      <c r="T4181" s="0"/>
    </row>
    <row r="4182" customFormat="false" ht="12.75" hidden="false" customHeight="false" outlineLevel="0" collapsed="false">
      <c r="A4182" s="0" t="n">
        <v>1972</v>
      </c>
      <c r="B4182" s="0" t="n">
        <v>6</v>
      </c>
      <c r="C4182" s="0" t="n">
        <v>11</v>
      </c>
      <c r="D4182" s="0" t="n">
        <v>69</v>
      </c>
      <c r="E4182" s="0" t="n">
        <v>46</v>
      </c>
      <c r="F4182" s="0" t="n">
        <v>0</v>
      </c>
      <c r="T4182" s="0"/>
    </row>
    <row r="4183" customFormat="false" ht="12.75" hidden="false" customHeight="false" outlineLevel="0" collapsed="false">
      <c r="A4183" s="0" t="n">
        <v>1972</v>
      </c>
      <c r="B4183" s="0" t="n">
        <v>6</v>
      </c>
      <c r="C4183" s="0" t="n">
        <v>12</v>
      </c>
      <c r="D4183" s="0" t="n">
        <v>74</v>
      </c>
      <c r="E4183" s="0" t="n">
        <v>56</v>
      </c>
      <c r="F4183" s="0" t="n">
        <v>0</v>
      </c>
      <c r="T4183" s="0"/>
    </row>
    <row r="4184" customFormat="false" ht="12.75" hidden="false" customHeight="false" outlineLevel="0" collapsed="false">
      <c r="A4184" s="0" t="n">
        <v>1972</v>
      </c>
      <c r="B4184" s="0" t="n">
        <v>6</v>
      </c>
      <c r="C4184" s="0" t="n">
        <v>13</v>
      </c>
      <c r="D4184" s="0" t="n">
        <v>74</v>
      </c>
      <c r="E4184" s="0" t="n">
        <v>63</v>
      </c>
      <c r="F4184" s="0" t="n">
        <v>1</v>
      </c>
      <c r="T4184" s="0"/>
    </row>
    <row r="4185" customFormat="false" ht="12.75" hidden="false" customHeight="false" outlineLevel="0" collapsed="false">
      <c r="A4185" s="0" t="n">
        <v>1972</v>
      </c>
      <c r="B4185" s="0" t="n">
        <v>6</v>
      </c>
      <c r="C4185" s="0" t="n">
        <v>14</v>
      </c>
      <c r="D4185" s="0" t="n">
        <v>73</v>
      </c>
      <c r="E4185" s="0" t="n">
        <v>67</v>
      </c>
      <c r="F4185" s="0" t="n">
        <v>0</v>
      </c>
      <c r="T4185" s="0"/>
    </row>
    <row r="4186" customFormat="false" ht="12.75" hidden="false" customHeight="false" outlineLevel="0" collapsed="false">
      <c r="A4186" s="0" t="n">
        <v>1972</v>
      </c>
      <c r="B4186" s="0" t="n">
        <v>6</v>
      </c>
      <c r="C4186" s="0" t="n">
        <v>15</v>
      </c>
      <c r="D4186" s="0" t="n">
        <v>83</v>
      </c>
      <c r="E4186" s="0" t="n">
        <v>68</v>
      </c>
      <c r="F4186" s="0" t="n">
        <v>0</v>
      </c>
      <c r="T4186" s="0"/>
    </row>
    <row r="4187" customFormat="false" ht="12.75" hidden="false" customHeight="false" outlineLevel="0" collapsed="false">
      <c r="A4187" s="0" t="n">
        <v>1972</v>
      </c>
      <c r="B4187" s="0" t="n">
        <v>6</v>
      </c>
      <c r="C4187" s="0" t="n">
        <v>16</v>
      </c>
      <c r="D4187" s="0" t="n">
        <v>79</v>
      </c>
      <c r="E4187" s="0" t="n">
        <v>68</v>
      </c>
      <c r="F4187" s="0" t="n">
        <v>131</v>
      </c>
      <c r="T4187" s="0"/>
    </row>
    <row r="4188" customFormat="false" ht="12.75" hidden="false" customHeight="false" outlineLevel="0" collapsed="false">
      <c r="A4188" s="0" t="n">
        <v>1972</v>
      </c>
      <c r="B4188" s="0" t="n">
        <v>6</v>
      </c>
      <c r="C4188" s="0" t="n">
        <v>17</v>
      </c>
      <c r="D4188" s="0" t="n">
        <v>80</v>
      </c>
      <c r="E4188" s="0" t="n">
        <v>64</v>
      </c>
      <c r="F4188" s="0" t="n">
        <v>42</v>
      </c>
      <c r="T4188" s="0"/>
    </row>
    <row r="4189" customFormat="false" ht="12.75" hidden="false" customHeight="false" outlineLevel="0" collapsed="false">
      <c r="A4189" s="0" t="n">
        <v>1972</v>
      </c>
      <c r="B4189" s="0" t="n">
        <v>6</v>
      </c>
      <c r="C4189" s="0" t="n">
        <v>18</v>
      </c>
      <c r="D4189" s="0" t="n">
        <v>68</v>
      </c>
      <c r="E4189" s="0" t="n">
        <v>62</v>
      </c>
      <c r="F4189" s="0" t="n">
        <v>137</v>
      </c>
      <c r="T4189" s="0"/>
    </row>
    <row r="4190" customFormat="false" ht="12.75" hidden="false" customHeight="false" outlineLevel="0" collapsed="false">
      <c r="A4190" s="0" t="n">
        <v>1972</v>
      </c>
      <c r="B4190" s="0" t="n">
        <v>6</v>
      </c>
      <c r="C4190" s="0" t="n">
        <v>19</v>
      </c>
      <c r="D4190" s="0" t="n">
        <v>65</v>
      </c>
      <c r="E4190" s="0" t="n">
        <v>60</v>
      </c>
      <c r="F4190" s="0" t="n">
        <v>99</v>
      </c>
      <c r="T4190" s="0"/>
    </row>
    <row r="4191" customFormat="false" ht="12.75" hidden="false" customHeight="false" outlineLevel="0" collapsed="false">
      <c r="A4191" s="0" t="n">
        <v>1972</v>
      </c>
      <c r="B4191" s="0" t="n">
        <v>6</v>
      </c>
      <c r="C4191" s="0" t="n">
        <v>20</v>
      </c>
      <c r="D4191" s="0" t="n">
        <v>77</v>
      </c>
      <c r="E4191" s="0" t="n">
        <v>65</v>
      </c>
      <c r="F4191" s="0" t="n">
        <v>0</v>
      </c>
      <c r="T4191" s="0"/>
    </row>
    <row r="4192" customFormat="false" ht="12.75" hidden="false" customHeight="false" outlineLevel="0" collapsed="false">
      <c r="A4192" s="0" t="n">
        <v>1972</v>
      </c>
      <c r="B4192" s="0" t="n">
        <v>6</v>
      </c>
      <c r="C4192" s="0" t="n">
        <v>21</v>
      </c>
      <c r="D4192" s="0" t="n">
        <v>72</v>
      </c>
      <c r="E4192" s="0" t="n">
        <v>67</v>
      </c>
      <c r="F4192" s="0" t="n">
        <v>21</v>
      </c>
      <c r="T4192" s="0"/>
    </row>
    <row r="4193" customFormat="false" ht="12.75" hidden="false" customHeight="false" outlineLevel="0" collapsed="false">
      <c r="A4193" s="0" t="n">
        <v>1972</v>
      </c>
      <c r="B4193" s="0" t="n">
        <v>6</v>
      </c>
      <c r="C4193" s="0" t="n">
        <v>22</v>
      </c>
      <c r="D4193" s="0" t="n">
        <v>71</v>
      </c>
      <c r="E4193" s="0" t="n">
        <v>58</v>
      </c>
      <c r="F4193" s="0" t="n">
        <v>119</v>
      </c>
      <c r="T4193" s="0"/>
    </row>
    <row r="4194" customFormat="false" ht="12.75" hidden="false" customHeight="false" outlineLevel="0" collapsed="false">
      <c r="A4194" s="0" t="n">
        <v>1972</v>
      </c>
      <c r="B4194" s="0" t="n">
        <v>6</v>
      </c>
      <c r="C4194" s="0" t="n">
        <v>23</v>
      </c>
      <c r="D4194" s="0" t="n">
        <v>63</v>
      </c>
      <c r="E4194" s="0" t="n">
        <v>56</v>
      </c>
      <c r="F4194" s="0" t="n">
        <v>46</v>
      </c>
      <c r="T4194" s="0"/>
    </row>
    <row r="4195" customFormat="false" ht="12.75" hidden="false" customHeight="false" outlineLevel="0" collapsed="false">
      <c r="A4195" s="0" t="n">
        <v>1972</v>
      </c>
      <c r="B4195" s="0" t="n">
        <v>6</v>
      </c>
      <c r="C4195" s="0" t="n">
        <v>24</v>
      </c>
      <c r="D4195" s="0" t="n">
        <v>68</v>
      </c>
      <c r="E4195" s="0" t="n">
        <v>56</v>
      </c>
      <c r="F4195" s="0" t="n">
        <v>0</v>
      </c>
      <c r="T4195" s="0"/>
    </row>
    <row r="4196" customFormat="false" ht="12.75" hidden="false" customHeight="false" outlineLevel="0" collapsed="false">
      <c r="A4196" s="0" t="n">
        <v>1972</v>
      </c>
      <c r="B4196" s="0" t="n">
        <v>6</v>
      </c>
      <c r="C4196" s="0" t="n">
        <v>25</v>
      </c>
      <c r="D4196" s="0" t="n">
        <v>66</v>
      </c>
      <c r="E4196" s="0" t="n">
        <v>58</v>
      </c>
      <c r="F4196" s="0" t="n">
        <v>93</v>
      </c>
      <c r="T4196" s="0"/>
    </row>
    <row r="4197" customFormat="false" ht="12.75" hidden="false" customHeight="false" outlineLevel="0" collapsed="false">
      <c r="A4197" s="0" t="n">
        <v>1972</v>
      </c>
      <c r="B4197" s="0" t="n">
        <v>6</v>
      </c>
      <c r="C4197" s="0" t="n">
        <v>26</v>
      </c>
      <c r="D4197" s="0" t="n">
        <v>69</v>
      </c>
      <c r="E4197" s="0" t="n">
        <v>62</v>
      </c>
      <c r="F4197" s="0" t="n">
        <v>9</v>
      </c>
      <c r="T4197" s="0"/>
    </row>
    <row r="4198" customFormat="false" ht="12.75" hidden="false" customHeight="false" outlineLevel="0" collapsed="false">
      <c r="A4198" s="0" t="n">
        <v>1972</v>
      </c>
      <c r="B4198" s="0" t="n">
        <v>6</v>
      </c>
      <c r="C4198" s="0" t="n">
        <v>27</v>
      </c>
      <c r="D4198" s="0" t="n">
        <v>80</v>
      </c>
      <c r="E4198" s="0" t="n">
        <v>59</v>
      </c>
      <c r="F4198" s="0" t="n">
        <v>0</v>
      </c>
      <c r="T4198" s="0"/>
    </row>
    <row r="4199" customFormat="false" ht="12.75" hidden="false" customHeight="false" outlineLevel="0" collapsed="false">
      <c r="A4199" s="0" t="n">
        <v>1972</v>
      </c>
      <c r="B4199" s="0" t="n">
        <v>6</v>
      </c>
      <c r="C4199" s="0" t="n">
        <v>28</v>
      </c>
      <c r="D4199" s="0" t="n">
        <v>84</v>
      </c>
      <c r="E4199" s="0" t="n">
        <v>66</v>
      </c>
      <c r="F4199" s="0" t="n">
        <v>0</v>
      </c>
      <c r="T4199" s="0"/>
    </row>
    <row r="4200" customFormat="false" ht="12.75" hidden="false" customHeight="false" outlineLevel="0" collapsed="false">
      <c r="A4200" s="0" t="n">
        <v>1972</v>
      </c>
      <c r="B4200" s="0" t="n">
        <v>6</v>
      </c>
      <c r="C4200" s="0" t="n">
        <v>29</v>
      </c>
      <c r="D4200" s="0" t="n">
        <v>76</v>
      </c>
      <c r="E4200" s="0" t="n">
        <v>66</v>
      </c>
      <c r="F4200" s="0" t="n">
        <v>68</v>
      </c>
      <c r="T4200" s="0"/>
    </row>
    <row r="4201" customFormat="false" ht="12.75" hidden="false" customHeight="false" outlineLevel="0" collapsed="false">
      <c r="A4201" s="0" t="n">
        <v>1972</v>
      </c>
      <c r="B4201" s="0" t="n">
        <v>6</v>
      </c>
      <c r="C4201" s="0" t="n">
        <v>30</v>
      </c>
      <c r="D4201" s="0" t="n">
        <v>82</v>
      </c>
      <c r="E4201" s="0" t="n">
        <v>64</v>
      </c>
      <c r="F4201" s="0" t="n">
        <v>71</v>
      </c>
      <c r="T4201" s="0"/>
    </row>
    <row r="4202" customFormat="false" ht="12.75" hidden="false" customHeight="false" outlineLevel="0" collapsed="false">
      <c r="A4202" s="0" t="n">
        <v>1972</v>
      </c>
      <c r="B4202" s="0" t="n">
        <v>7</v>
      </c>
      <c r="C4202" s="0" t="n">
        <v>1</v>
      </c>
      <c r="D4202" s="0" t="n">
        <v>83</v>
      </c>
      <c r="E4202" s="0" t="n">
        <v>64</v>
      </c>
      <c r="F4202" s="0" t="n">
        <v>0</v>
      </c>
      <c r="T4202" s="0"/>
    </row>
    <row r="4203" customFormat="false" ht="12.75" hidden="false" customHeight="false" outlineLevel="0" collapsed="false">
      <c r="A4203" s="0" t="n">
        <v>1972</v>
      </c>
      <c r="B4203" s="0" t="n">
        <v>7</v>
      </c>
      <c r="C4203" s="0" t="n">
        <v>2</v>
      </c>
      <c r="D4203" s="0" t="n">
        <v>91</v>
      </c>
      <c r="E4203" s="0" t="n">
        <v>71</v>
      </c>
      <c r="F4203" s="0" t="n">
        <v>0</v>
      </c>
      <c r="T4203" s="0"/>
    </row>
    <row r="4204" customFormat="false" ht="12.75" hidden="false" customHeight="false" outlineLevel="0" collapsed="false">
      <c r="A4204" s="0" t="n">
        <v>1972</v>
      </c>
      <c r="B4204" s="0" t="n">
        <v>7</v>
      </c>
      <c r="C4204" s="0" t="n">
        <v>3</v>
      </c>
      <c r="D4204" s="0" t="n">
        <v>86</v>
      </c>
      <c r="E4204" s="0" t="n">
        <v>72</v>
      </c>
      <c r="F4204" s="0" t="n">
        <v>23</v>
      </c>
      <c r="T4204" s="0"/>
    </row>
    <row r="4205" customFormat="false" ht="12.75" hidden="false" customHeight="false" outlineLevel="0" collapsed="false">
      <c r="A4205" s="0" t="n">
        <v>1972</v>
      </c>
      <c r="B4205" s="0" t="n">
        <v>7</v>
      </c>
      <c r="C4205" s="0" t="n">
        <v>4</v>
      </c>
      <c r="D4205" s="0" t="n">
        <v>79</v>
      </c>
      <c r="E4205" s="0" t="n">
        <v>63</v>
      </c>
      <c r="F4205" s="0" t="n">
        <v>0</v>
      </c>
      <c r="T4205" s="0"/>
    </row>
    <row r="4206" customFormat="false" ht="12.75" hidden="false" customHeight="false" outlineLevel="0" collapsed="false">
      <c r="A4206" s="0" t="n">
        <v>1972</v>
      </c>
      <c r="B4206" s="0" t="n">
        <v>7</v>
      </c>
      <c r="C4206" s="0" t="n">
        <v>5</v>
      </c>
      <c r="D4206" s="0" t="n">
        <v>66</v>
      </c>
      <c r="E4206" s="0" t="n">
        <v>60</v>
      </c>
      <c r="F4206" s="0" t="n">
        <v>16</v>
      </c>
      <c r="T4206" s="0"/>
    </row>
    <row r="4207" customFormat="false" ht="12.75" hidden="false" customHeight="false" outlineLevel="0" collapsed="false">
      <c r="A4207" s="0" t="n">
        <v>1972</v>
      </c>
      <c r="B4207" s="0" t="n">
        <v>7</v>
      </c>
      <c r="C4207" s="0" t="n">
        <v>6</v>
      </c>
      <c r="D4207" s="0" t="n">
        <v>77</v>
      </c>
      <c r="E4207" s="0" t="n">
        <v>56</v>
      </c>
      <c r="F4207" s="0" t="n">
        <v>0</v>
      </c>
      <c r="T4207" s="0"/>
    </row>
    <row r="4208" customFormat="false" ht="12.75" hidden="false" customHeight="false" outlineLevel="0" collapsed="false">
      <c r="A4208" s="0" t="n">
        <v>1972</v>
      </c>
      <c r="B4208" s="0" t="n">
        <v>7</v>
      </c>
      <c r="C4208" s="0" t="n">
        <v>7</v>
      </c>
      <c r="D4208" s="0" t="n">
        <v>79</v>
      </c>
      <c r="E4208" s="0" t="n">
        <v>61</v>
      </c>
      <c r="F4208" s="0" t="n">
        <v>0</v>
      </c>
      <c r="T4208" s="0"/>
    </row>
    <row r="4209" customFormat="false" ht="12.75" hidden="false" customHeight="false" outlineLevel="0" collapsed="false">
      <c r="A4209" s="0" t="n">
        <v>1972</v>
      </c>
      <c r="B4209" s="0" t="n">
        <v>7</v>
      </c>
      <c r="C4209" s="0" t="n">
        <v>8</v>
      </c>
      <c r="D4209" s="0" t="n">
        <v>80</v>
      </c>
      <c r="E4209" s="0" t="n">
        <v>61</v>
      </c>
      <c r="F4209" s="0" t="n">
        <v>16</v>
      </c>
      <c r="T4209" s="0"/>
    </row>
    <row r="4210" customFormat="false" ht="12.75" hidden="false" customHeight="false" outlineLevel="0" collapsed="false">
      <c r="A4210" s="0" t="n">
        <v>1972</v>
      </c>
      <c r="B4210" s="0" t="n">
        <v>7</v>
      </c>
      <c r="C4210" s="0" t="n">
        <v>9</v>
      </c>
      <c r="D4210" s="0" t="n">
        <v>81</v>
      </c>
      <c r="E4210" s="0" t="n">
        <v>61</v>
      </c>
      <c r="F4210" s="0" t="n">
        <v>0</v>
      </c>
      <c r="T4210" s="0"/>
    </row>
    <row r="4211" customFormat="false" ht="12.75" hidden="false" customHeight="false" outlineLevel="0" collapsed="false">
      <c r="A4211" s="0" t="n">
        <v>1972</v>
      </c>
      <c r="B4211" s="0" t="n">
        <v>7</v>
      </c>
      <c r="C4211" s="0" t="n">
        <v>10</v>
      </c>
      <c r="D4211" s="0" t="n">
        <v>84</v>
      </c>
      <c r="E4211" s="0" t="n">
        <v>66</v>
      </c>
      <c r="F4211" s="0" t="n">
        <v>0</v>
      </c>
      <c r="T4211" s="0"/>
    </row>
    <row r="4212" customFormat="false" ht="12.75" hidden="false" customHeight="false" outlineLevel="0" collapsed="false">
      <c r="A4212" s="0" t="n">
        <v>1972</v>
      </c>
      <c r="B4212" s="0" t="n">
        <v>7</v>
      </c>
      <c r="C4212" s="0" t="n">
        <v>11</v>
      </c>
      <c r="D4212" s="0" t="n">
        <v>89</v>
      </c>
      <c r="E4212" s="0" t="n">
        <v>70</v>
      </c>
      <c r="F4212" s="0" t="n">
        <v>0</v>
      </c>
      <c r="T4212" s="0"/>
    </row>
    <row r="4213" customFormat="false" ht="12.75" hidden="false" customHeight="false" outlineLevel="0" collapsed="false">
      <c r="A4213" s="0" t="n">
        <v>1972</v>
      </c>
      <c r="B4213" s="0" t="n">
        <v>7</v>
      </c>
      <c r="C4213" s="0" t="n">
        <v>12</v>
      </c>
      <c r="D4213" s="0" t="n">
        <v>90</v>
      </c>
      <c r="E4213" s="0" t="n">
        <v>74</v>
      </c>
      <c r="F4213" s="0" t="n">
        <v>0</v>
      </c>
      <c r="T4213" s="0"/>
    </row>
    <row r="4214" customFormat="false" ht="12.75" hidden="false" customHeight="false" outlineLevel="0" collapsed="false">
      <c r="A4214" s="0" t="n">
        <v>1972</v>
      </c>
      <c r="B4214" s="0" t="n">
        <v>7</v>
      </c>
      <c r="C4214" s="0" t="n">
        <v>13</v>
      </c>
      <c r="D4214" s="0" t="n">
        <v>75</v>
      </c>
      <c r="E4214" s="0" t="n">
        <v>71</v>
      </c>
      <c r="F4214" s="0" t="n">
        <v>316</v>
      </c>
      <c r="T4214" s="0"/>
    </row>
    <row r="4215" customFormat="false" ht="12.75" hidden="false" customHeight="false" outlineLevel="0" collapsed="false">
      <c r="A4215" s="0" t="n">
        <v>1972</v>
      </c>
      <c r="B4215" s="0" t="n">
        <v>7</v>
      </c>
      <c r="C4215" s="0" t="n">
        <v>14</v>
      </c>
      <c r="D4215" s="0" t="n">
        <v>89</v>
      </c>
      <c r="E4215" s="0" t="n">
        <v>73</v>
      </c>
      <c r="F4215" s="0" t="n">
        <v>0</v>
      </c>
      <c r="T4215" s="0"/>
    </row>
    <row r="4216" customFormat="false" ht="12.75" hidden="false" customHeight="false" outlineLevel="0" collapsed="false">
      <c r="A4216" s="0" t="n">
        <v>1972</v>
      </c>
      <c r="B4216" s="0" t="n">
        <v>7</v>
      </c>
      <c r="C4216" s="0" t="n">
        <v>15</v>
      </c>
      <c r="D4216" s="0" t="n">
        <v>93</v>
      </c>
      <c r="E4216" s="0" t="n">
        <v>76</v>
      </c>
      <c r="F4216" s="0" t="n">
        <v>0</v>
      </c>
      <c r="T4216" s="0"/>
    </row>
    <row r="4217" customFormat="false" ht="12.75" hidden="false" customHeight="false" outlineLevel="0" collapsed="false">
      <c r="A4217" s="0" t="n">
        <v>1972</v>
      </c>
      <c r="B4217" s="0" t="n">
        <v>7</v>
      </c>
      <c r="C4217" s="0" t="n">
        <v>16</v>
      </c>
      <c r="D4217" s="0" t="n">
        <v>90</v>
      </c>
      <c r="E4217" s="0" t="n">
        <v>75</v>
      </c>
      <c r="F4217" s="0" t="n">
        <v>2</v>
      </c>
      <c r="T4217" s="0"/>
    </row>
    <row r="4218" customFormat="false" ht="12.75" hidden="false" customHeight="false" outlineLevel="0" collapsed="false">
      <c r="A4218" s="0" t="n">
        <v>1972</v>
      </c>
      <c r="B4218" s="0" t="n">
        <v>7</v>
      </c>
      <c r="C4218" s="0" t="n">
        <v>17</v>
      </c>
      <c r="D4218" s="0" t="n">
        <v>92</v>
      </c>
      <c r="E4218" s="0" t="n">
        <v>74</v>
      </c>
      <c r="F4218" s="0" t="n">
        <v>0</v>
      </c>
      <c r="T4218" s="0"/>
    </row>
    <row r="4219" customFormat="false" ht="12.75" hidden="false" customHeight="false" outlineLevel="0" collapsed="false">
      <c r="A4219" s="0" t="n">
        <v>1972</v>
      </c>
      <c r="B4219" s="0" t="n">
        <v>7</v>
      </c>
      <c r="C4219" s="0" t="n">
        <v>18</v>
      </c>
      <c r="D4219" s="0" t="n">
        <v>89</v>
      </c>
      <c r="E4219" s="0" t="n">
        <v>76</v>
      </c>
      <c r="F4219" s="0" t="n">
        <v>0</v>
      </c>
      <c r="T4219" s="0"/>
    </row>
    <row r="4220" customFormat="false" ht="12.75" hidden="false" customHeight="false" outlineLevel="0" collapsed="false">
      <c r="A4220" s="0" t="n">
        <v>1972</v>
      </c>
      <c r="B4220" s="0" t="n">
        <v>7</v>
      </c>
      <c r="C4220" s="0" t="n">
        <v>19</v>
      </c>
      <c r="D4220" s="0" t="n">
        <v>94</v>
      </c>
      <c r="E4220" s="0" t="n">
        <v>76</v>
      </c>
      <c r="F4220" s="0" t="n">
        <v>0</v>
      </c>
      <c r="T4220" s="0"/>
    </row>
    <row r="4221" customFormat="false" ht="12.75" hidden="false" customHeight="false" outlineLevel="0" collapsed="false">
      <c r="A4221" s="0" t="n">
        <v>1972</v>
      </c>
      <c r="B4221" s="0" t="n">
        <v>7</v>
      </c>
      <c r="C4221" s="0" t="n">
        <v>20</v>
      </c>
      <c r="D4221" s="0" t="n">
        <v>88</v>
      </c>
      <c r="E4221" s="0" t="n">
        <v>72</v>
      </c>
      <c r="F4221" s="0" t="n">
        <v>19</v>
      </c>
      <c r="T4221" s="0"/>
    </row>
    <row r="4222" customFormat="false" ht="12.75" hidden="false" customHeight="false" outlineLevel="0" collapsed="false">
      <c r="A4222" s="0" t="n">
        <v>1972</v>
      </c>
      <c r="B4222" s="0" t="n">
        <v>7</v>
      </c>
      <c r="C4222" s="0" t="n">
        <v>21</v>
      </c>
      <c r="D4222" s="0" t="n">
        <v>92</v>
      </c>
      <c r="E4222" s="0" t="n">
        <v>72</v>
      </c>
      <c r="F4222" s="0" t="n">
        <v>52</v>
      </c>
      <c r="T4222" s="0"/>
    </row>
    <row r="4223" customFormat="false" ht="12.75" hidden="false" customHeight="false" outlineLevel="0" collapsed="false">
      <c r="A4223" s="0" t="n">
        <v>1972</v>
      </c>
      <c r="B4223" s="0" t="n">
        <v>7</v>
      </c>
      <c r="C4223" s="0" t="n">
        <v>22</v>
      </c>
      <c r="D4223" s="0" t="n">
        <v>92</v>
      </c>
      <c r="E4223" s="0" t="n">
        <v>75</v>
      </c>
      <c r="F4223" s="0" t="n">
        <v>0</v>
      </c>
      <c r="T4223" s="0"/>
    </row>
    <row r="4224" customFormat="false" ht="12.75" hidden="false" customHeight="false" outlineLevel="0" collapsed="false">
      <c r="A4224" s="0" t="n">
        <v>1972</v>
      </c>
      <c r="B4224" s="0" t="n">
        <v>7</v>
      </c>
      <c r="C4224" s="0" t="n">
        <v>23</v>
      </c>
      <c r="D4224" s="0" t="n">
        <v>94</v>
      </c>
      <c r="E4224" s="0" t="n">
        <v>79</v>
      </c>
      <c r="F4224" s="0" t="n">
        <v>0</v>
      </c>
      <c r="T4224" s="0"/>
    </row>
    <row r="4225" customFormat="false" ht="12.75" hidden="false" customHeight="false" outlineLevel="0" collapsed="false">
      <c r="A4225" s="0" t="n">
        <v>1972</v>
      </c>
      <c r="B4225" s="0" t="n">
        <v>7</v>
      </c>
      <c r="C4225" s="0" t="n">
        <v>24</v>
      </c>
      <c r="D4225" s="0" t="n">
        <v>91</v>
      </c>
      <c r="E4225" s="0" t="n">
        <v>78</v>
      </c>
      <c r="F4225" s="0" t="n">
        <v>0</v>
      </c>
      <c r="T4225" s="0"/>
    </row>
    <row r="4226" customFormat="false" ht="12.75" hidden="false" customHeight="false" outlineLevel="0" collapsed="false">
      <c r="A4226" s="0" t="n">
        <v>1972</v>
      </c>
      <c r="B4226" s="0" t="n">
        <v>7</v>
      </c>
      <c r="C4226" s="0" t="n">
        <v>25</v>
      </c>
      <c r="D4226" s="0" t="n">
        <v>91</v>
      </c>
      <c r="E4226" s="0" t="n">
        <v>73</v>
      </c>
      <c r="F4226" s="0" t="n">
        <v>0</v>
      </c>
      <c r="T4226" s="0"/>
    </row>
    <row r="4227" customFormat="false" ht="12.75" hidden="false" customHeight="false" outlineLevel="0" collapsed="false">
      <c r="A4227" s="0" t="n">
        <v>1972</v>
      </c>
      <c r="B4227" s="0" t="n">
        <v>7</v>
      </c>
      <c r="C4227" s="0" t="n">
        <v>26</v>
      </c>
      <c r="D4227" s="0" t="n">
        <v>80</v>
      </c>
      <c r="E4227" s="0" t="n">
        <v>66</v>
      </c>
      <c r="F4227" s="0" t="n">
        <v>0</v>
      </c>
      <c r="T4227" s="0"/>
    </row>
    <row r="4228" customFormat="false" ht="12.75" hidden="false" customHeight="false" outlineLevel="0" collapsed="false">
      <c r="A4228" s="0" t="n">
        <v>1972</v>
      </c>
      <c r="B4228" s="0" t="n">
        <v>7</v>
      </c>
      <c r="C4228" s="0" t="n">
        <v>27</v>
      </c>
      <c r="D4228" s="0" t="n">
        <v>81</v>
      </c>
      <c r="E4228" s="0" t="n">
        <v>67</v>
      </c>
      <c r="F4228" s="0" t="n">
        <v>0</v>
      </c>
      <c r="T4228" s="0"/>
    </row>
    <row r="4229" customFormat="false" ht="12.75" hidden="false" customHeight="false" outlineLevel="0" collapsed="false">
      <c r="A4229" s="0" t="n">
        <v>1972</v>
      </c>
      <c r="B4229" s="0" t="n">
        <v>7</v>
      </c>
      <c r="C4229" s="0" t="n">
        <v>28</v>
      </c>
      <c r="D4229" s="0" t="n">
        <v>82</v>
      </c>
      <c r="E4229" s="0" t="n">
        <v>65</v>
      </c>
      <c r="F4229" s="0" t="n">
        <v>0</v>
      </c>
      <c r="T4229" s="0"/>
    </row>
    <row r="4230" customFormat="false" ht="12.75" hidden="false" customHeight="false" outlineLevel="0" collapsed="false">
      <c r="A4230" s="0" t="n">
        <v>1972</v>
      </c>
      <c r="B4230" s="0" t="n">
        <v>7</v>
      </c>
      <c r="C4230" s="0" t="n">
        <v>29</v>
      </c>
      <c r="D4230" s="0" t="n">
        <v>84</v>
      </c>
      <c r="E4230" s="0" t="n">
        <v>64</v>
      </c>
      <c r="F4230" s="0" t="n">
        <v>0</v>
      </c>
      <c r="T4230" s="0"/>
    </row>
    <row r="4231" customFormat="false" ht="12.75" hidden="false" customHeight="false" outlineLevel="0" collapsed="false">
      <c r="A4231" s="0" t="n">
        <v>1972</v>
      </c>
      <c r="B4231" s="0" t="n">
        <v>7</v>
      </c>
      <c r="C4231" s="0" t="n">
        <v>30</v>
      </c>
      <c r="D4231" s="0" t="n">
        <v>84</v>
      </c>
      <c r="E4231" s="0" t="n">
        <v>68</v>
      </c>
      <c r="F4231" s="0" t="n">
        <v>0</v>
      </c>
      <c r="T4231" s="0"/>
    </row>
    <row r="4232" customFormat="false" ht="12.75" hidden="false" customHeight="false" outlineLevel="0" collapsed="false">
      <c r="A4232" s="0" t="n">
        <v>1972</v>
      </c>
      <c r="B4232" s="0" t="n">
        <v>7</v>
      </c>
      <c r="C4232" s="0" t="n">
        <v>31</v>
      </c>
      <c r="D4232" s="0" t="n">
        <v>71</v>
      </c>
      <c r="E4232" s="0" t="n">
        <v>66</v>
      </c>
      <c r="F4232" s="0" t="n">
        <v>10</v>
      </c>
      <c r="T4232" s="0"/>
    </row>
    <row r="4233" customFormat="false" ht="12.75" hidden="false" customHeight="false" outlineLevel="0" collapsed="false">
      <c r="A4233" s="0" t="n">
        <v>1972</v>
      </c>
      <c r="B4233" s="0" t="n">
        <v>8</v>
      </c>
      <c r="C4233" s="0" t="n">
        <v>1</v>
      </c>
      <c r="D4233" s="0" t="n">
        <v>88</v>
      </c>
      <c r="E4233" s="0" t="n">
        <v>67</v>
      </c>
      <c r="F4233" s="0" t="n">
        <v>0</v>
      </c>
      <c r="T4233" s="0"/>
    </row>
    <row r="4234" customFormat="false" ht="12.75" hidden="false" customHeight="false" outlineLevel="0" collapsed="false">
      <c r="A4234" s="0" t="n">
        <v>1972</v>
      </c>
      <c r="B4234" s="0" t="n">
        <v>8</v>
      </c>
      <c r="C4234" s="0" t="n">
        <v>2</v>
      </c>
      <c r="D4234" s="0" t="n">
        <v>86</v>
      </c>
      <c r="E4234" s="0" t="n">
        <v>71</v>
      </c>
      <c r="F4234" s="0" t="n">
        <v>0</v>
      </c>
      <c r="T4234" s="0"/>
    </row>
    <row r="4235" customFormat="false" ht="12.75" hidden="false" customHeight="false" outlineLevel="0" collapsed="false">
      <c r="A4235" s="0" t="n">
        <v>1972</v>
      </c>
      <c r="B4235" s="0" t="n">
        <v>8</v>
      </c>
      <c r="C4235" s="0" t="n">
        <v>3</v>
      </c>
      <c r="D4235" s="0" t="n">
        <v>85</v>
      </c>
      <c r="E4235" s="0" t="n">
        <v>72</v>
      </c>
      <c r="F4235" s="0" t="n">
        <v>2</v>
      </c>
      <c r="T4235" s="0"/>
    </row>
    <row r="4236" customFormat="false" ht="12.75" hidden="false" customHeight="false" outlineLevel="0" collapsed="false">
      <c r="A4236" s="0" t="n">
        <v>1972</v>
      </c>
      <c r="B4236" s="0" t="n">
        <v>8</v>
      </c>
      <c r="C4236" s="0" t="n">
        <v>4</v>
      </c>
      <c r="D4236" s="0" t="n">
        <v>83</v>
      </c>
      <c r="E4236" s="0" t="n">
        <v>67</v>
      </c>
      <c r="F4236" s="0" t="n">
        <v>0</v>
      </c>
      <c r="T4236" s="0"/>
    </row>
    <row r="4237" customFormat="false" ht="12.75" hidden="false" customHeight="false" outlineLevel="0" collapsed="false">
      <c r="A4237" s="0" t="n">
        <v>1972</v>
      </c>
      <c r="B4237" s="0" t="n">
        <v>8</v>
      </c>
      <c r="C4237" s="0" t="n">
        <v>5</v>
      </c>
      <c r="D4237" s="0" t="n">
        <v>80</v>
      </c>
      <c r="E4237" s="0" t="n">
        <v>59</v>
      </c>
      <c r="F4237" s="0" t="n">
        <v>0</v>
      </c>
      <c r="T4237" s="0"/>
    </row>
    <row r="4238" customFormat="false" ht="12.75" hidden="false" customHeight="false" outlineLevel="0" collapsed="false">
      <c r="A4238" s="0" t="n">
        <v>1972</v>
      </c>
      <c r="B4238" s="0" t="n">
        <v>8</v>
      </c>
      <c r="C4238" s="0" t="n">
        <v>6</v>
      </c>
      <c r="D4238" s="0" t="n">
        <v>80</v>
      </c>
      <c r="E4238" s="0" t="n">
        <v>61</v>
      </c>
      <c r="F4238" s="0" t="n">
        <v>0</v>
      </c>
      <c r="T4238" s="0"/>
    </row>
    <row r="4239" customFormat="false" ht="12.75" hidden="false" customHeight="false" outlineLevel="0" collapsed="false">
      <c r="A4239" s="0" t="n">
        <v>1972</v>
      </c>
      <c r="B4239" s="0" t="n">
        <v>8</v>
      </c>
      <c r="C4239" s="0" t="n">
        <v>7</v>
      </c>
      <c r="D4239" s="0" t="n">
        <v>83</v>
      </c>
      <c r="E4239" s="0" t="n">
        <v>70</v>
      </c>
      <c r="F4239" s="0" t="n">
        <v>0</v>
      </c>
      <c r="T4239" s="0"/>
    </row>
    <row r="4240" customFormat="false" ht="12.75" hidden="false" customHeight="false" outlineLevel="0" collapsed="false">
      <c r="A4240" s="0" t="n">
        <v>1972</v>
      </c>
      <c r="B4240" s="0" t="n">
        <v>8</v>
      </c>
      <c r="C4240" s="0" t="n">
        <v>8</v>
      </c>
      <c r="D4240" s="0" t="n">
        <v>87</v>
      </c>
      <c r="E4240" s="0" t="n">
        <v>72</v>
      </c>
      <c r="F4240" s="0" t="n">
        <v>0</v>
      </c>
      <c r="T4240" s="0"/>
    </row>
    <row r="4241" customFormat="false" ht="12.75" hidden="false" customHeight="false" outlineLevel="0" collapsed="false">
      <c r="A4241" s="0" t="n">
        <v>1972</v>
      </c>
      <c r="B4241" s="0" t="n">
        <v>8</v>
      </c>
      <c r="C4241" s="0" t="n">
        <v>9</v>
      </c>
      <c r="D4241" s="0" t="n">
        <v>86</v>
      </c>
      <c r="E4241" s="0" t="n">
        <v>73</v>
      </c>
      <c r="F4241" s="0" t="n">
        <v>0</v>
      </c>
      <c r="T4241" s="0"/>
    </row>
    <row r="4242" customFormat="false" ht="12.75" hidden="false" customHeight="false" outlineLevel="0" collapsed="false">
      <c r="A4242" s="0" t="n">
        <v>1972</v>
      </c>
      <c r="B4242" s="0" t="n">
        <v>8</v>
      </c>
      <c r="C4242" s="0" t="n">
        <v>10</v>
      </c>
      <c r="D4242" s="0" t="n">
        <v>76</v>
      </c>
      <c r="E4242" s="0" t="n">
        <v>59</v>
      </c>
      <c r="F4242" s="0" t="n">
        <v>0</v>
      </c>
      <c r="T4242" s="0"/>
    </row>
    <row r="4243" customFormat="false" ht="12.75" hidden="false" customHeight="false" outlineLevel="0" collapsed="false">
      <c r="A4243" s="0" t="n">
        <v>1972</v>
      </c>
      <c r="B4243" s="0" t="n">
        <v>8</v>
      </c>
      <c r="C4243" s="0" t="n">
        <v>11</v>
      </c>
      <c r="D4243" s="0" t="n">
        <v>80</v>
      </c>
      <c r="E4243" s="0" t="n">
        <v>57</v>
      </c>
      <c r="F4243" s="0" t="n">
        <v>0</v>
      </c>
      <c r="T4243" s="0"/>
    </row>
    <row r="4244" customFormat="false" ht="12.75" hidden="false" customHeight="false" outlineLevel="0" collapsed="false">
      <c r="A4244" s="0" t="n">
        <v>1972</v>
      </c>
      <c r="B4244" s="0" t="n">
        <v>8</v>
      </c>
      <c r="C4244" s="0" t="n">
        <v>12</v>
      </c>
      <c r="D4244" s="0" t="n">
        <v>79</v>
      </c>
      <c r="E4244" s="0" t="n">
        <v>66</v>
      </c>
      <c r="F4244" s="0" t="n">
        <v>0</v>
      </c>
      <c r="T4244" s="0"/>
    </row>
    <row r="4245" customFormat="false" ht="12.75" hidden="false" customHeight="false" outlineLevel="0" collapsed="false">
      <c r="A4245" s="0" t="n">
        <v>1972</v>
      </c>
      <c r="B4245" s="0" t="n">
        <v>8</v>
      </c>
      <c r="C4245" s="0" t="n">
        <v>13</v>
      </c>
      <c r="D4245" s="0" t="n">
        <v>88</v>
      </c>
      <c r="E4245" s="0" t="n">
        <v>69</v>
      </c>
      <c r="F4245" s="0" t="n">
        <v>0</v>
      </c>
      <c r="T4245" s="0"/>
    </row>
    <row r="4246" customFormat="false" ht="12.75" hidden="false" customHeight="false" outlineLevel="0" collapsed="false">
      <c r="A4246" s="0" t="n">
        <v>1972</v>
      </c>
      <c r="B4246" s="0" t="n">
        <v>8</v>
      </c>
      <c r="C4246" s="0" t="n">
        <v>14</v>
      </c>
      <c r="D4246" s="0" t="n">
        <v>86</v>
      </c>
      <c r="E4246" s="0" t="n">
        <v>70</v>
      </c>
      <c r="F4246" s="0" t="n">
        <v>0</v>
      </c>
      <c r="T4246" s="0"/>
    </row>
    <row r="4247" customFormat="false" ht="12.75" hidden="false" customHeight="false" outlineLevel="0" collapsed="false">
      <c r="A4247" s="0" t="n">
        <v>1972</v>
      </c>
      <c r="B4247" s="0" t="n">
        <v>8</v>
      </c>
      <c r="C4247" s="0" t="n">
        <v>15</v>
      </c>
      <c r="D4247" s="0" t="n">
        <v>76</v>
      </c>
      <c r="E4247" s="0" t="n">
        <v>61</v>
      </c>
      <c r="F4247" s="0" t="n">
        <v>82</v>
      </c>
      <c r="T4247" s="0"/>
    </row>
    <row r="4248" customFormat="false" ht="12.75" hidden="false" customHeight="false" outlineLevel="0" collapsed="false">
      <c r="A4248" s="0" t="n">
        <v>1972</v>
      </c>
      <c r="B4248" s="0" t="n">
        <v>8</v>
      </c>
      <c r="C4248" s="0" t="n">
        <v>16</v>
      </c>
      <c r="D4248" s="0" t="n">
        <v>75</v>
      </c>
      <c r="E4248" s="0" t="n">
        <v>59</v>
      </c>
      <c r="F4248" s="0" t="n">
        <v>0</v>
      </c>
      <c r="T4248" s="0"/>
    </row>
    <row r="4249" customFormat="false" ht="12.75" hidden="false" customHeight="false" outlineLevel="0" collapsed="false">
      <c r="A4249" s="0" t="n">
        <v>1972</v>
      </c>
      <c r="B4249" s="0" t="n">
        <v>8</v>
      </c>
      <c r="C4249" s="0" t="n">
        <v>17</v>
      </c>
      <c r="D4249" s="0" t="n">
        <v>70</v>
      </c>
      <c r="E4249" s="0" t="n">
        <v>64</v>
      </c>
      <c r="F4249" s="0" t="n">
        <v>0</v>
      </c>
      <c r="T4249" s="0"/>
    </row>
    <row r="4250" customFormat="false" ht="12.75" hidden="false" customHeight="false" outlineLevel="0" collapsed="false">
      <c r="A4250" s="0" t="n">
        <v>1972</v>
      </c>
      <c r="B4250" s="0" t="n">
        <v>8</v>
      </c>
      <c r="C4250" s="0" t="n">
        <v>18</v>
      </c>
      <c r="D4250" s="0" t="n">
        <v>83</v>
      </c>
      <c r="E4250" s="0" t="n">
        <v>68</v>
      </c>
      <c r="F4250" s="0" t="n">
        <v>0</v>
      </c>
      <c r="T4250" s="0"/>
    </row>
    <row r="4251" customFormat="false" ht="12.75" hidden="false" customHeight="false" outlineLevel="0" collapsed="false">
      <c r="A4251" s="0" t="n">
        <v>1972</v>
      </c>
      <c r="B4251" s="0" t="n">
        <v>8</v>
      </c>
      <c r="C4251" s="0" t="n">
        <v>19</v>
      </c>
      <c r="D4251" s="0" t="n">
        <v>86</v>
      </c>
      <c r="E4251" s="0" t="n">
        <v>67</v>
      </c>
      <c r="F4251" s="0" t="n">
        <v>0</v>
      </c>
      <c r="T4251" s="0"/>
    </row>
    <row r="4252" customFormat="false" ht="12.75" hidden="false" customHeight="false" outlineLevel="0" collapsed="false">
      <c r="A4252" s="0" t="n">
        <v>1972</v>
      </c>
      <c r="B4252" s="0" t="n">
        <v>8</v>
      </c>
      <c r="C4252" s="0" t="n">
        <v>20</v>
      </c>
      <c r="D4252" s="0" t="n">
        <v>86</v>
      </c>
      <c r="E4252" s="0" t="n">
        <v>67</v>
      </c>
      <c r="F4252" s="0" t="n">
        <v>0</v>
      </c>
      <c r="T4252" s="0"/>
    </row>
    <row r="4253" customFormat="false" ht="12.75" hidden="false" customHeight="false" outlineLevel="0" collapsed="false">
      <c r="A4253" s="0" t="n">
        <v>1972</v>
      </c>
      <c r="B4253" s="0" t="n">
        <v>8</v>
      </c>
      <c r="C4253" s="0" t="n">
        <v>21</v>
      </c>
      <c r="D4253" s="0" t="n">
        <v>84</v>
      </c>
      <c r="E4253" s="0" t="n">
        <v>64</v>
      </c>
      <c r="F4253" s="0" t="n">
        <v>0</v>
      </c>
      <c r="T4253" s="0"/>
    </row>
    <row r="4254" customFormat="false" ht="12.75" hidden="false" customHeight="false" outlineLevel="0" collapsed="false">
      <c r="A4254" s="0" t="n">
        <v>1972</v>
      </c>
      <c r="B4254" s="0" t="n">
        <v>8</v>
      </c>
      <c r="C4254" s="0" t="n">
        <v>22</v>
      </c>
      <c r="D4254" s="0" t="n">
        <v>86</v>
      </c>
      <c r="E4254" s="0" t="n">
        <v>65</v>
      </c>
      <c r="F4254" s="0" t="n">
        <v>0</v>
      </c>
      <c r="T4254" s="0"/>
    </row>
    <row r="4255" customFormat="false" ht="12.75" hidden="false" customHeight="false" outlineLevel="0" collapsed="false">
      <c r="A4255" s="0" t="n">
        <v>1972</v>
      </c>
      <c r="B4255" s="0" t="n">
        <v>8</v>
      </c>
      <c r="C4255" s="0" t="n">
        <v>23</v>
      </c>
      <c r="D4255" s="0" t="n">
        <v>88</v>
      </c>
      <c r="E4255" s="0" t="n">
        <v>65</v>
      </c>
      <c r="F4255" s="0" t="n">
        <v>0</v>
      </c>
      <c r="T4255" s="0"/>
    </row>
    <row r="4256" customFormat="false" ht="12.75" hidden="false" customHeight="false" outlineLevel="0" collapsed="false">
      <c r="A4256" s="0" t="n">
        <v>1972</v>
      </c>
      <c r="B4256" s="0" t="n">
        <v>8</v>
      </c>
      <c r="C4256" s="0" t="n">
        <v>24</v>
      </c>
      <c r="D4256" s="0" t="n">
        <v>94</v>
      </c>
      <c r="E4256" s="0" t="n">
        <v>72</v>
      </c>
      <c r="F4256" s="0" t="n">
        <v>0</v>
      </c>
      <c r="T4256" s="0"/>
    </row>
    <row r="4257" customFormat="false" ht="12.75" hidden="false" customHeight="false" outlineLevel="0" collapsed="false">
      <c r="A4257" s="0" t="n">
        <v>1972</v>
      </c>
      <c r="B4257" s="0" t="n">
        <v>8</v>
      </c>
      <c r="C4257" s="0" t="n">
        <v>25</v>
      </c>
      <c r="D4257" s="0" t="n">
        <v>92</v>
      </c>
      <c r="E4257" s="0" t="n">
        <v>74</v>
      </c>
      <c r="F4257" s="0" t="n">
        <v>4</v>
      </c>
      <c r="T4257" s="0"/>
    </row>
    <row r="4258" customFormat="false" ht="12.75" hidden="false" customHeight="false" outlineLevel="0" collapsed="false">
      <c r="A4258" s="0" t="n">
        <v>1972</v>
      </c>
      <c r="B4258" s="0" t="n">
        <v>8</v>
      </c>
      <c r="C4258" s="0" t="n">
        <v>26</v>
      </c>
      <c r="D4258" s="0" t="n">
        <v>91</v>
      </c>
      <c r="E4258" s="0" t="n">
        <v>71</v>
      </c>
      <c r="F4258" s="0" t="n">
        <v>95</v>
      </c>
      <c r="T4258" s="0"/>
    </row>
    <row r="4259" customFormat="false" ht="12.75" hidden="false" customHeight="false" outlineLevel="0" collapsed="false">
      <c r="A4259" s="0" t="n">
        <v>1972</v>
      </c>
      <c r="B4259" s="0" t="n">
        <v>8</v>
      </c>
      <c r="C4259" s="0" t="n">
        <v>27</v>
      </c>
      <c r="D4259" s="0" t="n">
        <v>87</v>
      </c>
      <c r="E4259" s="0" t="n">
        <v>71</v>
      </c>
      <c r="F4259" s="0" t="n">
        <v>8</v>
      </c>
      <c r="T4259" s="0"/>
    </row>
    <row r="4260" customFormat="false" ht="12.75" hidden="false" customHeight="false" outlineLevel="0" collapsed="false">
      <c r="A4260" s="0" t="n">
        <v>1972</v>
      </c>
      <c r="B4260" s="0" t="n">
        <v>8</v>
      </c>
      <c r="C4260" s="0" t="n">
        <v>28</v>
      </c>
      <c r="D4260" s="0" t="n">
        <v>86</v>
      </c>
      <c r="E4260" s="0" t="n">
        <v>71</v>
      </c>
      <c r="F4260" s="0" t="n">
        <v>1</v>
      </c>
      <c r="T4260" s="0"/>
    </row>
    <row r="4261" customFormat="false" ht="12.75" hidden="false" customHeight="false" outlineLevel="0" collapsed="false">
      <c r="A4261" s="0" t="n">
        <v>1972</v>
      </c>
      <c r="B4261" s="0" t="n">
        <v>8</v>
      </c>
      <c r="C4261" s="0" t="n">
        <v>29</v>
      </c>
      <c r="D4261" s="0" t="n">
        <v>89</v>
      </c>
      <c r="E4261" s="0" t="n">
        <v>67</v>
      </c>
      <c r="F4261" s="0" t="n">
        <v>0</v>
      </c>
      <c r="T4261" s="0"/>
    </row>
    <row r="4262" customFormat="false" ht="12.75" hidden="false" customHeight="false" outlineLevel="0" collapsed="false">
      <c r="A4262" s="0" t="n">
        <v>1972</v>
      </c>
      <c r="B4262" s="0" t="n">
        <v>8</v>
      </c>
      <c r="C4262" s="0" t="n">
        <v>30</v>
      </c>
      <c r="D4262" s="0" t="n">
        <v>87</v>
      </c>
      <c r="E4262" s="0" t="n">
        <v>67</v>
      </c>
      <c r="F4262" s="0" t="n">
        <v>0</v>
      </c>
      <c r="T4262" s="0"/>
    </row>
    <row r="4263" customFormat="false" ht="12.75" hidden="false" customHeight="false" outlineLevel="0" collapsed="false">
      <c r="A4263" s="0" t="n">
        <v>1972</v>
      </c>
      <c r="B4263" s="0" t="n">
        <v>8</v>
      </c>
      <c r="C4263" s="0" t="n">
        <v>31</v>
      </c>
      <c r="D4263" s="0" t="n">
        <v>88</v>
      </c>
      <c r="E4263" s="0" t="n">
        <v>66</v>
      </c>
      <c r="F4263" s="0" t="n">
        <v>0</v>
      </c>
      <c r="T4263" s="0"/>
    </row>
    <row r="4264" customFormat="false" ht="12.75" hidden="false" customHeight="false" outlineLevel="0" collapsed="false">
      <c r="A4264" s="0" t="n">
        <v>1972</v>
      </c>
      <c r="B4264" s="0" t="n">
        <v>9</v>
      </c>
      <c r="C4264" s="0" t="n">
        <v>1</v>
      </c>
      <c r="D4264" s="0" t="n">
        <v>83</v>
      </c>
      <c r="E4264" s="0" t="n">
        <v>65</v>
      </c>
      <c r="F4264" s="0" t="n">
        <v>0</v>
      </c>
      <c r="T4264" s="0"/>
    </row>
    <row r="4265" customFormat="false" ht="12.75" hidden="false" customHeight="false" outlineLevel="0" collapsed="false">
      <c r="A4265" s="0" t="n">
        <v>1972</v>
      </c>
      <c r="B4265" s="0" t="n">
        <v>9</v>
      </c>
      <c r="C4265" s="0" t="n">
        <v>2</v>
      </c>
      <c r="D4265" s="0" t="n">
        <v>73</v>
      </c>
      <c r="E4265" s="0" t="n">
        <v>68</v>
      </c>
      <c r="F4265" s="0" t="n">
        <v>9</v>
      </c>
      <c r="T4265" s="0"/>
    </row>
    <row r="4266" customFormat="false" ht="12.75" hidden="false" customHeight="false" outlineLevel="0" collapsed="false">
      <c r="A4266" s="0" t="n">
        <v>1972</v>
      </c>
      <c r="B4266" s="0" t="n">
        <v>9</v>
      </c>
      <c r="C4266" s="0" t="n">
        <v>3</v>
      </c>
      <c r="D4266" s="0" t="n">
        <v>84</v>
      </c>
      <c r="E4266" s="0" t="n">
        <v>67</v>
      </c>
      <c r="F4266" s="0" t="n">
        <v>24</v>
      </c>
      <c r="T4266" s="0"/>
    </row>
    <row r="4267" customFormat="false" ht="12.75" hidden="false" customHeight="false" outlineLevel="0" collapsed="false">
      <c r="A4267" s="0" t="n">
        <v>1972</v>
      </c>
      <c r="B4267" s="0" t="n">
        <v>9</v>
      </c>
      <c r="C4267" s="0" t="n">
        <v>4</v>
      </c>
      <c r="D4267" s="0" t="n">
        <v>77</v>
      </c>
      <c r="E4267" s="0" t="n">
        <v>62</v>
      </c>
      <c r="F4267" s="0" t="n">
        <v>0</v>
      </c>
      <c r="T4267" s="0"/>
    </row>
    <row r="4268" customFormat="false" ht="12.75" hidden="false" customHeight="false" outlineLevel="0" collapsed="false">
      <c r="A4268" s="0" t="n">
        <v>1972</v>
      </c>
      <c r="B4268" s="0" t="n">
        <v>9</v>
      </c>
      <c r="C4268" s="0" t="n">
        <v>5</v>
      </c>
      <c r="D4268" s="0" t="n">
        <v>74</v>
      </c>
      <c r="E4268" s="0" t="n">
        <v>57</v>
      </c>
      <c r="F4268" s="0" t="n">
        <v>0</v>
      </c>
      <c r="T4268" s="0"/>
    </row>
    <row r="4269" customFormat="false" ht="12.75" hidden="false" customHeight="false" outlineLevel="0" collapsed="false">
      <c r="A4269" s="0" t="n">
        <v>1972</v>
      </c>
      <c r="B4269" s="0" t="n">
        <v>9</v>
      </c>
      <c r="C4269" s="0" t="n">
        <v>6</v>
      </c>
      <c r="D4269" s="0" t="n">
        <v>84</v>
      </c>
      <c r="E4269" s="0" t="n">
        <v>58</v>
      </c>
      <c r="F4269" s="0" t="n">
        <v>0</v>
      </c>
      <c r="T4269" s="0"/>
    </row>
    <row r="4270" customFormat="false" ht="12.75" hidden="false" customHeight="false" outlineLevel="0" collapsed="false">
      <c r="A4270" s="0" t="n">
        <v>1972</v>
      </c>
      <c r="B4270" s="0" t="n">
        <v>9</v>
      </c>
      <c r="C4270" s="0" t="n">
        <v>7</v>
      </c>
      <c r="D4270" s="0" t="n">
        <v>81</v>
      </c>
      <c r="E4270" s="0" t="n">
        <v>62</v>
      </c>
      <c r="F4270" s="0" t="n">
        <v>0</v>
      </c>
      <c r="T4270" s="0"/>
    </row>
    <row r="4271" customFormat="false" ht="12.75" hidden="false" customHeight="false" outlineLevel="0" collapsed="false">
      <c r="A4271" s="0" t="n">
        <v>1972</v>
      </c>
      <c r="B4271" s="0" t="n">
        <v>9</v>
      </c>
      <c r="C4271" s="0" t="n">
        <v>8</v>
      </c>
      <c r="D4271" s="0" t="n">
        <v>81</v>
      </c>
      <c r="E4271" s="0" t="n">
        <v>63</v>
      </c>
      <c r="F4271" s="0" t="n">
        <v>0</v>
      </c>
      <c r="T4271" s="0"/>
    </row>
    <row r="4272" customFormat="false" ht="12.75" hidden="false" customHeight="false" outlineLevel="0" collapsed="false">
      <c r="A4272" s="0" t="n">
        <v>1972</v>
      </c>
      <c r="B4272" s="0" t="n">
        <v>9</v>
      </c>
      <c r="C4272" s="0" t="n">
        <v>9</v>
      </c>
      <c r="D4272" s="0" t="n">
        <v>83</v>
      </c>
      <c r="E4272" s="0" t="n">
        <v>62</v>
      </c>
      <c r="F4272" s="0" t="n">
        <v>0</v>
      </c>
      <c r="T4272" s="0"/>
    </row>
    <row r="4273" customFormat="false" ht="12.75" hidden="false" customHeight="false" outlineLevel="0" collapsed="false">
      <c r="A4273" s="0" t="n">
        <v>1972</v>
      </c>
      <c r="B4273" s="0" t="n">
        <v>9</v>
      </c>
      <c r="C4273" s="0" t="n">
        <v>10</v>
      </c>
      <c r="D4273" s="0" t="n">
        <v>76</v>
      </c>
      <c r="E4273" s="0" t="n">
        <v>54</v>
      </c>
      <c r="F4273" s="0" t="n">
        <v>0</v>
      </c>
      <c r="T4273" s="0"/>
    </row>
    <row r="4274" customFormat="false" ht="12.75" hidden="false" customHeight="false" outlineLevel="0" collapsed="false">
      <c r="A4274" s="0" t="n">
        <v>1972</v>
      </c>
      <c r="B4274" s="0" t="n">
        <v>9</v>
      </c>
      <c r="C4274" s="0" t="n">
        <v>11</v>
      </c>
      <c r="D4274" s="0" t="n">
        <v>81</v>
      </c>
      <c r="E4274" s="0" t="n">
        <v>56</v>
      </c>
      <c r="F4274" s="0" t="n">
        <v>0</v>
      </c>
      <c r="T4274" s="0"/>
    </row>
    <row r="4275" customFormat="false" ht="12.75" hidden="false" customHeight="false" outlineLevel="0" collapsed="false">
      <c r="A4275" s="0" t="n">
        <v>1972</v>
      </c>
      <c r="B4275" s="0" t="n">
        <v>9</v>
      </c>
      <c r="C4275" s="0" t="n">
        <v>12</v>
      </c>
      <c r="D4275" s="0" t="n">
        <v>80</v>
      </c>
      <c r="E4275" s="0" t="n">
        <v>65</v>
      </c>
      <c r="F4275" s="0" t="n">
        <v>0</v>
      </c>
      <c r="T4275" s="0"/>
    </row>
    <row r="4276" customFormat="false" ht="12.75" hidden="false" customHeight="false" outlineLevel="0" collapsed="false">
      <c r="A4276" s="0" t="n">
        <v>1972</v>
      </c>
      <c r="B4276" s="0" t="n">
        <v>9</v>
      </c>
      <c r="C4276" s="0" t="n">
        <v>13</v>
      </c>
      <c r="D4276" s="0" t="n">
        <v>77</v>
      </c>
      <c r="E4276" s="0" t="n">
        <v>65</v>
      </c>
      <c r="F4276" s="0" t="n">
        <v>27</v>
      </c>
      <c r="T4276" s="0"/>
    </row>
    <row r="4277" customFormat="false" ht="12.75" hidden="false" customHeight="false" outlineLevel="0" collapsed="false">
      <c r="A4277" s="0" t="n">
        <v>1972</v>
      </c>
      <c r="B4277" s="0" t="n">
        <v>9</v>
      </c>
      <c r="C4277" s="0" t="n">
        <v>14</v>
      </c>
      <c r="D4277" s="0" t="n">
        <v>88</v>
      </c>
      <c r="E4277" s="0" t="n">
        <v>66</v>
      </c>
      <c r="F4277" s="0" t="n">
        <v>0</v>
      </c>
      <c r="T4277" s="0"/>
    </row>
    <row r="4278" customFormat="false" ht="12.75" hidden="false" customHeight="false" outlineLevel="0" collapsed="false">
      <c r="A4278" s="0" t="n">
        <v>1972</v>
      </c>
      <c r="B4278" s="0" t="n">
        <v>9</v>
      </c>
      <c r="C4278" s="0" t="n">
        <v>15</v>
      </c>
      <c r="D4278" s="0" t="n">
        <v>76</v>
      </c>
      <c r="E4278" s="0" t="n">
        <v>61</v>
      </c>
      <c r="F4278" s="0" t="n">
        <v>0</v>
      </c>
      <c r="T4278" s="0"/>
    </row>
    <row r="4279" customFormat="false" ht="12.75" hidden="false" customHeight="false" outlineLevel="0" collapsed="false">
      <c r="A4279" s="0" t="n">
        <v>1972</v>
      </c>
      <c r="B4279" s="0" t="n">
        <v>9</v>
      </c>
      <c r="C4279" s="0" t="n">
        <v>16</v>
      </c>
      <c r="D4279" s="0" t="n">
        <v>84</v>
      </c>
      <c r="E4279" s="0" t="n">
        <v>61</v>
      </c>
      <c r="F4279" s="0" t="n">
        <v>0</v>
      </c>
      <c r="T4279" s="0"/>
    </row>
    <row r="4280" customFormat="false" ht="12.75" hidden="false" customHeight="false" outlineLevel="0" collapsed="false">
      <c r="A4280" s="0" t="n">
        <v>1972</v>
      </c>
      <c r="B4280" s="0" t="n">
        <v>9</v>
      </c>
      <c r="C4280" s="0" t="n">
        <v>17</v>
      </c>
      <c r="D4280" s="0" t="n">
        <v>92</v>
      </c>
      <c r="E4280" s="0" t="n">
        <v>68</v>
      </c>
      <c r="F4280" s="0" t="n">
        <v>0</v>
      </c>
      <c r="T4280" s="0"/>
    </row>
    <row r="4281" customFormat="false" ht="12.75" hidden="false" customHeight="false" outlineLevel="0" collapsed="false">
      <c r="A4281" s="0" t="n">
        <v>1972</v>
      </c>
      <c r="B4281" s="0" t="n">
        <v>9</v>
      </c>
      <c r="C4281" s="0" t="n">
        <v>18</v>
      </c>
      <c r="D4281" s="0" t="n">
        <v>86</v>
      </c>
      <c r="E4281" s="0" t="n">
        <v>72</v>
      </c>
      <c r="F4281" s="0" t="n">
        <v>21</v>
      </c>
      <c r="T4281" s="0"/>
    </row>
    <row r="4282" customFormat="false" ht="12.75" hidden="false" customHeight="false" outlineLevel="0" collapsed="false">
      <c r="A4282" s="0" t="n">
        <v>1972</v>
      </c>
      <c r="B4282" s="0" t="n">
        <v>9</v>
      </c>
      <c r="C4282" s="0" t="n">
        <v>19</v>
      </c>
      <c r="D4282" s="0" t="n">
        <v>78</v>
      </c>
      <c r="E4282" s="0" t="n">
        <v>59</v>
      </c>
      <c r="F4282" s="0" t="n">
        <v>3</v>
      </c>
      <c r="T4282" s="0"/>
    </row>
    <row r="4283" customFormat="false" ht="12.75" hidden="false" customHeight="false" outlineLevel="0" collapsed="false">
      <c r="A4283" s="0" t="n">
        <v>1972</v>
      </c>
      <c r="B4283" s="0" t="n">
        <v>9</v>
      </c>
      <c r="C4283" s="0" t="n">
        <v>20</v>
      </c>
      <c r="D4283" s="0" t="n">
        <v>62</v>
      </c>
      <c r="E4283" s="0" t="n">
        <v>58</v>
      </c>
      <c r="F4283" s="0" t="n">
        <v>0</v>
      </c>
      <c r="T4283" s="0"/>
    </row>
    <row r="4284" customFormat="false" ht="12.75" hidden="false" customHeight="false" outlineLevel="0" collapsed="false">
      <c r="A4284" s="0" t="n">
        <v>1972</v>
      </c>
      <c r="B4284" s="0" t="n">
        <v>9</v>
      </c>
      <c r="C4284" s="0" t="n">
        <v>21</v>
      </c>
      <c r="D4284" s="0" t="n">
        <v>62</v>
      </c>
      <c r="E4284" s="0" t="n">
        <v>55</v>
      </c>
      <c r="F4284" s="0" t="n">
        <v>0</v>
      </c>
      <c r="T4284" s="0"/>
    </row>
    <row r="4285" customFormat="false" ht="12.75" hidden="false" customHeight="false" outlineLevel="0" collapsed="false">
      <c r="A4285" s="0" t="n">
        <v>1972</v>
      </c>
      <c r="B4285" s="0" t="n">
        <v>9</v>
      </c>
      <c r="C4285" s="0" t="n">
        <v>22</v>
      </c>
      <c r="D4285" s="0" t="n">
        <v>79</v>
      </c>
      <c r="E4285" s="0" t="n">
        <v>55</v>
      </c>
      <c r="F4285" s="0" t="n">
        <v>0</v>
      </c>
      <c r="T4285" s="0"/>
    </row>
    <row r="4286" customFormat="false" ht="12.75" hidden="false" customHeight="false" outlineLevel="0" collapsed="false">
      <c r="A4286" s="0" t="n">
        <v>1972</v>
      </c>
      <c r="B4286" s="0" t="n">
        <v>9</v>
      </c>
      <c r="C4286" s="0" t="n">
        <v>23</v>
      </c>
      <c r="D4286" s="0" t="n">
        <v>70</v>
      </c>
      <c r="E4286" s="0" t="n">
        <v>50</v>
      </c>
      <c r="F4286" s="0" t="n">
        <v>0</v>
      </c>
      <c r="T4286" s="0"/>
    </row>
    <row r="4287" customFormat="false" ht="12.75" hidden="false" customHeight="false" outlineLevel="0" collapsed="false">
      <c r="A4287" s="0" t="n">
        <v>1972</v>
      </c>
      <c r="B4287" s="0" t="n">
        <v>9</v>
      </c>
      <c r="C4287" s="0" t="n">
        <v>24</v>
      </c>
      <c r="D4287" s="0" t="n">
        <v>65</v>
      </c>
      <c r="E4287" s="0" t="n">
        <v>56</v>
      </c>
      <c r="F4287" s="0" t="n">
        <v>0</v>
      </c>
      <c r="T4287" s="0"/>
    </row>
    <row r="4288" customFormat="false" ht="12.75" hidden="false" customHeight="false" outlineLevel="0" collapsed="false">
      <c r="A4288" s="0" t="n">
        <v>1972</v>
      </c>
      <c r="B4288" s="0" t="n">
        <v>9</v>
      </c>
      <c r="C4288" s="0" t="n">
        <v>25</v>
      </c>
      <c r="D4288" s="0" t="n">
        <v>81</v>
      </c>
      <c r="E4288" s="0" t="n">
        <v>62</v>
      </c>
      <c r="F4288" s="0" t="n">
        <v>0</v>
      </c>
      <c r="T4288" s="0"/>
    </row>
    <row r="4289" customFormat="false" ht="12.75" hidden="false" customHeight="false" outlineLevel="0" collapsed="false">
      <c r="A4289" s="0" t="n">
        <v>1972</v>
      </c>
      <c r="B4289" s="0" t="n">
        <v>9</v>
      </c>
      <c r="C4289" s="0" t="n">
        <v>26</v>
      </c>
      <c r="D4289" s="0" t="n">
        <v>86</v>
      </c>
      <c r="E4289" s="0" t="n">
        <v>70</v>
      </c>
      <c r="F4289" s="0" t="n">
        <v>0</v>
      </c>
      <c r="T4289" s="0"/>
    </row>
    <row r="4290" customFormat="false" ht="12.75" hidden="false" customHeight="false" outlineLevel="0" collapsed="false">
      <c r="A4290" s="0" t="n">
        <v>1972</v>
      </c>
      <c r="B4290" s="0" t="n">
        <v>9</v>
      </c>
      <c r="C4290" s="0" t="n">
        <v>27</v>
      </c>
      <c r="D4290" s="0" t="n">
        <v>86</v>
      </c>
      <c r="E4290" s="0" t="n">
        <v>66</v>
      </c>
      <c r="F4290" s="0" t="n">
        <v>5</v>
      </c>
      <c r="T4290" s="0"/>
    </row>
    <row r="4291" customFormat="false" ht="12.75" hidden="false" customHeight="false" outlineLevel="0" collapsed="false">
      <c r="A4291" s="0" t="n">
        <v>1972</v>
      </c>
      <c r="B4291" s="0" t="n">
        <v>9</v>
      </c>
      <c r="C4291" s="0" t="n">
        <v>28</v>
      </c>
      <c r="D4291" s="0" t="n">
        <v>72</v>
      </c>
      <c r="E4291" s="0" t="n">
        <v>59</v>
      </c>
      <c r="F4291" s="0" t="n">
        <v>0</v>
      </c>
      <c r="T4291" s="0"/>
    </row>
    <row r="4292" customFormat="false" ht="12.75" hidden="false" customHeight="false" outlineLevel="0" collapsed="false">
      <c r="A4292" s="0" t="n">
        <v>1972</v>
      </c>
      <c r="B4292" s="0" t="n">
        <v>9</v>
      </c>
      <c r="C4292" s="0" t="n">
        <v>29</v>
      </c>
      <c r="D4292" s="0" t="n">
        <v>67</v>
      </c>
      <c r="E4292" s="0" t="n">
        <v>60</v>
      </c>
      <c r="F4292" s="0" t="n">
        <v>26</v>
      </c>
      <c r="T4292" s="0"/>
    </row>
    <row r="4293" customFormat="false" ht="12.75" hidden="false" customHeight="false" outlineLevel="0" collapsed="false">
      <c r="A4293" s="0" t="n">
        <v>1972</v>
      </c>
      <c r="B4293" s="0" t="n">
        <v>9</v>
      </c>
      <c r="C4293" s="0" t="n">
        <v>30</v>
      </c>
      <c r="D4293" s="0" t="n">
        <v>70</v>
      </c>
      <c r="E4293" s="0" t="n">
        <v>52</v>
      </c>
      <c r="F4293" s="0" t="n">
        <v>18</v>
      </c>
      <c r="T4293" s="0"/>
    </row>
    <row r="4294" customFormat="false" ht="12.75" hidden="false" customHeight="false" outlineLevel="0" collapsed="false">
      <c r="A4294" s="0" t="n">
        <v>1972</v>
      </c>
      <c r="B4294" s="0" t="n">
        <v>10</v>
      </c>
      <c r="C4294" s="0" t="n">
        <v>1</v>
      </c>
      <c r="D4294" s="0" t="n">
        <v>63</v>
      </c>
      <c r="E4294" s="0" t="n">
        <v>45</v>
      </c>
      <c r="F4294" s="0" t="n">
        <v>0</v>
      </c>
      <c r="T4294" s="0"/>
    </row>
    <row r="4295" customFormat="false" ht="12.75" hidden="false" customHeight="false" outlineLevel="0" collapsed="false">
      <c r="A4295" s="0" t="n">
        <v>1972</v>
      </c>
      <c r="B4295" s="0" t="n">
        <v>10</v>
      </c>
      <c r="C4295" s="0" t="n">
        <v>2</v>
      </c>
      <c r="D4295" s="0" t="n">
        <v>70</v>
      </c>
      <c r="E4295" s="0" t="n">
        <v>46</v>
      </c>
      <c r="F4295" s="0" t="n">
        <v>0</v>
      </c>
      <c r="T4295" s="0"/>
    </row>
    <row r="4296" customFormat="false" ht="12.75" hidden="false" customHeight="false" outlineLevel="0" collapsed="false">
      <c r="A4296" s="0" t="n">
        <v>1972</v>
      </c>
      <c r="B4296" s="0" t="n">
        <v>10</v>
      </c>
      <c r="C4296" s="0" t="n">
        <v>3</v>
      </c>
      <c r="D4296" s="0" t="n">
        <v>73</v>
      </c>
      <c r="E4296" s="0" t="n">
        <v>52</v>
      </c>
      <c r="F4296" s="0" t="n">
        <v>0</v>
      </c>
      <c r="T4296" s="0"/>
    </row>
    <row r="4297" customFormat="false" ht="12.75" hidden="false" customHeight="false" outlineLevel="0" collapsed="false">
      <c r="A4297" s="0" t="n">
        <v>1972</v>
      </c>
      <c r="B4297" s="0" t="n">
        <v>10</v>
      </c>
      <c r="C4297" s="0" t="n">
        <v>4</v>
      </c>
      <c r="D4297" s="0" t="n">
        <v>73</v>
      </c>
      <c r="E4297" s="0" t="n">
        <v>55</v>
      </c>
      <c r="F4297" s="0" t="n">
        <v>0</v>
      </c>
      <c r="T4297" s="0"/>
    </row>
    <row r="4298" customFormat="false" ht="12.75" hidden="false" customHeight="false" outlineLevel="0" collapsed="false">
      <c r="A4298" s="0" t="n">
        <v>1972</v>
      </c>
      <c r="B4298" s="0" t="n">
        <v>10</v>
      </c>
      <c r="C4298" s="0" t="n">
        <v>5</v>
      </c>
      <c r="D4298" s="0" t="n">
        <v>69</v>
      </c>
      <c r="E4298" s="0" t="n">
        <v>57</v>
      </c>
      <c r="F4298" s="0" t="n">
        <v>0</v>
      </c>
      <c r="T4298" s="0"/>
    </row>
    <row r="4299" customFormat="false" ht="12.75" hidden="false" customHeight="false" outlineLevel="0" collapsed="false">
      <c r="A4299" s="0" t="n">
        <v>1972</v>
      </c>
      <c r="B4299" s="0" t="n">
        <v>10</v>
      </c>
      <c r="C4299" s="0" t="n">
        <v>6</v>
      </c>
      <c r="D4299" s="0" t="n">
        <v>73</v>
      </c>
      <c r="E4299" s="0" t="n">
        <v>62</v>
      </c>
      <c r="F4299" s="0" t="n">
        <v>29</v>
      </c>
      <c r="T4299" s="0"/>
    </row>
    <row r="4300" customFormat="false" ht="12.75" hidden="false" customHeight="false" outlineLevel="0" collapsed="false">
      <c r="A4300" s="0" t="n">
        <v>1972</v>
      </c>
      <c r="B4300" s="0" t="n">
        <v>10</v>
      </c>
      <c r="C4300" s="0" t="n">
        <v>7</v>
      </c>
      <c r="D4300" s="0" t="n">
        <v>65</v>
      </c>
      <c r="E4300" s="0" t="n">
        <v>53</v>
      </c>
      <c r="F4300" s="0" t="n">
        <v>409</v>
      </c>
      <c r="T4300" s="0"/>
    </row>
    <row r="4301" customFormat="false" ht="12.75" hidden="false" customHeight="false" outlineLevel="0" collapsed="false">
      <c r="A4301" s="0" t="n">
        <v>1972</v>
      </c>
      <c r="B4301" s="0" t="n">
        <v>10</v>
      </c>
      <c r="C4301" s="0" t="n">
        <v>8</v>
      </c>
      <c r="D4301" s="0" t="n">
        <v>70</v>
      </c>
      <c r="E4301" s="0" t="n">
        <v>48</v>
      </c>
      <c r="F4301" s="0" t="n">
        <v>5</v>
      </c>
      <c r="T4301" s="0"/>
    </row>
    <row r="4302" customFormat="false" ht="12.75" hidden="false" customHeight="false" outlineLevel="0" collapsed="false">
      <c r="A4302" s="0" t="n">
        <v>1972</v>
      </c>
      <c r="B4302" s="0" t="n">
        <v>10</v>
      </c>
      <c r="C4302" s="0" t="n">
        <v>9</v>
      </c>
      <c r="D4302" s="0" t="n">
        <v>60</v>
      </c>
      <c r="E4302" s="0" t="n">
        <v>44</v>
      </c>
      <c r="F4302" s="0" t="n">
        <v>0</v>
      </c>
      <c r="T4302" s="0"/>
    </row>
    <row r="4303" customFormat="false" ht="12.75" hidden="false" customHeight="false" outlineLevel="0" collapsed="false">
      <c r="A4303" s="0" t="n">
        <v>1972</v>
      </c>
      <c r="B4303" s="0" t="n">
        <v>10</v>
      </c>
      <c r="C4303" s="0" t="n">
        <v>10</v>
      </c>
      <c r="D4303" s="0" t="n">
        <v>58</v>
      </c>
      <c r="E4303" s="0" t="n">
        <v>40</v>
      </c>
      <c r="F4303" s="0" t="n">
        <v>0</v>
      </c>
      <c r="T4303" s="0"/>
    </row>
    <row r="4304" customFormat="false" ht="12.75" hidden="false" customHeight="false" outlineLevel="0" collapsed="false">
      <c r="A4304" s="0" t="n">
        <v>1972</v>
      </c>
      <c r="B4304" s="0" t="n">
        <v>10</v>
      </c>
      <c r="C4304" s="0" t="n">
        <v>11</v>
      </c>
      <c r="D4304" s="0" t="n">
        <v>63</v>
      </c>
      <c r="E4304" s="0" t="n">
        <v>41</v>
      </c>
      <c r="F4304" s="0" t="n">
        <v>0</v>
      </c>
      <c r="T4304" s="0"/>
    </row>
    <row r="4305" customFormat="false" ht="12.75" hidden="false" customHeight="false" outlineLevel="0" collapsed="false">
      <c r="A4305" s="0" t="n">
        <v>1972</v>
      </c>
      <c r="B4305" s="0" t="n">
        <v>10</v>
      </c>
      <c r="C4305" s="0" t="n">
        <v>12</v>
      </c>
      <c r="D4305" s="0" t="n">
        <v>57</v>
      </c>
      <c r="E4305" s="0" t="n">
        <v>54</v>
      </c>
      <c r="F4305" s="0" t="n">
        <v>17</v>
      </c>
      <c r="T4305" s="0"/>
    </row>
    <row r="4306" customFormat="false" ht="12.75" hidden="false" customHeight="false" outlineLevel="0" collapsed="false">
      <c r="A4306" s="0" t="n">
        <v>1972</v>
      </c>
      <c r="B4306" s="0" t="n">
        <v>10</v>
      </c>
      <c r="C4306" s="0" t="n">
        <v>13</v>
      </c>
      <c r="D4306" s="0" t="n">
        <v>57</v>
      </c>
      <c r="E4306" s="0" t="n">
        <v>45</v>
      </c>
      <c r="F4306" s="0" t="n">
        <v>0</v>
      </c>
      <c r="T4306" s="0"/>
    </row>
    <row r="4307" customFormat="false" ht="12.75" hidden="false" customHeight="false" outlineLevel="0" collapsed="false">
      <c r="A4307" s="0" t="n">
        <v>1972</v>
      </c>
      <c r="B4307" s="0" t="n">
        <v>10</v>
      </c>
      <c r="C4307" s="0" t="n">
        <v>14</v>
      </c>
      <c r="D4307" s="0" t="n">
        <v>64</v>
      </c>
      <c r="E4307" s="0" t="n">
        <v>45</v>
      </c>
      <c r="F4307" s="0" t="n">
        <v>0</v>
      </c>
      <c r="T4307" s="0"/>
    </row>
    <row r="4308" customFormat="false" ht="12.75" hidden="false" customHeight="false" outlineLevel="0" collapsed="false">
      <c r="A4308" s="0" t="n">
        <v>1972</v>
      </c>
      <c r="B4308" s="0" t="n">
        <v>10</v>
      </c>
      <c r="C4308" s="0" t="n">
        <v>15</v>
      </c>
      <c r="D4308" s="0" t="n">
        <v>60</v>
      </c>
      <c r="E4308" s="0" t="n">
        <v>43</v>
      </c>
      <c r="F4308" s="0" t="n">
        <v>1</v>
      </c>
      <c r="T4308" s="0"/>
    </row>
    <row r="4309" customFormat="false" ht="12.75" hidden="false" customHeight="false" outlineLevel="0" collapsed="false">
      <c r="A4309" s="0" t="n">
        <v>1972</v>
      </c>
      <c r="B4309" s="0" t="n">
        <v>10</v>
      </c>
      <c r="C4309" s="0" t="n">
        <v>16</v>
      </c>
      <c r="D4309" s="0" t="n">
        <v>58</v>
      </c>
      <c r="E4309" s="0" t="n">
        <v>44</v>
      </c>
      <c r="F4309" s="0" t="n">
        <v>0</v>
      </c>
      <c r="T4309" s="0"/>
    </row>
    <row r="4310" customFormat="false" ht="12.75" hidden="false" customHeight="false" outlineLevel="0" collapsed="false">
      <c r="A4310" s="0" t="n">
        <v>1972</v>
      </c>
      <c r="B4310" s="0" t="n">
        <v>10</v>
      </c>
      <c r="C4310" s="0" t="n">
        <v>17</v>
      </c>
      <c r="D4310" s="0" t="n">
        <v>67</v>
      </c>
      <c r="E4310" s="0" t="n">
        <v>45</v>
      </c>
      <c r="F4310" s="0" t="n">
        <v>0</v>
      </c>
      <c r="T4310" s="0"/>
    </row>
    <row r="4311" customFormat="false" ht="12.75" hidden="false" customHeight="false" outlineLevel="0" collapsed="false">
      <c r="A4311" s="0" t="n">
        <v>1972</v>
      </c>
      <c r="B4311" s="0" t="n">
        <v>10</v>
      </c>
      <c r="C4311" s="0" t="n">
        <v>18</v>
      </c>
      <c r="D4311" s="0" t="n">
        <v>52</v>
      </c>
      <c r="E4311" s="0" t="n">
        <v>37</v>
      </c>
      <c r="F4311" s="0" t="n">
        <v>10</v>
      </c>
      <c r="T4311" s="0"/>
    </row>
    <row r="4312" customFormat="false" ht="12.75" hidden="false" customHeight="false" outlineLevel="0" collapsed="false">
      <c r="A4312" s="0" t="n">
        <v>1972</v>
      </c>
      <c r="B4312" s="0" t="n">
        <v>10</v>
      </c>
      <c r="C4312" s="0" t="n">
        <v>19</v>
      </c>
      <c r="D4312" s="0" t="n">
        <v>43</v>
      </c>
      <c r="E4312" s="0" t="n">
        <v>35</v>
      </c>
      <c r="F4312" s="0" t="n">
        <v>53</v>
      </c>
      <c r="T4312" s="0"/>
    </row>
    <row r="4313" customFormat="false" ht="12.75" hidden="false" customHeight="false" outlineLevel="0" collapsed="false">
      <c r="A4313" s="0" t="n">
        <v>1972</v>
      </c>
      <c r="B4313" s="0" t="n">
        <v>10</v>
      </c>
      <c r="C4313" s="0" t="n">
        <v>20</v>
      </c>
      <c r="D4313" s="0" t="n">
        <v>48</v>
      </c>
      <c r="E4313" s="0" t="n">
        <v>32</v>
      </c>
      <c r="F4313" s="0" t="n">
        <v>0</v>
      </c>
      <c r="T4313" s="0"/>
    </row>
    <row r="4314" customFormat="false" ht="12.75" hidden="false" customHeight="false" outlineLevel="0" collapsed="false">
      <c r="A4314" s="0" t="n">
        <v>1972</v>
      </c>
      <c r="B4314" s="0" t="n">
        <v>10</v>
      </c>
      <c r="C4314" s="0" t="n">
        <v>21</v>
      </c>
      <c r="D4314" s="0" t="n">
        <v>54</v>
      </c>
      <c r="E4314" s="0" t="n">
        <v>36</v>
      </c>
      <c r="F4314" s="0" t="n">
        <v>0</v>
      </c>
      <c r="T4314" s="0"/>
    </row>
    <row r="4315" customFormat="false" ht="12.75" hidden="false" customHeight="false" outlineLevel="0" collapsed="false">
      <c r="A4315" s="0" t="n">
        <v>1972</v>
      </c>
      <c r="B4315" s="0" t="n">
        <v>10</v>
      </c>
      <c r="C4315" s="0" t="n">
        <v>22</v>
      </c>
      <c r="D4315" s="0" t="n">
        <v>57</v>
      </c>
      <c r="E4315" s="0" t="n">
        <v>46</v>
      </c>
      <c r="F4315" s="0" t="n">
        <v>0</v>
      </c>
      <c r="T4315" s="0"/>
    </row>
    <row r="4316" customFormat="false" ht="12.75" hidden="false" customHeight="false" outlineLevel="0" collapsed="false">
      <c r="A4316" s="0" t="n">
        <v>1972</v>
      </c>
      <c r="B4316" s="0" t="n">
        <v>10</v>
      </c>
      <c r="C4316" s="0" t="n">
        <v>23</v>
      </c>
      <c r="D4316" s="0" t="n">
        <v>64</v>
      </c>
      <c r="E4316" s="0" t="n">
        <v>54</v>
      </c>
      <c r="F4316" s="0" t="n">
        <v>0</v>
      </c>
      <c r="T4316" s="0"/>
    </row>
    <row r="4317" customFormat="false" ht="12.75" hidden="false" customHeight="false" outlineLevel="0" collapsed="false">
      <c r="A4317" s="0" t="n">
        <v>1972</v>
      </c>
      <c r="B4317" s="0" t="n">
        <v>10</v>
      </c>
      <c r="C4317" s="0" t="n">
        <v>24</v>
      </c>
      <c r="D4317" s="0" t="n">
        <v>74</v>
      </c>
      <c r="E4317" s="0" t="n">
        <v>55</v>
      </c>
      <c r="F4317" s="0" t="n">
        <v>0</v>
      </c>
      <c r="T4317" s="0"/>
    </row>
    <row r="4318" customFormat="false" ht="12.75" hidden="false" customHeight="false" outlineLevel="0" collapsed="false">
      <c r="A4318" s="0" t="n">
        <v>1972</v>
      </c>
      <c r="B4318" s="0" t="n">
        <v>10</v>
      </c>
      <c r="C4318" s="0" t="n">
        <v>25</v>
      </c>
      <c r="D4318" s="0" t="n">
        <v>57</v>
      </c>
      <c r="E4318" s="0" t="n">
        <v>43</v>
      </c>
      <c r="F4318" s="0" t="n">
        <v>0</v>
      </c>
      <c r="T4318" s="0"/>
    </row>
    <row r="4319" customFormat="false" ht="12.75" hidden="false" customHeight="false" outlineLevel="0" collapsed="false">
      <c r="A4319" s="0" t="n">
        <v>1972</v>
      </c>
      <c r="B4319" s="0" t="n">
        <v>10</v>
      </c>
      <c r="C4319" s="0" t="n">
        <v>26</v>
      </c>
      <c r="D4319" s="0" t="n">
        <v>56</v>
      </c>
      <c r="E4319" s="0" t="n">
        <v>42</v>
      </c>
      <c r="F4319" s="0" t="n">
        <v>0</v>
      </c>
      <c r="T4319" s="0"/>
    </row>
    <row r="4320" customFormat="false" ht="12.75" hidden="false" customHeight="false" outlineLevel="0" collapsed="false">
      <c r="A4320" s="0" t="n">
        <v>1972</v>
      </c>
      <c r="B4320" s="0" t="n">
        <v>10</v>
      </c>
      <c r="C4320" s="0" t="n">
        <v>27</v>
      </c>
      <c r="D4320" s="0" t="n">
        <v>61</v>
      </c>
      <c r="E4320" s="0" t="n">
        <v>43</v>
      </c>
      <c r="F4320" s="0" t="n">
        <v>0</v>
      </c>
      <c r="T4320" s="0"/>
    </row>
    <row r="4321" customFormat="false" ht="12.75" hidden="false" customHeight="false" outlineLevel="0" collapsed="false">
      <c r="A4321" s="0" t="n">
        <v>1972</v>
      </c>
      <c r="B4321" s="0" t="n">
        <v>10</v>
      </c>
      <c r="C4321" s="0" t="n">
        <v>28</v>
      </c>
      <c r="D4321" s="0" t="n">
        <v>64</v>
      </c>
      <c r="E4321" s="0" t="n">
        <v>55</v>
      </c>
      <c r="F4321" s="0" t="n">
        <v>99</v>
      </c>
      <c r="T4321" s="0"/>
    </row>
    <row r="4322" customFormat="false" ht="12.75" hidden="false" customHeight="false" outlineLevel="0" collapsed="false">
      <c r="A4322" s="0" t="n">
        <v>1972</v>
      </c>
      <c r="B4322" s="0" t="n">
        <v>10</v>
      </c>
      <c r="C4322" s="0" t="n">
        <v>29</v>
      </c>
      <c r="D4322" s="0" t="n">
        <v>64</v>
      </c>
      <c r="E4322" s="0" t="n">
        <v>52</v>
      </c>
      <c r="F4322" s="0" t="n">
        <v>4</v>
      </c>
      <c r="T4322" s="0"/>
    </row>
    <row r="4323" customFormat="false" ht="12.75" hidden="false" customHeight="false" outlineLevel="0" collapsed="false">
      <c r="A4323" s="0" t="n">
        <v>1972</v>
      </c>
      <c r="B4323" s="0" t="n">
        <v>10</v>
      </c>
      <c r="C4323" s="0" t="n">
        <v>30</v>
      </c>
      <c r="D4323" s="0" t="n">
        <v>53</v>
      </c>
      <c r="E4323" s="0" t="n">
        <v>37</v>
      </c>
      <c r="F4323" s="0" t="n">
        <v>0</v>
      </c>
      <c r="T4323" s="0"/>
    </row>
    <row r="4324" customFormat="false" ht="12.75" hidden="false" customHeight="false" outlineLevel="0" collapsed="false">
      <c r="A4324" s="0" t="n">
        <v>1972</v>
      </c>
      <c r="B4324" s="0" t="n">
        <v>10</v>
      </c>
      <c r="C4324" s="0" t="n">
        <v>31</v>
      </c>
      <c r="D4324" s="0" t="n">
        <v>48</v>
      </c>
      <c r="E4324" s="0" t="n">
        <v>35</v>
      </c>
      <c r="F4324" s="0" t="n">
        <v>0</v>
      </c>
      <c r="T4324" s="0"/>
    </row>
    <row r="4325" customFormat="false" ht="12.75" hidden="false" customHeight="false" outlineLevel="0" collapsed="false">
      <c r="A4325" s="0" t="n">
        <v>1972</v>
      </c>
      <c r="B4325" s="0" t="n">
        <v>11</v>
      </c>
      <c r="C4325" s="0" t="n">
        <v>1</v>
      </c>
      <c r="D4325" s="0" t="n">
        <v>50</v>
      </c>
      <c r="E4325" s="0" t="n">
        <v>43</v>
      </c>
      <c r="F4325" s="0" t="n">
        <v>2</v>
      </c>
      <c r="T4325" s="0"/>
    </row>
    <row r="4326" customFormat="false" ht="12.75" hidden="false" customHeight="false" outlineLevel="0" collapsed="false">
      <c r="A4326" s="0" t="n">
        <v>1972</v>
      </c>
      <c r="B4326" s="0" t="n">
        <v>11</v>
      </c>
      <c r="C4326" s="0" t="n">
        <v>2</v>
      </c>
      <c r="D4326" s="0" t="n">
        <v>62</v>
      </c>
      <c r="E4326" s="0" t="n">
        <v>48</v>
      </c>
      <c r="F4326" s="0" t="n">
        <v>53</v>
      </c>
      <c r="T4326" s="0"/>
    </row>
    <row r="4327" customFormat="false" ht="12.75" hidden="false" customHeight="false" outlineLevel="0" collapsed="false">
      <c r="A4327" s="0" t="n">
        <v>1972</v>
      </c>
      <c r="B4327" s="0" t="n">
        <v>11</v>
      </c>
      <c r="C4327" s="0" t="n">
        <v>3</v>
      </c>
      <c r="D4327" s="0" t="n">
        <v>68</v>
      </c>
      <c r="E4327" s="0" t="n">
        <v>53</v>
      </c>
      <c r="F4327" s="0" t="n">
        <v>0</v>
      </c>
      <c r="T4327" s="0"/>
    </row>
    <row r="4328" customFormat="false" ht="12.75" hidden="false" customHeight="false" outlineLevel="0" collapsed="false">
      <c r="A4328" s="0" t="n">
        <v>1972</v>
      </c>
      <c r="B4328" s="0" t="n">
        <v>11</v>
      </c>
      <c r="C4328" s="0" t="n">
        <v>4</v>
      </c>
      <c r="D4328" s="0" t="n">
        <v>55</v>
      </c>
      <c r="E4328" s="0" t="n">
        <v>44</v>
      </c>
      <c r="F4328" s="0" t="n">
        <v>23</v>
      </c>
      <c r="T4328" s="0"/>
    </row>
    <row r="4329" customFormat="false" ht="12.75" hidden="false" customHeight="false" outlineLevel="0" collapsed="false">
      <c r="A4329" s="0" t="n">
        <v>1972</v>
      </c>
      <c r="B4329" s="0" t="n">
        <v>11</v>
      </c>
      <c r="C4329" s="0" t="n">
        <v>5</v>
      </c>
      <c r="D4329" s="0" t="n">
        <v>48</v>
      </c>
      <c r="E4329" s="0" t="n">
        <v>43</v>
      </c>
      <c r="F4329" s="0" t="n">
        <v>16</v>
      </c>
      <c r="T4329" s="0"/>
    </row>
    <row r="4330" customFormat="false" ht="12.75" hidden="false" customHeight="false" outlineLevel="0" collapsed="false">
      <c r="A4330" s="0" t="n">
        <v>1972</v>
      </c>
      <c r="B4330" s="0" t="n">
        <v>11</v>
      </c>
      <c r="C4330" s="0" t="n">
        <v>6</v>
      </c>
      <c r="D4330" s="0" t="n">
        <v>49</v>
      </c>
      <c r="E4330" s="0" t="n">
        <v>40</v>
      </c>
      <c r="F4330" s="0" t="n">
        <v>0</v>
      </c>
      <c r="T4330" s="0"/>
    </row>
    <row r="4331" customFormat="false" ht="12.75" hidden="false" customHeight="false" outlineLevel="0" collapsed="false">
      <c r="A4331" s="0" t="n">
        <v>1972</v>
      </c>
      <c r="B4331" s="0" t="n">
        <v>11</v>
      </c>
      <c r="C4331" s="0" t="n">
        <v>7</v>
      </c>
      <c r="D4331" s="0" t="n">
        <v>61</v>
      </c>
      <c r="E4331" s="0" t="n">
        <v>45</v>
      </c>
      <c r="F4331" s="0" t="n">
        <v>0</v>
      </c>
      <c r="T4331" s="0"/>
    </row>
    <row r="4332" customFormat="false" ht="12.75" hidden="false" customHeight="false" outlineLevel="0" collapsed="false">
      <c r="A4332" s="0" t="n">
        <v>1972</v>
      </c>
      <c r="B4332" s="0" t="n">
        <v>11</v>
      </c>
      <c r="C4332" s="0" t="n">
        <v>8</v>
      </c>
      <c r="D4332" s="0" t="n">
        <v>58</v>
      </c>
      <c r="E4332" s="0" t="n">
        <v>46</v>
      </c>
      <c r="F4332" s="0" t="n">
        <v>560</v>
      </c>
      <c r="T4332" s="0"/>
    </row>
    <row r="4333" customFormat="false" ht="12.75" hidden="false" customHeight="false" outlineLevel="0" collapsed="false">
      <c r="A4333" s="0" t="n">
        <v>1972</v>
      </c>
      <c r="B4333" s="0" t="n">
        <v>11</v>
      </c>
      <c r="C4333" s="0" t="n">
        <v>9</v>
      </c>
      <c r="D4333" s="0" t="n">
        <v>53</v>
      </c>
      <c r="E4333" s="0" t="n">
        <v>44</v>
      </c>
      <c r="F4333" s="0" t="n">
        <v>0</v>
      </c>
      <c r="T4333" s="0"/>
    </row>
    <row r="4334" customFormat="false" ht="12.75" hidden="false" customHeight="false" outlineLevel="0" collapsed="false">
      <c r="A4334" s="0" t="n">
        <v>1972</v>
      </c>
      <c r="B4334" s="0" t="n">
        <v>11</v>
      </c>
      <c r="C4334" s="0" t="n">
        <v>10</v>
      </c>
      <c r="D4334" s="0" t="n">
        <v>65</v>
      </c>
      <c r="E4334" s="0" t="n">
        <v>42</v>
      </c>
      <c r="F4334" s="0" t="n">
        <v>0</v>
      </c>
      <c r="T4334" s="0"/>
    </row>
    <row r="4335" customFormat="false" ht="12.75" hidden="false" customHeight="false" outlineLevel="0" collapsed="false">
      <c r="A4335" s="0" t="n">
        <v>1972</v>
      </c>
      <c r="B4335" s="0" t="n">
        <v>11</v>
      </c>
      <c r="C4335" s="0" t="n">
        <v>11</v>
      </c>
      <c r="D4335" s="0" t="n">
        <v>53</v>
      </c>
      <c r="E4335" s="0" t="n">
        <v>45</v>
      </c>
      <c r="F4335" s="0" t="n">
        <v>60</v>
      </c>
      <c r="T4335" s="0"/>
    </row>
    <row r="4336" customFormat="false" ht="12.75" hidden="false" customHeight="false" outlineLevel="0" collapsed="false">
      <c r="A4336" s="0" t="n">
        <v>1972</v>
      </c>
      <c r="B4336" s="0" t="n">
        <v>11</v>
      </c>
      <c r="C4336" s="0" t="n">
        <v>12</v>
      </c>
      <c r="D4336" s="0" t="n">
        <v>51</v>
      </c>
      <c r="E4336" s="0" t="n">
        <v>46</v>
      </c>
      <c r="F4336" s="0" t="n">
        <v>0</v>
      </c>
      <c r="T4336" s="0"/>
    </row>
    <row r="4337" customFormat="false" ht="12.75" hidden="false" customHeight="false" outlineLevel="0" collapsed="false">
      <c r="A4337" s="0" t="n">
        <v>1972</v>
      </c>
      <c r="B4337" s="0" t="n">
        <v>11</v>
      </c>
      <c r="C4337" s="0" t="n">
        <v>13</v>
      </c>
      <c r="D4337" s="0" t="n">
        <v>53</v>
      </c>
      <c r="E4337" s="0" t="n">
        <v>47</v>
      </c>
      <c r="F4337" s="0" t="n">
        <v>0</v>
      </c>
      <c r="T4337" s="0"/>
    </row>
    <row r="4338" customFormat="false" ht="12.75" hidden="false" customHeight="false" outlineLevel="0" collapsed="false">
      <c r="A4338" s="0" t="n">
        <v>1972</v>
      </c>
      <c r="B4338" s="0" t="n">
        <v>11</v>
      </c>
      <c r="C4338" s="0" t="n">
        <v>14</v>
      </c>
      <c r="D4338" s="0" t="n">
        <v>50</v>
      </c>
      <c r="E4338" s="0" t="n">
        <v>37</v>
      </c>
      <c r="F4338" s="0" t="n">
        <v>223</v>
      </c>
      <c r="T4338" s="0"/>
    </row>
    <row r="4339" customFormat="false" ht="12.75" hidden="false" customHeight="false" outlineLevel="0" collapsed="false">
      <c r="A4339" s="0" t="n">
        <v>1972</v>
      </c>
      <c r="B4339" s="0" t="n">
        <v>11</v>
      </c>
      <c r="C4339" s="0" t="n">
        <v>15</v>
      </c>
      <c r="D4339" s="0" t="n">
        <v>37</v>
      </c>
      <c r="E4339" s="0" t="n">
        <v>31</v>
      </c>
      <c r="F4339" s="0" t="n">
        <v>1</v>
      </c>
      <c r="T4339" s="0"/>
    </row>
    <row r="4340" customFormat="false" ht="12.75" hidden="false" customHeight="false" outlineLevel="0" collapsed="false">
      <c r="A4340" s="0" t="n">
        <v>1972</v>
      </c>
      <c r="B4340" s="0" t="n">
        <v>11</v>
      </c>
      <c r="C4340" s="0" t="n">
        <v>16</v>
      </c>
      <c r="D4340" s="0" t="n">
        <v>51</v>
      </c>
      <c r="E4340" s="0" t="n">
        <v>31</v>
      </c>
      <c r="F4340" s="0" t="n">
        <v>0</v>
      </c>
      <c r="T4340" s="0"/>
    </row>
    <row r="4341" customFormat="false" ht="12.75" hidden="false" customHeight="false" outlineLevel="0" collapsed="false">
      <c r="A4341" s="0" t="n">
        <v>1972</v>
      </c>
      <c r="B4341" s="0" t="n">
        <v>11</v>
      </c>
      <c r="C4341" s="0" t="n">
        <v>17</v>
      </c>
      <c r="D4341" s="0" t="n">
        <v>45</v>
      </c>
      <c r="E4341" s="0" t="n">
        <v>36</v>
      </c>
      <c r="F4341" s="0" t="n">
        <v>0</v>
      </c>
      <c r="T4341" s="0"/>
    </row>
    <row r="4342" customFormat="false" ht="12.75" hidden="false" customHeight="false" outlineLevel="0" collapsed="false">
      <c r="A4342" s="0" t="n">
        <v>1972</v>
      </c>
      <c r="B4342" s="0" t="n">
        <v>11</v>
      </c>
      <c r="C4342" s="0" t="n">
        <v>18</v>
      </c>
      <c r="D4342" s="0" t="n">
        <v>50</v>
      </c>
      <c r="E4342" s="0" t="n">
        <v>31</v>
      </c>
      <c r="F4342" s="0" t="n">
        <v>0</v>
      </c>
      <c r="T4342" s="0"/>
    </row>
    <row r="4343" customFormat="false" ht="12.75" hidden="false" customHeight="false" outlineLevel="0" collapsed="false">
      <c r="A4343" s="0" t="n">
        <v>1972</v>
      </c>
      <c r="B4343" s="0" t="n">
        <v>11</v>
      </c>
      <c r="C4343" s="0" t="n">
        <v>19</v>
      </c>
      <c r="D4343" s="0" t="n">
        <v>42</v>
      </c>
      <c r="E4343" s="0" t="n">
        <v>35</v>
      </c>
      <c r="F4343" s="0" t="n">
        <v>44</v>
      </c>
      <c r="T4343" s="0"/>
    </row>
    <row r="4344" customFormat="false" ht="12.75" hidden="false" customHeight="false" outlineLevel="0" collapsed="false">
      <c r="A4344" s="0" t="n">
        <v>1972</v>
      </c>
      <c r="B4344" s="0" t="n">
        <v>11</v>
      </c>
      <c r="C4344" s="0" t="n">
        <v>20</v>
      </c>
      <c r="D4344" s="0" t="n">
        <v>52</v>
      </c>
      <c r="E4344" s="0" t="n">
        <v>35</v>
      </c>
      <c r="F4344" s="0" t="n">
        <v>76</v>
      </c>
      <c r="T4344" s="0"/>
    </row>
    <row r="4345" customFormat="false" ht="12.75" hidden="false" customHeight="false" outlineLevel="0" collapsed="false">
      <c r="A4345" s="0" t="n">
        <v>1972</v>
      </c>
      <c r="B4345" s="0" t="n">
        <v>11</v>
      </c>
      <c r="C4345" s="0" t="n">
        <v>21</v>
      </c>
      <c r="D4345" s="0" t="n">
        <v>43</v>
      </c>
      <c r="E4345" s="0" t="n">
        <v>31</v>
      </c>
      <c r="F4345" s="0" t="n">
        <v>0</v>
      </c>
      <c r="T4345" s="0"/>
    </row>
    <row r="4346" customFormat="false" ht="12.75" hidden="false" customHeight="false" outlineLevel="0" collapsed="false">
      <c r="A4346" s="0" t="n">
        <v>1972</v>
      </c>
      <c r="B4346" s="0" t="n">
        <v>11</v>
      </c>
      <c r="C4346" s="0" t="n">
        <v>22</v>
      </c>
      <c r="D4346" s="0" t="n">
        <v>32</v>
      </c>
      <c r="E4346" s="0" t="n">
        <v>25</v>
      </c>
      <c r="F4346" s="0" t="n">
        <v>0</v>
      </c>
      <c r="T4346" s="0"/>
    </row>
    <row r="4347" customFormat="false" ht="12.75" hidden="false" customHeight="false" outlineLevel="0" collapsed="false">
      <c r="A4347" s="0" t="n">
        <v>1972</v>
      </c>
      <c r="B4347" s="0" t="n">
        <v>11</v>
      </c>
      <c r="C4347" s="0" t="n">
        <v>23</v>
      </c>
      <c r="D4347" s="0" t="n">
        <v>35</v>
      </c>
      <c r="E4347" s="0" t="n">
        <v>21</v>
      </c>
      <c r="F4347" s="0" t="n">
        <v>0</v>
      </c>
      <c r="T4347" s="0"/>
    </row>
    <row r="4348" customFormat="false" ht="12.75" hidden="false" customHeight="false" outlineLevel="0" collapsed="false">
      <c r="A4348" s="0" t="n">
        <v>1972</v>
      </c>
      <c r="B4348" s="0" t="n">
        <v>11</v>
      </c>
      <c r="C4348" s="0" t="n">
        <v>24</v>
      </c>
      <c r="D4348" s="0" t="n">
        <v>45</v>
      </c>
      <c r="E4348" s="0" t="n">
        <v>31</v>
      </c>
      <c r="F4348" s="0" t="n">
        <v>0</v>
      </c>
      <c r="T4348" s="0"/>
    </row>
    <row r="4349" customFormat="false" ht="12.75" hidden="false" customHeight="false" outlineLevel="0" collapsed="false">
      <c r="A4349" s="0" t="n">
        <v>1972</v>
      </c>
      <c r="B4349" s="0" t="n">
        <v>11</v>
      </c>
      <c r="C4349" s="0" t="n">
        <v>25</v>
      </c>
      <c r="D4349" s="0" t="n">
        <v>47</v>
      </c>
      <c r="E4349" s="0" t="n">
        <v>33</v>
      </c>
      <c r="F4349" s="0" t="n">
        <v>6</v>
      </c>
      <c r="T4349" s="0"/>
    </row>
    <row r="4350" customFormat="false" ht="12.75" hidden="false" customHeight="false" outlineLevel="0" collapsed="false">
      <c r="A4350" s="0" t="n">
        <v>1972</v>
      </c>
      <c r="B4350" s="0" t="n">
        <v>11</v>
      </c>
      <c r="C4350" s="0" t="n">
        <v>26</v>
      </c>
      <c r="D4350" s="0" t="n">
        <v>61</v>
      </c>
      <c r="E4350" s="0" t="n">
        <v>44</v>
      </c>
      <c r="F4350" s="0" t="n">
        <v>89</v>
      </c>
      <c r="T4350" s="0"/>
    </row>
    <row r="4351" customFormat="false" ht="12.75" hidden="false" customHeight="false" outlineLevel="0" collapsed="false">
      <c r="A4351" s="0" t="n">
        <v>1972</v>
      </c>
      <c r="B4351" s="0" t="n">
        <v>11</v>
      </c>
      <c r="C4351" s="0" t="n">
        <v>27</v>
      </c>
      <c r="D4351" s="0" t="n">
        <v>50</v>
      </c>
      <c r="E4351" s="0" t="n">
        <v>41</v>
      </c>
      <c r="F4351" s="0" t="n">
        <v>0</v>
      </c>
      <c r="T4351" s="0"/>
    </row>
    <row r="4352" customFormat="false" ht="12.75" hidden="false" customHeight="false" outlineLevel="0" collapsed="false">
      <c r="A4352" s="0" t="n">
        <v>1972</v>
      </c>
      <c r="B4352" s="0" t="n">
        <v>11</v>
      </c>
      <c r="C4352" s="0" t="n">
        <v>28</v>
      </c>
      <c r="D4352" s="0" t="n">
        <v>55</v>
      </c>
      <c r="E4352" s="0" t="n">
        <v>40</v>
      </c>
      <c r="F4352" s="0" t="n">
        <v>3</v>
      </c>
      <c r="T4352" s="0"/>
    </row>
    <row r="4353" customFormat="false" ht="12.75" hidden="false" customHeight="false" outlineLevel="0" collapsed="false">
      <c r="A4353" s="0" t="n">
        <v>1972</v>
      </c>
      <c r="B4353" s="0" t="n">
        <v>11</v>
      </c>
      <c r="C4353" s="0" t="n">
        <v>29</v>
      </c>
      <c r="D4353" s="0" t="n">
        <v>45</v>
      </c>
      <c r="E4353" s="0" t="n">
        <v>34</v>
      </c>
      <c r="F4353" s="0" t="n">
        <v>0</v>
      </c>
      <c r="T4353" s="0"/>
    </row>
    <row r="4354" customFormat="false" ht="12.75" hidden="false" customHeight="false" outlineLevel="0" collapsed="false">
      <c r="A4354" s="0" t="n">
        <v>1972</v>
      </c>
      <c r="B4354" s="0" t="n">
        <v>11</v>
      </c>
      <c r="C4354" s="0" t="n">
        <v>30</v>
      </c>
      <c r="D4354" s="0" t="n">
        <v>39</v>
      </c>
      <c r="E4354" s="0" t="n">
        <v>33</v>
      </c>
      <c r="F4354" s="0" t="n">
        <v>85</v>
      </c>
      <c r="T4354" s="0"/>
    </row>
    <row r="4355" customFormat="false" ht="12.75" hidden="false" customHeight="false" outlineLevel="0" collapsed="false">
      <c r="A4355" s="0" t="n">
        <v>1972</v>
      </c>
      <c r="B4355" s="0" t="n">
        <v>12</v>
      </c>
      <c r="C4355" s="0" t="n">
        <v>1</v>
      </c>
      <c r="D4355" s="0" t="n">
        <v>44</v>
      </c>
      <c r="E4355" s="0" t="n">
        <v>35</v>
      </c>
      <c r="F4355" s="0" t="n">
        <v>12</v>
      </c>
      <c r="T4355" s="0"/>
    </row>
    <row r="4356" customFormat="false" ht="12.75" hidden="false" customHeight="false" outlineLevel="0" collapsed="false">
      <c r="A4356" s="0" t="n">
        <v>1972</v>
      </c>
      <c r="B4356" s="0" t="n">
        <v>12</v>
      </c>
      <c r="C4356" s="0" t="n">
        <v>2</v>
      </c>
      <c r="D4356" s="0" t="n">
        <v>47</v>
      </c>
      <c r="E4356" s="0" t="n">
        <v>35</v>
      </c>
      <c r="F4356" s="0" t="n">
        <v>0</v>
      </c>
      <c r="T4356" s="0"/>
    </row>
    <row r="4357" customFormat="false" ht="12.75" hidden="false" customHeight="false" outlineLevel="0" collapsed="false">
      <c r="A4357" s="0" t="n">
        <v>1972</v>
      </c>
      <c r="B4357" s="0" t="n">
        <v>12</v>
      </c>
      <c r="C4357" s="0" t="n">
        <v>3</v>
      </c>
      <c r="D4357" s="0" t="n">
        <v>58</v>
      </c>
      <c r="E4357" s="0" t="n">
        <v>42</v>
      </c>
      <c r="F4357" s="0" t="n">
        <v>0</v>
      </c>
      <c r="T4357" s="0"/>
    </row>
    <row r="4358" customFormat="false" ht="12.75" hidden="false" customHeight="false" outlineLevel="0" collapsed="false">
      <c r="A4358" s="0" t="n">
        <v>1972</v>
      </c>
      <c r="B4358" s="0" t="n">
        <v>12</v>
      </c>
      <c r="C4358" s="0" t="n">
        <v>4</v>
      </c>
      <c r="D4358" s="0" t="n">
        <v>42</v>
      </c>
      <c r="E4358" s="0" t="n">
        <v>33</v>
      </c>
      <c r="F4358" s="0" t="n">
        <v>13</v>
      </c>
      <c r="T4358" s="0"/>
    </row>
    <row r="4359" customFormat="false" ht="12.75" hidden="false" customHeight="false" outlineLevel="0" collapsed="false">
      <c r="A4359" s="0" t="n">
        <v>1972</v>
      </c>
      <c r="B4359" s="0" t="n">
        <v>12</v>
      </c>
      <c r="C4359" s="0" t="n">
        <v>5</v>
      </c>
      <c r="D4359" s="0" t="n">
        <v>45</v>
      </c>
      <c r="E4359" s="0" t="n">
        <v>35</v>
      </c>
      <c r="F4359" s="0" t="n">
        <v>1</v>
      </c>
      <c r="T4359" s="0"/>
    </row>
    <row r="4360" customFormat="false" ht="12.75" hidden="false" customHeight="false" outlineLevel="0" collapsed="false">
      <c r="A4360" s="0" t="n">
        <v>1972</v>
      </c>
      <c r="B4360" s="0" t="n">
        <v>12</v>
      </c>
      <c r="C4360" s="0" t="n">
        <v>6</v>
      </c>
      <c r="D4360" s="0" t="n">
        <v>61</v>
      </c>
      <c r="E4360" s="0" t="n">
        <v>37</v>
      </c>
      <c r="F4360" s="0" t="n">
        <v>104</v>
      </c>
      <c r="T4360" s="0"/>
    </row>
    <row r="4361" customFormat="false" ht="12.75" hidden="false" customHeight="false" outlineLevel="0" collapsed="false">
      <c r="A4361" s="0" t="n">
        <v>1972</v>
      </c>
      <c r="B4361" s="0" t="n">
        <v>12</v>
      </c>
      <c r="C4361" s="0" t="n">
        <v>7</v>
      </c>
      <c r="D4361" s="0" t="n">
        <v>40</v>
      </c>
      <c r="E4361" s="0" t="n">
        <v>30</v>
      </c>
      <c r="F4361" s="0" t="n">
        <v>0</v>
      </c>
      <c r="T4361" s="0"/>
    </row>
    <row r="4362" customFormat="false" ht="12.75" hidden="false" customHeight="false" outlineLevel="0" collapsed="false">
      <c r="A4362" s="0" t="n">
        <v>1972</v>
      </c>
      <c r="B4362" s="0" t="n">
        <v>12</v>
      </c>
      <c r="C4362" s="0" t="n">
        <v>8</v>
      </c>
      <c r="D4362" s="0" t="n">
        <v>54</v>
      </c>
      <c r="E4362" s="0" t="n">
        <v>30</v>
      </c>
      <c r="F4362" s="0" t="n">
        <v>84</v>
      </c>
      <c r="T4362" s="0"/>
    </row>
    <row r="4363" customFormat="false" ht="12.75" hidden="false" customHeight="false" outlineLevel="0" collapsed="false">
      <c r="A4363" s="0" t="n">
        <v>1972</v>
      </c>
      <c r="B4363" s="0" t="n">
        <v>12</v>
      </c>
      <c r="C4363" s="0" t="n">
        <v>9</v>
      </c>
      <c r="D4363" s="0" t="n">
        <v>54</v>
      </c>
      <c r="E4363" s="0" t="n">
        <v>45</v>
      </c>
      <c r="F4363" s="0" t="n">
        <v>7</v>
      </c>
      <c r="T4363" s="0"/>
    </row>
    <row r="4364" customFormat="false" ht="12.75" hidden="false" customHeight="false" outlineLevel="0" collapsed="false">
      <c r="A4364" s="0" t="n">
        <v>1972</v>
      </c>
      <c r="B4364" s="0" t="n">
        <v>12</v>
      </c>
      <c r="C4364" s="0" t="n">
        <v>10</v>
      </c>
      <c r="D4364" s="0" t="n">
        <v>47</v>
      </c>
      <c r="E4364" s="0" t="n">
        <v>43</v>
      </c>
      <c r="F4364" s="0" t="n">
        <v>22</v>
      </c>
      <c r="T4364" s="0"/>
    </row>
    <row r="4365" customFormat="false" ht="12.75" hidden="false" customHeight="false" outlineLevel="0" collapsed="false">
      <c r="A4365" s="0" t="n">
        <v>1972</v>
      </c>
      <c r="B4365" s="0" t="n">
        <v>12</v>
      </c>
      <c r="C4365" s="0" t="n">
        <v>11</v>
      </c>
      <c r="D4365" s="0" t="n">
        <v>43</v>
      </c>
      <c r="E4365" s="0" t="n">
        <v>30</v>
      </c>
      <c r="F4365" s="0" t="n">
        <v>0</v>
      </c>
      <c r="T4365" s="0"/>
    </row>
    <row r="4366" customFormat="false" ht="12.75" hidden="false" customHeight="false" outlineLevel="0" collapsed="false">
      <c r="A4366" s="0" t="n">
        <v>1972</v>
      </c>
      <c r="B4366" s="0" t="n">
        <v>12</v>
      </c>
      <c r="C4366" s="0" t="n">
        <v>12</v>
      </c>
      <c r="D4366" s="0" t="n">
        <v>37</v>
      </c>
      <c r="E4366" s="0" t="n">
        <v>29</v>
      </c>
      <c r="F4366" s="0" t="n">
        <v>5</v>
      </c>
      <c r="T4366" s="0"/>
    </row>
    <row r="4367" customFormat="false" ht="12.75" hidden="false" customHeight="false" outlineLevel="0" collapsed="false">
      <c r="A4367" s="0" t="n">
        <v>1972</v>
      </c>
      <c r="B4367" s="0" t="n">
        <v>12</v>
      </c>
      <c r="C4367" s="0" t="n">
        <v>13</v>
      </c>
      <c r="D4367" s="0" t="n">
        <v>52</v>
      </c>
      <c r="E4367" s="0" t="n">
        <v>37</v>
      </c>
      <c r="F4367" s="0" t="n">
        <v>2</v>
      </c>
      <c r="T4367" s="0"/>
    </row>
    <row r="4368" customFormat="false" ht="12.75" hidden="false" customHeight="false" outlineLevel="0" collapsed="false">
      <c r="A4368" s="0" t="n">
        <v>1972</v>
      </c>
      <c r="B4368" s="0" t="n">
        <v>12</v>
      </c>
      <c r="C4368" s="0" t="n">
        <v>14</v>
      </c>
      <c r="D4368" s="0" t="n">
        <v>46</v>
      </c>
      <c r="E4368" s="0" t="n">
        <v>35</v>
      </c>
      <c r="F4368" s="0" t="n">
        <v>0</v>
      </c>
      <c r="T4368" s="0"/>
    </row>
    <row r="4369" customFormat="false" ht="12.75" hidden="false" customHeight="false" outlineLevel="0" collapsed="false">
      <c r="A4369" s="0" t="n">
        <v>1972</v>
      </c>
      <c r="B4369" s="0" t="n">
        <v>12</v>
      </c>
      <c r="C4369" s="0" t="n">
        <v>15</v>
      </c>
      <c r="D4369" s="0" t="n">
        <v>38</v>
      </c>
      <c r="E4369" s="0" t="n">
        <v>33</v>
      </c>
      <c r="F4369" s="0" t="n">
        <v>88</v>
      </c>
      <c r="T4369" s="0"/>
    </row>
    <row r="4370" customFormat="false" ht="12.75" hidden="false" customHeight="false" outlineLevel="0" collapsed="false">
      <c r="A4370" s="0" t="n">
        <v>1972</v>
      </c>
      <c r="B4370" s="0" t="n">
        <v>12</v>
      </c>
      <c r="C4370" s="0" t="n">
        <v>16</v>
      </c>
      <c r="D4370" s="0" t="n">
        <v>35</v>
      </c>
      <c r="E4370" s="0" t="n">
        <v>22</v>
      </c>
      <c r="F4370" s="0" t="n">
        <v>4</v>
      </c>
      <c r="T4370" s="0"/>
    </row>
    <row r="4371" customFormat="false" ht="12.75" hidden="false" customHeight="false" outlineLevel="0" collapsed="false">
      <c r="A4371" s="0" t="n">
        <v>1972</v>
      </c>
      <c r="B4371" s="0" t="n">
        <v>12</v>
      </c>
      <c r="C4371" s="0" t="n">
        <v>17</v>
      </c>
      <c r="D4371" s="0" t="n">
        <v>24</v>
      </c>
      <c r="E4371" s="0" t="n">
        <v>19</v>
      </c>
      <c r="F4371" s="0" t="n">
        <v>0</v>
      </c>
      <c r="T4371" s="0"/>
    </row>
    <row r="4372" customFormat="false" ht="12.75" hidden="false" customHeight="false" outlineLevel="0" collapsed="false">
      <c r="A4372" s="0" t="n">
        <v>1972</v>
      </c>
      <c r="B4372" s="0" t="n">
        <v>12</v>
      </c>
      <c r="C4372" s="0" t="n">
        <v>18</v>
      </c>
      <c r="D4372" s="0" t="n">
        <v>36</v>
      </c>
      <c r="E4372" s="0" t="n">
        <v>19</v>
      </c>
      <c r="F4372" s="0" t="n">
        <v>0</v>
      </c>
      <c r="T4372" s="0"/>
    </row>
    <row r="4373" customFormat="false" ht="12.75" hidden="false" customHeight="false" outlineLevel="0" collapsed="false">
      <c r="A4373" s="0" t="n">
        <v>1972</v>
      </c>
      <c r="B4373" s="0" t="n">
        <v>12</v>
      </c>
      <c r="C4373" s="0" t="n">
        <v>19</v>
      </c>
      <c r="D4373" s="0" t="n">
        <v>45</v>
      </c>
      <c r="E4373" s="0" t="n">
        <v>35</v>
      </c>
      <c r="F4373" s="0" t="n">
        <v>0</v>
      </c>
      <c r="T4373" s="0"/>
    </row>
    <row r="4374" customFormat="false" ht="12.75" hidden="false" customHeight="false" outlineLevel="0" collapsed="false">
      <c r="A4374" s="0" t="n">
        <v>1972</v>
      </c>
      <c r="B4374" s="0" t="n">
        <v>12</v>
      </c>
      <c r="C4374" s="0" t="n">
        <v>20</v>
      </c>
      <c r="D4374" s="0" t="n">
        <v>44</v>
      </c>
      <c r="E4374" s="0" t="n">
        <v>36</v>
      </c>
      <c r="F4374" s="0" t="n">
        <v>26</v>
      </c>
      <c r="T4374" s="0"/>
    </row>
    <row r="4375" customFormat="false" ht="12.75" hidden="false" customHeight="false" outlineLevel="0" collapsed="false">
      <c r="A4375" s="0" t="n">
        <v>1972</v>
      </c>
      <c r="B4375" s="0" t="n">
        <v>12</v>
      </c>
      <c r="C4375" s="0" t="n">
        <v>21</v>
      </c>
      <c r="D4375" s="0" t="n">
        <v>36</v>
      </c>
      <c r="E4375" s="0" t="n">
        <v>33</v>
      </c>
      <c r="F4375" s="0" t="n">
        <v>33</v>
      </c>
      <c r="T4375" s="0"/>
    </row>
    <row r="4376" customFormat="false" ht="12.75" hidden="false" customHeight="false" outlineLevel="0" collapsed="false">
      <c r="A4376" s="0" t="n">
        <v>1972</v>
      </c>
      <c r="B4376" s="0" t="n">
        <v>12</v>
      </c>
      <c r="C4376" s="0" t="n">
        <v>22</v>
      </c>
      <c r="D4376" s="0" t="n">
        <v>42</v>
      </c>
      <c r="E4376" s="0" t="n">
        <v>35</v>
      </c>
      <c r="F4376" s="0" t="n">
        <v>119</v>
      </c>
      <c r="T4376" s="0"/>
    </row>
    <row r="4377" customFormat="false" ht="12.75" hidden="false" customHeight="false" outlineLevel="0" collapsed="false">
      <c r="A4377" s="0" t="n">
        <v>1972</v>
      </c>
      <c r="B4377" s="0" t="n">
        <v>12</v>
      </c>
      <c r="C4377" s="0" t="n">
        <v>23</v>
      </c>
      <c r="D4377" s="0" t="n">
        <v>41</v>
      </c>
      <c r="E4377" s="0" t="n">
        <v>37</v>
      </c>
      <c r="F4377" s="0" t="n">
        <v>26</v>
      </c>
      <c r="T4377" s="0"/>
    </row>
    <row r="4378" customFormat="false" ht="12.75" hidden="false" customHeight="false" outlineLevel="0" collapsed="false">
      <c r="A4378" s="0" t="n">
        <v>1972</v>
      </c>
      <c r="B4378" s="0" t="n">
        <v>12</v>
      </c>
      <c r="C4378" s="0" t="n">
        <v>24</v>
      </c>
      <c r="D4378" s="0" t="n">
        <v>39</v>
      </c>
      <c r="E4378" s="0" t="n">
        <v>36</v>
      </c>
      <c r="F4378" s="0" t="n">
        <v>0</v>
      </c>
      <c r="T4378" s="0"/>
    </row>
    <row r="4379" customFormat="false" ht="12.75" hidden="false" customHeight="false" outlineLevel="0" collapsed="false">
      <c r="A4379" s="0" t="n">
        <v>1972</v>
      </c>
      <c r="B4379" s="0" t="n">
        <v>12</v>
      </c>
      <c r="C4379" s="0" t="n">
        <v>25</v>
      </c>
      <c r="D4379" s="0" t="n">
        <v>41</v>
      </c>
      <c r="E4379" s="0" t="n">
        <v>38</v>
      </c>
      <c r="F4379" s="0" t="n">
        <v>0</v>
      </c>
      <c r="T4379" s="0"/>
    </row>
    <row r="4380" customFormat="false" ht="12.75" hidden="false" customHeight="false" outlineLevel="0" collapsed="false">
      <c r="A4380" s="0" t="n">
        <v>1972</v>
      </c>
      <c r="B4380" s="0" t="n">
        <v>12</v>
      </c>
      <c r="C4380" s="0" t="n">
        <v>26</v>
      </c>
      <c r="D4380" s="0" t="n">
        <v>42</v>
      </c>
      <c r="E4380" s="0" t="n">
        <v>37</v>
      </c>
      <c r="F4380" s="0" t="n">
        <v>22</v>
      </c>
      <c r="T4380" s="0"/>
    </row>
    <row r="4381" customFormat="false" ht="12.75" hidden="false" customHeight="false" outlineLevel="0" collapsed="false">
      <c r="A4381" s="0" t="n">
        <v>1972</v>
      </c>
      <c r="B4381" s="0" t="n">
        <v>12</v>
      </c>
      <c r="C4381" s="0" t="n">
        <v>27</v>
      </c>
      <c r="D4381" s="0" t="n">
        <v>40</v>
      </c>
      <c r="E4381" s="0" t="n">
        <v>35</v>
      </c>
      <c r="F4381" s="0" t="n">
        <v>1</v>
      </c>
      <c r="T4381" s="0"/>
    </row>
    <row r="4382" customFormat="false" ht="12.75" hidden="false" customHeight="false" outlineLevel="0" collapsed="false">
      <c r="A4382" s="0" t="n">
        <v>1972</v>
      </c>
      <c r="B4382" s="0" t="n">
        <v>12</v>
      </c>
      <c r="C4382" s="0" t="n">
        <v>28</v>
      </c>
      <c r="D4382" s="0" t="n">
        <v>44</v>
      </c>
      <c r="E4382" s="0" t="n">
        <v>33</v>
      </c>
      <c r="F4382" s="0" t="n">
        <v>0</v>
      </c>
      <c r="T4382" s="0"/>
    </row>
    <row r="4383" customFormat="false" ht="12.75" hidden="false" customHeight="false" outlineLevel="0" collapsed="false">
      <c r="A4383" s="0" t="n">
        <v>1972</v>
      </c>
      <c r="B4383" s="0" t="n">
        <v>12</v>
      </c>
      <c r="C4383" s="0" t="n">
        <v>29</v>
      </c>
      <c r="D4383" s="0" t="n">
        <v>34</v>
      </c>
      <c r="E4383" s="0" t="n">
        <v>25</v>
      </c>
      <c r="F4383" s="0" t="n">
        <v>0</v>
      </c>
      <c r="T4383" s="0"/>
    </row>
    <row r="4384" customFormat="false" ht="12.75" hidden="false" customHeight="false" outlineLevel="0" collapsed="false">
      <c r="A4384" s="0" t="n">
        <v>1972</v>
      </c>
      <c r="B4384" s="0" t="n">
        <v>12</v>
      </c>
      <c r="C4384" s="0" t="n">
        <v>30</v>
      </c>
      <c r="D4384" s="0" t="n">
        <v>40</v>
      </c>
      <c r="E4384" s="0" t="n">
        <v>31</v>
      </c>
      <c r="F4384" s="0" t="n">
        <v>4</v>
      </c>
      <c r="T4384" s="0"/>
    </row>
    <row r="4385" customFormat="false" ht="12.75" hidden="false" customHeight="false" outlineLevel="0" collapsed="false">
      <c r="A4385" s="0" t="n">
        <v>1972</v>
      </c>
      <c r="B4385" s="0" t="n">
        <v>12</v>
      </c>
      <c r="C4385" s="0" t="n">
        <v>31</v>
      </c>
      <c r="D4385" s="0" t="n">
        <v>59</v>
      </c>
      <c r="E4385" s="0" t="n">
        <v>37</v>
      </c>
      <c r="F4385" s="0" t="n">
        <v>36</v>
      </c>
      <c r="T4385" s="0"/>
    </row>
    <row r="4386" customFormat="false" ht="12.75" hidden="false" customHeight="false" outlineLevel="0" collapsed="false">
      <c r="A4386" s="0" t="n">
        <v>1973</v>
      </c>
      <c r="B4386" s="0" t="n">
        <v>1</v>
      </c>
      <c r="C4386" s="0" t="n">
        <v>1</v>
      </c>
      <c r="D4386" s="0" t="n">
        <v>60</v>
      </c>
      <c r="E4386" s="0" t="n">
        <v>45</v>
      </c>
      <c r="F4386" s="0" t="n">
        <v>3</v>
      </c>
      <c r="T4386" s="0"/>
    </row>
    <row r="4387" customFormat="false" ht="12.75" hidden="false" customHeight="false" outlineLevel="0" collapsed="false">
      <c r="A4387" s="0" t="n">
        <v>1973</v>
      </c>
      <c r="B4387" s="0" t="n">
        <v>1</v>
      </c>
      <c r="C4387" s="0" t="n">
        <v>2</v>
      </c>
      <c r="D4387" s="0" t="n">
        <v>45</v>
      </c>
      <c r="E4387" s="0" t="n">
        <v>31</v>
      </c>
      <c r="F4387" s="0" t="n">
        <v>0</v>
      </c>
      <c r="T4387" s="0"/>
    </row>
    <row r="4388" customFormat="false" ht="12.75" hidden="false" customHeight="false" outlineLevel="0" collapsed="false">
      <c r="A4388" s="0" t="n">
        <v>1973</v>
      </c>
      <c r="B4388" s="0" t="n">
        <v>1</v>
      </c>
      <c r="C4388" s="0" t="n">
        <v>3</v>
      </c>
      <c r="D4388" s="0" t="n">
        <v>39</v>
      </c>
      <c r="E4388" s="0" t="n">
        <v>30</v>
      </c>
      <c r="F4388" s="0" t="n">
        <v>2</v>
      </c>
      <c r="T4388" s="0"/>
    </row>
    <row r="4389" customFormat="false" ht="12.75" hidden="false" customHeight="false" outlineLevel="0" collapsed="false">
      <c r="A4389" s="0" t="n">
        <v>1973</v>
      </c>
      <c r="B4389" s="0" t="n">
        <v>1</v>
      </c>
      <c r="C4389" s="0" t="n">
        <v>4</v>
      </c>
      <c r="D4389" s="0" t="n">
        <v>48</v>
      </c>
      <c r="E4389" s="0" t="n">
        <v>36</v>
      </c>
      <c r="F4389" s="0" t="n">
        <v>69</v>
      </c>
      <c r="T4389" s="0"/>
    </row>
    <row r="4390" customFormat="false" ht="12.75" hidden="false" customHeight="false" outlineLevel="0" collapsed="false">
      <c r="A4390" s="0" t="n">
        <v>1973</v>
      </c>
      <c r="B4390" s="0" t="n">
        <v>1</v>
      </c>
      <c r="C4390" s="0" t="n">
        <v>5</v>
      </c>
      <c r="D4390" s="0" t="n">
        <v>42</v>
      </c>
      <c r="E4390" s="0" t="n">
        <v>33</v>
      </c>
      <c r="F4390" s="0" t="n">
        <v>0</v>
      </c>
      <c r="T4390" s="0"/>
    </row>
    <row r="4391" customFormat="false" ht="12.75" hidden="false" customHeight="false" outlineLevel="0" collapsed="false">
      <c r="A4391" s="0" t="n">
        <v>1973</v>
      </c>
      <c r="B4391" s="0" t="n">
        <v>1</v>
      </c>
      <c r="C4391" s="0" t="n">
        <v>6</v>
      </c>
      <c r="D4391" s="0" t="n">
        <v>33</v>
      </c>
      <c r="E4391" s="0" t="n">
        <v>17</v>
      </c>
      <c r="F4391" s="0" t="n">
        <v>0</v>
      </c>
      <c r="T4391" s="0"/>
    </row>
    <row r="4392" customFormat="false" ht="12.75" hidden="false" customHeight="false" outlineLevel="0" collapsed="false">
      <c r="A4392" s="0" t="n">
        <v>1973</v>
      </c>
      <c r="B4392" s="0" t="n">
        <v>1</v>
      </c>
      <c r="C4392" s="0" t="n">
        <v>7</v>
      </c>
      <c r="D4392" s="0" t="n">
        <v>21</v>
      </c>
      <c r="E4392" s="0" t="n">
        <v>15</v>
      </c>
      <c r="F4392" s="0" t="n">
        <v>0</v>
      </c>
      <c r="T4392" s="0"/>
    </row>
    <row r="4393" customFormat="false" ht="12.75" hidden="false" customHeight="false" outlineLevel="0" collapsed="false">
      <c r="A4393" s="0" t="n">
        <v>1973</v>
      </c>
      <c r="B4393" s="0" t="n">
        <v>1</v>
      </c>
      <c r="C4393" s="0" t="n">
        <v>8</v>
      </c>
      <c r="D4393" s="0" t="n">
        <v>18</v>
      </c>
      <c r="E4393" s="0" t="n">
        <v>12</v>
      </c>
      <c r="F4393" s="0" t="n">
        <v>0</v>
      </c>
      <c r="T4393" s="0"/>
    </row>
    <row r="4394" customFormat="false" ht="12.75" hidden="false" customHeight="false" outlineLevel="0" collapsed="false">
      <c r="A4394" s="0" t="n">
        <v>1973</v>
      </c>
      <c r="B4394" s="0" t="n">
        <v>1</v>
      </c>
      <c r="C4394" s="0" t="n">
        <v>9</v>
      </c>
      <c r="D4394" s="0" t="n">
        <v>27</v>
      </c>
      <c r="E4394" s="0" t="n">
        <v>10</v>
      </c>
      <c r="F4394" s="0" t="n">
        <v>0</v>
      </c>
      <c r="T4394" s="0"/>
    </row>
    <row r="4395" customFormat="false" ht="12.75" hidden="false" customHeight="false" outlineLevel="0" collapsed="false">
      <c r="A4395" s="0" t="n">
        <v>1973</v>
      </c>
      <c r="B4395" s="0" t="n">
        <v>1</v>
      </c>
      <c r="C4395" s="0" t="n">
        <v>10</v>
      </c>
      <c r="D4395" s="0" t="n">
        <v>31</v>
      </c>
      <c r="E4395" s="0" t="n">
        <v>20</v>
      </c>
      <c r="F4395" s="0" t="n">
        <v>0</v>
      </c>
      <c r="T4395" s="0"/>
    </row>
    <row r="4396" customFormat="false" ht="12.75" hidden="false" customHeight="false" outlineLevel="0" collapsed="false">
      <c r="A4396" s="0" t="n">
        <v>1973</v>
      </c>
      <c r="B4396" s="0" t="n">
        <v>1</v>
      </c>
      <c r="C4396" s="0" t="n">
        <v>11</v>
      </c>
      <c r="D4396" s="0" t="n">
        <v>34</v>
      </c>
      <c r="E4396" s="0" t="n">
        <v>21</v>
      </c>
      <c r="F4396" s="0" t="n">
        <v>0</v>
      </c>
      <c r="T4396" s="0"/>
    </row>
    <row r="4397" customFormat="false" ht="12.75" hidden="false" customHeight="false" outlineLevel="0" collapsed="false">
      <c r="A4397" s="0" t="n">
        <v>1973</v>
      </c>
      <c r="B4397" s="0" t="n">
        <v>1</v>
      </c>
      <c r="C4397" s="0" t="n">
        <v>12</v>
      </c>
      <c r="D4397" s="0" t="n">
        <v>32</v>
      </c>
      <c r="E4397" s="0" t="n">
        <v>19</v>
      </c>
      <c r="F4397" s="0" t="n">
        <v>0</v>
      </c>
      <c r="T4397" s="0"/>
    </row>
    <row r="4398" customFormat="false" ht="12.75" hidden="false" customHeight="false" outlineLevel="0" collapsed="false">
      <c r="A4398" s="0" t="n">
        <v>1973</v>
      </c>
      <c r="B4398" s="0" t="n">
        <v>1</v>
      </c>
      <c r="C4398" s="0" t="n">
        <v>13</v>
      </c>
      <c r="D4398" s="0" t="n">
        <v>35</v>
      </c>
      <c r="E4398" s="0" t="n">
        <v>23</v>
      </c>
      <c r="F4398" s="0" t="n">
        <v>0</v>
      </c>
      <c r="T4398" s="0"/>
    </row>
    <row r="4399" customFormat="false" ht="12.75" hidden="false" customHeight="false" outlineLevel="0" collapsed="false">
      <c r="A4399" s="0" t="n">
        <v>1973</v>
      </c>
      <c r="B4399" s="0" t="n">
        <v>1</v>
      </c>
      <c r="C4399" s="0" t="n">
        <v>14</v>
      </c>
      <c r="D4399" s="0" t="n">
        <v>39</v>
      </c>
      <c r="E4399" s="0" t="n">
        <v>26</v>
      </c>
      <c r="F4399" s="0" t="n">
        <v>0</v>
      </c>
      <c r="T4399" s="0"/>
    </row>
    <row r="4400" customFormat="false" ht="12.75" hidden="false" customHeight="false" outlineLevel="0" collapsed="false">
      <c r="A4400" s="0" t="n">
        <v>1973</v>
      </c>
      <c r="B4400" s="0" t="n">
        <v>1</v>
      </c>
      <c r="C4400" s="0" t="n">
        <v>15</v>
      </c>
      <c r="D4400" s="0" t="n">
        <v>44</v>
      </c>
      <c r="E4400" s="0" t="n">
        <v>34</v>
      </c>
      <c r="F4400" s="0" t="n">
        <v>0</v>
      </c>
      <c r="T4400" s="0"/>
    </row>
    <row r="4401" customFormat="false" ht="12.75" hidden="false" customHeight="false" outlineLevel="0" collapsed="false">
      <c r="A4401" s="0" t="n">
        <v>1973</v>
      </c>
      <c r="B4401" s="0" t="n">
        <v>1</v>
      </c>
      <c r="C4401" s="0" t="n">
        <v>16</v>
      </c>
      <c r="D4401" s="0" t="n">
        <v>50</v>
      </c>
      <c r="E4401" s="0" t="n">
        <v>38</v>
      </c>
      <c r="F4401" s="0" t="n">
        <v>0</v>
      </c>
      <c r="T4401" s="0"/>
    </row>
    <row r="4402" customFormat="false" ht="12.75" hidden="false" customHeight="false" outlineLevel="0" collapsed="false">
      <c r="A4402" s="0" t="n">
        <v>1973</v>
      </c>
      <c r="B4402" s="0" t="n">
        <v>1</v>
      </c>
      <c r="C4402" s="0" t="n">
        <v>17</v>
      </c>
      <c r="D4402" s="0" t="n">
        <v>60</v>
      </c>
      <c r="E4402" s="0" t="n">
        <v>39</v>
      </c>
      <c r="F4402" s="0" t="n">
        <v>0</v>
      </c>
      <c r="T4402" s="0"/>
    </row>
    <row r="4403" customFormat="false" ht="12.75" hidden="false" customHeight="false" outlineLevel="0" collapsed="false">
      <c r="A4403" s="0" t="n">
        <v>1973</v>
      </c>
      <c r="B4403" s="0" t="n">
        <v>1</v>
      </c>
      <c r="C4403" s="0" t="n">
        <v>18</v>
      </c>
      <c r="D4403" s="0" t="n">
        <v>66</v>
      </c>
      <c r="E4403" s="0" t="n">
        <v>45</v>
      </c>
      <c r="F4403" s="0" t="n">
        <v>0</v>
      </c>
      <c r="T4403" s="0"/>
    </row>
    <row r="4404" customFormat="false" ht="12.75" hidden="false" customHeight="false" outlineLevel="0" collapsed="false">
      <c r="A4404" s="0" t="n">
        <v>1973</v>
      </c>
      <c r="B4404" s="0" t="n">
        <v>1</v>
      </c>
      <c r="C4404" s="0" t="n">
        <v>19</v>
      </c>
      <c r="D4404" s="0" t="n">
        <v>56</v>
      </c>
      <c r="E4404" s="0" t="n">
        <v>44</v>
      </c>
      <c r="F4404" s="0" t="n">
        <v>35</v>
      </c>
      <c r="T4404" s="0"/>
    </row>
    <row r="4405" customFormat="false" ht="12.75" hidden="false" customHeight="false" outlineLevel="0" collapsed="false">
      <c r="A4405" s="0" t="n">
        <v>1973</v>
      </c>
      <c r="B4405" s="0" t="n">
        <v>1</v>
      </c>
      <c r="C4405" s="0" t="n">
        <v>20</v>
      </c>
      <c r="D4405" s="0" t="n">
        <v>52</v>
      </c>
      <c r="E4405" s="0" t="n">
        <v>28</v>
      </c>
      <c r="F4405" s="0" t="n">
        <v>3</v>
      </c>
      <c r="T4405" s="0"/>
    </row>
    <row r="4406" customFormat="false" ht="12.75" hidden="false" customHeight="false" outlineLevel="0" collapsed="false">
      <c r="A4406" s="0" t="n">
        <v>1973</v>
      </c>
      <c r="B4406" s="0" t="n">
        <v>1</v>
      </c>
      <c r="C4406" s="0" t="n">
        <v>21</v>
      </c>
      <c r="D4406" s="0" t="n">
        <v>42</v>
      </c>
      <c r="E4406" s="0" t="n">
        <v>23</v>
      </c>
      <c r="F4406" s="0" t="n">
        <v>0</v>
      </c>
      <c r="T4406" s="0"/>
    </row>
    <row r="4407" customFormat="false" ht="12.75" hidden="false" customHeight="false" outlineLevel="0" collapsed="false">
      <c r="A4407" s="0" t="n">
        <v>1973</v>
      </c>
      <c r="B4407" s="0" t="n">
        <v>1</v>
      </c>
      <c r="C4407" s="0" t="n">
        <v>22</v>
      </c>
      <c r="D4407" s="0" t="n">
        <v>58</v>
      </c>
      <c r="E4407" s="0" t="n">
        <v>35</v>
      </c>
      <c r="F4407" s="0" t="n">
        <v>57</v>
      </c>
      <c r="T4407" s="0"/>
    </row>
    <row r="4408" customFormat="false" ht="12.75" hidden="false" customHeight="false" outlineLevel="0" collapsed="false">
      <c r="A4408" s="0" t="n">
        <v>1973</v>
      </c>
      <c r="B4408" s="0" t="n">
        <v>1</v>
      </c>
      <c r="C4408" s="0" t="n">
        <v>23</v>
      </c>
      <c r="D4408" s="0" t="n">
        <v>58</v>
      </c>
      <c r="E4408" s="0" t="n">
        <v>43</v>
      </c>
      <c r="F4408" s="0" t="n">
        <v>0</v>
      </c>
      <c r="T4408" s="0"/>
    </row>
    <row r="4409" customFormat="false" ht="12.75" hidden="false" customHeight="false" outlineLevel="0" collapsed="false">
      <c r="A4409" s="0" t="n">
        <v>1973</v>
      </c>
      <c r="B4409" s="0" t="n">
        <v>1</v>
      </c>
      <c r="C4409" s="0" t="n">
        <v>24</v>
      </c>
      <c r="D4409" s="0" t="n">
        <v>44</v>
      </c>
      <c r="E4409" s="0" t="n">
        <v>34</v>
      </c>
      <c r="F4409" s="0" t="n">
        <v>0</v>
      </c>
      <c r="T4409" s="0"/>
    </row>
    <row r="4410" customFormat="false" ht="12.75" hidden="false" customHeight="false" outlineLevel="0" collapsed="false">
      <c r="A4410" s="0" t="n">
        <v>1973</v>
      </c>
      <c r="B4410" s="0" t="n">
        <v>1</v>
      </c>
      <c r="C4410" s="0" t="n">
        <v>25</v>
      </c>
      <c r="D4410" s="0" t="n">
        <v>44</v>
      </c>
      <c r="E4410" s="0" t="n">
        <v>30</v>
      </c>
      <c r="F4410" s="0" t="n">
        <v>0</v>
      </c>
      <c r="T4410" s="0"/>
    </row>
    <row r="4411" customFormat="false" ht="12.75" hidden="false" customHeight="false" outlineLevel="0" collapsed="false">
      <c r="A4411" s="0" t="n">
        <v>1973</v>
      </c>
      <c r="B4411" s="0" t="n">
        <v>1</v>
      </c>
      <c r="C4411" s="0" t="n">
        <v>26</v>
      </c>
      <c r="D4411" s="0" t="n">
        <v>52</v>
      </c>
      <c r="E4411" s="0" t="n">
        <v>40</v>
      </c>
      <c r="F4411" s="0" t="n">
        <v>0</v>
      </c>
      <c r="T4411" s="0"/>
    </row>
    <row r="4412" customFormat="false" ht="12.75" hidden="false" customHeight="false" outlineLevel="0" collapsed="false">
      <c r="A4412" s="0" t="n">
        <v>1973</v>
      </c>
      <c r="B4412" s="0" t="n">
        <v>1</v>
      </c>
      <c r="C4412" s="0" t="n">
        <v>27</v>
      </c>
      <c r="D4412" s="0" t="n">
        <v>44</v>
      </c>
      <c r="E4412" s="0" t="n">
        <v>40</v>
      </c>
      <c r="F4412" s="0" t="n">
        <v>149</v>
      </c>
      <c r="T4412" s="0"/>
    </row>
    <row r="4413" customFormat="false" ht="12.75" hidden="false" customHeight="false" outlineLevel="0" collapsed="false">
      <c r="A4413" s="0" t="n">
        <v>1973</v>
      </c>
      <c r="B4413" s="0" t="n">
        <v>1</v>
      </c>
      <c r="C4413" s="0" t="n">
        <v>28</v>
      </c>
      <c r="D4413" s="0" t="n">
        <v>41</v>
      </c>
      <c r="E4413" s="0" t="n">
        <v>34</v>
      </c>
      <c r="F4413" s="0" t="n">
        <v>55</v>
      </c>
      <c r="T4413" s="0"/>
    </row>
    <row r="4414" customFormat="false" ht="12.75" hidden="false" customHeight="false" outlineLevel="0" collapsed="false">
      <c r="A4414" s="0" t="n">
        <v>1973</v>
      </c>
      <c r="B4414" s="0" t="n">
        <v>1</v>
      </c>
      <c r="C4414" s="0" t="n">
        <v>29</v>
      </c>
      <c r="D4414" s="0" t="n">
        <v>37</v>
      </c>
      <c r="E4414" s="0" t="n">
        <v>18</v>
      </c>
      <c r="F4414" s="0" t="n">
        <v>80</v>
      </c>
      <c r="T4414" s="0"/>
    </row>
    <row r="4415" customFormat="false" ht="12.75" hidden="false" customHeight="false" outlineLevel="0" collapsed="false">
      <c r="A4415" s="0" t="n">
        <v>1973</v>
      </c>
      <c r="B4415" s="0" t="n">
        <v>1</v>
      </c>
      <c r="C4415" s="0" t="n">
        <v>30</v>
      </c>
      <c r="D4415" s="0" t="n">
        <v>28</v>
      </c>
      <c r="E4415" s="0" t="n">
        <v>14</v>
      </c>
      <c r="F4415" s="0" t="n">
        <v>0</v>
      </c>
      <c r="T4415" s="0"/>
    </row>
    <row r="4416" customFormat="false" ht="12.75" hidden="false" customHeight="false" outlineLevel="0" collapsed="false">
      <c r="A4416" s="0" t="n">
        <v>1973</v>
      </c>
      <c r="B4416" s="0" t="n">
        <v>1</v>
      </c>
      <c r="C4416" s="0" t="n">
        <v>31</v>
      </c>
      <c r="D4416" s="0" t="n">
        <v>26</v>
      </c>
      <c r="E4416" s="0" t="n">
        <v>17</v>
      </c>
      <c r="F4416" s="0" t="n">
        <v>0</v>
      </c>
      <c r="T4416" s="0"/>
    </row>
    <row r="4417" customFormat="false" ht="12.75" hidden="false" customHeight="false" outlineLevel="0" collapsed="false">
      <c r="A4417" s="0" t="n">
        <v>1973</v>
      </c>
      <c r="B4417" s="0" t="n">
        <v>2</v>
      </c>
      <c r="C4417" s="0" t="n">
        <v>1</v>
      </c>
      <c r="D4417" s="0" t="n">
        <v>34</v>
      </c>
      <c r="E4417" s="0" t="n">
        <v>16</v>
      </c>
      <c r="F4417" s="0" t="n">
        <v>21</v>
      </c>
      <c r="T4417" s="0"/>
    </row>
    <row r="4418" customFormat="false" ht="12.75" hidden="false" customHeight="false" outlineLevel="0" collapsed="false">
      <c r="A4418" s="0" t="n">
        <v>1973</v>
      </c>
      <c r="B4418" s="0" t="n">
        <v>2</v>
      </c>
      <c r="C4418" s="0" t="n">
        <v>2</v>
      </c>
      <c r="D4418" s="0" t="n">
        <v>58</v>
      </c>
      <c r="E4418" s="0" t="n">
        <v>33</v>
      </c>
      <c r="F4418" s="0" t="n">
        <v>298</v>
      </c>
      <c r="T4418" s="0"/>
    </row>
    <row r="4419" customFormat="false" ht="12.75" hidden="false" customHeight="false" outlineLevel="0" collapsed="false">
      <c r="A4419" s="0" t="n">
        <v>1973</v>
      </c>
      <c r="B4419" s="0" t="n">
        <v>2</v>
      </c>
      <c r="C4419" s="0" t="n">
        <v>3</v>
      </c>
      <c r="D4419" s="0" t="n">
        <v>52</v>
      </c>
      <c r="E4419" s="0" t="n">
        <v>36</v>
      </c>
      <c r="F4419" s="0" t="n">
        <v>0</v>
      </c>
      <c r="T4419" s="0"/>
    </row>
    <row r="4420" customFormat="false" ht="12.75" hidden="false" customHeight="false" outlineLevel="0" collapsed="false">
      <c r="A4420" s="0" t="n">
        <v>1973</v>
      </c>
      <c r="B4420" s="0" t="n">
        <v>2</v>
      </c>
      <c r="C4420" s="0" t="n">
        <v>4</v>
      </c>
      <c r="D4420" s="0" t="n">
        <v>47</v>
      </c>
      <c r="E4420" s="0" t="n">
        <v>36</v>
      </c>
      <c r="F4420" s="0" t="n">
        <v>0</v>
      </c>
      <c r="T4420" s="0"/>
    </row>
    <row r="4421" customFormat="false" ht="12.75" hidden="false" customHeight="false" outlineLevel="0" collapsed="false">
      <c r="A4421" s="0" t="n">
        <v>1973</v>
      </c>
      <c r="B4421" s="0" t="n">
        <v>2</v>
      </c>
      <c r="C4421" s="0" t="n">
        <v>5</v>
      </c>
      <c r="D4421" s="0" t="n">
        <v>51</v>
      </c>
      <c r="E4421" s="0" t="n">
        <v>39</v>
      </c>
      <c r="F4421" s="0" t="n">
        <v>0</v>
      </c>
      <c r="T4421" s="0"/>
    </row>
    <row r="4422" customFormat="false" ht="12.75" hidden="false" customHeight="false" outlineLevel="0" collapsed="false">
      <c r="A4422" s="0" t="n">
        <v>1973</v>
      </c>
      <c r="B4422" s="0" t="n">
        <v>2</v>
      </c>
      <c r="C4422" s="0" t="n">
        <v>6</v>
      </c>
      <c r="D4422" s="0" t="n">
        <v>39</v>
      </c>
      <c r="E4422" s="0" t="n">
        <v>32</v>
      </c>
      <c r="F4422" s="0" t="n">
        <v>7</v>
      </c>
      <c r="T4422" s="0"/>
    </row>
    <row r="4423" customFormat="false" ht="12.75" hidden="false" customHeight="false" outlineLevel="0" collapsed="false">
      <c r="A4423" s="0" t="n">
        <v>1973</v>
      </c>
      <c r="B4423" s="0" t="n">
        <v>2</v>
      </c>
      <c r="C4423" s="0" t="n">
        <v>7</v>
      </c>
      <c r="D4423" s="0" t="n">
        <v>42</v>
      </c>
      <c r="E4423" s="0" t="n">
        <v>31</v>
      </c>
      <c r="F4423" s="0" t="n">
        <v>13</v>
      </c>
      <c r="T4423" s="0"/>
    </row>
    <row r="4424" customFormat="false" ht="12.75" hidden="false" customHeight="false" outlineLevel="0" collapsed="false">
      <c r="A4424" s="0" t="n">
        <v>1973</v>
      </c>
      <c r="B4424" s="0" t="n">
        <v>2</v>
      </c>
      <c r="C4424" s="0" t="n">
        <v>8</v>
      </c>
      <c r="D4424" s="0" t="n">
        <v>42</v>
      </c>
      <c r="E4424" s="0" t="n">
        <v>31</v>
      </c>
      <c r="F4424" s="0" t="n">
        <v>25</v>
      </c>
      <c r="T4424" s="0"/>
    </row>
    <row r="4425" customFormat="false" ht="12.75" hidden="false" customHeight="false" outlineLevel="0" collapsed="false">
      <c r="A4425" s="0" t="n">
        <v>1973</v>
      </c>
      <c r="B4425" s="0" t="n">
        <v>2</v>
      </c>
      <c r="C4425" s="0" t="n">
        <v>9</v>
      </c>
      <c r="D4425" s="0" t="n">
        <v>31</v>
      </c>
      <c r="E4425" s="0" t="n">
        <v>18</v>
      </c>
      <c r="F4425" s="0" t="n">
        <v>0</v>
      </c>
      <c r="T4425" s="0"/>
    </row>
    <row r="4426" customFormat="false" ht="12.75" hidden="false" customHeight="false" outlineLevel="0" collapsed="false">
      <c r="A4426" s="0" t="n">
        <v>1973</v>
      </c>
      <c r="B4426" s="0" t="n">
        <v>2</v>
      </c>
      <c r="C4426" s="0" t="n">
        <v>10</v>
      </c>
      <c r="D4426" s="0" t="n">
        <v>27</v>
      </c>
      <c r="E4426" s="0" t="n">
        <v>18</v>
      </c>
      <c r="F4426" s="0" t="n">
        <v>0</v>
      </c>
      <c r="T4426" s="0"/>
    </row>
    <row r="4427" customFormat="false" ht="12.75" hidden="false" customHeight="false" outlineLevel="0" collapsed="false">
      <c r="A4427" s="0" t="n">
        <v>1973</v>
      </c>
      <c r="B4427" s="0" t="n">
        <v>2</v>
      </c>
      <c r="C4427" s="0" t="n">
        <v>11</v>
      </c>
      <c r="D4427" s="0" t="n">
        <v>26</v>
      </c>
      <c r="E4427" s="0" t="n">
        <v>12</v>
      </c>
      <c r="F4427" s="0" t="n">
        <v>0</v>
      </c>
      <c r="T4427" s="0"/>
    </row>
    <row r="4428" customFormat="false" ht="12.75" hidden="false" customHeight="false" outlineLevel="0" collapsed="false">
      <c r="A4428" s="0" t="n">
        <v>1973</v>
      </c>
      <c r="B4428" s="0" t="n">
        <v>2</v>
      </c>
      <c r="C4428" s="0" t="n">
        <v>12</v>
      </c>
      <c r="D4428" s="0" t="n">
        <v>34</v>
      </c>
      <c r="E4428" s="0" t="n">
        <v>8</v>
      </c>
      <c r="F4428" s="0" t="n">
        <v>0</v>
      </c>
      <c r="T4428" s="0"/>
    </row>
    <row r="4429" customFormat="false" ht="12.75" hidden="false" customHeight="false" outlineLevel="0" collapsed="false">
      <c r="A4429" s="0" t="n">
        <v>1973</v>
      </c>
      <c r="B4429" s="0" t="n">
        <v>2</v>
      </c>
      <c r="C4429" s="0" t="n">
        <v>13</v>
      </c>
      <c r="D4429" s="0" t="n">
        <v>42</v>
      </c>
      <c r="E4429" s="0" t="n">
        <v>17</v>
      </c>
      <c r="F4429" s="0" t="n">
        <v>0</v>
      </c>
      <c r="T4429" s="0"/>
    </row>
    <row r="4430" customFormat="false" ht="12.75" hidden="false" customHeight="false" outlineLevel="0" collapsed="false">
      <c r="A4430" s="0" t="n">
        <v>1973</v>
      </c>
      <c r="B4430" s="0" t="n">
        <v>2</v>
      </c>
      <c r="C4430" s="0" t="n">
        <v>14</v>
      </c>
      <c r="D4430" s="0" t="n">
        <v>45</v>
      </c>
      <c r="E4430" s="0" t="n">
        <v>29</v>
      </c>
      <c r="F4430" s="0" t="n">
        <v>26</v>
      </c>
      <c r="T4430" s="0"/>
    </row>
    <row r="4431" customFormat="false" ht="12.75" hidden="false" customHeight="false" outlineLevel="0" collapsed="false">
      <c r="A4431" s="0" t="n">
        <v>1973</v>
      </c>
      <c r="B4431" s="0" t="n">
        <v>2</v>
      </c>
      <c r="C4431" s="0" t="n">
        <v>15</v>
      </c>
      <c r="D4431" s="0" t="n">
        <v>47</v>
      </c>
      <c r="E4431" s="0" t="n">
        <v>34</v>
      </c>
      <c r="F4431" s="0" t="n">
        <v>56</v>
      </c>
      <c r="T4431" s="0"/>
    </row>
    <row r="4432" customFormat="false" ht="12.75" hidden="false" customHeight="false" outlineLevel="0" collapsed="false">
      <c r="A4432" s="0" t="n">
        <v>1973</v>
      </c>
      <c r="B4432" s="0" t="n">
        <v>2</v>
      </c>
      <c r="C4432" s="0" t="n">
        <v>16</v>
      </c>
      <c r="D4432" s="0" t="n">
        <v>37</v>
      </c>
      <c r="E4432" s="0" t="n">
        <v>11</v>
      </c>
      <c r="F4432" s="0" t="n">
        <v>9</v>
      </c>
      <c r="T4432" s="0"/>
    </row>
    <row r="4433" customFormat="false" ht="12.75" hidden="false" customHeight="false" outlineLevel="0" collapsed="false">
      <c r="A4433" s="0" t="n">
        <v>1973</v>
      </c>
      <c r="B4433" s="0" t="n">
        <v>2</v>
      </c>
      <c r="C4433" s="0" t="n">
        <v>17</v>
      </c>
      <c r="D4433" s="0" t="n">
        <v>22</v>
      </c>
      <c r="E4433" s="0" t="n">
        <v>7</v>
      </c>
      <c r="F4433" s="0" t="n">
        <v>0</v>
      </c>
      <c r="T4433" s="0"/>
    </row>
    <row r="4434" customFormat="false" ht="12.75" hidden="false" customHeight="false" outlineLevel="0" collapsed="false">
      <c r="A4434" s="0" t="n">
        <v>1973</v>
      </c>
      <c r="B4434" s="0" t="n">
        <v>2</v>
      </c>
      <c r="C4434" s="0" t="n">
        <v>18</v>
      </c>
      <c r="D4434" s="0" t="n">
        <v>34</v>
      </c>
      <c r="E4434" s="0" t="n">
        <v>10</v>
      </c>
      <c r="F4434" s="0" t="n">
        <v>0</v>
      </c>
      <c r="T4434" s="0"/>
    </row>
    <row r="4435" customFormat="false" ht="12.75" hidden="false" customHeight="false" outlineLevel="0" collapsed="false">
      <c r="A4435" s="0" t="n">
        <v>1973</v>
      </c>
      <c r="B4435" s="0" t="n">
        <v>2</v>
      </c>
      <c r="C4435" s="0" t="n">
        <v>19</v>
      </c>
      <c r="D4435" s="0" t="n">
        <v>43</v>
      </c>
      <c r="E4435" s="0" t="n">
        <v>24</v>
      </c>
      <c r="F4435" s="0" t="n">
        <v>0</v>
      </c>
      <c r="T4435" s="0"/>
    </row>
    <row r="4436" customFormat="false" ht="12.75" hidden="false" customHeight="false" outlineLevel="0" collapsed="false">
      <c r="A4436" s="0" t="n">
        <v>1973</v>
      </c>
      <c r="B4436" s="0" t="n">
        <v>2</v>
      </c>
      <c r="C4436" s="0" t="n">
        <v>20</v>
      </c>
      <c r="D4436" s="0" t="n">
        <v>51</v>
      </c>
      <c r="E4436" s="0" t="n">
        <v>35</v>
      </c>
      <c r="F4436" s="0" t="n">
        <v>0</v>
      </c>
      <c r="T4436" s="0"/>
    </row>
    <row r="4437" customFormat="false" ht="12.75" hidden="false" customHeight="false" outlineLevel="0" collapsed="false">
      <c r="A4437" s="0" t="n">
        <v>1973</v>
      </c>
      <c r="B4437" s="0" t="n">
        <v>2</v>
      </c>
      <c r="C4437" s="0" t="n">
        <v>21</v>
      </c>
      <c r="D4437" s="0" t="n">
        <v>45</v>
      </c>
      <c r="E4437" s="0" t="n">
        <v>38</v>
      </c>
      <c r="F4437" s="0" t="n">
        <v>0</v>
      </c>
      <c r="T4437" s="0"/>
    </row>
    <row r="4438" customFormat="false" ht="12.75" hidden="false" customHeight="false" outlineLevel="0" collapsed="false">
      <c r="A4438" s="0" t="n">
        <v>1973</v>
      </c>
      <c r="B4438" s="0" t="n">
        <v>2</v>
      </c>
      <c r="C4438" s="0" t="n">
        <v>22</v>
      </c>
      <c r="D4438" s="0" t="n">
        <v>43</v>
      </c>
      <c r="E4438" s="0" t="n">
        <v>31</v>
      </c>
      <c r="F4438" s="0" t="n">
        <v>0</v>
      </c>
      <c r="T4438" s="0"/>
    </row>
    <row r="4439" customFormat="false" ht="12.75" hidden="false" customHeight="false" outlineLevel="0" collapsed="false">
      <c r="A4439" s="0" t="n">
        <v>1973</v>
      </c>
      <c r="B4439" s="0" t="n">
        <v>2</v>
      </c>
      <c r="C4439" s="0" t="n">
        <v>23</v>
      </c>
      <c r="D4439" s="0" t="n">
        <v>38</v>
      </c>
      <c r="E4439" s="0" t="n">
        <v>25</v>
      </c>
      <c r="F4439" s="0" t="n">
        <v>0</v>
      </c>
      <c r="T4439" s="0"/>
    </row>
    <row r="4440" customFormat="false" ht="12.75" hidden="false" customHeight="false" outlineLevel="0" collapsed="false">
      <c r="A4440" s="0" t="n">
        <v>1973</v>
      </c>
      <c r="B4440" s="0" t="n">
        <v>2</v>
      </c>
      <c r="C4440" s="0" t="n">
        <v>24</v>
      </c>
      <c r="D4440" s="0" t="n">
        <v>37</v>
      </c>
      <c r="E4440" s="0" t="n">
        <v>25</v>
      </c>
      <c r="F4440" s="0" t="n">
        <v>0</v>
      </c>
      <c r="T4440" s="0"/>
    </row>
    <row r="4441" customFormat="false" ht="12.75" hidden="false" customHeight="false" outlineLevel="0" collapsed="false">
      <c r="A4441" s="0" t="n">
        <v>1973</v>
      </c>
      <c r="B4441" s="0" t="n">
        <v>2</v>
      </c>
      <c r="C4441" s="0" t="n">
        <v>25</v>
      </c>
      <c r="D4441" s="0" t="n">
        <v>43</v>
      </c>
      <c r="E4441" s="0" t="n">
        <v>25</v>
      </c>
      <c r="F4441" s="0" t="n">
        <v>0</v>
      </c>
      <c r="T4441" s="0"/>
    </row>
    <row r="4442" customFormat="false" ht="12.75" hidden="false" customHeight="false" outlineLevel="0" collapsed="false">
      <c r="A4442" s="0" t="n">
        <v>1973</v>
      </c>
      <c r="B4442" s="0" t="n">
        <v>2</v>
      </c>
      <c r="C4442" s="0" t="n">
        <v>26</v>
      </c>
      <c r="D4442" s="0" t="n">
        <v>38</v>
      </c>
      <c r="E4442" s="0" t="n">
        <v>31</v>
      </c>
      <c r="F4442" s="0" t="n">
        <v>0</v>
      </c>
      <c r="T4442" s="0"/>
    </row>
    <row r="4443" customFormat="false" ht="12.75" hidden="false" customHeight="false" outlineLevel="0" collapsed="false">
      <c r="A4443" s="0" t="n">
        <v>1973</v>
      </c>
      <c r="B4443" s="0" t="n">
        <v>2</v>
      </c>
      <c r="C4443" s="0" t="n">
        <v>27</v>
      </c>
      <c r="D4443" s="0" t="n">
        <v>31</v>
      </c>
      <c r="E4443" s="0" t="n">
        <v>23</v>
      </c>
      <c r="F4443" s="0" t="n">
        <v>0</v>
      </c>
      <c r="T4443" s="0"/>
    </row>
    <row r="4444" customFormat="false" ht="12.75" hidden="false" customHeight="false" outlineLevel="0" collapsed="false">
      <c r="A4444" s="0" t="n">
        <v>1973</v>
      </c>
      <c r="B4444" s="0" t="n">
        <v>2</v>
      </c>
      <c r="C4444" s="0" t="n">
        <v>28</v>
      </c>
      <c r="D4444" s="0" t="n">
        <v>45</v>
      </c>
      <c r="E4444" s="0" t="n">
        <v>20</v>
      </c>
      <c r="F4444" s="0" t="n">
        <v>0</v>
      </c>
      <c r="T4444" s="0"/>
    </row>
    <row r="4445" customFormat="false" ht="12.75" hidden="false" customHeight="false" outlineLevel="0" collapsed="false">
      <c r="A4445" s="0" t="n">
        <v>1973</v>
      </c>
      <c r="B4445" s="0" t="n">
        <v>3</v>
      </c>
      <c r="C4445" s="0" t="n">
        <v>1</v>
      </c>
      <c r="D4445" s="0" t="n">
        <v>53</v>
      </c>
      <c r="E4445" s="0" t="n">
        <v>32</v>
      </c>
      <c r="F4445" s="0" t="n">
        <v>0</v>
      </c>
      <c r="T4445" s="0"/>
    </row>
    <row r="4446" customFormat="false" ht="12.75" hidden="false" customHeight="false" outlineLevel="0" collapsed="false">
      <c r="A4446" s="0" t="n">
        <v>1973</v>
      </c>
      <c r="B4446" s="0" t="n">
        <v>3</v>
      </c>
      <c r="C4446" s="0" t="n">
        <v>2</v>
      </c>
      <c r="D4446" s="0" t="n">
        <v>64</v>
      </c>
      <c r="E4446" s="0" t="n">
        <v>38</v>
      </c>
      <c r="F4446" s="0" t="n">
        <v>0</v>
      </c>
      <c r="T4446" s="0"/>
    </row>
    <row r="4447" customFormat="false" ht="12.75" hidden="false" customHeight="false" outlineLevel="0" collapsed="false">
      <c r="A4447" s="0" t="n">
        <v>1973</v>
      </c>
      <c r="B4447" s="0" t="n">
        <v>3</v>
      </c>
      <c r="C4447" s="0" t="n">
        <v>3</v>
      </c>
      <c r="D4447" s="0" t="n">
        <v>53</v>
      </c>
      <c r="E4447" s="0" t="n">
        <v>37</v>
      </c>
      <c r="F4447" s="0" t="n">
        <v>29</v>
      </c>
      <c r="T4447" s="0"/>
    </row>
    <row r="4448" customFormat="false" ht="12.75" hidden="false" customHeight="false" outlineLevel="0" collapsed="false">
      <c r="A4448" s="0" t="n">
        <v>1973</v>
      </c>
      <c r="B4448" s="0" t="n">
        <v>3</v>
      </c>
      <c r="C4448" s="0" t="n">
        <v>4</v>
      </c>
      <c r="D4448" s="0" t="n">
        <v>58</v>
      </c>
      <c r="E4448" s="0" t="n">
        <v>38</v>
      </c>
      <c r="F4448" s="0" t="n">
        <v>22</v>
      </c>
      <c r="T4448" s="0"/>
    </row>
    <row r="4449" customFormat="false" ht="12.75" hidden="false" customHeight="false" outlineLevel="0" collapsed="false">
      <c r="A4449" s="0" t="n">
        <v>1973</v>
      </c>
      <c r="B4449" s="0" t="n">
        <v>3</v>
      </c>
      <c r="C4449" s="0" t="n">
        <v>5</v>
      </c>
      <c r="D4449" s="0" t="n">
        <v>54</v>
      </c>
      <c r="E4449" s="0" t="n">
        <v>41</v>
      </c>
      <c r="F4449" s="0" t="n">
        <v>0</v>
      </c>
      <c r="T4449" s="0"/>
    </row>
    <row r="4450" customFormat="false" ht="12.75" hidden="false" customHeight="false" outlineLevel="0" collapsed="false">
      <c r="A4450" s="0" t="n">
        <v>1973</v>
      </c>
      <c r="B4450" s="0" t="n">
        <v>3</v>
      </c>
      <c r="C4450" s="0" t="n">
        <v>6</v>
      </c>
      <c r="D4450" s="0" t="n">
        <v>43</v>
      </c>
      <c r="E4450" s="0" t="n">
        <v>38</v>
      </c>
      <c r="F4450" s="0" t="n">
        <v>3</v>
      </c>
      <c r="T4450" s="0"/>
    </row>
    <row r="4451" customFormat="false" ht="12.75" hidden="false" customHeight="false" outlineLevel="0" collapsed="false">
      <c r="A4451" s="0" t="n">
        <v>1973</v>
      </c>
      <c r="B4451" s="0" t="n">
        <v>3</v>
      </c>
      <c r="C4451" s="0" t="n">
        <v>7</v>
      </c>
      <c r="D4451" s="0" t="n">
        <v>45</v>
      </c>
      <c r="E4451" s="0" t="n">
        <v>39</v>
      </c>
      <c r="F4451" s="0" t="n">
        <v>0</v>
      </c>
      <c r="T4451" s="0"/>
    </row>
    <row r="4452" customFormat="false" ht="12.75" hidden="false" customHeight="false" outlineLevel="0" collapsed="false">
      <c r="A4452" s="0" t="n">
        <v>1973</v>
      </c>
      <c r="B4452" s="0" t="n">
        <v>3</v>
      </c>
      <c r="C4452" s="0" t="n">
        <v>8</v>
      </c>
      <c r="D4452" s="0" t="n">
        <v>62</v>
      </c>
      <c r="E4452" s="0" t="n">
        <v>44</v>
      </c>
      <c r="F4452" s="0" t="n">
        <v>65</v>
      </c>
      <c r="T4452" s="0"/>
    </row>
    <row r="4453" customFormat="false" ht="12.75" hidden="false" customHeight="false" outlineLevel="0" collapsed="false">
      <c r="A4453" s="0" t="n">
        <v>1973</v>
      </c>
      <c r="B4453" s="0" t="n">
        <v>3</v>
      </c>
      <c r="C4453" s="0" t="n">
        <v>9</v>
      </c>
      <c r="D4453" s="0" t="n">
        <v>65</v>
      </c>
      <c r="E4453" s="0" t="n">
        <v>45</v>
      </c>
      <c r="F4453" s="0" t="n">
        <v>0</v>
      </c>
      <c r="T4453" s="0"/>
    </row>
    <row r="4454" customFormat="false" ht="12.75" hidden="false" customHeight="false" outlineLevel="0" collapsed="false">
      <c r="A4454" s="0" t="n">
        <v>1973</v>
      </c>
      <c r="B4454" s="0" t="n">
        <v>3</v>
      </c>
      <c r="C4454" s="0" t="n">
        <v>10</v>
      </c>
      <c r="D4454" s="0" t="n">
        <v>50</v>
      </c>
      <c r="E4454" s="0" t="n">
        <v>39</v>
      </c>
      <c r="F4454" s="0" t="n">
        <v>0</v>
      </c>
      <c r="T4454" s="0"/>
    </row>
    <row r="4455" customFormat="false" ht="12.75" hidden="false" customHeight="false" outlineLevel="0" collapsed="false">
      <c r="A4455" s="0" t="n">
        <v>1973</v>
      </c>
      <c r="B4455" s="0" t="n">
        <v>3</v>
      </c>
      <c r="C4455" s="0" t="n">
        <v>11</v>
      </c>
      <c r="D4455" s="0" t="n">
        <v>45</v>
      </c>
      <c r="E4455" s="0" t="n">
        <v>37</v>
      </c>
      <c r="F4455" s="0" t="n">
        <v>2</v>
      </c>
      <c r="T4455" s="0"/>
    </row>
    <row r="4456" customFormat="false" ht="12.75" hidden="false" customHeight="false" outlineLevel="0" collapsed="false">
      <c r="A4456" s="0" t="n">
        <v>1973</v>
      </c>
      <c r="B4456" s="0" t="n">
        <v>3</v>
      </c>
      <c r="C4456" s="0" t="n">
        <v>12</v>
      </c>
      <c r="D4456" s="0" t="n">
        <v>63</v>
      </c>
      <c r="E4456" s="0" t="n">
        <v>45</v>
      </c>
      <c r="F4456" s="0" t="n">
        <v>8</v>
      </c>
      <c r="T4456" s="0"/>
    </row>
    <row r="4457" customFormat="false" ht="12.75" hidden="false" customHeight="false" outlineLevel="0" collapsed="false">
      <c r="A4457" s="0" t="n">
        <v>1973</v>
      </c>
      <c r="B4457" s="0" t="n">
        <v>3</v>
      </c>
      <c r="C4457" s="0" t="n">
        <v>13</v>
      </c>
      <c r="D4457" s="0" t="n">
        <v>63</v>
      </c>
      <c r="E4457" s="0" t="n">
        <v>45</v>
      </c>
      <c r="F4457" s="0" t="n">
        <v>0</v>
      </c>
      <c r="T4457" s="0"/>
    </row>
    <row r="4458" customFormat="false" ht="12.75" hidden="false" customHeight="false" outlineLevel="0" collapsed="false">
      <c r="A4458" s="0" t="n">
        <v>1973</v>
      </c>
      <c r="B4458" s="0" t="n">
        <v>3</v>
      </c>
      <c r="C4458" s="0" t="n">
        <v>14</v>
      </c>
      <c r="D4458" s="0" t="n">
        <v>47</v>
      </c>
      <c r="E4458" s="0" t="n">
        <v>42</v>
      </c>
      <c r="F4458" s="0" t="n">
        <v>4</v>
      </c>
      <c r="T4458" s="0"/>
    </row>
    <row r="4459" customFormat="false" ht="12.75" hidden="false" customHeight="false" outlineLevel="0" collapsed="false">
      <c r="A4459" s="0" t="n">
        <v>1973</v>
      </c>
      <c r="B4459" s="0" t="n">
        <v>3</v>
      </c>
      <c r="C4459" s="0" t="n">
        <v>15</v>
      </c>
      <c r="D4459" s="0" t="n">
        <v>49</v>
      </c>
      <c r="E4459" s="0" t="n">
        <v>41</v>
      </c>
      <c r="F4459" s="0" t="n">
        <v>9</v>
      </c>
      <c r="T4459" s="0"/>
    </row>
    <row r="4460" customFormat="false" ht="12.75" hidden="false" customHeight="false" outlineLevel="0" collapsed="false">
      <c r="A4460" s="0" t="n">
        <v>1973</v>
      </c>
      <c r="B4460" s="0" t="n">
        <v>3</v>
      </c>
      <c r="C4460" s="0" t="n">
        <v>16</v>
      </c>
      <c r="D4460" s="0" t="n">
        <v>66</v>
      </c>
      <c r="E4460" s="0" t="n">
        <v>49</v>
      </c>
      <c r="F4460" s="0" t="n">
        <v>18</v>
      </c>
      <c r="T4460" s="0"/>
    </row>
    <row r="4461" customFormat="false" ht="12.75" hidden="false" customHeight="false" outlineLevel="0" collapsed="false">
      <c r="A4461" s="0" t="n">
        <v>1973</v>
      </c>
      <c r="B4461" s="0" t="n">
        <v>3</v>
      </c>
      <c r="C4461" s="0" t="n">
        <v>17</v>
      </c>
      <c r="D4461" s="0" t="n">
        <v>60</v>
      </c>
      <c r="E4461" s="0" t="n">
        <v>40</v>
      </c>
      <c r="F4461" s="0" t="n">
        <v>33</v>
      </c>
      <c r="T4461" s="0"/>
    </row>
    <row r="4462" customFormat="false" ht="12.75" hidden="false" customHeight="false" outlineLevel="0" collapsed="false">
      <c r="A4462" s="0" t="n">
        <v>1973</v>
      </c>
      <c r="B4462" s="0" t="n">
        <v>3</v>
      </c>
      <c r="C4462" s="0" t="n">
        <v>18</v>
      </c>
      <c r="D4462" s="0" t="n">
        <v>40</v>
      </c>
      <c r="E4462" s="0" t="n">
        <v>32</v>
      </c>
      <c r="F4462" s="0" t="n">
        <v>3</v>
      </c>
      <c r="T4462" s="0"/>
    </row>
    <row r="4463" customFormat="false" ht="12.75" hidden="false" customHeight="false" outlineLevel="0" collapsed="false">
      <c r="A4463" s="0" t="n">
        <v>1973</v>
      </c>
      <c r="B4463" s="0" t="n">
        <v>3</v>
      </c>
      <c r="C4463" s="0" t="n">
        <v>19</v>
      </c>
      <c r="D4463" s="0" t="n">
        <v>44</v>
      </c>
      <c r="E4463" s="0" t="n">
        <v>33</v>
      </c>
      <c r="F4463" s="0" t="n">
        <v>0</v>
      </c>
      <c r="T4463" s="0"/>
    </row>
    <row r="4464" customFormat="false" ht="12.75" hidden="false" customHeight="false" outlineLevel="0" collapsed="false">
      <c r="A4464" s="0" t="n">
        <v>1973</v>
      </c>
      <c r="B4464" s="0" t="n">
        <v>3</v>
      </c>
      <c r="C4464" s="0" t="n">
        <v>20</v>
      </c>
      <c r="D4464" s="0" t="n">
        <v>48</v>
      </c>
      <c r="E4464" s="0" t="n">
        <v>32</v>
      </c>
      <c r="F4464" s="0" t="n">
        <v>0</v>
      </c>
      <c r="T4464" s="0"/>
    </row>
    <row r="4465" customFormat="false" ht="12.75" hidden="false" customHeight="false" outlineLevel="0" collapsed="false">
      <c r="A4465" s="0" t="n">
        <v>1973</v>
      </c>
      <c r="B4465" s="0" t="n">
        <v>3</v>
      </c>
      <c r="C4465" s="0" t="n">
        <v>21</v>
      </c>
      <c r="D4465" s="0" t="n">
        <v>44</v>
      </c>
      <c r="E4465" s="0" t="n">
        <v>30</v>
      </c>
      <c r="F4465" s="0" t="n">
        <v>0</v>
      </c>
      <c r="T4465" s="0"/>
    </row>
    <row r="4466" customFormat="false" ht="12.75" hidden="false" customHeight="false" outlineLevel="0" collapsed="false">
      <c r="A4466" s="0" t="n">
        <v>1973</v>
      </c>
      <c r="B4466" s="0" t="n">
        <v>3</v>
      </c>
      <c r="C4466" s="0" t="n">
        <v>22</v>
      </c>
      <c r="D4466" s="0" t="n">
        <v>40</v>
      </c>
      <c r="E4466" s="0" t="n">
        <v>34</v>
      </c>
      <c r="F4466" s="0" t="n">
        <v>0</v>
      </c>
      <c r="T4466" s="0"/>
    </row>
    <row r="4467" customFormat="false" ht="12.75" hidden="false" customHeight="false" outlineLevel="0" collapsed="false">
      <c r="A4467" s="0" t="n">
        <v>1973</v>
      </c>
      <c r="B4467" s="0" t="n">
        <v>3</v>
      </c>
      <c r="C4467" s="0" t="n">
        <v>23</v>
      </c>
      <c r="D4467" s="0" t="n">
        <v>54</v>
      </c>
      <c r="E4467" s="0" t="n">
        <v>34</v>
      </c>
      <c r="F4467" s="0" t="n">
        <v>0</v>
      </c>
      <c r="T4467" s="0"/>
    </row>
    <row r="4468" customFormat="false" ht="12.75" hidden="false" customHeight="false" outlineLevel="0" collapsed="false">
      <c r="A4468" s="0" t="n">
        <v>1973</v>
      </c>
      <c r="B4468" s="0" t="n">
        <v>3</v>
      </c>
      <c r="C4468" s="0" t="n">
        <v>24</v>
      </c>
      <c r="D4468" s="0" t="n">
        <v>65</v>
      </c>
      <c r="E4468" s="0" t="n">
        <v>36</v>
      </c>
      <c r="F4468" s="0" t="n">
        <v>0</v>
      </c>
      <c r="T4468" s="0"/>
    </row>
    <row r="4469" customFormat="false" ht="12.75" hidden="false" customHeight="false" outlineLevel="0" collapsed="false">
      <c r="A4469" s="0" t="n">
        <v>1973</v>
      </c>
      <c r="B4469" s="0" t="n">
        <v>3</v>
      </c>
      <c r="C4469" s="0" t="n">
        <v>25</v>
      </c>
      <c r="D4469" s="0" t="n">
        <v>59</v>
      </c>
      <c r="E4469" s="0" t="n">
        <v>45</v>
      </c>
      <c r="F4469" s="0" t="n">
        <v>20</v>
      </c>
      <c r="T4469" s="0"/>
    </row>
    <row r="4470" customFormat="false" ht="12.75" hidden="false" customHeight="false" outlineLevel="0" collapsed="false">
      <c r="A4470" s="0" t="n">
        <v>1973</v>
      </c>
      <c r="B4470" s="0" t="n">
        <v>3</v>
      </c>
      <c r="C4470" s="0" t="n">
        <v>26</v>
      </c>
      <c r="D4470" s="0" t="n">
        <v>53</v>
      </c>
      <c r="E4470" s="0" t="n">
        <v>45</v>
      </c>
      <c r="F4470" s="0" t="n">
        <v>135</v>
      </c>
      <c r="T4470" s="0"/>
    </row>
    <row r="4471" customFormat="false" ht="12.75" hidden="false" customHeight="false" outlineLevel="0" collapsed="false">
      <c r="A4471" s="0" t="n">
        <v>1973</v>
      </c>
      <c r="B4471" s="0" t="n">
        <v>3</v>
      </c>
      <c r="C4471" s="0" t="n">
        <v>27</v>
      </c>
      <c r="D4471" s="0" t="n">
        <v>57</v>
      </c>
      <c r="E4471" s="0" t="n">
        <v>40</v>
      </c>
      <c r="F4471" s="0" t="n">
        <v>0</v>
      </c>
      <c r="T4471" s="0"/>
    </row>
    <row r="4472" customFormat="false" ht="12.75" hidden="false" customHeight="false" outlineLevel="0" collapsed="false">
      <c r="A4472" s="0" t="n">
        <v>1973</v>
      </c>
      <c r="B4472" s="0" t="n">
        <v>3</v>
      </c>
      <c r="C4472" s="0" t="n">
        <v>28</v>
      </c>
      <c r="D4472" s="0" t="n">
        <v>54</v>
      </c>
      <c r="E4472" s="0" t="n">
        <v>37</v>
      </c>
      <c r="F4472" s="0" t="n">
        <v>0</v>
      </c>
      <c r="T4472" s="0"/>
    </row>
    <row r="4473" customFormat="false" ht="12.75" hidden="false" customHeight="false" outlineLevel="0" collapsed="false">
      <c r="A4473" s="0" t="n">
        <v>1973</v>
      </c>
      <c r="B4473" s="0" t="n">
        <v>3</v>
      </c>
      <c r="C4473" s="0" t="n">
        <v>29</v>
      </c>
      <c r="D4473" s="0" t="n">
        <v>54</v>
      </c>
      <c r="E4473" s="0" t="n">
        <v>36</v>
      </c>
      <c r="F4473" s="0" t="n">
        <v>0</v>
      </c>
      <c r="T4473" s="0"/>
    </row>
    <row r="4474" customFormat="false" ht="12.75" hidden="false" customHeight="false" outlineLevel="0" collapsed="false">
      <c r="A4474" s="0" t="n">
        <v>1973</v>
      </c>
      <c r="B4474" s="0" t="n">
        <v>3</v>
      </c>
      <c r="C4474" s="0" t="n">
        <v>30</v>
      </c>
      <c r="D4474" s="0" t="n">
        <v>51</v>
      </c>
      <c r="E4474" s="0" t="n">
        <v>42</v>
      </c>
      <c r="F4474" s="0" t="n">
        <v>8</v>
      </c>
      <c r="T4474" s="0"/>
    </row>
    <row r="4475" customFormat="false" ht="12.75" hidden="false" customHeight="false" outlineLevel="0" collapsed="false">
      <c r="A4475" s="0" t="n">
        <v>1973</v>
      </c>
      <c r="B4475" s="0" t="n">
        <v>3</v>
      </c>
      <c r="C4475" s="0" t="n">
        <v>31</v>
      </c>
      <c r="D4475" s="0" t="n">
        <v>62</v>
      </c>
      <c r="E4475" s="0" t="n">
        <v>44</v>
      </c>
      <c r="F4475" s="0" t="n">
        <v>1</v>
      </c>
      <c r="T4475" s="0"/>
    </row>
    <row r="4476" customFormat="false" ht="12.75" hidden="false" customHeight="false" outlineLevel="0" collapsed="false">
      <c r="A4476" s="0" t="n">
        <v>1973</v>
      </c>
      <c r="B4476" s="0" t="n">
        <v>4</v>
      </c>
      <c r="C4476" s="0" t="n">
        <v>1</v>
      </c>
      <c r="D4476" s="0" t="n">
        <v>51</v>
      </c>
      <c r="E4476" s="0" t="n">
        <v>43</v>
      </c>
      <c r="F4476" s="0" t="n">
        <v>161</v>
      </c>
      <c r="T4476" s="0"/>
    </row>
    <row r="4477" customFormat="false" ht="12.75" hidden="false" customHeight="false" outlineLevel="0" collapsed="false">
      <c r="A4477" s="0" t="n">
        <v>1973</v>
      </c>
      <c r="B4477" s="0" t="n">
        <v>4</v>
      </c>
      <c r="C4477" s="0" t="n">
        <v>2</v>
      </c>
      <c r="D4477" s="0" t="n">
        <v>56</v>
      </c>
      <c r="E4477" s="0" t="n">
        <v>48</v>
      </c>
      <c r="F4477" s="0" t="n">
        <v>41</v>
      </c>
      <c r="T4477" s="0"/>
    </row>
    <row r="4478" customFormat="false" ht="12.75" hidden="false" customHeight="false" outlineLevel="0" collapsed="false">
      <c r="A4478" s="0" t="n">
        <v>1973</v>
      </c>
      <c r="B4478" s="0" t="n">
        <v>4</v>
      </c>
      <c r="C4478" s="0" t="n">
        <v>3</v>
      </c>
      <c r="D4478" s="0" t="n">
        <v>57</v>
      </c>
      <c r="E4478" s="0" t="n">
        <v>46</v>
      </c>
      <c r="F4478" s="0" t="n">
        <v>2</v>
      </c>
      <c r="T4478" s="0"/>
    </row>
    <row r="4479" customFormat="false" ht="12.75" hidden="false" customHeight="false" outlineLevel="0" collapsed="false">
      <c r="A4479" s="0" t="n">
        <v>1973</v>
      </c>
      <c r="B4479" s="0" t="n">
        <v>4</v>
      </c>
      <c r="C4479" s="0" t="n">
        <v>4</v>
      </c>
      <c r="D4479" s="0" t="n">
        <v>47</v>
      </c>
      <c r="E4479" s="0" t="n">
        <v>40</v>
      </c>
      <c r="F4479" s="0" t="n">
        <v>149</v>
      </c>
      <c r="T4479" s="0"/>
    </row>
    <row r="4480" customFormat="false" ht="12.75" hidden="false" customHeight="false" outlineLevel="0" collapsed="false">
      <c r="A4480" s="0" t="n">
        <v>1973</v>
      </c>
      <c r="B4480" s="0" t="n">
        <v>4</v>
      </c>
      <c r="C4480" s="0" t="n">
        <v>5</v>
      </c>
      <c r="D4480" s="0" t="n">
        <v>53</v>
      </c>
      <c r="E4480" s="0" t="n">
        <v>41</v>
      </c>
      <c r="F4480" s="0" t="n">
        <v>0</v>
      </c>
      <c r="T4480" s="0"/>
    </row>
    <row r="4481" customFormat="false" ht="12.75" hidden="false" customHeight="false" outlineLevel="0" collapsed="false">
      <c r="A4481" s="0" t="n">
        <v>1973</v>
      </c>
      <c r="B4481" s="0" t="n">
        <v>4</v>
      </c>
      <c r="C4481" s="0" t="n">
        <v>6</v>
      </c>
      <c r="D4481" s="0" t="n">
        <v>62</v>
      </c>
      <c r="E4481" s="0" t="n">
        <v>39</v>
      </c>
      <c r="F4481" s="0" t="n">
        <v>0</v>
      </c>
      <c r="T4481" s="0"/>
    </row>
    <row r="4482" customFormat="false" ht="12.75" hidden="false" customHeight="false" outlineLevel="0" collapsed="false">
      <c r="A4482" s="0" t="n">
        <v>1973</v>
      </c>
      <c r="B4482" s="0" t="n">
        <v>4</v>
      </c>
      <c r="C4482" s="0" t="n">
        <v>7</v>
      </c>
      <c r="D4482" s="0" t="n">
        <v>68</v>
      </c>
      <c r="E4482" s="0" t="n">
        <v>46</v>
      </c>
      <c r="F4482" s="0" t="n">
        <v>1</v>
      </c>
      <c r="T4482" s="0"/>
    </row>
    <row r="4483" customFormat="false" ht="12.75" hidden="false" customHeight="false" outlineLevel="0" collapsed="false">
      <c r="A4483" s="0" t="n">
        <v>1973</v>
      </c>
      <c r="B4483" s="0" t="n">
        <v>4</v>
      </c>
      <c r="C4483" s="0" t="n">
        <v>8</v>
      </c>
      <c r="D4483" s="0" t="n">
        <v>53</v>
      </c>
      <c r="E4483" s="0" t="n">
        <v>36</v>
      </c>
      <c r="F4483" s="0" t="n">
        <v>101</v>
      </c>
      <c r="T4483" s="0"/>
    </row>
    <row r="4484" customFormat="false" ht="12.75" hidden="false" customHeight="false" outlineLevel="0" collapsed="false">
      <c r="A4484" s="0" t="n">
        <v>1973</v>
      </c>
      <c r="B4484" s="0" t="n">
        <v>4</v>
      </c>
      <c r="C4484" s="0" t="n">
        <v>9</v>
      </c>
      <c r="D4484" s="0" t="n">
        <v>55</v>
      </c>
      <c r="E4484" s="0" t="n">
        <v>37</v>
      </c>
      <c r="F4484" s="0" t="n">
        <v>1</v>
      </c>
      <c r="T4484" s="0"/>
    </row>
    <row r="4485" customFormat="false" ht="12.75" hidden="false" customHeight="false" outlineLevel="0" collapsed="false">
      <c r="A4485" s="0" t="n">
        <v>1973</v>
      </c>
      <c r="B4485" s="0" t="n">
        <v>4</v>
      </c>
      <c r="C4485" s="0" t="n">
        <v>10</v>
      </c>
      <c r="D4485" s="0" t="n">
        <v>56</v>
      </c>
      <c r="E4485" s="0" t="n">
        <v>39</v>
      </c>
      <c r="F4485" s="0" t="n">
        <v>82</v>
      </c>
      <c r="T4485" s="0"/>
    </row>
    <row r="4486" customFormat="false" ht="12.75" hidden="false" customHeight="false" outlineLevel="0" collapsed="false">
      <c r="A4486" s="0" t="n">
        <v>1973</v>
      </c>
      <c r="B4486" s="0" t="n">
        <v>4</v>
      </c>
      <c r="C4486" s="0" t="n">
        <v>11</v>
      </c>
      <c r="D4486" s="0" t="n">
        <v>48</v>
      </c>
      <c r="E4486" s="0" t="n">
        <v>36</v>
      </c>
      <c r="F4486" s="0" t="n">
        <v>0</v>
      </c>
      <c r="T4486" s="0"/>
    </row>
    <row r="4487" customFormat="false" ht="12.75" hidden="false" customHeight="false" outlineLevel="0" collapsed="false">
      <c r="A4487" s="0" t="n">
        <v>1973</v>
      </c>
      <c r="B4487" s="0" t="n">
        <v>4</v>
      </c>
      <c r="C4487" s="0" t="n">
        <v>12</v>
      </c>
      <c r="D4487" s="0" t="n">
        <v>47</v>
      </c>
      <c r="E4487" s="0" t="n">
        <v>34</v>
      </c>
      <c r="F4487" s="0" t="n">
        <v>0</v>
      </c>
      <c r="T4487" s="0"/>
    </row>
    <row r="4488" customFormat="false" ht="12.75" hidden="false" customHeight="false" outlineLevel="0" collapsed="false">
      <c r="A4488" s="0" t="n">
        <v>1973</v>
      </c>
      <c r="B4488" s="0" t="n">
        <v>4</v>
      </c>
      <c r="C4488" s="0" t="n">
        <v>13</v>
      </c>
      <c r="D4488" s="0" t="n">
        <v>49</v>
      </c>
      <c r="E4488" s="0" t="n">
        <v>33</v>
      </c>
      <c r="F4488" s="0" t="n">
        <v>0</v>
      </c>
      <c r="T4488" s="0"/>
    </row>
    <row r="4489" customFormat="false" ht="12.75" hidden="false" customHeight="false" outlineLevel="0" collapsed="false">
      <c r="A4489" s="0" t="n">
        <v>1973</v>
      </c>
      <c r="B4489" s="0" t="n">
        <v>4</v>
      </c>
      <c r="C4489" s="0" t="n">
        <v>14</v>
      </c>
      <c r="D4489" s="0" t="n">
        <v>58</v>
      </c>
      <c r="E4489" s="0" t="n">
        <v>33</v>
      </c>
      <c r="F4489" s="0" t="n">
        <v>0</v>
      </c>
      <c r="T4489" s="0"/>
    </row>
    <row r="4490" customFormat="false" ht="12.75" hidden="false" customHeight="false" outlineLevel="0" collapsed="false">
      <c r="A4490" s="0" t="n">
        <v>1973</v>
      </c>
      <c r="B4490" s="0" t="n">
        <v>4</v>
      </c>
      <c r="C4490" s="0" t="n">
        <v>15</v>
      </c>
      <c r="D4490" s="0" t="n">
        <v>67</v>
      </c>
      <c r="E4490" s="0" t="n">
        <v>39</v>
      </c>
      <c r="F4490" s="0" t="n">
        <v>0</v>
      </c>
      <c r="T4490" s="0"/>
    </row>
    <row r="4491" customFormat="false" ht="12.75" hidden="false" customHeight="false" outlineLevel="0" collapsed="false">
      <c r="A4491" s="0" t="n">
        <v>1973</v>
      </c>
      <c r="B4491" s="0" t="n">
        <v>4</v>
      </c>
      <c r="C4491" s="0" t="n">
        <v>16</v>
      </c>
      <c r="D4491" s="0" t="n">
        <v>74</v>
      </c>
      <c r="E4491" s="0" t="n">
        <v>45</v>
      </c>
      <c r="F4491" s="0" t="n">
        <v>0</v>
      </c>
      <c r="T4491" s="0"/>
    </row>
    <row r="4492" customFormat="false" ht="12.75" hidden="false" customHeight="false" outlineLevel="0" collapsed="false">
      <c r="A4492" s="0" t="n">
        <v>1973</v>
      </c>
      <c r="B4492" s="0" t="n">
        <v>4</v>
      </c>
      <c r="C4492" s="0" t="n">
        <v>17</v>
      </c>
      <c r="D4492" s="0" t="n">
        <v>67</v>
      </c>
      <c r="E4492" s="0" t="n">
        <v>57</v>
      </c>
      <c r="F4492" s="0" t="n">
        <v>0</v>
      </c>
      <c r="T4492" s="0"/>
    </row>
    <row r="4493" customFormat="false" ht="12.75" hidden="false" customHeight="false" outlineLevel="0" collapsed="false">
      <c r="A4493" s="0" t="n">
        <v>1973</v>
      </c>
      <c r="B4493" s="0" t="n">
        <v>4</v>
      </c>
      <c r="C4493" s="0" t="n">
        <v>18</v>
      </c>
      <c r="D4493" s="0" t="n">
        <v>76</v>
      </c>
      <c r="E4493" s="0" t="n">
        <v>61</v>
      </c>
      <c r="F4493" s="0" t="n">
        <v>0</v>
      </c>
      <c r="T4493" s="0"/>
    </row>
    <row r="4494" customFormat="false" ht="12.75" hidden="false" customHeight="false" outlineLevel="0" collapsed="false">
      <c r="A4494" s="0" t="n">
        <v>1973</v>
      </c>
      <c r="B4494" s="0" t="n">
        <v>4</v>
      </c>
      <c r="C4494" s="0" t="n">
        <v>19</v>
      </c>
      <c r="D4494" s="0" t="n">
        <v>80</v>
      </c>
      <c r="E4494" s="0" t="n">
        <v>62</v>
      </c>
      <c r="F4494" s="0" t="n">
        <v>2</v>
      </c>
      <c r="T4494" s="0"/>
    </row>
    <row r="4495" customFormat="false" ht="12.75" hidden="false" customHeight="false" outlineLevel="0" collapsed="false">
      <c r="A4495" s="0" t="n">
        <v>1973</v>
      </c>
      <c r="B4495" s="0" t="n">
        <v>4</v>
      </c>
      <c r="C4495" s="0" t="n">
        <v>20</v>
      </c>
      <c r="D4495" s="0" t="n">
        <v>67</v>
      </c>
      <c r="E4495" s="0" t="n">
        <v>46</v>
      </c>
      <c r="F4495" s="0" t="n">
        <v>0</v>
      </c>
      <c r="T4495" s="0"/>
    </row>
    <row r="4496" customFormat="false" ht="12.75" hidden="false" customHeight="false" outlineLevel="0" collapsed="false">
      <c r="A4496" s="0" t="n">
        <v>1973</v>
      </c>
      <c r="B4496" s="0" t="n">
        <v>4</v>
      </c>
      <c r="C4496" s="0" t="n">
        <v>21</v>
      </c>
      <c r="D4496" s="0" t="n">
        <v>65</v>
      </c>
      <c r="E4496" s="0" t="n">
        <v>45</v>
      </c>
      <c r="F4496" s="0" t="n">
        <v>0</v>
      </c>
      <c r="T4496" s="0"/>
    </row>
    <row r="4497" customFormat="false" ht="12.75" hidden="false" customHeight="false" outlineLevel="0" collapsed="false">
      <c r="A4497" s="0" t="n">
        <v>1973</v>
      </c>
      <c r="B4497" s="0" t="n">
        <v>4</v>
      </c>
      <c r="C4497" s="0" t="n">
        <v>22</v>
      </c>
      <c r="D4497" s="0" t="n">
        <v>86</v>
      </c>
      <c r="E4497" s="0" t="n">
        <v>56</v>
      </c>
      <c r="F4497" s="0" t="n">
        <v>0</v>
      </c>
      <c r="T4497" s="0"/>
    </row>
    <row r="4498" customFormat="false" ht="12.75" hidden="false" customHeight="false" outlineLevel="0" collapsed="false">
      <c r="A4498" s="0" t="n">
        <v>1973</v>
      </c>
      <c r="B4498" s="0" t="n">
        <v>4</v>
      </c>
      <c r="C4498" s="0" t="n">
        <v>23</v>
      </c>
      <c r="D4498" s="0" t="n">
        <v>83</v>
      </c>
      <c r="E4498" s="0" t="n">
        <v>55</v>
      </c>
      <c r="F4498" s="0" t="n">
        <v>47</v>
      </c>
      <c r="T4498" s="0"/>
    </row>
    <row r="4499" customFormat="false" ht="12.75" hidden="false" customHeight="false" outlineLevel="0" collapsed="false">
      <c r="A4499" s="0" t="n">
        <v>1973</v>
      </c>
      <c r="B4499" s="0" t="n">
        <v>4</v>
      </c>
      <c r="C4499" s="0" t="n">
        <v>24</v>
      </c>
      <c r="D4499" s="0" t="n">
        <v>72</v>
      </c>
      <c r="E4499" s="0" t="n">
        <v>52</v>
      </c>
      <c r="F4499" s="0" t="n">
        <v>0</v>
      </c>
      <c r="T4499" s="0"/>
    </row>
    <row r="4500" customFormat="false" ht="12.75" hidden="false" customHeight="false" outlineLevel="0" collapsed="false">
      <c r="A4500" s="0" t="n">
        <v>1973</v>
      </c>
      <c r="B4500" s="0" t="n">
        <v>4</v>
      </c>
      <c r="C4500" s="0" t="n">
        <v>25</v>
      </c>
      <c r="D4500" s="0" t="n">
        <v>65</v>
      </c>
      <c r="E4500" s="0" t="n">
        <v>48</v>
      </c>
      <c r="F4500" s="0" t="n">
        <v>8</v>
      </c>
      <c r="T4500" s="0"/>
    </row>
    <row r="4501" customFormat="false" ht="12.75" hidden="false" customHeight="false" outlineLevel="0" collapsed="false">
      <c r="A4501" s="0" t="n">
        <v>1973</v>
      </c>
      <c r="B4501" s="0" t="n">
        <v>4</v>
      </c>
      <c r="C4501" s="0" t="n">
        <v>26</v>
      </c>
      <c r="D4501" s="0" t="n">
        <v>52</v>
      </c>
      <c r="E4501" s="0" t="n">
        <v>47</v>
      </c>
      <c r="F4501" s="0" t="n">
        <v>134</v>
      </c>
      <c r="T4501" s="0"/>
    </row>
    <row r="4502" customFormat="false" ht="12.75" hidden="false" customHeight="false" outlineLevel="0" collapsed="false">
      <c r="A4502" s="0" t="n">
        <v>1973</v>
      </c>
      <c r="B4502" s="0" t="n">
        <v>4</v>
      </c>
      <c r="C4502" s="0" t="n">
        <v>27</v>
      </c>
      <c r="D4502" s="0" t="n">
        <v>56</v>
      </c>
      <c r="E4502" s="0" t="n">
        <v>46</v>
      </c>
      <c r="F4502" s="0" t="n">
        <v>76</v>
      </c>
      <c r="T4502" s="0"/>
    </row>
    <row r="4503" customFormat="false" ht="12.75" hidden="false" customHeight="false" outlineLevel="0" collapsed="false">
      <c r="A4503" s="0" t="n">
        <v>1973</v>
      </c>
      <c r="B4503" s="0" t="n">
        <v>4</v>
      </c>
      <c r="C4503" s="0" t="n">
        <v>28</v>
      </c>
      <c r="D4503" s="0" t="n">
        <v>56</v>
      </c>
      <c r="E4503" s="0" t="n">
        <v>47</v>
      </c>
      <c r="F4503" s="0" t="n">
        <v>0</v>
      </c>
      <c r="T4503" s="0"/>
    </row>
    <row r="4504" customFormat="false" ht="12.75" hidden="false" customHeight="false" outlineLevel="0" collapsed="false">
      <c r="A4504" s="0" t="n">
        <v>1973</v>
      </c>
      <c r="B4504" s="0" t="n">
        <v>4</v>
      </c>
      <c r="C4504" s="0" t="n">
        <v>29</v>
      </c>
      <c r="D4504" s="0" t="n">
        <v>59</v>
      </c>
      <c r="E4504" s="0" t="n">
        <v>46</v>
      </c>
      <c r="F4504" s="0" t="n">
        <v>0</v>
      </c>
      <c r="T4504" s="0"/>
    </row>
    <row r="4505" customFormat="false" ht="12.75" hidden="false" customHeight="false" outlineLevel="0" collapsed="false">
      <c r="A4505" s="0" t="n">
        <v>1973</v>
      </c>
      <c r="B4505" s="0" t="n">
        <v>4</v>
      </c>
      <c r="C4505" s="0" t="n">
        <v>30</v>
      </c>
      <c r="D4505" s="0" t="n">
        <v>68</v>
      </c>
      <c r="E4505" s="0" t="n">
        <v>45</v>
      </c>
      <c r="F4505" s="0" t="n">
        <v>0</v>
      </c>
      <c r="T4505" s="0"/>
    </row>
    <row r="4506" customFormat="false" ht="12.75" hidden="false" customHeight="false" outlineLevel="0" collapsed="false">
      <c r="A4506" s="0" t="n">
        <v>1973</v>
      </c>
      <c r="B4506" s="0" t="n">
        <v>5</v>
      </c>
      <c r="C4506" s="0" t="n">
        <v>1</v>
      </c>
      <c r="D4506" s="0" t="n">
        <v>69</v>
      </c>
      <c r="E4506" s="0" t="n">
        <v>53</v>
      </c>
      <c r="F4506" s="0" t="n">
        <v>2</v>
      </c>
      <c r="T4506" s="0"/>
    </row>
    <row r="4507" customFormat="false" ht="12.75" hidden="false" customHeight="false" outlineLevel="0" collapsed="false">
      <c r="A4507" s="0" t="n">
        <v>1973</v>
      </c>
      <c r="B4507" s="0" t="n">
        <v>5</v>
      </c>
      <c r="C4507" s="0" t="n">
        <v>2</v>
      </c>
      <c r="D4507" s="0" t="n">
        <v>72</v>
      </c>
      <c r="E4507" s="0" t="n">
        <v>53</v>
      </c>
      <c r="F4507" s="0" t="n">
        <v>0</v>
      </c>
      <c r="T4507" s="0"/>
    </row>
    <row r="4508" customFormat="false" ht="12.75" hidden="false" customHeight="false" outlineLevel="0" collapsed="false">
      <c r="A4508" s="0" t="n">
        <v>1973</v>
      </c>
      <c r="B4508" s="0" t="n">
        <v>5</v>
      </c>
      <c r="C4508" s="0" t="n">
        <v>3</v>
      </c>
      <c r="D4508" s="0" t="n">
        <v>78</v>
      </c>
      <c r="E4508" s="0" t="n">
        <v>57</v>
      </c>
      <c r="F4508" s="0" t="n">
        <v>45</v>
      </c>
      <c r="T4508" s="0"/>
    </row>
    <row r="4509" customFormat="false" ht="12.75" hidden="false" customHeight="false" outlineLevel="0" collapsed="false">
      <c r="A4509" s="0" t="n">
        <v>1973</v>
      </c>
      <c r="B4509" s="0" t="n">
        <v>5</v>
      </c>
      <c r="C4509" s="0" t="n">
        <v>4</v>
      </c>
      <c r="D4509" s="0" t="n">
        <v>66</v>
      </c>
      <c r="E4509" s="0" t="n">
        <v>46</v>
      </c>
      <c r="F4509" s="0" t="n">
        <v>0</v>
      </c>
      <c r="T4509" s="0"/>
    </row>
    <row r="4510" customFormat="false" ht="12.75" hidden="false" customHeight="false" outlineLevel="0" collapsed="false">
      <c r="A4510" s="0" t="n">
        <v>1973</v>
      </c>
      <c r="B4510" s="0" t="n">
        <v>5</v>
      </c>
      <c r="C4510" s="0" t="n">
        <v>5</v>
      </c>
      <c r="D4510" s="0" t="n">
        <v>57</v>
      </c>
      <c r="E4510" s="0" t="n">
        <v>45</v>
      </c>
      <c r="F4510" s="0" t="n">
        <v>0</v>
      </c>
      <c r="T4510" s="0"/>
    </row>
    <row r="4511" customFormat="false" ht="12.75" hidden="false" customHeight="false" outlineLevel="0" collapsed="false">
      <c r="A4511" s="0" t="n">
        <v>1973</v>
      </c>
      <c r="B4511" s="0" t="n">
        <v>5</v>
      </c>
      <c r="C4511" s="0" t="n">
        <v>6</v>
      </c>
      <c r="D4511" s="0" t="n">
        <v>69</v>
      </c>
      <c r="E4511" s="0" t="n">
        <v>45</v>
      </c>
      <c r="F4511" s="0" t="n">
        <v>0</v>
      </c>
      <c r="T4511" s="0"/>
    </row>
    <row r="4512" customFormat="false" ht="12.75" hidden="false" customHeight="false" outlineLevel="0" collapsed="false">
      <c r="A4512" s="0" t="n">
        <v>1973</v>
      </c>
      <c r="B4512" s="0" t="n">
        <v>5</v>
      </c>
      <c r="C4512" s="0" t="n">
        <v>7</v>
      </c>
      <c r="D4512" s="0" t="n">
        <v>70</v>
      </c>
      <c r="E4512" s="0" t="n">
        <v>49</v>
      </c>
      <c r="F4512" s="0" t="n">
        <v>0</v>
      </c>
      <c r="T4512" s="0"/>
    </row>
    <row r="4513" customFormat="false" ht="12.75" hidden="false" customHeight="false" outlineLevel="0" collapsed="false">
      <c r="A4513" s="0" t="n">
        <v>1973</v>
      </c>
      <c r="B4513" s="0" t="n">
        <v>5</v>
      </c>
      <c r="C4513" s="0" t="n">
        <v>8</v>
      </c>
      <c r="D4513" s="0" t="n">
        <v>58</v>
      </c>
      <c r="E4513" s="0" t="n">
        <v>49</v>
      </c>
      <c r="F4513" s="0" t="n">
        <v>23</v>
      </c>
      <c r="T4513" s="0"/>
    </row>
    <row r="4514" customFormat="false" ht="12.75" hidden="false" customHeight="false" outlineLevel="0" collapsed="false">
      <c r="A4514" s="0" t="n">
        <v>1973</v>
      </c>
      <c r="B4514" s="0" t="n">
        <v>5</v>
      </c>
      <c r="C4514" s="0" t="n">
        <v>9</v>
      </c>
      <c r="D4514" s="0" t="n">
        <v>61</v>
      </c>
      <c r="E4514" s="0" t="n">
        <v>53</v>
      </c>
      <c r="F4514" s="0" t="n">
        <v>71</v>
      </c>
      <c r="T4514" s="0"/>
    </row>
    <row r="4515" customFormat="false" ht="12.75" hidden="false" customHeight="false" outlineLevel="0" collapsed="false">
      <c r="A4515" s="0" t="n">
        <v>1973</v>
      </c>
      <c r="B4515" s="0" t="n">
        <v>5</v>
      </c>
      <c r="C4515" s="0" t="n">
        <v>10</v>
      </c>
      <c r="D4515" s="0" t="n">
        <v>71</v>
      </c>
      <c r="E4515" s="0" t="n">
        <v>58</v>
      </c>
      <c r="F4515" s="0" t="n">
        <v>2</v>
      </c>
      <c r="T4515" s="0"/>
    </row>
    <row r="4516" customFormat="false" ht="12.75" hidden="false" customHeight="false" outlineLevel="0" collapsed="false">
      <c r="A4516" s="0" t="n">
        <v>1973</v>
      </c>
      <c r="B4516" s="0" t="n">
        <v>5</v>
      </c>
      <c r="C4516" s="0" t="n">
        <v>11</v>
      </c>
      <c r="D4516" s="0" t="n">
        <v>75</v>
      </c>
      <c r="E4516" s="0" t="n">
        <v>55</v>
      </c>
      <c r="F4516" s="0" t="n">
        <v>6</v>
      </c>
      <c r="T4516" s="0"/>
    </row>
    <row r="4517" customFormat="false" ht="12.75" hidden="false" customHeight="false" outlineLevel="0" collapsed="false">
      <c r="A4517" s="0" t="n">
        <v>1973</v>
      </c>
      <c r="B4517" s="0" t="n">
        <v>5</v>
      </c>
      <c r="C4517" s="0" t="n">
        <v>12</v>
      </c>
      <c r="D4517" s="0" t="n">
        <v>71</v>
      </c>
      <c r="E4517" s="0" t="n">
        <v>53</v>
      </c>
      <c r="F4517" s="0" t="n">
        <v>5</v>
      </c>
      <c r="T4517" s="0"/>
    </row>
    <row r="4518" customFormat="false" ht="12.75" hidden="false" customHeight="false" outlineLevel="0" collapsed="false">
      <c r="A4518" s="0" t="n">
        <v>1973</v>
      </c>
      <c r="B4518" s="0" t="n">
        <v>5</v>
      </c>
      <c r="C4518" s="0" t="n">
        <v>13</v>
      </c>
      <c r="D4518" s="0" t="n">
        <v>68</v>
      </c>
      <c r="E4518" s="0" t="n">
        <v>50</v>
      </c>
      <c r="F4518" s="0" t="n">
        <v>0</v>
      </c>
      <c r="T4518" s="0"/>
    </row>
    <row r="4519" customFormat="false" ht="12.75" hidden="false" customHeight="false" outlineLevel="0" collapsed="false">
      <c r="A4519" s="0" t="n">
        <v>1973</v>
      </c>
      <c r="B4519" s="0" t="n">
        <v>5</v>
      </c>
      <c r="C4519" s="0" t="n">
        <v>14</v>
      </c>
      <c r="D4519" s="0" t="n">
        <v>71</v>
      </c>
      <c r="E4519" s="0" t="n">
        <v>50</v>
      </c>
      <c r="F4519" s="0" t="n">
        <v>0</v>
      </c>
      <c r="T4519" s="0"/>
    </row>
    <row r="4520" customFormat="false" ht="12.75" hidden="false" customHeight="false" outlineLevel="0" collapsed="false">
      <c r="A4520" s="0" t="n">
        <v>1973</v>
      </c>
      <c r="B4520" s="0" t="n">
        <v>5</v>
      </c>
      <c r="C4520" s="0" t="n">
        <v>15</v>
      </c>
      <c r="D4520" s="0" t="n">
        <v>58</v>
      </c>
      <c r="E4520" s="0" t="n">
        <v>48</v>
      </c>
      <c r="F4520" s="0" t="n">
        <v>39</v>
      </c>
      <c r="T4520" s="0"/>
    </row>
    <row r="4521" customFormat="false" ht="12.75" hidden="false" customHeight="false" outlineLevel="0" collapsed="false">
      <c r="A4521" s="0" t="n">
        <v>1973</v>
      </c>
      <c r="B4521" s="0" t="n">
        <v>5</v>
      </c>
      <c r="C4521" s="0" t="n">
        <v>16</v>
      </c>
      <c r="D4521" s="0" t="n">
        <v>67</v>
      </c>
      <c r="E4521" s="0" t="n">
        <v>45</v>
      </c>
      <c r="F4521" s="0" t="n">
        <v>0</v>
      </c>
      <c r="T4521" s="0"/>
    </row>
    <row r="4522" customFormat="false" ht="12.75" hidden="false" customHeight="false" outlineLevel="0" collapsed="false">
      <c r="A4522" s="0" t="n">
        <v>1973</v>
      </c>
      <c r="B4522" s="0" t="n">
        <v>5</v>
      </c>
      <c r="C4522" s="0" t="n">
        <v>17</v>
      </c>
      <c r="D4522" s="0" t="n">
        <v>67</v>
      </c>
      <c r="E4522" s="0" t="n">
        <v>51</v>
      </c>
      <c r="F4522" s="0" t="n">
        <v>19</v>
      </c>
      <c r="T4522" s="0"/>
    </row>
    <row r="4523" customFormat="false" ht="12.75" hidden="false" customHeight="false" outlineLevel="0" collapsed="false">
      <c r="A4523" s="0" t="n">
        <v>1973</v>
      </c>
      <c r="B4523" s="0" t="n">
        <v>5</v>
      </c>
      <c r="C4523" s="0" t="n">
        <v>18</v>
      </c>
      <c r="D4523" s="0" t="n">
        <v>59</v>
      </c>
      <c r="E4523" s="0" t="n">
        <v>41</v>
      </c>
      <c r="F4523" s="0" t="n">
        <v>11</v>
      </c>
      <c r="T4523" s="0"/>
    </row>
    <row r="4524" customFormat="false" ht="12.75" hidden="false" customHeight="false" outlineLevel="0" collapsed="false">
      <c r="A4524" s="0" t="n">
        <v>1973</v>
      </c>
      <c r="B4524" s="0" t="n">
        <v>5</v>
      </c>
      <c r="C4524" s="0" t="n">
        <v>19</v>
      </c>
      <c r="D4524" s="0" t="n">
        <v>70</v>
      </c>
      <c r="E4524" s="0" t="n">
        <v>45</v>
      </c>
      <c r="F4524" s="0" t="n">
        <v>0</v>
      </c>
      <c r="T4524" s="0"/>
    </row>
    <row r="4525" customFormat="false" ht="12.75" hidden="false" customHeight="false" outlineLevel="0" collapsed="false">
      <c r="A4525" s="0" t="n">
        <v>1973</v>
      </c>
      <c r="B4525" s="0" t="n">
        <v>5</v>
      </c>
      <c r="C4525" s="0" t="n">
        <v>20</v>
      </c>
      <c r="D4525" s="0" t="n">
        <v>62</v>
      </c>
      <c r="E4525" s="0" t="n">
        <v>56</v>
      </c>
      <c r="F4525" s="0" t="n">
        <v>39</v>
      </c>
      <c r="T4525" s="0"/>
    </row>
    <row r="4526" customFormat="false" ht="12.75" hidden="false" customHeight="false" outlineLevel="0" collapsed="false">
      <c r="A4526" s="0" t="n">
        <v>1973</v>
      </c>
      <c r="B4526" s="0" t="n">
        <v>5</v>
      </c>
      <c r="C4526" s="0" t="n">
        <v>21</v>
      </c>
      <c r="D4526" s="0" t="n">
        <v>56</v>
      </c>
      <c r="E4526" s="0" t="n">
        <v>54</v>
      </c>
      <c r="F4526" s="0" t="n">
        <v>15</v>
      </c>
      <c r="T4526" s="0"/>
    </row>
    <row r="4527" customFormat="false" ht="12.75" hidden="false" customHeight="false" outlineLevel="0" collapsed="false">
      <c r="A4527" s="0" t="n">
        <v>1973</v>
      </c>
      <c r="B4527" s="0" t="n">
        <v>5</v>
      </c>
      <c r="C4527" s="0" t="n">
        <v>22</v>
      </c>
      <c r="D4527" s="0" t="n">
        <v>76</v>
      </c>
      <c r="E4527" s="0" t="n">
        <v>55</v>
      </c>
      <c r="F4527" s="0" t="n">
        <v>0</v>
      </c>
      <c r="T4527" s="0"/>
    </row>
    <row r="4528" customFormat="false" ht="12.75" hidden="false" customHeight="false" outlineLevel="0" collapsed="false">
      <c r="A4528" s="0" t="n">
        <v>1973</v>
      </c>
      <c r="B4528" s="0" t="n">
        <v>5</v>
      </c>
      <c r="C4528" s="0" t="n">
        <v>23</v>
      </c>
      <c r="D4528" s="0" t="n">
        <v>61</v>
      </c>
      <c r="E4528" s="0" t="n">
        <v>52</v>
      </c>
      <c r="F4528" s="0" t="n">
        <v>76</v>
      </c>
      <c r="T4528" s="0"/>
    </row>
    <row r="4529" customFormat="false" ht="12.75" hidden="false" customHeight="false" outlineLevel="0" collapsed="false">
      <c r="A4529" s="0" t="n">
        <v>1973</v>
      </c>
      <c r="B4529" s="0" t="n">
        <v>5</v>
      </c>
      <c r="C4529" s="0" t="n">
        <v>24</v>
      </c>
      <c r="D4529" s="0" t="n">
        <v>62</v>
      </c>
      <c r="E4529" s="0" t="n">
        <v>53</v>
      </c>
      <c r="F4529" s="0" t="n">
        <v>5</v>
      </c>
      <c r="T4529" s="0"/>
    </row>
    <row r="4530" customFormat="false" ht="12.75" hidden="false" customHeight="false" outlineLevel="0" collapsed="false">
      <c r="A4530" s="0" t="n">
        <v>1973</v>
      </c>
      <c r="B4530" s="0" t="n">
        <v>5</v>
      </c>
      <c r="C4530" s="0" t="n">
        <v>25</v>
      </c>
      <c r="D4530" s="0" t="n">
        <v>57</v>
      </c>
      <c r="E4530" s="0" t="n">
        <v>50</v>
      </c>
      <c r="F4530" s="0" t="n">
        <v>4</v>
      </c>
      <c r="T4530" s="0"/>
    </row>
    <row r="4531" customFormat="false" ht="12.75" hidden="false" customHeight="false" outlineLevel="0" collapsed="false">
      <c r="A4531" s="0" t="n">
        <v>1973</v>
      </c>
      <c r="B4531" s="0" t="n">
        <v>5</v>
      </c>
      <c r="C4531" s="0" t="n">
        <v>26</v>
      </c>
      <c r="D4531" s="0" t="n">
        <v>63</v>
      </c>
      <c r="E4531" s="0" t="n">
        <v>50</v>
      </c>
      <c r="F4531" s="0" t="n">
        <v>0</v>
      </c>
      <c r="T4531" s="0"/>
    </row>
    <row r="4532" customFormat="false" ht="12.75" hidden="false" customHeight="false" outlineLevel="0" collapsed="false">
      <c r="A4532" s="0" t="n">
        <v>1973</v>
      </c>
      <c r="B4532" s="0" t="n">
        <v>5</v>
      </c>
      <c r="C4532" s="0" t="n">
        <v>27</v>
      </c>
      <c r="D4532" s="0" t="n">
        <v>57</v>
      </c>
      <c r="E4532" s="0" t="n">
        <v>50</v>
      </c>
      <c r="F4532" s="0" t="n">
        <v>10</v>
      </c>
      <c r="T4532" s="0"/>
    </row>
    <row r="4533" customFormat="false" ht="12.75" hidden="false" customHeight="false" outlineLevel="0" collapsed="false">
      <c r="A4533" s="0" t="n">
        <v>1973</v>
      </c>
      <c r="B4533" s="0" t="n">
        <v>5</v>
      </c>
      <c r="C4533" s="0" t="n">
        <v>28</v>
      </c>
      <c r="D4533" s="0" t="n">
        <v>70</v>
      </c>
      <c r="E4533" s="0" t="n">
        <v>52</v>
      </c>
      <c r="F4533" s="0" t="n">
        <v>59</v>
      </c>
      <c r="T4533" s="0"/>
    </row>
    <row r="4534" customFormat="false" ht="12.75" hidden="false" customHeight="false" outlineLevel="0" collapsed="false">
      <c r="A4534" s="0" t="n">
        <v>1973</v>
      </c>
      <c r="B4534" s="0" t="n">
        <v>5</v>
      </c>
      <c r="C4534" s="0" t="n">
        <v>29</v>
      </c>
      <c r="D4534" s="0" t="n">
        <v>82</v>
      </c>
      <c r="E4534" s="0" t="n">
        <v>64</v>
      </c>
      <c r="F4534" s="0" t="n">
        <v>2</v>
      </c>
      <c r="T4534" s="0"/>
    </row>
    <row r="4535" customFormat="false" ht="12.75" hidden="false" customHeight="false" outlineLevel="0" collapsed="false">
      <c r="A4535" s="0" t="n">
        <v>1973</v>
      </c>
      <c r="B4535" s="0" t="n">
        <v>5</v>
      </c>
      <c r="C4535" s="0" t="n">
        <v>30</v>
      </c>
      <c r="D4535" s="0" t="n">
        <v>80</v>
      </c>
      <c r="E4535" s="0" t="n">
        <v>63</v>
      </c>
      <c r="F4535" s="0" t="n">
        <v>18</v>
      </c>
      <c r="T4535" s="0"/>
    </row>
    <row r="4536" customFormat="false" ht="12.75" hidden="false" customHeight="false" outlineLevel="0" collapsed="false">
      <c r="A4536" s="0" t="n">
        <v>1973</v>
      </c>
      <c r="B4536" s="0" t="n">
        <v>5</v>
      </c>
      <c r="C4536" s="0" t="n">
        <v>31</v>
      </c>
      <c r="D4536" s="0" t="n">
        <v>78</v>
      </c>
      <c r="E4536" s="0" t="n">
        <v>60</v>
      </c>
      <c r="F4536" s="0" t="n">
        <v>0</v>
      </c>
      <c r="T4536" s="0"/>
    </row>
    <row r="4537" customFormat="false" ht="12.75" hidden="false" customHeight="false" outlineLevel="0" collapsed="false">
      <c r="A4537" s="0" t="n">
        <v>1973</v>
      </c>
      <c r="B4537" s="0" t="n">
        <v>6</v>
      </c>
      <c r="C4537" s="0" t="n">
        <v>1</v>
      </c>
      <c r="D4537" s="0" t="n">
        <v>79</v>
      </c>
      <c r="E4537" s="0" t="n">
        <v>59</v>
      </c>
      <c r="F4537" s="0" t="n">
        <v>10</v>
      </c>
      <c r="T4537" s="0"/>
    </row>
    <row r="4538" customFormat="false" ht="12.75" hidden="false" customHeight="false" outlineLevel="0" collapsed="false">
      <c r="A4538" s="0" t="n">
        <v>1973</v>
      </c>
      <c r="B4538" s="0" t="n">
        <v>6</v>
      </c>
      <c r="C4538" s="0" t="n">
        <v>2</v>
      </c>
      <c r="D4538" s="0" t="n">
        <v>78</v>
      </c>
      <c r="E4538" s="0" t="n">
        <v>62</v>
      </c>
      <c r="F4538" s="0" t="n">
        <v>0</v>
      </c>
      <c r="T4538" s="0"/>
    </row>
    <row r="4539" customFormat="false" ht="12.75" hidden="false" customHeight="false" outlineLevel="0" collapsed="false">
      <c r="A4539" s="0" t="n">
        <v>1973</v>
      </c>
      <c r="B4539" s="0" t="n">
        <v>6</v>
      </c>
      <c r="C4539" s="0" t="n">
        <v>3</v>
      </c>
      <c r="D4539" s="0" t="n">
        <v>71</v>
      </c>
      <c r="E4539" s="0" t="n">
        <v>59</v>
      </c>
      <c r="F4539" s="0" t="n">
        <v>0</v>
      </c>
      <c r="T4539" s="0"/>
    </row>
    <row r="4540" customFormat="false" ht="12.75" hidden="false" customHeight="false" outlineLevel="0" collapsed="false">
      <c r="A4540" s="0" t="n">
        <v>1973</v>
      </c>
      <c r="B4540" s="0" t="n">
        <v>6</v>
      </c>
      <c r="C4540" s="0" t="n">
        <v>4</v>
      </c>
      <c r="D4540" s="0" t="n">
        <v>85</v>
      </c>
      <c r="E4540" s="0" t="n">
        <v>61</v>
      </c>
      <c r="F4540" s="0" t="n">
        <v>21</v>
      </c>
      <c r="T4540" s="0"/>
    </row>
    <row r="4541" customFormat="false" ht="12.75" hidden="false" customHeight="false" outlineLevel="0" collapsed="false">
      <c r="A4541" s="0" t="n">
        <v>1973</v>
      </c>
      <c r="B4541" s="0" t="n">
        <v>6</v>
      </c>
      <c r="C4541" s="0" t="n">
        <v>5</v>
      </c>
      <c r="D4541" s="0" t="n">
        <v>89</v>
      </c>
      <c r="E4541" s="0" t="n">
        <v>67</v>
      </c>
      <c r="F4541" s="0" t="n">
        <v>0</v>
      </c>
      <c r="T4541" s="0"/>
    </row>
    <row r="4542" customFormat="false" ht="12.75" hidden="false" customHeight="false" outlineLevel="0" collapsed="false">
      <c r="A4542" s="0" t="n">
        <v>1973</v>
      </c>
      <c r="B4542" s="0" t="n">
        <v>6</v>
      </c>
      <c r="C4542" s="0" t="n">
        <v>6</v>
      </c>
      <c r="D4542" s="0" t="n">
        <v>82</v>
      </c>
      <c r="E4542" s="0" t="n">
        <v>64</v>
      </c>
      <c r="F4542" s="0" t="n">
        <v>0</v>
      </c>
      <c r="T4542" s="0"/>
    </row>
    <row r="4543" customFormat="false" ht="12.75" hidden="false" customHeight="false" outlineLevel="0" collapsed="false">
      <c r="A4543" s="0" t="n">
        <v>1973</v>
      </c>
      <c r="B4543" s="0" t="n">
        <v>6</v>
      </c>
      <c r="C4543" s="0" t="n">
        <v>7</v>
      </c>
      <c r="D4543" s="0" t="n">
        <v>84</v>
      </c>
      <c r="E4543" s="0" t="n">
        <v>71</v>
      </c>
      <c r="F4543" s="0" t="n">
        <v>0</v>
      </c>
      <c r="T4543" s="0"/>
    </row>
    <row r="4544" customFormat="false" ht="12.75" hidden="false" customHeight="false" outlineLevel="0" collapsed="false">
      <c r="A4544" s="0" t="n">
        <v>1973</v>
      </c>
      <c r="B4544" s="0" t="n">
        <v>6</v>
      </c>
      <c r="C4544" s="0" t="n">
        <v>8</v>
      </c>
      <c r="D4544" s="0" t="n">
        <v>87</v>
      </c>
      <c r="E4544" s="0" t="n">
        <v>69</v>
      </c>
      <c r="F4544" s="0" t="n">
        <v>0</v>
      </c>
      <c r="T4544" s="0"/>
    </row>
    <row r="4545" customFormat="false" ht="12.75" hidden="false" customHeight="false" outlineLevel="0" collapsed="false">
      <c r="A4545" s="0" t="n">
        <v>1973</v>
      </c>
      <c r="B4545" s="0" t="n">
        <v>6</v>
      </c>
      <c r="C4545" s="0" t="n">
        <v>9</v>
      </c>
      <c r="D4545" s="0" t="n">
        <v>92</v>
      </c>
      <c r="E4545" s="0" t="n">
        <v>73</v>
      </c>
      <c r="F4545" s="0" t="n">
        <v>1</v>
      </c>
      <c r="T4545" s="0"/>
    </row>
    <row r="4546" customFormat="false" ht="12.75" hidden="false" customHeight="false" outlineLevel="0" collapsed="false">
      <c r="A4546" s="0" t="n">
        <v>1973</v>
      </c>
      <c r="B4546" s="0" t="n">
        <v>6</v>
      </c>
      <c r="C4546" s="0" t="n">
        <v>10</v>
      </c>
      <c r="D4546" s="0" t="n">
        <v>91</v>
      </c>
      <c r="E4546" s="0" t="n">
        <v>71</v>
      </c>
      <c r="F4546" s="0" t="n">
        <v>0</v>
      </c>
      <c r="T4546" s="0"/>
    </row>
    <row r="4547" customFormat="false" ht="12.75" hidden="false" customHeight="false" outlineLevel="0" collapsed="false">
      <c r="A4547" s="0" t="n">
        <v>1973</v>
      </c>
      <c r="B4547" s="0" t="n">
        <v>6</v>
      </c>
      <c r="C4547" s="0" t="n">
        <v>11</v>
      </c>
      <c r="D4547" s="0" t="n">
        <v>95</v>
      </c>
      <c r="E4547" s="0" t="n">
        <v>74</v>
      </c>
      <c r="F4547" s="0" t="n">
        <v>0</v>
      </c>
      <c r="T4547" s="0"/>
    </row>
    <row r="4548" customFormat="false" ht="12.75" hidden="false" customHeight="false" outlineLevel="0" collapsed="false">
      <c r="A4548" s="0" t="n">
        <v>1973</v>
      </c>
      <c r="B4548" s="0" t="n">
        <v>6</v>
      </c>
      <c r="C4548" s="0" t="n">
        <v>12</v>
      </c>
      <c r="D4548" s="0" t="n">
        <v>93</v>
      </c>
      <c r="E4548" s="0" t="n">
        <v>72</v>
      </c>
      <c r="F4548" s="0" t="n">
        <v>2</v>
      </c>
      <c r="T4548" s="0"/>
    </row>
    <row r="4549" customFormat="false" ht="12.75" hidden="false" customHeight="false" outlineLevel="0" collapsed="false">
      <c r="A4549" s="0" t="n">
        <v>1973</v>
      </c>
      <c r="B4549" s="0" t="n">
        <v>6</v>
      </c>
      <c r="C4549" s="0" t="n">
        <v>13</v>
      </c>
      <c r="D4549" s="0" t="n">
        <v>85</v>
      </c>
      <c r="E4549" s="0" t="n">
        <v>70</v>
      </c>
      <c r="F4549" s="0" t="n">
        <v>64</v>
      </c>
      <c r="T4549" s="0"/>
    </row>
    <row r="4550" customFormat="false" ht="12.75" hidden="false" customHeight="false" outlineLevel="0" collapsed="false">
      <c r="A4550" s="0" t="n">
        <v>1973</v>
      </c>
      <c r="B4550" s="0" t="n">
        <v>6</v>
      </c>
      <c r="C4550" s="0" t="n">
        <v>14</v>
      </c>
      <c r="D4550" s="0" t="n">
        <v>84</v>
      </c>
      <c r="E4550" s="0" t="n">
        <v>66</v>
      </c>
      <c r="F4550" s="0" t="n">
        <v>0</v>
      </c>
      <c r="T4550" s="0"/>
    </row>
    <row r="4551" customFormat="false" ht="12.75" hidden="false" customHeight="false" outlineLevel="0" collapsed="false">
      <c r="A4551" s="0" t="n">
        <v>1973</v>
      </c>
      <c r="B4551" s="0" t="n">
        <v>6</v>
      </c>
      <c r="C4551" s="0" t="n">
        <v>15</v>
      </c>
      <c r="D4551" s="0" t="n">
        <v>82</v>
      </c>
      <c r="E4551" s="0" t="n">
        <v>61</v>
      </c>
      <c r="F4551" s="0" t="n">
        <v>0</v>
      </c>
      <c r="T4551" s="0"/>
    </row>
    <row r="4552" customFormat="false" ht="12.75" hidden="false" customHeight="false" outlineLevel="0" collapsed="false">
      <c r="A4552" s="0" t="n">
        <v>1973</v>
      </c>
      <c r="B4552" s="0" t="n">
        <v>6</v>
      </c>
      <c r="C4552" s="0" t="n">
        <v>16</v>
      </c>
      <c r="D4552" s="0" t="n">
        <v>78</v>
      </c>
      <c r="E4552" s="0" t="n">
        <v>66</v>
      </c>
      <c r="F4552" s="0" t="n">
        <v>15</v>
      </c>
      <c r="T4552" s="0"/>
    </row>
    <row r="4553" customFormat="false" ht="12.75" hidden="false" customHeight="false" outlineLevel="0" collapsed="false">
      <c r="A4553" s="0" t="n">
        <v>1973</v>
      </c>
      <c r="B4553" s="0" t="n">
        <v>6</v>
      </c>
      <c r="C4553" s="0" t="n">
        <v>17</v>
      </c>
      <c r="D4553" s="0" t="n">
        <v>75</v>
      </c>
      <c r="E4553" s="0" t="n">
        <v>58</v>
      </c>
      <c r="F4553" s="0" t="n">
        <v>0</v>
      </c>
      <c r="T4553" s="0"/>
    </row>
    <row r="4554" customFormat="false" ht="12.75" hidden="false" customHeight="false" outlineLevel="0" collapsed="false">
      <c r="A4554" s="0" t="n">
        <v>1973</v>
      </c>
      <c r="B4554" s="0" t="n">
        <v>6</v>
      </c>
      <c r="C4554" s="0" t="n">
        <v>18</v>
      </c>
      <c r="D4554" s="0" t="n">
        <v>67</v>
      </c>
      <c r="E4554" s="0" t="n">
        <v>59</v>
      </c>
      <c r="F4554" s="0" t="n">
        <v>7</v>
      </c>
      <c r="T4554" s="0"/>
    </row>
    <row r="4555" customFormat="false" ht="12.75" hidden="false" customHeight="false" outlineLevel="0" collapsed="false">
      <c r="A4555" s="0" t="n">
        <v>1973</v>
      </c>
      <c r="B4555" s="0" t="n">
        <v>6</v>
      </c>
      <c r="C4555" s="0" t="n">
        <v>19</v>
      </c>
      <c r="D4555" s="0" t="n">
        <v>73</v>
      </c>
      <c r="E4555" s="0" t="n">
        <v>61</v>
      </c>
      <c r="F4555" s="0" t="n">
        <v>4</v>
      </c>
      <c r="T4555" s="0"/>
    </row>
    <row r="4556" customFormat="false" ht="12.75" hidden="false" customHeight="false" outlineLevel="0" collapsed="false">
      <c r="A4556" s="0" t="n">
        <v>1973</v>
      </c>
      <c r="B4556" s="0" t="n">
        <v>6</v>
      </c>
      <c r="C4556" s="0" t="n">
        <v>20</v>
      </c>
      <c r="D4556" s="0" t="n">
        <v>82</v>
      </c>
      <c r="E4556" s="0" t="n">
        <v>64</v>
      </c>
      <c r="F4556" s="0" t="n">
        <v>0</v>
      </c>
      <c r="T4556" s="0"/>
    </row>
    <row r="4557" customFormat="false" ht="12.75" hidden="false" customHeight="false" outlineLevel="0" collapsed="false">
      <c r="A4557" s="0" t="n">
        <v>1973</v>
      </c>
      <c r="B4557" s="0" t="n">
        <v>6</v>
      </c>
      <c r="C4557" s="0" t="n">
        <v>21</v>
      </c>
      <c r="D4557" s="0" t="n">
        <v>80</v>
      </c>
      <c r="E4557" s="0" t="n">
        <v>67</v>
      </c>
      <c r="F4557" s="0" t="n">
        <v>33</v>
      </c>
      <c r="T4557" s="0"/>
    </row>
    <row r="4558" customFormat="false" ht="12.75" hidden="false" customHeight="false" outlineLevel="0" collapsed="false">
      <c r="A4558" s="0" t="n">
        <v>1973</v>
      </c>
      <c r="B4558" s="0" t="n">
        <v>6</v>
      </c>
      <c r="C4558" s="0" t="n">
        <v>22</v>
      </c>
      <c r="D4558" s="0" t="n">
        <v>74</v>
      </c>
      <c r="E4558" s="0" t="n">
        <v>66</v>
      </c>
      <c r="F4558" s="0" t="n">
        <v>185</v>
      </c>
      <c r="T4558" s="0"/>
    </row>
    <row r="4559" customFormat="false" ht="12.75" hidden="false" customHeight="false" outlineLevel="0" collapsed="false">
      <c r="A4559" s="0" t="n">
        <v>1973</v>
      </c>
      <c r="B4559" s="0" t="n">
        <v>6</v>
      </c>
      <c r="C4559" s="0" t="n">
        <v>23</v>
      </c>
      <c r="D4559" s="0" t="n">
        <v>77</v>
      </c>
      <c r="E4559" s="0" t="n">
        <v>65</v>
      </c>
      <c r="F4559" s="0" t="n">
        <v>0</v>
      </c>
      <c r="T4559" s="0"/>
    </row>
    <row r="4560" customFormat="false" ht="12.75" hidden="false" customHeight="false" outlineLevel="0" collapsed="false">
      <c r="A4560" s="0" t="n">
        <v>1973</v>
      </c>
      <c r="B4560" s="0" t="n">
        <v>6</v>
      </c>
      <c r="C4560" s="0" t="n">
        <v>24</v>
      </c>
      <c r="D4560" s="0" t="n">
        <v>79</v>
      </c>
      <c r="E4560" s="0" t="n">
        <v>64</v>
      </c>
      <c r="F4560" s="0" t="n">
        <v>0</v>
      </c>
      <c r="T4560" s="0"/>
    </row>
    <row r="4561" customFormat="false" ht="12.75" hidden="false" customHeight="false" outlineLevel="0" collapsed="false">
      <c r="A4561" s="0" t="n">
        <v>1973</v>
      </c>
      <c r="B4561" s="0" t="n">
        <v>6</v>
      </c>
      <c r="C4561" s="0" t="n">
        <v>25</v>
      </c>
      <c r="D4561" s="0" t="n">
        <v>77</v>
      </c>
      <c r="E4561" s="0" t="n">
        <v>64</v>
      </c>
      <c r="F4561" s="0" t="n">
        <v>0</v>
      </c>
      <c r="T4561" s="0"/>
    </row>
    <row r="4562" customFormat="false" ht="12.75" hidden="false" customHeight="false" outlineLevel="0" collapsed="false">
      <c r="A4562" s="0" t="n">
        <v>1973</v>
      </c>
      <c r="B4562" s="0" t="n">
        <v>6</v>
      </c>
      <c r="C4562" s="0" t="n">
        <v>26</v>
      </c>
      <c r="D4562" s="0" t="n">
        <v>80</v>
      </c>
      <c r="E4562" s="0" t="n">
        <v>63</v>
      </c>
      <c r="F4562" s="0" t="n">
        <v>0</v>
      </c>
      <c r="T4562" s="0"/>
    </row>
    <row r="4563" customFormat="false" ht="12.75" hidden="false" customHeight="false" outlineLevel="0" collapsed="false">
      <c r="A4563" s="0" t="n">
        <v>1973</v>
      </c>
      <c r="B4563" s="0" t="n">
        <v>6</v>
      </c>
      <c r="C4563" s="0" t="n">
        <v>27</v>
      </c>
      <c r="D4563" s="0" t="n">
        <v>74</v>
      </c>
      <c r="E4563" s="0" t="n">
        <v>68</v>
      </c>
      <c r="F4563" s="0" t="n">
        <v>9</v>
      </c>
      <c r="T4563" s="0"/>
    </row>
    <row r="4564" customFormat="false" ht="12.75" hidden="false" customHeight="false" outlineLevel="0" collapsed="false">
      <c r="A4564" s="0" t="n">
        <v>1973</v>
      </c>
      <c r="B4564" s="0" t="n">
        <v>6</v>
      </c>
      <c r="C4564" s="0" t="n">
        <v>28</v>
      </c>
      <c r="D4564" s="0" t="n">
        <v>81</v>
      </c>
      <c r="E4564" s="0" t="n">
        <v>68</v>
      </c>
      <c r="F4564" s="0" t="n">
        <v>9</v>
      </c>
      <c r="T4564" s="0"/>
    </row>
    <row r="4565" customFormat="false" ht="12.75" hidden="false" customHeight="false" outlineLevel="0" collapsed="false">
      <c r="A4565" s="0" t="n">
        <v>1973</v>
      </c>
      <c r="B4565" s="0" t="n">
        <v>6</v>
      </c>
      <c r="C4565" s="0" t="n">
        <v>29</v>
      </c>
      <c r="D4565" s="0" t="n">
        <v>74</v>
      </c>
      <c r="E4565" s="0" t="n">
        <v>70</v>
      </c>
      <c r="F4565" s="0" t="n">
        <v>47</v>
      </c>
      <c r="T4565" s="0"/>
    </row>
    <row r="4566" customFormat="false" ht="12.75" hidden="false" customHeight="false" outlineLevel="0" collapsed="false">
      <c r="A4566" s="0" t="n">
        <v>1973</v>
      </c>
      <c r="B4566" s="0" t="n">
        <v>6</v>
      </c>
      <c r="C4566" s="0" t="n">
        <v>30</v>
      </c>
      <c r="D4566" s="0" t="n">
        <v>84</v>
      </c>
      <c r="E4566" s="0" t="n">
        <v>69</v>
      </c>
      <c r="F4566" s="0" t="n">
        <v>48</v>
      </c>
      <c r="T4566" s="0"/>
    </row>
    <row r="4567" customFormat="false" ht="12.75" hidden="false" customHeight="false" outlineLevel="0" collapsed="false">
      <c r="A4567" s="0" t="n">
        <v>1973</v>
      </c>
      <c r="B4567" s="0" t="n">
        <v>7</v>
      </c>
      <c r="C4567" s="0" t="n">
        <v>1</v>
      </c>
      <c r="D4567" s="0" t="n">
        <v>87</v>
      </c>
      <c r="E4567" s="0" t="n">
        <v>69</v>
      </c>
      <c r="F4567" s="0" t="n">
        <v>0</v>
      </c>
      <c r="T4567" s="0"/>
    </row>
    <row r="4568" customFormat="false" ht="12.75" hidden="false" customHeight="false" outlineLevel="0" collapsed="false">
      <c r="A4568" s="0" t="n">
        <v>1973</v>
      </c>
      <c r="B4568" s="0" t="n">
        <v>7</v>
      </c>
      <c r="C4568" s="0" t="n">
        <v>2</v>
      </c>
      <c r="D4568" s="0" t="n">
        <v>86</v>
      </c>
      <c r="E4568" s="0" t="n">
        <v>69</v>
      </c>
      <c r="F4568" s="0" t="n">
        <v>0</v>
      </c>
      <c r="T4568" s="0"/>
    </row>
    <row r="4569" customFormat="false" ht="12.75" hidden="false" customHeight="false" outlineLevel="0" collapsed="false">
      <c r="A4569" s="0" t="n">
        <v>1973</v>
      </c>
      <c r="B4569" s="0" t="n">
        <v>7</v>
      </c>
      <c r="C4569" s="0" t="n">
        <v>3</v>
      </c>
      <c r="D4569" s="0" t="n">
        <v>84</v>
      </c>
      <c r="E4569" s="0" t="n">
        <v>71</v>
      </c>
      <c r="F4569" s="0" t="n">
        <v>3</v>
      </c>
      <c r="T4569" s="0"/>
    </row>
    <row r="4570" customFormat="false" ht="12.75" hidden="false" customHeight="false" outlineLevel="0" collapsed="false">
      <c r="A4570" s="0" t="n">
        <v>1973</v>
      </c>
      <c r="B4570" s="0" t="n">
        <v>7</v>
      </c>
      <c r="C4570" s="0" t="n">
        <v>4</v>
      </c>
      <c r="D4570" s="0" t="n">
        <v>84</v>
      </c>
      <c r="E4570" s="0" t="n">
        <v>72</v>
      </c>
      <c r="F4570" s="0" t="n">
        <v>3</v>
      </c>
      <c r="T4570" s="0"/>
    </row>
    <row r="4571" customFormat="false" ht="12.75" hidden="false" customHeight="false" outlineLevel="0" collapsed="false">
      <c r="A4571" s="0" t="n">
        <v>1973</v>
      </c>
      <c r="B4571" s="0" t="n">
        <v>7</v>
      </c>
      <c r="C4571" s="0" t="n">
        <v>5</v>
      </c>
      <c r="D4571" s="0" t="n">
        <v>86</v>
      </c>
      <c r="E4571" s="0" t="n">
        <v>69</v>
      </c>
      <c r="F4571" s="0" t="n">
        <v>123</v>
      </c>
      <c r="T4571" s="0"/>
    </row>
    <row r="4572" customFormat="false" ht="12.75" hidden="false" customHeight="false" outlineLevel="0" collapsed="false">
      <c r="A4572" s="0" t="n">
        <v>1973</v>
      </c>
      <c r="B4572" s="0" t="n">
        <v>7</v>
      </c>
      <c r="C4572" s="0" t="n">
        <v>6</v>
      </c>
      <c r="D4572" s="0" t="n">
        <v>86</v>
      </c>
      <c r="E4572" s="0" t="n">
        <v>67</v>
      </c>
      <c r="F4572" s="0" t="n">
        <v>0</v>
      </c>
      <c r="T4572" s="0"/>
    </row>
    <row r="4573" customFormat="false" ht="12.75" hidden="false" customHeight="false" outlineLevel="0" collapsed="false">
      <c r="A4573" s="0" t="n">
        <v>1973</v>
      </c>
      <c r="B4573" s="0" t="n">
        <v>7</v>
      </c>
      <c r="C4573" s="0" t="n">
        <v>7</v>
      </c>
      <c r="D4573" s="0" t="n">
        <v>89</v>
      </c>
      <c r="E4573" s="0" t="n">
        <v>68</v>
      </c>
      <c r="F4573" s="0" t="n">
        <v>0</v>
      </c>
      <c r="T4573" s="0"/>
    </row>
    <row r="4574" customFormat="false" ht="12.75" hidden="false" customHeight="false" outlineLevel="0" collapsed="false">
      <c r="A4574" s="0" t="n">
        <v>1973</v>
      </c>
      <c r="B4574" s="0" t="n">
        <v>7</v>
      </c>
      <c r="C4574" s="0" t="n">
        <v>8</v>
      </c>
      <c r="D4574" s="0" t="n">
        <v>94</v>
      </c>
      <c r="E4574" s="0" t="n">
        <v>75</v>
      </c>
      <c r="F4574" s="0" t="n">
        <v>0</v>
      </c>
      <c r="T4574" s="0"/>
    </row>
    <row r="4575" customFormat="false" ht="12.75" hidden="false" customHeight="false" outlineLevel="0" collapsed="false">
      <c r="A4575" s="0" t="n">
        <v>1973</v>
      </c>
      <c r="B4575" s="0" t="n">
        <v>7</v>
      </c>
      <c r="C4575" s="0" t="n">
        <v>9</v>
      </c>
      <c r="D4575" s="0" t="n">
        <v>94</v>
      </c>
      <c r="E4575" s="0" t="n">
        <v>76</v>
      </c>
      <c r="F4575" s="0" t="n">
        <v>0</v>
      </c>
      <c r="T4575" s="0"/>
    </row>
    <row r="4576" customFormat="false" ht="12.75" hidden="false" customHeight="false" outlineLevel="0" collapsed="false">
      <c r="A4576" s="0" t="n">
        <v>1973</v>
      </c>
      <c r="B4576" s="0" t="n">
        <v>7</v>
      </c>
      <c r="C4576" s="0" t="n">
        <v>10</v>
      </c>
      <c r="D4576" s="0" t="n">
        <v>89</v>
      </c>
      <c r="E4576" s="0" t="n">
        <v>75</v>
      </c>
      <c r="F4576" s="0" t="n">
        <v>0</v>
      </c>
      <c r="T4576" s="0"/>
    </row>
    <row r="4577" customFormat="false" ht="12.75" hidden="false" customHeight="false" outlineLevel="0" collapsed="false">
      <c r="A4577" s="0" t="n">
        <v>1973</v>
      </c>
      <c r="B4577" s="0" t="n">
        <v>7</v>
      </c>
      <c r="C4577" s="0" t="n">
        <v>11</v>
      </c>
      <c r="D4577" s="0" t="n">
        <v>85</v>
      </c>
      <c r="E4577" s="0" t="n">
        <v>63</v>
      </c>
      <c r="F4577" s="0" t="n">
        <v>24</v>
      </c>
      <c r="T4577" s="0"/>
    </row>
    <row r="4578" customFormat="false" ht="12.75" hidden="false" customHeight="false" outlineLevel="0" collapsed="false">
      <c r="A4578" s="0" t="n">
        <v>1973</v>
      </c>
      <c r="B4578" s="0" t="n">
        <v>7</v>
      </c>
      <c r="C4578" s="0" t="n">
        <v>12</v>
      </c>
      <c r="D4578" s="0" t="n">
        <v>76</v>
      </c>
      <c r="E4578" s="0" t="n">
        <v>58</v>
      </c>
      <c r="F4578" s="0" t="n">
        <v>0</v>
      </c>
      <c r="T4578" s="0"/>
    </row>
    <row r="4579" customFormat="false" ht="12.75" hidden="false" customHeight="false" outlineLevel="0" collapsed="false">
      <c r="A4579" s="0" t="n">
        <v>1973</v>
      </c>
      <c r="B4579" s="0" t="n">
        <v>7</v>
      </c>
      <c r="C4579" s="0" t="n">
        <v>13</v>
      </c>
      <c r="D4579" s="0" t="n">
        <v>80</v>
      </c>
      <c r="E4579" s="0" t="n">
        <v>64</v>
      </c>
      <c r="F4579" s="0" t="n">
        <v>5</v>
      </c>
      <c r="T4579" s="0"/>
    </row>
    <row r="4580" customFormat="false" ht="12.75" hidden="false" customHeight="false" outlineLevel="0" collapsed="false">
      <c r="A4580" s="0" t="n">
        <v>1973</v>
      </c>
      <c r="B4580" s="0" t="n">
        <v>7</v>
      </c>
      <c r="C4580" s="0" t="n">
        <v>14</v>
      </c>
      <c r="D4580" s="0" t="n">
        <v>92</v>
      </c>
      <c r="E4580" s="0" t="n">
        <v>73</v>
      </c>
      <c r="F4580" s="0" t="n">
        <v>0</v>
      </c>
      <c r="T4580" s="0"/>
    </row>
    <row r="4581" customFormat="false" ht="12.75" hidden="false" customHeight="false" outlineLevel="0" collapsed="false">
      <c r="A4581" s="0" t="n">
        <v>1973</v>
      </c>
      <c r="B4581" s="0" t="n">
        <v>7</v>
      </c>
      <c r="C4581" s="0" t="n">
        <v>15</v>
      </c>
      <c r="D4581" s="0" t="n">
        <v>80</v>
      </c>
      <c r="E4581" s="0" t="n">
        <v>64</v>
      </c>
      <c r="F4581" s="0" t="n">
        <v>154</v>
      </c>
      <c r="T4581" s="0"/>
    </row>
    <row r="4582" customFormat="false" ht="12.75" hidden="false" customHeight="false" outlineLevel="0" collapsed="false">
      <c r="A4582" s="0" t="n">
        <v>1973</v>
      </c>
      <c r="B4582" s="0" t="n">
        <v>7</v>
      </c>
      <c r="C4582" s="0" t="n">
        <v>16</v>
      </c>
      <c r="D4582" s="0" t="n">
        <v>85</v>
      </c>
      <c r="E4582" s="0" t="n">
        <v>63</v>
      </c>
      <c r="F4582" s="0" t="n">
        <v>0</v>
      </c>
      <c r="T4582" s="0"/>
    </row>
    <row r="4583" customFormat="false" ht="12.75" hidden="false" customHeight="false" outlineLevel="0" collapsed="false">
      <c r="A4583" s="0" t="n">
        <v>1973</v>
      </c>
      <c r="B4583" s="0" t="n">
        <v>7</v>
      </c>
      <c r="C4583" s="0" t="n">
        <v>17</v>
      </c>
      <c r="D4583" s="0" t="n">
        <v>85</v>
      </c>
      <c r="E4583" s="0" t="n">
        <v>66</v>
      </c>
      <c r="F4583" s="0" t="n">
        <v>0</v>
      </c>
      <c r="T4583" s="0"/>
    </row>
    <row r="4584" customFormat="false" ht="12.75" hidden="false" customHeight="false" outlineLevel="0" collapsed="false">
      <c r="A4584" s="0" t="n">
        <v>1973</v>
      </c>
      <c r="B4584" s="0" t="n">
        <v>7</v>
      </c>
      <c r="C4584" s="0" t="n">
        <v>18</v>
      </c>
      <c r="D4584" s="0" t="n">
        <v>88</v>
      </c>
      <c r="E4584" s="0" t="n">
        <v>67</v>
      </c>
      <c r="F4584" s="0" t="n">
        <v>0</v>
      </c>
      <c r="T4584" s="0"/>
    </row>
    <row r="4585" customFormat="false" ht="12.75" hidden="false" customHeight="false" outlineLevel="0" collapsed="false">
      <c r="A4585" s="0" t="n">
        <v>1973</v>
      </c>
      <c r="B4585" s="0" t="n">
        <v>7</v>
      </c>
      <c r="C4585" s="0" t="n">
        <v>19</v>
      </c>
      <c r="D4585" s="0" t="n">
        <v>87</v>
      </c>
      <c r="E4585" s="0" t="n">
        <v>69</v>
      </c>
      <c r="F4585" s="0" t="n">
        <v>0</v>
      </c>
      <c r="T4585" s="0"/>
    </row>
    <row r="4586" customFormat="false" ht="12.75" hidden="false" customHeight="false" outlineLevel="0" collapsed="false">
      <c r="A4586" s="0" t="n">
        <v>1973</v>
      </c>
      <c r="B4586" s="0" t="n">
        <v>7</v>
      </c>
      <c r="C4586" s="0" t="n">
        <v>20</v>
      </c>
      <c r="D4586" s="0" t="n">
        <v>87</v>
      </c>
      <c r="E4586" s="0" t="n">
        <v>72</v>
      </c>
      <c r="F4586" s="0" t="n">
        <v>173</v>
      </c>
      <c r="T4586" s="0"/>
    </row>
    <row r="4587" customFormat="false" ht="12.75" hidden="false" customHeight="false" outlineLevel="0" collapsed="false">
      <c r="A4587" s="0" t="n">
        <v>1973</v>
      </c>
      <c r="B4587" s="0" t="n">
        <v>7</v>
      </c>
      <c r="C4587" s="0" t="n">
        <v>21</v>
      </c>
      <c r="D4587" s="0" t="n">
        <v>73</v>
      </c>
      <c r="E4587" s="0" t="n">
        <v>67</v>
      </c>
      <c r="F4587" s="0" t="n">
        <v>76</v>
      </c>
      <c r="T4587" s="0"/>
    </row>
    <row r="4588" customFormat="false" ht="12.75" hidden="false" customHeight="false" outlineLevel="0" collapsed="false">
      <c r="A4588" s="0" t="n">
        <v>1973</v>
      </c>
      <c r="B4588" s="0" t="n">
        <v>7</v>
      </c>
      <c r="C4588" s="0" t="n">
        <v>22</v>
      </c>
      <c r="D4588" s="0" t="n">
        <v>84</v>
      </c>
      <c r="E4588" s="0" t="n">
        <v>68</v>
      </c>
      <c r="F4588" s="0" t="n">
        <v>1</v>
      </c>
      <c r="T4588" s="0"/>
    </row>
    <row r="4589" customFormat="false" ht="12.75" hidden="false" customHeight="false" outlineLevel="0" collapsed="false">
      <c r="A4589" s="0" t="n">
        <v>1973</v>
      </c>
      <c r="B4589" s="0" t="n">
        <v>7</v>
      </c>
      <c r="C4589" s="0" t="n">
        <v>23</v>
      </c>
      <c r="D4589" s="0" t="n">
        <v>86</v>
      </c>
      <c r="E4589" s="0" t="n">
        <v>68</v>
      </c>
      <c r="F4589" s="0" t="n">
        <v>0</v>
      </c>
      <c r="T4589" s="0"/>
    </row>
    <row r="4590" customFormat="false" ht="12.75" hidden="false" customHeight="false" outlineLevel="0" collapsed="false">
      <c r="A4590" s="0" t="n">
        <v>1973</v>
      </c>
      <c r="B4590" s="0" t="n">
        <v>7</v>
      </c>
      <c r="C4590" s="0" t="n">
        <v>24</v>
      </c>
      <c r="D4590" s="0" t="n">
        <v>89</v>
      </c>
      <c r="E4590" s="0" t="n">
        <v>66</v>
      </c>
      <c r="F4590" s="0" t="n">
        <v>0</v>
      </c>
      <c r="T4590" s="0"/>
    </row>
    <row r="4591" customFormat="false" ht="12.75" hidden="false" customHeight="false" outlineLevel="0" collapsed="false">
      <c r="A4591" s="0" t="n">
        <v>1973</v>
      </c>
      <c r="B4591" s="0" t="n">
        <v>7</v>
      </c>
      <c r="C4591" s="0" t="n">
        <v>25</v>
      </c>
      <c r="D4591" s="0" t="n">
        <v>86</v>
      </c>
      <c r="E4591" s="0" t="n">
        <v>69</v>
      </c>
      <c r="F4591" s="0" t="n">
        <v>0</v>
      </c>
      <c r="T4591" s="0"/>
    </row>
    <row r="4592" customFormat="false" ht="12.75" hidden="false" customHeight="false" outlineLevel="0" collapsed="false">
      <c r="A4592" s="0" t="n">
        <v>1973</v>
      </c>
      <c r="B4592" s="0" t="n">
        <v>7</v>
      </c>
      <c r="C4592" s="0" t="n">
        <v>26</v>
      </c>
      <c r="D4592" s="0" t="n">
        <v>81</v>
      </c>
      <c r="E4592" s="0" t="n">
        <v>69</v>
      </c>
      <c r="F4592" s="0" t="n">
        <v>27</v>
      </c>
      <c r="T4592" s="0"/>
    </row>
    <row r="4593" customFormat="false" ht="12.75" hidden="false" customHeight="false" outlineLevel="0" collapsed="false">
      <c r="A4593" s="0" t="n">
        <v>1973</v>
      </c>
      <c r="B4593" s="0" t="n">
        <v>7</v>
      </c>
      <c r="C4593" s="0" t="n">
        <v>27</v>
      </c>
      <c r="D4593" s="0" t="n">
        <v>87</v>
      </c>
      <c r="E4593" s="0" t="n">
        <v>74</v>
      </c>
      <c r="F4593" s="0" t="n">
        <v>0</v>
      </c>
      <c r="T4593" s="0"/>
    </row>
    <row r="4594" customFormat="false" ht="12.75" hidden="false" customHeight="false" outlineLevel="0" collapsed="false">
      <c r="A4594" s="0" t="n">
        <v>1973</v>
      </c>
      <c r="B4594" s="0" t="n">
        <v>7</v>
      </c>
      <c r="C4594" s="0" t="n">
        <v>28</v>
      </c>
      <c r="D4594" s="0" t="n">
        <v>90</v>
      </c>
      <c r="E4594" s="0" t="n">
        <v>75</v>
      </c>
      <c r="F4594" s="0" t="n">
        <v>0</v>
      </c>
      <c r="T4594" s="0"/>
    </row>
    <row r="4595" customFormat="false" ht="12.75" hidden="false" customHeight="false" outlineLevel="0" collapsed="false">
      <c r="A4595" s="0" t="n">
        <v>1973</v>
      </c>
      <c r="B4595" s="0" t="n">
        <v>7</v>
      </c>
      <c r="C4595" s="0" t="n">
        <v>29</v>
      </c>
      <c r="D4595" s="0" t="n">
        <v>88</v>
      </c>
      <c r="E4595" s="0" t="n">
        <v>73</v>
      </c>
      <c r="F4595" s="0" t="n">
        <v>0</v>
      </c>
      <c r="T4595" s="0"/>
    </row>
    <row r="4596" customFormat="false" ht="12.75" hidden="false" customHeight="false" outlineLevel="0" collapsed="false">
      <c r="A4596" s="0" t="n">
        <v>1973</v>
      </c>
      <c r="B4596" s="0" t="n">
        <v>7</v>
      </c>
      <c r="C4596" s="0" t="n">
        <v>30</v>
      </c>
      <c r="D4596" s="0" t="n">
        <v>85</v>
      </c>
      <c r="E4596" s="0" t="n">
        <v>69</v>
      </c>
      <c r="F4596" s="0" t="n">
        <v>0</v>
      </c>
      <c r="T4596" s="0"/>
    </row>
    <row r="4597" customFormat="false" ht="12.75" hidden="false" customHeight="false" outlineLevel="0" collapsed="false">
      <c r="A4597" s="0" t="n">
        <v>1973</v>
      </c>
      <c r="B4597" s="0" t="n">
        <v>7</v>
      </c>
      <c r="C4597" s="0" t="n">
        <v>31</v>
      </c>
      <c r="D4597" s="0" t="n">
        <v>86</v>
      </c>
      <c r="E4597" s="0" t="n">
        <v>68</v>
      </c>
      <c r="F4597" s="0" t="n">
        <v>0</v>
      </c>
      <c r="T4597" s="0"/>
    </row>
    <row r="4598" customFormat="false" ht="12.75" hidden="false" customHeight="false" outlineLevel="0" collapsed="false">
      <c r="A4598" s="0" t="n">
        <v>1973</v>
      </c>
      <c r="B4598" s="0" t="n">
        <v>8</v>
      </c>
      <c r="C4598" s="0" t="n">
        <v>1</v>
      </c>
      <c r="D4598" s="0" t="n">
        <v>81</v>
      </c>
      <c r="E4598" s="0" t="n">
        <v>70</v>
      </c>
      <c r="F4598" s="0" t="n">
        <v>3</v>
      </c>
      <c r="T4598" s="0"/>
    </row>
    <row r="4599" customFormat="false" ht="12.75" hidden="false" customHeight="false" outlineLevel="0" collapsed="false">
      <c r="A4599" s="0" t="n">
        <v>1973</v>
      </c>
      <c r="B4599" s="0" t="n">
        <v>8</v>
      </c>
      <c r="C4599" s="0" t="n">
        <v>2</v>
      </c>
      <c r="D4599" s="0" t="n">
        <v>79</v>
      </c>
      <c r="E4599" s="0" t="n">
        <v>74</v>
      </c>
      <c r="F4599" s="0" t="n">
        <v>249</v>
      </c>
      <c r="T4599" s="0"/>
    </row>
    <row r="4600" customFormat="false" ht="12.75" hidden="false" customHeight="false" outlineLevel="0" collapsed="false">
      <c r="A4600" s="0" t="n">
        <v>1973</v>
      </c>
      <c r="B4600" s="0" t="n">
        <v>8</v>
      </c>
      <c r="C4600" s="0" t="n">
        <v>3</v>
      </c>
      <c r="D4600" s="0" t="n">
        <v>85</v>
      </c>
      <c r="E4600" s="0" t="n">
        <v>74</v>
      </c>
      <c r="F4600" s="0" t="n">
        <v>5</v>
      </c>
      <c r="T4600" s="0"/>
    </row>
    <row r="4601" customFormat="false" ht="12.75" hidden="false" customHeight="false" outlineLevel="0" collapsed="false">
      <c r="A4601" s="0" t="n">
        <v>1973</v>
      </c>
      <c r="B4601" s="0" t="n">
        <v>8</v>
      </c>
      <c r="C4601" s="0" t="n">
        <v>4</v>
      </c>
      <c r="D4601" s="0" t="n">
        <v>89</v>
      </c>
      <c r="E4601" s="0" t="n">
        <v>73</v>
      </c>
      <c r="F4601" s="0" t="n">
        <v>0</v>
      </c>
      <c r="T4601" s="0"/>
    </row>
    <row r="4602" customFormat="false" ht="12.75" hidden="false" customHeight="false" outlineLevel="0" collapsed="false">
      <c r="A4602" s="0" t="n">
        <v>1973</v>
      </c>
      <c r="B4602" s="0" t="n">
        <v>8</v>
      </c>
      <c r="C4602" s="0" t="n">
        <v>5</v>
      </c>
      <c r="D4602" s="0" t="n">
        <v>88</v>
      </c>
      <c r="E4602" s="0" t="n">
        <v>67</v>
      </c>
      <c r="F4602" s="0" t="n">
        <v>0</v>
      </c>
      <c r="T4602" s="0"/>
    </row>
    <row r="4603" customFormat="false" ht="12.75" hidden="false" customHeight="false" outlineLevel="0" collapsed="false">
      <c r="A4603" s="0" t="n">
        <v>1973</v>
      </c>
      <c r="B4603" s="0" t="n">
        <v>8</v>
      </c>
      <c r="C4603" s="0" t="n">
        <v>6</v>
      </c>
      <c r="D4603" s="0" t="n">
        <v>89</v>
      </c>
      <c r="E4603" s="0" t="n">
        <v>68</v>
      </c>
      <c r="F4603" s="0" t="n">
        <v>0</v>
      </c>
      <c r="T4603" s="0"/>
    </row>
    <row r="4604" customFormat="false" ht="12.75" hidden="false" customHeight="false" outlineLevel="0" collapsed="false">
      <c r="A4604" s="0" t="n">
        <v>1973</v>
      </c>
      <c r="B4604" s="0" t="n">
        <v>8</v>
      </c>
      <c r="C4604" s="0" t="n">
        <v>7</v>
      </c>
      <c r="D4604" s="0" t="n">
        <v>89</v>
      </c>
      <c r="E4604" s="0" t="n">
        <v>71</v>
      </c>
      <c r="F4604" s="0" t="n">
        <v>0</v>
      </c>
      <c r="T4604" s="0"/>
    </row>
    <row r="4605" customFormat="false" ht="12.75" hidden="false" customHeight="false" outlineLevel="0" collapsed="false">
      <c r="A4605" s="0" t="n">
        <v>1973</v>
      </c>
      <c r="B4605" s="0" t="n">
        <v>8</v>
      </c>
      <c r="C4605" s="0" t="n">
        <v>8</v>
      </c>
      <c r="D4605" s="0" t="n">
        <v>88</v>
      </c>
      <c r="E4605" s="0" t="n">
        <v>72</v>
      </c>
      <c r="F4605" s="0" t="n">
        <v>0</v>
      </c>
      <c r="T4605" s="0"/>
    </row>
    <row r="4606" customFormat="false" ht="12.75" hidden="false" customHeight="false" outlineLevel="0" collapsed="false">
      <c r="A4606" s="0" t="n">
        <v>1973</v>
      </c>
      <c r="B4606" s="0" t="n">
        <v>8</v>
      </c>
      <c r="C4606" s="0" t="n">
        <v>9</v>
      </c>
      <c r="D4606" s="0" t="n">
        <v>90</v>
      </c>
      <c r="E4606" s="0" t="n">
        <v>74</v>
      </c>
      <c r="F4606" s="0" t="n">
        <v>0</v>
      </c>
      <c r="T4606" s="0"/>
    </row>
    <row r="4607" customFormat="false" ht="12.75" hidden="false" customHeight="false" outlineLevel="0" collapsed="false">
      <c r="A4607" s="0" t="n">
        <v>1973</v>
      </c>
      <c r="B4607" s="0" t="n">
        <v>8</v>
      </c>
      <c r="C4607" s="0" t="n">
        <v>10</v>
      </c>
      <c r="D4607" s="0" t="n">
        <v>93</v>
      </c>
      <c r="E4607" s="0" t="n">
        <v>75</v>
      </c>
      <c r="F4607" s="0" t="n">
        <v>0</v>
      </c>
      <c r="T4607" s="0"/>
    </row>
    <row r="4608" customFormat="false" ht="12.75" hidden="false" customHeight="false" outlineLevel="0" collapsed="false">
      <c r="A4608" s="0" t="n">
        <v>1973</v>
      </c>
      <c r="B4608" s="0" t="n">
        <v>8</v>
      </c>
      <c r="C4608" s="0" t="n">
        <v>11</v>
      </c>
      <c r="D4608" s="0" t="n">
        <v>86</v>
      </c>
      <c r="E4608" s="0" t="n">
        <v>75</v>
      </c>
      <c r="F4608" s="0" t="n">
        <v>0</v>
      </c>
      <c r="T4608" s="0"/>
    </row>
    <row r="4609" customFormat="false" ht="12.75" hidden="false" customHeight="false" outlineLevel="0" collapsed="false">
      <c r="A4609" s="0" t="n">
        <v>1973</v>
      </c>
      <c r="B4609" s="0" t="n">
        <v>8</v>
      </c>
      <c r="C4609" s="0" t="n">
        <v>12</v>
      </c>
      <c r="D4609" s="0" t="n">
        <v>87</v>
      </c>
      <c r="E4609" s="0" t="n">
        <v>72</v>
      </c>
      <c r="F4609" s="0" t="n">
        <v>3</v>
      </c>
      <c r="T4609" s="0"/>
    </row>
    <row r="4610" customFormat="false" ht="12.75" hidden="false" customHeight="false" outlineLevel="0" collapsed="false">
      <c r="A4610" s="0" t="n">
        <v>1973</v>
      </c>
      <c r="B4610" s="0" t="n">
        <v>8</v>
      </c>
      <c r="C4610" s="0" t="n">
        <v>13</v>
      </c>
      <c r="D4610" s="0" t="n">
        <v>87</v>
      </c>
      <c r="E4610" s="0" t="n">
        <v>68</v>
      </c>
      <c r="F4610" s="0" t="n">
        <v>0</v>
      </c>
      <c r="T4610" s="0"/>
    </row>
    <row r="4611" customFormat="false" ht="12.75" hidden="false" customHeight="false" outlineLevel="0" collapsed="false">
      <c r="A4611" s="0" t="n">
        <v>1973</v>
      </c>
      <c r="B4611" s="0" t="n">
        <v>8</v>
      </c>
      <c r="C4611" s="0" t="n">
        <v>14</v>
      </c>
      <c r="D4611" s="0" t="n">
        <v>82</v>
      </c>
      <c r="E4611" s="0" t="n">
        <v>68</v>
      </c>
      <c r="F4611" s="0" t="n">
        <v>0</v>
      </c>
      <c r="T4611" s="0"/>
    </row>
    <row r="4612" customFormat="false" ht="12.75" hidden="false" customHeight="false" outlineLevel="0" collapsed="false">
      <c r="A4612" s="0" t="n">
        <v>1973</v>
      </c>
      <c r="B4612" s="0" t="n">
        <v>8</v>
      </c>
      <c r="C4612" s="0" t="n">
        <v>15</v>
      </c>
      <c r="D4612" s="0" t="n">
        <v>81</v>
      </c>
      <c r="E4612" s="0" t="n">
        <v>68</v>
      </c>
      <c r="F4612" s="0" t="n">
        <v>22</v>
      </c>
      <c r="T4612" s="0"/>
    </row>
    <row r="4613" customFormat="false" ht="12.75" hidden="false" customHeight="false" outlineLevel="0" collapsed="false">
      <c r="A4613" s="0" t="n">
        <v>1973</v>
      </c>
      <c r="B4613" s="0" t="n">
        <v>8</v>
      </c>
      <c r="C4613" s="0" t="n">
        <v>16</v>
      </c>
      <c r="D4613" s="0" t="n">
        <v>78</v>
      </c>
      <c r="E4613" s="0" t="n">
        <v>66</v>
      </c>
      <c r="F4613" s="0" t="n">
        <v>0</v>
      </c>
      <c r="T4613" s="0"/>
    </row>
    <row r="4614" customFormat="false" ht="12.75" hidden="false" customHeight="false" outlineLevel="0" collapsed="false">
      <c r="A4614" s="0" t="n">
        <v>1973</v>
      </c>
      <c r="B4614" s="0" t="n">
        <v>8</v>
      </c>
      <c r="C4614" s="0" t="n">
        <v>17</v>
      </c>
      <c r="D4614" s="0" t="n">
        <v>80</v>
      </c>
      <c r="E4614" s="0" t="n">
        <v>67</v>
      </c>
      <c r="F4614" s="0" t="n">
        <v>0</v>
      </c>
      <c r="T4614" s="0"/>
    </row>
    <row r="4615" customFormat="false" ht="12.75" hidden="false" customHeight="false" outlineLevel="0" collapsed="false">
      <c r="A4615" s="0" t="n">
        <v>1973</v>
      </c>
      <c r="B4615" s="0" t="n">
        <v>8</v>
      </c>
      <c r="C4615" s="0" t="n">
        <v>18</v>
      </c>
      <c r="D4615" s="0" t="n">
        <v>76</v>
      </c>
      <c r="E4615" s="0" t="n">
        <v>67</v>
      </c>
      <c r="F4615" s="0" t="n">
        <v>0</v>
      </c>
      <c r="T4615" s="0"/>
    </row>
    <row r="4616" customFormat="false" ht="12.75" hidden="false" customHeight="false" outlineLevel="0" collapsed="false">
      <c r="A4616" s="0" t="n">
        <v>1973</v>
      </c>
      <c r="B4616" s="0" t="n">
        <v>8</v>
      </c>
      <c r="C4616" s="0" t="n">
        <v>19</v>
      </c>
      <c r="D4616" s="0" t="n">
        <v>83</v>
      </c>
      <c r="E4616" s="0" t="n">
        <v>65</v>
      </c>
      <c r="F4616" s="0" t="n">
        <v>0</v>
      </c>
      <c r="T4616" s="0"/>
    </row>
    <row r="4617" customFormat="false" ht="12.75" hidden="false" customHeight="false" outlineLevel="0" collapsed="false">
      <c r="A4617" s="0" t="n">
        <v>1973</v>
      </c>
      <c r="B4617" s="0" t="n">
        <v>8</v>
      </c>
      <c r="C4617" s="0" t="n">
        <v>20</v>
      </c>
      <c r="D4617" s="0" t="n">
        <v>79</v>
      </c>
      <c r="E4617" s="0" t="n">
        <v>66</v>
      </c>
      <c r="F4617" s="0" t="n">
        <v>0</v>
      </c>
      <c r="T4617" s="0"/>
    </row>
    <row r="4618" customFormat="false" ht="12.75" hidden="false" customHeight="false" outlineLevel="0" collapsed="false">
      <c r="A4618" s="0" t="n">
        <v>1973</v>
      </c>
      <c r="B4618" s="0" t="n">
        <v>8</v>
      </c>
      <c r="C4618" s="0" t="n">
        <v>21</v>
      </c>
      <c r="D4618" s="0" t="n">
        <v>80</v>
      </c>
      <c r="E4618" s="0" t="n">
        <v>65</v>
      </c>
      <c r="F4618" s="0" t="n">
        <v>1</v>
      </c>
      <c r="T4618" s="0"/>
    </row>
    <row r="4619" customFormat="false" ht="12.75" hidden="false" customHeight="false" outlineLevel="0" collapsed="false">
      <c r="A4619" s="0" t="n">
        <v>1973</v>
      </c>
      <c r="B4619" s="0" t="n">
        <v>8</v>
      </c>
      <c r="C4619" s="0" t="n">
        <v>22</v>
      </c>
      <c r="D4619" s="0" t="n">
        <v>74</v>
      </c>
      <c r="E4619" s="0" t="n">
        <v>64</v>
      </c>
      <c r="F4619" s="0" t="n">
        <v>18</v>
      </c>
      <c r="T4619" s="0"/>
    </row>
    <row r="4620" customFormat="false" ht="12.75" hidden="false" customHeight="false" outlineLevel="0" collapsed="false">
      <c r="A4620" s="0" t="n">
        <v>1973</v>
      </c>
      <c r="B4620" s="0" t="n">
        <v>8</v>
      </c>
      <c r="C4620" s="0" t="n">
        <v>23</v>
      </c>
      <c r="D4620" s="0" t="n">
        <v>78</v>
      </c>
      <c r="E4620" s="0" t="n">
        <v>59</v>
      </c>
      <c r="F4620" s="0" t="n">
        <v>0</v>
      </c>
      <c r="T4620" s="0"/>
    </row>
    <row r="4621" customFormat="false" ht="12.75" hidden="false" customHeight="false" outlineLevel="0" collapsed="false">
      <c r="A4621" s="0" t="n">
        <v>1973</v>
      </c>
      <c r="B4621" s="0" t="n">
        <v>8</v>
      </c>
      <c r="C4621" s="0" t="n">
        <v>24</v>
      </c>
      <c r="D4621" s="0" t="n">
        <v>80</v>
      </c>
      <c r="E4621" s="0" t="n">
        <v>63</v>
      </c>
      <c r="F4621" s="0" t="n">
        <v>0</v>
      </c>
      <c r="T4621" s="0"/>
    </row>
    <row r="4622" customFormat="false" ht="12.75" hidden="false" customHeight="false" outlineLevel="0" collapsed="false">
      <c r="A4622" s="0" t="n">
        <v>1973</v>
      </c>
      <c r="B4622" s="0" t="n">
        <v>8</v>
      </c>
      <c r="C4622" s="0" t="n">
        <v>25</v>
      </c>
      <c r="D4622" s="0" t="n">
        <v>84</v>
      </c>
      <c r="E4622" s="0" t="n">
        <v>65</v>
      </c>
      <c r="F4622" s="0" t="n">
        <v>0</v>
      </c>
      <c r="T4622" s="0"/>
    </row>
    <row r="4623" customFormat="false" ht="12.75" hidden="false" customHeight="false" outlineLevel="0" collapsed="false">
      <c r="A4623" s="0" t="n">
        <v>1973</v>
      </c>
      <c r="B4623" s="0" t="n">
        <v>8</v>
      </c>
      <c r="C4623" s="0" t="n">
        <v>26</v>
      </c>
      <c r="D4623" s="0" t="n">
        <v>89</v>
      </c>
      <c r="E4623" s="0" t="n">
        <v>69</v>
      </c>
      <c r="F4623" s="0" t="n">
        <v>0</v>
      </c>
      <c r="T4623" s="0"/>
    </row>
    <row r="4624" customFormat="false" ht="12.75" hidden="false" customHeight="false" outlineLevel="0" collapsed="false">
      <c r="A4624" s="0" t="n">
        <v>1973</v>
      </c>
      <c r="B4624" s="0" t="n">
        <v>8</v>
      </c>
      <c r="C4624" s="0" t="n">
        <v>27</v>
      </c>
      <c r="D4624" s="0" t="n">
        <v>88</v>
      </c>
      <c r="E4624" s="0" t="n">
        <v>75</v>
      </c>
      <c r="F4624" s="0" t="n">
        <v>0</v>
      </c>
      <c r="T4624" s="0"/>
    </row>
    <row r="4625" customFormat="false" ht="12.75" hidden="false" customHeight="false" outlineLevel="0" collapsed="false">
      <c r="A4625" s="0" t="n">
        <v>1973</v>
      </c>
      <c r="B4625" s="0" t="n">
        <v>8</v>
      </c>
      <c r="C4625" s="0" t="n">
        <v>28</v>
      </c>
      <c r="D4625" s="0" t="n">
        <v>98</v>
      </c>
      <c r="E4625" s="0" t="n">
        <v>77</v>
      </c>
      <c r="F4625" s="0" t="n">
        <v>0</v>
      </c>
      <c r="T4625" s="0"/>
    </row>
    <row r="4626" customFormat="false" ht="12.75" hidden="false" customHeight="false" outlineLevel="0" collapsed="false">
      <c r="A4626" s="0" t="n">
        <v>1973</v>
      </c>
      <c r="B4626" s="0" t="n">
        <v>8</v>
      </c>
      <c r="C4626" s="0" t="n">
        <v>29</v>
      </c>
      <c r="D4626" s="0" t="n">
        <v>95</v>
      </c>
      <c r="E4626" s="0" t="n">
        <v>76</v>
      </c>
      <c r="F4626" s="0" t="n">
        <v>0</v>
      </c>
      <c r="T4626" s="0"/>
    </row>
    <row r="4627" customFormat="false" ht="12.75" hidden="false" customHeight="false" outlineLevel="0" collapsed="false">
      <c r="A4627" s="0" t="n">
        <v>1973</v>
      </c>
      <c r="B4627" s="0" t="n">
        <v>8</v>
      </c>
      <c r="C4627" s="0" t="n">
        <v>30</v>
      </c>
      <c r="D4627" s="0" t="n">
        <v>98</v>
      </c>
      <c r="E4627" s="0" t="n">
        <v>78</v>
      </c>
      <c r="F4627" s="0" t="n">
        <v>0</v>
      </c>
      <c r="T4627" s="0"/>
    </row>
    <row r="4628" customFormat="false" ht="12.75" hidden="false" customHeight="false" outlineLevel="0" collapsed="false">
      <c r="A4628" s="0" t="n">
        <v>1973</v>
      </c>
      <c r="B4628" s="0" t="n">
        <v>8</v>
      </c>
      <c r="C4628" s="0" t="n">
        <v>31</v>
      </c>
      <c r="D4628" s="0" t="n">
        <v>94</v>
      </c>
      <c r="E4628" s="0" t="n">
        <v>74</v>
      </c>
      <c r="F4628" s="0" t="n">
        <v>7</v>
      </c>
      <c r="T4628" s="0"/>
    </row>
    <row r="4629" customFormat="false" ht="12.75" hidden="false" customHeight="false" outlineLevel="0" collapsed="false">
      <c r="A4629" s="0" t="n">
        <v>1973</v>
      </c>
      <c r="B4629" s="0" t="n">
        <v>9</v>
      </c>
      <c r="C4629" s="0" t="n">
        <v>1</v>
      </c>
      <c r="D4629" s="0" t="n">
        <v>95</v>
      </c>
      <c r="E4629" s="0" t="n">
        <v>72</v>
      </c>
      <c r="F4629" s="0" t="n">
        <v>25</v>
      </c>
      <c r="T4629" s="0"/>
    </row>
    <row r="4630" customFormat="false" ht="12.75" hidden="false" customHeight="false" outlineLevel="0" collapsed="false">
      <c r="A4630" s="0" t="n">
        <v>1973</v>
      </c>
      <c r="B4630" s="0" t="n">
        <v>9</v>
      </c>
      <c r="C4630" s="0" t="n">
        <v>2</v>
      </c>
      <c r="D4630" s="0" t="n">
        <v>94</v>
      </c>
      <c r="E4630" s="0" t="n">
        <v>74</v>
      </c>
      <c r="F4630" s="0" t="n">
        <v>0</v>
      </c>
      <c r="T4630" s="0"/>
    </row>
    <row r="4631" customFormat="false" ht="12.75" hidden="false" customHeight="false" outlineLevel="0" collapsed="false">
      <c r="A4631" s="0" t="n">
        <v>1973</v>
      </c>
      <c r="B4631" s="0" t="n">
        <v>9</v>
      </c>
      <c r="C4631" s="0" t="n">
        <v>3</v>
      </c>
      <c r="D4631" s="0" t="n">
        <v>96</v>
      </c>
      <c r="E4631" s="0" t="n">
        <v>75</v>
      </c>
      <c r="F4631" s="0" t="n">
        <v>0</v>
      </c>
      <c r="T4631" s="0"/>
    </row>
    <row r="4632" customFormat="false" ht="12.75" hidden="false" customHeight="false" outlineLevel="0" collapsed="false">
      <c r="A4632" s="0" t="n">
        <v>1973</v>
      </c>
      <c r="B4632" s="0" t="n">
        <v>9</v>
      </c>
      <c r="C4632" s="0" t="n">
        <v>4</v>
      </c>
      <c r="D4632" s="0" t="n">
        <v>93</v>
      </c>
      <c r="E4632" s="0" t="n">
        <v>74</v>
      </c>
      <c r="F4632" s="0" t="n">
        <v>0</v>
      </c>
      <c r="T4632" s="0"/>
    </row>
    <row r="4633" customFormat="false" ht="12.75" hidden="false" customHeight="false" outlineLevel="0" collapsed="false">
      <c r="A4633" s="0" t="n">
        <v>1973</v>
      </c>
      <c r="B4633" s="0" t="n">
        <v>9</v>
      </c>
      <c r="C4633" s="0" t="n">
        <v>5</v>
      </c>
      <c r="D4633" s="0" t="n">
        <v>87</v>
      </c>
      <c r="E4633" s="0" t="n">
        <v>75</v>
      </c>
      <c r="F4633" s="0" t="n">
        <v>0</v>
      </c>
      <c r="T4633" s="0"/>
    </row>
    <row r="4634" customFormat="false" ht="12.75" hidden="false" customHeight="false" outlineLevel="0" collapsed="false">
      <c r="A4634" s="0" t="n">
        <v>1973</v>
      </c>
      <c r="B4634" s="0" t="n">
        <v>9</v>
      </c>
      <c r="C4634" s="0" t="n">
        <v>6</v>
      </c>
      <c r="D4634" s="0" t="n">
        <v>84</v>
      </c>
      <c r="E4634" s="0" t="n">
        <v>72</v>
      </c>
      <c r="F4634" s="0" t="n">
        <v>0</v>
      </c>
      <c r="T4634" s="0"/>
    </row>
    <row r="4635" customFormat="false" ht="12.75" hidden="false" customHeight="false" outlineLevel="0" collapsed="false">
      <c r="A4635" s="0" t="n">
        <v>1973</v>
      </c>
      <c r="B4635" s="0" t="n">
        <v>9</v>
      </c>
      <c r="C4635" s="0" t="n">
        <v>7</v>
      </c>
      <c r="D4635" s="0" t="n">
        <v>82</v>
      </c>
      <c r="E4635" s="0" t="n">
        <v>65</v>
      </c>
      <c r="F4635" s="0" t="n">
        <v>0</v>
      </c>
      <c r="T4635" s="0"/>
    </row>
    <row r="4636" customFormat="false" ht="12.75" hidden="false" customHeight="false" outlineLevel="0" collapsed="false">
      <c r="A4636" s="0" t="n">
        <v>1973</v>
      </c>
      <c r="B4636" s="0" t="n">
        <v>9</v>
      </c>
      <c r="C4636" s="0" t="n">
        <v>8</v>
      </c>
      <c r="D4636" s="0" t="n">
        <v>79</v>
      </c>
      <c r="E4636" s="0" t="n">
        <v>61</v>
      </c>
      <c r="F4636" s="0" t="n">
        <v>0</v>
      </c>
      <c r="T4636" s="0"/>
    </row>
    <row r="4637" customFormat="false" ht="12.75" hidden="false" customHeight="false" outlineLevel="0" collapsed="false">
      <c r="A4637" s="0" t="n">
        <v>1973</v>
      </c>
      <c r="B4637" s="0" t="n">
        <v>9</v>
      </c>
      <c r="C4637" s="0" t="n">
        <v>9</v>
      </c>
      <c r="D4637" s="0" t="n">
        <v>77</v>
      </c>
      <c r="E4637" s="0" t="n">
        <v>59</v>
      </c>
      <c r="F4637" s="0" t="n">
        <v>0</v>
      </c>
      <c r="T4637" s="0"/>
    </row>
    <row r="4638" customFormat="false" ht="12.75" hidden="false" customHeight="false" outlineLevel="0" collapsed="false">
      <c r="A4638" s="0" t="n">
        <v>1973</v>
      </c>
      <c r="B4638" s="0" t="n">
        <v>9</v>
      </c>
      <c r="C4638" s="0" t="n">
        <v>10</v>
      </c>
      <c r="D4638" s="0" t="n">
        <v>76</v>
      </c>
      <c r="E4638" s="0" t="n">
        <v>52</v>
      </c>
      <c r="F4638" s="0" t="n">
        <v>0</v>
      </c>
      <c r="T4638" s="0"/>
    </row>
    <row r="4639" customFormat="false" ht="12.75" hidden="false" customHeight="false" outlineLevel="0" collapsed="false">
      <c r="A4639" s="0" t="n">
        <v>1973</v>
      </c>
      <c r="B4639" s="0" t="n">
        <v>9</v>
      </c>
      <c r="C4639" s="0" t="n">
        <v>11</v>
      </c>
      <c r="D4639" s="0" t="n">
        <v>85</v>
      </c>
      <c r="E4639" s="0" t="n">
        <v>60</v>
      </c>
      <c r="F4639" s="0" t="n">
        <v>0</v>
      </c>
      <c r="T4639" s="0"/>
    </row>
    <row r="4640" customFormat="false" ht="12.75" hidden="false" customHeight="false" outlineLevel="0" collapsed="false">
      <c r="A4640" s="0" t="n">
        <v>1973</v>
      </c>
      <c r="B4640" s="0" t="n">
        <v>9</v>
      </c>
      <c r="C4640" s="0" t="n">
        <v>12</v>
      </c>
      <c r="D4640" s="0" t="n">
        <v>77</v>
      </c>
      <c r="E4640" s="0" t="n">
        <v>61</v>
      </c>
      <c r="F4640" s="0" t="n">
        <v>0</v>
      </c>
      <c r="T4640" s="0"/>
    </row>
    <row r="4641" customFormat="false" ht="12.75" hidden="false" customHeight="false" outlineLevel="0" collapsed="false">
      <c r="A4641" s="0" t="n">
        <v>1973</v>
      </c>
      <c r="B4641" s="0" t="n">
        <v>9</v>
      </c>
      <c r="C4641" s="0" t="n">
        <v>13</v>
      </c>
      <c r="D4641" s="0" t="n">
        <v>80</v>
      </c>
      <c r="E4641" s="0" t="n">
        <v>56</v>
      </c>
      <c r="F4641" s="0" t="n">
        <v>0</v>
      </c>
      <c r="T4641" s="0"/>
    </row>
    <row r="4642" customFormat="false" ht="12.75" hidden="false" customHeight="false" outlineLevel="0" collapsed="false">
      <c r="A4642" s="0" t="n">
        <v>1973</v>
      </c>
      <c r="B4642" s="0" t="n">
        <v>9</v>
      </c>
      <c r="C4642" s="0" t="n">
        <v>14</v>
      </c>
      <c r="D4642" s="0" t="n">
        <v>70</v>
      </c>
      <c r="E4642" s="0" t="n">
        <v>58</v>
      </c>
      <c r="F4642" s="0" t="n">
        <v>162</v>
      </c>
      <c r="T4642" s="0"/>
    </row>
    <row r="4643" customFormat="false" ht="12.75" hidden="false" customHeight="false" outlineLevel="0" collapsed="false">
      <c r="A4643" s="0" t="n">
        <v>1973</v>
      </c>
      <c r="B4643" s="0" t="n">
        <v>9</v>
      </c>
      <c r="C4643" s="0" t="n">
        <v>15</v>
      </c>
      <c r="D4643" s="0" t="n">
        <v>71</v>
      </c>
      <c r="E4643" s="0" t="n">
        <v>56</v>
      </c>
      <c r="F4643" s="0" t="n">
        <v>5</v>
      </c>
      <c r="T4643" s="0"/>
    </row>
    <row r="4644" customFormat="false" ht="12.75" hidden="false" customHeight="false" outlineLevel="0" collapsed="false">
      <c r="A4644" s="0" t="n">
        <v>1973</v>
      </c>
      <c r="B4644" s="0" t="n">
        <v>9</v>
      </c>
      <c r="C4644" s="0" t="n">
        <v>16</v>
      </c>
      <c r="D4644" s="0" t="n">
        <v>80</v>
      </c>
      <c r="E4644" s="0" t="n">
        <v>61</v>
      </c>
      <c r="F4644" s="0" t="n">
        <v>0</v>
      </c>
      <c r="T4644" s="0"/>
    </row>
    <row r="4645" customFormat="false" ht="12.75" hidden="false" customHeight="false" outlineLevel="0" collapsed="false">
      <c r="A4645" s="0" t="n">
        <v>1973</v>
      </c>
      <c r="B4645" s="0" t="n">
        <v>9</v>
      </c>
      <c r="C4645" s="0" t="n">
        <v>17</v>
      </c>
      <c r="D4645" s="0" t="n">
        <v>71</v>
      </c>
      <c r="E4645" s="0" t="n">
        <v>56</v>
      </c>
      <c r="F4645" s="0" t="n">
        <v>0</v>
      </c>
      <c r="T4645" s="0"/>
    </row>
    <row r="4646" customFormat="false" ht="12.75" hidden="false" customHeight="false" outlineLevel="0" collapsed="false">
      <c r="A4646" s="0" t="n">
        <v>1973</v>
      </c>
      <c r="B4646" s="0" t="n">
        <v>9</v>
      </c>
      <c r="C4646" s="0" t="n">
        <v>18</v>
      </c>
      <c r="D4646" s="0" t="n">
        <v>77</v>
      </c>
      <c r="E4646" s="0" t="n">
        <v>57</v>
      </c>
      <c r="F4646" s="0" t="n">
        <v>17</v>
      </c>
      <c r="T4646" s="0"/>
    </row>
    <row r="4647" customFormat="false" ht="12.75" hidden="false" customHeight="false" outlineLevel="0" collapsed="false">
      <c r="A4647" s="0" t="n">
        <v>1973</v>
      </c>
      <c r="B4647" s="0" t="n">
        <v>9</v>
      </c>
      <c r="C4647" s="0" t="n">
        <v>19</v>
      </c>
      <c r="D4647" s="0" t="n">
        <v>71</v>
      </c>
      <c r="E4647" s="0" t="n">
        <v>51</v>
      </c>
      <c r="F4647" s="0" t="n">
        <v>0</v>
      </c>
      <c r="T4647" s="0"/>
    </row>
    <row r="4648" customFormat="false" ht="12.75" hidden="false" customHeight="false" outlineLevel="0" collapsed="false">
      <c r="A4648" s="0" t="n">
        <v>1973</v>
      </c>
      <c r="B4648" s="0" t="n">
        <v>9</v>
      </c>
      <c r="C4648" s="0" t="n">
        <v>20</v>
      </c>
      <c r="D4648" s="0" t="n">
        <v>74</v>
      </c>
      <c r="E4648" s="0" t="n">
        <v>55</v>
      </c>
      <c r="F4648" s="0" t="n">
        <v>0</v>
      </c>
      <c r="T4648" s="0"/>
    </row>
    <row r="4649" customFormat="false" ht="12.75" hidden="false" customHeight="false" outlineLevel="0" collapsed="false">
      <c r="A4649" s="0" t="n">
        <v>1973</v>
      </c>
      <c r="B4649" s="0" t="n">
        <v>9</v>
      </c>
      <c r="C4649" s="0" t="n">
        <v>21</v>
      </c>
      <c r="D4649" s="0" t="n">
        <v>66</v>
      </c>
      <c r="E4649" s="0" t="n">
        <v>47</v>
      </c>
      <c r="F4649" s="0" t="n">
        <v>0</v>
      </c>
      <c r="T4649" s="0"/>
    </row>
    <row r="4650" customFormat="false" ht="12.75" hidden="false" customHeight="false" outlineLevel="0" collapsed="false">
      <c r="A4650" s="0" t="n">
        <v>1973</v>
      </c>
      <c r="B4650" s="0" t="n">
        <v>9</v>
      </c>
      <c r="C4650" s="0" t="n">
        <v>22</v>
      </c>
      <c r="D4650" s="0" t="n">
        <v>71</v>
      </c>
      <c r="E4650" s="0" t="n">
        <v>53</v>
      </c>
      <c r="F4650" s="0" t="n">
        <v>0</v>
      </c>
      <c r="T4650" s="0"/>
    </row>
    <row r="4651" customFormat="false" ht="12.75" hidden="false" customHeight="false" outlineLevel="0" collapsed="false">
      <c r="A4651" s="0" t="n">
        <v>1973</v>
      </c>
      <c r="B4651" s="0" t="n">
        <v>9</v>
      </c>
      <c r="C4651" s="0" t="n">
        <v>23</v>
      </c>
      <c r="D4651" s="0" t="n">
        <v>84</v>
      </c>
      <c r="E4651" s="0" t="n">
        <v>66</v>
      </c>
      <c r="F4651" s="0" t="n">
        <v>24</v>
      </c>
      <c r="T4651" s="0"/>
    </row>
    <row r="4652" customFormat="false" ht="12.75" hidden="false" customHeight="false" outlineLevel="0" collapsed="false">
      <c r="A4652" s="0" t="n">
        <v>1973</v>
      </c>
      <c r="B4652" s="0" t="n">
        <v>9</v>
      </c>
      <c r="C4652" s="0" t="n">
        <v>24</v>
      </c>
      <c r="D4652" s="0" t="n">
        <v>68</v>
      </c>
      <c r="E4652" s="0" t="n">
        <v>59</v>
      </c>
      <c r="F4652" s="0" t="n">
        <v>0</v>
      </c>
      <c r="T4652" s="0"/>
    </row>
    <row r="4653" customFormat="false" ht="12.75" hidden="false" customHeight="false" outlineLevel="0" collapsed="false">
      <c r="A4653" s="0" t="n">
        <v>1973</v>
      </c>
      <c r="B4653" s="0" t="n">
        <v>9</v>
      </c>
      <c r="C4653" s="0" t="n">
        <v>25</v>
      </c>
      <c r="D4653" s="0" t="n">
        <v>63</v>
      </c>
      <c r="E4653" s="0" t="n">
        <v>56</v>
      </c>
      <c r="F4653" s="0" t="n">
        <v>0</v>
      </c>
      <c r="T4653" s="0"/>
    </row>
    <row r="4654" customFormat="false" ht="12.75" hidden="false" customHeight="false" outlineLevel="0" collapsed="false">
      <c r="A4654" s="0" t="n">
        <v>1973</v>
      </c>
      <c r="B4654" s="0" t="n">
        <v>9</v>
      </c>
      <c r="C4654" s="0" t="n">
        <v>26</v>
      </c>
      <c r="D4654" s="0" t="n">
        <v>71</v>
      </c>
      <c r="E4654" s="0" t="n">
        <v>54</v>
      </c>
      <c r="F4654" s="0" t="n">
        <v>0</v>
      </c>
      <c r="T4654" s="0"/>
    </row>
    <row r="4655" customFormat="false" ht="12.75" hidden="false" customHeight="false" outlineLevel="0" collapsed="false">
      <c r="A4655" s="0" t="n">
        <v>1973</v>
      </c>
      <c r="B4655" s="0" t="n">
        <v>9</v>
      </c>
      <c r="C4655" s="0" t="n">
        <v>27</v>
      </c>
      <c r="D4655" s="0" t="n">
        <v>78</v>
      </c>
      <c r="E4655" s="0" t="n">
        <v>59</v>
      </c>
      <c r="F4655" s="0" t="n">
        <v>0</v>
      </c>
      <c r="T4655" s="0"/>
    </row>
    <row r="4656" customFormat="false" ht="12.75" hidden="false" customHeight="false" outlineLevel="0" collapsed="false">
      <c r="A4656" s="0" t="n">
        <v>1973</v>
      </c>
      <c r="B4656" s="0" t="n">
        <v>9</v>
      </c>
      <c r="C4656" s="0" t="n">
        <v>28</v>
      </c>
      <c r="D4656" s="0" t="n">
        <v>76</v>
      </c>
      <c r="E4656" s="0" t="n">
        <v>64</v>
      </c>
      <c r="F4656" s="0" t="n">
        <v>0</v>
      </c>
      <c r="T4656" s="0"/>
    </row>
    <row r="4657" customFormat="false" ht="12.75" hidden="false" customHeight="false" outlineLevel="0" collapsed="false">
      <c r="A4657" s="0" t="n">
        <v>1973</v>
      </c>
      <c r="B4657" s="0" t="n">
        <v>9</v>
      </c>
      <c r="C4657" s="0" t="n">
        <v>29</v>
      </c>
      <c r="D4657" s="0" t="n">
        <v>78</v>
      </c>
      <c r="E4657" s="0" t="n">
        <v>62</v>
      </c>
      <c r="F4657" s="0" t="n">
        <v>42</v>
      </c>
      <c r="T4657" s="0"/>
    </row>
    <row r="4658" customFormat="false" ht="12.75" hidden="false" customHeight="false" outlineLevel="0" collapsed="false">
      <c r="A4658" s="0" t="n">
        <v>1973</v>
      </c>
      <c r="B4658" s="0" t="n">
        <v>9</v>
      </c>
      <c r="C4658" s="0" t="n">
        <v>30</v>
      </c>
      <c r="D4658" s="0" t="n">
        <v>71</v>
      </c>
      <c r="E4658" s="0" t="n">
        <v>55</v>
      </c>
      <c r="F4658" s="0" t="n">
        <v>0</v>
      </c>
      <c r="T4658" s="0"/>
    </row>
    <row r="4659" customFormat="false" ht="12.75" hidden="false" customHeight="false" outlineLevel="0" collapsed="false">
      <c r="A4659" s="0" t="n">
        <v>1973</v>
      </c>
      <c r="B4659" s="0" t="n">
        <v>10</v>
      </c>
      <c r="C4659" s="0" t="n">
        <v>1</v>
      </c>
      <c r="D4659" s="0" t="n">
        <v>73</v>
      </c>
      <c r="E4659" s="0" t="n">
        <v>54</v>
      </c>
      <c r="F4659" s="0" t="n">
        <v>0</v>
      </c>
      <c r="T4659" s="0"/>
    </row>
    <row r="4660" customFormat="false" ht="12.75" hidden="false" customHeight="false" outlineLevel="0" collapsed="false">
      <c r="A4660" s="0" t="n">
        <v>1973</v>
      </c>
      <c r="B4660" s="0" t="n">
        <v>10</v>
      </c>
      <c r="C4660" s="0" t="n">
        <v>2</v>
      </c>
      <c r="D4660" s="0" t="n">
        <v>73</v>
      </c>
      <c r="E4660" s="0" t="n">
        <v>59</v>
      </c>
      <c r="F4660" s="0" t="n">
        <v>3</v>
      </c>
      <c r="T4660" s="0"/>
    </row>
    <row r="4661" customFormat="false" ht="12.75" hidden="false" customHeight="false" outlineLevel="0" collapsed="false">
      <c r="A4661" s="0" t="n">
        <v>1973</v>
      </c>
      <c r="B4661" s="0" t="n">
        <v>10</v>
      </c>
      <c r="C4661" s="0" t="n">
        <v>3</v>
      </c>
      <c r="D4661" s="0" t="n">
        <v>80</v>
      </c>
      <c r="E4661" s="0" t="n">
        <v>64</v>
      </c>
      <c r="F4661" s="0" t="n">
        <v>0</v>
      </c>
      <c r="T4661" s="0"/>
    </row>
    <row r="4662" customFormat="false" ht="12.75" hidden="false" customHeight="false" outlineLevel="0" collapsed="false">
      <c r="A4662" s="0" t="n">
        <v>1973</v>
      </c>
      <c r="B4662" s="0" t="n">
        <v>10</v>
      </c>
      <c r="C4662" s="0" t="n">
        <v>4</v>
      </c>
      <c r="D4662" s="0" t="n">
        <v>82</v>
      </c>
      <c r="E4662" s="0" t="n">
        <v>63</v>
      </c>
      <c r="F4662" s="0" t="n">
        <v>0</v>
      </c>
      <c r="T4662" s="0"/>
    </row>
    <row r="4663" customFormat="false" ht="12.75" hidden="false" customHeight="false" outlineLevel="0" collapsed="false">
      <c r="A4663" s="0" t="n">
        <v>1973</v>
      </c>
      <c r="B4663" s="0" t="n">
        <v>10</v>
      </c>
      <c r="C4663" s="0" t="n">
        <v>5</v>
      </c>
      <c r="D4663" s="0" t="n">
        <v>80</v>
      </c>
      <c r="E4663" s="0" t="n">
        <v>58</v>
      </c>
      <c r="F4663" s="0" t="n">
        <v>0</v>
      </c>
      <c r="T4663" s="0"/>
    </row>
    <row r="4664" customFormat="false" ht="12.75" hidden="false" customHeight="false" outlineLevel="0" collapsed="false">
      <c r="A4664" s="0" t="n">
        <v>1973</v>
      </c>
      <c r="B4664" s="0" t="n">
        <v>10</v>
      </c>
      <c r="C4664" s="0" t="n">
        <v>6</v>
      </c>
      <c r="D4664" s="0" t="n">
        <v>74</v>
      </c>
      <c r="E4664" s="0" t="n">
        <v>53</v>
      </c>
      <c r="F4664" s="0" t="n">
        <v>0</v>
      </c>
      <c r="T4664" s="0"/>
    </row>
    <row r="4665" customFormat="false" ht="12.75" hidden="false" customHeight="false" outlineLevel="0" collapsed="false">
      <c r="A4665" s="0" t="n">
        <v>1973</v>
      </c>
      <c r="B4665" s="0" t="n">
        <v>10</v>
      </c>
      <c r="C4665" s="0" t="n">
        <v>7</v>
      </c>
      <c r="D4665" s="0" t="n">
        <v>69</v>
      </c>
      <c r="E4665" s="0" t="n">
        <v>54</v>
      </c>
      <c r="F4665" s="0" t="n">
        <v>0</v>
      </c>
      <c r="T4665" s="0"/>
    </row>
    <row r="4666" customFormat="false" ht="12.75" hidden="false" customHeight="false" outlineLevel="0" collapsed="false">
      <c r="A4666" s="0" t="n">
        <v>1973</v>
      </c>
      <c r="B4666" s="0" t="n">
        <v>10</v>
      </c>
      <c r="C4666" s="0" t="n">
        <v>8</v>
      </c>
      <c r="D4666" s="0" t="n">
        <v>74</v>
      </c>
      <c r="E4666" s="0" t="n">
        <v>55</v>
      </c>
      <c r="F4666" s="0" t="n">
        <v>0</v>
      </c>
      <c r="T4666" s="0"/>
    </row>
    <row r="4667" customFormat="false" ht="12.75" hidden="false" customHeight="false" outlineLevel="0" collapsed="false">
      <c r="A4667" s="0" t="n">
        <v>1973</v>
      </c>
      <c r="B4667" s="0" t="n">
        <v>10</v>
      </c>
      <c r="C4667" s="0" t="n">
        <v>9</v>
      </c>
      <c r="D4667" s="0" t="n">
        <v>70</v>
      </c>
      <c r="E4667" s="0" t="n">
        <v>58</v>
      </c>
      <c r="F4667" s="0" t="n">
        <v>0</v>
      </c>
      <c r="T4667" s="0"/>
    </row>
    <row r="4668" customFormat="false" ht="12.75" hidden="false" customHeight="false" outlineLevel="0" collapsed="false">
      <c r="A4668" s="0" t="n">
        <v>1973</v>
      </c>
      <c r="B4668" s="0" t="n">
        <v>10</v>
      </c>
      <c r="C4668" s="0" t="n">
        <v>10</v>
      </c>
      <c r="D4668" s="0" t="n">
        <v>75</v>
      </c>
      <c r="E4668" s="0" t="n">
        <v>54</v>
      </c>
      <c r="F4668" s="0" t="n">
        <v>0</v>
      </c>
      <c r="T4668" s="0"/>
    </row>
    <row r="4669" customFormat="false" ht="12.75" hidden="false" customHeight="false" outlineLevel="0" collapsed="false">
      <c r="A4669" s="0" t="n">
        <v>1973</v>
      </c>
      <c r="B4669" s="0" t="n">
        <v>10</v>
      </c>
      <c r="C4669" s="0" t="n">
        <v>11</v>
      </c>
      <c r="D4669" s="0" t="n">
        <v>66</v>
      </c>
      <c r="E4669" s="0" t="n">
        <v>48</v>
      </c>
      <c r="F4669" s="0" t="n">
        <v>0</v>
      </c>
      <c r="T4669" s="0"/>
    </row>
    <row r="4670" customFormat="false" ht="12.75" hidden="false" customHeight="false" outlineLevel="0" collapsed="false">
      <c r="A4670" s="0" t="n">
        <v>1973</v>
      </c>
      <c r="B4670" s="0" t="n">
        <v>10</v>
      </c>
      <c r="C4670" s="0" t="n">
        <v>12</v>
      </c>
      <c r="D4670" s="0" t="n">
        <v>71</v>
      </c>
      <c r="E4670" s="0" t="n">
        <v>51</v>
      </c>
      <c r="F4670" s="0" t="n">
        <v>0</v>
      </c>
      <c r="T4670" s="0"/>
    </row>
    <row r="4671" customFormat="false" ht="12.75" hidden="false" customHeight="false" outlineLevel="0" collapsed="false">
      <c r="A4671" s="0" t="n">
        <v>1973</v>
      </c>
      <c r="B4671" s="0" t="n">
        <v>10</v>
      </c>
      <c r="C4671" s="0" t="n">
        <v>13</v>
      </c>
      <c r="D4671" s="0" t="n">
        <v>74</v>
      </c>
      <c r="E4671" s="0" t="n">
        <v>56</v>
      </c>
      <c r="F4671" s="0" t="n">
        <v>0</v>
      </c>
      <c r="T4671" s="0"/>
    </row>
    <row r="4672" customFormat="false" ht="12.75" hidden="false" customHeight="false" outlineLevel="0" collapsed="false">
      <c r="A4672" s="0" t="n">
        <v>1973</v>
      </c>
      <c r="B4672" s="0" t="n">
        <v>10</v>
      </c>
      <c r="C4672" s="0" t="n">
        <v>14</v>
      </c>
      <c r="D4672" s="0" t="n">
        <v>73</v>
      </c>
      <c r="E4672" s="0" t="n">
        <v>59</v>
      </c>
      <c r="F4672" s="0" t="n">
        <v>0</v>
      </c>
      <c r="T4672" s="0"/>
    </row>
    <row r="4673" customFormat="false" ht="12.75" hidden="false" customHeight="false" outlineLevel="0" collapsed="false">
      <c r="A4673" s="0" t="n">
        <v>1973</v>
      </c>
      <c r="B4673" s="0" t="n">
        <v>10</v>
      </c>
      <c r="C4673" s="0" t="n">
        <v>15</v>
      </c>
      <c r="D4673" s="0" t="n">
        <v>76</v>
      </c>
      <c r="E4673" s="0" t="n">
        <v>55</v>
      </c>
      <c r="F4673" s="0" t="n">
        <v>0</v>
      </c>
      <c r="T4673" s="0"/>
    </row>
    <row r="4674" customFormat="false" ht="12.75" hidden="false" customHeight="false" outlineLevel="0" collapsed="false">
      <c r="A4674" s="0" t="n">
        <v>1973</v>
      </c>
      <c r="B4674" s="0" t="n">
        <v>10</v>
      </c>
      <c r="C4674" s="0" t="n">
        <v>16</v>
      </c>
      <c r="D4674" s="0" t="n">
        <v>65</v>
      </c>
      <c r="E4674" s="0" t="n">
        <v>48</v>
      </c>
      <c r="F4674" s="0" t="n">
        <v>0</v>
      </c>
      <c r="T4674" s="0"/>
    </row>
    <row r="4675" customFormat="false" ht="12.75" hidden="false" customHeight="false" outlineLevel="0" collapsed="false">
      <c r="A4675" s="0" t="n">
        <v>1973</v>
      </c>
      <c r="B4675" s="0" t="n">
        <v>10</v>
      </c>
      <c r="C4675" s="0" t="n">
        <v>17</v>
      </c>
      <c r="D4675" s="0" t="n">
        <v>60</v>
      </c>
      <c r="E4675" s="0" t="n">
        <v>43</v>
      </c>
      <c r="F4675" s="0" t="n">
        <v>0</v>
      </c>
      <c r="T4675" s="0"/>
    </row>
    <row r="4676" customFormat="false" ht="12.75" hidden="false" customHeight="false" outlineLevel="0" collapsed="false">
      <c r="A4676" s="0" t="n">
        <v>1973</v>
      </c>
      <c r="B4676" s="0" t="n">
        <v>10</v>
      </c>
      <c r="C4676" s="0" t="n">
        <v>18</v>
      </c>
      <c r="D4676" s="0" t="n">
        <v>58</v>
      </c>
      <c r="E4676" s="0" t="n">
        <v>43</v>
      </c>
      <c r="F4676" s="0" t="n">
        <v>0</v>
      </c>
      <c r="T4676" s="0"/>
    </row>
    <row r="4677" customFormat="false" ht="12.75" hidden="false" customHeight="false" outlineLevel="0" collapsed="false">
      <c r="A4677" s="0" t="n">
        <v>1973</v>
      </c>
      <c r="B4677" s="0" t="n">
        <v>10</v>
      </c>
      <c r="C4677" s="0" t="n">
        <v>19</v>
      </c>
      <c r="D4677" s="0" t="n">
        <v>59</v>
      </c>
      <c r="E4677" s="0" t="n">
        <v>42</v>
      </c>
      <c r="F4677" s="0" t="n">
        <v>0</v>
      </c>
      <c r="T4677" s="0"/>
    </row>
    <row r="4678" customFormat="false" ht="12.75" hidden="false" customHeight="false" outlineLevel="0" collapsed="false">
      <c r="A4678" s="0" t="n">
        <v>1973</v>
      </c>
      <c r="B4678" s="0" t="n">
        <v>10</v>
      </c>
      <c r="C4678" s="0" t="n">
        <v>20</v>
      </c>
      <c r="D4678" s="0" t="n">
        <v>66</v>
      </c>
      <c r="E4678" s="0" t="n">
        <v>52</v>
      </c>
      <c r="F4678" s="0" t="n">
        <v>0</v>
      </c>
      <c r="T4678" s="0"/>
    </row>
    <row r="4679" customFormat="false" ht="12.75" hidden="false" customHeight="false" outlineLevel="0" collapsed="false">
      <c r="A4679" s="0" t="n">
        <v>1973</v>
      </c>
      <c r="B4679" s="0" t="n">
        <v>10</v>
      </c>
      <c r="C4679" s="0" t="n">
        <v>21</v>
      </c>
      <c r="D4679" s="0" t="n">
        <v>63</v>
      </c>
      <c r="E4679" s="0" t="n">
        <v>46</v>
      </c>
      <c r="F4679" s="0" t="n">
        <v>0</v>
      </c>
      <c r="T4679" s="0"/>
    </row>
    <row r="4680" customFormat="false" ht="12.75" hidden="false" customHeight="false" outlineLevel="0" collapsed="false">
      <c r="A4680" s="0" t="n">
        <v>1973</v>
      </c>
      <c r="B4680" s="0" t="n">
        <v>10</v>
      </c>
      <c r="C4680" s="0" t="n">
        <v>22</v>
      </c>
      <c r="D4680" s="0" t="n">
        <v>68</v>
      </c>
      <c r="E4680" s="0" t="n">
        <v>45</v>
      </c>
      <c r="F4680" s="0" t="n">
        <v>0</v>
      </c>
      <c r="T4680" s="0"/>
    </row>
    <row r="4681" customFormat="false" ht="12.75" hidden="false" customHeight="false" outlineLevel="0" collapsed="false">
      <c r="A4681" s="0" t="n">
        <v>1973</v>
      </c>
      <c r="B4681" s="0" t="n">
        <v>10</v>
      </c>
      <c r="C4681" s="0" t="n">
        <v>23</v>
      </c>
      <c r="D4681" s="0" t="n">
        <v>69</v>
      </c>
      <c r="E4681" s="0" t="n">
        <v>50</v>
      </c>
      <c r="F4681" s="0" t="n">
        <v>0</v>
      </c>
      <c r="T4681" s="0"/>
    </row>
    <row r="4682" customFormat="false" ht="12.75" hidden="false" customHeight="false" outlineLevel="0" collapsed="false">
      <c r="A4682" s="0" t="n">
        <v>1973</v>
      </c>
      <c r="B4682" s="0" t="n">
        <v>10</v>
      </c>
      <c r="C4682" s="0" t="n">
        <v>24</v>
      </c>
      <c r="D4682" s="0" t="n">
        <v>76</v>
      </c>
      <c r="E4682" s="0" t="n">
        <v>50</v>
      </c>
      <c r="F4682" s="0" t="n">
        <v>0</v>
      </c>
      <c r="T4682" s="0"/>
    </row>
    <row r="4683" customFormat="false" ht="12.75" hidden="false" customHeight="false" outlineLevel="0" collapsed="false">
      <c r="A4683" s="0" t="n">
        <v>1973</v>
      </c>
      <c r="B4683" s="0" t="n">
        <v>10</v>
      </c>
      <c r="C4683" s="0" t="n">
        <v>25</v>
      </c>
      <c r="D4683" s="0" t="n">
        <v>68</v>
      </c>
      <c r="E4683" s="0" t="n">
        <v>51</v>
      </c>
      <c r="F4683" s="0" t="n">
        <v>0</v>
      </c>
      <c r="T4683" s="0"/>
    </row>
    <row r="4684" customFormat="false" ht="12.75" hidden="false" customHeight="false" outlineLevel="0" collapsed="false">
      <c r="A4684" s="0" t="n">
        <v>1973</v>
      </c>
      <c r="B4684" s="0" t="n">
        <v>10</v>
      </c>
      <c r="C4684" s="0" t="n">
        <v>26</v>
      </c>
      <c r="D4684" s="0" t="n">
        <v>75</v>
      </c>
      <c r="E4684" s="0" t="n">
        <v>51</v>
      </c>
      <c r="F4684" s="0" t="n">
        <v>0</v>
      </c>
      <c r="T4684" s="0"/>
    </row>
    <row r="4685" customFormat="false" ht="12.75" hidden="false" customHeight="false" outlineLevel="0" collapsed="false">
      <c r="A4685" s="0" t="n">
        <v>1973</v>
      </c>
      <c r="B4685" s="0" t="n">
        <v>10</v>
      </c>
      <c r="C4685" s="0" t="n">
        <v>27</v>
      </c>
      <c r="D4685" s="0" t="n">
        <v>66</v>
      </c>
      <c r="E4685" s="0" t="n">
        <v>47</v>
      </c>
      <c r="F4685" s="0" t="n">
        <v>0</v>
      </c>
      <c r="T4685" s="0"/>
    </row>
    <row r="4686" customFormat="false" ht="12.75" hidden="false" customHeight="false" outlineLevel="0" collapsed="false">
      <c r="A4686" s="0" t="n">
        <v>1973</v>
      </c>
      <c r="B4686" s="0" t="n">
        <v>10</v>
      </c>
      <c r="C4686" s="0" t="n">
        <v>28</v>
      </c>
      <c r="D4686" s="0" t="n">
        <v>54</v>
      </c>
      <c r="E4686" s="0" t="n">
        <v>41</v>
      </c>
      <c r="F4686" s="0" t="n">
        <v>0</v>
      </c>
      <c r="T4686" s="0"/>
    </row>
    <row r="4687" customFormat="false" ht="12.75" hidden="false" customHeight="false" outlineLevel="0" collapsed="false">
      <c r="A4687" s="0" t="n">
        <v>1973</v>
      </c>
      <c r="B4687" s="0" t="n">
        <v>10</v>
      </c>
      <c r="C4687" s="0" t="n">
        <v>29</v>
      </c>
      <c r="D4687" s="0" t="n">
        <v>61</v>
      </c>
      <c r="E4687" s="0" t="n">
        <v>47</v>
      </c>
      <c r="F4687" s="0" t="n">
        <v>367</v>
      </c>
      <c r="T4687" s="0"/>
    </row>
    <row r="4688" customFormat="false" ht="12.75" hidden="false" customHeight="false" outlineLevel="0" collapsed="false">
      <c r="A4688" s="0" t="n">
        <v>1973</v>
      </c>
      <c r="B4688" s="0" t="n">
        <v>10</v>
      </c>
      <c r="C4688" s="0" t="n">
        <v>30</v>
      </c>
      <c r="D4688" s="0" t="n">
        <v>60</v>
      </c>
      <c r="E4688" s="0" t="n">
        <v>47</v>
      </c>
      <c r="F4688" s="0" t="n">
        <v>22</v>
      </c>
      <c r="T4688" s="0"/>
    </row>
    <row r="4689" customFormat="false" ht="12.75" hidden="false" customHeight="false" outlineLevel="0" collapsed="false">
      <c r="A4689" s="0" t="n">
        <v>1973</v>
      </c>
      <c r="B4689" s="0" t="n">
        <v>10</v>
      </c>
      <c r="C4689" s="0" t="n">
        <v>31</v>
      </c>
      <c r="D4689" s="0" t="n">
        <v>63</v>
      </c>
      <c r="E4689" s="0" t="n">
        <v>46</v>
      </c>
      <c r="F4689" s="0" t="n">
        <v>0</v>
      </c>
      <c r="T4689" s="0"/>
    </row>
    <row r="4690" customFormat="false" ht="12.75" hidden="false" customHeight="false" outlineLevel="0" collapsed="false">
      <c r="A4690" s="0" t="n">
        <v>1973</v>
      </c>
      <c r="B4690" s="0" t="n">
        <v>11</v>
      </c>
      <c r="C4690" s="0" t="n">
        <v>1</v>
      </c>
      <c r="D4690" s="0" t="n">
        <v>60</v>
      </c>
      <c r="E4690" s="0" t="n">
        <v>50</v>
      </c>
      <c r="F4690" s="0" t="n">
        <v>26</v>
      </c>
      <c r="T4690" s="0"/>
    </row>
    <row r="4691" customFormat="false" ht="12.75" hidden="false" customHeight="false" outlineLevel="0" collapsed="false">
      <c r="A4691" s="0" t="n">
        <v>1973</v>
      </c>
      <c r="B4691" s="0" t="n">
        <v>11</v>
      </c>
      <c r="C4691" s="0" t="n">
        <v>2</v>
      </c>
      <c r="D4691" s="0" t="n">
        <v>69</v>
      </c>
      <c r="E4691" s="0" t="n">
        <v>48</v>
      </c>
      <c r="F4691" s="0" t="n">
        <v>0</v>
      </c>
      <c r="T4691" s="0"/>
    </row>
    <row r="4692" customFormat="false" ht="12.75" hidden="false" customHeight="false" outlineLevel="0" collapsed="false">
      <c r="A4692" s="0" t="n">
        <v>1973</v>
      </c>
      <c r="B4692" s="0" t="n">
        <v>11</v>
      </c>
      <c r="C4692" s="0" t="n">
        <v>3</v>
      </c>
      <c r="D4692" s="0" t="n">
        <v>60</v>
      </c>
      <c r="E4692" s="0" t="n">
        <v>45</v>
      </c>
      <c r="F4692" s="0" t="n">
        <v>0</v>
      </c>
      <c r="T4692" s="0"/>
    </row>
    <row r="4693" customFormat="false" ht="12.75" hidden="false" customHeight="false" outlineLevel="0" collapsed="false">
      <c r="A4693" s="0" t="n">
        <v>1973</v>
      </c>
      <c r="B4693" s="0" t="n">
        <v>11</v>
      </c>
      <c r="C4693" s="0" t="n">
        <v>4</v>
      </c>
      <c r="D4693" s="0" t="n">
        <v>51</v>
      </c>
      <c r="E4693" s="0" t="n">
        <v>40</v>
      </c>
      <c r="F4693" s="0" t="n">
        <v>0</v>
      </c>
      <c r="T4693" s="0"/>
    </row>
    <row r="4694" customFormat="false" ht="12.75" hidden="false" customHeight="false" outlineLevel="0" collapsed="false">
      <c r="A4694" s="0" t="n">
        <v>1973</v>
      </c>
      <c r="B4694" s="0" t="n">
        <v>11</v>
      </c>
      <c r="C4694" s="0" t="n">
        <v>5</v>
      </c>
      <c r="D4694" s="0" t="n">
        <v>49</v>
      </c>
      <c r="E4694" s="0" t="n">
        <v>41</v>
      </c>
      <c r="F4694" s="0" t="n">
        <v>0</v>
      </c>
      <c r="T4694" s="0"/>
    </row>
    <row r="4695" customFormat="false" ht="12.75" hidden="false" customHeight="false" outlineLevel="0" collapsed="false">
      <c r="A4695" s="0" t="n">
        <v>1973</v>
      </c>
      <c r="B4695" s="0" t="n">
        <v>11</v>
      </c>
      <c r="C4695" s="0" t="n">
        <v>6</v>
      </c>
      <c r="D4695" s="0" t="n">
        <v>44</v>
      </c>
      <c r="E4695" s="0" t="n">
        <v>34</v>
      </c>
      <c r="F4695" s="0" t="n">
        <v>0</v>
      </c>
      <c r="T4695" s="0"/>
    </row>
    <row r="4696" customFormat="false" ht="12.75" hidden="false" customHeight="false" outlineLevel="0" collapsed="false">
      <c r="A4696" s="0" t="n">
        <v>1973</v>
      </c>
      <c r="B4696" s="0" t="n">
        <v>11</v>
      </c>
      <c r="C4696" s="0" t="n">
        <v>7</v>
      </c>
      <c r="D4696" s="0" t="n">
        <v>50</v>
      </c>
      <c r="E4696" s="0" t="n">
        <v>35</v>
      </c>
      <c r="F4696" s="0" t="n">
        <v>0</v>
      </c>
      <c r="T4696" s="0"/>
    </row>
    <row r="4697" customFormat="false" ht="12.75" hidden="false" customHeight="false" outlineLevel="0" collapsed="false">
      <c r="A4697" s="0" t="n">
        <v>1973</v>
      </c>
      <c r="B4697" s="0" t="n">
        <v>11</v>
      </c>
      <c r="C4697" s="0" t="n">
        <v>8</v>
      </c>
      <c r="D4697" s="0" t="n">
        <v>52</v>
      </c>
      <c r="E4697" s="0" t="n">
        <v>35</v>
      </c>
      <c r="F4697" s="0" t="n">
        <v>0</v>
      </c>
      <c r="T4697" s="0"/>
    </row>
    <row r="4698" customFormat="false" ht="12.75" hidden="false" customHeight="false" outlineLevel="0" collapsed="false">
      <c r="A4698" s="0" t="n">
        <v>1973</v>
      </c>
      <c r="B4698" s="0" t="n">
        <v>11</v>
      </c>
      <c r="C4698" s="0" t="n">
        <v>9</v>
      </c>
      <c r="D4698" s="0" t="n">
        <v>50</v>
      </c>
      <c r="E4698" s="0" t="n">
        <v>33</v>
      </c>
      <c r="F4698" s="0" t="n">
        <v>0</v>
      </c>
      <c r="T4698" s="0"/>
    </row>
    <row r="4699" customFormat="false" ht="12.75" hidden="false" customHeight="false" outlineLevel="0" collapsed="false">
      <c r="A4699" s="0" t="n">
        <v>1973</v>
      </c>
      <c r="B4699" s="0" t="n">
        <v>11</v>
      </c>
      <c r="C4699" s="0" t="n">
        <v>10</v>
      </c>
      <c r="D4699" s="0" t="n">
        <v>41</v>
      </c>
      <c r="E4699" s="0" t="n">
        <v>31</v>
      </c>
      <c r="F4699" s="0" t="n">
        <v>0</v>
      </c>
      <c r="T4699" s="0"/>
    </row>
    <row r="4700" customFormat="false" ht="12.75" hidden="false" customHeight="false" outlineLevel="0" collapsed="false">
      <c r="A4700" s="0" t="n">
        <v>1973</v>
      </c>
      <c r="B4700" s="0" t="n">
        <v>11</v>
      </c>
      <c r="C4700" s="0" t="n">
        <v>11</v>
      </c>
      <c r="D4700" s="0" t="n">
        <v>45</v>
      </c>
      <c r="E4700" s="0" t="n">
        <v>30</v>
      </c>
      <c r="F4700" s="0" t="n">
        <v>0</v>
      </c>
      <c r="T4700" s="0"/>
    </row>
    <row r="4701" customFormat="false" ht="12.75" hidden="false" customHeight="false" outlineLevel="0" collapsed="false">
      <c r="A4701" s="0" t="n">
        <v>1973</v>
      </c>
      <c r="B4701" s="0" t="n">
        <v>11</v>
      </c>
      <c r="C4701" s="0" t="n">
        <v>12</v>
      </c>
      <c r="D4701" s="0" t="n">
        <v>51</v>
      </c>
      <c r="E4701" s="0" t="n">
        <v>35</v>
      </c>
      <c r="F4701" s="0" t="n">
        <v>0</v>
      </c>
      <c r="T4701" s="0"/>
    </row>
    <row r="4702" customFormat="false" ht="12.75" hidden="false" customHeight="false" outlineLevel="0" collapsed="false">
      <c r="A4702" s="0" t="n">
        <v>1973</v>
      </c>
      <c r="B4702" s="0" t="n">
        <v>11</v>
      </c>
      <c r="C4702" s="0" t="n">
        <v>13</v>
      </c>
      <c r="D4702" s="0" t="n">
        <v>60</v>
      </c>
      <c r="E4702" s="0" t="n">
        <v>44</v>
      </c>
      <c r="F4702" s="0" t="n">
        <v>0</v>
      </c>
      <c r="T4702" s="0"/>
    </row>
    <row r="4703" customFormat="false" ht="12.75" hidden="false" customHeight="false" outlineLevel="0" collapsed="false">
      <c r="A4703" s="0" t="n">
        <v>1973</v>
      </c>
      <c r="B4703" s="0" t="n">
        <v>11</v>
      </c>
      <c r="C4703" s="0" t="n">
        <v>14</v>
      </c>
      <c r="D4703" s="0" t="n">
        <v>71</v>
      </c>
      <c r="E4703" s="0" t="n">
        <v>52</v>
      </c>
      <c r="F4703" s="0" t="n">
        <v>0</v>
      </c>
      <c r="T4703" s="0"/>
    </row>
    <row r="4704" customFormat="false" ht="12.75" hidden="false" customHeight="false" outlineLevel="0" collapsed="false">
      <c r="A4704" s="0" t="n">
        <v>1973</v>
      </c>
      <c r="B4704" s="0" t="n">
        <v>11</v>
      </c>
      <c r="C4704" s="0" t="n">
        <v>15</v>
      </c>
      <c r="D4704" s="0" t="n">
        <v>77</v>
      </c>
      <c r="E4704" s="0" t="n">
        <v>56</v>
      </c>
      <c r="F4704" s="0" t="n">
        <v>0</v>
      </c>
      <c r="T4704" s="0"/>
    </row>
    <row r="4705" customFormat="false" ht="12.75" hidden="false" customHeight="false" outlineLevel="0" collapsed="false">
      <c r="A4705" s="0" t="n">
        <v>1973</v>
      </c>
      <c r="B4705" s="0" t="n">
        <v>11</v>
      </c>
      <c r="C4705" s="0" t="n">
        <v>16</v>
      </c>
      <c r="D4705" s="0" t="n">
        <v>66</v>
      </c>
      <c r="E4705" s="0" t="n">
        <v>37</v>
      </c>
      <c r="F4705" s="0" t="n">
        <v>6</v>
      </c>
      <c r="T4705" s="0"/>
    </row>
    <row r="4706" customFormat="false" ht="12.75" hidden="false" customHeight="false" outlineLevel="0" collapsed="false">
      <c r="A4706" s="0" t="n">
        <v>1973</v>
      </c>
      <c r="B4706" s="0" t="n">
        <v>11</v>
      </c>
      <c r="C4706" s="0" t="n">
        <v>17</v>
      </c>
      <c r="D4706" s="0" t="n">
        <v>44</v>
      </c>
      <c r="E4706" s="0" t="n">
        <v>33</v>
      </c>
      <c r="F4706" s="0" t="n">
        <v>0</v>
      </c>
      <c r="T4706" s="0"/>
    </row>
    <row r="4707" customFormat="false" ht="12.75" hidden="false" customHeight="false" outlineLevel="0" collapsed="false">
      <c r="A4707" s="0" t="n">
        <v>1973</v>
      </c>
      <c r="B4707" s="0" t="n">
        <v>11</v>
      </c>
      <c r="C4707" s="0" t="n">
        <v>18</v>
      </c>
      <c r="D4707" s="0" t="n">
        <v>45</v>
      </c>
      <c r="E4707" s="0" t="n">
        <v>34</v>
      </c>
      <c r="F4707" s="0" t="n">
        <v>0</v>
      </c>
      <c r="T4707" s="0"/>
    </row>
    <row r="4708" customFormat="false" ht="12.75" hidden="false" customHeight="false" outlineLevel="0" collapsed="false">
      <c r="A4708" s="0" t="n">
        <v>1973</v>
      </c>
      <c r="B4708" s="0" t="n">
        <v>11</v>
      </c>
      <c r="C4708" s="0" t="n">
        <v>19</v>
      </c>
      <c r="D4708" s="0" t="n">
        <v>53</v>
      </c>
      <c r="E4708" s="0" t="n">
        <v>43</v>
      </c>
      <c r="F4708" s="0" t="n">
        <v>1</v>
      </c>
      <c r="T4708" s="0"/>
    </row>
    <row r="4709" customFormat="false" ht="12.75" hidden="false" customHeight="false" outlineLevel="0" collapsed="false">
      <c r="A4709" s="0" t="n">
        <v>1973</v>
      </c>
      <c r="B4709" s="0" t="n">
        <v>11</v>
      </c>
      <c r="C4709" s="0" t="n">
        <v>20</v>
      </c>
      <c r="D4709" s="0" t="n">
        <v>48</v>
      </c>
      <c r="E4709" s="0" t="n">
        <v>34</v>
      </c>
      <c r="F4709" s="0" t="n">
        <v>0</v>
      </c>
      <c r="T4709" s="0"/>
    </row>
    <row r="4710" customFormat="false" ht="12.75" hidden="false" customHeight="false" outlineLevel="0" collapsed="false">
      <c r="A4710" s="0" t="n">
        <v>1973</v>
      </c>
      <c r="B4710" s="0" t="n">
        <v>11</v>
      </c>
      <c r="C4710" s="0" t="n">
        <v>21</v>
      </c>
      <c r="D4710" s="0" t="n">
        <v>54</v>
      </c>
      <c r="E4710" s="0" t="n">
        <v>39</v>
      </c>
      <c r="F4710" s="0" t="n">
        <v>3</v>
      </c>
      <c r="T4710" s="0"/>
    </row>
    <row r="4711" customFormat="false" ht="12.75" hidden="false" customHeight="false" outlineLevel="0" collapsed="false">
      <c r="A4711" s="0" t="n">
        <v>1973</v>
      </c>
      <c r="B4711" s="0" t="n">
        <v>11</v>
      </c>
      <c r="C4711" s="0" t="n">
        <v>22</v>
      </c>
      <c r="D4711" s="0" t="n">
        <v>64</v>
      </c>
      <c r="E4711" s="0" t="n">
        <v>53</v>
      </c>
      <c r="F4711" s="0" t="n">
        <v>1</v>
      </c>
      <c r="T4711" s="0"/>
    </row>
    <row r="4712" customFormat="false" ht="12.75" hidden="false" customHeight="false" outlineLevel="0" collapsed="false">
      <c r="A4712" s="0" t="n">
        <v>1973</v>
      </c>
      <c r="B4712" s="0" t="n">
        <v>11</v>
      </c>
      <c r="C4712" s="0" t="n">
        <v>23</v>
      </c>
      <c r="D4712" s="0" t="n">
        <v>63</v>
      </c>
      <c r="E4712" s="0" t="n">
        <v>46</v>
      </c>
      <c r="F4712" s="0" t="n">
        <v>0</v>
      </c>
      <c r="T4712" s="0"/>
    </row>
    <row r="4713" customFormat="false" ht="12.75" hidden="false" customHeight="false" outlineLevel="0" collapsed="false">
      <c r="A4713" s="0" t="n">
        <v>1973</v>
      </c>
      <c r="B4713" s="0" t="n">
        <v>11</v>
      </c>
      <c r="C4713" s="0" t="n">
        <v>24</v>
      </c>
      <c r="D4713" s="0" t="n">
        <v>56</v>
      </c>
      <c r="E4713" s="0" t="n">
        <v>51</v>
      </c>
      <c r="F4713" s="0" t="n">
        <v>28</v>
      </c>
      <c r="T4713" s="0"/>
    </row>
    <row r="4714" customFormat="false" ht="12.75" hidden="false" customHeight="false" outlineLevel="0" collapsed="false">
      <c r="A4714" s="0" t="n">
        <v>1973</v>
      </c>
      <c r="B4714" s="0" t="n">
        <v>11</v>
      </c>
      <c r="C4714" s="0" t="n">
        <v>25</v>
      </c>
      <c r="D4714" s="0" t="n">
        <v>65</v>
      </c>
      <c r="E4714" s="0" t="n">
        <v>45</v>
      </c>
      <c r="F4714" s="0" t="n">
        <v>28</v>
      </c>
      <c r="T4714" s="0"/>
    </row>
    <row r="4715" customFormat="false" ht="12.75" hidden="false" customHeight="false" outlineLevel="0" collapsed="false">
      <c r="A4715" s="0" t="n">
        <v>1973</v>
      </c>
      <c r="B4715" s="0" t="n">
        <v>11</v>
      </c>
      <c r="C4715" s="0" t="n">
        <v>26</v>
      </c>
      <c r="D4715" s="0" t="n">
        <v>45</v>
      </c>
      <c r="E4715" s="0" t="n">
        <v>40</v>
      </c>
      <c r="F4715" s="0" t="n">
        <v>0</v>
      </c>
      <c r="T4715" s="0"/>
    </row>
    <row r="4716" customFormat="false" ht="12.75" hidden="false" customHeight="false" outlineLevel="0" collapsed="false">
      <c r="A4716" s="0" t="n">
        <v>1973</v>
      </c>
      <c r="B4716" s="0" t="n">
        <v>11</v>
      </c>
      <c r="C4716" s="0" t="n">
        <v>27</v>
      </c>
      <c r="D4716" s="0" t="n">
        <v>54</v>
      </c>
      <c r="E4716" s="0" t="n">
        <v>45</v>
      </c>
      <c r="F4716" s="0" t="n">
        <v>41</v>
      </c>
      <c r="T4716" s="0"/>
    </row>
    <row r="4717" customFormat="false" ht="12.75" hidden="false" customHeight="false" outlineLevel="0" collapsed="false">
      <c r="A4717" s="0" t="n">
        <v>1973</v>
      </c>
      <c r="B4717" s="0" t="n">
        <v>11</v>
      </c>
      <c r="C4717" s="0" t="n">
        <v>28</v>
      </c>
      <c r="D4717" s="0" t="n">
        <v>68</v>
      </c>
      <c r="E4717" s="0" t="n">
        <v>51</v>
      </c>
      <c r="F4717" s="0" t="n">
        <v>48</v>
      </c>
      <c r="T4717" s="0"/>
    </row>
    <row r="4718" customFormat="false" ht="12.75" hidden="false" customHeight="false" outlineLevel="0" collapsed="false">
      <c r="A4718" s="0" t="n">
        <v>1973</v>
      </c>
      <c r="B4718" s="0" t="n">
        <v>11</v>
      </c>
      <c r="C4718" s="0" t="n">
        <v>29</v>
      </c>
      <c r="D4718" s="0" t="n">
        <v>54</v>
      </c>
      <c r="E4718" s="0" t="n">
        <v>39</v>
      </c>
      <c r="F4718" s="0" t="n">
        <v>0</v>
      </c>
      <c r="T4718" s="0"/>
    </row>
    <row r="4719" customFormat="false" ht="12.75" hidden="false" customHeight="false" outlineLevel="0" collapsed="false">
      <c r="A4719" s="0" t="n">
        <v>1973</v>
      </c>
      <c r="B4719" s="0" t="n">
        <v>11</v>
      </c>
      <c r="C4719" s="0" t="n">
        <v>30</v>
      </c>
      <c r="D4719" s="0" t="n">
        <v>54</v>
      </c>
      <c r="E4719" s="0" t="n">
        <v>35</v>
      </c>
      <c r="F4719" s="0" t="n">
        <v>0</v>
      </c>
      <c r="T4719" s="0"/>
    </row>
    <row r="4720" customFormat="false" ht="12.75" hidden="false" customHeight="false" outlineLevel="0" collapsed="false">
      <c r="A4720" s="0" t="n">
        <v>1973</v>
      </c>
      <c r="B4720" s="0" t="n">
        <v>12</v>
      </c>
      <c r="C4720" s="0" t="n">
        <v>1</v>
      </c>
      <c r="D4720" s="0" t="n">
        <v>46</v>
      </c>
      <c r="E4720" s="0" t="n">
        <v>32</v>
      </c>
      <c r="F4720" s="0" t="n">
        <v>0</v>
      </c>
      <c r="T4720" s="0"/>
    </row>
    <row r="4721" customFormat="false" ht="12.75" hidden="false" customHeight="false" outlineLevel="0" collapsed="false">
      <c r="A4721" s="0" t="n">
        <v>1973</v>
      </c>
      <c r="B4721" s="0" t="n">
        <v>12</v>
      </c>
      <c r="C4721" s="0" t="n">
        <v>2</v>
      </c>
      <c r="D4721" s="0" t="n">
        <v>40</v>
      </c>
      <c r="E4721" s="0" t="n">
        <v>28</v>
      </c>
      <c r="F4721" s="0" t="n">
        <v>0</v>
      </c>
      <c r="T4721" s="0"/>
    </row>
    <row r="4722" customFormat="false" ht="12.75" hidden="false" customHeight="false" outlineLevel="0" collapsed="false">
      <c r="A4722" s="0" t="n">
        <v>1973</v>
      </c>
      <c r="B4722" s="0" t="n">
        <v>12</v>
      </c>
      <c r="C4722" s="0" t="n">
        <v>3</v>
      </c>
      <c r="D4722" s="0" t="n">
        <v>53</v>
      </c>
      <c r="E4722" s="0" t="n">
        <v>36</v>
      </c>
      <c r="F4722" s="0" t="n">
        <v>0</v>
      </c>
      <c r="T4722" s="0"/>
    </row>
    <row r="4723" customFormat="false" ht="12.75" hidden="false" customHeight="false" outlineLevel="0" collapsed="false">
      <c r="A4723" s="0" t="n">
        <v>1973</v>
      </c>
      <c r="B4723" s="0" t="n">
        <v>12</v>
      </c>
      <c r="C4723" s="0" t="n">
        <v>4</v>
      </c>
      <c r="D4723" s="0" t="n">
        <v>66</v>
      </c>
      <c r="E4723" s="0" t="n">
        <v>44</v>
      </c>
      <c r="F4723" s="0" t="n">
        <v>0</v>
      </c>
      <c r="T4723" s="0"/>
    </row>
    <row r="4724" customFormat="false" ht="12.75" hidden="false" customHeight="false" outlineLevel="0" collapsed="false">
      <c r="A4724" s="0" t="n">
        <v>1973</v>
      </c>
      <c r="B4724" s="0" t="n">
        <v>12</v>
      </c>
      <c r="C4724" s="0" t="n">
        <v>5</v>
      </c>
      <c r="D4724" s="0" t="n">
        <v>61</v>
      </c>
      <c r="E4724" s="0" t="n">
        <v>56</v>
      </c>
      <c r="F4724" s="0" t="n">
        <v>115</v>
      </c>
      <c r="T4724" s="0"/>
    </row>
    <row r="4725" customFormat="false" ht="12.75" hidden="false" customHeight="false" outlineLevel="0" collapsed="false">
      <c r="A4725" s="0" t="n">
        <v>1973</v>
      </c>
      <c r="B4725" s="0" t="n">
        <v>12</v>
      </c>
      <c r="C4725" s="0" t="n">
        <v>6</v>
      </c>
      <c r="D4725" s="0" t="n">
        <v>62</v>
      </c>
      <c r="E4725" s="0" t="n">
        <v>41</v>
      </c>
      <c r="F4725" s="0" t="n">
        <v>0</v>
      </c>
      <c r="T4725" s="0"/>
    </row>
    <row r="4726" customFormat="false" ht="12.75" hidden="false" customHeight="false" outlineLevel="0" collapsed="false">
      <c r="A4726" s="0" t="n">
        <v>1973</v>
      </c>
      <c r="B4726" s="0" t="n">
        <v>12</v>
      </c>
      <c r="C4726" s="0" t="n">
        <v>7</v>
      </c>
      <c r="D4726" s="0" t="n">
        <v>45</v>
      </c>
      <c r="E4726" s="0" t="n">
        <v>37</v>
      </c>
      <c r="F4726" s="0" t="n">
        <v>0</v>
      </c>
      <c r="T4726" s="0"/>
    </row>
    <row r="4727" customFormat="false" ht="12.75" hidden="false" customHeight="false" outlineLevel="0" collapsed="false">
      <c r="A4727" s="0" t="n">
        <v>1973</v>
      </c>
      <c r="B4727" s="0" t="n">
        <v>12</v>
      </c>
      <c r="C4727" s="0" t="n">
        <v>8</v>
      </c>
      <c r="D4727" s="0" t="n">
        <v>40</v>
      </c>
      <c r="E4727" s="0" t="n">
        <v>32</v>
      </c>
      <c r="F4727" s="0" t="n">
        <v>0</v>
      </c>
      <c r="T4727" s="0"/>
    </row>
    <row r="4728" customFormat="false" ht="12.75" hidden="false" customHeight="false" outlineLevel="0" collapsed="false">
      <c r="A4728" s="0" t="n">
        <v>1973</v>
      </c>
      <c r="B4728" s="0" t="n">
        <v>12</v>
      </c>
      <c r="C4728" s="0" t="n">
        <v>9</v>
      </c>
      <c r="D4728" s="0" t="n">
        <v>55</v>
      </c>
      <c r="E4728" s="0" t="n">
        <v>37</v>
      </c>
      <c r="F4728" s="0" t="n">
        <v>219</v>
      </c>
      <c r="T4728" s="0"/>
    </row>
    <row r="4729" customFormat="false" ht="12.75" hidden="false" customHeight="false" outlineLevel="0" collapsed="false">
      <c r="A4729" s="0" t="n">
        <v>1973</v>
      </c>
      <c r="B4729" s="0" t="n">
        <v>12</v>
      </c>
      <c r="C4729" s="0" t="n">
        <v>10</v>
      </c>
      <c r="D4729" s="0" t="n">
        <v>48</v>
      </c>
      <c r="E4729" s="0" t="n">
        <v>42</v>
      </c>
      <c r="F4729" s="0" t="n">
        <v>0</v>
      </c>
      <c r="T4729" s="0"/>
    </row>
    <row r="4730" customFormat="false" ht="12.75" hidden="false" customHeight="false" outlineLevel="0" collapsed="false">
      <c r="A4730" s="0" t="n">
        <v>1973</v>
      </c>
      <c r="B4730" s="0" t="n">
        <v>12</v>
      </c>
      <c r="C4730" s="0" t="n">
        <v>11</v>
      </c>
      <c r="D4730" s="0" t="n">
        <v>44</v>
      </c>
      <c r="E4730" s="0" t="n">
        <v>33</v>
      </c>
      <c r="F4730" s="0" t="n">
        <v>0</v>
      </c>
      <c r="T4730" s="0"/>
    </row>
    <row r="4731" customFormat="false" ht="12.75" hidden="false" customHeight="false" outlineLevel="0" collapsed="false">
      <c r="A4731" s="0" t="n">
        <v>1973</v>
      </c>
      <c r="B4731" s="0" t="n">
        <v>12</v>
      </c>
      <c r="C4731" s="0" t="n">
        <v>12</v>
      </c>
      <c r="D4731" s="0" t="n">
        <v>40</v>
      </c>
      <c r="E4731" s="0" t="n">
        <v>32</v>
      </c>
      <c r="F4731" s="0" t="n">
        <v>0</v>
      </c>
      <c r="T4731" s="0"/>
    </row>
    <row r="4732" customFormat="false" ht="12.75" hidden="false" customHeight="false" outlineLevel="0" collapsed="false">
      <c r="A4732" s="0" t="n">
        <v>1973</v>
      </c>
      <c r="B4732" s="0" t="n">
        <v>12</v>
      </c>
      <c r="C4732" s="0" t="n">
        <v>13</v>
      </c>
      <c r="D4732" s="0" t="n">
        <v>47</v>
      </c>
      <c r="E4732" s="0" t="n">
        <v>32</v>
      </c>
      <c r="F4732" s="0" t="n">
        <v>32</v>
      </c>
      <c r="T4732" s="0"/>
    </row>
    <row r="4733" customFormat="false" ht="12.75" hidden="false" customHeight="false" outlineLevel="0" collapsed="false">
      <c r="A4733" s="0" t="n">
        <v>1973</v>
      </c>
      <c r="B4733" s="0" t="n">
        <v>12</v>
      </c>
      <c r="C4733" s="0" t="n">
        <v>14</v>
      </c>
      <c r="D4733" s="0" t="n">
        <v>52</v>
      </c>
      <c r="E4733" s="0" t="n">
        <v>34</v>
      </c>
      <c r="F4733" s="0" t="n">
        <v>68</v>
      </c>
      <c r="T4733" s="0"/>
    </row>
    <row r="4734" customFormat="false" ht="12.75" hidden="false" customHeight="false" outlineLevel="0" collapsed="false">
      <c r="A4734" s="0" t="n">
        <v>1973</v>
      </c>
      <c r="B4734" s="0" t="n">
        <v>12</v>
      </c>
      <c r="C4734" s="0" t="n">
        <v>15</v>
      </c>
      <c r="D4734" s="0" t="n">
        <v>37</v>
      </c>
      <c r="E4734" s="0" t="n">
        <v>31</v>
      </c>
      <c r="F4734" s="0" t="n">
        <v>0</v>
      </c>
      <c r="T4734" s="0"/>
    </row>
    <row r="4735" customFormat="false" ht="12.75" hidden="false" customHeight="false" outlineLevel="0" collapsed="false">
      <c r="A4735" s="0" t="n">
        <v>1973</v>
      </c>
      <c r="B4735" s="0" t="n">
        <v>12</v>
      </c>
      <c r="C4735" s="0" t="n">
        <v>16</v>
      </c>
      <c r="D4735" s="0" t="n">
        <v>33</v>
      </c>
      <c r="E4735" s="0" t="n">
        <v>27</v>
      </c>
      <c r="F4735" s="0" t="n">
        <v>40</v>
      </c>
      <c r="T4735" s="0"/>
    </row>
    <row r="4736" customFormat="false" ht="12.75" hidden="false" customHeight="false" outlineLevel="0" collapsed="false">
      <c r="A4736" s="0" t="n">
        <v>1973</v>
      </c>
      <c r="B4736" s="0" t="n">
        <v>12</v>
      </c>
      <c r="C4736" s="0" t="n">
        <v>17</v>
      </c>
      <c r="D4736" s="0" t="n">
        <v>30</v>
      </c>
      <c r="E4736" s="0" t="n">
        <v>17</v>
      </c>
      <c r="F4736" s="0" t="n">
        <v>105</v>
      </c>
      <c r="T4736" s="0"/>
    </row>
    <row r="4737" customFormat="false" ht="12.75" hidden="false" customHeight="false" outlineLevel="0" collapsed="false">
      <c r="A4737" s="0" t="n">
        <v>1973</v>
      </c>
      <c r="B4737" s="0" t="n">
        <v>12</v>
      </c>
      <c r="C4737" s="0" t="n">
        <v>18</v>
      </c>
      <c r="D4737" s="0" t="n">
        <v>25</v>
      </c>
      <c r="E4737" s="0" t="n">
        <v>17</v>
      </c>
      <c r="F4737" s="0" t="n">
        <v>0</v>
      </c>
      <c r="T4737" s="0"/>
    </row>
    <row r="4738" customFormat="false" ht="12.75" hidden="false" customHeight="false" outlineLevel="0" collapsed="false">
      <c r="A4738" s="0" t="n">
        <v>1973</v>
      </c>
      <c r="B4738" s="0" t="n">
        <v>12</v>
      </c>
      <c r="C4738" s="0" t="n">
        <v>19</v>
      </c>
      <c r="D4738" s="0" t="n">
        <v>25</v>
      </c>
      <c r="E4738" s="0" t="n">
        <v>17</v>
      </c>
      <c r="F4738" s="0" t="n">
        <v>0</v>
      </c>
      <c r="T4738" s="0"/>
    </row>
    <row r="4739" customFormat="false" ht="12.75" hidden="false" customHeight="false" outlineLevel="0" collapsed="false">
      <c r="A4739" s="0" t="n">
        <v>1973</v>
      </c>
      <c r="B4739" s="0" t="n">
        <v>12</v>
      </c>
      <c r="C4739" s="0" t="n">
        <v>20</v>
      </c>
      <c r="D4739" s="0" t="n">
        <v>54</v>
      </c>
      <c r="E4739" s="0" t="n">
        <v>25</v>
      </c>
      <c r="F4739" s="0" t="n">
        <v>16</v>
      </c>
      <c r="T4739" s="0"/>
    </row>
    <row r="4740" customFormat="false" ht="12.75" hidden="false" customHeight="false" outlineLevel="0" collapsed="false">
      <c r="A4740" s="0" t="n">
        <v>1973</v>
      </c>
      <c r="B4740" s="0" t="n">
        <v>12</v>
      </c>
      <c r="C4740" s="0" t="n">
        <v>21</v>
      </c>
      <c r="D4740" s="0" t="n">
        <v>57</v>
      </c>
      <c r="E4740" s="0" t="n">
        <v>25</v>
      </c>
      <c r="F4740" s="0" t="n">
        <v>249</v>
      </c>
      <c r="T4740" s="0"/>
    </row>
    <row r="4741" customFormat="false" ht="12.75" hidden="false" customHeight="false" outlineLevel="0" collapsed="false">
      <c r="A4741" s="0" t="n">
        <v>1973</v>
      </c>
      <c r="B4741" s="0" t="n">
        <v>12</v>
      </c>
      <c r="C4741" s="0" t="n">
        <v>22</v>
      </c>
      <c r="D4741" s="0" t="n">
        <v>30</v>
      </c>
      <c r="E4741" s="0" t="n">
        <v>22</v>
      </c>
      <c r="F4741" s="0" t="n">
        <v>0</v>
      </c>
      <c r="T4741" s="0"/>
    </row>
    <row r="4742" customFormat="false" ht="12.75" hidden="false" customHeight="false" outlineLevel="0" collapsed="false">
      <c r="A4742" s="0" t="n">
        <v>1973</v>
      </c>
      <c r="B4742" s="0" t="n">
        <v>12</v>
      </c>
      <c r="C4742" s="0" t="n">
        <v>23</v>
      </c>
      <c r="D4742" s="0" t="n">
        <v>43</v>
      </c>
      <c r="E4742" s="0" t="n">
        <v>29</v>
      </c>
      <c r="F4742" s="0" t="n">
        <v>0</v>
      </c>
      <c r="T4742" s="0"/>
    </row>
    <row r="4743" customFormat="false" ht="12.75" hidden="false" customHeight="false" outlineLevel="0" collapsed="false">
      <c r="A4743" s="0" t="n">
        <v>1973</v>
      </c>
      <c r="B4743" s="0" t="n">
        <v>12</v>
      </c>
      <c r="C4743" s="0" t="n">
        <v>24</v>
      </c>
      <c r="D4743" s="0" t="n">
        <v>34</v>
      </c>
      <c r="E4743" s="0" t="n">
        <v>22</v>
      </c>
      <c r="F4743" s="0" t="n">
        <v>0</v>
      </c>
      <c r="T4743" s="0"/>
    </row>
    <row r="4744" customFormat="false" ht="12.75" hidden="false" customHeight="false" outlineLevel="0" collapsed="false">
      <c r="A4744" s="0" t="n">
        <v>1973</v>
      </c>
      <c r="B4744" s="0" t="n">
        <v>12</v>
      </c>
      <c r="C4744" s="0" t="n">
        <v>25</v>
      </c>
      <c r="D4744" s="0" t="n">
        <v>43</v>
      </c>
      <c r="E4744" s="0" t="n">
        <v>24</v>
      </c>
      <c r="F4744" s="0" t="n">
        <v>0</v>
      </c>
      <c r="T4744" s="0"/>
    </row>
    <row r="4745" customFormat="false" ht="12.75" hidden="false" customHeight="false" outlineLevel="0" collapsed="false">
      <c r="A4745" s="0" t="n">
        <v>1973</v>
      </c>
      <c r="B4745" s="0" t="n">
        <v>12</v>
      </c>
      <c r="C4745" s="0" t="n">
        <v>26</v>
      </c>
      <c r="D4745" s="0" t="n">
        <v>54</v>
      </c>
      <c r="E4745" s="0" t="n">
        <v>42</v>
      </c>
      <c r="F4745" s="0" t="n">
        <v>119</v>
      </c>
      <c r="T4745" s="0"/>
    </row>
    <row r="4746" customFormat="false" ht="12.75" hidden="false" customHeight="false" outlineLevel="0" collapsed="false">
      <c r="A4746" s="0" t="n">
        <v>1973</v>
      </c>
      <c r="B4746" s="0" t="n">
        <v>12</v>
      </c>
      <c r="C4746" s="0" t="n">
        <v>27</v>
      </c>
      <c r="D4746" s="0" t="n">
        <v>61</v>
      </c>
      <c r="E4746" s="0" t="n">
        <v>46</v>
      </c>
      <c r="F4746" s="0" t="n">
        <v>0</v>
      </c>
      <c r="T4746" s="0"/>
    </row>
    <row r="4747" customFormat="false" ht="12.75" hidden="false" customHeight="false" outlineLevel="0" collapsed="false">
      <c r="A4747" s="0" t="n">
        <v>1973</v>
      </c>
      <c r="B4747" s="0" t="n">
        <v>12</v>
      </c>
      <c r="C4747" s="0" t="n">
        <v>28</v>
      </c>
      <c r="D4747" s="0" t="n">
        <v>50</v>
      </c>
      <c r="E4747" s="0" t="n">
        <v>40</v>
      </c>
      <c r="F4747" s="0" t="n">
        <v>2</v>
      </c>
      <c r="T4747" s="0"/>
    </row>
    <row r="4748" customFormat="false" ht="12.75" hidden="false" customHeight="false" outlineLevel="0" collapsed="false">
      <c r="A4748" s="0" t="n">
        <v>1973</v>
      </c>
      <c r="B4748" s="0" t="n">
        <v>12</v>
      </c>
      <c r="C4748" s="0" t="n">
        <v>29</v>
      </c>
      <c r="D4748" s="0" t="n">
        <v>49</v>
      </c>
      <c r="E4748" s="0" t="n">
        <v>40</v>
      </c>
      <c r="F4748" s="0" t="n">
        <v>0</v>
      </c>
      <c r="T4748" s="0"/>
    </row>
    <row r="4749" customFormat="false" ht="12.75" hidden="false" customHeight="false" outlineLevel="0" collapsed="false">
      <c r="A4749" s="0" t="n">
        <v>1973</v>
      </c>
      <c r="B4749" s="0" t="n">
        <v>12</v>
      </c>
      <c r="C4749" s="0" t="n">
        <v>30</v>
      </c>
      <c r="D4749" s="0" t="n">
        <v>49</v>
      </c>
      <c r="E4749" s="0" t="n">
        <v>34</v>
      </c>
      <c r="F4749" s="0" t="n">
        <v>4</v>
      </c>
      <c r="T4749" s="0"/>
    </row>
    <row r="4750" customFormat="false" ht="12.75" hidden="false" customHeight="false" outlineLevel="0" collapsed="false">
      <c r="A4750" s="0" t="n">
        <v>1973</v>
      </c>
      <c r="B4750" s="0" t="n">
        <v>12</v>
      </c>
      <c r="C4750" s="0" t="n">
        <v>31</v>
      </c>
      <c r="D4750" s="0" t="n">
        <v>38</v>
      </c>
      <c r="E4750" s="0" t="n">
        <v>33</v>
      </c>
      <c r="F4750" s="0" t="n">
        <v>29</v>
      </c>
      <c r="T4750" s="0"/>
    </row>
    <row r="4751" customFormat="false" ht="12.75" hidden="false" customHeight="false" outlineLevel="0" collapsed="false">
      <c r="A4751" s="0" t="n">
        <v>1974</v>
      </c>
      <c r="B4751" s="0" t="n">
        <v>1</v>
      </c>
      <c r="C4751" s="0" t="n">
        <v>1</v>
      </c>
      <c r="D4751" s="0" t="n">
        <v>41</v>
      </c>
      <c r="E4751" s="0" t="n">
        <v>31</v>
      </c>
      <c r="F4751" s="0" t="n">
        <v>5</v>
      </c>
      <c r="T4751" s="0"/>
    </row>
    <row r="4752" customFormat="false" ht="12.75" hidden="false" customHeight="false" outlineLevel="0" collapsed="false">
      <c r="A4752" s="0" t="n">
        <v>1974</v>
      </c>
      <c r="B4752" s="0" t="n">
        <v>1</v>
      </c>
      <c r="C4752" s="0" t="n">
        <v>2</v>
      </c>
      <c r="D4752" s="0" t="n">
        <v>32</v>
      </c>
      <c r="E4752" s="0" t="n">
        <v>25</v>
      </c>
      <c r="F4752" s="0" t="n">
        <v>0</v>
      </c>
      <c r="T4752" s="0"/>
    </row>
    <row r="4753" customFormat="false" ht="12.75" hidden="false" customHeight="false" outlineLevel="0" collapsed="false">
      <c r="A4753" s="0" t="n">
        <v>1974</v>
      </c>
      <c r="B4753" s="0" t="n">
        <v>1</v>
      </c>
      <c r="C4753" s="0" t="n">
        <v>3</v>
      </c>
      <c r="D4753" s="0" t="n">
        <v>32</v>
      </c>
      <c r="E4753" s="0" t="n">
        <v>30</v>
      </c>
      <c r="F4753" s="0" t="n">
        <v>55</v>
      </c>
      <c r="T4753" s="0"/>
    </row>
    <row r="4754" customFormat="false" ht="12.75" hidden="false" customHeight="false" outlineLevel="0" collapsed="false">
      <c r="A4754" s="0" t="n">
        <v>1974</v>
      </c>
      <c r="B4754" s="0" t="n">
        <v>1</v>
      </c>
      <c r="C4754" s="0" t="n">
        <v>4</v>
      </c>
      <c r="D4754" s="0" t="n">
        <v>35</v>
      </c>
      <c r="E4754" s="0" t="n">
        <v>28</v>
      </c>
      <c r="F4754" s="0" t="n">
        <v>16</v>
      </c>
      <c r="T4754" s="0"/>
    </row>
    <row r="4755" customFormat="false" ht="12.75" hidden="false" customHeight="false" outlineLevel="0" collapsed="false">
      <c r="A4755" s="0" t="n">
        <v>1974</v>
      </c>
      <c r="B4755" s="0" t="n">
        <v>1</v>
      </c>
      <c r="C4755" s="0" t="n">
        <v>5</v>
      </c>
      <c r="D4755" s="0" t="n">
        <v>32</v>
      </c>
      <c r="E4755" s="0" t="n">
        <v>22</v>
      </c>
      <c r="F4755" s="0" t="n">
        <v>0</v>
      </c>
      <c r="T4755" s="0"/>
    </row>
    <row r="4756" customFormat="false" ht="12.75" hidden="false" customHeight="false" outlineLevel="0" collapsed="false">
      <c r="A4756" s="0" t="n">
        <v>1974</v>
      </c>
      <c r="B4756" s="0" t="n">
        <v>1</v>
      </c>
      <c r="C4756" s="0" t="n">
        <v>6</v>
      </c>
      <c r="D4756" s="0" t="n">
        <v>33</v>
      </c>
      <c r="E4756" s="0" t="n">
        <v>30</v>
      </c>
      <c r="F4756" s="0" t="n">
        <v>0</v>
      </c>
      <c r="T4756" s="0"/>
    </row>
    <row r="4757" customFormat="false" ht="12.75" hidden="false" customHeight="false" outlineLevel="0" collapsed="false">
      <c r="A4757" s="0" t="n">
        <v>1974</v>
      </c>
      <c r="B4757" s="0" t="n">
        <v>1</v>
      </c>
      <c r="C4757" s="0" t="n">
        <v>7</v>
      </c>
      <c r="D4757" s="0" t="n">
        <v>39</v>
      </c>
      <c r="E4757" s="0" t="n">
        <v>30</v>
      </c>
      <c r="F4757" s="0" t="n">
        <v>0</v>
      </c>
      <c r="T4757" s="0"/>
    </row>
    <row r="4758" customFormat="false" ht="12.75" hidden="false" customHeight="false" outlineLevel="0" collapsed="false">
      <c r="A4758" s="0" t="n">
        <v>1974</v>
      </c>
      <c r="B4758" s="0" t="n">
        <v>1</v>
      </c>
      <c r="C4758" s="0" t="n">
        <v>8</v>
      </c>
      <c r="D4758" s="0" t="n">
        <v>30</v>
      </c>
      <c r="E4758" s="0" t="n">
        <v>22</v>
      </c>
      <c r="F4758" s="0" t="n">
        <v>0</v>
      </c>
      <c r="T4758" s="0"/>
    </row>
    <row r="4759" customFormat="false" ht="12.75" hidden="false" customHeight="false" outlineLevel="0" collapsed="false">
      <c r="A4759" s="0" t="n">
        <v>1974</v>
      </c>
      <c r="B4759" s="0" t="n">
        <v>1</v>
      </c>
      <c r="C4759" s="0" t="n">
        <v>9</v>
      </c>
      <c r="D4759" s="0" t="n">
        <v>25</v>
      </c>
      <c r="E4759" s="0" t="n">
        <v>20</v>
      </c>
      <c r="F4759" s="0" t="n">
        <v>57</v>
      </c>
      <c r="T4759" s="0"/>
    </row>
    <row r="4760" customFormat="false" ht="12.75" hidden="false" customHeight="false" outlineLevel="0" collapsed="false">
      <c r="A4760" s="0" t="n">
        <v>1974</v>
      </c>
      <c r="B4760" s="0" t="n">
        <v>1</v>
      </c>
      <c r="C4760" s="0" t="n">
        <v>10</v>
      </c>
      <c r="D4760" s="0" t="n">
        <v>30</v>
      </c>
      <c r="E4760" s="0" t="n">
        <v>23</v>
      </c>
      <c r="F4760" s="0" t="n">
        <v>31</v>
      </c>
      <c r="T4760" s="0"/>
    </row>
    <row r="4761" customFormat="false" ht="12.75" hidden="false" customHeight="false" outlineLevel="0" collapsed="false">
      <c r="A4761" s="0" t="n">
        <v>1974</v>
      </c>
      <c r="B4761" s="0" t="n">
        <v>1</v>
      </c>
      <c r="C4761" s="0" t="n">
        <v>11</v>
      </c>
      <c r="D4761" s="0" t="n">
        <v>36</v>
      </c>
      <c r="E4761" s="0" t="n">
        <v>29</v>
      </c>
      <c r="F4761" s="0" t="n">
        <v>56</v>
      </c>
      <c r="T4761" s="0"/>
    </row>
    <row r="4762" customFormat="false" ht="12.75" hidden="false" customHeight="false" outlineLevel="0" collapsed="false">
      <c r="A4762" s="0" t="n">
        <v>1974</v>
      </c>
      <c r="B4762" s="0" t="n">
        <v>1</v>
      </c>
      <c r="C4762" s="0" t="n">
        <v>12</v>
      </c>
      <c r="D4762" s="0" t="n">
        <v>31</v>
      </c>
      <c r="E4762" s="0" t="n">
        <v>20</v>
      </c>
      <c r="F4762" s="0" t="n">
        <v>0</v>
      </c>
      <c r="T4762" s="0"/>
    </row>
    <row r="4763" customFormat="false" ht="12.75" hidden="false" customHeight="false" outlineLevel="0" collapsed="false">
      <c r="A4763" s="0" t="n">
        <v>1974</v>
      </c>
      <c r="B4763" s="0" t="n">
        <v>1</v>
      </c>
      <c r="C4763" s="0" t="n">
        <v>13</v>
      </c>
      <c r="D4763" s="0" t="n">
        <v>25</v>
      </c>
      <c r="E4763" s="0" t="n">
        <v>16</v>
      </c>
      <c r="F4763" s="0" t="n">
        <v>0</v>
      </c>
      <c r="T4763" s="0"/>
    </row>
    <row r="4764" customFormat="false" ht="12.75" hidden="false" customHeight="false" outlineLevel="0" collapsed="false">
      <c r="A4764" s="0" t="n">
        <v>1974</v>
      </c>
      <c r="B4764" s="0" t="n">
        <v>1</v>
      </c>
      <c r="C4764" s="0" t="n">
        <v>14</v>
      </c>
      <c r="D4764" s="0" t="n">
        <v>31</v>
      </c>
      <c r="E4764" s="0" t="n">
        <v>17</v>
      </c>
      <c r="F4764" s="0" t="n">
        <v>0</v>
      </c>
      <c r="T4764" s="0"/>
    </row>
    <row r="4765" customFormat="false" ht="12.75" hidden="false" customHeight="false" outlineLevel="0" collapsed="false">
      <c r="A4765" s="0" t="n">
        <v>1974</v>
      </c>
      <c r="B4765" s="0" t="n">
        <v>1</v>
      </c>
      <c r="C4765" s="0" t="n">
        <v>15</v>
      </c>
      <c r="D4765" s="0" t="n">
        <v>43</v>
      </c>
      <c r="E4765" s="0" t="n">
        <v>30</v>
      </c>
      <c r="F4765" s="0" t="n">
        <v>0</v>
      </c>
      <c r="T4765" s="0"/>
    </row>
    <row r="4766" customFormat="false" ht="12.75" hidden="false" customHeight="false" outlineLevel="0" collapsed="false">
      <c r="A4766" s="0" t="n">
        <v>1974</v>
      </c>
      <c r="B4766" s="0" t="n">
        <v>1</v>
      </c>
      <c r="C4766" s="0" t="n">
        <v>16</v>
      </c>
      <c r="D4766" s="0" t="n">
        <v>47</v>
      </c>
      <c r="E4766" s="0" t="n">
        <v>40</v>
      </c>
      <c r="F4766" s="0" t="n">
        <v>0</v>
      </c>
      <c r="T4766" s="0"/>
    </row>
    <row r="4767" customFormat="false" ht="12.75" hidden="false" customHeight="false" outlineLevel="0" collapsed="false">
      <c r="A4767" s="0" t="n">
        <v>1974</v>
      </c>
      <c r="B4767" s="0" t="n">
        <v>1</v>
      </c>
      <c r="C4767" s="0" t="n">
        <v>17</v>
      </c>
      <c r="D4767" s="0" t="n">
        <v>44</v>
      </c>
      <c r="E4767" s="0" t="n">
        <v>10</v>
      </c>
      <c r="F4767" s="0" t="n">
        <v>0</v>
      </c>
      <c r="T4767" s="0"/>
    </row>
    <row r="4768" customFormat="false" ht="12.75" hidden="false" customHeight="false" outlineLevel="0" collapsed="false">
      <c r="A4768" s="0" t="n">
        <v>1974</v>
      </c>
      <c r="B4768" s="0" t="n">
        <v>1</v>
      </c>
      <c r="C4768" s="0" t="n">
        <v>18</v>
      </c>
      <c r="D4768" s="0" t="n">
        <v>23</v>
      </c>
      <c r="E4768" s="0" t="n">
        <v>6</v>
      </c>
      <c r="F4768" s="0" t="n">
        <v>0</v>
      </c>
      <c r="T4768" s="0"/>
    </row>
    <row r="4769" customFormat="false" ht="12.75" hidden="false" customHeight="false" outlineLevel="0" collapsed="false">
      <c r="A4769" s="0" t="n">
        <v>1974</v>
      </c>
      <c r="B4769" s="0" t="n">
        <v>1</v>
      </c>
      <c r="C4769" s="0" t="n">
        <v>19</v>
      </c>
      <c r="D4769" s="0" t="n">
        <v>44</v>
      </c>
      <c r="E4769" s="0" t="n">
        <v>20</v>
      </c>
      <c r="F4769" s="0" t="n">
        <v>8</v>
      </c>
      <c r="T4769" s="0"/>
    </row>
    <row r="4770" customFormat="false" ht="12.75" hidden="false" customHeight="false" outlineLevel="0" collapsed="false">
      <c r="A4770" s="0" t="n">
        <v>1974</v>
      </c>
      <c r="B4770" s="0" t="n">
        <v>1</v>
      </c>
      <c r="C4770" s="0" t="n">
        <v>20</v>
      </c>
      <c r="D4770" s="0" t="n">
        <v>31</v>
      </c>
      <c r="E4770" s="0" t="n">
        <v>23</v>
      </c>
      <c r="F4770" s="0" t="n">
        <v>0</v>
      </c>
      <c r="T4770" s="0"/>
    </row>
    <row r="4771" customFormat="false" ht="12.75" hidden="false" customHeight="false" outlineLevel="0" collapsed="false">
      <c r="A4771" s="0" t="n">
        <v>1974</v>
      </c>
      <c r="B4771" s="0" t="n">
        <v>1</v>
      </c>
      <c r="C4771" s="0" t="n">
        <v>21</v>
      </c>
      <c r="D4771" s="0" t="n">
        <v>54</v>
      </c>
      <c r="E4771" s="0" t="n">
        <v>31</v>
      </c>
      <c r="F4771" s="0" t="n">
        <v>105</v>
      </c>
      <c r="T4771" s="0"/>
    </row>
    <row r="4772" customFormat="false" ht="12.75" hidden="false" customHeight="false" outlineLevel="0" collapsed="false">
      <c r="A4772" s="0" t="n">
        <v>1974</v>
      </c>
      <c r="B4772" s="0" t="n">
        <v>1</v>
      </c>
      <c r="C4772" s="0" t="n">
        <v>22</v>
      </c>
      <c r="D4772" s="0" t="n">
        <v>52</v>
      </c>
      <c r="E4772" s="0" t="n">
        <v>41</v>
      </c>
      <c r="F4772" s="0" t="n">
        <v>0</v>
      </c>
      <c r="T4772" s="0"/>
    </row>
    <row r="4773" customFormat="false" ht="12.75" hidden="false" customHeight="false" outlineLevel="0" collapsed="false">
      <c r="A4773" s="0" t="n">
        <v>1974</v>
      </c>
      <c r="B4773" s="0" t="n">
        <v>1</v>
      </c>
      <c r="C4773" s="0" t="n">
        <v>23</v>
      </c>
      <c r="D4773" s="0" t="n">
        <v>58</v>
      </c>
      <c r="E4773" s="0" t="n">
        <v>41</v>
      </c>
      <c r="F4773" s="0" t="n">
        <v>0</v>
      </c>
      <c r="T4773" s="0"/>
    </row>
    <row r="4774" customFormat="false" ht="12.75" hidden="false" customHeight="false" outlineLevel="0" collapsed="false">
      <c r="A4774" s="0" t="n">
        <v>1974</v>
      </c>
      <c r="B4774" s="0" t="n">
        <v>1</v>
      </c>
      <c r="C4774" s="0" t="n">
        <v>24</v>
      </c>
      <c r="D4774" s="0" t="n">
        <v>45</v>
      </c>
      <c r="E4774" s="0" t="n">
        <v>37</v>
      </c>
      <c r="F4774" s="0" t="n">
        <v>0</v>
      </c>
      <c r="T4774" s="0"/>
    </row>
    <row r="4775" customFormat="false" ht="12.75" hidden="false" customHeight="false" outlineLevel="0" collapsed="false">
      <c r="A4775" s="0" t="n">
        <v>1974</v>
      </c>
      <c r="B4775" s="0" t="n">
        <v>1</v>
      </c>
      <c r="C4775" s="0" t="n">
        <v>25</v>
      </c>
      <c r="D4775" s="0" t="n">
        <v>52</v>
      </c>
      <c r="E4775" s="0" t="n">
        <v>37</v>
      </c>
      <c r="F4775" s="0" t="n">
        <v>0</v>
      </c>
      <c r="T4775" s="0"/>
    </row>
    <row r="4776" customFormat="false" ht="12.75" hidden="false" customHeight="false" outlineLevel="0" collapsed="false">
      <c r="A4776" s="0" t="n">
        <v>1974</v>
      </c>
      <c r="B4776" s="0" t="n">
        <v>1</v>
      </c>
      <c r="C4776" s="0" t="n">
        <v>26</v>
      </c>
      <c r="D4776" s="0" t="n">
        <v>50</v>
      </c>
      <c r="E4776" s="0" t="n">
        <v>38</v>
      </c>
      <c r="F4776" s="0" t="n">
        <v>5</v>
      </c>
      <c r="T4776" s="0"/>
    </row>
    <row r="4777" customFormat="false" ht="12.75" hidden="false" customHeight="false" outlineLevel="0" collapsed="false">
      <c r="A4777" s="0" t="n">
        <v>1974</v>
      </c>
      <c r="B4777" s="0" t="n">
        <v>1</v>
      </c>
      <c r="C4777" s="0" t="n">
        <v>27</v>
      </c>
      <c r="D4777" s="0" t="n">
        <v>66</v>
      </c>
      <c r="E4777" s="0" t="n">
        <v>45</v>
      </c>
      <c r="F4777" s="0" t="n">
        <v>16</v>
      </c>
      <c r="T4777" s="0"/>
    </row>
    <row r="4778" customFormat="false" ht="12.75" hidden="false" customHeight="false" outlineLevel="0" collapsed="false">
      <c r="A4778" s="0" t="n">
        <v>1974</v>
      </c>
      <c r="B4778" s="0" t="n">
        <v>1</v>
      </c>
      <c r="C4778" s="0" t="n">
        <v>28</v>
      </c>
      <c r="D4778" s="0" t="n">
        <v>55</v>
      </c>
      <c r="E4778" s="0" t="n">
        <v>44</v>
      </c>
      <c r="F4778" s="0" t="n">
        <v>26</v>
      </c>
      <c r="T4778" s="0"/>
    </row>
    <row r="4779" customFormat="false" ht="12.75" hidden="false" customHeight="false" outlineLevel="0" collapsed="false">
      <c r="A4779" s="0" t="n">
        <v>1974</v>
      </c>
      <c r="B4779" s="0" t="n">
        <v>1</v>
      </c>
      <c r="C4779" s="0" t="n">
        <v>29</v>
      </c>
      <c r="D4779" s="0" t="n">
        <v>49</v>
      </c>
      <c r="E4779" s="0" t="n">
        <v>40</v>
      </c>
      <c r="F4779" s="0" t="n">
        <v>0</v>
      </c>
      <c r="T4779" s="0"/>
    </row>
    <row r="4780" customFormat="false" ht="12.75" hidden="false" customHeight="false" outlineLevel="0" collapsed="false">
      <c r="A4780" s="0" t="n">
        <v>1974</v>
      </c>
      <c r="B4780" s="0" t="n">
        <v>1</v>
      </c>
      <c r="C4780" s="0" t="n">
        <v>30</v>
      </c>
      <c r="D4780" s="0" t="n">
        <v>57</v>
      </c>
      <c r="E4780" s="0" t="n">
        <v>40</v>
      </c>
      <c r="F4780" s="0" t="n">
        <v>0</v>
      </c>
      <c r="T4780" s="0"/>
    </row>
    <row r="4781" customFormat="false" ht="12.75" hidden="false" customHeight="false" outlineLevel="0" collapsed="false">
      <c r="A4781" s="0" t="n">
        <v>1974</v>
      </c>
      <c r="B4781" s="0" t="n">
        <v>1</v>
      </c>
      <c r="C4781" s="0" t="n">
        <v>31</v>
      </c>
      <c r="D4781" s="0" t="n">
        <v>60</v>
      </c>
      <c r="E4781" s="0" t="n">
        <v>35</v>
      </c>
      <c r="F4781" s="0" t="n">
        <v>0</v>
      </c>
      <c r="T4781" s="0"/>
    </row>
    <row r="4782" customFormat="false" ht="12.75" hidden="false" customHeight="false" outlineLevel="0" collapsed="false">
      <c r="A4782" s="0" t="n">
        <v>1974</v>
      </c>
      <c r="B4782" s="0" t="n">
        <v>2</v>
      </c>
      <c r="C4782" s="0" t="n">
        <v>1</v>
      </c>
      <c r="D4782" s="0" t="n">
        <v>37</v>
      </c>
      <c r="E4782" s="0" t="n">
        <v>31</v>
      </c>
      <c r="F4782" s="0" t="n">
        <v>0</v>
      </c>
      <c r="T4782" s="0"/>
    </row>
    <row r="4783" customFormat="false" ht="12.75" hidden="false" customHeight="false" outlineLevel="0" collapsed="false">
      <c r="A4783" s="0" t="n">
        <v>1974</v>
      </c>
      <c r="B4783" s="0" t="n">
        <v>2</v>
      </c>
      <c r="C4783" s="0" t="n">
        <v>2</v>
      </c>
      <c r="D4783" s="0" t="n">
        <v>33</v>
      </c>
      <c r="E4783" s="0" t="n">
        <v>22</v>
      </c>
      <c r="F4783" s="0" t="n">
        <v>13</v>
      </c>
      <c r="T4783" s="0"/>
    </row>
    <row r="4784" customFormat="false" ht="12.75" hidden="false" customHeight="false" outlineLevel="0" collapsed="false">
      <c r="A4784" s="0" t="n">
        <v>1974</v>
      </c>
      <c r="B4784" s="0" t="n">
        <v>2</v>
      </c>
      <c r="C4784" s="0" t="n">
        <v>3</v>
      </c>
      <c r="D4784" s="0" t="n">
        <v>23</v>
      </c>
      <c r="E4784" s="0" t="n">
        <v>19</v>
      </c>
      <c r="F4784" s="0" t="n">
        <v>9</v>
      </c>
      <c r="T4784" s="0"/>
    </row>
    <row r="4785" customFormat="false" ht="12.75" hidden="false" customHeight="false" outlineLevel="0" collapsed="false">
      <c r="A4785" s="0" t="n">
        <v>1974</v>
      </c>
      <c r="B4785" s="0" t="n">
        <v>2</v>
      </c>
      <c r="C4785" s="0" t="n">
        <v>4</v>
      </c>
      <c r="D4785" s="0" t="n">
        <v>22</v>
      </c>
      <c r="E4785" s="0" t="n">
        <v>13</v>
      </c>
      <c r="F4785" s="0" t="n">
        <v>1</v>
      </c>
      <c r="T4785" s="0"/>
    </row>
    <row r="4786" customFormat="false" ht="12.75" hidden="false" customHeight="false" outlineLevel="0" collapsed="false">
      <c r="A4786" s="0" t="n">
        <v>1974</v>
      </c>
      <c r="B4786" s="0" t="n">
        <v>2</v>
      </c>
      <c r="C4786" s="0" t="n">
        <v>5</v>
      </c>
      <c r="D4786" s="0" t="n">
        <v>22</v>
      </c>
      <c r="E4786" s="0" t="n">
        <v>11</v>
      </c>
      <c r="F4786" s="0" t="n">
        <v>0</v>
      </c>
      <c r="T4786" s="0"/>
    </row>
    <row r="4787" customFormat="false" ht="12.75" hidden="false" customHeight="false" outlineLevel="0" collapsed="false">
      <c r="A4787" s="0" t="n">
        <v>1974</v>
      </c>
      <c r="B4787" s="0" t="n">
        <v>2</v>
      </c>
      <c r="C4787" s="0" t="n">
        <v>6</v>
      </c>
      <c r="D4787" s="0" t="n">
        <v>32</v>
      </c>
      <c r="E4787" s="0" t="n">
        <v>15</v>
      </c>
      <c r="F4787" s="0" t="n">
        <v>11</v>
      </c>
      <c r="T4787" s="0"/>
    </row>
    <row r="4788" customFormat="false" ht="12.75" hidden="false" customHeight="false" outlineLevel="0" collapsed="false">
      <c r="A4788" s="0" t="n">
        <v>1974</v>
      </c>
      <c r="B4788" s="0" t="n">
        <v>2</v>
      </c>
      <c r="C4788" s="0" t="n">
        <v>7</v>
      </c>
      <c r="D4788" s="0" t="n">
        <v>33</v>
      </c>
      <c r="E4788" s="0" t="n">
        <v>25</v>
      </c>
      <c r="F4788" s="0" t="n">
        <v>6</v>
      </c>
      <c r="T4788" s="0"/>
    </row>
    <row r="4789" customFormat="false" ht="12.75" hidden="false" customHeight="false" outlineLevel="0" collapsed="false">
      <c r="A4789" s="0" t="n">
        <v>1974</v>
      </c>
      <c r="B4789" s="0" t="n">
        <v>2</v>
      </c>
      <c r="C4789" s="0" t="n">
        <v>8</v>
      </c>
      <c r="D4789" s="0" t="n">
        <v>25</v>
      </c>
      <c r="E4789" s="0" t="n">
        <v>20</v>
      </c>
      <c r="F4789" s="0" t="n">
        <v>24</v>
      </c>
      <c r="T4789" s="0"/>
    </row>
    <row r="4790" customFormat="false" ht="12.75" hidden="false" customHeight="false" outlineLevel="0" collapsed="false">
      <c r="A4790" s="0" t="n">
        <v>1974</v>
      </c>
      <c r="B4790" s="0" t="n">
        <v>2</v>
      </c>
      <c r="C4790" s="0" t="n">
        <v>9</v>
      </c>
      <c r="D4790" s="0" t="n">
        <v>30</v>
      </c>
      <c r="E4790" s="0" t="n">
        <v>16</v>
      </c>
      <c r="F4790" s="0" t="n">
        <v>0</v>
      </c>
      <c r="T4790" s="0"/>
    </row>
    <row r="4791" customFormat="false" ht="12.75" hidden="false" customHeight="false" outlineLevel="0" collapsed="false">
      <c r="A4791" s="0" t="n">
        <v>1974</v>
      </c>
      <c r="B4791" s="0" t="n">
        <v>2</v>
      </c>
      <c r="C4791" s="0" t="n">
        <v>10</v>
      </c>
      <c r="D4791" s="0" t="n">
        <v>30</v>
      </c>
      <c r="E4791" s="0" t="n">
        <v>19</v>
      </c>
      <c r="F4791" s="0" t="n">
        <v>0</v>
      </c>
      <c r="T4791" s="0"/>
    </row>
    <row r="4792" customFormat="false" ht="12.75" hidden="false" customHeight="false" outlineLevel="0" collapsed="false">
      <c r="A4792" s="0" t="n">
        <v>1974</v>
      </c>
      <c r="B4792" s="0" t="n">
        <v>2</v>
      </c>
      <c r="C4792" s="0" t="n">
        <v>11</v>
      </c>
      <c r="D4792" s="0" t="n">
        <v>34</v>
      </c>
      <c r="E4792" s="0" t="n">
        <v>23</v>
      </c>
      <c r="F4792" s="0" t="n">
        <v>0</v>
      </c>
      <c r="T4792" s="0"/>
    </row>
    <row r="4793" customFormat="false" ht="12.75" hidden="false" customHeight="false" outlineLevel="0" collapsed="false">
      <c r="A4793" s="0" t="n">
        <v>1974</v>
      </c>
      <c r="B4793" s="0" t="n">
        <v>2</v>
      </c>
      <c r="C4793" s="0" t="n">
        <v>12</v>
      </c>
      <c r="D4793" s="0" t="n">
        <v>40</v>
      </c>
      <c r="E4793" s="0" t="n">
        <v>22</v>
      </c>
      <c r="F4793" s="0" t="n">
        <v>0</v>
      </c>
      <c r="T4793" s="0"/>
    </row>
    <row r="4794" customFormat="false" ht="12.75" hidden="false" customHeight="false" outlineLevel="0" collapsed="false">
      <c r="A4794" s="0" t="n">
        <v>1974</v>
      </c>
      <c r="B4794" s="0" t="n">
        <v>2</v>
      </c>
      <c r="C4794" s="0" t="n">
        <v>13</v>
      </c>
      <c r="D4794" s="0" t="n">
        <v>55</v>
      </c>
      <c r="E4794" s="0" t="n">
        <v>38</v>
      </c>
      <c r="F4794" s="0" t="n">
        <v>0</v>
      </c>
      <c r="T4794" s="0"/>
    </row>
    <row r="4795" customFormat="false" ht="12.75" hidden="false" customHeight="false" outlineLevel="0" collapsed="false">
      <c r="A4795" s="0" t="n">
        <v>1974</v>
      </c>
      <c r="B4795" s="0" t="n">
        <v>2</v>
      </c>
      <c r="C4795" s="0" t="n">
        <v>14</v>
      </c>
      <c r="D4795" s="0" t="n">
        <v>48</v>
      </c>
      <c r="E4795" s="0" t="n">
        <v>23</v>
      </c>
      <c r="F4795" s="0" t="n">
        <v>0</v>
      </c>
      <c r="T4795" s="0"/>
    </row>
    <row r="4796" customFormat="false" ht="12.75" hidden="false" customHeight="false" outlineLevel="0" collapsed="false">
      <c r="A4796" s="0" t="n">
        <v>1974</v>
      </c>
      <c r="B4796" s="0" t="n">
        <v>2</v>
      </c>
      <c r="C4796" s="0" t="n">
        <v>15</v>
      </c>
      <c r="D4796" s="0" t="n">
        <v>32</v>
      </c>
      <c r="E4796" s="0" t="n">
        <v>18</v>
      </c>
      <c r="F4796" s="0" t="n">
        <v>0</v>
      </c>
      <c r="T4796" s="0"/>
    </row>
    <row r="4797" customFormat="false" ht="12.75" hidden="false" customHeight="false" outlineLevel="0" collapsed="false">
      <c r="A4797" s="0" t="n">
        <v>1974</v>
      </c>
      <c r="B4797" s="0" t="n">
        <v>2</v>
      </c>
      <c r="C4797" s="0" t="n">
        <v>16</v>
      </c>
      <c r="D4797" s="0" t="n">
        <v>38</v>
      </c>
      <c r="E4797" s="0" t="n">
        <v>23</v>
      </c>
      <c r="F4797" s="0" t="n">
        <v>2</v>
      </c>
      <c r="T4797" s="0"/>
    </row>
    <row r="4798" customFormat="false" ht="12.75" hidden="false" customHeight="false" outlineLevel="0" collapsed="false">
      <c r="A4798" s="0" t="n">
        <v>1974</v>
      </c>
      <c r="B4798" s="0" t="n">
        <v>2</v>
      </c>
      <c r="C4798" s="0" t="n">
        <v>17</v>
      </c>
      <c r="D4798" s="0" t="n">
        <v>41</v>
      </c>
      <c r="E4798" s="0" t="n">
        <v>29</v>
      </c>
      <c r="F4798" s="0" t="n">
        <v>0</v>
      </c>
      <c r="T4798" s="0"/>
    </row>
    <row r="4799" customFormat="false" ht="12.75" hidden="false" customHeight="false" outlineLevel="0" collapsed="false">
      <c r="A4799" s="0" t="n">
        <v>1974</v>
      </c>
      <c r="B4799" s="0" t="n">
        <v>2</v>
      </c>
      <c r="C4799" s="0" t="n">
        <v>18</v>
      </c>
      <c r="D4799" s="0" t="n">
        <v>38</v>
      </c>
      <c r="E4799" s="0" t="n">
        <v>26</v>
      </c>
      <c r="F4799" s="0" t="n">
        <v>0</v>
      </c>
      <c r="T4799" s="0"/>
    </row>
    <row r="4800" customFormat="false" ht="12.75" hidden="false" customHeight="false" outlineLevel="0" collapsed="false">
      <c r="A4800" s="0" t="n">
        <v>1974</v>
      </c>
      <c r="B4800" s="0" t="n">
        <v>2</v>
      </c>
      <c r="C4800" s="0" t="n">
        <v>19</v>
      </c>
      <c r="D4800" s="0" t="n">
        <v>54</v>
      </c>
      <c r="E4800" s="0" t="n">
        <v>33</v>
      </c>
      <c r="F4800" s="0" t="n">
        <v>39</v>
      </c>
      <c r="T4800" s="0"/>
    </row>
    <row r="4801" customFormat="false" ht="12.75" hidden="false" customHeight="false" outlineLevel="0" collapsed="false">
      <c r="A4801" s="0" t="n">
        <v>1974</v>
      </c>
      <c r="B4801" s="0" t="n">
        <v>2</v>
      </c>
      <c r="C4801" s="0" t="n">
        <v>20</v>
      </c>
      <c r="D4801" s="0" t="n">
        <v>52</v>
      </c>
      <c r="E4801" s="0" t="n">
        <v>35</v>
      </c>
      <c r="F4801" s="0" t="n">
        <v>0</v>
      </c>
      <c r="T4801" s="0"/>
    </row>
    <row r="4802" customFormat="false" ht="12.75" hidden="false" customHeight="false" outlineLevel="0" collapsed="false">
      <c r="A4802" s="0" t="n">
        <v>1974</v>
      </c>
      <c r="B4802" s="0" t="n">
        <v>2</v>
      </c>
      <c r="C4802" s="0" t="n">
        <v>21</v>
      </c>
      <c r="D4802" s="0" t="n">
        <v>50</v>
      </c>
      <c r="E4802" s="0" t="n">
        <v>32</v>
      </c>
      <c r="F4802" s="0" t="n">
        <v>0</v>
      </c>
      <c r="T4802" s="0"/>
    </row>
    <row r="4803" customFormat="false" ht="12.75" hidden="false" customHeight="false" outlineLevel="0" collapsed="false">
      <c r="A4803" s="0" t="n">
        <v>1974</v>
      </c>
      <c r="B4803" s="0" t="n">
        <v>2</v>
      </c>
      <c r="C4803" s="0" t="n">
        <v>22</v>
      </c>
      <c r="D4803" s="0" t="n">
        <v>62</v>
      </c>
      <c r="E4803" s="0" t="n">
        <v>39</v>
      </c>
      <c r="F4803" s="0" t="n">
        <v>22</v>
      </c>
      <c r="T4803" s="0"/>
    </row>
    <row r="4804" customFormat="false" ht="12.75" hidden="false" customHeight="false" outlineLevel="0" collapsed="false">
      <c r="A4804" s="0" t="n">
        <v>1974</v>
      </c>
      <c r="B4804" s="0" t="n">
        <v>2</v>
      </c>
      <c r="C4804" s="0" t="n">
        <v>23</v>
      </c>
      <c r="D4804" s="0" t="n">
        <v>48</v>
      </c>
      <c r="E4804" s="0" t="n">
        <v>30</v>
      </c>
      <c r="F4804" s="0" t="n">
        <v>0</v>
      </c>
      <c r="T4804" s="0"/>
    </row>
    <row r="4805" customFormat="false" ht="12.75" hidden="false" customHeight="false" outlineLevel="0" collapsed="false">
      <c r="A4805" s="0" t="n">
        <v>1974</v>
      </c>
      <c r="B4805" s="0" t="n">
        <v>2</v>
      </c>
      <c r="C4805" s="0" t="n">
        <v>24</v>
      </c>
      <c r="D4805" s="0" t="n">
        <v>42</v>
      </c>
      <c r="E4805" s="0" t="n">
        <v>24</v>
      </c>
      <c r="F4805" s="0" t="n">
        <v>0</v>
      </c>
      <c r="T4805" s="0"/>
    </row>
    <row r="4806" customFormat="false" ht="12.75" hidden="false" customHeight="false" outlineLevel="0" collapsed="false">
      <c r="A4806" s="0" t="n">
        <v>1974</v>
      </c>
      <c r="B4806" s="0" t="n">
        <v>2</v>
      </c>
      <c r="C4806" s="0" t="n">
        <v>25</v>
      </c>
      <c r="D4806" s="0" t="n">
        <v>33</v>
      </c>
      <c r="E4806" s="0" t="n">
        <v>26</v>
      </c>
      <c r="F4806" s="0" t="n">
        <v>22</v>
      </c>
      <c r="T4806" s="0"/>
    </row>
    <row r="4807" customFormat="false" ht="12.75" hidden="false" customHeight="false" outlineLevel="0" collapsed="false">
      <c r="A4807" s="0" t="n">
        <v>1974</v>
      </c>
      <c r="B4807" s="0" t="n">
        <v>2</v>
      </c>
      <c r="C4807" s="0" t="n">
        <v>26</v>
      </c>
      <c r="D4807" s="0" t="n">
        <v>36</v>
      </c>
      <c r="E4807" s="0" t="n">
        <v>22</v>
      </c>
      <c r="F4807" s="0" t="n">
        <v>0</v>
      </c>
      <c r="T4807" s="0"/>
    </row>
    <row r="4808" customFormat="false" ht="12.75" hidden="false" customHeight="false" outlineLevel="0" collapsed="false">
      <c r="A4808" s="0" t="n">
        <v>1974</v>
      </c>
      <c r="B4808" s="0" t="n">
        <v>2</v>
      </c>
      <c r="C4808" s="0" t="n">
        <v>27</v>
      </c>
      <c r="D4808" s="0" t="n">
        <v>40</v>
      </c>
      <c r="E4808" s="0" t="n">
        <v>26</v>
      </c>
      <c r="F4808" s="0" t="n">
        <v>0</v>
      </c>
      <c r="T4808" s="0"/>
    </row>
    <row r="4809" customFormat="false" ht="12.75" hidden="false" customHeight="false" outlineLevel="0" collapsed="false">
      <c r="A4809" s="0" t="n">
        <v>1974</v>
      </c>
      <c r="B4809" s="0" t="n">
        <v>2</v>
      </c>
      <c r="C4809" s="0" t="n">
        <v>28</v>
      </c>
      <c r="D4809" s="0" t="n">
        <v>53</v>
      </c>
      <c r="E4809" s="0" t="n">
        <v>32</v>
      </c>
      <c r="F4809" s="0" t="n">
        <v>0</v>
      </c>
      <c r="T4809" s="0"/>
    </row>
    <row r="4810" customFormat="false" ht="12.75" hidden="false" customHeight="false" outlineLevel="0" collapsed="false">
      <c r="A4810" s="0" t="n">
        <v>1974</v>
      </c>
      <c r="B4810" s="0" t="n">
        <v>3</v>
      </c>
      <c r="C4810" s="0" t="n">
        <v>1</v>
      </c>
      <c r="D4810" s="0" t="n">
        <v>49</v>
      </c>
      <c r="E4810" s="0" t="n">
        <v>39</v>
      </c>
      <c r="F4810" s="0" t="n">
        <v>7</v>
      </c>
      <c r="T4810" s="0"/>
    </row>
    <row r="4811" customFormat="false" ht="12.75" hidden="false" customHeight="false" outlineLevel="0" collapsed="false">
      <c r="A4811" s="0" t="n">
        <v>1974</v>
      </c>
      <c r="B4811" s="0" t="n">
        <v>3</v>
      </c>
      <c r="C4811" s="0" t="n">
        <v>2</v>
      </c>
      <c r="D4811" s="0" t="n">
        <v>41</v>
      </c>
      <c r="E4811" s="0" t="n">
        <v>36</v>
      </c>
      <c r="F4811" s="0" t="n">
        <v>5</v>
      </c>
      <c r="T4811" s="0"/>
    </row>
    <row r="4812" customFormat="false" ht="12.75" hidden="false" customHeight="false" outlineLevel="0" collapsed="false">
      <c r="A4812" s="0" t="n">
        <v>1974</v>
      </c>
      <c r="B4812" s="0" t="n">
        <v>3</v>
      </c>
      <c r="C4812" s="0" t="n">
        <v>3</v>
      </c>
      <c r="D4812" s="0" t="n">
        <v>43</v>
      </c>
      <c r="E4812" s="0" t="n">
        <v>38</v>
      </c>
      <c r="F4812" s="0" t="n">
        <v>0</v>
      </c>
      <c r="T4812" s="0"/>
    </row>
    <row r="4813" customFormat="false" ht="12.75" hidden="false" customHeight="false" outlineLevel="0" collapsed="false">
      <c r="A4813" s="0" t="n">
        <v>1974</v>
      </c>
      <c r="B4813" s="0" t="n">
        <v>3</v>
      </c>
      <c r="C4813" s="0" t="n">
        <v>4</v>
      </c>
      <c r="D4813" s="0" t="n">
        <v>70</v>
      </c>
      <c r="E4813" s="0" t="n">
        <v>43</v>
      </c>
      <c r="F4813" s="0" t="n">
        <v>0</v>
      </c>
      <c r="T4813" s="0"/>
    </row>
    <row r="4814" customFormat="false" ht="12.75" hidden="false" customHeight="false" outlineLevel="0" collapsed="false">
      <c r="A4814" s="0" t="n">
        <v>1974</v>
      </c>
      <c r="B4814" s="0" t="n">
        <v>3</v>
      </c>
      <c r="C4814" s="0" t="n">
        <v>5</v>
      </c>
      <c r="D4814" s="0" t="n">
        <v>66</v>
      </c>
      <c r="E4814" s="0" t="n">
        <v>49</v>
      </c>
      <c r="F4814" s="0" t="n">
        <v>0</v>
      </c>
      <c r="T4814" s="0"/>
    </row>
    <row r="4815" customFormat="false" ht="12.75" hidden="false" customHeight="false" outlineLevel="0" collapsed="false">
      <c r="A4815" s="0" t="n">
        <v>1974</v>
      </c>
      <c r="B4815" s="0" t="n">
        <v>3</v>
      </c>
      <c r="C4815" s="0" t="n">
        <v>6</v>
      </c>
      <c r="D4815" s="0" t="n">
        <v>56</v>
      </c>
      <c r="E4815" s="0" t="n">
        <v>44</v>
      </c>
      <c r="F4815" s="0" t="n">
        <v>0</v>
      </c>
      <c r="T4815" s="0"/>
    </row>
    <row r="4816" customFormat="false" ht="12.75" hidden="false" customHeight="false" outlineLevel="0" collapsed="false">
      <c r="A4816" s="0" t="n">
        <v>1974</v>
      </c>
      <c r="B4816" s="0" t="n">
        <v>3</v>
      </c>
      <c r="C4816" s="0" t="n">
        <v>7</v>
      </c>
      <c r="D4816" s="0" t="n">
        <v>69</v>
      </c>
      <c r="E4816" s="0" t="n">
        <v>48</v>
      </c>
      <c r="F4816" s="0" t="n">
        <v>0</v>
      </c>
      <c r="T4816" s="0"/>
    </row>
    <row r="4817" customFormat="false" ht="12.75" hidden="false" customHeight="false" outlineLevel="0" collapsed="false">
      <c r="A4817" s="0" t="n">
        <v>1974</v>
      </c>
      <c r="B4817" s="0" t="n">
        <v>3</v>
      </c>
      <c r="C4817" s="0" t="n">
        <v>8</v>
      </c>
      <c r="D4817" s="0" t="n">
        <v>58</v>
      </c>
      <c r="E4817" s="0" t="n">
        <v>34</v>
      </c>
      <c r="F4817" s="0" t="n">
        <v>55</v>
      </c>
      <c r="T4817" s="0"/>
    </row>
    <row r="4818" customFormat="false" ht="12.75" hidden="false" customHeight="false" outlineLevel="0" collapsed="false">
      <c r="A4818" s="0" t="n">
        <v>1974</v>
      </c>
      <c r="B4818" s="0" t="n">
        <v>3</v>
      </c>
      <c r="C4818" s="0" t="n">
        <v>9</v>
      </c>
      <c r="D4818" s="0" t="n">
        <v>39</v>
      </c>
      <c r="E4818" s="0" t="n">
        <v>33</v>
      </c>
      <c r="F4818" s="0" t="n">
        <v>22</v>
      </c>
      <c r="T4818" s="0"/>
    </row>
    <row r="4819" customFormat="false" ht="12.75" hidden="false" customHeight="false" outlineLevel="0" collapsed="false">
      <c r="A4819" s="0" t="n">
        <v>1974</v>
      </c>
      <c r="B4819" s="0" t="n">
        <v>3</v>
      </c>
      <c r="C4819" s="0" t="n">
        <v>10</v>
      </c>
      <c r="D4819" s="0" t="n">
        <v>47</v>
      </c>
      <c r="E4819" s="0" t="n">
        <v>33</v>
      </c>
      <c r="F4819" s="0" t="n">
        <v>0</v>
      </c>
      <c r="T4819" s="0"/>
    </row>
    <row r="4820" customFormat="false" ht="12.75" hidden="false" customHeight="false" outlineLevel="0" collapsed="false">
      <c r="A4820" s="0" t="n">
        <v>1974</v>
      </c>
      <c r="B4820" s="0" t="n">
        <v>3</v>
      </c>
      <c r="C4820" s="0" t="n">
        <v>11</v>
      </c>
      <c r="D4820" s="0" t="n">
        <v>46</v>
      </c>
      <c r="E4820" s="0" t="n">
        <v>30</v>
      </c>
      <c r="F4820" s="0" t="n">
        <v>0</v>
      </c>
      <c r="T4820" s="0"/>
    </row>
    <row r="4821" customFormat="false" ht="12.75" hidden="false" customHeight="false" outlineLevel="0" collapsed="false">
      <c r="A4821" s="0" t="n">
        <v>1974</v>
      </c>
      <c r="B4821" s="0" t="n">
        <v>3</v>
      </c>
      <c r="C4821" s="0" t="n">
        <v>12</v>
      </c>
      <c r="D4821" s="0" t="n">
        <v>45</v>
      </c>
      <c r="E4821" s="0" t="n">
        <v>26</v>
      </c>
      <c r="F4821" s="0" t="n">
        <v>0</v>
      </c>
      <c r="T4821" s="0"/>
    </row>
    <row r="4822" customFormat="false" ht="12.75" hidden="false" customHeight="false" outlineLevel="0" collapsed="false">
      <c r="A4822" s="0" t="n">
        <v>1974</v>
      </c>
      <c r="B4822" s="0" t="n">
        <v>3</v>
      </c>
      <c r="C4822" s="0" t="n">
        <v>13</v>
      </c>
      <c r="D4822" s="0" t="n">
        <v>38</v>
      </c>
      <c r="E4822" s="0" t="n">
        <v>20</v>
      </c>
      <c r="F4822" s="0" t="n">
        <v>0</v>
      </c>
      <c r="T4822" s="0"/>
    </row>
    <row r="4823" customFormat="false" ht="12.75" hidden="false" customHeight="false" outlineLevel="0" collapsed="false">
      <c r="A4823" s="0" t="n">
        <v>1974</v>
      </c>
      <c r="B4823" s="0" t="n">
        <v>3</v>
      </c>
      <c r="C4823" s="0" t="n">
        <v>14</v>
      </c>
      <c r="D4823" s="0" t="n">
        <v>49</v>
      </c>
      <c r="E4823" s="0" t="n">
        <v>28</v>
      </c>
      <c r="F4823" s="0" t="n">
        <v>0</v>
      </c>
      <c r="T4823" s="0"/>
    </row>
    <row r="4824" customFormat="false" ht="12.75" hidden="false" customHeight="false" outlineLevel="0" collapsed="false">
      <c r="A4824" s="0" t="n">
        <v>1974</v>
      </c>
      <c r="B4824" s="0" t="n">
        <v>3</v>
      </c>
      <c r="C4824" s="0" t="n">
        <v>15</v>
      </c>
      <c r="D4824" s="0" t="n">
        <v>54</v>
      </c>
      <c r="E4824" s="0" t="n">
        <v>30</v>
      </c>
      <c r="F4824" s="0" t="n">
        <v>0</v>
      </c>
      <c r="T4824" s="0"/>
    </row>
    <row r="4825" customFormat="false" ht="12.75" hidden="false" customHeight="false" outlineLevel="0" collapsed="false">
      <c r="A4825" s="0" t="n">
        <v>1974</v>
      </c>
      <c r="B4825" s="0" t="n">
        <v>3</v>
      </c>
      <c r="C4825" s="0" t="n">
        <v>16</v>
      </c>
      <c r="D4825" s="0" t="n">
        <v>54</v>
      </c>
      <c r="E4825" s="0" t="n">
        <v>41</v>
      </c>
      <c r="F4825" s="0" t="n">
        <v>83</v>
      </c>
      <c r="T4825" s="0"/>
    </row>
    <row r="4826" customFormat="false" ht="12.75" hidden="false" customHeight="false" outlineLevel="0" collapsed="false">
      <c r="A4826" s="0" t="n">
        <v>1974</v>
      </c>
      <c r="B4826" s="0" t="n">
        <v>3</v>
      </c>
      <c r="C4826" s="0" t="n">
        <v>17</v>
      </c>
      <c r="D4826" s="0" t="n">
        <v>43</v>
      </c>
      <c r="E4826" s="0" t="n">
        <v>34</v>
      </c>
      <c r="F4826" s="0" t="n">
        <v>0</v>
      </c>
      <c r="T4826" s="0"/>
    </row>
    <row r="4827" customFormat="false" ht="12.75" hidden="false" customHeight="false" outlineLevel="0" collapsed="false">
      <c r="A4827" s="0" t="n">
        <v>1974</v>
      </c>
      <c r="B4827" s="0" t="n">
        <v>3</v>
      </c>
      <c r="C4827" s="0" t="n">
        <v>18</v>
      </c>
      <c r="D4827" s="0" t="n">
        <v>50</v>
      </c>
      <c r="E4827" s="0" t="n">
        <v>33</v>
      </c>
      <c r="F4827" s="0" t="n">
        <v>0</v>
      </c>
      <c r="T4827" s="0"/>
    </row>
    <row r="4828" customFormat="false" ht="12.75" hidden="false" customHeight="false" outlineLevel="0" collapsed="false">
      <c r="A4828" s="0" t="n">
        <v>1974</v>
      </c>
      <c r="B4828" s="0" t="n">
        <v>3</v>
      </c>
      <c r="C4828" s="0" t="n">
        <v>19</v>
      </c>
      <c r="D4828" s="0" t="n">
        <v>59</v>
      </c>
      <c r="E4828" s="0" t="n">
        <v>39</v>
      </c>
      <c r="F4828" s="0" t="n">
        <v>0</v>
      </c>
      <c r="T4828" s="0"/>
    </row>
    <row r="4829" customFormat="false" ht="12.75" hidden="false" customHeight="false" outlineLevel="0" collapsed="false">
      <c r="A4829" s="0" t="n">
        <v>1974</v>
      </c>
      <c r="B4829" s="0" t="n">
        <v>3</v>
      </c>
      <c r="C4829" s="0" t="n">
        <v>20</v>
      </c>
      <c r="D4829" s="0" t="n">
        <v>51</v>
      </c>
      <c r="E4829" s="0" t="n">
        <v>33</v>
      </c>
      <c r="F4829" s="0" t="n">
        <v>0</v>
      </c>
      <c r="T4829" s="0"/>
    </row>
    <row r="4830" customFormat="false" ht="12.75" hidden="false" customHeight="false" outlineLevel="0" collapsed="false">
      <c r="A4830" s="0" t="n">
        <v>1974</v>
      </c>
      <c r="B4830" s="0" t="n">
        <v>3</v>
      </c>
      <c r="C4830" s="0" t="n">
        <v>21</v>
      </c>
      <c r="D4830" s="0" t="n">
        <v>55</v>
      </c>
      <c r="E4830" s="0" t="n">
        <v>34</v>
      </c>
      <c r="F4830" s="0" t="n">
        <v>200</v>
      </c>
      <c r="T4830" s="0"/>
    </row>
    <row r="4831" customFormat="false" ht="12.75" hidden="false" customHeight="false" outlineLevel="0" collapsed="false">
      <c r="A4831" s="0" t="n">
        <v>1974</v>
      </c>
      <c r="B4831" s="0" t="n">
        <v>3</v>
      </c>
      <c r="C4831" s="0" t="n">
        <v>22</v>
      </c>
      <c r="D4831" s="0" t="n">
        <v>48</v>
      </c>
      <c r="E4831" s="0" t="n">
        <v>32</v>
      </c>
      <c r="F4831" s="0" t="n">
        <v>0</v>
      </c>
      <c r="T4831" s="0"/>
    </row>
    <row r="4832" customFormat="false" ht="12.75" hidden="false" customHeight="false" outlineLevel="0" collapsed="false">
      <c r="A4832" s="0" t="n">
        <v>1974</v>
      </c>
      <c r="B4832" s="0" t="n">
        <v>3</v>
      </c>
      <c r="C4832" s="0" t="n">
        <v>23</v>
      </c>
      <c r="D4832" s="0" t="n">
        <v>57</v>
      </c>
      <c r="E4832" s="0" t="n">
        <v>39</v>
      </c>
      <c r="F4832" s="0" t="n">
        <v>0</v>
      </c>
      <c r="T4832" s="0"/>
    </row>
    <row r="4833" customFormat="false" ht="12.75" hidden="false" customHeight="false" outlineLevel="0" collapsed="false">
      <c r="A4833" s="0" t="n">
        <v>1974</v>
      </c>
      <c r="B4833" s="0" t="n">
        <v>3</v>
      </c>
      <c r="C4833" s="0" t="n">
        <v>24</v>
      </c>
      <c r="D4833" s="0" t="n">
        <v>61</v>
      </c>
      <c r="E4833" s="0" t="n">
        <v>30</v>
      </c>
      <c r="F4833" s="0" t="n">
        <v>0</v>
      </c>
      <c r="T4833" s="0"/>
    </row>
    <row r="4834" customFormat="false" ht="12.75" hidden="false" customHeight="false" outlineLevel="0" collapsed="false">
      <c r="A4834" s="0" t="n">
        <v>1974</v>
      </c>
      <c r="B4834" s="0" t="n">
        <v>3</v>
      </c>
      <c r="C4834" s="0" t="n">
        <v>25</v>
      </c>
      <c r="D4834" s="0" t="n">
        <v>36</v>
      </c>
      <c r="E4834" s="0" t="n">
        <v>20</v>
      </c>
      <c r="F4834" s="0" t="n">
        <v>0</v>
      </c>
      <c r="T4834" s="0"/>
    </row>
    <row r="4835" customFormat="false" ht="12.75" hidden="false" customHeight="false" outlineLevel="0" collapsed="false">
      <c r="A4835" s="0" t="n">
        <v>1974</v>
      </c>
      <c r="B4835" s="0" t="n">
        <v>3</v>
      </c>
      <c r="C4835" s="0" t="n">
        <v>26</v>
      </c>
      <c r="D4835" s="0" t="n">
        <v>48</v>
      </c>
      <c r="E4835" s="0" t="n">
        <v>27</v>
      </c>
      <c r="F4835" s="0" t="n">
        <v>0</v>
      </c>
      <c r="T4835" s="0"/>
    </row>
    <row r="4836" customFormat="false" ht="12.75" hidden="false" customHeight="false" outlineLevel="0" collapsed="false">
      <c r="A4836" s="0" t="n">
        <v>1974</v>
      </c>
      <c r="B4836" s="0" t="n">
        <v>3</v>
      </c>
      <c r="C4836" s="0" t="n">
        <v>27</v>
      </c>
      <c r="D4836" s="0" t="n">
        <v>48</v>
      </c>
      <c r="E4836" s="0" t="n">
        <v>30</v>
      </c>
      <c r="F4836" s="0" t="n">
        <v>0</v>
      </c>
      <c r="T4836" s="0"/>
    </row>
    <row r="4837" customFormat="false" ht="12.75" hidden="false" customHeight="false" outlineLevel="0" collapsed="false">
      <c r="A4837" s="0" t="n">
        <v>1974</v>
      </c>
      <c r="B4837" s="0" t="n">
        <v>3</v>
      </c>
      <c r="C4837" s="0" t="n">
        <v>28</v>
      </c>
      <c r="D4837" s="0" t="n">
        <v>52</v>
      </c>
      <c r="E4837" s="0" t="n">
        <v>34</v>
      </c>
      <c r="F4837" s="0" t="n">
        <v>0</v>
      </c>
      <c r="T4837" s="0"/>
    </row>
    <row r="4838" customFormat="false" ht="12.75" hidden="false" customHeight="false" outlineLevel="0" collapsed="false">
      <c r="A4838" s="0" t="n">
        <v>1974</v>
      </c>
      <c r="B4838" s="0" t="n">
        <v>3</v>
      </c>
      <c r="C4838" s="0" t="n">
        <v>29</v>
      </c>
      <c r="D4838" s="0" t="n">
        <v>34</v>
      </c>
      <c r="E4838" s="0" t="n">
        <v>27</v>
      </c>
      <c r="F4838" s="0" t="n">
        <v>78</v>
      </c>
      <c r="T4838" s="0"/>
    </row>
    <row r="4839" customFormat="false" ht="12.75" hidden="false" customHeight="false" outlineLevel="0" collapsed="false">
      <c r="A4839" s="0" t="n">
        <v>1974</v>
      </c>
      <c r="B4839" s="0" t="n">
        <v>3</v>
      </c>
      <c r="C4839" s="0" t="n">
        <v>30</v>
      </c>
      <c r="D4839" s="0" t="n">
        <v>41</v>
      </c>
      <c r="E4839" s="0" t="n">
        <v>32</v>
      </c>
      <c r="F4839" s="0" t="n">
        <v>108</v>
      </c>
      <c r="T4839" s="0"/>
    </row>
    <row r="4840" customFormat="false" ht="12.75" hidden="false" customHeight="false" outlineLevel="0" collapsed="false">
      <c r="A4840" s="0" t="n">
        <v>1974</v>
      </c>
      <c r="B4840" s="0" t="n">
        <v>3</v>
      </c>
      <c r="C4840" s="0" t="n">
        <v>31</v>
      </c>
      <c r="D4840" s="0" t="n">
        <v>47</v>
      </c>
      <c r="E4840" s="0" t="n">
        <v>37</v>
      </c>
      <c r="F4840" s="0" t="n">
        <v>18</v>
      </c>
      <c r="T4840" s="0"/>
    </row>
    <row r="4841" customFormat="false" ht="12.75" hidden="false" customHeight="false" outlineLevel="0" collapsed="false">
      <c r="A4841" s="0" t="n">
        <v>1974</v>
      </c>
      <c r="B4841" s="0" t="n">
        <v>4</v>
      </c>
      <c r="C4841" s="0" t="n">
        <v>1</v>
      </c>
      <c r="D4841" s="0" t="n">
        <v>56</v>
      </c>
      <c r="E4841" s="0" t="n">
        <v>40</v>
      </c>
      <c r="F4841" s="0" t="n">
        <v>0</v>
      </c>
      <c r="T4841" s="0"/>
    </row>
    <row r="4842" customFormat="false" ht="12.75" hidden="false" customHeight="false" outlineLevel="0" collapsed="false">
      <c r="A4842" s="0" t="n">
        <v>1974</v>
      </c>
      <c r="B4842" s="0" t="n">
        <v>4</v>
      </c>
      <c r="C4842" s="0" t="n">
        <v>2</v>
      </c>
      <c r="D4842" s="0" t="n">
        <v>59</v>
      </c>
      <c r="E4842" s="0" t="n">
        <v>43</v>
      </c>
      <c r="F4842" s="0" t="n">
        <v>8</v>
      </c>
      <c r="T4842" s="0"/>
    </row>
    <row r="4843" customFormat="false" ht="12.75" hidden="false" customHeight="false" outlineLevel="0" collapsed="false">
      <c r="A4843" s="0" t="n">
        <v>1974</v>
      </c>
      <c r="B4843" s="0" t="n">
        <v>4</v>
      </c>
      <c r="C4843" s="0" t="n">
        <v>3</v>
      </c>
      <c r="D4843" s="0" t="n">
        <v>71</v>
      </c>
      <c r="E4843" s="0" t="n">
        <v>50</v>
      </c>
      <c r="F4843" s="0" t="n">
        <v>0</v>
      </c>
      <c r="T4843" s="0"/>
    </row>
    <row r="4844" customFormat="false" ht="12.75" hidden="false" customHeight="false" outlineLevel="0" collapsed="false">
      <c r="A4844" s="0" t="n">
        <v>1974</v>
      </c>
      <c r="B4844" s="0" t="n">
        <v>4</v>
      </c>
      <c r="C4844" s="0" t="n">
        <v>4</v>
      </c>
      <c r="D4844" s="0" t="n">
        <v>75</v>
      </c>
      <c r="E4844" s="0" t="n">
        <v>53</v>
      </c>
      <c r="F4844" s="0" t="n">
        <v>61</v>
      </c>
      <c r="T4844" s="0"/>
    </row>
    <row r="4845" customFormat="false" ht="12.75" hidden="false" customHeight="false" outlineLevel="0" collapsed="false">
      <c r="A4845" s="0" t="n">
        <v>1974</v>
      </c>
      <c r="B4845" s="0" t="n">
        <v>4</v>
      </c>
      <c r="C4845" s="0" t="n">
        <v>5</v>
      </c>
      <c r="D4845" s="0" t="n">
        <v>71</v>
      </c>
      <c r="E4845" s="0" t="n">
        <v>49</v>
      </c>
      <c r="F4845" s="0" t="n">
        <v>43</v>
      </c>
      <c r="T4845" s="0"/>
    </row>
    <row r="4846" customFormat="false" ht="12.75" hidden="false" customHeight="false" outlineLevel="0" collapsed="false">
      <c r="A4846" s="0" t="n">
        <v>1974</v>
      </c>
      <c r="B4846" s="0" t="n">
        <v>4</v>
      </c>
      <c r="C4846" s="0" t="n">
        <v>6</v>
      </c>
      <c r="D4846" s="0" t="n">
        <v>49</v>
      </c>
      <c r="E4846" s="0" t="n">
        <v>36</v>
      </c>
      <c r="F4846" s="0" t="n">
        <v>0</v>
      </c>
      <c r="T4846" s="0"/>
    </row>
    <row r="4847" customFormat="false" ht="12.75" hidden="false" customHeight="false" outlineLevel="0" collapsed="false">
      <c r="A4847" s="0" t="n">
        <v>1974</v>
      </c>
      <c r="B4847" s="0" t="n">
        <v>4</v>
      </c>
      <c r="C4847" s="0" t="n">
        <v>7</v>
      </c>
      <c r="D4847" s="0" t="n">
        <v>60</v>
      </c>
      <c r="E4847" s="0" t="n">
        <v>35</v>
      </c>
      <c r="F4847" s="0" t="n">
        <v>0</v>
      </c>
      <c r="T4847" s="0"/>
    </row>
    <row r="4848" customFormat="false" ht="12.75" hidden="false" customHeight="false" outlineLevel="0" collapsed="false">
      <c r="A4848" s="0" t="n">
        <v>1974</v>
      </c>
      <c r="B4848" s="0" t="n">
        <v>4</v>
      </c>
      <c r="C4848" s="0" t="n">
        <v>8</v>
      </c>
      <c r="D4848" s="0" t="n">
        <v>50</v>
      </c>
      <c r="E4848" s="0" t="n">
        <v>40</v>
      </c>
      <c r="F4848" s="0" t="n">
        <v>16</v>
      </c>
      <c r="T4848" s="0"/>
    </row>
    <row r="4849" customFormat="false" ht="12.75" hidden="false" customHeight="false" outlineLevel="0" collapsed="false">
      <c r="A4849" s="0" t="n">
        <v>1974</v>
      </c>
      <c r="B4849" s="0" t="n">
        <v>4</v>
      </c>
      <c r="C4849" s="0" t="n">
        <v>9</v>
      </c>
      <c r="D4849" s="0" t="n">
        <v>40</v>
      </c>
      <c r="E4849" s="0" t="n">
        <v>32</v>
      </c>
      <c r="F4849" s="0" t="n">
        <v>138</v>
      </c>
      <c r="T4849" s="0"/>
    </row>
    <row r="4850" customFormat="false" ht="12.75" hidden="false" customHeight="false" outlineLevel="0" collapsed="false">
      <c r="A4850" s="0" t="n">
        <v>1974</v>
      </c>
      <c r="B4850" s="0" t="n">
        <v>4</v>
      </c>
      <c r="C4850" s="0" t="n">
        <v>10</v>
      </c>
      <c r="D4850" s="0" t="n">
        <v>48</v>
      </c>
      <c r="E4850" s="0" t="n">
        <v>28</v>
      </c>
      <c r="F4850" s="0" t="n">
        <v>5</v>
      </c>
      <c r="T4850" s="0"/>
    </row>
    <row r="4851" customFormat="false" ht="12.75" hidden="false" customHeight="false" outlineLevel="0" collapsed="false">
      <c r="A4851" s="0" t="n">
        <v>1974</v>
      </c>
      <c r="B4851" s="0" t="n">
        <v>4</v>
      </c>
      <c r="C4851" s="0" t="n">
        <v>11</v>
      </c>
      <c r="D4851" s="0" t="n">
        <v>64</v>
      </c>
      <c r="E4851" s="0" t="n">
        <v>38</v>
      </c>
      <c r="F4851" s="0" t="n">
        <v>0</v>
      </c>
      <c r="T4851" s="0"/>
    </row>
    <row r="4852" customFormat="false" ht="12.75" hidden="false" customHeight="false" outlineLevel="0" collapsed="false">
      <c r="A4852" s="0" t="n">
        <v>1974</v>
      </c>
      <c r="B4852" s="0" t="n">
        <v>4</v>
      </c>
      <c r="C4852" s="0" t="n">
        <v>12</v>
      </c>
      <c r="D4852" s="0" t="n">
        <v>65</v>
      </c>
      <c r="E4852" s="0" t="n">
        <v>49</v>
      </c>
      <c r="F4852" s="0" t="n">
        <v>0</v>
      </c>
      <c r="T4852" s="0"/>
    </row>
    <row r="4853" customFormat="false" ht="12.75" hidden="false" customHeight="false" outlineLevel="0" collapsed="false">
      <c r="A4853" s="0" t="n">
        <v>1974</v>
      </c>
      <c r="B4853" s="0" t="n">
        <v>4</v>
      </c>
      <c r="C4853" s="0" t="n">
        <v>13</v>
      </c>
      <c r="D4853" s="0" t="n">
        <v>59</v>
      </c>
      <c r="E4853" s="0" t="n">
        <v>45</v>
      </c>
      <c r="F4853" s="0" t="n">
        <v>43</v>
      </c>
      <c r="T4853" s="0"/>
    </row>
    <row r="4854" customFormat="false" ht="12.75" hidden="false" customHeight="false" outlineLevel="0" collapsed="false">
      <c r="A4854" s="0" t="n">
        <v>1974</v>
      </c>
      <c r="B4854" s="0" t="n">
        <v>4</v>
      </c>
      <c r="C4854" s="0" t="n">
        <v>14</v>
      </c>
      <c r="D4854" s="0" t="n">
        <v>59</v>
      </c>
      <c r="E4854" s="0" t="n">
        <v>45</v>
      </c>
      <c r="F4854" s="0" t="n">
        <v>28</v>
      </c>
      <c r="T4854" s="0"/>
    </row>
    <row r="4855" customFormat="false" ht="12.75" hidden="false" customHeight="false" outlineLevel="0" collapsed="false">
      <c r="A4855" s="0" t="n">
        <v>1974</v>
      </c>
      <c r="B4855" s="0" t="n">
        <v>4</v>
      </c>
      <c r="C4855" s="0" t="n">
        <v>15</v>
      </c>
      <c r="D4855" s="0" t="n">
        <v>61</v>
      </c>
      <c r="E4855" s="0" t="n">
        <v>48</v>
      </c>
      <c r="F4855" s="0" t="n">
        <v>0</v>
      </c>
      <c r="T4855" s="0"/>
    </row>
    <row r="4856" customFormat="false" ht="12.75" hidden="false" customHeight="false" outlineLevel="0" collapsed="false">
      <c r="A4856" s="0" t="n">
        <v>1974</v>
      </c>
      <c r="B4856" s="0" t="n">
        <v>4</v>
      </c>
      <c r="C4856" s="0" t="n">
        <v>16</v>
      </c>
      <c r="D4856" s="0" t="n">
        <v>62</v>
      </c>
      <c r="E4856" s="0" t="n">
        <v>44</v>
      </c>
      <c r="F4856" s="0" t="n">
        <v>0</v>
      </c>
      <c r="T4856" s="0"/>
    </row>
    <row r="4857" customFormat="false" ht="12.75" hidden="false" customHeight="false" outlineLevel="0" collapsed="false">
      <c r="A4857" s="0" t="n">
        <v>1974</v>
      </c>
      <c r="B4857" s="0" t="n">
        <v>4</v>
      </c>
      <c r="C4857" s="0" t="n">
        <v>17</v>
      </c>
      <c r="D4857" s="0" t="n">
        <v>69</v>
      </c>
      <c r="E4857" s="0" t="n">
        <v>46</v>
      </c>
      <c r="F4857" s="0" t="n">
        <v>0</v>
      </c>
      <c r="T4857" s="0"/>
    </row>
    <row r="4858" customFormat="false" ht="12.75" hidden="false" customHeight="false" outlineLevel="0" collapsed="false">
      <c r="A4858" s="0" t="n">
        <v>1974</v>
      </c>
      <c r="B4858" s="0" t="n">
        <v>4</v>
      </c>
      <c r="C4858" s="0" t="n">
        <v>18</v>
      </c>
      <c r="D4858" s="0" t="n">
        <v>74</v>
      </c>
      <c r="E4858" s="0" t="n">
        <v>51</v>
      </c>
      <c r="F4858" s="0" t="n">
        <v>0</v>
      </c>
      <c r="T4858" s="0"/>
    </row>
    <row r="4859" customFormat="false" ht="12.75" hidden="false" customHeight="false" outlineLevel="0" collapsed="false">
      <c r="A4859" s="0" t="n">
        <v>1974</v>
      </c>
      <c r="B4859" s="0" t="n">
        <v>4</v>
      </c>
      <c r="C4859" s="0" t="n">
        <v>19</v>
      </c>
      <c r="D4859" s="0" t="n">
        <v>60</v>
      </c>
      <c r="E4859" s="0" t="n">
        <v>42</v>
      </c>
      <c r="F4859" s="0" t="n">
        <v>28</v>
      </c>
      <c r="T4859" s="0"/>
    </row>
    <row r="4860" customFormat="false" ht="12.75" hidden="false" customHeight="false" outlineLevel="0" collapsed="false">
      <c r="A4860" s="0" t="n">
        <v>1974</v>
      </c>
      <c r="B4860" s="0" t="n">
        <v>4</v>
      </c>
      <c r="C4860" s="0" t="n">
        <v>20</v>
      </c>
      <c r="D4860" s="0" t="n">
        <v>65</v>
      </c>
      <c r="E4860" s="0" t="n">
        <v>41</v>
      </c>
      <c r="F4860" s="0" t="n">
        <v>0</v>
      </c>
      <c r="T4860" s="0"/>
    </row>
    <row r="4861" customFormat="false" ht="12.75" hidden="false" customHeight="false" outlineLevel="0" collapsed="false">
      <c r="A4861" s="0" t="n">
        <v>1974</v>
      </c>
      <c r="B4861" s="0" t="n">
        <v>4</v>
      </c>
      <c r="C4861" s="0" t="n">
        <v>21</v>
      </c>
      <c r="D4861" s="0" t="n">
        <v>77</v>
      </c>
      <c r="E4861" s="0" t="n">
        <v>47</v>
      </c>
      <c r="F4861" s="0" t="n">
        <v>0</v>
      </c>
      <c r="T4861" s="0"/>
    </row>
    <row r="4862" customFormat="false" ht="12.75" hidden="false" customHeight="false" outlineLevel="0" collapsed="false">
      <c r="A4862" s="0" t="n">
        <v>1974</v>
      </c>
      <c r="B4862" s="0" t="n">
        <v>4</v>
      </c>
      <c r="C4862" s="0" t="n">
        <v>22</v>
      </c>
      <c r="D4862" s="0" t="n">
        <v>78</v>
      </c>
      <c r="E4862" s="0" t="n">
        <v>59</v>
      </c>
      <c r="F4862" s="0" t="n">
        <v>3</v>
      </c>
      <c r="T4862" s="0"/>
    </row>
    <row r="4863" customFormat="false" ht="12.75" hidden="false" customHeight="false" outlineLevel="0" collapsed="false">
      <c r="A4863" s="0" t="n">
        <v>1974</v>
      </c>
      <c r="B4863" s="0" t="n">
        <v>4</v>
      </c>
      <c r="C4863" s="0" t="n">
        <v>23</v>
      </c>
      <c r="D4863" s="0" t="n">
        <v>72</v>
      </c>
      <c r="E4863" s="0" t="n">
        <v>50</v>
      </c>
      <c r="F4863" s="0" t="n">
        <v>7</v>
      </c>
      <c r="T4863" s="0"/>
    </row>
    <row r="4864" customFormat="false" ht="12.75" hidden="false" customHeight="false" outlineLevel="0" collapsed="false">
      <c r="A4864" s="0" t="n">
        <v>1974</v>
      </c>
      <c r="B4864" s="0" t="n">
        <v>4</v>
      </c>
      <c r="C4864" s="0" t="n">
        <v>24</v>
      </c>
      <c r="D4864" s="0" t="n">
        <v>57</v>
      </c>
      <c r="E4864" s="0" t="n">
        <v>44</v>
      </c>
      <c r="F4864" s="0" t="n">
        <v>0</v>
      </c>
      <c r="T4864" s="0"/>
    </row>
    <row r="4865" customFormat="false" ht="12.75" hidden="false" customHeight="false" outlineLevel="0" collapsed="false">
      <c r="A4865" s="0" t="n">
        <v>1974</v>
      </c>
      <c r="B4865" s="0" t="n">
        <v>4</v>
      </c>
      <c r="C4865" s="0" t="n">
        <v>25</v>
      </c>
      <c r="D4865" s="0" t="n">
        <v>63</v>
      </c>
      <c r="E4865" s="0" t="n">
        <v>40</v>
      </c>
      <c r="F4865" s="0" t="n">
        <v>0</v>
      </c>
      <c r="T4865" s="0"/>
    </row>
    <row r="4866" customFormat="false" ht="12.75" hidden="false" customHeight="false" outlineLevel="0" collapsed="false">
      <c r="A4866" s="0" t="n">
        <v>1974</v>
      </c>
      <c r="B4866" s="0" t="n">
        <v>4</v>
      </c>
      <c r="C4866" s="0" t="n">
        <v>26</v>
      </c>
      <c r="D4866" s="0" t="n">
        <v>67</v>
      </c>
      <c r="E4866" s="0" t="n">
        <v>47</v>
      </c>
      <c r="F4866" s="0" t="n">
        <v>0</v>
      </c>
      <c r="T4866" s="0"/>
    </row>
    <row r="4867" customFormat="false" ht="12.75" hidden="false" customHeight="false" outlineLevel="0" collapsed="false">
      <c r="A4867" s="0" t="n">
        <v>1974</v>
      </c>
      <c r="B4867" s="0" t="n">
        <v>4</v>
      </c>
      <c r="C4867" s="0" t="n">
        <v>27</v>
      </c>
      <c r="D4867" s="0" t="n">
        <v>71</v>
      </c>
      <c r="E4867" s="0" t="n">
        <v>46</v>
      </c>
      <c r="F4867" s="0" t="n">
        <v>0</v>
      </c>
      <c r="T4867" s="0"/>
    </row>
    <row r="4868" customFormat="false" ht="12.75" hidden="false" customHeight="false" outlineLevel="0" collapsed="false">
      <c r="A4868" s="0" t="n">
        <v>1974</v>
      </c>
      <c r="B4868" s="0" t="n">
        <v>4</v>
      </c>
      <c r="C4868" s="0" t="n">
        <v>28</v>
      </c>
      <c r="D4868" s="0" t="n">
        <v>80</v>
      </c>
      <c r="E4868" s="0" t="n">
        <v>49</v>
      </c>
      <c r="F4868" s="0" t="n">
        <v>0</v>
      </c>
      <c r="T4868" s="0"/>
    </row>
    <row r="4869" customFormat="false" ht="12.75" hidden="false" customHeight="false" outlineLevel="0" collapsed="false">
      <c r="A4869" s="0" t="n">
        <v>1974</v>
      </c>
      <c r="B4869" s="0" t="n">
        <v>4</v>
      </c>
      <c r="C4869" s="0" t="n">
        <v>29</v>
      </c>
      <c r="D4869" s="0" t="n">
        <v>89</v>
      </c>
      <c r="E4869" s="0" t="n">
        <v>61</v>
      </c>
      <c r="F4869" s="0" t="n">
        <v>3</v>
      </c>
      <c r="T4869" s="0"/>
    </row>
    <row r="4870" customFormat="false" ht="12.75" hidden="false" customHeight="false" outlineLevel="0" collapsed="false">
      <c r="A4870" s="0" t="n">
        <v>1974</v>
      </c>
      <c r="B4870" s="0" t="n">
        <v>4</v>
      </c>
      <c r="C4870" s="0" t="n">
        <v>30</v>
      </c>
      <c r="D4870" s="0" t="n">
        <v>79</v>
      </c>
      <c r="E4870" s="0" t="n">
        <v>60</v>
      </c>
      <c r="F4870" s="0" t="n">
        <v>0</v>
      </c>
      <c r="T4870" s="0"/>
    </row>
    <row r="4871" customFormat="false" ht="12.75" hidden="false" customHeight="false" outlineLevel="0" collapsed="false">
      <c r="A4871" s="0" t="n">
        <v>1974</v>
      </c>
      <c r="B4871" s="0" t="n">
        <v>5</v>
      </c>
      <c r="C4871" s="0" t="n">
        <v>1</v>
      </c>
      <c r="D4871" s="0" t="n">
        <v>73</v>
      </c>
      <c r="E4871" s="0" t="n">
        <v>47</v>
      </c>
      <c r="F4871" s="0" t="n">
        <v>0</v>
      </c>
      <c r="T4871" s="0"/>
    </row>
    <row r="4872" customFormat="false" ht="12.75" hidden="false" customHeight="false" outlineLevel="0" collapsed="false">
      <c r="A4872" s="0" t="n">
        <v>1974</v>
      </c>
      <c r="B4872" s="0" t="n">
        <v>5</v>
      </c>
      <c r="C4872" s="0" t="n">
        <v>2</v>
      </c>
      <c r="D4872" s="0" t="n">
        <v>64</v>
      </c>
      <c r="E4872" s="0" t="n">
        <v>42</v>
      </c>
      <c r="F4872" s="0" t="n">
        <v>0</v>
      </c>
      <c r="T4872" s="0"/>
    </row>
    <row r="4873" customFormat="false" ht="12.75" hidden="false" customHeight="false" outlineLevel="0" collapsed="false">
      <c r="A4873" s="0" t="n">
        <v>1974</v>
      </c>
      <c r="B4873" s="0" t="n">
        <v>5</v>
      </c>
      <c r="C4873" s="0" t="n">
        <v>3</v>
      </c>
      <c r="D4873" s="0" t="n">
        <v>52</v>
      </c>
      <c r="E4873" s="0" t="n">
        <v>45</v>
      </c>
      <c r="F4873" s="0" t="n">
        <v>61</v>
      </c>
      <c r="T4873" s="0"/>
    </row>
    <row r="4874" customFormat="false" ht="12.75" hidden="false" customHeight="false" outlineLevel="0" collapsed="false">
      <c r="A4874" s="0" t="n">
        <v>1974</v>
      </c>
      <c r="B4874" s="0" t="n">
        <v>5</v>
      </c>
      <c r="C4874" s="0" t="n">
        <v>4</v>
      </c>
      <c r="D4874" s="0" t="n">
        <v>61</v>
      </c>
      <c r="E4874" s="0" t="n">
        <v>46</v>
      </c>
      <c r="F4874" s="0" t="n">
        <v>0</v>
      </c>
      <c r="T4874" s="0"/>
    </row>
    <row r="4875" customFormat="false" ht="12.75" hidden="false" customHeight="false" outlineLevel="0" collapsed="false">
      <c r="A4875" s="0" t="n">
        <v>1974</v>
      </c>
      <c r="B4875" s="0" t="n">
        <v>5</v>
      </c>
      <c r="C4875" s="0" t="n">
        <v>5</v>
      </c>
      <c r="D4875" s="0" t="n">
        <v>56</v>
      </c>
      <c r="E4875" s="0" t="n">
        <v>40</v>
      </c>
      <c r="F4875" s="0" t="n">
        <v>0</v>
      </c>
      <c r="T4875" s="0"/>
    </row>
    <row r="4876" customFormat="false" ht="12.75" hidden="false" customHeight="false" outlineLevel="0" collapsed="false">
      <c r="A4876" s="0" t="n">
        <v>1974</v>
      </c>
      <c r="B4876" s="0" t="n">
        <v>5</v>
      </c>
      <c r="C4876" s="0" t="n">
        <v>6</v>
      </c>
      <c r="D4876" s="0" t="n">
        <v>61</v>
      </c>
      <c r="E4876" s="0" t="n">
        <v>48</v>
      </c>
      <c r="F4876" s="0" t="n">
        <v>21</v>
      </c>
      <c r="T4876" s="0"/>
    </row>
    <row r="4877" customFormat="false" ht="12.75" hidden="false" customHeight="false" outlineLevel="0" collapsed="false">
      <c r="A4877" s="0" t="n">
        <v>1974</v>
      </c>
      <c r="B4877" s="0" t="n">
        <v>5</v>
      </c>
      <c r="C4877" s="0" t="n">
        <v>7</v>
      </c>
      <c r="D4877" s="0" t="n">
        <v>59</v>
      </c>
      <c r="E4877" s="0" t="n">
        <v>42</v>
      </c>
      <c r="F4877" s="0" t="n">
        <v>0</v>
      </c>
      <c r="T4877" s="0"/>
    </row>
    <row r="4878" customFormat="false" ht="12.75" hidden="false" customHeight="false" outlineLevel="0" collapsed="false">
      <c r="A4878" s="0" t="n">
        <v>1974</v>
      </c>
      <c r="B4878" s="0" t="n">
        <v>5</v>
      </c>
      <c r="C4878" s="0" t="n">
        <v>8</v>
      </c>
      <c r="D4878" s="0" t="n">
        <v>65</v>
      </c>
      <c r="E4878" s="0" t="n">
        <v>43</v>
      </c>
      <c r="F4878" s="0" t="n">
        <v>0</v>
      </c>
      <c r="T4878" s="0"/>
    </row>
    <row r="4879" customFormat="false" ht="12.75" hidden="false" customHeight="false" outlineLevel="0" collapsed="false">
      <c r="A4879" s="0" t="n">
        <v>1974</v>
      </c>
      <c r="B4879" s="0" t="n">
        <v>5</v>
      </c>
      <c r="C4879" s="0" t="n">
        <v>9</v>
      </c>
      <c r="D4879" s="0" t="n">
        <v>66</v>
      </c>
      <c r="E4879" s="0" t="n">
        <v>49</v>
      </c>
      <c r="F4879" s="0" t="n">
        <v>125</v>
      </c>
      <c r="T4879" s="0"/>
    </row>
    <row r="4880" customFormat="false" ht="12.75" hidden="false" customHeight="false" outlineLevel="0" collapsed="false">
      <c r="A4880" s="0" t="n">
        <v>1974</v>
      </c>
      <c r="B4880" s="0" t="n">
        <v>5</v>
      </c>
      <c r="C4880" s="0" t="n">
        <v>10</v>
      </c>
      <c r="D4880" s="0" t="n">
        <v>61</v>
      </c>
      <c r="E4880" s="0" t="n">
        <v>51</v>
      </c>
      <c r="F4880" s="0" t="n">
        <v>58</v>
      </c>
      <c r="T4880" s="0"/>
    </row>
    <row r="4881" customFormat="false" ht="12.75" hidden="false" customHeight="false" outlineLevel="0" collapsed="false">
      <c r="A4881" s="0" t="n">
        <v>1974</v>
      </c>
      <c r="B4881" s="0" t="n">
        <v>5</v>
      </c>
      <c r="C4881" s="0" t="n">
        <v>11</v>
      </c>
      <c r="D4881" s="0" t="n">
        <v>69</v>
      </c>
      <c r="E4881" s="0" t="n">
        <v>47</v>
      </c>
      <c r="F4881" s="0" t="n">
        <v>0</v>
      </c>
      <c r="T4881" s="0"/>
    </row>
    <row r="4882" customFormat="false" ht="12.75" hidden="false" customHeight="false" outlineLevel="0" collapsed="false">
      <c r="A4882" s="0" t="n">
        <v>1974</v>
      </c>
      <c r="B4882" s="0" t="n">
        <v>5</v>
      </c>
      <c r="C4882" s="0" t="n">
        <v>12</v>
      </c>
      <c r="D4882" s="0" t="n">
        <v>72</v>
      </c>
      <c r="E4882" s="0" t="n">
        <v>53</v>
      </c>
      <c r="F4882" s="0" t="n">
        <v>55</v>
      </c>
      <c r="T4882" s="0"/>
    </row>
    <row r="4883" customFormat="false" ht="12.75" hidden="false" customHeight="false" outlineLevel="0" collapsed="false">
      <c r="A4883" s="0" t="n">
        <v>1974</v>
      </c>
      <c r="B4883" s="0" t="n">
        <v>5</v>
      </c>
      <c r="C4883" s="0" t="n">
        <v>13</v>
      </c>
      <c r="D4883" s="0" t="n">
        <v>65</v>
      </c>
      <c r="E4883" s="0" t="n">
        <v>51</v>
      </c>
      <c r="F4883" s="0" t="n">
        <v>0</v>
      </c>
      <c r="T4883" s="0"/>
    </row>
    <row r="4884" customFormat="false" ht="12.75" hidden="false" customHeight="false" outlineLevel="0" collapsed="false">
      <c r="A4884" s="0" t="n">
        <v>1974</v>
      </c>
      <c r="B4884" s="0" t="n">
        <v>5</v>
      </c>
      <c r="C4884" s="0" t="n">
        <v>14</v>
      </c>
      <c r="D4884" s="0" t="n">
        <v>74</v>
      </c>
      <c r="E4884" s="0" t="n">
        <v>52</v>
      </c>
      <c r="F4884" s="0" t="n">
        <v>0</v>
      </c>
      <c r="T4884" s="0"/>
    </row>
    <row r="4885" customFormat="false" ht="12.75" hidden="false" customHeight="false" outlineLevel="0" collapsed="false">
      <c r="A4885" s="0" t="n">
        <v>1974</v>
      </c>
      <c r="B4885" s="0" t="n">
        <v>5</v>
      </c>
      <c r="C4885" s="0" t="n">
        <v>15</v>
      </c>
      <c r="D4885" s="0" t="n">
        <v>84</v>
      </c>
      <c r="E4885" s="0" t="n">
        <v>62</v>
      </c>
      <c r="F4885" s="0" t="n">
        <v>0</v>
      </c>
      <c r="T4885" s="0"/>
    </row>
    <row r="4886" customFormat="false" ht="12.75" hidden="false" customHeight="false" outlineLevel="0" collapsed="false">
      <c r="A4886" s="0" t="n">
        <v>1974</v>
      </c>
      <c r="B4886" s="0" t="n">
        <v>5</v>
      </c>
      <c r="C4886" s="0" t="n">
        <v>16</v>
      </c>
      <c r="D4886" s="0" t="n">
        <v>82</v>
      </c>
      <c r="E4886" s="0" t="n">
        <v>63</v>
      </c>
      <c r="F4886" s="0" t="n">
        <v>0</v>
      </c>
      <c r="T4886" s="0"/>
    </row>
    <row r="4887" customFormat="false" ht="12.75" hidden="false" customHeight="false" outlineLevel="0" collapsed="false">
      <c r="A4887" s="0" t="n">
        <v>1974</v>
      </c>
      <c r="B4887" s="0" t="n">
        <v>5</v>
      </c>
      <c r="C4887" s="0" t="n">
        <v>17</v>
      </c>
      <c r="D4887" s="0" t="n">
        <v>92</v>
      </c>
      <c r="E4887" s="0" t="n">
        <v>66</v>
      </c>
      <c r="F4887" s="0" t="n">
        <v>0</v>
      </c>
      <c r="T4887" s="0"/>
    </row>
    <row r="4888" customFormat="false" ht="12.75" hidden="false" customHeight="false" outlineLevel="0" collapsed="false">
      <c r="A4888" s="0" t="n">
        <v>1974</v>
      </c>
      <c r="B4888" s="0" t="n">
        <v>5</v>
      </c>
      <c r="C4888" s="0" t="n">
        <v>18</v>
      </c>
      <c r="D4888" s="0" t="n">
        <v>76</v>
      </c>
      <c r="E4888" s="0" t="n">
        <v>63</v>
      </c>
      <c r="F4888" s="0" t="n">
        <v>0</v>
      </c>
      <c r="T4888" s="0"/>
    </row>
    <row r="4889" customFormat="false" ht="12.75" hidden="false" customHeight="false" outlineLevel="0" collapsed="false">
      <c r="A4889" s="0" t="n">
        <v>1974</v>
      </c>
      <c r="B4889" s="0" t="n">
        <v>5</v>
      </c>
      <c r="C4889" s="0" t="n">
        <v>19</v>
      </c>
      <c r="D4889" s="0" t="n">
        <v>72</v>
      </c>
      <c r="E4889" s="0" t="n">
        <v>55</v>
      </c>
      <c r="F4889" s="0" t="n">
        <v>0</v>
      </c>
      <c r="T4889" s="0"/>
    </row>
    <row r="4890" customFormat="false" ht="12.75" hidden="false" customHeight="false" outlineLevel="0" collapsed="false">
      <c r="A4890" s="0" t="n">
        <v>1974</v>
      </c>
      <c r="B4890" s="0" t="n">
        <v>5</v>
      </c>
      <c r="C4890" s="0" t="n">
        <v>20</v>
      </c>
      <c r="D4890" s="0" t="n">
        <v>71</v>
      </c>
      <c r="E4890" s="0" t="n">
        <v>53</v>
      </c>
      <c r="F4890" s="0" t="n">
        <v>0</v>
      </c>
      <c r="T4890" s="0"/>
    </row>
    <row r="4891" customFormat="false" ht="12.75" hidden="false" customHeight="false" outlineLevel="0" collapsed="false">
      <c r="A4891" s="0" t="n">
        <v>1974</v>
      </c>
      <c r="B4891" s="0" t="n">
        <v>5</v>
      </c>
      <c r="C4891" s="0" t="n">
        <v>21</v>
      </c>
      <c r="D4891" s="0" t="n">
        <v>75</v>
      </c>
      <c r="E4891" s="0" t="n">
        <v>53</v>
      </c>
      <c r="F4891" s="0" t="n">
        <v>0</v>
      </c>
      <c r="T4891" s="0"/>
    </row>
    <row r="4892" customFormat="false" ht="12.75" hidden="false" customHeight="false" outlineLevel="0" collapsed="false">
      <c r="A4892" s="0" t="n">
        <v>1974</v>
      </c>
      <c r="B4892" s="0" t="n">
        <v>5</v>
      </c>
      <c r="C4892" s="0" t="n">
        <v>22</v>
      </c>
      <c r="D4892" s="0" t="n">
        <v>88</v>
      </c>
      <c r="E4892" s="0" t="n">
        <v>61</v>
      </c>
      <c r="F4892" s="0" t="n">
        <v>0</v>
      </c>
      <c r="T4892" s="0"/>
    </row>
    <row r="4893" customFormat="false" ht="12.75" hidden="false" customHeight="false" outlineLevel="0" collapsed="false">
      <c r="A4893" s="0" t="n">
        <v>1974</v>
      </c>
      <c r="B4893" s="0" t="n">
        <v>5</v>
      </c>
      <c r="C4893" s="0" t="n">
        <v>23</v>
      </c>
      <c r="D4893" s="0" t="n">
        <v>75</v>
      </c>
      <c r="E4893" s="0" t="n">
        <v>59</v>
      </c>
      <c r="F4893" s="0" t="n">
        <v>20</v>
      </c>
      <c r="T4893" s="0"/>
    </row>
    <row r="4894" customFormat="false" ht="12.75" hidden="false" customHeight="false" outlineLevel="0" collapsed="false">
      <c r="A4894" s="0" t="n">
        <v>1974</v>
      </c>
      <c r="B4894" s="0" t="n">
        <v>5</v>
      </c>
      <c r="C4894" s="0" t="n">
        <v>24</v>
      </c>
      <c r="D4894" s="0" t="n">
        <v>71</v>
      </c>
      <c r="E4894" s="0" t="n">
        <v>56</v>
      </c>
      <c r="F4894" s="0" t="n">
        <v>79</v>
      </c>
      <c r="T4894" s="0"/>
    </row>
    <row r="4895" customFormat="false" ht="12.75" hidden="false" customHeight="false" outlineLevel="0" collapsed="false">
      <c r="A4895" s="0" t="n">
        <v>1974</v>
      </c>
      <c r="B4895" s="0" t="n">
        <v>5</v>
      </c>
      <c r="C4895" s="0" t="n">
        <v>25</v>
      </c>
      <c r="D4895" s="0" t="n">
        <v>69</v>
      </c>
      <c r="E4895" s="0" t="n">
        <v>56</v>
      </c>
      <c r="F4895" s="0" t="n">
        <v>0</v>
      </c>
      <c r="T4895" s="0"/>
    </row>
    <row r="4896" customFormat="false" ht="12.75" hidden="false" customHeight="false" outlineLevel="0" collapsed="false">
      <c r="A4896" s="0" t="n">
        <v>1974</v>
      </c>
      <c r="B4896" s="0" t="n">
        <v>5</v>
      </c>
      <c r="C4896" s="0" t="n">
        <v>26</v>
      </c>
      <c r="D4896" s="0" t="n">
        <v>67</v>
      </c>
      <c r="E4896" s="0" t="n">
        <v>54</v>
      </c>
      <c r="F4896" s="0" t="n">
        <v>1</v>
      </c>
      <c r="T4896" s="0"/>
    </row>
    <row r="4897" customFormat="false" ht="12.75" hidden="false" customHeight="false" outlineLevel="0" collapsed="false">
      <c r="A4897" s="0" t="n">
        <v>1974</v>
      </c>
      <c r="B4897" s="0" t="n">
        <v>5</v>
      </c>
      <c r="C4897" s="0" t="n">
        <v>27</v>
      </c>
      <c r="D4897" s="0" t="n">
        <v>55</v>
      </c>
      <c r="E4897" s="0" t="n">
        <v>52</v>
      </c>
      <c r="F4897" s="0" t="n">
        <v>0</v>
      </c>
      <c r="T4897" s="0"/>
    </row>
    <row r="4898" customFormat="false" ht="12.75" hidden="false" customHeight="false" outlineLevel="0" collapsed="false">
      <c r="A4898" s="0" t="n">
        <v>1974</v>
      </c>
      <c r="B4898" s="0" t="n">
        <v>5</v>
      </c>
      <c r="C4898" s="0" t="n">
        <v>28</v>
      </c>
      <c r="D4898" s="0" t="n">
        <v>71</v>
      </c>
      <c r="E4898" s="0" t="n">
        <v>49</v>
      </c>
      <c r="F4898" s="0" t="n">
        <v>0</v>
      </c>
      <c r="T4898" s="0"/>
    </row>
    <row r="4899" customFormat="false" ht="12.75" hidden="false" customHeight="false" outlineLevel="0" collapsed="false">
      <c r="A4899" s="0" t="n">
        <v>1974</v>
      </c>
      <c r="B4899" s="0" t="n">
        <v>5</v>
      </c>
      <c r="C4899" s="0" t="n">
        <v>29</v>
      </c>
      <c r="D4899" s="0" t="n">
        <v>69</v>
      </c>
      <c r="E4899" s="0" t="n">
        <v>58</v>
      </c>
      <c r="F4899" s="0" t="n">
        <v>8</v>
      </c>
      <c r="T4899" s="0"/>
    </row>
    <row r="4900" customFormat="false" ht="12.75" hidden="false" customHeight="false" outlineLevel="0" collapsed="false">
      <c r="A4900" s="0" t="n">
        <v>1974</v>
      </c>
      <c r="B4900" s="0" t="n">
        <v>5</v>
      </c>
      <c r="C4900" s="0" t="n">
        <v>30</v>
      </c>
      <c r="D4900" s="0" t="n">
        <v>70</v>
      </c>
      <c r="E4900" s="0" t="n">
        <v>56</v>
      </c>
      <c r="F4900" s="0" t="n">
        <v>0</v>
      </c>
      <c r="T4900" s="0"/>
    </row>
    <row r="4901" customFormat="false" ht="12.75" hidden="false" customHeight="false" outlineLevel="0" collapsed="false">
      <c r="A4901" s="0" t="n">
        <v>1974</v>
      </c>
      <c r="B4901" s="0" t="n">
        <v>5</v>
      </c>
      <c r="C4901" s="0" t="n">
        <v>31</v>
      </c>
      <c r="D4901" s="0" t="n">
        <v>67</v>
      </c>
      <c r="E4901" s="0" t="n">
        <v>54</v>
      </c>
      <c r="F4901" s="0" t="n">
        <v>1</v>
      </c>
      <c r="T4901" s="0"/>
    </row>
    <row r="4902" customFormat="false" ht="12.75" hidden="false" customHeight="false" outlineLevel="0" collapsed="false">
      <c r="A4902" s="0" t="n">
        <v>1974</v>
      </c>
      <c r="B4902" s="0" t="n">
        <v>6</v>
      </c>
      <c r="C4902" s="0" t="n">
        <v>1</v>
      </c>
      <c r="D4902" s="0" t="n">
        <v>73</v>
      </c>
      <c r="E4902" s="0" t="n">
        <v>61</v>
      </c>
      <c r="F4902" s="0" t="n">
        <v>50</v>
      </c>
      <c r="T4902" s="0"/>
    </row>
    <row r="4903" customFormat="false" ht="12.75" hidden="false" customHeight="false" outlineLevel="0" collapsed="false">
      <c r="A4903" s="0" t="n">
        <v>1974</v>
      </c>
      <c r="B4903" s="0" t="n">
        <v>6</v>
      </c>
      <c r="C4903" s="0" t="n">
        <v>2</v>
      </c>
      <c r="D4903" s="0" t="n">
        <v>67</v>
      </c>
      <c r="E4903" s="0" t="n">
        <v>57</v>
      </c>
      <c r="F4903" s="0" t="n">
        <v>25</v>
      </c>
      <c r="T4903" s="0"/>
    </row>
    <row r="4904" customFormat="false" ht="12.75" hidden="false" customHeight="false" outlineLevel="0" collapsed="false">
      <c r="A4904" s="0" t="n">
        <v>1974</v>
      </c>
      <c r="B4904" s="0" t="n">
        <v>6</v>
      </c>
      <c r="C4904" s="0" t="n">
        <v>3</v>
      </c>
      <c r="D4904" s="0" t="n">
        <v>76</v>
      </c>
      <c r="E4904" s="0" t="n">
        <v>52</v>
      </c>
      <c r="F4904" s="0" t="n">
        <v>3</v>
      </c>
      <c r="T4904" s="0"/>
    </row>
    <row r="4905" customFormat="false" ht="12.75" hidden="false" customHeight="false" outlineLevel="0" collapsed="false">
      <c r="A4905" s="0" t="n">
        <v>1974</v>
      </c>
      <c r="B4905" s="0" t="n">
        <v>6</v>
      </c>
      <c r="C4905" s="0" t="n">
        <v>4</v>
      </c>
      <c r="D4905" s="0" t="n">
        <v>79</v>
      </c>
      <c r="E4905" s="0" t="n">
        <v>58</v>
      </c>
      <c r="F4905" s="0" t="n">
        <v>0</v>
      </c>
      <c r="T4905" s="0"/>
    </row>
    <row r="4906" customFormat="false" ht="12.75" hidden="false" customHeight="false" outlineLevel="0" collapsed="false">
      <c r="A4906" s="0" t="n">
        <v>1974</v>
      </c>
      <c r="B4906" s="0" t="n">
        <v>6</v>
      </c>
      <c r="C4906" s="0" t="n">
        <v>5</v>
      </c>
      <c r="D4906" s="0" t="n">
        <v>81</v>
      </c>
      <c r="E4906" s="0" t="n">
        <v>61</v>
      </c>
      <c r="F4906" s="0" t="n">
        <v>0</v>
      </c>
      <c r="T4906" s="0"/>
    </row>
    <row r="4907" customFormat="false" ht="12.75" hidden="false" customHeight="false" outlineLevel="0" collapsed="false">
      <c r="A4907" s="0" t="n">
        <v>1974</v>
      </c>
      <c r="B4907" s="0" t="n">
        <v>6</v>
      </c>
      <c r="C4907" s="0" t="n">
        <v>6</v>
      </c>
      <c r="D4907" s="0" t="n">
        <v>86</v>
      </c>
      <c r="E4907" s="0" t="n">
        <v>59</v>
      </c>
      <c r="F4907" s="0" t="n">
        <v>0</v>
      </c>
      <c r="T4907" s="0"/>
    </row>
    <row r="4908" customFormat="false" ht="12.75" hidden="false" customHeight="false" outlineLevel="0" collapsed="false">
      <c r="A4908" s="0" t="n">
        <v>1974</v>
      </c>
      <c r="B4908" s="0" t="n">
        <v>6</v>
      </c>
      <c r="C4908" s="0" t="n">
        <v>7</v>
      </c>
      <c r="D4908" s="0" t="n">
        <v>64</v>
      </c>
      <c r="E4908" s="0" t="n">
        <v>56</v>
      </c>
      <c r="F4908" s="0" t="n">
        <v>0</v>
      </c>
      <c r="T4908" s="0"/>
    </row>
    <row r="4909" customFormat="false" ht="12.75" hidden="false" customHeight="false" outlineLevel="0" collapsed="false">
      <c r="A4909" s="0" t="n">
        <v>1974</v>
      </c>
      <c r="B4909" s="0" t="n">
        <v>6</v>
      </c>
      <c r="C4909" s="0" t="n">
        <v>8</v>
      </c>
      <c r="D4909" s="0" t="n">
        <v>76</v>
      </c>
      <c r="E4909" s="0" t="n">
        <v>57</v>
      </c>
      <c r="F4909" s="0" t="n">
        <v>1</v>
      </c>
      <c r="T4909" s="0"/>
    </row>
    <row r="4910" customFormat="false" ht="12.75" hidden="false" customHeight="false" outlineLevel="0" collapsed="false">
      <c r="A4910" s="0" t="n">
        <v>1974</v>
      </c>
      <c r="B4910" s="0" t="n">
        <v>6</v>
      </c>
      <c r="C4910" s="0" t="n">
        <v>9</v>
      </c>
      <c r="D4910" s="0" t="n">
        <v>87</v>
      </c>
      <c r="E4910" s="0" t="n">
        <v>62</v>
      </c>
      <c r="F4910" s="0" t="n">
        <v>0</v>
      </c>
      <c r="T4910" s="0"/>
    </row>
    <row r="4911" customFormat="false" ht="12.75" hidden="false" customHeight="false" outlineLevel="0" collapsed="false">
      <c r="A4911" s="0" t="n">
        <v>1974</v>
      </c>
      <c r="B4911" s="0" t="n">
        <v>6</v>
      </c>
      <c r="C4911" s="0" t="n">
        <v>10</v>
      </c>
      <c r="D4911" s="0" t="n">
        <v>95</v>
      </c>
      <c r="E4911" s="0" t="n">
        <v>74</v>
      </c>
      <c r="F4911" s="0" t="n">
        <v>0</v>
      </c>
      <c r="T4911" s="0"/>
    </row>
    <row r="4912" customFormat="false" ht="12.75" hidden="false" customHeight="false" outlineLevel="0" collapsed="false">
      <c r="A4912" s="0" t="n">
        <v>1974</v>
      </c>
      <c r="B4912" s="0" t="n">
        <v>6</v>
      </c>
      <c r="C4912" s="0" t="n">
        <v>11</v>
      </c>
      <c r="D4912" s="0" t="n">
        <v>82</v>
      </c>
      <c r="E4912" s="0" t="n">
        <v>69</v>
      </c>
      <c r="F4912" s="0" t="n">
        <v>0</v>
      </c>
      <c r="T4912" s="0"/>
    </row>
    <row r="4913" customFormat="false" ht="12.75" hidden="false" customHeight="false" outlineLevel="0" collapsed="false">
      <c r="A4913" s="0" t="n">
        <v>1974</v>
      </c>
      <c r="B4913" s="0" t="n">
        <v>6</v>
      </c>
      <c r="C4913" s="0" t="n">
        <v>12</v>
      </c>
      <c r="D4913" s="0" t="n">
        <v>76</v>
      </c>
      <c r="E4913" s="0" t="n">
        <v>60</v>
      </c>
      <c r="F4913" s="0" t="n">
        <v>1</v>
      </c>
      <c r="T4913" s="0"/>
    </row>
    <row r="4914" customFormat="false" ht="12.75" hidden="false" customHeight="false" outlineLevel="0" collapsed="false">
      <c r="A4914" s="0" t="n">
        <v>1974</v>
      </c>
      <c r="B4914" s="0" t="n">
        <v>6</v>
      </c>
      <c r="C4914" s="0" t="n">
        <v>13</v>
      </c>
      <c r="D4914" s="0" t="n">
        <v>77</v>
      </c>
      <c r="E4914" s="0" t="n">
        <v>56</v>
      </c>
      <c r="F4914" s="0" t="n">
        <v>0</v>
      </c>
      <c r="T4914" s="0"/>
    </row>
    <row r="4915" customFormat="false" ht="12.75" hidden="false" customHeight="false" outlineLevel="0" collapsed="false">
      <c r="A4915" s="0" t="n">
        <v>1974</v>
      </c>
      <c r="B4915" s="0" t="n">
        <v>6</v>
      </c>
      <c r="C4915" s="0" t="n">
        <v>14</v>
      </c>
      <c r="D4915" s="0" t="n">
        <v>78</v>
      </c>
      <c r="E4915" s="0" t="n">
        <v>59</v>
      </c>
      <c r="F4915" s="0" t="n">
        <v>0</v>
      </c>
      <c r="T4915" s="0"/>
    </row>
    <row r="4916" customFormat="false" ht="12.75" hidden="false" customHeight="false" outlineLevel="0" collapsed="false">
      <c r="A4916" s="0" t="n">
        <v>1974</v>
      </c>
      <c r="B4916" s="0" t="n">
        <v>6</v>
      </c>
      <c r="C4916" s="0" t="n">
        <v>15</v>
      </c>
      <c r="D4916" s="0" t="n">
        <v>79</v>
      </c>
      <c r="E4916" s="0" t="n">
        <v>59</v>
      </c>
      <c r="F4916" s="0" t="n">
        <v>0</v>
      </c>
      <c r="T4916" s="0"/>
    </row>
    <row r="4917" customFormat="false" ht="12.75" hidden="false" customHeight="false" outlineLevel="0" collapsed="false">
      <c r="A4917" s="0" t="n">
        <v>1974</v>
      </c>
      <c r="B4917" s="0" t="n">
        <v>6</v>
      </c>
      <c r="C4917" s="0" t="n">
        <v>16</v>
      </c>
      <c r="D4917" s="0" t="n">
        <v>72</v>
      </c>
      <c r="E4917" s="0" t="n">
        <v>68</v>
      </c>
      <c r="F4917" s="0" t="n">
        <v>48</v>
      </c>
      <c r="T4917" s="0"/>
    </row>
    <row r="4918" customFormat="false" ht="12.75" hidden="false" customHeight="false" outlineLevel="0" collapsed="false">
      <c r="A4918" s="0" t="n">
        <v>1974</v>
      </c>
      <c r="B4918" s="0" t="n">
        <v>6</v>
      </c>
      <c r="C4918" s="0" t="n">
        <v>17</v>
      </c>
      <c r="D4918" s="0" t="n">
        <v>78</v>
      </c>
      <c r="E4918" s="0" t="n">
        <v>64</v>
      </c>
      <c r="F4918" s="0" t="n">
        <v>21</v>
      </c>
      <c r="T4918" s="0"/>
    </row>
    <row r="4919" customFormat="false" ht="12.75" hidden="false" customHeight="false" outlineLevel="0" collapsed="false">
      <c r="A4919" s="0" t="n">
        <v>1974</v>
      </c>
      <c r="B4919" s="0" t="n">
        <v>6</v>
      </c>
      <c r="C4919" s="0" t="n">
        <v>18</v>
      </c>
      <c r="D4919" s="0" t="n">
        <v>80</v>
      </c>
      <c r="E4919" s="0" t="n">
        <v>61</v>
      </c>
      <c r="F4919" s="0" t="n">
        <v>0</v>
      </c>
      <c r="T4919" s="0"/>
    </row>
    <row r="4920" customFormat="false" ht="12.75" hidden="false" customHeight="false" outlineLevel="0" collapsed="false">
      <c r="A4920" s="0" t="n">
        <v>1974</v>
      </c>
      <c r="B4920" s="0" t="n">
        <v>6</v>
      </c>
      <c r="C4920" s="0" t="n">
        <v>19</v>
      </c>
      <c r="D4920" s="0" t="n">
        <v>81</v>
      </c>
      <c r="E4920" s="0" t="n">
        <v>64</v>
      </c>
      <c r="F4920" s="0" t="n">
        <v>0</v>
      </c>
      <c r="T4920" s="0"/>
    </row>
    <row r="4921" customFormat="false" ht="12.75" hidden="false" customHeight="false" outlineLevel="0" collapsed="false">
      <c r="A4921" s="0" t="n">
        <v>1974</v>
      </c>
      <c r="B4921" s="0" t="n">
        <v>6</v>
      </c>
      <c r="C4921" s="0" t="n">
        <v>20</v>
      </c>
      <c r="D4921" s="0" t="n">
        <v>85</v>
      </c>
      <c r="E4921" s="0" t="n">
        <v>69</v>
      </c>
      <c r="F4921" s="0" t="n">
        <v>0</v>
      </c>
      <c r="T4921" s="0"/>
    </row>
    <row r="4922" customFormat="false" ht="12.75" hidden="false" customHeight="false" outlineLevel="0" collapsed="false">
      <c r="A4922" s="0" t="n">
        <v>1974</v>
      </c>
      <c r="B4922" s="0" t="n">
        <v>6</v>
      </c>
      <c r="C4922" s="0" t="n">
        <v>21</v>
      </c>
      <c r="D4922" s="0" t="n">
        <v>81</v>
      </c>
      <c r="E4922" s="0" t="n">
        <v>70</v>
      </c>
      <c r="F4922" s="0" t="n">
        <v>51</v>
      </c>
      <c r="T4922" s="0"/>
    </row>
    <row r="4923" customFormat="false" ht="12.75" hidden="false" customHeight="false" outlineLevel="0" collapsed="false">
      <c r="A4923" s="0" t="n">
        <v>1974</v>
      </c>
      <c r="B4923" s="0" t="n">
        <v>6</v>
      </c>
      <c r="C4923" s="0" t="n">
        <v>22</v>
      </c>
      <c r="D4923" s="0" t="n">
        <v>86</v>
      </c>
      <c r="E4923" s="0" t="n">
        <v>68</v>
      </c>
      <c r="F4923" s="0" t="n">
        <v>0</v>
      </c>
      <c r="T4923" s="0"/>
    </row>
    <row r="4924" customFormat="false" ht="12.75" hidden="false" customHeight="false" outlineLevel="0" collapsed="false">
      <c r="A4924" s="0" t="n">
        <v>1974</v>
      </c>
      <c r="B4924" s="0" t="n">
        <v>6</v>
      </c>
      <c r="C4924" s="0" t="n">
        <v>23</v>
      </c>
      <c r="D4924" s="0" t="n">
        <v>75</v>
      </c>
      <c r="E4924" s="0" t="n">
        <v>59</v>
      </c>
      <c r="F4924" s="0" t="n">
        <v>70</v>
      </c>
      <c r="T4924" s="0"/>
    </row>
    <row r="4925" customFormat="false" ht="12.75" hidden="false" customHeight="false" outlineLevel="0" collapsed="false">
      <c r="A4925" s="0" t="n">
        <v>1974</v>
      </c>
      <c r="B4925" s="0" t="n">
        <v>6</v>
      </c>
      <c r="C4925" s="0" t="n">
        <v>24</v>
      </c>
      <c r="D4925" s="0" t="n">
        <v>80</v>
      </c>
      <c r="E4925" s="0" t="n">
        <v>60</v>
      </c>
      <c r="F4925" s="0" t="n">
        <v>7</v>
      </c>
      <c r="T4925" s="0"/>
    </row>
    <row r="4926" customFormat="false" ht="12.75" hidden="false" customHeight="false" outlineLevel="0" collapsed="false">
      <c r="A4926" s="0" t="n">
        <v>1974</v>
      </c>
      <c r="B4926" s="0" t="n">
        <v>6</v>
      </c>
      <c r="C4926" s="0" t="n">
        <v>25</v>
      </c>
      <c r="D4926" s="0" t="n">
        <v>63</v>
      </c>
      <c r="E4926" s="0" t="n">
        <v>57</v>
      </c>
      <c r="F4926" s="0" t="n">
        <v>8</v>
      </c>
      <c r="T4926" s="0"/>
    </row>
    <row r="4927" customFormat="false" ht="12.75" hidden="false" customHeight="false" outlineLevel="0" collapsed="false">
      <c r="A4927" s="0" t="n">
        <v>1974</v>
      </c>
      <c r="B4927" s="0" t="n">
        <v>6</v>
      </c>
      <c r="C4927" s="0" t="n">
        <v>26</v>
      </c>
      <c r="D4927" s="0" t="n">
        <v>65</v>
      </c>
      <c r="E4927" s="0" t="n">
        <v>56</v>
      </c>
      <c r="F4927" s="0" t="n">
        <v>1</v>
      </c>
      <c r="T4927" s="0"/>
    </row>
    <row r="4928" customFormat="false" ht="12.75" hidden="false" customHeight="false" outlineLevel="0" collapsed="false">
      <c r="A4928" s="0" t="n">
        <v>1974</v>
      </c>
      <c r="B4928" s="0" t="n">
        <v>6</v>
      </c>
      <c r="C4928" s="0" t="n">
        <v>27</v>
      </c>
      <c r="D4928" s="0" t="n">
        <v>64</v>
      </c>
      <c r="E4928" s="0" t="n">
        <v>57</v>
      </c>
      <c r="F4928" s="0" t="n">
        <v>3</v>
      </c>
      <c r="T4928" s="0"/>
    </row>
    <row r="4929" customFormat="false" ht="12.75" hidden="false" customHeight="false" outlineLevel="0" collapsed="false">
      <c r="A4929" s="0" t="n">
        <v>1974</v>
      </c>
      <c r="B4929" s="0" t="n">
        <v>6</v>
      </c>
      <c r="C4929" s="0" t="n">
        <v>28</v>
      </c>
      <c r="D4929" s="0" t="n">
        <v>62</v>
      </c>
      <c r="E4929" s="0" t="n">
        <v>57</v>
      </c>
      <c r="F4929" s="0" t="n">
        <v>13</v>
      </c>
      <c r="T4929" s="0"/>
    </row>
    <row r="4930" customFormat="false" ht="12.75" hidden="false" customHeight="false" outlineLevel="0" collapsed="false">
      <c r="A4930" s="0" t="n">
        <v>1974</v>
      </c>
      <c r="B4930" s="0" t="n">
        <v>6</v>
      </c>
      <c r="C4930" s="0" t="n">
        <v>29</v>
      </c>
      <c r="D4930" s="0" t="n">
        <v>77</v>
      </c>
      <c r="E4930" s="0" t="n">
        <v>60</v>
      </c>
      <c r="F4930" s="0" t="n">
        <v>1</v>
      </c>
      <c r="T4930" s="0"/>
    </row>
    <row r="4931" customFormat="false" ht="12.75" hidden="false" customHeight="false" outlineLevel="0" collapsed="false">
      <c r="A4931" s="0" t="n">
        <v>1974</v>
      </c>
      <c r="B4931" s="0" t="n">
        <v>6</v>
      </c>
      <c r="C4931" s="0" t="n">
        <v>30</v>
      </c>
      <c r="D4931" s="0" t="n">
        <v>83</v>
      </c>
      <c r="E4931" s="0" t="n">
        <v>63</v>
      </c>
      <c r="F4931" s="0" t="n">
        <v>26</v>
      </c>
      <c r="T4931" s="0"/>
    </row>
    <row r="4932" customFormat="false" ht="12.75" hidden="false" customHeight="false" outlineLevel="0" collapsed="false">
      <c r="A4932" s="0" t="n">
        <v>1974</v>
      </c>
      <c r="B4932" s="0" t="n">
        <v>7</v>
      </c>
      <c r="C4932" s="0" t="n">
        <v>1</v>
      </c>
      <c r="D4932" s="0" t="n">
        <v>84</v>
      </c>
      <c r="E4932" s="0" t="n">
        <v>63</v>
      </c>
      <c r="F4932" s="0" t="n">
        <v>13</v>
      </c>
      <c r="T4932" s="0"/>
    </row>
    <row r="4933" customFormat="false" ht="12.75" hidden="false" customHeight="false" outlineLevel="0" collapsed="false">
      <c r="A4933" s="0" t="n">
        <v>1974</v>
      </c>
      <c r="B4933" s="0" t="n">
        <v>7</v>
      </c>
      <c r="C4933" s="0" t="n">
        <v>2</v>
      </c>
      <c r="D4933" s="0" t="n">
        <v>91</v>
      </c>
      <c r="E4933" s="0" t="n">
        <v>68</v>
      </c>
      <c r="F4933" s="0" t="n">
        <v>0</v>
      </c>
      <c r="T4933" s="0"/>
    </row>
    <row r="4934" customFormat="false" ht="12.75" hidden="false" customHeight="false" outlineLevel="0" collapsed="false">
      <c r="A4934" s="0" t="n">
        <v>1974</v>
      </c>
      <c r="B4934" s="0" t="n">
        <v>7</v>
      </c>
      <c r="C4934" s="0" t="n">
        <v>3</v>
      </c>
      <c r="D4934" s="0" t="n">
        <v>90</v>
      </c>
      <c r="E4934" s="0" t="n">
        <v>75</v>
      </c>
      <c r="F4934" s="0" t="n">
        <v>0</v>
      </c>
      <c r="T4934" s="0"/>
    </row>
    <row r="4935" customFormat="false" ht="12.75" hidden="false" customHeight="false" outlineLevel="0" collapsed="false">
      <c r="A4935" s="0" t="n">
        <v>1974</v>
      </c>
      <c r="B4935" s="0" t="n">
        <v>7</v>
      </c>
      <c r="C4935" s="0" t="n">
        <v>4</v>
      </c>
      <c r="D4935" s="0" t="n">
        <v>95</v>
      </c>
      <c r="E4935" s="0" t="n">
        <v>78</v>
      </c>
      <c r="F4935" s="0" t="n">
        <v>0</v>
      </c>
      <c r="T4935" s="0"/>
    </row>
    <row r="4936" customFormat="false" ht="12.75" hidden="false" customHeight="false" outlineLevel="0" collapsed="false">
      <c r="A4936" s="0" t="n">
        <v>1974</v>
      </c>
      <c r="B4936" s="0" t="n">
        <v>7</v>
      </c>
      <c r="C4936" s="0" t="n">
        <v>5</v>
      </c>
      <c r="D4936" s="0" t="n">
        <v>89</v>
      </c>
      <c r="E4936" s="0" t="n">
        <v>72</v>
      </c>
      <c r="F4936" s="0" t="n">
        <v>47</v>
      </c>
      <c r="T4936" s="0"/>
    </row>
    <row r="4937" customFormat="false" ht="12.75" hidden="false" customHeight="false" outlineLevel="0" collapsed="false">
      <c r="A4937" s="0" t="n">
        <v>1974</v>
      </c>
      <c r="B4937" s="0" t="n">
        <v>7</v>
      </c>
      <c r="C4937" s="0" t="n">
        <v>6</v>
      </c>
      <c r="D4937" s="0" t="n">
        <v>87</v>
      </c>
      <c r="E4937" s="0" t="n">
        <v>69</v>
      </c>
      <c r="F4937" s="0" t="n">
        <v>3</v>
      </c>
      <c r="T4937" s="0"/>
    </row>
    <row r="4938" customFormat="false" ht="12.75" hidden="false" customHeight="false" outlineLevel="0" collapsed="false">
      <c r="A4938" s="0" t="n">
        <v>1974</v>
      </c>
      <c r="B4938" s="0" t="n">
        <v>7</v>
      </c>
      <c r="C4938" s="0" t="n">
        <v>7</v>
      </c>
      <c r="D4938" s="0" t="n">
        <v>92</v>
      </c>
      <c r="E4938" s="0" t="n">
        <v>68</v>
      </c>
      <c r="F4938" s="0" t="n">
        <v>0</v>
      </c>
      <c r="T4938" s="0"/>
    </row>
    <row r="4939" customFormat="false" ht="12.75" hidden="false" customHeight="false" outlineLevel="0" collapsed="false">
      <c r="A4939" s="0" t="n">
        <v>1974</v>
      </c>
      <c r="B4939" s="0" t="n">
        <v>7</v>
      </c>
      <c r="C4939" s="0" t="n">
        <v>8</v>
      </c>
      <c r="D4939" s="0" t="n">
        <v>92</v>
      </c>
      <c r="E4939" s="0" t="n">
        <v>74</v>
      </c>
      <c r="F4939" s="0" t="n">
        <v>0</v>
      </c>
      <c r="T4939" s="0"/>
    </row>
    <row r="4940" customFormat="false" ht="12.75" hidden="false" customHeight="false" outlineLevel="0" collapsed="false">
      <c r="A4940" s="0" t="n">
        <v>1974</v>
      </c>
      <c r="B4940" s="0" t="n">
        <v>7</v>
      </c>
      <c r="C4940" s="0" t="n">
        <v>9</v>
      </c>
      <c r="D4940" s="0" t="n">
        <v>95</v>
      </c>
      <c r="E4940" s="0" t="n">
        <v>75</v>
      </c>
      <c r="F4940" s="0" t="n">
        <v>0</v>
      </c>
      <c r="T4940" s="0"/>
    </row>
    <row r="4941" customFormat="false" ht="12.75" hidden="false" customHeight="false" outlineLevel="0" collapsed="false">
      <c r="A4941" s="0" t="n">
        <v>1974</v>
      </c>
      <c r="B4941" s="0" t="n">
        <v>7</v>
      </c>
      <c r="C4941" s="0" t="n">
        <v>10</v>
      </c>
      <c r="D4941" s="0" t="n">
        <v>90</v>
      </c>
      <c r="E4941" s="0" t="n">
        <v>74</v>
      </c>
      <c r="F4941" s="0" t="n">
        <v>0</v>
      </c>
      <c r="T4941" s="0"/>
    </row>
    <row r="4942" customFormat="false" ht="12.75" hidden="false" customHeight="false" outlineLevel="0" collapsed="false">
      <c r="A4942" s="0" t="n">
        <v>1974</v>
      </c>
      <c r="B4942" s="0" t="n">
        <v>7</v>
      </c>
      <c r="C4942" s="0" t="n">
        <v>11</v>
      </c>
      <c r="D4942" s="0" t="n">
        <v>81</v>
      </c>
      <c r="E4942" s="0" t="n">
        <v>63</v>
      </c>
      <c r="F4942" s="0" t="n">
        <v>0</v>
      </c>
      <c r="T4942" s="0"/>
    </row>
    <row r="4943" customFormat="false" ht="12.75" hidden="false" customHeight="false" outlineLevel="0" collapsed="false">
      <c r="A4943" s="0" t="n">
        <v>1974</v>
      </c>
      <c r="B4943" s="0" t="n">
        <v>7</v>
      </c>
      <c r="C4943" s="0" t="n">
        <v>12</v>
      </c>
      <c r="D4943" s="0" t="n">
        <v>87</v>
      </c>
      <c r="E4943" s="0" t="n">
        <v>62</v>
      </c>
      <c r="F4943" s="0" t="n">
        <v>0</v>
      </c>
      <c r="T4943" s="0"/>
    </row>
    <row r="4944" customFormat="false" ht="12.75" hidden="false" customHeight="false" outlineLevel="0" collapsed="false">
      <c r="A4944" s="0" t="n">
        <v>1974</v>
      </c>
      <c r="B4944" s="0" t="n">
        <v>7</v>
      </c>
      <c r="C4944" s="0" t="n">
        <v>13</v>
      </c>
      <c r="D4944" s="0" t="n">
        <v>88</v>
      </c>
      <c r="E4944" s="0" t="n">
        <v>65</v>
      </c>
      <c r="F4944" s="0" t="n">
        <v>0</v>
      </c>
      <c r="T4944" s="0"/>
    </row>
    <row r="4945" customFormat="false" ht="12.75" hidden="false" customHeight="false" outlineLevel="0" collapsed="false">
      <c r="A4945" s="0" t="n">
        <v>1974</v>
      </c>
      <c r="B4945" s="0" t="n">
        <v>7</v>
      </c>
      <c r="C4945" s="0" t="n">
        <v>14</v>
      </c>
      <c r="D4945" s="0" t="n">
        <v>95</v>
      </c>
      <c r="E4945" s="0" t="n">
        <v>71</v>
      </c>
      <c r="F4945" s="0" t="n">
        <v>0</v>
      </c>
      <c r="T4945" s="0"/>
    </row>
    <row r="4946" customFormat="false" ht="12.75" hidden="false" customHeight="false" outlineLevel="0" collapsed="false">
      <c r="A4946" s="0" t="n">
        <v>1974</v>
      </c>
      <c r="B4946" s="0" t="n">
        <v>7</v>
      </c>
      <c r="C4946" s="0" t="n">
        <v>15</v>
      </c>
      <c r="D4946" s="0" t="n">
        <v>93</v>
      </c>
      <c r="E4946" s="0" t="n">
        <v>76</v>
      </c>
      <c r="F4946" s="0" t="n">
        <v>0</v>
      </c>
      <c r="T4946" s="0"/>
    </row>
    <row r="4947" customFormat="false" ht="12.75" hidden="false" customHeight="false" outlineLevel="0" collapsed="false">
      <c r="A4947" s="0" t="n">
        <v>1974</v>
      </c>
      <c r="B4947" s="0" t="n">
        <v>7</v>
      </c>
      <c r="C4947" s="0" t="n">
        <v>16</v>
      </c>
      <c r="D4947" s="0" t="n">
        <v>87</v>
      </c>
      <c r="E4947" s="0" t="n">
        <v>70</v>
      </c>
      <c r="F4947" s="0" t="n">
        <v>0</v>
      </c>
      <c r="T4947" s="0"/>
    </row>
    <row r="4948" customFormat="false" ht="12.75" hidden="false" customHeight="false" outlineLevel="0" collapsed="false">
      <c r="A4948" s="0" t="n">
        <v>1974</v>
      </c>
      <c r="B4948" s="0" t="n">
        <v>7</v>
      </c>
      <c r="C4948" s="0" t="n">
        <v>17</v>
      </c>
      <c r="D4948" s="0" t="n">
        <v>86</v>
      </c>
      <c r="E4948" s="0" t="n">
        <v>65</v>
      </c>
      <c r="F4948" s="0" t="n">
        <v>0</v>
      </c>
      <c r="T4948" s="0"/>
    </row>
    <row r="4949" customFormat="false" ht="12.75" hidden="false" customHeight="false" outlineLevel="0" collapsed="false">
      <c r="A4949" s="0" t="n">
        <v>1974</v>
      </c>
      <c r="B4949" s="0" t="n">
        <v>7</v>
      </c>
      <c r="C4949" s="0" t="n">
        <v>18</v>
      </c>
      <c r="D4949" s="0" t="n">
        <v>84</v>
      </c>
      <c r="E4949" s="0" t="n">
        <v>70</v>
      </c>
      <c r="F4949" s="0" t="n">
        <v>0</v>
      </c>
      <c r="T4949" s="0"/>
    </row>
    <row r="4950" customFormat="false" ht="12.75" hidden="false" customHeight="false" outlineLevel="0" collapsed="false">
      <c r="A4950" s="0" t="n">
        <v>1974</v>
      </c>
      <c r="B4950" s="0" t="n">
        <v>7</v>
      </c>
      <c r="C4950" s="0" t="n">
        <v>19</v>
      </c>
      <c r="D4950" s="0" t="n">
        <v>93</v>
      </c>
      <c r="E4950" s="0" t="n">
        <v>71</v>
      </c>
      <c r="F4950" s="0" t="n">
        <v>1</v>
      </c>
      <c r="T4950" s="0"/>
    </row>
    <row r="4951" customFormat="false" ht="12.75" hidden="false" customHeight="false" outlineLevel="0" collapsed="false">
      <c r="A4951" s="0" t="n">
        <v>1974</v>
      </c>
      <c r="B4951" s="0" t="n">
        <v>7</v>
      </c>
      <c r="C4951" s="0" t="n">
        <v>20</v>
      </c>
      <c r="D4951" s="0" t="n">
        <v>83</v>
      </c>
      <c r="E4951" s="0" t="n">
        <v>63</v>
      </c>
      <c r="F4951" s="0" t="n">
        <v>0</v>
      </c>
      <c r="T4951" s="0"/>
    </row>
    <row r="4952" customFormat="false" ht="12.75" hidden="false" customHeight="false" outlineLevel="0" collapsed="false">
      <c r="A4952" s="0" t="n">
        <v>1974</v>
      </c>
      <c r="B4952" s="0" t="n">
        <v>7</v>
      </c>
      <c r="C4952" s="0" t="n">
        <v>21</v>
      </c>
      <c r="D4952" s="0" t="n">
        <v>84</v>
      </c>
      <c r="E4952" s="0" t="n">
        <v>62</v>
      </c>
      <c r="F4952" s="0" t="n">
        <v>0</v>
      </c>
      <c r="T4952" s="0"/>
    </row>
    <row r="4953" customFormat="false" ht="12.75" hidden="false" customHeight="false" outlineLevel="0" collapsed="false">
      <c r="A4953" s="0" t="n">
        <v>1974</v>
      </c>
      <c r="B4953" s="0" t="n">
        <v>7</v>
      </c>
      <c r="C4953" s="0" t="n">
        <v>22</v>
      </c>
      <c r="D4953" s="0" t="n">
        <v>85</v>
      </c>
      <c r="E4953" s="0" t="n">
        <v>65</v>
      </c>
      <c r="F4953" s="0" t="n">
        <v>0</v>
      </c>
      <c r="T4953" s="0"/>
    </row>
    <row r="4954" customFormat="false" ht="12.75" hidden="false" customHeight="false" outlineLevel="0" collapsed="false">
      <c r="A4954" s="0" t="n">
        <v>1974</v>
      </c>
      <c r="B4954" s="0" t="n">
        <v>7</v>
      </c>
      <c r="C4954" s="0" t="n">
        <v>23</v>
      </c>
      <c r="D4954" s="0" t="n">
        <v>80</v>
      </c>
      <c r="E4954" s="0" t="n">
        <v>64</v>
      </c>
      <c r="F4954" s="0" t="n">
        <v>0</v>
      </c>
      <c r="T4954" s="0"/>
    </row>
    <row r="4955" customFormat="false" ht="12.75" hidden="false" customHeight="false" outlineLevel="0" collapsed="false">
      <c r="A4955" s="0" t="n">
        <v>1974</v>
      </c>
      <c r="B4955" s="0" t="n">
        <v>7</v>
      </c>
      <c r="C4955" s="0" t="n">
        <v>24</v>
      </c>
      <c r="D4955" s="0" t="n">
        <v>68</v>
      </c>
      <c r="E4955" s="0" t="n">
        <v>60</v>
      </c>
      <c r="F4955" s="0" t="n">
        <v>54</v>
      </c>
      <c r="T4955" s="0"/>
    </row>
    <row r="4956" customFormat="false" ht="12.75" hidden="false" customHeight="false" outlineLevel="0" collapsed="false">
      <c r="A4956" s="0" t="n">
        <v>1974</v>
      </c>
      <c r="B4956" s="0" t="n">
        <v>7</v>
      </c>
      <c r="C4956" s="0" t="n">
        <v>25</v>
      </c>
      <c r="D4956" s="0" t="n">
        <v>76</v>
      </c>
      <c r="E4956" s="0" t="n">
        <v>59</v>
      </c>
      <c r="F4956" s="0" t="n">
        <v>0</v>
      </c>
      <c r="T4956" s="0"/>
    </row>
    <row r="4957" customFormat="false" ht="12.75" hidden="false" customHeight="false" outlineLevel="0" collapsed="false">
      <c r="A4957" s="0" t="n">
        <v>1974</v>
      </c>
      <c r="B4957" s="0" t="n">
        <v>7</v>
      </c>
      <c r="C4957" s="0" t="n">
        <v>26</v>
      </c>
      <c r="D4957" s="0" t="n">
        <v>76</v>
      </c>
      <c r="E4957" s="0" t="n">
        <v>62</v>
      </c>
      <c r="F4957" s="0" t="n">
        <v>0</v>
      </c>
      <c r="T4957" s="0"/>
    </row>
    <row r="4958" customFormat="false" ht="12.75" hidden="false" customHeight="false" outlineLevel="0" collapsed="false">
      <c r="A4958" s="0" t="n">
        <v>1974</v>
      </c>
      <c r="B4958" s="0" t="n">
        <v>7</v>
      </c>
      <c r="C4958" s="0" t="n">
        <v>27</v>
      </c>
      <c r="D4958" s="0" t="n">
        <v>82</v>
      </c>
      <c r="E4958" s="0" t="n">
        <v>66</v>
      </c>
      <c r="F4958" s="0" t="n">
        <v>0</v>
      </c>
      <c r="T4958" s="0"/>
    </row>
    <row r="4959" customFormat="false" ht="12.75" hidden="false" customHeight="false" outlineLevel="0" collapsed="false">
      <c r="A4959" s="0" t="n">
        <v>1974</v>
      </c>
      <c r="B4959" s="0" t="n">
        <v>7</v>
      </c>
      <c r="C4959" s="0" t="n">
        <v>28</v>
      </c>
      <c r="D4959" s="0" t="n">
        <v>84</v>
      </c>
      <c r="E4959" s="0" t="n">
        <v>69</v>
      </c>
      <c r="F4959" s="0" t="n">
        <v>0</v>
      </c>
      <c r="T4959" s="0"/>
    </row>
    <row r="4960" customFormat="false" ht="12.75" hidden="false" customHeight="false" outlineLevel="0" collapsed="false">
      <c r="A4960" s="0" t="n">
        <v>1974</v>
      </c>
      <c r="B4960" s="0" t="n">
        <v>7</v>
      </c>
      <c r="C4960" s="0" t="n">
        <v>29</v>
      </c>
      <c r="D4960" s="0" t="n">
        <v>85</v>
      </c>
      <c r="E4960" s="0" t="n">
        <v>70</v>
      </c>
      <c r="F4960" s="0" t="n">
        <v>0</v>
      </c>
      <c r="T4960" s="0"/>
    </row>
    <row r="4961" customFormat="false" ht="12.75" hidden="false" customHeight="false" outlineLevel="0" collapsed="false">
      <c r="A4961" s="0" t="n">
        <v>1974</v>
      </c>
      <c r="B4961" s="0" t="n">
        <v>7</v>
      </c>
      <c r="C4961" s="0" t="n">
        <v>30</v>
      </c>
      <c r="D4961" s="0" t="n">
        <v>89</v>
      </c>
      <c r="E4961" s="0" t="n">
        <v>67</v>
      </c>
      <c r="F4961" s="0" t="n">
        <v>15</v>
      </c>
      <c r="T4961" s="0"/>
    </row>
    <row r="4962" customFormat="false" ht="12.75" hidden="false" customHeight="false" outlineLevel="0" collapsed="false">
      <c r="A4962" s="0" t="n">
        <v>1974</v>
      </c>
      <c r="B4962" s="0" t="n">
        <v>7</v>
      </c>
      <c r="C4962" s="0" t="n">
        <v>31</v>
      </c>
      <c r="D4962" s="0" t="n">
        <v>88</v>
      </c>
      <c r="E4962" s="0" t="n">
        <v>70</v>
      </c>
      <c r="F4962" s="0" t="n">
        <v>0</v>
      </c>
      <c r="T4962" s="0"/>
    </row>
    <row r="4963" customFormat="false" ht="12.75" hidden="false" customHeight="false" outlineLevel="0" collapsed="false">
      <c r="A4963" s="0" t="n">
        <v>1974</v>
      </c>
      <c r="B4963" s="0" t="n">
        <v>8</v>
      </c>
      <c r="C4963" s="0" t="n">
        <v>1</v>
      </c>
      <c r="D4963" s="0" t="n">
        <v>88</v>
      </c>
      <c r="E4963" s="0" t="n">
        <v>67</v>
      </c>
      <c r="F4963" s="0" t="n">
        <v>0</v>
      </c>
      <c r="T4963" s="0"/>
    </row>
    <row r="4964" customFormat="false" ht="12.75" hidden="false" customHeight="false" outlineLevel="0" collapsed="false">
      <c r="A4964" s="0" t="n">
        <v>1974</v>
      </c>
      <c r="B4964" s="0" t="n">
        <v>8</v>
      </c>
      <c r="C4964" s="0" t="n">
        <v>2</v>
      </c>
      <c r="D4964" s="0" t="n">
        <v>89</v>
      </c>
      <c r="E4964" s="0" t="n">
        <v>71</v>
      </c>
      <c r="F4964" s="0" t="n">
        <v>44</v>
      </c>
      <c r="T4964" s="0"/>
    </row>
    <row r="4965" customFormat="false" ht="12.75" hidden="false" customHeight="false" outlineLevel="0" collapsed="false">
      <c r="A4965" s="0" t="n">
        <v>1974</v>
      </c>
      <c r="B4965" s="0" t="n">
        <v>8</v>
      </c>
      <c r="C4965" s="0" t="n">
        <v>3</v>
      </c>
      <c r="D4965" s="0" t="n">
        <v>88</v>
      </c>
      <c r="E4965" s="0" t="n">
        <v>71</v>
      </c>
      <c r="F4965" s="0" t="n">
        <v>0</v>
      </c>
      <c r="T4965" s="0"/>
    </row>
    <row r="4966" customFormat="false" ht="12.75" hidden="false" customHeight="false" outlineLevel="0" collapsed="false">
      <c r="A4966" s="0" t="n">
        <v>1974</v>
      </c>
      <c r="B4966" s="0" t="n">
        <v>8</v>
      </c>
      <c r="C4966" s="0" t="n">
        <v>4</v>
      </c>
      <c r="D4966" s="0" t="n">
        <v>90</v>
      </c>
      <c r="E4966" s="0" t="n">
        <v>71</v>
      </c>
      <c r="F4966" s="0" t="n">
        <v>40</v>
      </c>
      <c r="T4966" s="0"/>
    </row>
    <row r="4967" customFormat="false" ht="12.75" hidden="false" customHeight="false" outlineLevel="0" collapsed="false">
      <c r="A4967" s="0" t="n">
        <v>1974</v>
      </c>
      <c r="B4967" s="0" t="n">
        <v>8</v>
      </c>
      <c r="C4967" s="0" t="n">
        <v>5</v>
      </c>
      <c r="D4967" s="0" t="n">
        <v>85</v>
      </c>
      <c r="E4967" s="0" t="n">
        <v>66</v>
      </c>
      <c r="F4967" s="0" t="n">
        <v>1</v>
      </c>
      <c r="T4967" s="0"/>
    </row>
    <row r="4968" customFormat="false" ht="12.75" hidden="false" customHeight="false" outlineLevel="0" collapsed="false">
      <c r="A4968" s="0" t="n">
        <v>1974</v>
      </c>
      <c r="B4968" s="0" t="n">
        <v>8</v>
      </c>
      <c r="C4968" s="0" t="n">
        <v>6</v>
      </c>
      <c r="D4968" s="0" t="n">
        <v>86</v>
      </c>
      <c r="E4968" s="0" t="n">
        <v>66</v>
      </c>
      <c r="F4968" s="0" t="n">
        <v>0</v>
      </c>
      <c r="T4968" s="0"/>
    </row>
    <row r="4969" customFormat="false" ht="12.75" hidden="false" customHeight="false" outlineLevel="0" collapsed="false">
      <c r="A4969" s="0" t="n">
        <v>1974</v>
      </c>
      <c r="B4969" s="0" t="n">
        <v>8</v>
      </c>
      <c r="C4969" s="0" t="n">
        <v>7</v>
      </c>
      <c r="D4969" s="0" t="n">
        <v>75</v>
      </c>
      <c r="E4969" s="0" t="n">
        <v>65</v>
      </c>
      <c r="F4969" s="0" t="n">
        <v>17</v>
      </c>
      <c r="T4969" s="0"/>
    </row>
    <row r="4970" customFormat="false" ht="12.75" hidden="false" customHeight="false" outlineLevel="0" collapsed="false">
      <c r="A4970" s="0" t="n">
        <v>1974</v>
      </c>
      <c r="B4970" s="0" t="n">
        <v>8</v>
      </c>
      <c r="C4970" s="0" t="n">
        <v>8</v>
      </c>
      <c r="D4970" s="0" t="n">
        <v>85</v>
      </c>
      <c r="E4970" s="0" t="n">
        <v>64</v>
      </c>
      <c r="F4970" s="0" t="n">
        <v>0</v>
      </c>
      <c r="T4970" s="0"/>
    </row>
    <row r="4971" customFormat="false" ht="12.75" hidden="false" customHeight="false" outlineLevel="0" collapsed="false">
      <c r="A4971" s="0" t="n">
        <v>1974</v>
      </c>
      <c r="B4971" s="0" t="n">
        <v>8</v>
      </c>
      <c r="C4971" s="0" t="n">
        <v>9</v>
      </c>
      <c r="D4971" s="0" t="n">
        <v>84</v>
      </c>
      <c r="E4971" s="0" t="n">
        <v>66</v>
      </c>
      <c r="F4971" s="0" t="n">
        <v>28</v>
      </c>
      <c r="T4971" s="0"/>
    </row>
    <row r="4972" customFormat="false" ht="12.75" hidden="false" customHeight="false" outlineLevel="0" collapsed="false">
      <c r="A4972" s="0" t="n">
        <v>1974</v>
      </c>
      <c r="B4972" s="0" t="n">
        <v>8</v>
      </c>
      <c r="C4972" s="0" t="n">
        <v>10</v>
      </c>
      <c r="D4972" s="0" t="n">
        <v>80</v>
      </c>
      <c r="E4972" s="0" t="n">
        <v>62</v>
      </c>
      <c r="F4972" s="0" t="n">
        <v>0</v>
      </c>
      <c r="T4972" s="0"/>
    </row>
    <row r="4973" customFormat="false" ht="12.75" hidden="false" customHeight="false" outlineLevel="0" collapsed="false">
      <c r="A4973" s="0" t="n">
        <v>1974</v>
      </c>
      <c r="B4973" s="0" t="n">
        <v>8</v>
      </c>
      <c r="C4973" s="0" t="n">
        <v>11</v>
      </c>
      <c r="D4973" s="0" t="n">
        <v>83</v>
      </c>
      <c r="E4973" s="0" t="n">
        <v>59</v>
      </c>
      <c r="F4973" s="0" t="n">
        <v>0</v>
      </c>
      <c r="T4973" s="0"/>
    </row>
    <row r="4974" customFormat="false" ht="12.75" hidden="false" customHeight="false" outlineLevel="0" collapsed="false">
      <c r="A4974" s="0" t="n">
        <v>1974</v>
      </c>
      <c r="B4974" s="0" t="n">
        <v>8</v>
      </c>
      <c r="C4974" s="0" t="n">
        <v>12</v>
      </c>
      <c r="D4974" s="0" t="n">
        <v>86</v>
      </c>
      <c r="E4974" s="0" t="n">
        <v>62</v>
      </c>
      <c r="F4974" s="0" t="n">
        <v>0</v>
      </c>
      <c r="T4974" s="0"/>
    </row>
    <row r="4975" customFormat="false" ht="12.75" hidden="false" customHeight="false" outlineLevel="0" collapsed="false">
      <c r="A4975" s="0" t="n">
        <v>1974</v>
      </c>
      <c r="B4975" s="0" t="n">
        <v>8</v>
      </c>
      <c r="C4975" s="0" t="n">
        <v>13</v>
      </c>
      <c r="D4975" s="0" t="n">
        <v>86</v>
      </c>
      <c r="E4975" s="0" t="n">
        <v>65</v>
      </c>
      <c r="F4975" s="0" t="n">
        <v>0</v>
      </c>
      <c r="T4975" s="0"/>
    </row>
    <row r="4976" customFormat="false" ht="12.75" hidden="false" customHeight="false" outlineLevel="0" collapsed="false">
      <c r="A4976" s="0" t="n">
        <v>1974</v>
      </c>
      <c r="B4976" s="0" t="n">
        <v>8</v>
      </c>
      <c r="C4976" s="0" t="n">
        <v>14</v>
      </c>
      <c r="D4976" s="0" t="n">
        <v>92</v>
      </c>
      <c r="E4976" s="0" t="n">
        <v>72</v>
      </c>
      <c r="F4976" s="0" t="n">
        <v>0</v>
      </c>
      <c r="T4976" s="0"/>
    </row>
    <row r="4977" customFormat="false" ht="12.75" hidden="false" customHeight="false" outlineLevel="0" collapsed="false">
      <c r="A4977" s="0" t="n">
        <v>1974</v>
      </c>
      <c r="B4977" s="0" t="n">
        <v>8</v>
      </c>
      <c r="C4977" s="0" t="n">
        <v>15</v>
      </c>
      <c r="D4977" s="0" t="n">
        <v>87</v>
      </c>
      <c r="E4977" s="0" t="n">
        <v>67</v>
      </c>
      <c r="F4977" s="0" t="n">
        <v>0</v>
      </c>
      <c r="T4977" s="0"/>
    </row>
    <row r="4978" customFormat="false" ht="12.75" hidden="false" customHeight="false" outlineLevel="0" collapsed="false">
      <c r="A4978" s="0" t="n">
        <v>1974</v>
      </c>
      <c r="B4978" s="0" t="n">
        <v>8</v>
      </c>
      <c r="C4978" s="0" t="n">
        <v>16</v>
      </c>
      <c r="D4978" s="0" t="n">
        <v>89</v>
      </c>
      <c r="E4978" s="0" t="n">
        <v>65</v>
      </c>
      <c r="F4978" s="0" t="n">
        <v>0</v>
      </c>
      <c r="T4978" s="0"/>
    </row>
    <row r="4979" customFormat="false" ht="12.75" hidden="false" customHeight="false" outlineLevel="0" collapsed="false">
      <c r="A4979" s="0" t="n">
        <v>1974</v>
      </c>
      <c r="B4979" s="0" t="n">
        <v>8</v>
      </c>
      <c r="C4979" s="0" t="n">
        <v>17</v>
      </c>
      <c r="D4979" s="0" t="n">
        <v>84</v>
      </c>
      <c r="E4979" s="0" t="n">
        <v>70</v>
      </c>
      <c r="F4979" s="0" t="n">
        <v>286</v>
      </c>
      <c r="T4979" s="0"/>
    </row>
    <row r="4980" customFormat="false" ht="12.75" hidden="false" customHeight="false" outlineLevel="0" collapsed="false">
      <c r="A4980" s="0" t="n">
        <v>1974</v>
      </c>
      <c r="B4980" s="0" t="n">
        <v>8</v>
      </c>
      <c r="C4980" s="0" t="n">
        <v>18</v>
      </c>
      <c r="D4980" s="0" t="n">
        <v>86</v>
      </c>
      <c r="E4980" s="0" t="n">
        <v>66</v>
      </c>
      <c r="F4980" s="0" t="n">
        <v>0</v>
      </c>
      <c r="T4980" s="0"/>
    </row>
    <row r="4981" customFormat="false" ht="12.75" hidden="false" customHeight="false" outlineLevel="0" collapsed="false">
      <c r="A4981" s="0" t="n">
        <v>1974</v>
      </c>
      <c r="B4981" s="0" t="n">
        <v>8</v>
      </c>
      <c r="C4981" s="0" t="n">
        <v>19</v>
      </c>
      <c r="D4981" s="0" t="n">
        <v>90</v>
      </c>
      <c r="E4981" s="0" t="n">
        <v>66</v>
      </c>
      <c r="F4981" s="0" t="n">
        <v>0</v>
      </c>
      <c r="T4981" s="0"/>
    </row>
    <row r="4982" customFormat="false" ht="12.75" hidden="false" customHeight="false" outlineLevel="0" collapsed="false">
      <c r="A4982" s="0" t="n">
        <v>1974</v>
      </c>
      <c r="B4982" s="0" t="n">
        <v>8</v>
      </c>
      <c r="C4982" s="0" t="n">
        <v>20</v>
      </c>
      <c r="D4982" s="0" t="n">
        <v>90</v>
      </c>
      <c r="E4982" s="0" t="n">
        <v>69</v>
      </c>
      <c r="F4982" s="0" t="n">
        <v>0</v>
      </c>
      <c r="T4982" s="0"/>
    </row>
    <row r="4983" customFormat="false" ht="12.75" hidden="false" customHeight="false" outlineLevel="0" collapsed="false">
      <c r="A4983" s="0" t="n">
        <v>1974</v>
      </c>
      <c r="B4983" s="0" t="n">
        <v>8</v>
      </c>
      <c r="C4983" s="0" t="n">
        <v>21</v>
      </c>
      <c r="D4983" s="0" t="n">
        <v>87</v>
      </c>
      <c r="E4983" s="0" t="n">
        <v>68</v>
      </c>
      <c r="F4983" s="0" t="n">
        <v>0</v>
      </c>
      <c r="T4983" s="0"/>
    </row>
    <row r="4984" customFormat="false" ht="12.75" hidden="false" customHeight="false" outlineLevel="0" collapsed="false">
      <c r="A4984" s="0" t="n">
        <v>1974</v>
      </c>
      <c r="B4984" s="0" t="n">
        <v>8</v>
      </c>
      <c r="C4984" s="0" t="n">
        <v>22</v>
      </c>
      <c r="D4984" s="0" t="n">
        <v>79</v>
      </c>
      <c r="E4984" s="0" t="n">
        <v>69</v>
      </c>
      <c r="F4984" s="0" t="n">
        <v>0</v>
      </c>
      <c r="T4984" s="0"/>
    </row>
    <row r="4985" customFormat="false" ht="12.75" hidden="false" customHeight="false" outlineLevel="0" collapsed="false">
      <c r="A4985" s="0" t="n">
        <v>1974</v>
      </c>
      <c r="B4985" s="0" t="n">
        <v>8</v>
      </c>
      <c r="C4985" s="0" t="n">
        <v>23</v>
      </c>
      <c r="D4985" s="0" t="n">
        <v>83</v>
      </c>
      <c r="E4985" s="0" t="n">
        <v>72</v>
      </c>
      <c r="F4985" s="0" t="n">
        <v>38</v>
      </c>
      <c r="T4985" s="0"/>
    </row>
    <row r="4986" customFormat="false" ht="12.75" hidden="false" customHeight="false" outlineLevel="0" collapsed="false">
      <c r="A4986" s="0" t="n">
        <v>1974</v>
      </c>
      <c r="B4986" s="0" t="n">
        <v>8</v>
      </c>
      <c r="C4986" s="0" t="n">
        <v>24</v>
      </c>
      <c r="D4986" s="0" t="n">
        <v>91</v>
      </c>
      <c r="E4986" s="0" t="n">
        <v>72</v>
      </c>
      <c r="F4986" s="0" t="n">
        <v>4</v>
      </c>
      <c r="T4986" s="0"/>
    </row>
    <row r="4987" customFormat="false" ht="12.75" hidden="false" customHeight="false" outlineLevel="0" collapsed="false">
      <c r="A4987" s="0" t="n">
        <v>1974</v>
      </c>
      <c r="B4987" s="0" t="n">
        <v>8</v>
      </c>
      <c r="C4987" s="0" t="n">
        <v>25</v>
      </c>
      <c r="D4987" s="0" t="n">
        <v>84</v>
      </c>
      <c r="E4987" s="0" t="n">
        <v>65</v>
      </c>
      <c r="F4987" s="0" t="n">
        <v>0</v>
      </c>
      <c r="T4987" s="0"/>
    </row>
    <row r="4988" customFormat="false" ht="12.75" hidden="false" customHeight="false" outlineLevel="0" collapsed="false">
      <c r="A4988" s="0" t="n">
        <v>1974</v>
      </c>
      <c r="B4988" s="0" t="n">
        <v>8</v>
      </c>
      <c r="C4988" s="0" t="n">
        <v>26</v>
      </c>
      <c r="D4988" s="0" t="n">
        <v>75</v>
      </c>
      <c r="E4988" s="0" t="n">
        <v>68</v>
      </c>
      <c r="F4988" s="0" t="n">
        <v>0</v>
      </c>
      <c r="T4988" s="0"/>
    </row>
    <row r="4989" customFormat="false" ht="12.75" hidden="false" customHeight="false" outlineLevel="0" collapsed="false">
      <c r="A4989" s="0" t="n">
        <v>1974</v>
      </c>
      <c r="B4989" s="0" t="n">
        <v>8</v>
      </c>
      <c r="C4989" s="0" t="n">
        <v>27</v>
      </c>
      <c r="D4989" s="0" t="n">
        <v>86</v>
      </c>
      <c r="E4989" s="0" t="n">
        <v>70</v>
      </c>
      <c r="F4989" s="0" t="n">
        <v>23</v>
      </c>
      <c r="T4989" s="0"/>
    </row>
    <row r="4990" customFormat="false" ht="12.75" hidden="false" customHeight="false" outlineLevel="0" collapsed="false">
      <c r="A4990" s="0" t="n">
        <v>1974</v>
      </c>
      <c r="B4990" s="0" t="n">
        <v>8</v>
      </c>
      <c r="C4990" s="0" t="n">
        <v>28</v>
      </c>
      <c r="D4990" s="0" t="n">
        <v>87</v>
      </c>
      <c r="E4990" s="0" t="n">
        <v>72</v>
      </c>
      <c r="F4990" s="0" t="n">
        <v>83</v>
      </c>
      <c r="T4990" s="0"/>
    </row>
    <row r="4991" customFormat="false" ht="12.75" hidden="false" customHeight="false" outlineLevel="0" collapsed="false">
      <c r="A4991" s="0" t="n">
        <v>1974</v>
      </c>
      <c r="B4991" s="0" t="n">
        <v>8</v>
      </c>
      <c r="C4991" s="0" t="n">
        <v>29</v>
      </c>
      <c r="D4991" s="0" t="n">
        <v>86</v>
      </c>
      <c r="E4991" s="0" t="n">
        <v>68</v>
      </c>
      <c r="F4991" s="0" t="n">
        <v>26</v>
      </c>
      <c r="T4991" s="0"/>
    </row>
    <row r="4992" customFormat="false" ht="12.75" hidden="false" customHeight="false" outlineLevel="0" collapsed="false">
      <c r="A4992" s="0" t="n">
        <v>1974</v>
      </c>
      <c r="B4992" s="0" t="n">
        <v>8</v>
      </c>
      <c r="C4992" s="0" t="n">
        <v>30</v>
      </c>
      <c r="D4992" s="0" t="n">
        <v>86</v>
      </c>
      <c r="E4992" s="0" t="n">
        <v>67</v>
      </c>
      <c r="F4992" s="0" t="n">
        <v>9</v>
      </c>
      <c r="T4992" s="0"/>
    </row>
    <row r="4993" customFormat="false" ht="12.75" hidden="false" customHeight="false" outlineLevel="0" collapsed="false">
      <c r="A4993" s="0" t="n">
        <v>1974</v>
      </c>
      <c r="B4993" s="0" t="n">
        <v>8</v>
      </c>
      <c r="C4993" s="0" t="n">
        <v>31</v>
      </c>
      <c r="D4993" s="0" t="n">
        <v>82</v>
      </c>
      <c r="E4993" s="0" t="n">
        <v>65</v>
      </c>
      <c r="F4993" s="0" t="n">
        <v>0</v>
      </c>
      <c r="T4993" s="0"/>
    </row>
    <row r="4994" customFormat="false" ht="12.75" hidden="false" customHeight="false" outlineLevel="0" collapsed="false">
      <c r="A4994" s="0" t="n">
        <v>1974</v>
      </c>
      <c r="B4994" s="0" t="n">
        <v>9</v>
      </c>
      <c r="C4994" s="0" t="n">
        <v>1</v>
      </c>
      <c r="D4994" s="0" t="n">
        <v>86</v>
      </c>
      <c r="E4994" s="0" t="n">
        <v>72</v>
      </c>
      <c r="F4994" s="0" t="n">
        <v>70</v>
      </c>
      <c r="T4994" s="0"/>
    </row>
    <row r="4995" customFormat="false" ht="12.75" hidden="false" customHeight="false" outlineLevel="0" collapsed="false">
      <c r="A4995" s="0" t="n">
        <v>1974</v>
      </c>
      <c r="B4995" s="0" t="n">
        <v>9</v>
      </c>
      <c r="C4995" s="0" t="n">
        <v>2</v>
      </c>
      <c r="D4995" s="0" t="n">
        <v>73</v>
      </c>
      <c r="E4995" s="0" t="n">
        <v>63</v>
      </c>
      <c r="F4995" s="0" t="n">
        <v>18</v>
      </c>
      <c r="T4995" s="0"/>
    </row>
    <row r="4996" customFormat="false" ht="12.75" hidden="false" customHeight="false" outlineLevel="0" collapsed="false">
      <c r="A4996" s="0" t="n">
        <v>1974</v>
      </c>
      <c r="B4996" s="0" t="n">
        <v>9</v>
      </c>
      <c r="C4996" s="0" t="n">
        <v>3</v>
      </c>
      <c r="D4996" s="0" t="n">
        <v>78</v>
      </c>
      <c r="E4996" s="0" t="n">
        <v>60</v>
      </c>
      <c r="F4996" s="0" t="n">
        <v>326</v>
      </c>
      <c r="T4996" s="0"/>
    </row>
    <row r="4997" customFormat="false" ht="12.75" hidden="false" customHeight="false" outlineLevel="0" collapsed="false">
      <c r="A4997" s="0" t="n">
        <v>1974</v>
      </c>
      <c r="B4997" s="0" t="n">
        <v>9</v>
      </c>
      <c r="C4997" s="0" t="n">
        <v>4</v>
      </c>
      <c r="D4997" s="0" t="n">
        <v>67</v>
      </c>
      <c r="E4997" s="0" t="n">
        <v>57</v>
      </c>
      <c r="F4997" s="0" t="n">
        <v>5</v>
      </c>
      <c r="T4997" s="0"/>
    </row>
    <row r="4998" customFormat="false" ht="12.75" hidden="false" customHeight="false" outlineLevel="0" collapsed="false">
      <c r="A4998" s="0" t="n">
        <v>1974</v>
      </c>
      <c r="B4998" s="0" t="n">
        <v>9</v>
      </c>
      <c r="C4998" s="0" t="n">
        <v>5</v>
      </c>
      <c r="D4998" s="0" t="n">
        <v>72</v>
      </c>
      <c r="E4998" s="0" t="n">
        <v>55</v>
      </c>
      <c r="F4998" s="0" t="n">
        <v>0</v>
      </c>
      <c r="T4998" s="0"/>
    </row>
    <row r="4999" customFormat="false" ht="12.75" hidden="false" customHeight="false" outlineLevel="0" collapsed="false">
      <c r="A4999" s="0" t="n">
        <v>1974</v>
      </c>
      <c r="B4999" s="0" t="n">
        <v>9</v>
      </c>
      <c r="C4999" s="0" t="n">
        <v>6</v>
      </c>
      <c r="D4999" s="0" t="n">
        <v>65</v>
      </c>
      <c r="E4999" s="0" t="n">
        <v>57</v>
      </c>
      <c r="F4999" s="0" t="n">
        <v>46</v>
      </c>
      <c r="T4999" s="0"/>
    </row>
    <row r="5000" customFormat="false" ht="12.75" hidden="false" customHeight="false" outlineLevel="0" collapsed="false">
      <c r="A5000" s="0" t="n">
        <v>1974</v>
      </c>
      <c r="B5000" s="0" t="n">
        <v>9</v>
      </c>
      <c r="C5000" s="0" t="n">
        <v>7</v>
      </c>
      <c r="D5000" s="0" t="n">
        <v>66</v>
      </c>
      <c r="E5000" s="0" t="n">
        <v>57</v>
      </c>
      <c r="F5000" s="0" t="n">
        <v>104</v>
      </c>
      <c r="T5000" s="0"/>
    </row>
    <row r="5001" customFormat="false" ht="12.75" hidden="false" customHeight="false" outlineLevel="0" collapsed="false">
      <c r="A5001" s="0" t="n">
        <v>1974</v>
      </c>
      <c r="B5001" s="0" t="n">
        <v>9</v>
      </c>
      <c r="C5001" s="0" t="n">
        <v>8</v>
      </c>
      <c r="D5001" s="0" t="n">
        <v>77</v>
      </c>
      <c r="E5001" s="0" t="n">
        <v>58</v>
      </c>
      <c r="F5001" s="0" t="n">
        <v>0</v>
      </c>
      <c r="T5001" s="0"/>
    </row>
    <row r="5002" customFormat="false" ht="12.75" hidden="false" customHeight="false" outlineLevel="0" collapsed="false">
      <c r="A5002" s="0" t="n">
        <v>1974</v>
      </c>
      <c r="B5002" s="0" t="n">
        <v>9</v>
      </c>
      <c r="C5002" s="0" t="n">
        <v>9</v>
      </c>
      <c r="D5002" s="0" t="n">
        <v>80</v>
      </c>
      <c r="E5002" s="0" t="n">
        <v>62</v>
      </c>
      <c r="F5002" s="0" t="n">
        <v>0</v>
      </c>
      <c r="T5002" s="0"/>
    </row>
    <row r="5003" customFormat="false" ht="12.75" hidden="false" customHeight="false" outlineLevel="0" collapsed="false">
      <c r="A5003" s="0" t="n">
        <v>1974</v>
      </c>
      <c r="B5003" s="0" t="n">
        <v>9</v>
      </c>
      <c r="C5003" s="0" t="n">
        <v>10</v>
      </c>
      <c r="D5003" s="0" t="n">
        <v>84</v>
      </c>
      <c r="E5003" s="0" t="n">
        <v>64</v>
      </c>
      <c r="F5003" s="0" t="n">
        <v>0</v>
      </c>
      <c r="T5003" s="0"/>
    </row>
    <row r="5004" customFormat="false" ht="12.75" hidden="false" customHeight="false" outlineLevel="0" collapsed="false">
      <c r="A5004" s="0" t="n">
        <v>1974</v>
      </c>
      <c r="B5004" s="0" t="n">
        <v>9</v>
      </c>
      <c r="C5004" s="0" t="n">
        <v>11</v>
      </c>
      <c r="D5004" s="0" t="n">
        <v>82</v>
      </c>
      <c r="E5004" s="0" t="n">
        <v>66</v>
      </c>
      <c r="F5004" s="0" t="n">
        <v>0</v>
      </c>
      <c r="T5004" s="0"/>
    </row>
    <row r="5005" customFormat="false" ht="12.75" hidden="false" customHeight="false" outlineLevel="0" collapsed="false">
      <c r="A5005" s="0" t="n">
        <v>1974</v>
      </c>
      <c r="B5005" s="0" t="n">
        <v>9</v>
      </c>
      <c r="C5005" s="0" t="n">
        <v>12</v>
      </c>
      <c r="D5005" s="0" t="n">
        <v>86</v>
      </c>
      <c r="E5005" s="0" t="n">
        <v>69</v>
      </c>
      <c r="F5005" s="0" t="n">
        <v>0</v>
      </c>
      <c r="T5005" s="0"/>
    </row>
    <row r="5006" customFormat="false" ht="12.75" hidden="false" customHeight="false" outlineLevel="0" collapsed="false">
      <c r="A5006" s="0" t="n">
        <v>1974</v>
      </c>
      <c r="B5006" s="0" t="n">
        <v>9</v>
      </c>
      <c r="C5006" s="0" t="n">
        <v>13</v>
      </c>
      <c r="D5006" s="0" t="n">
        <v>88</v>
      </c>
      <c r="E5006" s="0" t="n">
        <v>70</v>
      </c>
      <c r="F5006" s="0" t="n">
        <v>37</v>
      </c>
      <c r="T5006" s="0"/>
    </row>
    <row r="5007" customFormat="false" ht="12.75" hidden="false" customHeight="false" outlineLevel="0" collapsed="false">
      <c r="A5007" s="0" t="n">
        <v>1974</v>
      </c>
      <c r="B5007" s="0" t="n">
        <v>9</v>
      </c>
      <c r="C5007" s="0" t="n">
        <v>14</v>
      </c>
      <c r="D5007" s="0" t="n">
        <v>70</v>
      </c>
      <c r="E5007" s="0" t="n">
        <v>57</v>
      </c>
      <c r="F5007" s="0" t="n">
        <v>13</v>
      </c>
      <c r="T5007" s="0"/>
    </row>
    <row r="5008" customFormat="false" ht="12.75" hidden="false" customHeight="false" outlineLevel="0" collapsed="false">
      <c r="A5008" s="0" t="n">
        <v>1974</v>
      </c>
      <c r="B5008" s="0" t="n">
        <v>9</v>
      </c>
      <c r="C5008" s="0" t="n">
        <v>15</v>
      </c>
      <c r="D5008" s="0" t="n">
        <v>73</v>
      </c>
      <c r="E5008" s="0" t="n">
        <v>52</v>
      </c>
      <c r="F5008" s="0" t="n">
        <v>0</v>
      </c>
      <c r="T5008" s="0"/>
    </row>
    <row r="5009" customFormat="false" ht="12.75" hidden="false" customHeight="false" outlineLevel="0" collapsed="false">
      <c r="A5009" s="0" t="n">
        <v>1974</v>
      </c>
      <c r="B5009" s="0" t="n">
        <v>9</v>
      </c>
      <c r="C5009" s="0" t="n">
        <v>16</v>
      </c>
      <c r="D5009" s="0" t="n">
        <v>76</v>
      </c>
      <c r="E5009" s="0" t="n">
        <v>59</v>
      </c>
      <c r="F5009" s="0" t="n">
        <v>0</v>
      </c>
      <c r="T5009" s="0"/>
    </row>
    <row r="5010" customFormat="false" ht="12.75" hidden="false" customHeight="false" outlineLevel="0" collapsed="false">
      <c r="A5010" s="0" t="n">
        <v>1974</v>
      </c>
      <c r="B5010" s="0" t="n">
        <v>9</v>
      </c>
      <c r="C5010" s="0" t="n">
        <v>17</v>
      </c>
      <c r="D5010" s="0" t="n">
        <v>76</v>
      </c>
      <c r="E5010" s="0" t="n">
        <v>59</v>
      </c>
      <c r="F5010" s="0" t="n">
        <v>0</v>
      </c>
      <c r="T5010" s="0"/>
    </row>
    <row r="5011" customFormat="false" ht="12.75" hidden="false" customHeight="false" outlineLevel="0" collapsed="false">
      <c r="A5011" s="0" t="n">
        <v>1974</v>
      </c>
      <c r="B5011" s="0" t="n">
        <v>9</v>
      </c>
      <c r="C5011" s="0" t="n">
        <v>18</v>
      </c>
      <c r="D5011" s="0" t="n">
        <v>77</v>
      </c>
      <c r="E5011" s="0" t="n">
        <v>63</v>
      </c>
      <c r="F5011" s="0" t="n">
        <v>0</v>
      </c>
      <c r="T5011" s="0"/>
    </row>
    <row r="5012" customFormat="false" ht="12.75" hidden="false" customHeight="false" outlineLevel="0" collapsed="false">
      <c r="A5012" s="0" t="n">
        <v>1974</v>
      </c>
      <c r="B5012" s="0" t="n">
        <v>9</v>
      </c>
      <c r="C5012" s="0" t="n">
        <v>19</v>
      </c>
      <c r="D5012" s="0" t="n">
        <v>79</v>
      </c>
      <c r="E5012" s="0" t="n">
        <v>65</v>
      </c>
      <c r="F5012" s="0" t="n">
        <v>0</v>
      </c>
      <c r="T5012" s="0"/>
    </row>
    <row r="5013" customFormat="false" ht="12.75" hidden="false" customHeight="false" outlineLevel="0" collapsed="false">
      <c r="A5013" s="0" t="n">
        <v>1974</v>
      </c>
      <c r="B5013" s="0" t="n">
        <v>9</v>
      </c>
      <c r="C5013" s="0" t="n">
        <v>20</v>
      </c>
      <c r="D5013" s="0" t="n">
        <v>80</v>
      </c>
      <c r="E5013" s="0" t="n">
        <v>67</v>
      </c>
      <c r="F5013" s="0" t="n">
        <v>0</v>
      </c>
      <c r="T5013" s="0"/>
    </row>
    <row r="5014" customFormat="false" ht="12.75" hidden="false" customHeight="false" outlineLevel="0" collapsed="false">
      <c r="A5014" s="0" t="n">
        <v>1974</v>
      </c>
      <c r="B5014" s="0" t="n">
        <v>9</v>
      </c>
      <c r="C5014" s="0" t="n">
        <v>21</v>
      </c>
      <c r="D5014" s="0" t="n">
        <v>80</v>
      </c>
      <c r="E5014" s="0" t="n">
        <v>57</v>
      </c>
      <c r="F5014" s="0" t="n">
        <v>8</v>
      </c>
      <c r="T5014" s="0"/>
    </row>
    <row r="5015" customFormat="false" ht="12.75" hidden="false" customHeight="false" outlineLevel="0" collapsed="false">
      <c r="A5015" s="0" t="n">
        <v>1974</v>
      </c>
      <c r="B5015" s="0" t="n">
        <v>9</v>
      </c>
      <c r="C5015" s="0" t="n">
        <v>22</v>
      </c>
      <c r="D5015" s="0" t="n">
        <v>72</v>
      </c>
      <c r="E5015" s="0" t="n">
        <v>52</v>
      </c>
      <c r="F5015" s="0" t="n">
        <v>0</v>
      </c>
      <c r="T5015" s="0"/>
    </row>
    <row r="5016" customFormat="false" ht="12.75" hidden="false" customHeight="false" outlineLevel="0" collapsed="false">
      <c r="A5016" s="0" t="n">
        <v>1974</v>
      </c>
      <c r="B5016" s="0" t="n">
        <v>9</v>
      </c>
      <c r="C5016" s="0" t="n">
        <v>23</v>
      </c>
      <c r="D5016" s="0" t="n">
        <v>61</v>
      </c>
      <c r="E5016" s="0" t="n">
        <v>45</v>
      </c>
      <c r="F5016" s="0" t="n">
        <v>0</v>
      </c>
      <c r="T5016" s="0"/>
    </row>
    <row r="5017" customFormat="false" ht="12.75" hidden="false" customHeight="false" outlineLevel="0" collapsed="false">
      <c r="A5017" s="0" t="n">
        <v>1974</v>
      </c>
      <c r="B5017" s="0" t="n">
        <v>9</v>
      </c>
      <c r="C5017" s="0" t="n">
        <v>24</v>
      </c>
      <c r="D5017" s="0" t="n">
        <v>61</v>
      </c>
      <c r="E5017" s="0" t="n">
        <v>43</v>
      </c>
      <c r="F5017" s="0" t="n">
        <v>0</v>
      </c>
      <c r="T5017" s="0"/>
    </row>
    <row r="5018" customFormat="false" ht="12.75" hidden="false" customHeight="false" outlineLevel="0" collapsed="false">
      <c r="A5018" s="0" t="n">
        <v>1974</v>
      </c>
      <c r="B5018" s="0" t="n">
        <v>9</v>
      </c>
      <c r="C5018" s="0" t="n">
        <v>25</v>
      </c>
      <c r="D5018" s="0" t="n">
        <v>65</v>
      </c>
      <c r="E5018" s="0" t="n">
        <v>49</v>
      </c>
      <c r="F5018" s="0" t="n">
        <v>1</v>
      </c>
      <c r="T5018" s="0"/>
    </row>
    <row r="5019" customFormat="false" ht="12.75" hidden="false" customHeight="false" outlineLevel="0" collapsed="false">
      <c r="A5019" s="0" t="n">
        <v>1974</v>
      </c>
      <c r="B5019" s="0" t="n">
        <v>9</v>
      </c>
      <c r="C5019" s="0" t="n">
        <v>26</v>
      </c>
      <c r="D5019" s="0" t="n">
        <v>72</v>
      </c>
      <c r="E5019" s="0" t="n">
        <v>52</v>
      </c>
      <c r="F5019" s="0" t="n">
        <v>0</v>
      </c>
      <c r="T5019" s="0"/>
    </row>
    <row r="5020" customFormat="false" ht="12.75" hidden="false" customHeight="false" outlineLevel="0" collapsed="false">
      <c r="A5020" s="0" t="n">
        <v>1974</v>
      </c>
      <c r="B5020" s="0" t="n">
        <v>9</v>
      </c>
      <c r="C5020" s="0" t="n">
        <v>27</v>
      </c>
      <c r="D5020" s="0" t="n">
        <v>78</v>
      </c>
      <c r="E5020" s="0" t="n">
        <v>57</v>
      </c>
      <c r="F5020" s="0" t="n">
        <v>0</v>
      </c>
      <c r="T5020" s="0"/>
    </row>
    <row r="5021" customFormat="false" ht="12.75" hidden="false" customHeight="false" outlineLevel="0" collapsed="false">
      <c r="A5021" s="0" t="n">
        <v>1974</v>
      </c>
      <c r="B5021" s="0" t="n">
        <v>9</v>
      </c>
      <c r="C5021" s="0" t="n">
        <v>28</v>
      </c>
      <c r="D5021" s="0" t="n">
        <v>71</v>
      </c>
      <c r="E5021" s="0" t="n">
        <v>64</v>
      </c>
      <c r="F5021" s="0" t="n">
        <v>135</v>
      </c>
      <c r="T5021" s="0"/>
    </row>
    <row r="5022" customFormat="false" ht="12.75" hidden="false" customHeight="false" outlineLevel="0" collapsed="false">
      <c r="A5022" s="0" t="n">
        <v>1974</v>
      </c>
      <c r="B5022" s="0" t="n">
        <v>9</v>
      </c>
      <c r="C5022" s="0" t="n">
        <v>29</v>
      </c>
      <c r="D5022" s="0" t="n">
        <v>76</v>
      </c>
      <c r="E5022" s="0" t="n">
        <v>60</v>
      </c>
      <c r="F5022" s="0" t="n">
        <v>42</v>
      </c>
      <c r="T5022" s="0"/>
    </row>
    <row r="5023" customFormat="false" ht="12.75" hidden="false" customHeight="false" outlineLevel="0" collapsed="false">
      <c r="A5023" s="0" t="n">
        <v>1974</v>
      </c>
      <c r="B5023" s="0" t="n">
        <v>9</v>
      </c>
      <c r="C5023" s="0" t="n">
        <v>30</v>
      </c>
      <c r="D5023" s="0" t="n">
        <v>67</v>
      </c>
      <c r="E5023" s="0" t="n">
        <v>51</v>
      </c>
      <c r="F5023" s="0" t="n">
        <v>0</v>
      </c>
      <c r="T5023" s="0"/>
    </row>
    <row r="5024" customFormat="false" ht="12.75" hidden="false" customHeight="false" outlineLevel="0" collapsed="false">
      <c r="A5024" s="0" t="n">
        <v>1974</v>
      </c>
      <c r="B5024" s="0" t="n">
        <v>10</v>
      </c>
      <c r="C5024" s="0" t="n">
        <v>1</v>
      </c>
      <c r="D5024" s="0" t="n">
        <v>62</v>
      </c>
      <c r="E5024" s="0" t="n">
        <v>46</v>
      </c>
      <c r="F5024" s="0" t="n">
        <v>0</v>
      </c>
      <c r="T5024" s="0"/>
    </row>
    <row r="5025" customFormat="false" ht="12.75" hidden="false" customHeight="false" outlineLevel="0" collapsed="false">
      <c r="A5025" s="0" t="n">
        <v>1974</v>
      </c>
      <c r="B5025" s="0" t="n">
        <v>10</v>
      </c>
      <c r="C5025" s="0" t="n">
        <v>2</v>
      </c>
      <c r="D5025" s="0" t="n">
        <v>61</v>
      </c>
      <c r="E5025" s="0" t="n">
        <v>42</v>
      </c>
      <c r="F5025" s="0" t="n">
        <v>0</v>
      </c>
      <c r="T5025" s="0"/>
    </row>
    <row r="5026" customFormat="false" ht="12.75" hidden="false" customHeight="false" outlineLevel="0" collapsed="false">
      <c r="A5026" s="0" t="n">
        <v>1974</v>
      </c>
      <c r="B5026" s="0" t="n">
        <v>10</v>
      </c>
      <c r="C5026" s="0" t="n">
        <v>3</v>
      </c>
      <c r="D5026" s="0" t="n">
        <v>50</v>
      </c>
      <c r="E5026" s="0" t="n">
        <v>38</v>
      </c>
      <c r="F5026" s="0" t="n">
        <v>0</v>
      </c>
      <c r="T5026" s="0"/>
    </row>
    <row r="5027" customFormat="false" ht="12.75" hidden="false" customHeight="false" outlineLevel="0" collapsed="false">
      <c r="A5027" s="0" t="n">
        <v>1974</v>
      </c>
      <c r="B5027" s="0" t="n">
        <v>10</v>
      </c>
      <c r="C5027" s="0" t="n">
        <v>4</v>
      </c>
      <c r="D5027" s="0" t="n">
        <v>59</v>
      </c>
      <c r="E5027" s="0" t="n">
        <v>38</v>
      </c>
      <c r="F5027" s="0" t="n">
        <v>0</v>
      </c>
      <c r="T5027" s="0"/>
    </row>
    <row r="5028" customFormat="false" ht="12.75" hidden="false" customHeight="false" outlineLevel="0" collapsed="false">
      <c r="A5028" s="0" t="n">
        <v>1974</v>
      </c>
      <c r="B5028" s="0" t="n">
        <v>10</v>
      </c>
      <c r="C5028" s="0" t="n">
        <v>5</v>
      </c>
      <c r="D5028" s="0" t="n">
        <v>73</v>
      </c>
      <c r="E5028" s="0" t="n">
        <v>47</v>
      </c>
      <c r="F5028" s="0" t="n">
        <v>0</v>
      </c>
      <c r="T5028" s="0"/>
    </row>
    <row r="5029" customFormat="false" ht="12.75" hidden="false" customHeight="false" outlineLevel="0" collapsed="false">
      <c r="A5029" s="0" t="n">
        <v>1974</v>
      </c>
      <c r="B5029" s="0" t="n">
        <v>10</v>
      </c>
      <c r="C5029" s="0" t="n">
        <v>6</v>
      </c>
      <c r="D5029" s="0" t="n">
        <v>77</v>
      </c>
      <c r="E5029" s="0" t="n">
        <v>55</v>
      </c>
      <c r="F5029" s="0" t="n">
        <v>0</v>
      </c>
      <c r="T5029" s="0"/>
    </row>
    <row r="5030" customFormat="false" ht="12.75" hidden="false" customHeight="false" outlineLevel="0" collapsed="false">
      <c r="A5030" s="0" t="n">
        <v>1974</v>
      </c>
      <c r="B5030" s="0" t="n">
        <v>10</v>
      </c>
      <c r="C5030" s="0" t="n">
        <v>7</v>
      </c>
      <c r="D5030" s="0" t="n">
        <v>75</v>
      </c>
      <c r="E5030" s="0" t="n">
        <v>49</v>
      </c>
      <c r="F5030" s="0" t="n">
        <v>0</v>
      </c>
      <c r="T5030" s="0"/>
    </row>
    <row r="5031" customFormat="false" ht="12.75" hidden="false" customHeight="false" outlineLevel="0" collapsed="false">
      <c r="A5031" s="0" t="n">
        <v>1974</v>
      </c>
      <c r="B5031" s="0" t="n">
        <v>10</v>
      </c>
      <c r="C5031" s="0" t="n">
        <v>8</v>
      </c>
      <c r="D5031" s="0" t="n">
        <v>61</v>
      </c>
      <c r="E5031" s="0" t="n">
        <v>43</v>
      </c>
      <c r="F5031" s="0" t="n">
        <v>0</v>
      </c>
      <c r="T5031" s="0"/>
    </row>
    <row r="5032" customFormat="false" ht="12.75" hidden="false" customHeight="false" outlineLevel="0" collapsed="false">
      <c r="A5032" s="0" t="n">
        <v>1974</v>
      </c>
      <c r="B5032" s="0" t="n">
        <v>10</v>
      </c>
      <c r="C5032" s="0" t="n">
        <v>9</v>
      </c>
      <c r="D5032" s="0" t="n">
        <v>63</v>
      </c>
      <c r="E5032" s="0" t="n">
        <v>43</v>
      </c>
      <c r="F5032" s="0" t="n">
        <v>0</v>
      </c>
      <c r="T5032" s="0"/>
    </row>
    <row r="5033" customFormat="false" ht="12.75" hidden="false" customHeight="false" outlineLevel="0" collapsed="false">
      <c r="A5033" s="0" t="n">
        <v>1974</v>
      </c>
      <c r="B5033" s="0" t="n">
        <v>10</v>
      </c>
      <c r="C5033" s="0" t="n">
        <v>10</v>
      </c>
      <c r="D5033" s="0" t="n">
        <v>72</v>
      </c>
      <c r="E5033" s="0" t="n">
        <v>51</v>
      </c>
      <c r="F5033" s="0" t="n">
        <v>0</v>
      </c>
      <c r="T5033" s="0"/>
    </row>
    <row r="5034" customFormat="false" ht="12.75" hidden="false" customHeight="false" outlineLevel="0" collapsed="false">
      <c r="A5034" s="0" t="n">
        <v>1974</v>
      </c>
      <c r="B5034" s="0" t="n">
        <v>10</v>
      </c>
      <c r="C5034" s="0" t="n">
        <v>11</v>
      </c>
      <c r="D5034" s="0" t="n">
        <v>68</v>
      </c>
      <c r="E5034" s="0" t="n">
        <v>50</v>
      </c>
      <c r="F5034" s="0" t="n">
        <v>0</v>
      </c>
      <c r="T5034" s="0"/>
    </row>
    <row r="5035" customFormat="false" ht="12.75" hidden="false" customHeight="false" outlineLevel="0" collapsed="false">
      <c r="A5035" s="0" t="n">
        <v>1974</v>
      </c>
      <c r="B5035" s="0" t="n">
        <v>10</v>
      </c>
      <c r="C5035" s="0" t="n">
        <v>12</v>
      </c>
      <c r="D5035" s="0" t="n">
        <v>70</v>
      </c>
      <c r="E5035" s="0" t="n">
        <v>54</v>
      </c>
      <c r="F5035" s="0" t="n">
        <v>0</v>
      </c>
      <c r="T5035" s="0"/>
    </row>
    <row r="5036" customFormat="false" ht="12.75" hidden="false" customHeight="false" outlineLevel="0" collapsed="false">
      <c r="A5036" s="0" t="n">
        <v>1974</v>
      </c>
      <c r="B5036" s="0" t="n">
        <v>10</v>
      </c>
      <c r="C5036" s="0" t="n">
        <v>13</v>
      </c>
      <c r="D5036" s="0" t="n">
        <v>63</v>
      </c>
      <c r="E5036" s="0" t="n">
        <v>54</v>
      </c>
      <c r="F5036" s="0" t="n">
        <v>0</v>
      </c>
      <c r="T5036" s="0"/>
    </row>
    <row r="5037" customFormat="false" ht="12.75" hidden="false" customHeight="false" outlineLevel="0" collapsed="false">
      <c r="A5037" s="0" t="n">
        <v>1974</v>
      </c>
      <c r="B5037" s="0" t="n">
        <v>10</v>
      </c>
      <c r="C5037" s="0" t="n">
        <v>14</v>
      </c>
      <c r="D5037" s="0" t="n">
        <v>64</v>
      </c>
      <c r="E5037" s="0" t="n">
        <v>54</v>
      </c>
      <c r="F5037" s="0" t="n">
        <v>0</v>
      </c>
      <c r="T5037" s="0"/>
    </row>
    <row r="5038" customFormat="false" ht="12.75" hidden="false" customHeight="false" outlineLevel="0" collapsed="false">
      <c r="A5038" s="0" t="n">
        <v>1974</v>
      </c>
      <c r="B5038" s="0" t="n">
        <v>10</v>
      </c>
      <c r="C5038" s="0" t="n">
        <v>15</v>
      </c>
      <c r="D5038" s="0" t="n">
        <v>74</v>
      </c>
      <c r="E5038" s="0" t="n">
        <v>53</v>
      </c>
      <c r="F5038" s="0" t="n">
        <v>20</v>
      </c>
      <c r="T5038" s="0"/>
    </row>
    <row r="5039" customFormat="false" ht="12.75" hidden="false" customHeight="false" outlineLevel="0" collapsed="false">
      <c r="A5039" s="0" t="n">
        <v>1974</v>
      </c>
      <c r="B5039" s="0" t="n">
        <v>10</v>
      </c>
      <c r="C5039" s="0" t="n">
        <v>16</v>
      </c>
      <c r="D5039" s="0" t="n">
        <v>53</v>
      </c>
      <c r="E5039" s="0" t="n">
        <v>48</v>
      </c>
      <c r="F5039" s="0" t="n">
        <v>215</v>
      </c>
      <c r="T5039" s="0"/>
    </row>
    <row r="5040" customFormat="false" ht="12.75" hidden="false" customHeight="false" outlineLevel="0" collapsed="false">
      <c r="A5040" s="0" t="n">
        <v>1974</v>
      </c>
      <c r="B5040" s="0" t="n">
        <v>10</v>
      </c>
      <c r="C5040" s="0" t="n">
        <v>17</v>
      </c>
      <c r="D5040" s="0" t="n">
        <v>65</v>
      </c>
      <c r="E5040" s="0" t="n">
        <v>46</v>
      </c>
      <c r="F5040" s="0" t="n">
        <v>0</v>
      </c>
      <c r="T5040" s="0"/>
    </row>
    <row r="5041" customFormat="false" ht="12.75" hidden="false" customHeight="false" outlineLevel="0" collapsed="false">
      <c r="A5041" s="0" t="n">
        <v>1974</v>
      </c>
      <c r="B5041" s="0" t="n">
        <v>10</v>
      </c>
      <c r="C5041" s="0" t="n">
        <v>18</v>
      </c>
      <c r="D5041" s="0" t="n">
        <v>55</v>
      </c>
      <c r="E5041" s="0" t="n">
        <v>35</v>
      </c>
      <c r="F5041" s="0" t="n">
        <v>0</v>
      </c>
      <c r="T5041" s="0"/>
    </row>
    <row r="5042" customFormat="false" ht="12.75" hidden="false" customHeight="false" outlineLevel="0" collapsed="false">
      <c r="A5042" s="0" t="n">
        <v>1974</v>
      </c>
      <c r="B5042" s="0" t="n">
        <v>10</v>
      </c>
      <c r="C5042" s="0" t="n">
        <v>19</v>
      </c>
      <c r="D5042" s="0" t="n">
        <v>49</v>
      </c>
      <c r="E5042" s="0" t="n">
        <v>32</v>
      </c>
      <c r="F5042" s="0" t="n">
        <v>0</v>
      </c>
      <c r="T5042" s="0"/>
    </row>
    <row r="5043" customFormat="false" ht="12.75" hidden="false" customHeight="false" outlineLevel="0" collapsed="false">
      <c r="A5043" s="0" t="n">
        <v>1974</v>
      </c>
      <c r="B5043" s="0" t="n">
        <v>10</v>
      </c>
      <c r="C5043" s="0" t="n">
        <v>20</v>
      </c>
      <c r="D5043" s="0" t="n">
        <v>44</v>
      </c>
      <c r="E5043" s="0" t="n">
        <v>31</v>
      </c>
      <c r="F5043" s="0" t="n">
        <v>0</v>
      </c>
      <c r="T5043" s="0"/>
    </row>
    <row r="5044" customFormat="false" ht="12.75" hidden="false" customHeight="false" outlineLevel="0" collapsed="false">
      <c r="A5044" s="0" t="n">
        <v>1974</v>
      </c>
      <c r="B5044" s="0" t="n">
        <v>10</v>
      </c>
      <c r="C5044" s="0" t="n">
        <v>21</v>
      </c>
      <c r="D5044" s="0" t="n">
        <v>48</v>
      </c>
      <c r="E5044" s="0" t="n">
        <v>32</v>
      </c>
      <c r="F5044" s="0" t="n">
        <v>0</v>
      </c>
      <c r="T5044" s="0"/>
    </row>
    <row r="5045" customFormat="false" ht="12.75" hidden="false" customHeight="false" outlineLevel="0" collapsed="false">
      <c r="A5045" s="0" t="n">
        <v>1974</v>
      </c>
      <c r="B5045" s="0" t="n">
        <v>10</v>
      </c>
      <c r="C5045" s="0" t="n">
        <v>22</v>
      </c>
      <c r="D5045" s="0" t="n">
        <v>63</v>
      </c>
      <c r="E5045" s="0" t="n">
        <v>37</v>
      </c>
      <c r="F5045" s="0" t="n">
        <v>0</v>
      </c>
      <c r="T5045" s="0"/>
    </row>
    <row r="5046" customFormat="false" ht="12.75" hidden="false" customHeight="false" outlineLevel="0" collapsed="false">
      <c r="A5046" s="0" t="n">
        <v>1974</v>
      </c>
      <c r="B5046" s="0" t="n">
        <v>10</v>
      </c>
      <c r="C5046" s="0" t="n">
        <v>23</v>
      </c>
      <c r="D5046" s="0" t="n">
        <v>65</v>
      </c>
      <c r="E5046" s="0" t="n">
        <v>48</v>
      </c>
      <c r="F5046" s="0" t="n">
        <v>0</v>
      </c>
      <c r="T5046" s="0"/>
    </row>
    <row r="5047" customFormat="false" ht="12.75" hidden="false" customHeight="false" outlineLevel="0" collapsed="false">
      <c r="A5047" s="0" t="n">
        <v>1974</v>
      </c>
      <c r="B5047" s="0" t="n">
        <v>10</v>
      </c>
      <c r="C5047" s="0" t="n">
        <v>24</v>
      </c>
      <c r="D5047" s="0" t="n">
        <v>58</v>
      </c>
      <c r="E5047" s="0" t="n">
        <v>45</v>
      </c>
      <c r="F5047" s="0" t="n">
        <v>0</v>
      </c>
      <c r="T5047" s="0"/>
    </row>
    <row r="5048" customFormat="false" ht="12.75" hidden="false" customHeight="false" outlineLevel="0" collapsed="false">
      <c r="A5048" s="0" t="n">
        <v>1974</v>
      </c>
      <c r="B5048" s="0" t="n">
        <v>10</v>
      </c>
      <c r="C5048" s="0" t="n">
        <v>25</v>
      </c>
      <c r="D5048" s="0" t="n">
        <v>59</v>
      </c>
      <c r="E5048" s="0" t="n">
        <v>47</v>
      </c>
      <c r="F5048" s="0" t="n">
        <v>8</v>
      </c>
      <c r="T5048" s="0"/>
    </row>
    <row r="5049" customFormat="false" ht="12.75" hidden="false" customHeight="false" outlineLevel="0" collapsed="false">
      <c r="A5049" s="0" t="n">
        <v>1974</v>
      </c>
      <c r="B5049" s="0" t="n">
        <v>10</v>
      </c>
      <c r="C5049" s="0" t="n">
        <v>26</v>
      </c>
      <c r="D5049" s="0" t="n">
        <v>58</v>
      </c>
      <c r="E5049" s="0" t="n">
        <v>46</v>
      </c>
      <c r="F5049" s="0" t="n">
        <v>0</v>
      </c>
      <c r="T5049" s="0"/>
    </row>
    <row r="5050" customFormat="false" ht="12.75" hidden="false" customHeight="false" outlineLevel="0" collapsed="false">
      <c r="A5050" s="0" t="n">
        <v>1974</v>
      </c>
      <c r="B5050" s="0" t="n">
        <v>10</v>
      </c>
      <c r="C5050" s="0" t="n">
        <v>27</v>
      </c>
      <c r="D5050" s="0" t="n">
        <v>66</v>
      </c>
      <c r="E5050" s="0" t="n">
        <v>46</v>
      </c>
      <c r="F5050" s="0" t="n">
        <v>0</v>
      </c>
      <c r="T5050" s="0"/>
    </row>
    <row r="5051" customFormat="false" ht="12.75" hidden="false" customHeight="false" outlineLevel="0" collapsed="false">
      <c r="A5051" s="0" t="n">
        <v>1974</v>
      </c>
      <c r="B5051" s="0" t="n">
        <v>10</v>
      </c>
      <c r="C5051" s="0" t="n">
        <v>28</v>
      </c>
      <c r="D5051" s="0" t="n">
        <v>60</v>
      </c>
      <c r="E5051" s="0" t="n">
        <v>40</v>
      </c>
      <c r="F5051" s="0" t="n">
        <v>0</v>
      </c>
      <c r="T5051" s="0"/>
    </row>
    <row r="5052" customFormat="false" ht="12.75" hidden="false" customHeight="false" outlineLevel="0" collapsed="false">
      <c r="A5052" s="0" t="n">
        <v>1974</v>
      </c>
      <c r="B5052" s="0" t="n">
        <v>10</v>
      </c>
      <c r="C5052" s="0" t="n">
        <v>29</v>
      </c>
      <c r="D5052" s="0" t="n">
        <v>68</v>
      </c>
      <c r="E5052" s="0" t="n">
        <v>51</v>
      </c>
      <c r="F5052" s="0" t="n">
        <v>0</v>
      </c>
      <c r="T5052" s="0"/>
    </row>
    <row r="5053" customFormat="false" ht="12.75" hidden="false" customHeight="false" outlineLevel="0" collapsed="false">
      <c r="A5053" s="0" t="n">
        <v>1974</v>
      </c>
      <c r="B5053" s="0" t="n">
        <v>10</v>
      </c>
      <c r="C5053" s="0" t="n">
        <v>30</v>
      </c>
      <c r="D5053" s="0" t="n">
        <v>65</v>
      </c>
      <c r="E5053" s="0" t="n">
        <v>55</v>
      </c>
      <c r="F5053" s="0" t="n">
        <v>1</v>
      </c>
      <c r="T5053" s="0"/>
    </row>
    <row r="5054" customFormat="false" ht="12.75" hidden="false" customHeight="false" outlineLevel="0" collapsed="false">
      <c r="A5054" s="0" t="n">
        <v>1974</v>
      </c>
      <c r="B5054" s="0" t="n">
        <v>10</v>
      </c>
      <c r="C5054" s="0" t="n">
        <v>31</v>
      </c>
      <c r="D5054" s="0" t="n">
        <v>70</v>
      </c>
      <c r="E5054" s="0" t="n">
        <v>60</v>
      </c>
      <c r="F5054" s="0" t="n">
        <v>15</v>
      </c>
      <c r="T5054" s="0"/>
    </row>
    <row r="5055" customFormat="false" ht="12.75" hidden="false" customHeight="false" outlineLevel="0" collapsed="false">
      <c r="A5055" s="0" t="n">
        <v>1974</v>
      </c>
      <c r="B5055" s="0" t="n">
        <v>11</v>
      </c>
      <c r="C5055" s="0" t="n">
        <v>1</v>
      </c>
      <c r="D5055" s="0" t="n">
        <v>81</v>
      </c>
      <c r="E5055" s="0" t="n">
        <v>59</v>
      </c>
      <c r="F5055" s="0" t="n">
        <v>0</v>
      </c>
      <c r="T5055" s="0"/>
    </row>
    <row r="5056" customFormat="false" ht="12.75" hidden="false" customHeight="false" outlineLevel="0" collapsed="false">
      <c r="A5056" s="0" t="n">
        <v>1974</v>
      </c>
      <c r="B5056" s="0" t="n">
        <v>11</v>
      </c>
      <c r="C5056" s="0" t="n">
        <v>2</v>
      </c>
      <c r="D5056" s="0" t="n">
        <v>73</v>
      </c>
      <c r="E5056" s="0" t="n">
        <v>57</v>
      </c>
      <c r="F5056" s="0" t="n">
        <v>0</v>
      </c>
      <c r="T5056" s="0"/>
    </row>
    <row r="5057" customFormat="false" ht="12.75" hidden="false" customHeight="false" outlineLevel="0" collapsed="false">
      <c r="A5057" s="0" t="n">
        <v>1974</v>
      </c>
      <c r="B5057" s="0" t="n">
        <v>11</v>
      </c>
      <c r="C5057" s="0" t="n">
        <v>3</v>
      </c>
      <c r="D5057" s="0" t="n">
        <v>57</v>
      </c>
      <c r="E5057" s="0" t="n">
        <v>53</v>
      </c>
      <c r="F5057" s="0" t="n">
        <v>0</v>
      </c>
      <c r="T5057" s="0"/>
    </row>
    <row r="5058" customFormat="false" ht="12.75" hidden="false" customHeight="false" outlineLevel="0" collapsed="false">
      <c r="A5058" s="0" t="n">
        <v>1974</v>
      </c>
      <c r="B5058" s="0" t="n">
        <v>11</v>
      </c>
      <c r="C5058" s="0" t="n">
        <v>4</v>
      </c>
      <c r="D5058" s="0" t="n">
        <v>76</v>
      </c>
      <c r="E5058" s="0" t="n">
        <v>56</v>
      </c>
      <c r="F5058" s="0" t="n">
        <v>0</v>
      </c>
      <c r="T5058" s="0"/>
    </row>
    <row r="5059" customFormat="false" ht="12.75" hidden="false" customHeight="false" outlineLevel="0" collapsed="false">
      <c r="A5059" s="0" t="n">
        <v>1974</v>
      </c>
      <c r="B5059" s="0" t="n">
        <v>11</v>
      </c>
      <c r="C5059" s="0" t="n">
        <v>5</v>
      </c>
      <c r="D5059" s="0" t="n">
        <v>66</v>
      </c>
      <c r="E5059" s="0" t="n">
        <v>55</v>
      </c>
      <c r="F5059" s="0" t="n">
        <v>8</v>
      </c>
      <c r="T5059" s="0"/>
    </row>
    <row r="5060" customFormat="false" ht="12.75" hidden="false" customHeight="false" outlineLevel="0" collapsed="false">
      <c r="A5060" s="0" t="n">
        <v>1974</v>
      </c>
      <c r="B5060" s="0" t="n">
        <v>11</v>
      </c>
      <c r="C5060" s="0" t="n">
        <v>6</v>
      </c>
      <c r="D5060" s="0" t="n">
        <v>62</v>
      </c>
      <c r="E5060" s="0" t="n">
        <v>51</v>
      </c>
      <c r="F5060" s="0" t="n">
        <v>1</v>
      </c>
      <c r="T5060" s="0"/>
    </row>
    <row r="5061" customFormat="false" ht="12.75" hidden="false" customHeight="false" outlineLevel="0" collapsed="false">
      <c r="A5061" s="0" t="n">
        <v>1974</v>
      </c>
      <c r="B5061" s="0" t="n">
        <v>11</v>
      </c>
      <c r="C5061" s="0" t="n">
        <v>7</v>
      </c>
      <c r="D5061" s="0" t="n">
        <v>57</v>
      </c>
      <c r="E5061" s="0" t="n">
        <v>48</v>
      </c>
      <c r="F5061" s="0" t="n">
        <v>0</v>
      </c>
      <c r="T5061" s="0"/>
    </row>
    <row r="5062" customFormat="false" ht="12.75" hidden="false" customHeight="false" outlineLevel="0" collapsed="false">
      <c r="A5062" s="0" t="n">
        <v>1974</v>
      </c>
      <c r="B5062" s="0" t="n">
        <v>11</v>
      </c>
      <c r="C5062" s="0" t="n">
        <v>8</v>
      </c>
      <c r="D5062" s="0" t="n">
        <v>61</v>
      </c>
      <c r="E5062" s="0" t="n">
        <v>44</v>
      </c>
      <c r="F5062" s="0" t="n">
        <v>0</v>
      </c>
      <c r="T5062" s="0"/>
    </row>
    <row r="5063" customFormat="false" ht="12.75" hidden="false" customHeight="false" outlineLevel="0" collapsed="false">
      <c r="A5063" s="0" t="n">
        <v>1974</v>
      </c>
      <c r="B5063" s="0" t="n">
        <v>11</v>
      </c>
      <c r="C5063" s="0" t="n">
        <v>9</v>
      </c>
      <c r="D5063" s="0" t="n">
        <v>60</v>
      </c>
      <c r="E5063" s="0" t="n">
        <v>42</v>
      </c>
      <c r="F5063" s="0" t="n">
        <v>0</v>
      </c>
      <c r="T5063" s="0"/>
    </row>
    <row r="5064" customFormat="false" ht="12.75" hidden="false" customHeight="false" outlineLevel="0" collapsed="false">
      <c r="A5064" s="0" t="n">
        <v>1974</v>
      </c>
      <c r="B5064" s="0" t="n">
        <v>11</v>
      </c>
      <c r="C5064" s="0" t="n">
        <v>10</v>
      </c>
      <c r="D5064" s="0" t="n">
        <v>60</v>
      </c>
      <c r="E5064" s="0" t="n">
        <v>41</v>
      </c>
      <c r="F5064" s="0" t="n">
        <v>0</v>
      </c>
      <c r="T5064" s="0"/>
    </row>
    <row r="5065" customFormat="false" ht="12.75" hidden="false" customHeight="false" outlineLevel="0" collapsed="false">
      <c r="A5065" s="0" t="n">
        <v>1974</v>
      </c>
      <c r="B5065" s="0" t="n">
        <v>11</v>
      </c>
      <c r="C5065" s="0" t="n">
        <v>11</v>
      </c>
      <c r="D5065" s="0" t="n">
        <v>62</v>
      </c>
      <c r="E5065" s="0" t="n">
        <v>42</v>
      </c>
      <c r="F5065" s="0" t="n">
        <v>0</v>
      </c>
      <c r="T5065" s="0"/>
    </row>
    <row r="5066" customFormat="false" ht="12.75" hidden="false" customHeight="false" outlineLevel="0" collapsed="false">
      <c r="A5066" s="0" t="n">
        <v>1974</v>
      </c>
      <c r="B5066" s="0" t="n">
        <v>11</v>
      </c>
      <c r="C5066" s="0" t="n">
        <v>12</v>
      </c>
      <c r="D5066" s="0" t="n">
        <v>60</v>
      </c>
      <c r="E5066" s="0" t="n">
        <v>49</v>
      </c>
      <c r="F5066" s="0" t="n">
        <v>44</v>
      </c>
      <c r="T5066" s="0"/>
    </row>
    <row r="5067" customFormat="false" ht="12.75" hidden="false" customHeight="false" outlineLevel="0" collapsed="false">
      <c r="A5067" s="0" t="n">
        <v>1974</v>
      </c>
      <c r="B5067" s="0" t="n">
        <v>11</v>
      </c>
      <c r="C5067" s="0" t="n">
        <v>13</v>
      </c>
      <c r="D5067" s="0" t="n">
        <v>60</v>
      </c>
      <c r="E5067" s="0" t="n">
        <v>45</v>
      </c>
      <c r="F5067" s="0" t="n">
        <v>4</v>
      </c>
      <c r="T5067" s="0"/>
    </row>
    <row r="5068" customFormat="false" ht="12.75" hidden="false" customHeight="false" outlineLevel="0" collapsed="false">
      <c r="A5068" s="0" t="n">
        <v>1974</v>
      </c>
      <c r="B5068" s="0" t="n">
        <v>11</v>
      </c>
      <c r="C5068" s="0" t="n">
        <v>14</v>
      </c>
      <c r="D5068" s="0" t="n">
        <v>62</v>
      </c>
      <c r="E5068" s="0" t="n">
        <v>45</v>
      </c>
      <c r="F5068" s="0" t="n">
        <v>0</v>
      </c>
      <c r="T5068" s="0"/>
    </row>
    <row r="5069" customFormat="false" ht="12.75" hidden="false" customHeight="false" outlineLevel="0" collapsed="false">
      <c r="A5069" s="0" t="n">
        <v>1974</v>
      </c>
      <c r="B5069" s="0" t="n">
        <v>11</v>
      </c>
      <c r="C5069" s="0" t="n">
        <v>15</v>
      </c>
      <c r="D5069" s="0" t="n">
        <v>48</v>
      </c>
      <c r="E5069" s="0" t="n">
        <v>36</v>
      </c>
      <c r="F5069" s="0" t="n">
        <v>2</v>
      </c>
      <c r="T5069" s="0"/>
    </row>
    <row r="5070" customFormat="false" ht="12.75" hidden="false" customHeight="false" outlineLevel="0" collapsed="false">
      <c r="A5070" s="0" t="n">
        <v>1974</v>
      </c>
      <c r="B5070" s="0" t="n">
        <v>11</v>
      </c>
      <c r="C5070" s="0" t="n">
        <v>16</v>
      </c>
      <c r="D5070" s="0" t="n">
        <v>50</v>
      </c>
      <c r="E5070" s="0" t="n">
        <v>34</v>
      </c>
      <c r="F5070" s="0" t="n">
        <v>0</v>
      </c>
      <c r="T5070" s="0"/>
    </row>
    <row r="5071" customFormat="false" ht="12.75" hidden="false" customHeight="false" outlineLevel="0" collapsed="false">
      <c r="A5071" s="0" t="n">
        <v>1974</v>
      </c>
      <c r="B5071" s="0" t="n">
        <v>11</v>
      </c>
      <c r="C5071" s="0" t="n">
        <v>17</v>
      </c>
      <c r="D5071" s="0" t="n">
        <v>51</v>
      </c>
      <c r="E5071" s="0" t="n">
        <v>39</v>
      </c>
      <c r="F5071" s="0" t="n">
        <v>0</v>
      </c>
      <c r="T5071" s="0"/>
    </row>
    <row r="5072" customFormat="false" ht="12.75" hidden="false" customHeight="false" outlineLevel="0" collapsed="false">
      <c r="A5072" s="0" t="n">
        <v>1974</v>
      </c>
      <c r="B5072" s="0" t="n">
        <v>11</v>
      </c>
      <c r="C5072" s="0" t="n">
        <v>18</v>
      </c>
      <c r="D5072" s="0" t="n">
        <v>56</v>
      </c>
      <c r="E5072" s="0" t="n">
        <v>40</v>
      </c>
      <c r="F5072" s="0" t="n">
        <v>0</v>
      </c>
      <c r="T5072" s="0"/>
    </row>
    <row r="5073" customFormat="false" ht="12.75" hidden="false" customHeight="false" outlineLevel="0" collapsed="false">
      <c r="A5073" s="0" t="n">
        <v>1974</v>
      </c>
      <c r="B5073" s="0" t="n">
        <v>11</v>
      </c>
      <c r="C5073" s="0" t="n">
        <v>19</v>
      </c>
      <c r="D5073" s="0" t="n">
        <v>58</v>
      </c>
      <c r="E5073" s="0" t="n">
        <v>42</v>
      </c>
      <c r="F5073" s="0" t="n">
        <v>0</v>
      </c>
      <c r="T5073" s="0"/>
    </row>
    <row r="5074" customFormat="false" ht="12.75" hidden="false" customHeight="false" outlineLevel="0" collapsed="false">
      <c r="A5074" s="0" t="n">
        <v>1974</v>
      </c>
      <c r="B5074" s="0" t="n">
        <v>11</v>
      </c>
      <c r="C5074" s="0" t="n">
        <v>20</v>
      </c>
      <c r="D5074" s="0" t="n">
        <v>55</v>
      </c>
      <c r="E5074" s="0" t="n">
        <v>50</v>
      </c>
      <c r="F5074" s="0" t="n">
        <v>25</v>
      </c>
      <c r="T5074" s="0"/>
    </row>
    <row r="5075" customFormat="false" ht="12.75" hidden="false" customHeight="false" outlineLevel="0" collapsed="false">
      <c r="A5075" s="0" t="n">
        <v>1974</v>
      </c>
      <c r="B5075" s="0" t="n">
        <v>11</v>
      </c>
      <c r="C5075" s="0" t="n">
        <v>21</v>
      </c>
      <c r="D5075" s="0" t="n">
        <v>50</v>
      </c>
      <c r="E5075" s="0" t="n">
        <v>33</v>
      </c>
      <c r="F5075" s="0" t="n">
        <v>4</v>
      </c>
      <c r="T5075" s="0"/>
    </row>
    <row r="5076" customFormat="false" ht="12.75" hidden="false" customHeight="false" outlineLevel="0" collapsed="false">
      <c r="A5076" s="0" t="n">
        <v>1974</v>
      </c>
      <c r="B5076" s="0" t="n">
        <v>11</v>
      </c>
      <c r="C5076" s="0" t="n">
        <v>22</v>
      </c>
      <c r="D5076" s="0" t="n">
        <v>39</v>
      </c>
      <c r="E5076" s="0" t="n">
        <v>30</v>
      </c>
      <c r="F5076" s="0" t="n">
        <v>0</v>
      </c>
      <c r="T5076" s="0"/>
    </row>
    <row r="5077" customFormat="false" ht="12.75" hidden="false" customHeight="false" outlineLevel="0" collapsed="false">
      <c r="A5077" s="0" t="n">
        <v>1974</v>
      </c>
      <c r="B5077" s="0" t="n">
        <v>11</v>
      </c>
      <c r="C5077" s="0" t="n">
        <v>23</v>
      </c>
      <c r="D5077" s="0" t="n">
        <v>44</v>
      </c>
      <c r="E5077" s="0" t="n">
        <v>27</v>
      </c>
      <c r="F5077" s="0" t="n">
        <v>0</v>
      </c>
      <c r="T5077" s="0"/>
    </row>
    <row r="5078" customFormat="false" ht="12.75" hidden="false" customHeight="false" outlineLevel="0" collapsed="false">
      <c r="A5078" s="0" t="n">
        <v>1974</v>
      </c>
      <c r="B5078" s="0" t="n">
        <v>11</v>
      </c>
      <c r="C5078" s="0" t="n">
        <v>24</v>
      </c>
      <c r="D5078" s="0" t="n">
        <v>58</v>
      </c>
      <c r="E5078" s="0" t="n">
        <v>38</v>
      </c>
      <c r="F5078" s="0" t="n">
        <v>0</v>
      </c>
      <c r="T5078" s="0"/>
    </row>
    <row r="5079" customFormat="false" ht="12.75" hidden="false" customHeight="false" outlineLevel="0" collapsed="false">
      <c r="A5079" s="0" t="n">
        <v>1974</v>
      </c>
      <c r="B5079" s="0" t="n">
        <v>11</v>
      </c>
      <c r="C5079" s="0" t="n">
        <v>25</v>
      </c>
      <c r="D5079" s="0" t="n">
        <v>55</v>
      </c>
      <c r="E5079" s="0" t="n">
        <v>32</v>
      </c>
      <c r="F5079" s="0" t="n">
        <v>6</v>
      </c>
      <c r="T5079" s="0"/>
    </row>
    <row r="5080" customFormat="false" ht="12.75" hidden="false" customHeight="false" outlineLevel="0" collapsed="false">
      <c r="A5080" s="0" t="n">
        <v>1974</v>
      </c>
      <c r="B5080" s="0" t="n">
        <v>11</v>
      </c>
      <c r="C5080" s="0" t="n">
        <v>26</v>
      </c>
      <c r="D5080" s="0" t="n">
        <v>33</v>
      </c>
      <c r="E5080" s="0" t="n">
        <v>26</v>
      </c>
      <c r="F5080" s="0" t="n">
        <v>0</v>
      </c>
      <c r="T5080" s="0"/>
    </row>
    <row r="5081" customFormat="false" ht="12.75" hidden="false" customHeight="false" outlineLevel="0" collapsed="false">
      <c r="A5081" s="0" t="n">
        <v>1974</v>
      </c>
      <c r="B5081" s="0" t="n">
        <v>11</v>
      </c>
      <c r="C5081" s="0" t="n">
        <v>27</v>
      </c>
      <c r="D5081" s="0" t="n">
        <v>43</v>
      </c>
      <c r="E5081" s="0" t="n">
        <v>26</v>
      </c>
      <c r="F5081" s="0" t="n">
        <v>0</v>
      </c>
      <c r="T5081" s="0"/>
    </row>
    <row r="5082" customFormat="false" ht="12.75" hidden="false" customHeight="false" outlineLevel="0" collapsed="false">
      <c r="A5082" s="0" t="n">
        <v>1974</v>
      </c>
      <c r="B5082" s="0" t="n">
        <v>11</v>
      </c>
      <c r="C5082" s="0" t="n">
        <v>28</v>
      </c>
      <c r="D5082" s="0" t="n">
        <v>43</v>
      </c>
      <c r="E5082" s="0" t="n">
        <v>33</v>
      </c>
      <c r="F5082" s="0" t="n">
        <v>0</v>
      </c>
      <c r="T5082" s="0"/>
    </row>
    <row r="5083" customFormat="false" ht="12.75" hidden="false" customHeight="false" outlineLevel="0" collapsed="false">
      <c r="A5083" s="0" t="n">
        <v>1974</v>
      </c>
      <c r="B5083" s="0" t="n">
        <v>11</v>
      </c>
      <c r="C5083" s="0" t="n">
        <v>29</v>
      </c>
      <c r="D5083" s="0" t="n">
        <v>43</v>
      </c>
      <c r="E5083" s="0" t="n">
        <v>31</v>
      </c>
      <c r="F5083" s="0" t="n">
        <v>0</v>
      </c>
      <c r="T5083" s="0"/>
    </row>
    <row r="5084" customFormat="false" ht="12.75" hidden="false" customHeight="false" outlineLevel="0" collapsed="false">
      <c r="A5084" s="0" t="n">
        <v>1974</v>
      </c>
      <c r="B5084" s="0" t="n">
        <v>11</v>
      </c>
      <c r="C5084" s="0" t="n">
        <v>30</v>
      </c>
      <c r="D5084" s="0" t="n">
        <v>39</v>
      </c>
      <c r="E5084" s="0" t="n">
        <v>26</v>
      </c>
      <c r="F5084" s="0" t="n">
        <v>0</v>
      </c>
      <c r="T5084" s="0"/>
    </row>
    <row r="5085" customFormat="false" ht="12.75" hidden="false" customHeight="false" outlineLevel="0" collapsed="false">
      <c r="A5085" s="0" t="n">
        <v>1974</v>
      </c>
      <c r="B5085" s="0" t="n">
        <v>12</v>
      </c>
      <c r="C5085" s="0" t="n">
        <v>1</v>
      </c>
      <c r="D5085" s="0" t="n">
        <v>42</v>
      </c>
      <c r="E5085" s="0" t="n">
        <v>33</v>
      </c>
      <c r="F5085" s="0" t="n">
        <v>42</v>
      </c>
      <c r="T5085" s="0"/>
    </row>
    <row r="5086" customFormat="false" ht="12.75" hidden="false" customHeight="false" outlineLevel="0" collapsed="false">
      <c r="A5086" s="0" t="n">
        <v>1974</v>
      </c>
      <c r="B5086" s="0" t="n">
        <v>12</v>
      </c>
      <c r="C5086" s="0" t="n">
        <v>2</v>
      </c>
      <c r="D5086" s="0" t="n">
        <v>50</v>
      </c>
      <c r="E5086" s="0" t="n">
        <v>39</v>
      </c>
      <c r="F5086" s="0" t="n">
        <v>216</v>
      </c>
      <c r="T5086" s="0"/>
    </row>
    <row r="5087" customFormat="false" ht="12.75" hidden="false" customHeight="false" outlineLevel="0" collapsed="false">
      <c r="A5087" s="0" t="n">
        <v>1974</v>
      </c>
      <c r="B5087" s="0" t="n">
        <v>12</v>
      </c>
      <c r="C5087" s="0" t="n">
        <v>3</v>
      </c>
      <c r="D5087" s="0" t="n">
        <v>42</v>
      </c>
      <c r="E5087" s="0" t="n">
        <v>34</v>
      </c>
      <c r="F5087" s="0" t="n">
        <v>0</v>
      </c>
      <c r="T5087" s="0"/>
    </row>
    <row r="5088" customFormat="false" ht="12.75" hidden="false" customHeight="false" outlineLevel="0" collapsed="false">
      <c r="A5088" s="0" t="n">
        <v>1974</v>
      </c>
      <c r="B5088" s="0" t="n">
        <v>12</v>
      </c>
      <c r="C5088" s="0" t="n">
        <v>4</v>
      </c>
      <c r="D5088" s="0" t="n">
        <v>39</v>
      </c>
      <c r="E5088" s="0" t="n">
        <v>29</v>
      </c>
      <c r="F5088" s="0" t="n">
        <v>0</v>
      </c>
      <c r="T5088" s="0"/>
    </row>
    <row r="5089" customFormat="false" ht="12.75" hidden="false" customHeight="false" outlineLevel="0" collapsed="false">
      <c r="A5089" s="0" t="n">
        <v>1974</v>
      </c>
      <c r="B5089" s="0" t="n">
        <v>12</v>
      </c>
      <c r="C5089" s="0" t="n">
        <v>5</v>
      </c>
      <c r="D5089" s="0" t="n">
        <v>42</v>
      </c>
      <c r="E5089" s="0" t="n">
        <v>26</v>
      </c>
      <c r="F5089" s="0" t="n">
        <v>0</v>
      </c>
      <c r="T5089" s="0"/>
    </row>
    <row r="5090" customFormat="false" ht="12.75" hidden="false" customHeight="false" outlineLevel="0" collapsed="false">
      <c r="A5090" s="0" t="n">
        <v>1974</v>
      </c>
      <c r="B5090" s="0" t="n">
        <v>12</v>
      </c>
      <c r="C5090" s="0" t="n">
        <v>6</v>
      </c>
      <c r="D5090" s="0" t="n">
        <v>44</v>
      </c>
      <c r="E5090" s="0" t="n">
        <v>32</v>
      </c>
      <c r="F5090" s="0" t="n">
        <v>0</v>
      </c>
      <c r="T5090" s="0"/>
    </row>
    <row r="5091" customFormat="false" ht="12.75" hidden="false" customHeight="false" outlineLevel="0" collapsed="false">
      <c r="A5091" s="0" t="n">
        <v>1974</v>
      </c>
      <c r="B5091" s="0" t="n">
        <v>12</v>
      </c>
      <c r="C5091" s="0" t="n">
        <v>7</v>
      </c>
      <c r="D5091" s="0" t="n">
        <v>55</v>
      </c>
      <c r="E5091" s="0" t="n">
        <v>37</v>
      </c>
      <c r="F5091" s="0" t="n">
        <v>8</v>
      </c>
      <c r="T5091" s="0"/>
    </row>
    <row r="5092" customFormat="false" ht="12.75" hidden="false" customHeight="false" outlineLevel="0" collapsed="false">
      <c r="A5092" s="0" t="n">
        <v>1974</v>
      </c>
      <c r="B5092" s="0" t="n">
        <v>12</v>
      </c>
      <c r="C5092" s="0" t="n">
        <v>8</v>
      </c>
      <c r="D5092" s="0" t="n">
        <v>56</v>
      </c>
      <c r="E5092" s="0" t="n">
        <v>49</v>
      </c>
      <c r="F5092" s="0" t="n">
        <v>91</v>
      </c>
      <c r="T5092" s="0"/>
    </row>
    <row r="5093" customFormat="false" ht="12.75" hidden="false" customHeight="false" outlineLevel="0" collapsed="false">
      <c r="A5093" s="0" t="n">
        <v>1974</v>
      </c>
      <c r="B5093" s="0" t="n">
        <v>12</v>
      </c>
      <c r="C5093" s="0" t="n">
        <v>9</v>
      </c>
      <c r="D5093" s="0" t="n">
        <v>49</v>
      </c>
      <c r="E5093" s="0" t="n">
        <v>31</v>
      </c>
      <c r="F5093" s="0" t="n">
        <v>0</v>
      </c>
      <c r="T5093" s="0"/>
    </row>
    <row r="5094" customFormat="false" ht="12.75" hidden="false" customHeight="false" outlineLevel="0" collapsed="false">
      <c r="A5094" s="0" t="n">
        <v>1974</v>
      </c>
      <c r="B5094" s="0" t="n">
        <v>12</v>
      </c>
      <c r="C5094" s="0" t="n">
        <v>10</v>
      </c>
      <c r="D5094" s="0" t="n">
        <v>36</v>
      </c>
      <c r="E5094" s="0" t="n">
        <v>30</v>
      </c>
      <c r="F5094" s="0" t="n">
        <v>0</v>
      </c>
      <c r="T5094" s="0"/>
    </row>
    <row r="5095" customFormat="false" ht="12.75" hidden="false" customHeight="false" outlineLevel="0" collapsed="false">
      <c r="A5095" s="0" t="n">
        <v>1974</v>
      </c>
      <c r="B5095" s="0" t="n">
        <v>12</v>
      </c>
      <c r="C5095" s="0" t="n">
        <v>11</v>
      </c>
      <c r="D5095" s="0" t="n">
        <v>44</v>
      </c>
      <c r="E5095" s="0" t="n">
        <v>31</v>
      </c>
      <c r="F5095" s="0" t="n">
        <v>0</v>
      </c>
      <c r="T5095" s="0"/>
    </row>
    <row r="5096" customFormat="false" ht="12.75" hidden="false" customHeight="false" outlineLevel="0" collapsed="false">
      <c r="A5096" s="0" t="n">
        <v>1974</v>
      </c>
      <c r="B5096" s="0" t="n">
        <v>12</v>
      </c>
      <c r="C5096" s="0" t="n">
        <v>12</v>
      </c>
      <c r="D5096" s="0" t="n">
        <v>50</v>
      </c>
      <c r="E5096" s="0" t="n">
        <v>43</v>
      </c>
      <c r="F5096" s="0" t="n">
        <v>0</v>
      </c>
      <c r="T5096" s="0"/>
    </row>
    <row r="5097" customFormat="false" ht="12.75" hidden="false" customHeight="false" outlineLevel="0" collapsed="false">
      <c r="A5097" s="0" t="n">
        <v>1974</v>
      </c>
      <c r="B5097" s="0" t="n">
        <v>12</v>
      </c>
      <c r="C5097" s="0" t="n">
        <v>13</v>
      </c>
      <c r="D5097" s="0" t="n">
        <v>46</v>
      </c>
      <c r="E5097" s="0" t="n">
        <v>43</v>
      </c>
      <c r="F5097" s="0" t="n">
        <v>0</v>
      </c>
      <c r="T5097" s="0"/>
    </row>
    <row r="5098" customFormat="false" ht="12.75" hidden="false" customHeight="false" outlineLevel="0" collapsed="false">
      <c r="A5098" s="0" t="n">
        <v>1974</v>
      </c>
      <c r="B5098" s="0" t="n">
        <v>12</v>
      </c>
      <c r="C5098" s="0" t="n">
        <v>14</v>
      </c>
      <c r="D5098" s="0" t="n">
        <v>44</v>
      </c>
      <c r="E5098" s="0" t="n">
        <v>37</v>
      </c>
      <c r="F5098" s="0" t="n">
        <v>0</v>
      </c>
      <c r="T5098" s="0"/>
    </row>
    <row r="5099" customFormat="false" ht="12.75" hidden="false" customHeight="false" outlineLevel="0" collapsed="false">
      <c r="A5099" s="0" t="n">
        <v>1974</v>
      </c>
      <c r="B5099" s="0" t="n">
        <v>12</v>
      </c>
      <c r="C5099" s="0" t="n">
        <v>15</v>
      </c>
      <c r="D5099" s="0" t="n">
        <v>38</v>
      </c>
      <c r="E5099" s="0" t="n">
        <v>32</v>
      </c>
      <c r="F5099" s="0" t="n">
        <v>0</v>
      </c>
      <c r="T5099" s="0"/>
    </row>
    <row r="5100" customFormat="false" ht="12.75" hidden="false" customHeight="false" outlineLevel="0" collapsed="false">
      <c r="A5100" s="0" t="n">
        <v>1974</v>
      </c>
      <c r="B5100" s="0" t="n">
        <v>12</v>
      </c>
      <c r="C5100" s="0" t="n">
        <v>16</v>
      </c>
      <c r="D5100" s="0" t="n">
        <v>47</v>
      </c>
      <c r="E5100" s="0" t="n">
        <v>38</v>
      </c>
      <c r="F5100" s="0" t="n">
        <v>225</v>
      </c>
      <c r="T5100" s="0"/>
    </row>
    <row r="5101" customFormat="false" ht="12.75" hidden="false" customHeight="false" outlineLevel="0" collapsed="false">
      <c r="A5101" s="0" t="n">
        <v>1974</v>
      </c>
      <c r="B5101" s="0" t="n">
        <v>12</v>
      </c>
      <c r="C5101" s="0" t="n">
        <v>17</v>
      </c>
      <c r="D5101" s="0" t="n">
        <v>47</v>
      </c>
      <c r="E5101" s="0" t="n">
        <v>37</v>
      </c>
      <c r="F5101" s="0" t="n">
        <v>0</v>
      </c>
      <c r="T5101" s="0"/>
    </row>
    <row r="5102" customFormat="false" ht="12.75" hidden="false" customHeight="false" outlineLevel="0" collapsed="false">
      <c r="A5102" s="0" t="n">
        <v>1974</v>
      </c>
      <c r="B5102" s="0" t="n">
        <v>12</v>
      </c>
      <c r="C5102" s="0" t="n">
        <v>18</v>
      </c>
      <c r="D5102" s="0" t="n">
        <v>39</v>
      </c>
      <c r="E5102" s="0" t="n">
        <v>31</v>
      </c>
      <c r="F5102" s="0" t="n">
        <v>0</v>
      </c>
      <c r="T5102" s="0"/>
    </row>
    <row r="5103" customFormat="false" ht="12.75" hidden="false" customHeight="false" outlineLevel="0" collapsed="false">
      <c r="A5103" s="0" t="n">
        <v>1974</v>
      </c>
      <c r="B5103" s="0" t="n">
        <v>12</v>
      </c>
      <c r="C5103" s="0" t="n">
        <v>19</v>
      </c>
      <c r="D5103" s="0" t="n">
        <v>38</v>
      </c>
      <c r="E5103" s="0" t="n">
        <v>29</v>
      </c>
      <c r="F5103" s="0" t="n">
        <v>0</v>
      </c>
      <c r="T5103" s="0"/>
    </row>
    <row r="5104" customFormat="false" ht="12.75" hidden="false" customHeight="false" outlineLevel="0" collapsed="false">
      <c r="A5104" s="0" t="n">
        <v>1974</v>
      </c>
      <c r="B5104" s="0" t="n">
        <v>12</v>
      </c>
      <c r="C5104" s="0" t="n">
        <v>20</v>
      </c>
      <c r="D5104" s="0" t="n">
        <v>44</v>
      </c>
      <c r="E5104" s="0" t="n">
        <v>33</v>
      </c>
      <c r="F5104" s="0" t="n">
        <v>0</v>
      </c>
      <c r="T5104" s="0"/>
    </row>
    <row r="5105" customFormat="false" ht="12.75" hidden="false" customHeight="false" outlineLevel="0" collapsed="false">
      <c r="A5105" s="0" t="n">
        <v>1974</v>
      </c>
      <c r="B5105" s="0" t="n">
        <v>12</v>
      </c>
      <c r="C5105" s="0" t="n">
        <v>21</v>
      </c>
      <c r="D5105" s="0" t="n">
        <v>42</v>
      </c>
      <c r="E5105" s="0" t="n">
        <v>38</v>
      </c>
      <c r="F5105" s="0" t="n">
        <v>0</v>
      </c>
      <c r="T5105" s="0"/>
    </row>
    <row r="5106" customFormat="false" ht="12.75" hidden="false" customHeight="false" outlineLevel="0" collapsed="false">
      <c r="A5106" s="0" t="n">
        <v>1974</v>
      </c>
      <c r="B5106" s="0" t="n">
        <v>12</v>
      </c>
      <c r="C5106" s="0" t="n">
        <v>22</v>
      </c>
      <c r="D5106" s="0" t="n">
        <v>44</v>
      </c>
      <c r="E5106" s="0" t="n">
        <v>36</v>
      </c>
      <c r="F5106" s="0" t="n">
        <v>1</v>
      </c>
      <c r="T5106" s="0"/>
    </row>
    <row r="5107" customFormat="false" ht="12.75" hidden="false" customHeight="false" outlineLevel="0" collapsed="false">
      <c r="A5107" s="0" t="n">
        <v>1974</v>
      </c>
      <c r="B5107" s="0" t="n">
        <v>12</v>
      </c>
      <c r="C5107" s="0" t="n">
        <v>23</v>
      </c>
      <c r="D5107" s="0" t="n">
        <v>47</v>
      </c>
      <c r="E5107" s="0" t="n">
        <v>35</v>
      </c>
      <c r="F5107" s="0" t="n">
        <v>0</v>
      </c>
      <c r="T5107" s="0"/>
    </row>
    <row r="5108" customFormat="false" ht="12.75" hidden="false" customHeight="false" outlineLevel="0" collapsed="false">
      <c r="A5108" s="0" t="n">
        <v>1974</v>
      </c>
      <c r="B5108" s="0" t="n">
        <v>12</v>
      </c>
      <c r="C5108" s="0" t="n">
        <v>24</v>
      </c>
      <c r="D5108" s="0" t="n">
        <v>48</v>
      </c>
      <c r="E5108" s="0" t="n">
        <v>39</v>
      </c>
      <c r="F5108" s="0" t="n">
        <v>0</v>
      </c>
      <c r="T5108" s="0"/>
    </row>
    <row r="5109" customFormat="false" ht="12.75" hidden="false" customHeight="false" outlineLevel="0" collapsed="false">
      <c r="A5109" s="0" t="n">
        <v>1974</v>
      </c>
      <c r="B5109" s="0" t="n">
        <v>12</v>
      </c>
      <c r="C5109" s="0" t="n">
        <v>25</v>
      </c>
      <c r="D5109" s="0" t="n">
        <v>40</v>
      </c>
      <c r="E5109" s="0" t="n">
        <v>34</v>
      </c>
      <c r="F5109" s="0" t="n">
        <v>19</v>
      </c>
      <c r="T5109" s="0"/>
    </row>
    <row r="5110" customFormat="false" ht="12.75" hidden="false" customHeight="false" outlineLevel="0" collapsed="false">
      <c r="A5110" s="0" t="n">
        <v>1974</v>
      </c>
      <c r="B5110" s="0" t="n">
        <v>12</v>
      </c>
      <c r="C5110" s="0" t="n">
        <v>26</v>
      </c>
      <c r="D5110" s="0" t="n">
        <v>36</v>
      </c>
      <c r="E5110" s="0" t="n">
        <v>28</v>
      </c>
      <c r="F5110" s="0" t="n">
        <v>0</v>
      </c>
      <c r="T5110" s="0"/>
    </row>
    <row r="5111" customFormat="false" ht="12.75" hidden="false" customHeight="false" outlineLevel="0" collapsed="false">
      <c r="A5111" s="0" t="n">
        <v>1974</v>
      </c>
      <c r="B5111" s="0" t="n">
        <v>12</v>
      </c>
      <c r="C5111" s="0" t="n">
        <v>27</v>
      </c>
      <c r="D5111" s="0" t="n">
        <v>40</v>
      </c>
      <c r="E5111" s="0" t="n">
        <v>33</v>
      </c>
      <c r="F5111" s="0" t="n">
        <v>0</v>
      </c>
      <c r="T5111" s="0"/>
    </row>
    <row r="5112" customFormat="false" ht="12.75" hidden="false" customHeight="false" outlineLevel="0" collapsed="false">
      <c r="A5112" s="0" t="n">
        <v>1974</v>
      </c>
      <c r="B5112" s="0" t="n">
        <v>12</v>
      </c>
      <c r="C5112" s="0" t="n">
        <v>28</v>
      </c>
      <c r="D5112" s="0" t="n">
        <v>45</v>
      </c>
      <c r="E5112" s="0" t="n">
        <v>35</v>
      </c>
      <c r="F5112" s="0" t="n">
        <v>0</v>
      </c>
      <c r="T5112" s="0"/>
    </row>
    <row r="5113" customFormat="false" ht="12.75" hidden="false" customHeight="false" outlineLevel="0" collapsed="false">
      <c r="A5113" s="0" t="n">
        <v>1974</v>
      </c>
      <c r="B5113" s="0" t="n">
        <v>12</v>
      </c>
      <c r="C5113" s="0" t="n">
        <v>29</v>
      </c>
      <c r="D5113" s="0" t="n">
        <v>44</v>
      </c>
      <c r="E5113" s="0" t="n">
        <v>32</v>
      </c>
      <c r="F5113" s="0" t="n">
        <v>0</v>
      </c>
      <c r="T5113" s="0"/>
    </row>
    <row r="5114" customFormat="false" ht="12.75" hidden="false" customHeight="false" outlineLevel="0" collapsed="false">
      <c r="A5114" s="0" t="n">
        <v>1974</v>
      </c>
      <c r="B5114" s="0" t="n">
        <v>12</v>
      </c>
      <c r="C5114" s="0" t="n">
        <v>30</v>
      </c>
      <c r="D5114" s="0" t="n">
        <v>49</v>
      </c>
      <c r="E5114" s="0" t="n">
        <v>36</v>
      </c>
      <c r="F5114" s="0" t="n">
        <v>0</v>
      </c>
      <c r="T5114" s="0"/>
    </row>
    <row r="5115" customFormat="false" ht="12.75" hidden="false" customHeight="false" outlineLevel="0" collapsed="false">
      <c r="A5115" s="0" t="n">
        <v>1974</v>
      </c>
      <c r="B5115" s="0" t="n">
        <v>12</v>
      </c>
      <c r="C5115" s="0" t="n">
        <v>31</v>
      </c>
      <c r="D5115" s="0" t="n">
        <v>40</v>
      </c>
      <c r="E5115" s="0" t="n">
        <v>32</v>
      </c>
      <c r="F5115" s="0" t="n">
        <v>31</v>
      </c>
      <c r="T5115" s="0"/>
    </row>
    <row r="5116" customFormat="false" ht="12.75" hidden="false" customHeight="false" outlineLevel="0" collapsed="false">
      <c r="A5116" s="0" t="n">
        <v>1975</v>
      </c>
      <c r="B5116" s="0" t="n">
        <v>1</v>
      </c>
      <c r="C5116" s="0" t="n">
        <v>1</v>
      </c>
      <c r="D5116" s="0" t="n">
        <v>43</v>
      </c>
      <c r="E5116" s="0" t="n">
        <v>34</v>
      </c>
      <c r="F5116" s="0" t="n">
        <v>3</v>
      </c>
      <c r="T5116" s="0"/>
    </row>
    <row r="5117" customFormat="false" ht="12.75" hidden="false" customHeight="false" outlineLevel="0" collapsed="false">
      <c r="A5117" s="0" t="n">
        <v>1975</v>
      </c>
      <c r="B5117" s="0" t="n">
        <v>1</v>
      </c>
      <c r="C5117" s="0" t="n">
        <v>2</v>
      </c>
      <c r="D5117" s="0" t="n">
        <v>38</v>
      </c>
      <c r="E5117" s="0" t="n">
        <v>29</v>
      </c>
      <c r="F5117" s="0" t="n">
        <v>0</v>
      </c>
      <c r="T5117" s="0"/>
    </row>
    <row r="5118" customFormat="false" ht="12.75" hidden="false" customHeight="false" outlineLevel="0" collapsed="false">
      <c r="A5118" s="0" t="n">
        <v>1975</v>
      </c>
      <c r="B5118" s="0" t="n">
        <v>1</v>
      </c>
      <c r="C5118" s="0" t="n">
        <v>3</v>
      </c>
      <c r="D5118" s="0" t="n">
        <v>38</v>
      </c>
      <c r="E5118" s="0" t="n">
        <v>26</v>
      </c>
      <c r="F5118" s="0" t="n">
        <v>1</v>
      </c>
      <c r="T5118" s="0"/>
    </row>
    <row r="5119" customFormat="false" ht="12.75" hidden="false" customHeight="false" outlineLevel="0" collapsed="false">
      <c r="A5119" s="0" t="n">
        <v>1975</v>
      </c>
      <c r="B5119" s="0" t="n">
        <v>1</v>
      </c>
      <c r="C5119" s="0" t="n">
        <v>4</v>
      </c>
      <c r="D5119" s="0" t="n">
        <v>48</v>
      </c>
      <c r="E5119" s="0" t="n">
        <v>37</v>
      </c>
      <c r="F5119" s="0" t="n">
        <v>0</v>
      </c>
      <c r="T5119" s="0"/>
    </row>
    <row r="5120" customFormat="false" ht="12.75" hidden="false" customHeight="false" outlineLevel="0" collapsed="false">
      <c r="A5120" s="0" t="n">
        <v>1975</v>
      </c>
      <c r="B5120" s="0" t="n">
        <v>1</v>
      </c>
      <c r="C5120" s="0" t="n">
        <v>5</v>
      </c>
      <c r="D5120" s="0" t="n">
        <v>42</v>
      </c>
      <c r="E5120" s="0" t="n">
        <v>32</v>
      </c>
      <c r="F5120" s="0" t="n">
        <v>0</v>
      </c>
      <c r="T5120" s="0"/>
    </row>
    <row r="5121" customFormat="false" ht="12.75" hidden="false" customHeight="false" outlineLevel="0" collapsed="false">
      <c r="A5121" s="0" t="n">
        <v>1975</v>
      </c>
      <c r="B5121" s="0" t="n">
        <v>1</v>
      </c>
      <c r="C5121" s="0" t="n">
        <v>6</v>
      </c>
      <c r="D5121" s="0" t="n">
        <v>40</v>
      </c>
      <c r="E5121" s="0" t="n">
        <v>29</v>
      </c>
      <c r="F5121" s="0" t="n">
        <v>12</v>
      </c>
      <c r="T5121" s="0"/>
    </row>
    <row r="5122" customFormat="false" ht="12.75" hidden="false" customHeight="false" outlineLevel="0" collapsed="false">
      <c r="A5122" s="0" t="n">
        <v>1975</v>
      </c>
      <c r="B5122" s="0" t="n">
        <v>1</v>
      </c>
      <c r="C5122" s="0" t="n">
        <v>7</v>
      </c>
      <c r="D5122" s="0" t="n">
        <v>46</v>
      </c>
      <c r="E5122" s="0" t="n">
        <v>36</v>
      </c>
      <c r="F5122" s="0" t="n">
        <v>49</v>
      </c>
      <c r="T5122" s="0"/>
    </row>
    <row r="5123" customFormat="false" ht="12.75" hidden="false" customHeight="false" outlineLevel="0" collapsed="false">
      <c r="A5123" s="0" t="n">
        <v>1975</v>
      </c>
      <c r="B5123" s="0" t="n">
        <v>1</v>
      </c>
      <c r="C5123" s="0" t="n">
        <v>8</v>
      </c>
      <c r="D5123" s="0" t="n">
        <v>47</v>
      </c>
      <c r="E5123" s="0" t="n">
        <v>36</v>
      </c>
      <c r="F5123" s="0" t="n">
        <v>3</v>
      </c>
      <c r="T5123" s="0"/>
    </row>
    <row r="5124" customFormat="false" ht="12.75" hidden="false" customHeight="false" outlineLevel="0" collapsed="false">
      <c r="A5124" s="0" t="n">
        <v>1975</v>
      </c>
      <c r="B5124" s="0" t="n">
        <v>1</v>
      </c>
      <c r="C5124" s="0" t="n">
        <v>9</v>
      </c>
      <c r="D5124" s="0" t="n">
        <v>48</v>
      </c>
      <c r="E5124" s="0" t="n">
        <v>40</v>
      </c>
      <c r="F5124" s="0" t="n">
        <v>80</v>
      </c>
      <c r="T5124" s="0"/>
    </row>
    <row r="5125" customFormat="false" ht="12.75" hidden="false" customHeight="false" outlineLevel="0" collapsed="false">
      <c r="A5125" s="0" t="n">
        <v>1975</v>
      </c>
      <c r="B5125" s="0" t="n">
        <v>1</v>
      </c>
      <c r="C5125" s="0" t="n">
        <v>10</v>
      </c>
      <c r="D5125" s="0" t="n">
        <v>48</v>
      </c>
      <c r="E5125" s="0" t="n">
        <v>38</v>
      </c>
      <c r="F5125" s="0" t="n">
        <v>0</v>
      </c>
      <c r="T5125" s="0"/>
    </row>
    <row r="5126" customFormat="false" ht="12.75" hidden="false" customHeight="false" outlineLevel="0" collapsed="false">
      <c r="A5126" s="0" t="n">
        <v>1975</v>
      </c>
      <c r="B5126" s="0" t="n">
        <v>1</v>
      </c>
      <c r="C5126" s="0" t="n">
        <v>11</v>
      </c>
      <c r="D5126" s="0" t="n">
        <v>63</v>
      </c>
      <c r="E5126" s="0" t="n">
        <v>48</v>
      </c>
      <c r="F5126" s="0" t="n">
        <v>8</v>
      </c>
      <c r="T5126" s="0"/>
    </row>
    <row r="5127" customFormat="false" ht="12.75" hidden="false" customHeight="false" outlineLevel="0" collapsed="false">
      <c r="A5127" s="0" t="n">
        <v>1975</v>
      </c>
      <c r="B5127" s="0" t="n">
        <v>1</v>
      </c>
      <c r="C5127" s="0" t="n">
        <v>12</v>
      </c>
      <c r="D5127" s="0" t="n">
        <v>59</v>
      </c>
      <c r="E5127" s="0" t="n">
        <v>42</v>
      </c>
      <c r="F5127" s="0" t="n">
        <v>3</v>
      </c>
      <c r="T5127" s="0"/>
    </row>
    <row r="5128" customFormat="false" ht="12.75" hidden="false" customHeight="false" outlineLevel="0" collapsed="false">
      <c r="A5128" s="0" t="n">
        <v>1975</v>
      </c>
      <c r="B5128" s="0" t="n">
        <v>1</v>
      </c>
      <c r="C5128" s="0" t="n">
        <v>13</v>
      </c>
      <c r="D5128" s="0" t="n">
        <v>42</v>
      </c>
      <c r="E5128" s="0" t="n">
        <v>30</v>
      </c>
      <c r="F5128" s="0" t="n">
        <v>78</v>
      </c>
      <c r="T5128" s="0"/>
    </row>
    <row r="5129" customFormat="false" ht="12.75" hidden="false" customHeight="false" outlineLevel="0" collapsed="false">
      <c r="A5129" s="0" t="n">
        <v>1975</v>
      </c>
      <c r="B5129" s="0" t="n">
        <v>1</v>
      </c>
      <c r="C5129" s="0" t="n">
        <v>14</v>
      </c>
      <c r="D5129" s="0" t="n">
        <v>30</v>
      </c>
      <c r="E5129" s="0" t="n">
        <v>20</v>
      </c>
      <c r="F5129" s="0" t="n">
        <v>0</v>
      </c>
      <c r="T5129" s="0"/>
    </row>
    <row r="5130" customFormat="false" ht="12.75" hidden="false" customHeight="false" outlineLevel="0" collapsed="false">
      <c r="A5130" s="0" t="n">
        <v>1975</v>
      </c>
      <c r="B5130" s="0" t="n">
        <v>1</v>
      </c>
      <c r="C5130" s="0" t="n">
        <v>15</v>
      </c>
      <c r="D5130" s="0" t="n">
        <v>29</v>
      </c>
      <c r="E5130" s="0" t="n">
        <v>17</v>
      </c>
      <c r="F5130" s="0" t="n">
        <v>0</v>
      </c>
      <c r="T5130" s="0"/>
    </row>
    <row r="5131" customFormat="false" ht="12.75" hidden="false" customHeight="false" outlineLevel="0" collapsed="false">
      <c r="A5131" s="0" t="n">
        <v>1975</v>
      </c>
      <c r="B5131" s="0" t="n">
        <v>1</v>
      </c>
      <c r="C5131" s="0" t="n">
        <v>16</v>
      </c>
      <c r="D5131" s="0" t="n">
        <v>37</v>
      </c>
      <c r="E5131" s="0" t="n">
        <v>25</v>
      </c>
      <c r="F5131" s="0" t="n">
        <v>0</v>
      </c>
      <c r="T5131" s="0"/>
    </row>
    <row r="5132" customFormat="false" ht="12.75" hidden="false" customHeight="false" outlineLevel="0" collapsed="false">
      <c r="A5132" s="0" t="n">
        <v>1975</v>
      </c>
      <c r="B5132" s="0" t="n">
        <v>1</v>
      </c>
      <c r="C5132" s="0" t="n">
        <v>17</v>
      </c>
      <c r="D5132" s="0" t="n">
        <v>30</v>
      </c>
      <c r="E5132" s="0" t="n">
        <v>22</v>
      </c>
      <c r="F5132" s="0" t="n">
        <v>0</v>
      </c>
      <c r="T5132" s="0"/>
    </row>
    <row r="5133" customFormat="false" ht="12.75" hidden="false" customHeight="false" outlineLevel="0" collapsed="false">
      <c r="A5133" s="0" t="n">
        <v>1975</v>
      </c>
      <c r="B5133" s="0" t="n">
        <v>1</v>
      </c>
      <c r="C5133" s="0" t="n">
        <v>18</v>
      </c>
      <c r="D5133" s="0" t="n">
        <v>46</v>
      </c>
      <c r="E5133" s="0" t="n">
        <v>26</v>
      </c>
      <c r="F5133" s="0" t="n">
        <v>66</v>
      </c>
      <c r="T5133" s="0"/>
    </row>
    <row r="5134" customFormat="false" ht="12.75" hidden="false" customHeight="false" outlineLevel="0" collapsed="false">
      <c r="A5134" s="0" t="n">
        <v>1975</v>
      </c>
      <c r="B5134" s="0" t="n">
        <v>1</v>
      </c>
      <c r="C5134" s="0" t="n">
        <v>19</v>
      </c>
      <c r="D5134" s="0" t="n">
        <v>51</v>
      </c>
      <c r="E5134" s="0" t="n">
        <v>37</v>
      </c>
      <c r="F5134" s="0" t="n">
        <v>29</v>
      </c>
      <c r="T5134" s="0"/>
    </row>
    <row r="5135" customFormat="false" ht="12.75" hidden="false" customHeight="false" outlineLevel="0" collapsed="false">
      <c r="A5135" s="0" t="n">
        <v>1975</v>
      </c>
      <c r="B5135" s="0" t="n">
        <v>1</v>
      </c>
      <c r="C5135" s="0" t="n">
        <v>20</v>
      </c>
      <c r="D5135" s="0" t="n">
        <v>37</v>
      </c>
      <c r="E5135" s="0" t="n">
        <v>16</v>
      </c>
      <c r="F5135" s="0" t="n">
        <v>20</v>
      </c>
      <c r="T5135" s="0"/>
    </row>
    <row r="5136" customFormat="false" ht="12.75" hidden="false" customHeight="false" outlineLevel="0" collapsed="false">
      <c r="A5136" s="0" t="n">
        <v>1975</v>
      </c>
      <c r="B5136" s="0" t="n">
        <v>1</v>
      </c>
      <c r="C5136" s="0" t="n">
        <v>21</v>
      </c>
      <c r="D5136" s="0" t="n">
        <v>33</v>
      </c>
      <c r="E5136" s="0" t="n">
        <v>15</v>
      </c>
      <c r="F5136" s="0" t="n">
        <v>0</v>
      </c>
      <c r="T5136" s="0"/>
    </row>
    <row r="5137" customFormat="false" ht="12.75" hidden="false" customHeight="false" outlineLevel="0" collapsed="false">
      <c r="A5137" s="0" t="n">
        <v>1975</v>
      </c>
      <c r="B5137" s="0" t="n">
        <v>1</v>
      </c>
      <c r="C5137" s="0" t="n">
        <v>22</v>
      </c>
      <c r="D5137" s="0" t="n">
        <v>43</v>
      </c>
      <c r="E5137" s="0" t="n">
        <v>30</v>
      </c>
      <c r="F5137" s="0" t="n">
        <v>0</v>
      </c>
      <c r="T5137" s="0"/>
    </row>
    <row r="5138" customFormat="false" ht="12.75" hidden="false" customHeight="false" outlineLevel="0" collapsed="false">
      <c r="A5138" s="0" t="n">
        <v>1975</v>
      </c>
      <c r="B5138" s="0" t="n">
        <v>1</v>
      </c>
      <c r="C5138" s="0" t="n">
        <v>23</v>
      </c>
      <c r="D5138" s="0" t="n">
        <v>42</v>
      </c>
      <c r="E5138" s="0" t="n">
        <v>31</v>
      </c>
      <c r="F5138" s="0" t="n">
        <v>0</v>
      </c>
      <c r="T5138" s="0"/>
    </row>
    <row r="5139" customFormat="false" ht="12.75" hidden="false" customHeight="false" outlineLevel="0" collapsed="false">
      <c r="A5139" s="0" t="n">
        <v>1975</v>
      </c>
      <c r="B5139" s="0" t="n">
        <v>1</v>
      </c>
      <c r="C5139" s="0" t="n">
        <v>24</v>
      </c>
      <c r="D5139" s="0" t="n">
        <v>51</v>
      </c>
      <c r="E5139" s="0" t="n">
        <v>33</v>
      </c>
      <c r="F5139" s="0" t="n">
        <v>0</v>
      </c>
      <c r="T5139" s="0"/>
    </row>
    <row r="5140" customFormat="false" ht="12.75" hidden="false" customHeight="false" outlineLevel="0" collapsed="false">
      <c r="A5140" s="0" t="n">
        <v>1975</v>
      </c>
      <c r="B5140" s="0" t="n">
        <v>1</v>
      </c>
      <c r="C5140" s="0" t="n">
        <v>25</v>
      </c>
      <c r="D5140" s="0" t="n">
        <v>53</v>
      </c>
      <c r="E5140" s="0" t="n">
        <v>40</v>
      </c>
      <c r="F5140" s="0" t="n">
        <v>66</v>
      </c>
      <c r="T5140" s="0"/>
    </row>
    <row r="5141" customFormat="false" ht="12.75" hidden="false" customHeight="false" outlineLevel="0" collapsed="false">
      <c r="A5141" s="0" t="n">
        <v>1975</v>
      </c>
      <c r="B5141" s="0" t="n">
        <v>1</v>
      </c>
      <c r="C5141" s="0" t="n">
        <v>26</v>
      </c>
      <c r="D5141" s="0" t="n">
        <v>45</v>
      </c>
      <c r="E5141" s="0" t="n">
        <v>36</v>
      </c>
      <c r="F5141" s="0" t="n">
        <v>0</v>
      </c>
      <c r="T5141" s="0"/>
    </row>
    <row r="5142" customFormat="false" ht="12.75" hidden="false" customHeight="false" outlineLevel="0" collapsed="false">
      <c r="A5142" s="0" t="n">
        <v>1975</v>
      </c>
      <c r="B5142" s="0" t="n">
        <v>1</v>
      </c>
      <c r="C5142" s="0" t="n">
        <v>27</v>
      </c>
      <c r="D5142" s="0" t="n">
        <v>41</v>
      </c>
      <c r="E5142" s="0" t="n">
        <v>33</v>
      </c>
      <c r="F5142" s="0" t="n">
        <v>0</v>
      </c>
      <c r="T5142" s="0"/>
    </row>
    <row r="5143" customFormat="false" ht="12.75" hidden="false" customHeight="false" outlineLevel="0" collapsed="false">
      <c r="A5143" s="0" t="n">
        <v>1975</v>
      </c>
      <c r="B5143" s="0" t="n">
        <v>1</v>
      </c>
      <c r="C5143" s="0" t="n">
        <v>28</v>
      </c>
      <c r="D5143" s="0" t="n">
        <v>41</v>
      </c>
      <c r="E5143" s="0" t="n">
        <v>35</v>
      </c>
      <c r="F5143" s="0" t="n">
        <v>0</v>
      </c>
      <c r="T5143" s="0"/>
    </row>
    <row r="5144" customFormat="false" ht="12.75" hidden="false" customHeight="false" outlineLevel="0" collapsed="false">
      <c r="A5144" s="0" t="n">
        <v>1975</v>
      </c>
      <c r="B5144" s="0" t="n">
        <v>1</v>
      </c>
      <c r="C5144" s="0" t="n">
        <v>29</v>
      </c>
      <c r="D5144" s="0" t="n">
        <v>55</v>
      </c>
      <c r="E5144" s="0" t="n">
        <v>36</v>
      </c>
      <c r="F5144" s="0" t="n">
        <v>58</v>
      </c>
      <c r="T5144" s="0"/>
    </row>
    <row r="5145" customFormat="false" ht="12.75" hidden="false" customHeight="false" outlineLevel="0" collapsed="false">
      <c r="A5145" s="0" t="n">
        <v>1975</v>
      </c>
      <c r="B5145" s="0" t="n">
        <v>1</v>
      </c>
      <c r="C5145" s="0" t="n">
        <v>30</v>
      </c>
      <c r="D5145" s="0" t="n">
        <v>45</v>
      </c>
      <c r="E5145" s="0" t="n">
        <v>31</v>
      </c>
      <c r="F5145" s="0" t="n">
        <v>0</v>
      </c>
      <c r="T5145" s="0"/>
    </row>
    <row r="5146" customFormat="false" ht="12.75" hidden="false" customHeight="false" outlineLevel="0" collapsed="false">
      <c r="A5146" s="0" t="n">
        <v>1975</v>
      </c>
      <c r="B5146" s="0" t="n">
        <v>1</v>
      </c>
      <c r="C5146" s="0" t="n">
        <v>31</v>
      </c>
      <c r="D5146" s="0" t="n">
        <v>32</v>
      </c>
      <c r="E5146" s="0" t="n">
        <v>29</v>
      </c>
      <c r="F5146" s="0" t="n">
        <v>0</v>
      </c>
      <c r="T5146" s="0"/>
    </row>
    <row r="5147" customFormat="false" ht="12.75" hidden="false" customHeight="false" outlineLevel="0" collapsed="false">
      <c r="A5147" s="0" t="n">
        <v>1975</v>
      </c>
      <c r="B5147" s="0" t="n">
        <v>2</v>
      </c>
      <c r="C5147" s="0" t="n">
        <v>1</v>
      </c>
      <c r="D5147" s="0" t="n">
        <v>36</v>
      </c>
      <c r="E5147" s="0" t="n">
        <v>30</v>
      </c>
      <c r="F5147" s="0" t="n">
        <v>0</v>
      </c>
      <c r="T5147" s="0"/>
    </row>
    <row r="5148" customFormat="false" ht="12.75" hidden="false" customHeight="false" outlineLevel="0" collapsed="false">
      <c r="A5148" s="0" t="n">
        <v>1975</v>
      </c>
      <c r="B5148" s="0" t="n">
        <v>2</v>
      </c>
      <c r="C5148" s="0" t="n">
        <v>2</v>
      </c>
      <c r="D5148" s="0" t="n">
        <v>37</v>
      </c>
      <c r="E5148" s="0" t="n">
        <v>26</v>
      </c>
      <c r="F5148" s="0" t="n">
        <v>0</v>
      </c>
      <c r="T5148" s="0"/>
    </row>
    <row r="5149" customFormat="false" ht="12.75" hidden="false" customHeight="false" outlineLevel="0" collapsed="false">
      <c r="A5149" s="0" t="n">
        <v>1975</v>
      </c>
      <c r="B5149" s="0" t="n">
        <v>2</v>
      </c>
      <c r="C5149" s="0" t="n">
        <v>3</v>
      </c>
      <c r="D5149" s="0" t="n">
        <v>40</v>
      </c>
      <c r="E5149" s="0" t="n">
        <v>25</v>
      </c>
      <c r="F5149" s="0" t="n">
        <v>0</v>
      </c>
      <c r="T5149" s="0"/>
    </row>
    <row r="5150" customFormat="false" ht="12.75" hidden="false" customHeight="false" outlineLevel="0" collapsed="false">
      <c r="A5150" s="0" t="n">
        <v>1975</v>
      </c>
      <c r="B5150" s="0" t="n">
        <v>2</v>
      </c>
      <c r="C5150" s="0" t="n">
        <v>4</v>
      </c>
      <c r="D5150" s="0" t="n">
        <v>27</v>
      </c>
      <c r="E5150" s="0" t="n">
        <v>19</v>
      </c>
      <c r="F5150" s="0" t="n">
        <v>0</v>
      </c>
      <c r="T5150" s="0"/>
    </row>
    <row r="5151" customFormat="false" ht="12.75" hidden="false" customHeight="false" outlineLevel="0" collapsed="false">
      <c r="A5151" s="0" t="n">
        <v>1975</v>
      </c>
      <c r="B5151" s="0" t="n">
        <v>2</v>
      </c>
      <c r="C5151" s="0" t="n">
        <v>5</v>
      </c>
      <c r="D5151" s="0" t="n">
        <v>33</v>
      </c>
      <c r="E5151" s="0" t="n">
        <v>25</v>
      </c>
      <c r="F5151" s="0" t="n">
        <v>41</v>
      </c>
      <c r="T5151" s="0"/>
    </row>
    <row r="5152" customFormat="false" ht="12.75" hidden="false" customHeight="false" outlineLevel="0" collapsed="false">
      <c r="A5152" s="0" t="n">
        <v>1975</v>
      </c>
      <c r="B5152" s="0" t="n">
        <v>2</v>
      </c>
      <c r="C5152" s="0" t="n">
        <v>6</v>
      </c>
      <c r="D5152" s="0" t="n">
        <v>45</v>
      </c>
      <c r="E5152" s="0" t="n">
        <v>32</v>
      </c>
      <c r="F5152" s="0" t="n">
        <v>5</v>
      </c>
      <c r="T5152" s="0"/>
    </row>
    <row r="5153" customFormat="false" ht="12.75" hidden="false" customHeight="false" outlineLevel="0" collapsed="false">
      <c r="A5153" s="0" t="n">
        <v>1975</v>
      </c>
      <c r="B5153" s="0" t="n">
        <v>2</v>
      </c>
      <c r="C5153" s="0" t="n">
        <v>7</v>
      </c>
      <c r="D5153" s="0" t="n">
        <v>42</v>
      </c>
      <c r="E5153" s="0" t="n">
        <v>26</v>
      </c>
      <c r="F5153" s="0" t="n">
        <v>0</v>
      </c>
      <c r="T5153" s="0"/>
    </row>
    <row r="5154" customFormat="false" ht="12.75" hidden="false" customHeight="false" outlineLevel="0" collapsed="false">
      <c r="A5154" s="0" t="n">
        <v>1975</v>
      </c>
      <c r="B5154" s="0" t="n">
        <v>2</v>
      </c>
      <c r="C5154" s="0" t="n">
        <v>8</v>
      </c>
      <c r="D5154" s="0" t="n">
        <v>35</v>
      </c>
      <c r="E5154" s="0" t="n">
        <v>21</v>
      </c>
      <c r="F5154" s="0" t="n">
        <v>0</v>
      </c>
      <c r="T5154" s="0"/>
    </row>
    <row r="5155" customFormat="false" ht="12.75" hidden="false" customHeight="false" outlineLevel="0" collapsed="false">
      <c r="A5155" s="0" t="n">
        <v>1975</v>
      </c>
      <c r="B5155" s="0" t="n">
        <v>2</v>
      </c>
      <c r="C5155" s="0" t="n">
        <v>9</v>
      </c>
      <c r="D5155" s="0" t="n">
        <v>36</v>
      </c>
      <c r="E5155" s="0" t="n">
        <v>19</v>
      </c>
      <c r="F5155" s="0" t="n">
        <v>2</v>
      </c>
      <c r="T5155" s="0"/>
    </row>
    <row r="5156" customFormat="false" ht="12.75" hidden="false" customHeight="false" outlineLevel="0" collapsed="false">
      <c r="A5156" s="0" t="n">
        <v>1975</v>
      </c>
      <c r="B5156" s="0" t="n">
        <v>2</v>
      </c>
      <c r="C5156" s="0" t="n">
        <v>10</v>
      </c>
      <c r="D5156" s="0" t="n">
        <v>28</v>
      </c>
      <c r="E5156" s="0" t="n">
        <v>16</v>
      </c>
      <c r="F5156" s="0" t="n">
        <v>0</v>
      </c>
      <c r="T5156" s="0"/>
    </row>
    <row r="5157" customFormat="false" ht="12.75" hidden="false" customHeight="false" outlineLevel="0" collapsed="false">
      <c r="A5157" s="0" t="n">
        <v>1975</v>
      </c>
      <c r="B5157" s="0" t="n">
        <v>2</v>
      </c>
      <c r="C5157" s="0" t="n">
        <v>11</v>
      </c>
      <c r="D5157" s="0" t="n">
        <v>37</v>
      </c>
      <c r="E5157" s="0" t="n">
        <v>26</v>
      </c>
      <c r="F5157" s="0" t="n">
        <v>0</v>
      </c>
      <c r="T5157" s="0"/>
    </row>
    <row r="5158" customFormat="false" ht="12.75" hidden="false" customHeight="false" outlineLevel="0" collapsed="false">
      <c r="A5158" s="0" t="n">
        <v>1975</v>
      </c>
      <c r="B5158" s="0" t="n">
        <v>2</v>
      </c>
      <c r="C5158" s="0" t="n">
        <v>12</v>
      </c>
      <c r="D5158" s="0" t="n">
        <v>31</v>
      </c>
      <c r="E5158" s="0" t="n">
        <v>19</v>
      </c>
      <c r="F5158" s="0" t="n">
        <v>74</v>
      </c>
      <c r="T5158" s="0"/>
    </row>
    <row r="5159" customFormat="false" ht="12.75" hidden="false" customHeight="false" outlineLevel="0" collapsed="false">
      <c r="A5159" s="0" t="n">
        <v>1975</v>
      </c>
      <c r="B5159" s="0" t="n">
        <v>2</v>
      </c>
      <c r="C5159" s="0" t="n">
        <v>13</v>
      </c>
      <c r="D5159" s="0" t="n">
        <v>31</v>
      </c>
      <c r="E5159" s="0" t="n">
        <v>22</v>
      </c>
      <c r="F5159" s="0" t="n">
        <v>1</v>
      </c>
      <c r="T5159" s="0"/>
    </row>
    <row r="5160" customFormat="false" ht="12.75" hidden="false" customHeight="false" outlineLevel="0" collapsed="false">
      <c r="A5160" s="0" t="n">
        <v>1975</v>
      </c>
      <c r="B5160" s="0" t="n">
        <v>2</v>
      </c>
      <c r="C5160" s="0" t="n">
        <v>14</v>
      </c>
      <c r="D5160" s="0" t="n">
        <v>38</v>
      </c>
      <c r="E5160" s="0" t="n">
        <v>21</v>
      </c>
      <c r="F5160" s="0" t="n">
        <v>0</v>
      </c>
      <c r="T5160" s="0"/>
    </row>
    <row r="5161" customFormat="false" ht="12.75" hidden="false" customHeight="false" outlineLevel="0" collapsed="false">
      <c r="A5161" s="0" t="n">
        <v>1975</v>
      </c>
      <c r="B5161" s="0" t="n">
        <v>2</v>
      </c>
      <c r="C5161" s="0" t="n">
        <v>15</v>
      </c>
      <c r="D5161" s="0" t="n">
        <v>42</v>
      </c>
      <c r="E5161" s="0" t="n">
        <v>28</v>
      </c>
      <c r="F5161" s="0" t="n">
        <v>0</v>
      </c>
      <c r="T5161" s="0"/>
    </row>
    <row r="5162" customFormat="false" ht="12.75" hidden="false" customHeight="false" outlineLevel="0" collapsed="false">
      <c r="A5162" s="0" t="n">
        <v>1975</v>
      </c>
      <c r="B5162" s="0" t="n">
        <v>2</v>
      </c>
      <c r="C5162" s="0" t="n">
        <v>16</v>
      </c>
      <c r="D5162" s="0" t="n">
        <v>45</v>
      </c>
      <c r="E5162" s="0" t="n">
        <v>36</v>
      </c>
      <c r="F5162" s="0" t="n">
        <v>4</v>
      </c>
      <c r="T5162" s="0"/>
    </row>
    <row r="5163" customFormat="false" ht="12.75" hidden="false" customHeight="false" outlineLevel="0" collapsed="false">
      <c r="A5163" s="0" t="n">
        <v>1975</v>
      </c>
      <c r="B5163" s="0" t="n">
        <v>2</v>
      </c>
      <c r="C5163" s="0" t="n">
        <v>17</v>
      </c>
      <c r="D5163" s="0" t="n">
        <v>42</v>
      </c>
      <c r="E5163" s="0" t="n">
        <v>36</v>
      </c>
      <c r="F5163" s="0" t="n">
        <v>31</v>
      </c>
      <c r="T5163" s="0"/>
    </row>
    <row r="5164" customFormat="false" ht="12.75" hidden="false" customHeight="false" outlineLevel="0" collapsed="false">
      <c r="A5164" s="0" t="n">
        <v>1975</v>
      </c>
      <c r="B5164" s="0" t="n">
        <v>2</v>
      </c>
      <c r="C5164" s="0" t="n">
        <v>18</v>
      </c>
      <c r="D5164" s="0" t="n">
        <v>46</v>
      </c>
      <c r="E5164" s="0" t="n">
        <v>34</v>
      </c>
      <c r="F5164" s="0" t="n">
        <v>2</v>
      </c>
      <c r="T5164" s="0"/>
    </row>
    <row r="5165" customFormat="false" ht="12.75" hidden="false" customHeight="false" outlineLevel="0" collapsed="false">
      <c r="A5165" s="0" t="n">
        <v>1975</v>
      </c>
      <c r="B5165" s="0" t="n">
        <v>2</v>
      </c>
      <c r="C5165" s="0" t="n">
        <v>19</v>
      </c>
      <c r="D5165" s="0" t="n">
        <v>51</v>
      </c>
      <c r="E5165" s="0" t="n">
        <v>37</v>
      </c>
      <c r="F5165" s="0" t="n">
        <v>12</v>
      </c>
      <c r="T5165" s="0"/>
    </row>
    <row r="5166" customFormat="false" ht="12.75" hidden="false" customHeight="false" outlineLevel="0" collapsed="false">
      <c r="A5166" s="0" t="n">
        <v>1975</v>
      </c>
      <c r="B5166" s="0" t="n">
        <v>2</v>
      </c>
      <c r="C5166" s="0" t="n">
        <v>20</v>
      </c>
      <c r="D5166" s="0" t="n">
        <v>47</v>
      </c>
      <c r="E5166" s="0" t="n">
        <v>35</v>
      </c>
      <c r="F5166" s="0" t="n">
        <v>0</v>
      </c>
      <c r="T5166" s="0"/>
    </row>
    <row r="5167" customFormat="false" ht="12.75" hidden="false" customHeight="false" outlineLevel="0" collapsed="false">
      <c r="A5167" s="0" t="n">
        <v>1975</v>
      </c>
      <c r="B5167" s="0" t="n">
        <v>2</v>
      </c>
      <c r="C5167" s="0" t="n">
        <v>21</v>
      </c>
      <c r="D5167" s="0" t="n">
        <v>50</v>
      </c>
      <c r="E5167" s="0" t="n">
        <v>33</v>
      </c>
      <c r="F5167" s="0" t="n">
        <v>0</v>
      </c>
      <c r="T5167" s="0"/>
    </row>
    <row r="5168" customFormat="false" ht="12.75" hidden="false" customHeight="false" outlineLevel="0" collapsed="false">
      <c r="A5168" s="0" t="n">
        <v>1975</v>
      </c>
      <c r="B5168" s="0" t="n">
        <v>2</v>
      </c>
      <c r="C5168" s="0" t="n">
        <v>22</v>
      </c>
      <c r="D5168" s="0" t="n">
        <v>58</v>
      </c>
      <c r="E5168" s="0" t="n">
        <v>39</v>
      </c>
      <c r="F5168" s="0" t="n">
        <v>0</v>
      </c>
      <c r="T5168" s="0"/>
    </row>
    <row r="5169" customFormat="false" ht="12.75" hidden="false" customHeight="false" outlineLevel="0" collapsed="false">
      <c r="A5169" s="0" t="n">
        <v>1975</v>
      </c>
      <c r="B5169" s="0" t="n">
        <v>2</v>
      </c>
      <c r="C5169" s="0" t="n">
        <v>23</v>
      </c>
      <c r="D5169" s="0" t="n">
        <v>52</v>
      </c>
      <c r="E5169" s="0" t="n">
        <v>44</v>
      </c>
      <c r="F5169" s="0" t="n">
        <v>37</v>
      </c>
      <c r="T5169" s="0"/>
    </row>
    <row r="5170" customFormat="false" ht="12.75" hidden="false" customHeight="false" outlineLevel="0" collapsed="false">
      <c r="A5170" s="0" t="n">
        <v>1975</v>
      </c>
      <c r="B5170" s="0" t="n">
        <v>2</v>
      </c>
      <c r="C5170" s="0" t="n">
        <v>24</v>
      </c>
      <c r="D5170" s="0" t="n">
        <v>49</v>
      </c>
      <c r="E5170" s="0" t="n">
        <v>41</v>
      </c>
      <c r="F5170" s="0" t="n">
        <v>121</v>
      </c>
      <c r="T5170" s="0"/>
    </row>
    <row r="5171" customFormat="false" ht="12.75" hidden="false" customHeight="false" outlineLevel="0" collapsed="false">
      <c r="A5171" s="0" t="n">
        <v>1975</v>
      </c>
      <c r="B5171" s="0" t="n">
        <v>2</v>
      </c>
      <c r="C5171" s="0" t="n">
        <v>25</v>
      </c>
      <c r="D5171" s="0" t="n">
        <v>49</v>
      </c>
      <c r="E5171" s="0" t="n">
        <v>41</v>
      </c>
      <c r="F5171" s="0" t="n">
        <v>3</v>
      </c>
      <c r="T5171" s="0"/>
    </row>
    <row r="5172" customFormat="false" ht="12.75" hidden="false" customHeight="false" outlineLevel="0" collapsed="false">
      <c r="A5172" s="0" t="n">
        <v>1975</v>
      </c>
      <c r="B5172" s="0" t="n">
        <v>2</v>
      </c>
      <c r="C5172" s="0" t="n">
        <v>26</v>
      </c>
      <c r="D5172" s="0" t="n">
        <v>50</v>
      </c>
      <c r="E5172" s="0" t="n">
        <v>40</v>
      </c>
      <c r="F5172" s="0" t="n">
        <v>0</v>
      </c>
      <c r="T5172" s="0"/>
    </row>
    <row r="5173" customFormat="false" ht="12.75" hidden="false" customHeight="false" outlineLevel="0" collapsed="false">
      <c r="A5173" s="0" t="n">
        <v>1975</v>
      </c>
      <c r="B5173" s="0" t="n">
        <v>2</v>
      </c>
      <c r="C5173" s="0" t="n">
        <v>27</v>
      </c>
      <c r="D5173" s="0" t="n">
        <v>47</v>
      </c>
      <c r="E5173" s="0" t="n">
        <v>36</v>
      </c>
      <c r="F5173" s="0" t="n">
        <v>0</v>
      </c>
      <c r="T5173" s="0"/>
    </row>
    <row r="5174" customFormat="false" ht="12.75" hidden="false" customHeight="false" outlineLevel="0" collapsed="false">
      <c r="A5174" s="0" t="n">
        <v>1975</v>
      </c>
      <c r="B5174" s="0" t="n">
        <v>2</v>
      </c>
      <c r="C5174" s="0" t="n">
        <v>28</v>
      </c>
      <c r="D5174" s="0" t="n">
        <v>43</v>
      </c>
      <c r="E5174" s="0" t="n">
        <v>30</v>
      </c>
      <c r="F5174" s="0" t="n">
        <v>0</v>
      </c>
      <c r="T5174" s="0"/>
    </row>
    <row r="5175" customFormat="false" ht="12.75" hidden="false" customHeight="false" outlineLevel="0" collapsed="false">
      <c r="A5175" s="0" t="n">
        <v>1975</v>
      </c>
      <c r="B5175" s="0" t="n">
        <v>3</v>
      </c>
      <c r="C5175" s="0" t="n">
        <v>1</v>
      </c>
      <c r="D5175" s="0" t="n">
        <v>46</v>
      </c>
      <c r="E5175" s="0" t="n">
        <v>32</v>
      </c>
      <c r="F5175" s="0" t="n">
        <v>0</v>
      </c>
      <c r="T5175" s="0"/>
    </row>
    <row r="5176" customFormat="false" ht="12.75" hidden="false" customHeight="false" outlineLevel="0" collapsed="false">
      <c r="A5176" s="0" t="n">
        <v>1975</v>
      </c>
      <c r="B5176" s="0" t="n">
        <v>3</v>
      </c>
      <c r="C5176" s="0" t="n">
        <v>2</v>
      </c>
      <c r="D5176" s="0" t="n">
        <v>37</v>
      </c>
      <c r="E5176" s="0" t="n">
        <v>29</v>
      </c>
      <c r="F5176" s="0" t="n">
        <v>0</v>
      </c>
      <c r="T5176" s="0"/>
    </row>
    <row r="5177" customFormat="false" ht="12.75" hidden="false" customHeight="false" outlineLevel="0" collapsed="false">
      <c r="A5177" s="0" t="n">
        <v>1975</v>
      </c>
      <c r="B5177" s="0" t="n">
        <v>3</v>
      </c>
      <c r="C5177" s="0" t="n">
        <v>3</v>
      </c>
      <c r="D5177" s="0" t="n">
        <v>33</v>
      </c>
      <c r="E5177" s="0" t="n">
        <v>25</v>
      </c>
      <c r="F5177" s="0" t="n">
        <v>0</v>
      </c>
      <c r="T5177" s="0"/>
    </row>
    <row r="5178" customFormat="false" ht="12.75" hidden="false" customHeight="false" outlineLevel="0" collapsed="false">
      <c r="A5178" s="0" t="n">
        <v>1975</v>
      </c>
      <c r="B5178" s="0" t="n">
        <v>3</v>
      </c>
      <c r="C5178" s="0" t="n">
        <v>4</v>
      </c>
      <c r="D5178" s="0" t="n">
        <v>38</v>
      </c>
      <c r="E5178" s="0" t="n">
        <v>22</v>
      </c>
      <c r="F5178" s="0" t="n">
        <v>0</v>
      </c>
      <c r="T5178" s="0"/>
    </row>
    <row r="5179" customFormat="false" ht="12.75" hidden="false" customHeight="false" outlineLevel="0" collapsed="false">
      <c r="A5179" s="0" t="n">
        <v>1975</v>
      </c>
      <c r="B5179" s="0" t="n">
        <v>3</v>
      </c>
      <c r="C5179" s="0" t="n">
        <v>5</v>
      </c>
      <c r="D5179" s="0" t="n">
        <v>43</v>
      </c>
      <c r="E5179" s="0" t="n">
        <v>27</v>
      </c>
      <c r="F5179" s="0" t="n">
        <v>0</v>
      </c>
      <c r="T5179" s="0"/>
    </row>
    <row r="5180" customFormat="false" ht="12.75" hidden="false" customHeight="false" outlineLevel="0" collapsed="false">
      <c r="A5180" s="0" t="n">
        <v>1975</v>
      </c>
      <c r="B5180" s="0" t="n">
        <v>3</v>
      </c>
      <c r="C5180" s="0" t="n">
        <v>6</v>
      </c>
      <c r="D5180" s="0" t="n">
        <v>58</v>
      </c>
      <c r="E5180" s="0" t="n">
        <v>35</v>
      </c>
      <c r="F5180" s="0" t="n">
        <v>0</v>
      </c>
      <c r="T5180" s="0"/>
    </row>
    <row r="5181" customFormat="false" ht="12.75" hidden="false" customHeight="false" outlineLevel="0" collapsed="false">
      <c r="A5181" s="0" t="n">
        <v>1975</v>
      </c>
      <c r="B5181" s="0" t="n">
        <v>3</v>
      </c>
      <c r="C5181" s="0" t="n">
        <v>7</v>
      </c>
      <c r="D5181" s="0" t="n">
        <v>53</v>
      </c>
      <c r="E5181" s="0" t="n">
        <v>38</v>
      </c>
      <c r="F5181" s="0" t="n">
        <v>14</v>
      </c>
      <c r="T5181" s="0"/>
    </row>
    <row r="5182" customFormat="false" ht="12.75" hidden="false" customHeight="false" outlineLevel="0" collapsed="false">
      <c r="A5182" s="0" t="n">
        <v>1975</v>
      </c>
      <c r="B5182" s="0" t="n">
        <v>3</v>
      </c>
      <c r="C5182" s="0" t="n">
        <v>8</v>
      </c>
      <c r="D5182" s="0" t="n">
        <v>49</v>
      </c>
      <c r="E5182" s="0" t="n">
        <v>20</v>
      </c>
      <c r="F5182" s="0" t="n">
        <v>0</v>
      </c>
      <c r="T5182" s="0"/>
    </row>
    <row r="5183" customFormat="false" ht="12.75" hidden="false" customHeight="false" outlineLevel="0" collapsed="false">
      <c r="A5183" s="0" t="n">
        <v>1975</v>
      </c>
      <c r="B5183" s="0" t="n">
        <v>3</v>
      </c>
      <c r="C5183" s="0" t="n">
        <v>9</v>
      </c>
      <c r="D5183" s="0" t="n">
        <v>37</v>
      </c>
      <c r="E5183" s="0" t="n">
        <v>16</v>
      </c>
      <c r="F5183" s="0" t="n">
        <v>0</v>
      </c>
      <c r="T5183" s="0"/>
    </row>
    <row r="5184" customFormat="false" ht="12.75" hidden="false" customHeight="false" outlineLevel="0" collapsed="false">
      <c r="A5184" s="0" t="n">
        <v>1975</v>
      </c>
      <c r="B5184" s="0" t="n">
        <v>3</v>
      </c>
      <c r="C5184" s="0" t="n">
        <v>10</v>
      </c>
      <c r="D5184" s="0" t="n">
        <v>45</v>
      </c>
      <c r="E5184" s="0" t="n">
        <v>30</v>
      </c>
      <c r="F5184" s="0" t="n">
        <v>7</v>
      </c>
      <c r="T5184" s="0"/>
    </row>
    <row r="5185" customFormat="false" ht="12.75" hidden="false" customHeight="false" outlineLevel="0" collapsed="false">
      <c r="A5185" s="0" t="n">
        <v>1975</v>
      </c>
      <c r="B5185" s="0" t="n">
        <v>3</v>
      </c>
      <c r="C5185" s="0" t="n">
        <v>11</v>
      </c>
      <c r="D5185" s="0" t="n">
        <v>40</v>
      </c>
      <c r="E5185" s="0" t="n">
        <v>33</v>
      </c>
      <c r="F5185" s="0" t="n">
        <v>0</v>
      </c>
      <c r="T5185" s="0"/>
    </row>
    <row r="5186" customFormat="false" ht="12.75" hidden="false" customHeight="false" outlineLevel="0" collapsed="false">
      <c r="A5186" s="0" t="n">
        <v>1975</v>
      </c>
      <c r="B5186" s="0" t="n">
        <v>3</v>
      </c>
      <c r="C5186" s="0" t="n">
        <v>12</v>
      </c>
      <c r="D5186" s="0" t="n">
        <v>46</v>
      </c>
      <c r="E5186" s="0" t="n">
        <v>38</v>
      </c>
      <c r="F5186" s="0" t="n">
        <v>66</v>
      </c>
      <c r="T5186" s="0"/>
    </row>
    <row r="5187" customFormat="false" ht="12.75" hidden="false" customHeight="false" outlineLevel="0" collapsed="false">
      <c r="A5187" s="0" t="n">
        <v>1975</v>
      </c>
      <c r="B5187" s="0" t="n">
        <v>3</v>
      </c>
      <c r="C5187" s="0" t="n">
        <v>13</v>
      </c>
      <c r="D5187" s="0" t="n">
        <v>53</v>
      </c>
      <c r="E5187" s="0" t="n">
        <v>37</v>
      </c>
      <c r="F5187" s="0" t="n">
        <v>0</v>
      </c>
      <c r="T5187" s="0"/>
    </row>
    <row r="5188" customFormat="false" ht="12.75" hidden="false" customHeight="false" outlineLevel="0" collapsed="false">
      <c r="A5188" s="0" t="n">
        <v>1975</v>
      </c>
      <c r="B5188" s="0" t="n">
        <v>3</v>
      </c>
      <c r="C5188" s="0" t="n">
        <v>14</v>
      </c>
      <c r="D5188" s="0" t="n">
        <v>38</v>
      </c>
      <c r="E5188" s="0" t="n">
        <v>30</v>
      </c>
      <c r="F5188" s="0" t="n">
        <v>49</v>
      </c>
      <c r="T5188" s="0"/>
    </row>
    <row r="5189" customFormat="false" ht="12.75" hidden="false" customHeight="false" outlineLevel="0" collapsed="false">
      <c r="A5189" s="0" t="n">
        <v>1975</v>
      </c>
      <c r="B5189" s="0" t="n">
        <v>3</v>
      </c>
      <c r="C5189" s="0" t="n">
        <v>15</v>
      </c>
      <c r="D5189" s="0" t="n">
        <v>43</v>
      </c>
      <c r="E5189" s="0" t="n">
        <v>28</v>
      </c>
      <c r="F5189" s="0" t="n">
        <v>1</v>
      </c>
      <c r="T5189" s="0"/>
    </row>
    <row r="5190" customFormat="false" ht="12.75" hidden="false" customHeight="false" outlineLevel="0" collapsed="false">
      <c r="A5190" s="0" t="n">
        <v>1975</v>
      </c>
      <c r="B5190" s="0" t="n">
        <v>3</v>
      </c>
      <c r="C5190" s="0" t="n">
        <v>16</v>
      </c>
      <c r="D5190" s="0" t="n">
        <v>49</v>
      </c>
      <c r="E5190" s="0" t="n">
        <v>32</v>
      </c>
      <c r="F5190" s="0" t="n">
        <v>0</v>
      </c>
      <c r="T5190" s="0"/>
    </row>
    <row r="5191" customFormat="false" ht="12.75" hidden="false" customHeight="false" outlineLevel="0" collapsed="false">
      <c r="A5191" s="0" t="n">
        <v>1975</v>
      </c>
      <c r="B5191" s="0" t="n">
        <v>3</v>
      </c>
      <c r="C5191" s="0" t="n">
        <v>17</v>
      </c>
      <c r="D5191" s="0" t="n">
        <v>55</v>
      </c>
      <c r="E5191" s="0" t="n">
        <v>39</v>
      </c>
      <c r="F5191" s="0" t="n">
        <v>0</v>
      </c>
      <c r="T5191" s="0"/>
    </row>
    <row r="5192" customFormat="false" ht="12.75" hidden="false" customHeight="false" outlineLevel="0" collapsed="false">
      <c r="A5192" s="0" t="n">
        <v>1975</v>
      </c>
      <c r="B5192" s="0" t="n">
        <v>3</v>
      </c>
      <c r="C5192" s="0" t="n">
        <v>18</v>
      </c>
      <c r="D5192" s="0" t="n">
        <v>49</v>
      </c>
      <c r="E5192" s="0" t="n">
        <v>36</v>
      </c>
      <c r="F5192" s="0" t="n">
        <v>0</v>
      </c>
      <c r="T5192" s="0"/>
    </row>
    <row r="5193" customFormat="false" ht="12.75" hidden="false" customHeight="false" outlineLevel="0" collapsed="false">
      <c r="A5193" s="0" t="n">
        <v>1975</v>
      </c>
      <c r="B5193" s="0" t="n">
        <v>3</v>
      </c>
      <c r="C5193" s="0" t="n">
        <v>19</v>
      </c>
      <c r="D5193" s="0" t="n">
        <v>56</v>
      </c>
      <c r="E5193" s="0" t="n">
        <v>39</v>
      </c>
      <c r="F5193" s="0" t="n">
        <v>87</v>
      </c>
      <c r="T5193" s="0"/>
    </row>
    <row r="5194" customFormat="false" ht="12.75" hidden="false" customHeight="false" outlineLevel="0" collapsed="false">
      <c r="A5194" s="0" t="n">
        <v>1975</v>
      </c>
      <c r="B5194" s="0" t="n">
        <v>3</v>
      </c>
      <c r="C5194" s="0" t="n">
        <v>20</v>
      </c>
      <c r="D5194" s="0" t="n">
        <v>54</v>
      </c>
      <c r="E5194" s="0" t="n">
        <v>42</v>
      </c>
      <c r="F5194" s="0" t="n">
        <v>21</v>
      </c>
      <c r="T5194" s="0"/>
    </row>
    <row r="5195" customFormat="false" ht="12.75" hidden="false" customHeight="false" outlineLevel="0" collapsed="false">
      <c r="A5195" s="0" t="n">
        <v>1975</v>
      </c>
      <c r="B5195" s="0" t="n">
        <v>3</v>
      </c>
      <c r="C5195" s="0" t="n">
        <v>21</v>
      </c>
      <c r="D5195" s="0" t="n">
        <v>55</v>
      </c>
      <c r="E5195" s="0" t="n">
        <v>36</v>
      </c>
      <c r="F5195" s="0" t="n">
        <v>0</v>
      </c>
      <c r="T5195" s="0"/>
    </row>
    <row r="5196" customFormat="false" ht="12.75" hidden="false" customHeight="false" outlineLevel="0" collapsed="false">
      <c r="A5196" s="0" t="n">
        <v>1975</v>
      </c>
      <c r="B5196" s="0" t="n">
        <v>3</v>
      </c>
      <c r="C5196" s="0" t="n">
        <v>22</v>
      </c>
      <c r="D5196" s="0" t="n">
        <v>53</v>
      </c>
      <c r="E5196" s="0" t="n">
        <v>41</v>
      </c>
      <c r="F5196" s="0" t="n">
        <v>7</v>
      </c>
      <c r="T5196" s="0"/>
    </row>
    <row r="5197" customFormat="false" ht="12.75" hidden="false" customHeight="false" outlineLevel="0" collapsed="false">
      <c r="A5197" s="0" t="n">
        <v>1975</v>
      </c>
      <c r="B5197" s="0" t="n">
        <v>3</v>
      </c>
      <c r="C5197" s="0" t="n">
        <v>23</v>
      </c>
      <c r="D5197" s="0" t="n">
        <v>59</v>
      </c>
      <c r="E5197" s="0" t="n">
        <v>40</v>
      </c>
      <c r="F5197" s="0" t="n">
        <v>0</v>
      </c>
      <c r="T5197" s="0"/>
    </row>
    <row r="5198" customFormat="false" ht="12.75" hidden="false" customHeight="false" outlineLevel="0" collapsed="false">
      <c r="A5198" s="0" t="n">
        <v>1975</v>
      </c>
      <c r="B5198" s="0" t="n">
        <v>3</v>
      </c>
      <c r="C5198" s="0" t="n">
        <v>24</v>
      </c>
      <c r="D5198" s="0" t="n">
        <v>48</v>
      </c>
      <c r="E5198" s="0" t="n">
        <v>42</v>
      </c>
      <c r="F5198" s="0" t="n">
        <v>27</v>
      </c>
      <c r="T5198" s="0"/>
    </row>
    <row r="5199" customFormat="false" ht="12.75" hidden="false" customHeight="false" outlineLevel="0" collapsed="false">
      <c r="A5199" s="0" t="n">
        <v>1975</v>
      </c>
      <c r="B5199" s="0" t="n">
        <v>3</v>
      </c>
      <c r="C5199" s="0" t="n">
        <v>25</v>
      </c>
      <c r="D5199" s="0" t="n">
        <v>64</v>
      </c>
      <c r="E5199" s="0" t="n">
        <v>42</v>
      </c>
      <c r="F5199" s="0" t="n">
        <v>0</v>
      </c>
      <c r="T5199" s="0"/>
    </row>
    <row r="5200" customFormat="false" ht="12.75" hidden="false" customHeight="false" outlineLevel="0" collapsed="false">
      <c r="A5200" s="0" t="n">
        <v>1975</v>
      </c>
      <c r="B5200" s="0" t="n">
        <v>3</v>
      </c>
      <c r="C5200" s="0" t="n">
        <v>26</v>
      </c>
      <c r="D5200" s="0" t="n">
        <v>47</v>
      </c>
      <c r="E5200" s="0" t="n">
        <v>25</v>
      </c>
      <c r="F5200" s="0" t="n">
        <v>0</v>
      </c>
      <c r="T5200" s="0"/>
    </row>
    <row r="5201" customFormat="false" ht="12.75" hidden="false" customHeight="false" outlineLevel="0" collapsed="false">
      <c r="A5201" s="0" t="n">
        <v>1975</v>
      </c>
      <c r="B5201" s="0" t="n">
        <v>3</v>
      </c>
      <c r="C5201" s="0" t="n">
        <v>27</v>
      </c>
      <c r="D5201" s="0" t="n">
        <v>43</v>
      </c>
      <c r="E5201" s="0" t="n">
        <v>23</v>
      </c>
      <c r="F5201" s="0" t="n">
        <v>0</v>
      </c>
      <c r="T5201" s="0"/>
    </row>
    <row r="5202" customFormat="false" ht="12.75" hidden="false" customHeight="false" outlineLevel="0" collapsed="false">
      <c r="A5202" s="0" t="n">
        <v>1975</v>
      </c>
      <c r="B5202" s="0" t="n">
        <v>3</v>
      </c>
      <c r="C5202" s="0" t="n">
        <v>28</v>
      </c>
      <c r="D5202" s="0" t="n">
        <v>52</v>
      </c>
      <c r="E5202" s="0" t="n">
        <v>23</v>
      </c>
      <c r="F5202" s="0" t="n">
        <v>0</v>
      </c>
      <c r="T5202" s="0"/>
    </row>
    <row r="5203" customFormat="false" ht="12.75" hidden="false" customHeight="false" outlineLevel="0" collapsed="false">
      <c r="A5203" s="0" t="n">
        <v>1975</v>
      </c>
      <c r="B5203" s="0" t="n">
        <v>3</v>
      </c>
      <c r="C5203" s="0" t="n">
        <v>29</v>
      </c>
      <c r="D5203" s="0" t="n">
        <v>45</v>
      </c>
      <c r="E5203" s="0" t="n">
        <v>37</v>
      </c>
      <c r="F5203" s="0" t="n">
        <v>8</v>
      </c>
      <c r="T5203" s="0"/>
    </row>
    <row r="5204" customFormat="false" ht="12.75" hidden="false" customHeight="false" outlineLevel="0" collapsed="false">
      <c r="A5204" s="0" t="n">
        <v>1975</v>
      </c>
      <c r="B5204" s="0" t="n">
        <v>3</v>
      </c>
      <c r="C5204" s="0" t="n">
        <v>30</v>
      </c>
      <c r="D5204" s="0" t="n">
        <v>50</v>
      </c>
      <c r="E5204" s="0" t="n">
        <v>35</v>
      </c>
      <c r="F5204" s="0" t="n">
        <v>45</v>
      </c>
      <c r="T5204" s="0"/>
    </row>
    <row r="5205" customFormat="false" ht="12.75" hidden="false" customHeight="false" outlineLevel="0" collapsed="false">
      <c r="A5205" s="0" t="n">
        <v>1975</v>
      </c>
      <c r="B5205" s="0" t="n">
        <v>3</v>
      </c>
      <c r="C5205" s="0" t="n">
        <v>31</v>
      </c>
      <c r="D5205" s="0" t="n">
        <v>46</v>
      </c>
      <c r="E5205" s="0" t="n">
        <v>31</v>
      </c>
      <c r="F5205" s="0" t="n">
        <v>0</v>
      </c>
      <c r="T5205" s="0"/>
    </row>
    <row r="5206" customFormat="false" ht="12.75" hidden="false" customHeight="false" outlineLevel="0" collapsed="false">
      <c r="A5206" s="0" t="n">
        <v>1975</v>
      </c>
      <c r="B5206" s="0" t="n">
        <v>4</v>
      </c>
      <c r="C5206" s="0" t="n">
        <v>1</v>
      </c>
      <c r="D5206" s="0" t="n">
        <v>67</v>
      </c>
      <c r="E5206" s="0" t="n">
        <v>40</v>
      </c>
      <c r="F5206" s="0" t="n">
        <v>0</v>
      </c>
      <c r="T5206" s="0"/>
    </row>
    <row r="5207" customFormat="false" ht="12.75" hidden="false" customHeight="false" outlineLevel="0" collapsed="false">
      <c r="A5207" s="0" t="n">
        <v>1975</v>
      </c>
      <c r="B5207" s="0" t="n">
        <v>4</v>
      </c>
      <c r="C5207" s="0" t="n">
        <v>2</v>
      </c>
      <c r="D5207" s="0" t="n">
        <v>54</v>
      </c>
      <c r="E5207" s="0" t="n">
        <v>37</v>
      </c>
      <c r="F5207" s="0" t="n">
        <v>0</v>
      </c>
      <c r="T5207" s="0"/>
    </row>
    <row r="5208" customFormat="false" ht="12.75" hidden="false" customHeight="false" outlineLevel="0" collapsed="false">
      <c r="A5208" s="0" t="n">
        <v>1975</v>
      </c>
      <c r="B5208" s="0" t="n">
        <v>4</v>
      </c>
      <c r="C5208" s="0" t="n">
        <v>3</v>
      </c>
      <c r="D5208" s="0" t="n">
        <v>55</v>
      </c>
      <c r="E5208" s="0" t="n">
        <v>33</v>
      </c>
      <c r="F5208" s="0" t="n">
        <v>102</v>
      </c>
      <c r="T5208" s="0"/>
    </row>
    <row r="5209" customFormat="false" ht="12.75" hidden="false" customHeight="false" outlineLevel="0" collapsed="false">
      <c r="A5209" s="0" t="n">
        <v>1975</v>
      </c>
      <c r="B5209" s="0" t="n">
        <v>4</v>
      </c>
      <c r="C5209" s="0" t="n">
        <v>4</v>
      </c>
      <c r="D5209" s="0" t="n">
        <v>37</v>
      </c>
      <c r="E5209" s="0" t="n">
        <v>27</v>
      </c>
      <c r="F5209" s="0" t="n">
        <v>0</v>
      </c>
      <c r="T5209" s="0"/>
    </row>
    <row r="5210" customFormat="false" ht="12.75" hidden="false" customHeight="false" outlineLevel="0" collapsed="false">
      <c r="A5210" s="0" t="n">
        <v>1975</v>
      </c>
      <c r="B5210" s="0" t="n">
        <v>4</v>
      </c>
      <c r="C5210" s="0" t="n">
        <v>5</v>
      </c>
      <c r="D5210" s="0" t="n">
        <v>41</v>
      </c>
      <c r="E5210" s="0" t="n">
        <v>27</v>
      </c>
      <c r="F5210" s="0" t="n">
        <v>0</v>
      </c>
      <c r="T5210" s="0"/>
    </row>
    <row r="5211" customFormat="false" ht="12.75" hidden="false" customHeight="false" outlineLevel="0" collapsed="false">
      <c r="A5211" s="0" t="n">
        <v>1975</v>
      </c>
      <c r="B5211" s="0" t="n">
        <v>4</v>
      </c>
      <c r="C5211" s="0" t="n">
        <v>6</v>
      </c>
      <c r="D5211" s="0" t="n">
        <v>41</v>
      </c>
      <c r="E5211" s="0" t="n">
        <v>30</v>
      </c>
      <c r="F5211" s="0" t="n">
        <v>0</v>
      </c>
      <c r="T5211" s="0"/>
    </row>
    <row r="5212" customFormat="false" ht="12.75" hidden="false" customHeight="false" outlineLevel="0" collapsed="false">
      <c r="A5212" s="0" t="n">
        <v>1975</v>
      </c>
      <c r="B5212" s="0" t="n">
        <v>4</v>
      </c>
      <c r="C5212" s="0" t="n">
        <v>7</v>
      </c>
      <c r="D5212" s="0" t="n">
        <v>47</v>
      </c>
      <c r="E5212" s="0" t="n">
        <v>29</v>
      </c>
      <c r="F5212" s="0" t="n">
        <v>0</v>
      </c>
      <c r="T5212" s="0"/>
    </row>
    <row r="5213" customFormat="false" ht="12.75" hidden="false" customHeight="false" outlineLevel="0" collapsed="false">
      <c r="A5213" s="0" t="n">
        <v>1975</v>
      </c>
      <c r="B5213" s="0" t="n">
        <v>4</v>
      </c>
      <c r="C5213" s="0" t="n">
        <v>8</v>
      </c>
      <c r="D5213" s="0" t="n">
        <v>47</v>
      </c>
      <c r="E5213" s="0" t="n">
        <v>31</v>
      </c>
      <c r="F5213" s="0" t="n">
        <v>0</v>
      </c>
      <c r="T5213" s="0"/>
    </row>
    <row r="5214" customFormat="false" ht="12.75" hidden="false" customHeight="false" outlineLevel="0" collapsed="false">
      <c r="A5214" s="0" t="n">
        <v>1975</v>
      </c>
      <c r="B5214" s="0" t="n">
        <v>4</v>
      </c>
      <c r="C5214" s="0" t="n">
        <v>9</v>
      </c>
      <c r="D5214" s="0" t="n">
        <v>52</v>
      </c>
      <c r="E5214" s="0" t="n">
        <v>33</v>
      </c>
      <c r="F5214" s="0" t="n">
        <v>0</v>
      </c>
      <c r="T5214" s="0"/>
    </row>
    <row r="5215" customFormat="false" ht="12.75" hidden="false" customHeight="false" outlineLevel="0" collapsed="false">
      <c r="A5215" s="0" t="n">
        <v>1975</v>
      </c>
      <c r="B5215" s="0" t="n">
        <v>4</v>
      </c>
      <c r="C5215" s="0" t="n">
        <v>10</v>
      </c>
      <c r="D5215" s="0" t="n">
        <v>58</v>
      </c>
      <c r="E5215" s="0" t="n">
        <v>32</v>
      </c>
      <c r="F5215" s="0" t="n">
        <v>0</v>
      </c>
      <c r="T5215" s="0"/>
    </row>
    <row r="5216" customFormat="false" ht="12.75" hidden="false" customHeight="false" outlineLevel="0" collapsed="false">
      <c r="A5216" s="0" t="n">
        <v>1975</v>
      </c>
      <c r="B5216" s="0" t="n">
        <v>4</v>
      </c>
      <c r="C5216" s="0" t="n">
        <v>11</v>
      </c>
      <c r="D5216" s="0" t="n">
        <v>56</v>
      </c>
      <c r="E5216" s="0" t="n">
        <v>35</v>
      </c>
      <c r="F5216" s="0" t="n">
        <v>0</v>
      </c>
      <c r="T5216" s="0"/>
    </row>
    <row r="5217" customFormat="false" ht="12.75" hidden="false" customHeight="false" outlineLevel="0" collapsed="false">
      <c r="A5217" s="0" t="n">
        <v>1975</v>
      </c>
      <c r="B5217" s="0" t="n">
        <v>4</v>
      </c>
      <c r="C5217" s="0" t="n">
        <v>12</v>
      </c>
      <c r="D5217" s="0" t="n">
        <v>51</v>
      </c>
      <c r="E5217" s="0" t="n">
        <v>36</v>
      </c>
      <c r="F5217" s="0" t="n">
        <v>0</v>
      </c>
      <c r="T5217" s="0"/>
    </row>
    <row r="5218" customFormat="false" ht="12.75" hidden="false" customHeight="false" outlineLevel="0" collapsed="false">
      <c r="A5218" s="0" t="n">
        <v>1975</v>
      </c>
      <c r="B5218" s="0" t="n">
        <v>4</v>
      </c>
      <c r="C5218" s="0" t="n">
        <v>13</v>
      </c>
      <c r="D5218" s="0" t="n">
        <v>48</v>
      </c>
      <c r="E5218" s="0" t="n">
        <v>33</v>
      </c>
      <c r="F5218" s="0" t="n">
        <v>0</v>
      </c>
      <c r="T5218" s="0"/>
    </row>
    <row r="5219" customFormat="false" ht="12.75" hidden="false" customHeight="false" outlineLevel="0" collapsed="false">
      <c r="A5219" s="0" t="n">
        <v>1975</v>
      </c>
      <c r="B5219" s="0" t="n">
        <v>4</v>
      </c>
      <c r="C5219" s="0" t="n">
        <v>14</v>
      </c>
      <c r="D5219" s="0" t="n">
        <v>59</v>
      </c>
      <c r="E5219" s="0" t="n">
        <v>34</v>
      </c>
      <c r="F5219" s="0" t="n">
        <v>0</v>
      </c>
      <c r="T5219" s="0"/>
    </row>
    <row r="5220" customFormat="false" ht="12.75" hidden="false" customHeight="false" outlineLevel="0" collapsed="false">
      <c r="A5220" s="0" t="n">
        <v>1975</v>
      </c>
      <c r="B5220" s="0" t="n">
        <v>4</v>
      </c>
      <c r="C5220" s="0" t="n">
        <v>15</v>
      </c>
      <c r="D5220" s="0" t="n">
        <v>48</v>
      </c>
      <c r="E5220" s="0" t="n">
        <v>42</v>
      </c>
      <c r="F5220" s="0" t="n">
        <v>16</v>
      </c>
      <c r="T5220" s="0"/>
    </row>
    <row r="5221" customFormat="false" ht="12.75" hidden="false" customHeight="false" outlineLevel="0" collapsed="false">
      <c r="A5221" s="0" t="n">
        <v>1975</v>
      </c>
      <c r="B5221" s="0" t="n">
        <v>4</v>
      </c>
      <c r="C5221" s="0" t="n">
        <v>16</v>
      </c>
      <c r="D5221" s="0" t="n">
        <v>60</v>
      </c>
      <c r="E5221" s="0" t="n">
        <v>42</v>
      </c>
      <c r="F5221" s="0" t="n">
        <v>0</v>
      </c>
      <c r="T5221" s="0"/>
    </row>
    <row r="5222" customFormat="false" ht="12.75" hidden="false" customHeight="false" outlineLevel="0" collapsed="false">
      <c r="A5222" s="0" t="n">
        <v>1975</v>
      </c>
      <c r="B5222" s="0" t="n">
        <v>4</v>
      </c>
      <c r="C5222" s="0" t="n">
        <v>17</v>
      </c>
      <c r="D5222" s="0" t="n">
        <v>70</v>
      </c>
      <c r="E5222" s="0" t="n">
        <v>47</v>
      </c>
      <c r="F5222" s="0" t="n">
        <v>0</v>
      </c>
      <c r="T5222" s="0"/>
    </row>
    <row r="5223" customFormat="false" ht="12.75" hidden="false" customHeight="false" outlineLevel="0" collapsed="false">
      <c r="A5223" s="0" t="n">
        <v>1975</v>
      </c>
      <c r="B5223" s="0" t="n">
        <v>4</v>
      </c>
      <c r="C5223" s="0" t="n">
        <v>18</v>
      </c>
      <c r="D5223" s="0" t="n">
        <v>63</v>
      </c>
      <c r="E5223" s="0" t="n">
        <v>48</v>
      </c>
      <c r="F5223" s="0" t="n">
        <v>2</v>
      </c>
      <c r="T5223" s="0"/>
    </row>
    <row r="5224" customFormat="false" ht="12.75" hidden="false" customHeight="false" outlineLevel="0" collapsed="false">
      <c r="A5224" s="0" t="n">
        <v>1975</v>
      </c>
      <c r="B5224" s="0" t="n">
        <v>4</v>
      </c>
      <c r="C5224" s="0" t="n">
        <v>19</v>
      </c>
      <c r="D5224" s="0" t="n">
        <v>74</v>
      </c>
      <c r="E5224" s="0" t="n">
        <v>53</v>
      </c>
      <c r="F5224" s="0" t="n">
        <v>3</v>
      </c>
      <c r="T5224" s="0"/>
    </row>
    <row r="5225" customFormat="false" ht="12.75" hidden="false" customHeight="false" outlineLevel="0" collapsed="false">
      <c r="A5225" s="0" t="n">
        <v>1975</v>
      </c>
      <c r="B5225" s="0" t="n">
        <v>4</v>
      </c>
      <c r="C5225" s="0" t="n">
        <v>20</v>
      </c>
      <c r="D5225" s="0" t="n">
        <v>59</v>
      </c>
      <c r="E5225" s="0" t="n">
        <v>47</v>
      </c>
      <c r="F5225" s="0" t="n">
        <v>0</v>
      </c>
      <c r="T5225" s="0"/>
    </row>
    <row r="5226" customFormat="false" ht="12.75" hidden="false" customHeight="false" outlineLevel="0" collapsed="false">
      <c r="A5226" s="0" t="n">
        <v>1975</v>
      </c>
      <c r="B5226" s="0" t="n">
        <v>4</v>
      </c>
      <c r="C5226" s="0" t="n">
        <v>21</v>
      </c>
      <c r="D5226" s="0" t="n">
        <v>54</v>
      </c>
      <c r="E5226" s="0" t="n">
        <v>40</v>
      </c>
      <c r="F5226" s="0" t="n">
        <v>0</v>
      </c>
      <c r="T5226" s="0"/>
    </row>
    <row r="5227" customFormat="false" ht="12.75" hidden="false" customHeight="false" outlineLevel="0" collapsed="false">
      <c r="A5227" s="0" t="n">
        <v>1975</v>
      </c>
      <c r="B5227" s="0" t="n">
        <v>4</v>
      </c>
      <c r="C5227" s="0" t="n">
        <v>22</v>
      </c>
      <c r="D5227" s="0" t="n">
        <v>57</v>
      </c>
      <c r="E5227" s="0" t="n">
        <v>36</v>
      </c>
      <c r="F5227" s="0" t="n">
        <v>0</v>
      </c>
      <c r="T5227" s="0"/>
    </row>
    <row r="5228" customFormat="false" ht="12.75" hidden="false" customHeight="false" outlineLevel="0" collapsed="false">
      <c r="A5228" s="0" t="n">
        <v>1975</v>
      </c>
      <c r="B5228" s="0" t="n">
        <v>4</v>
      </c>
      <c r="C5228" s="0" t="n">
        <v>23</v>
      </c>
      <c r="D5228" s="0" t="n">
        <v>64</v>
      </c>
      <c r="E5228" s="0" t="n">
        <v>44</v>
      </c>
      <c r="F5228" s="0" t="n">
        <v>2</v>
      </c>
      <c r="T5228" s="0"/>
    </row>
    <row r="5229" customFormat="false" ht="12.75" hidden="false" customHeight="false" outlineLevel="0" collapsed="false">
      <c r="A5229" s="0" t="n">
        <v>1975</v>
      </c>
      <c r="B5229" s="0" t="n">
        <v>4</v>
      </c>
      <c r="C5229" s="0" t="n">
        <v>24</v>
      </c>
      <c r="D5229" s="0" t="n">
        <v>66</v>
      </c>
      <c r="E5229" s="0" t="n">
        <v>48</v>
      </c>
      <c r="F5229" s="0" t="n">
        <v>102</v>
      </c>
      <c r="T5229" s="0"/>
    </row>
    <row r="5230" customFormat="false" ht="12.75" hidden="false" customHeight="false" outlineLevel="0" collapsed="false">
      <c r="A5230" s="0" t="n">
        <v>1975</v>
      </c>
      <c r="B5230" s="0" t="n">
        <v>4</v>
      </c>
      <c r="C5230" s="0" t="n">
        <v>25</v>
      </c>
      <c r="D5230" s="0" t="n">
        <v>67</v>
      </c>
      <c r="E5230" s="0" t="n">
        <v>49</v>
      </c>
      <c r="F5230" s="0" t="n">
        <v>77</v>
      </c>
      <c r="T5230" s="0"/>
    </row>
    <row r="5231" customFormat="false" ht="12.75" hidden="false" customHeight="false" outlineLevel="0" collapsed="false">
      <c r="A5231" s="0" t="n">
        <v>1975</v>
      </c>
      <c r="B5231" s="0" t="n">
        <v>4</v>
      </c>
      <c r="C5231" s="0" t="n">
        <v>26</v>
      </c>
      <c r="D5231" s="0" t="n">
        <v>64</v>
      </c>
      <c r="E5231" s="0" t="n">
        <v>47</v>
      </c>
      <c r="F5231" s="0" t="n">
        <v>0</v>
      </c>
      <c r="T5231" s="0"/>
    </row>
    <row r="5232" customFormat="false" ht="12.75" hidden="false" customHeight="false" outlineLevel="0" collapsed="false">
      <c r="A5232" s="0" t="n">
        <v>1975</v>
      </c>
      <c r="B5232" s="0" t="n">
        <v>4</v>
      </c>
      <c r="C5232" s="0" t="n">
        <v>27</v>
      </c>
      <c r="D5232" s="0" t="n">
        <v>58</v>
      </c>
      <c r="E5232" s="0" t="n">
        <v>42</v>
      </c>
      <c r="F5232" s="0" t="n">
        <v>0</v>
      </c>
      <c r="T5232" s="0"/>
    </row>
    <row r="5233" customFormat="false" ht="12.75" hidden="false" customHeight="false" outlineLevel="0" collapsed="false">
      <c r="A5233" s="0" t="n">
        <v>1975</v>
      </c>
      <c r="B5233" s="0" t="n">
        <v>4</v>
      </c>
      <c r="C5233" s="0" t="n">
        <v>28</v>
      </c>
      <c r="D5233" s="0" t="n">
        <v>64</v>
      </c>
      <c r="E5233" s="0" t="n">
        <v>44</v>
      </c>
      <c r="F5233" s="0" t="n">
        <v>0</v>
      </c>
      <c r="T5233" s="0"/>
    </row>
    <row r="5234" customFormat="false" ht="12.75" hidden="false" customHeight="false" outlineLevel="0" collapsed="false">
      <c r="A5234" s="0" t="n">
        <v>1975</v>
      </c>
      <c r="B5234" s="0" t="n">
        <v>4</v>
      </c>
      <c r="C5234" s="0" t="n">
        <v>29</v>
      </c>
      <c r="D5234" s="0" t="n">
        <v>53</v>
      </c>
      <c r="E5234" s="0" t="n">
        <v>45</v>
      </c>
      <c r="F5234" s="0" t="n">
        <v>0</v>
      </c>
      <c r="T5234" s="0"/>
    </row>
    <row r="5235" customFormat="false" ht="12.75" hidden="false" customHeight="false" outlineLevel="0" collapsed="false">
      <c r="A5235" s="0" t="n">
        <v>1975</v>
      </c>
      <c r="B5235" s="0" t="n">
        <v>4</v>
      </c>
      <c r="C5235" s="0" t="n">
        <v>30</v>
      </c>
      <c r="D5235" s="0" t="n">
        <v>64</v>
      </c>
      <c r="E5235" s="0" t="n">
        <v>43</v>
      </c>
      <c r="F5235" s="0" t="n">
        <v>0</v>
      </c>
      <c r="T5235" s="0"/>
    </row>
    <row r="5236" customFormat="false" ht="12.75" hidden="false" customHeight="false" outlineLevel="0" collapsed="false">
      <c r="A5236" s="0" t="n">
        <v>1975</v>
      </c>
      <c r="B5236" s="0" t="n">
        <v>5</v>
      </c>
      <c r="C5236" s="0" t="n">
        <v>1</v>
      </c>
      <c r="D5236" s="0" t="n">
        <v>55</v>
      </c>
      <c r="E5236" s="0" t="n">
        <v>47</v>
      </c>
      <c r="F5236" s="0" t="n">
        <v>8</v>
      </c>
      <c r="T5236" s="0"/>
    </row>
    <row r="5237" customFormat="false" ht="12.75" hidden="false" customHeight="false" outlineLevel="0" collapsed="false">
      <c r="A5237" s="0" t="n">
        <v>1975</v>
      </c>
      <c r="B5237" s="0" t="n">
        <v>5</v>
      </c>
      <c r="C5237" s="0" t="n">
        <v>2</v>
      </c>
      <c r="D5237" s="0" t="n">
        <v>63</v>
      </c>
      <c r="E5237" s="0" t="n">
        <v>46</v>
      </c>
      <c r="F5237" s="0" t="n">
        <v>10</v>
      </c>
      <c r="T5237" s="0"/>
    </row>
    <row r="5238" customFormat="false" ht="12.75" hidden="false" customHeight="false" outlineLevel="0" collapsed="false">
      <c r="A5238" s="0" t="n">
        <v>1975</v>
      </c>
      <c r="B5238" s="0" t="n">
        <v>5</v>
      </c>
      <c r="C5238" s="0" t="n">
        <v>3</v>
      </c>
      <c r="D5238" s="0" t="n">
        <v>73</v>
      </c>
      <c r="E5238" s="0" t="n">
        <v>45</v>
      </c>
      <c r="F5238" s="0" t="n">
        <v>0</v>
      </c>
      <c r="T5238" s="0"/>
    </row>
    <row r="5239" customFormat="false" ht="12.75" hidden="false" customHeight="false" outlineLevel="0" collapsed="false">
      <c r="A5239" s="0" t="n">
        <v>1975</v>
      </c>
      <c r="B5239" s="0" t="n">
        <v>5</v>
      </c>
      <c r="C5239" s="0" t="n">
        <v>4</v>
      </c>
      <c r="D5239" s="0" t="n">
        <v>59</v>
      </c>
      <c r="E5239" s="0" t="n">
        <v>46</v>
      </c>
      <c r="F5239" s="0" t="n">
        <v>100</v>
      </c>
      <c r="T5239" s="0"/>
    </row>
    <row r="5240" customFormat="false" ht="12.75" hidden="false" customHeight="false" outlineLevel="0" collapsed="false">
      <c r="A5240" s="0" t="n">
        <v>1975</v>
      </c>
      <c r="B5240" s="0" t="n">
        <v>5</v>
      </c>
      <c r="C5240" s="0" t="n">
        <v>5</v>
      </c>
      <c r="D5240" s="0" t="n">
        <v>59</v>
      </c>
      <c r="E5240" s="0" t="n">
        <v>45</v>
      </c>
      <c r="F5240" s="0" t="n">
        <v>6</v>
      </c>
      <c r="T5240" s="0"/>
    </row>
    <row r="5241" customFormat="false" ht="12.75" hidden="false" customHeight="false" outlineLevel="0" collapsed="false">
      <c r="A5241" s="0" t="n">
        <v>1975</v>
      </c>
      <c r="B5241" s="0" t="n">
        <v>5</v>
      </c>
      <c r="C5241" s="0" t="n">
        <v>6</v>
      </c>
      <c r="D5241" s="0" t="n">
        <v>67</v>
      </c>
      <c r="E5241" s="0" t="n">
        <v>48</v>
      </c>
      <c r="F5241" s="0" t="n">
        <v>18</v>
      </c>
      <c r="T5241" s="0"/>
    </row>
    <row r="5242" customFormat="false" ht="12.75" hidden="false" customHeight="false" outlineLevel="0" collapsed="false">
      <c r="A5242" s="0" t="n">
        <v>1975</v>
      </c>
      <c r="B5242" s="0" t="n">
        <v>5</v>
      </c>
      <c r="C5242" s="0" t="n">
        <v>7</v>
      </c>
      <c r="D5242" s="0" t="n">
        <v>73</v>
      </c>
      <c r="E5242" s="0" t="n">
        <v>48</v>
      </c>
      <c r="F5242" s="0" t="n">
        <v>5</v>
      </c>
      <c r="T5242" s="0"/>
    </row>
    <row r="5243" customFormat="false" ht="12.75" hidden="false" customHeight="false" outlineLevel="0" collapsed="false">
      <c r="A5243" s="0" t="n">
        <v>1975</v>
      </c>
      <c r="B5243" s="0" t="n">
        <v>5</v>
      </c>
      <c r="C5243" s="0" t="n">
        <v>8</v>
      </c>
      <c r="D5243" s="0" t="n">
        <v>75</v>
      </c>
      <c r="E5243" s="0" t="n">
        <v>47</v>
      </c>
      <c r="F5243" s="0" t="n">
        <v>0</v>
      </c>
      <c r="T5243" s="0"/>
    </row>
    <row r="5244" customFormat="false" ht="12.75" hidden="false" customHeight="false" outlineLevel="0" collapsed="false">
      <c r="A5244" s="0" t="n">
        <v>1975</v>
      </c>
      <c r="B5244" s="0" t="n">
        <v>5</v>
      </c>
      <c r="C5244" s="0" t="n">
        <v>9</v>
      </c>
      <c r="D5244" s="0" t="n">
        <v>73</v>
      </c>
      <c r="E5244" s="0" t="n">
        <v>52</v>
      </c>
      <c r="F5244" s="0" t="n">
        <v>0</v>
      </c>
      <c r="T5244" s="0"/>
    </row>
    <row r="5245" customFormat="false" ht="12.75" hidden="false" customHeight="false" outlineLevel="0" collapsed="false">
      <c r="A5245" s="0" t="n">
        <v>1975</v>
      </c>
      <c r="B5245" s="0" t="n">
        <v>5</v>
      </c>
      <c r="C5245" s="0" t="n">
        <v>10</v>
      </c>
      <c r="D5245" s="0" t="n">
        <v>69</v>
      </c>
      <c r="E5245" s="0" t="n">
        <v>52</v>
      </c>
      <c r="F5245" s="0" t="n">
        <v>0</v>
      </c>
      <c r="T5245" s="0"/>
    </row>
    <row r="5246" customFormat="false" ht="12.75" hidden="false" customHeight="false" outlineLevel="0" collapsed="false">
      <c r="A5246" s="0" t="n">
        <v>1975</v>
      </c>
      <c r="B5246" s="0" t="n">
        <v>5</v>
      </c>
      <c r="C5246" s="0" t="n">
        <v>11</v>
      </c>
      <c r="D5246" s="0" t="n">
        <v>72</v>
      </c>
      <c r="E5246" s="0" t="n">
        <v>53</v>
      </c>
      <c r="F5246" s="0" t="n">
        <v>0</v>
      </c>
      <c r="T5246" s="0"/>
    </row>
    <row r="5247" customFormat="false" ht="12.75" hidden="false" customHeight="false" outlineLevel="0" collapsed="false">
      <c r="A5247" s="0" t="n">
        <v>1975</v>
      </c>
      <c r="B5247" s="0" t="n">
        <v>5</v>
      </c>
      <c r="C5247" s="0" t="n">
        <v>12</v>
      </c>
      <c r="D5247" s="0" t="n">
        <v>75</v>
      </c>
      <c r="E5247" s="0" t="n">
        <v>58</v>
      </c>
      <c r="F5247" s="0" t="n">
        <v>3</v>
      </c>
      <c r="T5247" s="0"/>
    </row>
    <row r="5248" customFormat="false" ht="12.75" hidden="false" customHeight="false" outlineLevel="0" collapsed="false">
      <c r="A5248" s="0" t="n">
        <v>1975</v>
      </c>
      <c r="B5248" s="0" t="n">
        <v>5</v>
      </c>
      <c r="C5248" s="0" t="n">
        <v>13</v>
      </c>
      <c r="D5248" s="0" t="n">
        <v>76</v>
      </c>
      <c r="E5248" s="0" t="n">
        <v>58</v>
      </c>
      <c r="F5248" s="0" t="n">
        <v>103</v>
      </c>
      <c r="T5248" s="0"/>
    </row>
    <row r="5249" customFormat="false" ht="12.75" hidden="false" customHeight="false" outlineLevel="0" collapsed="false">
      <c r="A5249" s="0" t="n">
        <v>1975</v>
      </c>
      <c r="B5249" s="0" t="n">
        <v>5</v>
      </c>
      <c r="C5249" s="0" t="n">
        <v>14</v>
      </c>
      <c r="D5249" s="0" t="n">
        <v>80</v>
      </c>
      <c r="E5249" s="0" t="n">
        <v>59</v>
      </c>
      <c r="F5249" s="0" t="n">
        <v>0</v>
      </c>
      <c r="T5249" s="0"/>
    </row>
    <row r="5250" customFormat="false" ht="12.75" hidden="false" customHeight="false" outlineLevel="0" collapsed="false">
      <c r="A5250" s="0" t="n">
        <v>1975</v>
      </c>
      <c r="B5250" s="0" t="n">
        <v>5</v>
      </c>
      <c r="C5250" s="0" t="n">
        <v>15</v>
      </c>
      <c r="D5250" s="0" t="n">
        <v>78</v>
      </c>
      <c r="E5250" s="0" t="n">
        <v>59</v>
      </c>
      <c r="F5250" s="0" t="n">
        <v>0</v>
      </c>
      <c r="T5250" s="0"/>
    </row>
    <row r="5251" customFormat="false" ht="12.75" hidden="false" customHeight="false" outlineLevel="0" collapsed="false">
      <c r="A5251" s="0" t="n">
        <v>1975</v>
      </c>
      <c r="B5251" s="0" t="n">
        <v>5</v>
      </c>
      <c r="C5251" s="0" t="n">
        <v>16</v>
      </c>
      <c r="D5251" s="0" t="n">
        <v>80</v>
      </c>
      <c r="E5251" s="0" t="n">
        <v>60</v>
      </c>
      <c r="F5251" s="0" t="n">
        <v>69</v>
      </c>
      <c r="T5251" s="0"/>
    </row>
    <row r="5252" customFormat="false" ht="12.75" hidden="false" customHeight="false" outlineLevel="0" collapsed="false">
      <c r="A5252" s="0" t="n">
        <v>1975</v>
      </c>
      <c r="B5252" s="0" t="n">
        <v>5</v>
      </c>
      <c r="C5252" s="0" t="n">
        <v>17</v>
      </c>
      <c r="D5252" s="0" t="n">
        <v>76</v>
      </c>
      <c r="E5252" s="0" t="n">
        <v>59</v>
      </c>
      <c r="F5252" s="0" t="n">
        <v>0</v>
      </c>
      <c r="T5252" s="0"/>
    </row>
    <row r="5253" customFormat="false" ht="12.75" hidden="false" customHeight="false" outlineLevel="0" collapsed="false">
      <c r="A5253" s="0" t="n">
        <v>1975</v>
      </c>
      <c r="B5253" s="0" t="n">
        <v>5</v>
      </c>
      <c r="C5253" s="0" t="n">
        <v>18</v>
      </c>
      <c r="D5253" s="0" t="n">
        <v>74</v>
      </c>
      <c r="E5253" s="0" t="n">
        <v>58</v>
      </c>
      <c r="F5253" s="0" t="n">
        <v>0</v>
      </c>
      <c r="T5253" s="0"/>
    </row>
    <row r="5254" customFormat="false" ht="12.75" hidden="false" customHeight="false" outlineLevel="0" collapsed="false">
      <c r="A5254" s="0" t="n">
        <v>1975</v>
      </c>
      <c r="B5254" s="0" t="n">
        <v>5</v>
      </c>
      <c r="C5254" s="0" t="n">
        <v>19</v>
      </c>
      <c r="D5254" s="0" t="n">
        <v>82</v>
      </c>
      <c r="E5254" s="0" t="n">
        <v>59</v>
      </c>
      <c r="F5254" s="0" t="n">
        <v>0</v>
      </c>
      <c r="T5254" s="0"/>
    </row>
    <row r="5255" customFormat="false" ht="12.75" hidden="false" customHeight="false" outlineLevel="0" collapsed="false">
      <c r="A5255" s="0" t="n">
        <v>1975</v>
      </c>
      <c r="B5255" s="0" t="n">
        <v>5</v>
      </c>
      <c r="C5255" s="0" t="n">
        <v>20</v>
      </c>
      <c r="D5255" s="0" t="n">
        <v>88</v>
      </c>
      <c r="E5255" s="0" t="n">
        <v>65</v>
      </c>
      <c r="F5255" s="0" t="n">
        <v>0</v>
      </c>
      <c r="T5255" s="0"/>
    </row>
    <row r="5256" customFormat="false" ht="12.75" hidden="false" customHeight="false" outlineLevel="0" collapsed="false">
      <c r="A5256" s="0" t="n">
        <v>1975</v>
      </c>
      <c r="B5256" s="0" t="n">
        <v>5</v>
      </c>
      <c r="C5256" s="0" t="n">
        <v>21</v>
      </c>
      <c r="D5256" s="0" t="n">
        <v>88</v>
      </c>
      <c r="E5256" s="0" t="n">
        <v>68</v>
      </c>
      <c r="F5256" s="0" t="n">
        <v>9</v>
      </c>
      <c r="T5256" s="0"/>
    </row>
    <row r="5257" customFormat="false" ht="12.75" hidden="false" customHeight="false" outlineLevel="0" collapsed="false">
      <c r="A5257" s="0" t="n">
        <v>1975</v>
      </c>
      <c r="B5257" s="0" t="n">
        <v>5</v>
      </c>
      <c r="C5257" s="0" t="n">
        <v>22</v>
      </c>
      <c r="D5257" s="0" t="n">
        <v>78</v>
      </c>
      <c r="E5257" s="0" t="n">
        <v>63</v>
      </c>
      <c r="F5257" s="0" t="n">
        <v>0</v>
      </c>
      <c r="T5257" s="0"/>
    </row>
    <row r="5258" customFormat="false" ht="12.75" hidden="false" customHeight="false" outlineLevel="0" collapsed="false">
      <c r="A5258" s="0" t="n">
        <v>1975</v>
      </c>
      <c r="B5258" s="0" t="n">
        <v>5</v>
      </c>
      <c r="C5258" s="0" t="n">
        <v>23</v>
      </c>
      <c r="D5258" s="0" t="n">
        <v>82</v>
      </c>
      <c r="E5258" s="0" t="n">
        <v>60</v>
      </c>
      <c r="F5258" s="0" t="n">
        <v>0</v>
      </c>
      <c r="T5258" s="0"/>
    </row>
    <row r="5259" customFormat="false" ht="12.75" hidden="false" customHeight="false" outlineLevel="0" collapsed="false">
      <c r="A5259" s="0" t="n">
        <v>1975</v>
      </c>
      <c r="B5259" s="0" t="n">
        <v>5</v>
      </c>
      <c r="C5259" s="0" t="n">
        <v>24</v>
      </c>
      <c r="D5259" s="0" t="n">
        <v>93</v>
      </c>
      <c r="E5259" s="0" t="n">
        <v>61</v>
      </c>
      <c r="F5259" s="0" t="n">
        <v>0</v>
      </c>
      <c r="T5259" s="0"/>
    </row>
    <row r="5260" customFormat="false" ht="12.75" hidden="false" customHeight="false" outlineLevel="0" collapsed="false">
      <c r="A5260" s="0" t="n">
        <v>1975</v>
      </c>
      <c r="B5260" s="0" t="n">
        <v>5</v>
      </c>
      <c r="C5260" s="0" t="n">
        <v>25</v>
      </c>
      <c r="D5260" s="0" t="n">
        <v>61</v>
      </c>
      <c r="E5260" s="0" t="n">
        <v>55</v>
      </c>
      <c r="F5260" s="0" t="n">
        <v>0</v>
      </c>
      <c r="T5260" s="0"/>
    </row>
    <row r="5261" customFormat="false" ht="12.75" hidden="false" customHeight="false" outlineLevel="0" collapsed="false">
      <c r="A5261" s="0" t="n">
        <v>1975</v>
      </c>
      <c r="B5261" s="0" t="n">
        <v>5</v>
      </c>
      <c r="C5261" s="0" t="n">
        <v>26</v>
      </c>
      <c r="D5261" s="0" t="n">
        <v>73</v>
      </c>
      <c r="E5261" s="0" t="n">
        <v>54</v>
      </c>
      <c r="F5261" s="0" t="n">
        <v>0</v>
      </c>
      <c r="T5261" s="0"/>
    </row>
    <row r="5262" customFormat="false" ht="12.75" hidden="false" customHeight="false" outlineLevel="0" collapsed="false">
      <c r="A5262" s="0" t="n">
        <v>1975</v>
      </c>
      <c r="B5262" s="0" t="n">
        <v>5</v>
      </c>
      <c r="C5262" s="0" t="n">
        <v>27</v>
      </c>
      <c r="D5262" s="0" t="n">
        <v>85</v>
      </c>
      <c r="E5262" s="0" t="n">
        <v>66</v>
      </c>
      <c r="F5262" s="0" t="n">
        <v>0</v>
      </c>
      <c r="T5262" s="0"/>
    </row>
    <row r="5263" customFormat="false" ht="12.75" hidden="false" customHeight="false" outlineLevel="0" collapsed="false">
      <c r="A5263" s="0" t="n">
        <v>1975</v>
      </c>
      <c r="B5263" s="0" t="n">
        <v>5</v>
      </c>
      <c r="C5263" s="0" t="n">
        <v>28</v>
      </c>
      <c r="D5263" s="0" t="n">
        <v>84</v>
      </c>
      <c r="E5263" s="0" t="n">
        <v>63</v>
      </c>
      <c r="F5263" s="0" t="n">
        <v>0</v>
      </c>
      <c r="T5263" s="0"/>
    </row>
    <row r="5264" customFormat="false" ht="12.75" hidden="false" customHeight="false" outlineLevel="0" collapsed="false">
      <c r="A5264" s="0" t="n">
        <v>1975</v>
      </c>
      <c r="B5264" s="0" t="n">
        <v>5</v>
      </c>
      <c r="C5264" s="0" t="n">
        <v>29</v>
      </c>
      <c r="D5264" s="0" t="n">
        <v>84</v>
      </c>
      <c r="E5264" s="0" t="n">
        <v>62</v>
      </c>
      <c r="F5264" s="0" t="n">
        <v>0</v>
      </c>
      <c r="T5264" s="0"/>
    </row>
    <row r="5265" customFormat="false" ht="12.75" hidden="false" customHeight="false" outlineLevel="0" collapsed="false">
      <c r="A5265" s="0" t="n">
        <v>1975</v>
      </c>
      <c r="B5265" s="0" t="n">
        <v>5</v>
      </c>
      <c r="C5265" s="0" t="n">
        <v>30</v>
      </c>
      <c r="D5265" s="0" t="n">
        <v>75</v>
      </c>
      <c r="E5265" s="0" t="n">
        <v>66</v>
      </c>
      <c r="F5265" s="0" t="n">
        <v>7</v>
      </c>
      <c r="T5265" s="0"/>
    </row>
    <row r="5266" customFormat="false" ht="12.75" hidden="false" customHeight="false" outlineLevel="0" collapsed="false">
      <c r="A5266" s="0" t="n">
        <v>1975</v>
      </c>
      <c r="B5266" s="0" t="n">
        <v>5</v>
      </c>
      <c r="C5266" s="0" t="n">
        <v>31</v>
      </c>
      <c r="D5266" s="0" t="n">
        <v>81</v>
      </c>
      <c r="E5266" s="0" t="n">
        <v>66</v>
      </c>
      <c r="F5266" s="0" t="n">
        <v>0</v>
      </c>
      <c r="T5266" s="0"/>
    </row>
    <row r="5267" customFormat="false" ht="12.75" hidden="false" customHeight="false" outlineLevel="0" collapsed="false">
      <c r="A5267" s="0" t="n">
        <v>1975</v>
      </c>
      <c r="B5267" s="0" t="n">
        <v>6</v>
      </c>
      <c r="C5267" s="0" t="n">
        <v>1</v>
      </c>
      <c r="D5267" s="0" t="n">
        <v>77</v>
      </c>
      <c r="E5267" s="0" t="n">
        <v>68</v>
      </c>
      <c r="F5267" s="0" t="n">
        <v>173</v>
      </c>
      <c r="T5267" s="0"/>
    </row>
    <row r="5268" customFormat="false" ht="12.75" hidden="false" customHeight="false" outlineLevel="0" collapsed="false">
      <c r="A5268" s="0" t="n">
        <v>1975</v>
      </c>
      <c r="B5268" s="0" t="n">
        <v>6</v>
      </c>
      <c r="C5268" s="0" t="n">
        <v>2</v>
      </c>
      <c r="D5268" s="0" t="n">
        <v>82</v>
      </c>
      <c r="E5268" s="0" t="n">
        <v>62</v>
      </c>
      <c r="F5268" s="0" t="n">
        <v>0</v>
      </c>
      <c r="T5268" s="0"/>
    </row>
    <row r="5269" customFormat="false" ht="12.75" hidden="false" customHeight="false" outlineLevel="0" collapsed="false">
      <c r="A5269" s="0" t="n">
        <v>1975</v>
      </c>
      <c r="B5269" s="0" t="n">
        <v>6</v>
      </c>
      <c r="C5269" s="0" t="n">
        <v>3</v>
      </c>
      <c r="D5269" s="0" t="n">
        <v>74</v>
      </c>
      <c r="E5269" s="0" t="n">
        <v>60</v>
      </c>
      <c r="F5269" s="0" t="n">
        <v>39</v>
      </c>
      <c r="T5269" s="0"/>
    </row>
    <row r="5270" customFormat="false" ht="12.75" hidden="false" customHeight="false" outlineLevel="0" collapsed="false">
      <c r="A5270" s="0" t="n">
        <v>1975</v>
      </c>
      <c r="B5270" s="0" t="n">
        <v>6</v>
      </c>
      <c r="C5270" s="0" t="n">
        <v>4</v>
      </c>
      <c r="D5270" s="0" t="n">
        <v>76</v>
      </c>
      <c r="E5270" s="0" t="n">
        <v>57</v>
      </c>
      <c r="F5270" s="0" t="n">
        <v>0</v>
      </c>
      <c r="T5270" s="0"/>
    </row>
    <row r="5271" customFormat="false" ht="12.75" hidden="false" customHeight="false" outlineLevel="0" collapsed="false">
      <c r="A5271" s="0" t="n">
        <v>1975</v>
      </c>
      <c r="B5271" s="0" t="n">
        <v>6</v>
      </c>
      <c r="C5271" s="0" t="n">
        <v>5</v>
      </c>
      <c r="D5271" s="0" t="n">
        <v>68</v>
      </c>
      <c r="E5271" s="0" t="n">
        <v>58</v>
      </c>
      <c r="F5271" s="0" t="n">
        <v>127</v>
      </c>
      <c r="T5271" s="0"/>
    </row>
    <row r="5272" customFormat="false" ht="12.75" hidden="false" customHeight="false" outlineLevel="0" collapsed="false">
      <c r="A5272" s="0" t="n">
        <v>1975</v>
      </c>
      <c r="B5272" s="0" t="n">
        <v>6</v>
      </c>
      <c r="C5272" s="0" t="n">
        <v>6</v>
      </c>
      <c r="D5272" s="0" t="n">
        <v>69</v>
      </c>
      <c r="E5272" s="0" t="n">
        <v>59</v>
      </c>
      <c r="F5272" s="0" t="n">
        <v>63</v>
      </c>
      <c r="T5272" s="0"/>
    </row>
    <row r="5273" customFormat="false" ht="12.75" hidden="false" customHeight="false" outlineLevel="0" collapsed="false">
      <c r="A5273" s="0" t="n">
        <v>1975</v>
      </c>
      <c r="B5273" s="0" t="n">
        <v>6</v>
      </c>
      <c r="C5273" s="0" t="n">
        <v>7</v>
      </c>
      <c r="D5273" s="0" t="n">
        <v>73</v>
      </c>
      <c r="E5273" s="0" t="n">
        <v>57</v>
      </c>
      <c r="F5273" s="0" t="n">
        <v>0</v>
      </c>
      <c r="T5273" s="0"/>
    </row>
    <row r="5274" customFormat="false" ht="12.75" hidden="false" customHeight="false" outlineLevel="0" collapsed="false">
      <c r="A5274" s="0" t="n">
        <v>1975</v>
      </c>
      <c r="B5274" s="0" t="n">
        <v>6</v>
      </c>
      <c r="C5274" s="0" t="n">
        <v>8</v>
      </c>
      <c r="D5274" s="0" t="n">
        <v>67</v>
      </c>
      <c r="E5274" s="0" t="n">
        <v>58</v>
      </c>
      <c r="F5274" s="0" t="n">
        <v>0</v>
      </c>
      <c r="T5274" s="0"/>
    </row>
    <row r="5275" customFormat="false" ht="12.75" hidden="false" customHeight="false" outlineLevel="0" collapsed="false">
      <c r="A5275" s="0" t="n">
        <v>1975</v>
      </c>
      <c r="B5275" s="0" t="n">
        <v>6</v>
      </c>
      <c r="C5275" s="0" t="n">
        <v>9</v>
      </c>
      <c r="D5275" s="0" t="n">
        <v>71</v>
      </c>
      <c r="E5275" s="0" t="n">
        <v>55</v>
      </c>
      <c r="F5275" s="0" t="n">
        <v>0</v>
      </c>
      <c r="T5275" s="0"/>
    </row>
    <row r="5276" customFormat="false" ht="12.75" hidden="false" customHeight="false" outlineLevel="0" collapsed="false">
      <c r="A5276" s="0" t="n">
        <v>1975</v>
      </c>
      <c r="B5276" s="0" t="n">
        <v>6</v>
      </c>
      <c r="C5276" s="0" t="n">
        <v>10</v>
      </c>
      <c r="D5276" s="0" t="n">
        <v>76</v>
      </c>
      <c r="E5276" s="0" t="n">
        <v>53</v>
      </c>
      <c r="F5276" s="0" t="n">
        <v>0</v>
      </c>
      <c r="T5276" s="0"/>
    </row>
    <row r="5277" customFormat="false" ht="12.75" hidden="false" customHeight="false" outlineLevel="0" collapsed="false">
      <c r="A5277" s="0" t="n">
        <v>1975</v>
      </c>
      <c r="B5277" s="0" t="n">
        <v>6</v>
      </c>
      <c r="C5277" s="0" t="n">
        <v>11</v>
      </c>
      <c r="D5277" s="0" t="n">
        <v>79</v>
      </c>
      <c r="E5277" s="0" t="n">
        <v>58</v>
      </c>
      <c r="F5277" s="0" t="n">
        <v>0</v>
      </c>
      <c r="T5277" s="0"/>
    </row>
    <row r="5278" customFormat="false" ht="12.75" hidden="false" customHeight="false" outlineLevel="0" collapsed="false">
      <c r="A5278" s="0" t="n">
        <v>1975</v>
      </c>
      <c r="B5278" s="0" t="n">
        <v>6</v>
      </c>
      <c r="C5278" s="0" t="n">
        <v>12</v>
      </c>
      <c r="D5278" s="0" t="n">
        <v>63</v>
      </c>
      <c r="E5278" s="0" t="n">
        <v>58</v>
      </c>
      <c r="F5278" s="0" t="n">
        <v>198</v>
      </c>
      <c r="T5278" s="0"/>
    </row>
    <row r="5279" customFormat="false" ht="12.75" hidden="false" customHeight="false" outlineLevel="0" collapsed="false">
      <c r="A5279" s="0" t="n">
        <v>1975</v>
      </c>
      <c r="B5279" s="0" t="n">
        <v>6</v>
      </c>
      <c r="C5279" s="0" t="n">
        <v>13</v>
      </c>
      <c r="D5279" s="0" t="n">
        <v>83</v>
      </c>
      <c r="E5279" s="0" t="n">
        <v>62</v>
      </c>
      <c r="F5279" s="0" t="n">
        <v>5</v>
      </c>
      <c r="T5279" s="0"/>
    </row>
    <row r="5280" customFormat="false" ht="12.75" hidden="false" customHeight="false" outlineLevel="0" collapsed="false">
      <c r="A5280" s="0" t="n">
        <v>1975</v>
      </c>
      <c r="B5280" s="0" t="n">
        <v>6</v>
      </c>
      <c r="C5280" s="0" t="n">
        <v>14</v>
      </c>
      <c r="D5280" s="0" t="n">
        <v>80</v>
      </c>
      <c r="E5280" s="0" t="n">
        <v>61</v>
      </c>
      <c r="F5280" s="0" t="n">
        <v>0</v>
      </c>
      <c r="T5280" s="0"/>
    </row>
    <row r="5281" customFormat="false" ht="12.75" hidden="false" customHeight="false" outlineLevel="0" collapsed="false">
      <c r="A5281" s="0" t="n">
        <v>1975</v>
      </c>
      <c r="B5281" s="0" t="n">
        <v>6</v>
      </c>
      <c r="C5281" s="0" t="n">
        <v>15</v>
      </c>
      <c r="D5281" s="0" t="n">
        <v>77</v>
      </c>
      <c r="E5281" s="0" t="n">
        <v>62</v>
      </c>
      <c r="F5281" s="0" t="n">
        <v>0</v>
      </c>
      <c r="T5281" s="0"/>
    </row>
    <row r="5282" customFormat="false" ht="12.75" hidden="false" customHeight="false" outlineLevel="0" collapsed="false">
      <c r="A5282" s="0" t="n">
        <v>1975</v>
      </c>
      <c r="B5282" s="0" t="n">
        <v>6</v>
      </c>
      <c r="C5282" s="0" t="n">
        <v>16</v>
      </c>
      <c r="D5282" s="0" t="n">
        <v>73</v>
      </c>
      <c r="E5282" s="0" t="n">
        <v>62</v>
      </c>
      <c r="F5282" s="0" t="n">
        <v>86</v>
      </c>
      <c r="T5282" s="0"/>
    </row>
    <row r="5283" customFormat="false" ht="12.75" hidden="false" customHeight="false" outlineLevel="0" collapsed="false">
      <c r="A5283" s="0" t="n">
        <v>1975</v>
      </c>
      <c r="B5283" s="0" t="n">
        <v>6</v>
      </c>
      <c r="C5283" s="0" t="n">
        <v>17</v>
      </c>
      <c r="D5283" s="0" t="n">
        <v>81</v>
      </c>
      <c r="E5283" s="0" t="n">
        <v>66</v>
      </c>
      <c r="F5283" s="0" t="n">
        <v>0</v>
      </c>
      <c r="T5283" s="0"/>
    </row>
    <row r="5284" customFormat="false" ht="12.75" hidden="false" customHeight="false" outlineLevel="0" collapsed="false">
      <c r="A5284" s="0" t="n">
        <v>1975</v>
      </c>
      <c r="B5284" s="0" t="n">
        <v>6</v>
      </c>
      <c r="C5284" s="0" t="n">
        <v>18</v>
      </c>
      <c r="D5284" s="0" t="n">
        <v>83</v>
      </c>
      <c r="E5284" s="0" t="n">
        <v>68</v>
      </c>
      <c r="F5284" s="0" t="n">
        <v>0</v>
      </c>
      <c r="T5284" s="0"/>
    </row>
    <row r="5285" customFormat="false" ht="12.75" hidden="false" customHeight="false" outlineLevel="0" collapsed="false">
      <c r="A5285" s="0" t="n">
        <v>1975</v>
      </c>
      <c r="B5285" s="0" t="n">
        <v>6</v>
      </c>
      <c r="C5285" s="0" t="n">
        <v>19</v>
      </c>
      <c r="D5285" s="0" t="n">
        <v>89</v>
      </c>
      <c r="E5285" s="0" t="n">
        <v>70</v>
      </c>
      <c r="F5285" s="0" t="n">
        <v>17</v>
      </c>
      <c r="T5285" s="0"/>
    </row>
    <row r="5286" customFormat="false" ht="12.75" hidden="false" customHeight="false" outlineLevel="0" collapsed="false">
      <c r="A5286" s="0" t="n">
        <v>1975</v>
      </c>
      <c r="B5286" s="0" t="n">
        <v>6</v>
      </c>
      <c r="C5286" s="0" t="n">
        <v>20</v>
      </c>
      <c r="D5286" s="0" t="n">
        <v>85</v>
      </c>
      <c r="E5286" s="0" t="n">
        <v>66</v>
      </c>
      <c r="F5286" s="0" t="n">
        <v>0</v>
      </c>
      <c r="T5286" s="0"/>
    </row>
    <row r="5287" customFormat="false" ht="12.75" hidden="false" customHeight="false" outlineLevel="0" collapsed="false">
      <c r="A5287" s="0" t="n">
        <v>1975</v>
      </c>
      <c r="B5287" s="0" t="n">
        <v>6</v>
      </c>
      <c r="C5287" s="0" t="n">
        <v>21</v>
      </c>
      <c r="D5287" s="0" t="n">
        <v>82</v>
      </c>
      <c r="E5287" s="0" t="n">
        <v>61</v>
      </c>
      <c r="F5287" s="0" t="n">
        <v>0</v>
      </c>
      <c r="T5287" s="0"/>
    </row>
    <row r="5288" customFormat="false" ht="12.75" hidden="false" customHeight="false" outlineLevel="0" collapsed="false">
      <c r="A5288" s="0" t="n">
        <v>1975</v>
      </c>
      <c r="B5288" s="0" t="n">
        <v>6</v>
      </c>
      <c r="C5288" s="0" t="n">
        <v>22</v>
      </c>
      <c r="D5288" s="0" t="n">
        <v>82</v>
      </c>
      <c r="E5288" s="0" t="n">
        <v>63</v>
      </c>
      <c r="F5288" s="0" t="n">
        <v>0</v>
      </c>
      <c r="T5288" s="0"/>
    </row>
    <row r="5289" customFormat="false" ht="12.75" hidden="false" customHeight="false" outlineLevel="0" collapsed="false">
      <c r="A5289" s="0" t="n">
        <v>1975</v>
      </c>
      <c r="B5289" s="0" t="n">
        <v>6</v>
      </c>
      <c r="C5289" s="0" t="n">
        <v>23</v>
      </c>
      <c r="D5289" s="0" t="n">
        <v>88</v>
      </c>
      <c r="E5289" s="0" t="n">
        <v>65</v>
      </c>
      <c r="F5289" s="0" t="n">
        <v>0</v>
      </c>
      <c r="T5289" s="0"/>
    </row>
    <row r="5290" customFormat="false" ht="12.75" hidden="false" customHeight="false" outlineLevel="0" collapsed="false">
      <c r="A5290" s="0" t="n">
        <v>1975</v>
      </c>
      <c r="B5290" s="0" t="n">
        <v>6</v>
      </c>
      <c r="C5290" s="0" t="n">
        <v>24</v>
      </c>
      <c r="D5290" s="0" t="n">
        <v>93</v>
      </c>
      <c r="E5290" s="0" t="n">
        <v>73</v>
      </c>
      <c r="F5290" s="0" t="n">
        <v>18</v>
      </c>
      <c r="T5290" s="0"/>
    </row>
    <row r="5291" customFormat="false" ht="12.75" hidden="false" customHeight="false" outlineLevel="0" collapsed="false">
      <c r="A5291" s="0" t="n">
        <v>1975</v>
      </c>
      <c r="B5291" s="0" t="n">
        <v>6</v>
      </c>
      <c r="C5291" s="0" t="n">
        <v>25</v>
      </c>
      <c r="D5291" s="0" t="n">
        <v>84</v>
      </c>
      <c r="E5291" s="0" t="n">
        <v>69</v>
      </c>
      <c r="F5291" s="0" t="n">
        <v>0</v>
      </c>
      <c r="T5291" s="0"/>
    </row>
    <row r="5292" customFormat="false" ht="12.75" hidden="false" customHeight="false" outlineLevel="0" collapsed="false">
      <c r="A5292" s="0" t="n">
        <v>1975</v>
      </c>
      <c r="B5292" s="0" t="n">
        <v>6</v>
      </c>
      <c r="C5292" s="0" t="n">
        <v>26</v>
      </c>
      <c r="D5292" s="0" t="n">
        <v>74</v>
      </c>
      <c r="E5292" s="0" t="n">
        <v>66</v>
      </c>
      <c r="F5292" s="0" t="n">
        <v>0</v>
      </c>
      <c r="T5292" s="0"/>
    </row>
    <row r="5293" customFormat="false" ht="12.75" hidden="false" customHeight="false" outlineLevel="0" collapsed="false">
      <c r="A5293" s="0" t="n">
        <v>1975</v>
      </c>
      <c r="B5293" s="0" t="n">
        <v>6</v>
      </c>
      <c r="C5293" s="0" t="n">
        <v>27</v>
      </c>
      <c r="D5293" s="0" t="n">
        <v>76</v>
      </c>
      <c r="E5293" s="0" t="n">
        <v>64</v>
      </c>
      <c r="F5293" s="0" t="n">
        <v>0</v>
      </c>
      <c r="T5293" s="0"/>
    </row>
    <row r="5294" customFormat="false" ht="12.75" hidden="false" customHeight="false" outlineLevel="0" collapsed="false">
      <c r="A5294" s="0" t="n">
        <v>1975</v>
      </c>
      <c r="B5294" s="0" t="n">
        <v>6</v>
      </c>
      <c r="C5294" s="0" t="n">
        <v>28</v>
      </c>
      <c r="D5294" s="0" t="n">
        <v>81</v>
      </c>
      <c r="E5294" s="0" t="n">
        <v>67</v>
      </c>
      <c r="F5294" s="0" t="n">
        <v>17</v>
      </c>
      <c r="T5294" s="0"/>
    </row>
    <row r="5295" customFormat="false" ht="12.75" hidden="false" customHeight="false" outlineLevel="0" collapsed="false">
      <c r="A5295" s="0" t="n">
        <v>1975</v>
      </c>
      <c r="B5295" s="0" t="n">
        <v>6</v>
      </c>
      <c r="C5295" s="0" t="n">
        <v>29</v>
      </c>
      <c r="D5295" s="0" t="n">
        <v>82</v>
      </c>
      <c r="E5295" s="0" t="n">
        <v>67</v>
      </c>
      <c r="F5295" s="0" t="n">
        <v>15</v>
      </c>
      <c r="T5295" s="0"/>
    </row>
    <row r="5296" customFormat="false" ht="12.75" hidden="false" customHeight="false" outlineLevel="0" collapsed="false">
      <c r="A5296" s="0" t="n">
        <v>1975</v>
      </c>
      <c r="B5296" s="0" t="n">
        <v>6</v>
      </c>
      <c r="C5296" s="0" t="n">
        <v>30</v>
      </c>
      <c r="D5296" s="0" t="n">
        <v>82</v>
      </c>
      <c r="E5296" s="0" t="n">
        <v>63</v>
      </c>
      <c r="F5296" s="0" t="n">
        <v>0</v>
      </c>
      <c r="T5296" s="0"/>
    </row>
    <row r="5297" customFormat="false" ht="12.75" hidden="false" customHeight="false" outlineLevel="0" collapsed="false">
      <c r="A5297" s="0" t="n">
        <v>1975</v>
      </c>
      <c r="B5297" s="0" t="n">
        <v>7</v>
      </c>
      <c r="C5297" s="0" t="n">
        <v>1</v>
      </c>
      <c r="D5297" s="0" t="n">
        <v>84</v>
      </c>
      <c r="E5297" s="0" t="n">
        <v>58</v>
      </c>
      <c r="F5297" s="0" t="n">
        <v>0</v>
      </c>
      <c r="T5297" s="0"/>
    </row>
    <row r="5298" customFormat="false" ht="12.75" hidden="false" customHeight="false" outlineLevel="0" collapsed="false">
      <c r="A5298" s="0" t="n">
        <v>1975</v>
      </c>
      <c r="B5298" s="0" t="n">
        <v>7</v>
      </c>
      <c r="C5298" s="0" t="n">
        <v>2</v>
      </c>
      <c r="D5298" s="0" t="n">
        <v>87</v>
      </c>
      <c r="E5298" s="0" t="n">
        <v>63</v>
      </c>
      <c r="F5298" s="0" t="n">
        <v>0</v>
      </c>
      <c r="T5298" s="0"/>
    </row>
    <row r="5299" customFormat="false" ht="12.75" hidden="false" customHeight="false" outlineLevel="0" collapsed="false">
      <c r="A5299" s="0" t="n">
        <v>1975</v>
      </c>
      <c r="B5299" s="0" t="n">
        <v>7</v>
      </c>
      <c r="C5299" s="0" t="n">
        <v>3</v>
      </c>
      <c r="D5299" s="0" t="n">
        <v>89</v>
      </c>
      <c r="E5299" s="0" t="n">
        <v>69</v>
      </c>
      <c r="F5299" s="0" t="n">
        <v>4</v>
      </c>
      <c r="T5299" s="0"/>
    </row>
    <row r="5300" customFormat="false" ht="12.75" hidden="false" customHeight="false" outlineLevel="0" collapsed="false">
      <c r="A5300" s="0" t="n">
        <v>1975</v>
      </c>
      <c r="B5300" s="0" t="n">
        <v>7</v>
      </c>
      <c r="C5300" s="0" t="n">
        <v>4</v>
      </c>
      <c r="D5300" s="0" t="n">
        <v>86</v>
      </c>
      <c r="E5300" s="0" t="n">
        <v>68</v>
      </c>
      <c r="F5300" s="0" t="n">
        <v>0</v>
      </c>
      <c r="T5300" s="0"/>
    </row>
    <row r="5301" customFormat="false" ht="12.75" hidden="false" customHeight="false" outlineLevel="0" collapsed="false">
      <c r="A5301" s="0" t="n">
        <v>1975</v>
      </c>
      <c r="B5301" s="0" t="n">
        <v>7</v>
      </c>
      <c r="C5301" s="0" t="n">
        <v>5</v>
      </c>
      <c r="D5301" s="0" t="n">
        <v>86</v>
      </c>
      <c r="E5301" s="0" t="n">
        <v>67</v>
      </c>
      <c r="F5301" s="0" t="n">
        <v>0</v>
      </c>
      <c r="T5301" s="0"/>
    </row>
    <row r="5302" customFormat="false" ht="12.75" hidden="false" customHeight="false" outlineLevel="0" collapsed="false">
      <c r="A5302" s="0" t="n">
        <v>1975</v>
      </c>
      <c r="B5302" s="0" t="n">
        <v>7</v>
      </c>
      <c r="C5302" s="0" t="n">
        <v>6</v>
      </c>
      <c r="D5302" s="0" t="n">
        <v>82</v>
      </c>
      <c r="E5302" s="0" t="n">
        <v>66</v>
      </c>
      <c r="F5302" s="0" t="n">
        <v>178</v>
      </c>
      <c r="T5302" s="0"/>
    </row>
    <row r="5303" customFormat="false" ht="12.75" hidden="false" customHeight="false" outlineLevel="0" collapsed="false">
      <c r="A5303" s="0" t="n">
        <v>1975</v>
      </c>
      <c r="B5303" s="0" t="n">
        <v>7</v>
      </c>
      <c r="C5303" s="0" t="n">
        <v>7</v>
      </c>
      <c r="D5303" s="0" t="n">
        <v>78</v>
      </c>
      <c r="E5303" s="0" t="n">
        <v>66</v>
      </c>
      <c r="F5303" s="0" t="n">
        <v>62</v>
      </c>
      <c r="T5303" s="0"/>
    </row>
    <row r="5304" customFormat="false" ht="12.75" hidden="false" customHeight="false" outlineLevel="0" collapsed="false">
      <c r="A5304" s="0" t="n">
        <v>1975</v>
      </c>
      <c r="B5304" s="0" t="n">
        <v>7</v>
      </c>
      <c r="C5304" s="0" t="n">
        <v>8</v>
      </c>
      <c r="D5304" s="0" t="n">
        <v>83</v>
      </c>
      <c r="E5304" s="0" t="n">
        <v>66</v>
      </c>
      <c r="F5304" s="0" t="n">
        <v>0</v>
      </c>
      <c r="T5304" s="0"/>
    </row>
    <row r="5305" customFormat="false" ht="12.75" hidden="false" customHeight="false" outlineLevel="0" collapsed="false">
      <c r="A5305" s="0" t="n">
        <v>1975</v>
      </c>
      <c r="B5305" s="0" t="n">
        <v>7</v>
      </c>
      <c r="C5305" s="0" t="n">
        <v>9</v>
      </c>
      <c r="D5305" s="0" t="n">
        <v>82</v>
      </c>
      <c r="E5305" s="0" t="n">
        <v>69</v>
      </c>
      <c r="F5305" s="0" t="n">
        <v>67</v>
      </c>
      <c r="T5305" s="0"/>
    </row>
    <row r="5306" customFormat="false" ht="12.75" hidden="false" customHeight="false" outlineLevel="0" collapsed="false">
      <c r="A5306" s="0" t="n">
        <v>1975</v>
      </c>
      <c r="B5306" s="0" t="n">
        <v>7</v>
      </c>
      <c r="C5306" s="0" t="n">
        <v>10</v>
      </c>
      <c r="D5306" s="0" t="n">
        <v>84</v>
      </c>
      <c r="E5306" s="0" t="n">
        <v>68</v>
      </c>
      <c r="F5306" s="0" t="n">
        <v>4</v>
      </c>
      <c r="T5306" s="0"/>
    </row>
    <row r="5307" customFormat="false" ht="12.75" hidden="false" customHeight="false" outlineLevel="0" collapsed="false">
      <c r="A5307" s="0" t="n">
        <v>1975</v>
      </c>
      <c r="B5307" s="0" t="n">
        <v>7</v>
      </c>
      <c r="C5307" s="0" t="n">
        <v>11</v>
      </c>
      <c r="D5307" s="0" t="n">
        <v>79</v>
      </c>
      <c r="E5307" s="0" t="n">
        <v>68</v>
      </c>
      <c r="F5307" s="0" t="n">
        <v>0</v>
      </c>
      <c r="T5307" s="0"/>
    </row>
    <row r="5308" customFormat="false" ht="12.75" hidden="false" customHeight="false" outlineLevel="0" collapsed="false">
      <c r="A5308" s="0" t="n">
        <v>1975</v>
      </c>
      <c r="B5308" s="0" t="n">
        <v>7</v>
      </c>
      <c r="C5308" s="0" t="n">
        <v>12</v>
      </c>
      <c r="D5308" s="0" t="n">
        <v>73</v>
      </c>
      <c r="E5308" s="0" t="n">
        <v>67</v>
      </c>
      <c r="F5308" s="0" t="n">
        <v>28</v>
      </c>
      <c r="T5308" s="0"/>
    </row>
    <row r="5309" customFormat="false" ht="12.75" hidden="false" customHeight="false" outlineLevel="0" collapsed="false">
      <c r="A5309" s="0" t="n">
        <v>1975</v>
      </c>
      <c r="B5309" s="0" t="n">
        <v>7</v>
      </c>
      <c r="C5309" s="0" t="n">
        <v>13</v>
      </c>
      <c r="D5309" s="0" t="n">
        <v>76</v>
      </c>
      <c r="E5309" s="0" t="n">
        <v>70</v>
      </c>
      <c r="F5309" s="0" t="n">
        <v>165</v>
      </c>
      <c r="T5309" s="0"/>
    </row>
    <row r="5310" customFormat="false" ht="12.75" hidden="false" customHeight="false" outlineLevel="0" collapsed="false">
      <c r="A5310" s="0" t="n">
        <v>1975</v>
      </c>
      <c r="B5310" s="0" t="n">
        <v>7</v>
      </c>
      <c r="C5310" s="0" t="n">
        <v>14</v>
      </c>
      <c r="D5310" s="0" t="n">
        <v>75</v>
      </c>
      <c r="E5310" s="0" t="n">
        <v>71</v>
      </c>
      <c r="F5310" s="0" t="n">
        <v>18</v>
      </c>
      <c r="T5310" s="0"/>
    </row>
    <row r="5311" customFormat="false" ht="12.75" hidden="false" customHeight="false" outlineLevel="0" collapsed="false">
      <c r="A5311" s="0" t="n">
        <v>1975</v>
      </c>
      <c r="B5311" s="0" t="n">
        <v>7</v>
      </c>
      <c r="C5311" s="0" t="n">
        <v>15</v>
      </c>
      <c r="D5311" s="0" t="n">
        <v>81</v>
      </c>
      <c r="E5311" s="0" t="n">
        <v>70</v>
      </c>
      <c r="F5311" s="0" t="n">
        <v>180</v>
      </c>
      <c r="T5311" s="0"/>
    </row>
    <row r="5312" customFormat="false" ht="12.75" hidden="false" customHeight="false" outlineLevel="0" collapsed="false">
      <c r="A5312" s="0" t="n">
        <v>1975</v>
      </c>
      <c r="B5312" s="0" t="n">
        <v>7</v>
      </c>
      <c r="C5312" s="0" t="n">
        <v>16</v>
      </c>
      <c r="D5312" s="0" t="n">
        <v>82</v>
      </c>
      <c r="E5312" s="0" t="n">
        <v>73</v>
      </c>
      <c r="F5312" s="0" t="n">
        <v>0</v>
      </c>
      <c r="T5312" s="0"/>
    </row>
    <row r="5313" customFormat="false" ht="12.75" hidden="false" customHeight="false" outlineLevel="0" collapsed="false">
      <c r="A5313" s="0" t="n">
        <v>1975</v>
      </c>
      <c r="B5313" s="0" t="n">
        <v>7</v>
      </c>
      <c r="C5313" s="0" t="n">
        <v>17</v>
      </c>
      <c r="D5313" s="0" t="n">
        <v>83</v>
      </c>
      <c r="E5313" s="0" t="n">
        <v>73</v>
      </c>
      <c r="F5313" s="0" t="n">
        <v>34</v>
      </c>
      <c r="T5313" s="0"/>
    </row>
    <row r="5314" customFormat="false" ht="12.75" hidden="false" customHeight="false" outlineLevel="0" collapsed="false">
      <c r="A5314" s="0" t="n">
        <v>1975</v>
      </c>
      <c r="B5314" s="0" t="n">
        <v>7</v>
      </c>
      <c r="C5314" s="0" t="n">
        <v>18</v>
      </c>
      <c r="D5314" s="0" t="n">
        <v>86</v>
      </c>
      <c r="E5314" s="0" t="n">
        <v>72</v>
      </c>
      <c r="F5314" s="0" t="n">
        <v>0</v>
      </c>
      <c r="T5314" s="0"/>
    </row>
    <row r="5315" customFormat="false" ht="12.75" hidden="false" customHeight="false" outlineLevel="0" collapsed="false">
      <c r="A5315" s="0" t="n">
        <v>1975</v>
      </c>
      <c r="B5315" s="0" t="n">
        <v>7</v>
      </c>
      <c r="C5315" s="0" t="n">
        <v>19</v>
      </c>
      <c r="D5315" s="0" t="n">
        <v>89</v>
      </c>
      <c r="E5315" s="0" t="n">
        <v>74</v>
      </c>
      <c r="F5315" s="0" t="n">
        <v>0</v>
      </c>
      <c r="T5315" s="0"/>
    </row>
    <row r="5316" customFormat="false" ht="12.75" hidden="false" customHeight="false" outlineLevel="0" collapsed="false">
      <c r="A5316" s="0" t="n">
        <v>1975</v>
      </c>
      <c r="B5316" s="0" t="n">
        <v>7</v>
      </c>
      <c r="C5316" s="0" t="n">
        <v>20</v>
      </c>
      <c r="D5316" s="0" t="n">
        <v>84</v>
      </c>
      <c r="E5316" s="0" t="n">
        <v>71</v>
      </c>
      <c r="F5316" s="0" t="n">
        <v>174</v>
      </c>
      <c r="T5316" s="0"/>
    </row>
    <row r="5317" customFormat="false" ht="12.75" hidden="false" customHeight="false" outlineLevel="0" collapsed="false">
      <c r="A5317" s="0" t="n">
        <v>1975</v>
      </c>
      <c r="B5317" s="0" t="n">
        <v>7</v>
      </c>
      <c r="C5317" s="0" t="n">
        <v>21</v>
      </c>
      <c r="D5317" s="0" t="n">
        <v>88</v>
      </c>
      <c r="E5317" s="0" t="n">
        <v>71</v>
      </c>
      <c r="F5317" s="0" t="n">
        <v>14</v>
      </c>
      <c r="T5317" s="0"/>
    </row>
    <row r="5318" customFormat="false" ht="12.75" hidden="false" customHeight="false" outlineLevel="0" collapsed="false">
      <c r="A5318" s="0" t="n">
        <v>1975</v>
      </c>
      <c r="B5318" s="0" t="n">
        <v>7</v>
      </c>
      <c r="C5318" s="0" t="n">
        <v>22</v>
      </c>
      <c r="D5318" s="0" t="n">
        <v>85</v>
      </c>
      <c r="E5318" s="0" t="n">
        <v>70</v>
      </c>
      <c r="F5318" s="0" t="n">
        <v>0</v>
      </c>
      <c r="T5318" s="0"/>
    </row>
    <row r="5319" customFormat="false" ht="12.75" hidden="false" customHeight="false" outlineLevel="0" collapsed="false">
      <c r="A5319" s="0" t="n">
        <v>1975</v>
      </c>
      <c r="B5319" s="0" t="n">
        <v>7</v>
      </c>
      <c r="C5319" s="0" t="n">
        <v>23</v>
      </c>
      <c r="D5319" s="0" t="n">
        <v>90</v>
      </c>
      <c r="E5319" s="0" t="n">
        <v>70</v>
      </c>
      <c r="F5319" s="0" t="n">
        <v>0</v>
      </c>
      <c r="T5319" s="0"/>
    </row>
    <row r="5320" customFormat="false" ht="12.75" hidden="false" customHeight="false" outlineLevel="0" collapsed="false">
      <c r="A5320" s="0" t="n">
        <v>1975</v>
      </c>
      <c r="B5320" s="0" t="n">
        <v>7</v>
      </c>
      <c r="C5320" s="0" t="n">
        <v>24</v>
      </c>
      <c r="D5320" s="0" t="n">
        <v>86</v>
      </c>
      <c r="E5320" s="0" t="n">
        <v>72</v>
      </c>
      <c r="F5320" s="0" t="n">
        <v>106</v>
      </c>
      <c r="T5320" s="0"/>
    </row>
    <row r="5321" customFormat="false" ht="12.75" hidden="false" customHeight="false" outlineLevel="0" collapsed="false">
      <c r="A5321" s="0" t="n">
        <v>1975</v>
      </c>
      <c r="B5321" s="0" t="n">
        <v>7</v>
      </c>
      <c r="C5321" s="0" t="n">
        <v>25</v>
      </c>
      <c r="D5321" s="0" t="n">
        <v>77</v>
      </c>
      <c r="E5321" s="0" t="n">
        <v>67</v>
      </c>
      <c r="F5321" s="0" t="n">
        <v>143</v>
      </c>
      <c r="T5321" s="0"/>
    </row>
    <row r="5322" customFormat="false" ht="12.75" hidden="false" customHeight="false" outlineLevel="0" collapsed="false">
      <c r="A5322" s="0" t="n">
        <v>1975</v>
      </c>
      <c r="B5322" s="0" t="n">
        <v>7</v>
      </c>
      <c r="C5322" s="0" t="n">
        <v>26</v>
      </c>
      <c r="D5322" s="0" t="n">
        <v>79</v>
      </c>
      <c r="E5322" s="0" t="n">
        <v>61</v>
      </c>
      <c r="F5322" s="0" t="n">
        <v>0</v>
      </c>
      <c r="T5322" s="0"/>
    </row>
    <row r="5323" customFormat="false" ht="12.75" hidden="false" customHeight="false" outlineLevel="0" collapsed="false">
      <c r="A5323" s="0" t="n">
        <v>1975</v>
      </c>
      <c r="B5323" s="0" t="n">
        <v>7</v>
      </c>
      <c r="C5323" s="0" t="n">
        <v>27</v>
      </c>
      <c r="D5323" s="0" t="n">
        <v>81</v>
      </c>
      <c r="E5323" s="0" t="n">
        <v>61</v>
      </c>
      <c r="F5323" s="0" t="n">
        <v>0</v>
      </c>
      <c r="T5323" s="0"/>
    </row>
    <row r="5324" customFormat="false" ht="12.75" hidden="false" customHeight="false" outlineLevel="0" collapsed="false">
      <c r="A5324" s="0" t="n">
        <v>1975</v>
      </c>
      <c r="B5324" s="0" t="n">
        <v>7</v>
      </c>
      <c r="C5324" s="0" t="n">
        <v>28</v>
      </c>
      <c r="D5324" s="0" t="n">
        <v>86</v>
      </c>
      <c r="E5324" s="0" t="n">
        <v>68</v>
      </c>
      <c r="F5324" s="0" t="n">
        <v>0</v>
      </c>
      <c r="T5324" s="0"/>
    </row>
    <row r="5325" customFormat="false" ht="12.75" hidden="false" customHeight="false" outlineLevel="0" collapsed="false">
      <c r="A5325" s="0" t="n">
        <v>1975</v>
      </c>
      <c r="B5325" s="0" t="n">
        <v>7</v>
      </c>
      <c r="C5325" s="0" t="n">
        <v>29</v>
      </c>
      <c r="D5325" s="0" t="n">
        <v>85</v>
      </c>
      <c r="E5325" s="0" t="n">
        <v>69</v>
      </c>
      <c r="F5325" s="0" t="n">
        <v>0</v>
      </c>
      <c r="T5325" s="0"/>
    </row>
    <row r="5326" customFormat="false" ht="12.75" hidden="false" customHeight="false" outlineLevel="0" collapsed="false">
      <c r="A5326" s="0" t="n">
        <v>1975</v>
      </c>
      <c r="B5326" s="0" t="n">
        <v>7</v>
      </c>
      <c r="C5326" s="0" t="n">
        <v>30</v>
      </c>
      <c r="D5326" s="0" t="n">
        <v>87</v>
      </c>
      <c r="E5326" s="0" t="n">
        <v>66</v>
      </c>
      <c r="F5326" s="0" t="n">
        <v>0</v>
      </c>
      <c r="T5326" s="0"/>
    </row>
    <row r="5327" customFormat="false" ht="12.75" hidden="false" customHeight="false" outlineLevel="0" collapsed="false">
      <c r="A5327" s="0" t="n">
        <v>1975</v>
      </c>
      <c r="B5327" s="0" t="n">
        <v>7</v>
      </c>
      <c r="C5327" s="0" t="n">
        <v>31</v>
      </c>
      <c r="D5327" s="0" t="n">
        <v>93</v>
      </c>
      <c r="E5327" s="0" t="n">
        <v>70</v>
      </c>
      <c r="F5327" s="0" t="n">
        <v>0</v>
      </c>
      <c r="T5327" s="0"/>
    </row>
    <row r="5328" customFormat="false" ht="12.75" hidden="false" customHeight="false" outlineLevel="0" collapsed="false">
      <c r="A5328" s="0" t="n">
        <v>1975</v>
      </c>
      <c r="B5328" s="0" t="n">
        <v>8</v>
      </c>
      <c r="C5328" s="0" t="n">
        <v>1</v>
      </c>
      <c r="D5328" s="0" t="n">
        <v>93</v>
      </c>
      <c r="E5328" s="0" t="n">
        <v>75</v>
      </c>
      <c r="F5328" s="0" t="n">
        <v>0</v>
      </c>
      <c r="T5328" s="0"/>
    </row>
    <row r="5329" customFormat="false" ht="12.75" hidden="false" customHeight="false" outlineLevel="0" collapsed="false">
      <c r="A5329" s="0" t="n">
        <v>1975</v>
      </c>
      <c r="B5329" s="0" t="n">
        <v>8</v>
      </c>
      <c r="C5329" s="0" t="n">
        <v>2</v>
      </c>
      <c r="D5329" s="0" t="n">
        <v>98</v>
      </c>
      <c r="E5329" s="0" t="n">
        <v>77</v>
      </c>
      <c r="F5329" s="0" t="n">
        <v>0</v>
      </c>
      <c r="T5329" s="0"/>
    </row>
    <row r="5330" customFormat="false" ht="12.75" hidden="false" customHeight="false" outlineLevel="0" collapsed="false">
      <c r="A5330" s="0" t="n">
        <v>1975</v>
      </c>
      <c r="B5330" s="0" t="n">
        <v>8</v>
      </c>
      <c r="C5330" s="0" t="n">
        <v>3</v>
      </c>
      <c r="D5330" s="0" t="n">
        <v>96</v>
      </c>
      <c r="E5330" s="0" t="n">
        <v>78</v>
      </c>
      <c r="F5330" s="0" t="n">
        <v>0</v>
      </c>
      <c r="T5330" s="0"/>
    </row>
    <row r="5331" customFormat="false" ht="12.75" hidden="false" customHeight="false" outlineLevel="0" collapsed="false">
      <c r="A5331" s="0" t="n">
        <v>1975</v>
      </c>
      <c r="B5331" s="0" t="n">
        <v>8</v>
      </c>
      <c r="C5331" s="0" t="n">
        <v>4</v>
      </c>
      <c r="D5331" s="0" t="n">
        <v>83</v>
      </c>
      <c r="E5331" s="0" t="n">
        <v>73</v>
      </c>
      <c r="F5331" s="0" t="n">
        <v>24</v>
      </c>
      <c r="T5331" s="0"/>
    </row>
    <row r="5332" customFormat="false" ht="12.75" hidden="false" customHeight="false" outlineLevel="0" collapsed="false">
      <c r="A5332" s="0" t="n">
        <v>1975</v>
      </c>
      <c r="B5332" s="0" t="n">
        <v>8</v>
      </c>
      <c r="C5332" s="0" t="n">
        <v>5</v>
      </c>
      <c r="D5332" s="0" t="n">
        <v>91</v>
      </c>
      <c r="E5332" s="0" t="n">
        <v>72</v>
      </c>
      <c r="F5332" s="0" t="n">
        <v>0</v>
      </c>
      <c r="T5332" s="0"/>
    </row>
    <row r="5333" customFormat="false" ht="12.75" hidden="false" customHeight="false" outlineLevel="0" collapsed="false">
      <c r="A5333" s="0" t="n">
        <v>1975</v>
      </c>
      <c r="B5333" s="0" t="n">
        <v>8</v>
      </c>
      <c r="C5333" s="0" t="n">
        <v>6</v>
      </c>
      <c r="D5333" s="0" t="n">
        <v>78</v>
      </c>
      <c r="E5333" s="0" t="n">
        <v>60</v>
      </c>
      <c r="F5333" s="0" t="n">
        <v>19</v>
      </c>
      <c r="T5333" s="0"/>
    </row>
    <row r="5334" customFormat="false" ht="12.75" hidden="false" customHeight="false" outlineLevel="0" collapsed="false">
      <c r="A5334" s="0" t="n">
        <v>1975</v>
      </c>
      <c r="B5334" s="0" t="n">
        <v>8</v>
      </c>
      <c r="C5334" s="0" t="n">
        <v>7</v>
      </c>
      <c r="D5334" s="0" t="n">
        <v>64</v>
      </c>
      <c r="E5334" s="0" t="n">
        <v>60</v>
      </c>
      <c r="F5334" s="0" t="n">
        <v>6</v>
      </c>
      <c r="T5334" s="0"/>
    </row>
    <row r="5335" customFormat="false" ht="12.75" hidden="false" customHeight="false" outlineLevel="0" collapsed="false">
      <c r="A5335" s="0" t="n">
        <v>1975</v>
      </c>
      <c r="B5335" s="0" t="n">
        <v>8</v>
      </c>
      <c r="C5335" s="0" t="n">
        <v>8</v>
      </c>
      <c r="D5335" s="0" t="n">
        <v>73</v>
      </c>
      <c r="E5335" s="0" t="n">
        <v>60</v>
      </c>
      <c r="F5335" s="0" t="n">
        <v>0</v>
      </c>
      <c r="T5335" s="0"/>
    </row>
    <row r="5336" customFormat="false" ht="12.75" hidden="false" customHeight="false" outlineLevel="0" collapsed="false">
      <c r="A5336" s="0" t="n">
        <v>1975</v>
      </c>
      <c r="B5336" s="0" t="n">
        <v>8</v>
      </c>
      <c r="C5336" s="0" t="n">
        <v>9</v>
      </c>
      <c r="D5336" s="0" t="n">
        <v>86</v>
      </c>
      <c r="E5336" s="0" t="n">
        <v>64</v>
      </c>
      <c r="F5336" s="0" t="n">
        <v>0</v>
      </c>
      <c r="T5336" s="0"/>
    </row>
    <row r="5337" customFormat="false" ht="12.75" hidden="false" customHeight="false" outlineLevel="0" collapsed="false">
      <c r="A5337" s="0" t="n">
        <v>1975</v>
      </c>
      <c r="B5337" s="0" t="n">
        <v>8</v>
      </c>
      <c r="C5337" s="0" t="n">
        <v>10</v>
      </c>
      <c r="D5337" s="0" t="n">
        <v>88</v>
      </c>
      <c r="E5337" s="0" t="n">
        <v>66</v>
      </c>
      <c r="F5337" s="0" t="n">
        <v>0</v>
      </c>
      <c r="T5337" s="0"/>
    </row>
    <row r="5338" customFormat="false" ht="12.75" hidden="false" customHeight="false" outlineLevel="0" collapsed="false">
      <c r="A5338" s="0" t="n">
        <v>1975</v>
      </c>
      <c r="B5338" s="0" t="n">
        <v>8</v>
      </c>
      <c r="C5338" s="0" t="n">
        <v>11</v>
      </c>
      <c r="D5338" s="0" t="n">
        <v>85</v>
      </c>
      <c r="E5338" s="0" t="n">
        <v>73</v>
      </c>
      <c r="F5338" s="0" t="n">
        <v>2</v>
      </c>
      <c r="T5338" s="0"/>
    </row>
    <row r="5339" customFormat="false" ht="12.75" hidden="false" customHeight="false" outlineLevel="0" collapsed="false">
      <c r="A5339" s="0" t="n">
        <v>1975</v>
      </c>
      <c r="B5339" s="0" t="n">
        <v>8</v>
      </c>
      <c r="C5339" s="0" t="n">
        <v>12</v>
      </c>
      <c r="D5339" s="0" t="n">
        <v>88</v>
      </c>
      <c r="E5339" s="0" t="n">
        <v>69</v>
      </c>
      <c r="F5339" s="0" t="n">
        <v>0</v>
      </c>
      <c r="T5339" s="0"/>
    </row>
    <row r="5340" customFormat="false" ht="12.75" hidden="false" customHeight="false" outlineLevel="0" collapsed="false">
      <c r="A5340" s="0" t="n">
        <v>1975</v>
      </c>
      <c r="B5340" s="0" t="n">
        <v>8</v>
      </c>
      <c r="C5340" s="0" t="n">
        <v>13</v>
      </c>
      <c r="D5340" s="0" t="n">
        <v>89</v>
      </c>
      <c r="E5340" s="0" t="n">
        <v>69</v>
      </c>
      <c r="F5340" s="0" t="n">
        <v>32</v>
      </c>
      <c r="T5340" s="0"/>
    </row>
    <row r="5341" customFormat="false" ht="12.75" hidden="false" customHeight="false" outlineLevel="0" collapsed="false">
      <c r="A5341" s="0" t="n">
        <v>1975</v>
      </c>
      <c r="B5341" s="0" t="n">
        <v>8</v>
      </c>
      <c r="C5341" s="0" t="n">
        <v>14</v>
      </c>
      <c r="D5341" s="0" t="n">
        <v>88</v>
      </c>
      <c r="E5341" s="0" t="n">
        <v>72</v>
      </c>
      <c r="F5341" s="0" t="n">
        <v>0</v>
      </c>
      <c r="T5341" s="0"/>
    </row>
    <row r="5342" customFormat="false" ht="12.75" hidden="false" customHeight="false" outlineLevel="0" collapsed="false">
      <c r="A5342" s="0" t="n">
        <v>1975</v>
      </c>
      <c r="B5342" s="0" t="n">
        <v>8</v>
      </c>
      <c r="C5342" s="0" t="n">
        <v>15</v>
      </c>
      <c r="D5342" s="0" t="n">
        <v>85</v>
      </c>
      <c r="E5342" s="0" t="n">
        <v>66</v>
      </c>
      <c r="F5342" s="0" t="n">
        <v>0</v>
      </c>
      <c r="T5342" s="0"/>
    </row>
    <row r="5343" customFormat="false" ht="12.75" hidden="false" customHeight="false" outlineLevel="0" collapsed="false">
      <c r="A5343" s="0" t="n">
        <v>1975</v>
      </c>
      <c r="B5343" s="0" t="n">
        <v>8</v>
      </c>
      <c r="C5343" s="0" t="n">
        <v>16</v>
      </c>
      <c r="D5343" s="0" t="n">
        <v>72</v>
      </c>
      <c r="E5343" s="0" t="n">
        <v>64</v>
      </c>
      <c r="F5343" s="0" t="n">
        <v>25</v>
      </c>
      <c r="T5343" s="0"/>
    </row>
    <row r="5344" customFormat="false" ht="12.75" hidden="false" customHeight="false" outlineLevel="0" collapsed="false">
      <c r="A5344" s="0" t="n">
        <v>1975</v>
      </c>
      <c r="B5344" s="0" t="n">
        <v>8</v>
      </c>
      <c r="C5344" s="0" t="n">
        <v>17</v>
      </c>
      <c r="D5344" s="0" t="n">
        <v>72</v>
      </c>
      <c r="E5344" s="0" t="n">
        <v>65</v>
      </c>
      <c r="F5344" s="0" t="n">
        <v>2</v>
      </c>
      <c r="T5344" s="0"/>
    </row>
    <row r="5345" customFormat="false" ht="12.75" hidden="false" customHeight="false" outlineLevel="0" collapsed="false">
      <c r="A5345" s="0" t="n">
        <v>1975</v>
      </c>
      <c r="B5345" s="0" t="n">
        <v>8</v>
      </c>
      <c r="C5345" s="0" t="n">
        <v>18</v>
      </c>
      <c r="D5345" s="0" t="n">
        <v>86</v>
      </c>
      <c r="E5345" s="0" t="n">
        <v>68</v>
      </c>
      <c r="F5345" s="0" t="n">
        <v>0</v>
      </c>
      <c r="T5345" s="0"/>
    </row>
    <row r="5346" customFormat="false" ht="12.75" hidden="false" customHeight="false" outlineLevel="0" collapsed="false">
      <c r="A5346" s="0" t="n">
        <v>1975</v>
      </c>
      <c r="B5346" s="0" t="n">
        <v>8</v>
      </c>
      <c r="C5346" s="0" t="n">
        <v>19</v>
      </c>
      <c r="D5346" s="0" t="n">
        <v>81</v>
      </c>
      <c r="E5346" s="0" t="n">
        <v>62</v>
      </c>
      <c r="F5346" s="0" t="n">
        <v>0</v>
      </c>
      <c r="T5346" s="0"/>
    </row>
    <row r="5347" customFormat="false" ht="12.75" hidden="false" customHeight="false" outlineLevel="0" collapsed="false">
      <c r="A5347" s="0" t="n">
        <v>1975</v>
      </c>
      <c r="B5347" s="0" t="n">
        <v>8</v>
      </c>
      <c r="C5347" s="0" t="n">
        <v>20</v>
      </c>
      <c r="D5347" s="0" t="n">
        <v>81</v>
      </c>
      <c r="E5347" s="0" t="n">
        <v>66</v>
      </c>
      <c r="F5347" s="0" t="n">
        <v>0</v>
      </c>
      <c r="T5347" s="0"/>
    </row>
    <row r="5348" customFormat="false" ht="12.75" hidden="false" customHeight="false" outlineLevel="0" collapsed="false">
      <c r="A5348" s="0" t="n">
        <v>1975</v>
      </c>
      <c r="B5348" s="0" t="n">
        <v>8</v>
      </c>
      <c r="C5348" s="0" t="n">
        <v>21</v>
      </c>
      <c r="D5348" s="0" t="n">
        <v>80</v>
      </c>
      <c r="E5348" s="0" t="n">
        <v>62</v>
      </c>
      <c r="F5348" s="0" t="n">
        <v>0</v>
      </c>
      <c r="T5348" s="0"/>
    </row>
    <row r="5349" customFormat="false" ht="12.75" hidden="false" customHeight="false" outlineLevel="0" collapsed="false">
      <c r="A5349" s="0" t="n">
        <v>1975</v>
      </c>
      <c r="B5349" s="0" t="n">
        <v>8</v>
      </c>
      <c r="C5349" s="0" t="n">
        <v>22</v>
      </c>
      <c r="D5349" s="0" t="n">
        <v>87</v>
      </c>
      <c r="E5349" s="0" t="n">
        <v>65</v>
      </c>
      <c r="F5349" s="0" t="n">
        <v>0</v>
      </c>
      <c r="T5349" s="0"/>
    </row>
    <row r="5350" customFormat="false" ht="12.75" hidden="false" customHeight="false" outlineLevel="0" collapsed="false">
      <c r="A5350" s="0" t="n">
        <v>1975</v>
      </c>
      <c r="B5350" s="0" t="n">
        <v>8</v>
      </c>
      <c r="C5350" s="0" t="n">
        <v>23</v>
      </c>
      <c r="D5350" s="0" t="n">
        <v>80</v>
      </c>
      <c r="E5350" s="0" t="n">
        <v>58</v>
      </c>
      <c r="F5350" s="0" t="n">
        <v>0</v>
      </c>
      <c r="T5350" s="0"/>
    </row>
    <row r="5351" customFormat="false" ht="12.75" hidden="false" customHeight="false" outlineLevel="0" collapsed="false">
      <c r="A5351" s="0" t="n">
        <v>1975</v>
      </c>
      <c r="B5351" s="0" t="n">
        <v>8</v>
      </c>
      <c r="C5351" s="0" t="n">
        <v>24</v>
      </c>
      <c r="D5351" s="0" t="n">
        <v>71</v>
      </c>
      <c r="E5351" s="0" t="n">
        <v>62</v>
      </c>
      <c r="F5351" s="0" t="n">
        <v>94</v>
      </c>
      <c r="T5351" s="0"/>
    </row>
    <row r="5352" customFormat="false" ht="12.75" hidden="false" customHeight="false" outlineLevel="0" collapsed="false">
      <c r="A5352" s="0" t="n">
        <v>1975</v>
      </c>
      <c r="B5352" s="0" t="n">
        <v>8</v>
      </c>
      <c r="C5352" s="0" t="n">
        <v>25</v>
      </c>
      <c r="D5352" s="0" t="n">
        <v>81</v>
      </c>
      <c r="E5352" s="0" t="n">
        <v>69</v>
      </c>
      <c r="F5352" s="0" t="n">
        <v>46</v>
      </c>
      <c r="T5352" s="0"/>
    </row>
    <row r="5353" customFormat="false" ht="12.75" hidden="false" customHeight="false" outlineLevel="0" collapsed="false">
      <c r="A5353" s="0" t="n">
        <v>1975</v>
      </c>
      <c r="B5353" s="0" t="n">
        <v>8</v>
      </c>
      <c r="C5353" s="0" t="n">
        <v>26</v>
      </c>
      <c r="D5353" s="0" t="n">
        <v>79</v>
      </c>
      <c r="E5353" s="0" t="n">
        <v>70</v>
      </c>
      <c r="F5353" s="0" t="n">
        <v>7</v>
      </c>
      <c r="T5353" s="0"/>
    </row>
    <row r="5354" customFormat="false" ht="12.75" hidden="false" customHeight="false" outlineLevel="0" collapsed="false">
      <c r="A5354" s="0" t="n">
        <v>1975</v>
      </c>
      <c r="B5354" s="0" t="n">
        <v>8</v>
      </c>
      <c r="C5354" s="0" t="n">
        <v>27</v>
      </c>
      <c r="D5354" s="0" t="n">
        <v>85</v>
      </c>
      <c r="E5354" s="0" t="n">
        <v>68</v>
      </c>
      <c r="F5354" s="0" t="n">
        <v>0</v>
      </c>
      <c r="T5354" s="0"/>
    </row>
    <row r="5355" customFormat="false" ht="12.75" hidden="false" customHeight="false" outlineLevel="0" collapsed="false">
      <c r="A5355" s="0" t="n">
        <v>1975</v>
      </c>
      <c r="B5355" s="0" t="n">
        <v>8</v>
      </c>
      <c r="C5355" s="0" t="n">
        <v>28</v>
      </c>
      <c r="D5355" s="0" t="n">
        <v>82</v>
      </c>
      <c r="E5355" s="0" t="n">
        <v>62</v>
      </c>
      <c r="F5355" s="0" t="n">
        <v>0</v>
      </c>
      <c r="T5355" s="0"/>
    </row>
    <row r="5356" customFormat="false" ht="12.75" hidden="false" customHeight="false" outlineLevel="0" collapsed="false">
      <c r="A5356" s="0" t="n">
        <v>1975</v>
      </c>
      <c r="B5356" s="0" t="n">
        <v>8</v>
      </c>
      <c r="C5356" s="0" t="n">
        <v>29</v>
      </c>
      <c r="D5356" s="0" t="n">
        <v>81</v>
      </c>
      <c r="E5356" s="0" t="n">
        <v>63</v>
      </c>
      <c r="F5356" s="0" t="n">
        <v>5</v>
      </c>
      <c r="T5356" s="0"/>
    </row>
    <row r="5357" customFormat="false" ht="12.75" hidden="false" customHeight="false" outlineLevel="0" collapsed="false">
      <c r="A5357" s="0" t="n">
        <v>1975</v>
      </c>
      <c r="B5357" s="0" t="n">
        <v>8</v>
      </c>
      <c r="C5357" s="0" t="n">
        <v>30</v>
      </c>
      <c r="D5357" s="0" t="n">
        <v>78</v>
      </c>
      <c r="E5357" s="0" t="n">
        <v>61</v>
      </c>
      <c r="F5357" s="0" t="n">
        <v>43</v>
      </c>
      <c r="T5357" s="0"/>
    </row>
    <row r="5358" customFormat="false" ht="12.75" hidden="false" customHeight="false" outlineLevel="0" collapsed="false">
      <c r="A5358" s="0" t="n">
        <v>1975</v>
      </c>
      <c r="B5358" s="0" t="n">
        <v>8</v>
      </c>
      <c r="C5358" s="0" t="n">
        <v>31</v>
      </c>
      <c r="D5358" s="0" t="n">
        <v>72</v>
      </c>
      <c r="E5358" s="0" t="n">
        <v>57</v>
      </c>
      <c r="F5358" s="0" t="n">
        <v>0</v>
      </c>
      <c r="T5358" s="0"/>
    </row>
    <row r="5359" customFormat="false" ht="12.75" hidden="false" customHeight="false" outlineLevel="0" collapsed="false">
      <c r="A5359" s="0" t="n">
        <v>1975</v>
      </c>
      <c r="B5359" s="0" t="n">
        <v>9</v>
      </c>
      <c r="C5359" s="0" t="n">
        <v>1</v>
      </c>
      <c r="D5359" s="0" t="n">
        <v>69</v>
      </c>
      <c r="E5359" s="0" t="n">
        <v>55</v>
      </c>
      <c r="F5359" s="0" t="n">
        <v>0</v>
      </c>
      <c r="T5359" s="0"/>
    </row>
    <row r="5360" customFormat="false" ht="12.75" hidden="false" customHeight="false" outlineLevel="0" collapsed="false">
      <c r="A5360" s="0" t="n">
        <v>1975</v>
      </c>
      <c r="B5360" s="0" t="n">
        <v>9</v>
      </c>
      <c r="C5360" s="0" t="n">
        <v>2</v>
      </c>
      <c r="D5360" s="0" t="n">
        <v>76</v>
      </c>
      <c r="E5360" s="0" t="n">
        <v>62</v>
      </c>
      <c r="F5360" s="0" t="n">
        <v>0</v>
      </c>
      <c r="T5360" s="0"/>
    </row>
    <row r="5361" customFormat="false" ht="12.75" hidden="false" customHeight="false" outlineLevel="0" collapsed="false">
      <c r="A5361" s="0" t="n">
        <v>1975</v>
      </c>
      <c r="B5361" s="0" t="n">
        <v>9</v>
      </c>
      <c r="C5361" s="0" t="n">
        <v>3</v>
      </c>
      <c r="D5361" s="0" t="n">
        <v>72</v>
      </c>
      <c r="E5361" s="0" t="n">
        <v>59</v>
      </c>
      <c r="F5361" s="0" t="n">
        <v>0</v>
      </c>
      <c r="T5361" s="0"/>
    </row>
    <row r="5362" customFormat="false" ht="12.75" hidden="false" customHeight="false" outlineLevel="0" collapsed="false">
      <c r="A5362" s="0" t="n">
        <v>1975</v>
      </c>
      <c r="B5362" s="0" t="n">
        <v>9</v>
      </c>
      <c r="C5362" s="0" t="n">
        <v>4</v>
      </c>
      <c r="D5362" s="0" t="n">
        <v>78</v>
      </c>
      <c r="E5362" s="0" t="n">
        <v>55</v>
      </c>
      <c r="F5362" s="0" t="n">
        <v>0</v>
      </c>
      <c r="T5362" s="0"/>
    </row>
    <row r="5363" customFormat="false" ht="12.75" hidden="false" customHeight="false" outlineLevel="0" collapsed="false">
      <c r="A5363" s="0" t="n">
        <v>1975</v>
      </c>
      <c r="B5363" s="0" t="n">
        <v>9</v>
      </c>
      <c r="C5363" s="0" t="n">
        <v>5</v>
      </c>
      <c r="D5363" s="0" t="n">
        <v>80</v>
      </c>
      <c r="E5363" s="0" t="n">
        <v>60</v>
      </c>
      <c r="F5363" s="0" t="n">
        <v>0</v>
      </c>
      <c r="T5363" s="0"/>
    </row>
    <row r="5364" customFormat="false" ht="12.75" hidden="false" customHeight="false" outlineLevel="0" collapsed="false">
      <c r="A5364" s="0" t="n">
        <v>1975</v>
      </c>
      <c r="B5364" s="0" t="n">
        <v>9</v>
      </c>
      <c r="C5364" s="0" t="n">
        <v>6</v>
      </c>
      <c r="D5364" s="0" t="n">
        <v>75</v>
      </c>
      <c r="E5364" s="0" t="n">
        <v>66</v>
      </c>
      <c r="F5364" s="0" t="n">
        <v>3</v>
      </c>
      <c r="T5364" s="0"/>
    </row>
    <row r="5365" customFormat="false" ht="12.75" hidden="false" customHeight="false" outlineLevel="0" collapsed="false">
      <c r="A5365" s="0" t="n">
        <v>1975</v>
      </c>
      <c r="B5365" s="0" t="n">
        <v>9</v>
      </c>
      <c r="C5365" s="0" t="n">
        <v>7</v>
      </c>
      <c r="D5365" s="0" t="n">
        <v>73</v>
      </c>
      <c r="E5365" s="0" t="n">
        <v>61</v>
      </c>
      <c r="F5365" s="0" t="n">
        <v>0</v>
      </c>
      <c r="T5365" s="0"/>
    </row>
    <row r="5366" customFormat="false" ht="12.75" hidden="false" customHeight="false" outlineLevel="0" collapsed="false">
      <c r="A5366" s="0" t="n">
        <v>1975</v>
      </c>
      <c r="B5366" s="0" t="n">
        <v>9</v>
      </c>
      <c r="C5366" s="0" t="n">
        <v>8</v>
      </c>
      <c r="D5366" s="0" t="n">
        <v>81</v>
      </c>
      <c r="E5366" s="0" t="n">
        <v>65</v>
      </c>
      <c r="F5366" s="0" t="n">
        <v>0</v>
      </c>
      <c r="T5366" s="0"/>
    </row>
    <row r="5367" customFormat="false" ht="12.75" hidden="false" customHeight="false" outlineLevel="0" collapsed="false">
      <c r="A5367" s="0" t="n">
        <v>1975</v>
      </c>
      <c r="B5367" s="0" t="n">
        <v>9</v>
      </c>
      <c r="C5367" s="0" t="n">
        <v>9</v>
      </c>
      <c r="D5367" s="0" t="n">
        <v>72</v>
      </c>
      <c r="E5367" s="0" t="n">
        <v>56</v>
      </c>
      <c r="F5367" s="0" t="n">
        <v>0</v>
      </c>
      <c r="T5367" s="0"/>
    </row>
    <row r="5368" customFormat="false" ht="12.75" hidden="false" customHeight="false" outlineLevel="0" collapsed="false">
      <c r="A5368" s="0" t="n">
        <v>1975</v>
      </c>
      <c r="B5368" s="0" t="n">
        <v>9</v>
      </c>
      <c r="C5368" s="0" t="n">
        <v>10</v>
      </c>
      <c r="D5368" s="0" t="n">
        <v>73</v>
      </c>
      <c r="E5368" s="0" t="n">
        <v>50</v>
      </c>
      <c r="F5368" s="0" t="n">
        <v>0</v>
      </c>
      <c r="T5368" s="0"/>
    </row>
    <row r="5369" customFormat="false" ht="12.75" hidden="false" customHeight="false" outlineLevel="0" collapsed="false">
      <c r="A5369" s="0" t="n">
        <v>1975</v>
      </c>
      <c r="B5369" s="0" t="n">
        <v>9</v>
      </c>
      <c r="C5369" s="0" t="n">
        <v>11</v>
      </c>
      <c r="D5369" s="0" t="n">
        <v>70</v>
      </c>
      <c r="E5369" s="0" t="n">
        <v>58</v>
      </c>
      <c r="F5369" s="0" t="n">
        <v>0</v>
      </c>
      <c r="T5369" s="0"/>
    </row>
    <row r="5370" customFormat="false" ht="12.75" hidden="false" customHeight="false" outlineLevel="0" collapsed="false">
      <c r="A5370" s="0" t="n">
        <v>1975</v>
      </c>
      <c r="B5370" s="0" t="n">
        <v>9</v>
      </c>
      <c r="C5370" s="0" t="n">
        <v>12</v>
      </c>
      <c r="D5370" s="0" t="n">
        <v>79</v>
      </c>
      <c r="E5370" s="0" t="n">
        <v>56</v>
      </c>
      <c r="F5370" s="0" t="n">
        <v>34</v>
      </c>
      <c r="T5370" s="0"/>
    </row>
    <row r="5371" customFormat="false" ht="12.75" hidden="false" customHeight="false" outlineLevel="0" collapsed="false">
      <c r="A5371" s="0" t="n">
        <v>1975</v>
      </c>
      <c r="B5371" s="0" t="n">
        <v>9</v>
      </c>
      <c r="C5371" s="0" t="n">
        <v>13</v>
      </c>
      <c r="D5371" s="0" t="n">
        <v>71</v>
      </c>
      <c r="E5371" s="0" t="n">
        <v>50</v>
      </c>
      <c r="F5371" s="0" t="n">
        <v>0</v>
      </c>
      <c r="T5371" s="0"/>
    </row>
    <row r="5372" customFormat="false" ht="12.75" hidden="false" customHeight="false" outlineLevel="0" collapsed="false">
      <c r="A5372" s="0" t="n">
        <v>1975</v>
      </c>
      <c r="B5372" s="0" t="n">
        <v>9</v>
      </c>
      <c r="C5372" s="0" t="n">
        <v>14</v>
      </c>
      <c r="D5372" s="0" t="n">
        <v>66</v>
      </c>
      <c r="E5372" s="0" t="n">
        <v>46</v>
      </c>
      <c r="F5372" s="0" t="n">
        <v>0</v>
      </c>
      <c r="T5372" s="0"/>
    </row>
    <row r="5373" customFormat="false" ht="12.75" hidden="false" customHeight="false" outlineLevel="0" collapsed="false">
      <c r="A5373" s="0" t="n">
        <v>1975</v>
      </c>
      <c r="B5373" s="0" t="n">
        <v>9</v>
      </c>
      <c r="C5373" s="0" t="n">
        <v>15</v>
      </c>
      <c r="D5373" s="0" t="n">
        <v>67</v>
      </c>
      <c r="E5373" s="0" t="n">
        <v>47</v>
      </c>
      <c r="F5373" s="0" t="n">
        <v>0</v>
      </c>
      <c r="T5373" s="0"/>
    </row>
    <row r="5374" customFormat="false" ht="12.75" hidden="false" customHeight="false" outlineLevel="0" collapsed="false">
      <c r="A5374" s="0" t="n">
        <v>1975</v>
      </c>
      <c r="B5374" s="0" t="n">
        <v>9</v>
      </c>
      <c r="C5374" s="0" t="n">
        <v>16</v>
      </c>
      <c r="D5374" s="0" t="n">
        <v>67</v>
      </c>
      <c r="E5374" s="0" t="n">
        <v>53</v>
      </c>
      <c r="F5374" s="0" t="n">
        <v>0</v>
      </c>
      <c r="T5374" s="0"/>
    </row>
    <row r="5375" customFormat="false" ht="12.75" hidden="false" customHeight="false" outlineLevel="0" collapsed="false">
      <c r="A5375" s="0" t="n">
        <v>1975</v>
      </c>
      <c r="B5375" s="0" t="n">
        <v>9</v>
      </c>
      <c r="C5375" s="0" t="n">
        <v>17</v>
      </c>
      <c r="D5375" s="0" t="n">
        <v>74</v>
      </c>
      <c r="E5375" s="0" t="n">
        <v>56</v>
      </c>
      <c r="F5375" s="0" t="n">
        <v>0</v>
      </c>
      <c r="T5375" s="0"/>
    </row>
    <row r="5376" customFormat="false" ht="12.75" hidden="false" customHeight="false" outlineLevel="0" collapsed="false">
      <c r="A5376" s="0" t="n">
        <v>1975</v>
      </c>
      <c r="B5376" s="0" t="n">
        <v>9</v>
      </c>
      <c r="C5376" s="0" t="n">
        <v>18</v>
      </c>
      <c r="D5376" s="0" t="n">
        <v>66</v>
      </c>
      <c r="E5376" s="0" t="n">
        <v>60</v>
      </c>
      <c r="F5376" s="0" t="n">
        <v>0</v>
      </c>
      <c r="T5376" s="0"/>
    </row>
    <row r="5377" customFormat="false" ht="12.75" hidden="false" customHeight="false" outlineLevel="0" collapsed="false">
      <c r="A5377" s="0" t="n">
        <v>1975</v>
      </c>
      <c r="B5377" s="0" t="n">
        <v>9</v>
      </c>
      <c r="C5377" s="0" t="n">
        <v>19</v>
      </c>
      <c r="D5377" s="0" t="n">
        <v>68</v>
      </c>
      <c r="E5377" s="0" t="n">
        <v>59</v>
      </c>
      <c r="F5377" s="0" t="n">
        <v>41</v>
      </c>
      <c r="T5377" s="0"/>
    </row>
    <row r="5378" customFormat="false" ht="12.75" hidden="false" customHeight="false" outlineLevel="0" collapsed="false">
      <c r="A5378" s="0" t="n">
        <v>1975</v>
      </c>
      <c r="B5378" s="0" t="n">
        <v>9</v>
      </c>
      <c r="C5378" s="0" t="n">
        <v>20</v>
      </c>
      <c r="D5378" s="0" t="n">
        <v>76</v>
      </c>
      <c r="E5378" s="0" t="n">
        <v>67</v>
      </c>
      <c r="F5378" s="0" t="n">
        <v>17</v>
      </c>
      <c r="T5378" s="0"/>
    </row>
    <row r="5379" customFormat="false" ht="12.75" hidden="false" customHeight="false" outlineLevel="0" collapsed="false">
      <c r="A5379" s="0" t="n">
        <v>1975</v>
      </c>
      <c r="B5379" s="0" t="n">
        <v>9</v>
      </c>
      <c r="C5379" s="0" t="n">
        <v>21</v>
      </c>
      <c r="D5379" s="0" t="n">
        <v>71</v>
      </c>
      <c r="E5379" s="0" t="n">
        <v>61</v>
      </c>
      <c r="F5379" s="0" t="n">
        <v>31</v>
      </c>
      <c r="T5379" s="0"/>
    </row>
    <row r="5380" customFormat="false" ht="12.75" hidden="false" customHeight="false" outlineLevel="0" collapsed="false">
      <c r="A5380" s="0" t="n">
        <v>1975</v>
      </c>
      <c r="B5380" s="0" t="n">
        <v>9</v>
      </c>
      <c r="C5380" s="0" t="n">
        <v>22</v>
      </c>
      <c r="D5380" s="0" t="n">
        <v>72</v>
      </c>
      <c r="E5380" s="0" t="n">
        <v>54</v>
      </c>
      <c r="F5380" s="0" t="n">
        <v>61</v>
      </c>
      <c r="T5380" s="0"/>
    </row>
    <row r="5381" customFormat="false" ht="12.75" hidden="false" customHeight="false" outlineLevel="0" collapsed="false">
      <c r="A5381" s="0" t="n">
        <v>1975</v>
      </c>
      <c r="B5381" s="0" t="n">
        <v>9</v>
      </c>
      <c r="C5381" s="0" t="n">
        <v>23</v>
      </c>
      <c r="D5381" s="0" t="n">
        <v>59</v>
      </c>
      <c r="E5381" s="0" t="n">
        <v>56</v>
      </c>
      <c r="F5381" s="0" t="n">
        <v>230</v>
      </c>
      <c r="T5381" s="0"/>
    </row>
    <row r="5382" customFormat="false" ht="12.75" hidden="false" customHeight="false" outlineLevel="0" collapsed="false">
      <c r="A5382" s="0" t="n">
        <v>1975</v>
      </c>
      <c r="B5382" s="0" t="n">
        <v>9</v>
      </c>
      <c r="C5382" s="0" t="n">
        <v>24</v>
      </c>
      <c r="D5382" s="0" t="n">
        <v>60</v>
      </c>
      <c r="E5382" s="0" t="n">
        <v>55</v>
      </c>
      <c r="F5382" s="0" t="n">
        <v>226</v>
      </c>
      <c r="T5382" s="0"/>
    </row>
    <row r="5383" customFormat="false" ht="12.75" hidden="false" customHeight="false" outlineLevel="0" collapsed="false">
      <c r="A5383" s="0" t="n">
        <v>1975</v>
      </c>
      <c r="B5383" s="0" t="n">
        <v>9</v>
      </c>
      <c r="C5383" s="0" t="n">
        <v>25</v>
      </c>
      <c r="D5383" s="0" t="n">
        <v>62</v>
      </c>
      <c r="E5383" s="0" t="n">
        <v>55</v>
      </c>
      <c r="F5383" s="0" t="n">
        <v>105</v>
      </c>
      <c r="T5383" s="0"/>
    </row>
    <row r="5384" customFormat="false" ht="12.75" hidden="false" customHeight="false" outlineLevel="0" collapsed="false">
      <c r="A5384" s="0" t="n">
        <v>1975</v>
      </c>
      <c r="B5384" s="0" t="n">
        <v>9</v>
      </c>
      <c r="C5384" s="0" t="n">
        <v>26</v>
      </c>
      <c r="D5384" s="0" t="n">
        <v>72</v>
      </c>
      <c r="E5384" s="0" t="n">
        <v>62</v>
      </c>
      <c r="F5384" s="0" t="n">
        <v>182</v>
      </c>
      <c r="T5384" s="0"/>
    </row>
    <row r="5385" customFormat="false" ht="12.75" hidden="false" customHeight="false" outlineLevel="0" collapsed="false">
      <c r="A5385" s="0" t="n">
        <v>1975</v>
      </c>
      <c r="B5385" s="0" t="n">
        <v>9</v>
      </c>
      <c r="C5385" s="0" t="n">
        <v>27</v>
      </c>
      <c r="D5385" s="0" t="n">
        <v>72</v>
      </c>
      <c r="E5385" s="0" t="n">
        <v>61</v>
      </c>
      <c r="F5385" s="0" t="n">
        <v>2</v>
      </c>
      <c r="T5385" s="0"/>
    </row>
    <row r="5386" customFormat="false" ht="12.75" hidden="false" customHeight="false" outlineLevel="0" collapsed="false">
      <c r="A5386" s="0" t="n">
        <v>1975</v>
      </c>
      <c r="B5386" s="0" t="n">
        <v>9</v>
      </c>
      <c r="C5386" s="0" t="n">
        <v>28</v>
      </c>
      <c r="D5386" s="0" t="n">
        <v>69</v>
      </c>
      <c r="E5386" s="0" t="n">
        <v>57</v>
      </c>
      <c r="F5386" s="0" t="n">
        <v>0</v>
      </c>
      <c r="T5386" s="0"/>
    </row>
    <row r="5387" customFormat="false" ht="12.75" hidden="false" customHeight="false" outlineLevel="0" collapsed="false">
      <c r="A5387" s="0" t="n">
        <v>1975</v>
      </c>
      <c r="B5387" s="0" t="n">
        <v>9</v>
      </c>
      <c r="C5387" s="0" t="n">
        <v>29</v>
      </c>
      <c r="D5387" s="0" t="n">
        <v>72</v>
      </c>
      <c r="E5387" s="0" t="n">
        <v>55</v>
      </c>
      <c r="F5387" s="0" t="n">
        <v>0</v>
      </c>
      <c r="T5387" s="0"/>
    </row>
    <row r="5388" customFormat="false" ht="12.75" hidden="false" customHeight="false" outlineLevel="0" collapsed="false">
      <c r="A5388" s="0" t="n">
        <v>1975</v>
      </c>
      <c r="B5388" s="0" t="n">
        <v>9</v>
      </c>
      <c r="C5388" s="0" t="n">
        <v>30</v>
      </c>
      <c r="D5388" s="0" t="n">
        <v>73</v>
      </c>
      <c r="E5388" s="0" t="n">
        <v>56</v>
      </c>
      <c r="F5388" s="0" t="n">
        <v>0</v>
      </c>
      <c r="T5388" s="0"/>
    </row>
    <row r="5389" customFormat="false" ht="12.75" hidden="false" customHeight="false" outlineLevel="0" collapsed="false">
      <c r="A5389" s="0" t="n">
        <v>1975</v>
      </c>
      <c r="B5389" s="0" t="n">
        <v>10</v>
      </c>
      <c r="C5389" s="0" t="n">
        <v>1</v>
      </c>
      <c r="D5389" s="0" t="n">
        <v>74</v>
      </c>
      <c r="E5389" s="0" t="n">
        <v>58</v>
      </c>
      <c r="F5389" s="0" t="n">
        <v>0</v>
      </c>
      <c r="T5389" s="0"/>
    </row>
    <row r="5390" customFormat="false" ht="12.75" hidden="false" customHeight="false" outlineLevel="0" collapsed="false">
      <c r="A5390" s="0" t="n">
        <v>1975</v>
      </c>
      <c r="B5390" s="0" t="n">
        <v>10</v>
      </c>
      <c r="C5390" s="0" t="n">
        <v>2</v>
      </c>
      <c r="D5390" s="0" t="n">
        <v>64</v>
      </c>
      <c r="E5390" s="0" t="n">
        <v>45</v>
      </c>
      <c r="F5390" s="0" t="n">
        <v>0</v>
      </c>
      <c r="T5390" s="0"/>
    </row>
    <row r="5391" customFormat="false" ht="12.75" hidden="false" customHeight="false" outlineLevel="0" collapsed="false">
      <c r="A5391" s="0" t="n">
        <v>1975</v>
      </c>
      <c r="B5391" s="0" t="n">
        <v>10</v>
      </c>
      <c r="C5391" s="0" t="n">
        <v>3</v>
      </c>
      <c r="D5391" s="0" t="n">
        <v>62</v>
      </c>
      <c r="E5391" s="0" t="n">
        <v>41</v>
      </c>
      <c r="F5391" s="0" t="n">
        <v>0</v>
      </c>
      <c r="T5391" s="0"/>
    </row>
    <row r="5392" customFormat="false" ht="12.75" hidden="false" customHeight="false" outlineLevel="0" collapsed="false">
      <c r="A5392" s="0" t="n">
        <v>1975</v>
      </c>
      <c r="B5392" s="0" t="n">
        <v>10</v>
      </c>
      <c r="C5392" s="0" t="n">
        <v>4</v>
      </c>
      <c r="D5392" s="0" t="n">
        <v>73</v>
      </c>
      <c r="E5392" s="0" t="n">
        <v>46</v>
      </c>
      <c r="F5392" s="0" t="n">
        <v>0</v>
      </c>
      <c r="T5392" s="0"/>
    </row>
    <row r="5393" customFormat="false" ht="12.75" hidden="false" customHeight="false" outlineLevel="0" collapsed="false">
      <c r="A5393" s="0" t="n">
        <v>1975</v>
      </c>
      <c r="B5393" s="0" t="n">
        <v>10</v>
      </c>
      <c r="C5393" s="0" t="n">
        <v>5</v>
      </c>
      <c r="D5393" s="0" t="n">
        <v>68</v>
      </c>
      <c r="E5393" s="0" t="n">
        <v>51</v>
      </c>
      <c r="F5393" s="0" t="n">
        <v>0</v>
      </c>
      <c r="T5393" s="0"/>
    </row>
    <row r="5394" customFormat="false" ht="12.75" hidden="false" customHeight="false" outlineLevel="0" collapsed="false">
      <c r="A5394" s="0" t="n">
        <v>1975</v>
      </c>
      <c r="B5394" s="0" t="n">
        <v>10</v>
      </c>
      <c r="C5394" s="0" t="n">
        <v>6</v>
      </c>
      <c r="D5394" s="0" t="n">
        <v>76</v>
      </c>
      <c r="E5394" s="0" t="n">
        <v>61</v>
      </c>
      <c r="F5394" s="0" t="n">
        <v>0</v>
      </c>
      <c r="T5394" s="0"/>
    </row>
    <row r="5395" customFormat="false" ht="12.75" hidden="false" customHeight="false" outlineLevel="0" collapsed="false">
      <c r="A5395" s="0" t="n">
        <v>1975</v>
      </c>
      <c r="B5395" s="0" t="n">
        <v>10</v>
      </c>
      <c r="C5395" s="0" t="n">
        <v>7</v>
      </c>
      <c r="D5395" s="0" t="n">
        <v>70</v>
      </c>
      <c r="E5395" s="0" t="n">
        <v>52</v>
      </c>
      <c r="F5395" s="0" t="n">
        <v>0</v>
      </c>
      <c r="T5395" s="0"/>
    </row>
    <row r="5396" customFormat="false" ht="12.75" hidden="false" customHeight="false" outlineLevel="0" collapsed="false">
      <c r="A5396" s="0" t="n">
        <v>1975</v>
      </c>
      <c r="B5396" s="0" t="n">
        <v>10</v>
      </c>
      <c r="C5396" s="0" t="n">
        <v>8</v>
      </c>
      <c r="D5396" s="0" t="n">
        <v>74</v>
      </c>
      <c r="E5396" s="0" t="n">
        <v>47</v>
      </c>
      <c r="F5396" s="0" t="n">
        <v>0</v>
      </c>
      <c r="T5396" s="0"/>
    </row>
    <row r="5397" customFormat="false" ht="12.75" hidden="false" customHeight="false" outlineLevel="0" collapsed="false">
      <c r="A5397" s="0" t="n">
        <v>1975</v>
      </c>
      <c r="B5397" s="0" t="n">
        <v>10</v>
      </c>
      <c r="C5397" s="0" t="n">
        <v>9</v>
      </c>
      <c r="D5397" s="0" t="n">
        <v>62</v>
      </c>
      <c r="E5397" s="0" t="n">
        <v>51</v>
      </c>
      <c r="F5397" s="0" t="n">
        <v>5</v>
      </c>
      <c r="T5397" s="0"/>
    </row>
    <row r="5398" customFormat="false" ht="12.75" hidden="false" customHeight="false" outlineLevel="0" collapsed="false">
      <c r="A5398" s="0" t="n">
        <v>1975</v>
      </c>
      <c r="B5398" s="0" t="n">
        <v>10</v>
      </c>
      <c r="C5398" s="0" t="n">
        <v>10</v>
      </c>
      <c r="D5398" s="0" t="n">
        <v>61</v>
      </c>
      <c r="E5398" s="0" t="n">
        <v>53</v>
      </c>
      <c r="F5398" s="0" t="n">
        <v>0</v>
      </c>
      <c r="T5398" s="0"/>
    </row>
    <row r="5399" customFormat="false" ht="12.75" hidden="false" customHeight="false" outlineLevel="0" collapsed="false">
      <c r="A5399" s="0" t="n">
        <v>1975</v>
      </c>
      <c r="B5399" s="0" t="n">
        <v>10</v>
      </c>
      <c r="C5399" s="0" t="n">
        <v>11</v>
      </c>
      <c r="D5399" s="0" t="n">
        <v>62</v>
      </c>
      <c r="E5399" s="0" t="n">
        <v>56</v>
      </c>
      <c r="F5399" s="0" t="n">
        <v>37</v>
      </c>
      <c r="T5399" s="0"/>
    </row>
    <row r="5400" customFormat="false" ht="12.75" hidden="false" customHeight="false" outlineLevel="0" collapsed="false">
      <c r="A5400" s="0" t="n">
        <v>1975</v>
      </c>
      <c r="B5400" s="0" t="n">
        <v>10</v>
      </c>
      <c r="C5400" s="0" t="n">
        <v>12</v>
      </c>
      <c r="D5400" s="0" t="n">
        <v>63</v>
      </c>
      <c r="E5400" s="0" t="n">
        <v>49</v>
      </c>
      <c r="F5400" s="0" t="n">
        <v>0</v>
      </c>
      <c r="T5400" s="0"/>
    </row>
    <row r="5401" customFormat="false" ht="12.75" hidden="false" customHeight="false" outlineLevel="0" collapsed="false">
      <c r="A5401" s="0" t="n">
        <v>1975</v>
      </c>
      <c r="B5401" s="0" t="n">
        <v>10</v>
      </c>
      <c r="C5401" s="0" t="n">
        <v>13</v>
      </c>
      <c r="D5401" s="0" t="n">
        <v>70</v>
      </c>
      <c r="E5401" s="0" t="n">
        <v>53</v>
      </c>
      <c r="F5401" s="0" t="n">
        <v>11</v>
      </c>
      <c r="T5401" s="0"/>
    </row>
    <row r="5402" customFormat="false" ht="12.75" hidden="false" customHeight="false" outlineLevel="0" collapsed="false">
      <c r="A5402" s="0" t="n">
        <v>1975</v>
      </c>
      <c r="B5402" s="0" t="n">
        <v>10</v>
      </c>
      <c r="C5402" s="0" t="n">
        <v>14</v>
      </c>
      <c r="D5402" s="0" t="n">
        <v>83</v>
      </c>
      <c r="E5402" s="0" t="n">
        <v>58</v>
      </c>
      <c r="F5402" s="0" t="n">
        <v>0</v>
      </c>
      <c r="T5402" s="0"/>
    </row>
    <row r="5403" customFormat="false" ht="12.75" hidden="false" customHeight="false" outlineLevel="0" collapsed="false">
      <c r="A5403" s="0" t="n">
        <v>1975</v>
      </c>
      <c r="B5403" s="0" t="n">
        <v>10</v>
      </c>
      <c r="C5403" s="0" t="n">
        <v>15</v>
      </c>
      <c r="D5403" s="0" t="n">
        <v>82</v>
      </c>
      <c r="E5403" s="0" t="n">
        <v>66</v>
      </c>
      <c r="F5403" s="0" t="n">
        <v>0</v>
      </c>
      <c r="T5403" s="0"/>
    </row>
    <row r="5404" customFormat="false" ht="12.75" hidden="false" customHeight="false" outlineLevel="0" collapsed="false">
      <c r="A5404" s="0" t="n">
        <v>1975</v>
      </c>
      <c r="B5404" s="0" t="n">
        <v>10</v>
      </c>
      <c r="C5404" s="0" t="n">
        <v>16</v>
      </c>
      <c r="D5404" s="0" t="n">
        <v>72</v>
      </c>
      <c r="E5404" s="0" t="n">
        <v>55</v>
      </c>
      <c r="F5404" s="0" t="n">
        <v>0</v>
      </c>
      <c r="T5404" s="0"/>
    </row>
    <row r="5405" customFormat="false" ht="12.75" hidden="false" customHeight="false" outlineLevel="0" collapsed="false">
      <c r="A5405" s="0" t="n">
        <v>1975</v>
      </c>
      <c r="B5405" s="0" t="n">
        <v>10</v>
      </c>
      <c r="C5405" s="0" t="n">
        <v>17</v>
      </c>
      <c r="D5405" s="0" t="n">
        <v>58</v>
      </c>
      <c r="E5405" s="0" t="n">
        <v>52</v>
      </c>
      <c r="F5405" s="0" t="n">
        <v>103</v>
      </c>
      <c r="T5405" s="0"/>
    </row>
    <row r="5406" customFormat="false" ht="12.75" hidden="false" customHeight="false" outlineLevel="0" collapsed="false">
      <c r="A5406" s="0" t="n">
        <v>1975</v>
      </c>
      <c r="B5406" s="0" t="n">
        <v>10</v>
      </c>
      <c r="C5406" s="0" t="n">
        <v>18</v>
      </c>
      <c r="D5406" s="0" t="n">
        <v>70</v>
      </c>
      <c r="E5406" s="0" t="n">
        <v>52</v>
      </c>
      <c r="F5406" s="0" t="n">
        <v>122</v>
      </c>
      <c r="T5406" s="0"/>
    </row>
    <row r="5407" customFormat="false" ht="12.75" hidden="false" customHeight="false" outlineLevel="0" collapsed="false">
      <c r="A5407" s="0" t="n">
        <v>1975</v>
      </c>
      <c r="B5407" s="0" t="n">
        <v>10</v>
      </c>
      <c r="C5407" s="0" t="n">
        <v>19</v>
      </c>
      <c r="D5407" s="0" t="n">
        <v>53</v>
      </c>
      <c r="E5407" s="0" t="n">
        <v>49</v>
      </c>
      <c r="F5407" s="0" t="n">
        <v>35</v>
      </c>
      <c r="T5407" s="0"/>
    </row>
    <row r="5408" customFormat="false" ht="12.75" hidden="false" customHeight="false" outlineLevel="0" collapsed="false">
      <c r="A5408" s="0" t="n">
        <v>1975</v>
      </c>
      <c r="B5408" s="0" t="n">
        <v>10</v>
      </c>
      <c r="C5408" s="0" t="n">
        <v>20</v>
      </c>
      <c r="D5408" s="0" t="n">
        <v>54</v>
      </c>
      <c r="E5408" s="0" t="n">
        <v>47</v>
      </c>
      <c r="F5408" s="0" t="n">
        <v>11</v>
      </c>
      <c r="T5408" s="0"/>
    </row>
    <row r="5409" customFormat="false" ht="12.75" hidden="false" customHeight="false" outlineLevel="0" collapsed="false">
      <c r="A5409" s="0" t="n">
        <v>1975</v>
      </c>
      <c r="B5409" s="0" t="n">
        <v>10</v>
      </c>
      <c r="C5409" s="0" t="n">
        <v>21</v>
      </c>
      <c r="D5409" s="0" t="n">
        <v>69</v>
      </c>
      <c r="E5409" s="0" t="n">
        <v>46</v>
      </c>
      <c r="F5409" s="0" t="n">
        <v>0</v>
      </c>
      <c r="T5409" s="0"/>
    </row>
    <row r="5410" customFormat="false" ht="12.75" hidden="false" customHeight="false" outlineLevel="0" collapsed="false">
      <c r="A5410" s="0" t="n">
        <v>1975</v>
      </c>
      <c r="B5410" s="0" t="n">
        <v>10</v>
      </c>
      <c r="C5410" s="0" t="n">
        <v>22</v>
      </c>
      <c r="D5410" s="0" t="n">
        <v>78</v>
      </c>
      <c r="E5410" s="0" t="n">
        <v>56</v>
      </c>
      <c r="F5410" s="0" t="n">
        <v>0</v>
      </c>
      <c r="T5410" s="0"/>
    </row>
    <row r="5411" customFormat="false" ht="12.75" hidden="false" customHeight="false" outlineLevel="0" collapsed="false">
      <c r="A5411" s="0" t="n">
        <v>1975</v>
      </c>
      <c r="B5411" s="0" t="n">
        <v>10</v>
      </c>
      <c r="C5411" s="0" t="n">
        <v>23</v>
      </c>
      <c r="D5411" s="0" t="n">
        <v>71</v>
      </c>
      <c r="E5411" s="0" t="n">
        <v>56</v>
      </c>
      <c r="F5411" s="0" t="n">
        <v>0</v>
      </c>
      <c r="T5411" s="0"/>
    </row>
    <row r="5412" customFormat="false" ht="12.75" hidden="false" customHeight="false" outlineLevel="0" collapsed="false">
      <c r="A5412" s="0" t="n">
        <v>1975</v>
      </c>
      <c r="B5412" s="0" t="n">
        <v>10</v>
      </c>
      <c r="C5412" s="0" t="n">
        <v>24</v>
      </c>
      <c r="D5412" s="0" t="n">
        <v>71</v>
      </c>
      <c r="E5412" s="0" t="n">
        <v>59</v>
      </c>
      <c r="F5412" s="0" t="n">
        <v>0</v>
      </c>
      <c r="T5412" s="0"/>
    </row>
    <row r="5413" customFormat="false" ht="12.75" hidden="false" customHeight="false" outlineLevel="0" collapsed="false">
      <c r="A5413" s="0" t="n">
        <v>1975</v>
      </c>
      <c r="B5413" s="0" t="n">
        <v>10</v>
      </c>
      <c r="C5413" s="0" t="n">
        <v>25</v>
      </c>
      <c r="D5413" s="0" t="n">
        <v>68</v>
      </c>
      <c r="E5413" s="0" t="n">
        <v>61</v>
      </c>
      <c r="F5413" s="0" t="n">
        <v>41</v>
      </c>
      <c r="T5413" s="0"/>
    </row>
    <row r="5414" customFormat="false" ht="12.75" hidden="false" customHeight="false" outlineLevel="0" collapsed="false">
      <c r="A5414" s="0" t="n">
        <v>1975</v>
      </c>
      <c r="B5414" s="0" t="n">
        <v>10</v>
      </c>
      <c r="C5414" s="0" t="n">
        <v>26</v>
      </c>
      <c r="D5414" s="0" t="n">
        <v>64</v>
      </c>
      <c r="E5414" s="0" t="n">
        <v>53</v>
      </c>
      <c r="F5414" s="0" t="n">
        <v>0</v>
      </c>
      <c r="T5414" s="0"/>
    </row>
    <row r="5415" customFormat="false" ht="12.75" hidden="false" customHeight="false" outlineLevel="0" collapsed="false">
      <c r="A5415" s="0" t="n">
        <v>1975</v>
      </c>
      <c r="B5415" s="0" t="n">
        <v>10</v>
      </c>
      <c r="C5415" s="0" t="n">
        <v>27</v>
      </c>
      <c r="D5415" s="0" t="n">
        <v>58</v>
      </c>
      <c r="E5415" s="0" t="n">
        <v>51</v>
      </c>
      <c r="F5415" s="0" t="n">
        <v>0</v>
      </c>
      <c r="T5415" s="0"/>
    </row>
    <row r="5416" customFormat="false" ht="12.75" hidden="false" customHeight="false" outlineLevel="0" collapsed="false">
      <c r="A5416" s="0" t="n">
        <v>1975</v>
      </c>
      <c r="B5416" s="0" t="n">
        <v>10</v>
      </c>
      <c r="C5416" s="0" t="n">
        <v>28</v>
      </c>
      <c r="D5416" s="0" t="n">
        <v>67</v>
      </c>
      <c r="E5416" s="0" t="n">
        <v>48</v>
      </c>
      <c r="F5416" s="0" t="n">
        <v>0</v>
      </c>
      <c r="T5416" s="0"/>
    </row>
    <row r="5417" customFormat="false" ht="12.75" hidden="false" customHeight="false" outlineLevel="0" collapsed="false">
      <c r="A5417" s="0" t="n">
        <v>1975</v>
      </c>
      <c r="B5417" s="0" t="n">
        <v>10</v>
      </c>
      <c r="C5417" s="0" t="n">
        <v>29</v>
      </c>
      <c r="D5417" s="0" t="n">
        <v>71</v>
      </c>
      <c r="E5417" s="0" t="n">
        <v>56</v>
      </c>
      <c r="F5417" s="0" t="n">
        <v>0</v>
      </c>
      <c r="T5417" s="0"/>
    </row>
    <row r="5418" customFormat="false" ht="12.75" hidden="false" customHeight="false" outlineLevel="0" collapsed="false">
      <c r="A5418" s="0" t="n">
        <v>1975</v>
      </c>
      <c r="B5418" s="0" t="n">
        <v>10</v>
      </c>
      <c r="C5418" s="0" t="n">
        <v>30</v>
      </c>
      <c r="D5418" s="0" t="n">
        <v>58</v>
      </c>
      <c r="E5418" s="0" t="n">
        <v>33</v>
      </c>
      <c r="F5418" s="0" t="n">
        <v>5</v>
      </c>
      <c r="T5418" s="0"/>
    </row>
    <row r="5419" customFormat="false" ht="12.75" hidden="false" customHeight="false" outlineLevel="0" collapsed="false">
      <c r="A5419" s="0" t="n">
        <v>1975</v>
      </c>
      <c r="B5419" s="0" t="n">
        <v>10</v>
      </c>
      <c r="C5419" s="0" t="n">
        <v>31</v>
      </c>
      <c r="D5419" s="0" t="n">
        <v>50</v>
      </c>
      <c r="E5419" s="0" t="n">
        <v>31</v>
      </c>
      <c r="F5419" s="0" t="n">
        <v>0</v>
      </c>
      <c r="T5419" s="0"/>
    </row>
    <row r="5420" customFormat="false" ht="12.75" hidden="false" customHeight="false" outlineLevel="0" collapsed="false">
      <c r="A5420" s="0" t="n">
        <v>1975</v>
      </c>
      <c r="B5420" s="0" t="n">
        <v>11</v>
      </c>
      <c r="C5420" s="0" t="n">
        <v>1</v>
      </c>
      <c r="D5420" s="0" t="n">
        <v>58</v>
      </c>
      <c r="E5420" s="0" t="n">
        <v>41</v>
      </c>
      <c r="F5420" s="0" t="n">
        <v>0</v>
      </c>
      <c r="T5420" s="0"/>
    </row>
    <row r="5421" customFormat="false" ht="12.75" hidden="false" customHeight="false" outlineLevel="0" collapsed="false">
      <c r="A5421" s="0" t="n">
        <v>1975</v>
      </c>
      <c r="B5421" s="0" t="n">
        <v>11</v>
      </c>
      <c r="C5421" s="0" t="n">
        <v>2</v>
      </c>
      <c r="D5421" s="0" t="n">
        <v>68</v>
      </c>
      <c r="E5421" s="0" t="n">
        <v>52</v>
      </c>
      <c r="F5421" s="0" t="n">
        <v>0</v>
      </c>
      <c r="T5421" s="0"/>
    </row>
    <row r="5422" customFormat="false" ht="12.75" hidden="false" customHeight="false" outlineLevel="0" collapsed="false">
      <c r="A5422" s="0" t="n">
        <v>1975</v>
      </c>
      <c r="B5422" s="0" t="n">
        <v>11</v>
      </c>
      <c r="C5422" s="0" t="n">
        <v>3</v>
      </c>
      <c r="D5422" s="0" t="n">
        <v>74</v>
      </c>
      <c r="E5422" s="0" t="n">
        <v>57</v>
      </c>
      <c r="F5422" s="0" t="n">
        <v>0</v>
      </c>
      <c r="T5422" s="0"/>
    </row>
    <row r="5423" customFormat="false" ht="12.75" hidden="false" customHeight="false" outlineLevel="0" collapsed="false">
      <c r="A5423" s="0" t="n">
        <v>1975</v>
      </c>
      <c r="B5423" s="0" t="n">
        <v>11</v>
      </c>
      <c r="C5423" s="0" t="n">
        <v>4</v>
      </c>
      <c r="D5423" s="0" t="n">
        <v>78</v>
      </c>
      <c r="E5423" s="0" t="n">
        <v>61</v>
      </c>
      <c r="F5423" s="0" t="n">
        <v>0</v>
      </c>
      <c r="T5423" s="0"/>
    </row>
    <row r="5424" customFormat="false" ht="12.75" hidden="false" customHeight="false" outlineLevel="0" collapsed="false">
      <c r="A5424" s="0" t="n">
        <v>1975</v>
      </c>
      <c r="B5424" s="0" t="n">
        <v>11</v>
      </c>
      <c r="C5424" s="0" t="n">
        <v>5</v>
      </c>
      <c r="D5424" s="0" t="n">
        <v>73</v>
      </c>
      <c r="E5424" s="0" t="n">
        <v>58</v>
      </c>
      <c r="F5424" s="0" t="n">
        <v>0</v>
      </c>
      <c r="T5424" s="0"/>
    </row>
    <row r="5425" customFormat="false" ht="12.75" hidden="false" customHeight="false" outlineLevel="0" collapsed="false">
      <c r="A5425" s="0" t="n">
        <v>1975</v>
      </c>
      <c r="B5425" s="0" t="n">
        <v>11</v>
      </c>
      <c r="C5425" s="0" t="n">
        <v>6</v>
      </c>
      <c r="D5425" s="0" t="n">
        <v>65</v>
      </c>
      <c r="E5425" s="0" t="n">
        <v>51</v>
      </c>
      <c r="F5425" s="0" t="n">
        <v>0</v>
      </c>
      <c r="T5425" s="0"/>
    </row>
    <row r="5426" customFormat="false" ht="12.75" hidden="false" customHeight="false" outlineLevel="0" collapsed="false">
      <c r="A5426" s="0" t="n">
        <v>1975</v>
      </c>
      <c r="B5426" s="0" t="n">
        <v>11</v>
      </c>
      <c r="C5426" s="0" t="n">
        <v>7</v>
      </c>
      <c r="D5426" s="0" t="n">
        <v>71</v>
      </c>
      <c r="E5426" s="0" t="n">
        <v>56</v>
      </c>
      <c r="F5426" s="0" t="n">
        <v>0</v>
      </c>
      <c r="T5426" s="0"/>
    </row>
    <row r="5427" customFormat="false" ht="12.75" hidden="false" customHeight="false" outlineLevel="0" collapsed="false">
      <c r="A5427" s="0" t="n">
        <v>1975</v>
      </c>
      <c r="B5427" s="0" t="n">
        <v>11</v>
      </c>
      <c r="C5427" s="0" t="n">
        <v>8</v>
      </c>
      <c r="D5427" s="0" t="n">
        <v>76</v>
      </c>
      <c r="E5427" s="0" t="n">
        <v>63</v>
      </c>
      <c r="F5427" s="0" t="n">
        <v>61</v>
      </c>
      <c r="T5427" s="0"/>
    </row>
    <row r="5428" customFormat="false" ht="12.75" hidden="false" customHeight="false" outlineLevel="0" collapsed="false">
      <c r="A5428" s="0" t="n">
        <v>1975</v>
      </c>
      <c r="B5428" s="0" t="n">
        <v>11</v>
      </c>
      <c r="C5428" s="0" t="n">
        <v>9</v>
      </c>
      <c r="D5428" s="0" t="n">
        <v>75</v>
      </c>
      <c r="E5428" s="0" t="n">
        <v>60</v>
      </c>
      <c r="F5428" s="0" t="n">
        <v>0</v>
      </c>
      <c r="T5428" s="0"/>
    </row>
    <row r="5429" customFormat="false" ht="12.75" hidden="false" customHeight="false" outlineLevel="0" collapsed="false">
      <c r="A5429" s="0" t="n">
        <v>1975</v>
      </c>
      <c r="B5429" s="0" t="n">
        <v>11</v>
      </c>
      <c r="C5429" s="0" t="n">
        <v>10</v>
      </c>
      <c r="D5429" s="0" t="n">
        <v>67</v>
      </c>
      <c r="E5429" s="0" t="n">
        <v>57</v>
      </c>
      <c r="F5429" s="0" t="n">
        <v>30</v>
      </c>
      <c r="T5429" s="0"/>
    </row>
    <row r="5430" customFormat="false" ht="12.75" hidden="false" customHeight="false" outlineLevel="0" collapsed="false">
      <c r="A5430" s="0" t="n">
        <v>1975</v>
      </c>
      <c r="B5430" s="0" t="n">
        <v>11</v>
      </c>
      <c r="C5430" s="0" t="n">
        <v>11</v>
      </c>
      <c r="D5430" s="0" t="n">
        <v>63</v>
      </c>
      <c r="E5430" s="0" t="n">
        <v>48</v>
      </c>
      <c r="F5430" s="0" t="n">
        <v>0</v>
      </c>
      <c r="T5430" s="0"/>
    </row>
    <row r="5431" customFormat="false" ht="12.75" hidden="false" customHeight="false" outlineLevel="0" collapsed="false">
      <c r="A5431" s="0" t="n">
        <v>1975</v>
      </c>
      <c r="B5431" s="0" t="n">
        <v>11</v>
      </c>
      <c r="C5431" s="0" t="n">
        <v>12</v>
      </c>
      <c r="D5431" s="0" t="n">
        <v>57</v>
      </c>
      <c r="E5431" s="0" t="n">
        <v>48</v>
      </c>
      <c r="F5431" s="0" t="n">
        <v>182</v>
      </c>
      <c r="T5431" s="0"/>
    </row>
    <row r="5432" customFormat="false" ht="12.75" hidden="false" customHeight="false" outlineLevel="0" collapsed="false">
      <c r="A5432" s="0" t="n">
        <v>1975</v>
      </c>
      <c r="B5432" s="0" t="n">
        <v>11</v>
      </c>
      <c r="C5432" s="0" t="n">
        <v>13</v>
      </c>
      <c r="D5432" s="0" t="n">
        <v>51</v>
      </c>
      <c r="E5432" s="0" t="n">
        <v>42</v>
      </c>
      <c r="F5432" s="0" t="n">
        <v>36</v>
      </c>
      <c r="T5432" s="0"/>
    </row>
    <row r="5433" customFormat="false" ht="12.75" hidden="false" customHeight="false" outlineLevel="0" collapsed="false">
      <c r="A5433" s="0" t="n">
        <v>1975</v>
      </c>
      <c r="B5433" s="0" t="n">
        <v>11</v>
      </c>
      <c r="C5433" s="0" t="n">
        <v>14</v>
      </c>
      <c r="D5433" s="0" t="n">
        <v>42</v>
      </c>
      <c r="E5433" s="0" t="n">
        <v>36</v>
      </c>
      <c r="F5433" s="0" t="n">
        <v>0</v>
      </c>
      <c r="T5433" s="0"/>
    </row>
    <row r="5434" customFormat="false" ht="12.75" hidden="false" customHeight="false" outlineLevel="0" collapsed="false">
      <c r="A5434" s="0" t="n">
        <v>1975</v>
      </c>
      <c r="B5434" s="0" t="n">
        <v>11</v>
      </c>
      <c r="C5434" s="0" t="n">
        <v>15</v>
      </c>
      <c r="D5434" s="0" t="n">
        <v>49</v>
      </c>
      <c r="E5434" s="0" t="n">
        <v>34</v>
      </c>
      <c r="F5434" s="0" t="n">
        <v>0</v>
      </c>
      <c r="T5434" s="0"/>
    </row>
    <row r="5435" customFormat="false" ht="12.75" hidden="false" customHeight="false" outlineLevel="0" collapsed="false">
      <c r="A5435" s="0" t="n">
        <v>1975</v>
      </c>
      <c r="B5435" s="0" t="n">
        <v>11</v>
      </c>
      <c r="C5435" s="0" t="n">
        <v>16</v>
      </c>
      <c r="D5435" s="0" t="n">
        <v>52</v>
      </c>
      <c r="E5435" s="0" t="n">
        <v>39</v>
      </c>
      <c r="F5435" s="0" t="n">
        <v>0</v>
      </c>
      <c r="T5435" s="0"/>
    </row>
    <row r="5436" customFormat="false" ht="12.75" hidden="false" customHeight="false" outlineLevel="0" collapsed="false">
      <c r="A5436" s="0" t="n">
        <v>1975</v>
      </c>
      <c r="B5436" s="0" t="n">
        <v>11</v>
      </c>
      <c r="C5436" s="0" t="n">
        <v>17</v>
      </c>
      <c r="D5436" s="0" t="n">
        <v>60</v>
      </c>
      <c r="E5436" s="0" t="n">
        <v>38</v>
      </c>
      <c r="F5436" s="0" t="n">
        <v>0</v>
      </c>
      <c r="T5436" s="0"/>
    </row>
    <row r="5437" customFormat="false" ht="12.75" hidden="false" customHeight="false" outlineLevel="0" collapsed="false">
      <c r="A5437" s="0" t="n">
        <v>1975</v>
      </c>
      <c r="B5437" s="0" t="n">
        <v>11</v>
      </c>
      <c r="C5437" s="0" t="n">
        <v>18</v>
      </c>
      <c r="D5437" s="0" t="n">
        <v>67</v>
      </c>
      <c r="E5437" s="0" t="n">
        <v>50</v>
      </c>
      <c r="F5437" s="0" t="n">
        <v>0</v>
      </c>
      <c r="T5437" s="0"/>
    </row>
    <row r="5438" customFormat="false" ht="12.75" hidden="false" customHeight="false" outlineLevel="0" collapsed="false">
      <c r="A5438" s="0" t="n">
        <v>1975</v>
      </c>
      <c r="B5438" s="0" t="n">
        <v>11</v>
      </c>
      <c r="C5438" s="0" t="n">
        <v>19</v>
      </c>
      <c r="D5438" s="0" t="n">
        <v>59</v>
      </c>
      <c r="E5438" s="0" t="n">
        <v>51</v>
      </c>
      <c r="F5438" s="0" t="n">
        <v>0</v>
      </c>
      <c r="T5438" s="0"/>
    </row>
    <row r="5439" customFormat="false" ht="12.75" hidden="false" customHeight="false" outlineLevel="0" collapsed="false">
      <c r="A5439" s="0" t="n">
        <v>1975</v>
      </c>
      <c r="B5439" s="0" t="n">
        <v>11</v>
      </c>
      <c r="C5439" s="0" t="n">
        <v>20</v>
      </c>
      <c r="D5439" s="0" t="n">
        <v>66</v>
      </c>
      <c r="E5439" s="0" t="n">
        <v>47</v>
      </c>
      <c r="F5439" s="0" t="n">
        <v>0</v>
      </c>
      <c r="T5439" s="0"/>
    </row>
    <row r="5440" customFormat="false" ht="12.75" hidden="false" customHeight="false" outlineLevel="0" collapsed="false">
      <c r="A5440" s="0" t="n">
        <v>1975</v>
      </c>
      <c r="B5440" s="0" t="n">
        <v>11</v>
      </c>
      <c r="C5440" s="0" t="n">
        <v>21</v>
      </c>
      <c r="D5440" s="0" t="n">
        <v>60</v>
      </c>
      <c r="E5440" s="0" t="n">
        <v>46</v>
      </c>
      <c r="F5440" s="0" t="n">
        <v>79</v>
      </c>
      <c r="T5440" s="0"/>
    </row>
    <row r="5441" customFormat="false" ht="12.75" hidden="false" customHeight="false" outlineLevel="0" collapsed="false">
      <c r="A5441" s="0" t="n">
        <v>1975</v>
      </c>
      <c r="B5441" s="0" t="n">
        <v>11</v>
      </c>
      <c r="C5441" s="0" t="n">
        <v>22</v>
      </c>
      <c r="D5441" s="0" t="n">
        <v>48</v>
      </c>
      <c r="E5441" s="0" t="n">
        <v>36</v>
      </c>
      <c r="F5441" s="0" t="n">
        <v>0</v>
      </c>
      <c r="T5441" s="0"/>
    </row>
    <row r="5442" customFormat="false" ht="12.75" hidden="false" customHeight="false" outlineLevel="0" collapsed="false">
      <c r="A5442" s="0" t="n">
        <v>1975</v>
      </c>
      <c r="B5442" s="0" t="n">
        <v>11</v>
      </c>
      <c r="C5442" s="0" t="n">
        <v>23</v>
      </c>
      <c r="D5442" s="0" t="n">
        <v>47</v>
      </c>
      <c r="E5442" s="0" t="n">
        <v>34</v>
      </c>
      <c r="F5442" s="0" t="n">
        <v>0</v>
      </c>
      <c r="T5442" s="0"/>
    </row>
    <row r="5443" customFormat="false" ht="12.75" hidden="false" customHeight="false" outlineLevel="0" collapsed="false">
      <c r="A5443" s="0" t="n">
        <v>1975</v>
      </c>
      <c r="B5443" s="0" t="n">
        <v>11</v>
      </c>
      <c r="C5443" s="0" t="n">
        <v>24</v>
      </c>
      <c r="D5443" s="0" t="n">
        <v>44</v>
      </c>
      <c r="E5443" s="0" t="n">
        <v>38</v>
      </c>
      <c r="F5443" s="0" t="n">
        <v>0</v>
      </c>
      <c r="T5443" s="0"/>
    </row>
    <row r="5444" customFormat="false" ht="12.75" hidden="false" customHeight="false" outlineLevel="0" collapsed="false">
      <c r="A5444" s="0" t="n">
        <v>1975</v>
      </c>
      <c r="B5444" s="0" t="n">
        <v>11</v>
      </c>
      <c r="C5444" s="0" t="n">
        <v>25</v>
      </c>
      <c r="D5444" s="0" t="n">
        <v>42</v>
      </c>
      <c r="E5444" s="0" t="n">
        <v>37</v>
      </c>
      <c r="F5444" s="0" t="n">
        <v>0</v>
      </c>
      <c r="T5444" s="0"/>
    </row>
    <row r="5445" customFormat="false" ht="12.75" hidden="false" customHeight="false" outlineLevel="0" collapsed="false">
      <c r="A5445" s="0" t="n">
        <v>1975</v>
      </c>
      <c r="B5445" s="0" t="n">
        <v>11</v>
      </c>
      <c r="C5445" s="0" t="n">
        <v>26</v>
      </c>
      <c r="D5445" s="0" t="n">
        <v>43</v>
      </c>
      <c r="E5445" s="0" t="n">
        <v>35</v>
      </c>
      <c r="F5445" s="0" t="n">
        <v>0</v>
      </c>
      <c r="T5445" s="0"/>
    </row>
    <row r="5446" customFormat="false" ht="12.75" hidden="false" customHeight="false" outlineLevel="0" collapsed="false">
      <c r="A5446" s="0" t="n">
        <v>1975</v>
      </c>
      <c r="B5446" s="0" t="n">
        <v>11</v>
      </c>
      <c r="C5446" s="0" t="n">
        <v>27</v>
      </c>
      <c r="D5446" s="0" t="n">
        <v>57</v>
      </c>
      <c r="E5446" s="0" t="n">
        <v>41</v>
      </c>
      <c r="F5446" s="0" t="n">
        <v>45</v>
      </c>
      <c r="T5446" s="0"/>
    </row>
    <row r="5447" customFormat="false" ht="12.75" hidden="false" customHeight="false" outlineLevel="0" collapsed="false">
      <c r="A5447" s="0" t="n">
        <v>1975</v>
      </c>
      <c r="B5447" s="0" t="n">
        <v>11</v>
      </c>
      <c r="C5447" s="0" t="n">
        <v>28</v>
      </c>
      <c r="D5447" s="0" t="n">
        <v>48</v>
      </c>
      <c r="E5447" s="0" t="n">
        <v>37</v>
      </c>
      <c r="F5447" s="0" t="n">
        <v>0</v>
      </c>
      <c r="T5447" s="0"/>
    </row>
    <row r="5448" customFormat="false" ht="12.75" hidden="false" customHeight="false" outlineLevel="0" collapsed="false">
      <c r="A5448" s="0" t="n">
        <v>1975</v>
      </c>
      <c r="B5448" s="0" t="n">
        <v>11</v>
      </c>
      <c r="C5448" s="0" t="n">
        <v>29</v>
      </c>
      <c r="D5448" s="0" t="n">
        <v>47</v>
      </c>
      <c r="E5448" s="0" t="n">
        <v>36</v>
      </c>
      <c r="F5448" s="0" t="n">
        <v>0</v>
      </c>
      <c r="T5448" s="0"/>
    </row>
    <row r="5449" customFormat="false" ht="12.75" hidden="false" customHeight="false" outlineLevel="0" collapsed="false">
      <c r="A5449" s="0" t="n">
        <v>1975</v>
      </c>
      <c r="B5449" s="0" t="n">
        <v>11</v>
      </c>
      <c r="C5449" s="0" t="n">
        <v>30</v>
      </c>
      <c r="D5449" s="0" t="n">
        <v>58</v>
      </c>
      <c r="E5449" s="0" t="n">
        <v>44</v>
      </c>
      <c r="F5449" s="0" t="n">
        <v>0</v>
      </c>
      <c r="T5449" s="0"/>
    </row>
    <row r="5450" customFormat="false" ht="12.75" hidden="false" customHeight="false" outlineLevel="0" collapsed="false">
      <c r="A5450" s="0" t="n">
        <v>1975</v>
      </c>
      <c r="B5450" s="0" t="n">
        <v>12</v>
      </c>
      <c r="C5450" s="0" t="n">
        <v>1</v>
      </c>
      <c r="D5450" s="0" t="n">
        <v>61</v>
      </c>
      <c r="E5450" s="0" t="n">
        <v>33</v>
      </c>
      <c r="F5450" s="0" t="n">
        <v>6</v>
      </c>
      <c r="T5450" s="0"/>
    </row>
    <row r="5451" customFormat="false" ht="12.75" hidden="false" customHeight="false" outlineLevel="0" collapsed="false">
      <c r="A5451" s="0" t="n">
        <v>1975</v>
      </c>
      <c r="B5451" s="0" t="n">
        <v>12</v>
      </c>
      <c r="C5451" s="0" t="n">
        <v>2</v>
      </c>
      <c r="D5451" s="0" t="n">
        <v>41</v>
      </c>
      <c r="E5451" s="0" t="n">
        <v>31</v>
      </c>
      <c r="F5451" s="0" t="n">
        <v>0</v>
      </c>
      <c r="T5451" s="0"/>
    </row>
    <row r="5452" customFormat="false" ht="12.75" hidden="false" customHeight="false" outlineLevel="0" collapsed="false">
      <c r="A5452" s="0" t="n">
        <v>1975</v>
      </c>
      <c r="B5452" s="0" t="n">
        <v>12</v>
      </c>
      <c r="C5452" s="0" t="n">
        <v>3</v>
      </c>
      <c r="D5452" s="0" t="n">
        <v>41</v>
      </c>
      <c r="E5452" s="0" t="n">
        <v>29</v>
      </c>
      <c r="F5452" s="0" t="n">
        <v>0</v>
      </c>
      <c r="T5452" s="0"/>
    </row>
    <row r="5453" customFormat="false" ht="12.75" hidden="false" customHeight="false" outlineLevel="0" collapsed="false">
      <c r="A5453" s="0" t="n">
        <v>1975</v>
      </c>
      <c r="B5453" s="0" t="n">
        <v>12</v>
      </c>
      <c r="C5453" s="0" t="n">
        <v>4</v>
      </c>
      <c r="D5453" s="0" t="n">
        <v>35</v>
      </c>
      <c r="E5453" s="0" t="n">
        <v>27</v>
      </c>
      <c r="F5453" s="0" t="n">
        <v>0</v>
      </c>
      <c r="T5453" s="0"/>
    </row>
    <row r="5454" customFormat="false" ht="12.75" hidden="false" customHeight="false" outlineLevel="0" collapsed="false">
      <c r="A5454" s="0" t="n">
        <v>1975</v>
      </c>
      <c r="B5454" s="0" t="n">
        <v>12</v>
      </c>
      <c r="C5454" s="0" t="n">
        <v>5</v>
      </c>
      <c r="D5454" s="0" t="n">
        <v>51</v>
      </c>
      <c r="E5454" s="0" t="n">
        <v>32</v>
      </c>
      <c r="F5454" s="0" t="n">
        <v>0</v>
      </c>
      <c r="T5454" s="0"/>
    </row>
    <row r="5455" customFormat="false" ht="12.75" hidden="false" customHeight="false" outlineLevel="0" collapsed="false">
      <c r="A5455" s="0" t="n">
        <v>1975</v>
      </c>
      <c r="B5455" s="0" t="n">
        <v>12</v>
      </c>
      <c r="C5455" s="0" t="n">
        <v>6</v>
      </c>
      <c r="D5455" s="0" t="n">
        <v>55</v>
      </c>
      <c r="E5455" s="0" t="n">
        <v>41</v>
      </c>
      <c r="F5455" s="0" t="n">
        <v>2</v>
      </c>
      <c r="T5455" s="0"/>
    </row>
    <row r="5456" customFormat="false" ht="12.75" hidden="false" customHeight="false" outlineLevel="0" collapsed="false">
      <c r="A5456" s="0" t="n">
        <v>1975</v>
      </c>
      <c r="B5456" s="0" t="n">
        <v>12</v>
      </c>
      <c r="C5456" s="0" t="n">
        <v>7</v>
      </c>
      <c r="D5456" s="0" t="n">
        <v>44</v>
      </c>
      <c r="E5456" s="0" t="n">
        <v>28</v>
      </c>
      <c r="F5456" s="0" t="n">
        <v>0</v>
      </c>
      <c r="T5456" s="0"/>
    </row>
    <row r="5457" customFormat="false" ht="12.75" hidden="false" customHeight="false" outlineLevel="0" collapsed="false">
      <c r="A5457" s="0" t="n">
        <v>1975</v>
      </c>
      <c r="B5457" s="0" t="n">
        <v>12</v>
      </c>
      <c r="C5457" s="0" t="n">
        <v>8</v>
      </c>
      <c r="D5457" s="0" t="n">
        <v>35</v>
      </c>
      <c r="E5457" s="0" t="n">
        <v>27</v>
      </c>
      <c r="F5457" s="0" t="n">
        <v>0</v>
      </c>
      <c r="T5457" s="0"/>
    </row>
    <row r="5458" customFormat="false" ht="12.75" hidden="false" customHeight="false" outlineLevel="0" collapsed="false">
      <c r="A5458" s="0" t="n">
        <v>1975</v>
      </c>
      <c r="B5458" s="0" t="n">
        <v>12</v>
      </c>
      <c r="C5458" s="0" t="n">
        <v>9</v>
      </c>
      <c r="D5458" s="0" t="n">
        <v>51</v>
      </c>
      <c r="E5458" s="0" t="n">
        <v>33</v>
      </c>
      <c r="F5458" s="0" t="n">
        <v>33</v>
      </c>
      <c r="T5458" s="0"/>
    </row>
    <row r="5459" customFormat="false" ht="12.75" hidden="false" customHeight="false" outlineLevel="0" collapsed="false">
      <c r="A5459" s="0" t="n">
        <v>1975</v>
      </c>
      <c r="B5459" s="0" t="n">
        <v>12</v>
      </c>
      <c r="C5459" s="0" t="n">
        <v>10</v>
      </c>
      <c r="D5459" s="0" t="n">
        <v>51</v>
      </c>
      <c r="E5459" s="0" t="n">
        <v>37</v>
      </c>
      <c r="F5459" s="0" t="n">
        <v>36</v>
      </c>
      <c r="T5459" s="0"/>
    </row>
    <row r="5460" customFormat="false" ht="12.75" hidden="false" customHeight="false" outlineLevel="0" collapsed="false">
      <c r="A5460" s="0" t="n">
        <v>1975</v>
      </c>
      <c r="B5460" s="0" t="n">
        <v>12</v>
      </c>
      <c r="C5460" s="0" t="n">
        <v>11</v>
      </c>
      <c r="D5460" s="0" t="n">
        <v>44</v>
      </c>
      <c r="E5460" s="0" t="n">
        <v>35</v>
      </c>
      <c r="F5460" s="0" t="n">
        <v>0</v>
      </c>
      <c r="T5460" s="0"/>
    </row>
    <row r="5461" customFormat="false" ht="12.75" hidden="false" customHeight="false" outlineLevel="0" collapsed="false">
      <c r="A5461" s="0" t="n">
        <v>1975</v>
      </c>
      <c r="B5461" s="0" t="n">
        <v>12</v>
      </c>
      <c r="C5461" s="0" t="n">
        <v>12</v>
      </c>
      <c r="D5461" s="0" t="n">
        <v>39</v>
      </c>
      <c r="E5461" s="0" t="n">
        <v>36</v>
      </c>
      <c r="F5461" s="0" t="n">
        <v>0</v>
      </c>
      <c r="T5461" s="0"/>
    </row>
    <row r="5462" customFormat="false" ht="12.75" hidden="false" customHeight="false" outlineLevel="0" collapsed="false">
      <c r="A5462" s="0" t="n">
        <v>1975</v>
      </c>
      <c r="B5462" s="0" t="n">
        <v>12</v>
      </c>
      <c r="C5462" s="0" t="n">
        <v>13</v>
      </c>
      <c r="D5462" s="0" t="n">
        <v>43</v>
      </c>
      <c r="E5462" s="0" t="n">
        <v>38</v>
      </c>
      <c r="F5462" s="0" t="n">
        <v>1</v>
      </c>
      <c r="T5462" s="0"/>
    </row>
    <row r="5463" customFormat="false" ht="12.75" hidden="false" customHeight="false" outlineLevel="0" collapsed="false">
      <c r="A5463" s="0" t="n">
        <v>1975</v>
      </c>
      <c r="B5463" s="0" t="n">
        <v>12</v>
      </c>
      <c r="C5463" s="0" t="n">
        <v>14</v>
      </c>
      <c r="D5463" s="0" t="n">
        <v>53</v>
      </c>
      <c r="E5463" s="0" t="n">
        <v>43</v>
      </c>
      <c r="F5463" s="0" t="n">
        <v>0</v>
      </c>
      <c r="T5463" s="0"/>
    </row>
    <row r="5464" customFormat="false" ht="12.75" hidden="false" customHeight="false" outlineLevel="0" collapsed="false">
      <c r="A5464" s="0" t="n">
        <v>1975</v>
      </c>
      <c r="B5464" s="0" t="n">
        <v>12</v>
      </c>
      <c r="C5464" s="0" t="n">
        <v>15</v>
      </c>
      <c r="D5464" s="0" t="n">
        <v>60</v>
      </c>
      <c r="E5464" s="0" t="n">
        <v>43</v>
      </c>
      <c r="F5464" s="0" t="n">
        <v>1</v>
      </c>
      <c r="T5464" s="0"/>
    </row>
    <row r="5465" customFormat="false" ht="12.75" hidden="false" customHeight="false" outlineLevel="0" collapsed="false">
      <c r="A5465" s="0" t="n">
        <v>1975</v>
      </c>
      <c r="B5465" s="0" t="n">
        <v>12</v>
      </c>
      <c r="C5465" s="0" t="n">
        <v>16</v>
      </c>
      <c r="D5465" s="0" t="n">
        <v>52</v>
      </c>
      <c r="E5465" s="0" t="n">
        <v>31</v>
      </c>
      <c r="F5465" s="0" t="n">
        <v>3</v>
      </c>
      <c r="T5465" s="0"/>
    </row>
    <row r="5466" customFormat="false" ht="12.75" hidden="false" customHeight="false" outlineLevel="0" collapsed="false">
      <c r="A5466" s="0" t="n">
        <v>1975</v>
      </c>
      <c r="B5466" s="0" t="n">
        <v>12</v>
      </c>
      <c r="C5466" s="0" t="n">
        <v>17</v>
      </c>
      <c r="D5466" s="0" t="n">
        <v>42</v>
      </c>
      <c r="E5466" s="0" t="n">
        <v>30</v>
      </c>
      <c r="F5466" s="0" t="n">
        <v>0</v>
      </c>
      <c r="T5466" s="0"/>
    </row>
    <row r="5467" customFormat="false" ht="12.75" hidden="false" customHeight="false" outlineLevel="0" collapsed="false">
      <c r="A5467" s="0" t="n">
        <v>1975</v>
      </c>
      <c r="B5467" s="0" t="n">
        <v>12</v>
      </c>
      <c r="C5467" s="0" t="n">
        <v>18</v>
      </c>
      <c r="D5467" s="0" t="n">
        <v>39</v>
      </c>
      <c r="E5467" s="0" t="n">
        <v>19</v>
      </c>
      <c r="F5467" s="0" t="n">
        <v>0</v>
      </c>
      <c r="T5467" s="0"/>
    </row>
    <row r="5468" customFormat="false" ht="12.75" hidden="false" customHeight="false" outlineLevel="0" collapsed="false">
      <c r="A5468" s="0" t="n">
        <v>1975</v>
      </c>
      <c r="B5468" s="0" t="n">
        <v>12</v>
      </c>
      <c r="C5468" s="0" t="n">
        <v>19</v>
      </c>
      <c r="D5468" s="0" t="n">
        <v>26</v>
      </c>
      <c r="E5468" s="0" t="n">
        <v>17</v>
      </c>
      <c r="F5468" s="0" t="n">
        <v>0</v>
      </c>
      <c r="T5468" s="0"/>
    </row>
    <row r="5469" customFormat="false" ht="12.75" hidden="false" customHeight="false" outlineLevel="0" collapsed="false">
      <c r="A5469" s="0" t="n">
        <v>1975</v>
      </c>
      <c r="B5469" s="0" t="n">
        <v>12</v>
      </c>
      <c r="C5469" s="0" t="n">
        <v>20</v>
      </c>
      <c r="D5469" s="0" t="n">
        <v>41</v>
      </c>
      <c r="E5469" s="0" t="n">
        <v>22</v>
      </c>
      <c r="F5469" s="0" t="n">
        <v>0</v>
      </c>
      <c r="T5469" s="0"/>
    </row>
    <row r="5470" customFormat="false" ht="12.75" hidden="false" customHeight="false" outlineLevel="0" collapsed="false">
      <c r="A5470" s="0" t="n">
        <v>1975</v>
      </c>
      <c r="B5470" s="0" t="n">
        <v>12</v>
      </c>
      <c r="C5470" s="0" t="n">
        <v>21</v>
      </c>
      <c r="D5470" s="0" t="n">
        <v>27</v>
      </c>
      <c r="E5470" s="0" t="n">
        <v>22</v>
      </c>
      <c r="F5470" s="0" t="n">
        <v>0</v>
      </c>
      <c r="T5470" s="0"/>
    </row>
    <row r="5471" customFormat="false" ht="12.75" hidden="false" customHeight="false" outlineLevel="0" collapsed="false">
      <c r="A5471" s="0" t="n">
        <v>1975</v>
      </c>
      <c r="B5471" s="0" t="n">
        <v>12</v>
      </c>
      <c r="C5471" s="0" t="n">
        <v>22</v>
      </c>
      <c r="D5471" s="0" t="n">
        <v>32</v>
      </c>
      <c r="E5471" s="0" t="n">
        <v>24</v>
      </c>
      <c r="F5471" s="0" t="n">
        <v>18</v>
      </c>
      <c r="T5471" s="0"/>
    </row>
    <row r="5472" customFormat="false" ht="12.75" hidden="false" customHeight="false" outlineLevel="0" collapsed="false">
      <c r="A5472" s="0" t="n">
        <v>1975</v>
      </c>
      <c r="B5472" s="0" t="n">
        <v>12</v>
      </c>
      <c r="C5472" s="0" t="n">
        <v>23</v>
      </c>
      <c r="D5472" s="0" t="n">
        <v>34</v>
      </c>
      <c r="E5472" s="0" t="n">
        <v>22</v>
      </c>
      <c r="F5472" s="0" t="n">
        <v>0</v>
      </c>
      <c r="T5472" s="0"/>
    </row>
    <row r="5473" customFormat="false" ht="12.75" hidden="false" customHeight="false" outlineLevel="0" collapsed="false">
      <c r="A5473" s="0" t="n">
        <v>1975</v>
      </c>
      <c r="B5473" s="0" t="n">
        <v>12</v>
      </c>
      <c r="C5473" s="0" t="n">
        <v>24</v>
      </c>
      <c r="D5473" s="0" t="n">
        <v>23</v>
      </c>
      <c r="E5473" s="0" t="n">
        <v>16</v>
      </c>
      <c r="F5473" s="0" t="n">
        <v>0</v>
      </c>
      <c r="T5473" s="0"/>
    </row>
    <row r="5474" customFormat="false" ht="12.75" hidden="false" customHeight="false" outlineLevel="0" collapsed="false">
      <c r="A5474" s="0" t="n">
        <v>1975</v>
      </c>
      <c r="B5474" s="0" t="n">
        <v>12</v>
      </c>
      <c r="C5474" s="0" t="n">
        <v>25</v>
      </c>
      <c r="D5474" s="0" t="n">
        <v>33</v>
      </c>
      <c r="E5474" s="0" t="n">
        <v>17</v>
      </c>
      <c r="F5474" s="0" t="n">
        <v>17</v>
      </c>
      <c r="T5474" s="0"/>
    </row>
    <row r="5475" customFormat="false" ht="12.75" hidden="false" customHeight="false" outlineLevel="0" collapsed="false">
      <c r="A5475" s="0" t="n">
        <v>1975</v>
      </c>
      <c r="B5475" s="0" t="n">
        <v>12</v>
      </c>
      <c r="C5475" s="0" t="n">
        <v>26</v>
      </c>
      <c r="D5475" s="0" t="n">
        <v>53</v>
      </c>
      <c r="E5475" s="0" t="n">
        <v>32</v>
      </c>
      <c r="F5475" s="0" t="n">
        <v>166</v>
      </c>
      <c r="T5475" s="0"/>
    </row>
    <row r="5476" customFormat="false" ht="12.75" hidden="false" customHeight="false" outlineLevel="0" collapsed="false">
      <c r="A5476" s="0" t="n">
        <v>1975</v>
      </c>
      <c r="B5476" s="0" t="n">
        <v>12</v>
      </c>
      <c r="C5476" s="0" t="n">
        <v>27</v>
      </c>
      <c r="D5476" s="0" t="n">
        <v>43</v>
      </c>
      <c r="E5476" s="0" t="n">
        <v>32</v>
      </c>
      <c r="F5476" s="0" t="n">
        <v>0</v>
      </c>
      <c r="T5476" s="0"/>
    </row>
    <row r="5477" customFormat="false" ht="12.75" hidden="false" customHeight="false" outlineLevel="0" collapsed="false">
      <c r="A5477" s="0" t="n">
        <v>1975</v>
      </c>
      <c r="B5477" s="0" t="n">
        <v>12</v>
      </c>
      <c r="C5477" s="0" t="n">
        <v>28</v>
      </c>
      <c r="D5477" s="0" t="n">
        <v>35</v>
      </c>
      <c r="E5477" s="0" t="n">
        <v>26</v>
      </c>
      <c r="F5477" s="0" t="n">
        <v>0</v>
      </c>
      <c r="T5477" s="0"/>
    </row>
    <row r="5478" customFormat="false" ht="12.75" hidden="false" customHeight="false" outlineLevel="0" collapsed="false">
      <c r="A5478" s="0" t="n">
        <v>1975</v>
      </c>
      <c r="B5478" s="0" t="n">
        <v>12</v>
      </c>
      <c r="C5478" s="0" t="n">
        <v>29</v>
      </c>
      <c r="D5478" s="0" t="n">
        <v>37</v>
      </c>
      <c r="E5478" s="0" t="n">
        <v>25</v>
      </c>
      <c r="F5478" s="0" t="n">
        <v>0</v>
      </c>
      <c r="T5478" s="0"/>
    </row>
    <row r="5479" customFormat="false" ht="12.75" hidden="false" customHeight="false" outlineLevel="0" collapsed="false">
      <c r="A5479" s="0" t="n">
        <v>1975</v>
      </c>
      <c r="B5479" s="0" t="n">
        <v>12</v>
      </c>
      <c r="C5479" s="0" t="n">
        <v>30</v>
      </c>
      <c r="D5479" s="0" t="n">
        <v>43</v>
      </c>
      <c r="E5479" s="0" t="n">
        <v>31</v>
      </c>
      <c r="F5479" s="0" t="n">
        <v>62</v>
      </c>
      <c r="T5479" s="0"/>
    </row>
    <row r="5480" customFormat="false" ht="12.75" hidden="false" customHeight="false" outlineLevel="0" collapsed="false">
      <c r="A5480" s="0" t="n">
        <v>1975</v>
      </c>
      <c r="B5480" s="0" t="n">
        <v>12</v>
      </c>
      <c r="C5480" s="0" t="n">
        <v>31</v>
      </c>
      <c r="D5480" s="0" t="n">
        <v>44</v>
      </c>
      <c r="E5480" s="0" t="n">
        <v>34</v>
      </c>
      <c r="F5480" s="0" t="n">
        <v>18</v>
      </c>
      <c r="T5480" s="0"/>
    </row>
    <row r="5481" customFormat="false" ht="12.75" hidden="false" customHeight="false" outlineLevel="0" collapsed="false">
      <c r="A5481" s="0" t="n">
        <v>1976</v>
      </c>
      <c r="B5481" s="0" t="n">
        <v>1</v>
      </c>
      <c r="C5481" s="0" t="n">
        <v>1</v>
      </c>
      <c r="D5481" s="0" t="n">
        <v>40</v>
      </c>
      <c r="E5481" s="0" t="n">
        <v>27</v>
      </c>
      <c r="F5481" s="0" t="n">
        <v>47</v>
      </c>
      <c r="T5481" s="0"/>
    </row>
    <row r="5482" customFormat="false" ht="12.75" hidden="false" customHeight="false" outlineLevel="0" collapsed="false">
      <c r="A5482" s="0" t="n">
        <v>1976</v>
      </c>
      <c r="B5482" s="0" t="n">
        <v>1</v>
      </c>
      <c r="C5482" s="0" t="n">
        <v>2</v>
      </c>
      <c r="D5482" s="0" t="n">
        <v>32</v>
      </c>
      <c r="E5482" s="0" t="n">
        <v>19</v>
      </c>
      <c r="F5482" s="0" t="n">
        <v>0</v>
      </c>
      <c r="T5482" s="0"/>
    </row>
    <row r="5483" customFormat="false" ht="12.75" hidden="false" customHeight="false" outlineLevel="0" collapsed="false">
      <c r="A5483" s="0" t="n">
        <v>1976</v>
      </c>
      <c r="B5483" s="0" t="n">
        <v>1</v>
      </c>
      <c r="C5483" s="0" t="n">
        <v>3</v>
      </c>
      <c r="D5483" s="0" t="n">
        <v>40</v>
      </c>
      <c r="E5483" s="0" t="n">
        <v>32</v>
      </c>
      <c r="F5483" s="0" t="n">
        <v>21</v>
      </c>
      <c r="T5483" s="0"/>
    </row>
    <row r="5484" customFormat="false" ht="12.75" hidden="false" customHeight="false" outlineLevel="0" collapsed="false">
      <c r="A5484" s="0" t="n">
        <v>1976</v>
      </c>
      <c r="B5484" s="0" t="n">
        <v>1</v>
      </c>
      <c r="C5484" s="0" t="n">
        <v>4</v>
      </c>
      <c r="D5484" s="0" t="n">
        <v>35</v>
      </c>
      <c r="E5484" s="0" t="n">
        <v>23</v>
      </c>
      <c r="F5484" s="0" t="n">
        <v>0</v>
      </c>
      <c r="T5484" s="0"/>
    </row>
    <row r="5485" customFormat="false" ht="12.75" hidden="false" customHeight="false" outlineLevel="0" collapsed="false">
      <c r="A5485" s="0" t="n">
        <v>1976</v>
      </c>
      <c r="B5485" s="0" t="n">
        <v>1</v>
      </c>
      <c r="C5485" s="0" t="n">
        <v>5</v>
      </c>
      <c r="D5485" s="0" t="n">
        <v>26</v>
      </c>
      <c r="E5485" s="0" t="n">
        <v>18</v>
      </c>
      <c r="F5485" s="0" t="n">
        <v>0</v>
      </c>
      <c r="T5485" s="0"/>
    </row>
    <row r="5486" customFormat="false" ht="12.75" hidden="false" customHeight="false" outlineLevel="0" collapsed="false">
      <c r="A5486" s="0" t="n">
        <v>1976</v>
      </c>
      <c r="B5486" s="0" t="n">
        <v>1</v>
      </c>
      <c r="C5486" s="0" t="n">
        <v>6</v>
      </c>
      <c r="D5486" s="0" t="n">
        <v>30</v>
      </c>
      <c r="E5486" s="0" t="n">
        <v>17</v>
      </c>
      <c r="F5486" s="0" t="n">
        <v>0</v>
      </c>
      <c r="T5486" s="0"/>
    </row>
    <row r="5487" customFormat="false" ht="12.75" hidden="false" customHeight="false" outlineLevel="0" collapsed="false">
      <c r="A5487" s="0" t="n">
        <v>1976</v>
      </c>
      <c r="B5487" s="0" t="n">
        <v>1</v>
      </c>
      <c r="C5487" s="0" t="n">
        <v>7</v>
      </c>
      <c r="D5487" s="0" t="n">
        <v>36</v>
      </c>
      <c r="E5487" s="0" t="n">
        <v>28</v>
      </c>
      <c r="F5487" s="0" t="n">
        <v>89</v>
      </c>
      <c r="T5487" s="0"/>
    </row>
    <row r="5488" customFormat="false" ht="12.75" hidden="false" customHeight="false" outlineLevel="0" collapsed="false">
      <c r="A5488" s="0" t="n">
        <v>1976</v>
      </c>
      <c r="B5488" s="0" t="n">
        <v>1</v>
      </c>
      <c r="C5488" s="0" t="n">
        <v>8</v>
      </c>
      <c r="D5488" s="0" t="n">
        <v>35</v>
      </c>
      <c r="E5488" s="0" t="n">
        <v>15</v>
      </c>
      <c r="F5488" s="0" t="n">
        <v>28</v>
      </c>
      <c r="T5488" s="0"/>
    </row>
    <row r="5489" customFormat="false" ht="12.75" hidden="false" customHeight="false" outlineLevel="0" collapsed="false">
      <c r="A5489" s="0" t="n">
        <v>1976</v>
      </c>
      <c r="B5489" s="0" t="n">
        <v>1</v>
      </c>
      <c r="C5489" s="0" t="n">
        <v>9</v>
      </c>
      <c r="D5489" s="0" t="n">
        <v>22</v>
      </c>
      <c r="E5489" s="0" t="n">
        <v>14</v>
      </c>
      <c r="F5489" s="0" t="n">
        <v>0</v>
      </c>
      <c r="T5489" s="0"/>
    </row>
    <row r="5490" customFormat="false" ht="12.75" hidden="false" customHeight="false" outlineLevel="0" collapsed="false">
      <c r="A5490" s="0" t="n">
        <v>1976</v>
      </c>
      <c r="B5490" s="0" t="n">
        <v>1</v>
      </c>
      <c r="C5490" s="0" t="n">
        <v>10</v>
      </c>
      <c r="D5490" s="0" t="n">
        <v>26</v>
      </c>
      <c r="E5490" s="0" t="n">
        <v>13</v>
      </c>
      <c r="F5490" s="0" t="n">
        <v>0</v>
      </c>
      <c r="T5490" s="0"/>
    </row>
    <row r="5491" customFormat="false" ht="12.75" hidden="false" customHeight="false" outlineLevel="0" collapsed="false">
      <c r="A5491" s="0" t="n">
        <v>1976</v>
      </c>
      <c r="B5491" s="0" t="n">
        <v>1</v>
      </c>
      <c r="C5491" s="0" t="n">
        <v>11</v>
      </c>
      <c r="D5491" s="0" t="n">
        <v>34</v>
      </c>
      <c r="E5491" s="0" t="n">
        <v>20</v>
      </c>
      <c r="F5491" s="0" t="n">
        <v>36</v>
      </c>
      <c r="T5491" s="0"/>
    </row>
    <row r="5492" customFormat="false" ht="12.75" hidden="false" customHeight="false" outlineLevel="0" collapsed="false">
      <c r="A5492" s="0" t="n">
        <v>1976</v>
      </c>
      <c r="B5492" s="0" t="n">
        <v>1</v>
      </c>
      <c r="C5492" s="0" t="n">
        <v>12</v>
      </c>
      <c r="D5492" s="0" t="n">
        <v>35</v>
      </c>
      <c r="E5492" s="0" t="n">
        <v>23</v>
      </c>
      <c r="F5492" s="0" t="n">
        <v>0</v>
      </c>
      <c r="T5492" s="0"/>
    </row>
    <row r="5493" customFormat="false" ht="12.75" hidden="false" customHeight="false" outlineLevel="0" collapsed="false">
      <c r="A5493" s="0" t="n">
        <v>1976</v>
      </c>
      <c r="B5493" s="0" t="n">
        <v>1</v>
      </c>
      <c r="C5493" s="0" t="n">
        <v>13</v>
      </c>
      <c r="D5493" s="0" t="n">
        <v>47</v>
      </c>
      <c r="E5493" s="0" t="n">
        <v>24</v>
      </c>
      <c r="F5493" s="0" t="n">
        <v>37</v>
      </c>
      <c r="T5493" s="0"/>
    </row>
    <row r="5494" customFormat="false" ht="12.75" hidden="false" customHeight="false" outlineLevel="0" collapsed="false">
      <c r="A5494" s="0" t="n">
        <v>1976</v>
      </c>
      <c r="B5494" s="0" t="n">
        <v>1</v>
      </c>
      <c r="C5494" s="0" t="n">
        <v>14</v>
      </c>
      <c r="D5494" s="0" t="n">
        <v>52</v>
      </c>
      <c r="E5494" s="0" t="n">
        <v>30</v>
      </c>
      <c r="F5494" s="0" t="n">
        <v>6</v>
      </c>
      <c r="T5494" s="0"/>
    </row>
    <row r="5495" customFormat="false" ht="12.75" hidden="false" customHeight="false" outlineLevel="0" collapsed="false">
      <c r="A5495" s="0" t="n">
        <v>1976</v>
      </c>
      <c r="B5495" s="0" t="n">
        <v>1</v>
      </c>
      <c r="C5495" s="0" t="n">
        <v>15</v>
      </c>
      <c r="D5495" s="0" t="n">
        <v>31</v>
      </c>
      <c r="E5495" s="0" t="n">
        <v>25</v>
      </c>
      <c r="F5495" s="0" t="n">
        <v>0</v>
      </c>
      <c r="T5495" s="0"/>
    </row>
    <row r="5496" customFormat="false" ht="12.75" hidden="false" customHeight="false" outlineLevel="0" collapsed="false">
      <c r="A5496" s="0" t="n">
        <v>1976</v>
      </c>
      <c r="B5496" s="0" t="n">
        <v>1</v>
      </c>
      <c r="C5496" s="0" t="n">
        <v>16</v>
      </c>
      <c r="D5496" s="0" t="n">
        <v>43</v>
      </c>
      <c r="E5496" s="0" t="n">
        <v>25</v>
      </c>
      <c r="F5496" s="0" t="n">
        <v>4</v>
      </c>
      <c r="T5496" s="0"/>
    </row>
    <row r="5497" customFormat="false" ht="12.75" hidden="false" customHeight="false" outlineLevel="0" collapsed="false">
      <c r="A5497" s="0" t="n">
        <v>1976</v>
      </c>
      <c r="B5497" s="0" t="n">
        <v>1</v>
      </c>
      <c r="C5497" s="0" t="n">
        <v>17</v>
      </c>
      <c r="D5497" s="0" t="n">
        <v>35</v>
      </c>
      <c r="E5497" s="0" t="n">
        <v>14</v>
      </c>
      <c r="F5497" s="0" t="n">
        <v>0</v>
      </c>
      <c r="T5497" s="0"/>
    </row>
    <row r="5498" customFormat="false" ht="12.75" hidden="false" customHeight="false" outlineLevel="0" collapsed="false">
      <c r="A5498" s="0" t="n">
        <v>1976</v>
      </c>
      <c r="B5498" s="0" t="n">
        <v>1</v>
      </c>
      <c r="C5498" s="0" t="n">
        <v>18</v>
      </c>
      <c r="D5498" s="0" t="n">
        <v>18</v>
      </c>
      <c r="E5498" s="0" t="n">
        <v>6</v>
      </c>
      <c r="F5498" s="0" t="n">
        <v>0</v>
      </c>
      <c r="T5498" s="0"/>
    </row>
    <row r="5499" customFormat="false" ht="12.75" hidden="false" customHeight="false" outlineLevel="0" collapsed="false">
      <c r="A5499" s="0" t="n">
        <v>1976</v>
      </c>
      <c r="B5499" s="0" t="n">
        <v>1</v>
      </c>
      <c r="C5499" s="0" t="n">
        <v>19</v>
      </c>
      <c r="D5499" s="0" t="n">
        <v>26</v>
      </c>
      <c r="E5499" s="0" t="n">
        <v>7</v>
      </c>
      <c r="F5499" s="0" t="n">
        <v>0</v>
      </c>
      <c r="T5499" s="0"/>
    </row>
    <row r="5500" customFormat="false" ht="12.75" hidden="false" customHeight="false" outlineLevel="0" collapsed="false">
      <c r="A5500" s="0" t="n">
        <v>1976</v>
      </c>
      <c r="B5500" s="0" t="n">
        <v>1</v>
      </c>
      <c r="C5500" s="0" t="n">
        <v>20</v>
      </c>
      <c r="D5500" s="0" t="n">
        <v>30</v>
      </c>
      <c r="E5500" s="0" t="n">
        <v>24</v>
      </c>
      <c r="F5500" s="0" t="n">
        <v>3</v>
      </c>
      <c r="T5500" s="0"/>
    </row>
    <row r="5501" customFormat="false" ht="12.75" hidden="false" customHeight="false" outlineLevel="0" collapsed="false">
      <c r="A5501" s="0" t="n">
        <v>1976</v>
      </c>
      <c r="B5501" s="0" t="n">
        <v>1</v>
      </c>
      <c r="C5501" s="0" t="n">
        <v>21</v>
      </c>
      <c r="D5501" s="0" t="n">
        <v>34</v>
      </c>
      <c r="E5501" s="0" t="n">
        <v>25</v>
      </c>
      <c r="F5501" s="0" t="n">
        <v>18</v>
      </c>
      <c r="T5501" s="0"/>
    </row>
    <row r="5502" customFormat="false" ht="12.75" hidden="false" customHeight="false" outlineLevel="0" collapsed="false">
      <c r="A5502" s="0" t="n">
        <v>1976</v>
      </c>
      <c r="B5502" s="0" t="n">
        <v>1</v>
      </c>
      <c r="C5502" s="0" t="n">
        <v>22</v>
      </c>
      <c r="D5502" s="0" t="n">
        <v>28</v>
      </c>
      <c r="E5502" s="0" t="n">
        <v>5</v>
      </c>
      <c r="F5502" s="0" t="n">
        <v>0</v>
      </c>
      <c r="T5502" s="0"/>
    </row>
    <row r="5503" customFormat="false" ht="12.75" hidden="false" customHeight="false" outlineLevel="0" collapsed="false">
      <c r="A5503" s="0" t="n">
        <v>1976</v>
      </c>
      <c r="B5503" s="0" t="n">
        <v>1</v>
      </c>
      <c r="C5503" s="0" t="n">
        <v>23</v>
      </c>
      <c r="D5503" s="0" t="n">
        <v>15</v>
      </c>
      <c r="E5503" s="0" t="n">
        <v>-1</v>
      </c>
      <c r="F5503" s="0" t="n">
        <v>0</v>
      </c>
      <c r="T5503" s="0"/>
    </row>
    <row r="5504" customFormat="false" ht="12.75" hidden="false" customHeight="false" outlineLevel="0" collapsed="false">
      <c r="A5504" s="0" t="n">
        <v>1976</v>
      </c>
      <c r="B5504" s="0" t="n">
        <v>1</v>
      </c>
      <c r="C5504" s="0" t="n">
        <v>24</v>
      </c>
      <c r="D5504" s="0" t="n">
        <v>22</v>
      </c>
      <c r="E5504" s="0" t="n">
        <v>14</v>
      </c>
      <c r="F5504" s="0" t="n">
        <v>0</v>
      </c>
      <c r="T5504" s="0"/>
    </row>
    <row r="5505" customFormat="false" ht="12.75" hidden="false" customHeight="false" outlineLevel="0" collapsed="false">
      <c r="A5505" s="0" t="n">
        <v>1976</v>
      </c>
      <c r="B5505" s="0" t="n">
        <v>1</v>
      </c>
      <c r="C5505" s="0" t="n">
        <v>25</v>
      </c>
      <c r="D5505" s="0" t="n">
        <v>34</v>
      </c>
      <c r="E5505" s="0" t="n">
        <v>20</v>
      </c>
      <c r="F5505" s="0" t="n">
        <v>0</v>
      </c>
      <c r="T5505" s="0"/>
    </row>
    <row r="5506" customFormat="false" ht="12.75" hidden="false" customHeight="false" outlineLevel="0" collapsed="false">
      <c r="A5506" s="0" t="n">
        <v>1976</v>
      </c>
      <c r="B5506" s="0" t="n">
        <v>1</v>
      </c>
      <c r="C5506" s="0" t="n">
        <v>26</v>
      </c>
      <c r="D5506" s="0" t="n">
        <v>54</v>
      </c>
      <c r="E5506" s="0" t="n">
        <v>32</v>
      </c>
      <c r="F5506" s="0" t="n">
        <v>68</v>
      </c>
      <c r="T5506" s="0"/>
    </row>
    <row r="5507" customFormat="false" ht="12.75" hidden="false" customHeight="false" outlineLevel="0" collapsed="false">
      <c r="A5507" s="0" t="n">
        <v>1976</v>
      </c>
      <c r="B5507" s="0" t="n">
        <v>1</v>
      </c>
      <c r="C5507" s="0" t="n">
        <v>27</v>
      </c>
      <c r="D5507" s="0" t="n">
        <v>56</v>
      </c>
      <c r="E5507" s="0" t="n">
        <v>36</v>
      </c>
      <c r="F5507" s="0" t="n">
        <v>194</v>
      </c>
      <c r="T5507" s="0"/>
    </row>
    <row r="5508" customFormat="false" ht="12.75" hidden="false" customHeight="false" outlineLevel="0" collapsed="false">
      <c r="A5508" s="0" t="n">
        <v>1976</v>
      </c>
      <c r="B5508" s="0" t="n">
        <v>1</v>
      </c>
      <c r="C5508" s="0" t="n">
        <v>28</v>
      </c>
      <c r="D5508" s="0" t="n">
        <v>36</v>
      </c>
      <c r="E5508" s="0" t="n">
        <v>27</v>
      </c>
      <c r="F5508" s="0" t="n">
        <v>27</v>
      </c>
      <c r="T5508" s="0"/>
    </row>
    <row r="5509" customFormat="false" ht="12.75" hidden="false" customHeight="false" outlineLevel="0" collapsed="false">
      <c r="A5509" s="0" t="n">
        <v>1976</v>
      </c>
      <c r="B5509" s="0" t="n">
        <v>1</v>
      </c>
      <c r="C5509" s="0" t="n">
        <v>29</v>
      </c>
      <c r="D5509" s="0" t="n">
        <v>41</v>
      </c>
      <c r="E5509" s="0" t="n">
        <v>28</v>
      </c>
      <c r="F5509" s="0" t="n">
        <v>0</v>
      </c>
      <c r="T5509" s="0"/>
    </row>
    <row r="5510" customFormat="false" ht="12.75" hidden="false" customHeight="false" outlineLevel="0" collapsed="false">
      <c r="A5510" s="0" t="n">
        <v>1976</v>
      </c>
      <c r="B5510" s="0" t="n">
        <v>1</v>
      </c>
      <c r="C5510" s="0" t="n">
        <v>30</v>
      </c>
      <c r="D5510" s="0" t="n">
        <v>33</v>
      </c>
      <c r="E5510" s="0" t="n">
        <v>25</v>
      </c>
      <c r="F5510" s="0" t="n">
        <v>0</v>
      </c>
      <c r="T5510" s="0"/>
    </row>
    <row r="5511" customFormat="false" ht="12.75" hidden="false" customHeight="false" outlineLevel="0" collapsed="false">
      <c r="A5511" s="0" t="n">
        <v>1976</v>
      </c>
      <c r="B5511" s="0" t="n">
        <v>1</v>
      </c>
      <c r="C5511" s="0" t="n">
        <v>31</v>
      </c>
      <c r="D5511" s="0" t="n">
        <v>33</v>
      </c>
      <c r="E5511" s="0" t="n">
        <v>19</v>
      </c>
      <c r="F5511" s="0" t="n">
        <v>0</v>
      </c>
      <c r="T5511" s="0"/>
    </row>
    <row r="5512" customFormat="false" ht="12.75" hidden="false" customHeight="false" outlineLevel="0" collapsed="false">
      <c r="A5512" s="0" t="n">
        <v>1976</v>
      </c>
      <c r="B5512" s="0" t="n">
        <v>2</v>
      </c>
      <c r="C5512" s="0" t="n">
        <v>1</v>
      </c>
      <c r="D5512" s="0" t="n">
        <v>47</v>
      </c>
      <c r="E5512" s="0" t="n">
        <v>33</v>
      </c>
      <c r="F5512" s="0" t="n">
        <v>82</v>
      </c>
      <c r="T5512" s="0"/>
    </row>
    <row r="5513" customFormat="false" ht="12.75" hidden="false" customHeight="false" outlineLevel="0" collapsed="false">
      <c r="A5513" s="0" t="n">
        <v>1976</v>
      </c>
      <c r="B5513" s="0" t="n">
        <v>2</v>
      </c>
      <c r="C5513" s="0" t="n">
        <v>2</v>
      </c>
      <c r="D5513" s="0" t="n">
        <v>45</v>
      </c>
      <c r="E5513" s="0" t="n">
        <v>10</v>
      </c>
      <c r="F5513" s="0" t="n">
        <v>63</v>
      </c>
      <c r="T5513" s="0"/>
    </row>
    <row r="5514" customFormat="false" ht="12.75" hidden="false" customHeight="false" outlineLevel="0" collapsed="false">
      <c r="A5514" s="0" t="n">
        <v>1976</v>
      </c>
      <c r="B5514" s="0" t="n">
        <v>2</v>
      </c>
      <c r="C5514" s="0" t="n">
        <v>3</v>
      </c>
      <c r="D5514" s="0" t="n">
        <v>27</v>
      </c>
      <c r="E5514" s="0" t="n">
        <v>14</v>
      </c>
      <c r="F5514" s="0" t="n">
        <v>0</v>
      </c>
      <c r="T5514" s="0"/>
    </row>
    <row r="5515" customFormat="false" ht="12.75" hidden="false" customHeight="false" outlineLevel="0" collapsed="false">
      <c r="A5515" s="0" t="n">
        <v>1976</v>
      </c>
      <c r="B5515" s="0" t="n">
        <v>2</v>
      </c>
      <c r="C5515" s="0" t="n">
        <v>4</v>
      </c>
      <c r="D5515" s="0" t="n">
        <v>41</v>
      </c>
      <c r="E5515" s="0" t="n">
        <v>26</v>
      </c>
      <c r="F5515" s="0" t="n">
        <v>0</v>
      </c>
      <c r="T5515" s="0"/>
    </row>
    <row r="5516" customFormat="false" ht="12.75" hidden="false" customHeight="false" outlineLevel="0" collapsed="false">
      <c r="A5516" s="0" t="n">
        <v>1976</v>
      </c>
      <c r="B5516" s="0" t="n">
        <v>2</v>
      </c>
      <c r="C5516" s="0" t="n">
        <v>5</v>
      </c>
      <c r="D5516" s="0" t="n">
        <v>30</v>
      </c>
      <c r="E5516" s="0" t="n">
        <v>21</v>
      </c>
      <c r="F5516" s="0" t="n">
        <v>24</v>
      </c>
      <c r="T5516" s="0"/>
    </row>
    <row r="5517" customFormat="false" ht="12.75" hidden="false" customHeight="false" outlineLevel="0" collapsed="false">
      <c r="A5517" s="0" t="n">
        <v>1976</v>
      </c>
      <c r="B5517" s="0" t="n">
        <v>2</v>
      </c>
      <c r="C5517" s="0" t="n">
        <v>6</v>
      </c>
      <c r="D5517" s="0" t="n">
        <v>24</v>
      </c>
      <c r="E5517" s="0" t="n">
        <v>19</v>
      </c>
      <c r="F5517" s="0" t="n">
        <v>20</v>
      </c>
      <c r="T5517" s="0"/>
    </row>
    <row r="5518" customFormat="false" ht="12.75" hidden="false" customHeight="false" outlineLevel="0" collapsed="false">
      <c r="A5518" s="0" t="n">
        <v>1976</v>
      </c>
      <c r="B5518" s="0" t="n">
        <v>2</v>
      </c>
      <c r="C5518" s="0" t="n">
        <v>7</v>
      </c>
      <c r="D5518" s="0" t="n">
        <v>28</v>
      </c>
      <c r="E5518" s="0" t="n">
        <v>16</v>
      </c>
      <c r="F5518" s="0" t="n">
        <v>0</v>
      </c>
      <c r="T5518" s="0"/>
    </row>
    <row r="5519" customFormat="false" ht="12.75" hidden="false" customHeight="false" outlineLevel="0" collapsed="false">
      <c r="A5519" s="0" t="n">
        <v>1976</v>
      </c>
      <c r="B5519" s="0" t="n">
        <v>2</v>
      </c>
      <c r="C5519" s="0" t="n">
        <v>8</v>
      </c>
      <c r="D5519" s="0" t="n">
        <v>36</v>
      </c>
      <c r="E5519" s="0" t="n">
        <v>22</v>
      </c>
      <c r="F5519" s="0" t="n">
        <v>0</v>
      </c>
      <c r="T5519" s="0"/>
    </row>
    <row r="5520" customFormat="false" ht="12.75" hidden="false" customHeight="false" outlineLevel="0" collapsed="false">
      <c r="A5520" s="0" t="n">
        <v>1976</v>
      </c>
      <c r="B5520" s="0" t="n">
        <v>2</v>
      </c>
      <c r="C5520" s="0" t="n">
        <v>9</v>
      </c>
      <c r="D5520" s="0" t="n">
        <v>36</v>
      </c>
      <c r="E5520" s="0" t="n">
        <v>24</v>
      </c>
      <c r="F5520" s="0" t="n">
        <v>0</v>
      </c>
      <c r="T5520" s="0"/>
    </row>
    <row r="5521" customFormat="false" ht="12.75" hidden="false" customHeight="false" outlineLevel="0" collapsed="false">
      <c r="A5521" s="0" t="n">
        <v>1976</v>
      </c>
      <c r="B5521" s="0" t="n">
        <v>2</v>
      </c>
      <c r="C5521" s="0" t="n">
        <v>10</v>
      </c>
      <c r="D5521" s="0" t="n">
        <v>45</v>
      </c>
      <c r="E5521" s="0" t="n">
        <v>27</v>
      </c>
      <c r="F5521" s="0" t="n">
        <v>0</v>
      </c>
      <c r="T5521" s="0"/>
    </row>
    <row r="5522" customFormat="false" ht="12.75" hidden="false" customHeight="false" outlineLevel="0" collapsed="false">
      <c r="A5522" s="0" t="n">
        <v>1976</v>
      </c>
      <c r="B5522" s="0" t="n">
        <v>2</v>
      </c>
      <c r="C5522" s="0" t="n">
        <v>11</v>
      </c>
      <c r="D5522" s="0" t="n">
        <v>50</v>
      </c>
      <c r="E5522" s="0" t="n">
        <v>36</v>
      </c>
      <c r="F5522" s="0" t="n">
        <v>0</v>
      </c>
      <c r="T5522" s="0"/>
    </row>
    <row r="5523" customFormat="false" ht="12.75" hidden="false" customHeight="false" outlineLevel="0" collapsed="false">
      <c r="A5523" s="0" t="n">
        <v>1976</v>
      </c>
      <c r="B5523" s="0" t="n">
        <v>2</v>
      </c>
      <c r="C5523" s="0" t="n">
        <v>12</v>
      </c>
      <c r="D5523" s="0" t="n">
        <v>43</v>
      </c>
      <c r="E5523" s="0" t="n">
        <v>30</v>
      </c>
      <c r="F5523" s="0" t="n">
        <v>0</v>
      </c>
      <c r="T5523" s="0"/>
    </row>
    <row r="5524" customFormat="false" ht="12.75" hidden="false" customHeight="false" outlineLevel="0" collapsed="false">
      <c r="A5524" s="0" t="n">
        <v>1976</v>
      </c>
      <c r="B5524" s="0" t="n">
        <v>2</v>
      </c>
      <c r="C5524" s="0" t="n">
        <v>13</v>
      </c>
      <c r="D5524" s="0" t="n">
        <v>58</v>
      </c>
      <c r="E5524" s="0" t="n">
        <v>38</v>
      </c>
      <c r="F5524" s="0" t="n">
        <v>0</v>
      </c>
      <c r="T5524" s="0"/>
    </row>
    <row r="5525" customFormat="false" ht="12.75" hidden="false" customHeight="false" outlineLevel="0" collapsed="false">
      <c r="A5525" s="0" t="n">
        <v>1976</v>
      </c>
      <c r="B5525" s="0" t="n">
        <v>2</v>
      </c>
      <c r="C5525" s="0" t="n">
        <v>14</v>
      </c>
      <c r="D5525" s="0" t="n">
        <v>45</v>
      </c>
      <c r="E5525" s="0" t="n">
        <v>31</v>
      </c>
      <c r="F5525" s="0" t="n">
        <v>0</v>
      </c>
      <c r="T5525" s="0"/>
    </row>
    <row r="5526" customFormat="false" ht="12.75" hidden="false" customHeight="false" outlineLevel="0" collapsed="false">
      <c r="A5526" s="0" t="n">
        <v>1976</v>
      </c>
      <c r="B5526" s="0" t="n">
        <v>2</v>
      </c>
      <c r="C5526" s="0" t="n">
        <v>15</v>
      </c>
      <c r="D5526" s="0" t="n">
        <v>51</v>
      </c>
      <c r="E5526" s="0" t="n">
        <v>29</v>
      </c>
      <c r="F5526" s="0" t="n">
        <v>3</v>
      </c>
      <c r="T5526" s="0"/>
    </row>
    <row r="5527" customFormat="false" ht="12.75" hidden="false" customHeight="false" outlineLevel="0" collapsed="false">
      <c r="A5527" s="0" t="n">
        <v>1976</v>
      </c>
      <c r="B5527" s="0" t="n">
        <v>2</v>
      </c>
      <c r="C5527" s="0" t="n">
        <v>16</v>
      </c>
      <c r="D5527" s="0" t="n">
        <v>60</v>
      </c>
      <c r="E5527" s="0" t="n">
        <v>43</v>
      </c>
      <c r="F5527" s="0" t="n">
        <v>12</v>
      </c>
      <c r="T5527" s="0"/>
    </row>
    <row r="5528" customFormat="false" ht="12.75" hidden="false" customHeight="false" outlineLevel="0" collapsed="false">
      <c r="A5528" s="0" t="n">
        <v>1976</v>
      </c>
      <c r="B5528" s="0" t="n">
        <v>2</v>
      </c>
      <c r="C5528" s="0" t="n">
        <v>17</v>
      </c>
      <c r="D5528" s="0" t="n">
        <v>67</v>
      </c>
      <c r="E5528" s="0" t="n">
        <v>39</v>
      </c>
      <c r="F5528" s="0" t="n">
        <v>11</v>
      </c>
      <c r="T5528" s="0"/>
    </row>
    <row r="5529" customFormat="false" ht="12.75" hidden="false" customHeight="false" outlineLevel="0" collapsed="false">
      <c r="A5529" s="0" t="n">
        <v>1976</v>
      </c>
      <c r="B5529" s="0" t="n">
        <v>2</v>
      </c>
      <c r="C5529" s="0" t="n">
        <v>18</v>
      </c>
      <c r="D5529" s="0" t="n">
        <v>40</v>
      </c>
      <c r="E5529" s="0" t="n">
        <v>35</v>
      </c>
      <c r="F5529" s="0" t="n">
        <v>39</v>
      </c>
      <c r="T5529" s="0"/>
    </row>
    <row r="5530" customFormat="false" ht="12.75" hidden="false" customHeight="false" outlineLevel="0" collapsed="false">
      <c r="A5530" s="0" t="n">
        <v>1976</v>
      </c>
      <c r="B5530" s="0" t="n">
        <v>2</v>
      </c>
      <c r="C5530" s="0" t="n">
        <v>19</v>
      </c>
      <c r="D5530" s="0" t="n">
        <v>58</v>
      </c>
      <c r="E5530" s="0" t="n">
        <v>40</v>
      </c>
      <c r="F5530" s="0" t="n">
        <v>7</v>
      </c>
      <c r="T5530" s="0"/>
    </row>
    <row r="5531" customFormat="false" ht="12.75" hidden="false" customHeight="false" outlineLevel="0" collapsed="false">
      <c r="A5531" s="0" t="n">
        <v>1976</v>
      </c>
      <c r="B5531" s="0" t="n">
        <v>2</v>
      </c>
      <c r="C5531" s="0" t="n">
        <v>20</v>
      </c>
      <c r="D5531" s="0" t="n">
        <v>48</v>
      </c>
      <c r="E5531" s="0" t="n">
        <v>38</v>
      </c>
      <c r="F5531" s="0" t="n">
        <v>0</v>
      </c>
      <c r="T5531" s="0"/>
    </row>
    <row r="5532" customFormat="false" ht="12.75" hidden="false" customHeight="false" outlineLevel="0" collapsed="false">
      <c r="A5532" s="0" t="n">
        <v>1976</v>
      </c>
      <c r="B5532" s="0" t="n">
        <v>2</v>
      </c>
      <c r="C5532" s="0" t="n">
        <v>21</v>
      </c>
      <c r="D5532" s="0" t="n">
        <v>53</v>
      </c>
      <c r="E5532" s="0" t="n">
        <v>36</v>
      </c>
      <c r="F5532" s="0" t="n">
        <v>0</v>
      </c>
      <c r="T5532" s="0"/>
    </row>
    <row r="5533" customFormat="false" ht="12.75" hidden="false" customHeight="false" outlineLevel="0" collapsed="false">
      <c r="A5533" s="0" t="n">
        <v>1976</v>
      </c>
      <c r="B5533" s="0" t="n">
        <v>2</v>
      </c>
      <c r="C5533" s="0" t="n">
        <v>22</v>
      </c>
      <c r="D5533" s="0" t="n">
        <v>60</v>
      </c>
      <c r="E5533" s="0" t="n">
        <v>33</v>
      </c>
      <c r="F5533" s="0" t="n">
        <v>52</v>
      </c>
      <c r="T5533" s="0"/>
    </row>
    <row r="5534" customFormat="false" ht="12.75" hidden="false" customHeight="false" outlineLevel="0" collapsed="false">
      <c r="A5534" s="0" t="n">
        <v>1976</v>
      </c>
      <c r="B5534" s="0" t="n">
        <v>2</v>
      </c>
      <c r="C5534" s="0" t="n">
        <v>23</v>
      </c>
      <c r="D5534" s="0" t="n">
        <v>33</v>
      </c>
      <c r="E5534" s="0" t="n">
        <v>23</v>
      </c>
      <c r="F5534" s="0" t="n">
        <v>0</v>
      </c>
      <c r="T5534" s="0"/>
    </row>
    <row r="5535" customFormat="false" ht="12.75" hidden="false" customHeight="false" outlineLevel="0" collapsed="false">
      <c r="A5535" s="0" t="n">
        <v>1976</v>
      </c>
      <c r="B5535" s="0" t="n">
        <v>2</v>
      </c>
      <c r="C5535" s="0" t="n">
        <v>24</v>
      </c>
      <c r="D5535" s="0" t="n">
        <v>52</v>
      </c>
      <c r="E5535" s="0" t="n">
        <v>26</v>
      </c>
      <c r="F5535" s="0" t="n">
        <v>0</v>
      </c>
      <c r="T5535" s="0"/>
    </row>
    <row r="5536" customFormat="false" ht="12.75" hidden="false" customHeight="false" outlineLevel="0" collapsed="false">
      <c r="A5536" s="0" t="n">
        <v>1976</v>
      </c>
      <c r="B5536" s="0" t="n">
        <v>2</v>
      </c>
      <c r="C5536" s="0" t="n">
        <v>25</v>
      </c>
      <c r="D5536" s="0" t="n">
        <v>70</v>
      </c>
      <c r="E5536" s="0" t="n">
        <v>44</v>
      </c>
      <c r="F5536" s="0" t="n">
        <v>0</v>
      </c>
      <c r="T5536" s="0"/>
    </row>
    <row r="5537" customFormat="false" ht="12.75" hidden="false" customHeight="false" outlineLevel="0" collapsed="false">
      <c r="A5537" s="0" t="n">
        <v>1976</v>
      </c>
      <c r="B5537" s="0" t="n">
        <v>2</v>
      </c>
      <c r="C5537" s="0" t="n">
        <v>26</v>
      </c>
      <c r="D5537" s="0" t="n">
        <v>62</v>
      </c>
      <c r="E5537" s="0" t="n">
        <v>49</v>
      </c>
      <c r="F5537" s="0" t="n">
        <v>0</v>
      </c>
      <c r="T5537" s="0"/>
    </row>
    <row r="5538" customFormat="false" ht="12.75" hidden="false" customHeight="false" outlineLevel="0" collapsed="false">
      <c r="A5538" s="0" t="n">
        <v>1976</v>
      </c>
      <c r="B5538" s="0" t="n">
        <v>2</v>
      </c>
      <c r="C5538" s="0" t="n">
        <v>27</v>
      </c>
      <c r="D5538" s="0" t="n">
        <v>67</v>
      </c>
      <c r="E5538" s="0" t="n">
        <v>49</v>
      </c>
      <c r="F5538" s="0" t="n">
        <v>0</v>
      </c>
      <c r="T5538" s="0"/>
    </row>
    <row r="5539" customFormat="false" ht="12.75" hidden="false" customHeight="false" outlineLevel="0" collapsed="false">
      <c r="A5539" s="0" t="n">
        <v>1976</v>
      </c>
      <c r="B5539" s="0" t="n">
        <v>2</v>
      </c>
      <c r="C5539" s="0" t="n">
        <v>28</v>
      </c>
      <c r="D5539" s="0" t="n">
        <v>67</v>
      </c>
      <c r="E5539" s="0" t="n">
        <v>37</v>
      </c>
      <c r="F5539" s="0" t="n">
        <v>0</v>
      </c>
      <c r="T5539" s="0"/>
    </row>
    <row r="5540" customFormat="false" ht="12.75" hidden="false" customHeight="false" outlineLevel="0" collapsed="false">
      <c r="A5540" s="0" t="n">
        <v>1976</v>
      </c>
      <c r="B5540" s="0" t="n">
        <v>2</v>
      </c>
      <c r="C5540" s="0" t="n">
        <v>29</v>
      </c>
      <c r="D5540" s="0" t="n">
        <v>66</v>
      </c>
      <c r="E5540" s="0" t="n">
        <v>35</v>
      </c>
      <c r="F5540" s="0" t="n">
        <v>0</v>
      </c>
      <c r="T5540" s="0"/>
    </row>
    <row r="5541" customFormat="false" ht="12.75" hidden="false" customHeight="false" outlineLevel="0" collapsed="false">
      <c r="A5541" s="0" t="n">
        <v>1976</v>
      </c>
      <c r="B5541" s="0" t="n">
        <v>3</v>
      </c>
      <c r="C5541" s="0" t="n">
        <v>1</v>
      </c>
      <c r="D5541" s="0" t="n">
        <v>59</v>
      </c>
      <c r="E5541" s="0" t="n">
        <v>40</v>
      </c>
      <c r="F5541" s="0" t="n">
        <v>0</v>
      </c>
      <c r="T5541" s="0"/>
    </row>
    <row r="5542" customFormat="false" ht="12.75" hidden="false" customHeight="false" outlineLevel="0" collapsed="false">
      <c r="A5542" s="0" t="n">
        <v>1976</v>
      </c>
      <c r="B5542" s="0" t="n">
        <v>3</v>
      </c>
      <c r="C5542" s="0" t="n">
        <v>2</v>
      </c>
      <c r="D5542" s="0" t="n">
        <v>41</v>
      </c>
      <c r="E5542" s="0" t="n">
        <v>33</v>
      </c>
      <c r="F5542" s="0" t="n">
        <v>0</v>
      </c>
      <c r="T5542" s="0"/>
    </row>
    <row r="5543" customFormat="false" ht="12.75" hidden="false" customHeight="false" outlineLevel="0" collapsed="false">
      <c r="A5543" s="0" t="n">
        <v>1976</v>
      </c>
      <c r="B5543" s="0" t="n">
        <v>3</v>
      </c>
      <c r="C5543" s="0" t="n">
        <v>3</v>
      </c>
      <c r="D5543" s="0" t="n">
        <v>36</v>
      </c>
      <c r="E5543" s="0" t="n">
        <v>32</v>
      </c>
      <c r="F5543" s="0" t="n">
        <v>0</v>
      </c>
      <c r="T5543" s="0"/>
    </row>
    <row r="5544" customFormat="false" ht="12.75" hidden="false" customHeight="false" outlineLevel="0" collapsed="false">
      <c r="A5544" s="0" t="n">
        <v>1976</v>
      </c>
      <c r="B5544" s="0" t="n">
        <v>3</v>
      </c>
      <c r="C5544" s="0" t="n">
        <v>4</v>
      </c>
      <c r="D5544" s="0" t="n">
        <v>46</v>
      </c>
      <c r="E5544" s="0" t="n">
        <v>34</v>
      </c>
      <c r="F5544" s="0" t="n">
        <v>12</v>
      </c>
      <c r="T5544" s="0"/>
    </row>
    <row r="5545" customFormat="false" ht="12.75" hidden="false" customHeight="false" outlineLevel="0" collapsed="false">
      <c r="A5545" s="0" t="n">
        <v>1976</v>
      </c>
      <c r="B5545" s="0" t="n">
        <v>3</v>
      </c>
      <c r="C5545" s="0" t="n">
        <v>5</v>
      </c>
      <c r="D5545" s="0" t="n">
        <v>70</v>
      </c>
      <c r="E5545" s="0" t="n">
        <v>45</v>
      </c>
      <c r="F5545" s="0" t="n">
        <v>4</v>
      </c>
      <c r="T5545" s="0"/>
    </row>
    <row r="5546" customFormat="false" ht="12.75" hidden="false" customHeight="false" outlineLevel="0" collapsed="false">
      <c r="A5546" s="0" t="n">
        <v>1976</v>
      </c>
      <c r="B5546" s="0" t="n">
        <v>3</v>
      </c>
      <c r="C5546" s="0" t="n">
        <v>6</v>
      </c>
      <c r="D5546" s="0" t="n">
        <v>61</v>
      </c>
      <c r="E5546" s="0" t="n">
        <v>40</v>
      </c>
      <c r="F5546" s="0" t="n">
        <v>0</v>
      </c>
      <c r="T5546" s="0"/>
    </row>
    <row r="5547" customFormat="false" ht="12.75" hidden="false" customHeight="false" outlineLevel="0" collapsed="false">
      <c r="A5547" s="0" t="n">
        <v>1976</v>
      </c>
      <c r="B5547" s="0" t="n">
        <v>3</v>
      </c>
      <c r="C5547" s="0" t="n">
        <v>7</v>
      </c>
      <c r="D5547" s="0" t="n">
        <v>50</v>
      </c>
      <c r="E5547" s="0" t="n">
        <v>39</v>
      </c>
      <c r="F5547" s="0" t="n">
        <v>0</v>
      </c>
      <c r="T5547" s="0"/>
    </row>
    <row r="5548" customFormat="false" ht="12.75" hidden="false" customHeight="false" outlineLevel="0" collapsed="false">
      <c r="A5548" s="0" t="n">
        <v>1976</v>
      </c>
      <c r="B5548" s="0" t="n">
        <v>3</v>
      </c>
      <c r="C5548" s="0" t="n">
        <v>8</v>
      </c>
      <c r="D5548" s="0" t="n">
        <v>41</v>
      </c>
      <c r="E5548" s="0" t="n">
        <v>34</v>
      </c>
      <c r="F5548" s="0" t="n">
        <v>0</v>
      </c>
      <c r="T5548" s="0"/>
    </row>
    <row r="5549" customFormat="false" ht="12.75" hidden="false" customHeight="false" outlineLevel="0" collapsed="false">
      <c r="A5549" s="0" t="n">
        <v>1976</v>
      </c>
      <c r="B5549" s="0" t="n">
        <v>3</v>
      </c>
      <c r="C5549" s="0" t="n">
        <v>9</v>
      </c>
      <c r="D5549" s="0" t="n">
        <v>34</v>
      </c>
      <c r="E5549" s="0" t="n">
        <v>30</v>
      </c>
      <c r="F5549" s="0" t="n">
        <v>49</v>
      </c>
      <c r="T5549" s="0"/>
    </row>
    <row r="5550" customFormat="false" ht="12.75" hidden="false" customHeight="false" outlineLevel="0" collapsed="false">
      <c r="A5550" s="0" t="n">
        <v>1976</v>
      </c>
      <c r="B5550" s="0" t="n">
        <v>3</v>
      </c>
      <c r="C5550" s="0" t="n">
        <v>10</v>
      </c>
      <c r="D5550" s="0" t="n">
        <v>35</v>
      </c>
      <c r="E5550" s="0" t="n">
        <v>30</v>
      </c>
      <c r="F5550" s="0" t="n">
        <v>2</v>
      </c>
      <c r="T5550" s="0"/>
    </row>
    <row r="5551" customFormat="false" ht="12.75" hidden="false" customHeight="false" outlineLevel="0" collapsed="false">
      <c r="A5551" s="0" t="n">
        <v>1976</v>
      </c>
      <c r="B5551" s="0" t="n">
        <v>3</v>
      </c>
      <c r="C5551" s="0" t="n">
        <v>11</v>
      </c>
      <c r="D5551" s="0" t="n">
        <v>44</v>
      </c>
      <c r="E5551" s="0" t="n">
        <v>35</v>
      </c>
      <c r="F5551" s="0" t="n">
        <v>14</v>
      </c>
      <c r="T5551" s="0"/>
    </row>
    <row r="5552" customFormat="false" ht="12.75" hidden="false" customHeight="false" outlineLevel="0" collapsed="false">
      <c r="A5552" s="0" t="n">
        <v>1976</v>
      </c>
      <c r="B5552" s="0" t="n">
        <v>3</v>
      </c>
      <c r="C5552" s="0" t="n">
        <v>12</v>
      </c>
      <c r="D5552" s="0" t="n">
        <v>40</v>
      </c>
      <c r="E5552" s="0" t="n">
        <v>31</v>
      </c>
      <c r="F5552" s="0" t="n">
        <v>37</v>
      </c>
      <c r="T5552" s="0"/>
    </row>
    <row r="5553" customFormat="false" ht="12.75" hidden="false" customHeight="false" outlineLevel="0" collapsed="false">
      <c r="A5553" s="0" t="n">
        <v>1976</v>
      </c>
      <c r="B5553" s="0" t="n">
        <v>3</v>
      </c>
      <c r="C5553" s="0" t="n">
        <v>13</v>
      </c>
      <c r="D5553" s="0" t="n">
        <v>57</v>
      </c>
      <c r="E5553" s="0" t="n">
        <v>39</v>
      </c>
      <c r="F5553" s="0" t="n">
        <v>63</v>
      </c>
      <c r="T5553" s="0"/>
    </row>
    <row r="5554" customFormat="false" ht="12.75" hidden="false" customHeight="false" outlineLevel="0" collapsed="false">
      <c r="A5554" s="0" t="n">
        <v>1976</v>
      </c>
      <c r="B5554" s="0" t="n">
        <v>3</v>
      </c>
      <c r="C5554" s="0" t="n">
        <v>14</v>
      </c>
      <c r="D5554" s="0" t="n">
        <v>47</v>
      </c>
      <c r="E5554" s="0" t="n">
        <v>34</v>
      </c>
      <c r="F5554" s="0" t="n">
        <v>0</v>
      </c>
      <c r="T5554" s="0"/>
    </row>
    <row r="5555" customFormat="false" ht="12.75" hidden="false" customHeight="false" outlineLevel="0" collapsed="false">
      <c r="A5555" s="0" t="n">
        <v>1976</v>
      </c>
      <c r="B5555" s="0" t="n">
        <v>3</v>
      </c>
      <c r="C5555" s="0" t="n">
        <v>15</v>
      </c>
      <c r="D5555" s="0" t="n">
        <v>50</v>
      </c>
      <c r="E5555" s="0" t="n">
        <v>40</v>
      </c>
      <c r="F5555" s="0" t="n">
        <v>0</v>
      </c>
      <c r="T5555" s="0"/>
    </row>
    <row r="5556" customFormat="false" ht="12.75" hidden="false" customHeight="false" outlineLevel="0" collapsed="false">
      <c r="A5556" s="0" t="n">
        <v>1976</v>
      </c>
      <c r="B5556" s="0" t="n">
        <v>3</v>
      </c>
      <c r="C5556" s="0" t="n">
        <v>16</v>
      </c>
      <c r="D5556" s="0" t="n">
        <v>43</v>
      </c>
      <c r="E5556" s="0" t="n">
        <v>34</v>
      </c>
      <c r="F5556" s="0" t="n">
        <v>83</v>
      </c>
      <c r="T5556" s="0"/>
    </row>
    <row r="5557" customFormat="false" ht="12.75" hidden="false" customHeight="false" outlineLevel="0" collapsed="false">
      <c r="A5557" s="0" t="n">
        <v>1976</v>
      </c>
      <c r="B5557" s="0" t="n">
        <v>3</v>
      </c>
      <c r="C5557" s="0" t="n">
        <v>17</v>
      </c>
      <c r="D5557" s="0" t="n">
        <v>34</v>
      </c>
      <c r="E5557" s="0" t="n">
        <v>22</v>
      </c>
      <c r="F5557" s="0" t="n">
        <v>0</v>
      </c>
      <c r="T5557" s="0"/>
    </row>
    <row r="5558" customFormat="false" ht="12.75" hidden="false" customHeight="false" outlineLevel="0" collapsed="false">
      <c r="A5558" s="0" t="n">
        <v>1976</v>
      </c>
      <c r="B5558" s="0" t="n">
        <v>3</v>
      </c>
      <c r="C5558" s="0" t="n">
        <v>18</v>
      </c>
      <c r="D5558" s="0" t="n">
        <v>38</v>
      </c>
      <c r="E5558" s="0" t="n">
        <v>19</v>
      </c>
      <c r="F5558" s="0" t="n">
        <v>0</v>
      </c>
      <c r="T5558" s="0"/>
    </row>
    <row r="5559" customFormat="false" ht="12.75" hidden="false" customHeight="false" outlineLevel="0" collapsed="false">
      <c r="A5559" s="0" t="n">
        <v>1976</v>
      </c>
      <c r="B5559" s="0" t="n">
        <v>3</v>
      </c>
      <c r="C5559" s="0" t="n">
        <v>19</v>
      </c>
      <c r="D5559" s="0" t="n">
        <v>68</v>
      </c>
      <c r="E5559" s="0" t="n">
        <v>36</v>
      </c>
      <c r="F5559" s="0" t="n">
        <v>0</v>
      </c>
      <c r="T5559" s="0"/>
    </row>
    <row r="5560" customFormat="false" ht="12.75" hidden="false" customHeight="false" outlineLevel="0" collapsed="false">
      <c r="A5560" s="0" t="n">
        <v>1976</v>
      </c>
      <c r="B5560" s="0" t="n">
        <v>3</v>
      </c>
      <c r="C5560" s="0" t="n">
        <v>20</v>
      </c>
      <c r="D5560" s="0" t="n">
        <v>72</v>
      </c>
      <c r="E5560" s="0" t="n">
        <v>51</v>
      </c>
      <c r="F5560" s="0" t="n">
        <v>0</v>
      </c>
      <c r="T5560" s="0"/>
    </row>
    <row r="5561" customFormat="false" ht="12.75" hidden="false" customHeight="false" outlineLevel="0" collapsed="false">
      <c r="A5561" s="0" t="n">
        <v>1976</v>
      </c>
      <c r="B5561" s="0" t="n">
        <v>3</v>
      </c>
      <c r="C5561" s="0" t="n">
        <v>21</v>
      </c>
      <c r="D5561" s="0" t="n">
        <v>67</v>
      </c>
      <c r="E5561" s="0" t="n">
        <v>46</v>
      </c>
      <c r="F5561" s="0" t="n">
        <v>6</v>
      </c>
      <c r="T5561" s="0"/>
    </row>
    <row r="5562" customFormat="false" ht="12.75" hidden="false" customHeight="false" outlineLevel="0" collapsed="false">
      <c r="A5562" s="0" t="n">
        <v>1976</v>
      </c>
      <c r="B5562" s="0" t="n">
        <v>3</v>
      </c>
      <c r="C5562" s="0" t="n">
        <v>22</v>
      </c>
      <c r="D5562" s="0" t="n">
        <v>46</v>
      </c>
      <c r="E5562" s="0" t="n">
        <v>30</v>
      </c>
      <c r="F5562" s="0" t="n">
        <v>0</v>
      </c>
      <c r="T5562" s="0"/>
    </row>
    <row r="5563" customFormat="false" ht="12.75" hidden="false" customHeight="false" outlineLevel="0" collapsed="false">
      <c r="A5563" s="0" t="n">
        <v>1976</v>
      </c>
      <c r="B5563" s="0" t="n">
        <v>3</v>
      </c>
      <c r="C5563" s="0" t="n">
        <v>23</v>
      </c>
      <c r="D5563" s="0" t="n">
        <v>52</v>
      </c>
      <c r="E5563" s="0" t="n">
        <v>30</v>
      </c>
      <c r="F5563" s="0" t="n">
        <v>0</v>
      </c>
      <c r="T5563" s="0"/>
    </row>
    <row r="5564" customFormat="false" ht="12.75" hidden="false" customHeight="false" outlineLevel="0" collapsed="false">
      <c r="A5564" s="0" t="n">
        <v>1976</v>
      </c>
      <c r="B5564" s="0" t="n">
        <v>3</v>
      </c>
      <c r="C5564" s="0" t="n">
        <v>24</v>
      </c>
      <c r="D5564" s="0" t="n">
        <v>60</v>
      </c>
      <c r="E5564" s="0" t="n">
        <v>39</v>
      </c>
      <c r="F5564" s="0" t="n">
        <v>0</v>
      </c>
      <c r="T5564" s="0"/>
    </row>
    <row r="5565" customFormat="false" ht="12.75" hidden="false" customHeight="false" outlineLevel="0" collapsed="false">
      <c r="A5565" s="0" t="n">
        <v>1976</v>
      </c>
      <c r="B5565" s="0" t="n">
        <v>3</v>
      </c>
      <c r="C5565" s="0" t="n">
        <v>25</v>
      </c>
      <c r="D5565" s="0" t="n">
        <v>66</v>
      </c>
      <c r="E5565" s="0" t="n">
        <v>46</v>
      </c>
      <c r="F5565" s="0" t="n">
        <v>0</v>
      </c>
      <c r="T5565" s="0"/>
    </row>
    <row r="5566" customFormat="false" ht="12.75" hidden="false" customHeight="false" outlineLevel="0" collapsed="false">
      <c r="A5566" s="0" t="n">
        <v>1976</v>
      </c>
      <c r="B5566" s="0" t="n">
        <v>3</v>
      </c>
      <c r="C5566" s="0" t="n">
        <v>26</v>
      </c>
      <c r="D5566" s="0" t="n">
        <v>69</v>
      </c>
      <c r="E5566" s="0" t="n">
        <v>47</v>
      </c>
      <c r="F5566" s="0" t="n">
        <v>0</v>
      </c>
      <c r="T5566" s="0"/>
    </row>
    <row r="5567" customFormat="false" ht="12.75" hidden="false" customHeight="false" outlineLevel="0" collapsed="false">
      <c r="A5567" s="0" t="n">
        <v>1976</v>
      </c>
      <c r="B5567" s="0" t="n">
        <v>3</v>
      </c>
      <c r="C5567" s="0" t="n">
        <v>27</v>
      </c>
      <c r="D5567" s="0" t="n">
        <v>61</v>
      </c>
      <c r="E5567" s="0" t="n">
        <v>45</v>
      </c>
      <c r="F5567" s="0" t="n">
        <v>3</v>
      </c>
      <c r="T5567" s="0"/>
    </row>
    <row r="5568" customFormat="false" ht="12.75" hidden="false" customHeight="false" outlineLevel="0" collapsed="false">
      <c r="A5568" s="0" t="n">
        <v>1976</v>
      </c>
      <c r="B5568" s="0" t="n">
        <v>3</v>
      </c>
      <c r="C5568" s="0" t="n">
        <v>28</v>
      </c>
      <c r="D5568" s="0" t="n">
        <v>55</v>
      </c>
      <c r="E5568" s="0" t="n">
        <v>42</v>
      </c>
      <c r="F5568" s="0" t="n">
        <v>1</v>
      </c>
      <c r="T5568" s="0"/>
    </row>
    <row r="5569" customFormat="false" ht="12.75" hidden="false" customHeight="false" outlineLevel="0" collapsed="false">
      <c r="A5569" s="0" t="n">
        <v>1976</v>
      </c>
      <c r="B5569" s="0" t="n">
        <v>3</v>
      </c>
      <c r="C5569" s="0" t="n">
        <v>29</v>
      </c>
      <c r="D5569" s="0" t="n">
        <v>64</v>
      </c>
      <c r="E5569" s="0" t="n">
        <v>36</v>
      </c>
      <c r="F5569" s="0" t="n">
        <v>0</v>
      </c>
      <c r="T5569" s="0"/>
    </row>
    <row r="5570" customFormat="false" ht="12.75" hidden="false" customHeight="false" outlineLevel="0" collapsed="false">
      <c r="A5570" s="0" t="n">
        <v>1976</v>
      </c>
      <c r="B5570" s="0" t="n">
        <v>3</v>
      </c>
      <c r="C5570" s="0" t="n">
        <v>30</v>
      </c>
      <c r="D5570" s="0" t="n">
        <v>59</v>
      </c>
      <c r="E5570" s="0" t="n">
        <v>42</v>
      </c>
      <c r="F5570" s="0" t="n">
        <v>0</v>
      </c>
      <c r="T5570" s="0"/>
    </row>
    <row r="5571" customFormat="false" ht="12.75" hidden="false" customHeight="false" outlineLevel="0" collapsed="false">
      <c r="A5571" s="0" t="n">
        <v>1976</v>
      </c>
      <c r="B5571" s="0" t="n">
        <v>3</v>
      </c>
      <c r="C5571" s="0" t="n">
        <v>31</v>
      </c>
      <c r="D5571" s="0" t="n">
        <v>47</v>
      </c>
      <c r="E5571" s="0" t="n">
        <v>40</v>
      </c>
      <c r="F5571" s="0" t="n">
        <v>25</v>
      </c>
      <c r="T5571" s="0"/>
    </row>
    <row r="5572" customFormat="false" ht="12.75" hidden="false" customHeight="false" outlineLevel="0" collapsed="false">
      <c r="A5572" s="0" t="n">
        <v>1976</v>
      </c>
      <c r="B5572" s="0" t="n">
        <v>4</v>
      </c>
      <c r="C5572" s="0" t="n">
        <v>1</v>
      </c>
      <c r="D5572" s="0" t="n">
        <v>56</v>
      </c>
      <c r="E5572" s="0" t="n">
        <v>44</v>
      </c>
      <c r="F5572" s="0" t="n">
        <v>151</v>
      </c>
      <c r="T5572" s="0"/>
    </row>
    <row r="5573" customFormat="false" ht="12.75" hidden="false" customHeight="false" outlineLevel="0" collapsed="false">
      <c r="A5573" s="0" t="n">
        <v>1976</v>
      </c>
      <c r="B5573" s="0" t="n">
        <v>4</v>
      </c>
      <c r="C5573" s="0" t="n">
        <v>2</v>
      </c>
      <c r="D5573" s="0" t="n">
        <v>53</v>
      </c>
      <c r="E5573" s="0" t="n">
        <v>41</v>
      </c>
      <c r="F5573" s="0" t="n">
        <v>3</v>
      </c>
      <c r="T5573" s="0"/>
    </row>
    <row r="5574" customFormat="false" ht="12.75" hidden="false" customHeight="false" outlineLevel="0" collapsed="false">
      <c r="A5574" s="0" t="n">
        <v>1976</v>
      </c>
      <c r="B5574" s="0" t="n">
        <v>4</v>
      </c>
      <c r="C5574" s="0" t="n">
        <v>3</v>
      </c>
      <c r="D5574" s="0" t="n">
        <v>53</v>
      </c>
      <c r="E5574" s="0" t="n">
        <v>39</v>
      </c>
      <c r="F5574" s="0" t="n">
        <v>0</v>
      </c>
      <c r="T5574" s="0"/>
    </row>
    <row r="5575" customFormat="false" ht="12.75" hidden="false" customHeight="false" outlineLevel="0" collapsed="false">
      <c r="A5575" s="0" t="n">
        <v>1976</v>
      </c>
      <c r="B5575" s="0" t="n">
        <v>4</v>
      </c>
      <c r="C5575" s="0" t="n">
        <v>4</v>
      </c>
      <c r="D5575" s="0" t="n">
        <v>47</v>
      </c>
      <c r="E5575" s="0" t="n">
        <v>37</v>
      </c>
      <c r="F5575" s="0" t="n">
        <v>0</v>
      </c>
      <c r="T5575" s="0"/>
    </row>
    <row r="5576" customFormat="false" ht="12.75" hidden="false" customHeight="false" outlineLevel="0" collapsed="false">
      <c r="A5576" s="0" t="n">
        <v>1976</v>
      </c>
      <c r="B5576" s="0" t="n">
        <v>4</v>
      </c>
      <c r="C5576" s="0" t="n">
        <v>5</v>
      </c>
      <c r="D5576" s="0" t="n">
        <v>59</v>
      </c>
      <c r="E5576" s="0" t="n">
        <v>35</v>
      </c>
      <c r="F5576" s="0" t="n">
        <v>0</v>
      </c>
      <c r="T5576" s="0"/>
    </row>
    <row r="5577" customFormat="false" ht="12.75" hidden="false" customHeight="false" outlineLevel="0" collapsed="false">
      <c r="A5577" s="0" t="n">
        <v>1976</v>
      </c>
      <c r="B5577" s="0" t="n">
        <v>4</v>
      </c>
      <c r="C5577" s="0" t="n">
        <v>6</v>
      </c>
      <c r="D5577" s="0" t="n">
        <v>61</v>
      </c>
      <c r="E5577" s="0" t="n">
        <v>43</v>
      </c>
      <c r="F5577" s="0" t="n">
        <v>0</v>
      </c>
      <c r="T5577" s="0"/>
    </row>
    <row r="5578" customFormat="false" ht="12.75" hidden="false" customHeight="false" outlineLevel="0" collapsed="false">
      <c r="A5578" s="0" t="n">
        <v>1976</v>
      </c>
      <c r="B5578" s="0" t="n">
        <v>4</v>
      </c>
      <c r="C5578" s="0" t="n">
        <v>7</v>
      </c>
      <c r="D5578" s="0" t="n">
        <v>59</v>
      </c>
      <c r="E5578" s="0" t="n">
        <v>42</v>
      </c>
      <c r="F5578" s="0" t="n">
        <v>0</v>
      </c>
      <c r="T5578" s="0"/>
    </row>
    <row r="5579" customFormat="false" ht="12.75" hidden="false" customHeight="false" outlineLevel="0" collapsed="false">
      <c r="A5579" s="0" t="n">
        <v>1976</v>
      </c>
      <c r="B5579" s="0" t="n">
        <v>4</v>
      </c>
      <c r="C5579" s="0" t="n">
        <v>8</v>
      </c>
      <c r="D5579" s="0" t="n">
        <v>53</v>
      </c>
      <c r="E5579" s="0" t="n">
        <v>40</v>
      </c>
      <c r="F5579" s="0" t="n">
        <v>0</v>
      </c>
      <c r="T5579" s="0"/>
    </row>
    <row r="5580" customFormat="false" ht="12.75" hidden="false" customHeight="false" outlineLevel="0" collapsed="false">
      <c r="A5580" s="0" t="n">
        <v>1976</v>
      </c>
      <c r="B5580" s="0" t="n">
        <v>4</v>
      </c>
      <c r="C5580" s="0" t="n">
        <v>9</v>
      </c>
      <c r="D5580" s="0" t="n">
        <v>51</v>
      </c>
      <c r="E5580" s="0" t="n">
        <v>35</v>
      </c>
      <c r="F5580" s="0" t="n">
        <v>0</v>
      </c>
      <c r="T5580" s="0"/>
    </row>
    <row r="5581" customFormat="false" ht="12.75" hidden="false" customHeight="false" outlineLevel="0" collapsed="false">
      <c r="A5581" s="0" t="n">
        <v>1976</v>
      </c>
      <c r="B5581" s="0" t="n">
        <v>4</v>
      </c>
      <c r="C5581" s="0" t="n">
        <v>10</v>
      </c>
      <c r="D5581" s="0" t="n">
        <v>63</v>
      </c>
      <c r="E5581" s="0" t="n">
        <v>33</v>
      </c>
      <c r="F5581" s="0" t="n">
        <v>0</v>
      </c>
      <c r="T5581" s="0"/>
    </row>
    <row r="5582" customFormat="false" ht="12.75" hidden="false" customHeight="false" outlineLevel="0" collapsed="false">
      <c r="A5582" s="0" t="n">
        <v>1976</v>
      </c>
      <c r="B5582" s="0" t="n">
        <v>4</v>
      </c>
      <c r="C5582" s="0" t="n">
        <v>11</v>
      </c>
      <c r="D5582" s="0" t="n">
        <v>59</v>
      </c>
      <c r="E5582" s="0" t="n">
        <v>28</v>
      </c>
      <c r="F5582" s="0" t="n">
        <v>0</v>
      </c>
      <c r="T5582" s="0"/>
    </row>
    <row r="5583" customFormat="false" ht="12.75" hidden="false" customHeight="false" outlineLevel="0" collapsed="false">
      <c r="A5583" s="0" t="n">
        <v>1976</v>
      </c>
      <c r="B5583" s="0" t="n">
        <v>4</v>
      </c>
      <c r="C5583" s="0" t="n">
        <v>12</v>
      </c>
      <c r="D5583" s="0" t="n">
        <v>43</v>
      </c>
      <c r="E5583" s="0" t="n">
        <v>25</v>
      </c>
      <c r="F5583" s="0" t="n">
        <v>0</v>
      </c>
      <c r="T5583" s="0"/>
    </row>
    <row r="5584" customFormat="false" ht="12.75" hidden="false" customHeight="false" outlineLevel="0" collapsed="false">
      <c r="A5584" s="0" t="n">
        <v>1976</v>
      </c>
      <c r="B5584" s="0" t="n">
        <v>4</v>
      </c>
      <c r="C5584" s="0" t="n">
        <v>13</v>
      </c>
      <c r="D5584" s="0" t="n">
        <v>62</v>
      </c>
      <c r="E5584" s="0" t="n">
        <v>36</v>
      </c>
      <c r="F5584" s="0" t="n">
        <v>0</v>
      </c>
      <c r="T5584" s="0"/>
    </row>
    <row r="5585" customFormat="false" ht="12.75" hidden="false" customHeight="false" outlineLevel="0" collapsed="false">
      <c r="A5585" s="0" t="n">
        <v>1976</v>
      </c>
      <c r="B5585" s="0" t="n">
        <v>4</v>
      </c>
      <c r="C5585" s="0" t="n">
        <v>14</v>
      </c>
      <c r="D5585" s="0" t="n">
        <v>72</v>
      </c>
      <c r="E5585" s="0" t="n">
        <v>48</v>
      </c>
      <c r="F5585" s="0" t="n">
        <v>0</v>
      </c>
      <c r="T5585" s="0"/>
    </row>
    <row r="5586" customFormat="false" ht="12.75" hidden="false" customHeight="false" outlineLevel="0" collapsed="false">
      <c r="A5586" s="0" t="n">
        <v>1976</v>
      </c>
      <c r="B5586" s="0" t="n">
        <v>4</v>
      </c>
      <c r="C5586" s="0" t="n">
        <v>15</v>
      </c>
      <c r="D5586" s="0" t="n">
        <v>76</v>
      </c>
      <c r="E5586" s="0" t="n">
        <v>53</v>
      </c>
      <c r="F5586" s="0" t="n">
        <v>0</v>
      </c>
      <c r="T5586" s="0"/>
    </row>
    <row r="5587" customFormat="false" ht="12.75" hidden="false" customHeight="false" outlineLevel="0" collapsed="false">
      <c r="A5587" s="0" t="n">
        <v>1976</v>
      </c>
      <c r="B5587" s="0" t="n">
        <v>4</v>
      </c>
      <c r="C5587" s="0" t="n">
        <v>16</v>
      </c>
      <c r="D5587" s="0" t="n">
        <v>82</v>
      </c>
      <c r="E5587" s="0" t="n">
        <v>56</v>
      </c>
      <c r="F5587" s="0" t="n">
        <v>0</v>
      </c>
      <c r="T5587" s="0"/>
    </row>
    <row r="5588" customFormat="false" ht="12.75" hidden="false" customHeight="false" outlineLevel="0" collapsed="false">
      <c r="A5588" s="0" t="n">
        <v>1976</v>
      </c>
      <c r="B5588" s="0" t="n">
        <v>4</v>
      </c>
      <c r="C5588" s="0" t="n">
        <v>17</v>
      </c>
      <c r="D5588" s="0" t="n">
        <v>91</v>
      </c>
      <c r="E5588" s="0" t="n">
        <v>66</v>
      </c>
      <c r="F5588" s="0" t="n">
        <v>0</v>
      </c>
      <c r="T5588" s="0"/>
    </row>
    <row r="5589" customFormat="false" ht="12.75" hidden="false" customHeight="false" outlineLevel="0" collapsed="false">
      <c r="A5589" s="0" t="n">
        <v>1976</v>
      </c>
      <c r="B5589" s="0" t="n">
        <v>4</v>
      </c>
      <c r="C5589" s="0" t="n">
        <v>18</v>
      </c>
      <c r="D5589" s="0" t="n">
        <v>96</v>
      </c>
      <c r="E5589" s="0" t="n">
        <v>70</v>
      </c>
      <c r="F5589" s="0" t="n">
        <v>0</v>
      </c>
      <c r="T5589" s="0"/>
    </row>
    <row r="5590" customFormat="false" ht="12.75" hidden="false" customHeight="false" outlineLevel="0" collapsed="false">
      <c r="A5590" s="0" t="n">
        <v>1976</v>
      </c>
      <c r="B5590" s="0" t="n">
        <v>4</v>
      </c>
      <c r="C5590" s="0" t="n">
        <v>19</v>
      </c>
      <c r="D5590" s="0" t="n">
        <v>92</v>
      </c>
      <c r="E5590" s="0" t="n">
        <v>68</v>
      </c>
      <c r="F5590" s="0" t="n">
        <v>0</v>
      </c>
      <c r="T5590" s="0"/>
    </row>
    <row r="5591" customFormat="false" ht="12.75" hidden="false" customHeight="false" outlineLevel="0" collapsed="false">
      <c r="A5591" s="0" t="n">
        <v>1976</v>
      </c>
      <c r="B5591" s="0" t="n">
        <v>4</v>
      </c>
      <c r="C5591" s="0" t="n">
        <v>20</v>
      </c>
      <c r="D5591" s="0" t="n">
        <v>89</v>
      </c>
      <c r="E5591" s="0" t="n">
        <v>67</v>
      </c>
      <c r="F5591" s="0" t="n">
        <v>0</v>
      </c>
      <c r="T5591" s="0"/>
    </row>
    <row r="5592" customFormat="false" ht="12.75" hidden="false" customHeight="false" outlineLevel="0" collapsed="false">
      <c r="A5592" s="0" t="n">
        <v>1976</v>
      </c>
      <c r="B5592" s="0" t="n">
        <v>4</v>
      </c>
      <c r="C5592" s="0" t="n">
        <v>21</v>
      </c>
      <c r="D5592" s="0" t="n">
        <v>78</v>
      </c>
      <c r="E5592" s="0" t="n">
        <v>54</v>
      </c>
      <c r="F5592" s="0" t="n">
        <v>0</v>
      </c>
      <c r="T5592" s="0"/>
    </row>
    <row r="5593" customFormat="false" ht="12.75" hidden="false" customHeight="false" outlineLevel="0" collapsed="false">
      <c r="A5593" s="0" t="n">
        <v>1976</v>
      </c>
      <c r="B5593" s="0" t="n">
        <v>4</v>
      </c>
      <c r="C5593" s="0" t="n">
        <v>22</v>
      </c>
      <c r="D5593" s="0" t="n">
        <v>69</v>
      </c>
      <c r="E5593" s="0" t="n">
        <v>50</v>
      </c>
      <c r="F5593" s="0" t="n">
        <v>22</v>
      </c>
      <c r="T5593" s="0"/>
    </row>
    <row r="5594" customFormat="false" ht="12.75" hidden="false" customHeight="false" outlineLevel="0" collapsed="false">
      <c r="A5594" s="0" t="n">
        <v>1976</v>
      </c>
      <c r="B5594" s="0" t="n">
        <v>4</v>
      </c>
      <c r="C5594" s="0" t="n">
        <v>23</v>
      </c>
      <c r="D5594" s="0" t="n">
        <v>75</v>
      </c>
      <c r="E5594" s="0" t="n">
        <v>50</v>
      </c>
      <c r="F5594" s="0" t="n">
        <v>0</v>
      </c>
      <c r="T5594" s="0"/>
    </row>
    <row r="5595" customFormat="false" ht="12.75" hidden="false" customHeight="false" outlineLevel="0" collapsed="false">
      <c r="A5595" s="0" t="n">
        <v>1976</v>
      </c>
      <c r="B5595" s="0" t="n">
        <v>4</v>
      </c>
      <c r="C5595" s="0" t="n">
        <v>24</v>
      </c>
      <c r="D5595" s="0" t="n">
        <v>63</v>
      </c>
      <c r="E5595" s="0" t="n">
        <v>45</v>
      </c>
      <c r="F5595" s="0" t="n">
        <v>1</v>
      </c>
      <c r="T5595" s="0"/>
    </row>
    <row r="5596" customFormat="false" ht="12.75" hidden="false" customHeight="false" outlineLevel="0" collapsed="false">
      <c r="A5596" s="0" t="n">
        <v>1976</v>
      </c>
      <c r="B5596" s="0" t="n">
        <v>4</v>
      </c>
      <c r="C5596" s="0" t="n">
        <v>25</v>
      </c>
      <c r="D5596" s="0" t="n">
        <v>49</v>
      </c>
      <c r="E5596" s="0" t="n">
        <v>42</v>
      </c>
      <c r="F5596" s="0" t="n">
        <v>96</v>
      </c>
      <c r="T5596" s="0"/>
    </row>
    <row r="5597" customFormat="false" ht="12.75" hidden="false" customHeight="false" outlineLevel="0" collapsed="false">
      <c r="A5597" s="0" t="n">
        <v>1976</v>
      </c>
      <c r="B5597" s="0" t="n">
        <v>4</v>
      </c>
      <c r="C5597" s="0" t="n">
        <v>26</v>
      </c>
      <c r="D5597" s="0" t="n">
        <v>46</v>
      </c>
      <c r="E5597" s="0" t="n">
        <v>38</v>
      </c>
      <c r="F5597" s="0" t="n">
        <v>7</v>
      </c>
      <c r="T5597" s="0"/>
    </row>
    <row r="5598" customFormat="false" ht="12.75" hidden="false" customHeight="false" outlineLevel="0" collapsed="false">
      <c r="A5598" s="0" t="n">
        <v>1976</v>
      </c>
      <c r="B5598" s="0" t="n">
        <v>4</v>
      </c>
      <c r="C5598" s="0" t="n">
        <v>27</v>
      </c>
      <c r="D5598" s="0" t="n">
        <v>49</v>
      </c>
      <c r="E5598" s="0" t="n">
        <v>38</v>
      </c>
      <c r="F5598" s="0" t="n">
        <v>0</v>
      </c>
      <c r="T5598" s="0"/>
    </row>
    <row r="5599" customFormat="false" ht="12.75" hidden="false" customHeight="false" outlineLevel="0" collapsed="false">
      <c r="A5599" s="0" t="n">
        <v>1976</v>
      </c>
      <c r="B5599" s="0" t="n">
        <v>4</v>
      </c>
      <c r="C5599" s="0" t="n">
        <v>28</v>
      </c>
      <c r="D5599" s="0" t="n">
        <v>61</v>
      </c>
      <c r="E5599" s="0" t="n">
        <v>41</v>
      </c>
      <c r="F5599" s="0" t="n">
        <v>0</v>
      </c>
      <c r="T5599" s="0"/>
    </row>
    <row r="5600" customFormat="false" ht="12.75" hidden="false" customHeight="false" outlineLevel="0" collapsed="false">
      <c r="A5600" s="0" t="n">
        <v>1976</v>
      </c>
      <c r="B5600" s="0" t="n">
        <v>4</v>
      </c>
      <c r="C5600" s="0" t="n">
        <v>29</v>
      </c>
      <c r="D5600" s="0" t="n">
        <v>64</v>
      </c>
      <c r="E5600" s="0" t="n">
        <v>44</v>
      </c>
      <c r="F5600" s="0" t="n">
        <v>0</v>
      </c>
      <c r="T5600" s="0"/>
    </row>
    <row r="5601" customFormat="false" ht="12.75" hidden="false" customHeight="false" outlineLevel="0" collapsed="false">
      <c r="A5601" s="0" t="n">
        <v>1976</v>
      </c>
      <c r="B5601" s="0" t="n">
        <v>4</v>
      </c>
      <c r="C5601" s="0" t="n">
        <v>30</v>
      </c>
      <c r="D5601" s="0" t="n">
        <v>72</v>
      </c>
      <c r="E5601" s="0" t="n">
        <v>49</v>
      </c>
      <c r="F5601" s="0" t="n">
        <v>0</v>
      </c>
      <c r="T5601" s="0"/>
    </row>
    <row r="5602" customFormat="false" ht="12.75" hidden="false" customHeight="false" outlineLevel="0" collapsed="false">
      <c r="A5602" s="0" t="n">
        <v>1976</v>
      </c>
      <c r="B5602" s="0" t="n">
        <v>5</v>
      </c>
      <c r="C5602" s="0" t="n">
        <v>1</v>
      </c>
      <c r="D5602" s="0" t="n">
        <v>58</v>
      </c>
      <c r="E5602" s="0" t="n">
        <v>50</v>
      </c>
      <c r="F5602" s="0" t="n">
        <v>248</v>
      </c>
      <c r="T5602" s="0"/>
    </row>
    <row r="5603" customFormat="false" ht="12.75" hidden="false" customHeight="false" outlineLevel="0" collapsed="false">
      <c r="A5603" s="0" t="n">
        <v>1976</v>
      </c>
      <c r="B5603" s="0" t="n">
        <v>5</v>
      </c>
      <c r="C5603" s="0" t="n">
        <v>2</v>
      </c>
      <c r="D5603" s="0" t="n">
        <v>74</v>
      </c>
      <c r="E5603" s="0" t="n">
        <v>56</v>
      </c>
      <c r="F5603" s="0" t="n">
        <v>0</v>
      </c>
      <c r="T5603" s="0"/>
    </row>
    <row r="5604" customFormat="false" ht="12.75" hidden="false" customHeight="false" outlineLevel="0" collapsed="false">
      <c r="A5604" s="0" t="n">
        <v>1976</v>
      </c>
      <c r="B5604" s="0" t="n">
        <v>5</v>
      </c>
      <c r="C5604" s="0" t="n">
        <v>3</v>
      </c>
      <c r="D5604" s="0" t="n">
        <v>67</v>
      </c>
      <c r="E5604" s="0" t="n">
        <v>45</v>
      </c>
      <c r="F5604" s="0" t="n">
        <v>2</v>
      </c>
      <c r="T5604" s="0"/>
    </row>
    <row r="5605" customFormat="false" ht="12.75" hidden="false" customHeight="false" outlineLevel="0" collapsed="false">
      <c r="A5605" s="0" t="n">
        <v>1976</v>
      </c>
      <c r="B5605" s="0" t="n">
        <v>5</v>
      </c>
      <c r="C5605" s="0" t="n">
        <v>4</v>
      </c>
      <c r="D5605" s="0" t="n">
        <v>55</v>
      </c>
      <c r="E5605" s="0" t="n">
        <v>41</v>
      </c>
      <c r="F5605" s="0" t="n">
        <v>0</v>
      </c>
      <c r="T5605" s="0"/>
    </row>
    <row r="5606" customFormat="false" ht="12.75" hidden="false" customHeight="false" outlineLevel="0" collapsed="false">
      <c r="A5606" s="0" t="n">
        <v>1976</v>
      </c>
      <c r="B5606" s="0" t="n">
        <v>5</v>
      </c>
      <c r="C5606" s="0" t="n">
        <v>5</v>
      </c>
      <c r="D5606" s="0" t="n">
        <v>72</v>
      </c>
      <c r="E5606" s="0" t="n">
        <v>45</v>
      </c>
      <c r="F5606" s="0" t="n">
        <v>0</v>
      </c>
      <c r="T5606" s="0"/>
    </row>
    <row r="5607" customFormat="false" ht="12.75" hidden="false" customHeight="false" outlineLevel="0" collapsed="false">
      <c r="A5607" s="0" t="n">
        <v>1976</v>
      </c>
      <c r="B5607" s="0" t="n">
        <v>5</v>
      </c>
      <c r="C5607" s="0" t="n">
        <v>6</v>
      </c>
      <c r="D5607" s="0" t="n">
        <v>79</v>
      </c>
      <c r="E5607" s="0" t="n">
        <v>58</v>
      </c>
      <c r="F5607" s="0" t="n">
        <v>0</v>
      </c>
      <c r="T5607" s="0"/>
    </row>
    <row r="5608" customFormat="false" ht="12.75" hidden="false" customHeight="false" outlineLevel="0" collapsed="false">
      <c r="A5608" s="0" t="n">
        <v>1976</v>
      </c>
      <c r="B5608" s="0" t="n">
        <v>5</v>
      </c>
      <c r="C5608" s="0" t="n">
        <v>7</v>
      </c>
      <c r="D5608" s="0" t="n">
        <v>75</v>
      </c>
      <c r="E5608" s="0" t="n">
        <v>50</v>
      </c>
      <c r="F5608" s="0" t="n">
        <v>16</v>
      </c>
      <c r="T5608" s="0"/>
    </row>
    <row r="5609" customFormat="false" ht="12.75" hidden="false" customHeight="false" outlineLevel="0" collapsed="false">
      <c r="A5609" s="0" t="n">
        <v>1976</v>
      </c>
      <c r="B5609" s="0" t="n">
        <v>5</v>
      </c>
      <c r="C5609" s="0" t="n">
        <v>8</v>
      </c>
      <c r="D5609" s="0" t="n">
        <v>63</v>
      </c>
      <c r="E5609" s="0" t="n">
        <v>42</v>
      </c>
      <c r="F5609" s="0" t="n">
        <v>0</v>
      </c>
      <c r="T5609" s="0"/>
    </row>
    <row r="5610" customFormat="false" ht="12.75" hidden="false" customHeight="false" outlineLevel="0" collapsed="false">
      <c r="A5610" s="0" t="n">
        <v>1976</v>
      </c>
      <c r="B5610" s="0" t="n">
        <v>5</v>
      </c>
      <c r="C5610" s="0" t="n">
        <v>9</v>
      </c>
      <c r="D5610" s="0" t="n">
        <v>68</v>
      </c>
      <c r="E5610" s="0" t="n">
        <v>42</v>
      </c>
      <c r="F5610" s="0" t="n">
        <v>0</v>
      </c>
      <c r="T5610" s="0"/>
    </row>
    <row r="5611" customFormat="false" ht="12.75" hidden="false" customHeight="false" outlineLevel="0" collapsed="false">
      <c r="A5611" s="0" t="n">
        <v>1976</v>
      </c>
      <c r="B5611" s="0" t="n">
        <v>5</v>
      </c>
      <c r="C5611" s="0" t="n">
        <v>10</v>
      </c>
      <c r="D5611" s="0" t="n">
        <v>75</v>
      </c>
      <c r="E5611" s="0" t="n">
        <v>51</v>
      </c>
      <c r="F5611" s="0" t="n">
        <v>0</v>
      </c>
      <c r="T5611" s="0"/>
    </row>
    <row r="5612" customFormat="false" ht="12.75" hidden="false" customHeight="false" outlineLevel="0" collapsed="false">
      <c r="A5612" s="0" t="n">
        <v>1976</v>
      </c>
      <c r="B5612" s="0" t="n">
        <v>5</v>
      </c>
      <c r="C5612" s="0" t="n">
        <v>11</v>
      </c>
      <c r="D5612" s="0" t="n">
        <v>67</v>
      </c>
      <c r="E5612" s="0" t="n">
        <v>55</v>
      </c>
      <c r="F5612" s="0" t="n">
        <v>37</v>
      </c>
      <c r="T5612" s="0"/>
    </row>
    <row r="5613" customFormat="false" ht="12.75" hidden="false" customHeight="false" outlineLevel="0" collapsed="false">
      <c r="A5613" s="0" t="n">
        <v>1976</v>
      </c>
      <c r="B5613" s="0" t="n">
        <v>5</v>
      </c>
      <c r="C5613" s="0" t="n">
        <v>12</v>
      </c>
      <c r="D5613" s="0" t="n">
        <v>63</v>
      </c>
      <c r="E5613" s="0" t="n">
        <v>47</v>
      </c>
      <c r="F5613" s="0" t="n">
        <v>44</v>
      </c>
      <c r="T5613" s="0"/>
    </row>
    <row r="5614" customFormat="false" ht="12.75" hidden="false" customHeight="false" outlineLevel="0" collapsed="false">
      <c r="A5614" s="0" t="n">
        <v>1976</v>
      </c>
      <c r="B5614" s="0" t="n">
        <v>5</v>
      </c>
      <c r="C5614" s="0" t="n">
        <v>13</v>
      </c>
      <c r="D5614" s="0" t="n">
        <v>64</v>
      </c>
      <c r="E5614" s="0" t="n">
        <v>45</v>
      </c>
      <c r="F5614" s="0" t="n">
        <v>0</v>
      </c>
      <c r="T5614" s="0"/>
    </row>
    <row r="5615" customFormat="false" ht="12.75" hidden="false" customHeight="false" outlineLevel="0" collapsed="false">
      <c r="A5615" s="0" t="n">
        <v>1976</v>
      </c>
      <c r="B5615" s="0" t="n">
        <v>5</v>
      </c>
      <c r="C5615" s="0" t="n">
        <v>14</v>
      </c>
      <c r="D5615" s="0" t="n">
        <v>76</v>
      </c>
      <c r="E5615" s="0" t="n">
        <v>58</v>
      </c>
      <c r="F5615" s="0" t="n">
        <v>0</v>
      </c>
      <c r="T5615" s="0"/>
    </row>
    <row r="5616" customFormat="false" ht="12.75" hidden="false" customHeight="false" outlineLevel="0" collapsed="false">
      <c r="A5616" s="0" t="n">
        <v>1976</v>
      </c>
      <c r="B5616" s="0" t="n">
        <v>5</v>
      </c>
      <c r="C5616" s="0" t="n">
        <v>15</v>
      </c>
      <c r="D5616" s="0" t="n">
        <v>83</v>
      </c>
      <c r="E5616" s="0" t="n">
        <v>65</v>
      </c>
      <c r="F5616" s="0" t="n">
        <v>0</v>
      </c>
      <c r="T5616" s="0"/>
    </row>
    <row r="5617" customFormat="false" ht="12.75" hidden="false" customHeight="false" outlineLevel="0" collapsed="false">
      <c r="A5617" s="0" t="n">
        <v>1976</v>
      </c>
      <c r="B5617" s="0" t="n">
        <v>5</v>
      </c>
      <c r="C5617" s="0" t="n">
        <v>16</v>
      </c>
      <c r="D5617" s="0" t="n">
        <v>67</v>
      </c>
      <c r="E5617" s="0" t="n">
        <v>56</v>
      </c>
      <c r="F5617" s="0" t="n">
        <v>5</v>
      </c>
      <c r="T5617" s="0"/>
    </row>
    <row r="5618" customFormat="false" ht="12.75" hidden="false" customHeight="false" outlineLevel="0" collapsed="false">
      <c r="A5618" s="0" t="n">
        <v>1976</v>
      </c>
      <c r="B5618" s="0" t="n">
        <v>5</v>
      </c>
      <c r="C5618" s="0" t="n">
        <v>17</v>
      </c>
      <c r="D5618" s="0" t="n">
        <v>69</v>
      </c>
      <c r="E5618" s="0" t="n">
        <v>58</v>
      </c>
      <c r="F5618" s="0" t="n">
        <v>3</v>
      </c>
      <c r="T5618" s="0"/>
    </row>
    <row r="5619" customFormat="false" ht="12.75" hidden="false" customHeight="false" outlineLevel="0" collapsed="false">
      <c r="A5619" s="0" t="n">
        <v>1976</v>
      </c>
      <c r="B5619" s="0" t="n">
        <v>5</v>
      </c>
      <c r="C5619" s="0" t="n">
        <v>18</v>
      </c>
      <c r="D5619" s="0" t="n">
        <v>75</v>
      </c>
      <c r="E5619" s="0" t="n">
        <v>42</v>
      </c>
      <c r="F5619" s="0" t="n">
        <v>26</v>
      </c>
      <c r="T5619" s="0"/>
    </row>
    <row r="5620" customFormat="false" ht="12.75" hidden="false" customHeight="false" outlineLevel="0" collapsed="false">
      <c r="A5620" s="0" t="n">
        <v>1976</v>
      </c>
      <c r="B5620" s="0" t="n">
        <v>5</v>
      </c>
      <c r="C5620" s="0" t="n">
        <v>19</v>
      </c>
      <c r="D5620" s="0" t="n">
        <v>52</v>
      </c>
      <c r="E5620" s="0" t="n">
        <v>38</v>
      </c>
      <c r="F5620" s="0" t="n">
        <v>55</v>
      </c>
      <c r="T5620" s="0"/>
    </row>
    <row r="5621" customFormat="false" ht="12.75" hidden="false" customHeight="false" outlineLevel="0" collapsed="false">
      <c r="A5621" s="0" t="n">
        <v>1976</v>
      </c>
      <c r="B5621" s="0" t="n">
        <v>5</v>
      </c>
      <c r="C5621" s="0" t="n">
        <v>20</v>
      </c>
      <c r="D5621" s="0" t="n">
        <v>73</v>
      </c>
      <c r="E5621" s="0" t="n">
        <v>45</v>
      </c>
      <c r="F5621" s="0" t="n">
        <v>0</v>
      </c>
      <c r="T5621" s="0"/>
    </row>
    <row r="5622" customFormat="false" ht="12.75" hidden="false" customHeight="false" outlineLevel="0" collapsed="false">
      <c r="A5622" s="0" t="n">
        <v>1976</v>
      </c>
      <c r="B5622" s="0" t="n">
        <v>5</v>
      </c>
      <c r="C5622" s="0" t="n">
        <v>21</v>
      </c>
      <c r="D5622" s="0" t="n">
        <v>75</v>
      </c>
      <c r="E5622" s="0" t="n">
        <v>57</v>
      </c>
      <c r="F5622" s="0" t="n">
        <v>18</v>
      </c>
      <c r="T5622" s="0"/>
    </row>
    <row r="5623" customFormat="false" ht="12.75" hidden="false" customHeight="false" outlineLevel="0" collapsed="false">
      <c r="A5623" s="0" t="n">
        <v>1976</v>
      </c>
      <c r="B5623" s="0" t="n">
        <v>5</v>
      </c>
      <c r="C5623" s="0" t="n">
        <v>22</v>
      </c>
      <c r="D5623" s="0" t="n">
        <v>69</v>
      </c>
      <c r="E5623" s="0" t="n">
        <v>50</v>
      </c>
      <c r="F5623" s="0" t="n">
        <v>0</v>
      </c>
      <c r="T5623" s="0"/>
    </row>
    <row r="5624" customFormat="false" ht="12.75" hidden="false" customHeight="false" outlineLevel="0" collapsed="false">
      <c r="A5624" s="0" t="n">
        <v>1976</v>
      </c>
      <c r="B5624" s="0" t="n">
        <v>5</v>
      </c>
      <c r="C5624" s="0" t="n">
        <v>23</v>
      </c>
      <c r="D5624" s="0" t="n">
        <v>72</v>
      </c>
      <c r="E5624" s="0" t="n">
        <v>44</v>
      </c>
      <c r="F5624" s="0" t="n">
        <v>0</v>
      </c>
      <c r="T5624" s="0"/>
    </row>
    <row r="5625" customFormat="false" ht="12.75" hidden="false" customHeight="false" outlineLevel="0" collapsed="false">
      <c r="A5625" s="0" t="n">
        <v>1976</v>
      </c>
      <c r="B5625" s="0" t="n">
        <v>5</v>
      </c>
      <c r="C5625" s="0" t="n">
        <v>24</v>
      </c>
      <c r="D5625" s="0" t="n">
        <v>70</v>
      </c>
      <c r="E5625" s="0" t="n">
        <v>49</v>
      </c>
      <c r="F5625" s="0" t="n">
        <v>0</v>
      </c>
      <c r="T5625" s="0"/>
    </row>
    <row r="5626" customFormat="false" ht="12.75" hidden="false" customHeight="false" outlineLevel="0" collapsed="false">
      <c r="A5626" s="0" t="n">
        <v>1976</v>
      </c>
      <c r="B5626" s="0" t="n">
        <v>5</v>
      </c>
      <c r="C5626" s="0" t="n">
        <v>25</v>
      </c>
      <c r="D5626" s="0" t="n">
        <v>67</v>
      </c>
      <c r="E5626" s="0" t="n">
        <v>51</v>
      </c>
      <c r="F5626" s="0" t="n">
        <v>0</v>
      </c>
      <c r="T5626" s="0"/>
    </row>
    <row r="5627" customFormat="false" ht="12.75" hidden="false" customHeight="false" outlineLevel="0" collapsed="false">
      <c r="A5627" s="0" t="n">
        <v>1976</v>
      </c>
      <c r="B5627" s="0" t="n">
        <v>5</v>
      </c>
      <c r="C5627" s="0" t="n">
        <v>26</v>
      </c>
      <c r="D5627" s="0" t="n">
        <v>62</v>
      </c>
      <c r="E5627" s="0" t="n">
        <v>50</v>
      </c>
      <c r="F5627" s="0" t="n">
        <v>0</v>
      </c>
      <c r="T5627" s="0"/>
    </row>
    <row r="5628" customFormat="false" ht="12.75" hidden="false" customHeight="false" outlineLevel="0" collapsed="false">
      <c r="A5628" s="0" t="n">
        <v>1976</v>
      </c>
      <c r="B5628" s="0" t="n">
        <v>5</v>
      </c>
      <c r="C5628" s="0" t="n">
        <v>27</v>
      </c>
      <c r="D5628" s="0" t="n">
        <v>75</v>
      </c>
      <c r="E5628" s="0" t="n">
        <v>49</v>
      </c>
      <c r="F5628" s="0" t="n">
        <v>7</v>
      </c>
      <c r="T5628" s="0"/>
    </row>
    <row r="5629" customFormat="false" ht="12.75" hidden="false" customHeight="false" outlineLevel="0" collapsed="false">
      <c r="A5629" s="0" t="n">
        <v>1976</v>
      </c>
      <c r="B5629" s="0" t="n">
        <v>5</v>
      </c>
      <c r="C5629" s="0" t="n">
        <v>28</v>
      </c>
      <c r="D5629" s="0" t="n">
        <v>82</v>
      </c>
      <c r="E5629" s="0" t="n">
        <v>55</v>
      </c>
      <c r="F5629" s="0" t="n">
        <v>0</v>
      </c>
      <c r="T5629" s="0"/>
    </row>
    <row r="5630" customFormat="false" ht="12.75" hidden="false" customHeight="false" outlineLevel="0" collapsed="false">
      <c r="A5630" s="0" t="n">
        <v>1976</v>
      </c>
      <c r="B5630" s="0" t="n">
        <v>5</v>
      </c>
      <c r="C5630" s="0" t="n">
        <v>29</v>
      </c>
      <c r="D5630" s="0" t="n">
        <v>72</v>
      </c>
      <c r="E5630" s="0" t="n">
        <v>59</v>
      </c>
      <c r="F5630" s="0" t="n">
        <v>5</v>
      </c>
      <c r="T5630" s="0"/>
    </row>
    <row r="5631" customFormat="false" ht="12.75" hidden="false" customHeight="false" outlineLevel="0" collapsed="false">
      <c r="A5631" s="0" t="n">
        <v>1976</v>
      </c>
      <c r="B5631" s="0" t="n">
        <v>5</v>
      </c>
      <c r="C5631" s="0" t="n">
        <v>30</v>
      </c>
      <c r="D5631" s="0" t="n">
        <v>64</v>
      </c>
      <c r="E5631" s="0" t="n">
        <v>60</v>
      </c>
      <c r="F5631" s="0" t="n">
        <v>11</v>
      </c>
      <c r="T5631" s="0"/>
    </row>
    <row r="5632" customFormat="false" ht="12.75" hidden="false" customHeight="false" outlineLevel="0" collapsed="false">
      <c r="A5632" s="0" t="n">
        <v>1976</v>
      </c>
      <c r="B5632" s="0" t="n">
        <v>5</v>
      </c>
      <c r="C5632" s="0" t="n">
        <v>31</v>
      </c>
      <c r="D5632" s="0" t="n">
        <v>76</v>
      </c>
      <c r="E5632" s="0" t="n">
        <v>60</v>
      </c>
      <c r="F5632" s="0" t="n">
        <v>0</v>
      </c>
      <c r="T5632" s="0"/>
    </row>
    <row r="5633" customFormat="false" ht="12.75" hidden="false" customHeight="false" outlineLevel="0" collapsed="false">
      <c r="A5633" s="0" t="n">
        <v>1976</v>
      </c>
      <c r="B5633" s="0" t="n">
        <v>6</v>
      </c>
      <c r="C5633" s="0" t="n">
        <v>1</v>
      </c>
      <c r="D5633" s="0" t="n">
        <v>77</v>
      </c>
      <c r="E5633" s="0" t="n">
        <v>58</v>
      </c>
      <c r="F5633" s="0" t="n">
        <v>54</v>
      </c>
      <c r="T5633" s="0"/>
    </row>
    <row r="5634" customFormat="false" ht="12.75" hidden="false" customHeight="false" outlineLevel="0" collapsed="false">
      <c r="A5634" s="0" t="n">
        <v>1976</v>
      </c>
      <c r="B5634" s="0" t="n">
        <v>6</v>
      </c>
      <c r="C5634" s="0" t="n">
        <v>2</v>
      </c>
      <c r="D5634" s="0" t="n">
        <v>68</v>
      </c>
      <c r="E5634" s="0" t="n">
        <v>51</v>
      </c>
      <c r="F5634" s="0" t="n">
        <v>6</v>
      </c>
      <c r="T5634" s="0"/>
    </row>
    <row r="5635" customFormat="false" ht="12.75" hidden="false" customHeight="false" outlineLevel="0" collapsed="false">
      <c r="A5635" s="0" t="n">
        <v>1976</v>
      </c>
      <c r="B5635" s="0" t="n">
        <v>6</v>
      </c>
      <c r="C5635" s="0" t="n">
        <v>3</v>
      </c>
      <c r="D5635" s="0" t="n">
        <v>75</v>
      </c>
      <c r="E5635" s="0" t="n">
        <v>50</v>
      </c>
      <c r="F5635" s="0" t="n">
        <v>0</v>
      </c>
      <c r="T5635" s="0"/>
    </row>
    <row r="5636" customFormat="false" ht="12.75" hidden="false" customHeight="false" outlineLevel="0" collapsed="false">
      <c r="A5636" s="0" t="n">
        <v>1976</v>
      </c>
      <c r="B5636" s="0" t="n">
        <v>6</v>
      </c>
      <c r="C5636" s="0" t="n">
        <v>4</v>
      </c>
      <c r="D5636" s="0" t="n">
        <v>76</v>
      </c>
      <c r="E5636" s="0" t="n">
        <v>52</v>
      </c>
      <c r="F5636" s="0" t="n">
        <v>0</v>
      </c>
      <c r="T5636" s="0"/>
    </row>
    <row r="5637" customFormat="false" ht="12.75" hidden="false" customHeight="false" outlineLevel="0" collapsed="false">
      <c r="A5637" s="0" t="n">
        <v>1976</v>
      </c>
      <c r="B5637" s="0" t="n">
        <v>6</v>
      </c>
      <c r="C5637" s="0" t="n">
        <v>5</v>
      </c>
      <c r="D5637" s="0" t="n">
        <v>78</v>
      </c>
      <c r="E5637" s="0" t="n">
        <v>53</v>
      </c>
      <c r="F5637" s="0" t="n">
        <v>0</v>
      </c>
      <c r="T5637" s="0"/>
    </row>
    <row r="5638" customFormat="false" ht="12.75" hidden="false" customHeight="false" outlineLevel="0" collapsed="false">
      <c r="A5638" s="0" t="n">
        <v>1976</v>
      </c>
      <c r="B5638" s="0" t="n">
        <v>6</v>
      </c>
      <c r="C5638" s="0" t="n">
        <v>6</v>
      </c>
      <c r="D5638" s="0" t="n">
        <v>60</v>
      </c>
      <c r="E5638" s="0" t="n">
        <v>54</v>
      </c>
      <c r="F5638" s="0" t="n">
        <v>17</v>
      </c>
      <c r="T5638" s="0"/>
    </row>
    <row r="5639" customFormat="false" ht="12.75" hidden="false" customHeight="false" outlineLevel="0" collapsed="false">
      <c r="A5639" s="0" t="n">
        <v>1976</v>
      </c>
      <c r="B5639" s="0" t="n">
        <v>6</v>
      </c>
      <c r="C5639" s="0" t="n">
        <v>7</v>
      </c>
      <c r="D5639" s="0" t="n">
        <v>82</v>
      </c>
      <c r="E5639" s="0" t="n">
        <v>57</v>
      </c>
      <c r="F5639" s="0" t="n">
        <v>0</v>
      </c>
      <c r="T5639" s="0"/>
    </row>
    <row r="5640" customFormat="false" ht="12.75" hidden="false" customHeight="false" outlineLevel="0" collapsed="false">
      <c r="A5640" s="0" t="n">
        <v>1976</v>
      </c>
      <c r="B5640" s="0" t="n">
        <v>6</v>
      </c>
      <c r="C5640" s="0" t="n">
        <v>8</v>
      </c>
      <c r="D5640" s="0" t="n">
        <v>85</v>
      </c>
      <c r="E5640" s="0" t="n">
        <v>67</v>
      </c>
      <c r="F5640" s="0" t="n">
        <v>0</v>
      </c>
      <c r="T5640" s="0"/>
    </row>
    <row r="5641" customFormat="false" ht="12.75" hidden="false" customHeight="false" outlineLevel="0" collapsed="false">
      <c r="A5641" s="0" t="n">
        <v>1976</v>
      </c>
      <c r="B5641" s="0" t="n">
        <v>6</v>
      </c>
      <c r="C5641" s="0" t="n">
        <v>9</v>
      </c>
      <c r="D5641" s="0" t="n">
        <v>91</v>
      </c>
      <c r="E5641" s="0" t="n">
        <v>63</v>
      </c>
      <c r="F5641" s="0" t="n">
        <v>0</v>
      </c>
      <c r="T5641" s="0"/>
    </row>
    <row r="5642" customFormat="false" ht="12.75" hidden="false" customHeight="false" outlineLevel="0" collapsed="false">
      <c r="A5642" s="0" t="n">
        <v>1976</v>
      </c>
      <c r="B5642" s="0" t="n">
        <v>6</v>
      </c>
      <c r="C5642" s="0" t="n">
        <v>10</v>
      </c>
      <c r="D5642" s="0" t="n">
        <v>90</v>
      </c>
      <c r="E5642" s="0" t="n">
        <v>72</v>
      </c>
      <c r="F5642" s="0" t="n">
        <v>0</v>
      </c>
      <c r="T5642" s="0"/>
    </row>
    <row r="5643" customFormat="false" ht="12.75" hidden="false" customHeight="false" outlineLevel="0" collapsed="false">
      <c r="A5643" s="0" t="n">
        <v>1976</v>
      </c>
      <c r="B5643" s="0" t="n">
        <v>6</v>
      </c>
      <c r="C5643" s="0" t="n">
        <v>11</v>
      </c>
      <c r="D5643" s="0" t="n">
        <v>90</v>
      </c>
      <c r="E5643" s="0" t="n">
        <v>71</v>
      </c>
      <c r="F5643" s="0" t="n">
        <v>0</v>
      </c>
      <c r="T5643" s="0"/>
    </row>
    <row r="5644" customFormat="false" ht="12.75" hidden="false" customHeight="false" outlineLevel="0" collapsed="false">
      <c r="A5644" s="0" t="n">
        <v>1976</v>
      </c>
      <c r="B5644" s="0" t="n">
        <v>6</v>
      </c>
      <c r="C5644" s="0" t="n">
        <v>12</v>
      </c>
      <c r="D5644" s="0" t="n">
        <v>77</v>
      </c>
      <c r="E5644" s="0" t="n">
        <v>59</v>
      </c>
      <c r="F5644" s="0" t="n">
        <v>0</v>
      </c>
      <c r="T5644" s="0"/>
    </row>
    <row r="5645" customFormat="false" ht="12.75" hidden="false" customHeight="false" outlineLevel="0" collapsed="false">
      <c r="A5645" s="0" t="n">
        <v>1976</v>
      </c>
      <c r="B5645" s="0" t="n">
        <v>6</v>
      </c>
      <c r="C5645" s="0" t="n">
        <v>13</v>
      </c>
      <c r="D5645" s="0" t="n">
        <v>68</v>
      </c>
      <c r="E5645" s="0" t="n">
        <v>57</v>
      </c>
      <c r="F5645" s="0" t="n">
        <v>0</v>
      </c>
      <c r="T5645" s="0"/>
    </row>
    <row r="5646" customFormat="false" ht="12.75" hidden="false" customHeight="false" outlineLevel="0" collapsed="false">
      <c r="A5646" s="0" t="n">
        <v>1976</v>
      </c>
      <c r="B5646" s="0" t="n">
        <v>6</v>
      </c>
      <c r="C5646" s="0" t="n">
        <v>14</v>
      </c>
      <c r="D5646" s="0" t="n">
        <v>75</v>
      </c>
      <c r="E5646" s="0" t="n">
        <v>62</v>
      </c>
      <c r="F5646" s="0" t="n">
        <v>0</v>
      </c>
      <c r="T5646" s="0"/>
    </row>
    <row r="5647" customFormat="false" ht="12.75" hidden="false" customHeight="false" outlineLevel="0" collapsed="false">
      <c r="A5647" s="0" t="n">
        <v>1976</v>
      </c>
      <c r="B5647" s="0" t="n">
        <v>6</v>
      </c>
      <c r="C5647" s="0" t="n">
        <v>15</v>
      </c>
      <c r="D5647" s="0" t="n">
        <v>88</v>
      </c>
      <c r="E5647" s="0" t="n">
        <v>67</v>
      </c>
      <c r="F5647" s="0" t="n">
        <v>1</v>
      </c>
      <c r="T5647" s="0"/>
    </row>
    <row r="5648" customFormat="false" ht="12.75" hidden="false" customHeight="false" outlineLevel="0" collapsed="false">
      <c r="A5648" s="0" t="n">
        <v>1976</v>
      </c>
      <c r="B5648" s="0" t="n">
        <v>6</v>
      </c>
      <c r="C5648" s="0" t="n">
        <v>16</v>
      </c>
      <c r="D5648" s="0" t="n">
        <v>86</v>
      </c>
      <c r="E5648" s="0" t="n">
        <v>73</v>
      </c>
      <c r="F5648" s="0" t="n">
        <v>0</v>
      </c>
      <c r="T5648" s="0"/>
    </row>
    <row r="5649" customFormat="false" ht="12.75" hidden="false" customHeight="false" outlineLevel="0" collapsed="false">
      <c r="A5649" s="0" t="n">
        <v>1976</v>
      </c>
      <c r="B5649" s="0" t="n">
        <v>6</v>
      </c>
      <c r="C5649" s="0" t="n">
        <v>17</v>
      </c>
      <c r="D5649" s="0" t="n">
        <v>83</v>
      </c>
      <c r="E5649" s="0" t="n">
        <v>68</v>
      </c>
      <c r="F5649" s="0" t="n">
        <v>93</v>
      </c>
      <c r="T5649" s="0"/>
    </row>
    <row r="5650" customFormat="false" ht="12.75" hidden="false" customHeight="false" outlineLevel="0" collapsed="false">
      <c r="A5650" s="0" t="n">
        <v>1976</v>
      </c>
      <c r="B5650" s="0" t="n">
        <v>6</v>
      </c>
      <c r="C5650" s="0" t="n">
        <v>18</v>
      </c>
      <c r="D5650" s="0" t="n">
        <v>84</v>
      </c>
      <c r="E5650" s="0" t="n">
        <v>70</v>
      </c>
      <c r="F5650" s="0" t="n">
        <v>0</v>
      </c>
      <c r="T5650" s="0"/>
    </row>
    <row r="5651" customFormat="false" ht="12.75" hidden="false" customHeight="false" outlineLevel="0" collapsed="false">
      <c r="A5651" s="0" t="n">
        <v>1976</v>
      </c>
      <c r="B5651" s="0" t="n">
        <v>6</v>
      </c>
      <c r="C5651" s="0" t="n">
        <v>19</v>
      </c>
      <c r="D5651" s="0" t="n">
        <v>80</v>
      </c>
      <c r="E5651" s="0" t="n">
        <v>68</v>
      </c>
      <c r="F5651" s="0" t="n">
        <v>0</v>
      </c>
      <c r="T5651" s="0"/>
    </row>
    <row r="5652" customFormat="false" ht="12.75" hidden="false" customHeight="false" outlineLevel="0" collapsed="false">
      <c r="A5652" s="0" t="n">
        <v>1976</v>
      </c>
      <c r="B5652" s="0" t="n">
        <v>6</v>
      </c>
      <c r="C5652" s="0" t="n">
        <v>20</v>
      </c>
      <c r="D5652" s="0" t="n">
        <v>84</v>
      </c>
      <c r="E5652" s="0" t="n">
        <v>66</v>
      </c>
      <c r="F5652" s="0" t="n">
        <v>0</v>
      </c>
      <c r="T5652" s="0"/>
    </row>
    <row r="5653" customFormat="false" ht="12.75" hidden="false" customHeight="false" outlineLevel="0" collapsed="false">
      <c r="A5653" s="0" t="n">
        <v>1976</v>
      </c>
      <c r="B5653" s="0" t="n">
        <v>6</v>
      </c>
      <c r="C5653" s="0" t="n">
        <v>21</v>
      </c>
      <c r="D5653" s="0" t="n">
        <v>80</v>
      </c>
      <c r="E5653" s="0" t="n">
        <v>69</v>
      </c>
      <c r="F5653" s="0" t="n">
        <v>2</v>
      </c>
      <c r="T5653" s="0"/>
    </row>
    <row r="5654" customFormat="false" ht="12.75" hidden="false" customHeight="false" outlineLevel="0" collapsed="false">
      <c r="A5654" s="0" t="n">
        <v>1976</v>
      </c>
      <c r="B5654" s="0" t="n">
        <v>6</v>
      </c>
      <c r="C5654" s="0" t="n">
        <v>22</v>
      </c>
      <c r="D5654" s="0" t="n">
        <v>84</v>
      </c>
      <c r="E5654" s="0" t="n">
        <v>69</v>
      </c>
      <c r="F5654" s="0" t="n">
        <v>16</v>
      </c>
      <c r="T5654" s="0"/>
    </row>
    <row r="5655" customFormat="false" ht="12.75" hidden="false" customHeight="false" outlineLevel="0" collapsed="false">
      <c r="A5655" s="0" t="n">
        <v>1976</v>
      </c>
      <c r="B5655" s="0" t="n">
        <v>6</v>
      </c>
      <c r="C5655" s="0" t="n">
        <v>23</v>
      </c>
      <c r="D5655" s="0" t="n">
        <v>86</v>
      </c>
      <c r="E5655" s="0" t="n">
        <v>66</v>
      </c>
      <c r="F5655" s="0" t="n">
        <v>0</v>
      </c>
      <c r="T5655" s="0"/>
    </row>
    <row r="5656" customFormat="false" ht="12.75" hidden="false" customHeight="false" outlineLevel="0" collapsed="false">
      <c r="A5656" s="0" t="n">
        <v>1976</v>
      </c>
      <c r="B5656" s="0" t="n">
        <v>6</v>
      </c>
      <c r="C5656" s="0" t="n">
        <v>24</v>
      </c>
      <c r="D5656" s="0" t="n">
        <v>90</v>
      </c>
      <c r="E5656" s="0" t="n">
        <v>71</v>
      </c>
      <c r="F5656" s="0" t="n">
        <v>0</v>
      </c>
      <c r="T5656" s="0"/>
    </row>
    <row r="5657" customFormat="false" ht="12.75" hidden="false" customHeight="false" outlineLevel="0" collapsed="false">
      <c r="A5657" s="0" t="n">
        <v>1976</v>
      </c>
      <c r="B5657" s="0" t="n">
        <v>6</v>
      </c>
      <c r="C5657" s="0" t="n">
        <v>25</v>
      </c>
      <c r="D5657" s="0" t="n">
        <v>87</v>
      </c>
      <c r="E5657" s="0" t="n">
        <v>74</v>
      </c>
      <c r="F5657" s="0" t="n">
        <v>1</v>
      </c>
      <c r="T5657" s="0"/>
    </row>
    <row r="5658" customFormat="false" ht="12.75" hidden="false" customHeight="false" outlineLevel="0" collapsed="false">
      <c r="A5658" s="0" t="n">
        <v>1976</v>
      </c>
      <c r="B5658" s="0" t="n">
        <v>6</v>
      </c>
      <c r="C5658" s="0" t="n">
        <v>26</v>
      </c>
      <c r="D5658" s="0" t="n">
        <v>87</v>
      </c>
      <c r="E5658" s="0" t="n">
        <v>73</v>
      </c>
      <c r="F5658" s="0" t="n">
        <v>0</v>
      </c>
      <c r="T5658" s="0"/>
    </row>
    <row r="5659" customFormat="false" ht="12.75" hidden="false" customHeight="false" outlineLevel="0" collapsed="false">
      <c r="A5659" s="0" t="n">
        <v>1976</v>
      </c>
      <c r="B5659" s="0" t="n">
        <v>6</v>
      </c>
      <c r="C5659" s="0" t="n">
        <v>27</v>
      </c>
      <c r="D5659" s="0" t="n">
        <v>90</v>
      </c>
      <c r="E5659" s="0" t="n">
        <v>70</v>
      </c>
      <c r="F5659" s="0" t="n">
        <v>0</v>
      </c>
      <c r="T5659" s="0"/>
    </row>
    <row r="5660" customFormat="false" ht="12.75" hidden="false" customHeight="false" outlineLevel="0" collapsed="false">
      <c r="A5660" s="0" t="n">
        <v>1976</v>
      </c>
      <c r="B5660" s="0" t="n">
        <v>6</v>
      </c>
      <c r="C5660" s="0" t="n">
        <v>28</v>
      </c>
      <c r="D5660" s="0" t="n">
        <v>92</v>
      </c>
      <c r="E5660" s="0" t="n">
        <v>68</v>
      </c>
      <c r="F5660" s="0" t="n">
        <v>8</v>
      </c>
      <c r="T5660" s="0"/>
    </row>
    <row r="5661" customFormat="false" ht="12.75" hidden="false" customHeight="false" outlineLevel="0" collapsed="false">
      <c r="A5661" s="0" t="n">
        <v>1976</v>
      </c>
      <c r="B5661" s="0" t="n">
        <v>6</v>
      </c>
      <c r="C5661" s="0" t="n">
        <v>29</v>
      </c>
      <c r="D5661" s="0" t="n">
        <v>85</v>
      </c>
      <c r="E5661" s="0" t="n">
        <v>65</v>
      </c>
      <c r="F5661" s="0" t="n">
        <v>53</v>
      </c>
      <c r="T5661" s="0"/>
    </row>
    <row r="5662" customFormat="false" ht="12.75" hidden="false" customHeight="false" outlineLevel="0" collapsed="false">
      <c r="A5662" s="0" t="n">
        <v>1976</v>
      </c>
      <c r="B5662" s="0" t="n">
        <v>6</v>
      </c>
      <c r="C5662" s="0" t="n">
        <v>30</v>
      </c>
      <c r="D5662" s="0" t="n">
        <v>79</v>
      </c>
      <c r="E5662" s="0" t="n">
        <v>68</v>
      </c>
      <c r="F5662" s="0" t="n">
        <v>27</v>
      </c>
      <c r="T5662" s="0"/>
    </row>
    <row r="5663" customFormat="false" ht="12.75" hidden="false" customHeight="false" outlineLevel="0" collapsed="false">
      <c r="A5663" s="0" t="n">
        <v>1976</v>
      </c>
      <c r="B5663" s="0" t="n">
        <v>7</v>
      </c>
      <c r="C5663" s="0" t="n">
        <v>1</v>
      </c>
      <c r="D5663" s="0" t="n">
        <v>84</v>
      </c>
      <c r="E5663" s="0" t="n">
        <v>68</v>
      </c>
      <c r="F5663" s="0" t="n">
        <v>0</v>
      </c>
      <c r="T5663" s="0"/>
    </row>
    <row r="5664" customFormat="false" ht="12.75" hidden="false" customHeight="false" outlineLevel="0" collapsed="false">
      <c r="A5664" s="0" t="n">
        <v>1976</v>
      </c>
      <c r="B5664" s="0" t="n">
        <v>7</v>
      </c>
      <c r="C5664" s="0" t="n">
        <v>2</v>
      </c>
      <c r="D5664" s="0" t="n">
        <v>82</v>
      </c>
      <c r="E5664" s="0" t="n">
        <v>64</v>
      </c>
      <c r="F5664" s="0" t="n">
        <v>0</v>
      </c>
      <c r="T5664" s="0"/>
    </row>
    <row r="5665" customFormat="false" ht="12.75" hidden="false" customHeight="false" outlineLevel="0" collapsed="false">
      <c r="A5665" s="0" t="n">
        <v>1976</v>
      </c>
      <c r="B5665" s="0" t="n">
        <v>7</v>
      </c>
      <c r="C5665" s="0" t="n">
        <v>3</v>
      </c>
      <c r="D5665" s="0" t="n">
        <v>86</v>
      </c>
      <c r="E5665" s="0" t="n">
        <v>65</v>
      </c>
      <c r="F5665" s="0" t="n">
        <v>1</v>
      </c>
      <c r="T5665" s="0"/>
    </row>
    <row r="5666" customFormat="false" ht="12.75" hidden="false" customHeight="false" outlineLevel="0" collapsed="false">
      <c r="A5666" s="0" t="n">
        <v>1976</v>
      </c>
      <c r="B5666" s="0" t="n">
        <v>7</v>
      </c>
      <c r="C5666" s="0" t="n">
        <v>4</v>
      </c>
      <c r="D5666" s="0" t="n">
        <v>82</v>
      </c>
      <c r="E5666" s="0" t="n">
        <v>63</v>
      </c>
      <c r="F5666" s="0" t="n">
        <v>1</v>
      </c>
      <c r="T5666" s="0"/>
    </row>
    <row r="5667" customFormat="false" ht="12.75" hidden="false" customHeight="false" outlineLevel="0" collapsed="false">
      <c r="A5667" s="0" t="n">
        <v>1976</v>
      </c>
      <c r="B5667" s="0" t="n">
        <v>7</v>
      </c>
      <c r="C5667" s="0" t="n">
        <v>5</v>
      </c>
      <c r="D5667" s="0" t="n">
        <v>88</v>
      </c>
      <c r="E5667" s="0" t="n">
        <v>64</v>
      </c>
      <c r="F5667" s="0" t="n">
        <v>0</v>
      </c>
      <c r="T5667" s="0"/>
    </row>
    <row r="5668" customFormat="false" ht="12.75" hidden="false" customHeight="false" outlineLevel="0" collapsed="false">
      <c r="A5668" s="0" t="n">
        <v>1976</v>
      </c>
      <c r="B5668" s="0" t="n">
        <v>7</v>
      </c>
      <c r="C5668" s="0" t="n">
        <v>6</v>
      </c>
      <c r="D5668" s="0" t="n">
        <v>89</v>
      </c>
      <c r="E5668" s="0" t="n">
        <v>68</v>
      </c>
      <c r="F5668" s="0" t="n">
        <v>0</v>
      </c>
      <c r="T5668" s="0"/>
    </row>
    <row r="5669" customFormat="false" ht="12.75" hidden="false" customHeight="false" outlineLevel="0" collapsed="false">
      <c r="A5669" s="0" t="n">
        <v>1976</v>
      </c>
      <c r="B5669" s="0" t="n">
        <v>7</v>
      </c>
      <c r="C5669" s="0" t="n">
        <v>7</v>
      </c>
      <c r="D5669" s="0" t="n">
        <v>80</v>
      </c>
      <c r="E5669" s="0" t="n">
        <v>69</v>
      </c>
      <c r="F5669" s="0" t="n">
        <v>25</v>
      </c>
      <c r="T5669" s="0"/>
    </row>
    <row r="5670" customFormat="false" ht="12.75" hidden="false" customHeight="false" outlineLevel="0" collapsed="false">
      <c r="A5670" s="0" t="n">
        <v>1976</v>
      </c>
      <c r="B5670" s="0" t="n">
        <v>7</v>
      </c>
      <c r="C5670" s="0" t="n">
        <v>8</v>
      </c>
      <c r="D5670" s="0" t="n">
        <v>84</v>
      </c>
      <c r="E5670" s="0" t="n">
        <v>69</v>
      </c>
      <c r="F5670" s="0" t="n">
        <v>0</v>
      </c>
      <c r="T5670" s="0"/>
    </row>
    <row r="5671" customFormat="false" ht="12.75" hidden="false" customHeight="false" outlineLevel="0" collapsed="false">
      <c r="A5671" s="0" t="n">
        <v>1976</v>
      </c>
      <c r="B5671" s="0" t="n">
        <v>7</v>
      </c>
      <c r="C5671" s="0" t="n">
        <v>9</v>
      </c>
      <c r="D5671" s="0" t="n">
        <v>85</v>
      </c>
      <c r="E5671" s="0" t="n">
        <v>70</v>
      </c>
      <c r="F5671" s="0" t="n">
        <v>0</v>
      </c>
      <c r="T5671" s="0"/>
    </row>
    <row r="5672" customFormat="false" ht="12.75" hidden="false" customHeight="false" outlineLevel="0" collapsed="false">
      <c r="A5672" s="0" t="n">
        <v>1976</v>
      </c>
      <c r="B5672" s="0" t="n">
        <v>7</v>
      </c>
      <c r="C5672" s="0" t="n">
        <v>10</v>
      </c>
      <c r="D5672" s="0" t="n">
        <v>87</v>
      </c>
      <c r="E5672" s="0" t="n">
        <v>67</v>
      </c>
      <c r="F5672" s="0" t="n">
        <v>0</v>
      </c>
      <c r="T5672" s="0"/>
    </row>
    <row r="5673" customFormat="false" ht="12.75" hidden="false" customHeight="false" outlineLevel="0" collapsed="false">
      <c r="A5673" s="0" t="n">
        <v>1976</v>
      </c>
      <c r="B5673" s="0" t="n">
        <v>7</v>
      </c>
      <c r="C5673" s="0" t="n">
        <v>11</v>
      </c>
      <c r="D5673" s="0" t="n">
        <v>88</v>
      </c>
      <c r="E5673" s="0" t="n">
        <v>70</v>
      </c>
      <c r="F5673" s="0" t="n">
        <v>0</v>
      </c>
      <c r="T5673" s="0"/>
    </row>
    <row r="5674" customFormat="false" ht="12.75" hidden="false" customHeight="false" outlineLevel="0" collapsed="false">
      <c r="A5674" s="0" t="n">
        <v>1976</v>
      </c>
      <c r="B5674" s="0" t="n">
        <v>7</v>
      </c>
      <c r="C5674" s="0" t="n">
        <v>12</v>
      </c>
      <c r="D5674" s="0" t="n">
        <v>85</v>
      </c>
      <c r="E5674" s="0" t="n">
        <v>63</v>
      </c>
      <c r="F5674" s="0" t="n">
        <v>0</v>
      </c>
      <c r="T5674" s="0"/>
    </row>
    <row r="5675" customFormat="false" ht="12.75" hidden="false" customHeight="false" outlineLevel="0" collapsed="false">
      <c r="A5675" s="0" t="n">
        <v>1976</v>
      </c>
      <c r="B5675" s="0" t="n">
        <v>7</v>
      </c>
      <c r="C5675" s="0" t="n">
        <v>13</v>
      </c>
      <c r="D5675" s="0" t="n">
        <v>73</v>
      </c>
      <c r="E5675" s="0" t="n">
        <v>61</v>
      </c>
      <c r="F5675" s="0" t="n">
        <v>1</v>
      </c>
      <c r="T5675" s="0"/>
    </row>
    <row r="5676" customFormat="false" ht="12.75" hidden="false" customHeight="false" outlineLevel="0" collapsed="false">
      <c r="A5676" s="0" t="n">
        <v>1976</v>
      </c>
      <c r="B5676" s="0" t="n">
        <v>7</v>
      </c>
      <c r="C5676" s="0" t="n">
        <v>14</v>
      </c>
      <c r="D5676" s="0" t="n">
        <v>80</v>
      </c>
      <c r="E5676" s="0" t="n">
        <v>64</v>
      </c>
      <c r="F5676" s="0" t="n">
        <v>0</v>
      </c>
      <c r="T5676" s="0"/>
    </row>
    <row r="5677" customFormat="false" ht="12.75" hidden="false" customHeight="false" outlineLevel="0" collapsed="false">
      <c r="A5677" s="0" t="n">
        <v>1976</v>
      </c>
      <c r="B5677" s="0" t="n">
        <v>7</v>
      </c>
      <c r="C5677" s="0" t="n">
        <v>15</v>
      </c>
      <c r="D5677" s="0" t="n">
        <v>85</v>
      </c>
      <c r="E5677" s="0" t="n">
        <v>62</v>
      </c>
      <c r="F5677" s="0" t="n">
        <v>0</v>
      </c>
      <c r="T5677" s="0"/>
    </row>
    <row r="5678" customFormat="false" ht="12.75" hidden="false" customHeight="false" outlineLevel="0" collapsed="false">
      <c r="A5678" s="0" t="n">
        <v>1976</v>
      </c>
      <c r="B5678" s="0" t="n">
        <v>7</v>
      </c>
      <c r="C5678" s="0" t="n">
        <v>16</v>
      </c>
      <c r="D5678" s="0" t="n">
        <v>75</v>
      </c>
      <c r="E5678" s="0" t="n">
        <v>66</v>
      </c>
      <c r="F5678" s="0" t="n">
        <v>54</v>
      </c>
      <c r="T5678" s="0"/>
    </row>
    <row r="5679" customFormat="false" ht="12.75" hidden="false" customHeight="false" outlineLevel="0" collapsed="false">
      <c r="A5679" s="0" t="n">
        <v>1976</v>
      </c>
      <c r="B5679" s="0" t="n">
        <v>7</v>
      </c>
      <c r="C5679" s="0" t="n">
        <v>17</v>
      </c>
      <c r="D5679" s="0" t="n">
        <v>83</v>
      </c>
      <c r="E5679" s="0" t="n">
        <v>67</v>
      </c>
      <c r="F5679" s="0" t="n">
        <v>25</v>
      </c>
      <c r="T5679" s="0"/>
    </row>
    <row r="5680" customFormat="false" ht="12.75" hidden="false" customHeight="false" outlineLevel="0" collapsed="false">
      <c r="A5680" s="0" t="n">
        <v>1976</v>
      </c>
      <c r="B5680" s="0" t="n">
        <v>7</v>
      </c>
      <c r="C5680" s="0" t="n">
        <v>18</v>
      </c>
      <c r="D5680" s="0" t="n">
        <v>83</v>
      </c>
      <c r="E5680" s="0" t="n">
        <v>60</v>
      </c>
      <c r="F5680" s="0" t="n">
        <v>0</v>
      </c>
      <c r="T5680" s="0"/>
    </row>
    <row r="5681" customFormat="false" ht="12.75" hidden="false" customHeight="false" outlineLevel="0" collapsed="false">
      <c r="A5681" s="0" t="n">
        <v>1976</v>
      </c>
      <c r="B5681" s="0" t="n">
        <v>7</v>
      </c>
      <c r="C5681" s="0" t="n">
        <v>19</v>
      </c>
      <c r="D5681" s="0" t="n">
        <v>90</v>
      </c>
      <c r="E5681" s="0" t="n">
        <v>66</v>
      </c>
      <c r="F5681" s="0" t="n">
        <v>0</v>
      </c>
      <c r="T5681" s="0"/>
    </row>
    <row r="5682" customFormat="false" ht="12.75" hidden="false" customHeight="false" outlineLevel="0" collapsed="false">
      <c r="A5682" s="0" t="n">
        <v>1976</v>
      </c>
      <c r="B5682" s="0" t="n">
        <v>7</v>
      </c>
      <c r="C5682" s="0" t="n">
        <v>20</v>
      </c>
      <c r="D5682" s="0" t="n">
        <v>88</v>
      </c>
      <c r="E5682" s="0" t="n">
        <v>71</v>
      </c>
      <c r="F5682" s="0" t="n">
        <v>0</v>
      </c>
      <c r="T5682" s="0"/>
    </row>
    <row r="5683" customFormat="false" ht="12.75" hidden="false" customHeight="false" outlineLevel="0" collapsed="false">
      <c r="A5683" s="0" t="n">
        <v>1976</v>
      </c>
      <c r="B5683" s="0" t="n">
        <v>7</v>
      </c>
      <c r="C5683" s="0" t="n">
        <v>21</v>
      </c>
      <c r="D5683" s="0" t="n">
        <v>80</v>
      </c>
      <c r="E5683" s="0" t="n">
        <v>73</v>
      </c>
      <c r="F5683" s="0" t="n">
        <v>1</v>
      </c>
      <c r="T5683" s="0"/>
    </row>
    <row r="5684" customFormat="false" ht="12.75" hidden="false" customHeight="false" outlineLevel="0" collapsed="false">
      <c r="A5684" s="0" t="n">
        <v>1976</v>
      </c>
      <c r="B5684" s="0" t="n">
        <v>7</v>
      </c>
      <c r="C5684" s="0" t="n">
        <v>22</v>
      </c>
      <c r="D5684" s="0" t="n">
        <v>84</v>
      </c>
      <c r="E5684" s="0" t="n">
        <v>68</v>
      </c>
      <c r="F5684" s="0" t="n">
        <v>0</v>
      </c>
      <c r="T5684" s="0"/>
    </row>
    <row r="5685" customFormat="false" ht="12.75" hidden="false" customHeight="false" outlineLevel="0" collapsed="false">
      <c r="A5685" s="0" t="n">
        <v>1976</v>
      </c>
      <c r="B5685" s="0" t="n">
        <v>7</v>
      </c>
      <c r="C5685" s="0" t="n">
        <v>23</v>
      </c>
      <c r="D5685" s="0" t="n">
        <v>72</v>
      </c>
      <c r="E5685" s="0" t="n">
        <v>64</v>
      </c>
      <c r="F5685" s="0" t="n">
        <v>19</v>
      </c>
      <c r="T5685" s="0"/>
    </row>
    <row r="5686" customFormat="false" ht="12.75" hidden="false" customHeight="false" outlineLevel="0" collapsed="false">
      <c r="A5686" s="0" t="n">
        <v>1976</v>
      </c>
      <c r="B5686" s="0" t="n">
        <v>7</v>
      </c>
      <c r="C5686" s="0" t="n">
        <v>24</v>
      </c>
      <c r="D5686" s="0" t="n">
        <v>89</v>
      </c>
      <c r="E5686" s="0" t="n">
        <v>71</v>
      </c>
      <c r="F5686" s="0" t="n">
        <v>0</v>
      </c>
      <c r="T5686" s="0"/>
    </row>
    <row r="5687" customFormat="false" ht="12.75" hidden="false" customHeight="false" outlineLevel="0" collapsed="false">
      <c r="A5687" s="0" t="n">
        <v>1976</v>
      </c>
      <c r="B5687" s="0" t="n">
        <v>7</v>
      </c>
      <c r="C5687" s="0" t="n">
        <v>25</v>
      </c>
      <c r="D5687" s="0" t="n">
        <v>79</v>
      </c>
      <c r="E5687" s="0" t="n">
        <v>63</v>
      </c>
      <c r="F5687" s="0" t="n">
        <v>0</v>
      </c>
      <c r="T5687" s="0"/>
    </row>
    <row r="5688" customFormat="false" ht="12.75" hidden="false" customHeight="false" outlineLevel="0" collapsed="false">
      <c r="A5688" s="0" t="n">
        <v>1976</v>
      </c>
      <c r="B5688" s="0" t="n">
        <v>7</v>
      </c>
      <c r="C5688" s="0" t="n">
        <v>26</v>
      </c>
      <c r="D5688" s="0" t="n">
        <v>82</v>
      </c>
      <c r="E5688" s="0" t="n">
        <v>58</v>
      </c>
      <c r="F5688" s="0" t="n">
        <v>0</v>
      </c>
      <c r="T5688" s="0"/>
    </row>
    <row r="5689" customFormat="false" ht="12.75" hidden="false" customHeight="false" outlineLevel="0" collapsed="false">
      <c r="A5689" s="0" t="n">
        <v>1976</v>
      </c>
      <c r="B5689" s="0" t="n">
        <v>7</v>
      </c>
      <c r="C5689" s="0" t="n">
        <v>27</v>
      </c>
      <c r="D5689" s="0" t="n">
        <v>86</v>
      </c>
      <c r="E5689" s="0" t="n">
        <v>66</v>
      </c>
      <c r="F5689" s="0" t="n">
        <v>0</v>
      </c>
      <c r="T5689" s="0"/>
    </row>
    <row r="5690" customFormat="false" ht="12.75" hidden="false" customHeight="false" outlineLevel="0" collapsed="false">
      <c r="A5690" s="0" t="n">
        <v>1976</v>
      </c>
      <c r="B5690" s="0" t="n">
        <v>7</v>
      </c>
      <c r="C5690" s="0" t="n">
        <v>28</v>
      </c>
      <c r="D5690" s="0" t="n">
        <v>90</v>
      </c>
      <c r="E5690" s="0" t="n">
        <v>70</v>
      </c>
      <c r="F5690" s="0" t="n">
        <v>0</v>
      </c>
      <c r="T5690" s="0"/>
    </row>
    <row r="5691" customFormat="false" ht="12.75" hidden="false" customHeight="false" outlineLevel="0" collapsed="false">
      <c r="A5691" s="0" t="n">
        <v>1976</v>
      </c>
      <c r="B5691" s="0" t="n">
        <v>7</v>
      </c>
      <c r="C5691" s="0" t="n">
        <v>29</v>
      </c>
      <c r="D5691" s="0" t="n">
        <v>73</v>
      </c>
      <c r="E5691" s="0" t="n">
        <v>69</v>
      </c>
      <c r="F5691" s="0" t="n">
        <v>3</v>
      </c>
      <c r="T5691" s="0"/>
    </row>
    <row r="5692" customFormat="false" ht="12.75" hidden="false" customHeight="false" outlineLevel="0" collapsed="false">
      <c r="A5692" s="0" t="n">
        <v>1976</v>
      </c>
      <c r="B5692" s="0" t="n">
        <v>7</v>
      </c>
      <c r="C5692" s="0" t="n">
        <v>30</v>
      </c>
      <c r="D5692" s="0" t="n">
        <v>88</v>
      </c>
      <c r="E5692" s="0" t="n">
        <v>71</v>
      </c>
      <c r="F5692" s="0" t="n">
        <v>0</v>
      </c>
      <c r="T5692" s="0"/>
    </row>
    <row r="5693" customFormat="false" ht="12.75" hidden="false" customHeight="false" outlineLevel="0" collapsed="false">
      <c r="A5693" s="0" t="n">
        <v>1976</v>
      </c>
      <c r="B5693" s="0" t="n">
        <v>7</v>
      </c>
      <c r="C5693" s="0" t="n">
        <v>31</v>
      </c>
      <c r="D5693" s="0" t="n">
        <v>82</v>
      </c>
      <c r="E5693" s="0" t="n">
        <v>66</v>
      </c>
      <c r="F5693" s="0" t="n">
        <v>12</v>
      </c>
      <c r="T5693" s="0"/>
    </row>
    <row r="5694" customFormat="false" ht="12.75" hidden="false" customHeight="false" outlineLevel="0" collapsed="false">
      <c r="A5694" s="0" t="n">
        <v>1976</v>
      </c>
      <c r="B5694" s="0" t="n">
        <v>8</v>
      </c>
      <c r="C5694" s="0" t="n">
        <v>1</v>
      </c>
      <c r="D5694" s="0" t="n">
        <v>81</v>
      </c>
      <c r="E5694" s="0" t="n">
        <v>66</v>
      </c>
      <c r="F5694" s="0" t="n">
        <v>0</v>
      </c>
      <c r="T5694" s="0"/>
    </row>
    <row r="5695" customFormat="false" ht="12.75" hidden="false" customHeight="false" outlineLevel="0" collapsed="false">
      <c r="A5695" s="0" t="n">
        <v>1976</v>
      </c>
      <c r="B5695" s="0" t="n">
        <v>8</v>
      </c>
      <c r="C5695" s="0" t="n">
        <v>2</v>
      </c>
      <c r="D5695" s="0" t="n">
        <v>80</v>
      </c>
      <c r="E5695" s="0" t="n">
        <v>64</v>
      </c>
      <c r="F5695" s="0" t="n">
        <v>0</v>
      </c>
      <c r="T5695" s="0"/>
    </row>
    <row r="5696" customFormat="false" ht="12.75" hidden="false" customHeight="false" outlineLevel="0" collapsed="false">
      <c r="A5696" s="0" t="n">
        <v>1976</v>
      </c>
      <c r="B5696" s="0" t="n">
        <v>8</v>
      </c>
      <c r="C5696" s="0" t="n">
        <v>3</v>
      </c>
      <c r="D5696" s="0" t="n">
        <v>82</v>
      </c>
      <c r="E5696" s="0" t="n">
        <v>60</v>
      </c>
      <c r="F5696" s="0" t="n">
        <v>0</v>
      </c>
      <c r="T5696" s="0"/>
    </row>
    <row r="5697" customFormat="false" ht="12.75" hidden="false" customHeight="false" outlineLevel="0" collapsed="false">
      <c r="A5697" s="0" t="n">
        <v>1976</v>
      </c>
      <c r="B5697" s="0" t="n">
        <v>8</v>
      </c>
      <c r="C5697" s="0" t="n">
        <v>4</v>
      </c>
      <c r="D5697" s="0" t="n">
        <v>86</v>
      </c>
      <c r="E5697" s="0" t="n">
        <v>63</v>
      </c>
      <c r="F5697" s="0" t="n">
        <v>0</v>
      </c>
      <c r="T5697" s="0"/>
    </row>
    <row r="5698" customFormat="false" ht="12.75" hidden="false" customHeight="false" outlineLevel="0" collapsed="false">
      <c r="A5698" s="0" t="n">
        <v>1976</v>
      </c>
      <c r="B5698" s="0" t="n">
        <v>8</v>
      </c>
      <c r="C5698" s="0" t="n">
        <v>5</v>
      </c>
      <c r="D5698" s="0" t="n">
        <v>86</v>
      </c>
      <c r="E5698" s="0" t="n">
        <v>65</v>
      </c>
      <c r="F5698" s="0" t="n">
        <v>0</v>
      </c>
      <c r="T5698" s="0"/>
    </row>
    <row r="5699" customFormat="false" ht="12.75" hidden="false" customHeight="false" outlineLevel="0" collapsed="false">
      <c r="A5699" s="0" t="n">
        <v>1976</v>
      </c>
      <c r="B5699" s="0" t="n">
        <v>8</v>
      </c>
      <c r="C5699" s="0" t="n">
        <v>6</v>
      </c>
      <c r="D5699" s="0" t="n">
        <v>89</v>
      </c>
      <c r="E5699" s="0" t="n">
        <v>71</v>
      </c>
      <c r="F5699" s="0" t="n">
        <v>6</v>
      </c>
      <c r="T5699" s="0"/>
    </row>
    <row r="5700" customFormat="false" ht="12.75" hidden="false" customHeight="false" outlineLevel="0" collapsed="false">
      <c r="A5700" s="0" t="n">
        <v>1976</v>
      </c>
      <c r="B5700" s="0" t="n">
        <v>8</v>
      </c>
      <c r="C5700" s="0" t="n">
        <v>7</v>
      </c>
      <c r="D5700" s="0" t="n">
        <v>76</v>
      </c>
      <c r="E5700" s="0" t="n">
        <v>68</v>
      </c>
      <c r="F5700" s="0" t="n">
        <v>0</v>
      </c>
      <c r="T5700" s="0"/>
    </row>
    <row r="5701" customFormat="false" ht="12.75" hidden="false" customHeight="false" outlineLevel="0" collapsed="false">
      <c r="A5701" s="0" t="n">
        <v>1976</v>
      </c>
      <c r="B5701" s="0" t="n">
        <v>8</v>
      </c>
      <c r="C5701" s="0" t="n">
        <v>8</v>
      </c>
      <c r="D5701" s="0" t="n">
        <v>72</v>
      </c>
      <c r="E5701" s="0" t="n">
        <v>65</v>
      </c>
      <c r="F5701" s="0" t="n">
        <v>93</v>
      </c>
      <c r="T5701" s="0"/>
    </row>
    <row r="5702" customFormat="false" ht="12.75" hidden="false" customHeight="false" outlineLevel="0" collapsed="false">
      <c r="A5702" s="0" t="n">
        <v>1976</v>
      </c>
      <c r="B5702" s="0" t="n">
        <v>8</v>
      </c>
      <c r="C5702" s="0" t="n">
        <v>9</v>
      </c>
      <c r="D5702" s="0" t="n">
        <v>72</v>
      </c>
      <c r="E5702" s="0" t="n">
        <v>67</v>
      </c>
      <c r="F5702" s="0" t="n">
        <v>390</v>
      </c>
      <c r="T5702" s="0"/>
    </row>
    <row r="5703" customFormat="false" ht="12.75" hidden="false" customHeight="false" outlineLevel="0" collapsed="false">
      <c r="A5703" s="0" t="n">
        <v>1976</v>
      </c>
      <c r="B5703" s="0" t="n">
        <v>8</v>
      </c>
      <c r="C5703" s="0" t="n">
        <v>10</v>
      </c>
      <c r="D5703" s="0" t="n">
        <v>81</v>
      </c>
      <c r="E5703" s="0" t="n">
        <v>67</v>
      </c>
      <c r="F5703" s="0" t="n">
        <v>38</v>
      </c>
      <c r="T5703" s="0"/>
    </row>
    <row r="5704" customFormat="false" ht="12.75" hidden="false" customHeight="false" outlineLevel="0" collapsed="false">
      <c r="A5704" s="0" t="n">
        <v>1976</v>
      </c>
      <c r="B5704" s="0" t="n">
        <v>8</v>
      </c>
      <c r="C5704" s="0" t="n">
        <v>11</v>
      </c>
      <c r="D5704" s="0" t="n">
        <v>87</v>
      </c>
      <c r="E5704" s="0" t="n">
        <v>63</v>
      </c>
      <c r="F5704" s="0" t="n">
        <v>0</v>
      </c>
      <c r="T5704" s="0"/>
    </row>
    <row r="5705" customFormat="false" ht="12.75" hidden="false" customHeight="false" outlineLevel="0" collapsed="false">
      <c r="A5705" s="0" t="n">
        <v>1976</v>
      </c>
      <c r="B5705" s="0" t="n">
        <v>8</v>
      </c>
      <c r="C5705" s="0" t="n">
        <v>12</v>
      </c>
      <c r="D5705" s="0" t="n">
        <v>87</v>
      </c>
      <c r="E5705" s="0" t="n">
        <v>68</v>
      </c>
      <c r="F5705" s="0" t="n">
        <v>0</v>
      </c>
      <c r="T5705" s="0"/>
    </row>
    <row r="5706" customFormat="false" ht="12.75" hidden="false" customHeight="false" outlineLevel="0" collapsed="false">
      <c r="A5706" s="0" t="n">
        <v>1976</v>
      </c>
      <c r="B5706" s="0" t="n">
        <v>8</v>
      </c>
      <c r="C5706" s="0" t="n">
        <v>13</v>
      </c>
      <c r="D5706" s="0" t="n">
        <v>90</v>
      </c>
      <c r="E5706" s="0" t="n">
        <v>72</v>
      </c>
      <c r="F5706" s="0" t="n">
        <v>0</v>
      </c>
      <c r="T5706" s="0"/>
    </row>
    <row r="5707" customFormat="false" ht="12.75" hidden="false" customHeight="false" outlineLevel="0" collapsed="false">
      <c r="A5707" s="0" t="n">
        <v>1976</v>
      </c>
      <c r="B5707" s="0" t="n">
        <v>8</v>
      </c>
      <c r="C5707" s="0" t="n">
        <v>14</v>
      </c>
      <c r="D5707" s="0" t="n">
        <v>88</v>
      </c>
      <c r="E5707" s="0" t="n">
        <v>68</v>
      </c>
      <c r="F5707" s="0" t="n">
        <v>41</v>
      </c>
      <c r="T5707" s="0"/>
    </row>
    <row r="5708" customFormat="false" ht="12.75" hidden="false" customHeight="false" outlineLevel="0" collapsed="false">
      <c r="A5708" s="0" t="n">
        <v>1976</v>
      </c>
      <c r="B5708" s="0" t="n">
        <v>8</v>
      </c>
      <c r="C5708" s="0" t="n">
        <v>15</v>
      </c>
      <c r="D5708" s="0" t="n">
        <v>82</v>
      </c>
      <c r="E5708" s="0" t="n">
        <v>66</v>
      </c>
      <c r="F5708" s="0" t="n">
        <v>43</v>
      </c>
      <c r="T5708" s="0"/>
    </row>
    <row r="5709" customFormat="false" ht="12.75" hidden="false" customHeight="false" outlineLevel="0" collapsed="false">
      <c r="A5709" s="0" t="n">
        <v>1976</v>
      </c>
      <c r="B5709" s="0" t="n">
        <v>8</v>
      </c>
      <c r="C5709" s="0" t="n">
        <v>16</v>
      </c>
      <c r="D5709" s="0" t="n">
        <v>78</v>
      </c>
      <c r="E5709" s="0" t="n">
        <v>62</v>
      </c>
      <c r="F5709" s="0" t="n">
        <v>0</v>
      </c>
      <c r="T5709" s="0"/>
    </row>
    <row r="5710" customFormat="false" ht="12.75" hidden="false" customHeight="false" outlineLevel="0" collapsed="false">
      <c r="A5710" s="0" t="n">
        <v>1976</v>
      </c>
      <c r="B5710" s="0" t="n">
        <v>8</v>
      </c>
      <c r="C5710" s="0" t="n">
        <v>17</v>
      </c>
      <c r="D5710" s="0" t="n">
        <v>83</v>
      </c>
      <c r="E5710" s="0" t="n">
        <v>60</v>
      </c>
      <c r="F5710" s="0" t="n">
        <v>0</v>
      </c>
      <c r="T5710" s="0"/>
    </row>
    <row r="5711" customFormat="false" ht="12.75" hidden="false" customHeight="false" outlineLevel="0" collapsed="false">
      <c r="A5711" s="0" t="n">
        <v>1976</v>
      </c>
      <c r="B5711" s="0" t="n">
        <v>8</v>
      </c>
      <c r="C5711" s="0" t="n">
        <v>18</v>
      </c>
      <c r="D5711" s="0" t="n">
        <v>80</v>
      </c>
      <c r="E5711" s="0" t="n">
        <v>64</v>
      </c>
      <c r="F5711" s="0" t="n">
        <v>0</v>
      </c>
      <c r="T5711" s="0"/>
    </row>
    <row r="5712" customFormat="false" ht="12.75" hidden="false" customHeight="false" outlineLevel="0" collapsed="false">
      <c r="A5712" s="0" t="n">
        <v>1976</v>
      </c>
      <c r="B5712" s="0" t="n">
        <v>8</v>
      </c>
      <c r="C5712" s="0" t="n">
        <v>19</v>
      </c>
      <c r="D5712" s="0" t="n">
        <v>76</v>
      </c>
      <c r="E5712" s="0" t="n">
        <v>62</v>
      </c>
      <c r="F5712" s="0" t="n">
        <v>0</v>
      </c>
      <c r="T5712" s="0"/>
    </row>
    <row r="5713" customFormat="false" ht="12.75" hidden="false" customHeight="false" outlineLevel="0" collapsed="false">
      <c r="A5713" s="0" t="n">
        <v>1976</v>
      </c>
      <c r="B5713" s="0" t="n">
        <v>8</v>
      </c>
      <c r="C5713" s="0" t="n">
        <v>20</v>
      </c>
      <c r="D5713" s="0" t="n">
        <v>87</v>
      </c>
      <c r="E5713" s="0" t="n">
        <v>62</v>
      </c>
      <c r="F5713" s="0" t="n">
        <v>0</v>
      </c>
      <c r="T5713" s="0"/>
    </row>
    <row r="5714" customFormat="false" ht="12.75" hidden="false" customHeight="false" outlineLevel="0" collapsed="false">
      <c r="A5714" s="0" t="n">
        <v>1976</v>
      </c>
      <c r="B5714" s="0" t="n">
        <v>8</v>
      </c>
      <c r="C5714" s="0" t="n">
        <v>21</v>
      </c>
      <c r="D5714" s="0" t="n">
        <v>92</v>
      </c>
      <c r="E5714" s="0" t="n">
        <v>66</v>
      </c>
      <c r="F5714" s="0" t="n">
        <v>0</v>
      </c>
      <c r="T5714" s="0"/>
    </row>
    <row r="5715" customFormat="false" ht="12.75" hidden="false" customHeight="false" outlineLevel="0" collapsed="false">
      <c r="A5715" s="0" t="n">
        <v>1976</v>
      </c>
      <c r="B5715" s="0" t="n">
        <v>8</v>
      </c>
      <c r="C5715" s="0" t="n">
        <v>22</v>
      </c>
      <c r="D5715" s="0" t="n">
        <v>94</v>
      </c>
      <c r="E5715" s="0" t="n">
        <v>74</v>
      </c>
      <c r="F5715" s="0" t="n">
        <v>0</v>
      </c>
      <c r="T5715" s="0"/>
    </row>
    <row r="5716" customFormat="false" ht="12.75" hidden="false" customHeight="false" outlineLevel="0" collapsed="false">
      <c r="A5716" s="0" t="n">
        <v>1976</v>
      </c>
      <c r="B5716" s="0" t="n">
        <v>8</v>
      </c>
      <c r="C5716" s="0" t="n">
        <v>23</v>
      </c>
      <c r="D5716" s="0" t="n">
        <v>90</v>
      </c>
      <c r="E5716" s="0" t="n">
        <v>72</v>
      </c>
      <c r="F5716" s="0" t="n">
        <v>0</v>
      </c>
      <c r="T5716" s="0"/>
    </row>
    <row r="5717" customFormat="false" ht="12.75" hidden="false" customHeight="false" outlineLevel="0" collapsed="false">
      <c r="A5717" s="0" t="n">
        <v>1976</v>
      </c>
      <c r="B5717" s="0" t="n">
        <v>8</v>
      </c>
      <c r="C5717" s="0" t="n">
        <v>24</v>
      </c>
      <c r="D5717" s="0" t="n">
        <v>85</v>
      </c>
      <c r="E5717" s="0" t="n">
        <v>70</v>
      </c>
      <c r="F5717" s="0" t="n">
        <v>0</v>
      </c>
      <c r="T5717" s="0"/>
    </row>
    <row r="5718" customFormat="false" ht="12.75" hidden="false" customHeight="false" outlineLevel="0" collapsed="false">
      <c r="A5718" s="0" t="n">
        <v>1976</v>
      </c>
      <c r="B5718" s="0" t="n">
        <v>8</v>
      </c>
      <c r="C5718" s="0" t="n">
        <v>25</v>
      </c>
      <c r="D5718" s="0" t="n">
        <v>89</v>
      </c>
      <c r="E5718" s="0" t="n">
        <v>67</v>
      </c>
      <c r="F5718" s="0" t="n">
        <v>0</v>
      </c>
      <c r="T5718" s="0"/>
    </row>
    <row r="5719" customFormat="false" ht="12.75" hidden="false" customHeight="false" outlineLevel="0" collapsed="false">
      <c r="A5719" s="0" t="n">
        <v>1976</v>
      </c>
      <c r="B5719" s="0" t="n">
        <v>8</v>
      </c>
      <c r="C5719" s="0" t="n">
        <v>26</v>
      </c>
      <c r="D5719" s="0" t="n">
        <v>85</v>
      </c>
      <c r="E5719" s="0" t="n">
        <v>73</v>
      </c>
      <c r="F5719" s="0" t="n">
        <v>1</v>
      </c>
      <c r="T5719" s="0"/>
    </row>
    <row r="5720" customFormat="false" ht="12.75" hidden="false" customHeight="false" outlineLevel="0" collapsed="false">
      <c r="A5720" s="0" t="n">
        <v>1976</v>
      </c>
      <c r="B5720" s="0" t="n">
        <v>8</v>
      </c>
      <c r="C5720" s="0" t="n">
        <v>27</v>
      </c>
      <c r="D5720" s="0" t="n">
        <v>79</v>
      </c>
      <c r="E5720" s="0" t="n">
        <v>71</v>
      </c>
      <c r="F5720" s="0" t="n">
        <v>40</v>
      </c>
      <c r="T5720" s="0"/>
    </row>
    <row r="5721" customFormat="false" ht="12.75" hidden="false" customHeight="false" outlineLevel="0" collapsed="false">
      <c r="A5721" s="0" t="n">
        <v>1976</v>
      </c>
      <c r="B5721" s="0" t="n">
        <v>8</v>
      </c>
      <c r="C5721" s="0" t="n">
        <v>28</v>
      </c>
      <c r="D5721" s="0" t="n">
        <v>82</v>
      </c>
      <c r="E5721" s="0" t="n">
        <v>71</v>
      </c>
      <c r="F5721" s="0" t="n">
        <v>0</v>
      </c>
      <c r="T5721" s="0"/>
    </row>
    <row r="5722" customFormat="false" ht="12.75" hidden="false" customHeight="false" outlineLevel="0" collapsed="false">
      <c r="A5722" s="0" t="n">
        <v>1976</v>
      </c>
      <c r="B5722" s="0" t="n">
        <v>8</v>
      </c>
      <c r="C5722" s="0" t="n">
        <v>29</v>
      </c>
      <c r="D5722" s="0" t="n">
        <v>88</v>
      </c>
      <c r="E5722" s="0" t="n">
        <v>63</v>
      </c>
      <c r="F5722" s="0" t="n">
        <v>0</v>
      </c>
      <c r="T5722" s="0"/>
    </row>
    <row r="5723" customFormat="false" ht="12.75" hidden="false" customHeight="false" outlineLevel="0" collapsed="false">
      <c r="A5723" s="0" t="n">
        <v>1976</v>
      </c>
      <c r="B5723" s="0" t="n">
        <v>8</v>
      </c>
      <c r="C5723" s="0" t="n">
        <v>30</v>
      </c>
      <c r="D5723" s="0" t="n">
        <v>72</v>
      </c>
      <c r="E5723" s="0" t="n">
        <v>55</v>
      </c>
      <c r="F5723" s="0" t="n">
        <v>0</v>
      </c>
      <c r="T5723" s="0"/>
    </row>
    <row r="5724" customFormat="false" ht="12.75" hidden="false" customHeight="false" outlineLevel="0" collapsed="false">
      <c r="A5724" s="0" t="n">
        <v>1976</v>
      </c>
      <c r="B5724" s="0" t="n">
        <v>8</v>
      </c>
      <c r="C5724" s="0" t="n">
        <v>31</v>
      </c>
      <c r="D5724" s="0" t="n">
        <v>74</v>
      </c>
      <c r="E5724" s="0" t="n">
        <v>50</v>
      </c>
      <c r="F5724" s="0" t="n">
        <v>0</v>
      </c>
      <c r="T5724" s="0"/>
    </row>
    <row r="5725" customFormat="false" ht="12.75" hidden="false" customHeight="false" outlineLevel="0" collapsed="false">
      <c r="A5725" s="0" t="n">
        <v>1976</v>
      </c>
      <c r="B5725" s="0" t="n">
        <v>9</v>
      </c>
      <c r="C5725" s="0" t="n">
        <v>1</v>
      </c>
      <c r="D5725" s="0" t="n">
        <v>81</v>
      </c>
      <c r="E5725" s="0" t="n">
        <v>59</v>
      </c>
      <c r="F5725" s="0" t="n">
        <v>0</v>
      </c>
      <c r="T5725" s="0"/>
    </row>
    <row r="5726" customFormat="false" ht="12.75" hidden="false" customHeight="false" outlineLevel="0" collapsed="false">
      <c r="A5726" s="0" t="n">
        <v>1976</v>
      </c>
      <c r="B5726" s="0" t="n">
        <v>9</v>
      </c>
      <c r="C5726" s="0" t="n">
        <v>2</v>
      </c>
      <c r="D5726" s="0" t="n">
        <v>69</v>
      </c>
      <c r="E5726" s="0" t="n">
        <v>58</v>
      </c>
      <c r="F5726" s="0" t="n">
        <v>18</v>
      </c>
      <c r="T5726" s="0"/>
    </row>
    <row r="5727" customFormat="false" ht="12.75" hidden="false" customHeight="false" outlineLevel="0" collapsed="false">
      <c r="A5727" s="0" t="n">
        <v>1976</v>
      </c>
      <c r="B5727" s="0" t="n">
        <v>9</v>
      </c>
      <c r="C5727" s="0" t="n">
        <v>3</v>
      </c>
      <c r="D5727" s="0" t="n">
        <v>72</v>
      </c>
      <c r="E5727" s="0" t="n">
        <v>53</v>
      </c>
      <c r="F5727" s="0" t="n">
        <v>0</v>
      </c>
      <c r="T5727" s="0"/>
    </row>
    <row r="5728" customFormat="false" ht="12.75" hidden="false" customHeight="false" outlineLevel="0" collapsed="false">
      <c r="A5728" s="0" t="n">
        <v>1976</v>
      </c>
      <c r="B5728" s="0" t="n">
        <v>9</v>
      </c>
      <c r="C5728" s="0" t="n">
        <v>4</v>
      </c>
      <c r="D5728" s="0" t="n">
        <v>74</v>
      </c>
      <c r="E5728" s="0" t="n">
        <v>57</v>
      </c>
      <c r="F5728" s="0" t="n">
        <v>0</v>
      </c>
      <c r="T5728" s="0"/>
    </row>
    <row r="5729" customFormat="false" ht="12.75" hidden="false" customHeight="false" outlineLevel="0" collapsed="false">
      <c r="A5729" s="0" t="n">
        <v>1976</v>
      </c>
      <c r="B5729" s="0" t="n">
        <v>9</v>
      </c>
      <c r="C5729" s="0" t="n">
        <v>5</v>
      </c>
      <c r="D5729" s="0" t="n">
        <v>80</v>
      </c>
      <c r="E5729" s="0" t="n">
        <v>59</v>
      </c>
      <c r="F5729" s="0" t="n">
        <v>0</v>
      </c>
      <c r="T5729" s="0"/>
    </row>
    <row r="5730" customFormat="false" ht="12.75" hidden="false" customHeight="false" outlineLevel="0" collapsed="false">
      <c r="A5730" s="0" t="n">
        <v>1976</v>
      </c>
      <c r="B5730" s="0" t="n">
        <v>9</v>
      </c>
      <c r="C5730" s="0" t="n">
        <v>6</v>
      </c>
      <c r="D5730" s="0" t="n">
        <v>73</v>
      </c>
      <c r="E5730" s="0" t="n">
        <v>53</v>
      </c>
      <c r="F5730" s="0" t="n">
        <v>0</v>
      </c>
      <c r="T5730" s="0"/>
    </row>
    <row r="5731" customFormat="false" ht="12.75" hidden="false" customHeight="false" outlineLevel="0" collapsed="false">
      <c r="A5731" s="0" t="n">
        <v>1976</v>
      </c>
      <c r="B5731" s="0" t="n">
        <v>9</v>
      </c>
      <c r="C5731" s="0" t="n">
        <v>7</v>
      </c>
      <c r="D5731" s="0" t="n">
        <v>80</v>
      </c>
      <c r="E5731" s="0" t="n">
        <v>53</v>
      </c>
      <c r="F5731" s="0" t="n">
        <v>0</v>
      </c>
      <c r="T5731" s="0"/>
    </row>
    <row r="5732" customFormat="false" ht="12.75" hidden="false" customHeight="false" outlineLevel="0" collapsed="false">
      <c r="A5732" s="0" t="n">
        <v>1976</v>
      </c>
      <c r="B5732" s="0" t="n">
        <v>9</v>
      </c>
      <c r="C5732" s="0" t="n">
        <v>8</v>
      </c>
      <c r="D5732" s="0" t="n">
        <v>86</v>
      </c>
      <c r="E5732" s="0" t="n">
        <v>64</v>
      </c>
      <c r="F5732" s="0" t="n">
        <v>0</v>
      </c>
      <c r="T5732" s="0"/>
    </row>
    <row r="5733" customFormat="false" ht="12.75" hidden="false" customHeight="false" outlineLevel="0" collapsed="false">
      <c r="A5733" s="0" t="n">
        <v>1976</v>
      </c>
      <c r="B5733" s="0" t="n">
        <v>9</v>
      </c>
      <c r="C5733" s="0" t="n">
        <v>9</v>
      </c>
      <c r="D5733" s="0" t="n">
        <v>79</v>
      </c>
      <c r="E5733" s="0" t="n">
        <v>60</v>
      </c>
      <c r="F5733" s="0" t="n">
        <v>0</v>
      </c>
      <c r="T5733" s="0"/>
    </row>
    <row r="5734" customFormat="false" ht="12.75" hidden="false" customHeight="false" outlineLevel="0" collapsed="false">
      <c r="A5734" s="0" t="n">
        <v>1976</v>
      </c>
      <c r="B5734" s="0" t="n">
        <v>9</v>
      </c>
      <c r="C5734" s="0" t="n">
        <v>10</v>
      </c>
      <c r="D5734" s="0" t="n">
        <v>74</v>
      </c>
      <c r="E5734" s="0" t="n">
        <v>59</v>
      </c>
      <c r="F5734" s="0" t="n">
        <v>59</v>
      </c>
      <c r="T5734" s="0"/>
    </row>
    <row r="5735" customFormat="false" ht="12.75" hidden="false" customHeight="false" outlineLevel="0" collapsed="false">
      <c r="A5735" s="0" t="n">
        <v>1976</v>
      </c>
      <c r="B5735" s="0" t="n">
        <v>9</v>
      </c>
      <c r="C5735" s="0" t="n">
        <v>11</v>
      </c>
      <c r="D5735" s="0" t="n">
        <v>73</v>
      </c>
      <c r="E5735" s="0" t="n">
        <v>50</v>
      </c>
      <c r="F5735" s="0" t="n">
        <v>0</v>
      </c>
      <c r="T5735" s="0"/>
    </row>
    <row r="5736" customFormat="false" ht="12.75" hidden="false" customHeight="false" outlineLevel="0" collapsed="false">
      <c r="A5736" s="0" t="n">
        <v>1976</v>
      </c>
      <c r="B5736" s="0" t="n">
        <v>9</v>
      </c>
      <c r="C5736" s="0" t="n">
        <v>12</v>
      </c>
      <c r="D5736" s="0" t="n">
        <v>80</v>
      </c>
      <c r="E5736" s="0" t="n">
        <v>53</v>
      </c>
      <c r="F5736" s="0" t="n">
        <v>0</v>
      </c>
      <c r="T5736" s="0"/>
    </row>
    <row r="5737" customFormat="false" ht="12.75" hidden="false" customHeight="false" outlineLevel="0" collapsed="false">
      <c r="A5737" s="0" t="n">
        <v>1976</v>
      </c>
      <c r="B5737" s="0" t="n">
        <v>9</v>
      </c>
      <c r="C5737" s="0" t="n">
        <v>13</v>
      </c>
      <c r="D5737" s="0" t="n">
        <v>89</v>
      </c>
      <c r="E5737" s="0" t="n">
        <v>62</v>
      </c>
      <c r="F5737" s="0" t="n">
        <v>0</v>
      </c>
      <c r="T5737" s="0"/>
    </row>
    <row r="5738" customFormat="false" ht="12.75" hidden="false" customHeight="false" outlineLevel="0" collapsed="false">
      <c r="A5738" s="0" t="n">
        <v>1976</v>
      </c>
      <c r="B5738" s="0" t="n">
        <v>9</v>
      </c>
      <c r="C5738" s="0" t="n">
        <v>14</v>
      </c>
      <c r="D5738" s="0" t="n">
        <v>89</v>
      </c>
      <c r="E5738" s="0" t="n">
        <v>62</v>
      </c>
      <c r="F5738" s="0" t="n">
        <v>0</v>
      </c>
      <c r="T5738" s="0"/>
    </row>
    <row r="5739" customFormat="false" ht="12.75" hidden="false" customHeight="false" outlineLevel="0" collapsed="false">
      <c r="A5739" s="0" t="n">
        <v>1976</v>
      </c>
      <c r="B5739" s="0" t="n">
        <v>9</v>
      </c>
      <c r="C5739" s="0" t="n">
        <v>15</v>
      </c>
      <c r="D5739" s="0" t="n">
        <v>77</v>
      </c>
      <c r="E5739" s="0" t="n">
        <v>66</v>
      </c>
      <c r="F5739" s="0" t="n">
        <v>0</v>
      </c>
      <c r="T5739" s="0"/>
    </row>
    <row r="5740" customFormat="false" ht="12.75" hidden="false" customHeight="false" outlineLevel="0" collapsed="false">
      <c r="A5740" s="0" t="n">
        <v>1976</v>
      </c>
      <c r="B5740" s="0" t="n">
        <v>9</v>
      </c>
      <c r="C5740" s="0" t="n">
        <v>16</v>
      </c>
      <c r="D5740" s="0" t="n">
        <v>72</v>
      </c>
      <c r="E5740" s="0" t="n">
        <v>67</v>
      </c>
      <c r="F5740" s="0" t="n">
        <v>97</v>
      </c>
      <c r="T5740" s="0"/>
    </row>
    <row r="5741" customFormat="false" ht="12.75" hidden="false" customHeight="false" outlineLevel="0" collapsed="false">
      <c r="A5741" s="0" t="n">
        <v>1976</v>
      </c>
      <c r="B5741" s="0" t="n">
        <v>9</v>
      </c>
      <c r="C5741" s="0" t="n">
        <v>17</v>
      </c>
      <c r="D5741" s="0" t="n">
        <v>78</v>
      </c>
      <c r="E5741" s="0" t="n">
        <v>68</v>
      </c>
      <c r="F5741" s="0" t="n">
        <v>81</v>
      </c>
      <c r="T5741" s="0"/>
    </row>
    <row r="5742" customFormat="false" ht="12.75" hidden="false" customHeight="false" outlineLevel="0" collapsed="false">
      <c r="A5742" s="0" t="n">
        <v>1976</v>
      </c>
      <c r="B5742" s="0" t="n">
        <v>9</v>
      </c>
      <c r="C5742" s="0" t="n">
        <v>18</v>
      </c>
      <c r="D5742" s="0" t="n">
        <v>78</v>
      </c>
      <c r="E5742" s="0" t="n">
        <v>65</v>
      </c>
      <c r="F5742" s="0" t="n">
        <v>0</v>
      </c>
      <c r="T5742" s="0"/>
    </row>
    <row r="5743" customFormat="false" ht="12.75" hidden="false" customHeight="false" outlineLevel="0" collapsed="false">
      <c r="A5743" s="0" t="n">
        <v>1976</v>
      </c>
      <c r="B5743" s="0" t="n">
        <v>9</v>
      </c>
      <c r="C5743" s="0" t="n">
        <v>19</v>
      </c>
      <c r="D5743" s="0" t="n">
        <v>81</v>
      </c>
      <c r="E5743" s="0" t="n">
        <v>63</v>
      </c>
      <c r="F5743" s="0" t="n">
        <v>0</v>
      </c>
      <c r="T5743" s="0"/>
    </row>
    <row r="5744" customFormat="false" ht="12.75" hidden="false" customHeight="false" outlineLevel="0" collapsed="false">
      <c r="A5744" s="0" t="n">
        <v>1976</v>
      </c>
      <c r="B5744" s="0" t="n">
        <v>9</v>
      </c>
      <c r="C5744" s="0" t="n">
        <v>20</v>
      </c>
      <c r="D5744" s="0" t="n">
        <v>81</v>
      </c>
      <c r="E5744" s="0" t="n">
        <v>66</v>
      </c>
      <c r="F5744" s="0" t="n">
        <v>2</v>
      </c>
      <c r="T5744" s="0"/>
    </row>
    <row r="5745" customFormat="false" ht="12.75" hidden="false" customHeight="false" outlineLevel="0" collapsed="false">
      <c r="A5745" s="0" t="n">
        <v>1976</v>
      </c>
      <c r="B5745" s="0" t="n">
        <v>9</v>
      </c>
      <c r="C5745" s="0" t="n">
        <v>21</v>
      </c>
      <c r="D5745" s="0" t="n">
        <v>68</v>
      </c>
      <c r="E5745" s="0" t="n">
        <v>56</v>
      </c>
      <c r="F5745" s="0" t="n">
        <v>0</v>
      </c>
      <c r="T5745" s="0"/>
    </row>
    <row r="5746" customFormat="false" ht="12.75" hidden="false" customHeight="false" outlineLevel="0" collapsed="false">
      <c r="A5746" s="0" t="n">
        <v>1976</v>
      </c>
      <c r="B5746" s="0" t="n">
        <v>9</v>
      </c>
      <c r="C5746" s="0" t="n">
        <v>22</v>
      </c>
      <c r="D5746" s="0" t="n">
        <v>68</v>
      </c>
      <c r="E5746" s="0" t="n">
        <v>53</v>
      </c>
      <c r="F5746" s="0" t="n">
        <v>0</v>
      </c>
      <c r="T5746" s="0"/>
    </row>
    <row r="5747" customFormat="false" ht="12.75" hidden="false" customHeight="false" outlineLevel="0" collapsed="false">
      <c r="A5747" s="0" t="n">
        <v>1976</v>
      </c>
      <c r="B5747" s="0" t="n">
        <v>9</v>
      </c>
      <c r="C5747" s="0" t="n">
        <v>23</v>
      </c>
      <c r="D5747" s="0" t="n">
        <v>75</v>
      </c>
      <c r="E5747" s="0" t="n">
        <v>47</v>
      </c>
      <c r="F5747" s="0" t="n">
        <v>0</v>
      </c>
      <c r="T5747" s="0"/>
    </row>
    <row r="5748" customFormat="false" ht="12.75" hidden="false" customHeight="false" outlineLevel="0" collapsed="false">
      <c r="A5748" s="0" t="n">
        <v>1976</v>
      </c>
      <c r="B5748" s="0" t="n">
        <v>9</v>
      </c>
      <c r="C5748" s="0" t="n">
        <v>24</v>
      </c>
      <c r="D5748" s="0" t="n">
        <v>66</v>
      </c>
      <c r="E5748" s="0" t="n">
        <v>57</v>
      </c>
      <c r="F5748" s="0" t="n">
        <v>0</v>
      </c>
      <c r="T5748" s="0"/>
    </row>
    <row r="5749" customFormat="false" ht="12.75" hidden="false" customHeight="false" outlineLevel="0" collapsed="false">
      <c r="A5749" s="0" t="n">
        <v>1976</v>
      </c>
      <c r="B5749" s="0" t="n">
        <v>9</v>
      </c>
      <c r="C5749" s="0" t="n">
        <v>25</v>
      </c>
      <c r="D5749" s="0" t="n">
        <v>68</v>
      </c>
      <c r="E5749" s="0" t="n">
        <v>51</v>
      </c>
      <c r="F5749" s="0" t="n">
        <v>0</v>
      </c>
      <c r="T5749" s="0"/>
    </row>
    <row r="5750" customFormat="false" ht="12.75" hidden="false" customHeight="false" outlineLevel="0" collapsed="false">
      <c r="A5750" s="0" t="n">
        <v>1976</v>
      </c>
      <c r="B5750" s="0" t="n">
        <v>9</v>
      </c>
      <c r="C5750" s="0" t="n">
        <v>26</v>
      </c>
      <c r="D5750" s="0" t="n">
        <v>69</v>
      </c>
      <c r="E5750" s="0" t="n">
        <v>59</v>
      </c>
      <c r="F5750" s="0" t="n">
        <v>20</v>
      </c>
      <c r="T5750" s="0"/>
    </row>
    <row r="5751" customFormat="false" ht="12.75" hidden="false" customHeight="false" outlineLevel="0" collapsed="false">
      <c r="A5751" s="0" t="n">
        <v>1976</v>
      </c>
      <c r="B5751" s="0" t="n">
        <v>9</v>
      </c>
      <c r="C5751" s="0" t="n">
        <v>27</v>
      </c>
      <c r="D5751" s="0" t="n">
        <v>74</v>
      </c>
      <c r="E5751" s="0" t="n">
        <v>67</v>
      </c>
      <c r="F5751" s="0" t="n">
        <v>18</v>
      </c>
      <c r="T5751" s="0"/>
    </row>
    <row r="5752" customFormat="false" ht="12.75" hidden="false" customHeight="false" outlineLevel="0" collapsed="false">
      <c r="A5752" s="0" t="n">
        <v>1976</v>
      </c>
      <c r="B5752" s="0" t="n">
        <v>9</v>
      </c>
      <c r="C5752" s="0" t="n">
        <v>28</v>
      </c>
      <c r="D5752" s="0" t="n">
        <v>67</v>
      </c>
      <c r="E5752" s="0" t="n">
        <v>52</v>
      </c>
      <c r="F5752" s="0" t="n">
        <v>2</v>
      </c>
      <c r="T5752" s="0"/>
    </row>
    <row r="5753" customFormat="false" ht="12.75" hidden="false" customHeight="false" outlineLevel="0" collapsed="false">
      <c r="A5753" s="0" t="n">
        <v>1976</v>
      </c>
      <c r="B5753" s="0" t="n">
        <v>9</v>
      </c>
      <c r="C5753" s="0" t="n">
        <v>29</v>
      </c>
      <c r="D5753" s="0" t="n">
        <v>68</v>
      </c>
      <c r="E5753" s="0" t="n">
        <v>49</v>
      </c>
      <c r="F5753" s="0" t="n">
        <v>0</v>
      </c>
      <c r="T5753" s="0"/>
    </row>
    <row r="5754" customFormat="false" ht="12.75" hidden="false" customHeight="false" outlineLevel="0" collapsed="false">
      <c r="A5754" s="0" t="n">
        <v>1976</v>
      </c>
      <c r="B5754" s="0" t="n">
        <v>9</v>
      </c>
      <c r="C5754" s="0" t="n">
        <v>30</v>
      </c>
      <c r="D5754" s="0" t="n">
        <v>63</v>
      </c>
      <c r="E5754" s="0" t="n">
        <v>56</v>
      </c>
      <c r="F5754" s="0" t="n">
        <v>18</v>
      </c>
      <c r="T5754" s="0"/>
    </row>
    <row r="5755" customFormat="false" ht="12.75" hidden="false" customHeight="false" outlineLevel="0" collapsed="false">
      <c r="A5755" s="0" t="n">
        <v>1976</v>
      </c>
      <c r="B5755" s="0" t="n">
        <v>10</v>
      </c>
      <c r="C5755" s="0" t="n">
        <v>1</v>
      </c>
      <c r="D5755" s="0" t="n">
        <v>60</v>
      </c>
      <c r="E5755" s="0" t="n">
        <v>57</v>
      </c>
      <c r="F5755" s="0" t="n">
        <v>19</v>
      </c>
      <c r="T5755" s="0"/>
    </row>
    <row r="5756" customFormat="false" ht="12.75" hidden="false" customHeight="false" outlineLevel="0" collapsed="false">
      <c r="A5756" s="0" t="n">
        <v>1976</v>
      </c>
      <c r="B5756" s="0" t="n">
        <v>10</v>
      </c>
      <c r="C5756" s="0" t="n">
        <v>2</v>
      </c>
      <c r="D5756" s="0" t="n">
        <v>62</v>
      </c>
      <c r="E5756" s="0" t="n">
        <v>56</v>
      </c>
      <c r="F5756" s="0" t="n">
        <v>1</v>
      </c>
      <c r="T5756" s="0"/>
    </row>
    <row r="5757" customFormat="false" ht="12.75" hidden="false" customHeight="false" outlineLevel="0" collapsed="false">
      <c r="A5757" s="0" t="n">
        <v>1976</v>
      </c>
      <c r="B5757" s="0" t="n">
        <v>10</v>
      </c>
      <c r="C5757" s="0" t="n">
        <v>3</v>
      </c>
      <c r="D5757" s="0" t="n">
        <v>61</v>
      </c>
      <c r="E5757" s="0" t="n">
        <v>56</v>
      </c>
      <c r="F5757" s="0" t="n">
        <v>52</v>
      </c>
      <c r="T5757" s="0"/>
    </row>
    <row r="5758" customFormat="false" ht="12.75" hidden="false" customHeight="false" outlineLevel="0" collapsed="false">
      <c r="A5758" s="0" t="n">
        <v>1976</v>
      </c>
      <c r="B5758" s="0" t="n">
        <v>10</v>
      </c>
      <c r="C5758" s="0" t="n">
        <v>4</v>
      </c>
      <c r="D5758" s="0" t="n">
        <v>70</v>
      </c>
      <c r="E5758" s="0" t="n">
        <v>54</v>
      </c>
      <c r="F5758" s="0" t="n">
        <v>0</v>
      </c>
      <c r="T5758" s="0"/>
    </row>
    <row r="5759" customFormat="false" ht="12.75" hidden="false" customHeight="false" outlineLevel="0" collapsed="false">
      <c r="A5759" s="0" t="n">
        <v>1976</v>
      </c>
      <c r="B5759" s="0" t="n">
        <v>10</v>
      </c>
      <c r="C5759" s="0" t="n">
        <v>5</v>
      </c>
      <c r="D5759" s="0" t="n">
        <v>61</v>
      </c>
      <c r="E5759" s="0" t="n">
        <v>54</v>
      </c>
      <c r="F5759" s="0" t="n">
        <v>2</v>
      </c>
      <c r="T5759" s="0"/>
    </row>
    <row r="5760" customFormat="false" ht="12.75" hidden="false" customHeight="false" outlineLevel="0" collapsed="false">
      <c r="A5760" s="0" t="n">
        <v>1976</v>
      </c>
      <c r="B5760" s="0" t="n">
        <v>10</v>
      </c>
      <c r="C5760" s="0" t="n">
        <v>6</v>
      </c>
      <c r="D5760" s="0" t="n">
        <v>67</v>
      </c>
      <c r="E5760" s="0" t="n">
        <v>58</v>
      </c>
      <c r="F5760" s="0" t="n">
        <v>0</v>
      </c>
      <c r="T5760" s="0"/>
    </row>
    <row r="5761" customFormat="false" ht="12.75" hidden="false" customHeight="false" outlineLevel="0" collapsed="false">
      <c r="A5761" s="0" t="n">
        <v>1976</v>
      </c>
      <c r="B5761" s="0" t="n">
        <v>10</v>
      </c>
      <c r="C5761" s="0" t="n">
        <v>7</v>
      </c>
      <c r="D5761" s="0" t="n">
        <v>71</v>
      </c>
      <c r="E5761" s="0" t="n">
        <v>60</v>
      </c>
      <c r="F5761" s="0" t="n">
        <v>0</v>
      </c>
      <c r="T5761" s="0"/>
    </row>
    <row r="5762" customFormat="false" ht="12.75" hidden="false" customHeight="false" outlineLevel="0" collapsed="false">
      <c r="A5762" s="0" t="n">
        <v>1976</v>
      </c>
      <c r="B5762" s="0" t="n">
        <v>10</v>
      </c>
      <c r="C5762" s="0" t="n">
        <v>8</v>
      </c>
      <c r="D5762" s="0" t="n">
        <v>73</v>
      </c>
      <c r="E5762" s="0" t="n">
        <v>64</v>
      </c>
      <c r="F5762" s="0" t="n">
        <v>15</v>
      </c>
      <c r="T5762" s="0"/>
    </row>
    <row r="5763" customFormat="false" ht="12.75" hidden="false" customHeight="false" outlineLevel="0" collapsed="false">
      <c r="A5763" s="0" t="n">
        <v>1976</v>
      </c>
      <c r="B5763" s="0" t="n">
        <v>10</v>
      </c>
      <c r="C5763" s="0" t="n">
        <v>9</v>
      </c>
      <c r="D5763" s="0" t="n">
        <v>72</v>
      </c>
      <c r="E5763" s="0" t="n">
        <v>51</v>
      </c>
      <c r="F5763" s="0" t="n">
        <v>116</v>
      </c>
      <c r="T5763" s="0"/>
    </row>
    <row r="5764" customFormat="false" ht="12.75" hidden="false" customHeight="false" outlineLevel="0" collapsed="false">
      <c r="A5764" s="0" t="n">
        <v>1976</v>
      </c>
      <c r="B5764" s="0" t="n">
        <v>10</v>
      </c>
      <c r="C5764" s="0" t="n">
        <v>10</v>
      </c>
      <c r="D5764" s="0" t="n">
        <v>59</v>
      </c>
      <c r="E5764" s="0" t="n">
        <v>46</v>
      </c>
      <c r="F5764" s="0" t="n">
        <v>0</v>
      </c>
      <c r="T5764" s="0"/>
    </row>
    <row r="5765" customFormat="false" ht="12.75" hidden="false" customHeight="false" outlineLevel="0" collapsed="false">
      <c r="A5765" s="0" t="n">
        <v>1976</v>
      </c>
      <c r="B5765" s="0" t="n">
        <v>10</v>
      </c>
      <c r="C5765" s="0" t="n">
        <v>11</v>
      </c>
      <c r="D5765" s="0" t="n">
        <v>57</v>
      </c>
      <c r="E5765" s="0" t="n">
        <v>42</v>
      </c>
      <c r="F5765" s="0" t="n">
        <v>0</v>
      </c>
      <c r="T5765" s="0"/>
    </row>
    <row r="5766" customFormat="false" ht="12.75" hidden="false" customHeight="false" outlineLevel="0" collapsed="false">
      <c r="A5766" s="0" t="n">
        <v>1976</v>
      </c>
      <c r="B5766" s="0" t="n">
        <v>10</v>
      </c>
      <c r="C5766" s="0" t="n">
        <v>12</v>
      </c>
      <c r="D5766" s="0" t="n">
        <v>60</v>
      </c>
      <c r="E5766" s="0" t="n">
        <v>42</v>
      </c>
      <c r="F5766" s="0" t="n">
        <v>0</v>
      </c>
      <c r="T5766" s="0"/>
    </row>
    <row r="5767" customFormat="false" ht="12.75" hidden="false" customHeight="false" outlineLevel="0" collapsed="false">
      <c r="A5767" s="0" t="n">
        <v>1976</v>
      </c>
      <c r="B5767" s="0" t="n">
        <v>10</v>
      </c>
      <c r="C5767" s="0" t="n">
        <v>13</v>
      </c>
      <c r="D5767" s="0" t="n">
        <v>69</v>
      </c>
      <c r="E5767" s="0" t="n">
        <v>48</v>
      </c>
      <c r="F5767" s="0" t="n">
        <v>0</v>
      </c>
      <c r="T5767" s="0"/>
    </row>
    <row r="5768" customFormat="false" ht="12.75" hidden="false" customHeight="false" outlineLevel="0" collapsed="false">
      <c r="A5768" s="0" t="n">
        <v>1976</v>
      </c>
      <c r="B5768" s="0" t="n">
        <v>10</v>
      </c>
      <c r="C5768" s="0" t="n">
        <v>14</v>
      </c>
      <c r="D5768" s="0" t="n">
        <v>61</v>
      </c>
      <c r="E5768" s="0" t="n">
        <v>49</v>
      </c>
      <c r="F5768" s="0" t="n">
        <v>0</v>
      </c>
      <c r="T5768" s="0"/>
    </row>
    <row r="5769" customFormat="false" ht="12.75" hidden="false" customHeight="false" outlineLevel="0" collapsed="false">
      <c r="A5769" s="0" t="n">
        <v>1976</v>
      </c>
      <c r="B5769" s="0" t="n">
        <v>10</v>
      </c>
      <c r="C5769" s="0" t="n">
        <v>15</v>
      </c>
      <c r="D5769" s="0" t="n">
        <v>71</v>
      </c>
      <c r="E5769" s="0" t="n">
        <v>46</v>
      </c>
      <c r="F5769" s="0" t="n">
        <v>0</v>
      </c>
      <c r="T5769" s="0"/>
    </row>
    <row r="5770" customFormat="false" ht="12.75" hidden="false" customHeight="false" outlineLevel="0" collapsed="false">
      <c r="A5770" s="0" t="n">
        <v>1976</v>
      </c>
      <c r="B5770" s="0" t="n">
        <v>10</v>
      </c>
      <c r="C5770" s="0" t="n">
        <v>16</v>
      </c>
      <c r="D5770" s="0" t="n">
        <v>64</v>
      </c>
      <c r="E5770" s="0" t="n">
        <v>46</v>
      </c>
      <c r="F5770" s="0" t="n">
        <v>0</v>
      </c>
      <c r="T5770" s="0"/>
    </row>
    <row r="5771" customFormat="false" ht="12.75" hidden="false" customHeight="false" outlineLevel="0" collapsed="false">
      <c r="A5771" s="0" t="n">
        <v>1976</v>
      </c>
      <c r="B5771" s="0" t="n">
        <v>10</v>
      </c>
      <c r="C5771" s="0" t="n">
        <v>17</v>
      </c>
      <c r="D5771" s="0" t="n">
        <v>50</v>
      </c>
      <c r="E5771" s="0" t="n">
        <v>44</v>
      </c>
      <c r="F5771" s="0" t="n">
        <v>0</v>
      </c>
      <c r="T5771" s="0"/>
    </row>
    <row r="5772" customFormat="false" ht="12.75" hidden="false" customHeight="false" outlineLevel="0" collapsed="false">
      <c r="A5772" s="0" t="n">
        <v>1976</v>
      </c>
      <c r="B5772" s="0" t="n">
        <v>10</v>
      </c>
      <c r="C5772" s="0" t="n">
        <v>18</v>
      </c>
      <c r="D5772" s="0" t="n">
        <v>50</v>
      </c>
      <c r="E5772" s="0" t="n">
        <v>38</v>
      </c>
      <c r="F5772" s="0" t="n">
        <v>0</v>
      </c>
      <c r="T5772" s="0"/>
    </row>
    <row r="5773" customFormat="false" ht="12.75" hidden="false" customHeight="false" outlineLevel="0" collapsed="false">
      <c r="A5773" s="0" t="n">
        <v>1976</v>
      </c>
      <c r="B5773" s="0" t="n">
        <v>10</v>
      </c>
      <c r="C5773" s="0" t="n">
        <v>19</v>
      </c>
      <c r="D5773" s="0" t="n">
        <v>50</v>
      </c>
      <c r="E5773" s="0" t="n">
        <v>34</v>
      </c>
      <c r="F5773" s="0" t="n">
        <v>0</v>
      </c>
      <c r="T5773" s="0"/>
    </row>
    <row r="5774" customFormat="false" ht="12.75" hidden="false" customHeight="false" outlineLevel="0" collapsed="false">
      <c r="A5774" s="0" t="n">
        <v>1976</v>
      </c>
      <c r="B5774" s="0" t="n">
        <v>10</v>
      </c>
      <c r="C5774" s="0" t="n">
        <v>20</v>
      </c>
      <c r="D5774" s="0" t="n">
        <v>63</v>
      </c>
      <c r="E5774" s="0" t="n">
        <v>49</v>
      </c>
      <c r="F5774" s="0" t="n">
        <v>182</v>
      </c>
      <c r="T5774" s="0"/>
    </row>
    <row r="5775" customFormat="false" ht="12.75" hidden="false" customHeight="false" outlineLevel="0" collapsed="false">
      <c r="A5775" s="0" t="n">
        <v>1976</v>
      </c>
      <c r="B5775" s="0" t="n">
        <v>10</v>
      </c>
      <c r="C5775" s="0" t="n">
        <v>21</v>
      </c>
      <c r="D5775" s="0" t="n">
        <v>63</v>
      </c>
      <c r="E5775" s="0" t="n">
        <v>45</v>
      </c>
      <c r="F5775" s="0" t="n">
        <v>0</v>
      </c>
      <c r="T5775" s="0"/>
    </row>
    <row r="5776" customFormat="false" ht="12.75" hidden="false" customHeight="false" outlineLevel="0" collapsed="false">
      <c r="A5776" s="0" t="n">
        <v>1976</v>
      </c>
      <c r="B5776" s="0" t="n">
        <v>10</v>
      </c>
      <c r="C5776" s="0" t="n">
        <v>22</v>
      </c>
      <c r="D5776" s="0" t="n">
        <v>50</v>
      </c>
      <c r="E5776" s="0" t="n">
        <v>40</v>
      </c>
      <c r="F5776" s="0" t="n">
        <v>0</v>
      </c>
      <c r="T5776" s="0"/>
    </row>
    <row r="5777" customFormat="false" ht="12.75" hidden="false" customHeight="false" outlineLevel="0" collapsed="false">
      <c r="A5777" s="0" t="n">
        <v>1976</v>
      </c>
      <c r="B5777" s="0" t="n">
        <v>10</v>
      </c>
      <c r="C5777" s="0" t="n">
        <v>23</v>
      </c>
      <c r="D5777" s="0" t="n">
        <v>53</v>
      </c>
      <c r="E5777" s="0" t="n">
        <v>38</v>
      </c>
      <c r="F5777" s="0" t="n">
        <v>0</v>
      </c>
      <c r="T5777" s="0"/>
    </row>
    <row r="5778" customFormat="false" ht="12.75" hidden="false" customHeight="false" outlineLevel="0" collapsed="false">
      <c r="A5778" s="0" t="n">
        <v>1976</v>
      </c>
      <c r="B5778" s="0" t="n">
        <v>10</v>
      </c>
      <c r="C5778" s="0" t="n">
        <v>24</v>
      </c>
      <c r="D5778" s="0" t="n">
        <v>52</v>
      </c>
      <c r="E5778" s="0" t="n">
        <v>46</v>
      </c>
      <c r="F5778" s="0" t="n">
        <v>20</v>
      </c>
      <c r="T5778" s="0"/>
    </row>
    <row r="5779" customFormat="false" ht="12.75" hidden="false" customHeight="false" outlineLevel="0" collapsed="false">
      <c r="A5779" s="0" t="n">
        <v>1976</v>
      </c>
      <c r="B5779" s="0" t="n">
        <v>10</v>
      </c>
      <c r="C5779" s="0" t="n">
        <v>25</v>
      </c>
      <c r="D5779" s="0" t="n">
        <v>57</v>
      </c>
      <c r="E5779" s="0" t="n">
        <v>51</v>
      </c>
      <c r="F5779" s="0" t="n">
        <v>19</v>
      </c>
      <c r="T5779" s="0"/>
    </row>
    <row r="5780" customFormat="false" ht="12.75" hidden="false" customHeight="false" outlineLevel="0" collapsed="false">
      <c r="A5780" s="0" t="n">
        <v>1976</v>
      </c>
      <c r="B5780" s="0" t="n">
        <v>10</v>
      </c>
      <c r="C5780" s="0" t="n">
        <v>26</v>
      </c>
      <c r="D5780" s="0" t="n">
        <v>55</v>
      </c>
      <c r="E5780" s="0" t="n">
        <v>34</v>
      </c>
      <c r="F5780" s="0" t="n">
        <v>30</v>
      </c>
      <c r="T5780" s="0"/>
    </row>
    <row r="5781" customFormat="false" ht="12.75" hidden="false" customHeight="false" outlineLevel="0" collapsed="false">
      <c r="A5781" s="0" t="n">
        <v>1976</v>
      </c>
      <c r="B5781" s="0" t="n">
        <v>10</v>
      </c>
      <c r="C5781" s="0" t="n">
        <v>27</v>
      </c>
      <c r="D5781" s="0" t="n">
        <v>42</v>
      </c>
      <c r="E5781" s="0" t="n">
        <v>29</v>
      </c>
      <c r="F5781" s="0" t="n">
        <v>0</v>
      </c>
      <c r="T5781" s="0"/>
    </row>
    <row r="5782" customFormat="false" ht="12.75" hidden="false" customHeight="false" outlineLevel="0" collapsed="false">
      <c r="A5782" s="0" t="n">
        <v>1976</v>
      </c>
      <c r="B5782" s="0" t="n">
        <v>10</v>
      </c>
      <c r="C5782" s="0" t="n">
        <v>28</v>
      </c>
      <c r="D5782" s="0" t="n">
        <v>45</v>
      </c>
      <c r="E5782" s="0" t="n">
        <v>29</v>
      </c>
      <c r="F5782" s="0" t="n">
        <v>0</v>
      </c>
      <c r="T5782" s="0"/>
    </row>
    <row r="5783" customFormat="false" ht="12.75" hidden="false" customHeight="false" outlineLevel="0" collapsed="false">
      <c r="A5783" s="0" t="n">
        <v>1976</v>
      </c>
      <c r="B5783" s="0" t="n">
        <v>10</v>
      </c>
      <c r="C5783" s="0" t="n">
        <v>29</v>
      </c>
      <c r="D5783" s="0" t="n">
        <v>60</v>
      </c>
      <c r="E5783" s="0" t="n">
        <v>35</v>
      </c>
      <c r="F5783" s="0" t="n">
        <v>0</v>
      </c>
      <c r="T5783" s="0"/>
    </row>
    <row r="5784" customFormat="false" ht="12.75" hidden="false" customHeight="false" outlineLevel="0" collapsed="false">
      <c r="A5784" s="0" t="n">
        <v>1976</v>
      </c>
      <c r="B5784" s="0" t="n">
        <v>10</v>
      </c>
      <c r="C5784" s="0" t="n">
        <v>30</v>
      </c>
      <c r="D5784" s="0" t="n">
        <v>58</v>
      </c>
      <c r="E5784" s="0" t="n">
        <v>43</v>
      </c>
      <c r="F5784" s="0" t="n">
        <v>6</v>
      </c>
      <c r="T5784" s="0"/>
    </row>
    <row r="5785" customFormat="false" ht="12.75" hidden="false" customHeight="false" outlineLevel="0" collapsed="false">
      <c r="A5785" s="0" t="n">
        <v>1976</v>
      </c>
      <c r="B5785" s="0" t="n">
        <v>10</v>
      </c>
      <c r="C5785" s="0" t="n">
        <v>31</v>
      </c>
      <c r="D5785" s="0" t="n">
        <v>60</v>
      </c>
      <c r="E5785" s="0" t="n">
        <v>47</v>
      </c>
      <c r="F5785" s="0" t="n">
        <v>69</v>
      </c>
      <c r="T5785" s="0"/>
    </row>
    <row r="5786" customFormat="false" ht="12.75" hidden="false" customHeight="false" outlineLevel="0" collapsed="false">
      <c r="A5786" s="0" t="n">
        <v>1976</v>
      </c>
      <c r="B5786" s="0" t="n">
        <v>11</v>
      </c>
      <c r="C5786" s="0" t="n">
        <v>1</v>
      </c>
      <c r="D5786" s="0" t="n">
        <v>47</v>
      </c>
      <c r="E5786" s="0" t="n">
        <v>35</v>
      </c>
      <c r="F5786" s="0" t="n">
        <v>0</v>
      </c>
      <c r="T5786" s="0"/>
    </row>
    <row r="5787" customFormat="false" ht="12.75" hidden="false" customHeight="false" outlineLevel="0" collapsed="false">
      <c r="A5787" s="0" t="n">
        <v>1976</v>
      </c>
      <c r="B5787" s="0" t="n">
        <v>11</v>
      </c>
      <c r="C5787" s="0" t="n">
        <v>2</v>
      </c>
      <c r="D5787" s="0" t="n">
        <v>50</v>
      </c>
      <c r="E5787" s="0" t="n">
        <v>33</v>
      </c>
      <c r="F5787" s="0" t="n">
        <v>0</v>
      </c>
      <c r="T5787" s="0"/>
    </row>
    <row r="5788" customFormat="false" ht="12.75" hidden="false" customHeight="false" outlineLevel="0" collapsed="false">
      <c r="A5788" s="0" t="n">
        <v>1976</v>
      </c>
      <c r="B5788" s="0" t="n">
        <v>11</v>
      </c>
      <c r="C5788" s="0" t="n">
        <v>3</v>
      </c>
      <c r="D5788" s="0" t="n">
        <v>53</v>
      </c>
      <c r="E5788" s="0" t="n">
        <v>44</v>
      </c>
      <c r="F5788" s="0" t="n">
        <v>0</v>
      </c>
      <c r="T5788" s="0"/>
    </row>
    <row r="5789" customFormat="false" ht="12.75" hidden="false" customHeight="false" outlineLevel="0" collapsed="false">
      <c r="A5789" s="0" t="n">
        <v>1976</v>
      </c>
      <c r="B5789" s="0" t="n">
        <v>11</v>
      </c>
      <c r="C5789" s="0" t="n">
        <v>4</v>
      </c>
      <c r="D5789" s="0" t="n">
        <v>59</v>
      </c>
      <c r="E5789" s="0" t="n">
        <v>46</v>
      </c>
      <c r="F5789" s="0" t="n">
        <v>0</v>
      </c>
      <c r="T5789" s="0"/>
    </row>
    <row r="5790" customFormat="false" ht="12.75" hidden="false" customHeight="false" outlineLevel="0" collapsed="false">
      <c r="A5790" s="0" t="n">
        <v>1976</v>
      </c>
      <c r="B5790" s="0" t="n">
        <v>11</v>
      </c>
      <c r="C5790" s="0" t="n">
        <v>5</v>
      </c>
      <c r="D5790" s="0" t="n">
        <v>55</v>
      </c>
      <c r="E5790" s="0" t="n">
        <v>40</v>
      </c>
      <c r="F5790" s="0" t="n">
        <v>0</v>
      </c>
      <c r="T5790" s="0"/>
    </row>
    <row r="5791" customFormat="false" ht="12.75" hidden="false" customHeight="false" outlineLevel="0" collapsed="false">
      <c r="A5791" s="0" t="n">
        <v>1976</v>
      </c>
      <c r="B5791" s="0" t="n">
        <v>11</v>
      </c>
      <c r="C5791" s="0" t="n">
        <v>6</v>
      </c>
      <c r="D5791" s="0" t="n">
        <v>52</v>
      </c>
      <c r="E5791" s="0" t="n">
        <v>40</v>
      </c>
      <c r="F5791" s="0" t="n">
        <v>0</v>
      </c>
      <c r="T5791" s="0"/>
    </row>
    <row r="5792" customFormat="false" ht="12.75" hidden="false" customHeight="false" outlineLevel="0" collapsed="false">
      <c r="A5792" s="0" t="n">
        <v>1976</v>
      </c>
      <c r="B5792" s="0" t="n">
        <v>11</v>
      </c>
      <c r="C5792" s="0" t="n">
        <v>7</v>
      </c>
      <c r="D5792" s="0" t="n">
        <v>53</v>
      </c>
      <c r="E5792" s="0" t="n">
        <v>41</v>
      </c>
      <c r="F5792" s="0" t="n">
        <v>0</v>
      </c>
      <c r="T5792" s="0"/>
    </row>
    <row r="5793" customFormat="false" ht="12.75" hidden="false" customHeight="false" outlineLevel="0" collapsed="false">
      <c r="A5793" s="0" t="n">
        <v>1976</v>
      </c>
      <c r="B5793" s="0" t="n">
        <v>11</v>
      </c>
      <c r="C5793" s="0" t="n">
        <v>8</v>
      </c>
      <c r="D5793" s="0" t="n">
        <v>41</v>
      </c>
      <c r="E5793" s="0" t="n">
        <v>30</v>
      </c>
      <c r="F5793" s="0" t="n">
        <v>0</v>
      </c>
      <c r="T5793" s="0"/>
    </row>
    <row r="5794" customFormat="false" ht="12.75" hidden="false" customHeight="false" outlineLevel="0" collapsed="false">
      <c r="A5794" s="0" t="n">
        <v>1976</v>
      </c>
      <c r="B5794" s="0" t="n">
        <v>11</v>
      </c>
      <c r="C5794" s="0" t="n">
        <v>9</v>
      </c>
      <c r="D5794" s="0" t="n">
        <v>41</v>
      </c>
      <c r="E5794" s="0" t="n">
        <v>24</v>
      </c>
      <c r="F5794" s="0" t="n">
        <v>0</v>
      </c>
      <c r="T5794" s="0"/>
    </row>
    <row r="5795" customFormat="false" ht="12.75" hidden="false" customHeight="false" outlineLevel="0" collapsed="false">
      <c r="A5795" s="0" t="n">
        <v>1976</v>
      </c>
      <c r="B5795" s="0" t="n">
        <v>11</v>
      </c>
      <c r="C5795" s="0" t="n">
        <v>10</v>
      </c>
      <c r="D5795" s="0" t="n">
        <v>49</v>
      </c>
      <c r="E5795" s="0" t="n">
        <v>40</v>
      </c>
      <c r="F5795" s="0" t="n">
        <v>2</v>
      </c>
      <c r="T5795" s="0"/>
    </row>
    <row r="5796" customFormat="false" ht="12.75" hidden="false" customHeight="false" outlineLevel="0" collapsed="false">
      <c r="A5796" s="0" t="n">
        <v>1976</v>
      </c>
      <c r="B5796" s="0" t="n">
        <v>11</v>
      </c>
      <c r="C5796" s="0" t="n">
        <v>11</v>
      </c>
      <c r="D5796" s="0" t="n">
        <v>44</v>
      </c>
      <c r="E5796" s="0" t="n">
        <v>35</v>
      </c>
      <c r="F5796" s="0" t="n">
        <v>0</v>
      </c>
      <c r="T5796" s="0"/>
    </row>
    <row r="5797" customFormat="false" ht="12.75" hidden="false" customHeight="false" outlineLevel="0" collapsed="false">
      <c r="A5797" s="0" t="n">
        <v>1976</v>
      </c>
      <c r="B5797" s="0" t="n">
        <v>11</v>
      </c>
      <c r="C5797" s="0" t="n">
        <v>12</v>
      </c>
      <c r="D5797" s="0" t="n">
        <v>42</v>
      </c>
      <c r="E5797" s="0" t="n">
        <v>32</v>
      </c>
      <c r="F5797" s="0" t="n">
        <v>0</v>
      </c>
      <c r="T5797" s="0"/>
    </row>
    <row r="5798" customFormat="false" ht="12.75" hidden="false" customHeight="false" outlineLevel="0" collapsed="false">
      <c r="A5798" s="0" t="n">
        <v>1976</v>
      </c>
      <c r="B5798" s="0" t="n">
        <v>11</v>
      </c>
      <c r="C5798" s="0" t="n">
        <v>13</v>
      </c>
      <c r="D5798" s="0" t="n">
        <v>44</v>
      </c>
      <c r="E5798" s="0" t="n">
        <v>31</v>
      </c>
      <c r="F5798" s="0" t="n">
        <v>0</v>
      </c>
      <c r="T5798" s="0"/>
    </row>
    <row r="5799" customFormat="false" ht="12.75" hidden="false" customHeight="false" outlineLevel="0" collapsed="false">
      <c r="A5799" s="0" t="n">
        <v>1976</v>
      </c>
      <c r="B5799" s="0" t="n">
        <v>11</v>
      </c>
      <c r="C5799" s="0" t="n">
        <v>14</v>
      </c>
      <c r="D5799" s="0" t="n">
        <v>50</v>
      </c>
      <c r="E5799" s="0" t="n">
        <v>32</v>
      </c>
      <c r="F5799" s="0" t="n">
        <v>0</v>
      </c>
      <c r="T5799" s="0"/>
    </row>
    <row r="5800" customFormat="false" ht="12.75" hidden="false" customHeight="false" outlineLevel="0" collapsed="false">
      <c r="A5800" s="0" t="n">
        <v>1976</v>
      </c>
      <c r="B5800" s="0" t="n">
        <v>11</v>
      </c>
      <c r="C5800" s="0" t="n">
        <v>15</v>
      </c>
      <c r="D5800" s="0" t="n">
        <v>45</v>
      </c>
      <c r="E5800" s="0" t="n">
        <v>35</v>
      </c>
      <c r="F5800" s="0" t="n">
        <v>0</v>
      </c>
      <c r="T5800" s="0"/>
    </row>
    <row r="5801" customFormat="false" ht="12.75" hidden="false" customHeight="false" outlineLevel="0" collapsed="false">
      <c r="A5801" s="0" t="n">
        <v>1976</v>
      </c>
      <c r="B5801" s="0" t="n">
        <v>11</v>
      </c>
      <c r="C5801" s="0" t="n">
        <v>16</v>
      </c>
      <c r="D5801" s="0" t="n">
        <v>46</v>
      </c>
      <c r="E5801" s="0" t="n">
        <v>33</v>
      </c>
      <c r="F5801" s="0" t="n">
        <v>0</v>
      </c>
      <c r="T5801" s="0"/>
    </row>
    <row r="5802" customFormat="false" ht="12.75" hidden="false" customHeight="false" outlineLevel="0" collapsed="false">
      <c r="A5802" s="0" t="n">
        <v>1976</v>
      </c>
      <c r="B5802" s="0" t="n">
        <v>11</v>
      </c>
      <c r="C5802" s="0" t="n">
        <v>17</v>
      </c>
      <c r="D5802" s="0" t="n">
        <v>49</v>
      </c>
      <c r="E5802" s="0" t="n">
        <v>36</v>
      </c>
      <c r="F5802" s="0" t="n">
        <v>0</v>
      </c>
      <c r="T5802" s="0"/>
    </row>
    <row r="5803" customFormat="false" ht="12.75" hidden="false" customHeight="false" outlineLevel="0" collapsed="false">
      <c r="A5803" s="0" t="n">
        <v>1976</v>
      </c>
      <c r="B5803" s="0" t="n">
        <v>11</v>
      </c>
      <c r="C5803" s="0" t="n">
        <v>18</v>
      </c>
      <c r="D5803" s="0" t="n">
        <v>52</v>
      </c>
      <c r="E5803" s="0" t="n">
        <v>39</v>
      </c>
      <c r="F5803" s="0" t="n">
        <v>0</v>
      </c>
      <c r="T5803" s="0"/>
    </row>
    <row r="5804" customFormat="false" ht="12.75" hidden="false" customHeight="false" outlineLevel="0" collapsed="false">
      <c r="A5804" s="0" t="n">
        <v>1976</v>
      </c>
      <c r="B5804" s="0" t="n">
        <v>11</v>
      </c>
      <c r="C5804" s="0" t="n">
        <v>19</v>
      </c>
      <c r="D5804" s="0" t="n">
        <v>58</v>
      </c>
      <c r="E5804" s="0" t="n">
        <v>41</v>
      </c>
      <c r="F5804" s="0" t="n">
        <v>0</v>
      </c>
      <c r="T5804" s="0"/>
    </row>
    <row r="5805" customFormat="false" ht="12.75" hidden="false" customHeight="false" outlineLevel="0" collapsed="false">
      <c r="A5805" s="0" t="n">
        <v>1976</v>
      </c>
      <c r="B5805" s="0" t="n">
        <v>11</v>
      </c>
      <c r="C5805" s="0" t="n">
        <v>20</v>
      </c>
      <c r="D5805" s="0" t="n">
        <v>45</v>
      </c>
      <c r="E5805" s="0" t="n">
        <v>38</v>
      </c>
      <c r="F5805" s="0" t="n">
        <v>0</v>
      </c>
      <c r="T5805" s="0"/>
    </row>
    <row r="5806" customFormat="false" ht="12.75" hidden="false" customHeight="false" outlineLevel="0" collapsed="false">
      <c r="A5806" s="0" t="n">
        <v>1976</v>
      </c>
      <c r="B5806" s="0" t="n">
        <v>11</v>
      </c>
      <c r="C5806" s="0" t="n">
        <v>21</v>
      </c>
      <c r="D5806" s="0" t="n">
        <v>45</v>
      </c>
      <c r="E5806" s="0" t="n">
        <v>35</v>
      </c>
      <c r="F5806" s="0" t="n">
        <v>0</v>
      </c>
      <c r="T5806" s="0"/>
    </row>
    <row r="5807" customFormat="false" ht="12.75" hidden="false" customHeight="false" outlineLevel="0" collapsed="false">
      <c r="A5807" s="0" t="n">
        <v>1976</v>
      </c>
      <c r="B5807" s="0" t="n">
        <v>11</v>
      </c>
      <c r="C5807" s="0" t="n">
        <v>22</v>
      </c>
      <c r="D5807" s="0" t="n">
        <v>40</v>
      </c>
      <c r="E5807" s="0" t="n">
        <v>32</v>
      </c>
      <c r="F5807" s="0" t="n">
        <v>0</v>
      </c>
      <c r="T5807" s="0"/>
    </row>
    <row r="5808" customFormat="false" ht="12.75" hidden="false" customHeight="false" outlineLevel="0" collapsed="false">
      <c r="A5808" s="0" t="n">
        <v>1976</v>
      </c>
      <c r="B5808" s="0" t="n">
        <v>11</v>
      </c>
      <c r="C5808" s="0" t="n">
        <v>23</v>
      </c>
      <c r="D5808" s="0" t="n">
        <v>39</v>
      </c>
      <c r="E5808" s="0" t="n">
        <v>31</v>
      </c>
      <c r="F5808" s="0" t="n">
        <v>0</v>
      </c>
      <c r="T5808" s="0"/>
    </row>
    <row r="5809" customFormat="false" ht="12.75" hidden="false" customHeight="false" outlineLevel="0" collapsed="false">
      <c r="A5809" s="0" t="n">
        <v>1976</v>
      </c>
      <c r="B5809" s="0" t="n">
        <v>11</v>
      </c>
      <c r="C5809" s="0" t="n">
        <v>24</v>
      </c>
      <c r="D5809" s="0" t="n">
        <v>39</v>
      </c>
      <c r="E5809" s="0" t="n">
        <v>28</v>
      </c>
      <c r="F5809" s="0" t="n">
        <v>0</v>
      </c>
      <c r="T5809" s="0"/>
    </row>
    <row r="5810" customFormat="false" ht="12.75" hidden="false" customHeight="false" outlineLevel="0" collapsed="false">
      <c r="A5810" s="0" t="n">
        <v>1976</v>
      </c>
      <c r="B5810" s="0" t="n">
        <v>11</v>
      </c>
      <c r="C5810" s="0" t="n">
        <v>25</v>
      </c>
      <c r="D5810" s="0" t="n">
        <v>42</v>
      </c>
      <c r="E5810" s="0" t="n">
        <v>31</v>
      </c>
      <c r="F5810" s="0" t="n">
        <v>0</v>
      </c>
      <c r="T5810" s="0"/>
    </row>
    <row r="5811" customFormat="false" ht="12.75" hidden="false" customHeight="false" outlineLevel="0" collapsed="false">
      <c r="A5811" s="0" t="n">
        <v>1976</v>
      </c>
      <c r="B5811" s="0" t="n">
        <v>11</v>
      </c>
      <c r="C5811" s="0" t="n">
        <v>26</v>
      </c>
      <c r="D5811" s="0" t="n">
        <v>60</v>
      </c>
      <c r="E5811" s="0" t="n">
        <v>40</v>
      </c>
      <c r="F5811" s="0" t="n">
        <v>0</v>
      </c>
      <c r="T5811" s="0"/>
    </row>
    <row r="5812" customFormat="false" ht="12.75" hidden="false" customHeight="false" outlineLevel="0" collapsed="false">
      <c r="A5812" s="0" t="n">
        <v>1976</v>
      </c>
      <c r="B5812" s="0" t="n">
        <v>11</v>
      </c>
      <c r="C5812" s="0" t="n">
        <v>27</v>
      </c>
      <c r="D5812" s="0" t="n">
        <v>61</v>
      </c>
      <c r="E5812" s="0" t="n">
        <v>54</v>
      </c>
      <c r="F5812" s="0" t="n">
        <v>0</v>
      </c>
      <c r="T5812" s="0"/>
    </row>
    <row r="5813" customFormat="false" ht="12.75" hidden="false" customHeight="false" outlineLevel="0" collapsed="false">
      <c r="A5813" s="0" t="n">
        <v>1976</v>
      </c>
      <c r="B5813" s="0" t="n">
        <v>11</v>
      </c>
      <c r="C5813" s="0" t="n">
        <v>28</v>
      </c>
      <c r="D5813" s="0" t="n">
        <v>56</v>
      </c>
      <c r="E5813" s="0" t="n">
        <v>48</v>
      </c>
      <c r="F5813" s="0" t="n">
        <v>0</v>
      </c>
      <c r="T5813" s="0"/>
    </row>
    <row r="5814" customFormat="false" ht="12.75" hidden="false" customHeight="false" outlineLevel="0" collapsed="false">
      <c r="A5814" s="0" t="n">
        <v>1976</v>
      </c>
      <c r="B5814" s="0" t="n">
        <v>11</v>
      </c>
      <c r="C5814" s="0" t="n">
        <v>29</v>
      </c>
      <c r="D5814" s="0" t="n">
        <v>48</v>
      </c>
      <c r="E5814" s="0" t="n">
        <v>26</v>
      </c>
      <c r="F5814" s="0" t="n">
        <v>32</v>
      </c>
      <c r="T5814" s="0"/>
    </row>
    <row r="5815" customFormat="false" ht="12.75" hidden="false" customHeight="false" outlineLevel="0" collapsed="false">
      <c r="A5815" s="0" t="n">
        <v>1976</v>
      </c>
      <c r="B5815" s="0" t="n">
        <v>11</v>
      </c>
      <c r="C5815" s="0" t="n">
        <v>30</v>
      </c>
      <c r="D5815" s="0" t="n">
        <v>27</v>
      </c>
      <c r="E5815" s="0" t="n">
        <v>17</v>
      </c>
      <c r="F5815" s="0" t="n">
        <v>0</v>
      </c>
      <c r="T5815" s="0"/>
    </row>
    <row r="5816" customFormat="false" ht="12.75" hidden="false" customHeight="false" outlineLevel="0" collapsed="false">
      <c r="A5816" s="0" t="n">
        <v>1976</v>
      </c>
      <c r="B5816" s="0" t="n">
        <v>12</v>
      </c>
      <c r="C5816" s="0" t="n">
        <v>1</v>
      </c>
      <c r="D5816" s="0" t="n">
        <v>30</v>
      </c>
      <c r="E5816" s="0" t="n">
        <v>18</v>
      </c>
      <c r="F5816" s="0" t="n">
        <v>0</v>
      </c>
      <c r="T5816" s="0"/>
    </row>
    <row r="5817" customFormat="false" ht="12.75" hidden="false" customHeight="false" outlineLevel="0" collapsed="false">
      <c r="A5817" s="0" t="n">
        <v>1976</v>
      </c>
      <c r="B5817" s="0" t="n">
        <v>12</v>
      </c>
      <c r="C5817" s="0" t="n">
        <v>2</v>
      </c>
      <c r="D5817" s="0" t="n">
        <v>42</v>
      </c>
      <c r="E5817" s="0" t="n">
        <v>17</v>
      </c>
      <c r="F5817" s="0" t="n">
        <v>0</v>
      </c>
      <c r="T5817" s="0"/>
    </row>
    <row r="5818" customFormat="false" ht="12.75" hidden="false" customHeight="false" outlineLevel="0" collapsed="false">
      <c r="A5818" s="0" t="n">
        <v>1976</v>
      </c>
      <c r="B5818" s="0" t="n">
        <v>12</v>
      </c>
      <c r="C5818" s="0" t="n">
        <v>3</v>
      </c>
      <c r="D5818" s="0" t="n">
        <v>23</v>
      </c>
      <c r="E5818" s="0" t="n">
        <v>9</v>
      </c>
      <c r="F5818" s="0" t="n">
        <v>0</v>
      </c>
      <c r="T5818" s="0"/>
    </row>
    <row r="5819" customFormat="false" ht="12.75" hidden="false" customHeight="false" outlineLevel="0" collapsed="false">
      <c r="A5819" s="0" t="n">
        <v>1976</v>
      </c>
      <c r="B5819" s="0" t="n">
        <v>12</v>
      </c>
      <c r="C5819" s="0" t="n">
        <v>4</v>
      </c>
      <c r="D5819" s="0" t="n">
        <v>32</v>
      </c>
      <c r="E5819" s="0" t="n">
        <v>20</v>
      </c>
      <c r="F5819" s="0" t="n">
        <v>0</v>
      </c>
      <c r="T5819" s="0"/>
    </row>
    <row r="5820" customFormat="false" ht="12.75" hidden="false" customHeight="false" outlineLevel="0" collapsed="false">
      <c r="A5820" s="0" t="n">
        <v>1976</v>
      </c>
      <c r="B5820" s="0" t="n">
        <v>12</v>
      </c>
      <c r="C5820" s="0" t="n">
        <v>5</v>
      </c>
      <c r="D5820" s="0" t="n">
        <v>38</v>
      </c>
      <c r="E5820" s="0" t="n">
        <v>26</v>
      </c>
      <c r="F5820" s="0" t="n">
        <v>0</v>
      </c>
      <c r="T5820" s="0"/>
    </row>
    <row r="5821" customFormat="false" ht="12.75" hidden="false" customHeight="false" outlineLevel="0" collapsed="false">
      <c r="A5821" s="0" t="n">
        <v>1976</v>
      </c>
      <c r="B5821" s="0" t="n">
        <v>12</v>
      </c>
      <c r="C5821" s="0" t="n">
        <v>6</v>
      </c>
      <c r="D5821" s="0" t="n">
        <v>42</v>
      </c>
      <c r="E5821" s="0" t="n">
        <v>28</v>
      </c>
      <c r="F5821" s="0" t="n">
        <v>0</v>
      </c>
      <c r="T5821" s="0"/>
    </row>
    <row r="5822" customFormat="false" ht="12.75" hidden="false" customHeight="false" outlineLevel="0" collapsed="false">
      <c r="A5822" s="0" t="n">
        <v>1976</v>
      </c>
      <c r="B5822" s="0" t="n">
        <v>12</v>
      </c>
      <c r="C5822" s="0" t="n">
        <v>7</v>
      </c>
      <c r="D5822" s="0" t="n">
        <v>55</v>
      </c>
      <c r="E5822" s="0" t="n">
        <v>35</v>
      </c>
      <c r="F5822" s="0" t="n">
        <v>132</v>
      </c>
      <c r="T5822" s="0"/>
    </row>
    <row r="5823" customFormat="false" ht="12.75" hidden="false" customHeight="false" outlineLevel="0" collapsed="false">
      <c r="A5823" s="0" t="n">
        <v>1976</v>
      </c>
      <c r="B5823" s="0" t="n">
        <v>12</v>
      </c>
      <c r="C5823" s="0" t="n">
        <v>8</v>
      </c>
      <c r="D5823" s="0" t="n">
        <v>35</v>
      </c>
      <c r="E5823" s="0" t="n">
        <v>16</v>
      </c>
      <c r="F5823" s="0" t="n">
        <v>0</v>
      </c>
      <c r="T5823" s="0"/>
    </row>
    <row r="5824" customFormat="false" ht="12.75" hidden="false" customHeight="false" outlineLevel="0" collapsed="false">
      <c r="A5824" s="0" t="n">
        <v>1976</v>
      </c>
      <c r="B5824" s="0" t="n">
        <v>12</v>
      </c>
      <c r="C5824" s="0" t="n">
        <v>9</v>
      </c>
      <c r="D5824" s="0" t="n">
        <v>30</v>
      </c>
      <c r="E5824" s="0" t="n">
        <v>16</v>
      </c>
      <c r="F5824" s="0" t="n">
        <v>0</v>
      </c>
      <c r="T5824" s="0"/>
    </row>
    <row r="5825" customFormat="false" ht="12.75" hidden="false" customHeight="false" outlineLevel="0" collapsed="false">
      <c r="A5825" s="0" t="n">
        <v>1976</v>
      </c>
      <c r="B5825" s="0" t="n">
        <v>12</v>
      </c>
      <c r="C5825" s="0" t="n">
        <v>10</v>
      </c>
      <c r="D5825" s="0" t="n">
        <v>47</v>
      </c>
      <c r="E5825" s="0" t="n">
        <v>27</v>
      </c>
      <c r="F5825" s="0" t="n">
        <v>0</v>
      </c>
      <c r="T5825" s="0"/>
    </row>
    <row r="5826" customFormat="false" ht="12.75" hidden="false" customHeight="false" outlineLevel="0" collapsed="false">
      <c r="A5826" s="0" t="n">
        <v>1976</v>
      </c>
      <c r="B5826" s="0" t="n">
        <v>12</v>
      </c>
      <c r="C5826" s="0" t="n">
        <v>11</v>
      </c>
      <c r="D5826" s="0" t="n">
        <v>46</v>
      </c>
      <c r="E5826" s="0" t="n">
        <v>35</v>
      </c>
      <c r="F5826" s="0" t="n">
        <v>0</v>
      </c>
      <c r="T5826" s="0"/>
    </row>
    <row r="5827" customFormat="false" ht="12.75" hidden="false" customHeight="false" outlineLevel="0" collapsed="false">
      <c r="A5827" s="0" t="n">
        <v>1976</v>
      </c>
      <c r="B5827" s="0" t="n">
        <v>12</v>
      </c>
      <c r="C5827" s="0" t="n">
        <v>12</v>
      </c>
      <c r="D5827" s="0" t="n">
        <v>42</v>
      </c>
      <c r="E5827" s="0" t="n">
        <v>36</v>
      </c>
      <c r="F5827" s="0" t="n">
        <v>14</v>
      </c>
      <c r="T5827" s="0"/>
    </row>
    <row r="5828" customFormat="false" ht="12.75" hidden="false" customHeight="false" outlineLevel="0" collapsed="false">
      <c r="A5828" s="0" t="n">
        <v>1976</v>
      </c>
      <c r="B5828" s="0" t="n">
        <v>12</v>
      </c>
      <c r="C5828" s="0" t="n">
        <v>13</v>
      </c>
      <c r="D5828" s="0" t="n">
        <v>42</v>
      </c>
      <c r="E5828" s="0" t="n">
        <v>12</v>
      </c>
      <c r="F5828" s="0" t="n">
        <v>0</v>
      </c>
      <c r="T5828" s="0"/>
    </row>
    <row r="5829" customFormat="false" ht="12.75" hidden="false" customHeight="false" outlineLevel="0" collapsed="false">
      <c r="A5829" s="0" t="n">
        <v>1976</v>
      </c>
      <c r="B5829" s="0" t="n">
        <v>12</v>
      </c>
      <c r="C5829" s="0" t="n">
        <v>14</v>
      </c>
      <c r="D5829" s="0" t="n">
        <v>31</v>
      </c>
      <c r="E5829" s="0" t="n">
        <v>12</v>
      </c>
      <c r="F5829" s="0" t="n">
        <v>0</v>
      </c>
      <c r="T5829" s="0"/>
    </row>
    <row r="5830" customFormat="false" ht="12.75" hidden="false" customHeight="false" outlineLevel="0" collapsed="false">
      <c r="A5830" s="0" t="n">
        <v>1976</v>
      </c>
      <c r="B5830" s="0" t="n">
        <v>12</v>
      </c>
      <c r="C5830" s="0" t="n">
        <v>15</v>
      </c>
      <c r="D5830" s="0" t="n">
        <v>47</v>
      </c>
      <c r="E5830" s="0" t="n">
        <v>30</v>
      </c>
      <c r="F5830" s="0" t="n">
        <v>0</v>
      </c>
      <c r="T5830" s="0"/>
    </row>
    <row r="5831" customFormat="false" ht="12.75" hidden="false" customHeight="false" outlineLevel="0" collapsed="false">
      <c r="A5831" s="0" t="n">
        <v>1976</v>
      </c>
      <c r="B5831" s="0" t="n">
        <v>12</v>
      </c>
      <c r="C5831" s="0" t="n">
        <v>16</v>
      </c>
      <c r="D5831" s="0" t="n">
        <v>42</v>
      </c>
      <c r="E5831" s="0" t="n">
        <v>35</v>
      </c>
      <c r="F5831" s="0" t="n">
        <v>3</v>
      </c>
      <c r="T5831" s="0"/>
    </row>
    <row r="5832" customFormat="false" ht="12.75" hidden="false" customHeight="false" outlineLevel="0" collapsed="false">
      <c r="A5832" s="0" t="n">
        <v>1976</v>
      </c>
      <c r="B5832" s="0" t="n">
        <v>12</v>
      </c>
      <c r="C5832" s="0" t="n">
        <v>17</v>
      </c>
      <c r="D5832" s="0" t="n">
        <v>40</v>
      </c>
      <c r="E5832" s="0" t="n">
        <v>34</v>
      </c>
      <c r="F5832" s="0" t="n">
        <v>0</v>
      </c>
      <c r="T5832" s="0"/>
    </row>
    <row r="5833" customFormat="false" ht="12.75" hidden="false" customHeight="false" outlineLevel="0" collapsed="false">
      <c r="A5833" s="0" t="n">
        <v>1976</v>
      </c>
      <c r="B5833" s="0" t="n">
        <v>12</v>
      </c>
      <c r="C5833" s="0" t="n">
        <v>18</v>
      </c>
      <c r="D5833" s="0" t="n">
        <v>39</v>
      </c>
      <c r="E5833" s="0" t="n">
        <v>29</v>
      </c>
      <c r="F5833" s="0" t="n">
        <v>0</v>
      </c>
      <c r="T5833" s="0"/>
    </row>
    <row r="5834" customFormat="false" ht="12.75" hidden="false" customHeight="false" outlineLevel="0" collapsed="false">
      <c r="A5834" s="0" t="n">
        <v>1976</v>
      </c>
      <c r="B5834" s="0" t="n">
        <v>12</v>
      </c>
      <c r="C5834" s="0" t="n">
        <v>19</v>
      </c>
      <c r="D5834" s="0" t="n">
        <v>45</v>
      </c>
      <c r="E5834" s="0" t="n">
        <v>27</v>
      </c>
      <c r="F5834" s="0" t="n">
        <v>0</v>
      </c>
      <c r="T5834" s="0"/>
    </row>
    <row r="5835" customFormat="false" ht="12.75" hidden="false" customHeight="false" outlineLevel="0" collapsed="false">
      <c r="A5835" s="0" t="n">
        <v>1976</v>
      </c>
      <c r="B5835" s="0" t="n">
        <v>12</v>
      </c>
      <c r="C5835" s="0" t="n">
        <v>20</v>
      </c>
      <c r="D5835" s="0" t="n">
        <v>49</v>
      </c>
      <c r="E5835" s="0" t="n">
        <v>40</v>
      </c>
      <c r="F5835" s="0" t="n">
        <v>25</v>
      </c>
      <c r="T5835" s="0"/>
    </row>
    <row r="5836" customFormat="false" ht="12.75" hidden="false" customHeight="false" outlineLevel="0" collapsed="false">
      <c r="A5836" s="0" t="n">
        <v>1976</v>
      </c>
      <c r="B5836" s="0" t="n">
        <v>12</v>
      </c>
      <c r="C5836" s="0" t="n">
        <v>21</v>
      </c>
      <c r="D5836" s="0" t="n">
        <v>41</v>
      </c>
      <c r="E5836" s="0" t="n">
        <v>16</v>
      </c>
      <c r="F5836" s="0" t="n">
        <v>0</v>
      </c>
      <c r="T5836" s="0"/>
    </row>
    <row r="5837" customFormat="false" ht="12.75" hidden="false" customHeight="false" outlineLevel="0" collapsed="false">
      <c r="A5837" s="0" t="n">
        <v>1976</v>
      </c>
      <c r="B5837" s="0" t="n">
        <v>12</v>
      </c>
      <c r="C5837" s="0" t="n">
        <v>22</v>
      </c>
      <c r="D5837" s="0" t="n">
        <v>29</v>
      </c>
      <c r="E5837" s="0" t="n">
        <v>16</v>
      </c>
      <c r="F5837" s="0" t="n">
        <v>0</v>
      </c>
      <c r="T5837" s="0"/>
    </row>
    <row r="5838" customFormat="false" ht="12.75" hidden="false" customHeight="false" outlineLevel="0" collapsed="false">
      <c r="A5838" s="0" t="n">
        <v>1976</v>
      </c>
      <c r="B5838" s="0" t="n">
        <v>12</v>
      </c>
      <c r="C5838" s="0" t="n">
        <v>23</v>
      </c>
      <c r="D5838" s="0" t="n">
        <v>38</v>
      </c>
      <c r="E5838" s="0" t="n">
        <v>26</v>
      </c>
      <c r="F5838" s="0" t="n">
        <v>0</v>
      </c>
      <c r="T5838" s="0"/>
    </row>
    <row r="5839" customFormat="false" ht="12.75" hidden="false" customHeight="false" outlineLevel="0" collapsed="false">
      <c r="A5839" s="0" t="n">
        <v>1976</v>
      </c>
      <c r="B5839" s="0" t="n">
        <v>12</v>
      </c>
      <c r="C5839" s="0" t="n">
        <v>24</v>
      </c>
      <c r="D5839" s="0" t="n">
        <v>32</v>
      </c>
      <c r="E5839" s="0" t="n">
        <v>24</v>
      </c>
      <c r="F5839" s="0" t="n">
        <v>0</v>
      </c>
      <c r="T5839" s="0"/>
    </row>
    <row r="5840" customFormat="false" ht="12.75" hidden="false" customHeight="false" outlineLevel="0" collapsed="false">
      <c r="A5840" s="0" t="n">
        <v>1976</v>
      </c>
      <c r="B5840" s="0" t="n">
        <v>12</v>
      </c>
      <c r="C5840" s="0" t="n">
        <v>25</v>
      </c>
      <c r="D5840" s="0" t="n">
        <v>36</v>
      </c>
      <c r="E5840" s="0" t="n">
        <v>23</v>
      </c>
      <c r="F5840" s="0" t="n">
        <v>6</v>
      </c>
      <c r="T5840" s="0"/>
    </row>
    <row r="5841" customFormat="false" ht="12.75" hidden="false" customHeight="false" outlineLevel="0" collapsed="false">
      <c r="A5841" s="0" t="n">
        <v>1976</v>
      </c>
      <c r="B5841" s="0" t="n">
        <v>12</v>
      </c>
      <c r="C5841" s="0" t="n">
        <v>26</v>
      </c>
      <c r="D5841" s="0" t="n">
        <v>36</v>
      </c>
      <c r="E5841" s="0" t="n">
        <v>27</v>
      </c>
      <c r="F5841" s="0" t="n">
        <v>36</v>
      </c>
      <c r="T5841" s="0"/>
    </row>
    <row r="5842" customFormat="false" ht="12.75" hidden="false" customHeight="false" outlineLevel="0" collapsed="false">
      <c r="A5842" s="0" t="n">
        <v>1976</v>
      </c>
      <c r="B5842" s="0" t="n">
        <v>12</v>
      </c>
      <c r="C5842" s="0" t="n">
        <v>27</v>
      </c>
      <c r="D5842" s="0" t="n">
        <v>27</v>
      </c>
      <c r="E5842" s="0" t="n">
        <v>19</v>
      </c>
      <c r="F5842" s="0" t="n">
        <v>0</v>
      </c>
      <c r="T5842" s="0"/>
    </row>
    <row r="5843" customFormat="false" ht="12.75" hidden="false" customHeight="false" outlineLevel="0" collapsed="false">
      <c r="A5843" s="0" t="n">
        <v>1976</v>
      </c>
      <c r="B5843" s="0" t="n">
        <v>12</v>
      </c>
      <c r="C5843" s="0" t="n">
        <v>28</v>
      </c>
      <c r="D5843" s="0" t="n">
        <v>25</v>
      </c>
      <c r="E5843" s="0" t="n">
        <v>19</v>
      </c>
      <c r="F5843" s="0" t="n">
        <v>13</v>
      </c>
      <c r="T5843" s="0"/>
    </row>
    <row r="5844" customFormat="false" ht="12.75" hidden="false" customHeight="false" outlineLevel="0" collapsed="false">
      <c r="A5844" s="0" t="n">
        <v>1976</v>
      </c>
      <c r="B5844" s="0" t="n">
        <v>12</v>
      </c>
      <c r="C5844" s="0" t="n">
        <v>29</v>
      </c>
      <c r="D5844" s="0" t="n">
        <v>32</v>
      </c>
      <c r="E5844" s="0" t="n">
        <v>20</v>
      </c>
      <c r="F5844" s="0" t="n">
        <v>0</v>
      </c>
      <c r="T5844" s="0"/>
    </row>
    <row r="5845" customFormat="false" ht="12.75" hidden="false" customHeight="false" outlineLevel="0" collapsed="false">
      <c r="A5845" s="0" t="n">
        <v>1976</v>
      </c>
      <c r="B5845" s="0" t="n">
        <v>12</v>
      </c>
      <c r="C5845" s="0" t="n">
        <v>30</v>
      </c>
      <c r="D5845" s="0" t="n">
        <v>22</v>
      </c>
      <c r="E5845" s="0" t="n">
        <v>10</v>
      </c>
      <c r="F5845" s="0" t="n">
        <v>0</v>
      </c>
      <c r="T5845" s="0"/>
    </row>
    <row r="5846" customFormat="false" ht="12.75" hidden="false" customHeight="false" outlineLevel="0" collapsed="false">
      <c r="A5846" s="0" t="n">
        <v>1976</v>
      </c>
      <c r="B5846" s="0" t="n">
        <v>12</v>
      </c>
      <c r="C5846" s="0" t="n">
        <v>31</v>
      </c>
      <c r="D5846" s="0" t="n">
        <v>22</v>
      </c>
      <c r="E5846" s="0" t="n">
        <v>15</v>
      </c>
      <c r="F5846" s="0" t="n">
        <v>0</v>
      </c>
      <c r="T5846" s="0"/>
    </row>
    <row r="5847" customFormat="false" ht="12.75" hidden="false" customHeight="false" outlineLevel="0" collapsed="false">
      <c r="A5847" s="0" t="n">
        <v>1977</v>
      </c>
      <c r="B5847" s="0" t="n">
        <v>1</v>
      </c>
      <c r="C5847" s="0" t="n">
        <v>1</v>
      </c>
      <c r="D5847" s="0" t="n">
        <v>28</v>
      </c>
      <c r="E5847" s="0" t="n">
        <v>15</v>
      </c>
      <c r="F5847" s="0" t="n">
        <v>0</v>
      </c>
      <c r="T5847" s="0"/>
    </row>
    <row r="5848" customFormat="false" ht="12.75" hidden="false" customHeight="false" outlineLevel="0" collapsed="false">
      <c r="A5848" s="0" t="n">
        <v>1977</v>
      </c>
      <c r="B5848" s="0" t="n">
        <v>1</v>
      </c>
      <c r="C5848" s="0" t="n">
        <v>2</v>
      </c>
      <c r="D5848" s="0" t="n">
        <v>36</v>
      </c>
      <c r="E5848" s="0" t="n">
        <v>25</v>
      </c>
      <c r="F5848" s="0" t="n">
        <v>0</v>
      </c>
      <c r="T5848" s="0"/>
    </row>
    <row r="5849" customFormat="false" ht="12.75" hidden="false" customHeight="false" outlineLevel="0" collapsed="false">
      <c r="A5849" s="0" t="n">
        <v>1977</v>
      </c>
      <c r="B5849" s="0" t="n">
        <v>1</v>
      </c>
      <c r="C5849" s="0" t="n">
        <v>3</v>
      </c>
      <c r="D5849" s="0" t="n">
        <v>30</v>
      </c>
      <c r="E5849" s="0" t="n">
        <v>21</v>
      </c>
      <c r="F5849" s="0" t="n">
        <v>0</v>
      </c>
      <c r="T5849" s="0"/>
    </row>
    <row r="5850" customFormat="false" ht="12.75" hidden="false" customHeight="false" outlineLevel="0" collapsed="false">
      <c r="A5850" s="0" t="n">
        <v>1977</v>
      </c>
      <c r="B5850" s="0" t="n">
        <v>1</v>
      </c>
      <c r="C5850" s="0" t="n">
        <v>4</v>
      </c>
      <c r="D5850" s="0" t="n">
        <v>37</v>
      </c>
      <c r="E5850" s="0" t="n">
        <v>28</v>
      </c>
      <c r="F5850" s="0" t="n">
        <v>0</v>
      </c>
      <c r="T5850" s="0"/>
    </row>
    <row r="5851" customFormat="false" ht="12.75" hidden="false" customHeight="false" outlineLevel="0" collapsed="false">
      <c r="A5851" s="0" t="n">
        <v>1977</v>
      </c>
      <c r="B5851" s="0" t="n">
        <v>1</v>
      </c>
      <c r="C5851" s="0" t="n">
        <v>5</v>
      </c>
      <c r="D5851" s="0" t="n">
        <v>31</v>
      </c>
      <c r="E5851" s="0" t="n">
        <v>23</v>
      </c>
      <c r="F5851" s="0" t="n">
        <v>0</v>
      </c>
      <c r="T5851" s="0"/>
    </row>
    <row r="5852" customFormat="false" ht="12.75" hidden="false" customHeight="false" outlineLevel="0" collapsed="false">
      <c r="A5852" s="0" t="n">
        <v>1977</v>
      </c>
      <c r="B5852" s="0" t="n">
        <v>1</v>
      </c>
      <c r="C5852" s="0" t="n">
        <v>6</v>
      </c>
      <c r="D5852" s="0" t="n">
        <v>31</v>
      </c>
      <c r="E5852" s="0" t="n">
        <v>23</v>
      </c>
      <c r="F5852" s="0" t="n">
        <v>0</v>
      </c>
      <c r="T5852" s="0"/>
    </row>
    <row r="5853" customFormat="false" ht="12.75" hidden="false" customHeight="false" outlineLevel="0" collapsed="false">
      <c r="A5853" s="0" t="n">
        <v>1977</v>
      </c>
      <c r="B5853" s="0" t="n">
        <v>1</v>
      </c>
      <c r="C5853" s="0" t="n">
        <v>7</v>
      </c>
      <c r="D5853" s="0" t="n">
        <v>32</v>
      </c>
      <c r="E5853" s="0" t="n">
        <v>22</v>
      </c>
      <c r="F5853" s="0" t="n">
        <v>26</v>
      </c>
      <c r="T5853" s="0"/>
    </row>
    <row r="5854" customFormat="false" ht="12.75" hidden="false" customHeight="false" outlineLevel="0" collapsed="false">
      <c r="A5854" s="0" t="n">
        <v>1977</v>
      </c>
      <c r="B5854" s="0" t="n">
        <v>1</v>
      </c>
      <c r="C5854" s="0" t="n">
        <v>8</v>
      </c>
      <c r="D5854" s="0" t="n">
        <v>27</v>
      </c>
      <c r="E5854" s="0" t="n">
        <v>19</v>
      </c>
      <c r="F5854" s="0" t="n">
        <v>0</v>
      </c>
      <c r="T5854" s="0"/>
    </row>
    <row r="5855" customFormat="false" ht="12.75" hidden="false" customHeight="false" outlineLevel="0" collapsed="false">
      <c r="A5855" s="0" t="n">
        <v>1977</v>
      </c>
      <c r="B5855" s="0" t="n">
        <v>1</v>
      </c>
      <c r="C5855" s="0" t="n">
        <v>9</v>
      </c>
      <c r="D5855" s="0" t="n">
        <v>30</v>
      </c>
      <c r="E5855" s="0" t="n">
        <v>20</v>
      </c>
      <c r="F5855" s="0" t="n">
        <v>6</v>
      </c>
      <c r="T5855" s="0"/>
    </row>
    <row r="5856" customFormat="false" ht="12.75" hidden="false" customHeight="false" outlineLevel="0" collapsed="false">
      <c r="A5856" s="0" t="n">
        <v>1977</v>
      </c>
      <c r="B5856" s="0" t="n">
        <v>1</v>
      </c>
      <c r="C5856" s="0" t="n">
        <v>10</v>
      </c>
      <c r="D5856" s="0" t="n">
        <v>41</v>
      </c>
      <c r="E5856" s="0" t="n">
        <v>18</v>
      </c>
      <c r="F5856" s="0" t="n">
        <v>124</v>
      </c>
      <c r="T5856" s="0"/>
    </row>
    <row r="5857" customFormat="false" ht="12.75" hidden="false" customHeight="false" outlineLevel="0" collapsed="false">
      <c r="A5857" s="0" t="n">
        <v>1977</v>
      </c>
      <c r="B5857" s="0" t="n">
        <v>1</v>
      </c>
      <c r="C5857" s="0" t="n">
        <v>11</v>
      </c>
      <c r="D5857" s="0" t="n">
        <v>23</v>
      </c>
      <c r="E5857" s="0" t="n">
        <v>16</v>
      </c>
      <c r="F5857" s="0" t="n">
        <v>0</v>
      </c>
      <c r="T5857" s="0"/>
    </row>
    <row r="5858" customFormat="false" ht="12.75" hidden="false" customHeight="false" outlineLevel="0" collapsed="false">
      <c r="A5858" s="0" t="n">
        <v>1977</v>
      </c>
      <c r="B5858" s="0" t="n">
        <v>1</v>
      </c>
      <c r="C5858" s="0" t="n">
        <v>12</v>
      </c>
      <c r="D5858" s="0" t="n">
        <v>19</v>
      </c>
      <c r="E5858" s="0" t="n">
        <v>13</v>
      </c>
      <c r="F5858" s="0" t="n">
        <v>0</v>
      </c>
      <c r="T5858" s="0"/>
    </row>
    <row r="5859" customFormat="false" ht="12.75" hidden="false" customHeight="false" outlineLevel="0" collapsed="false">
      <c r="A5859" s="0" t="n">
        <v>1977</v>
      </c>
      <c r="B5859" s="0" t="n">
        <v>1</v>
      </c>
      <c r="C5859" s="0" t="n">
        <v>13</v>
      </c>
      <c r="D5859" s="0" t="n">
        <v>22</v>
      </c>
      <c r="E5859" s="0" t="n">
        <v>10</v>
      </c>
      <c r="F5859" s="0" t="n">
        <v>0</v>
      </c>
      <c r="T5859" s="0"/>
    </row>
    <row r="5860" customFormat="false" ht="12.75" hidden="false" customHeight="false" outlineLevel="0" collapsed="false">
      <c r="A5860" s="0" t="n">
        <v>1977</v>
      </c>
      <c r="B5860" s="0" t="n">
        <v>1</v>
      </c>
      <c r="C5860" s="0" t="n">
        <v>14</v>
      </c>
      <c r="D5860" s="0" t="n">
        <v>27</v>
      </c>
      <c r="E5860" s="0" t="n">
        <v>19</v>
      </c>
      <c r="F5860" s="0" t="n">
        <v>45</v>
      </c>
      <c r="T5860" s="0"/>
    </row>
    <row r="5861" customFormat="false" ht="12.75" hidden="false" customHeight="false" outlineLevel="0" collapsed="false">
      <c r="A5861" s="0" t="n">
        <v>1977</v>
      </c>
      <c r="B5861" s="0" t="n">
        <v>1</v>
      </c>
      <c r="C5861" s="0" t="n">
        <v>15</v>
      </c>
      <c r="D5861" s="0" t="n">
        <v>31</v>
      </c>
      <c r="E5861" s="0" t="n">
        <v>24</v>
      </c>
      <c r="F5861" s="0" t="n">
        <v>0</v>
      </c>
      <c r="T5861" s="0"/>
    </row>
    <row r="5862" customFormat="false" ht="12.75" hidden="false" customHeight="false" outlineLevel="0" collapsed="false">
      <c r="A5862" s="0" t="n">
        <v>1977</v>
      </c>
      <c r="B5862" s="0" t="n">
        <v>1</v>
      </c>
      <c r="C5862" s="0" t="n">
        <v>16</v>
      </c>
      <c r="D5862" s="0" t="n">
        <v>26</v>
      </c>
      <c r="E5862" s="0" t="n">
        <v>7</v>
      </c>
      <c r="F5862" s="0" t="n">
        <v>6</v>
      </c>
      <c r="T5862" s="0"/>
    </row>
    <row r="5863" customFormat="false" ht="12.75" hidden="false" customHeight="false" outlineLevel="0" collapsed="false">
      <c r="A5863" s="0" t="n">
        <v>1977</v>
      </c>
      <c r="B5863" s="0" t="n">
        <v>1</v>
      </c>
      <c r="C5863" s="0" t="n">
        <v>17</v>
      </c>
      <c r="D5863" s="0" t="n">
        <v>12</v>
      </c>
      <c r="E5863" s="0" t="n">
        <v>-2</v>
      </c>
      <c r="F5863" s="0" t="n">
        <v>0</v>
      </c>
      <c r="T5863" s="0"/>
    </row>
    <row r="5864" customFormat="false" ht="12.75" hidden="false" customHeight="false" outlineLevel="0" collapsed="false">
      <c r="A5864" s="0" t="n">
        <v>1977</v>
      </c>
      <c r="B5864" s="0" t="n">
        <v>1</v>
      </c>
      <c r="C5864" s="0" t="n">
        <v>18</v>
      </c>
      <c r="D5864" s="0" t="n">
        <v>13</v>
      </c>
      <c r="E5864" s="0" t="n">
        <v>2</v>
      </c>
      <c r="F5864" s="0" t="n">
        <v>0</v>
      </c>
      <c r="T5864" s="0"/>
    </row>
    <row r="5865" customFormat="false" ht="12.75" hidden="false" customHeight="false" outlineLevel="0" collapsed="false">
      <c r="A5865" s="0" t="n">
        <v>1977</v>
      </c>
      <c r="B5865" s="0" t="n">
        <v>1</v>
      </c>
      <c r="C5865" s="0" t="n">
        <v>19</v>
      </c>
      <c r="D5865" s="0" t="n">
        <v>26</v>
      </c>
      <c r="E5865" s="0" t="n">
        <v>9</v>
      </c>
      <c r="F5865" s="0" t="n">
        <v>0</v>
      </c>
      <c r="T5865" s="0"/>
    </row>
    <row r="5866" customFormat="false" ht="12.75" hidden="false" customHeight="false" outlineLevel="0" collapsed="false">
      <c r="A5866" s="0" t="n">
        <v>1977</v>
      </c>
      <c r="B5866" s="0" t="n">
        <v>1</v>
      </c>
      <c r="C5866" s="0" t="n">
        <v>20</v>
      </c>
      <c r="D5866" s="0" t="n">
        <v>36</v>
      </c>
      <c r="E5866" s="0" t="n">
        <v>19</v>
      </c>
      <c r="F5866" s="0" t="n">
        <v>0</v>
      </c>
      <c r="T5866" s="0"/>
    </row>
    <row r="5867" customFormat="false" ht="12.75" hidden="false" customHeight="false" outlineLevel="0" collapsed="false">
      <c r="A5867" s="0" t="n">
        <v>1977</v>
      </c>
      <c r="B5867" s="0" t="n">
        <v>1</v>
      </c>
      <c r="C5867" s="0" t="n">
        <v>21</v>
      </c>
      <c r="D5867" s="0" t="n">
        <v>26</v>
      </c>
      <c r="E5867" s="0" t="n">
        <v>20</v>
      </c>
      <c r="F5867" s="0" t="n">
        <v>0</v>
      </c>
      <c r="T5867" s="0"/>
    </row>
    <row r="5868" customFormat="false" ht="12.75" hidden="false" customHeight="false" outlineLevel="0" collapsed="false">
      <c r="A5868" s="0" t="n">
        <v>1977</v>
      </c>
      <c r="B5868" s="0" t="n">
        <v>1</v>
      </c>
      <c r="C5868" s="0" t="n">
        <v>22</v>
      </c>
      <c r="D5868" s="0" t="n">
        <v>22</v>
      </c>
      <c r="E5868" s="0" t="n">
        <v>13</v>
      </c>
      <c r="F5868" s="0" t="n">
        <v>0</v>
      </c>
      <c r="T5868" s="0"/>
    </row>
    <row r="5869" customFormat="false" ht="12.75" hidden="false" customHeight="false" outlineLevel="0" collapsed="false">
      <c r="A5869" s="0" t="n">
        <v>1977</v>
      </c>
      <c r="B5869" s="0" t="n">
        <v>1</v>
      </c>
      <c r="C5869" s="0" t="n">
        <v>23</v>
      </c>
      <c r="D5869" s="0" t="n">
        <v>27</v>
      </c>
      <c r="E5869" s="0" t="n">
        <v>14</v>
      </c>
      <c r="F5869" s="0" t="n">
        <v>0</v>
      </c>
      <c r="T5869" s="0"/>
    </row>
    <row r="5870" customFormat="false" ht="12.75" hidden="false" customHeight="false" outlineLevel="0" collapsed="false">
      <c r="A5870" s="0" t="n">
        <v>1977</v>
      </c>
      <c r="B5870" s="0" t="n">
        <v>1</v>
      </c>
      <c r="C5870" s="0" t="n">
        <v>24</v>
      </c>
      <c r="D5870" s="0" t="n">
        <v>31</v>
      </c>
      <c r="E5870" s="0" t="n">
        <v>22</v>
      </c>
      <c r="F5870" s="0" t="n">
        <v>13</v>
      </c>
      <c r="T5870" s="0"/>
    </row>
    <row r="5871" customFormat="false" ht="12.75" hidden="false" customHeight="false" outlineLevel="0" collapsed="false">
      <c r="A5871" s="0" t="n">
        <v>1977</v>
      </c>
      <c r="B5871" s="0" t="n">
        <v>1</v>
      </c>
      <c r="C5871" s="0" t="n">
        <v>25</v>
      </c>
      <c r="D5871" s="0" t="n">
        <v>37</v>
      </c>
      <c r="E5871" s="0" t="n">
        <v>28</v>
      </c>
      <c r="F5871" s="0" t="n">
        <v>3</v>
      </c>
      <c r="T5871" s="0"/>
    </row>
    <row r="5872" customFormat="false" ht="12.75" hidden="false" customHeight="false" outlineLevel="0" collapsed="false">
      <c r="A5872" s="0" t="n">
        <v>1977</v>
      </c>
      <c r="B5872" s="0" t="n">
        <v>1</v>
      </c>
      <c r="C5872" s="0" t="n">
        <v>26</v>
      </c>
      <c r="D5872" s="0" t="n">
        <v>31</v>
      </c>
      <c r="E5872" s="0" t="n">
        <v>26</v>
      </c>
      <c r="F5872" s="0" t="n">
        <v>0</v>
      </c>
      <c r="T5872" s="0"/>
    </row>
    <row r="5873" customFormat="false" ht="12.75" hidden="false" customHeight="false" outlineLevel="0" collapsed="false">
      <c r="A5873" s="0" t="n">
        <v>1977</v>
      </c>
      <c r="B5873" s="0" t="n">
        <v>1</v>
      </c>
      <c r="C5873" s="0" t="n">
        <v>27</v>
      </c>
      <c r="D5873" s="0" t="n">
        <v>30</v>
      </c>
      <c r="E5873" s="0" t="n">
        <v>21</v>
      </c>
      <c r="F5873" s="0" t="n">
        <v>0</v>
      </c>
      <c r="T5873" s="0"/>
    </row>
    <row r="5874" customFormat="false" ht="12.75" hidden="false" customHeight="false" outlineLevel="0" collapsed="false">
      <c r="A5874" s="0" t="n">
        <v>1977</v>
      </c>
      <c r="B5874" s="0" t="n">
        <v>1</v>
      </c>
      <c r="C5874" s="0" t="n">
        <v>28</v>
      </c>
      <c r="D5874" s="0" t="n">
        <v>44</v>
      </c>
      <c r="E5874" s="0" t="n">
        <v>13</v>
      </c>
      <c r="F5874" s="0" t="n">
        <v>2</v>
      </c>
      <c r="T5874" s="0"/>
    </row>
    <row r="5875" customFormat="false" ht="12.75" hidden="false" customHeight="false" outlineLevel="0" collapsed="false">
      <c r="A5875" s="0" t="n">
        <v>1977</v>
      </c>
      <c r="B5875" s="0" t="n">
        <v>1</v>
      </c>
      <c r="C5875" s="0" t="n">
        <v>29</v>
      </c>
      <c r="D5875" s="0" t="n">
        <v>13</v>
      </c>
      <c r="E5875" s="0" t="n">
        <v>1</v>
      </c>
      <c r="F5875" s="0" t="n">
        <v>0</v>
      </c>
      <c r="T5875" s="0"/>
    </row>
    <row r="5876" customFormat="false" ht="12.75" hidden="false" customHeight="false" outlineLevel="0" collapsed="false">
      <c r="A5876" s="0" t="n">
        <v>1977</v>
      </c>
      <c r="B5876" s="0" t="n">
        <v>1</v>
      </c>
      <c r="C5876" s="0" t="n">
        <v>30</v>
      </c>
      <c r="D5876" s="0" t="n">
        <v>19</v>
      </c>
      <c r="E5876" s="0" t="n">
        <v>10</v>
      </c>
      <c r="F5876" s="0" t="n">
        <v>0</v>
      </c>
      <c r="T5876" s="0"/>
    </row>
    <row r="5877" customFormat="false" ht="12.75" hidden="false" customHeight="false" outlineLevel="0" collapsed="false">
      <c r="A5877" s="0" t="n">
        <v>1977</v>
      </c>
      <c r="B5877" s="0" t="n">
        <v>1</v>
      </c>
      <c r="C5877" s="0" t="n">
        <v>31</v>
      </c>
      <c r="D5877" s="0" t="n">
        <v>22</v>
      </c>
      <c r="E5877" s="0" t="n">
        <v>8</v>
      </c>
      <c r="F5877" s="0" t="n">
        <v>0</v>
      </c>
      <c r="T5877" s="0"/>
    </row>
    <row r="5878" customFormat="false" ht="12.75" hidden="false" customHeight="false" outlineLevel="0" collapsed="false">
      <c r="A5878" s="0" t="n">
        <v>1977</v>
      </c>
      <c r="B5878" s="0" t="n">
        <v>2</v>
      </c>
      <c r="C5878" s="0" t="n">
        <v>1</v>
      </c>
      <c r="D5878" s="0" t="n">
        <v>28</v>
      </c>
      <c r="E5878" s="0" t="n">
        <v>19</v>
      </c>
      <c r="F5878" s="0" t="n">
        <v>0</v>
      </c>
      <c r="T5878" s="0"/>
    </row>
    <row r="5879" customFormat="false" ht="12.75" hidden="false" customHeight="false" outlineLevel="0" collapsed="false">
      <c r="A5879" s="0" t="n">
        <v>1977</v>
      </c>
      <c r="B5879" s="0" t="n">
        <v>2</v>
      </c>
      <c r="C5879" s="0" t="n">
        <v>2</v>
      </c>
      <c r="D5879" s="0" t="n">
        <v>31</v>
      </c>
      <c r="E5879" s="0" t="n">
        <v>21</v>
      </c>
      <c r="F5879" s="0" t="n">
        <v>0</v>
      </c>
      <c r="T5879" s="0"/>
    </row>
    <row r="5880" customFormat="false" ht="12.75" hidden="false" customHeight="false" outlineLevel="0" collapsed="false">
      <c r="A5880" s="0" t="n">
        <v>1977</v>
      </c>
      <c r="B5880" s="0" t="n">
        <v>2</v>
      </c>
      <c r="C5880" s="0" t="n">
        <v>3</v>
      </c>
      <c r="D5880" s="0" t="n">
        <v>36</v>
      </c>
      <c r="E5880" s="0" t="n">
        <v>24</v>
      </c>
      <c r="F5880" s="0" t="n">
        <v>8</v>
      </c>
      <c r="T5880" s="0"/>
    </row>
    <row r="5881" customFormat="false" ht="12.75" hidden="false" customHeight="false" outlineLevel="0" collapsed="false">
      <c r="A5881" s="0" t="n">
        <v>1977</v>
      </c>
      <c r="B5881" s="0" t="n">
        <v>2</v>
      </c>
      <c r="C5881" s="0" t="n">
        <v>4</v>
      </c>
      <c r="D5881" s="0" t="n">
        <v>36</v>
      </c>
      <c r="E5881" s="0" t="n">
        <v>32</v>
      </c>
      <c r="F5881" s="0" t="n">
        <v>1</v>
      </c>
      <c r="T5881" s="0"/>
    </row>
    <row r="5882" customFormat="false" ht="12.75" hidden="false" customHeight="false" outlineLevel="0" collapsed="false">
      <c r="A5882" s="0" t="n">
        <v>1977</v>
      </c>
      <c r="B5882" s="0" t="n">
        <v>2</v>
      </c>
      <c r="C5882" s="0" t="n">
        <v>5</v>
      </c>
      <c r="D5882" s="0" t="n">
        <v>32</v>
      </c>
      <c r="E5882" s="0" t="n">
        <v>13</v>
      </c>
      <c r="F5882" s="0" t="n">
        <v>19</v>
      </c>
      <c r="T5882" s="0"/>
    </row>
    <row r="5883" customFormat="false" ht="12.75" hidden="false" customHeight="false" outlineLevel="0" collapsed="false">
      <c r="A5883" s="0" t="n">
        <v>1977</v>
      </c>
      <c r="B5883" s="0" t="n">
        <v>2</v>
      </c>
      <c r="C5883" s="0" t="n">
        <v>6</v>
      </c>
      <c r="D5883" s="0" t="n">
        <v>22</v>
      </c>
      <c r="E5883" s="0" t="n">
        <v>8</v>
      </c>
      <c r="F5883" s="0" t="n">
        <v>0</v>
      </c>
      <c r="T5883" s="0"/>
    </row>
    <row r="5884" customFormat="false" ht="12.75" hidden="false" customHeight="false" outlineLevel="0" collapsed="false">
      <c r="A5884" s="0" t="n">
        <v>1977</v>
      </c>
      <c r="B5884" s="0" t="n">
        <v>2</v>
      </c>
      <c r="C5884" s="0" t="n">
        <v>7</v>
      </c>
      <c r="D5884" s="0" t="n">
        <v>28</v>
      </c>
      <c r="E5884" s="0" t="n">
        <v>13</v>
      </c>
      <c r="F5884" s="0" t="n">
        <v>0</v>
      </c>
      <c r="T5884" s="0"/>
    </row>
    <row r="5885" customFormat="false" ht="12.75" hidden="false" customHeight="false" outlineLevel="0" collapsed="false">
      <c r="A5885" s="0" t="n">
        <v>1977</v>
      </c>
      <c r="B5885" s="0" t="n">
        <v>2</v>
      </c>
      <c r="C5885" s="0" t="n">
        <v>8</v>
      </c>
      <c r="D5885" s="0" t="n">
        <v>34</v>
      </c>
      <c r="E5885" s="0" t="n">
        <v>17</v>
      </c>
      <c r="F5885" s="0" t="n">
        <v>0</v>
      </c>
      <c r="T5885" s="0"/>
    </row>
    <row r="5886" customFormat="false" ht="12.75" hidden="false" customHeight="false" outlineLevel="0" collapsed="false">
      <c r="A5886" s="0" t="n">
        <v>1977</v>
      </c>
      <c r="B5886" s="0" t="n">
        <v>2</v>
      </c>
      <c r="C5886" s="0" t="n">
        <v>9</v>
      </c>
      <c r="D5886" s="0" t="n">
        <v>36</v>
      </c>
      <c r="E5886" s="0" t="n">
        <v>21</v>
      </c>
      <c r="F5886" s="0" t="n">
        <v>0</v>
      </c>
      <c r="T5886" s="0"/>
    </row>
    <row r="5887" customFormat="false" ht="12.75" hidden="false" customHeight="false" outlineLevel="0" collapsed="false">
      <c r="A5887" s="0" t="n">
        <v>1977</v>
      </c>
      <c r="B5887" s="0" t="n">
        <v>2</v>
      </c>
      <c r="C5887" s="0" t="n">
        <v>10</v>
      </c>
      <c r="D5887" s="0" t="n">
        <v>43</v>
      </c>
      <c r="E5887" s="0" t="n">
        <v>33</v>
      </c>
      <c r="F5887" s="0" t="n">
        <v>0</v>
      </c>
      <c r="T5887" s="0"/>
    </row>
    <row r="5888" customFormat="false" ht="12.75" hidden="false" customHeight="false" outlineLevel="0" collapsed="false">
      <c r="A5888" s="0" t="n">
        <v>1977</v>
      </c>
      <c r="B5888" s="0" t="n">
        <v>2</v>
      </c>
      <c r="C5888" s="0" t="n">
        <v>11</v>
      </c>
      <c r="D5888" s="0" t="n">
        <v>54</v>
      </c>
      <c r="E5888" s="0" t="n">
        <v>36</v>
      </c>
      <c r="F5888" s="0" t="n">
        <v>0</v>
      </c>
      <c r="T5888" s="0"/>
    </row>
    <row r="5889" customFormat="false" ht="12.75" hidden="false" customHeight="false" outlineLevel="0" collapsed="false">
      <c r="A5889" s="0" t="n">
        <v>1977</v>
      </c>
      <c r="B5889" s="0" t="n">
        <v>2</v>
      </c>
      <c r="C5889" s="0" t="n">
        <v>12</v>
      </c>
      <c r="D5889" s="0" t="n">
        <v>49</v>
      </c>
      <c r="E5889" s="0" t="n">
        <v>39</v>
      </c>
      <c r="F5889" s="0" t="n">
        <v>2</v>
      </c>
      <c r="T5889" s="0"/>
    </row>
    <row r="5890" customFormat="false" ht="12.75" hidden="false" customHeight="false" outlineLevel="0" collapsed="false">
      <c r="A5890" s="0" t="n">
        <v>1977</v>
      </c>
      <c r="B5890" s="0" t="n">
        <v>2</v>
      </c>
      <c r="C5890" s="0" t="n">
        <v>13</v>
      </c>
      <c r="D5890" s="0" t="n">
        <v>50</v>
      </c>
      <c r="E5890" s="0" t="n">
        <v>37</v>
      </c>
      <c r="F5890" s="0" t="n">
        <v>0</v>
      </c>
      <c r="T5890" s="0"/>
    </row>
    <row r="5891" customFormat="false" ht="12.75" hidden="false" customHeight="false" outlineLevel="0" collapsed="false">
      <c r="A5891" s="0" t="n">
        <v>1977</v>
      </c>
      <c r="B5891" s="0" t="n">
        <v>2</v>
      </c>
      <c r="C5891" s="0" t="n">
        <v>14</v>
      </c>
      <c r="D5891" s="0" t="n">
        <v>44</v>
      </c>
      <c r="E5891" s="0" t="n">
        <v>36</v>
      </c>
      <c r="F5891" s="0" t="n">
        <v>0</v>
      </c>
      <c r="T5891" s="0"/>
    </row>
    <row r="5892" customFormat="false" ht="12.75" hidden="false" customHeight="false" outlineLevel="0" collapsed="false">
      <c r="A5892" s="0" t="n">
        <v>1977</v>
      </c>
      <c r="B5892" s="0" t="n">
        <v>2</v>
      </c>
      <c r="C5892" s="0" t="n">
        <v>15</v>
      </c>
      <c r="D5892" s="0" t="n">
        <v>42</v>
      </c>
      <c r="E5892" s="0" t="n">
        <v>26</v>
      </c>
      <c r="F5892" s="0" t="n">
        <v>0</v>
      </c>
      <c r="T5892" s="0"/>
    </row>
    <row r="5893" customFormat="false" ht="12.75" hidden="false" customHeight="false" outlineLevel="0" collapsed="false">
      <c r="A5893" s="0" t="n">
        <v>1977</v>
      </c>
      <c r="B5893" s="0" t="n">
        <v>2</v>
      </c>
      <c r="C5893" s="0" t="n">
        <v>16</v>
      </c>
      <c r="D5893" s="0" t="n">
        <v>28</v>
      </c>
      <c r="E5893" s="0" t="n">
        <v>17</v>
      </c>
      <c r="F5893" s="0" t="n">
        <v>0</v>
      </c>
      <c r="T5893" s="0"/>
    </row>
    <row r="5894" customFormat="false" ht="12.75" hidden="false" customHeight="false" outlineLevel="0" collapsed="false">
      <c r="A5894" s="0" t="n">
        <v>1977</v>
      </c>
      <c r="B5894" s="0" t="n">
        <v>2</v>
      </c>
      <c r="C5894" s="0" t="n">
        <v>17</v>
      </c>
      <c r="D5894" s="0" t="n">
        <v>26</v>
      </c>
      <c r="E5894" s="0" t="n">
        <v>15</v>
      </c>
      <c r="F5894" s="0" t="n">
        <v>0</v>
      </c>
      <c r="T5894" s="0"/>
    </row>
    <row r="5895" customFormat="false" ht="12.75" hidden="false" customHeight="false" outlineLevel="0" collapsed="false">
      <c r="A5895" s="0" t="n">
        <v>1977</v>
      </c>
      <c r="B5895" s="0" t="n">
        <v>2</v>
      </c>
      <c r="C5895" s="0" t="n">
        <v>18</v>
      </c>
      <c r="D5895" s="0" t="n">
        <v>34</v>
      </c>
      <c r="E5895" s="0" t="n">
        <v>18</v>
      </c>
      <c r="F5895" s="0" t="n">
        <v>0</v>
      </c>
      <c r="T5895" s="0"/>
    </row>
    <row r="5896" customFormat="false" ht="12.75" hidden="false" customHeight="false" outlineLevel="0" collapsed="false">
      <c r="A5896" s="0" t="n">
        <v>1977</v>
      </c>
      <c r="B5896" s="0" t="n">
        <v>2</v>
      </c>
      <c r="C5896" s="0" t="n">
        <v>19</v>
      </c>
      <c r="D5896" s="0" t="n">
        <v>42</v>
      </c>
      <c r="E5896" s="0" t="n">
        <v>30</v>
      </c>
      <c r="F5896" s="0" t="n">
        <v>0</v>
      </c>
      <c r="T5896" s="0"/>
    </row>
    <row r="5897" customFormat="false" ht="12.75" hidden="false" customHeight="false" outlineLevel="0" collapsed="false">
      <c r="A5897" s="0" t="n">
        <v>1977</v>
      </c>
      <c r="B5897" s="0" t="n">
        <v>2</v>
      </c>
      <c r="C5897" s="0" t="n">
        <v>20</v>
      </c>
      <c r="D5897" s="0" t="n">
        <v>34</v>
      </c>
      <c r="E5897" s="0" t="n">
        <v>30</v>
      </c>
      <c r="F5897" s="0" t="n">
        <v>36</v>
      </c>
      <c r="T5897" s="0"/>
    </row>
    <row r="5898" customFormat="false" ht="12.75" hidden="false" customHeight="false" outlineLevel="0" collapsed="false">
      <c r="A5898" s="0" t="n">
        <v>1977</v>
      </c>
      <c r="B5898" s="0" t="n">
        <v>2</v>
      </c>
      <c r="C5898" s="0" t="n">
        <v>21</v>
      </c>
      <c r="D5898" s="0" t="n">
        <v>32</v>
      </c>
      <c r="E5898" s="0" t="n">
        <v>22</v>
      </c>
      <c r="F5898" s="0" t="n">
        <v>0</v>
      </c>
      <c r="T5898" s="0"/>
    </row>
    <row r="5899" customFormat="false" ht="12.75" hidden="false" customHeight="false" outlineLevel="0" collapsed="false">
      <c r="A5899" s="0" t="n">
        <v>1977</v>
      </c>
      <c r="B5899" s="0" t="n">
        <v>2</v>
      </c>
      <c r="C5899" s="0" t="n">
        <v>22</v>
      </c>
      <c r="D5899" s="0" t="n">
        <v>46</v>
      </c>
      <c r="E5899" s="0" t="n">
        <v>20</v>
      </c>
      <c r="F5899" s="0" t="n">
        <v>0</v>
      </c>
      <c r="T5899" s="0"/>
    </row>
    <row r="5900" customFormat="false" ht="12.75" hidden="false" customHeight="false" outlineLevel="0" collapsed="false">
      <c r="A5900" s="0" t="n">
        <v>1977</v>
      </c>
      <c r="B5900" s="0" t="n">
        <v>2</v>
      </c>
      <c r="C5900" s="0" t="n">
        <v>23</v>
      </c>
      <c r="D5900" s="0" t="n">
        <v>49</v>
      </c>
      <c r="E5900" s="0" t="n">
        <v>34</v>
      </c>
      <c r="F5900" s="0" t="n">
        <v>0</v>
      </c>
      <c r="T5900" s="0"/>
    </row>
    <row r="5901" customFormat="false" ht="12.75" hidden="false" customHeight="false" outlineLevel="0" collapsed="false">
      <c r="A5901" s="0" t="n">
        <v>1977</v>
      </c>
      <c r="B5901" s="0" t="n">
        <v>2</v>
      </c>
      <c r="C5901" s="0" t="n">
        <v>24</v>
      </c>
      <c r="D5901" s="0" t="n">
        <v>52</v>
      </c>
      <c r="E5901" s="0" t="n">
        <v>33</v>
      </c>
      <c r="F5901" s="0" t="n">
        <v>169</v>
      </c>
      <c r="T5901" s="0"/>
    </row>
    <row r="5902" customFormat="false" ht="12.75" hidden="false" customHeight="false" outlineLevel="0" collapsed="false">
      <c r="A5902" s="0" t="n">
        <v>1977</v>
      </c>
      <c r="B5902" s="0" t="n">
        <v>2</v>
      </c>
      <c r="C5902" s="0" t="n">
        <v>25</v>
      </c>
      <c r="D5902" s="0" t="n">
        <v>58</v>
      </c>
      <c r="E5902" s="0" t="n">
        <v>43</v>
      </c>
      <c r="F5902" s="0" t="n">
        <v>6</v>
      </c>
      <c r="T5902" s="0"/>
    </row>
    <row r="5903" customFormat="false" ht="12.75" hidden="false" customHeight="false" outlineLevel="0" collapsed="false">
      <c r="A5903" s="0" t="n">
        <v>1977</v>
      </c>
      <c r="B5903" s="0" t="n">
        <v>2</v>
      </c>
      <c r="C5903" s="0" t="n">
        <v>26</v>
      </c>
      <c r="D5903" s="0" t="n">
        <v>57</v>
      </c>
      <c r="E5903" s="0" t="n">
        <v>42</v>
      </c>
      <c r="F5903" s="0" t="n">
        <v>0</v>
      </c>
      <c r="T5903" s="0"/>
    </row>
    <row r="5904" customFormat="false" ht="12.75" hidden="false" customHeight="false" outlineLevel="0" collapsed="false">
      <c r="A5904" s="0" t="n">
        <v>1977</v>
      </c>
      <c r="B5904" s="0" t="n">
        <v>2</v>
      </c>
      <c r="C5904" s="0" t="n">
        <v>27</v>
      </c>
      <c r="D5904" s="0" t="n">
        <v>53</v>
      </c>
      <c r="E5904" s="0" t="n">
        <v>36</v>
      </c>
      <c r="F5904" s="0" t="n">
        <v>10</v>
      </c>
      <c r="T5904" s="0"/>
    </row>
    <row r="5905" customFormat="false" ht="12.75" hidden="false" customHeight="false" outlineLevel="0" collapsed="false">
      <c r="A5905" s="0" t="n">
        <v>1977</v>
      </c>
      <c r="B5905" s="0" t="n">
        <v>2</v>
      </c>
      <c r="C5905" s="0" t="n">
        <v>28</v>
      </c>
      <c r="D5905" s="0" t="n">
        <v>48</v>
      </c>
      <c r="E5905" s="0" t="n">
        <v>34</v>
      </c>
      <c r="F5905" s="0" t="n">
        <v>0</v>
      </c>
      <c r="T5905" s="0"/>
    </row>
    <row r="5906" customFormat="false" ht="12.75" hidden="false" customHeight="false" outlineLevel="0" collapsed="false">
      <c r="A5906" s="0" t="n">
        <v>1977</v>
      </c>
      <c r="B5906" s="0" t="n">
        <v>3</v>
      </c>
      <c r="C5906" s="0" t="n">
        <v>1</v>
      </c>
      <c r="D5906" s="0" t="n">
        <v>45</v>
      </c>
      <c r="E5906" s="0" t="n">
        <v>31</v>
      </c>
      <c r="F5906" s="0" t="n">
        <v>0</v>
      </c>
      <c r="T5906" s="0"/>
    </row>
    <row r="5907" customFormat="false" ht="12.75" hidden="false" customHeight="false" outlineLevel="0" collapsed="false">
      <c r="A5907" s="0" t="n">
        <v>1977</v>
      </c>
      <c r="B5907" s="0" t="n">
        <v>3</v>
      </c>
      <c r="C5907" s="0" t="n">
        <v>2</v>
      </c>
      <c r="D5907" s="0" t="n">
        <v>45</v>
      </c>
      <c r="E5907" s="0" t="n">
        <v>25</v>
      </c>
      <c r="F5907" s="0" t="n">
        <v>0</v>
      </c>
      <c r="T5907" s="0"/>
    </row>
    <row r="5908" customFormat="false" ht="12.75" hidden="false" customHeight="false" outlineLevel="0" collapsed="false">
      <c r="A5908" s="0" t="n">
        <v>1977</v>
      </c>
      <c r="B5908" s="0" t="n">
        <v>3</v>
      </c>
      <c r="C5908" s="0" t="n">
        <v>3</v>
      </c>
      <c r="D5908" s="0" t="n">
        <v>56</v>
      </c>
      <c r="E5908" s="0" t="n">
        <v>35</v>
      </c>
      <c r="F5908" s="0" t="n">
        <v>0</v>
      </c>
      <c r="T5908" s="0"/>
    </row>
    <row r="5909" customFormat="false" ht="12.75" hidden="false" customHeight="false" outlineLevel="0" collapsed="false">
      <c r="A5909" s="0" t="n">
        <v>1977</v>
      </c>
      <c r="B5909" s="0" t="n">
        <v>3</v>
      </c>
      <c r="C5909" s="0" t="n">
        <v>4</v>
      </c>
      <c r="D5909" s="0" t="n">
        <v>53</v>
      </c>
      <c r="E5909" s="0" t="n">
        <v>36</v>
      </c>
      <c r="F5909" s="0" t="n">
        <v>165</v>
      </c>
      <c r="T5909" s="0"/>
    </row>
    <row r="5910" customFormat="false" ht="12.75" hidden="false" customHeight="false" outlineLevel="0" collapsed="false">
      <c r="A5910" s="0" t="n">
        <v>1977</v>
      </c>
      <c r="B5910" s="0" t="n">
        <v>3</v>
      </c>
      <c r="C5910" s="0" t="n">
        <v>5</v>
      </c>
      <c r="D5910" s="0" t="n">
        <v>63</v>
      </c>
      <c r="E5910" s="0" t="n">
        <v>48</v>
      </c>
      <c r="F5910" s="0" t="n">
        <v>0</v>
      </c>
      <c r="T5910" s="0"/>
    </row>
    <row r="5911" customFormat="false" ht="12.75" hidden="false" customHeight="false" outlineLevel="0" collapsed="false">
      <c r="A5911" s="0" t="n">
        <v>1977</v>
      </c>
      <c r="B5911" s="0" t="n">
        <v>3</v>
      </c>
      <c r="C5911" s="0" t="n">
        <v>6</v>
      </c>
      <c r="D5911" s="0" t="n">
        <v>53</v>
      </c>
      <c r="E5911" s="0" t="n">
        <v>38</v>
      </c>
      <c r="F5911" s="0" t="n">
        <v>0</v>
      </c>
      <c r="T5911" s="0"/>
    </row>
    <row r="5912" customFormat="false" ht="12.75" hidden="false" customHeight="false" outlineLevel="0" collapsed="false">
      <c r="A5912" s="0" t="n">
        <v>1977</v>
      </c>
      <c r="B5912" s="0" t="n">
        <v>3</v>
      </c>
      <c r="C5912" s="0" t="n">
        <v>7</v>
      </c>
      <c r="D5912" s="0" t="n">
        <v>45</v>
      </c>
      <c r="E5912" s="0" t="n">
        <v>35</v>
      </c>
      <c r="F5912" s="0" t="n">
        <v>0</v>
      </c>
      <c r="T5912" s="0"/>
    </row>
    <row r="5913" customFormat="false" ht="12.75" hidden="false" customHeight="false" outlineLevel="0" collapsed="false">
      <c r="A5913" s="0" t="n">
        <v>1977</v>
      </c>
      <c r="B5913" s="0" t="n">
        <v>3</v>
      </c>
      <c r="C5913" s="0" t="n">
        <v>8</v>
      </c>
      <c r="D5913" s="0" t="n">
        <v>53</v>
      </c>
      <c r="E5913" s="0" t="n">
        <v>33</v>
      </c>
      <c r="F5913" s="0" t="n">
        <v>0</v>
      </c>
      <c r="T5913" s="0"/>
    </row>
    <row r="5914" customFormat="false" ht="12.75" hidden="false" customHeight="false" outlineLevel="0" collapsed="false">
      <c r="A5914" s="0" t="n">
        <v>1977</v>
      </c>
      <c r="B5914" s="0" t="n">
        <v>3</v>
      </c>
      <c r="C5914" s="0" t="n">
        <v>9</v>
      </c>
      <c r="D5914" s="0" t="n">
        <v>66</v>
      </c>
      <c r="E5914" s="0" t="n">
        <v>41</v>
      </c>
      <c r="F5914" s="0" t="n">
        <v>0</v>
      </c>
      <c r="T5914" s="0"/>
    </row>
    <row r="5915" customFormat="false" ht="12.75" hidden="false" customHeight="false" outlineLevel="0" collapsed="false">
      <c r="A5915" s="0" t="n">
        <v>1977</v>
      </c>
      <c r="B5915" s="0" t="n">
        <v>3</v>
      </c>
      <c r="C5915" s="0" t="n">
        <v>10</v>
      </c>
      <c r="D5915" s="0" t="n">
        <v>69</v>
      </c>
      <c r="E5915" s="0" t="n">
        <v>47</v>
      </c>
      <c r="F5915" s="0" t="n">
        <v>0</v>
      </c>
      <c r="T5915" s="0"/>
    </row>
    <row r="5916" customFormat="false" ht="12.75" hidden="false" customHeight="false" outlineLevel="0" collapsed="false">
      <c r="A5916" s="0" t="n">
        <v>1977</v>
      </c>
      <c r="B5916" s="0" t="n">
        <v>3</v>
      </c>
      <c r="C5916" s="0" t="n">
        <v>11</v>
      </c>
      <c r="D5916" s="0" t="n">
        <v>73</v>
      </c>
      <c r="E5916" s="0" t="n">
        <v>50</v>
      </c>
      <c r="F5916" s="0" t="n">
        <v>0</v>
      </c>
      <c r="T5916" s="0"/>
    </row>
    <row r="5917" customFormat="false" ht="12.75" hidden="false" customHeight="false" outlineLevel="0" collapsed="false">
      <c r="A5917" s="0" t="n">
        <v>1977</v>
      </c>
      <c r="B5917" s="0" t="n">
        <v>3</v>
      </c>
      <c r="C5917" s="0" t="n">
        <v>12</v>
      </c>
      <c r="D5917" s="0" t="n">
        <v>64</v>
      </c>
      <c r="E5917" s="0" t="n">
        <v>43</v>
      </c>
      <c r="F5917" s="0" t="n">
        <v>0</v>
      </c>
      <c r="T5917" s="0"/>
    </row>
    <row r="5918" customFormat="false" ht="12.75" hidden="false" customHeight="false" outlineLevel="0" collapsed="false">
      <c r="A5918" s="0" t="n">
        <v>1977</v>
      </c>
      <c r="B5918" s="0" t="n">
        <v>3</v>
      </c>
      <c r="C5918" s="0" t="n">
        <v>13</v>
      </c>
      <c r="D5918" s="0" t="n">
        <v>55</v>
      </c>
      <c r="E5918" s="0" t="n">
        <v>50</v>
      </c>
      <c r="F5918" s="0" t="n">
        <v>145</v>
      </c>
      <c r="T5918" s="0"/>
    </row>
    <row r="5919" customFormat="false" ht="12.75" hidden="false" customHeight="false" outlineLevel="0" collapsed="false">
      <c r="A5919" s="0" t="n">
        <v>1977</v>
      </c>
      <c r="B5919" s="0" t="n">
        <v>3</v>
      </c>
      <c r="C5919" s="0" t="n">
        <v>14</v>
      </c>
      <c r="D5919" s="0" t="n">
        <v>58</v>
      </c>
      <c r="E5919" s="0" t="n">
        <v>47</v>
      </c>
      <c r="F5919" s="0" t="n">
        <v>5</v>
      </c>
      <c r="T5919" s="0"/>
    </row>
    <row r="5920" customFormat="false" ht="12.75" hidden="false" customHeight="false" outlineLevel="0" collapsed="false">
      <c r="A5920" s="0" t="n">
        <v>1977</v>
      </c>
      <c r="B5920" s="0" t="n">
        <v>3</v>
      </c>
      <c r="C5920" s="0" t="n">
        <v>15</v>
      </c>
      <c r="D5920" s="0" t="n">
        <v>59</v>
      </c>
      <c r="E5920" s="0" t="n">
        <v>45</v>
      </c>
      <c r="F5920" s="0" t="n">
        <v>0</v>
      </c>
      <c r="T5920" s="0"/>
    </row>
    <row r="5921" customFormat="false" ht="12.75" hidden="false" customHeight="false" outlineLevel="0" collapsed="false">
      <c r="A5921" s="0" t="n">
        <v>1977</v>
      </c>
      <c r="B5921" s="0" t="n">
        <v>3</v>
      </c>
      <c r="C5921" s="0" t="n">
        <v>16</v>
      </c>
      <c r="D5921" s="0" t="n">
        <v>60</v>
      </c>
      <c r="E5921" s="0" t="n">
        <v>43</v>
      </c>
      <c r="F5921" s="0" t="n">
        <v>0</v>
      </c>
      <c r="T5921" s="0"/>
    </row>
    <row r="5922" customFormat="false" ht="12.75" hidden="false" customHeight="false" outlineLevel="0" collapsed="false">
      <c r="A5922" s="0" t="n">
        <v>1977</v>
      </c>
      <c r="B5922" s="0" t="n">
        <v>3</v>
      </c>
      <c r="C5922" s="0" t="n">
        <v>17</v>
      </c>
      <c r="D5922" s="0" t="n">
        <v>49</v>
      </c>
      <c r="E5922" s="0" t="n">
        <v>36</v>
      </c>
      <c r="F5922" s="0" t="n">
        <v>0</v>
      </c>
      <c r="T5922" s="0"/>
    </row>
    <row r="5923" customFormat="false" ht="12.75" hidden="false" customHeight="false" outlineLevel="0" collapsed="false">
      <c r="A5923" s="0" t="n">
        <v>1977</v>
      </c>
      <c r="B5923" s="0" t="n">
        <v>3</v>
      </c>
      <c r="C5923" s="0" t="n">
        <v>18</v>
      </c>
      <c r="D5923" s="0" t="n">
        <v>37</v>
      </c>
      <c r="E5923" s="0" t="n">
        <v>32</v>
      </c>
      <c r="F5923" s="0" t="n">
        <v>60</v>
      </c>
      <c r="T5923" s="0"/>
    </row>
    <row r="5924" customFormat="false" ht="12.75" hidden="false" customHeight="false" outlineLevel="0" collapsed="false">
      <c r="A5924" s="0" t="n">
        <v>1977</v>
      </c>
      <c r="B5924" s="0" t="n">
        <v>3</v>
      </c>
      <c r="C5924" s="0" t="n">
        <v>19</v>
      </c>
      <c r="D5924" s="0" t="n">
        <v>46</v>
      </c>
      <c r="E5924" s="0" t="n">
        <v>29</v>
      </c>
      <c r="F5924" s="0" t="n">
        <v>0</v>
      </c>
      <c r="T5924" s="0"/>
    </row>
    <row r="5925" customFormat="false" ht="12.75" hidden="false" customHeight="false" outlineLevel="0" collapsed="false">
      <c r="A5925" s="0" t="n">
        <v>1977</v>
      </c>
      <c r="B5925" s="0" t="n">
        <v>3</v>
      </c>
      <c r="C5925" s="0" t="n">
        <v>20</v>
      </c>
      <c r="D5925" s="0" t="n">
        <v>42</v>
      </c>
      <c r="E5925" s="0" t="n">
        <v>33</v>
      </c>
      <c r="F5925" s="0" t="n">
        <v>10</v>
      </c>
      <c r="T5925" s="0"/>
    </row>
    <row r="5926" customFormat="false" ht="12.75" hidden="false" customHeight="false" outlineLevel="0" collapsed="false">
      <c r="A5926" s="0" t="n">
        <v>1977</v>
      </c>
      <c r="B5926" s="0" t="n">
        <v>3</v>
      </c>
      <c r="C5926" s="0" t="n">
        <v>21</v>
      </c>
      <c r="D5926" s="0" t="n">
        <v>55</v>
      </c>
      <c r="E5926" s="0" t="n">
        <v>35</v>
      </c>
      <c r="F5926" s="0" t="n">
        <v>0</v>
      </c>
      <c r="T5926" s="0"/>
    </row>
    <row r="5927" customFormat="false" ht="12.75" hidden="false" customHeight="false" outlineLevel="0" collapsed="false">
      <c r="A5927" s="0" t="n">
        <v>1977</v>
      </c>
      <c r="B5927" s="0" t="n">
        <v>3</v>
      </c>
      <c r="C5927" s="0" t="n">
        <v>22</v>
      </c>
      <c r="D5927" s="0" t="n">
        <v>47</v>
      </c>
      <c r="E5927" s="0" t="n">
        <v>35</v>
      </c>
      <c r="F5927" s="0" t="n">
        <v>344</v>
      </c>
      <c r="T5927" s="0"/>
    </row>
    <row r="5928" customFormat="false" ht="12.75" hidden="false" customHeight="false" outlineLevel="0" collapsed="false">
      <c r="A5928" s="0" t="n">
        <v>1977</v>
      </c>
      <c r="B5928" s="0" t="n">
        <v>3</v>
      </c>
      <c r="C5928" s="0" t="n">
        <v>23</v>
      </c>
      <c r="D5928" s="0" t="n">
        <v>39</v>
      </c>
      <c r="E5928" s="0" t="n">
        <v>35</v>
      </c>
      <c r="F5928" s="0" t="n">
        <v>0</v>
      </c>
      <c r="T5928" s="0"/>
    </row>
    <row r="5929" customFormat="false" ht="12.75" hidden="false" customHeight="false" outlineLevel="0" collapsed="false">
      <c r="A5929" s="0" t="n">
        <v>1977</v>
      </c>
      <c r="B5929" s="0" t="n">
        <v>3</v>
      </c>
      <c r="C5929" s="0" t="n">
        <v>24</v>
      </c>
      <c r="D5929" s="0" t="n">
        <v>37</v>
      </c>
      <c r="E5929" s="0" t="n">
        <v>24</v>
      </c>
      <c r="F5929" s="0" t="n">
        <v>0</v>
      </c>
      <c r="T5929" s="0"/>
    </row>
    <row r="5930" customFormat="false" ht="12.75" hidden="false" customHeight="false" outlineLevel="0" collapsed="false">
      <c r="A5930" s="0" t="n">
        <v>1977</v>
      </c>
      <c r="B5930" s="0" t="n">
        <v>3</v>
      </c>
      <c r="C5930" s="0" t="n">
        <v>25</v>
      </c>
      <c r="D5930" s="0" t="n">
        <v>42</v>
      </c>
      <c r="E5930" s="0" t="n">
        <v>24</v>
      </c>
      <c r="F5930" s="0" t="n">
        <v>0</v>
      </c>
      <c r="T5930" s="0"/>
    </row>
    <row r="5931" customFormat="false" ht="12.75" hidden="false" customHeight="false" outlineLevel="0" collapsed="false">
      <c r="A5931" s="0" t="n">
        <v>1977</v>
      </c>
      <c r="B5931" s="0" t="n">
        <v>3</v>
      </c>
      <c r="C5931" s="0" t="n">
        <v>26</v>
      </c>
      <c r="D5931" s="0" t="n">
        <v>53</v>
      </c>
      <c r="E5931" s="0" t="n">
        <v>32</v>
      </c>
      <c r="F5931" s="0" t="n">
        <v>0</v>
      </c>
      <c r="T5931" s="0"/>
    </row>
    <row r="5932" customFormat="false" ht="12.75" hidden="false" customHeight="false" outlineLevel="0" collapsed="false">
      <c r="A5932" s="0" t="n">
        <v>1977</v>
      </c>
      <c r="B5932" s="0" t="n">
        <v>3</v>
      </c>
      <c r="C5932" s="0" t="n">
        <v>27</v>
      </c>
      <c r="D5932" s="0" t="n">
        <v>62</v>
      </c>
      <c r="E5932" s="0" t="n">
        <v>35</v>
      </c>
      <c r="F5932" s="0" t="n">
        <v>0</v>
      </c>
      <c r="T5932" s="0"/>
    </row>
    <row r="5933" customFormat="false" ht="12.75" hidden="false" customHeight="false" outlineLevel="0" collapsed="false">
      <c r="A5933" s="0" t="n">
        <v>1977</v>
      </c>
      <c r="B5933" s="0" t="n">
        <v>3</v>
      </c>
      <c r="C5933" s="0" t="n">
        <v>28</v>
      </c>
      <c r="D5933" s="0" t="n">
        <v>49</v>
      </c>
      <c r="E5933" s="0" t="n">
        <v>45</v>
      </c>
      <c r="F5933" s="0" t="n">
        <v>12</v>
      </c>
      <c r="T5933" s="0"/>
    </row>
    <row r="5934" customFormat="false" ht="12.75" hidden="false" customHeight="false" outlineLevel="0" collapsed="false">
      <c r="A5934" s="0" t="n">
        <v>1977</v>
      </c>
      <c r="B5934" s="0" t="n">
        <v>3</v>
      </c>
      <c r="C5934" s="0" t="n">
        <v>29</v>
      </c>
      <c r="D5934" s="0" t="n">
        <v>81</v>
      </c>
      <c r="E5934" s="0" t="n">
        <v>46</v>
      </c>
      <c r="F5934" s="0" t="n">
        <v>0</v>
      </c>
      <c r="T5934" s="0"/>
    </row>
    <row r="5935" customFormat="false" ht="12.75" hidden="false" customHeight="false" outlineLevel="0" collapsed="false">
      <c r="A5935" s="0" t="n">
        <v>1977</v>
      </c>
      <c r="B5935" s="0" t="n">
        <v>3</v>
      </c>
      <c r="C5935" s="0" t="n">
        <v>30</v>
      </c>
      <c r="D5935" s="0" t="n">
        <v>79</v>
      </c>
      <c r="E5935" s="0" t="n">
        <v>56</v>
      </c>
      <c r="F5935" s="0" t="n">
        <v>0</v>
      </c>
      <c r="T5935" s="0"/>
    </row>
    <row r="5936" customFormat="false" ht="12.75" hidden="false" customHeight="false" outlineLevel="0" collapsed="false">
      <c r="A5936" s="0" t="n">
        <v>1977</v>
      </c>
      <c r="B5936" s="0" t="n">
        <v>3</v>
      </c>
      <c r="C5936" s="0" t="n">
        <v>31</v>
      </c>
      <c r="D5936" s="0" t="n">
        <v>70</v>
      </c>
      <c r="E5936" s="0" t="n">
        <v>48</v>
      </c>
      <c r="F5936" s="0" t="n">
        <v>0</v>
      </c>
      <c r="T5936" s="0"/>
    </row>
    <row r="5937" customFormat="false" ht="12.75" hidden="false" customHeight="false" outlineLevel="0" collapsed="false">
      <c r="A5937" s="0" t="n">
        <v>1977</v>
      </c>
      <c r="B5937" s="0" t="n">
        <v>4</v>
      </c>
      <c r="C5937" s="0" t="n">
        <v>1</v>
      </c>
      <c r="D5937" s="0" t="n">
        <v>58</v>
      </c>
      <c r="E5937" s="0" t="n">
        <v>39</v>
      </c>
      <c r="F5937" s="0" t="n">
        <v>0</v>
      </c>
      <c r="T5937" s="0"/>
    </row>
    <row r="5938" customFormat="false" ht="12.75" hidden="false" customHeight="false" outlineLevel="0" collapsed="false">
      <c r="A5938" s="0" t="n">
        <v>1977</v>
      </c>
      <c r="B5938" s="0" t="n">
        <v>4</v>
      </c>
      <c r="C5938" s="0" t="n">
        <v>2</v>
      </c>
      <c r="D5938" s="0" t="n">
        <v>49</v>
      </c>
      <c r="E5938" s="0" t="n">
        <v>42</v>
      </c>
      <c r="F5938" s="0" t="n">
        <v>97</v>
      </c>
      <c r="T5938" s="0"/>
    </row>
    <row r="5939" customFormat="false" ht="12.75" hidden="false" customHeight="false" outlineLevel="0" collapsed="false">
      <c r="A5939" s="0" t="n">
        <v>1977</v>
      </c>
      <c r="B5939" s="0" t="n">
        <v>4</v>
      </c>
      <c r="C5939" s="0" t="n">
        <v>3</v>
      </c>
      <c r="D5939" s="0" t="n">
        <v>69</v>
      </c>
      <c r="E5939" s="0" t="n">
        <v>48</v>
      </c>
      <c r="F5939" s="0" t="n">
        <v>0</v>
      </c>
      <c r="T5939" s="0"/>
    </row>
    <row r="5940" customFormat="false" ht="12.75" hidden="false" customHeight="false" outlineLevel="0" collapsed="false">
      <c r="A5940" s="0" t="n">
        <v>1977</v>
      </c>
      <c r="B5940" s="0" t="n">
        <v>4</v>
      </c>
      <c r="C5940" s="0" t="n">
        <v>4</v>
      </c>
      <c r="D5940" s="0" t="n">
        <v>49</v>
      </c>
      <c r="E5940" s="0" t="n">
        <v>38</v>
      </c>
      <c r="F5940" s="0" t="n">
        <v>77</v>
      </c>
      <c r="T5940" s="0"/>
    </row>
    <row r="5941" customFormat="false" ht="12.75" hidden="false" customHeight="false" outlineLevel="0" collapsed="false">
      <c r="A5941" s="0" t="n">
        <v>1977</v>
      </c>
      <c r="B5941" s="0" t="n">
        <v>4</v>
      </c>
      <c r="C5941" s="0" t="n">
        <v>5</v>
      </c>
      <c r="D5941" s="0" t="n">
        <v>50</v>
      </c>
      <c r="E5941" s="0" t="n">
        <v>38</v>
      </c>
      <c r="F5941" s="0" t="n">
        <v>120</v>
      </c>
      <c r="T5941" s="0"/>
    </row>
    <row r="5942" customFormat="false" ht="12.75" hidden="false" customHeight="false" outlineLevel="0" collapsed="false">
      <c r="A5942" s="0" t="n">
        <v>1977</v>
      </c>
      <c r="B5942" s="0" t="n">
        <v>4</v>
      </c>
      <c r="C5942" s="0" t="n">
        <v>6</v>
      </c>
      <c r="D5942" s="0" t="n">
        <v>50</v>
      </c>
      <c r="E5942" s="0" t="n">
        <v>36</v>
      </c>
      <c r="F5942" s="0" t="n">
        <v>0</v>
      </c>
      <c r="T5942" s="0"/>
    </row>
    <row r="5943" customFormat="false" ht="12.75" hidden="false" customHeight="false" outlineLevel="0" collapsed="false">
      <c r="A5943" s="0" t="n">
        <v>1977</v>
      </c>
      <c r="B5943" s="0" t="n">
        <v>4</v>
      </c>
      <c r="C5943" s="0" t="n">
        <v>7</v>
      </c>
      <c r="D5943" s="0" t="n">
        <v>47</v>
      </c>
      <c r="E5943" s="0" t="n">
        <v>31</v>
      </c>
      <c r="F5943" s="0" t="n">
        <v>0</v>
      </c>
      <c r="T5943" s="0"/>
    </row>
    <row r="5944" customFormat="false" ht="12.75" hidden="false" customHeight="false" outlineLevel="0" collapsed="false">
      <c r="A5944" s="0" t="n">
        <v>1977</v>
      </c>
      <c r="B5944" s="0" t="n">
        <v>4</v>
      </c>
      <c r="C5944" s="0" t="n">
        <v>8</v>
      </c>
      <c r="D5944" s="0" t="n">
        <v>44</v>
      </c>
      <c r="E5944" s="0" t="n">
        <v>29</v>
      </c>
      <c r="F5944" s="0" t="n">
        <v>0</v>
      </c>
      <c r="T5944" s="0"/>
    </row>
    <row r="5945" customFormat="false" ht="12.75" hidden="false" customHeight="false" outlineLevel="0" collapsed="false">
      <c r="A5945" s="0" t="n">
        <v>1977</v>
      </c>
      <c r="B5945" s="0" t="n">
        <v>4</v>
      </c>
      <c r="C5945" s="0" t="n">
        <v>9</v>
      </c>
      <c r="D5945" s="0" t="n">
        <v>44</v>
      </c>
      <c r="E5945" s="0" t="n">
        <v>25</v>
      </c>
      <c r="F5945" s="0" t="n">
        <v>0</v>
      </c>
      <c r="T5945" s="0"/>
    </row>
    <row r="5946" customFormat="false" ht="12.75" hidden="false" customHeight="false" outlineLevel="0" collapsed="false">
      <c r="A5946" s="0" t="n">
        <v>1977</v>
      </c>
      <c r="B5946" s="0" t="n">
        <v>4</v>
      </c>
      <c r="C5946" s="0" t="n">
        <v>10</v>
      </c>
      <c r="D5946" s="0" t="n">
        <v>60</v>
      </c>
      <c r="E5946" s="0" t="n">
        <v>35</v>
      </c>
      <c r="F5946" s="0" t="n">
        <v>0</v>
      </c>
      <c r="T5946" s="0"/>
    </row>
    <row r="5947" customFormat="false" ht="12.75" hidden="false" customHeight="false" outlineLevel="0" collapsed="false">
      <c r="A5947" s="0" t="n">
        <v>1977</v>
      </c>
      <c r="B5947" s="0" t="n">
        <v>4</v>
      </c>
      <c r="C5947" s="0" t="n">
        <v>11</v>
      </c>
      <c r="D5947" s="0" t="n">
        <v>56</v>
      </c>
      <c r="E5947" s="0" t="n">
        <v>42</v>
      </c>
      <c r="F5947" s="0" t="n">
        <v>0</v>
      </c>
      <c r="T5947" s="0"/>
    </row>
    <row r="5948" customFormat="false" ht="12.75" hidden="false" customHeight="false" outlineLevel="0" collapsed="false">
      <c r="A5948" s="0" t="n">
        <v>1977</v>
      </c>
      <c r="B5948" s="0" t="n">
        <v>4</v>
      </c>
      <c r="C5948" s="0" t="n">
        <v>12</v>
      </c>
      <c r="D5948" s="0" t="n">
        <v>90</v>
      </c>
      <c r="E5948" s="0" t="n">
        <v>50</v>
      </c>
      <c r="F5948" s="0" t="n">
        <v>0</v>
      </c>
      <c r="T5948" s="0"/>
    </row>
    <row r="5949" customFormat="false" ht="12.75" hidden="false" customHeight="false" outlineLevel="0" collapsed="false">
      <c r="A5949" s="0" t="n">
        <v>1977</v>
      </c>
      <c r="B5949" s="0" t="n">
        <v>4</v>
      </c>
      <c r="C5949" s="0" t="n">
        <v>13</v>
      </c>
      <c r="D5949" s="0" t="n">
        <v>88</v>
      </c>
      <c r="E5949" s="0" t="n">
        <v>60</v>
      </c>
      <c r="F5949" s="0" t="n">
        <v>0</v>
      </c>
      <c r="T5949" s="0"/>
    </row>
    <row r="5950" customFormat="false" ht="12.75" hidden="false" customHeight="false" outlineLevel="0" collapsed="false">
      <c r="A5950" s="0" t="n">
        <v>1977</v>
      </c>
      <c r="B5950" s="0" t="n">
        <v>4</v>
      </c>
      <c r="C5950" s="0" t="n">
        <v>14</v>
      </c>
      <c r="D5950" s="0" t="n">
        <v>74</v>
      </c>
      <c r="E5950" s="0" t="n">
        <v>51</v>
      </c>
      <c r="F5950" s="0" t="n">
        <v>0</v>
      </c>
      <c r="T5950" s="0"/>
    </row>
    <row r="5951" customFormat="false" ht="12.75" hidden="false" customHeight="false" outlineLevel="0" collapsed="false">
      <c r="A5951" s="0" t="n">
        <v>1977</v>
      </c>
      <c r="B5951" s="0" t="n">
        <v>4</v>
      </c>
      <c r="C5951" s="0" t="n">
        <v>15</v>
      </c>
      <c r="D5951" s="0" t="n">
        <v>69</v>
      </c>
      <c r="E5951" s="0" t="n">
        <v>45</v>
      </c>
      <c r="F5951" s="0" t="n">
        <v>0</v>
      </c>
      <c r="T5951" s="0"/>
    </row>
    <row r="5952" customFormat="false" ht="12.75" hidden="false" customHeight="false" outlineLevel="0" collapsed="false">
      <c r="A5952" s="0" t="n">
        <v>1977</v>
      </c>
      <c r="B5952" s="0" t="n">
        <v>4</v>
      </c>
      <c r="C5952" s="0" t="n">
        <v>16</v>
      </c>
      <c r="D5952" s="0" t="n">
        <v>70</v>
      </c>
      <c r="E5952" s="0" t="n">
        <v>47</v>
      </c>
      <c r="F5952" s="0" t="n">
        <v>0</v>
      </c>
      <c r="T5952" s="0"/>
    </row>
    <row r="5953" customFormat="false" ht="12.75" hidden="false" customHeight="false" outlineLevel="0" collapsed="false">
      <c r="A5953" s="0" t="n">
        <v>1977</v>
      </c>
      <c r="B5953" s="0" t="n">
        <v>4</v>
      </c>
      <c r="C5953" s="0" t="n">
        <v>17</v>
      </c>
      <c r="D5953" s="0" t="n">
        <v>71</v>
      </c>
      <c r="E5953" s="0" t="n">
        <v>48</v>
      </c>
      <c r="F5953" s="0" t="n">
        <v>0</v>
      </c>
      <c r="T5953" s="0"/>
    </row>
    <row r="5954" customFormat="false" ht="12.75" hidden="false" customHeight="false" outlineLevel="0" collapsed="false">
      <c r="A5954" s="0" t="n">
        <v>1977</v>
      </c>
      <c r="B5954" s="0" t="n">
        <v>4</v>
      </c>
      <c r="C5954" s="0" t="n">
        <v>18</v>
      </c>
      <c r="D5954" s="0" t="n">
        <v>75</v>
      </c>
      <c r="E5954" s="0" t="n">
        <v>51</v>
      </c>
      <c r="F5954" s="0" t="n">
        <v>0</v>
      </c>
      <c r="T5954" s="0"/>
    </row>
    <row r="5955" customFormat="false" ht="12.75" hidden="false" customHeight="false" outlineLevel="0" collapsed="false">
      <c r="A5955" s="0" t="n">
        <v>1977</v>
      </c>
      <c r="B5955" s="0" t="n">
        <v>4</v>
      </c>
      <c r="C5955" s="0" t="n">
        <v>19</v>
      </c>
      <c r="D5955" s="0" t="n">
        <v>77</v>
      </c>
      <c r="E5955" s="0" t="n">
        <v>51</v>
      </c>
      <c r="F5955" s="0" t="n">
        <v>0</v>
      </c>
      <c r="T5955" s="0"/>
    </row>
    <row r="5956" customFormat="false" ht="12.75" hidden="false" customHeight="false" outlineLevel="0" collapsed="false">
      <c r="A5956" s="0" t="n">
        <v>1977</v>
      </c>
      <c r="B5956" s="0" t="n">
        <v>4</v>
      </c>
      <c r="C5956" s="0" t="n">
        <v>20</v>
      </c>
      <c r="D5956" s="0" t="n">
        <v>63</v>
      </c>
      <c r="E5956" s="0" t="n">
        <v>47</v>
      </c>
      <c r="F5956" s="0" t="n">
        <v>0</v>
      </c>
      <c r="T5956" s="0"/>
    </row>
    <row r="5957" customFormat="false" ht="12.75" hidden="false" customHeight="false" outlineLevel="0" collapsed="false">
      <c r="A5957" s="0" t="n">
        <v>1977</v>
      </c>
      <c r="B5957" s="0" t="n">
        <v>4</v>
      </c>
      <c r="C5957" s="0" t="n">
        <v>21</v>
      </c>
      <c r="D5957" s="0" t="n">
        <v>78</v>
      </c>
      <c r="E5957" s="0" t="n">
        <v>51</v>
      </c>
      <c r="F5957" s="0" t="n">
        <v>0</v>
      </c>
      <c r="T5957" s="0"/>
    </row>
    <row r="5958" customFormat="false" ht="12.75" hidden="false" customHeight="false" outlineLevel="0" collapsed="false">
      <c r="A5958" s="0" t="n">
        <v>1977</v>
      </c>
      <c r="B5958" s="0" t="n">
        <v>4</v>
      </c>
      <c r="C5958" s="0" t="n">
        <v>22</v>
      </c>
      <c r="D5958" s="0" t="n">
        <v>85</v>
      </c>
      <c r="E5958" s="0" t="n">
        <v>60</v>
      </c>
      <c r="F5958" s="0" t="n">
        <v>0</v>
      </c>
      <c r="T5958" s="0"/>
    </row>
    <row r="5959" customFormat="false" ht="12.75" hidden="false" customHeight="false" outlineLevel="0" collapsed="false">
      <c r="A5959" s="0" t="n">
        <v>1977</v>
      </c>
      <c r="B5959" s="0" t="n">
        <v>4</v>
      </c>
      <c r="C5959" s="0" t="n">
        <v>23</v>
      </c>
      <c r="D5959" s="0" t="n">
        <v>78</v>
      </c>
      <c r="E5959" s="0" t="n">
        <v>48</v>
      </c>
      <c r="F5959" s="0" t="n">
        <v>0</v>
      </c>
      <c r="T5959" s="0"/>
    </row>
    <row r="5960" customFormat="false" ht="12.75" hidden="false" customHeight="false" outlineLevel="0" collapsed="false">
      <c r="A5960" s="0" t="n">
        <v>1977</v>
      </c>
      <c r="B5960" s="0" t="n">
        <v>4</v>
      </c>
      <c r="C5960" s="0" t="n">
        <v>24</v>
      </c>
      <c r="D5960" s="0" t="n">
        <v>48</v>
      </c>
      <c r="E5960" s="0" t="n">
        <v>43</v>
      </c>
      <c r="F5960" s="0" t="n">
        <v>63</v>
      </c>
      <c r="T5960" s="0"/>
    </row>
    <row r="5961" customFormat="false" ht="12.75" hidden="false" customHeight="false" outlineLevel="0" collapsed="false">
      <c r="A5961" s="0" t="n">
        <v>1977</v>
      </c>
      <c r="B5961" s="0" t="n">
        <v>4</v>
      </c>
      <c r="C5961" s="0" t="n">
        <v>25</v>
      </c>
      <c r="D5961" s="0" t="n">
        <v>56</v>
      </c>
      <c r="E5961" s="0" t="n">
        <v>42</v>
      </c>
      <c r="F5961" s="0" t="n">
        <v>0</v>
      </c>
      <c r="T5961" s="0"/>
    </row>
    <row r="5962" customFormat="false" ht="12.75" hidden="false" customHeight="false" outlineLevel="0" collapsed="false">
      <c r="A5962" s="0" t="n">
        <v>1977</v>
      </c>
      <c r="B5962" s="0" t="n">
        <v>4</v>
      </c>
      <c r="C5962" s="0" t="n">
        <v>26</v>
      </c>
      <c r="D5962" s="0" t="n">
        <v>50</v>
      </c>
      <c r="E5962" s="0" t="n">
        <v>45</v>
      </c>
      <c r="F5962" s="0" t="n">
        <v>10</v>
      </c>
      <c r="T5962" s="0"/>
    </row>
    <row r="5963" customFormat="false" ht="12.75" hidden="false" customHeight="false" outlineLevel="0" collapsed="false">
      <c r="A5963" s="0" t="n">
        <v>1977</v>
      </c>
      <c r="B5963" s="0" t="n">
        <v>4</v>
      </c>
      <c r="C5963" s="0" t="n">
        <v>27</v>
      </c>
      <c r="D5963" s="0" t="n">
        <v>59</v>
      </c>
      <c r="E5963" s="0" t="n">
        <v>45</v>
      </c>
      <c r="F5963" s="0" t="n">
        <v>2</v>
      </c>
      <c r="T5963" s="0"/>
    </row>
    <row r="5964" customFormat="false" ht="12.75" hidden="false" customHeight="false" outlineLevel="0" collapsed="false">
      <c r="A5964" s="0" t="n">
        <v>1977</v>
      </c>
      <c r="B5964" s="0" t="n">
        <v>4</v>
      </c>
      <c r="C5964" s="0" t="n">
        <v>28</v>
      </c>
      <c r="D5964" s="0" t="n">
        <v>70</v>
      </c>
      <c r="E5964" s="0" t="n">
        <v>42</v>
      </c>
      <c r="F5964" s="0" t="n">
        <v>6</v>
      </c>
      <c r="T5964" s="0"/>
    </row>
    <row r="5965" customFormat="false" ht="12.75" hidden="false" customHeight="false" outlineLevel="0" collapsed="false">
      <c r="A5965" s="0" t="n">
        <v>1977</v>
      </c>
      <c r="B5965" s="0" t="n">
        <v>4</v>
      </c>
      <c r="C5965" s="0" t="n">
        <v>29</v>
      </c>
      <c r="D5965" s="0" t="n">
        <v>61</v>
      </c>
      <c r="E5965" s="0" t="n">
        <v>38</v>
      </c>
      <c r="F5965" s="0" t="n">
        <v>0</v>
      </c>
      <c r="T5965" s="0"/>
    </row>
    <row r="5966" customFormat="false" ht="12.75" hidden="false" customHeight="false" outlineLevel="0" collapsed="false">
      <c r="A5966" s="0" t="n">
        <v>1977</v>
      </c>
      <c r="B5966" s="0" t="n">
        <v>4</v>
      </c>
      <c r="C5966" s="0" t="n">
        <v>30</v>
      </c>
      <c r="D5966" s="0" t="n">
        <v>70</v>
      </c>
      <c r="E5966" s="0" t="n">
        <v>46</v>
      </c>
      <c r="F5966" s="0" t="n">
        <v>0</v>
      </c>
      <c r="T5966" s="0"/>
    </row>
    <row r="5967" customFormat="false" ht="12.75" hidden="false" customHeight="false" outlineLevel="0" collapsed="false">
      <c r="A5967" s="0" t="n">
        <v>1977</v>
      </c>
      <c r="B5967" s="0" t="n">
        <v>5</v>
      </c>
      <c r="C5967" s="0" t="n">
        <v>1</v>
      </c>
      <c r="D5967" s="0" t="n">
        <v>74</v>
      </c>
      <c r="E5967" s="0" t="n">
        <v>50</v>
      </c>
      <c r="F5967" s="0" t="n">
        <v>0</v>
      </c>
      <c r="T5967" s="0"/>
    </row>
    <row r="5968" customFormat="false" ht="12.75" hidden="false" customHeight="false" outlineLevel="0" collapsed="false">
      <c r="A5968" s="0" t="n">
        <v>1977</v>
      </c>
      <c r="B5968" s="0" t="n">
        <v>5</v>
      </c>
      <c r="C5968" s="0" t="n">
        <v>2</v>
      </c>
      <c r="D5968" s="0" t="n">
        <v>69</v>
      </c>
      <c r="E5968" s="0" t="n">
        <v>56</v>
      </c>
      <c r="F5968" s="0" t="n">
        <v>0</v>
      </c>
      <c r="T5968" s="0"/>
    </row>
    <row r="5969" customFormat="false" ht="12.75" hidden="false" customHeight="false" outlineLevel="0" collapsed="false">
      <c r="A5969" s="0" t="n">
        <v>1977</v>
      </c>
      <c r="B5969" s="0" t="n">
        <v>5</v>
      </c>
      <c r="C5969" s="0" t="n">
        <v>3</v>
      </c>
      <c r="D5969" s="0" t="n">
        <v>72</v>
      </c>
      <c r="E5969" s="0" t="n">
        <v>54</v>
      </c>
      <c r="F5969" s="0" t="n">
        <v>0</v>
      </c>
      <c r="T5969" s="0"/>
    </row>
    <row r="5970" customFormat="false" ht="12.75" hidden="false" customHeight="false" outlineLevel="0" collapsed="false">
      <c r="A5970" s="0" t="n">
        <v>1977</v>
      </c>
      <c r="B5970" s="0" t="n">
        <v>5</v>
      </c>
      <c r="C5970" s="0" t="n">
        <v>4</v>
      </c>
      <c r="D5970" s="0" t="n">
        <v>63</v>
      </c>
      <c r="E5970" s="0" t="n">
        <v>47</v>
      </c>
      <c r="F5970" s="0" t="n">
        <v>18</v>
      </c>
      <c r="T5970" s="0"/>
    </row>
    <row r="5971" customFormat="false" ht="12.75" hidden="false" customHeight="false" outlineLevel="0" collapsed="false">
      <c r="A5971" s="0" t="n">
        <v>1977</v>
      </c>
      <c r="B5971" s="0" t="n">
        <v>5</v>
      </c>
      <c r="C5971" s="0" t="n">
        <v>5</v>
      </c>
      <c r="D5971" s="0" t="n">
        <v>63</v>
      </c>
      <c r="E5971" s="0" t="n">
        <v>50</v>
      </c>
      <c r="F5971" s="0" t="n">
        <v>41</v>
      </c>
      <c r="T5971" s="0"/>
    </row>
    <row r="5972" customFormat="false" ht="12.75" hidden="false" customHeight="false" outlineLevel="0" collapsed="false">
      <c r="A5972" s="0" t="n">
        <v>1977</v>
      </c>
      <c r="B5972" s="0" t="n">
        <v>5</v>
      </c>
      <c r="C5972" s="0" t="n">
        <v>6</v>
      </c>
      <c r="D5972" s="0" t="n">
        <v>84</v>
      </c>
      <c r="E5972" s="0" t="n">
        <v>57</v>
      </c>
      <c r="F5972" s="0" t="n">
        <v>47</v>
      </c>
      <c r="T5972" s="0"/>
    </row>
    <row r="5973" customFormat="false" ht="12.75" hidden="false" customHeight="false" outlineLevel="0" collapsed="false">
      <c r="A5973" s="0" t="n">
        <v>1977</v>
      </c>
      <c r="B5973" s="0" t="n">
        <v>5</v>
      </c>
      <c r="C5973" s="0" t="n">
        <v>7</v>
      </c>
      <c r="D5973" s="0" t="n">
        <v>74</v>
      </c>
      <c r="E5973" s="0" t="n">
        <v>53</v>
      </c>
      <c r="F5973" s="0" t="n">
        <v>0</v>
      </c>
      <c r="T5973" s="0"/>
    </row>
    <row r="5974" customFormat="false" ht="12.75" hidden="false" customHeight="false" outlineLevel="0" collapsed="false">
      <c r="A5974" s="0" t="n">
        <v>1977</v>
      </c>
      <c r="B5974" s="0" t="n">
        <v>5</v>
      </c>
      <c r="C5974" s="0" t="n">
        <v>8</v>
      </c>
      <c r="D5974" s="0" t="n">
        <v>64</v>
      </c>
      <c r="E5974" s="0" t="n">
        <v>39</v>
      </c>
      <c r="F5974" s="0" t="n">
        <v>10</v>
      </c>
      <c r="T5974" s="0"/>
    </row>
    <row r="5975" customFormat="false" ht="12.75" hidden="false" customHeight="false" outlineLevel="0" collapsed="false">
      <c r="A5975" s="0" t="n">
        <v>1977</v>
      </c>
      <c r="B5975" s="0" t="n">
        <v>5</v>
      </c>
      <c r="C5975" s="0" t="n">
        <v>9</v>
      </c>
      <c r="D5975" s="0" t="n">
        <v>44</v>
      </c>
      <c r="E5975" s="0" t="n">
        <v>36</v>
      </c>
      <c r="F5975" s="0" t="n">
        <v>31</v>
      </c>
      <c r="T5975" s="0"/>
    </row>
    <row r="5976" customFormat="false" ht="12.75" hidden="false" customHeight="false" outlineLevel="0" collapsed="false">
      <c r="A5976" s="0" t="n">
        <v>1977</v>
      </c>
      <c r="B5976" s="0" t="n">
        <v>5</v>
      </c>
      <c r="C5976" s="0" t="n">
        <v>10</v>
      </c>
      <c r="D5976" s="0" t="n">
        <v>58</v>
      </c>
      <c r="E5976" s="0" t="n">
        <v>41</v>
      </c>
      <c r="F5976" s="0" t="n">
        <v>0</v>
      </c>
      <c r="T5976" s="0"/>
    </row>
    <row r="5977" customFormat="false" ht="12.75" hidden="false" customHeight="false" outlineLevel="0" collapsed="false">
      <c r="A5977" s="0" t="n">
        <v>1977</v>
      </c>
      <c r="B5977" s="0" t="n">
        <v>5</v>
      </c>
      <c r="C5977" s="0" t="n">
        <v>11</v>
      </c>
      <c r="D5977" s="0" t="n">
        <v>68</v>
      </c>
      <c r="E5977" s="0" t="n">
        <v>47</v>
      </c>
      <c r="F5977" s="0" t="n">
        <v>0</v>
      </c>
      <c r="T5977" s="0"/>
    </row>
    <row r="5978" customFormat="false" ht="12.75" hidden="false" customHeight="false" outlineLevel="0" collapsed="false">
      <c r="A5978" s="0" t="n">
        <v>1977</v>
      </c>
      <c r="B5978" s="0" t="n">
        <v>5</v>
      </c>
      <c r="C5978" s="0" t="n">
        <v>12</v>
      </c>
      <c r="D5978" s="0" t="n">
        <v>77</v>
      </c>
      <c r="E5978" s="0" t="n">
        <v>52</v>
      </c>
      <c r="F5978" s="0" t="n">
        <v>0</v>
      </c>
      <c r="T5978" s="0"/>
    </row>
    <row r="5979" customFormat="false" ht="12.75" hidden="false" customHeight="false" outlineLevel="0" collapsed="false">
      <c r="A5979" s="0" t="n">
        <v>1977</v>
      </c>
      <c r="B5979" s="0" t="n">
        <v>5</v>
      </c>
      <c r="C5979" s="0" t="n">
        <v>13</v>
      </c>
      <c r="D5979" s="0" t="n">
        <v>76</v>
      </c>
      <c r="E5979" s="0" t="n">
        <v>56</v>
      </c>
      <c r="F5979" s="0" t="n">
        <v>0</v>
      </c>
      <c r="T5979" s="0"/>
    </row>
    <row r="5980" customFormat="false" ht="12.75" hidden="false" customHeight="false" outlineLevel="0" collapsed="false">
      <c r="A5980" s="0" t="n">
        <v>1977</v>
      </c>
      <c r="B5980" s="0" t="n">
        <v>5</v>
      </c>
      <c r="C5980" s="0" t="n">
        <v>14</v>
      </c>
      <c r="D5980" s="0" t="n">
        <v>71</v>
      </c>
      <c r="E5980" s="0" t="n">
        <v>50</v>
      </c>
      <c r="F5980" s="0" t="n">
        <v>0</v>
      </c>
      <c r="T5980" s="0"/>
    </row>
    <row r="5981" customFormat="false" ht="12.75" hidden="false" customHeight="false" outlineLevel="0" collapsed="false">
      <c r="A5981" s="0" t="n">
        <v>1977</v>
      </c>
      <c r="B5981" s="0" t="n">
        <v>5</v>
      </c>
      <c r="C5981" s="0" t="n">
        <v>15</v>
      </c>
      <c r="D5981" s="0" t="n">
        <v>74</v>
      </c>
      <c r="E5981" s="0" t="n">
        <v>48</v>
      </c>
      <c r="F5981" s="0" t="n">
        <v>0</v>
      </c>
      <c r="T5981" s="0"/>
    </row>
    <row r="5982" customFormat="false" ht="12.75" hidden="false" customHeight="false" outlineLevel="0" collapsed="false">
      <c r="A5982" s="0" t="n">
        <v>1977</v>
      </c>
      <c r="B5982" s="0" t="n">
        <v>5</v>
      </c>
      <c r="C5982" s="0" t="n">
        <v>16</v>
      </c>
      <c r="D5982" s="0" t="n">
        <v>82</v>
      </c>
      <c r="E5982" s="0" t="n">
        <v>52</v>
      </c>
      <c r="F5982" s="0" t="n">
        <v>0</v>
      </c>
      <c r="T5982" s="0"/>
    </row>
    <row r="5983" customFormat="false" ht="12.75" hidden="false" customHeight="false" outlineLevel="0" collapsed="false">
      <c r="A5983" s="0" t="n">
        <v>1977</v>
      </c>
      <c r="B5983" s="0" t="n">
        <v>5</v>
      </c>
      <c r="C5983" s="0" t="n">
        <v>17</v>
      </c>
      <c r="D5983" s="0" t="n">
        <v>90</v>
      </c>
      <c r="E5983" s="0" t="n">
        <v>60</v>
      </c>
      <c r="F5983" s="0" t="n">
        <v>0</v>
      </c>
      <c r="T5983" s="0"/>
    </row>
    <row r="5984" customFormat="false" ht="12.75" hidden="false" customHeight="false" outlineLevel="0" collapsed="false">
      <c r="A5984" s="0" t="n">
        <v>1977</v>
      </c>
      <c r="B5984" s="0" t="n">
        <v>5</v>
      </c>
      <c r="C5984" s="0" t="n">
        <v>18</v>
      </c>
      <c r="D5984" s="0" t="n">
        <v>88</v>
      </c>
      <c r="E5984" s="0" t="n">
        <v>67</v>
      </c>
      <c r="F5984" s="0" t="n">
        <v>16</v>
      </c>
      <c r="T5984" s="0"/>
    </row>
    <row r="5985" customFormat="false" ht="12.75" hidden="false" customHeight="false" outlineLevel="0" collapsed="false">
      <c r="A5985" s="0" t="n">
        <v>1977</v>
      </c>
      <c r="B5985" s="0" t="n">
        <v>5</v>
      </c>
      <c r="C5985" s="0" t="n">
        <v>19</v>
      </c>
      <c r="D5985" s="0" t="n">
        <v>71</v>
      </c>
      <c r="E5985" s="0" t="n">
        <v>56</v>
      </c>
      <c r="F5985" s="0" t="n">
        <v>0</v>
      </c>
      <c r="T5985" s="0"/>
    </row>
    <row r="5986" customFormat="false" ht="12.75" hidden="false" customHeight="false" outlineLevel="0" collapsed="false">
      <c r="A5986" s="0" t="n">
        <v>1977</v>
      </c>
      <c r="B5986" s="0" t="n">
        <v>5</v>
      </c>
      <c r="C5986" s="0" t="n">
        <v>20</v>
      </c>
      <c r="D5986" s="0" t="n">
        <v>81</v>
      </c>
      <c r="E5986" s="0" t="n">
        <v>55</v>
      </c>
      <c r="F5986" s="0" t="n">
        <v>0</v>
      </c>
      <c r="T5986" s="0"/>
    </row>
    <row r="5987" customFormat="false" ht="12.75" hidden="false" customHeight="false" outlineLevel="0" collapsed="false">
      <c r="A5987" s="0" t="n">
        <v>1977</v>
      </c>
      <c r="B5987" s="0" t="n">
        <v>5</v>
      </c>
      <c r="C5987" s="0" t="n">
        <v>21</v>
      </c>
      <c r="D5987" s="0" t="n">
        <v>80</v>
      </c>
      <c r="E5987" s="0" t="n">
        <v>64</v>
      </c>
      <c r="F5987" s="0" t="n">
        <v>0</v>
      </c>
      <c r="T5987" s="0"/>
    </row>
    <row r="5988" customFormat="false" ht="12.75" hidden="false" customHeight="false" outlineLevel="0" collapsed="false">
      <c r="A5988" s="0" t="n">
        <v>1977</v>
      </c>
      <c r="B5988" s="0" t="n">
        <v>5</v>
      </c>
      <c r="C5988" s="0" t="n">
        <v>22</v>
      </c>
      <c r="D5988" s="0" t="n">
        <v>80</v>
      </c>
      <c r="E5988" s="0" t="n">
        <v>62</v>
      </c>
      <c r="F5988" s="0" t="n">
        <v>0</v>
      </c>
      <c r="T5988" s="0"/>
    </row>
    <row r="5989" customFormat="false" ht="12.75" hidden="false" customHeight="false" outlineLevel="0" collapsed="false">
      <c r="A5989" s="0" t="n">
        <v>1977</v>
      </c>
      <c r="B5989" s="0" t="n">
        <v>5</v>
      </c>
      <c r="C5989" s="0" t="n">
        <v>23</v>
      </c>
      <c r="D5989" s="0" t="n">
        <v>81</v>
      </c>
      <c r="E5989" s="0" t="n">
        <v>64</v>
      </c>
      <c r="F5989" s="0" t="n">
        <v>0</v>
      </c>
      <c r="T5989" s="0"/>
    </row>
    <row r="5990" customFormat="false" ht="12.75" hidden="false" customHeight="false" outlineLevel="0" collapsed="false">
      <c r="A5990" s="0" t="n">
        <v>1977</v>
      </c>
      <c r="B5990" s="0" t="n">
        <v>5</v>
      </c>
      <c r="C5990" s="0" t="n">
        <v>24</v>
      </c>
      <c r="D5990" s="0" t="n">
        <v>84</v>
      </c>
      <c r="E5990" s="0" t="n">
        <v>67</v>
      </c>
      <c r="F5990" s="0" t="n">
        <v>0</v>
      </c>
      <c r="T5990" s="0"/>
    </row>
    <row r="5991" customFormat="false" ht="12.75" hidden="false" customHeight="false" outlineLevel="0" collapsed="false">
      <c r="A5991" s="0" t="n">
        <v>1977</v>
      </c>
      <c r="B5991" s="0" t="n">
        <v>5</v>
      </c>
      <c r="C5991" s="0" t="n">
        <v>25</v>
      </c>
      <c r="D5991" s="0" t="n">
        <v>83</v>
      </c>
      <c r="E5991" s="0" t="n">
        <v>69</v>
      </c>
      <c r="F5991" s="0" t="n">
        <v>0</v>
      </c>
      <c r="T5991" s="0"/>
    </row>
    <row r="5992" customFormat="false" ht="12.75" hidden="false" customHeight="false" outlineLevel="0" collapsed="false">
      <c r="A5992" s="0" t="n">
        <v>1977</v>
      </c>
      <c r="B5992" s="0" t="n">
        <v>5</v>
      </c>
      <c r="C5992" s="0" t="n">
        <v>26</v>
      </c>
      <c r="D5992" s="0" t="n">
        <v>82</v>
      </c>
      <c r="E5992" s="0" t="n">
        <v>65</v>
      </c>
      <c r="F5992" s="0" t="n">
        <v>0</v>
      </c>
      <c r="T5992" s="0"/>
    </row>
    <row r="5993" customFormat="false" ht="12.75" hidden="false" customHeight="false" outlineLevel="0" collapsed="false">
      <c r="A5993" s="0" t="n">
        <v>1977</v>
      </c>
      <c r="B5993" s="0" t="n">
        <v>5</v>
      </c>
      <c r="C5993" s="0" t="n">
        <v>27</v>
      </c>
      <c r="D5993" s="0" t="n">
        <v>86</v>
      </c>
      <c r="E5993" s="0" t="n">
        <v>59</v>
      </c>
      <c r="F5993" s="0" t="n">
        <v>0</v>
      </c>
      <c r="T5993" s="0"/>
    </row>
    <row r="5994" customFormat="false" ht="12.75" hidden="false" customHeight="false" outlineLevel="0" collapsed="false">
      <c r="A5994" s="0" t="n">
        <v>1977</v>
      </c>
      <c r="B5994" s="0" t="n">
        <v>5</v>
      </c>
      <c r="C5994" s="0" t="n">
        <v>28</v>
      </c>
      <c r="D5994" s="0" t="n">
        <v>92</v>
      </c>
      <c r="E5994" s="0" t="n">
        <v>67</v>
      </c>
      <c r="F5994" s="0" t="n">
        <v>0</v>
      </c>
      <c r="T5994" s="0"/>
    </row>
    <row r="5995" customFormat="false" ht="12.75" hidden="false" customHeight="false" outlineLevel="0" collapsed="false">
      <c r="A5995" s="0" t="n">
        <v>1977</v>
      </c>
      <c r="B5995" s="0" t="n">
        <v>5</v>
      </c>
      <c r="C5995" s="0" t="n">
        <v>29</v>
      </c>
      <c r="D5995" s="0" t="n">
        <v>73</v>
      </c>
      <c r="E5995" s="0" t="n">
        <v>54</v>
      </c>
      <c r="F5995" s="0" t="n">
        <v>0</v>
      </c>
      <c r="T5995" s="0"/>
    </row>
    <row r="5996" customFormat="false" ht="12.75" hidden="false" customHeight="false" outlineLevel="0" collapsed="false">
      <c r="A5996" s="0" t="n">
        <v>1977</v>
      </c>
      <c r="B5996" s="0" t="n">
        <v>5</v>
      </c>
      <c r="C5996" s="0" t="n">
        <v>30</v>
      </c>
      <c r="D5996" s="0" t="n">
        <v>70</v>
      </c>
      <c r="E5996" s="0" t="n">
        <v>53</v>
      </c>
      <c r="F5996" s="0" t="n">
        <v>8</v>
      </c>
      <c r="T5996" s="0"/>
    </row>
    <row r="5997" customFormat="false" ht="12.75" hidden="false" customHeight="false" outlineLevel="0" collapsed="false">
      <c r="A5997" s="0" t="n">
        <v>1977</v>
      </c>
      <c r="B5997" s="0" t="n">
        <v>5</v>
      </c>
      <c r="C5997" s="0" t="n">
        <v>31</v>
      </c>
      <c r="D5997" s="0" t="n">
        <v>74</v>
      </c>
      <c r="E5997" s="0" t="n">
        <v>53</v>
      </c>
      <c r="F5997" s="0" t="n">
        <v>0</v>
      </c>
      <c r="T5997" s="0"/>
    </row>
    <row r="5998" customFormat="false" ht="12.75" hidden="false" customHeight="false" outlineLevel="0" collapsed="false">
      <c r="A5998" s="0" t="n">
        <v>1977</v>
      </c>
      <c r="B5998" s="0" t="n">
        <v>6</v>
      </c>
      <c r="C5998" s="0" t="n">
        <v>1</v>
      </c>
      <c r="D5998" s="0" t="n">
        <v>70</v>
      </c>
      <c r="E5998" s="0" t="n">
        <v>60</v>
      </c>
      <c r="F5998" s="0" t="n">
        <v>16</v>
      </c>
      <c r="T5998" s="0"/>
    </row>
    <row r="5999" customFormat="false" ht="12.75" hidden="false" customHeight="false" outlineLevel="0" collapsed="false">
      <c r="A5999" s="0" t="n">
        <v>1977</v>
      </c>
      <c r="B5999" s="0" t="n">
        <v>6</v>
      </c>
      <c r="C5999" s="0" t="n">
        <v>2</v>
      </c>
      <c r="D5999" s="0" t="n">
        <v>85</v>
      </c>
      <c r="E5999" s="0" t="n">
        <v>63</v>
      </c>
      <c r="F5999" s="0" t="n">
        <v>0</v>
      </c>
      <c r="T5999" s="0"/>
    </row>
    <row r="6000" customFormat="false" ht="12.75" hidden="false" customHeight="false" outlineLevel="0" collapsed="false">
      <c r="A6000" s="0" t="n">
        <v>1977</v>
      </c>
      <c r="B6000" s="0" t="n">
        <v>6</v>
      </c>
      <c r="C6000" s="0" t="n">
        <v>3</v>
      </c>
      <c r="D6000" s="0" t="n">
        <v>71</v>
      </c>
      <c r="E6000" s="0" t="n">
        <v>58</v>
      </c>
      <c r="F6000" s="0" t="n">
        <v>2</v>
      </c>
      <c r="T6000" s="0"/>
    </row>
    <row r="6001" customFormat="false" ht="12.75" hidden="false" customHeight="false" outlineLevel="0" collapsed="false">
      <c r="A6001" s="0" t="n">
        <v>1977</v>
      </c>
      <c r="B6001" s="0" t="n">
        <v>6</v>
      </c>
      <c r="C6001" s="0" t="n">
        <v>4</v>
      </c>
      <c r="D6001" s="0" t="n">
        <v>80</v>
      </c>
      <c r="E6001" s="0" t="n">
        <v>54</v>
      </c>
      <c r="F6001" s="0" t="n">
        <v>0</v>
      </c>
      <c r="T6001" s="0"/>
    </row>
    <row r="6002" customFormat="false" ht="12.75" hidden="false" customHeight="false" outlineLevel="0" collapsed="false">
      <c r="A6002" s="0" t="n">
        <v>1977</v>
      </c>
      <c r="B6002" s="0" t="n">
        <v>6</v>
      </c>
      <c r="C6002" s="0" t="n">
        <v>5</v>
      </c>
      <c r="D6002" s="0" t="n">
        <v>80</v>
      </c>
      <c r="E6002" s="0" t="n">
        <v>66</v>
      </c>
      <c r="F6002" s="0" t="n">
        <v>0</v>
      </c>
      <c r="T6002" s="0"/>
    </row>
    <row r="6003" customFormat="false" ht="12.75" hidden="false" customHeight="false" outlineLevel="0" collapsed="false">
      <c r="A6003" s="0" t="n">
        <v>1977</v>
      </c>
      <c r="B6003" s="0" t="n">
        <v>6</v>
      </c>
      <c r="C6003" s="0" t="n">
        <v>6</v>
      </c>
      <c r="D6003" s="0" t="n">
        <v>68</v>
      </c>
      <c r="E6003" s="0" t="n">
        <v>55</v>
      </c>
      <c r="F6003" s="0" t="n">
        <v>21</v>
      </c>
      <c r="T6003" s="0"/>
    </row>
    <row r="6004" customFormat="false" ht="12.75" hidden="false" customHeight="false" outlineLevel="0" collapsed="false">
      <c r="A6004" s="0" t="n">
        <v>1977</v>
      </c>
      <c r="B6004" s="0" t="n">
        <v>6</v>
      </c>
      <c r="C6004" s="0" t="n">
        <v>7</v>
      </c>
      <c r="D6004" s="0" t="n">
        <v>66</v>
      </c>
      <c r="E6004" s="0" t="n">
        <v>53</v>
      </c>
      <c r="F6004" s="0" t="n">
        <v>14</v>
      </c>
      <c r="T6004" s="0"/>
    </row>
    <row r="6005" customFormat="false" ht="12.75" hidden="false" customHeight="false" outlineLevel="0" collapsed="false">
      <c r="A6005" s="0" t="n">
        <v>1977</v>
      </c>
      <c r="B6005" s="0" t="n">
        <v>6</v>
      </c>
      <c r="C6005" s="0" t="n">
        <v>8</v>
      </c>
      <c r="D6005" s="0" t="n">
        <v>69</v>
      </c>
      <c r="E6005" s="0" t="n">
        <v>50</v>
      </c>
      <c r="F6005" s="0" t="n">
        <v>0</v>
      </c>
      <c r="T6005" s="0"/>
    </row>
    <row r="6006" customFormat="false" ht="12.75" hidden="false" customHeight="false" outlineLevel="0" collapsed="false">
      <c r="A6006" s="0" t="n">
        <v>1977</v>
      </c>
      <c r="B6006" s="0" t="n">
        <v>6</v>
      </c>
      <c r="C6006" s="0" t="n">
        <v>9</v>
      </c>
      <c r="D6006" s="0" t="n">
        <v>61</v>
      </c>
      <c r="E6006" s="0" t="n">
        <v>55</v>
      </c>
      <c r="F6006" s="0" t="n">
        <v>168</v>
      </c>
      <c r="T6006" s="0"/>
    </row>
    <row r="6007" customFormat="false" ht="12.75" hidden="false" customHeight="false" outlineLevel="0" collapsed="false">
      <c r="A6007" s="0" t="n">
        <v>1977</v>
      </c>
      <c r="B6007" s="0" t="n">
        <v>6</v>
      </c>
      <c r="C6007" s="0" t="n">
        <v>10</v>
      </c>
      <c r="D6007" s="0" t="n">
        <v>64</v>
      </c>
      <c r="E6007" s="0" t="n">
        <v>52</v>
      </c>
      <c r="F6007" s="0" t="n">
        <v>35</v>
      </c>
      <c r="T6007" s="0"/>
    </row>
    <row r="6008" customFormat="false" ht="12.75" hidden="false" customHeight="false" outlineLevel="0" collapsed="false">
      <c r="A6008" s="0" t="n">
        <v>1977</v>
      </c>
      <c r="B6008" s="0" t="n">
        <v>6</v>
      </c>
      <c r="C6008" s="0" t="n">
        <v>11</v>
      </c>
      <c r="D6008" s="0" t="n">
        <v>72</v>
      </c>
      <c r="E6008" s="0" t="n">
        <v>59</v>
      </c>
      <c r="F6008" s="0" t="n">
        <v>0</v>
      </c>
      <c r="T6008" s="0"/>
    </row>
    <row r="6009" customFormat="false" ht="12.75" hidden="false" customHeight="false" outlineLevel="0" collapsed="false">
      <c r="A6009" s="0" t="n">
        <v>1977</v>
      </c>
      <c r="B6009" s="0" t="n">
        <v>6</v>
      </c>
      <c r="C6009" s="0" t="n">
        <v>12</v>
      </c>
      <c r="D6009" s="0" t="n">
        <v>81</v>
      </c>
      <c r="E6009" s="0" t="n">
        <v>62</v>
      </c>
      <c r="F6009" s="0" t="n">
        <v>1</v>
      </c>
      <c r="T6009" s="0"/>
    </row>
    <row r="6010" customFormat="false" ht="12.75" hidden="false" customHeight="false" outlineLevel="0" collapsed="false">
      <c r="A6010" s="0" t="n">
        <v>1977</v>
      </c>
      <c r="B6010" s="0" t="n">
        <v>6</v>
      </c>
      <c r="C6010" s="0" t="n">
        <v>13</v>
      </c>
      <c r="D6010" s="0" t="n">
        <v>81</v>
      </c>
      <c r="E6010" s="0" t="n">
        <v>65</v>
      </c>
      <c r="F6010" s="0" t="n">
        <v>0</v>
      </c>
      <c r="T6010" s="0"/>
    </row>
    <row r="6011" customFormat="false" ht="12.75" hidden="false" customHeight="false" outlineLevel="0" collapsed="false">
      <c r="A6011" s="0" t="n">
        <v>1977</v>
      </c>
      <c r="B6011" s="0" t="n">
        <v>6</v>
      </c>
      <c r="C6011" s="0" t="n">
        <v>14</v>
      </c>
      <c r="D6011" s="0" t="n">
        <v>78</v>
      </c>
      <c r="E6011" s="0" t="n">
        <v>64</v>
      </c>
      <c r="F6011" s="0" t="n">
        <v>0</v>
      </c>
      <c r="T6011" s="0"/>
    </row>
    <row r="6012" customFormat="false" ht="12.75" hidden="false" customHeight="false" outlineLevel="0" collapsed="false">
      <c r="A6012" s="0" t="n">
        <v>1977</v>
      </c>
      <c r="B6012" s="0" t="n">
        <v>6</v>
      </c>
      <c r="C6012" s="0" t="n">
        <v>15</v>
      </c>
      <c r="D6012" s="0" t="n">
        <v>83</v>
      </c>
      <c r="E6012" s="0" t="n">
        <v>65</v>
      </c>
      <c r="F6012" s="0" t="n">
        <v>0</v>
      </c>
      <c r="T6012" s="0"/>
    </row>
    <row r="6013" customFormat="false" ht="12.75" hidden="false" customHeight="false" outlineLevel="0" collapsed="false">
      <c r="A6013" s="0" t="n">
        <v>1977</v>
      </c>
      <c r="B6013" s="0" t="n">
        <v>6</v>
      </c>
      <c r="C6013" s="0" t="n">
        <v>16</v>
      </c>
      <c r="D6013" s="0" t="n">
        <v>79</v>
      </c>
      <c r="E6013" s="0" t="n">
        <v>64</v>
      </c>
      <c r="F6013" s="0" t="n">
        <v>0</v>
      </c>
      <c r="T6013" s="0"/>
    </row>
    <row r="6014" customFormat="false" ht="12.75" hidden="false" customHeight="false" outlineLevel="0" collapsed="false">
      <c r="A6014" s="0" t="n">
        <v>1977</v>
      </c>
      <c r="B6014" s="0" t="n">
        <v>6</v>
      </c>
      <c r="C6014" s="0" t="n">
        <v>17</v>
      </c>
      <c r="D6014" s="0" t="n">
        <v>79</v>
      </c>
      <c r="E6014" s="0" t="n">
        <v>63</v>
      </c>
      <c r="F6014" s="0" t="n">
        <v>0</v>
      </c>
      <c r="T6014" s="0"/>
    </row>
    <row r="6015" customFormat="false" ht="12.75" hidden="false" customHeight="false" outlineLevel="0" collapsed="false">
      <c r="A6015" s="0" t="n">
        <v>1977</v>
      </c>
      <c r="B6015" s="0" t="n">
        <v>6</v>
      </c>
      <c r="C6015" s="0" t="n">
        <v>18</v>
      </c>
      <c r="D6015" s="0" t="n">
        <v>86</v>
      </c>
      <c r="E6015" s="0" t="n">
        <v>69</v>
      </c>
      <c r="F6015" s="0" t="n">
        <v>0</v>
      </c>
      <c r="T6015" s="0"/>
    </row>
    <row r="6016" customFormat="false" ht="12.75" hidden="false" customHeight="false" outlineLevel="0" collapsed="false">
      <c r="A6016" s="0" t="n">
        <v>1977</v>
      </c>
      <c r="B6016" s="0" t="n">
        <v>6</v>
      </c>
      <c r="C6016" s="0" t="n">
        <v>19</v>
      </c>
      <c r="D6016" s="0" t="n">
        <v>88</v>
      </c>
      <c r="E6016" s="0" t="n">
        <v>74</v>
      </c>
      <c r="F6016" s="0" t="n">
        <v>0</v>
      </c>
      <c r="T6016" s="0"/>
    </row>
    <row r="6017" customFormat="false" ht="12.75" hidden="false" customHeight="false" outlineLevel="0" collapsed="false">
      <c r="A6017" s="0" t="n">
        <v>1977</v>
      </c>
      <c r="B6017" s="0" t="n">
        <v>6</v>
      </c>
      <c r="C6017" s="0" t="n">
        <v>20</v>
      </c>
      <c r="D6017" s="0" t="n">
        <v>85</v>
      </c>
      <c r="E6017" s="0" t="n">
        <v>63</v>
      </c>
      <c r="F6017" s="0" t="n">
        <v>30</v>
      </c>
      <c r="T6017" s="0"/>
    </row>
    <row r="6018" customFormat="false" ht="12.75" hidden="false" customHeight="false" outlineLevel="0" collapsed="false">
      <c r="A6018" s="0" t="n">
        <v>1977</v>
      </c>
      <c r="B6018" s="0" t="n">
        <v>6</v>
      </c>
      <c r="C6018" s="0" t="n">
        <v>21</v>
      </c>
      <c r="D6018" s="0" t="n">
        <v>77</v>
      </c>
      <c r="E6018" s="0" t="n">
        <v>61</v>
      </c>
      <c r="F6018" s="0" t="n">
        <v>0</v>
      </c>
      <c r="T6018" s="0"/>
    </row>
    <row r="6019" customFormat="false" ht="12.75" hidden="false" customHeight="false" outlineLevel="0" collapsed="false">
      <c r="A6019" s="0" t="n">
        <v>1977</v>
      </c>
      <c r="B6019" s="0" t="n">
        <v>6</v>
      </c>
      <c r="C6019" s="0" t="n">
        <v>22</v>
      </c>
      <c r="D6019" s="0" t="n">
        <v>80</v>
      </c>
      <c r="E6019" s="0" t="n">
        <v>61</v>
      </c>
      <c r="F6019" s="0" t="n">
        <v>0</v>
      </c>
      <c r="T6019" s="0"/>
    </row>
    <row r="6020" customFormat="false" ht="12.75" hidden="false" customHeight="false" outlineLevel="0" collapsed="false">
      <c r="A6020" s="0" t="n">
        <v>1977</v>
      </c>
      <c r="B6020" s="0" t="n">
        <v>6</v>
      </c>
      <c r="C6020" s="0" t="n">
        <v>23</v>
      </c>
      <c r="D6020" s="0" t="n">
        <v>79</v>
      </c>
      <c r="E6020" s="0" t="n">
        <v>58</v>
      </c>
      <c r="F6020" s="0" t="n">
        <v>0</v>
      </c>
      <c r="T6020" s="0"/>
    </row>
    <row r="6021" customFormat="false" ht="12.75" hidden="false" customHeight="false" outlineLevel="0" collapsed="false">
      <c r="A6021" s="0" t="n">
        <v>1977</v>
      </c>
      <c r="B6021" s="0" t="n">
        <v>6</v>
      </c>
      <c r="C6021" s="0" t="n">
        <v>24</v>
      </c>
      <c r="D6021" s="0" t="n">
        <v>79</v>
      </c>
      <c r="E6021" s="0" t="n">
        <v>62</v>
      </c>
      <c r="F6021" s="0" t="n">
        <v>0</v>
      </c>
      <c r="T6021" s="0"/>
    </row>
    <row r="6022" customFormat="false" ht="12.75" hidden="false" customHeight="false" outlineLevel="0" collapsed="false">
      <c r="A6022" s="0" t="n">
        <v>1977</v>
      </c>
      <c r="B6022" s="0" t="n">
        <v>6</v>
      </c>
      <c r="C6022" s="0" t="n">
        <v>25</v>
      </c>
      <c r="D6022" s="0" t="n">
        <v>77</v>
      </c>
      <c r="E6022" s="0" t="n">
        <v>66</v>
      </c>
      <c r="F6022" s="0" t="n">
        <v>68</v>
      </c>
      <c r="T6022" s="0"/>
    </row>
    <row r="6023" customFormat="false" ht="12.75" hidden="false" customHeight="false" outlineLevel="0" collapsed="false">
      <c r="A6023" s="0" t="n">
        <v>1977</v>
      </c>
      <c r="B6023" s="0" t="n">
        <v>6</v>
      </c>
      <c r="C6023" s="0" t="n">
        <v>26</v>
      </c>
      <c r="D6023" s="0" t="n">
        <v>85</v>
      </c>
      <c r="E6023" s="0" t="n">
        <v>68</v>
      </c>
      <c r="F6023" s="0" t="n">
        <v>0</v>
      </c>
      <c r="T6023" s="0"/>
    </row>
    <row r="6024" customFormat="false" ht="12.75" hidden="false" customHeight="false" outlineLevel="0" collapsed="false">
      <c r="A6024" s="0" t="n">
        <v>1977</v>
      </c>
      <c r="B6024" s="0" t="n">
        <v>6</v>
      </c>
      <c r="C6024" s="0" t="n">
        <v>27</v>
      </c>
      <c r="D6024" s="0" t="n">
        <v>83</v>
      </c>
      <c r="E6024" s="0" t="n">
        <v>66</v>
      </c>
      <c r="F6024" s="0" t="n">
        <v>0</v>
      </c>
      <c r="T6024" s="0"/>
    </row>
    <row r="6025" customFormat="false" ht="12.75" hidden="false" customHeight="false" outlineLevel="0" collapsed="false">
      <c r="A6025" s="0" t="n">
        <v>1977</v>
      </c>
      <c r="B6025" s="0" t="n">
        <v>6</v>
      </c>
      <c r="C6025" s="0" t="n">
        <v>28</v>
      </c>
      <c r="D6025" s="0" t="n">
        <v>83</v>
      </c>
      <c r="E6025" s="0" t="n">
        <v>69</v>
      </c>
      <c r="F6025" s="0" t="n">
        <v>28</v>
      </c>
      <c r="T6025" s="0"/>
    </row>
    <row r="6026" customFormat="false" ht="12.75" hidden="false" customHeight="false" outlineLevel="0" collapsed="false">
      <c r="A6026" s="0" t="n">
        <v>1977</v>
      </c>
      <c r="B6026" s="0" t="n">
        <v>6</v>
      </c>
      <c r="C6026" s="0" t="n">
        <v>29</v>
      </c>
      <c r="D6026" s="0" t="n">
        <v>88</v>
      </c>
      <c r="E6026" s="0" t="n">
        <v>72</v>
      </c>
      <c r="F6026" s="0" t="n">
        <v>0</v>
      </c>
      <c r="T6026" s="0"/>
    </row>
    <row r="6027" customFormat="false" ht="12.75" hidden="false" customHeight="false" outlineLevel="0" collapsed="false">
      <c r="A6027" s="0" t="n">
        <v>1977</v>
      </c>
      <c r="B6027" s="0" t="n">
        <v>6</v>
      </c>
      <c r="C6027" s="0" t="n">
        <v>30</v>
      </c>
      <c r="D6027" s="0" t="n">
        <v>86</v>
      </c>
      <c r="E6027" s="0" t="n">
        <v>70</v>
      </c>
      <c r="F6027" s="0" t="n">
        <v>0</v>
      </c>
      <c r="T6027" s="0"/>
    </row>
    <row r="6028" customFormat="false" ht="12.75" hidden="false" customHeight="false" outlineLevel="0" collapsed="false">
      <c r="A6028" s="0" t="n">
        <v>1977</v>
      </c>
      <c r="B6028" s="0" t="n">
        <v>7</v>
      </c>
      <c r="C6028" s="0" t="n">
        <v>1</v>
      </c>
      <c r="D6028" s="0" t="n">
        <v>87</v>
      </c>
      <c r="E6028" s="0" t="n">
        <v>73</v>
      </c>
      <c r="F6028" s="0" t="n">
        <v>0</v>
      </c>
      <c r="T6028" s="0"/>
    </row>
    <row r="6029" customFormat="false" ht="12.75" hidden="false" customHeight="false" outlineLevel="0" collapsed="false">
      <c r="A6029" s="0" t="n">
        <v>1977</v>
      </c>
      <c r="B6029" s="0" t="n">
        <v>7</v>
      </c>
      <c r="C6029" s="0" t="n">
        <v>2</v>
      </c>
      <c r="D6029" s="0" t="n">
        <v>86</v>
      </c>
      <c r="E6029" s="0" t="n">
        <v>68</v>
      </c>
      <c r="F6029" s="0" t="n">
        <v>0</v>
      </c>
      <c r="T6029" s="0"/>
    </row>
    <row r="6030" customFormat="false" ht="12.75" hidden="false" customHeight="false" outlineLevel="0" collapsed="false">
      <c r="A6030" s="0" t="n">
        <v>1977</v>
      </c>
      <c r="B6030" s="0" t="n">
        <v>7</v>
      </c>
      <c r="C6030" s="0" t="n">
        <v>3</v>
      </c>
      <c r="D6030" s="0" t="n">
        <v>84</v>
      </c>
      <c r="E6030" s="0" t="n">
        <v>63</v>
      </c>
      <c r="F6030" s="0" t="n">
        <v>0</v>
      </c>
      <c r="T6030" s="0"/>
    </row>
    <row r="6031" customFormat="false" ht="12.75" hidden="false" customHeight="false" outlineLevel="0" collapsed="false">
      <c r="A6031" s="0" t="n">
        <v>1977</v>
      </c>
      <c r="B6031" s="0" t="n">
        <v>7</v>
      </c>
      <c r="C6031" s="0" t="n">
        <v>4</v>
      </c>
      <c r="D6031" s="0" t="n">
        <v>89</v>
      </c>
      <c r="E6031" s="0" t="n">
        <v>68</v>
      </c>
      <c r="F6031" s="0" t="n">
        <v>0</v>
      </c>
      <c r="T6031" s="0"/>
    </row>
    <row r="6032" customFormat="false" ht="12.75" hidden="false" customHeight="false" outlineLevel="0" collapsed="false">
      <c r="A6032" s="0" t="n">
        <v>1977</v>
      </c>
      <c r="B6032" s="0" t="n">
        <v>7</v>
      </c>
      <c r="C6032" s="0" t="n">
        <v>5</v>
      </c>
      <c r="D6032" s="0" t="n">
        <v>94</v>
      </c>
      <c r="E6032" s="0" t="n">
        <v>73</v>
      </c>
      <c r="F6032" s="0" t="n">
        <v>0</v>
      </c>
      <c r="T6032" s="0"/>
    </row>
    <row r="6033" customFormat="false" ht="12.75" hidden="false" customHeight="false" outlineLevel="0" collapsed="false">
      <c r="A6033" s="0" t="n">
        <v>1977</v>
      </c>
      <c r="B6033" s="0" t="n">
        <v>7</v>
      </c>
      <c r="C6033" s="0" t="n">
        <v>6</v>
      </c>
      <c r="D6033" s="0" t="n">
        <v>85</v>
      </c>
      <c r="E6033" s="0" t="n">
        <v>70</v>
      </c>
      <c r="F6033" s="0" t="n">
        <v>4</v>
      </c>
      <c r="T6033" s="0"/>
    </row>
    <row r="6034" customFormat="false" ht="12.75" hidden="false" customHeight="false" outlineLevel="0" collapsed="false">
      <c r="A6034" s="0" t="n">
        <v>1977</v>
      </c>
      <c r="B6034" s="0" t="n">
        <v>7</v>
      </c>
      <c r="C6034" s="0" t="n">
        <v>7</v>
      </c>
      <c r="D6034" s="0" t="n">
        <v>76</v>
      </c>
      <c r="E6034" s="0" t="n">
        <v>67</v>
      </c>
      <c r="F6034" s="0" t="n">
        <v>3</v>
      </c>
      <c r="T6034" s="0"/>
    </row>
    <row r="6035" customFormat="false" ht="12.75" hidden="false" customHeight="false" outlineLevel="0" collapsed="false">
      <c r="A6035" s="0" t="n">
        <v>1977</v>
      </c>
      <c r="B6035" s="0" t="n">
        <v>7</v>
      </c>
      <c r="C6035" s="0" t="n">
        <v>8</v>
      </c>
      <c r="D6035" s="0" t="n">
        <v>88</v>
      </c>
      <c r="E6035" s="0" t="n">
        <v>71</v>
      </c>
      <c r="F6035" s="0" t="n">
        <v>10</v>
      </c>
      <c r="T6035" s="0"/>
    </row>
    <row r="6036" customFormat="false" ht="12.75" hidden="false" customHeight="false" outlineLevel="0" collapsed="false">
      <c r="A6036" s="0" t="n">
        <v>1977</v>
      </c>
      <c r="B6036" s="0" t="n">
        <v>7</v>
      </c>
      <c r="C6036" s="0" t="n">
        <v>9</v>
      </c>
      <c r="D6036" s="0" t="n">
        <v>89</v>
      </c>
      <c r="E6036" s="0" t="n">
        <v>70</v>
      </c>
      <c r="F6036" s="0" t="n">
        <v>0</v>
      </c>
      <c r="T6036" s="0"/>
    </row>
    <row r="6037" customFormat="false" ht="12.75" hidden="false" customHeight="false" outlineLevel="0" collapsed="false">
      <c r="A6037" s="0" t="n">
        <v>1977</v>
      </c>
      <c r="B6037" s="0" t="n">
        <v>7</v>
      </c>
      <c r="C6037" s="0" t="n">
        <v>10</v>
      </c>
      <c r="D6037" s="0" t="n">
        <v>85</v>
      </c>
      <c r="E6037" s="0" t="n">
        <v>69</v>
      </c>
      <c r="F6037" s="0" t="n">
        <v>0</v>
      </c>
      <c r="T6037" s="0"/>
    </row>
    <row r="6038" customFormat="false" ht="12.75" hidden="false" customHeight="false" outlineLevel="0" collapsed="false">
      <c r="A6038" s="0" t="n">
        <v>1977</v>
      </c>
      <c r="B6038" s="0" t="n">
        <v>7</v>
      </c>
      <c r="C6038" s="0" t="n">
        <v>11</v>
      </c>
      <c r="D6038" s="0" t="n">
        <v>81</v>
      </c>
      <c r="E6038" s="0" t="n">
        <v>66</v>
      </c>
      <c r="F6038" s="0" t="n">
        <v>0</v>
      </c>
      <c r="T6038" s="0"/>
    </row>
    <row r="6039" customFormat="false" ht="12.75" hidden="false" customHeight="false" outlineLevel="0" collapsed="false">
      <c r="A6039" s="0" t="n">
        <v>1977</v>
      </c>
      <c r="B6039" s="0" t="n">
        <v>7</v>
      </c>
      <c r="C6039" s="0" t="n">
        <v>12</v>
      </c>
      <c r="D6039" s="0" t="n">
        <v>78</v>
      </c>
      <c r="E6039" s="0" t="n">
        <v>69</v>
      </c>
      <c r="F6039" s="0" t="n">
        <v>69</v>
      </c>
      <c r="T6039" s="0"/>
    </row>
    <row r="6040" customFormat="false" ht="12.75" hidden="false" customHeight="false" outlineLevel="0" collapsed="false">
      <c r="A6040" s="0" t="n">
        <v>1977</v>
      </c>
      <c r="B6040" s="0" t="n">
        <v>7</v>
      </c>
      <c r="C6040" s="0" t="n">
        <v>13</v>
      </c>
      <c r="D6040" s="0" t="n">
        <v>93</v>
      </c>
      <c r="E6040" s="0" t="n">
        <v>73</v>
      </c>
      <c r="F6040" s="0" t="n">
        <v>0</v>
      </c>
      <c r="T6040" s="0"/>
    </row>
    <row r="6041" customFormat="false" ht="12.75" hidden="false" customHeight="false" outlineLevel="0" collapsed="false">
      <c r="A6041" s="0" t="n">
        <v>1977</v>
      </c>
      <c r="B6041" s="0" t="n">
        <v>7</v>
      </c>
      <c r="C6041" s="0" t="n">
        <v>14</v>
      </c>
      <c r="D6041" s="0" t="n">
        <v>92</v>
      </c>
      <c r="E6041" s="0" t="n">
        <v>73</v>
      </c>
      <c r="F6041" s="0" t="n">
        <v>0</v>
      </c>
      <c r="T6041" s="0"/>
    </row>
    <row r="6042" customFormat="false" ht="12.75" hidden="false" customHeight="false" outlineLevel="0" collapsed="false">
      <c r="A6042" s="0" t="n">
        <v>1977</v>
      </c>
      <c r="B6042" s="0" t="n">
        <v>7</v>
      </c>
      <c r="C6042" s="0" t="n">
        <v>15</v>
      </c>
      <c r="D6042" s="0" t="n">
        <v>96</v>
      </c>
      <c r="E6042" s="0" t="n">
        <v>72</v>
      </c>
      <c r="F6042" s="0" t="n">
        <v>0</v>
      </c>
      <c r="T6042" s="0"/>
    </row>
    <row r="6043" customFormat="false" ht="12.75" hidden="false" customHeight="false" outlineLevel="0" collapsed="false">
      <c r="A6043" s="0" t="n">
        <v>1977</v>
      </c>
      <c r="B6043" s="0" t="n">
        <v>7</v>
      </c>
      <c r="C6043" s="0" t="n">
        <v>16</v>
      </c>
      <c r="D6043" s="0" t="n">
        <v>98</v>
      </c>
      <c r="E6043" s="0" t="n">
        <v>75</v>
      </c>
      <c r="F6043" s="0" t="n">
        <v>0</v>
      </c>
      <c r="T6043" s="0"/>
    </row>
    <row r="6044" customFormat="false" ht="12.75" hidden="false" customHeight="false" outlineLevel="0" collapsed="false">
      <c r="A6044" s="0" t="n">
        <v>1977</v>
      </c>
      <c r="B6044" s="0" t="n">
        <v>7</v>
      </c>
      <c r="C6044" s="0" t="n">
        <v>17</v>
      </c>
      <c r="D6044" s="0" t="n">
        <v>97</v>
      </c>
      <c r="E6044" s="0" t="n">
        <v>78</v>
      </c>
      <c r="F6044" s="0" t="n">
        <v>0</v>
      </c>
      <c r="T6044" s="0"/>
    </row>
    <row r="6045" customFormat="false" ht="12.75" hidden="false" customHeight="false" outlineLevel="0" collapsed="false">
      <c r="A6045" s="0" t="n">
        <v>1977</v>
      </c>
      <c r="B6045" s="0" t="n">
        <v>7</v>
      </c>
      <c r="C6045" s="0" t="n">
        <v>18</v>
      </c>
      <c r="D6045" s="0" t="n">
        <v>100</v>
      </c>
      <c r="E6045" s="0" t="n">
        <v>78</v>
      </c>
      <c r="F6045" s="0" t="n">
        <v>0</v>
      </c>
      <c r="T6045" s="0"/>
    </row>
    <row r="6046" customFormat="false" ht="12.75" hidden="false" customHeight="false" outlineLevel="0" collapsed="false">
      <c r="A6046" s="0" t="n">
        <v>1977</v>
      </c>
      <c r="B6046" s="0" t="n">
        <v>7</v>
      </c>
      <c r="C6046" s="0" t="n">
        <v>19</v>
      </c>
      <c r="D6046" s="0" t="n">
        <v>102</v>
      </c>
      <c r="E6046" s="0" t="n">
        <v>78</v>
      </c>
      <c r="F6046" s="0" t="n">
        <v>0</v>
      </c>
      <c r="T6046" s="0"/>
    </row>
    <row r="6047" customFormat="false" ht="12.75" hidden="false" customHeight="false" outlineLevel="0" collapsed="false">
      <c r="A6047" s="0" t="n">
        <v>1977</v>
      </c>
      <c r="B6047" s="0" t="n">
        <v>7</v>
      </c>
      <c r="C6047" s="0" t="n">
        <v>20</v>
      </c>
      <c r="D6047" s="0" t="n">
        <v>92</v>
      </c>
      <c r="E6047" s="0" t="n">
        <v>75</v>
      </c>
      <c r="F6047" s="0" t="n">
        <v>6</v>
      </c>
      <c r="T6047" s="0"/>
    </row>
    <row r="6048" customFormat="false" ht="12.75" hidden="false" customHeight="false" outlineLevel="0" collapsed="false">
      <c r="A6048" s="0" t="n">
        <v>1977</v>
      </c>
      <c r="B6048" s="0" t="n">
        <v>7</v>
      </c>
      <c r="C6048" s="0" t="n">
        <v>21</v>
      </c>
      <c r="D6048" s="0" t="n">
        <v>104</v>
      </c>
      <c r="E6048" s="0" t="n">
        <v>78</v>
      </c>
      <c r="F6048" s="0" t="n">
        <v>0</v>
      </c>
      <c r="T6048" s="0"/>
    </row>
    <row r="6049" customFormat="false" ht="12.75" hidden="false" customHeight="false" outlineLevel="0" collapsed="false">
      <c r="A6049" s="0" t="n">
        <v>1977</v>
      </c>
      <c r="B6049" s="0" t="n">
        <v>7</v>
      </c>
      <c r="C6049" s="0" t="n">
        <v>22</v>
      </c>
      <c r="D6049" s="0" t="n">
        <v>88</v>
      </c>
      <c r="E6049" s="0" t="n">
        <v>68</v>
      </c>
      <c r="F6049" s="0" t="n">
        <v>0</v>
      </c>
      <c r="T6049" s="0"/>
    </row>
    <row r="6050" customFormat="false" ht="12.75" hidden="false" customHeight="false" outlineLevel="0" collapsed="false">
      <c r="A6050" s="0" t="n">
        <v>1977</v>
      </c>
      <c r="B6050" s="0" t="n">
        <v>7</v>
      </c>
      <c r="C6050" s="0" t="n">
        <v>23</v>
      </c>
      <c r="D6050" s="0" t="n">
        <v>87</v>
      </c>
      <c r="E6050" s="0" t="n">
        <v>62</v>
      </c>
      <c r="F6050" s="0" t="n">
        <v>0</v>
      </c>
      <c r="T6050" s="0"/>
    </row>
    <row r="6051" customFormat="false" ht="12.75" hidden="false" customHeight="false" outlineLevel="0" collapsed="false">
      <c r="A6051" s="0" t="n">
        <v>1977</v>
      </c>
      <c r="B6051" s="0" t="n">
        <v>7</v>
      </c>
      <c r="C6051" s="0" t="n">
        <v>24</v>
      </c>
      <c r="D6051" s="0" t="n">
        <v>90</v>
      </c>
      <c r="E6051" s="0" t="n">
        <v>70</v>
      </c>
      <c r="F6051" s="0" t="n">
        <v>0</v>
      </c>
      <c r="T6051" s="0"/>
    </row>
    <row r="6052" customFormat="false" ht="12.75" hidden="false" customHeight="false" outlineLevel="0" collapsed="false">
      <c r="A6052" s="0" t="n">
        <v>1977</v>
      </c>
      <c r="B6052" s="0" t="n">
        <v>7</v>
      </c>
      <c r="C6052" s="0" t="n">
        <v>25</v>
      </c>
      <c r="D6052" s="0" t="n">
        <v>78</v>
      </c>
      <c r="E6052" s="0" t="n">
        <v>70</v>
      </c>
      <c r="F6052" s="0" t="n">
        <v>48</v>
      </c>
      <c r="T6052" s="0"/>
    </row>
    <row r="6053" customFormat="false" ht="12.75" hidden="false" customHeight="false" outlineLevel="0" collapsed="false">
      <c r="A6053" s="0" t="n">
        <v>1977</v>
      </c>
      <c r="B6053" s="0" t="n">
        <v>7</v>
      </c>
      <c r="C6053" s="0" t="n">
        <v>26</v>
      </c>
      <c r="D6053" s="0" t="n">
        <v>82</v>
      </c>
      <c r="E6053" s="0" t="n">
        <v>62</v>
      </c>
      <c r="F6053" s="0" t="n">
        <v>0</v>
      </c>
      <c r="T6053" s="0"/>
    </row>
    <row r="6054" customFormat="false" ht="12.75" hidden="false" customHeight="false" outlineLevel="0" collapsed="false">
      <c r="A6054" s="0" t="n">
        <v>1977</v>
      </c>
      <c r="B6054" s="0" t="n">
        <v>7</v>
      </c>
      <c r="C6054" s="0" t="n">
        <v>27</v>
      </c>
      <c r="D6054" s="0" t="n">
        <v>81</v>
      </c>
      <c r="E6054" s="0" t="n">
        <v>58</v>
      </c>
      <c r="F6054" s="0" t="n">
        <v>0</v>
      </c>
      <c r="T6054" s="0"/>
    </row>
    <row r="6055" customFormat="false" ht="12.75" hidden="false" customHeight="false" outlineLevel="0" collapsed="false">
      <c r="A6055" s="0" t="n">
        <v>1977</v>
      </c>
      <c r="B6055" s="0" t="n">
        <v>7</v>
      </c>
      <c r="C6055" s="0" t="n">
        <v>28</v>
      </c>
      <c r="D6055" s="0" t="n">
        <v>80</v>
      </c>
      <c r="E6055" s="0" t="n">
        <v>62</v>
      </c>
      <c r="F6055" s="0" t="n">
        <v>0</v>
      </c>
      <c r="T6055" s="0"/>
    </row>
    <row r="6056" customFormat="false" ht="12.75" hidden="false" customHeight="false" outlineLevel="0" collapsed="false">
      <c r="A6056" s="0" t="n">
        <v>1977</v>
      </c>
      <c r="B6056" s="0" t="n">
        <v>7</v>
      </c>
      <c r="C6056" s="0" t="n">
        <v>29</v>
      </c>
      <c r="D6056" s="0" t="n">
        <v>82</v>
      </c>
      <c r="E6056" s="0" t="n">
        <v>67</v>
      </c>
      <c r="F6056" s="0" t="n">
        <v>0</v>
      </c>
      <c r="T6056" s="0"/>
    </row>
    <row r="6057" customFormat="false" ht="12.75" hidden="false" customHeight="false" outlineLevel="0" collapsed="false">
      <c r="A6057" s="0" t="n">
        <v>1977</v>
      </c>
      <c r="B6057" s="0" t="n">
        <v>7</v>
      </c>
      <c r="C6057" s="0" t="n">
        <v>30</v>
      </c>
      <c r="D6057" s="0" t="n">
        <v>82</v>
      </c>
      <c r="E6057" s="0" t="n">
        <v>67</v>
      </c>
      <c r="F6057" s="0" t="n">
        <v>20</v>
      </c>
      <c r="T6057" s="0"/>
    </row>
    <row r="6058" customFormat="false" ht="12.75" hidden="false" customHeight="false" outlineLevel="0" collapsed="false">
      <c r="A6058" s="0" t="n">
        <v>1977</v>
      </c>
      <c r="B6058" s="0" t="n">
        <v>7</v>
      </c>
      <c r="C6058" s="0" t="n">
        <v>31</v>
      </c>
      <c r="D6058" s="0" t="n">
        <v>88</v>
      </c>
      <c r="E6058" s="0" t="n">
        <v>69</v>
      </c>
      <c r="F6058" s="0" t="n">
        <v>0</v>
      </c>
      <c r="T6058" s="0"/>
    </row>
    <row r="6059" customFormat="false" ht="12.75" hidden="false" customHeight="false" outlineLevel="0" collapsed="false">
      <c r="A6059" s="0" t="n">
        <v>1977</v>
      </c>
      <c r="B6059" s="0" t="n">
        <v>8</v>
      </c>
      <c r="C6059" s="0" t="n">
        <v>1</v>
      </c>
      <c r="D6059" s="0" t="n">
        <v>86</v>
      </c>
      <c r="E6059" s="0" t="n">
        <v>69</v>
      </c>
      <c r="F6059" s="0" t="n">
        <v>70</v>
      </c>
      <c r="T6059" s="0"/>
    </row>
    <row r="6060" customFormat="false" ht="12.75" hidden="false" customHeight="false" outlineLevel="0" collapsed="false">
      <c r="A6060" s="0" t="n">
        <v>1977</v>
      </c>
      <c r="B6060" s="0" t="n">
        <v>8</v>
      </c>
      <c r="C6060" s="0" t="n">
        <v>2</v>
      </c>
      <c r="D6060" s="0" t="n">
        <v>87</v>
      </c>
      <c r="E6060" s="0" t="n">
        <v>68</v>
      </c>
      <c r="F6060" s="0" t="n">
        <v>0</v>
      </c>
      <c r="T6060" s="0"/>
    </row>
    <row r="6061" customFormat="false" ht="12.75" hidden="false" customHeight="false" outlineLevel="0" collapsed="false">
      <c r="A6061" s="0" t="n">
        <v>1977</v>
      </c>
      <c r="B6061" s="0" t="n">
        <v>8</v>
      </c>
      <c r="C6061" s="0" t="n">
        <v>3</v>
      </c>
      <c r="D6061" s="0" t="n">
        <v>75</v>
      </c>
      <c r="E6061" s="0" t="n">
        <v>69</v>
      </c>
      <c r="F6061" s="0" t="n">
        <v>48</v>
      </c>
      <c r="T6061" s="0"/>
    </row>
    <row r="6062" customFormat="false" ht="12.75" hidden="false" customHeight="false" outlineLevel="0" collapsed="false">
      <c r="A6062" s="0" t="n">
        <v>1977</v>
      </c>
      <c r="B6062" s="0" t="n">
        <v>8</v>
      </c>
      <c r="C6062" s="0" t="n">
        <v>4</v>
      </c>
      <c r="D6062" s="0" t="n">
        <v>87</v>
      </c>
      <c r="E6062" s="0" t="n">
        <v>69</v>
      </c>
      <c r="F6062" s="0" t="n">
        <v>0</v>
      </c>
      <c r="T6062" s="0"/>
    </row>
    <row r="6063" customFormat="false" ht="12.75" hidden="false" customHeight="false" outlineLevel="0" collapsed="false">
      <c r="A6063" s="0" t="n">
        <v>1977</v>
      </c>
      <c r="B6063" s="0" t="n">
        <v>8</v>
      </c>
      <c r="C6063" s="0" t="n">
        <v>5</v>
      </c>
      <c r="D6063" s="0" t="n">
        <v>92</v>
      </c>
      <c r="E6063" s="0" t="n">
        <v>74</v>
      </c>
      <c r="F6063" s="0" t="n">
        <v>0</v>
      </c>
      <c r="T6063" s="0"/>
    </row>
    <row r="6064" customFormat="false" ht="12.75" hidden="false" customHeight="false" outlineLevel="0" collapsed="false">
      <c r="A6064" s="0" t="n">
        <v>1977</v>
      </c>
      <c r="B6064" s="0" t="n">
        <v>8</v>
      </c>
      <c r="C6064" s="0" t="n">
        <v>6</v>
      </c>
      <c r="D6064" s="0" t="n">
        <v>93</v>
      </c>
      <c r="E6064" s="0" t="n">
        <v>75</v>
      </c>
      <c r="F6064" s="0" t="n">
        <v>3</v>
      </c>
      <c r="T6064" s="0"/>
    </row>
    <row r="6065" customFormat="false" ht="12.75" hidden="false" customHeight="false" outlineLevel="0" collapsed="false">
      <c r="A6065" s="0" t="n">
        <v>1977</v>
      </c>
      <c r="B6065" s="0" t="n">
        <v>8</v>
      </c>
      <c r="C6065" s="0" t="n">
        <v>7</v>
      </c>
      <c r="D6065" s="0" t="n">
        <v>91</v>
      </c>
      <c r="E6065" s="0" t="n">
        <v>75</v>
      </c>
      <c r="F6065" s="0" t="n">
        <v>30</v>
      </c>
      <c r="T6065" s="0"/>
    </row>
    <row r="6066" customFormat="false" ht="12.75" hidden="false" customHeight="false" outlineLevel="0" collapsed="false">
      <c r="A6066" s="0" t="n">
        <v>1977</v>
      </c>
      <c r="B6066" s="0" t="n">
        <v>8</v>
      </c>
      <c r="C6066" s="0" t="n">
        <v>8</v>
      </c>
      <c r="D6066" s="0" t="n">
        <v>90</v>
      </c>
      <c r="E6066" s="0" t="n">
        <v>76</v>
      </c>
      <c r="F6066" s="0" t="n">
        <v>15</v>
      </c>
      <c r="T6066" s="0"/>
    </row>
    <row r="6067" customFormat="false" ht="12.75" hidden="false" customHeight="false" outlineLevel="0" collapsed="false">
      <c r="A6067" s="0" t="n">
        <v>1977</v>
      </c>
      <c r="B6067" s="0" t="n">
        <v>8</v>
      </c>
      <c r="C6067" s="0" t="n">
        <v>9</v>
      </c>
      <c r="D6067" s="0" t="n">
        <v>90</v>
      </c>
      <c r="E6067" s="0" t="n">
        <v>73</v>
      </c>
      <c r="F6067" s="0" t="n">
        <v>0</v>
      </c>
      <c r="T6067" s="0"/>
    </row>
    <row r="6068" customFormat="false" ht="12.75" hidden="false" customHeight="false" outlineLevel="0" collapsed="false">
      <c r="A6068" s="0" t="n">
        <v>1977</v>
      </c>
      <c r="B6068" s="0" t="n">
        <v>8</v>
      </c>
      <c r="C6068" s="0" t="n">
        <v>10</v>
      </c>
      <c r="D6068" s="0" t="n">
        <v>86</v>
      </c>
      <c r="E6068" s="0" t="n">
        <v>71</v>
      </c>
      <c r="F6068" s="0" t="n">
        <v>7</v>
      </c>
      <c r="T6068" s="0"/>
    </row>
    <row r="6069" customFormat="false" ht="12.75" hidden="false" customHeight="false" outlineLevel="0" collapsed="false">
      <c r="A6069" s="0" t="n">
        <v>1977</v>
      </c>
      <c r="B6069" s="0" t="n">
        <v>8</v>
      </c>
      <c r="C6069" s="0" t="n">
        <v>11</v>
      </c>
      <c r="D6069" s="0" t="n">
        <v>93</v>
      </c>
      <c r="E6069" s="0" t="n">
        <v>74</v>
      </c>
      <c r="F6069" s="0" t="n">
        <v>0</v>
      </c>
      <c r="T6069" s="0"/>
    </row>
    <row r="6070" customFormat="false" ht="12.75" hidden="false" customHeight="false" outlineLevel="0" collapsed="false">
      <c r="A6070" s="0" t="n">
        <v>1977</v>
      </c>
      <c r="B6070" s="0" t="n">
        <v>8</v>
      </c>
      <c r="C6070" s="0" t="n">
        <v>12</v>
      </c>
      <c r="D6070" s="0" t="n">
        <v>86</v>
      </c>
      <c r="E6070" s="0" t="n">
        <v>74</v>
      </c>
      <c r="F6070" s="0" t="n">
        <v>0</v>
      </c>
      <c r="T6070" s="0"/>
    </row>
    <row r="6071" customFormat="false" ht="12.75" hidden="false" customHeight="false" outlineLevel="0" collapsed="false">
      <c r="A6071" s="0" t="n">
        <v>1977</v>
      </c>
      <c r="B6071" s="0" t="n">
        <v>8</v>
      </c>
      <c r="C6071" s="0" t="n">
        <v>13</v>
      </c>
      <c r="D6071" s="0" t="n">
        <v>76</v>
      </c>
      <c r="E6071" s="0" t="n">
        <v>67</v>
      </c>
      <c r="F6071" s="0" t="n">
        <v>88</v>
      </c>
      <c r="T6071" s="0"/>
    </row>
    <row r="6072" customFormat="false" ht="12.75" hidden="false" customHeight="false" outlineLevel="0" collapsed="false">
      <c r="A6072" s="0" t="n">
        <v>1977</v>
      </c>
      <c r="B6072" s="0" t="n">
        <v>8</v>
      </c>
      <c r="C6072" s="0" t="n">
        <v>14</v>
      </c>
      <c r="D6072" s="0" t="n">
        <v>76</v>
      </c>
      <c r="E6072" s="0" t="n">
        <v>72</v>
      </c>
      <c r="F6072" s="0" t="n">
        <v>23</v>
      </c>
      <c r="T6072" s="0"/>
    </row>
    <row r="6073" customFormat="false" ht="12.75" hidden="false" customHeight="false" outlineLevel="0" collapsed="false">
      <c r="A6073" s="0" t="n">
        <v>1977</v>
      </c>
      <c r="B6073" s="0" t="n">
        <v>8</v>
      </c>
      <c r="C6073" s="0" t="n">
        <v>15</v>
      </c>
      <c r="D6073" s="0" t="n">
        <v>84</v>
      </c>
      <c r="E6073" s="0" t="n">
        <v>68</v>
      </c>
      <c r="F6073" s="0" t="n">
        <v>0</v>
      </c>
      <c r="T6073" s="0"/>
    </row>
    <row r="6074" customFormat="false" ht="12.75" hidden="false" customHeight="false" outlineLevel="0" collapsed="false">
      <c r="A6074" s="0" t="n">
        <v>1977</v>
      </c>
      <c r="B6074" s="0" t="n">
        <v>8</v>
      </c>
      <c r="C6074" s="0" t="n">
        <v>16</v>
      </c>
      <c r="D6074" s="0" t="n">
        <v>79</v>
      </c>
      <c r="E6074" s="0" t="n">
        <v>68</v>
      </c>
      <c r="F6074" s="0" t="n">
        <v>0</v>
      </c>
      <c r="T6074" s="0"/>
    </row>
    <row r="6075" customFormat="false" ht="12.75" hidden="false" customHeight="false" outlineLevel="0" collapsed="false">
      <c r="A6075" s="0" t="n">
        <v>1977</v>
      </c>
      <c r="B6075" s="0" t="n">
        <v>8</v>
      </c>
      <c r="C6075" s="0" t="n">
        <v>17</v>
      </c>
      <c r="D6075" s="0" t="n">
        <v>82</v>
      </c>
      <c r="E6075" s="0" t="n">
        <v>70</v>
      </c>
      <c r="F6075" s="0" t="n">
        <v>28</v>
      </c>
      <c r="T6075" s="0"/>
    </row>
    <row r="6076" customFormat="false" ht="12.75" hidden="false" customHeight="false" outlineLevel="0" collapsed="false">
      <c r="A6076" s="0" t="n">
        <v>1977</v>
      </c>
      <c r="B6076" s="0" t="n">
        <v>8</v>
      </c>
      <c r="C6076" s="0" t="n">
        <v>18</v>
      </c>
      <c r="D6076" s="0" t="n">
        <v>77</v>
      </c>
      <c r="E6076" s="0" t="n">
        <v>64</v>
      </c>
      <c r="F6076" s="0" t="n">
        <v>0</v>
      </c>
      <c r="T6076" s="0"/>
    </row>
    <row r="6077" customFormat="false" ht="12.75" hidden="false" customHeight="false" outlineLevel="0" collapsed="false">
      <c r="A6077" s="0" t="n">
        <v>1977</v>
      </c>
      <c r="B6077" s="0" t="n">
        <v>8</v>
      </c>
      <c r="C6077" s="0" t="n">
        <v>19</v>
      </c>
      <c r="D6077" s="0" t="n">
        <v>76</v>
      </c>
      <c r="E6077" s="0" t="n">
        <v>59</v>
      </c>
      <c r="F6077" s="0" t="n">
        <v>0</v>
      </c>
      <c r="T6077" s="0"/>
    </row>
    <row r="6078" customFormat="false" ht="12.75" hidden="false" customHeight="false" outlineLevel="0" collapsed="false">
      <c r="A6078" s="0" t="n">
        <v>1977</v>
      </c>
      <c r="B6078" s="0" t="n">
        <v>8</v>
      </c>
      <c r="C6078" s="0" t="n">
        <v>20</v>
      </c>
      <c r="D6078" s="0" t="n">
        <v>77</v>
      </c>
      <c r="E6078" s="0" t="n">
        <v>62</v>
      </c>
      <c r="F6078" s="0" t="n">
        <v>0</v>
      </c>
      <c r="T6078" s="0"/>
    </row>
    <row r="6079" customFormat="false" ht="12.75" hidden="false" customHeight="false" outlineLevel="0" collapsed="false">
      <c r="A6079" s="0" t="n">
        <v>1977</v>
      </c>
      <c r="B6079" s="0" t="n">
        <v>8</v>
      </c>
      <c r="C6079" s="0" t="n">
        <v>21</v>
      </c>
      <c r="D6079" s="0" t="n">
        <v>76</v>
      </c>
      <c r="E6079" s="0" t="n">
        <v>57</v>
      </c>
      <c r="F6079" s="0" t="n">
        <v>0</v>
      </c>
      <c r="T6079" s="0"/>
    </row>
    <row r="6080" customFormat="false" ht="12.75" hidden="false" customHeight="false" outlineLevel="0" collapsed="false">
      <c r="A6080" s="0" t="n">
        <v>1977</v>
      </c>
      <c r="B6080" s="0" t="n">
        <v>8</v>
      </c>
      <c r="C6080" s="0" t="n">
        <v>22</v>
      </c>
      <c r="D6080" s="0" t="n">
        <v>83</v>
      </c>
      <c r="E6080" s="0" t="n">
        <v>65</v>
      </c>
      <c r="F6080" s="0" t="n">
        <v>128</v>
      </c>
      <c r="T6080" s="0"/>
    </row>
    <row r="6081" customFormat="false" ht="12.75" hidden="false" customHeight="false" outlineLevel="0" collapsed="false">
      <c r="A6081" s="0" t="n">
        <v>1977</v>
      </c>
      <c r="B6081" s="0" t="n">
        <v>8</v>
      </c>
      <c r="C6081" s="0" t="n">
        <v>23</v>
      </c>
      <c r="D6081" s="0" t="n">
        <v>80</v>
      </c>
      <c r="E6081" s="0" t="n">
        <v>64</v>
      </c>
      <c r="F6081" s="0" t="n">
        <v>0</v>
      </c>
      <c r="T6081" s="0"/>
    </row>
    <row r="6082" customFormat="false" ht="12.75" hidden="false" customHeight="false" outlineLevel="0" collapsed="false">
      <c r="A6082" s="0" t="n">
        <v>1977</v>
      </c>
      <c r="B6082" s="0" t="n">
        <v>8</v>
      </c>
      <c r="C6082" s="0" t="n">
        <v>24</v>
      </c>
      <c r="D6082" s="0" t="n">
        <v>80</v>
      </c>
      <c r="E6082" s="0" t="n">
        <v>64</v>
      </c>
      <c r="F6082" s="0" t="n">
        <v>17</v>
      </c>
      <c r="T6082" s="0"/>
    </row>
    <row r="6083" customFormat="false" ht="12.75" hidden="false" customHeight="false" outlineLevel="0" collapsed="false">
      <c r="A6083" s="0" t="n">
        <v>1977</v>
      </c>
      <c r="B6083" s="0" t="n">
        <v>8</v>
      </c>
      <c r="C6083" s="0" t="n">
        <v>25</v>
      </c>
      <c r="D6083" s="0" t="n">
        <v>77</v>
      </c>
      <c r="E6083" s="0" t="n">
        <v>57</v>
      </c>
      <c r="F6083" s="0" t="n">
        <v>0</v>
      </c>
      <c r="T6083" s="0"/>
    </row>
    <row r="6084" customFormat="false" ht="12.75" hidden="false" customHeight="false" outlineLevel="0" collapsed="false">
      <c r="A6084" s="0" t="n">
        <v>1977</v>
      </c>
      <c r="B6084" s="0" t="n">
        <v>8</v>
      </c>
      <c r="C6084" s="0" t="n">
        <v>26</v>
      </c>
      <c r="D6084" s="0" t="n">
        <v>79</v>
      </c>
      <c r="E6084" s="0" t="n">
        <v>59</v>
      </c>
      <c r="F6084" s="0" t="n">
        <v>0</v>
      </c>
      <c r="T6084" s="0"/>
    </row>
    <row r="6085" customFormat="false" ht="12.75" hidden="false" customHeight="false" outlineLevel="0" collapsed="false">
      <c r="A6085" s="0" t="n">
        <v>1977</v>
      </c>
      <c r="B6085" s="0" t="n">
        <v>8</v>
      </c>
      <c r="C6085" s="0" t="n">
        <v>27</v>
      </c>
      <c r="D6085" s="0" t="n">
        <v>82</v>
      </c>
      <c r="E6085" s="0" t="n">
        <v>66</v>
      </c>
      <c r="F6085" s="0" t="n">
        <v>0</v>
      </c>
      <c r="T6085" s="0"/>
    </row>
    <row r="6086" customFormat="false" ht="12.75" hidden="false" customHeight="false" outlineLevel="0" collapsed="false">
      <c r="A6086" s="0" t="n">
        <v>1977</v>
      </c>
      <c r="B6086" s="0" t="n">
        <v>8</v>
      </c>
      <c r="C6086" s="0" t="n">
        <v>28</v>
      </c>
      <c r="D6086" s="0" t="n">
        <v>90</v>
      </c>
      <c r="E6086" s="0" t="n">
        <v>71</v>
      </c>
      <c r="F6086" s="0" t="n">
        <v>0</v>
      </c>
      <c r="T6086" s="0"/>
    </row>
    <row r="6087" customFormat="false" ht="12.75" hidden="false" customHeight="false" outlineLevel="0" collapsed="false">
      <c r="A6087" s="0" t="n">
        <v>1977</v>
      </c>
      <c r="B6087" s="0" t="n">
        <v>8</v>
      </c>
      <c r="C6087" s="0" t="n">
        <v>29</v>
      </c>
      <c r="D6087" s="0" t="n">
        <v>87</v>
      </c>
      <c r="E6087" s="0" t="n">
        <v>71</v>
      </c>
      <c r="F6087" s="0" t="n">
        <v>0</v>
      </c>
      <c r="T6087" s="0"/>
    </row>
    <row r="6088" customFormat="false" ht="12.75" hidden="false" customHeight="false" outlineLevel="0" collapsed="false">
      <c r="A6088" s="0" t="n">
        <v>1977</v>
      </c>
      <c r="B6088" s="0" t="n">
        <v>8</v>
      </c>
      <c r="C6088" s="0" t="n">
        <v>30</v>
      </c>
      <c r="D6088" s="0" t="n">
        <v>87</v>
      </c>
      <c r="E6088" s="0" t="n">
        <v>73</v>
      </c>
      <c r="F6088" s="0" t="n">
        <v>0</v>
      </c>
      <c r="T6088" s="0"/>
    </row>
    <row r="6089" customFormat="false" ht="12.75" hidden="false" customHeight="false" outlineLevel="0" collapsed="false">
      <c r="A6089" s="0" t="n">
        <v>1977</v>
      </c>
      <c r="B6089" s="0" t="n">
        <v>8</v>
      </c>
      <c r="C6089" s="0" t="n">
        <v>31</v>
      </c>
      <c r="D6089" s="0" t="n">
        <v>75</v>
      </c>
      <c r="E6089" s="0" t="n">
        <v>70</v>
      </c>
      <c r="F6089" s="0" t="n">
        <v>0</v>
      </c>
      <c r="T6089" s="0"/>
    </row>
    <row r="6090" customFormat="false" ht="12.75" hidden="false" customHeight="false" outlineLevel="0" collapsed="false">
      <c r="A6090" s="0" t="n">
        <v>1977</v>
      </c>
      <c r="B6090" s="0" t="n">
        <v>9</v>
      </c>
      <c r="C6090" s="0" t="n">
        <v>1</v>
      </c>
      <c r="D6090" s="0" t="n">
        <v>88</v>
      </c>
      <c r="E6090" s="0" t="n">
        <v>70</v>
      </c>
      <c r="F6090" s="0" t="n">
        <v>0</v>
      </c>
      <c r="T6090" s="0"/>
    </row>
    <row r="6091" customFormat="false" ht="12.75" hidden="false" customHeight="false" outlineLevel="0" collapsed="false">
      <c r="A6091" s="0" t="n">
        <v>1977</v>
      </c>
      <c r="B6091" s="0" t="n">
        <v>9</v>
      </c>
      <c r="C6091" s="0" t="n">
        <v>2</v>
      </c>
      <c r="D6091" s="0" t="n">
        <v>94</v>
      </c>
      <c r="E6091" s="0" t="n">
        <v>75</v>
      </c>
      <c r="F6091" s="0" t="n">
        <v>0</v>
      </c>
      <c r="T6091" s="0"/>
    </row>
    <row r="6092" customFormat="false" ht="12.75" hidden="false" customHeight="false" outlineLevel="0" collapsed="false">
      <c r="A6092" s="0" t="n">
        <v>1977</v>
      </c>
      <c r="B6092" s="0" t="n">
        <v>9</v>
      </c>
      <c r="C6092" s="0" t="n">
        <v>3</v>
      </c>
      <c r="D6092" s="0" t="n">
        <v>90</v>
      </c>
      <c r="E6092" s="0" t="n">
        <v>74</v>
      </c>
      <c r="F6092" s="0" t="n">
        <v>0</v>
      </c>
      <c r="T6092" s="0"/>
    </row>
    <row r="6093" customFormat="false" ht="12.75" hidden="false" customHeight="false" outlineLevel="0" collapsed="false">
      <c r="A6093" s="0" t="n">
        <v>1977</v>
      </c>
      <c r="B6093" s="0" t="n">
        <v>9</v>
      </c>
      <c r="C6093" s="0" t="n">
        <v>4</v>
      </c>
      <c r="D6093" s="0" t="n">
        <v>83</v>
      </c>
      <c r="E6093" s="0" t="n">
        <v>69</v>
      </c>
      <c r="F6093" s="0" t="n">
        <v>0</v>
      </c>
      <c r="T6093" s="0"/>
    </row>
    <row r="6094" customFormat="false" ht="12.75" hidden="false" customHeight="false" outlineLevel="0" collapsed="false">
      <c r="A6094" s="0" t="n">
        <v>1977</v>
      </c>
      <c r="B6094" s="0" t="n">
        <v>9</v>
      </c>
      <c r="C6094" s="0" t="n">
        <v>5</v>
      </c>
      <c r="D6094" s="0" t="n">
        <v>80</v>
      </c>
      <c r="E6094" s="0" t="n">
        <v>69</v>
      </c>
      <c r="F6094" s="0" t="n">
        <v>5</v>
      </c>
      <c r="T6094" s="0"/>
    </row>
    <row r="6095" customFormat="false" ht="12.75" hidden="false" customHeight="false" outlineLevel="0" collapsed="false">
      <c r="A6095" s="0" t="n">
        <v>1977</v>
      </c>
      <c r="B6095" s="0" t="n">
        <v>9</v>
      </c>
      <c r="C6095" s="0" t="n">
        <v>6</v>
      </c>
      <c r="D6095" s="0" t="n">
        <v>83</v>
      </c>
      <c r="E6095" s="0" t="n">
        <v>72</v>
      </c>
      <c r="F6095" s="0" t="n">
        <v>0</v>
      </c>
      <c r="T6095" s="0"/>
    </row>
    <row r="6096" customFormat="false" ht="12.75" hidden="false" customHeight="false" outlineLevel="0" collapsed="false">
      <c r="A6096" s="0" t="n">
        <v>1977</v>
      </c>
      <c r="B6096" s="0" t="n">
        <v>9</v>
      </c>
      <c r="C6096" s="0" t="n">
        <v>7</v>
      </c>
      <c r="D6096" s="0" t="n">
        <v>78</v>
      </c>
      <c r="E6096" s="0" t="n">
        <v>67</v>
      </c>
      <c r="F6096" s="0" t="n">
        <v>0</v>
      </c>
      <c r="T6096" s="0"/>
    </row>
    <row r="6097" customFormat="false" ht="12.75" hidden="false" customHeight="false" outlineLevel="0" collapsed="false">
      <c r="A6097" s="0" t="n">
        <v>1977</v>
      </c>
      <c r="B6097" s="0" t="n">
        <v>9</v>
      </c>
      <c r="C6097" s="0" t="n">
        <v>8</v>
      </c>
      <c r="D6097" s="0" t="n">
        <v>77</v>
      </c>
      <c r="E6097" s="0" t="n">
        <v>65</v>
      </c>
      <c r="F6097" s="0" t="n">
        <v>0</v>
      </c>
      <c r="T6097" s="0"/>
    </row>
    <row r="6098" customFormat="false" ht="12.75" hidden="false" customHeight="false" outlineLevel="0" collapsed="false">
      <c r="A6098" s="0" t="n">
        <v>1977</v>
      </c>
      <c r="B6098" s="0" t="n">
        <v>9</v>
      </c>
      <c r="C6098" s="0" t="n">
        <v>9</v>
      </c>
      <c r="D6098" s="0" t="n">
        <v>78</v>
      </c>
      <c r="E6098" s="0" t="n">
        <v>63</v>
      </c>
      <c r="F6098" s="0" t="n">
        <v>2</v>
      </c>
      <c r="T6098" s="0"/>
    </row>
    <row r="6099" customFormat="false" ht="12.75" hidden="false" customHeight="false" outlineLevel="0" collapsed="false">
      <c r="A6099" s="0" t="n">
        <v>1977</v>
      </c>
      <c r="B6099" s="0" t="n">
        <v>9</v>
      </c>
      <c r="C6099" s="0" t="n">
        <v>10</v>
      </c>
      <c r="D6099" s="0" t="n">
        <v>83</v>
      </c>
      <c r="E6099" s="0" t="n">
        <v>67</v>
      </c>
      <c r="F6099" s="0" t="n">
        <v>17</v>
      </c>
      <c r="T6099" s="0"/>
    </row>
    <row r="6100" customFormat="false" ht="12.75" hidden="false" customHeight="false" outlineLevel="0" collapsed="false">
      <c r="A6100" s="0" t="n">
        <v>1977</v>
      </c>
      <c r="B6100" s="0" t="n">
        <v>9</v>
      </c>
      <c r="C6100" s="0" t="n">
        <v>11</v>
      </c>
      <c r="D6100" s="0" t="n">
        <v>73</v>
      </c>
      <c r="E6100" s="0" t="n">
        <v>59</v>
      </c>
      <c r="F6100" s="0" t="n">
        <v>0</v>
      </c>
      <c r="T6100" s="0"/>
    </row>
    <row r="6101" customFormat="false" ht="12.75" hidden="false" customHeight="false" outlineLevel="0" collapsed="false">
      <c r="A6101" s="0" t="n">
        <v>1977</v>
      </c>
      <c r="B6101" s="0" t="n">
        <v>9</v>
      </c>
      <c r="C6101" s="0" t="n">
        <v>12</v>
      </c>
      <c r="D6101" s="0" t="n">
        <v>75</v>
      </c>
      <c r="E6101" s="0" t="n">
        <v>52</v>
      </c>
      <c r="F6101" s="0" t="n">
        <v>0</v>
      </c>
      <c r="T6101" s="0"/>
    </row>
    <row r="6102" customFormat="false" ht="12.75" hidden="false" customHeight="false" outlineLevel="0" collapsed="false">
      <c r="A6102" s="0" t="n">
        <v>1977</v>
      </c>
      <c r="B6102" s="0" t="n">
        <v>9</v>
      </c>
      <c r="C6102" s="0" t="n">
        <v>13</v>
      </c>
      <c r="D6102" s="0" t="n">
        <v>79</v>
      </c>
      <c r="E6102" s="0" t="n">
        <v>65</v>
      </c>
      <c r="F6102" s="0" t="n">
        <v>0</v>
      </c>
      <c r="T6102" s="0"/>
    </row>
    <row r="6103" customFormat="false" ht="12.75" hidden="false" customHeight="false" outlineLevel="0" collapsed="false">
      <c r="A6103" s="0" t="n">
        <v>1977</v>
      </c>
      <c r="B6103" s="0" t="n">
        <v>9</v>
      </c>
      <c r="C6103" s="0" t="n">
        <v>14</v>
      </c>
      <c r="D6103" s="0" t="n">
        <v>78</v>
      </c>
      <c r="E6103" s="0" t="n">
        <v>63</v>
      </c>
      <c r="F6103" s="0" t="n">
        <v>6</v>
      </c>
      <c r="T6103" s="0"/>
    </row>
    <row r="6104" customFormat="false" ht="12.75" hidden="false" customHeight="false" outlineLevel="0" collapsed="false">
      <c r="A6104" s="0" t="n">
        <v>1977</v>
      </c>
      <c r="B6104" s="0" t="n">
        <v>9</v>
      </c>
      <c r="C6104" s="0" t="n">
        <v>15</v>
      </c>
      <c r="D6104" s="0" t="n">
        <v>71</v>
      </c>
      <c r="E6104" s="0" t="n">
        <v>56</v>
      </c>
      <c r="F6104" s="0" t="n">
        <v>0</v>
      </c>
      <c r="T6104" s="0"/>
    </row>
    <row r="6105" customFormat="false" ht="12.75" hidden="false" customHeight="false" outlineLevel="0" collapsed="false">
      <c r="A6105" s="0" t="n">
        <v>1977</v>
      </c>
      <c r="B6105" s="0" t="n">
        <v>9</v>
      </c>
      <c r="C6105" s="0" t="n">
        <v>16</v>
      </c>
      <c r="D6105" s="0" t="n">
        <v>66</v>
      </c>
      <c r="E6105" s="0" t="n">
        <v>61</v>
      </c>
      <c r="F6105" s="0" t="n">
        <v>93</v>
      </c>
      <c r="T6105" s="0"/>
    </row>
    <row r="6106" customFormat="false" ht="12.75" hidden="false" customHeight="false" outlineLevel="0" collapsed="false">
      <c r="A6106" s="0" t="n">
        <v>1977</v>
      </c>
      <c r="B6106" s="0" t="n">
        <v>9</v>
      </c>
      <c r="C6106" s="0" t="n">
        <v>17</v>
      </c>
      <c r="D6106" s="0" t="n">
        <v>78</v>
      </c>
      <c r="E6106" s="0" t="n">
        <v>65</v>
      </c>
      <c r="F6106" s="0" t="n">
        <v>20</v>
      </c>
      <c r="T6106" s="0"/>
    </row>
    <row r="6107" customFormat="false" ht="12.75" hidden="false" customHeight="false" outlineLevel="0" collapsed="false">
      <c r="A6107" s="0" t="n">
        <v>1977</v>
      </c>
      <c r="B6107" s="0" t="n">
        <v>9</v>
      </c>
      <c r="C6107" s="0" t="n">
        <v>18</v>
      </c>
      <c r="D6107" s="0" t="n">
        <v>83</v>
      </c>
      <c r="E6107" s="0" t="n">
        <v>66</v>
      </c>
      <c r="F6107" s="0" t="n">
        <v>0</v>
      </c>
      <c r="T6107" s="0"/>
    </row>
    <row r="6108" customFormat="false" ht="12.75" hidden="false" customHeight="false" outlineLevel="0" collapsed="false">
      <c r="A6108" s="0" t="n">
        <v>1977</v>
      </c>
      <c r="B6108" s="0" t="n">
        <v>9</v>
      </c>
      <c r="C6108" s="0" t="n">
        <v>19</v>
      </c>
      <c r="D6108" s="0" t="n">
        <v>81</v>
      </c>
      <c r="E6108" s="0" t="n">
        <v>68</v>
      </c>
      <c r="F6108" s="0" t="n">
        <v>0</v>
      </c>
      <c r="T6108" s="0"/>
    </row>
    <row r="6109" customFormat="false" ht="12.75" hidden="false" customHeight="false" outlineLevel="0" collapsed="false">
      <c r="A6109" s="0" t="n">
        <v>1977</v>
      </c>
      <c r="B6109" s="0" t="n">
        <v>9</v>
      </c>
      <c r="C6109" s="0" t="n">
        <v>20</v>
      </c>
      <c r="D6109" s="0" t="n">
        <v>71</v>
      </c>
      <c r="E6109" s="0" t="n">
        <v>52</v>
      </c>
      <c r="F6109" s="0" t="n">
        <v>32</v>
      </c>
      <c r="T6109" s="0"/>
    </row>
    <row r="6110" customFormat="false" ht="12.75" hidden="false" customHeight="false" outlineLevel="0" collapsed="false">
      <c r="A6110" s="0" t="n">
        <v>1977</v>
      </c>
      <c r="B6110" s="0" t="n">
        <v>9</v>
      </c>
      <c r="C6110" s="0" t="n">
        <v>21</v>
      </c>
      <c r="D6110" s="0" t="n">
        <v>60</v>
      </c>
      <c r="E6110" s="0" t="n">
        <v>52</v>
      </c>
      <c r="F6110" s="0" t="n">
        <v>0</v>
      </c>
      <c r="T6110" s="0"/>
    </row>
    <row r="6111" customFormat="false" ht="12.75" hidden="false" customHeight="false" outlineLevel="0" collapsed="false">
      <c r="A6111" s="0" t="n">
        <v>1977</v>
      </c>
      <c r="B6111" s="0" t="n">
        <v>9</v>
      </c>
      <c r="C6111" s="0" t="n">
        <v>22</v>
      </c>
      <c r="D6111" s="0" t="n">
        <v>57</v>
      </c>
      <c r="E6111" s="0" t="n">
        <v>53</v>
      </c>
      <c r="F6111" s="0" t="n">
        <v>3</v>
      </c>
      <c r="T6111" s="0"/>
    </row>
    <row r="6112" customFormat="false" ht="12.75" hidden="false" customHeight="false" outlineLevel="0" collapsed="false">
      <c r="A6112" s="0" t="n">
        <v>1977</v>
      </c>
      <c r="B6112" s="0" t="n">
        <v>9</v>
      </c>
      <c r="C6112" s="0" t="n">
        <v>23</v>
      </c>
      <c r="D6112" s="0" t="n">
        <v>61</v>
      </c>
      <c r="E6112" s="0" t="n">
        <v>56</v>
      </c>
      <c r="F6112" s="0" t="n">
        <v>26</v>
      </c>
      <c r="T6112" s="0"/>
    </row>
    <row r="6113" customFormat="false" ht="12.75" hidden="false" customHeight="false" outlineLevel="0" collapsed="false">
      <c r="A6113" s="0" t="n">
        <v>1977</v>
      </c>
      <c r="B6113" s="0" t="n">
        <v>9</v>
      </c>
      <c r="C6113" s="0" t="n">
        <v>24</v>
      </c>
      <c r="D6113" s="0" t="n">
        <v>62</v>
      </c>
      <c r="E6113" s="0" t="n">
        <v>54</v>
      </c>
      <c r="F6113" s="0" t="n">
        <v>85</v>
      </c>
      <c r="T6113" s="0"/>
    </row>
    <row r="6114" customFormat="false" ht="12.75" hidden="false" customHeight="false" outlineLevel="0" collapsed="false">
      <c r="A6114" s="0" t="n">
        <v>1977</v>
      </c>
      <c r="B6114" s="0" t="n">
        <v>9</v>
      </c>
      <c r="C6114" s="0" t="n">
        <v>25</v>
      </c>
      <c r="D6114" s="0" t="n">
        <v>57</v>
      </c>
      <c r="E6114" s="0" t="n">
        <v>54</v>
      </c>
      <c r="F6114" s="0" t="n">
        <v>145</v>
      </c>
      <c r="T6114" s="0"/>
    </row>
    <row r="6115" customFormat="false" ht="12.75" hidden="false" customHeight="false" outlineLevel="0" collapsed="false">
      <c r="A6115" s="0" t="n">
        <v>1977</v>
      </c>
      <c r="B6115" s="0" t="n">
        <v>9</v>
      </c>
      <c r="C6115" s="0" t="n">
        <v>26</v>
      </c>
      <c r="D6115" s="0" t="n">
        <v>73</v>
      </c>
      <c r="E6115" s="0" t="n">
        <v>57</v>
      </c>
      <c r="F6115" s="0" t="n">
        <v>33</v>
      </c>
      <c r="T6115" s="0"/>
    </row>
    <row r="6116" customFormat="false" ht="12.75" hidden="false" customHeight="false" outlineLevel="0" collapsed="false">
      <c r="A6116" s="0" t="n">
        <v>1977</v>
      </c>
      <c r="B6116" s="0" t="n">
        <v>9</v>
      </c>
      <c r="C6116" s="0" t="n">
        <v>27</v>
      </c>
      <c r="D6116" s="0" t="n">
        <v>74</v>
      </c>
      <c r="E6116" s="0" t="n">
        <v>62</v>
      </c>
      <c r="F6116" s="0" t="n">
        <v>5</v>
      </c>
      <c r="T6116" s="0"/>
    </row>
    <row r="6117" customFormat="false" ht="12.75" hidden="false" customHeight="false" outlineLevel="0" collapsed="false">
      <c r="A6117" s="0" t="n">
        <v>1977</v>
      </c>
      <c r="B6117" s="0" t="n">
        <v>9</v>
      </c>
      <c r="C6117" s="0" t="n">
        <v>28</v>
      </c>
      <c r="D6117" s="0" t="n">
        <v>70</v>
      </c>
      <c r="E6117" s="0" t="n">
        <v>58</v>
      </c>
      <c r="F6117" s="0" t="n">
        <v>3</v>
      </c>
      <c r="T6117" s="0"/>
    </row>
    <row r="6118" customFormat="false" ht="12.75" hidden="false" customHeight="false" outlineLevel="0" collapsed="false">
      <c r="A6118" s="0" t="n">
        <v>1977</v>
      </c>
      <c r="B6118" s="0" t="n">
        <v>9</v>
      </c>
      <c r="C6118" s="0" t="n">
        <v>29</v>
      </c>
      <c r="D6118" s="0" t="n">
        <v>66</v>
      </c>
      <c r="E6118" s="0" t="n">
        <v>52</v>
      </c>
      <c r="F6118" s="0" t="n">
        <v>0</v>
      </c>
      <c r="T6118" s="0"/>
    </row>
    <row r="6119" customFormat="false" ht="12.75" hidden="false" customHeight="false" outlineLevel="0" collapsed="false">
      <c r="A6119" s="0" t="n">
        <v>1977</v>
      </c>
      <c r="B6119" s="0" t="n">
        <v>9</v>
      </c>
      <c r="C6119" s="0" t="n">
        <v>30</v>
      </c>
      <c r="D6119" s="0" t="n">
        <v>71</v>
      </c>
      <c r="E6119" s="0" t="n">
        <v>54</v>
      </c>
      <c r="F6119" s="0" t="n">
        <v>0</v>
      </c>
      <c r="T6119" s="0"/>
    </row>
    <row r="6120" customFormat="false" ht="12.75" hidden="false" customHeight="false" outlineLevel="0" collapsed="false">
      <c r="A6120" s="0" t="n">
        <v>1977</v>
      </c>
      <c r="B6120" s="0" t="n">
        <v>10</v>
      </c>
      <c r="C6120" s="0" t="n">
        <v>1</v>
      </c>
      <c r="D6120" s="0" t="n">
        <v>70</v>
      </c>
      <c r="E6120" s="0" t="n">
        <v>60</v>
      </c>
      <c r="F6120" s="0" t="n">
        <v>26</v>
      </c>
      <c r="T6120" s="0"/>
    </row>
    <row r="6121" customFormat="false" ht="12.75" hidden="false" customHeight="false" outlineLevel="0" collapsed="false">
      <c r="A6121" s="0" t="n">
        <v>1977</v>
      </c>
      <c r="B6121" s="0" t="n">
        <v>10</v>
      </c>
      <c r="C6121" s="0" t="n">
        <v>2</v>
      </c>
      <c r="D6121" s="0" t="n">
        <v>69</v>
      </c>
      <c r="E6121" s="0" t="n">
        <v>55</v>
      </c>
      <c r="F6121" s="0" t="n">
        <v>7</v>
      </c>
      <c r="T6121" s="0"/>
    </row>
    <row r="6122" customFormat="false" ht="12.75" hidden="false" customHeight="false" outlineLevel="0" collapsed="false">
      <c r="A6122" s="0" t="n">
        <v>1977</v>
      </c>
      <c r="B6122" s="0" t="n">
        <v>10</v>
      </c>
      <c r="C6122" s="0" t="n">
        <v>3</v>
      </c>
      <c r="D6122" s="0" t="n">
        <v>58</v>
      </c>
      <c r="E6122" s="0" t="n">
        <v>50</v>
      </c>
      <c r="F6122" s="0" t="n">
        <v>0</v>
      </c>
      <c r="T6122" s="0"/>
    </row>
    <row r="6123" customFormat="false" ht="12.75" hidden="false" customHeight="false" outlineLevel="0" collapsed="false">
      <c r="A6123" s="0" t="n">
        <v>1977</v>
      </c>
      <c r="B6123" s="0" t="n">
        <v>10</v>
      </c>
      <c r="C6123" s="0" t="n">
        <v>4</v>
      </c>
      <c r="D6123" s="0" t="n">
        <v>63</v>
      </c>
      <c r="E6123" s="0" t="n">
        <v>47</v>
      </c>
      <c r="F6123" s="0" t="n">
        <v>0</v>
      </c>
      <c r="T6123" s="0"/>
    </row>
    <row r="6124" customFormat="false" ht="12.75" hidden="false" customHeight="false" outlineLevel="0" collapsed="false">
      <c r="A6124" s="0" t="n">
        <v>1977</v>
      </c>
      <c r="B6124" s="0" t="n">
        <v>10</v>
      </c>
      <c r="C6124" s="0" t="n">
        <v>5</v>
      </c>
      <c r="D6124" s="0" t="n">
        <v>68</v>
      </c>
      <c r="E6124" s="0" t="n">
        <v>53</v>
      </c>
      <c r="F6124" s="0" t="n">
        <v>0</v>
      </c>
      <c r="T6124" s="0"/>
    </row>
    <row r="6125" customFormat="false" ht="12.75" hidden="false" customHeight="false" outlineLevel="0" collapsed="false">
      <c r="A6125" s="0" t="n">
        <v>1977</v>
      </c>
      <c r="B6125" s="0" t="n">
        <v>10</v>
      </c>
      <c r="C6125" s="0" t="n">
        <v>6</v>
      </c>
      <c r="D6125" s="0" t="n">
        <v>61</v>
      </c>
      <c r="E6125" s="0" t="n">
        <v>52</v>
      </c>
      <c r="F6125" s="0" t="n">
        <v>8</v>
      </c>
      <c r="T6125" s="0"/>
    </row>
    <row r="6126" customFormat="false" ht="12.75" hidden="false" customHeight="false" outlineLevel="0" collapsed="false">
      <c r="A6126" s="0" t="n">
        <v>1977</v>
      </c>
      <c r="B6126" s="0" t="n">
        <v>10</v>
      </c>
      <c r="C6126" s="0" t="n">
        <v>7</v>
      </c>
      <c r="D6126" s="0" t="n">
        <v>59</v>
      </c>
      <c r="E6126" s="0" t="n">
        <v>49</v>
      </c>
      <c r="F6126" s="0" t="n">
        <v>0</v>
      </c>
      <c r="T6126" s="0"/>
    </row>
    <row r="6127" customFormat="false" ht="12.75" hidden="false" customHeight="false" outlineLevel="0" collapsed="false">
      <c r="A6127" s="0" t="n">
        <v>1977</v>
      </c>
      <c r="B6127" s="0" t="n">
        <v>10</v>
      </c>
      <c r="C6127" s="0" t="n">
        <v>8</v>
      </c>
      <c r="D6127" s="0" t="n">
        <v>60</v>
      </c>
      <c r="E6127" s="0" t="n">
        <v>48</v>
      </c>
      <c r="F6127" s="0" t="n">
        <v>23</v>
      </c>
      <c r="T6127" s="0"/>
    </row>
    <row r="6128" customFormat="false" ht="12.75" hidden="false" customHeight="false" outlineLevel="0" collapsed="false">
      <c r="A6128" s="0" t="n">
        <v>1977</v>
      </c>
      <c r="B6128" s="0" t="n">
        <v>10</v>
      </c>
      <c r="C6128" s="0" t="n">
        <v>9</v>
      </c>
      <c r="D6128" s="0" t="n">
        <v>63</v>
      </c>
      <c r="E6128" s="0" t="n">
        <v>51</v>
      </c>
      <c r="F6128" s="0" t="n">
        <v>173</v>
      </c>
      <c r="T6128" s="0"/>
    </row>
    <row r="6129" customFormat="false" ht="12.75" hidden="false" customHeight="false" outlineLevel="0" collapsed="false">
      <c r="A6129" s="0" t="n">
        <v>1977</v>
      </c>
      <c r="B6129" s="0" t="n">
        <v>10</v>
      </c>
      <c r="C6129" s="0" t="n">
        <v>10</v>
      </c>
      <c r="D6129" s="0" t="n">
        <v>58</v>
      </c>
      <c r="E6129" s="0" t="n">
        <v>48</v>
      </c>
      <c r="F6129" s="0" t="n">
        <v>0</v>
      </c>
      <c r="T6129" s="0"/>
    </row>
    <row r="6130" customFormat="false" ht="12.75" hidden="false" customHeight="false" outlineLevel="0" collapsed="false">
      <c r="A6130" s="0" t="n">
        <v>1977</v>
      </c>
      <c r="B6130" s="0" t="n">
        <v>10</v>
      </c>
      <c r="C6130" s="0" t="n">
        <v>11</v>
      </c>
      <c r="D6130" s="0" t="n">
        <v>62</v>
      </c>
      <c r="E6130" s="0" t="n">
        <v>48</v>
      </c>
      <c r="F6130" s="0" t="n">
        <v>0</v>
      </c>
      <c r="T6130" s="0"/>
    </row>
    <row r="6131" customFormat="false" ht="12.75" hidden="false" customHeight="false" outlineLevel="0" collapsed="false">
      <c r="A6131" s="0" t="n">
        <v>1977</v>
      </c>
      <c r="B6131" s="0" t="n">
        <v>10</v>
      </c>
      <c r="C6131" s="0" t="n">
        <v>12</v>
      </c>
      <c r="D6131" s="0" t="n">
        <v>59</v>
      </c>
      <c r="E6131" s="0" t="n">
        <v>51</v>
      </c>
      <c r="F6131" s="0" t="n">
        <v>0</v>
      </c>
      <c r="T6131" s="0"/>
    </row>
    <row r="6132" customFormat="false" ht="12.75" hidden="false" customHeight="false" outlineLevel="0" collapsed="false">
      <c r="A6132" s="0" t="n">
        <v>1977</v>
      </c>
      <c r="B6132" s="0" t="n">
        <v>10</v>
      </c>
      <c r="C6132" s="0" t="n">
        <v>13</v>
      </c>
      <c r="D6132" s="0" t="n">
        <v>53</v>
      </c>
      <c r="E6132" s="0" t="n">
        <v>49</v>
      </c>
      <c r="F6132" s="0" t="n">
        <v>0</v>
      </c>
      <c r="T6132" s="0"/>
    </row>
    <row r="6133" customFormat="false" ht="12.75" hidden="false" customHeight="false" outlineLevel="0" collapsed="false">
      <c r="A6133" s="0" t="n">
        <v>1977</v>
      </c>
      <c r="B6133" s="0" t="n">
        <v>10</v>
      </c>
      <c r="C6133" s="0" t="n">
        <v>14</v>
      </c>
      <c r="D6133" s="0" t="n">
        <v>52</v>
      </c>
      <c r="E6133" s="0" t="n">
        <v>47</v>
      </c>
      <c r="F6133" s="0" t="n">
        <v>66</v>
      </c>
      <c r="T6133" s="0"/>
    </row>
    <row r="6134" customFormat="false" ht="12.75" hidden="false" customHeight="false" outlineLevel="0" collapsed="false">
      <c r="A6134" s="0" t="n">
        <v>1977</v>
      </c>
      <c r="B6134" s="0" t="n">
        <v>10</v>
      </c>
      <c r="C6134" s="0" t="n">
        <v>15</v>
      </c>
      <c r="D6134" s="0" t="n">
        <v>59</v>
      </c>
      <c r="E6134" s="0" t="n">
        <v>42</v>
      </c>
      <c r="F6134" s="0" t="n">
        <v>42</v>
      </c>
      <c r="T6134" s="0"/>
    </row>
    <row r="6135" customFormat="false" ht="12.75" hidden="false" customHeight="false" outlineLevel="0" collapsed="false">
      <c r="A6135" s="0" t="n">
        <v>1977</v>
      </c>
      <c r="B6135" s="0" t="n">
        <v>10</v>
      </c>
      <c r="C6135" s="0" t="n">
        <v>16</v>
      </c>
      <c r="D6135" s="0" t="n">
        <v>65</v>
      </c>
      <c r="E6135" s="0" t="n">
        <v>51</v>
      </c>
      <c r="F6135" s="0" t="n">
        <v>0</v>
      </c>
      <c r="T6135" s="0"/>
    </row>
    <row r="6136" customFormat="false" ht="12.75" hidden="false" customHeight="false" outlineLevel="0" collapsed="false">
      <c r="A6136" s="0" t="n">
        <v>1977</v>
      </c>
      <c r="B6136" s="0" t="n">
        <v>10</v>
      </c>
      <c r="C6136" s="0" t="n">
        <v>17</v>
      </c>
      <c r="D6136" s="0" t="n">
        <v>54</v>
      </c>
      <c r="E6136" s="0" t="n">
        <v>40</v>
      </c>
      <c r="F6136" s="0" t="n">
        <v>10</v>
      </c>
      <c r="T6136" s="0"/>
    </row>
    <row r="6137" customFormat="false" ht="12.75" hidden="false" customHeight="false" outlineLevel="0" collapsed="false">
      <c r="A6137" s="0" t="n">
        <v>1977</v>
      </c>
      <c r="B6137" s="0" t="n">
        <v>10</v>
      </c>
      <c r="C6137" s="0" t="n">
        <v>18</v>
      </c>
      <c r="D6137" s="0" t="n">
        <v>58</v>
      </c>
      <c r="E6137" s="0" t="n">
        <v>40</v>
      </c>
      <c r="F6137" s="0" t="n">
        <v>0</v>
      </c>
      <c r="T6137" s="0"/>
    </row>
    <row r="6138" customFormat="false" ht="12.75" hidden="false" customHeight="false" outlineLevel="0" collapsed="false">
      <c r="A6138" s="0" t="n">
        <v>1977</v>
      </c>
      <c r="B6138" s="0" t="n">
        <v>10</v>
      </c>
      <c r="C6138" s="0" t="n">
        <v>19</v>
      </c>
      <c r="D6138" s="0" t="n">
        <v>58</v>
      </c>
      <c r="E6138" s="0" t="n">
        <v>51</v>
      </c>
      <c r="F6138" s="0" t="n">
        <v>50</v>
      </c>
      <c r="T6138" s="0"/>
    </row>
    <row r="6139" customFormat="false" ht="12.75" hidden="false" customHeight="false" outlineLevel="0" collapsed="false">
      <c r="A6139" s="0" t="n">
        <v>1977</v>
      </c>
      <c r="B6139" s="0" t="n">
        <v>10</v>
      </c>
      <c r="C6139" s="0" t="n">
        <v>20</v>
      </c>
      <c r="D6139" s="0" t="n">
        <v>58</v>
      </c>
      <c r="E6139" s="0" t="n">
        <v>50</v>
      </c>
      <c r="F6139" s="0" t="n">
        <v>84</v>
      </c>
      <c r="T6139" s="0"/>
    </row>
    <row r="6140" customFormat="false" ht="12.75" hidden="false" customHeight="false" outlineLevel="0" collapsed="false">
      <c r="A6140" s="0" t="n">
        <v>1977</v>
      </c>
      <c r="B6140" s="0" t="n">
        <v>10</v>
      </c>
      <c r="C6140" s="0" t="n">
        <v>21</v>
      </c>
      <c r="D6140" s="0" t="n">
        <v>64</v>
      </c>
      <c r="E6140" s="0" t="n">
        <v>47</v>
      </c>
      <c r="F6140" s="0" t="n">
        <v>0</v>
      </c>
      <c r="T6140" s="0"/>
    </row>
    <row r="6141" customFormat="false" ht="12.75" hidden="false" customHeight="false" outlineLevel="0" collapsed="false">
      <c r="A6141" s="0" t="n">
        <v>1977</v>
      </c>
      <c r="B6141" s="0" t="n">
        <v>10</v>
      </c>
      <c r="C6141" s="0" t="n">
        <v>22</v>
      </c>
      <c r="D6141" s="0" t="n">
        <v>70</v>
      </c>
      <c r="E6141" s="0" t="n">
        <v>50</v>
      </c>
      <c r="F6141" s="0" t="n">
        <v>0</v>
      </c>
      <c r="T6141" s="0"/>
    </row>
    <row r="6142" customFormat="false" ht="12.75" hidden="false" customHeight="false" outlineLevel="0" collapsed="false">
      <c r="A6142" s="0" t="n">
        <v>1977</v>
      </c>
      <c r="B6142" s="0" t="n">
        <v>10</v>
      </c>
      <c r="C6142" s="0" t="n">
        <v>23</v>
      </c>
      <c r="D6142" s="0" t="n">
        <v>57</v>
      </c>
      <c r="E6142" s="0" t="n">
        <v>45</v>
      </c>
      <c r="F6142" s="0" t="n">
        <v>0</v>
      </c>
      <c r="T6142" s="0"/>
    </row>
    <row r="6143" customFormat="false" ht="12.75" hidden="false" customHeight="false" outlineLevel="0" collapsed="false">
      <c r="A6143" s="0" t="n">
        <v>1977</v>
      </c>
      <c r="B6143" s="0" t="n">
        <v>10</v>
      </c>
      <c r="C6143" s="0" t="n">
        <v>24</v>
      </c>
      <c r="D6143" s="0" t="n">
        <v>59</v>
      </c>
      <c r="E6143" s="0" t="n">
        <v>40</v>
      </c>
      <c r="F6143" s="0" t="n">
        <v>0</v>
      </c>
      <c r="T6143" s="0"/>
    </row>
    <row r="6144" customFormat="false" ht="12.75" hidden="false" customHeight="false" outlineLevel="0" collapsed="false">
      <c r="A6144" s="0" t="n">
        <v>1977</v>
      </c>
      <c r="B6144" s="0" t="n">
        <v>10</v>
      </c>
      <c r="C6144" s="0" t="n">
        <v>25</v>
      </c>
      <c r="D6144" s="0" t="n">
        <v>66</v>
      </c>
      <c r="E6144" s="0" t="n">
        <v>49</v>
      </c>
      <c r="F6144" s="0" t="n">
        <v>0</v>
      </c>
      <c r="T6144" s="0"/>
    </row>
    <row r="6145" customFormat="false" ht="12.75" hidden="false" customHeight="false" outlineLevel="0" collapsed="false">
      <c r="A6145" s="0" t="n">
        <v>1977</v>
      </c>
      <c r="B6145" s="0" t="n">
        <v>10</v>
      </c>
      <c r="C6145" s="0" t="n">
        <v>26</v>
      </c>
      <c r="D6145" s="0" t="n">
        <v>59</v>
      </c>
      <c r="E6145" s="0" t="n">
        <v>53</v>
      </c>
      <c r="F6145" s="0" t="n">
        <v>14</v>
      </c>
      <c r="T6145" s="0"/>
    </row>
    <row r="6146" customFormat="false" ht="12.75" hidden="false" customHeight="false" outlineLevel="0" collapsed="false">
      <c r="A6146" s="0" t="n">
        <v>1977</v>
      </c>
      <c r="B6146" s="0" t="n">
        <v>10</v>
      </c>
      <c r="C6146" s="0" t="n">
        <v>27</v>
      </c>
      <c r="D6146" s="0" t="n">
        <v>70</v>
      </c>
      <c r="E6146" s="0" t="n">
        <v>57</v>
      </c>
      <c r="F6146" s="0" t="n">
        <v>0</v>
      </c>
      <c r="T6146" s="0"/>
    </row>
    <row r="6147" customFormat="false" ht="12.75" hidden="false" customHeight="false" outlineLevel="0" collapsed="false">
      <c r="A6147" s="0" t="n">
        <v>1977</v>
      </c>
      <c r="B6147" s="0" t="n">
        <v>10</v>
      </c>
      <c r="C6147" s="0" t="n">
        <v>28</v>
      </c>
      <c r="D6147" s="0" t="n">
        <v>69</v>
      </c>
      <c r="E6147" s="0" t="n">
        <v>55</v>
      </c>
      <c r="F6147" s="0" t="n">
        <v>0</v>
      </c>
      <c r="T6147" s="0"/>
    </row>
    <row r="6148" customFormat="false" ht="12.75" hidden="false" customHeight="false" outlineLevel="0" collapsed="false">
      <c r="A6148" s="0" t="n">
        <v>1977</v>
      </c>
      <c r="B6148" s="0" t="n">
        <v>10</v>
      </c>
      <c r="C6148" s="0" t="n">
        <v>29</v>
      </c>
      <c r="D6148" s="0" t="n">
        <v>60</v>
      </c>
      <c r="E6148" s="0" t="n">
        <v>48</v>
      </c>
      <c r="F6148" s="0" t="n">
        <v>0</v>
      </c>
      <c r="T6148" s="0"/>
    </row>
    <row r="6149" customFormat="false" ht="12.75" hidden="false" customHeight="false" outlineLevel="0" collapsed="false">
      <c r="A6149" s="0" t="n">
        <v>1977</v>
      </c>
      <c r="B6149" s="0" t="n">
        <v>10</v>
      </c>
      <c r="C6149" s="0" t="n">
        <v>30</v>
      </c>
      <c r="D6149" s="0" t="n">
        <v>57</v>
      </c>
      <c r="E6149" s="0" t="n">
        <v>44</v>
      </c>
      <c r="F6149" s="0" t="n">
        <v>0</v>
      </c>
      <c r="T6149" s="0"/>
    </row>
    <row r="6150" customFormat="false" ht="12.75" hidden="false" customHeight="false" outlineLevel="0" collapsed="false">
      <c r="A6150" s="0" t="n">
        <v>1977</v>
      </c>
      <c r="B6150" s="0" t="n">
        <v>10</v>
      </c>
      <c r="C6150" s="0" t="n">
        <v>31</v>
      </c>
      <c r="D6150" s="0" t="n">
        <v>54</v>
      </c>
      <c r="E6150" s="0" t="n">
        <v>43</v>
      </c>
      <c r="F6150" s="0" t="n">
        <v>0</v>
      </c>
      <c r="T6150" s="0"/>
    </row>
    <row r="6151" customFormat="false" ht="12.75" hidden="false" customHeight="false" outlineLevel="0" collapsed="false">
      <c r="A6151" s="0" t="n">
        <v>1977</v>
      </c>
      <c r="B6151" s="0" t="n">
        <v>11</v>
      </c>
      <c r="C6151" s="0" t="n">
        <v>1</v>
      </c>
      <c r="D6151" s="0" t="n">
        <v>57</v>
      </c>
      <c r="E6151" s="0" t="n">
        <v>47</v>
      </c>
      <c r="F6151" s="0" t="n">
        <v>0</v>
      </c>
      <c r="T6151" s="0"/>
    </row>
    <row r="6152" customFormat="false" ht="12.75" hidden="false" customHeight="false" outlineLevel="0" collapsed="false">
      <c r="A6152" s="0" t="n">
        <v>1977</v>
      </c>
      <c r="B6152" s="0" t="n">
        <v>11</v>
      </c>
      <c r="C6152" s="0" t="n">
        <v>2</v>
      </c>
      <c r="D6152" s="0" t="n">
        <v>59</v>
      </c>
      <c r="E6152" s="0" t="n">
        <v>53</v>
      </c>
      <c r="F6152" s="0" t="n">
        <v>0</v>
      </c>
      <c r="T6152" s="0"/>
    </row>
    <row r="6153" customFormat="false" ht="12.75" hidden="false" customHeight="false" outlineLevel="0" collapsed="false">
      <c r="A6153" s="0" t="n">
        <v>1977</v>
      </c>
      <c r="B6153" s="0" t="n">
        <v>11</v>
      </c>
      <c r="C6153" s="0" t="n">
        <v>3</v>
      </c>
      <c r="D6153" s="0" t="n">
        <v>61</v>
      </c>
      <c r="E6153" s="0" t="n">
        <v>55</v>
      </c>
      <c r="F6153" s="0" t="n">
        <v>7</v>
      </c>
      <c r="T6153" s="0"/>
    </row>
    <row r="6154" customFormat="false" ht="12.75" hidden="false" customHeight="false" outlineLevel="0" collapsed="false">
      <c r="A6154" s="0" t="n">
        <v>1977</v>
      </c>
      <c r="B6154" s="0" t="n">
        <v>11</v>
      </c>
      <c r="C6154" s="0" t="n">
        <v>4</v>
      </c>
      <c r="D6154" s="0" t="n">
        <v>61</v>
      </c>
      <c r="E6154" s="0" t="n">
        <v>58</v>
      </c>
      <c r="F6154" s="0" t="n">
        <v>10</v>
      </c>
      <c r="T6154" s="0"/>
    </row>
    <row r="6155" customFormat="false" ht="12.75" hidden="false" customHeight="false" outlineLevel="0" collapsed="false">
      <c r="A6155" s="0" t="n">
        <v>1977</v>
      </c>
      <c r="B6155" s="0" t="n">
        <v>11</v>
      </c>
      <c r="C6155" s="0" t="n">
        <v>5</v>
      </c>
      <c r="D6155" s="0" t="n">
        <v>62</v>
      </c>
      <c r="E6155" s="0" t="n">
        <v>55</v>
      </c>
      <c r="F6155" s="0" t="n">
        <v>0</v>
      </c>
      <c r="T6155" s="0"/>
    </row>
    <row r="6156" customFormat="false" ht="12.75" hidden="false" customHeight="false" outlineLevel="0" collapsed="false">
      <c r="A6156" s="0" t="n">
        <v>1977</v>
      </c>
      <c r="B6156" s="0" t="n">
        <v>11</v>
      </c>
      <c r="C6156" s="0" t="n">
        <v>6</v>
      </c>
      <c r="D6156" s="0" t="n">
        <v>57</v>
      </c>
      <c r="E6156" s="0" t="n">
        <v>52</v>
      </c>
      <c r="F6156" s="0" t="n">
        <v>0</v>
      </c>
      <c r="T6156" s="0"/>
    </row>
    <row r="6157" customFormat="false" ht="12.75" hidden="false" customHeight="false" outlineLevel="0" collapsed="false">
      <c r="A6157" s="0" t="n">
        <v>1977</v>
      </c>
      <c r="B6157" s="0" t="n">
        <v>11</v>
      </c>
      <c r="C6157" s="0" t="n">
        <v>7</v>
      </c>
      <c r="D6157" s="0" t="n">
        <v>55</v>
      </c>
      <c r="E6157" s="0" t="n">
        <v>51</v>
      </c>
      <c r="F6157" s="0" t="n">
        <v>179</v>
      </c>
      <c r="T6157" s="0"/>
    </row>
    <row r="6158" customFormat="false" ht="12.75" hidden="false" customHeight="false" outlineLevel="0" collapsed="false">
      <c r="A6158" s="0" t="n">
        <v>1977</v>
      </c>
      <c r="B6158" s="0" t="n">
        <v>11</v>
      </c>
      <c r="C6158" s="0" t="n">
        <v>8</v>
      </c>
      <c r="D6158" s="0" t="n">
        <v>55</v>
      </c>
      <c r="E6158" s="0" t="n">
        <v>52</v>
      </c>
      <c r="F6158" s="0" t="n">
        <v>740</v>
      </c>
      <c r="T6158" s="0"/>
    </row>
    <row r="6159" customFormat="false" ht="12.75" hidden="false" customHeight="false" outlineLevel="0" collapsed="false">
      <c r="A6159" s="0" t="n">
        <v>1977</v>
      </c>
      <c r="B6159" s="0" t="n">
        <v>11</v>
      </c>
      <c r="C6159" s="0" t="n">
        <v>9</v>
      </c>
      <c r="D6159" s="0" t="n">
        <v>61</v>
      </c>
      <c r="E6159" s="0" t="n">
        <v>52</v>
      </c>
      <c r="F6159" s="0" t="n">
        <v>0</v>
      </c>
      <c r="T6159" s="0"/>
    </row>
    <row r="6160" customFormat="false" ht="12.75" hidden="false" customHeight="false" outlineLevel="0" collapsed="false">
      <c r="A6160" s="0" t="n">
        <v>1977</v>
      </c>
      <c r="B6160" s="0" t="n">
        <v>11</v>
      </c>
      <c r="C6160" s="0" t="n">
        <v>10</v>
      </c>
      <c r="D6160" s="0" t="n">
        <v>65</v>
      </c>
      <c r="E6160" s="0" t="n">
        <v>58</v>
      </c>
      <c r="F6160" s="0" t="n">
        <v>37</v>
      </c>
      <c r="T6160" s="0"/>
    </row>
    <row r="6161" customFormat="false" ht="12.75" hidden="false" customHeight="false" outlineLevel="0" collapsed="false">
      <c r="A6161" s="0" t="n">
        <v>1977</v>
      </c>
      <c r="B6161" s="0" t="n">
        <v>11</v>
      </c>
      <c r="C6161" s="0" t="n">
        <v>11</v>
      </c>
      <c r="D6161" s="0" t="n">
        <v>60</v>
      </c>
      <c r="E6161" s="0" t="n">
        <v>40</v>
      </c>
      <c r="F6161" s="0" t="n">
        <v>0</v>
      </c>
      <c r="T6161" s="0"/>
    </row>
    <row r="6162" customFormat="false" ht="12.75" hidden="false" customHeight="false" outlineLevel="0" collapsed="false">
      <c r="A6162" s="0" t="n">
        <v>1977</v>
      </c>
      <c r="B6162" s="0" t="n">
        <v>11</v>
      </c>
      <c r="C6162" s="0" t="n">
        <v>12</v>
      </c>
      <c r="D6162" s="0" t="n">
        <v>43</v>
      </c>
      <c r="E6162" s="0" t="n">
        <v>37</v>
      </c>
      <c r="F6162" s="0" t="n">
        <v>0</v>
      </c>
      <c r="T6162" s="0"/>
    </row>
    <row r="6163" customFormat="false" ht="12.75" hidden="false" customHeight="false" outlineLevel="0" collapsed="false">
      <c r="A6163" s="0" t="n">
        <v>1977</v>
      </c>
      <c r="B6163" s="0" t="n">
        <v>11</v>
      </c>
      <c r="C6163" s="0" t="n">
        <v>13</v>
      </c>
      <c r="D6163" s="0" t="n">
        <v>39</v>
      </c>
      <c r="E6163" s="0" t="n">
        <v>33</v>
      </c>
      <c r="F6163" s="0" t="n">
        <v>0</v>
      </c>
      <c r="T6163" s="0"/>
    </row>
    <row r="6164" customFormat="false" ht="12.75" hidden="false" customHeight="false" outlineLevel="0" collapsed="false">
      <c r="A6164" s="0" t="n">
        <v>1977</v>
      </c>
      <c r="B6164" s="0" t="n">
        <v>11</v>
      </c>
      <c r="C6164" s="0" t="n">
        <v>14</v>
      </c>
      <c r="D6164" s="0" t="n">
        <v>40</v>
      </c>
      <c r="E6164" s="0" t="n">
        <v>31</v>
      </c>
      <c r="F6164" s="0" t="n">
        <v>0</v>
      </c>
      <c r="T6164" s="0"/>
    </row>
    <row r="6165" customFormat="false" ht="12.75" hidden="false" customHeight="false" outlineLevel="0" collapsed="false">
      <c r="A6165" s="0" t="n">
        <v>1977</v>
      </c>
      <c r="B6165" s="0" t="n">
        <v>11</v>
      </c>
      <c r="C6165" s="0" t="n">
        <v>15</v>
      </c>
      <c r="D6165" s="0" t="n">
        <v>54</v>
      </c>
      <c r="E6165" s="0" t="n">
        <v>38</v>
      </c>
      <c r="F6165" s="0" t="n">
        <v>0</v>
      </c>
      <c r="T6165" s="0"/>
    </row>
    <row r="6166" customFormat="false" ht="12.75" hidden="false" customHeight="false" outlineLevel="0" collapsed="false">
      <c r="A6166" s="0" t="n">
        <v>1977</v>
      </c>
      <c r="B6166" s="0" t="n">
        <v>11</v>
      </c>
      <c r="C6166" s="0" t="n">
        <v>16</v>
      </c>
      <c r="D6166" s="0" t="n">
        <v>60</v>
      </c>
      <c r="E6166" s="0" t="n">
        <v>46</v>
      </c>
      <c r="F6166" s="0" t="n">
        <v>1</v>
      </c>
      <c r="T6166" s="0"/>
    </row>
    <row r="6167" customFormat="false" ht="12.75" hidden="false" customHeight="false" outlineLevel="0" collapsed="false">
      <c r="A6167" s="0" t="n">
        <v>1977</v>
      </c>
      <c r="B6167" s="0" t="n">
        <v>11</v>
      </c>
      <c r="C6167" s="0" t="n">
        <v>17</v>
      </c>
      <c r="D6167" s="0" t="n">
        <v>60</v>
      </c>
      <c r="E6167" s="0" t="n">
        <v>46</v>
      </c>
      <c r="F6167" s="0" t="n">
        <v>54</v>
      </c>
      <c r="T6167" s="0"/>
    </row>
    <row r="6168" customFormat="false" ht="12.75" hidden="false" customHeight="false" outlineLevel="0" collapsed="false">
      <c r="A6168" s="0" t="n">
        <v>1977</v>
      </c>
      <c r="B6168" s="0" t="n">
        <v>11</v>
      </c>
      <c r="C6168" s="0" t="n">
        <v>18</v>
      </c>
      <c r="D6168" s="0" t="n">
        <v>49</v>
      </c>
      <c r="E6168" s="0" t="n">
        <v>42</v>
      </c>
      <c r="F6168" s="0" t="n">
        <v>0</v>
      </c>
      <c r="T6168" s="0"/>
    </row>
    <row r="6169" customFormat="false" ht="12.75" hidden="false" customHeight="false" outlineLevel="0" collapsed="false">
      <c r="A6169" s="0" t="n">
        <v>1977</v>
      </c>
      <c r="B6169" s="0" t="n">
        <v>11</v>
      </c>
      <c r="C6169" s="0" t="n">
        <v>19</v>
      </c>
      <c r="D6169" s="0" t="n">
        <v>48</v>
      </c>
      <c r="E6169" s="0" t="n">
        <v>41</v>
      </c>
      <c r="F6169" s="0" t="n">
        <v>0</v>
      </c>
      <c r="T6169" s="0"/>
    </row>
    <row r="6170" customFormat="false" ht="12.75" hidden="false" customHeight="false" outlineLevel="0" collapsed="false">
      <c r="A6170" s="0" t="n">
        <v>1977</v>
      </c>
      <c r="B6170" s="0" t="n">
        <v>11</v>
      </c>
      <c r="C6170" s="0" t="n">
        <v>20</v>
      </c>
      <c r="D6170" s="0" t="n">
        <v>46</v>
      </c>
      <c r="E6170" s="0" t="n">
        <v>37</v>
      </c>
      <c r="F6170" s="0" t="n">
        <v>0</v>
      </c>
      <c r="T6170" s="0"/>
    </row>
    <row r="6171" customFormat="false" ht="12.75" hidden="false" customHeight="false" outlineLevel="0" collapsed="false">
      <c r="A6171" s="0" t="n">
        <v>1977</v>
      </c>
      <c r="B6171" s="0" t="n">
        <v>11</v>
      </c>
      <c r="C6171" s="0" t="n">
        <v>21</v>
      </c>
      <c r="D6171" s="0" t="n">
        <v>54</v>
      </c>
      <c r="E6171" s="0" t="n">
        <v>42</v>
      </c>
      <c r="F6171" s="0" t="n">
        <v>6</v>
      </c>
      <c r="T6171" s="0"/>
    </row>
    <row r="6172" customFormat="false" ht="12.75" hidden="false" customHeight="false" outlineLevel="0" collapsed="false">
      <c r="A6172" s="0" t="n">
        <v>1977</v>
      </c>
      <c r="B6172" s="0" t="n">
        <v>11</v>
      </c>
      <c r="C6172" s="0" t="n">
        <v>22</v>
      </c>
      <c r="D6172" s="0" t="n">
        <v>53</v>
      </c>
      <c r="E6172" s="0" t="n">
        <v>42</v>
      </c>
      <c r="F6172" s="0" t="n">
        <v>2</v>
      </c>
      <c r="T6172" s="0"/>
    </row>
    <row r="6173" customFormat="false" ht="12.75" hidden="false" customHeight="false" outlineLevel="0" collapsed="false">
      <c r="A6173" s="0" t="n">
        <v>1977</v>
      </c>
      <c r="B6173" s="0" t="n">
        <v>11</v>
      </c>
      <c r="C6173" s="0" t="n">
        <v>23</v>
      </c>
      <c r="D6173" s="0" t="n">
        <v>45</v>
      </c>
      <c r="E6173" s="0" t="n">
        <v>39</v>
      </c>
      <c r="F6173" s="0" t="n">
        <v>52</v>
      </c>
      <c r="T6173" s="0"/>
    </row>
    <row r="6174" customFormat="false" ht="12.75" hidden="false" customHeight="false" outlineLevel="0" collapsed="false">
      <c r="A6174" s="0" t="n">
        <v>1977</v>
      </c>
      <c r="B6174" s="0" t="n">
        <v>11</v>
      </c>
      <c r="C6174" s="0" t="n">
        <v>24</v>
      </c>
      <c r="D6174" s="0" t="n">
        <v>52</v>
      </c>
      <c r="E6174" s="0" t="n">
        <v>44</v>
      </c>
      <c r="F6174" s="0" t="n">
        <v>0</v>
      </c>
      <c r="T6174" s="0"/>
    </row>
    <row r="6175" customFormat="false" ht="12.75" hidden="false" customHeight="false" outlineLevel="0" collapsed="false">
      <c r="A6175" s="0" t="n">
        <v>1977</v>
      </c>
      <c r="B6175" s="0" t="n">
        <v>11</v>
      </c>
      <c r="C6175" s="0" t="n">
        <v>25</v>
      </c>
      <c r="D6175" s="0" t="n">
        <v>44</v>
      </c>
      <c r="E6175" s="0" t="n">
        <v>41</v>
      </c>
      <c r="F6175" s="0" t="n">
        <v>29</v>
      </c>
      <c r="T6175" s="0"/>
    </row>
    <row r="6176" customFormat="false" ht="12.75" hidden="false" customHeight="false" outlineLevel="0" collapsed="false">
      <c r="A6176" s="0" t="n">
        <v>1977</v>
      </c>
      <c r="B6176" s="0" t="n">
        <v>11</v>
      </c>
      <c r="C6176" s="0" t="n">
        <v>26</v>
      </c>
      <c r="D6176" s="0" t="n">
        <v>53</v>
      </c>
      <c r="E6176" s="0" t="n">
        <v>31</v>
      </c>
      <c r="F6176" s="0" t="n">
        <v>51</v>
      </c>
      <c r="T6176" s="0"/>
    </row>
    <row r="6177" customFormat="false" ht="12.75" hidden="false" customHeight="false" outlineLevel="0" collapsed="false">
      <c r="A6177" s="0" t="n">
        <v>1977</v>
      </c>
      <c r="B6177" s="0" t="n">
        <v>11</v>
      </c>
      <c r="C6177" s="0" t="n">
        <v>27</v>
      </c>
      <c r="D6177" s="0" t="n">
        <v>33</v>
      </c>
      <c r="E6177" s="0" t="n">
        <v>29</v>
      </c>
      <c r="F6177" s="0" t="n">
        <v>2</v>
      </c>
      <c r="T6177" s="0"/>
    </row>
    <row r="6178" customFormat="false" ht="12.75" hidden="false" customHeight="false" outlineLevel="0" collapsed="false">
      <c r="A6178" s="0" t="n">
        <v>1977</v>
      </c>
      <c r="B6178" s="0" t="n">
        <v>11</v>
      </c>
      <c r="C6178" s="0" t="n">
        <v>28</v>
      </c>
      <c r="D6178" s="0" t="n">
        <v>40</v>
      </c>
      <c r="E6178" s="0" t="n">
        <v>31</v>
      </c>
      <c r="F6178" s="0" t="n">
        <v>0</v>
      </c>
      <c r="T6178" s="0"/>
    </row>
    <row r="6179" customFormat="false" ht="12.75" hidden="false" customHeight="false" outlineLevel="0" collapsed="false">
      <c r="A6179" s="0" t="n">
        <v>1977</v>
      </c>
      <c r="B6179" s="0" t="n">
        <v>11</v>
      </c>
      <c r="C6179" s="0" t="n">
        <v>29</v>
      </c>
      <c r="D6179" s="0" t="n">
        <v>37</v>
      </c>
      <c r="E6179" s="0" t="n">
        <v>34</v>
      </c>
      <c r="F6179" s="0" t="n">
        <v>18</v>
      </c>
      <c r="T6179" s="0"/>
    </row>
    <row r="6180" customFormat="false" ht="12.75" hidden="false" customHeight="false" outlineLevel="0" collapsed="false">
      <c r="A6180" s="0" t="n">
        <v>1977</v>
      </c>
      <c r="B6180" s="0" t="n">
        <v>11</v>
      </c>
      <c r="C6180" s="0" t="n">
        <v>30</v>
      </c>
      <c r="D6180" s="0" t="n">
        <v>42</v>
      </c>
      <c r="E6180" s="0" t="n">
        <v>35</v>
      </c>
      <c r="F6180" s="0" t="n">
        <v>38</v>
      </c>
      <c r="T6180" s="0"/>
    </row>
    <row r="6181" customFormat="false" ht="12.75" hidden="false" customHeight="false" outlineLevel="0" collapsed="false">
      <c r="A6181" s="0" t="n">
        <v>1977</v>
      </c>
      <c r="B6181" s="0" t="n">
        <v>12</v>
      </c>
      <c r="C6181" s="0" t="n">
        <v>1</v>
      </c>
      <c r="D6181" s="0" t="n">
        <v>47</v>
      </c>
      <c r="E6181" s="0" t="n">
        <v>42</v>
      </c>
      <c r="F6181" s="0" t="n">
        <v>73</v>
      </c>
      <c r="T6181" s="0"/>
    </row>
    <row r="6182" customFormat="false" ht="12.75" hidden="false" customHeight="false" outlineLevel="0" collapsed="false">
      <c r="A6182" s="0" t="n">
        <v>1977</v>
      </c>
      <c r="B6182" s="0" t="n">
        <v>12</v>
      </c>
      <c r="C6182" s="0" t="n">
        <v>2</v>
      </c>
      <c r="D6182" s="0" t="n">
        <v>47</v>
      </c>
      <c r="E6182" s="0" t="n">
        <v>44</v>
      </c>
      <c r="F6182" s="0" t="n">
        <v>0</v>
      </c>
      <c r="T6182" s="0"/>
    </row>
    <row r="6183" customFormat="false" ht="12.75" hidden="false" customHeight="false" outlineLevel="0" collapsed="false">
      <c r="A6183" s="0" t="n">
        <v>1977</v>
      </c>
      <c r="B6183" s="0" t="n">
        <v>12</v>
      </c>
      <c r="C6183" s="0" t="n">
        <v>3</v>
      </c>
      <c r="D6183" s="0" t="n">
        <v>47</v>
      </c>
      <c r="E6183" s="0" t="n">
        <v>41</v>
      </c>
      <c r="F6183" s="0" t="n">
        <v>0</v>
      </c>
      <c r="T6183" s="0"/>
    </row>
    <row r="6184" customFormat="false" ht="12.75" hidden="false" customHeight="false" outlineLevel="0" collapsed="false">
      <c r="A6184" s="0" t="n">
        <v>1977</v>
      </c>
      <c r="B6184" s="0" t="n">
        <v>12</v>
      </c>
      <c r="C6184" s="0" t="n">
        <v>4</v>
      </c>
      <c r="D6184" s="0" t="n">
        <v>42</v>
      </c>
      <c r="E6184" s="0" t="n">
        <v>35</v>
      </c>
      <c r="F6184" s="0" t="n">
        <v>0</v>
      </c>
      <c r="T6184" s="0"/>
    </row>
    <row r="6185" customFormat="false" ht="12.75" hidden="false" customHeight="false" outlineLevel="0" collapsed="false">
      <c r="A6185" s="0" t="n">
        <v>1977</v>
      </c>
      <c r="B6185" s="0" t="n">
        <v>12</v>
      </c>
      <c r="C6185" s="0" t="n">
        <v>5</v>
      </c>
      <c r="D6185" s="0" t="n">
        <v>40</v>
      </c>
      <c r="E6185" s="0" t="n">
        <v>34</v>
      </c>
      <c r="F6185" s="0" t="n">
        <v>88</v>
      </c>
      <c r="T6185" s="0"/>
    </row>
    <row r="6186" customFormat="false" ht="12.75" hidden="false" customHeight="false" outlineLevel="0" collapsed="false">
      <c r="A6186" s="0" t="n">
        <v>1977</v>
      </c>
      <c r="B6186" s="0" t="n">
        <v>12</v>
      </c>
      <c r="C6186" s="0" t="n">
        <v>6</v>
      </c>
      <c r="D6186" s="0" t="n">
        <v>40</v>
      </c>
      <c r="E6186" s="0" t="n">
        <v>30</v>
      </c>
      <c r="F6186" s="0" t="n">
        <v>0</v>
      </c>
      <c r="T6186" s="0"/>
    </row>
    <row r="6187" customFormat="false" ht="12.75" hidden="false" customHeight="false" outlineLevel="0" collapsed="false">
      <c r="A6187" s="0" t="n">
        <v>1977</v>
      </c>
      <c r="B6187" s="0" t="n">
        <v>12</v>
      </c>
      <c r="C6187" s="0" t="n">
        <v>7</v>
      </c>
      <c r="D6187" s="0" t="n">
        <v>30</v>
      </c>
      <c r="E6187" s="0" t="n">
        <v>26</v>
      </c>
      <c r="F6187" s="0" t="n">
        <v>0</v>
      </c>
      <c r="T6187" s="0"/>
    </row>
    <row r="6188" customFormat="false" ht="12.75" hidden="false" customHeight="false" outlineLevel="0" collapsed="false">
      <c r="A6188" s="0" t="n">
        <v>1977</v>
      </c>
      <c r="B6188" s="0" t="n">
        <v>12</v>
      </c>
      <c r="C6188" s="0" t="n">
        <v>8</v>
      </c>
      <c r="D6188" s="0" t="n">
        <v>33</v>
      </c>
      <c r="E6188" s="0" t="n">
        <v>25</v>
      </c>
      <c r="F6188" s="0" t="n">
        <v>0</v>
      </c>
      <c r="T6188" s="0"/>
    </row>
    <row r="6189" customFormat="false" ht="12.75" hidden="false" customHeight="false" outlineLevel="0" collapsed="false">
      <c r="A6189" s="0" t="n">
        <v>1977</v>
      </c>
      <c r="B6189" s="0" t="n">
        <v>12</v>
      </c>
      <c r="C6189" s="0" t="n">
        <v>9</v>
      </c>
      <c r="D6189" s="0" t="n">
        <v>42</v>
      </c>
      <c r="E6189" s="0" t="n">
        <v>23</v>
      </c>
      <c r="F6189" s="0" t="n">
        <v>10</v>
      </c>
      <c r="T6189" s="0"/>
    </row>
    <row r="6190" customFormat="false" ht="12.75" hidden="false" customHeight="false" outlineLevel="0" collapsed="false">
      <c r="A6190" s="0" t="n">
        <v>1977</v>
      </c>
      <c r="B6190" s="0" t="n">
        <v>12</v>
      </c>
      <c r="C6190" s="0" t="n">
        <v>10</v>
      </c>
      <c r="D6190" s="0" t="n">
        <v>28</v>
      </c>
      <c r="E6190" s="0" t="n">
        <v>20</v>
      </c>
      <c r="F6190" s="0" t="n">
        <v>0</v>
      </c>
      <c r="T6190" s="0"/>
    </row>
    <row r="6191" customFormat="false" ht="12.75" hidden="false" customHeight="false" outlineLevel="0" collapsed="false">
      <c r="A6191" s="0" t="n">
        <v>1977</v>
      </c>
      <c r="B6191" s="0" t="n">
        <v>12</v>
      </c>
      <c r="C6191" s="0" t="n">
        <v>11</v>
      </c>
      <c r="D6191" s="0" t="n">
        <v>24</v>
      </c>
      <c r="E6191" s="0" t="n">
        <v>15</v>
      </c>
      <c r="F6191" s="0" t="n">
        <v>0</v>
      </c>
      <c r="T6191" s="0"/>
    </row>
    <row r="6192" customFormat="false" ht="12.75" hidden="false" customHeight="false" outlineLevel="0" collapsed="false">
      <c r="A6192" s="0" t="n">
        <v>1977</v>
      </c>
      <c r="B6192" s="0" t="n">
        <v>12</v>
      </c>
      <c r="C6192" s="0" t="n">
        <v>12</v>
      </c>
      <c r="D6192" s="0" t="n">
        <v>32</v>
      </c>
      <c r="E6192" s="0" t="n">
        <v>17</v>
      </c>
      <c r="F6192" s="0" t="n">
        <v>0</v>
      </c>
      <c r="T6192" s="0"/>
    </row>
    <row r="6193" customFormat="false" ht="12.75" hidden="false" customHeight="false" outlineLevel="0" collapsed="false">
      <c r="A6193" s="0" t="n">
        <v>1977</v>
      </c>
      <c r="B6193" s="0" t="n">
        <v>12</v>
      </c>
      <c r="C6193" s="0" t="n">
        <v>13</v>
      </c>
      <c r="D6193" s="0" t="n">
        <v>38</v>
      </c>
      <c r="E6193" s="0" t="n">
        <v>32</v>
      </c>
      <c r="F6193" s="0" t="n">
        <v>14</v>
      </c>
      <c r="T6193" s="0"/>
    </row>
    <row r="6194" customFormat="false" ht="12.75" hidden="false" customHeight="false" outlineLevel="0" collapsed="false">
      <c r="A6194" s="0" t="n">
        <v>1977</v>
      </c>
      <c r="B6194" s="0" t="n">
        <v>12</v>
      </c>
      <c r="C6194" s="0" t="n">
        <v>14</v>
      </c>
      <c r="D6194" s="0" t="n">
        <v>56</v>
      </c>
      <c r="E6194" s="0" t="n">
        <v>34</v>
      </c>
      <c r="F6194" s="0" t="n">
        <v>101</v>
      </c>
      <c r="T6194" s="0"/>
    </row>
    <row r="6195" customFormat="false" ht="12.75" hidden="false" customHeight="false" outlineLevel="0" collapsed="false">
      <c r="A6195" s="0" t="n">
        <v>1977</v>
      </c>
      <c r="B6195" s="0" t="n">
        <v>12</v>
      </c>
      <c r="C6195" s="0" t="n">
        <v>15</v>
      </c>
      <c r="D6195" s="0" t="n">
        <v>55</v>
      </c>
      <c r="E6195" s="0" t="n">
        <v>41</v>
      </c>
      <c r="F6195" s="0" t="n">
        <v>0</v>
      </c>
      <c r="T6195" s="0"/>
    </row>
    <row r="6196" customFormat="false" ht="12.75" hidden="false" customHeight="false" outlineLevel="0" collapsed="false">
      <c r="A6196" s="0" t="n">
        <v>1977</v>
      </c>
      <c r="B6196" s="0" t="n">
        <v>12</v>
      </c>
      <c r="C6196" s="0" t="n">
        <v>16</v>
      </c>
      <c r="D6196" s="0" t="n">
        <v>48</v>
      </c>
      <c r="E6196" s="0" t="n">
        <v>36</v>
      </c>
      <c r="F6196" s="0" t="n">
        <v>0</v>
      </c>
      <c r="T6196" s="0"/>
    </row>
    <row r="6197" customFormat="false" ht="12.75" hidden="false" customHeight="false" outlineLevel="0" collapsed="false">
      <c r="A6197" s="0" t="n">
        <v>1977</v>
      </c>
      <c r="B6197" s="0" t="n">
        <v>12</v>
      </c>
      <c r="C6197" s="0" t="n">
        <v>17</v>
      </c>
      <c r="D6197" s="0" t="n">
        <v>45</v>
      </c>
      <c r="E6197" s="0" t="n">
        <v>36</v>
      </c>
      <c r="F6197" s="0" t="n">
        <v>0</v>
      </c>
      <c r="T6197" s="0"/>
    </row>
    <row r="6198" customFormat="false" ht="12.75" hidden="false" customHeight="false" outlineLevel="0" collapsed="false">
      <c r="A6198" s="0" t="n">
        <v>1977</v>
      </c>
      <c r="B6198" s="0" t="n">
        <v>12</v>
      </c>
      <c r="C6198" s="0" t="n">
        <v>18</v>
      </c>
      <c r="D6198" s="0" t="n">
        <v>39</v>
      </c>
      <c r="E6198" s="0" t="n">
        <v>33</v>
      </c>
      <c r="F6198" s="0" t="n">
        <v>95</v>
      </c>
      <c r="T6198" s="0"/>
    </row>
    <row r="6199" customFormat="false" ht="12.75" hidden="false" customHeight="false" outlineLevel="0" collapsed="false">
      <c r="A6199" s="0" t="n">
        <v>1977</v>
      </c>
      <c r="B6199" s="0" t="n">
        <v>12</v>
      </c>
      <c r="C6199" s="0" t="n">
        <v>19</v>
      </c>
      <c r="D6199" s="0" t="n">
        <v>42</v>
      </c>
      <c r="E6199" s="0" t="n">
        <v>36</v>
      </c>
      <c r="F6199" s="0" t="n">
        <v>0</v>
      </c>
      <c r="T6199" s="0"/>
    </row>
    <row r="6200" customFormat="false" ht="12.75" hidden="false" customHeight="false" outlineLevel="0" collapsed="false">
      <c r="A6200" s="0" t="n">
        <v>1977</v>
      </c>
      <c r="B6200" s="0" t="n">
        <v>12</v>
      </c>
      <c r="C6200" s="0" t="n">
        <v>20</v>
      </c>
      <c r="D6200" s="0" t="n">
        <v>41</v>
      </c>
      <c r="E6200" s="0" t="n">
        <v>35</v>
      </c>
      <c r="F6200" s="0" t="n">
        <v>7</v>
      </c>
      <c r="T6200" s="0"/>
    </row>
    <row r="6201" customFormat="false" ht="12.75" hidden="false" customHeight="false" outlineLevel="0" collapsed="false">
      <c r="A6201" s="0" t="n">
        <v>1977</v>
      </c>
      <c r="B6201" s="0" t="n">
        <v>12</v>
      </c>
      <c r="C6201" s="0" t="n">
        <v>21</v>
      </c>
      <c r="D6201" s="0" t="n">
        <v>54</v>
      </c>
      <c r="E6201" s="0" t="n">
        <v>40</v>
      </c>
      <c r="F6201" s="0" t="n">
        <v>114</v>
      </c>
      <c r="T6201" s="0"/>
    </row>
    <row r="6202" customFormat="false" ht="12.75" hidden="false" customHeight="false" outlineLevel="0" collapsed="false">
      <c r="A6202" s="0" t="n">
        <v>1977</v>
      </c>
      <c r="B6202" s="0" t="n">
        <v>12</v>
      </c>
      <c r="C6202" s="0" t="n">
        <v>22</v>
      </c>
      <c r="D6202" s="0" t="n">
        <v>40</v>
      </c>
      <c r="E6202" s="0" t="n">
        <v>33</v>
      </c>
      <c r="F6202" s="0" t="n">
        <v>0</v>
      </c>
      <c r="T6202" s="0"/>
    </row>
    <row r="6203" customFormat="false" ht="12.75" hidden="false" customHeight="false" outlineLevel="0" collapsed="false">
      <c r="A6203" s="0" t="n">
        <v>1977</v>
      </c>
      <c r="B6203" s="0" t="n">
        <v>12</v>
      </c>
      <c r="C6203" s="0" t="n">
        <v>23</v>
      </c>
      <c r="D6203" s="0" t="n">
        <v>49</v>
      </c>
      <c r="E6203" s="0" t="n">
        <v>32</v>
      </c>
      <c r="F6203" s="0" t="n">
        <v>0</v>
      </c>
      <c r="T6203" s="0"/>
    </row>
    <row r="6204" customFormat="false" ht="12.75" hidden="false" customHeight="false" outlineLevel="0" collapsed="false">
      <c r="A6204" s="0" t="n">
        <v>1977</v>
      </c>
      <c r="B6204" s="0" t="n">
        <v>12</v>
      </c>
      <c r="C6204" s="0" t="n">
        <v>24</v>
      </c>
      <c r="D6204" s="0" t="n">
        <v>53</v>
      </c>
      <c r="E6204" s="0" t="n">
        <v>39</v>
      </c>
      <c r="F6204" s="0" t="n">
        <v>0</v>
      </c>
      <c r="T6204" s="0"/>
    </row>
    <row r="6205" customFormat="false" ht="12.75" hidden="false" customHeight="false" outlineLevel="0" collapsed="false">
      <c r="A6205" s="0" t="n">
        <v>1977</v>
      </c>
      <c r="B6205" s="0" t="n">
        <v>12</v>
      </c>
      <c r="C6205" s="0" t="n">
        <v>25</v>
      </c>
      <c r="D6205" s="0" t="n">
        <v>52</v>
      </c>
      <c r="E6205" s="0" t="n">
        <v>36</v>
      </c>
      <c r="F6205" s="0" t="n">
        <v>0</v>
      </c>
      <c r="T6205" s="0"/>
    </row>
    <row r="6206" customFormat="false" ht="12.75" hidden="false" customHeight="false" outlineLevel="0" collapsed="false">
      <c r="A6206" s="0" t="n">
        <v>1977</v>
      </c>
      <c r="B6206" s="0" t="n">
        <v>12</v>
      </c>
      <c r="C6206" s="0" t="n">
        <v>26</v>
      </c>
      <c r="D6206" s="0" t="n">
        <v>36</v>
      </c>
      <c r="E6206" s="0" t="n">
        <v>17</v>
      </c>
      <c r="F6206" s="0" t="n">
        <v>0</v>
      </c>
      <c r="T6206" s="0"/>
    </row>
    <row r="6207" customFormat="false" ht="12.75" hidden="false" customHeight="false" outlineLevel="0" collapsed="false">
      <c r="A6207" s="0" t="n">
        <v>1977</v>
      </c>
      <c r="B6207" s="0" t="n">
        <v>12</v>
      </c>
      <c r="C6207" s="0" t="n">
        <v>27</v>
      </c>
      <c r="D6207" s="0" t="n">
        <v>26</v>
      </c>
      <c r="E6207" s="0" t="n">
        <v>13</v>
      </c>
      <c r="F6207" s="0" t="n">
        <v>0</v>
      </c>
      <c r="T6207" s="0"/>
    </row>
    <row r="6208" customFormat="false" ht="12.75" hidden="false" customHeight="false" outlineLevel="0" collapsed="false">
      <c r="A6208" s="0" t="n">
        <v>1977</v>
      </c>
      <c r="B6208" s="0" t="n">
        <v>12</v>
      </c>
      <c r="C6208" s="0" t="n">
        <v>28</v>
      </c>
      <c r="D6208" s="0" t="n">
        <v>28</v>
      </c>
      <c r="E6208" s="0" t="n">
        <v>19</v>
      </c>
      <c r="F6208" s="0" t="n">
        <v>0</v>
      </c>
      <c r="T6208" s="0"/>
    </row>
    <row r="6209" customFormat="false" ht="12.75" hidden="false" customHeight="false" outlineLevel="0" collapsed="false">
      <c r="A6209" s="0" t="n">
        <v>1977</v>
      </c>
      <c r="B6209" s="0" t="n">
        <v>12</v>
      </c>
      <c r="C6209" s="0" t="n">
        <v>29</v>
      </c>
      <c r="D6209" s="0" t="n">
        <v>30</v>
      </c>
      <c r="E6209" s="0" t="n">
        <v>17</v>
      </c>
      <c r="F6209" s="0" t="n">
        <v>0</v>
      </c>
      <c r="T6209" s="0"/>
    </row>
    <row r="6210" customFormat="false" ht="12.75" hidden="false" customHeight="false" outlineLevel="0" collapsed="false">
      <c r="A6210" s="0" t="n">
        <v>1977</v>
      </c>
      <c r="B6210" s="0" t="n">
        <v>12</v>
      </c>
      <c r="C6210" s="0" t="n">
        <v>30</v>
      </c>
      <c r="D6210" s="0" t="n">
        <v>44</v>
      </c>
      <c r="E6210" s="0" t="n">
        <v>29</v>
      </c>
      <c r="F6210" s="0" t="n">
        <v>0</v>
      </c>
      <c r="T6210" s="0"/>
    </row>
    <row r="6211" customFormat="false" ht="12.75" hidden="false" customHeight="false" outlineLevel="0" collapsed="false">
      <c r="A6211" s="0" t="n">
        <v>1977</v>
      </c>
      <c r="B6211" s="0" t="n">
        <v>12</v>
      </c>
      <c r="C6211" s="0" t="n">
        <v>31</v>
      </c>
      <c r="D6211" s="0" t="n">
        <v>42</v>
      </c>
      <c r="E6211" s="0" t="n">
        <v>29</v>
      </c>
      <c r="F6211" s="0" t="n">
        <v>4</v>
      </c>
      <c r="T6211" s="0"/>
    </row>
    <row r="6212" customFormat="false" ht="12.75" hidden="false" customHeight="false" outlineLevel="0" collapsed="false">
      <c r="A6212" s="0" t="n">
        <v>1978</v>
      </c>
      <c r="B6212" s="0" t="n">
        <v>1</v>
      </c>
      <c r="C6212" s="0" t="n">
        <v>1</v>
      </c>
      <c r="D6212" s="0" t="n">
        <v>30</v>
      </c>
      <c r="E6212" s="0" t="n">
        <v>24</v>
      </c>
      <c r="F6212" s="0" t="n">
        <v>8</v>
      </c>
      <c r="T6212" s="0"/>
    </row>
    <row r="6213" customFormat="false" ht="12.75" hidden="false" customHeight="false" outlineLevel="0" collapsed="false">
      <c r="A6213" s="0" t="n">
        <v>1978</v>
      </c>
      <c r="B6213" s="0" t="n">
        <v>1</v>
      </c>
      <c r="C6213" s="0" t="n">
        <v>2</v>
      </c>
      <c r="D6213" s="0" t="n">
        <v>32</v>
      </c>
      <c r="E6213" s="0" t="n">
        <v>25</v>
      </c>
      <c r="F6213" s="0" t="n">
        <v>0</v>
      </c>
      <c r="T6213" s="0"/>
    </row>
    <row r="6214" customFormat="false" ht="12.75" hidden="false" customHeight="false" outlineLevel="0" collapsed="false">
      <c r="A6214" s="0" t="n">
        <v>1978</v>
      </c>
      <c r="B6214" s="0" t="n">
        <v>1</v>
      </c>
      <c r="C6214" s="0" t="n">
        <v>3</v>
      </c>
      <c r="D6214" s="0" t="n">
        <v>27</v>
      </c>
      <c r="E6214" s="0" t="n">
        <v>17</v>
      </c>
      <c r="F6214" s="0" t="n">
        <v>0</v>
      </c>
      <c r="T6214" s="0"/>
    </row>
    <row r="6215" customFormat="false" ht="12.75" hidden="false" customHeight="false" outlineLevel="0" collapsed="false">
      <c r="A6215" s="0" t="n">
        <v>1978</v>
      </c>
      <c r="B6215" s="0" t="n">
        <v>1</v>
      </c>
      <c r="C6215" s="0" t="n">
        <v>4</v>
      </c>
      <c r="D6215" s="0" t="n">
        <v>30</v>
      </c>
      <c r="E6215" s="0" t="n">
        <v>18</v>
      </c>
      <c r="F6215" s="0" t="n">
        <v>0</v>
      </c>
      <c r="T6215" s="0"/>
    </row>
    <row r="6216" customFormat="false" ht="12.75" hidden="false" customHeight="false" outlineLevel="0" collapsed="false">
      <c r="A6216" s="0" t="n">
        <v>1978</v>
      </c>
      <c r="B6216" s="0" t="n">
        <v>1</v>
      </c>
      <c r="C6216" s="0" t="n">
        <v>5</v>
      </c>
      <c r="D6216" s="0" t="n">
        <v>40</v>
      </c>
      <c r="E6216" s="0" t="n">
        <v>28</v>
      </c>
      <c r="F6216" s="0" t="n">
        <v>0</v>
      </c>
      <c r="T6216" s="0"/>
    </row>
    <row r="6217" customFormat="false" ht="12.75" hidden="false" customHeight="false" outlineLevel="0" collapsed="false">
      <c r="A6217" s="0" t="n">
        <v>1978</v>
      </c>
      <c r="B6217" s="0" t="n">
        <v>1</v>
      </c>
      <c r="C6217" s="0" t="n">
        <v>6</v>
      </c>
      <c r="D6217" s="0" t="n">
        <v>44</v>
      </c>
      <c r="E6217" s="0" t="n">
        <v>36</v>
      </c>
      <c r="F6217" s="0" t="n">
        <v>0</v>
      </c>
      <c r="T6217" s="0"/>
    </row>
    <row r="6218" customFormat="false" ht="12.75" hidden="false" customHeight="false" outlineLevel="0" collapsed="false">
      <c r="A6218" s="0" t="n">
        <v>1978</v>
      </c>
      <c r="B6218" s="0" t="n">
        <v>1</v>
      </c>
      <c r="C6218" s="0" t="n">
        <v>7</v>
      </c>
      <c r="D6218" s="0" t="n">
        <v>36</v>
      </c>
      <c r="E6218" s="0" t="n">
        <v>35</v>
      </c>
      <c r="F6218" s="0" t="n">
        <v>0</v>
      </c>
      <c r="T6218" s="0"/>
    </row>
    <row r="6219" customFormat="false" ht="12.75" hidden="false" customHeight="false" outlineLevel="0" collapsed="false">
      <c r="A6219" s="0" t="n">
        <v>1978</v>
      </c>
      <c r="B6219" s="0" t="n">
        <v>1</v>
      </c>
      <c r="C6219" s="0" t="n">
        <v>8</v>
      </c>
      <c r="D6219" s="0" t="n">
        <v>53</v>
      </c>
      <c r="E6219" s="0" t="n">
        <v>34</v>
      </c>
      <c r="F6219" s="0" t="n">
        <v>49</v>
      </c>
      <c r="T6219" s="0"/>
    </row>
    <row r="6220" customFormat="false" ht="12.75" hidden="false" customHeight="false" outlineLevel="0" collapsed="false">
      <c r="A6220" s="0" t="n">
        <v>1978</v>
      </c>
      <c r="B6220" s="0" t="n">
        <v>1</v>
      </c>
      <c r="C6220" s="0" t="n">
        <v>9</v>
      </c>
      <c r="D6220" s="0" t="n">
        <v>58</v>
      </c>
      <c r="E6220" s="0" t="n">
        <v>15</v>
      </c>
      <c r="F6220" s="0" t="n">
        <v>65</v>
      </c>
      <c r="T6220" s="0"/>
    </row>
    <row r="6221" customFormat="false" ht="12.75" hidden="false" customHeight="false" outlineLevel="0" collapsed="false">
      <c r="A6221" s="0" t="n">
        <v>1978</v>
      </c>
      <c r="B6221" s="0" t="n">
        <v>1</v>
      </c>
      <c r="C6221" s="0" t="n">
        <v>10</v>
      </c>
      <c r="D6221" s="0" t="n">
        <v>21</v>
      </c>
      <c r="E6221" s="0" t="n">
        <v>12</v>
      </c>
      <c r="F6221" s="0" t="n">
        <v>0</v>
      </c>
      <c r="T6221" s="0"/>
    </row>
    <row r="6222" customFormat="false" ht="12.75" hidden="false" customHeight="false" outlineLevel="0" collapsed="false">
      <c r="A6222" s="0" t="n">
        <v>1978</v>
      </c>
      <c r="B6222" s="0" t="n">
        <v>1</v>
      </c>
      <c r="C6222" s="0" t="n">
        <v>11</v>
      </c>
      <c r="D6222" s="0" t="n">
        <v>29</v>
      </c>
      <c r="E6222" s="0" t="n">
        <v>20</v>
      </c>
      <c r="F6222" s="0" t="n">
        <v>0</v>
      </c>
      <c r="T6222" s="0"/>
    </row>
    <row r="6223" customFormat="false" ht="12.75" hidden="false" customHeight="false" outlineLevel="0" collapsed="false">
      <c r="A6223" s="0" t="n">
        <v>1978</v>
      </c>
      <c r="B6223" s="0" t="n">
        <v>1</v>
      </c>
      <c r="C6223" s="0" t="n">
        <v>12</v>
      </c>
      <c r="D6223" s="0" t="n">
        <v>32</v>
      </c>
      <c r="E6223" s="0" t="n">
        <v>19</v>
      </c>
      <c r="F6223" s="0" t="n">
        <v>0</v>
      </c>
      <c r="T6223" s="0"/>
    </row>
    <row r="6224" customFormat="false" ht="12.75" hidden="false" customHeight="false" outlineLevel="0" collapsed="false">
      <c r="A6224" s="0" t="n">
        <v>1978</v>
      </c>
      <c r="B6224" s="0" t="n">
        <v>1</v>
      </c>
      <c r="C6224" s="0" t="n">
        <v>13</v>
      </c>
      <c r="D6224" s="0" t="n">
        <v>33</v>
      </c>
      <c r="E6224" s="0" t="n">
        <v>28</v>
      </c>
      <c r="F6224" s="0" t="n">
        <v>100</v>
      </c>
      <c r="T6224" s="0"/>
    </row>
    <row r="6225" customFormat="false" ht="12.75" hidden="false" customHeight="false" outlineLevel="0" collapsed="false">
      <c r="A6225" s="0" t="n">
        <v>1978</v>
      </c>
      <c r="B6225" s="0" t="n">
        <v>1</v>
      </c>
      <c r="C6225" s="0" t="n">
        <v>14</v>
      </c>
      <c r="D6225" s="0" t="n">
        <v>34</v>
      </c>
      <c r="E6225" s="0" t="n">
        <v>25</v>
      </c>
      <c r="F6225" s="0" t="n">
        <v>37</v>
      </c>
      <c r="T6225" s="0"/>
    </row>
    <row r="6226" customFormat="false" ht="12.75" hidden="false" customHeight="false" outlineLevel="0" collapsed="false">
      <c r="A6226" s="0" t="n">
        <v>1978</v>
      </c>
      <c r="B6226" s="0" t="n">
        <v>1</v>
      </c>
      <c r="C6226" s="0" t="n">
        <v>15</v>
      </c>
      <c r="D6226" s="0" t="n">
        <v>25</v>
      </c>
      <c r="E6226" s="0" t="n">
        <v>16</v>
      </c>
      <c r="F6226" s="0" t="n">
        <v>0</v>
      </c>
      <c r="T6226" s="0"/>
    </row>
    <row r="6227" customFormat="false" ht="12.75" hidden="false" customHeight="false" outlineLevel="0" collapsed="false">
      <c r="A6227" s="0" t="n">
        <v>1978</v>
      </c>
      <c r="B6227" s="0" t="n">
        <v>1</v>
      </c>
      <c r="C6227" s="0" t="n">
        <v>16</v>
      </c>
      <c r="D6227" s="0" t="n">
        <v>28</v>
      </c>
      <c r="E6227" s="0" t="n">
        <v>16</v>
      </c>
      <c r="F6227" s="0" t="n">
        <v>0</v>
      </c>
      <c r="T6227" s="0"/>
    </row>
    <row r="6228" customFormat="false" ht="12.75" hidden="false" customHeight="false" outlineLevel="0" collapsed="false">
      <c r="A6228" s="0" t="n">
        <v>1978</v>
      </c>
      <c r="B6228" s="0" t="n">
        <v>1</v>
      </c>
      <c r="C6228" s="0" t="n">
        <v>17</v>
      </c>
      <c r="D6228" s="0" t="n">
        <v>33</v>
      </c>
      <c r="E6228" s="0" t="n">
        <v>24</v>
      </c>
      <c r="F6228" s="0" t="n">
        <v>56</v>
      </c>
      <c r="T6228" s="0"/>
    </row>
    <row r="6229" customFormat="false" ht="12.75" hidden="false" customHeight="false" outlineLevel="0" collapsed="false">
      <c r="A6229" s="0" t="n">
        <v>1978</v>
      </c>
      <c r="B6229" s="0" t="n">
        <v>1</v>
      </c>
      <c r="C6229" s="0" t="n">
        <v>18</v>
      </c>
      <c r="D6229" s="0" t="n">
        <v>38</v>
      </c>
      <c r="E6229" s="0" t="n">
        <v>23</v>
      </c>
      <c r="F6229" s="0" t="n">
        <v>137</v>
      </c>
      <c r="T6229" s="0"/>
    </row>
    <row r="6230" customFormat="false" ht="12.75" hidden="false" customHeight="false" outlineLevel="0" collapsed="false">
      <c r="A6230" s="0" t="n">
        <v>1978</v>
      </c>
      <c r="B6230" s="0" t="n">
        <v>1</v>
      </c>
      <c r="C6230" s="0" t="n">
        <v>19</v>
      </c>
      <c r="D6230" s="0" t="n">
        <v>30</v>
      </c>
      <c r="E6230" s="0" t="n">
        <v>20</v>
      </c>
      <c r="F6230" s="0" t="n">
        <v>22</v>
      </c>
      <c r="T6230" s="0"/>
    </row>
    <row r="6231" customFormat="false" ht="12.75" hidden="false" customHeight="false" outlineLevel="0" collapsed="false">
      <c r="A6231" s="0" t="n">
        <v>1978</v>
      </c>
      <c r="B6231" s="0" t="n">
        <v>1</v>
      </c>
      <c r="C6231" s="0" t="n">
        <v>20</v>
      </c>
      <c r="D6231" s="0" t="n">
        <v>33</v>
      </c>
      <c r="E6231" s="0" t="n">
        <v>24</v>
      </c>
      <c r="F6231" s="0" t="n">
        <v>128</v>
      </c>
      <c r="T6231" s="0"/>
    </row>
    <row r="6232" customFormat="false" ht="12.75" hidden="false" customHeight="false" outlineLevel="0" collapsed="false">
      <c r="A6232" s="0" t="n">
        <v>1978</v>
      </c>
      <c r="B6232" s="0" t="n">
        <v>1</v>
      </c>
      <c r="C6232" s="0" t="n">
        <v>21</v>
      </c>
      <c r="D6232" s="0" t="n">
        <v>24</v>
      </c>
      <c r="E6232" s="0" t="n">
        <v>20</v>
      </c>
      <c r="F6232" s="0" t="n">
        <v>0</v>
      </c>
      <c r="T6232" s="0"/>
    </row>
    <row r="6233" customFormat="false" ht="12.75" hidden="false" customHeight="false" outlineLevel="0" collapsed="false">
      <c r="A6233" s="0" t="n">
        <v>1978</v>
      </c>
      <c r="B6233" s="0" t="n">
        <v>1</v>
      </c>
      <c r="C6233" s="0" t="n">
        <v>22</v>
      </c>
      <c r="D6233" s="0" t="n">
        <v>30</v>
      </c>
      <c r="E6233" s="0" t="n">
        <v>18</v>
      </c>
      <c r="F6233" s="0" t="n">
        <v>0</v>
      </c>
      <c r="T6233" s="0"/>
    </row>
    <row r="6234" customFormat="false" ht="12.75" hidden="false" customHeight="false" outlineLevel="0" collapsed="false">
      <c r="A6234" s="0" t="n">
        <v>1978</v>
      </c>
      <c r="B6234" s="0" t="n">
        <v>1</v>
      </c>
      <c r="C6234" s="0" t="n">
        <v>23</v>
      </c>
      <c r="D6234" s="0" t="n">
        <v>32</v>
      </c>
      <c r="E6234" s="0" t="n">
        <v>21</v>
      </c>
      <c r="F6234" s="0" t="n">
        <v>0</v>
      </c>
      <c r="T6234" s="0"/>
    </row>
    <row r="6235" customFormat="false" ht="12.75" hidden="false" customHeight="false" outlineLevel="0" collapsed="false">
      <c r="A6235" s="0" t="n">
        <v>1978</v>
      </c>
      <c r="B6235" s="0" t="n">
        <v>1</v>
      </c>
      <c r="C6235" s="0" t="n">
        <v>24</v>
      </c>
      <c r="D6235" s="0" t="n">
        <v>37</v>
      </c>
      <c r="E6235" s="0" t="n">
        <v>23</v>
      </c>
      <c r="F6235" s="0" t="n">
        <v>0</v>
      </c>
      <c r="T6235" s="0"/>
    </row>
    <row r="6236" customFormat="false" ht="12.75" hidden="false" customHeight="false" outlineLevel="0" collapsed="false">
      <c r="A6236" s="0" t="n">
        <v>1978</v>
      </c>
      <c r="B6236" s="0" t="n">
        <v>1</v>
      </c>
      <c r="C6236" s="0" t="n">
        <v>25</v>
      </c>
      <c r="D6236" s="0" t="n">
        <v>48</v>
      </c>
      <c r="E6236" s="0" t="n">
        <v>35</v>
      </c>
      <c r="F6236" s="0" t="n">
        <v>180</v>
      </c>
      <c r="T6236" s="0"/>
    </row>
    <row r="6237" customFormat="false" ht="12.75" hidden="false" customHeight="false" outlineLevel="0" collapsed="false">
      <c r="A6237" s="0" t="n">
        <v>1978</v>
      </c>
      <c r="B6237" s="0" t="n">
        <v>1</v>
      </c>
      <c r="C6237" s="0" t="n">
        <v>26</v>
      </c>
      <c r="D6237" s="0" t="n">
        <v>58</v>
      </c>
      <c r="E6237" s="0" t="n">
        <v>22</v>
      </c>
      <c r="F6237" s="0" t="n">
        <v>45</v>
      </c>
      <c r="T6237" s="0"/>
    </row>
    <row r="6238" customFormat="false" ht="12.75" hidden="false" customHeight="false" outlineLevel="0" collapsed="false">
      <c r="A6238" s="0" t="n">
        <v>1978</v>
      </c>
      <c r="B6238" s="0" t="n">
        <v>1</v>
      </c>
      <c r="C6238" s="0" t="n">
        <v>27</v>
      </c>
      <c r="D6238" s="0" t="n">
        <v>27</v>
      </c>
      <c r="E6238" s="0" t="n">
        <v>19</v>
      </c>
      <c r="F6238" s="0" t="n">
        <v>0</v>
      </c>
      <c r="T6238" s="0"/>
    </row>
    <row r="6239" customFormat="false" ht="12.75" hidden="false" customHeight="false" outlineLevel="0" collapsed="false">
      <c r="A6239" s="0" t="n">
        <v>1978</v>
      </c>
      <c r="B6239" s="0" t="n">
        <v>1</v>
      </c>
      <c r="C6239" s="0" t="n">
        <v>28</v>
      </c>
      <c r="D6239" s="0" t="n">
        <v>26</v>
      </c>
      <c r="E6239" s="0" t="n">
        <v>18</v>
      </c>
      <c r="F6239" s="0" t="n">
        <v>0</v>
      </c>
      <c r="T6239" s="0"/>
    </row>
    <row r="6240" customFormat="false" ht="12.75" hidden="false" customHeight="false" outlineLevel="0" collapsed="false">
      <c r="A6240" s="0" t="n">
        <v>1978</v>
      </c>
      <c r="B6240" s="0" t="n">
        <v>1</v>
      </c>
      <c r="C6240" s="0" t="n">
        <v>29</v>
      </c>
      <c r="D6240" s="0" t="n">
        <v>24</v>
      </c>
      <c r="E6240" s="0" t="n">
        <v>15</v>
      </c>
      <c r="F6240" s="0" t="n">
        <v>0</v>
      </c>
      <c r="T6240" s="0"/>
    </row>
    <row r="6241" customFormat="false" ht="12.75" hidden="false" customHeight="false" outlineLevel="0" collapsed="false">
      <c r="A6241" s="0" t="n">
        <v>1978</v>
      </c>
      <c r="B6241" s="0" t="n">
        <v>1</v>
      </c>
      <c r="C6241" s="0" t="n">
        <v>30</v>
      </c>
      <c r="D6241" s="0" t="n">
        <v>31</v>
      </c>
      <c r="E6241" s="0" t="n">
        <v>15</v>
      </c>
      <c r="F6241" s="0" t="n">
        <v>0</v>
      </c>
      <c r="T6241" s="0"/>
    </row>
    <row r="6242" customFormat="false" ht="12.75" hidden="false" customHeight="false" outlineLevel="0" collapsed="false">
      <c r="A6242" s="0" t="n">
        <v>1978</v>
      </c>
      <c r="B6242" s="0" t="n">
        <v>1</v>
      </c>
      <c r="C6242" s="0" t="n">
        <v>31</v>
      </c>
      <c r="D6242" s="0" t="n">
        <v>27</v>
      </c>
      <c r="E6242" s="0" t="n">
        <v>18</v>
      </c>
      <c r="F6242" s="0" t="n">
        <v>0</v>
      </c>
      <c r="T6242" s="0"/>
    </row>
    <row r="6243" customFormat="false" ht="12.75" hidden="false" customHeight="false" outlineLevel="0" collapsed="false">
      <c r="A6243" s="0" t="n">
        <v>1978</v>
      </c>
      <c r="B6243" s="0" t="n">
        <v>2</v>
      </c>
      <c r="C6243" s="0" t="n">
        <v>1</v>
      </c>
      <c r="D6243" s="0" t="n">
        <v>30</v>
      </c>
      <c r="E6243" s="0" t="n">
        <v>20</v>
      </c>
      <c r="F6243" s="0" t="n">
        <v>0</v>
      </c>
      <c r="T6243" s="0"/>
    </row>
    <row r="6244" customFormat="false" ht="12.75" hidden="false" customHeight="false" outlineLevel="0" collapsed="false">
      <c r="A6244" s="0" t="n">
        <v>1978</v>
      </c>
      <c r="B6244" s="0" t="n">
        <v>2</v>
      </c>
      <c r="C6244" s="0" t="n">
        <v>2</v>
      </c>
      <c r="D6244" s="0" t="n">
        <v>27</v>
      </c>
      <c r="E6244" s="0" t="n">
        <v>23</v>
      </c>
      <c r="F6244" s="0" t="n">
        <v>0</v>
      </c>
      <c r="T6244" s="0"/>
    </row>
    <row r="6245" customFormat="false" ht="12.75" hidden="false" customHeight="false" outlineLevel="0" collapsed="false">
      <c r="A6245" s="0" t="n">
        <v>1978</v>
      </c>
      <c r="B6245" s="0" t="n">
        <v>2</v>
      </c>
      <c r="C6245" s="0" t="n">
        <v>3</v>
      </c>
      <c r="D6245" s="0" t="n">
        <v>27</v>
      </c>
      <c r="E6245" s="0" t="n">
        <v>18</v>
      </c>
      <c r="F6245" s="0" t="n">
        <v>0</v>
      </c>
      <c r="T6245" s="0"/>
    </row>
    <row r="6246" customFormat="false" ht="12.75" hidden="false" customHeight="false" outlineLevel="0" collapsed="false">
      <c r="A6246" s="0" t="n">
        <v>1978</v>
      </c>
      <c r="B6246" s="0" t="n">
        <v>2</v>
      </c>
      <c r="C6246" s="0" t="n">
        <v>4</v>
      </c>
      <c r="D6246" s="0" t="n">
        <v>21</v>
      </c>
      <c r="E6246" s="0" t="n">
        <v>10</v>
      </c>
      <c r="F6246" s="0" t="n">
        <v>0</v>
      </c>
      <c r="T6246" s="0"/>
    </row>
    <row r="6247" customFormat="false" ht="12.75" hidden="false" customHeight="false" outlineLevel="0" collapsed="false">
      <c r="A6247" s="0" t="n">
        <v>1978</v>
      </c>
      <c r="B6247" s="0" t="n">
        <v>2</v>
      </c>
      <c r="C6247" s="0" t="n">
        <v>5</v>
      </c>
      <c r="D6247" s="0" t="n">
        <v>22</v>
      </c>
      <c r="E6247" s="0" t="n">
        <v>10</v>
      </c>
      <c r="F6247" s="0" t="n">
        <v>0</v>
      </c>
      <c r="T6247" s="0"/>
    </row>
    <row r="6248" customFormat="false" ht="12.75" hidden="false" customHeight="false" outlineLevel="0" collapsed="false">
      <c r="A6248" s="0" t="n">
        <v>1978</v>
      </c>
      <c r="B6248" s="0" t="n">
        <v>2</v>
      </c>
      <c r="C6248" s="0" t="n">
        <v>6</v>
      </c>
      <c r="D6248" s="0" t="n">
        <v>27</v>
      </c>
      <c r="E6248" s="0" t="n">
        <v>20</v>
      </c>
      <c r="F6248" s="0" t="n">
        <v>89</v>
      </c>
      <c r="T6248" s="0"/>
    </row>
    <row r="6249" customFormat="false" ht="12.75" hidden="false" customHeight="false" outlineLevel="0" collapsed="false">
      <c r="A6249" s="0" t="n">
        <v>1978</v>
      </c>
      <c r="B6249" s="0" t="n">
        <v>2</v>
      </c>
      <c r="C6249" s="0" t="n">
        <v>7</v>
      </c>
      <c r="D6249" s="0" t="n">
        <v>31</v>
      </c>
      <c r="E6249" s="0" t="n">
        <v>24</v>
      </c>
      <c r="F6249" s="0" t="n">
        <v>24</v>
      </c>
      <c r="T6249" s="0"/>
    </row>
    <row r="6250" customFormat="false" ht="12.75" hidden="false" customHeight="false" outlineLevel="0" collapsed="false">
      <c r="A6250" s="0" t="n">
        <v>1978</v>
      </c>
      <c r="B6250" s="0" t="n">
        <v>2</v>
      </c>
      <c r="C6250" s="0" t="n">
        <v>8</v>
      </c>
      <c r="D6250" s="0" t="n">
        <v>35</v>
      </c>
      <c r="E6250" s="0" t="n">
        <v>22</v>
      </c>
      <c r="F6250" s="0" t="n">
        <v>0</v>
      </c>
      <c r="T6250" s="0"/>
    </row>
    <row r="6251" customFormat="false" ht="12.75" hidden="false" customHeight="false" outlineLevel="0" collapsed="false">
      <c r="A6251" s="0" t="n">
        <v>1978</v>
      </c>
      <c r="B6251" s="0" t="n">
        <v>2</v>
      </c>
      <c r="C6251" s="0" t="n">
        <v>9</v>
      </c>
      <c r="D6251" s="0" t="n">
        <v>35</v>
      </c>
      <c r="E6251" s="0" t="n">
        <v>16</v>
      </c>
      <c r="F6251" s="0" t="n">
        <v>0</v>
      </c>
      <c r="T6251" s="0"/>
    </row>
    <row r="6252" customFormat="false" ht="12.75" hidden="false" customHeight="false" outlineLevel="0" collapsed="false">
      <c r="A6252" s="0" t="n">
        <v>1978</v>
      </c>
      <c r="B6252" s="0" t="n">
        <v>2</v>
      </c>
      <c r="C6252" s="0" t="n">
        <v>10</v>
      </c>
      <c r="D6252" s="0" t="n">
        <v>32</v>
      </c>
      <c r="E6252" s="0" t="n">
        <v>18</v>
      </c>
      <c r="F6252" s="0" t="n">
        <v>0</v>
      </c>
      <c r="T6252" s="0"/>
    </row>
    <row r="6253" customFormat="false" ht="12.75" hidden="false" customHeight="false" outlineLevel="0" collapsed="false">
      <c r="A6253" s="0" t="n">
        <v>1978</v>
      </c>
      <c r="B6253" s="0" t="n">
        <v>2</v>
      </c>
      <c r="C6253" s="0" t="n">
        <v>11</v>
      </c>
      <c r="D6253" s="0" t="n">
        <v>34</v>
      </c>
      <c r="E6253" s="0" t="n">
        <v>17</v>
      </c>
      <c r="F6253" s="0" t="n">
        <v>0</v>
      </c>
      <c r="T6253" s="0"/>
    </row>
    <row r="6254" customFormat="false" ht="12.75" hidden="false" customHeight="false" outlineLevel="0" collapsed="false">
      <c r="A6254" s="0" t="n">
        <v>1978</v>
      </c>
      <c r="B6254" s="0" t="n">
        <v>2</v>
      </c>
      <c r="C6254" s="0" t="n">
        <v>12</v>
      </c>
      <c r="D6254" s="0" t="n">
        <v>36</v>
      </c>
      <c r="E6254" s="0" t="n">
        <v>24</v>
      </c>
      <c r="F6254" s="0" t="n">
        <v>0</v>
      </c>
      <c r="T6254" s="0"/>
    </row>
    <row r="6255" customFormat="false" ht="12.75" hidden="false" customHeight="false" outlineLevel="0" collapsed="false">
      <c r="A6255" s="0" t="n">
        <v>1978</v>
      </c>
      <c r="B6255" s="0" t="n">
        <v>2</v>
      </c>
      <c r="C6255" s="0" t="n">
        <v>13</v>
      </c>
      <c r="D6255" s="0" t="n">
        <v>37</v>
      </c>
      <c r="E6255" s="0" t="n">
        <v>29</v>
      </c>
      <c r="F6255" s="0" t="n">
        <v>11</v>
      </c>
      <c r="T6255" s="0"/>
    </row>
    <row r="6256" customFormat="false" ht="12.75" hidden="false" customHeight="false" outlineLevel="0" collapsed="false">
      <c r="A6256" s="0" t="n">
        <v>1978</v>
      </c>
      <c r="B6256" s="0" t="n">
        <v>2</v>
      </c>
      <c r="C6256" s="0" t="n">
        <v>14</v>
      </c>
      <c r="D6256" s="0" t="n">
        <v>33</v>
      </c>
      <c r="E6256" s="0" t="n">
        <v>26</v>
      </c>
      <c r="F6256" s="0" t="n">
        <v>26</v>
      </c>
      <c r="T6256" s="0"/>
    </row>
    <row r="6257" customFormat="false" ht="12.75" hidden="false" customHeight="false" outlineLevel="0" collapsed="false">
      <c r="A6257" s="0" t="n">
        <v>1978</v>
      </c>
      <c r="B6257" s="0" t="n">
        <v>2</v>
      </c>
      <c r="C6257" s="0" t="n">
        <v>15</v>
      </c>
      <c r="D6257" s="0" t="n">
        <v>34</v>
      </c>
      <c r="E6257" s="0" t="n">
        <v>18</v>
      </c>
      <c r="F6257" s="0" t="n">
        <v>0</v>
      </c>
      <c r="T6257" s="0"/>
    </row>
    <row r="6258" customFormat="false" ht="12.75" hidden="false" customHeight="false" outlineLevel="0" collapsed="false">
      <c r="A6258" s="0" t="n">
        <v>1978</v>
      </c>
      <c r="B6258" s="0" t="n">
        <v>2</v>
      </c>
      <c r="C6258" s="0" t="n">
        <v>16</v>
      </c>
      <c r="D6258" s="0" t="n">
        <v>38</v>
      </c>
      <c r="E6258" s="0" t="n">
        <v>22</v>
      </c>
      <c r="F6258" s="0" t="n">
        <v>0</v>
      </c>
      <c r="T6258" s="0"/>
    </row>
    <row r="6259" customFormat="false" ht="12.75" hidden="false" customHeight="false" outlineLevel="0" collapsed="false">
      <c r="A6259" s="0" t="n">
        <v>1978</v>
      </c>
      <c r="B6259" s="0" t="n">
        <v>2</v>
      </c>
      <c r="C6259" s="0" t="n">
        <v>17</v>
      </c>
      <c r="D6259" s="0" t="n">
        <v>40</v>
      </c>
      <c r="E6259" s="0" t="n">
        <v>33</v>
      </c>
      <c r="F6259" s="0" t="n">
        <v>0</v>
      </c>
      <c r="T6259" s="0"/>
    </row>
    <row r="6260" customFormat="false" ht="12.75" hidden="false" customHeight="false" outlineLevel="0" collapsed="false">
      <c r="A6260" s="0" t="n">
        <v>1978</v>
      </c>
      <c r="B6260" s="0" t="n">
        <v>2</v>
      </c>
      <c r="C6260" s="0" t="n">
        <v>18</v>
      </c>
      <c r="D6260" s="0" t="n">
        <v>35</v>
      </c>
      <c r="E6260" s="0" t="n">
        <v>32</v>
      </c>
      <c r="F6260" s="0" t="n">
        <v>6</v>
      </c>
      <c r="T6260" s="0"/>
    </row>
    <row r="6261" customFormat="false" ht="12.75" hidden="false" customHeight="false" outlineLevel="0" collapsed="false">
      <c r="A6261" s="0" t="n">
        <v>1978</v>
      </c>
      <c r="B6261" s="0" t="n">
        <v>2</v>
      </c>
      <c r="C6261" s="0" t="n">
        <v>19</v>
      </c>
      <c r="D6261" s="0" t="n">
        <v>32</v>
      </c>
      <c r="E6261" s="0" t="n">
        <v>19</v>
      </c>
      <c r="F6261" s="0" t="n">
        <v>0</v>
      </c>
      <c r="T6261" s="0"/>
    </row>
    <row r="6262" customFormat="false" ht="12.75" hidden="false" customHeight="false" outlineLevel="0" collapsed="false">
      <c r="A6262" s="0" t="n">
        <v>1978</v>
      </c>
      <c r="B6262" s="0" t="n">
        <v>2</v>
      </c>
      <c r="C6262" s="0" t="n">
        <v>20</v>
      </c>
      <c r="D6262" s="0" t="n">
        <v>31</v>
      </c>
      <c r="E6262" s="0" t="n">
        <v>18</v>
      </c>
      <c r="F6262" s="0" t="n">
        <v>0</v>
      </c>
      <c r="T6262" s="0"/>
    </row>
    <row r="6263" customFormat="false" ht="12.75" hidden="false" customHeight="false" outlineLevel="0" collapsed="false">
      <c r="A6263" s="0" t="n">
        <v>1978</v>
      </c>
      <c r="B6263" s="0" t="n">
        <v>2</v>
      </c>
      <c r="C6263" s="0" t="n">
        <v>21</v>
      </c>
      <c r="D6263" s="0" t="n">
        <v>34</v>
      </c>
      <c r="E6263" s="0" t="n">
        <v>21</v>
      </c>
      <c r="F6263" s="0" t="n">
        <v>0</v>
      </c>
      <c r="T6263" s="0"/>
    </row>
    <row r="6264" customFormat="false" ht="12.75" hidden="false" customHeight="false" outlineLevel="0" collapsed="false">
      <c r="A6264" s="0" t="n">
        <v>1978</v>
      </c>
      <c r="B6264" s="0" t="n">
        <v>2</v>
      </c>
      <c r="C6264" s="0" t="n">
        <v>22</v>
      </c>
      <c r="D6264" s="0" t="n">
        <v>27</v>
      </c>
      <c r="E6264" s="0" t="n">
        <v>17</v>
      </c>
      <c r="F6264" s="0" t="n">
        <v>0</v>
      </c>
      <c r="T6264" s="0"/>
    </row>
    <row r="6265" customFormat="false" ht="12.75" hidden="false" customHeight="false" outlineLevel="0" collapsed="false">
      <c r="A6265" s="0" t="n">
        <v>1978</v>
      </c>
      <c r="B6265" s="0" t="n">
        <v>2</v>
      </c>
      <c r="C6265" s="0" t="n">
        <v>23</v>
      </c>
      <c r="D6265" s="0" t="n">
        <v>37</v>
      </c>
      <c r="E6265" s="0" t="n">
        <v>25</v>
      </c>
      <c r="F6265" s="0" t="n">
        <v>0</v>
      </c>
      <c r="T6265" s="0"/>
    </row>
    <row r="6266" customFormat="false" ht="12.75" hidden="false" customHeight="false" outlineLevel="0" collapsed="false">
      <c r="A6266" s="0" t="n">
        <v>1978</v>
      </c>
      <c r="B6266" s="0" t="n">
        <v>2</v>
      </c>
      <c r="C6266" s="0" t="n">
        <v>24</v>
      </c>
      <c r="D6266" s="0" t="n">
        <v>38</v>
      </c>
      <c r="E6266" s="0" t="n">
        <v>24</v>
      </c>
      <c r="F6266" s="0" t="n">
        <v>0</v>
      </c>
      <c r="T6266" s="0"/>
    </row>
    <row r="6267" customFormat="false" ht="12.75" hidden="false" customHeight="false" outlineLevel="0" collapsed="false">
      <c r="A6267" s="0" t="n">
        <v>1978</v>
      </c>
      <c r="B6267" s="0" t="n">
        <v>2</v>
      </c>
      <c r="C6267" s="0" t="n">
        <v>25</v>
      </c>
      <c r="D6267" s="0" t="n">
        <v>41</v>
      </c>
      <c r="E6267" s="0" t="n">
        <v>29</v>
      </c>
      <c r="F6267" s="0" t="n">
        <v>3</v>
      </c>
      <c r="T6267" s="0"/>
    </row>
    <row r="6268" customFormat="false" ht="12.75" hidden="false" customHeight="false" outlineLevel="0" collapsed="false">
      <c r="A6268" s="0" t="n">
        <v>1978</v>
      </c>
      <c r="B6268" s="0" t="n">
        <v>2</v>
      </c>
      <c r="C6268" s="0" t="n">
        <v>26</v>
      </c>
      <c r="D6268" s="0" t="n">
        <v>37</v>
      </c>
      <c r="E6268" s="0" t="n">
        <v>28</v>
      </c>
      <c r="F6268" s="0" t="n">
        <v>0</v>
      </c>
      <c r="T6268" s="0"/>
    </row>
    <row r="6269" customFormat="false" ht="12.75" hidden="false" customHeight="false" outlineLevel="0" collapsed="false">
      <c r="A6269" s="0" t="n">
        <v>1978</v>
      </c>
      <c r="B6269" s="0" t="n">
        <v>2</v>
      </c>
      <c r="C6269" s="0" t="n">
        <v>27</v>
      </c>
      <c r="D6269" s="0" t="n">
        <v>34</v>
      </c>
      <c r="E6269" s="0" t="n">
        <v>21</v>
      </c>
      <c r="F6269" s="0" t="n">
        <v>0</v>
      </c>
      <c r="T6269" s="0"/>
    </row>
    <row r="6270" customFormat="false" ht="12.75" hidden="false" customHeight="false" outlineLevel="0" collapsed="false">
      <c r="A6270" s="0" t="n">
        <v>1978</v>
      </c>
      <c r="B6270" s="0" t="n">
        <v>2</v>
      </c>
      <c r="C6270" s="0" t="n">
        <v>28</v>
      </c>
      <c r="D6270" s="0" t="n">
        <v>34</v>
      </c>
      <c r="E6270" s="0" t="n">
        <v>19</v>
      </c>
      <c r="F6270" s="0" t="n">
        <v>0</v>
      </c>
      <c r="T6270" s="0"/>
    </row>
    <row r="6271" customFormat="false" ht="12.75" hidden="false" customHeight="false" outlineLevel="0" collapsed="false">
      <c r="A6271" s="0" t="n">
        <v>1978</v>
      </c>
      <c r="B6271" s="0" t="n">
        <v>3</v>
      </c>
      <c r="C6271" s="0" t="n">
        <v>1</v>
      </c>
      <c r="D6271" s="0" t="n">
        <v>32</v>
      </c>
      <c r="E6271" s="0" t="n">
        <v>25</v>
      </c>
      <c r="F6271" s="0" t="n">
        <v>0</v>
      </c>
      <c r="T6271" s="0"/>
    </row>
    <row r="6272" customFormat="false" ht="12.75" hidden="false" customHeight="false" outlineLevel="0" collapsed="false">
      <c r="A6272" s="0" t="n">
        <v>1978</v>
      </c>
      <c r="B6272" s="0" t="n">
        <v>3</v>
      </c>
      <c r="C6272" s="0" t="n">
        <v>2</v>
      </c>
      <c r="D6272" s="0" t="n">
        <v>32</v>
      </c>
      <c r="E6272" s="0" t="n">
        <v>19</v>
      </c>
      <c r="F6272" s="0" t="n">
        <v>0</v>
      </c>
      <c r="T6272" s="0"/>
    </row>
    <row r="6273" customFormat="false" ht="12.75" hidden="false" customHeight="false" outlineLevel="0" collapsed="false">
      <c r="A6273" s="0" t="n">
        <v>1978</v>
      </c>
      <c r="B6273" s="0" t="n">
        <v>3</v>
      </c>
      <c r="C6273" s="0" t="n">
        <v>3</v>
      </c>
      <c r="D6273" s="0" t="n">
        <v>29</v>
      </c>
      <c r="E6273" s="0" t="n">
        <v>24</v>
      </c>
      <c r="F6273" s="0" t="n">
        <v>64</v>
      </c>
      <c r="T6273" s="0"/>
    </row>
    <row r="6274" customFormat="false" ht="12.75" hidden="false" customHeight="false" outlineLevel="0" collapsed="false">
      <c r="A6274" s="0" t="n">
        <v>1978</v>
      </c>
      <c r="B6274" s="0" t="n">
        <v>3</v>
      </c>
      <c r="C6274" s="0" t="n">
        <v>4</v>
      </c>
      <c r="D6274" s="0" t="n">
        <v>30</v>
      </c>
      <c r="E6274" s="0" t="n">
        <v>19</v>
      </c>
      <c r="F6274" s="0" t="n">
        <v>0</v>
      </c>
      <c r="T6274" s="0"/>
    </row>
    <row r="6275" customFormat="false" ht="12.75" hidden="false" customHeight="false" outlineLevel="0" collapsed="false">
      <c r="A6275" s="0" t="n">
        <v>1978</v>
      </c>
      <c r="B6275" s="0" t="n">
        <v>3</v>
      </c>
      <c r="C6275" s="0" t="n">
        <v>5</v>
      </c>
      <c r="D6275" s="0" t="n">
        <v>28</v>
      </c>
      <c r="E6275" s="0" t="n">
        <v>14</v>
      </c>
      <c r="F6275" s="0" t="n">
        <v>0</v>
      </c>
      <c r="T6275" s="0"/>
    </row>
    <row r="6276" customFormat="false" ht="12.75" hidden="false" customHeight="false" outlineLevel="0" collapsed="false">
      <c r="A6276" s="0" t="n">
        <v>1978</v>
      </c>
      <c r="B6276" s="0" t="n">
        <v>3</v>
      </c>
      <c r="C6276" s="0" t="n">
        <v>6</v>
      </c>
      <c r="D6276" s="0" t="n">
        <v>33</v>
      </c>
      <c r="E6276" s="0" t="n">
        <v>18</v>
      </c>
      <c r="F6276" s="0" t="n">
        <v>0</v>
      </c>
      <c r="T6276" s="0"/>
    </row>
    <row r="6277" customFormat="false" ht="12.75" hidden="false" customHeight="false" outlineLevel="0" collapsed="false">
      <c r="A6277" s="0" t="n">
        <v>1978</v>
      </c>
      <c r="B6277" s="0" t="n">
        <v>3</v>
      </c>
      <c r="C6277" s="0" t="n">
        <v>7</v>
      </c>
      <c r="D6277" s="0" t="n">
        <v>37</v>
      </c>
      <c r="E6277" s="0" t="n">
        <v>20</v>
      </c>
      <c r="F6277" s="0" t="n">
        <v>0</v>
      </c>
      <c r="T6277" s="0"/>
    </row>
    <row r="6278" customFormat="false" ht="12.75" hidden="false" customHeight="false" outlineLevel="0" collapsed="false">
      <c r="A6278" s="0" t="n">
        <v>1978</v>
      </c>
      <c r="B6278" s="0" t="n">
        <v>3</v>
      </c>
      <c r="C6278" s="0" t="n">
        <v>8</v>
      </c>
      <c r="D6278" s="0" t="n">
        <v>30</v>
      </c>
      <c r="E6278" s="0" t="n">
        <v>22</v>
      </c>
      <c r="F6278" s="0" t="n">
        <v>0</v>
      </c>
      <c r="T6278" s="0"/>
    </row>
    <row r="6279" customFormat="false" ht="12.75" hidden="false" customHeight="false" outlineLevel="0" collapsed="false">
      <c r="A6279" s="0" t="n">
        <v>1978</v>
      </c>
      <c r="B6279" s="0" t="n">
        <v>3</v>
      </c>
      <c r="C6279" s="0" t="n">
        <v>9</v>
      </c>
      <c r="D6279" s="0" t="n">
        <v>43</v>
      </c>
      <c r="E6279" s="0" t="n">
        <v>29</v>
      </c>
      <c r="F6279" s="0" t="n">
        <v>0</v>
      </c>
      <c r="T6279" s="0"/>
    </row>
    <row r="6280" customFormat="false" ht="12.75" hidden="false" customHeight="false" outlineLevel="0" collapsed="false">
      <c r="A6280" s="0" t="n">
        <v>1978</v>
      </c>
      <c r="B6280" s="0" t="n">
        <v>3</v>
      </c>
      <c r="C6280" s="0" t="n">
        <v>10</v>
      </c>
      <c r="D6280" s="0" t="n">
        <v>43</v>
      </c>
      <c r="E6280" s="0" t="n">
        <v>36</v>
      </c>
      <c r="F6280" s="0" t="n">
        <v>0</v>
      </c>
      <c r="T6280" s="0"/>
    </row>
    <row r="6281" customFormat="false" ht="12.75" hidden="false" customHeight="false" outlineLevel="0" collapsed="false">
      <c r="A6281" s="0" t="n">
        <v>1978</v>
      </c>
      <c r="B6281" s="0" t="n">
        <v>3</v>
      </c>
      <c r="C6281" s="0" t="n">
        <v>11</v>
      </c>
      <c r="D6281" s="0" t="n">
        <v>48</v>
      </c>
      <c r="E6281" s="0" t="n">
        <v>33</v>
      </c>
      <c r="F6281" s="0" t="n">
        <v>0</v>
      </c>
      <c r="T6281" s="0"/>
    </row>
    <row r="6282" customFormat="false" ht="12.75" hidden="false" customHeight="false" outlineLevel="0" collapsed="false">
      <c r="A6282" s="0" t="n">
        <v>1978</v>
      </c>
      <c r="B6282" s="0" t="n">
        <v>3</v>
      </c>
      <c r="C6282" s="0" t="n">
        <v>12</v>
      </c>
      <c r="D6282" s="0" t="n">
        <v>56</v>
      </c>
      <c r="E6282" s="0" t="n">
        <v>39</v>
      </c>
      <c r="F6282" s="0" t="n">
        <v>0</v>
      </c>
      <c r="T6282" s="0"/>
    </row>
    <row r="6283" customFormat="false" ht="12.75" hidden="false" customHeight="false" outlineLevel="0" collapsed="false">
      <c r="A6283" s="0" t="n">
        <v>1978</v>
      </c>
      <c r="B6283" s="0" t="n">
        <v>3</v>
      </c>
      <c r="C6283" s="0" t="n">
        <v>13</v>
      </c>
      <c r="D6283" s="0" t="n">
        <v>47</v>
      </c>
      <c r="E6283" s="0" t="n">
        <v>36</v>
      </c>
      <c r="F6283" s="0" t="n">
        <v>0</v>
      </c>
      <c r="T6283" s="0"/>
    </row>
    <row r="6284" customFormat="false" ht="12.75" hidden="false" customHeight="false" outlineLevel="0" collapsed="false">
      <c r="A6284" s="0" t="n">
        <v>1978</v>
      </c>
      <c r="B6284" s="0" t="n">
        <v>3</v>
      </c>
      <c r="C6284" s="0" t="n">
        <v>14</v>
      </c>
      <c r="D6284" s="0" t="n">
        <v>53</v>
      </c>
      <c r="E6284" s="0" t="n">
        <v>36</v>
      </c>
      <c r="F6284" s="0" t="n">
        <v>25</v>
      </c>
      <c r="T6284" s="0"/>
    </row>
    <row r="6285" customFormat="false" ht="12.75" hidden="false" customHeight="false" outlineLevel="0" collapsed="false">
      <c r="A6285" s="0" t="n">
        <v>1978</v>
      </c>
      <c r="B6285" s="0" t="n">
        <v>3</v>
      </c>
      <c r="C6285" s="0" t="n">
        <v>15</v>
      </c>
      <c r="D6285" s="0" t="n">
        <v>49</v>
      </c>
      <c r="E6285" s="0" t="n">
        <v>41</v>
      </c>
      <c r="F6285" s="0" t="n">
        <v>0</v>
      </c>
      <c r="T6285" s="0"/>
    </row>
    <row r="6286" customFormat="false" ht="12.75" hidden="false" customHeight="false" outlineLevel="0" collapsed="false">
      <c r="A6286" s="0" t="n">
        <v>1978</v>
      </c>
      <c r="B6286" s="0" t="n">
        <v>3</v>
      </c>
      <c r="C6286" s="0" t="n">
        <v>16</v>
      </c>
      <c r="D6286" s="0" t="n">
        <v>41</v>
      </c>
      <c r="E6286" s="0" t="n">
        <v>32</v>
      </c>
      <c r="F6286" s="0" t="n">
        <v>30</v>
      </c>
      <c r="T6286" s="0"/>
    </row>
    <row r="6287" customFormat="false" ht="12.75" hidden="false" customHeight="false" outlineLevel="0" collapsed="false">
      <c r="A6287" s="0" t="n">
        <v>1978</v>
      </c>
      <c r="B6287" s="0" t="n">
        <v>3</v>
      </c>
      <c r="C6287" s="0" t="n">
        <v>17</v>
      </c>
      <c r="D6287" s="0" t="n">
        <v>40</v>
      </c>
      <c r="E6287" s="0" t="n">
        <v>28</v>
      </c>
      <c r="F6287" s="0" t="n">
        <v>0</v>
      </c>
      <c r="T6287" s="0"/>
    </row>
    <row r="6288" customFormat="false" ht="12.75" hidden="false" customHeight="false" outlineLevel="0" collapsed="false">
      <c r="A6288" s="0" t="n">
        <v>1978</v>
      </c>
      <c r="B6288" s="0" t="n">
        <v>3</v>
      </c>
      <c r="C6288" s="0" t="n">
        <v>18</v>
      </c>
      <c r="D6288" s="0" t="n">
        <v>40</v>
      </c>
      <c r="E6288" s="0" t="n">
        <v>27</v>
      </c>
      <c r="F6288" s="0" t="n">
        <v>0</v>
      </c>
      <c r="T6288" s="0"/>
    </row>
    <row r="6289" customFormat="false" ht="12.75" hidden="false" customHeight="false" outlineLevel="0" collapsed="false">
      <c r="A6289" s="0" t="n">
        <v>1978</v>
      </c>
      <c r="B6289" s="0" t="n">
        <v>3</v>
      </c>
      <c r="C6289" s="0" t="n">
        <v>19</v>
      </c>
      <c r="D6289" s="0" t="n">
        <v>57</v>
      </c>
      <c r="E6289" s="0" t="n">
        <v>35</v>
      </c>
      <c r="F6289" s="0" t="n">
        <v>0</v>
      </c>
      <c r="T6289" s="0"/>
    </row>
    <row r="6290" customFormat="false" ht="12.75" hidden="false" customHeight="false" outlineLevel="0" collapsed="false">
      <c r="A6290" s="0" t="n">
        <v>1978</v>
      </c>
      <c r="B6290" s="0" t="n">
        <v>3</v>
      </c>
      <c r="C6290" s="0" t="n">
        <v>20</v>
      </c>
      <c r="D6290" s="0" t="n">
        <v>48</v>
      </c>
      <c r="E6290" s="0" t="n">
        <v>34</v>
      </c>
      <c r="F6290" s="0" t="n">
        <v>0</v>
      </c>
      <c r="T6290" s="0"/>
    </row>
    <row r="6291" customFormat="false" ht="12.75" hidden="false" customHeight="false" outlineLevel="0" collapsed="false">
      <c r="A6291" s="0" t="n">
        <v>1978</v>
      </c>
      <c r="B6291" s="0" t="n">
        <v>3</v>
      </c>
      <c r="C6291" s="0" t="n">
        <v>21</v>
      </c>
      <c r="D6291" s="0" t="n">
        <v>59</v>
      </c>
      <c r="E6291" s="0" t="n">
        <v>39</v>
      </c>
      <c r="F6291" s="0" t="n">
        <v>3</v>
      </c>
      <c r="T6291" s="0"/>
    </row>
    <row r="6292" customFormat="false" ht="12.75" hidden="false" customHeight="false" outlineLevel="0" collapsed="false">
      <c r="A6292" s="0" t="n">
        <v>1978</v>
      </c>
      <c r="B6292" s="0" t="n">
        <v>3</v>
      </c>
      <c r="C6292" s="0" t="n">
        <v>22</v>
      </c>
      <c r="D6292" s="0" t="n">
        <v>56</v>
      </c>
      <c r="E6292" s="0" t="n">
        <v>44</v>
      </c>
      <c r="F6292" s="0" t="n">
        <v>2</v>
      </c>
      <c r="T6292" s="0"/>
    </row>
    <row r="6293" customFormat="false" ht="12.75" hidden="false" customHeight="false" outlineLevel="0" collapsed="false">
      <c r="A6293" s="0" t="n">
        <v>1978</v>
      </c>
      <c r="B6293" s="0" t="n">
        <v>3</v>
      </c>
      <c r="C6293" s="0" t="n">
        <v>23</v>
      </c>
      <c r="D6293" s="0" t="n">
        <v>65</v>
      </c>
      <c r="E6293" s="0" t="n">
        <v>47</v>
      </c>
      <c r="F6293" s="0" t="n">
        <v>0</v>
      </c>
      <c r="T6293" s="0"/>
    </row>
    <row r="6294" customFormat="false" ht="12.75" hidden="false" customHeight="false" outlineLevel="0" collapsed="false">
      <c r="A6294" s="0" t="n">
        <v>1978</v>
      </c>
      <c r="B6294" s="0" t="n">
        <v>3</v>
      </c>
      <c r="C6294" s="0" t="n">
        <v>24</v>
      </c>
      <c r="D6294" s="0" t="n">
        <v>53</v>
      </c>
      <c r="E6294" s="0" t="n">
        <v>35</v>
      </c>
      <c r="F6294" s="0" t="n">
        <v>6</v>
      </c>
      <c r="T6294" s="0"/>
    </row>
    <row r="6295" customFormat="false" ht="12.75" hidden="false" customHeight="false" outlineLevel="0" collapsed="false">
      <c r="A6295" s="0" t="n">
        <v>1978</v>
      </c>
      <c r="B6295" s="0" t="n">
        <v>3</v>
      </c>
      <c r="C6295" s="0" t="n">
        <v>25</v>
      </c>
      <c r="D6295" s="0" t="n">
        <v>42</v>
      </c>
      <c r="E6295" s="0" t="n">
        <v>29</v>
      </c>
      <c r="F6295" s="0" t="n">
        <v>0</v>
      </c>
      <c r="T6295" s="0"/>
    </row>
    <row r="6296" customFormat="false" ht="12.75" hidden="false" customHeight="false" outlineLevel="0" collapsed="false">
      <c r="A6296" s="0" t="n">
        <v>1978</v>
      </c>
      <c r="B6296" s="0" t="n">
        <v>3</v>
      </c>
      <c r="C6296" s="0" t="n">
        <v>26</v>
      </c>
      <c r="D6296" s="0" t="n">
        <v>44</v>
      </c>
      <c r="E6296" s="0" t="n">
        <v>34</v>
      </c>
      <c r="F6296" s="0" t="n">
        <v>62</v>
      </c>
      <c r="T6296" s="0"/>
    </row>
    <row r="6297" customFormat="false" ht="12.75" hidden="false" customHeight="false" outlineLevel="0" collapsed="false">
      <c r="A6297" s="0" t="n">
        <v>1978</v>
      </c>
      <c r="B6297" s="0" t="n">
        <v>3</v>
      </c>
      <c r="C6297" s="0" t="n">
        <v>27</v>
      </c>
      <c r="D6297" s="0" t="n">
        <v>54</v>
      </c>
      <c r="E6297" s="0" t="n">
        <v>43</v>
      </c>
      <c r="F6297" s="0" t="n">
        <v>81</v>
      </c>
      <c r="T6297" s="0"/>
    </row>
    <row r="6298" customFormat="false" ht="12.75" hidden="false" customHeight="false" outlineLevel="0" collapsed="false">
      <c r="A6298" s="0" t="n">
        <v>1978</v>
      </c>
      <c r="B6298" s="0" t="n">
        <v>3</v>
      </c>
      <c r="C6298" s="0" t="n">
        <v>28</v>
      </c>
      <c r="D6298" s="0" t="n">
        <v>61</v>
      </c>
      <c r="E6298" s="0" t="n">
        <v>42</v>
      </c>
      <c r="F6298" s="0" t="n">
        <v>0</v>
      </c>
      <c r="T6298" s="0"/>
    </row>
    <row r="6299" customFormat="false" ht="12.75" hidden="false" customHeight="false" outlineLevel="0" collapsed="false">
      <c r="A6299" s="0" t="n">
        <v>1978</v>
      </c>
      <c r="B6299" s="0" t="n">
        <v>3</v>
      </c>
      <c r="C6299" s="0" t="n">
        <v>29</v>
      </c>
      <c r="D6299" s="0" t="n">
        <v>62</v>
      </c>
      <c r="E6299" s="0" t="n">
        <v>40</v>
      </c>
      <c r="F6299" s="0" t="n">
        <v>0</v>
      </c>
      <c r="T6299" s="0"/>
    </row>
    <row r="6300" customFormat="false" ht="12.75" hidden="false" customHeight="false" outlineLevel="0" collapsed="false">
      <c r="A6300" s="0" t="n">
        <v>1978</v>
      </c>
      <c r="B6300" s="0" t="n">
        <v>3</v>
      </c>
      <c r="C6300" s="0" t="n">
        <v>30</v>
      </c>
      <c r="D6300" s="0" t="n">
        <v>52</v>
      </c>
      <c r="E6300" s="0" t="n">
        <v>35</v>
      </c>
      <c r="F6300" s="0" t="n">
        <v>0</v>
      </c>
      <c r="T6300" s="0"/>
    </row>
    <row r="6301" customFormat="false" ht="12.75" hidden="false" customHeight="false" outlineLevel="0" collapsed="false">
      <c r="A6301" s="0" t="n">
        <v>1978</v>
      </c>
      <c r="B6301" s="0" t="n">
        <v>3</v>
      </c>
      <c r="C6301" s="0" t="n">
        <v>31</v>
      </c>
      <c r="D6301" s="0" t="n">
        <v>59</v>
      </c>
      <c r="E6301" s="0" t="n">
        <v>40</v>
      </c>
      <c r="F6301" s="0" t="n">
        <v>0</v>
      </c>
      <c r="T6301" s="0"/>
    </row>
    <row r="6302" customFormat="false" ht="12.75" hidden="false" customHeight="false" outlineLevel="0" collapsed="false">
      <c r="A6302" s="0" t="n">
        <v>1978</v>
      </c>
      <c r="B6302" s="0" t="n">
        <v>4</v>
      </c>
      <c r="C6302" s="0" t="n">
        <v>1</v>
      </c>
      <c r="D6302" s="0" t="n">
        <v>82</v>
      </c>
      <c r="E6302" s="0" t="n">
        <v>47</v>
      </c>
      <c r="F6302" s="0" t="n">
        <v>0</v>
      </c>
      <c r="T6302" s="0"/>
    </row>
    <row r="6303" customFormat="false" ht="12.75" hidden="false" customHeight="false" outlineLevel="0" collapsed="false">
      <c r="A6303" s="0" t="n">
        <v>1978</v>
      </c>
      <c r="B6303" s="0" t="n">
        <v>4</v>
      </c>
      <c r="C6303" s="0" t="n">
        <v>2</v>
      </c>
      <c r="D6303" s="0" t="n">
        <v>61</v>
      </c>
      <c r="E6303" s="0" t="n">
        <v>37</v>
      </c>
      <c r="F6303" s="0" t="n">
        <v>0</v>
      </c>
      <c r="T6303" s="0"/>
    </row>
    <row r="6304" customFormat="false" ht="12.75" hidden="false" customHeight="false" outlineLevel="0" collapsed="false">
      <c r="A6304" s="0" t="n">
        <v>1978</v>
      </c>
      <c r="B6304" s="0" t="n">
        <v>4</v>
      </c>
      <c r="C6304" s="0" t="n">
        <v>3</v>
      </c>
      <c r="D6304" s="0" t="n">
        <v>40</v>
      </c>
      <c r="E6304" s="0" t="n">
        <v>31</v>
      </c>
      <c r="F6304" s="0" t="n">
        <v>1</v>
      </c>
      <c r="T6304" s="0"/>
    </row>
    <row r="6305" customFormat="false" ht="12.75" hidden="false" customHeight="false" outlineLevel="0" collapsed="false">
      <c r="A6305" s="0" t="n">
        <v>1978</v>
      </c>
      <c r="B6305" s="0" t="n">
        <v>4</v>
      </c>
      <c r="C6305" s="0" t="n">
        <v>4</v>
      </c>
      <c r="D6305" s="0" t="n">
        <v>51</v>
      </c>
      <c r="E6305" s="0" t="n">
        <v>36</v>
      </c>
      <c r="F6305" s="0" t="n">
        <v>0</v>
      </c>
      <c r="T6305" s="0"/>
    </row>
    <row r="6306" customFormat="false" ht="12.75" hidden="false" customHeight="false" outlineLevel="0" collapsed="false">
      <c r="A6306" s="0" t="n">
        <v>1978</v>
      </c>
      <c r="B6306" s="0" t="n">
        <v>4</v>
      </c>
      <c r="C6306" s="0" t="n">
        <v>5</v>
      </c>
      <c r="D6306" s="0" t="n">
        <v>55</v>
      </c>
      <c r="E6306" s="0" t="n">
        <v>45</v>
      </c>
      <c r="F6306" s="0" t="n">
        <v>13</v>
      </c>
      <c r="T6306" s="0"/>
    </row>
    <row r="6307" customFormat="false" ht="12.75" hidden="false" customHeight="false" outlineLevel="0" collapsed="false">
      <c r="A6307" s="0" t="n">
        <v>1978</v>
      </c>
      <c r="B6307" s="0" t="n">
        <v>4</v>
      </c>
      <c r="C6307" s="0" t="n">
        <v>6</v>
      </c>
      <c r="D6307" s="0" t="n">
        <v>58</v>
      </c>
      <c r="E6307" s="0" t="n">
        <v>41</v>
      </c>
      <c r="F6307" s="0" t="n">
        <v>4</v>
      </c>
      <c r="T6307" s="0"/>
    </row>
    <row r="6308" customFormat="false" ht="12.75" hidden="false" customHeight="false" outlineLevel="0" collapsed="false">
      <c r="A6308" s="0" t="n">
        <v>1978</v>
      </c>
      <c r="B6308" s="0" t="n">
        <v>4</v>
      </c>
      <c r="C6308" s="0" t="n">
        <v>7</v>
      </c>
      <c r="D6308" s="0" t="n">
        <v>63</v>
      </c>
      <c r="E6308" s="0" t="n">
        <v>44</v>
      </c>
      <c r="F6308" s="0" t="n">
        <v>7</v>
      </c>
      <c r="T6308" s="0"/>
    </row>
    <row r="6309" customFormat="false" ht="12.75" hidden="false" customHeight="false" outlineLevel="0" collapsed="false">
      <c r="A6309" s="0" t="n">
        <v>1978</v>
      </c>
      <c r="B6309" s="0" t="n">
        <v>4</v>
      </c>
      <c r="C6309" s="0" t="n">
        <v>8</v>
      </c>
      <c r="D6309" s="0" t="n">
        <v>51</v>
      </c>
      <c r="E6309" s="0" t="n">
        <v>35</v>
      </c>
      <c r="F6309" s="0" t="n">
        <v>0</v>
      </c>
      <c r="T6309" s="0"/>
    </row>
    <row r="6310" customFormat="false" ht="12.75" hidden="false" customHeight="false" outlineLevel="0" collapsed="false">
      <c r="A6310" s="0" t="n">
        <v>1978</v>
      </c>
      <c r="B6310" s="0" t="n">
        <v>4</v>
      </c>
      <c r="C6310" s="0" t="n">
        <v>9</v>
      </c>
      <c r="D6310" s="0" t="n">
        <v>57</v>
      </c>
      <c r="E6310" s="0" t="n">
        <v>34</v>
      </c>
      <c r="F6310" s="0" t="n">
        <v>0</v>
      </c>
      <c r="T6310" s="0"/>
    </row>
    <row r="6311" customFormat="false" ht="12.75" hidden="false" customHeight="false" outlineLevel="0" collapsed="false">
      <c r="A6311" s="0" t="n">
        <v>1978</v>
      </c>
      <c r="B6311" s="0" t="n">
        <v>4</v>
      </c>
      <c r="C6311" s="0" t="n">
        <v>10</v>
      </c>
      <c r="D6311" s="0" t="n">
        <v>63</v>
      </c>
      <c r="E6311" s="0" t="n">
        <v>37</v>
      </c>
      <c r="F6311" s="0" t="n">
        <v>0</v>
      </c>
      <c r="T6311" s="0"/>
    </row>
    <row r="6312" customFormat="false" ht="12.75" hidden="false" customHeight="false" outlineLevel="0" collapsed="false">
      <c r="A6312" s="0" t="n">
        <v>1978</v>
      </c>
      <c r="B6312" s="0" t="n">
        <v>4</v>
      </c>
      <c r="C6312" s="0" t="n">
        <v>11</v>
      </c>
      <c r="D6312" s="0" t="n">
        <v>52</v>
      </c>
      <c r="E6312" s="0" t="n">
        <v>45</v>
      </c>
      <c r="F6312" s="0" t="n">
        <v>11</v>
      </c>
      <c r="T6312" s="0"/>
    </row>
    <row r="6313" customFormat="false" ht="12.75" hidden="false" customHeight="false" outlineLevel="0" collapsed="false">
      <c r="A6313" s="0" t="n">
        <v>1978</v>
      </c>
      <c r="B6313" s="0" t="n">
        <v>4</v>
      </c>
      <c r="C6313" s="0" t="n">
        <v>12</v>
      </c>
      <c r="D6313" s="0" t="n">
        <v>71</v>
      </c>
      <c r="E6313" s="0" t="n">
        <v>47</v>
      </c>
      <c r="F6313" s="0" t="n">
        <v>0</v>
      </c>
      <c r="T6313" s="0"/>
    </row>
    <row r="6314" customFormat="false" ht="12.75" hidden="false" customHeight="false" outlineLevel="0" collapsed="false">
      <c r="A6314" s="0" t="n">
        <v>1978</v>
      </c>
      <c r="B6314" s="0" t="n">
        <v>4</v>
      </c>
      <c r="C6314" s="0" t="n">
        <v>13</v>
      </c>
      <c r="D6314" s="0" t="n">
        <v>76</v>
      </c>
      <c r="E6314" s="0" t="n">
        <v>52</v>
      </c>
      <c r="F6314" s="0" t="n">
        <v>0</v>
      </c>
      <c r="T6314" s="0"/>
    </row>
    <row r="6315" customFormat="false" ht="12.75" hidden="false" customHeight="false" outlineLevel="0" collapsed="false">
      <c r="A6315" s="0" t="n">
        <v>1978</v>
      </c>
      <c r="B6315" s="0" t="n">
        <v>4</v>
      </c>
      <c r="C6315" s="0" t="n">
        <v>14</v>
      </c>
      <c r="D6315" s="0" t="n">
        <v>56</v>
      </c>
      <c r="E6315" s="0" t="n">
        <v>45</v>
      </c>
      <c r="F6315" s="0" t="n">
        <v>0</v>
      </c>
      <c r="T6315" s="0"/>
    </row>
    <row r="6316" customFormat="false" ht="12.75" hidden="false" customHeight="false" outlineLevel="0" collapsed="false">
      <c r="A6316" s="0" t="n">
        <v>1978</v>
      </c>
      <c r="B6316" s="0" t="n">
        <v>4</v>
      </c>
      <c r="C6316" s="0" t="n">
        <v>15</v>
      </c>
      <c r="D6316" s="0" t="n">
        <v>52</v>
      </c>
      <c r="E6316" s="0" t="n">
        <v>39</v>
      </c>
      <c r="F6316" s="0" t="n">
        <v>0</v>
      </c>
      <c r="T6316" s="0"/>
    </row>
    <row r="6317" customFormat="false" ht="12.75" hidden="false" customHeight="false" outlineLevel="0" collapsed="false">
      <c r="A6317" s="0" t="n">
        <v>1978</v>
      </c>
      <c r="B6317" s="0" t="n">
        <v>4</v>
      </c>
      <c r="C6317" s="0" t="n">
        <v>16</v>
      </c>
      <c r="D6317" s="0" t="n">
        <v>58</v>
      </c>
      <c r="E6317" s="0" t="n">
        <v>38</v>
      </c>
      <c r="F6317" s="0" t="n">
        <v>0</v>
      </c>
      <c r="T6317" s="0"/>
    </row>
    <row r="6318" customFormat="false" ht="12.75" hidden="false" customHeight="false" outlineLevel="0" collapsed="false">
      <c r="A6318" s="0" t="n">
        <v>1978</v>
      </c>
      <c r="B6318" s="0" t="n">
        <v>4</v>
      </c>
      <c r="C6318" s="0" t="n">
        <v>17</v>
      </c>
      <c r="D6318" s="0" t="n">
        <v>55</v>
      </c>
      <c r="E6318" s="0" t="n">
        <v>44</v>
      </c>
      <c r="F6318" s="0" t="n">
        <v>3</v>
      </c>
      <c r="T6318" s="0"/>
    </row>
    <row r="6319" customFormat="false" ht="12.75" hidden="false" customHeight="false" outlineLevel="0" collapsed="false">
      <c r="A6319" s="0" t="n">
        <v>1978</v>
      </c>
      <c r="B6319" s="0" t="n">
        <v>4</v>
      </c>
      <c r="C6319" s="0" t="n">
        <v>18</v>
      </c>
      <c r="D6319" s="0" t="n">
        <v>62</v>
      </c>
      <c r="E6319" s="0" t="n">
        <v>40</v>
      </c>
      <c r="F6319" s="0" t="n">
        <v>0</v>
      </c>
      <c r="T6319" s="0"/>
    </row>
    <row r="6320" customFormat="false" ht="12.75" hidden="false" customHeight="false" outlineLevel="0" collapsed="false">
      <c r="A6320" s="0" t="n">
        <v>1978</v>
      </c>
      <c r="B6320" s="0" t="n">
        <v>4</v>
      </c>
      <c r="C6320" s="0" t="n">
        <v>19</v>
      </c>
      <c r="D6320" s="0" t="n">
        <v>50</v>
      </c>
      <c r="E6320" s="0" t="n">
        <v>45</v>
      </c>
      <c r="F6320" s="0" t="n">
        <v>196</v>
      </c>
      <c r="T6320" s="0"/>
    </row>
    <row r="6321" customFormat="false" ht="12.75" hidden="false" customHeight="false" outlineLevel="0" collapsed="false">
      <c r="A6321" s="0" t="n">
        <v>1978</v>
      </c>
      <c r="B6321" s="0" t="n">
        <v>4</v>
      </c>
      <c r="C6321" s="0" t="n">
        <v>20</v>
      </c>
      <c r="D6321" s="0" t="n">
        <v>59</v>
      </c>
      <c r="E6321" s="0" t="n">
        <v>46</v>
      </c>
      <c r="F6321" s="0" t="n">
        <v>3</v>
      </c>
      <c r="T6321" s="0"/>
    </row>
    <row r="6322" customFormat="false" ht="12.75" hidden="false" customHeight="false" outlineLevel="0" collapsed="false">
      <c r="A6322" s="0" t="n">
        <v>1978</v>
      </c>
      <c r="B6322" s="0" t="n">
        <v>4</v>
      </c>
      <c r="C6322" s="0" t="n">
        <v>21</v>
      </c>
      <c r="D6322" s="0" t="n">
        <v>53</v>
      </c>
      <c r="E6322" s="0" t="n">
        <v>45</v>
      </c>
      <c r="F6322" s="0" t="n">
        <v>0</v>
      </c>
      <c r="T6322" s="0"/>
    </row>
    <row r="6323" customFormat="false" ht="12.75" hidden="false" customHeight="false" outlineLevel="0" collapsed="false">
      <c r="A6323" s="0" t="n">
        <v>1978</v>
      </c>
      <c r="B6323" s="0" t="n">
        <v>4</v>
      </c>
      <c r="C6323" s="0" t="n">
        <v>22</v>
      </c>
      <c r="D6323" s="0" t="n">
        <v>64</v>
      </c>
      <c r="E6323" s="0" t="n">
        <v>42</v>
      </c>
      <c r="F6323" s="0" t="n">
        <v>0</v>
      </c>
      <c r="T6323" s="0"/>
    </row>
    <row r="6324" customFormat="false" ht="12.75" hidden="false" customHeight="false" outlineLevel="0" collapsed="false">
      <c r="A6324" s="0" t="n">
        <v>1978</v>
      </c>
      <c r="B6324" s="0" t="n">
        <v>4</v>
      </c>
      <c r="C6324" s="0" t="n">
        <v>23</v>
      </c>
      <c r="D6324" s="0" t="n">
        <v>67</v>
      </c>
      <c r="E6324" s="0" t="n">
        <v>41</v>
      </c>
      <c r="F6324" s="0" t="n">
        <v>0</v>
      </c>
      <c r="T6324" s="0"/>
    </row>
    <row r="6325" customFormat="false" ht="12.75" hidden="false" customHeight="false" outlineLevel="0" collapsed="false">
      <c r="A6325" s="0" t="n">
        <v>1978</v>
      </c>
      <c r="B6325" s="0" t="n">
        <v>4</v>
      </c>
      <c r="C6325" s="0" t="n">
        <v>24</v>
      </c>
      <c r="D6325" s="0" t="n">
        <v>71</v>
      </c>
      <c r="E6325" s="0" t="n">
        <v>48</v>
      </c>
      <c r="F6325" s="0" t="n">
        <v>0</v>
      </c>
      <c r="T6325" s="0"/>
    </row>
    <row r="6326" customFormat="false" ht="12.75" hidden="false" customHeight="false" outlineLevel="0" collapsed="false">
      <c r="A6326" s="0" t="n">
        <v>1978</v>
      </c>
      <c r="B6326" s="0" t="n">
        <v>4</v>
      </c>
      <c r="C6326" s="0" t="n">
        <v>25</v>
      </c>
      <c r="D6326" s="0" t="n">
        <v>67</v>
      </c>
      <c r="E6326" s="0" t="n">
        <v>48</v>
      </c>
      <c r="F6326" s="0" t="n">
        <v>0</v>
      </c>
      <c r="T6326" s="0"/>
    </row>
    <row r="6327" customFormat="false" ht="12.75" hidden="false" customHeight="false" outlineLevel="0" collapsed="false">
      <c r="A6327" s="0" t="n">
        <v>1978</v>
      </c>
      <c r="B6327" s="0" t="n">
        <v>4</v>
      </c>
      <c r="C6327" s="0" t="n">
        <v>26</v>
      </c>
      <c r="D6327" s="0" t="n">
        <v>60</v>
      </c>
      <c r="E6327" s="0" t="n">
        <v>45</v>
      </c>
      <c r="F6327" s="0" t="n">
        <v>0</v>
      </c>
      <c r="T6327" s="0"/>
    </row>
    <row r="6328" customFormat="false" ht="12.75" hidden="false" customHeight="false" outlineLevel="0" collapsed="false">
      <c r="A6328" s="0" t="n">
        <v>1978</v>
      </c>
      <c r="B6328" s="0" t="n">
        <v>4</v>
      </c>
      <c r="C6328" s="0" t="n">
        <v>27</v>
      </c>
      <c r="D6328" s="0" t="n">
        <v>53</v>
      </c>
      <c r="E6328" s="0" t="n">
        <v>48</v>
      </c>
      <c r="F6328" s="0" t="n">
        <v>0</v>
      </c>
      <c r="T6328" s="0"/>
    </row>
    <row r="6329" customFormat="false" ht="12.75" hidden="false" customHeight="false" outlineLevel="0" collapsed="false">
      <c r="A6329" s="0" t="n">
        <v>1978</v>
      </c>
      <c r="B6329" s="0" t="n">
        <v>4</v>
      </c>
      <c r="C6329" s="0" t="n">
        <v>28</v>
      </c>
      <c r="D6329" s="0" t="n">
        <v>70</v>
      </c>
      <c r="E6329" s="0" t="n">
        <v>47</v>
      </c>
      <c r="F6329" s="0" t="n">
        <v>0</v>
      </c>
      <c r="T6329" s="0"/>
    </row>
    <row r="6330" customFormat="false" ht="12.75" hidden="false" customHeight="false" outlineLevel="0" collapsed="false">
      <c r="A6330" s="0" t="n">
        <v>1978</v>
      </c>
      <c r="B6330" s="0" t="n">
        <v>4</v>
      </c>
      <c r="C6330" s="0" t="n">
        <v>29</v>
      </c>
      <c r="D6330" s="0" t="n">
        <v>72</v>
      </c>
      <c r="E6330" s="0" t="n">
        <v>50</v>
      </c>
      <c r="F6330" s="0" t="n">
        <v>0</v>
      </c>
      <c r="T6330" s="0"/>
    </row>
    <row r="6331" customFormat="false" ht="12.75" hidden="false" customHeight="false" outlineLevel="0" collapsed="false">
      <c r="A6331" s="0" t="n">
        <v>1978</v>
      </c>
      <c r="B6331" s="0" t="n">
        <v>4</v>
      </c>
      <c r="C6331" s="0" t="n">
        <v>30</v>
      </c>
      <c r="D6331" s="0" t="n">
        <v>61</v>
      </c>
      <c r="E6331" s="0" t="n">
        <v>42</v>
      </c>
      <c r="F6331" s="0" t="n">
        <v>0</v>
      </c>
      <c r="T6331" s="0"/>
    </row>
    <row r="6332" customFormat="false" ht="12.75" hidden="false" customHeight="false" outlineLevel="0" collapsed="false">
      <c r="A6332" s="0" t="n">
        <v>1978</v>
      </c>
      <c r="B6332" s="0" t="n">
        <v>5</v>
      </c>
      <c r="C6332" s="0" t="n">
        <v>1</v>
      </c>
      <c r="D6332" s="0" t="n">
        <v>55</v>
      </c>
      <c r="E6332" s="0" t="n">
        <v>38</v>
      </c>
      <c r="F6332" s="0" t="n">
        <v>0</v>
      </c>
      <c r="T6332" s="0"/>
    </row>
    <row r="6333" customFormat="false" ht="12.75" hidden="false" customHeight="false" outlineLevel="0" collapsed="false">
      <c r="A6333" s="0" t="n">
        <v>1978</v>
      </c>
      <c r="B6333" s="0" t="n">
        <v>5</v>
      </c>
      <c r="C6333" s="0" t="n">
        <v>2</v>
      </c>
      <c r="D6333" s="0" t="n">
        <v>65</v>
      </c>
      <c r="E6333" s="0" t="n">
        <v>41</v>
      </c>
      <c r="F6333" s="0" t="n">
        <v>0</v>
      </c>
      <c r="T6333" s="0"/>
    </row>
    <row r="6334" customFormat="false" ht="12.75" hidden="false" customHeight="false" outlineLevel="0" collapsed="false">
      <c r="A6334" s="0" t="n">
        <v>1978</v>
      </c>
      <c r="B6334" s="0" t="n">
        <v>5</v>
      </c>
      <c r="C6334" s="0" t="n">
        <v>3</v>
      </c>
      <c r="D6334" s="0" t="n">
        <v>70</v>
      </c>
      <c r="E6334" s="0" t="n">
        <v>45</v>
      </c>
      <c r="F6334" s="0" t="n">
        <v>0</v>
      </c>
      <c r="T6334" s="0"/>
    </row>
    <row r="6335" customFormat="false" ht="12.75" hidden="false" customHeight="false" outlineLevel="0" collapsed="false">
      <c r="A6335" s="0" t="n">
        <v>1978</v>
      </c>
      <c r="B6335" s="0" t="n">
        <v>5</v>
      </c>
      <c r="C6335" s="0" t="n">
        <v>4</v>
      </c>
      <c r="D6335" s="0" t="n">
        <v>59</v>
      </c>
      <c r="E6335" s="0" t="n">
        <v>43</v>
      </c>
      <c r="F6335" s="0" t="n">
        <v>17</v>
      </c>
      <c r="T6335" s="0"/>
    </row>
    <row r="6336" customFormat="false" ht="12.75" hidden="false" customHeight="false" outlineLevel="0" collapsed="false">
      <c r="A6336" s="0" t="n">
        <v>1978</v>
      </c>
      <c r="B6336" s="0" t="n">
        <v>5</v>
      </c>
      <c r="C6336" s="0" t="n">
        <v>5</v>
      </c>
      <c r="D6336" s="0" t="n">
        <v>45</v>
      </c>
      <c r="E6336" s="0" t="n">
        <v>41</v>
      </c>
      <c r="F6336" s="0" t="n">
        <v>9</v>
      </c>
      <c r="T6336" s="0"/>
    </row>
    <row r="6337" customFormat="false" ht="12.75" hidden="false" customHeight="false" outlineLevel="0" collapsed="false">
      <c r="A6337" s="0" t="n">
        <v>1978</v>
      </c>
      <c r="B6337" s="0" t="n">
        <v>5</v>
      </c>
      <c r="C6337" s="0" t="n">
        <v>6</v>
      </c>
      <c r="D6337" s="0" t="n">
        <v>49</v>
      </c>
      <c r="E6337" s="0" t="n">
        <v>44</v>
      </c>
      <c r="F6337" s="0" t="n">
        <v>0</v>
      </c>
      <c r="T6337" s="0"/>
    </row>
    <row r="6338" customFormat="false" ht="12.75" hidden="false" customHeight="false" outlineLevel="0" collapsed="false">
      <c r="A6338" s="0" t="n">
        <v>1978</v>
      </c>
      <c r="B6338" s="0" t="n">
        <v>5</v>
      </c>
      <c r="C6338" s="0" t="n">
        <v>7</v>
      </c>
      <c r="D6338" s="0" t="n">
        <v>66</v>
      </c>
      <c r="E6338" s="0" t="n">
        <v>47</v>
      </c>
      <c r="F6338" s="0" t="n">
        <v>1</v>
      </c>
      <c r="T6338" s="0"/>
    </row>
    <row r="6339" customFormat="false" ht="12.75" hidden="false" customHeight="false" outlineLevel="0" collapsed="false">
      <c r="A6339" s="0" t="n">
        <v>1978</v>
      </c>
      <c r="B6339" s="0" t="n">
        <v>5</v>
      </c>
      <c r="C6339" s="0" t="n">
        <v>8</v>
      </c>
      <c r="D6339" s="0" t="n">
        <v>60</v>
      </c>
      <c r="E6339" s="0" t="n">
        <v>47</v>
      </c>
      <c r="F6339" s="0" t="n">
        <v>21</v>
      </c>
      <c r="T6339" s="0"/>
    </row>
    <row r="6340" customFormat="false" ht="12.75" hidden="false" customHeight="false" outlineLevel="0" collapsed="false">
      <c r="A6340" s="0" t="n">
        <v>1978</v>
      </c>
      <c r="B6340" s="0" t="n">
        <v>5</v>
      </c>
      <c r="C6340" s="0" t="n">
        <v>9</v>
      </c>
      <c r="D6340" s="0" t="n">
        <v>65</v>
      </c>
      <c r="E6340" s="0" t="n">
        <v>53</v>
      </c>
      <c r="F6340" s="0" t="n">
        <v>51</v>
      </c>
      <c r="T6340" s="0"/>
    </row>
    <row r="6341" customFormat="false" ht="12.75" hidden="false" customHeight="false" outlineLevel="0" collapsed="false">
      <c r="A6341" s="0" t="n">
        <v>1978</v>
      </c>
      <c r="B6341" s="0" t="n">
        <v>5</v>
      </c>
      <c r="C6341" s="0" t="n">
        <v>10</v>
      </c>
      <c r="D6341" s="0" t="n">
        <v>68</v>
      </c>
      <c r="E6341" s="0" t="n">
        <v>56</v>
      </c>
      <c r="F6341" s="0" t="n">
        <v>0</v>
      </c>
      <c r="T6341" s="0"/>
    </row>
    <row r="6342" customFormat="false" ht="12.75" hidden="false" customHeight="false" outlineLevel="0" collapsed="false">
      <c r="A6342" s="0" t="n">
        <v>1978</v>
      </c>
      <c r="B6342" s="0" t="n">
        <v>5</v>
      </c>
      <c r="C6342" s="0" t="n">
        <v>11</v>
      </c>
      <c r="D6342" s="0" t="n">
        <v>74</v>
      </c>
      <c r="E6342" s="0" t="n">
        <v>52</v>
      </c>
      <c r="F6342" s="0" t="n">
        <v>0</v>
      </c>
      <c r="T6342" s="0"/>
    </row>
    <row r="6343" customFormat="false" ht="12.75" hidden="false" customHeight="false" outlineLevel="0" collapsed="false">
      <c r="A6343" s="0" t="n">
        <v>1978</v>
      </c>
      <c r="B6343" s="0" t="n">
        <v>5</v>
      </c>
      <c r="C6343" s="0" t="n">
        <v>12</v>
      </c>
      <c r="D6343" s="0" t="n">
        <v>68</v>
      </c>
      <c r="E6343" s="0" t="n">
        <v>53</v>
      </c>
      <c r="F6343" s="0" t="n">
        <v>0</v>
      </c>
      <c r="T6343" s="0"/>
    </row>
    <row r="6344" customFormat="false" ht="12.75" hidden="false" customHeight="false" outlineLevel="0" collapsed="false">
      <c r="A6344" s="0" t="n">
        <v>1978</v>
      </c>
      <c r="B6344" s="0" t="n">
        <v>5</v>
      </c>
      <c r="C6344" s="0" t="n">
        <v>13</v>
      </c>
      <c r="D6344" s="0" t="n">
        <v>70</v>
      </c>
      <c r="E6344" s="0" t="n">
        <v>55</v>
      </c>
      <c r="F6344" s="0" t="n">
        <v>0</v>
      </c>
      <c r="T6344" s="0"/>
    </row>
    <row r="6345" customFormat="false" ht="12.75" hidden="false" customHeight="false" outlineLevel="0" collapsed="false">
      <c r="A6345" s="0" t="n">
        <v>1978</v>
      </c>
      <c r="B6345" s="0" t="n">
        <v>5</v>
      </c>
      <c r="C6345" s="0" t="n">
        <v>14</v>
      </c>
      <c r="D6345" s="0" t="n">
        <v>64</v>
      </c>
      <c r="E6345" s="0" t="n">
        <v>51</v>
      </c>
      <c r="F6345" s="0" t="n">
        <v>338</v>
      </c>
      <c r="T6345" s="0"/>
    </row>
    <row r="6346" customFormat="false" ht="12.75" hidden="false" customHeight="false" outlineLevel="0" collapsed="false">
      <c r="A6346" s="0" t="n">
        <v>1978</v>
      </c>
      <c r="B6346" s="0" t="n">
        <v>5</v>
      </c>
      <c r="C6346" s="0" t="n">
        <v>15</v>
      </c>
      <c r="D6346" s="0" t="n">
        <v>54</v>
      </c>
      <c r="E6346" s="0" t="n">
        <v>50</v>
      </c>
      <c r="F6346" s="0" t="n">
        <v>20</v>
      </c>
      <c r="T6346" s="0"/>
    </row>
    <row r="6347" customFormat="false" ht="12.75" hidden="false" customHeight="false" outlineLevel="0" collapsed="false">
      <c r="A6347" s="0" t="n">
        <v>1978</v>
      </c>
      <c r="B6347" s="0" t="n">
        <v>5</v>
      </c>
      <c r="C6347" s="0" t="n">
        <v>16</v>
      </c>
      <c r="D6347" s="0" t="n">
        <v>54</v>
      </c>
      <c r="E6347" s="0" t="n">
        <v>50</v>
      </c>
      <c r="F6347" s="0" t="n">
        <v>75</v>
      </c>
      <c r="T6347" s="0"/>
    </row>
    <row r="6348" customFormat="false" ht="12.75" hidden="false" customHeight="false" outlineLevel="0" collapsed="false">
      <c r="A6348" s="0" t="n">
        <v>1978</v>
      </c>
      <c r="B6348" s="0" t="n">
        <v>5</v>
      </c>
      <c r="C6348" s="0" t="n">
        <v>17</v>
      </c>
      <c r="D6348" s="0" t="n">
        <v>58</v>
      </c>
      <c r="E6348" s="0" t="n">
        <v>51</v>
      </c>
      <c r="F6348" s="0" t="n">
        <v>4</v>
      </c>
      <c r="T6348" s="0"/>
    </row>
    <row r="6349" customFormat="false" ht="12.75" hidden="false" customHeight="false" outlineLevel="0" collapsed="false">
      <c r="A6349" s="0" t="n">
        <v>1978</v>
      </c>
      <c r="B6349" s="0" t="n">
        <v>5</v>
      </c>
      <c r="C6349" s="0" t="n">
        <v>18</v>
      </c>
      <c r="D6349" s="0" t="n">
        <v>67</v>
      </c>
      <c r="E6349" s="0" t="n">
        <v>52</v>
      </c>
      <c r="F6349" s="0" t="n">
        <v>38</v>
      </c>
      <c r="T6349" s="0"/>
    </row>
    <row r="6350" customFormat="false" ht="12.75" hidden="false" customHeight="false" outlineLevel="0" collapsed="false">
      <c r="A6350" s="0" t="n">
        <v>1978</v>
      </c>
      <c r="B6350" s="0" t="n">
        <v>5</v>
      </c>
      <c r="C6350" s="0" t="n">
        <v>19</v>
      </c>
      <c r="D6350" s="0" t="n">
        <v>80</v>
      </c>
      <c r="E6350" s="0" t="n">
        <v>54</v>
      </c>
      <c r="F6350" s="0" t="n">
        <v>0</v>
      </c>
      <c r="T6350" s="0"/>
    </row>
    <row r="6351" customFormat="false" ht="12.75" hidden="false" customHeight="false" outlineLevel="0" collapsed="false">
      <c r="A6351" s="0" t="n">
        <v>1978</v>
      </c>
      <c r="B6351" s="0" t="n">
        <v>5</v>
      </c>
      <c r="C6351" s="0" t="n">
        <v>20</v>
      </c>
      <c r="D6351" s="0" t="n">
        <v>90</v>
      </c>
      <c r="E6351" s="0" t="n">
        <v>64</v>
      </c>
      <c r="F6351" s="0" t="n">
        <v>0</v>
      </c>
      <c r="T6351" s="0"/>
    </row>
    <row r="6352" customFormat="false" ht="12.75" hidden="false" customHeight="false" outlineLevel="0" collapsed="false">
      <c r="A6352" s="0" t="n">
        <v>1978</v>
      </c>
      <c r="B6352" s="0" t="n">
        <v>5</v>
      </c>
      <c r="C6352" s="0" t="n">
        <v>21</v>
      </c>
      <c r="D6352" s="0" t="n">
        <v>81</v>
      </c>
      <c r="E6352" s="0" t="n">
        <v>69</v>
      </c>
      <c r="F6352" s="0" t="n">
        <v>0</v>
      </c>
      <c r="T6352" s="0"/>
    </row>
    <row r="6353" customFormat="false" ht="12.75" hidden="false" customHeight="false" outlineLevel="0" collapsed="false">
      <c r="A6353" s="0" t="n">
        <v>1978</v>
      </c>
      <c r="B6353" s="0" t="n">
        <v>5</v>
      </c>
      <c r="C6353" s="0" t="n">
        <v>22</v>
      </c>
      <c r="D6353" s="0" t="n">
        <v>81</v>
      </c>
      <c r="E6353" s="0" t="n">
        <v>54</v>
      </c>
      <c r="F6353" s="0" t="n">
        <v>0</v>
      </c>
      <c r="T6353" s="0"/>
    </row>
    <row r="6354" customFormat="false" ht="12.75" hidden="false" customHeight="false" outlineLevel="0" collapsed="false">
      <c r="A6354" s="0" t="n">
        <v>1978</v>
      </c>
      <c r="B6354" s="0" t="n">
        <v>5</v>
      </c>
      <c r="C6354" s="0" t="n">
        <v>23</v>
      </c>
      <c r="D6354" s="0" t="n">
        <v>78</v>
      </c>
      <c r="E6354" s="0" t="n">
        <v>62</v>
      </c>
      <c r="F6354" s="0" t="n">
        <v>0</v>
      </c>
      <c r="T6354" s="0"/>
    </row>
    <row r="6355" customFormat="false" ht="12.75" hidden="false" customHeight="false" outlineLevel="0" collapsed="false">
      <c r="A6355" s="0" t="n">
        <v>1978</v>
      </c>
      <c r="B6355" s="0" t="n">
        <v>5</v>
      </c>
      <c r="C6355" s="0" t="n">
        <v>24</v>
      </c>
      <c r="D6355" s="0" t="n">
        <v>67</v>
      </c>
      <c r="E6355" s="0" t="n">
        <v>55</v>
      </c>
      <c r="F6355" s="0" t="n">
        <v>207</v>
      </c>
      <c r="T6355" s="0"/>
    </row>
    <row r="6356" customFormat="false" ht="12.75" hidden="false" customHeight="false" outlineLevel="0" collapsed="false">
      <c r="A6356" s="0" t="n">
        <v>1978</v>
      </c>
      <c r="B6356" s="0" t="n">
        <v>5</v>
      </c>
      <c r="C6356" s="0" t="n">
        <v>25</v>
      </c>
      <c r="D6356" s="0" t="n">
        <v>74</v>
      </c>
      <c r="E6356" s="0" t="n">
        <v>57</v>
      </c>
      <c r="F6356" s="0" t="n">
        <v>24</v>
      </c>
      <c r="T6356" s="0"/>
    </row>
    <row r="6357" customFormat="false" ht="12.75" hidden="false" customHeight="false" outlineLevel="0" collapsed="false">
      <c r="A6357" s="0" t="n">
        <v>1978</v>
      </c>
      <c r="B6357" s="0" t="n">
        <v>5</v>
      </c>
      <c r="C6357" s="0" t="n">
        <v>26</v>
      </c>
      <c r="D6357" s="0" t="n">
        <v>81</v>
      </c>
      <c r="E6357" s="0" t="n">
        <v>64</v>
      </c>
      <c r="F6357" s="0" t="n">
        <v>0</v>
      </c>
      <c r="T6357" s="0"/>
    </row>
    <row r="6358" customFormat="false" ht="12.75" hidden="false" customHeight="false" outlineLevel="0" collapsed="false">
      <c r="A6358" s="0" t="n">
        <v>1978</v>
      </c>
      <c r="B6358" s="0" t="n">
        <v>5</v>
      </c>
      <c r="C6358" s="0" t="n">
        <v>27</v>
      </c>
      <c r="D6358" s="0" t="n">
        <v>73</v>
      </c>
      <c r="E6358" s="0" t="n">
        <v>61</v>
      </c>
      <c r="F6358" s="0" t="n">
        <v>0</v>
      </c>
      <c r="T6358" s="0"/>
    </row>
    <row r="6359" customFormat="false" ht="12.75" hidden="false" customHeight="false" outlineLevel="0" collapsed="false">
      <c r="A6359" s="0" t="n">
        <v>1978</v>
      </c>
      <c r="B6359" s="0" t="n">
        <v>5</v>
      </c>
      <c r="C6359" s="0" t="n">
        <v>28</v>
      </c>
      <c r="D6359" s="0" t="n">
        <v>81</v>
      </c>
      <c r="E6359" s="0" t="n">
        <v>62</v>
      </c>
      <c r="F6359" s="0" t="n">
        <v>0</v>
      </c>
      <c r="T6359" s="0"/>
    </row>
    <row r="6360" customFormat="false" ht="12.75" hidden="false" customHeight="false" outlineLevel="0" collapsed="false">
      <c r="A6360" s="0" t="n">
        <v>1978</v>
      </c>
      <c r="B6360" s="0" t="n">
        <v>5</v>
      </c>
      <c r="C6360" s="0" t="n">
        <v>29</v>
      </c>
      <c r="D6360" s="0" t="n">
        <v>79</v>
      </c>
      <c r="E6360" s="0" t="n">
        <v>62</v>
      </c>
      <c r="F6360" s="0" t="n">
        <v>0</v>
      </c>
      <c r="T6360" s="0"/>
    </row>
    <row r="6361" customFormat="false" ht="12.75" hidden="false" customHeight="false" outlineLevel="0" collapsed="false">
      <c r="A6361" s="0" t="n">
        <v>1978</v>
      </c>
      <c r="B6361" s="0" t="n">
        <v>5</v>
      </c>
      <c r="C6361" s="0" t="n">
        <v>30</v>
      </c>
      <c r="D6361" s="0" t="n">
        <v>86</v>
      </c>
      <c r="E6361" s="0" t="n">
        <v>62</v>
      </c>
      <c r="F6361" s="0" t="n">
        <v>0</v>
      </c>
      <c r="T6361" s="0"/>
    </row>
    <row r="6362" customFormat="false" ht="12.75" hidden="false" customHeight="false" outlineLevel="0" collapsed="false">
      <c r="A6362" s="0" t="n">
        <v>1978</v>
      </c>
      <c r="B6362" s="0" t="n">
        <v>5</v>
      </c>
      <c r="C6362" s="0" t="n">
        <v>31</v>
      </c>
      <c r="D6362" s="0" t="n">
        <v>86</v>
      </c>
      <c r="E6362" s="0" t="n">
        <v>68</v>
      </c>
      <c r="F6362" s="0" t="n">
        <v>110</v>
      </c>
      <c r="T6362" s="0"/>
    </row>
    <row r="6363" customFormat="false" ht="12.75" hidden="false" customHeight="false" outlineLevel="0" collapsed="false">
      <c r="A6363" s="0" t="n">
        <v>1978</v>
      </c>
      <c r="B6363" s="0" t="n">
        <v>6</v>
      </c>
      <c r="C6363" s="0" t="n">
        <v>1</v>
      </c>
      <c r="D6363" s="0" t="n">
        <v>85</v>
      </c>
      <c r="E6363" s="0" t="n">
        <v>66</v>
      </c>
      <c r="F6363" s="0" t="n">
        <v>0</v>
      </c>
      <c r="T6363" s="0"/>
    </row>
    <row r="6364" customFormat="false" ht="12.75" hidden="false" customHeight="false" outlineLevel="0" collapsed="false">
      <c r="A6364" s="0" t="n">
        <v>1978</v>
      </c>
      <c r="B6364" s="0" t="n">
        <v>6</v>
      </c>
      <c r="C6364" s="0" t="n">
        <v>2</v>
      </c>
      <c r="D6364" s="0" t="n">
        <v>82</v>
      </c>
      <c r="E6364" s="0" t="n">
        <v>69</v>
      </c>
      <c r="F6364" s="0" t="n">
        <v>0</v>
      </c>
      <c r="T6364" s="0"/>
    </row>
    <row r="6365" customFormat="false" ht="12.75" hidden="false" customHeight="false" outlineLevel="0" collapsed="false">
      <c r="A6365" s="0" t="n">
        <v>1978</v>
      </c>
      <c r="B6365" s="0" t="n">
        <v>6</v>
      </c>
      <c r="C6365" s="0" t="n">
        <v>3</v>
      </c>
      <c r="D6365" s="0" t="n">
        <v>76</v>
      </c>
      <c r="E6365" s="0" t="n">
        <v>57</v>
      </c>
      <c r="F6365" s="0" t="n">
        <v>36</v>
      </c>
      <c r="T6365" s="0"/>
    </row>
    <row r="6366" customFormat="false" ht="12.75" hidden="false" customHeight="false" outlineLevel="0" collapsed="false">
      <c r="A6366" s="0" t="n">
        <v>1978</v>
      </c>
      <c r="B6366" s="0" t="n">
        <v>6</v>
      </c>
      <c r="C6366" s="0" t="n">
        <v>4</v>
      </c>
      <c r="D6366" s="0" t="n">
        <v>73</v>
      </c>
      <c r="E6366" s="0" t="n">
        <v>53</v>
      </c>
      <c r="F6366" s="0" t="n">
        <v>15</v>
      </c>
      <c r="T6366" s="0"/>
    </row>
    <row r="6367" customFormat="false" ht="12.75" hidden="false" customHeight="false" outlineLevel="0" collapsed="false">
      <c r="A6367" s="0" t="n">
        <v>1978</v>
      </c>
      <c r="B6367" s="0" t="n">
        <v>6</v>
      </c>
      <c r="C6367" s="0" t="n">
        <v>5</v>
      </c>
      <c r="D6367" s="0" t="n">
        <v>79</v>
      </c>
      <c r="E6367" s="0" t="n">
        <v>58</v>
      </c>
      <c r="F6367" s="0" t="n">
        <v>0</v>
      </c>
      <c r="T6367" s="0"/>
    </row>
    <row r="6368" customFormat="false" ht="12.75" hidden="false" customHeight="false" outlineLevel="0" collapsed="false">
      <c r="A6368" s="0" t="n">
        <v>1978</v>
      </c>
      <c r="B6368" s="0" t="n">
        <v>6</v>
      </c>
      <c r="C6368" s="0" t="n">
        <v>6</v>
      </c>
      <c r="D6368" s="0" t="n">
        <v>77</v>
      </c>
      <c r="E6368" s="0" t="n">
        <v>56</v>
      </c>
      <c r="F6368" s="0" t="n">
        <v>0</v>
      </c>
      <c r="T6368" s="0"/>
    </row>
    <row r="6369" customFormat="false" ht="12.75" hidden="false" customHeight="false" outlineLevel="0" collapsed="false">
      <c r="A6369" s="0" t="n">
        <v>1978</v>
      </c>
      <c r="B6369" s="0" t="n">
        <v>6</v>
      </c>
      <c r="C6369" s="0" t="n">
        <v>7</v>
      </c>
      <c r="D6369" s="0" t="n">
        <v>70</v>
      </c>
      <c r="E6369" s="0" t="n">
        <v>62</v>
      </c>
      <c r="F6369" s="0" t="n">
        <v>13</v>
      </c>
      <c r="T6369" s="0"/>
    </row>
    <row r="6370" customFormat="false" ht="12.75" hidden="false" customHeight="false" outlineLevel="0" collapsed="false">
      <c r="A6370" s="0" t="n">
        <v>1978</v>
      </c>
      <c r="B6370" s="0" t="n">
        <v>6</v>
      </c>
      <c r="C6370" s="0" t="n">
        <v>8</v>
      </c>
      <c r="D6370" s="0" t="n">
        <v>81</v>
      </c>
      <c r="E6370" s="0" t="n">
        <v>68</v>
      </c>
      <c r="F6370" s="0" t="n">
        <v>40</v>
      </c>
      <c r="T6370" s="0"/>
    </row>
    <row r="6371" customFormat="false" ht="12.75" hidden="false" customHeight="false" outlineLevel="0" collapsed="false">
      <c r="A6371" s="0" t="n">
        <v>1978</v>
      </c>
      <c r="B6371" s="0" t="n">
        <v>6</v>
      </c>
      <c r="C6371" s="0" t="n">
        <v>9</v>
      </c>
      <c r="D6371" s="0" t="n">
        <v>81</v>
      </c>
      <c r="E6371" s="0" t="n">
        <v>64</v>
      </c>
      <c r="F6371" s="0" t="n">
        <v>1</v>
      </c>
      <c r="T6371" s="0"/>
    </row>
    <row r="6372" customFormat="false" ht="12.75" hidden="false" customHeight="false" outlineLevel="0" collapsed="false">
      <c r="A6372" s="0" t="n">
        <v>1978</v>
      </c>
      <c r="B6372" s="0" t="n">
        <v>6</v>
      </c>
      <c r="C6372" s="0" t="n">
        <v>10</v>
      </c>
      <c r="D6372" s="0" t="n">
        <v>80</v>
      </c>
      <c r="E6372" s="0" t="n">
        <v>60</v>
      </c>
      <c r="F6372" s="0" t="n">
        <v>0</v>
      </c>
      <c r="T6372" s="0"/>
    </row>
    <row r="6373" customFormat="false" ht="12.75" hidden="false" customHeight="false" outlineLevel="0" collapsed="false">
      <c r="A6373" s="0" t="n">
        <v>1978</v>
      </c>
      <c r="B6373" s="0" t="n">
        <v>6</v>
      </c>
      <c r="C6373" s="0" t="n">
        <v>11</v>
      </c>
      <c r="D6373" s="0" t="n">
        <v>80</v>
      </c>
      <c r="E6373" s="0" t="n">
        <v>61</v>
      </c>
      <c r="F6373" s="0" t="n">
        <v>0</v>
      </c>
      <c r="T6373" s="0"/>
    </row>
    <row r="6374" customFormat="false" ht="12.75" hidden="false" customHeight="false" outlineLevel="0" collapsed="false">
      <c r="A6374" s="0" t="n">
        <v>1978</v>
      </c>
      <c r="B6374" s="0" t="n">
        <v>6</v>
      </c>
      <c r="C6374" s="0" t="n">
        <v>12</v>
      </c>
      <c r="D6374" s="0" t="n">
        <v>78</v>
      </c>
      <c r="E6374" s="0" t="n">
        <v>62</v>
      </c>
      <c r="F6374" s="0" t="n">
        <v>0</v>
      </c>
      <c r="T6374" s="0"/>
    </row>
    <row r="6375" customFormat="false" ht="12.75" hidden="false" customHeight="false" outlineLevel="0" collapsed="false">
      <c r="A6375" s="0" t="n">
        <v>1978</v>
      </c>
      <c r="B6375" s="0" t="n">
        <v>6</v>
      </c>
      <c r="C6375" s="0" t="n">
        <v>13</v>
      </c>
      <c r="D6375" s="0" t="n">
        <v>66</v>
      </c>
      <c r="E6375" s="0" t="n">
        <v>55</v>
      </c>
      <c r="F6375" s="0" t="n">
        <v>11</v>
      </c>
      <c r="T6375" s="0"/>
    </row>
    <row r="6376" customFormat="false" ht="12.75" hidden="false" customHeight="false" outlineLevel="0" collapsed="false">
      <c r="A6376" s="0" t="n">
        <v>1978</v>
      </c>
      <c r="B6376" s="0" t="n">
        <v>6</v>
      </c>
      <c r="C6376" s="0" t="n">
        <v>14</v>
      </c>
      <c r="D6376" s="0" t="n">
        <v>69</v>
      </c>
      <c r="E6376" s="0" t="n">
        <v>51</v>
      </c>
      <c r="F6376" s="0" t="n">
        <v>0</v>
      </c>
      <c r="T6376" s="0"/>
    </row>
    <row r="6377" customFormat="false" ht="12.75" hidden="false" customHeight="false" outlineLevel="0" collapsed="false">
      <c r="A6377" s="0" t="n">
        <v>1978</v>
      </c>
      <c r="B6377" s="0" t="n">
        <v>6</v>
      </c>
      <c r="C6377" s="0" t="n">
        <v>15</v>
      </c>
      <c r="D6377" s="0" t="n">
        <v>76</v>
      </c>
      <c r="E6377" s="0" t="n">
        <v>54</v>
      </c>
      <c r="F6377" s="0" t="n">
        <v>0</v>
      </c>
      <c r="T6377" s="0"/>
    </row>
    <row r="6378" customFormat="false" ht="12.75" hidden="false" customHeight="false" outlineLevel="0" collapsed="false">
      <c r="A6378" s="0" t="n">
        <v>1978</v>
      </c>
      <c r="B6378" s="0" t="n">
        <v>6</v>
      </c>
      <c r="C6378" s="0" t="n">
        <v>16</v>
      </c>
      <c r="D6378" s="0" t="n">
        <v>78</v>
      </c>
      <c r="E6378" s="0" t="n">
        <v>58</v>
      </c>
      <c r="F6378" s="0" t="n">
        <v>0</v>
      </c>
      <c r="T6378" s="0"/>
    </row>
    <row r="6379" customFormat="false" ht="12.75" hidden="false" customHeight="false" outlineLevel="0" collapsed="false">
      <c r="A6379" s="0" t="n">
        <v>1978</v>
      </c>
      <c r="B6379" s="0" t="n">
        <v>6</v>
      </c>
      <c r="C6379" s="0" t="n">
        <v>17</v>
      </c>
      <c r="D6379" s="0" t="n">
        <v>64</v>
      </c>
      <c r="E6379" s="0" t="n">
        <v>62</v>
      </c>
      <c r="F6379" s="0" t="n">
        <v>0</v>
      </c>
      <c r="T6379" s="0"/>
    </row>
    <row r="6380" customFormat="false" ht="12.75" hidden="false" customHeight="false" outlineLevel="0" collapsed="false">
      <c r="A6380" s="0" t="n">
        <v>1978</v>
      </c>
      <c r="B6380" s="0" t="n">
        <v>6</v>
      </c>
      <c r="C6380" s="0" t="n">
        <v>18</v>
      </c>
      <c r="D6380" s="0" t="n">
        <v>84</v>
      </c>
      <c r="E6380" s="0" t="n">
        <v>63</v>
      </c>
      <c r="F6380" s="0" t="n">
        <v>0</v>
      </c>
      <c r="T6380" s="0"/>
    </row>
    <row r="6381" customFormat="false" ht="12.75" hidden="false" customHeight="false" outlineLevel="0" collapsed="false">
      <c r="A6381" s="0" t="n">
        <v>1978</v>
      </c>
      <c r="B6381" s="0" t="n">
        <v>6</v>
      </c>
      <c r="C6381" s="0" t="n">
        <v>19</v>
      </c>
      <c r="D6381" s="0" t="n">
        <v>91</v>
      </c>
      <c r="E6381" s="0" t="n">
        <v>70</v>
      </c>
      <c r="F6381" s="0" t="n">
        <v>22</v>
      </c>
      <c r="T6381" s="0"/>
    </row>
    <row r="6382" customFormat="false" ht="12.75" hidden="false" customHeight="false" outlineLevel="0" collapsed="false">
      <c r="A6382" s="0" t="n">
        <v>1978</v>
      </c>
      <c r="B6382" s="0" t="n">
        <v>6</v>
      </c>
      <c r="C6382" s="0" t="n">
        <v>20</v>
      </c>
      <c r="D6382" s="0" t="n">
        <v>87</v>
      </c>
      <c r="E6382" s="0" t="n">
        <v>65</v>
      </c>
      <c r="F6382" s="0" t="n">
        <v>0</v>
      </c>
      <c r="T6382" s="0"/>
    </row>
    <row r="6383" customFormat="false" ht="12.75" hidden="false" customHeight="false" outlineLevel="0" collapsed="false">
      <c r="A6383" s="0" t="n">
        <v>1978</v>
      </c>
      <c r="B6383" s="0" t="n">
        <v>6</v>
      </c>
      <c r="C6383" s="0" t="n">
        <v>21</v>
      </c>
      <c r="D6383" s="0" t="n">
        <v>83</v>
      </c>
      <c r="E6383" s="0" t="n">
        <v>70</v>
      </c>
      <c r="F6383" s="0" t="n">
        <v>10</v>
      </c>
      <c r="T6383" s="0"/>
    </row>
    <row r="6384" customFormat="false" ht="12.75" hidden="false" customHeight="false" outlineLevel="0" collapsed="false">
      <c r="A6384" s="0" t="n">
        <v>1978</v>
      </c>
      <c r="B6384" s="0" t="n">
        <v>6</v>
      </c>
      <c r="C6384" s="0" t="n">
        <v>22</v>
      </c>
      <c r="D6384" s="0" t="n">
        <v>83</v>
      </c>
      <c r="E6384" s="0" t="n">
        <v>68</v>
      </c>
      <c r="F6384" s="0" t="n">
        <v>0</v>
      </c>
      <c r="T6384" s="0"/>
    </row>
    <row r="6385" customFormat="false" ht="12.75" hidden="false" customHeight="false" outlineLevel="0" collapsed="false">
      <c r="A6385" s="0" t="n">
        <v>1978</v>
      </c>
      <c r="B6385" s="0" t="n">
        <v>6</v>
      </c>
      <c r="C6385" s="0" t="n">
        <v>23</v>
      </c>
      <c r="D6385" s="0" t="n">
        <v>78</v>
      </c>
      <c r="E6385" s="0" t="n">
        <v>64</v>
      </c>
      <c r="F6385" s="0" t="n">
        <v>0</v>
      </c>
      <c r="T6385" s="0"/>
    </row>
    <row r="6386" customFormat="false" ht="12.75" hidden="false" customHeight="false" outlineLevel="0" collapsed="false">
      <c r="A6386" s="0" t="n">
        <v>1978</v>
      </c>
      <c r="B6386" s="0" t="n">
        <v>6</v>
      </c>
      <c r="C6386" s="0" t="n">
        <v>24</v>
      </c>
      <c r="D6386" s="0" t="n">
        <v>77</v>
      </c>
      <c r="E6386" s="0" t="n">
        <v>60</v>
      </c>
      <c r="F6386" s="0" t="n">
        <v>0</v>
      </c>
      <c r="T6386" s="0"/>
    </row>
    <row r="6387" customFormat="false" ht="12.75" hidden="false" customHeight="false" outlineLevel="0" collapsed="false">
      <c r="A6387" s="0" t="n">
        <v>1978</v>
      </c>
      <c r="B6387" s="0" t="n">
        <v>6</v>
      </c>
      <c r="C6387" s="0" t="n">
        <v>25</v>
      </c>
      <c r="D6387" s="0" t="n">
        <v>82</v>
      </c>
      <c r="E6387" s="0" t="n">
        <v>64</v>
      </c>
      <c r="F6387" s="0" t="n">
        <v>0</v>
      </c>
      <c r="T6387" s="0"/>
    </row>
    <row r="6388" customFormat="false" ht="12.75" hidden="false" customHeight="false" outlineLevel="0" collapsed="false">
      <c r="A6388" s="0" t="n">
        <v>1978</v>
      </c>
      <c r="B6388" s="0" t="n">
        <v>6</v>
      </c>
      <c r="C6388" s="0" t="n">
        <v>26</v>
      </c>
      <c r="D6388" s="0" t="n">
        <v>75</v>
      </c>
      <c r="E6388" s="0" t="n">
        <v>64</v>
      </c>
      <c r="F6388" s="0" t="n">
        <v>21</v>
      </c>
      <c r="T6388" s="0"/>
    </row>
    <row r="6389" customFormat="false" ht="12.75" hidden="false" customHeight="false" outlineLevel="0" collapsed="false">
      <c r="A6389" s="0" t="n">
        <v>1978</v>
      </c>
      <c r="B6389" s="0" t="n">
        <v>6</v>
      </c>
      <c r="C6389" s="0" t="n">
        <v>27</v>
      </c>
      <c r="D6389" s="0" t="n">
        <v>89</v>
      </c>
      <c r="E6389" s="0" t="n">
        <v>66</v>
      </c>
      <c r="F6389" s="0" t="n">
        <v>0</v>
      </c>
      <c r="T6389" s="0"/>
    </row>
    <row r="6390" customFormat="false" ht="12.75" hidden="false" customHeight="false" outlineLevel="0" collapsed="false">
      <c r="A6390" s="0" t="n">
        <v>1978</v>
      </c>
      <c r="B6390" s="0" t="n">
        <v>6</v>
      </c>
      <c r="C6390" s="0" t="n">
        <v>28</v>
      </c>
      <c r="D6390" s="0" t="n">
        <v>90</v>
      </c>
      <c r="E6390" s="0" t="n">
        <v>73</v>
      </c>
      <c r="F6390" s="0" t="n">
        <v>0</v>
      </c>
      <c r="T6390" s="0"/>
    </row>
    <row r="6391" customFormat="false" ht="12.75" hidden="false" customHeight="false" outlineLevel="0" collapsed="false">
      <c r="A6391" s="0" t="n">
        <v>1978</v>
      </c>
      <c r="B6391" s="0" t="n">
        <v>6</v>
      </c>
      <c r="C6391" s="0" t="n">
        <v>29</v>
      </c>
      <c r="D6391" s="0" t="n">
        <v>89</v>
      </c>
      <c r="E6391" s="0" t="n">
        <v>70</v>
      </c>
      <c r="F6391" s="0" t="n">
        <v>0</v>
      </c>
      <c r="T6391" s="0"/>
    </row>
    <row r="6392" customFormat="false" ht="12.75" hidden="false" customHeight="false" outlineLevel="0" collapsed="false">
      <c r="A6392" s="0" t="n">
        <v>1978</v>
      </c>
      <c r="B6392" s="0" t="n">
        <v>6</v>
      </c>
      <c r="C6392" s="0" t="n">
        <v>30</v>
      </c>
      <c r="D6392" s="0" t="n">
        <v>87</v>
      </c>
      <c r="E6392" s="0" t="n">
        <v>70</v>
      </c>
      <c r="F6392" s="0" t="n">
        <v>0</v>
      </c>
      <c r="T6392" s="0"/>
    </row>
    <row r="6393" customFormat="false" ht="12.75" hidden="false" customHeight="false" outlineLevel="0" collapsed="false">
      <c r="A6393" s="0" t="n">
        <v>1978</v>
      </c>
      <c r="B6393" s="0" t="n">
        <v>7</v>
      </c>
      <c r="C6393" s="0" t="n">
        <v>1</v>
      </c>
      <c r="D6393" s="0" t="n">
        <v>83</v>
      </c>
      <c r="E6393" s="0" t="n">
        <v>61</v>
      </c>
      <c r="F6393" s="0" t="n">
        <v>0</v>
      </c>
      <c r="T6393" s="0"/>
    </row>
    <row r="6394" customFormat="false" ht="12.75" hidden="false" customHeight="false" outlineLevel="0" collapsed="false">
      <c r="A6394" s="0" t="n">
        <v>1978</v>
      </c>
      <c r="B6394" s="0" t="n">
        <v>7</v>
      </c>
      <c r="C6394" s="0" t="n">
        <v>2</v>
      </c>
      <c r="D6394" s="0" t="n">
        <v>80</v>
      </c>
      <c r="E6394" s="0" t="n">
        <v>63</v>
      </c>
      <c r="F6394" s="0" t="n">
        <v>0</v>
      </c>
      <c r="T6394" s="0"/>
    </row>
    <row r="6395" customFormat="false" ht="12.75" hidden="false" customHeight="false" outlineLevel="0" collapsed="false">
      <c r="A6395" s="0" t="n">
        <v>1978</v>
      </c>
      <c r="B6395" s="0" t="n">
        <v>7</v>
      </c>
      <c r="C6395" s="0" t="n">
        <v>3</v>
      </c>
      <c r="D6395" s="0" t="n">
        <v>70</v>
      </c>
      <c r="E6395" s="0" t="n">
        <v>60</v>
      </c>
      <c r="F6395" s="0" t="n">
        <v>172</v>
      </c>
      <c r="T6395" s="0"/>
    </row>
    <row r="6396" customFormat="false" ht="12.75" hidden="false" customHeight="false" outlineLevel="0" collapsed="false">
      <c r="A6396" s="0" t="n">
        <v>1978</v>
      </c>
      <c r="B6396" s="0" t="n">
        <v>7</v>
      </c>
      <c r="C6396" s="0" t="n">
        <v>4</v>
      </c>
      <c r="D6396" s="0" t="n">
        <v>62</v>
      </c>
      <c r="E6396" s="0" t="n">
        <v>58</v>
      </c>
      <c r="F6396" s="0" t="n">
        <v>119</v>
      </c>
      <c r="T6396" s="0"/>
    </row>
    <row r="6397" customFormat="false" ht="12.75" hidden="false" customHeight="false" outlineLevel="0" collapsed="false">
      <c r="A6397" s="0" t="n">
        <v>1978</v>
      </c>
      <c r="B6397" s="0" t="n">
        <v>7</v>
      </c>
      <c r="C6397" s="0" t="n">
        <v>5</v>
      </c>
      <c r="D6397" s="0" t="n">
        <v>82</v>
      </c>
      <c r="E6397" s="0" t="n">
        <v>58</v>
      </c>
      <c r="F6397" s="0" t="n">
        <v>0</v>
      </c>
      <c r="T6397" s="0"/>
    </row>
    <row r="6398" customFormat="false" ht="12.75" hidden="false" customHeight="false" outlineLevel="0" collapsed="false">
      <c r="A6398" s="0" t="n">
        <v>1978</v>
      </c>
      <c r="B6398" s="0" t="n">
        <v>7</v>
      </c>
      <c r="C6398" s="0" t="n">
        <v>6</v>
      </c>
      <c r="D6398" s="0" t="n">
        <v>86</v>
      </c>
      <c r="E6398" s="0" t="n">
        <v>63</v>
      </c>
      <c r="F6398" s="0" t="n">
        <v>0</v>
      </c>
      <c r="T6398" s="0"/>
    </row>
    <row r="6399" customFormat="false" ht="12.75" hidden="false" customHeight="false" outlineLevel="0" collapsed="false">
      <c r="A6399" s="0" t="n">
        <v>1978</v>
      </c>
      <c r="B6399" s="0" t="n">
        <v>7</v>
      </c>
      <c r="C6399" s="0" t="n">
        <v>7</v>
      </c>
      <c r="D6399" s="0" t="n">
        <v>86</v>
      </c>
      <c r="E6399" s="0" t="n">
        <v>68</v>
      </c>
      <c r="F6399" s="0" t="n">
        <v>0</v>
      </c>
      <c r="T6399" s="0"/>
    </row>
    <row r="6400" customFormat="false" ht="12.75" hidden="false" customHeight="false" outlineLevel="0" collapsed="false">
      <c r="A6400" s="0" t="n">
        <v>1978</v>
      </c>
      <c r="B6400" s="0" t="n">
        <v>7</v>
      </c>
      <c r="C6400" s="0" t="n">
        <v>8</v>
      </c>
      <c r="D6400" s="0" t="n">
        <v>85</v>
      </c>
      <c r="E6400" s="0" t="n">
        <v>68</v>
      </c>
      <c r="F6400" s="0" t="n">
        <v>0</v>
      </c>
      <c r="T6400" s="0"/>
    </row>
    <row r="6401" customFormat="false" ht="12.75" hidden="false" customHeight="false" outlineLevel="0" collapsed="false">
      <c r="A6401" s="0" t="n">
        <v>1978</v>
      </c>
      <c r="B6401" s="0" t="n">
        <v>7</v>
      </c>
      <c r="C6401" s="0" t="n">
        <v>9</v>
      </c>
      <c r="D6401" s="0" t="n">
        <v>88</v>
      </c>
      <c r="E6401" s="0" t="n">
        <v>72</v>
      </c>
      <c r="F6401" s="0" t="n">
        <v>0</v>
      </c>
      <c r="T6401" s="0"/>
    </row>
    <row r="6402" customFormat="false" ht="12.75" hidden="false" customHeight="false" outlineLevel="0" collapsed="false">
      <c r="A6402" s="0" t="n">
        <v>1978</v>
      </c>
      <c r="B6402" s="0" t="n">
        <v>7</v>
      </c>
      <c r="C6402" s="0" t="n">
        <v>10</v>
      </c>
      <c r="D6402" s="0" t="n">
        <v>89</v>
      </c>
      <c r="E6402" s="0" t="n">
        <v>75</v>
      </c>
      <c r="F6402" s="0" t="n">
        <v>0</v>
      </c>
      <c r="T6402" s="0"/>
    </row>
    <row r="6403" customFormat="false" ht="12.75" hidden="false" customHeight="false" outlineLevel="0" collapsed="false">
      <c r="A6403" s="0" t="n">
        <v>1978</v>
      </c>
      <c r="B6403" s="0" t="n">
        <v>7</v>
      </c>
      <c r="C6403" s="0" t="n">
        <v>11</v>
      </c>
      <c r="D6403" s="0" t="n">
        <v>78</v>
      </c>
      <c r="E6403" s="0" t="n">
        <v>63</v>
      </c>
      <c r="F6403" s="0" t="n">
        <v>0</v>
      </c>
      <c r="T6403" s="0"/>
    </row>
    <row r="6404" customFormat="false" ht="12.75" hidden="false" customHeight="false" outlineLevel="0" collapsed="false">
      <c r="A6404" s="0" t="n">
        <v>1978</v>
      </c>
      <c r="B6404" s="0" t="n">
        <v>7</v>
      </c>
      <c r="C6404" s="0" t="n">
        <v>12</v>
      </c>
      <c r="D6404" s="0" t="n">
        <v>84</v>
      </c>
      <c r="E6404" s="0" t="n">
        <v>59</v>
      </c>
      <c r="F6404" s="0" t="n">
        <v>0</v>
      </c>
      <c r="T6404" s="0"/>
    </row>
    <row r="6405" customFormat="false" ht="12.75" hidden="false" customHeight="false" outlineLevel="0" collapsed="false">
      <c r="A6405" s="0" t="n">
        <v>1978</v>
      </c>
      <c r="B6405" s="0" t="n">
        <v>7</v>
      </c>
      <c r="C6405" s="0" t="n">
        <v>13</v>
      </c>
      <c r="D6405" s="0" t="n">
        <v>84</v>
      </c>
      <c r="E6405" s="0" t="n">
        <v>65</v>
      </c>
      <c r="F6405" s="0" t="n">
        <v>0</v>
      </c>
      <c r="T6405" s="0"/>
    </row>
    <row r="6406" customFormat="false" ht="12.75" hidden="false" customHeight="false" outlineLevel="0" collapsed="false">
      <c r="A6406" s="0" t="n">
        <v>1978</v>
      </c>
      <c r="B6406" s="0" t="n">
        <v>7</v>
      </c>
      <c r="C6406" s="0" t="n">
        <v>14</v>
      </c>
      <c r="D6406" s="0" t="n">
        <v>74</v>
      </c>
      <c r="E6406" s="0" t="n">
        <v>67</v>
      </c>
      <c r="F6406" s="0" t="n">
        <v>0</v>
      </c>
      <c r="T6406" s="0"/>
    </row>
    <row r="6407" customFormat="false" ht="12.75" hidden="false" customHeight="false" outlineLevel="0" collapsed="false">
      <c r="A6407" s="0" t="n">
        <v>1978</v>
      </c>
      <c r="B6407" s="0" t="n">
        <v>7</v>
      </c>
      <c r="C6407" s="0" t="n">
        <v>15</v>
      </c>
      <c r="D6407" s="0" t="n">
        <v>83</v>
      </c>
      <c r="E6407" s="0" t="n">
        <v>67</v>
      </c>
      <c r="F6407" s="0" t="n">
        <v>92</v>
      </c>
      <c r="T6407" s="0"/>
    </row>
    <row r="6408" customFormat="false" ht="12.75" hidden="false" customHeight="false" outlineLevel="0" collapsed="false">
      <c r="A6408" s="0" t="n">
        <v>1978</v>
      </c>
      <c r="B6408" s="0" t="n">
        <v>7</v>
      </c>
      <c r="C6408" s="0" t="n">
        <v>16</v>
      </c>
      <c r="D6408" s="0" t="n">
        <v>73</v>
      </c>
      <c r="E6408" s="0" t="n">
        <v>67</v>
      </c>
      <c r="F6408" s="0" t="n">
        <v>6</v>
      </c>
      <c r="T6408" s="0"/>
    </row>
    <row r="6409" customFormat="false" ht="12.75" hidden="false" customHeight="false" outlineLevel="0" collapsed="false">
      <c r="A6409" s="0" t="n">
        <v>1978</v>
      </c>
      <c r="B6409" s="0" t="n">
        <v>7</v>
      </c>
      <c r="C6409" s="0" t="n">
        <v>17</v>
      </c>
      <c r="D6409" s="0" t="n">
        <v>77</v>
      </c>
      <c r="E6409" s="0" t="n">
        <v>66</v>
      </c>
      <c r="F6409" s="0" t="n">
        <v>13</v>
      </c>
      <c r="T6409" s="0"/>
    </row>
    <row r="6410" customFormat="false" ht="12.75" hidden="false" customHeight="false" outlineLevel="0" collapsed="false">
      <c r="A6410" s="0" t="n">
        <v>1978</v>
      </c>
      <c r="B6410" s="0" t="n">
        <v>7</v>
      </c>
      <c r="C6410" s="0" t="n">
        <v>18</v>
      </c>
      <c r="D6410" s="0" t="n">
        <v>85</v>
      </c>
      <c r="E6410" s="0" t="n">
        <v>68</v>
      </c>
      <c r="F6410" s="0" t="n">
        <v>0</v>
      </c>
      <c r="T6410" s="0"/>
    </row>
    <row r="6411" customFormat="false" ht="12.75" hidden="false" customHeight="false" outlineLevel="0" collapsed="false">
      <c r="A6411" s="0" t="n">
        <v>1978</v>
      </c>
      <c r="B6411" s="0" t="n">
        <v>7</v>
      </c>
      <c r="C6411" s="0" t="n">
        <v>19</v>
      </c>
      <c r="D6411" s="0" t="n">
        <v>87</v>
      </c>
      <c r="E6411" s="0" t="n">
        <v>70</v>
      </c>
      <c r="F6411" s="0" t="n">
        <v>0</v>
      </c>
      <c r="T6411" s="0"/>
    </row>
    <row r="6412" customFormat="false" ht="12.75" hidden="false" customHeight="false" outlineLevel="0" collapsed="false">
      <c r="A6412" s="0" t="n">
        <v>1978</v>
      </c>
      <c r="B6412" s="0" t="n">
        <v>7</v>
      </c>
      <c r="C6412" s="0" t="n">
        <v>20</v>
      </c>
      <c r="D6412" s="0" t="n">
        <v>84</v>
      </c>
      <c r="E6412" s="0" t="n">
        <v>71</v>
      </c>
      <c r="F6412" s="0" t="n">
        <v>0</v>
      </c>
      <c r="T6412" s="0"/>
    </row>
    <row r="6413" customFormat="false" ht="12.75" hidden="false" customHeight="false" outlineLevel="0" collapsed="false">
      <c r="A6413" s="0" t="n">
        <v>1978</v>
      </c>
      <c r="B6413" s="0" t="n">
        <v>7</v>
      </c>
      <c r="C6413" s="0" t="n">
        <v>21</v>
      </c>
      <c r="D6413" s="0" t="n">
        <v>91</v>
      </c>
      <c r="E6413" s="0" t="n">
        <v>73</v>
      </c>
      <c r="F6413" s="0" t="n">
        <v>0</v>
      </c>
      <c r="T6413" s="0"/>
    </row>
    <row r="6414" customFormat="false" ht="12.75" hidden="false" customHeight="false" outlineLevel="0" collapsed="false">
      <c r="A6414" s="0" t="n">
        <v>1978</v>
      </c>
      <c r="B6414" s="0" t="n">
        <v>7</v>
      </c>
      <c r="C6414" s="0" t="n">
        <v>22</v>
      </c>
      <c r="D6414" s="0" t="n">
        <v>92</v>
      </c>
      <c r="E6414" s="0" t="n">
        <v>78</v>
      </c>
      <c r="F6414" s="0" t="n">
        <v>0</v>
      </c>
      <c r="T6414" s="0"/>
    </row>
    <row r="6415" customFormat="false" ht="12.75" hidden="false" customHeight="false" outlineLevel="0" collapsed="false">
      <c r="A6415" s="0" t="n">
        <v>1978</v>
      </c>
      <c r="B6415" s="0" t="n">
        <v>7</v>
      </c>
      <c r="C6415" s="0" t="n">
        <v>23</v>
      </c>
      <c r="D6415" s="0" t="n">
        <v>95</v>
      </c>
      <c r="E6415" s="0" t="n">
        <v>81</v>
      </c>
      <c r="F6415" s="0" t="n">
        <v>0</v>
      </c>
      <c r="T6415" s="0"/>
    </row>
    <row r="6416" customFormat="false" ht="12.75" hidden="false" customHeight="false" outlineLevel="0" collapsed="false">
      <c r="A6416" s="0" t="n">
        <v>1978</v>
      </c>
      <c r="B6416" s="0" t="n">
        <v>7</v>
      </c>
      <c r="C6416" s="0" t="n">
        <v>24</v>
      </c>
      <c r="D6416" s="0" t="n">
        <v>82</v>
      </c>
      <c r="E6416" s="0" t="n">
        <v>72</v>
      </c>
      <c r="F6416" s="0" t="n">
        <v>0</v>
      </c>
      <c r="T6416" s="0"/>
    </row>
    <row r="6417" customFormat="false" ht="12.75" hidden="false" customHeight="false" outlineLevel="0" collapsed="false">
      <c r="A6417" s="0" t="n">
        <v>1978</v>
      </c>
      <c r="B6417" s="0" t="n">
        <v>7</v>
      </c>
      <c r="C6417" s="0" t="n">
        <v>25</v>
      </c>
      <c r="D6417" s="0" t="n">
        <v>79</v>
      </c>
      <c r="E6417" s="0" t="n">
        <v>67</v>
      </c>
      <c r="F6417" s="0" t="n">
        <v>0</v>
      </c>
      <c r="T6417" s="0"/>
    </row>
    <row r="6418" customFormat="false" ht="12.75" hidden="false" customHeight="false" outlineLevel="0" collapsed="false">
      <c r="A6418" s="0" t="n">
        <v>1978</v>
      </c>
      <c r="B6418" s="0" t="n">
        <v>7</v>
      </c>
      <c r="C6418" s="0" t="n">
        <v>26</v>
      </c>
      <c r="D6418" s="0" t="n">
        <v>77</v>
      </c>
      <c r="E6418" s="0" t="n">
        <v>64</v>
      </c>
      <c r="F6418" s="0" t="n">
        <v>0</v>
      </c>
      <c r="T6418" s="0"/>
    </row>
    <row r="6419" customFormat="false" ht="12.75" hidden="false" customHeight="false" outlineLevel="0" collapsed="false">
      <c r="A6419" s="0" t="n">
        <v>1978</v>
      </c>
      <c r="B6419" s="0" t="n">
        <v>7</v>
      </c>
      <c r="C6419" s="0" t="n">
        <v>27</v>
      </c>
      <c r="D6419" s="0" t="n">
        <v>82</v>
      </c>
      <c r="E6419" s="0" t="n">
        <v>69</v>
      </c>
      <c r="F6419" s="0" t="n">
        <v>9</v>
      </c>
      <c r="T6419" s="0"/>
    </row>
    <row r="6420" customFormat="false" ht="12.75" hidden="false" customHeight="false" outlineLevel="0" collapsed="false">
      <c r="A6420" s="0" t="n">
        <v>1978</v>
      </c>
      <c r="B6420" s="0" t="n">
        <v>7</v>
      </c>
      <c r="C6420" s="0" t="n">
        <v>28</v>
      </c>
      <c r="D6420" s="0" t="n">
        <v>82</v>
      </c>
      <c r="E6420" s="0" t="n">
        <v>70</v>
      </c>
      <c r="F6420" s="0" t="n">
        <v>2</v>
      </c>
      <c r="T6420" s="0"/>
    </row>
    <row r="6421" customFormat="false" ht="12.75" hidden="false" customHeight="false" outlineLevel="0" collapsed="false">
      <c r="A6421" s="0" t="n">
        <v>1978</v>
      </c>
      <c r="B6421" s="0" t="n">
        <v>7</v>
      </c>
      <c r="C6421" s="0" t="n">
        <v>29</v>
      </c>
      <c r="D6421" s="0" t="n">
        <v>80</v>
      </c>
      <c r="E6421" s="0" t="n">
        <v>64</v>
      </c>
      <c r="F6421" s="0" t="n">
        <v>0</v>
      </c>
      <c r="T6421" s="0"/>
    </row>
    <row r="6422" customFormat="false" ht="12.75" hidden="false" customHeight="false" outlineLevel="0" collapsed="false">
      <c r="A6422" s="0" t="n">
        <v>1978</v>
      </c>
      <c r="B6422" s="0" t="n">
        <v>7</v>
      </c>
      <c r="C6422" s="0" t="n">
        <v>30</v>
      </c>
      <c r="D6422" s="0" t="n">
        <v>80</v>
      </c>
      <c r="E6422" s="0" t="n">
        <v>69</v>
      </c>
      <c r="F6422" s="0" t="n">
        <v>0</v>
      </c>
      <c r="T6422" s="0"/>
    </row>
    <row r="6423" customFormat="false" ht="12.75" hidden="false" customHeight="false" outlineLevel="0" collapsed="false">
      <c r="A6423" s="0" t="n">
        <v>1978</v>
      </c>
      <c r="B6423" s="0" t="n">
        <v>7</v>
      </c>
      <c r="C6423" s="0" t="n">
        <v>31</v>
      </c>
      <c r="D6423" s="0" t="n">
        <v>69</v>
      </c>
      <c r="E6423" s="0" t="n">
        <v>63</v>
      </c>
      <c r="F6423" s="0" t="n">
        <v>35</v>
      </c>
      <c r="T6423" s="0"/>
    </row>
    <row r="6424" customFormat="false" ht="12.75" hidden="false" customHeight="false" outlineLevel="0" collapsed="false">
      <c r="A6424" s="0" t="n">
        <v>1978</v>
      </c>
      <c r="B6424" s="0" t="n">
        <v>8</v>
      </c>
      <c r="C6424" s="0" t="n">
        <v>1</v>
      </c>
      <c r="D6424" s="0" t="n">
        <v>72</v>
      </c>
      <c r="E6424" s="0" t="n">
        <v>62</v>
      </c>
      <c r="F6424" s="0" t="n">
        <v>9</v>
      </c>
      <c r="T6424" s="0"/>
    </row>
    <row r="6425" customFormat="false" ht="12.75" hidden="false" customHeight="false" outlineLevel="0" collapsed="false">
      <c r="A6425" s="0" t="n">
        <v>1978</v>
      </c>
      <c r="B6425" s="0" t="n">
        <v>8</v>
      </c>
      <c r="C6425" s="0" t="n">
        <v>2</v>
      </c>
      <c r="D6425" s="0" t="n">
        <v>78</v>
      </c>
      <c r="E6425" s="0" t="n">
        <v>67</v>
      </c>
      <c r="F6425" s="0" t="n">
        <v>1</v>
      </c>
      <c r="T6425" s="0"/>
    </row>
    <row r="6426" customFormat="false" ht="12.75" hidden="false" customHeight="false" outlineLevel="0" collapsed="false">
      <c r="A6426" s="0" t="n">
        <v>1978</v>
      </c>
      <c r="B6426" s="0" t="n">
        <v>8</v>
      </c>
      <c r="C6426" s="0" t="n">
        <v>3</v>
      </c>
      <c r="D6426" s="0" t="n">
        <v>83</v>
      </c>
      <c r="E6426" s="0" t="n">
        <v>72</v>
      </c>
      <c r="F6426" s="0" t="n">
        <v>63</v>
      </c>
      <c r="T6426" s="0"/>
    </row>
    <row r="6427" customFormat="false" ht="12.75" hidden="false" customHeight="false" outlineLevel="0" collapsed="false">
      <c r="A6427" s="0" t="n">
        <v>1978</v>
      </c>
      <c r="B6427" s="0" t="n">
        <v>8</v>
      </c>
      <c r="C6427" s="0" t="n">
        <v>4</v>
      </c>
      <c r="D6427" s="0" t="n">
        <v>76</v>
      </c>
      <c r="E6427" s="0" t="n">
        <v>69</v>
      </c>
      <c r="F6427" s="0" t="n">
        <v>20</v>
      </c>
      <c r="T6427" s="0"/>
    </row>
    <row r="6428" customFormat="false" ht="12.75" hidden="false" customHeight="false" outlineLevel="0" collapsed="false">
      <c r="A6428" s="0" t="n">
        <v>1978</v>
      </c>
      <c r="B6428" s="0" t="n">
        <v>8</v>
      </c>
      <c r="C6428" s="0" t="n">
        <v>5</v>
      </c>
      <c r="D6428" s="0" t="n">
        <v>70</v>
      </c>
      <c r="E6428" s="0" t="n">
        <v>65</v>
      </c>
      <c r="F6428" s="0" t="n">
        <v>11</v>
      </c>
      <c r="T6428" s="0"/>
    </row>
    <row r="6429" customFormat="false" ht="12.75" hidden="false" customHeight="false" outlineLevel="0" collapsed="false">
      <c r="A6429" s="0" t="n">
        <v>1978</v>
      </c>
      <c r="B6429" s="0" t="n">
        <v>8</v>
      </c>
      <c r="C6429" s="0" t="n">
        <v>6</v>
      </c>
      <c r="D6429" s="0" t="n">
        <v>80</v>
      </c>
      <c r="E6429" s="0" t="n">
        <v>70</v>
      </c>
      <c r="F6429" s="0" t="n">
        <v>178</v>
      </c>
      <c r="T6429" s="0"/>
    </row>
    <row r="6430" customFormat="false" ht="12.75" hidden="false" customHeight="false" outlineLevel="0" collapsed="false">
      <c r="A6430" s="0" t="n">
        <v>1978</v>
      </c>
      <c r="B6430" s="0" t="n">
        <v>8</v>
      </c>
      <c r="C6430" s="0" t="n">
        <v>7</v>
      </c>
      <c r="D6430" s="0" t="n">
        <v>81</v>
      </c>
      <c r="E6430" s="0" t="n">
        <v>71</v>
      </c>
      <c r="F6430" s="0" t="n">
        <v>99</v>
      </c>
      <c r="T6430" s="0"/>
    </row>
    <row r="6431" customFormat="false" ht="12.75" hidden="false" customHeight="false" outlineLevel="0" collapsed="false">
      <c r="A6431" s="0" t="n">
        <v>1978</v>
      </c>
      <c r="B6431" s="0" t="n">
        <v>8</v>
      </c>
      <c r="C6431" s="0" t="n">
        <v>8</v>
      </c>
      <c r="D6431" s="0" t="n">
        <v>86</v>
      </c>
      <c r="E6431" s="0" t="n">
        <v>76</v>
      </c>
      <c r="F6431" s="0" t="n">
        <v>10</v>
      </c>
      <c r="T6431" s="0"/>
    </row>
    <row r="6432" customFormat="false" ht="12.75" hidden="false" customHeight="false" outlineLevel="0" collapsed="false">
      <c r="A6432" s="0" t="n">
        <v>1978</v>
      </c>
      <c r="B6432" s="0" t="n">
        <v>8</v>
      </c>
      <c r="C6432" s="0" t="n">
        <v>9</v>
      </c>
      <c r="D6432" s="0" t="n">
        <v>87</v>
      </c>
      <c r="E6432" s="0" t="n">
        <v>73</v>
      </c>
      <c r="F6432" s="0" t="n">
        <v>0</v>
      </c>
      <c r="T6432" s="0"/>
    </row>
    <row r="6433" customFormat="false" ht="12.75" hidden="false" customHeight="false" outlineLevel="0" collapsed="false">
      <c r="A6433" s="0" t="n">
        <v>1978</v>
      </c>
      <c r="B6433" s="0" t="n">
        <v>8</v>
      </c>
      <c r="C6433" s="0" t="n">
        <v>10</v>
      </c>
      <c r="D6433" s="0" t="n">
        <v>83</v>
      </c>
      <c r="E6433" s="0" t="n">
        <v>73</v>
      </c>
      <c r="F6433" s="0" t="n">
        <v>0</v>
      </c>
      <c r="T6433" s="0"/>
    </row>
    <row r="6434" customFormat="false" ht="12.75" hidden="false" customHeight="false" outlineLevel="0" collapsed="false">
      <c r="A6434" s="0" t="n">
        <v>1978</v>
      </c>
      <c r="B6434" s="0" t="n">
        <v>8</v>
      </c>
      <c r="C6434" s="0" t="n">
        <v>11</v>
      </c>
      <c r="D6434" s="0" t="n">
        <v>76</v>
      </c>
      <c r="E6434" s="0" t="n">
        <v>71</v>
      </c>
      <c r="F6434" s="0" t="n">
        <v>6</v>
      </c>
      <c r="T6434" s="0"/>
    </row>
    <row r="6435" customFormat="false" ht="12.75" hidden="false" customHeight="false" outlineLevel="0" collapsed="false">
      <c r="A6435" s="0" t="n">
        <v>1978</v>
      </c>
      <c r="B6435" s="0" t="n">
        <v>8</v>
      </c>
      <c r="C6435" s="0" t="n">
        <v>12</v>
      </c>
      <c r="D6435" s="0" t="n">
        <v>80</v>
      </c>
      <c r="E6435" s="0" t="n">
        <v>70</v>
      </c>
      <c r="F6435" s="0" t="n">
        <v>65</v>
      </c>
      <c r="T6435" s="0"/>
    </row>
    <row r="6436" customFormat="false" ht="12.75" hidden="false" customHeight="false" outlineLevel="0" collapsed="false">
      <c r="A6436" s="0" t="n">
        <v>1978</v>
      </c>
      <c r="B6436" s="0" t="n">
        <v>8</v>
      </c>
      <c r="C6436" s="0" t="n">
        <v>13</v>
      </c>
      <c r="D6436" s="0" t="n">
        <v>83</v>
      </c>
      <c r="E6436" s="0" t="n">
        <v>70</v>
      </c>
      <c r="F6436" s="0" t="n">
        <v>0</v>
      </c>
      <c r="T6436" s="0"/>
    </row>
    <row r="6437" customFormat="false" ht="12.75" hidden="false" customHeight="false" outlineLevel="0" collapsed="false">
      <c r="A6437" s="0" t="n">
        <v>1978</v>
      </c>
      <c r="B6437" s="0" t="n">
        <v>8</v>
      </c>
      <c r="C6437" s="0" t="n">
        <v>14</v>
      </c>
      <c r="D6437" s="0" t="n">
        <v>92</v>
      </c>
      <c r="E6437" s="0" t="n">
        <v>73</v>
      </c>
      <c r="F6437" s="0" t="n">
        <v>0</v>
      </c>
      <c r="T6437" s="0"/>
    </row>
    <row r="6438" customFormat="false" ht="12.75" hidden="false" customHeight="false" outlineLevel="0" collapsed="false">
      <c r="A6438" s="0" t="n">
        <v>1978</v>
      </c>
      <c r="B6438" s="0" t="n">
        <v>8</v>
      </c>
      <c r="C6438" s="0" t="n">
        <v>15</v>
      </c>
      <c r="D6438" s="0" t="n">
        <v>90</v>
      </c>
      <c r="E6438" s="0" t="n">
        <v>74</v>
      </c>
      <c r="F6438" s="0" t="n">
        <v>0</v>
      </c>
      <c r="T6438" s="0"/>
    </row>
    <row r="6439" customFormat="false" ht="12.75" hidden="false" customHeight="false" outlineLevel="0" collapsed="false">
      <c r="A6439" s="0" t="n">
        <v>1978</v>
      </c>
      <c r="B6439" s="0" t="n">
        <v>8</v>
      </c>
      <c r="C6439" s="0" t="n">
        <v>16</v>
      </c>
      <c r="D6439" s="0" t="n">
        <v>87</v>
      </c>
      <c r="E6439" s="0" t="n">
        <v>77</v>
      </c>
      <c r="F6439" s="0" t="n">
        <v>0</v>
      </c>
      <c r="T6439" s="0"/>
    </row>
    <row r="6440" customFormat="false" ht="12.75" hidden="false" customHeight="false" outlineLevel="0" collapsed="false">
      <c r="A6440" s="0" t="n">
        <v>1978</v>
      </c>
      <c r="B6440" s="0" t="n">
        <v>8</v>
      </c>
      <c r="C6440" s="0" t="n">
        <v>17</v>
      </c>
      <c r="D6440" s="0" t="n">
        <v>92</v>
      </c>
      <c r="E6440" s="0" t="n">
        <v>78</v>
      </c>
      <c r="F6440" s="0" t="n">
        <v>0</v>
      </c>
      <c r="T6440" s="0"/>
    </row>
    <row r="6441" customFormat="false" ht="12.75" hidden="false" customHeight="false" outlineLevel="0" collapsed="false">
      <c r="A6441" s="0" t="n">
        <v>1978</v>
      </c>
      <c r="B6441" s="0" t="n">
        <v>8</v>
      </c>
      <c r="C6441" s="0" t="n">
        <v>18</v>
      </c>
      <c r="D6441" s="0" t="n">
        <v>86</v>
      </c>
      <c r="E6441" s="0" t="n">
        <v>72</v>
      </c>
      <c r="F6441" s="0" t="n">
        <v>0</v>
      </c>
      <c r="T6441" s="0"/>
    </row>
    <row r="6442" customFormat="false" ht="12.75" hidden="false" customHeight="false" outlineLevel="0" collapsed="false">
      <c r="A6442" s="0" t="n">
        <v>1978</v>
      </c>
      <c r="B6442" s="0" t="n">
        <v>8</v>
      </c>
      <c r="C6442" s="0" t="n">
        <v>19</v>
      </c>
      <c r="D6442" s="0" t="n">
        <v>92</v>
      </c>
      <c r="E6442" s="0" t="n">
        <v>69</v>
      </c>
      <c r="F6442" s="0" t="n">
        <v>0</v>
      </c>
      <c r="T6442" s="0"/>
    </row>
    <row r="6443" customFormat="false" ht="12.75" hidden="false" customHeight="false" outlineLevel="0" collapsed="false">
      <c r="A6443" s="0" t="n">
        <v>1978</v>
      </c>
      <c r="B6443" s="0" t="n">
        <v>8</v>
      </c>
      <c r="C6443" s="0" t="n">
        <v>20</v>
      </c>
      <c r="D6443" s="0" t="n">
        <v>83</v>
      </c>
      <c r="E6443" s="0" t="n">
        <v>74</v>
      </c>
      <c r="F6443" s="0" t="n">
        <v>0</v>
      </c>
      <c r="T6443" s="0"/>
    </row>
    <row r="6444" customFormat="false" ht="12.75" hidden="false" customHeight="false" outlineLevel="0" collapsed="false">
      <c r="A6444" s="0" t="n">
        <v>1978</v>
      </c>
      <c r="B6444" s="0" t="n">
        <v>8</v>
      </c>
      <c r="C6444" s="0" t="n">
        <v>21</v>
      </c>
      <c r="D6444" s="0" t="n">
        <v>84</v>
      </c>
      <c r="E6444" s="0" t="n">
        <v>67</v>
      </c>
      <c r="F6444" s="0" t="n">
        <v>0</v>
      </c>
      <c r="T6444" s="0"/>
    </row>
    <row r="6445" customFormat="false" ht="12.75" hidden="false" customHeight="false" outlineLevel="0" collapsed="false">
      <c r="A6445" s="0" t="n">
        <v>1978</v>
      </c>
      <c r="B6445" s="0" t="n">
        <v>8</v>
      </c>
      <c r="C6445" s="0" t="n">
        <v>22</v>
      </c>
      <c r="D6445" s="0" t="n">
        <v>86</v>
      </c>
      <c r="E6445" s="0" t="n">
        <v>65</v>
      </c>
      <c r="F6445" s="0" t="n">
        <v>0</v>
      </c>
      <c r="T6445" s="0"/>
    </row>
    <row r="6446" customFormat="false" ht="12.75" hidden="false" customHeight="false" outlineLevel="0" collapsed="false">
      <c r="A6446" s="0" t="n">
        <v>1978</v>
      </c>
      <c r="B6446" s="0" t="n">
        <v>8</v>
      </c>
      <c r="C6446" s="0" t="n">
        <v>23</v>
      </c>
      <c r="D6446" s="0" t="n">
        <v>89</v>
      </c>
      <c r="E6446" s="0" t="n">
        <v>64</v>
      </c>
      <c r="F6446" s="0" t="n">
        <v>0</v>
      </c>
      <c r="T6446" s="0"/>
    </row>
    <row r="6447" customFormat="false" ht="12.75" hidden="false" customHeight="false" outlineLevel="0" collapsed="false">
      <c r="A6447" s="0" t="n">
        <v>1978</v>
      </c>
      <c r="B6447" s="0" t="n">
        <v>8</v>
      </c>
      <c r="C6447" s="0" t="n">
        <v>24</v>
      </c>
      <c r="D6447" s="0" t="n">
        <v>90</v>
      </c>
      <c r="E6447" s="0" t="n">
        <v>69</v>
      </c>
      <c r="F6447" s="0" t="n">
        <v>0</v>
      </c>
      <c r="T6447" s="0"/>
    </row>
    <row r="6448" customFormat="false" ht="12.75" hidden="false" customHeight="false" outlineLevel="0" collapsed="false">
      <c r="A6448" s="0" t="n">
        <v>1978</v>
      </c>
      <c r="B6448" s="0" t="n">
        <v>8</v>
      </c>
      <c r="C6448" s="0" t="n">
        <v>25</v>
      </c>
      <c r="D6448" s="0" t="n">
        <v>71</v>
      </c>
      <c r="E6448" s="0" t="n">
        <v>60</v>
      </c>
      <c r="F6448" s="0" t="n">
        <v>0</v>
      </c>
      <c r="T6448" s="0"/>
    </row>
    <row r="6449" customFormat="false" ht="12.75" hidden="false" customHeight="false" outlineLevel="0" collapsed="false">
      <c r="A6449" s="0" t="n">
        <v>1978</v>
      </c>
      <c r="B6449" s="0" t="n">
        <v>8</v>
      </c>
      <c r="C6449" s="0" t="n">
        <v>26</v>
      </c>
      <c r="D6449" s="0" t="n">
        <v>78</v>
      </c>
      <c r="E6449" s="0" t="n">
        <v>60</v>
      </c>
      <c r="F6449" s="0" t="n">
        <v>0</v>
      </c>
      <c r="T6449" s="0"/>
    </row>
    <row r="6450" customFormat="false" ht="12.75" hidden="false" customHeight="false" outlineLevel="0" collapsed="false">
      <c r="A6450" s="0" t="n">
        <v>1978</v>
      </c>
      <c r="B6450" s="0" t="n">
        <v>8</v>
      </c>
      <c r="C6450" s="0" t="n">
        <v>27</v>
      </c>
      <c r="D6450" s="0" t="n">
        <v>82</v>
      </c>
      <c r="E6450" s="0" t="n">
        <v>66</v>
      </c>
      <c r="F6450" s="0" t="n">
        <v>0</v>
      </c>
      <c r="T6450" s="0"/>
    </row>
    <row r="6451" customFormat="false" ht="12.75" hidden="false" customHeight="false" outlineLevel="0" collapsed="false">
      <c r="A6451" s="0" t="n">
        <v>1978</v>
      </c>
      <c r="B6451" s="0" t="n">
        <v>8</v>
      </c>
      <c r="C6451" s="0" t="n">
        <v>28</v>
      </c>
      <c r="D6451" s="0" t="n">
        <v>78</v>
      </c>
      <c r="E6451" s="0" t="n">
        <v>69</v>
      </c>
      <c r="F6451" s="0" t="n">
        <v>41</v>
      </c>
      <c r="T6451" s="0"/>
    </row>
    <row r="6452" customFormat="false" ht="12.75" hidden="false" customHeight="false" outlineLevel="0" collapsed="false">
      <c r="A6452" s="0" t="n">
        <v>1978</v>
      </c>
      <c r="B6452" s="0" t="n">
        <v>8</v>
      </c>
      <c r="C6452" s="0" t="n">
        <v>29</v>
      </c>
      <c r="D6452" s="0" t="n">
        <v>89</v>
      </c>
      <c r="E6452" s="0" t="n">
        <v>73</v>
      </c>
      <c r="F6452" s="0" t="n">
        <v>0</v>
      </c>
      <c r="T6452" s="0"/>
    </row>
    <row r="6453" customFormat="false" ht="12.75" hidden="false" customHeight="false" outlineLevel="0" collapsed="false">
      <c r="A6453" s="0" t="n">
        <v>1978</v>
      </c>
      <c r="B6453" s="0" t="n">
        <v>8</v>
      </c>
      <c r="C6453" s="0" t="n">
        <v>30</v>
      </c>
      <c r="D6453" s="0" t="n">
        <v>83</v>
      </c>
      <c r="E6453" s="0" t="n">
        <v>71</v>
      </c>
      <c r="F6453" s="0" t="n">
        <v>0</v>
      </c>
      <c r="T6453" s="0"/>
    </row>
    <row r="6454" customFormat="false" ht="12.75" hidden="false" customHeight="false" outlineLevel="0" collapsed="false">
      <c r="A6454" s="0" t="n">
        <v>1978</v>
      </c>
      <c r="B6454" s="0" t="n">
        <v>8</v>
      </c>
      <c r="C6454" s="0" t="n">
        <v>31</v>
      </c>
      <c r="D6454" s="0" t="n">
        <v>72</v>
      </c>
      <c r="E6454" s="0" t="n">
        <v>62</v>
      </c>
      <c r="F6454" s="0" t="n">
        <v>47</v>
      </c>
      <c r="T6454" s="0"/>
    </row>
    <row r="6455" customFormat="false" ht="12.75" hidden="false" customHeight="false" outlineLevel="0" collapsed="false">
      <c r="A6455" s="0" t="n">
        <v>1978</v>
      </c>
      <c r="B6455" s="0" t="n">
        <v>9</v>
      </c>
      <c r="C6455" s="0" t="n">
        <v>1</v>
      </c>
      <c r="D6455" s="0" t="n">
        <v>77</v>
      </c>
      <c r="E6455" s="0" t="n">
        <v>61</v>
      </c>
      <c r="F6455" s="0" t="n">
        <v>47</v>
      </c>
      <c r="T6455" s="0"/>
    </row>
    <row r="6456" customFormat="false" ht="12.75" hidden="false" customHeight="false" outlineLevel="0" collapsed="false">
      <c r="A6456" s="0" t="n">
        <v>1978</v>
      </c>
      <c r="B6456" s="0" t="n">
        <v>9</v>
      </c>
      <c r="C6456" s="0" t="n">
        <v>2</v>
      </c>
      <c r="D6456" s="0" t="n">
        <v>78</v>
      </c>
      <c r="E6456" s="0" t="n">
        <v>64</v>
      </c>
      <c r="F6456" s="0" t="n">
        <v>0</v>
      </c>
      <c r="T6456" s="0"/>
    </row>
    <row r="6457" customFormat="false" ht="12.75" hidden="false" customHeight="false" outlineLevel="0" collapsed="false">
      <c r="A6457" s="0" t="n">
        <v>1978</v>
      </c>
      <c r="B6457" s="0" t="n">
        <v>9</v>
      </c>
      <c r="C6457" s="0" t="n">
        <v>3</v>
      </c>
      <c r="D6457" s="0" t="n">
        <v>81</v>
      </c>
      <c r="E6457" s="0" t="n">
        <v>65</v>
      </c>
      <c r="F6457" s="0" t="n">
        <v>0</v>
      </c>
      <c r="T6457" s="0"/>
    </row>
    <row r="6458" customFormat="false" ht="12.75" hidden="false" customHeight="false" outlineLevel="0" collapsed="false">
      <c r="A6458" s="0" t="n">
        <v>1978</v>
      </c>
      <c r="B6458" s="0" t="n">
        <v>9</v>
      </c>
      <c r="C6458" s="0" t="n">
        <v>4</v>
      </c>
      <c r="D6458" s="0" t="n">
        <v>80</v>
      </c>
      <c r="E6458" s="0" t="n">
        <v>65</v>
      </c>
      <c r="F6458" s="0" t="n">
        <v>0</v>
      </c>
      <c r="T6458" s="0"/>
    </row>
    <row r="6459" customFormat="false" ht="12.75" hidden="false" customHeight="false" outlineLevel="0" collapsed="false">
      <c r="A6459" s="0" t="n">
        <v>1978</v>
      </c>
      <c r="B6459" s="0" t="n">
        <v>9</v>
      </c>
      <c r="C6459" s="0" t="n">
        <v>5</v>
      </c>
      <c r="D6459" s="0" t="n">
        <v>85</v>
      </c>
      <c r="E6459" s="0" t="n">
        <v>59</v>
      </c>
      <c r="F6459" s="0" t="n">
        <v>0</v>
      </c>
      <c r="T6459" s="0"/>
    </row>
    <row r="6460" customFormat="false" ht="12.75" hidden="false" customHeight="false" outlineLevel="0" collapsed="false">
      <c r="A6460" s="0" t="n">
        <v>1978</v>
      </c>
      <c r="B6460" s="0" t="n">
        <v>9</v>
      </c>
      <c r="C6460" s="0" t="n">
        <v>6</v>
      </c>
      <c r="D6460" s="0" t="n">
        <v>86</v>
      </c>
      <c r="E6460" s="0" t="n">
        <v>64</v>
      </c>
      <c r="F6460" s="0" t="n">
        <v>0</v>
      </c>
      <c r="T6460" s="0"/>
    </row>
    <row r="6461" customFormat="false" ht="12.75" hidden="false" customHeight="false" outlineLevel="0" collapsed="false">
      <c r="A6461" s="0" t="n">
        <v>1978</v>
      </c>
      <c r="B6461" s="0" t="n">
        <v>9</v>
      </c>
      <c r="C6461" s="0" t="n">
        <v>7</v>
      </c>
      <c r="D6461" s="0" t="n">
        <v>86</v>
      </c>
      <c r="E6461" s="0" t="n">
        <v>65</v>
      </c>
      <c r="F6461" s="0" t="n">
        <v>0</v>
      </c>
      <c r="T6461" s="0"/>
    </row>
    <row r="6462" customFormat="false" ht="12.75" hidden="false" customHeight="false" outlineLevel="0" collapsed="false">
      <c r="A6462" s="0" t="n">
        <v>1978</v>
      </c>
      <c r="B6462" s="0" t="n">
        <v>9</v>
      </c>
      <c r="C6462" s="0" t="n">
        <v>8</v>
      </c>
      <c r="D6462" s="0" t="n">
        <v>65</v>
      </c>
      <c r="E6462" s="0" t="n">
        <v>56</v>
      </c>
      <c r="F6462" s="0" t="n">
        <v>39</v>
      </c>
      <c r="T6462" s="0"/>
    </row>
    <row r="6463" customFormat="false" ht="12.75" hidden="false" customHeight="false" outlineLevel="0" collapsed="false">
      <c r="A6463" s="0" t="n">
        <v>1978</v>
      </c>
      <c r="B6463" s="0" t="n">
        <v>9</v>
      </c>
      <c r="C6463" s="0" t="n">
        <v>9</v>
      </c>
      <c r="D6463" s="0" t="n">
        <v>75</v>
      </c>
      <c r="E6463" s="0" t="n">
        <v>56</v>
      </c>
      <c r="F6463" s="0" t="n">
        <v>0</v>
      </c>
      <c r="T6463" s="0"/>
    </row>
    <row r="6464" customFormat="false" ht="12.75" hidden="false" customHeight="false" outlineLevel="0" collapsed="false">
      <c r="A6464" s="0" t="n">
        <v>1978</v>
      </c>
      <c r="B6464" s="0" t="n">
        <v>9</v>
      </c>
      <c r="C6464" s="0" t="n">
        <v>10</v>
      </c>
      <c r="D6464" s="0" t="n">
        <v>70</v>
      </c>
      <c r="E6464" s="0" t="n">
        <v>49</v>
      </c>
      <c r="F6464" s="0" t="n">
        <v>0</v>
      </c>
      <c r="T6464" s="0"/>
    </row>
    <row r="6465" customFormat="false" ht="12.75" hidden="false" customHeight="false" outlineLevel="0" collapsed="false">
      <c r="A6465" s="0" t="n">
        <v>1978</v>
      </c>
      <c r="B6465" s="0" t="n">
        <v>9</v>
      </c>
      <c r="C6465" s="0" t="n">
        <v>11</v>
      </c>
      <c r="D6465" s="0" t="n">
        <v>77</v>
      </c>
      <c r="E6465" s="0" t="n">
        <v>63</v>
      </c>
      <c r="F6465" s="0" t="n">
        <v>11</v>
      </c>
      <c r="T6465" s="0"/>
    </row>
    <row r="6466" customFormat="false" ht="12.75" hidden="false" customHeight="false" outlineLevel="0" collapsed="false">
      <c r="A6466" s="0" t="n">
        <v>1978</v>
      </c>
      <c r="B6466" s="0" t="n">
        <v>9</v>
      </c>
      <c r="C6466" s="0" t="n">
        <v>12</v>
      </c>
      <c r="D6466" s="0" t="n">
        <v>83</v>
      </c>
      <c r="E6466" s="0" t="n">
        <v>60</v>
      </c>
      <c r="F6466" s="0" t="n">
        <v>136</v>
      </c>
      <c r="T6466" s="0"/>
    </row>
    <row r="6467" customFormat="false" ht="12.75" hidden="false" customHeight="false" outlineLevel="0" collapsed="false">
      <c r="A6467" s="0" t="n">
        <v>1978</v>
      </c>
      <c r="B6467" s="0" t="n">
        <v>9</v>
      </c>
      <c r="C6467" s="0" t="n">
        <v>13</v>
      </c>
      <c r="D6467" s="0" t="n">
        <v>70</v>
      </c>
      <c r="E6467" s="0" t="n">
        <v>55</v>
      </c>
      <c r="F6467" s="0" t="n">
        <v>0</v>
      </c>
      <c r="T6467" s="0"/>
    </row>
    <row r="6468" customFormat="false" ht="12.75" hidden="false" customHeight="false" outlineLevel="0" collapsed="false">
      <c r="A6468" s="0" t="n">
        <v>1978</v>
      </c>
      <c r="B6468" s="0" t="n">
        <v>9</v>
      </c>
      <c r="C6468" s="0" t="n">
        <v>14</v>
      </c>
      <c r="D6468" s="0" t="n">
        <v>69</v>
      </c>
      <c r="E6468" s="0" t="n">
        <v>51</v>
      </c>
      <c r="F6468" s="0" t="n">
        <v>0</v>
      </c>
      <c r="T6468" s="0"/>
    </row>
    <row r="6469" customFormat="false" ht="12.75" hidden="false" customHeight="false" outlineLevel="0" collapsed="false">
      <c r="A6469" s="0" t="n">
        <v>1978</v>
      </c>
      <c r="B6469" s="0" t="n">
        <v>9</v>
      </c>
      <c r="C6469" s="0" t="n">
        <v>15</v>
      </c>
      <c r="D6469" s="0" t="n">
        <v>65</v>
      </c>
      <c r="E6469" s="0" t="n">
        <v>58</v>
      </c>
      <c r="F6469" s="0" t="n">
        <v>28</v>
      </c>
      <c r="T6469" s="0"/>
    </row>
    <row r="6470" customFormat="false" ht="12.75" hidden="false" customHeight="false" outlineLevel="0" collapsed="false">
      <c r="A6470" s="0" t="n">
        <v>1978</v>
      </c>
      <c r="B6470" s="0" t="n">
        <v>9</v>
      </c>
      <c r="C6470" s="0" t="n">
        <v>16</v>
      </c>
      <c r="D6470" s="0" t="n">
        <v>78</v>
      </c>
      <c r="E6470" s="0" t="n">
        <v>62</v>
      </c>
      <c r="F6470" s="0" t="n">
        <v>18</v>
      </c>
      <c r="T6470" s="0"/>
    </row>
    <row r="6471" customFormat="false" ht="12.75" hidden="false" customHeight="false" outlineLevel="0" collapsed="false">
      <c r="A6471" s="0" t="n">
        <v>1978</v>
      </c>
      <c r="B6471" s="0" t="n">
        <v>9</v>
      </c>
      <c r="C6471" s="0" t="n">
        <v>17</v>
      </c>
      <c r="D6471" s="0" t="n">
        <v>76</v>
      </c>
      <c r="E6471" s="0" t="n">
        <v>57</v>
      </c>
      <c r="F6471" s="0" t="n">
        <v>3</v>
      </c>
      <c r="T6471" s="0"/>
    </row>
    <row r="6472" customFormat="false" ht="12.75" hidden="false" customHeight="false" outlineLevel="0" collapsed="false">
      <c r="A6472" s="0" t="n">
        <v>1978</v>
      </c>
      <c r="B6472" s="0" t="n">
        <v>9</v>
      </c>
      <c r="C6472" s="0" t="n">
        <v>18</v>
      </c>
      <c r="D6472" s="0" t="n">
        <v>67</v>
      </c>
      <c r="E6472" s="0" t="n">
        <v>61</v>
      </c>
      <c r="F6472" s="0" t="n">
        <v>9</v>
      </c>
      <c r="T6472" s="0"/>
    </row>
    <row r="6473" customFormat="false" ht="12.75" hidden="false" customHeight="false" outlineLevel="0" collapsed="false">
      <c r="A6473" s="0" t="n">
        <v>1978</v>
      </c>
      <c r="B6473" s="0" t="n">
        <v>9</v>
      </c>
      <c r="C6473" s="0" t="n">
        <v>19</v>
      </c>
      <c r="D6473" s="0" t="n">
        <v>61</v>
      </c>
      <c r="E6473" s="0" t="n">
        <v>53</v>
      </c>
      <c r="F6473" s="0" t="n">
        <v>93</v>
      </c>
      <c r="T6473" s="0"/>
    </row>
    <row r="6474" customFormat="false" ht="12.75" hidden="false" customHeight="false" outlineLevel="0" collapsed="false">
      <c r="A6474" s="0" t="n">
        <v>1978</v>
      </c>
      <c r="B6474" s="0" t="n">
        <v>9</v>
      </c>
      <c r="C6474" s="0" t="n">
        <v>20</v>
      </c>
      <c r="D6474" s="0" t="n">
        <v>74</v>
      </c>
      <c r="E6474" s="0" t="n">
        <v>54</v>
      </c>
      <c r="F6474" s="0" t="n">
        <v>0</v>
      </c>
      <c r="T6474" s="0"/>
    </row>
    <row r="6475" customFormat="false" ht="12.75" hidden="false" customHeight="false" outlineLevel="0" collapsed="false">
      <c r="A6475" s="0" t="n">
        <v>1978</v>
      </c>
      <c r="B6475" s="0" t="n">
        <v>9</v>
      </c>
      <c r="C6475" s="0" t="n">
        <v>21</v>
      </c>
      <c r="D6475" s="0" t="n">
        <v>83</v>
      </c>
      <c r="E6475" s="0" t="n">
        <v>61</v>
      </c>
      <c r="F6475" s="0" t="n">
        <v>0</v>
      </c>
      <c r="T6475" s="0"/>
    </row>
    <row r="6476" customFormat="false" ht="12.75" hidden="false" customHeight="false" outlineLevel="0" collapsed="false">
      <c r="A6476" s="0" t="n">
        <v>1978</v>
      </c>
      <c r="B6476" s="0" t="n">
        <v>9</v>
      </c>
      <c r="C6476" s="0" t="n">
        <v>22</v>
      </c>
      <c r="D6476" s="0" t="n">
        <v>73</v>
      </c>
      <c r="E6476" s="0" t="n">
        <v>57</v>
      </c>
      <c r="F6476" s="0" t="n">
        <v>22</v>
      </c>
      <c r="T6476" s="0"/>
    </row>
    <row r="6477" customFormat="false" ht="12.75" hidden="false" customHeight="false" outlineLevel="0" collapsed="false">
      <c r="A6477" s="0" t="n">
        <v>1978</v>
      </c>
      <c r="B6477" s="0" t="n">
        <v>9</v>
      </c>
      <c r="C6477" s="0" t="n">
        <v>23</v>
      </c>
      <c r="D6477" s="0" t="n">
        <v>68</v>
      </c>
      <c r="E6477" s="0" t="n">
        <v>53</v>
      </c>
      <c r="F6477" s="0" t="n">
        <v>0</v>
      </c>
      <c r="T6477" s="0"/>
    </row>
    <row r="6478" customFormat="false" ht="12.75" hidden="false" customHeight="false" outlineLevel="0" collapsed="false">
      <c r="A6478" s="0" t="n">
        <v>1978</v>
      </c>
      <c r="B6478" s="0" t="n">
        <v>9</v>
      </c>
      <c r="C6478" s="0" t="n">
        <v>24</v>
      </c>
      <c r="D6478" s="0" t="n">
        <v>70</v>
      </c>
      <c r="E6478" s="0" t="n">
        <v>51</v>
      </c>
      <c r="F6478" s="0" t="n">
        <v>0</v>
      </c>
      <c r="T6478" s="0"/>
    </row>
    <row r="6479" customFormat="false" ht="12.75" hidden="false" customHeight="false" outlineLevel="0" collapsed="false">
      <c r="A6479" s="0" t="n">
        <v>1978</v>
      </c>
      <c r="B6479" s="0" t="n">
        <v>9</v>
      </c>
      <c r="C6479" s="0" t="n">
        <v>25</v>
      </c>
      <c r="D6479" s="0" t="n">
        <v>73</v>
      </c>
      <c r="E6479" s="0" t="n">
        <v>53</v>
      </c>
      <c r="F6479" s="0" t="n">
        <v>0</v>
      </c>
      <c r="T6479" s="0"/>
    </row>
    <row r="6480" customFormat="false" ht="12.75" hidden="false" customHeight="false" outlineLevel="0" collapsed="false">
      <c r="A6480" s="0" t="n">
        <v>1978</v>
      </c>
      <c r="B6480" s="0" t="n">
        <v>9</v>
      </c>
      <c r="C6480" s="0" t="n">
        <v>26</v>
      </c>
      <c r="D6480" s="0" t="n">
        <v>63</v>
      </c>
      <c r="E6480" s="0" t="n">
        <v>46</v>
      </c>
      <c r="F6480" s="0" t="n">
        <v>0</v>
      </c>
      <c r="T6480" s="0"/>
    </row>
    <row r="6481" customFormat="false" ht="12.75" hidden="false" customHeight="false" outlineLevel="0" collapsed="false">
      <c r="A6481" s="0" t="n">
        <v>1978</v>
      </c>
      <c r="B6481" s="0" t="n">
        <v>9</v>
      </c>
      <c r="C6481" s="0" t="n">
        <v>27</v>
      </c>
      <c r="D6481" s="0" t="n">
        <v>67</v>
      </c>
      <c r="E6481" s="0" t="n">
        <v>48</v>
      </c>
      <c r="F6481" s="0" t="n">
        <v>0</v>
      </c>
      <c r="T6481" s="0"/>
    </row>
    <row r="6482" customFormat="false" ht="12.75" hidden="false" customHeight="false" outlineLevel="0" collapsed="false">
      <c r="A6482" s="0" t="n">
        <v>1978</v>
      </c>
      <c r="B6482" s="0" t="n">
        <v>9</v>
      </c>
      <c r="C6482" s="0" t="n">
        <v>28</v>
      </c>
      <c r="D6482" s="0" t="n">
        <v>69</v>
      </c>
      <c r="E6482" s="0" t="n">
        <v>50</v>
      </c>
      <c r="F6482" s="0" t="n">
        <v>0</v>
      </c>
      <c r="T6482" s="0"/>
    </row>
    <row r="6483" customFormat="false" ht="12.75" hidden="false" customHeight="false" outlineLevel="0" collapsed="false">
      <c r="A6483" s="0" t="n">
        <v>1978</v>
      </c>
      <c r="B6483" s="0" t="n">
        <v>9</v>
      </c>
      <c r="C6483" s="0" t="n">
        <v>29</v>
      </c>
      <c r="D6483" s="0" t="n">
        <v>66</v>
      </c>
      <c r="E6483" s="0" t="n">
        <v>45</v>
      </c>
      <c r="F6483" s="0" t="n">
        <v>0</v>
      </c>
      <c r="T6483" s="0"/>
    </row>
    <row r="6484" customFormat="false" ht="12.75" hidden="false" customHeight="false" outlineLevel="0" collapsed="false">
      <c r="A6484" s="0" t="n">
        <v>1978</v>
      </c>
      <c r="B6484" s="0" t="n">
        <v>9</v>
      </c>
      <c r="C6484" s="0" t="n">
        <v>30</v>
      </c>
      <c r="D6484" s="0" t="n">
        <v>69</v>
      </c>
      <c r="E6484" s="0" t="n">
        <v>50</v>
      </c>
      <c r="F6484" s="0" t="n">
        <v>0</v>
      </c>
      <c r="T6484" s="0"/>
    </row>
    <row r="6485" customFormat="false" ht="12.75" hidden="false" customHeight="false" outlineLevel="0" collapsed="false">
      <c r="A6485" s="0" t="n">
        <v>1978</v>
      </c>
      <c r="B6485" s="0" t="n">
        <v>10</v>
      </c>
      <c r="C6485" s="0" t="n">
        <v>1</v>
      </c>
      <c r="D6485" s="0" t="n">
        <v>71</v>
      </c>
      <c r="E6485" s="0" t="n">
        <v>61</v>
      </c>
      <c r="F6485" s="0" t="n">
        <v>13</v>
      </c>
      <c r="T6485" s="0"/>
    </row>
    <row r="6486" customFormat="false" ht="12.75" hidden="false" customHeight="false" outlineLevel="0" collapsed="false">
      <c r="A6486" s="0" t="n">
        <v>1978</v>
      </c>
      <c r="B6486" s="0" t="n">
        <v>10</v>
      </c>
      <c r="C6486" s="0" t="n">
        <v>2</v>
      </c>
      <c r="D6486" s="0" t="n">
        <v>68</v>
      </c>
      <c r="E6486" s="0" t="n">
        <v>53</v>
      </c>
      <c r="F6486" s="0" t="n">
        <v>0</v>
      </c>
      <c r="T6486" s="0"/>
    </row>
    <row r="6487" customFormat="false" ht="12.75" hidden="false" customHeight="false" outlineLevel="0" collapsed="false">
      <c r="A6487" s="0" t="n">
        <v>1978</v>
      </c>
      <c r="B6487" s="0" t="n">
        <v>10</v>
      </c>
      <c r="C6487" s="0" t="n">
        <v>3</v>
      </c>
      <c r="D6487" s="0" t="n">
        <v>59</v>
      </c>
      <c r="E6487" s="0" t="n">
        <v>48</v>
      </c>
      <c r="F6487" s="0" t="n">
        <v>0</v>
      </c>
      <c r="T6487" s="0"/>
    </row>
    <row r="6488" customFormat="false" ht="12.75" hidden="false" customHeight="false" outlineLevel="0" collapsed="false">
      <c r="A6488" s="0" t="n">
        <v>1978</v>
      </c>
      <c r="B6488" s="0" t="n">
        <v>10</v>
      </c>
      <c r="C6488" s="0" t="n">
        <v>4</v>
      </c>
      <c r="D6488" s="0" t="n">
        <v>60</v>
      </c>
      <c r="E6488" s="0" t="n">
        <v>54</v>
      </c>
      <c r="F6488" s="0" t="n">
        <v>19</v>
      </c>
      <c r="T6488" s="0"/>
    </row>
    <row r="6489" customFormat="false" ht="12.75" hidden="false" customHeight="false" outlineLevel="0" collapsed="false">
      <c r="A6489" s="0" t="n">
        <v>1978</v>
      </c>
      <c r="B6489" s="0" t="n">
        <v>10</v>
      </c>
      <c r="C6489" s="0" t="n">
        <v>5</v>
      </c>
      <c r="D6489" s="0" t="n">
        <v>65</v>
      </c>
      <c r="E6489" s="0" t="n">
        <v>54</v>
      </c>
      <c r="F6489" s="0" t="n">
        <v>1</v>
      </c>
      <c r="T6489" s="0"/>
    </row>
    <row r="6490" customFormat="false" ht="12.75" hidden="false" customHeight="false" outlineLevel="0" collapsed="false">
      <c r="A6490" s="0" t="n">
        <v>1978</v>
      </c>
      <c r="B6490" s="0" t="n">
        <v>10</v>
      </c>
      <c r="C6490" s="0" t="n">
        <v>6</v>
      </c>
      <c r="D6490" s="0" t="n">
        <v>68</v>
      </c>
      <c r="E6490" s="0" t="n">
        <v>53</v>
      </c>
      <c r="F6490" s="0" t="n">
        <v>38</v>
      </c>
      <c r="T6490" s="0"/>
    </row>
    <row r="6491" customFormat="false" ht="12.75" hidden="false" customHeight="false" outlineLevel="0" collapsed="false">
      <c r="A6491" s="0" t="n">
        <v>1978</v>
      </c>
      <c r="B6491" s="0" t="n">
        <v>10</v>
      </c>
      <c r="C6491" s="0" t="n">
        <v>7</v>
      </c>
      <c r="D6491" s="0" t="n">
        <v>61</v>
      </c>
      <c r="E6491" s="0" t="n">
        <v>47</v>
      </c>
      <c r="F6491" s="0" t="n">
        <v>0</v>
      </c>
      <c r="T6491" s="0"/>
    </row>
    <row r="6492" customFormat="false" ht="12.75" hidden="false" customHeight="false" outlineLevel="0" collapsed="false">
      <c r="A6492" s="0" t="n">
        <v>1978</v>
      </c>
      <c r="B6492" s="0" t="n">
        <v>10</v>
      </c>
      <c r="C6492" s="0" t="n">
        <v>8</v>
      </c>
      <c r="D6492" s="0" t="n">
        <v>53</v>
      </c>
      <c r="E6492" s="0" t="n">
        <v>41</v>
      </c>
      <c r="F6492" s="0" t="n">
        <v>0</v>
      </c>
      <c r="T6492" s="0"/>
    </row>
    <row r="6493" customFormat="false" ht="12.75" hidden="false" customHeight="false" outlineLevel="0" collapsed="false">
      <c r="A6493" s="0" t="n">
        <v>1978</v>
      </c>
      <c r="B6493" s="0" t="n">
        <v>10</v>
      </c>
      <c r="C6493" s="0" t="n">
        <v>9</v>
      </c>
      <c r="D6493" s="0" t="n">
        <v>58</v>
      </c>
      <c r="E6493" s="0" t="n">
        <v>39</v>
      </c>
      <c r="F6493" s="0" t="n">
        <v>0</v>
      </c>
      <c r="T6493" s="0"/>
    </row>
    <row r="6494" customFormat="false" ht="12.75" hidden="false" customHeight="false" outlineLevel="0" collapsed="false">
      <c r="A6494" s="0" t="n">
        <v>1978</v>
      </c>
      <c r="B6494" s="0" t="n">
        <v>10</v>
      </c>
      <c r="C6494" s="0" t="n">
        <v>10</v>
      </c>
      <c r="D6494" s="0" t="n">
        <v>69</v>
      </c>
      <c r="E6494" s="0" t="n">
        <v>45</v>
      </c>
      <c r="F6494" s="0" t="n">
        <v>0</v>
      </c>
      <c r="T6494" s="0"/>
    </row>
    <row r="6495" customFormat="false" ht="12.75" hidden="false" customHeight="false" outlineLevel="0" collapsed="false">
      <c r="A6495" s="0" t="n">
        <v>1978</v>
      </c>
      <c r="B6495" s="0" t="n">
        <v>10</v>
      </c>
      <c r="C6495" s="0" t="n">
        <v>11</v>
      </c>
      <c r="D6495" s="0" t="n">
        <v>71</v>
      </c>
      <c r="E6495" s="0" t="n">
        <v>54</v>
      </c>
      <c r="F6495" s="0" t="n">
        <v>0</v>
      </c>
      <c r="T6495" s="0"/>
    </row>
    <row r="6496" customFormat="false" ht="12.75" hidden="false" customHeight="false" outlineLevel="0" collapsed="false">
      <c r="A6496" s="0" t="n">
        <v>1978</v>
      </c>
      <c r="B6496" s="0" t="n">
        <v>10</v>
      </c>
      <c r="C6496" s="0" t="n">
        <v>12</v>
      </c>
      <c r="D6496" s="0" t="n">
        <v>72</v>
      </c>
      <c r="E6496" s="0" t="n">
        <v>58</v>
      </c>
      <c r="F6496" s="0" t="n">
        <v>0</v>
      </c>
      <c r="T6496" s="0"/>
    </row>
    <row r="6497" customFormat="false" ht="12.75" hidden="false" customHeight="false" outlineLevel="0" collapsed="false">
      <c r="A6497" s="0" t="n">
        <v>1978</v>
      </c>
      <c r="B6497" s="0" t="n">
        <v>10</v>
      </c>
      <c r="C6497" s="0" t="n">
        <v>13</v>
      </c>
      <c r="D6497" s="0" t="n">
        <v>76</v>
      </c>
      <c r="E6497" s="0" t="n">
        <v>59</v>
      </c>
      <c r="F6497" s="0" t="n">
        <v>0</v>
      </c>
      <c r="T6497" s="0"/>
    </row>
    <row r="6498" customFormat="false" ht="12.75" hidden="false" customHeight="false" outlineLevel="0" collapsed="false">
      <c r="A6498" s="0" t="n">
        <v>1978</v>
      </c>
      <c r="B6498" s="0" t="n">
        <v>10</v>
      </c>
      <c r="C6498" s="0" t="n">
        <v>14</v>
      </c>
      <c r="D6498" s="0" t="n">
        <v>68</v>
      </c>
      <c r="E6498" s="0" t="n">
        <v>44</v>
      </c>
      <c r="F6498" s="0" t="n">
        <v>16</v>
      </c>
      <c r="T6498" s="0"/>
    </row>
    <row r="6499" customFormat="false" ht="12.75" hidden="false" customHeight="false" outlineLevel="0" collapsed="false">
      <c r="A6499" s="0" t="n">
        <v>1978</v>
      </c>
      <c r="B6499" s="0" t="n">
        <v>10</v>
      </c>
      <c r="C6499" s="0" t="n">
        <v>15</v>
      </c>
      <c r="D6499" s="0" t="n">
        <v>53</v>
      </c>
      <c r="E6499" s="0" t="n">
        <v>42</v>
      </c>
      <c r="F6499" s="0" t="n">
        <v>0</v>
      </c>
      <c r="T6499" s="0"/>
    </row>
    <row r="6500" customFormat="false" ht="12.75" hidden="false" customHeight="false" outlineLevel="0" collapsed="false">
      <c r="A6500" s="0" t="n">
        <v>1978</v>
      </c>
      <c r="B6500" s="0" t="n">
        <v>10</v>
      </c>
      <c r="C6500" s="0" t="n">
        <v>16</v>
      </c>
      <c r="D6500" s="0" t="n">
        <v>53</v>
      </c>
      <c r="E6500" s="0" t="n">
        <v>40</v>
      </c>
      <c r="F6500" s="0" t="n">
        <v>1</v>
      </c>
      <c r="T6500" s="0"/>
    </row>
    <row r="6501" customFormat="false" ht="12.75" hidden="false" customHeight="false" outlineLevel="0" collapsed="false">
      <c r="A6501" s="0" t="n">
        <v>1978</v>
      </c>
      <c r="B6501" s="0" t="n">
        <v>10</v>
      </c>
      <c r="C6501" s="0" t="n">
        <v>17</v>
      </c>
      <c r="D6501" s="0" t="n">
        <v>54</v>
      </c>
      <c r="E6501" s="0" t="n">
        <v>39</v>
      </c>
      <c r="F6501" s="0" t="n">
        <v>0</v>
      </c>
      <c r="T6501" s="0"/>
    </row>
    <row r="6502" customFormat="false" ht="12.75" hidden="false" customHeight="false" outlineLevel="0" collapsed="false">
      <c r="A6502" s="0" t="n">
        <v>1978</v>
      </c>
      <c r="B6502" s="0" t="n">
        <v>10</v>
      </c>
      <c r="C6502" s="0" t="n">
        <v>18</v>
      </c>
      <c r="D6502" s="0" t="n">
        <v>57</v>
      </c>
      <c r="E6502" s="0" t="n">
        <v>37</v>
      </c>
      <c r="F6502" s="0" t="n">
        <v>0</v>
      </c>
      <c r="T6502" s="0"/>
    </row>
    <row r="6503" customFormat="false" ht="12.75" hidden="false" customHeight="false" outlineLevel="0" collapsed="false">
      <c r="A6503" s="0" t="n">
        <v>1978</v>
      </c>
      <c r="B6503" s="0" t="n">
        <v>10</v>
      </c>
      <c r="C6503" s="0" t="n">
        <v>19</v>
      </c>
      <c r="D6503" s="0" t="n">
        <v>61</v>
      </c>
      <c r="E6503" s="0" t="n">
        <v>49</v>
      </c>
      <c r="F6503" s="0" t="n">
        <v>3</v>
      </c>
      <c r="T6503" s="0"/>
    </row>
    <row r="6504" customFormat="false" ht="12.75" hidden="false" customHeight="false" outlineLevel="0" collapsed="false">
      <c r="A6504" s="0" t="n">
        <v>1978</v>
      </c>
      <c r="B6504" s="0" t="n">
        <v>10</v>
      </c>
      <c r="C6504" s="0" t="n">
        <v>20</v>
      </c>
      <c r="D6504" s="0" t="n">
        <v>55</v>
      </c>
      <c r="E6504" s="0" t="n">
        <v>46</v>
      </c>
      <c r="F6504" s="0" t="n">
        <v>0</v>
      </c>
      <c r="T6504" s="0"/>
    </row>
    <row r="6505" customFormat="false" ht="12.75" hidden="false" customHeight="false" outlineLevel="0" collapsed="false">
      <c r="A6505" s="0" t="n">
        <v>1978</v>
      </c>
      <c r="B6505" s="0" t="n">
        <v>10</v>
      </c>
      <c r="C6505" s="0" t="n">
        <v>21</v>
      </c>
      <c r="D6505" s="0" t="n">
        <v>69</v>
      </c>
      <c r="E6505" s="0" t="n">
        <v>45</v>
      </c>
      <c r="F6505" s="0" t="n">
        <v>0</v>
      </c>
      <c r="T6505" s="0"/>
    </row>
    <row r="6506" customFormat="false" ht="12.75" hidden="false" customHeight="false" outlineLevel="0" collapsed="false">
      <c r="A6506" s="0" t="n">
        <v>1978</v>
      </c>
      <c r="B6506" s="0" t="n">
        <v>10</v>
      </c>
      <c r="C6506" s="0" t="n">
        <v>22</v>
      </c>
      <c r="D6506" s="0" t="n">
        <v>75</v>
      </c>
      <c r="E6506" s="0" t="n">
        <v>51</v>
      </c>
      <c r="F6506" s="0" t="n">
        <v>0</v>
      </c>
      <c r="T6506" s="0"/>
    </row>
    <row r="6507" customFormat="false" ht="12.75" hidden="false" customHeight="false" outlineLevel="0" collapsed="false">
      <c r="A6507" s="0" t="n">
        <v>1978</v>
      </c>
      <c r="B6507" s="0" t="n">
        <v>10</v>
      </c>
      <c r="C6507" s="0" t="n">
        <v>23</v>
      </c>
      <c r="D6507" s="0" t="n">
        <v>76</v>
      </c>
      <c r="E6507" s="0" t="n">
        <v>45</v>
      </c>
      <c r="F6507" s="0" t="n">
        <v>4</v>
      </c>
      <c r="T6507" s="0"/>
    </row>
    <row r="6508" customFormat="false" ht="12.75" hidden="false" customHeight="false" outlineLevel="0" collapsed="false">
      <c r="A6508" s="0" t="n">
        <v>1978</v>
      </c>
      <c r="B6508" s="0" t="n">
        <v>10</v>
      </c>
      <c r="C6508" s="0" t="n">
        <v>24</v>
      </c>
      <c r="D6508" s="0" t="n">
        <v>54</v>
      </c>
      <c r="E6508" s="0" t="n">
        <v>36</v>
      </c>
      <c r="F6508" s="0" t="n">
        <v>0</v>
      </c>
      <c r="T6508" s="0"/>
    </row>
    <row r="6509" customFormat="false" ht="12.75" hidden="false" customHeight="false" outlineLevel="0" collapsed="false">
      <c r="A6509" s="0" t="n">
        <v>1978</v>
      </c>
      <c r="B6509" s="0" t="n">
        <v>10</v>
      </c>
      <c r="C6509" s="0" t="n">
        <v>25</v>
      </c>
      <c r="D6509" s="0" t="n">
        <v>61</v>
      </c>
      <c r="E6509" s="0" t="n">
        <v>43</v>
      </c>
      <c r="F6509" s="0" t="n">
        <v>0</v>
      </c>
      <c r="T6509" s="0"/>
    </row>
    <row r="6510" customFormat="false" ht="12.75" hidden="false" customHeight="false" outlineLevel="0" collapsed="false">
      <c r="A6510" s="0" t="n">
        <v>1978</v>
      </c>
      <c r="B6510" s="0" t="n">
        <v>10</v>
      </c>
      <c r="C6510" s="0" t="n">
        <v>26</v>
      </c>
      <c r="D6510" s="0" t="n">
        <v>62</v>
      </c>
      <c r="E6510" s="0" t="n">
        <v>56</v>
      </c>
      <c r="F6510" s="0" t="n">
        <v>36</v>
      </c>
      <c r="T6510" s="0"/>
    </row>
    <row r="6511" customFormat="false" ht="12.75" hidden="false" customHeight="false" outlineLevel="0" collapsed="false">
      <c r="A6511" s="0" t="n">
        <v>1978</v>
      </c>
      <c r="B6511" s="0" t="n">
        <v>10</v>
      </c>
      <c r="C6511" s="0" t="n">
        <v>27</v>
      </c>
      <c r="D6511" s="0" t="n">
        <v>59</v>
      </c>
      <c r="E6511" s="0" t="n">
        <v>47</v>
      </c>
      <c r="F6511" s="0" t="n">
        <v>19</v>
      </c>
      <c r="T6511" s="0"/>
    </row>
    <row r="6512" customFormat="false" ht="12.75" hidden="false" customHeight="false" outlineLevel="0" collapsed="false">
      <c r="A6512" s="0" t="n">
        <v>1978</v>
      </c>
      <c r="B6512" s="0" t="n">
        <v>10</v>
      </c>
      <c r="C6512" s="0" t="n">
        <v>28</v>
      </c>
      <c r="D6512" s="0" t="n">
        <v>62</v>
      </c>
      <c r="E6512" s="0" t="n">
        <v>45</v>
      </c>
      <c r="F6512" s="0" t="n">
        <v>0</v>
      </c>
      <c r="T6512" s="0"/>
    </row>
    <row r="6513" customFormat="false" ht="12.75" hidden="false" customHeight="false" outlineLevel="0" collapsed="false">
      <c r="A6513" s="0" t="n">
        <v>1978</v>
      </c>
      <c r="B6513" s="0" t="n">
        <v>10</v>
      </c>
      <c r="C6513" s="0" t="n">
        <v>29</v>
      </c>
      <c r="D6513" s="0" t="n">
        <v>59</v>
      </c>
      <c r="E6513" s="0" t="n">
        <v>45</v>
      </c>
      <c r="F6513" s="0" t="n">
        <v>0</v>
      </c>
      <c r="T6513" s="0"/>
    </row>
    <row r="6514" customFormat="false" ht="12.75" hidden="false" customHeight="false" outlineLevel="0" collapsed="false">
      <c r="A6514" s="0" t="n">
        <v>1978</v>
      </c>
      <c r="B6514" s="0" t="n">
        <v>10</v>
      </c>
      <c r="C6514" s="0" t="n">
        <v>30</v>
      </c>
      <c r="D6514" s="0" t="n">
        <v>53</v>
      </c>
      <c r="E6514" s="0" t="n">
        <v>38</v>
      </c>
      <c r="F6514" s="0" t="n">
        <v>0</v>
      </c>
      <c r="T6514" s="0"/>
    </row>
    <row r="6515" customFormat="false" ht="12.75" hidden="false" customHeight="false" outlineLevel="0" collapsed="false">
      <c r="A6515" s="0" t="n">
        <v>1978</v>
      </c>
      <c r="B6515" s="0" t="n">
        <v>10</v>
      </c>
      <c r="C6515" s="0" t="n">
        <v>31</v>
      </c>
      <c r="D6515" s="0" t="n">
        <v>62</v>
      </c>
      <c r="E6515" s="0" t="n">
        <v>44</v>
      </c>
      <c r="F6515" s="0" t="n">
        <v>0</v>
      </c>
      <c r="T6515" s="0"/>
    </row>
    <row r="6516" customFormat="false" ht="12.75" hidden="false" customHeight="false" outlineLevel="0" collapsed="false">
      <c r="A6516" s="0" t="n">
        <v>1978</v>
      </c>
      <c r="B6516" s="0" t="n">
        <v>11</v>
      </c>
      <c r="C6516" s="0" t="n">
        <v>1</v>
      </c>
      <c r="D6516" s="0" t="n">
        <v>61</v>
      </c>
      <c r="E6516" s="0" t="n">
        <v>48</v>
      </c>
      <c r="F6516" s="0" t="n">
        <v>0</v>
      </c>
      <c r="T6516" s="0"/>
    </row>
    <row r="6517" customFormat="false" ht="12.75" hidden="false" customHeight="false" outlineLevel="0" collapsed="false">
      <c r="A6517" s="0" t="n">
        <v>1978</v>
      </c>
      <c r="B6517" s="0" t="n">
        <v>11</v>
      </c>
      <c r="C6517" s="0" t="n">
        <v>2</v>
      </c>
      <c r="D6517" s="0" t="n">
        <v>65</v>
      </c>
      <c r="E6517" s="0" t="n">
        <v>41</v>
      </c>
      <c r="F6517" s="0" t="n">
        <v>0</v>
      </c>
      <c r="T6517" s="0"/>
    </row>
    <row r="6518" customFormat="false" ht="12.75" hidden="false" customHeight="false" outlineLevel="0" collapsed="false">
      <c r="A6518" s="0" t="n">
        <v>1978</v>
      </c>
      <c r="B6518" s="0" t="n">
        <v>11</v>
      </c>
      <c r="C6518" s="0" t="n">
        <v>3</v>
      </c>
      <c r="D6518" s="0" t="n">
        <v>63</v>
      </c>
      <c r="E6518" s="0" t="n">
        <v>49</v>
      </c>
      <c r="F6518" s="0" t="n">
        <v>0</v>
      </c>
      <c r="T6518" s="0"/>
    </row>
    <row r="6519" customFormat="false" ht="12.75" hidden="false" customHeight="false" outlineLevel="0" collapsed="false">
      <c r="A6519" s="0" t="n">
        <v>1978</v>
      </c>
      <c r="B6519" s="0" t="n">
        <v>11</v>
      </c>
      <c r="C6519" s="0" t="n">
        <v>4</v>
      </c>
      <c r="D6519" s="0" t="n">
        <v>53</v>
      </c>
      <c r="E6519" s="0" t="n">
        <v>48</v>
      </c>
      <c r="F6519" s="0" t="n">
        <v>0</v>
      </c>
      <c r="T6519" s="0"/>
    </row>
    <row r="6520" customFormat="false" ht="12.75" hidden="false" customHeight="false" outlineLevel="0" collapsed="false">
      <c r="A6520" s="0" t="n">
        <v>1978</v>
      </c>
      <c r="B6520" s="0" t="n">
        <v>11</v>
      </c>
      <c r="C6520" s="0" t="n">
        <v>5</v>
      </c>
      <c r="D6520" s="0" t="n">
        <v>63</v>
      </c>
      <c r="E6520" s="0" t="n">
        <v>50</v>
      </c>
      <c r="F6520" s="0" t="n">
        <v>0</v>
      </c>
      <c r="T6520" s="0"/>
    </row>
    <row r="6521" customFormat="false" ht="12.75" hidden="false" customHeight="false" outlineLevel="0" collapsed="false">
      <c r="A6521" s="0" t="n">
        <v>1978</v>
      </c>
      <c r="B6521" s="0" t="n">
        <v>11</v>
      </c>
      <c r="C6521" s="0" t="n">
        <v>6</v>
      </c>
      <c r="D6521" s="0" t="n">
        <v>70</v>
      </c>
      <c r="E6521" s="0" t="n">
        <v>52</v>
      </c>
      <c r="F6521" s="0" t="n">
        <v>0</v>
      </c>
      <c r="T6521" s="0"/>
    </row>
    <row r="6522" customFormat="false" ht="12.75" hidden="false" customHeight="false" outlineLevel="0" collapsed="false">
      <c r="A6522" s="0" t="n">
        <v>1978</v>
      </c>
      <c r="B6522" s="0" t="n">
        <v>11</v>
      </c>
      <c r="C6522" s="0" t="n">
        <v>7</v>
      </c>
      <c r="D6522" s="0" t="n">
        <v>59</v>
      </c>
      <c r="E6522" s="0" t="n">
        <v>49</v>
      </c>
      <c r="F6522" s="0" t="n">
        <v>0</v>
      </c>
      <c r="T6522" s="0"/>
    </row>
    <row r="6523" customFormat="false" ht="12.75" hidden="false" customHeight="false" outlineLevel="0" collapsed="false">
      <c r="A6523" s="0" t="n">
        <v>1978</v>
      </c>
      <c r="B6523" s="0" t="n">
        <v>11</v>
      </c>
      <c r="C6523" s="0" t="n">
        <v>8</v>
      </c>
      <c r="D6523" s="0" t="n">
        <v>49</v>
      </c>
      <c r="E6523" s="0" t="n">
        <v>46</v>
      </c>
      <c r="F6523" s="0" t="n">
        <v>0</v>
      </c>
      <c r="T6523" s="0"/>
    </row>
    <row r="6524" customFormat="false" ht="12.75" hidden="false" customHeight="false" outlineLevel="0" collapsed="false">
      <c r="A6524" s="0" t="n">
        <v>1978</v>
      </c>
      <c r="B6524" s="0" t="n">
        <v>11</v>
      </c>
      <c r="C6524" s="0" t="n">
        <v>9</v>
      </c>
      <c r="D6524" s="0" t="n">
        <v>63</v>
      </c>
      <c r="E6524" s="0" t="n">
        <v>43</v>
      </c>
      <c r="F6524" s="0" t="n">
        <v>0</v>
      </c>
      <c r="T6524" s="0"/>
    </row>
    <row r="6525" customFormat="false" ht="12.75" hidden="false" customHeight="false" outlineLevel="0" collapsed="false">
      <c r="A6525" s="0" t="n">
        <v>1978</v>
      </c>
      <c r="B6525" s="0" t="n">
        <v>11</v>
      </c>
      <c r="C6525" s="0" t="n">
        <v>10</v>
      </c>
      <c r="D6525" s="0" t="n">
        <v>64</v>
      </c>
      <c r="E6525" s="0" t="n">
        <v>48</v>
      </c>
      <c r="F6525" s="0" t="n">
        <v>0</v>
      </c>
      <c r="T6525" s="0"/>
    </row>
    <row r="6526" customFormat="false" ht="12.75" hidden="false" customHeight="false" outlineLevel="0" collapsed="false">
      <c r="A6526" s="0" t="n">
        <v>1978</v>
      </c>
      <c r="B6526" s="0" t="n">
        <v>11</v>
      </c>
      <c r="C6526" s="0" t="n">
        <v>11</v>
      </c>
      <c r="D6526" s="0" t="n">
        <v>61</v>
      </c>
      <c r="E6526" s="0" t="n">
        <v>52</v>
      </c>
      <c r="F6526" s="0" t="n">
        <v>0</v>
      </c>
      <c r="T6526" s="0"/>
    </row>
    <row r="6527" customFormat="false" ht="12.75" hidden="false" customHeight="false" outlineLevel="0" collapsed="false">
      <c r="A6527" s="0" t="n">
        <v>1978</v>
      </c>
      <c r="B6527" s="0" t="n">
        <v>11</v>
      </c>
      <c r="C6527" s="0" t="n">
        <v>12</v>
      </c>
      <c r="D6527" s="0" t="n">
        <v>53</v>
      </c>
      <c r="E6527" s="0" t="n">
        <v>45</v>
      </c>
      <c r="F6527" s="0" t="n">
        <v>0</v>
      </c>
      <c r="T6527" s="0"/>
    </row>
    <row r="6528" customFormat="false" ht="12.75" hidden="false" customHeight="false" outlineLevel="0" collapsed="false">
      <c r="A6528" s="0" t="n">
        <v>1978</v>
      </c>
      <c r="B6528" s="0" t="n">
        <v>11</v>
      </c>
      <c r="C6528" s="0" t="n">
        <v>13</v>
      </c>
      <c r="D6528" s="0" t="n">
        <v>51</v>
      </c>
      <c r="E6528" s="0" t="n">
        <v>43</v>
      </c>
      <c r="F6528" s="0" t="n">
        <v>0</v>
      </c>
      <c r="T6528" s="0"/>
    </row>
    <row r="6529" customFormat="false" ht="12.75" hidden="false" customHeight="false" outlineLevel="0" collapsed="false">
      <c r="A6529" s="0" t="n">
        <v>1978</v>
      </c>
      <c r="B6529" s="0" t="n">
        <v>11</v>
      </c>
      <c r="C6529" s="0" t="n">
        <v>14</v>
      </c>
      <c r="D6529" s="0" t="n">
        <v>67</v>
      </c>
      <c r="E6529" s="0" t="n">
        <v>51</v>
      </c>
      <c r="F6529" s="0" t="n">
        <v>0</v>
      </c>
      <c r="T6529" s="0"/>
    </row>
    <row r="6530" customFormat="false" ht="12.75" hidden="false" customHeight="false" outlineLevel="0" collapsed="false">
      <c r="A6530" s="0" t="n">
        <v>1978</v>
      </c>
      <c r="B6530" s="0" t="n">
        <v>11</v>
      </c>
      <c r="C6530" s="0" t="n">
        <v>15</v>
      </c>
      <c r="D6530" s="0" t="n">
        <v>62</v>
      </c>
      <c r="E6530" s="0" t="n">
        <v>46</v>
      </c>
      <c r="F6530" s="0" t="n">
        <v>0</v>
      </c>
      <c r="T6530" s="0"/>
    </row>
    <row r="6531" customFormat="false" ht="12.75" hidden="false" customHeight="false" outlineLevel="0" collapsed="false">
      <c r="A6531" s="0" t="n">
        <v>1978</v>
      </c>
      <c r="B6531" s="0" t="n">
        <v>11</v>
      </c>
      <c r="C6531" s="0" t="n">
        <v>16</v>
      </c>
      <c r="D6531" s="0" t="n">
        <v>49</v>
      </c>
      <c r="E6531" s="0" t="n">
        <v>41</v>
      </c>
      <c r="F6531" s="0" t="n">
        <v>5</v>
      </c>
      <c r="T6531" s="0"/>
    </row>
    <row r="6532" customFormat="false" ht="12.75" hidden="false" customHeight="false" outlineLevel="0" collapsed="false">
      <c r="A6532" s="0" t="n">
        <v>1978</v>
      </c>
      <c r="B6532" s="0" t="n">
        <v>11</v>
      </c>
      <c r="C6532" s="0" t="n">
        <v>17</v>
      </c>
      <c r="D6532" s="0" t="n">
        <v>62</v>
      </c>
      <c r="E6532" s="0" t="n">
        <v>44</v>
      </c>
      <c r="F6532" s="0" t="n">
        <v>47</v>
      </c>
      <c r="T6532" s="0"/>
    </row>
    <row r="6533" customFormat="false" ht="12.75" hidden="false" customHeight="false" outlineLevel="0" collapsed="false">
      <c r="A6533" s="0" t="n">
        <v>1978</v>
      </c>
      <c r="B6533" s="0" t="n">
        <v>11</v>
      </c>
      <c r="C6533" s="0" t="n">
        <v>18</v>
      </c>
      <c r="D6533" s="0" t="n">
        <v>65</v>
      </c>
      <c r="E6533" s="0" t="n">
        <v>48</v>
      </c>
      <c r="F6533" s="0" t="n">
        <v>47</v>
      </c>
      <c r="T6533" s="0"/>
    </row>
    <row r="6534" customFormat="false" ht="12.75" hidden="false" customHeight="false" outlineLevel="0" collapsed="false">
      <c r="A6534" s="0" t="n">
        <v>1978</v>
      </c>
      <c r="B6534" s="0" t="n">
        <v>11</v>
      </c>
      <c r="C6534" s="0" t="n">
        <v>19</v>
      </c>
      <c r="D6534" s="0" t="n">
        <v>55</v>
      </c>
      <c r="E6534" s="0" t="n">
        <v>44</v>
      </c>
      <c r="F6534" s="0" t="n">
        <v>0</v>
      </c>
      <c r="T6534" s="0"/>
    </row>
    <row r="6535" customFormat="false" ht="12.75" hidden="false" customHeight="false" outlineLevel="0" collapsed="false">
      <c r="A6535" s="0" t="n">
        <v>1978</v>
      </c>
      <c r="B6535" s="0" t="n">
        <v>11</v>
      </c>
      <c r="C6535" s="0" t="n">
        <v>20</v>
      </c>
      <c r="D6535" s="0" t="n">
        <v>49</v>
      </c>
      <c r="E6535" s="0" t="n">
        <v>38</v>
      </c>
      <c r="F6535" s="0" t="n">
        <v>0</v>
      </c>
      <c r="T6535" s="0"/>
    </row>
    <row r="6536" customFormat="false" ht="12.75" hidden="false" customHeight="false" outlineLevel="0" collapsed="false">
      <c r="A6536" s="0" t="n">
        <v>1978</v>
      </c>
      <c r="B6536" s="0" t="n">
        <v>11</v>
      </c>
      <c r="C6536" s="0" t="n">
        <v>21</v>
      </c>
      <c r="D6536" s="0" t="n">
        <v>39</v>
      </c>
      <c r="E6536" s="0" t="n">
        <v>33</v>
      </c>
      <c r="F6536" s="0" t="n">
        <v>0</v>
      </c>
      <c r="T6536" s="0"/>
    </row>
    <row r="6537" customFormat="false" ht="12.75" hidden="false" customHeight="false" outlineLevel="0" collapsed="false">
      <c r="A6537" s="0" t="n">
        <v>1978</v>
      </c>
      <c r="B6537" s="0" t="n">
        <v>11</v>
      </c>
      <c r="C6537" s="0" t="n">
        <v>22</v>
      </c>
      <c r="D6537" s="0" t="n">
        <v>38</v>
      </c>
      <c r="E6537" s="0" t="n">
        <v>33</v>
      </c>
      <c r="F6537" s="0" t="n">
        <v>0</v>
      </c>
      <c r="T6537" s="0"/>
    </row>
    <row r="6538" customFormat="false" ht="12.75" hidden="false" customHeight="false" outlineLevel="0" collapsed="false">
      <c r="A6538" s="0" t="n">
        <v>1978</v>
      </c>
      <c r="B6538" s="0" t="n">
        <v>11</v>
      </c>
      <c r="C6538" s="0" t="n">
        <v>23</v>
      </c>
      <c r="D6538" s="0" t="n">
        <v>49</v>
      </c>
      <c r="E6538" s="0" t="n">
        <v>34</v>
      </c>
      <c r="F6538" s="0" t="n">
        <v>77</v>
      </c>
      <c r="T6538" s="0"/>
    </row>
    <row r="6539" customFormat="false" ht="12.75" hidden="false" customHeight="false" outlineLevel="0" collapsed="false">
      <c r="A6539" s="0" t="n">
        <v>1978</v>
      </c>
      <c r="B6539" s="0" t="n">
        <v>11</v>
      </c>
      <c r="C6539" s="0" t="n">
        <v>24</v>
      </c>
      <c r="D6539" s="0" t="n">
        <v>52</v>
      </c>
      <c r="E6539" s="0" t="n">
        <v>45</v>
      </c>
      <c r="F6539" s="0" t="n">
        <v>15</v>
      </c>
      <c r="T6539" s="0"/>
    </row>
    <row r="6540" customFormat="false" ht="12.75" hidden="false" customHeight="false" outlineLevel="0" collapsed="false">
      <c r="A6540" s="0" t="n">
        <v>1978</v>
      </c>
      <c r="B6540" s="0" t="n">
        <v>11</v>
      </c>
      <c r="C6540" s="0" t="n">
        <v>25</v>
      </c>
      <c r="D6540" s="0" t="n">
        <v>45</v>
      </c>
      <c r="E6540" s="0" t="n">
        <v>32</v>
      </c>
      <c r="F6540" s="0" t="n">
        <v>0</v>
      </c>
      <c r="T6540" s="0"/>
    </row>
    <row r="6541" customFormat="false" ht="12.75" hidden="false" customHeight="false" outlineLevel="0" collapsed="false">
      <c r="A6541" s="0" t="n">
        <v>1978</v>
      </c>
      <c r="B6541" s="0" t="n">
        <v>11</v>
      </c>
      <c r="C6541" s="0" t="n">
        <v>26</v>
      </c>
      <c r="D6541" s="0" t="n">
        <v>35</v>
      </c>
      <c r="E6541" s="0" t="n">
        <v>25</v>
      </c>
      <c r="F6541" s="0" t="n">
        <v>0</v>
      </c>
      <c r="T6541" s="0"/>
    </row>
    <row r="6542" customFormat="false" ht="12.75" hidden="false" customHeight="false" outlineLevel="0" collapsed="false">
      <c r="A6542" s="0" t="n">
        <v>1978</v>
      </c>
      <c r="B6542" s="0" t="n">
        <v>11</v>
      </c>
      <c r="C6542" s="0" t="n">
        <v>27</v>
      </c>
      <c r="D6542" s="0" t="n">
        <v>36</v>
      </c>
      <c r="E6542" s="0" t="n">
        <v>24</v>
      </c>
      <c r="F6542" s="0" t="n">
        <v>50</v>
      </c>
      <c r="T6542" s="0"/>
    </row>
    <row r="6543" customFormat="false" ht="12.75" hidden="false" customHeight="false" outlineLevel="0" collapsed="false">
      <c r="A6543" s="0" t="n">
        <v>1978</v>
      </c>
      <c r="B6543" s="0" t="n">
        <v>11</v>
      </c>
      <c r="C6543" s="0" t="n">
        <v>28</v>
      </c>
      <c r="D6543" s="0" t="n">
        <v>40</v>
      </c>
      <c r="E6543" s="0" t="n">
        <v>34</v>
      </c>
      <c r="F6543" s="0" t="n">
        <v>2</v>
      </c>
      <c r="T6543" s="0"/>
    </row>
    <row r="6544" customFormat="false" ht="12.75" hidden="false" customHeight="false" outlineLevel="0" collapsed="false">
      <c r="A6544" s="0" t="n">
        <v>1978</v>
      </c>
      <c r="B6544" s="0" t="n">
        <v>11</v>
      </c>
      <c r="C6544" s="0" t="n">
        <v>29</v>
      </c>
      <c r="D6544" s="0" t="n">
        <v>44</v>
      </c>
      <c r="E6544" s="0" t="n">
        <v>33</v>
      </c>
      <c r="F6544" s="0" t="n">
        <v>34</v>
      </c>
      <c r="T6544" s="0"/>
    </row>
    <row r="6545" customFormat="false" ht="12.75" hidden="false" customHeight="false" outlineLevel="0" collapsed="false">
      <c r="A6545" s="0" t="n">
        <v>1978</v>
      </c>
      <c r="B6545" s="0" t="n">
        <v>11</v>
      </c>
      <c r="C6545" s="0" t="n">
        <v>30</v>
      </c>
      <c r="D6545" s="0" t="n">
        <v>47</v>
      </c>
      <c r="E6545" s="0" t="n">
        <v>38</v>
      </c>
      <c r="F6545" s="0" t="n">
        <v>8</v>
      </c>
      <c r="T6545" s="0"/>
    </row>
    <row r="6546" customFormat="false" ht="12.75" hidden="false" customHeight="false" outlineLevel="0" collapsed="false">
      <c r="A6546" s="0" t="n">
        <v>1978</v>
      </c>
      <c r="B6546" s="0" t="n">
        <v>12</v>
      </c>
      <c r="C6546" s="0" t="n">
        <v>1</v>
      </c>
      <c r="D6546" s="0" t="n">
        <v>45</v>
      </c>
      <c r="E6546" s="0" t="n">
        <v>33</v>
      </c>
      <c r="F6546" s="0" t="n">
        <v>0</v>
      </c>
      <c r="T6546" s="0"/>
    </row>
    <row r="6547" customFormat="false" ht="12.75" hidden="false" customHeight="false" outlineLevel="0" collapsed="false">
      <c r="A6547" s="0" t="n">
        <v>1978</v>
      </c>
      <c r="B6547" s="0" t="n">
        <v>12</v>
      </c>
      <c r="C6547" s="0" t="n">
        <v>2</v>
      </c>
      <c r="D6547" s="0" t="n">
        <v>50</v>
      </c>
      <c r="E6547" s="0" t="n">
        <v>35</v>
      </c>
      <c r="F6547" s="0" t="n">
        <v>0</v>
      </c>
      <c r="T6547" s="0"/>
    </row>
    <row r="6548" customFormat="false" ht="12.75" hidden="false" customHeight="false" outlineLevel="0" collapsed="false">
      <c r="A6548" s="0" t="n">
        <v>1978</v>
      </c>
      <c r="B6548" s="0" t="n">
        <v>12</v>
      </c>
      <c r="C6548" s="0" t="n">
        <v>3</v>
      </c>
      <c r="D6548" s="0" t="n">
        <v>52</v>
      </c>
      <c r="E6548" s="0" t="n">
        <v>32</v>
      </c>
      <c r="F6548" s="0" t="n">
        <v>2</v>
      </c>
      <c r="T6548" s="0"/>
    </row>
    <row r="6549" customFormat="false" ht="12.75" hidden="false" customHeight="false" outlineLevel="0" collapsed="false">
      <c r="A6549" s="0" t="n">
        <v>1978</v>
      </c>
      <c r="B6549" s="0" t="n">
        <v>12</v>
      </c>
      <c r="C6549" s="0" t="n">
        <v>4</v>
      </c>
      <c r="D6549" s="0" t="n">
        <v>67</v>
      </c>
      <c r="E6549" s="0" t="n">
        <v>47</v>
      </c>
      <c r="F6549" s="0" t="n">
        <v>23</v>
      </c>
      <c r="T6549" s="0"/>
    </row>
    <row r="6550" customFormat="false" ht="12.75" hidden="false" customHeight="false" outlineLevel="0" collapsed="false">
      <c r="A6550" s="0" t="n">
        <v>1978</v>
      </c>
      <c r="B6550" s="0" t="n">
        <v>12</v>
      </c>
      <c r="C6550" s="0" t="n">
        <v>5</v>
      </c>
      <c r="D6550" s="0" t="n">
        <v>48</v>
      </c>
      <c r="E6550" s="0" t="n">
        <v>41</v>
      </c>
      <c r="F6550" s="0" t="n">
        <v>19</v>
      </c>
      <c r="T6550" s="0"/>
    </row>
    <row r="6551" customFormat="false" ht="12.75" hidden="false" customHeight="false" outlineLevel="0" collapsed="false">
      <c r="A6551" s="0" t="n">
        <v>1978</v>
      </c>
      <c r="B6551" s="0" t="n">
        <v>12</v>
      </c>
      <c r="C6551" s="0" t="n">
        <v>6</v>
      </c>
      <c r="D6551" s="0" t="n">
        <v>58</v>
      </c>
      <c r="E6551" s="0" t="n">
        <v>41</v>
      </c>
      <c r="F6551" s="0" t="n">
        <v>0</v>
      </c>
      <c r="T6551" s="0"/>
    </row>
    <row r="6552" customFormat="false" ht="12.75" hidden="false" customHeight="false" outlineLevel="0" collapsed="false">
      <c r="A6552" s="0" t="n">
        <v>1978</v>
      </c>
      <c r="B6552" s="0" t="n">
        <v>12</v>
      </c>
      <c r="C6552" s="0" t="n">
        <v>7</v>
      </c>
      <c r="D6552" s="0" t="n">
        <v>52</v>
      </c>
      <c r="E6552" s="0" t="n">
        <v>43</v>
      </c>
      <c r="F6552" s="0" t="n">
        <v>0</v>
      </c>
      <c r="T6552" s="0"/>
    </row>
    <row r="6553" customFormat="false" ht="12.75" hidden="false" customHeight="false" outlineLevel="0" collapsed="false">
      <c r="A6553" s="0" t="n">
        <v>1978</v>
      </c>
      <c r="B6553" s="0" t="n">
        <v>12</v>
      </c>
      <c r="C6553" s="0" t="n">
        <v>8</v>
      </c>
      <c r="D6553" s="0" t="n">
        <v>57</v>
      </c>
      <c r="E6553" s="0" t="n">
        <v>48</v>
      </c>
      <c r="F6553" s="0" t="n">
        <v>75</v>
      </c>
      <c r="T6553" s="0"/>
    </row>
    <row r="6554" customFormat="false" ht="12.75" hidden="false" customHeight="false" outlineLevel="0" collapsed="false">
      <c r="A6554" s="0" t="n">
        <v>1978</v>
      </c>
      <c r="B6554" s="0" t="n">
        <v>12</v>
      </c>
      <c r="C6554" s="0" t="n">
        <v>9</v>
      </c>
      <c r="D6554" s="0" t="n">
        <v>57</v>
      </c>
      <c r="E6554" s="0" t="n">
        <v>32</v>
      </c>
      <c r="F6554" s="0" t="n">
        <v>179</v>
      </c>
      <c r="T6554" s="0"/>
    </row>
    <row r="6555" customFormat="false" ht="12.75" hidden="false" customHeight="false" outlineLevel="0" collapsed="false">
      <c r="A6555" s="0" t="n">
        <v>1978</v>
      </c>
      <c r="B6555" s="0" t="n">
        <v>12</v>
      </c>
      <c r="C6555" s="0" t="n">
        <v>10</v>
      </c>
      <c r="D6555" s="0" t="n">
        <v>32</v>
      </c>
      <c r="E6555" s="0" t="n">
        <v>24</v>
      </c>
      <c r="F6555" s="0" t="n">
        <v>0</v>
      </c>
      <c r="T6555" s="0"/>
    </row>
    <row r="6556" customFormat="false" ht="12.75" hidden="false" customHeight="false" outlineLevel="0" collapsed="false">
      <c r="A6556" s="0" t="n">
        <v>1978</v>
      </c>
      <c r="B6556" s="0" t="n">
        <v>12</v>
      </c>
      <c r="C6556" s="0" t="n">
        <v>11</v>
      </c>
      <c r="D6556" s="0" t="n">
        <v>31</v>
      </c>
      <c r="E6556" s="0" t="n">
        <v>21</v>
      </c>
      <c r="F6556" s="0" t="n">
        <v>0</v>
      </c>
      <c r="T6556" s="0"/>
    </row>
    <row r="6557" customFormat="false" ht="12.75" hidden="false" customHeight="false" outlineLevel="0" collapsed="false">
      <c r="A6557" s="0" t="n">
        <v>1978</v>
      </c>
      <c r="B6557" s="0" t="n">
        <v>12</v>
      </c>
      <c r="C6557" s="0" t="n">
        <v>12</v>
      </c>
      <c r="D6557" s="0" t="n">
        <v>40</v>
      </c>
      <c r="E6557" s="0" t="n">
        <v>28</v>
      </c>
      <c r="F6557" s="0" t="n">
        <v>0</v>
      </c>
      <c r="T6557" s="0"/>
    </row>
    <row r="6558" customFormat="false" ht="12.75" hidden="false" customHeight="false" outlineLevel="0" collapsed="false">
      <c r="A6558" s="0" t="n">
        <v>1978</v>
      </c>
      <c r="B6558" s="0" t="n">
        <v>12</v>
      </c>
      <c r="C6558" s="0" t="n">
        <v>13</v>
      </c>
      <c r="D6558" s="0" t="n">
        <v>50</v>
      </c>
      <c r="E6558" s="0" t="n">
        <v>34</v>
      </c>
      <c r="F6558" s="0" t="n">
        <v>0</v>
      </c>
      <c r="T6558" s="0"/>
    </row>
    <row r="6559" customFormat="false" ht="12.75" hidden="false" customHeight="false" outlineLevel="0" collapsed="false">
      <c r="A6559" s="0" t="n">
        <v>1978</v>
      </c>
      <c r="B6559" s="0" t="n">
        <v>12</v>
      </c>
      <c r="C6559" s="0" t="n">
        <v>14</v>
      </c>
      <c r="D6559" s="0" t="n">
        <v>39</v>
      </c>
      <c r="E6559" s="0" t="n">
        <v>31</v>
      </c>
      <c r="F6559" s="0" t="n">
        <v>0</v>
      </c>
      <c r="T6559" s="0"/>
    </row>
    <row r="6560" customFormat="false" ht="12.75" hidden="false" customHeight="false" outlineLevel="0" collapsed="false">
      <c r="A6560" s="0" t="n">
        <v>1978</v>
      </c>
      <c r="B6560" s="0" t="n">
        <v>12</v>
      </c>
      <c r="C6560" s="0" t="n">
        <v>15</v>
      </c>
      <c r="D6560" s="0" t="n">
        <v>45</v>
      </c>
      <c r="E6560" s="0" t="n">
        <v>30</v>
      </c>
      <c r="F6560" s="0" t="n">
        <v>0</v>
      </c>
      <c r="T6560" s="0"/>
    </row>
    <row r="6561" customFormat="false" ht="12.75" hidden="false" customHeight="false" outlineLevel="0" collapsed="false">
      <c r="A6561" s="0" t="n">
        <v>1978</v>
      </c>
      <c r="B6561" s="0" t="n">
        <v>12</v>
      </c>
      <c r="C6561" s="0" t="n">
        <v>16</v>
      </c>
      <c r="D6561" s="0" t="n">
        <v>51</v>
      </c>
      <c r="E6561" s="0" t="n">
        <v>40</v>
      </c>
      <c r="F6561" s="0" t="n">
        <v>0</v>
      </c>
      <c r="T6561" s="0"/>
    </row>
    <row r="6562" customFormat="false" ht="12.75" hidden="false" customHeight="false" outlineLevel="0" collapsed="false">
      <c r="A6562" s="0" t="n">
        <v>1978</v>
      </c>
      <c r="B6562" s="0" t="n">
        <v>12</v>
      </c>
      <c r="C6562" s="0" t="n">
        <v>17</v>
      </c>
      <c r="D6562" s="0" t="n">
        <v>47</v>
      </c>
      <c r="E6562" s="0" t="n">
        <v>34</v>
      </c>
      <c r="F6562" s="0" t="n">
        <v>20</v>
      </c>
      <c r="T6562" s="0"/>
    </row>
    <row r="6563" customFormat="false" ht="12.75" hidden="false" customHeight="false" outlineLevel="0" collapsed="false">
      <c r="A6563" s="0" t="n">
        <v>1978</v>
      </c>
      <c r="B6563" s="0" t="n">
        <v>12</v>
      </c>
      <c r="C6563" s="0" t="n">
        <v>18</v>
      </c>
      <c r="D6563" s="0" t="n">
        <v>38</v>
      </c>
      <c r="E6563" s="0" t="n">
        <v>26</v>
      </c>
      <c r="F6563" s="0" t="n">
        <v>0</v>
      </c>
      <c r="T6563" s="0"/>
    </row>
    <row r="6564" customFormat="false" ht="12.75" hidden="false" customHeight="false" outlineLevel="0" collapsed="false">
      <c r="A6564" s="0" t="n">
        <v>1978</v>
      </c>
      <c r="B6564" s="0" t="n">
        <v>12</v>
      </c>
      <c r="C6564" s="0" t="n">
        <v>19</v>
      </c>
      <c r="D6564" s="0" t="n">
        <v>30</v>
      </c>
      <c r="E6564" s="0" t="n">
        <v>19</v>
      </c>
      <c r="F6564" s="0" t="n">
        <v>0</v>
      </c>
      <c r="T6564" s="0"/>
    </row>
    <row r="6565" customFormat="false" ht="12.75" hidden="false" customHeight="false" outlineLevel="0" collapsed="false">
      <c r="A6565" s="0" t="n">
        <v>1978</v>
      </c>
      <c r="B6565" s="0" t="n">
        <v>12</v>
      </c>
      <c r="C6565" s="0" t="n">
        <v>20</v>
      </c>
      <c r="D6565" s="0" t="n">
        <v>45</v>
      </c>
      <c r="E6565" s="0" t="n">
        <v>25</v>
      </c>
      <c r="F6565" s="0" t="n">
        <v>30</v>
      </c>
      <c r="T6565" s="0"/>
    </row>
    <row r="6566" customFormat="false" ht="12.75" hidden="false" customHeight="false" outlineLevel="0" collapsed="false">
      <c r="A6566" s="0" t="n">
        <v>1978</v>
      </c>
      <c r="B6566" s="0" t="n">
        <v>12</v>
      </c>
      <c r="C6566" s="0" t="n">
        <v>21</v>
      </c>
      <c r="D6566" s="0" t="n">
        <v>49</v>
      </c>
      <c r="E6566" s="0" t="n">
        <v>39</v>
      </c>
      <c r="F6566" s="0" t="n">
        <v>48</v>
      </c>
      <c r="T6566" s="0"/>
    </row>
    <row r="6567" customFormat="false" ht="12.75" hidden="false" customHeight="false" outlineLevel="0" collapsed="false">
      <c r="A6567" s="0" t="n">
        <v>1978</v>
      </c>
      <c r="B6567" s="0" t="n">
        <v>12</v>
      </c>
      <c r="C6567" s="0" t="n">
        <v>22</v>
      </c>
      <c r="D6567" s="0" t="n">
        <v>44</v>
      </c>
      <c r="E6567" s="0" t="n">
        <v>37</v>
      </c>
      <c r="F6567" s="0" t="n">
        <v>0</v>
      </c>
      <c r="T6567" s="0"/>
    </row>
    <row r="6568" customFormat="false" ht="12.75" hidden="false" customHeight="false" outlineLevel="0" collapsed="false">
      <c r="A6568" s="0" t="n">
        <v>1978</v>
      </c>
      <c r="B6568" s="0" t="n">
        <v>12</v>
      </c>
      <c r="C6568" s="0" t="n">
        <v>23</v>
      </c>
      <c r="D6568" s="0" t="n">
        <v>47</v>
      </c>
      <c r="E6568" s="0" t="n">
        <v>36</v>
      </c>
      <c r="F6568" s="0" t="n">
        <v>0</v>
      </c>
      <c r="T6568" s="0"/>
    </row>
    <row r="6569" customFormat="false" ht="12.75" hidden="false" customHeight="false" outlineLevel="0" collapsed="false">
      <c r="A6569" s="0" t="n">
        <v>1978</v>
      </c>
      <c r="B6569" s="0" t="n">
        <v>12</v>
      </c>
      <c r="C6569" s="0" t="n">
        <v>24</v>
      </c>
      <c r="D6569" s="0" t="n">
        <v>42</v>
      </c>
      <c r="E6569" s="0" t="n">
        <v>36</v>
      </c>
      <c r="F6569" s="0" t="n">
        <v>69</v>
      </c>
      <c r="T6569" s="0"/>
    </row>
    <row r="6570" customFormat="false" ht="12.75" hidden="false" customHeight="false" outlineLevel="0" collapsed="false">
      <c r="A6570" s="0" t="n">
        <v>1978</v>
      </c>
      <c r="B6570" s="0" t="n">
        <v>12</v>
      </c>
      <c r="C6570" s="0" t="n">
        <v>25</v>
      </c>
      <c r="D6570" s="0" t="n">
        <v>45</v>
      </c>
      <c r="E6570" s="0" t="n">
        <v>35</v>
      </c>
      <c r="F6570" s="0" t="n">
        <v>79</v>
      </c>
      <c r="T6570" s="0"/>
    </row>
    <row r="6571" customFormat="false" ht="12.75" hidden="false" customHeight="false" outlineLevel="0" collapsed="false">
      <c r="A6571" s="0" t="n">
        <v>1978</v>
      </c>
      <c r="B6571" s="0" t="n">
        <v>12</v>
      </c>
      <c r="C6571" s="0" t="n">
        <v>26</v>
      </c>
      <c r="D6571" s="0" t="n">
        <v>42</v>
      </c>
      <c r="E6571" s="0" t="n">
        <v>31</v>
      </c>
      <c r="F6571" s="0" t="n">
        <v>0</v>
      </c>
      <c r="T6571" s="0"/>
    </row>
    <row r="6572" customFormat="false" ht="12.75" hidden="false" customHeight="false" outlineLevel="0" collapsed="false">
      <c r="A6572" s="0" t="n">
        <v>1978</v>
      </c>
      <c r="B6572" s="0" t="n">
        <v>12</v>
      </c>
      <c r="C6572" s="0" t="n">
        <v>27</v>
      </c>
      <c r="D6572" s="0" t="n">
        <v>38</v>
      </c>
      <c r="E6572" s="0" t="n">
        <v>27</v>
      </c>
      <c r="F6572" s="0" t="n">
        <v>0</v>
      </c>
      <c r="T6572" s="0"/>
    </row>
    <row r="6573" customFormat="false" ht="12.75" hidden="false" customHeight="false" outlineLevel="0" collapsed="false">
      <c r="A6573" s="0" t="n">
        <v>1978</v>
      </c>
      <c r="B6573" s="0" t="n">
        <v>12</v>
      </c>
      <c r="C6573" s="0" t="n">
        <v>28</v>
      </c>
      <c r="D6573" s="0" t="n">
        <v>33</v>
      </c>
      <c r="E6573" s="0" t="n">
        <v>22</v>
      </c>
      <c r="F6573" s="0" t="n">
        <v>0</v>
      </c>
      <c r="T6573" s="0"/>
    </row>
    <row r="6574" customFormat="false" ht="12.75" hidden="false" customHeight="false" outlineLevel="0" collapsed="false">
      <c r="A6574" s="0" t="n">
        <v>1978</v>
      </c>
      <c r="B6574" s="0" t="n">
        <v>12</v>
      </c>
      <c r="C6574" s="0" t="n">
        <v>29</v>
      </c>
      <c r="D6574" s="0" t="n">
        <v>34</v>
      </c>
      <c r="E6574" s="0" t="n">
        <v>19</v>
      </c>
      <c r="F6574" s="0" t="n">
        <v>0</v>
      </c>
      <c r="T6574" s="0"/>
    </row>
    <row r="6575" customFormat="false" ht="12.75" hidden="false" customHeight="false" outlineLevel="0" collapsed="false">
      <c r="A6575" s="0" t="n">
        <v>1978</v>
      </c>
      <c r="B6575" s="0" t="n">
        <v>12</v>
      </c>
      <c r="C6575" s="0" t="n">
        <v>30</v>
      </c>
      <c r="D6575" s="0" t="n">
        <v>41</v>
      </c>
      <c r="E6575" s="0" t="n">
        <v>25</v>
      </c>
      <c r="F6575" s="0" t="n">
        <v>0</v>
      </c>
      <c r="T6575" s="0"/>
    </row>
    <row r="6576" customFormat="false" ht="12.75" hidden="false" customHeight="false" outlineLevel="0" collapsed="false">
      <c r="A6576" s="0" t="n">
        <v>1978</v>
      </c>
      <c r="B6576" s="0" t="n">
        <v>12</v>
      </c>
      <c r="C6576" s="0" t="n">
        <v>31</v>
      </c>
      <c r="D6576" s="0" t="n">
        <v>50</v>
      </c>
      <c r="E6576" s="0" t="n">
        <v>39</v>
      </c>
      <c r="F6576" s="0" t="n">
        <v>17</v>
      </c>
      <c r="T6576" s="0"/>
    </row>
    <row r="6577" customFormat="false" ht="12.75" hidden="false" customHeight="false" outlineLevel="0" collapsed="false">
      <c r="A6577" s="0" t="n">
        <v>1979</v>
      </c>
      <c r="B6577" s="0" t="n">
        <v>1</v>
      </c>
      <c r="C6577" s="0" t="n">
        <v>1</v>
      </c>
      <c r="D6577" s="0" t="n">
        <v>60</v>
      </c>
      <c r="E6577" s="0" t="n">
        <v>50</v>
      </c>
      <c r="F6577" s="0" t="n">
        <v>13</v>
      </c>
      <c r="T6577" s="0"/>
    </row>
    <row r="6578" customFormat="false" ht="12.75" hidden="false" customHeight="false" outlineLevel="0" collapsed="false">
      <c r="A6578" s="0" t="n">
        <v>1979</v>
      </c>
      <c r="B6578" s="0" t="n">
        <v>1</v>
      </c>
      <c r="C6578" s="0" t="n">
        <v>2</v>
      </c>
      <c r="D6578" s="0" t="n">
        <v>63</v>
      </c>
      <c r="E6578" s="0" t="n">
        <v>36</v>
      </c>
      <c r="F6578" s="0" t="n">
        <v>101</v>
      </c>
      <c r="T6578" s="0"/>
    </row>
    <row r="6579" customFormat="false" ht="12.75" hidden="false" customHeight="false" outlineLevel="0" collapsed="false">
      <c r="A6579" s="0" t="n">
        <v>1979</v>
      </c>
      <c r="B6579" s="0" t="n">
        <v>1</v>
      </c>
      <c r="C6579" s="0" t="n">
        <v>3</v>
      </c>
      <c r="D6579" s="0" t="n">
        <v>36</v>
      </c>
      <c r="E6579" s="0" t="n">
        <v>15</v>
      </c>
      <c r="F6579" s="0" t="n">
        <v>0</v>
      </c>
      <c r="T6579" s="0"/>
    </row>
    <row r="6580" customFormat="false" ht="12.75" hidden="false" customHeight="false" outlineLevel="0" collapsed="false">
      <c r="A6580" s="0" t="n">
        <v>1979</v>
      </c>
      <c r="B6580" s="0" t="n">
        <v>1</v>
      </c>
      <c r="C6580" s="0" t="n">
        <v>4</v>
      </c>
      <c r="D6580" s="0" t="n">
        <v>28</v>
      </c>
      <c r="E6580" s="0" t="n">
        <v>14</v>
      </c>
      <c r="F6580" s="0" t="n">
        <v>0</v>
      </c>
      <c r="T6580" s="0"/>
    </row>
    <row r="6581" customFormat="false" ht="12.75" hidden="false" customHeight="false" outlineLevel="0" collapsed="false">
      <c r="A6581" s="0" t="n">
        <v>1979</v>
      </c>
      <c r="B6581" s="0" t="n">
        <v>1</v>
      </c>
      <c r="C6581" s="0" t="n">
        <v>5</v>
      </c>
      <c r="D6581" s="0" t="n">
        <v>30</v>
      </c>
      <c r="E6581" s="0" t="n">
        <v>23</v>
      </c>
      <c r="F6581" s="0" t="n">
        <v>0</v>
      </c>
      <c r="T6581" s="0"/>
    </row>
    <row r="6582" customFormat="false" ht="12.75" hidden="false" customHeight="false" outlineLevel="0" collapsed="false">
      <c r="A6582" s="0" t="n">
        <v>1979</v>
      </c>
      <c r="B6582" s="0" t="n">
        <v>1</v>
      </c>
      <c r="C6582" s="0" t="n">
        <v>6</v>
      </c>
      <c r="D6582" s="0" t="n">
        <v>35</v>
      </c>
      <c r="E6582" s="0" t="n">
        <v>27</v>
      </c>
      <c r="F6582" s="0" t="n">
        <v>34</v>
      </c>
      <c r="T6582" s="0"/>
    </row>
    <row r="6583" customFormat="false" ht="12.75" hidden="false" customHeight="false" outlineLevel="0" collapsed="false">
      <c r="A6583" s="0" t="n">
        <v>1979</v>
      </c>
      <c r="B6583" s="0" t="n">
        <v>1</v>
      </c>
      <c r="C6583" s="0" t="n">
        <v>7</v>
      </c>
      <c r="D6583" s="0" t="n">
        <v>54</v>
      </c>
      <c r="E6583" s="0" t="n">
        <v>31</v>
      </c>
      <c r="F6583" s="0" t="n">
        <v>96</v>
      </c>
      <c r="T6583" s="0"/>
    </row>
    <row r="6584" customFormat="false" ht="12.75" hidden="false" customHeight="false" outlineLevel="0" collapsed="false">
      <c r="A6584" s="0" t="n">
        <v>1979</v>
      </c>
      <c r="B6584" s="0" t="n">
        <v>1</v>
      </c>
      <c r="C6584" s="0" t="n">
        <v>8</v>
      </c>
      <c r="D6584" s="0" t="n">
        <v>58</v>
      </c>
      <c r="E6584" s="0" t="n">
        <v>28</v>
      </c>
      <c r="F6584" s="0" t="n">
        <v>80</v>
      </c>
      <c r="T6584" s="0"/>
    </row>
    <row r="6585" customFormat="false" ht="12.75" hidden="false" customHeight="false" outlineLevel="0" collapsed="false">
      <c r="A6585" s="0" t="n">
        <v>1979</v>
      </c>
      <c r="B6585" s="0" t="n">
        <v>1</v>
      </c>
      <c r="C6585" s="0" t="n">
        <v>9</v>
      </c>
      <c r="D6585" s="0" t="n">
        <v>30</v>
      </c>
      <c r="E6585" s="0" t="n">
        <v>20</v>
      </c>
      <c r="F6585" s="0" t="n">
        <v>0</v>
      </c>
      <c r="T6585" s="0"/>
    </row>
    <row r="6586" customFormat="false" ht="12.75" hidden="false" customHeight="false" outlineLevel="0" collapsed="false">
      <c r="A6586" s="0" t="n">
        <v>1979</v>
      </c>
      <c r="B6586" s="0" t="n">
        <v>1</v>
      </c>
      <c r="C6586" s="0" t="n">
        <v>10</v>
      </c>
      <c r="D6586" s="0" t="n">
        <v>29</v>
      </c>
      <c r="E6586" s="0" t="n">
        <v>20</v>
      </c>
      <c r="F6586" s="0" t="n">
        <v>0</v>
      </c>
      <c r="T6586" s="0"/>
    </row>
    <row r="6587" customFormat="false" ht="12.75" hidden="false" customHeight="false" outlineLevel="0" collapsed="false">
      <c r="A6587" s="0" t="n">
        <v>1979</v>
      </c>
      <c r="B6587" s="0" t="n">
        <v>1</v>
      </c>
      <c r="C6587" s="0" t="n">
        <v>11</v>
      </c>
      <c r="D6587" s="0" t="n">
        <v>26</v>
      </c>
      <c r="E6587" s="0" t="n">
        <v>13</v>
      </c>
      <c r="F6587" s="0" t="n">
        <v>0</v>
      </c>
      <c r="T6587" s="0"/>
    </row>
    <row r="6588" customFormat="false" ht="12.75" hidden="false" customHeight="false" outlineLevel="0" collapsed="false">
      <c r="A6588" s="0" t="n">
        <v>1979</v>
      </c>
      <c r="B6588" s="0" t="n">
        <v>1</v>
      </c>
      <c r="C6588" s="0" t="n">
        <v>12</v>
      </c>
      <c r="D6588" s="0" t="n">
        <v>28</v>
      </c>
      <c r="E6588" s="0" t="n">
        <v>13</v>
      </c>
      <c r="F6588" s="0" t="n">
        <v>5</v>
      </c>
      <c r="T6588" s="0"/>
    </row>
    <row r="6589" customFormat="false" ht="12.75" hidden="false" customHeight="false" outlineLevel="0" collapsed="false">
      <c r="A6589" s="0" t="n">
        <v>1979</v>
      </c>
      <c r="B6589" s="0" t="n">
        <v>1</v>
      </c>
      <c r="C6589" s="0" t="n">
        <v>13</v>
      </c>
      <c r="D6589" s="0" t="n">
        <v>37</v>
      </c>
      <c r="E6589" s="0" t="n">
        <v>23</v>
      </c>
      <c r="F6589" s="0" t="n">
        <v>57</v>
      </c>
      <c r="T6589" s="0"/>
    </row>
    <row r="6590" customFormat="false" ht="12.75" hidden="false" customHeight="false" outlineLevel="0" collapsed="false">
      <c r="A6590" s="0" t="n">
        <v>1979</v>
      </c>
      <c r="B6590" s="0" t="n">
        <v>1</v>
      </c>
      <c r="C6590" s="0" t="n">
        <v>14</v>
      </c>
      <c r="D6590" s="0" t="n">
        <v>39</v>
      </c>
      <c r="E6590" s="0" t="n">
        <v>28</v>
      </c>
      <c r="F6590" s="0" t="n">
        <v>0</v>
      </c>
      <c r="T6590" s="0"/>
    </row>
    <row r="6591" customFormat="false" ht="12.75" hidden="false" customHeight="false" outlineLevel="0" collapsed="false">
      <c r="A6591" s="0" t="n">
        <v>1979</v>
      </c>
      <c r="B6591" s="0" t="n">
        <v>1</v>
      </c>
      <c r="C6591" s="0" t="n">
        <v>15</v>
      </c>
      <c r="D6591" s="0" t="n">
        <v>28</v>
      </c>
      <c r="E6591" s="0" t="n">
        <v>21</v>
      </c>
      <c r="F6591" s="0" t="n">
        <v>0</v>
      </c>
      <c r="T6591" s="0"/>
    </row>
    <row r="6592" customFormat="false" ht="12.75" hidden="false" customHeight="false" outlineLevel="0" collapsed="false">
      <c r="A6592" s="0" t="n">
        <v>1979</v>
      </c>
      <c r="B6592" s="0" t="n">
        <v>1</v>
      </c>
      <c r="C6592" s="0" t="n">
        <v>16</v>
      </c>
      <c r="D6592" s="0" t="n">
        <v>41</v>
      </c>
      <c r="E6592" s="0" t="n">
        <v>23</v>
      </c>
      <c r="F6592" s="0" t="n">
        <v>0</v>
      </c>
      <c r="T6592" s="0"/>
    </row>
    <row r="6593" customFormat="false" ht="12.75" hidden="false" customHeight="false" outlineLevel="0" collapsed="false">
      <c r="A6593" s="0" t="n">
        <v>1979</v>
      </c>
      <c r="B6593" s="0" t="n">
        <v>1</v>
      </c>
      <c r="C6593" s="0" t="n">
        <v>17</v>
      </c>
      <c r="D6593" s="0" t="n">
        <v>37</v>
      </c>
      <c r="E6593" s="0" t="n">
        <v>25</v>
      </c>
      <c r="F6593" s="0" t="n">
        <v>20</v>
      </c>
      <c r="T6593" s="0"/>
    </row>
    <row r="6594" customFormat="false" ht="12.75" hidden="false" customHeight="false" outlineLevel="0" collapsed="false">
      <c r="A6594" s="0" t="n">
        <v>1979</v>
      </c>
      <c r="B6594" s="0" t="n">
        <v>1</v>
      </c>
      <c r="C6594" s="0" t="n">
        <v>18</v>
      </c>
      <c r="D6594" s="0" t="n">
        <v>34</v>
      </c>
      <c r="E6594" s="0" t="n">
        <v>12</v>
      </c>
      <c r="F6594" s="0" t="n">
        <v>0</v>
      </c>
      <c r="T6594" s="0"/>
    </row>
    <row r="6595" customFormat="false" ht="12.75" hidden="false" customHeight="false" outlineLevel="0" collapsed="false">
      <c r="A6595" s="0" t="n">
        <v>1979</v>
      </c>
      <c r="B6595" s="0" t="n">
        <v>1</v>
      </c>
      <c r="C6595" s="0" t="n">
        <v>19</v>
      </c>
      <c r="D6595" s="0" t="n">
        <v>20</v>
      </c>
      <c r="E6595" s="0" t="n">
        <v>8</v>
      </c>
      <c r="F6595" s="0" t="n">
        <v>0</v>
      </c>
      <c r="T6595" s="0"/>
    </row>
    <row r="6596" customFormat="false" ht="12.75" hidden="false" customHeight="false" outlineLevel="0" collapsed="false">
      <c r="A6596" s="0" t="n">
        <v>1979</v>
      </c>
      <c r="B6596" s="0" t="n">
        <v>1</v>
      </c>
      <c r="C6596" s="0" t="n">
        <v>20</v>
      </c>
      <c r="D6596" s="0" t="n">
        <v>34</v>
      </c>
      <c r="E6596" s="0" t="n">
        <v>18</v>
      </c>
      <c r="F6596" s="0" t="n">
        <v>53</v>
      </c>
      <c r="T6596" s="0"/>
    </row>
    <row r="6597" customFormat="false" ht="12.75" hidden="false" customHeight="false" outlineLevel="0" collapsed="false">
      <c r="A6597" s="0" t="n">
        <v>1979</v>
      </c>
      <c r="B6597" s="0" t="n">
        <v>1</v>
      </c>
      <c r="C6597" s="0" t="n">
        <v>21</v>
      </c>
      <c r="D6597" s="0" t="n">
        <v>54</v>
      </c>
      <c r="E6597" s="0" t="n">
        <v>34</v>
      </c>
      <c r="F6597" s="0" t="n">
        <v>345</v>
      </c>
      <c r="T6597" s="0"/>
    </row>
    <row r="6598" customFormat="false" ht="12.75" hidden="false" customHeight="false" outlineLevel="0" collapsed="false">
      <c r="A6598" s="0" t="n">
        <v>1979</v>
      </c>
      <c r="B6598" s="0" t="n">
        <v>1</v>
      </c>
      <c r="C6598" s="0" t="n">
        <v>22</v>
      </c>
      <c r="D6598" s="0" t="n">
        <v>42</v>
      </c>
      <c r="E6598" s="0" t="n">
        <v>36</v>
      </c>
      <c r="F6598" s="0" t="n">
        <v>0</v>
      </c>
      <c r="T6598" s="0"/>
    </row>
    <row r="6599" customFormat="false" ht="12.75" hidden="false" customHeight="false" outlineLevel="0" collapsed="false">
      <c r="A6599" s="0" t="n">
        <v>1979</v>
      </c>
      <c r="B6599" s="0" t="n">
        <v>1</v>
      </c>
      <c r="C6599" s="0" t="n">
        <v>23</v>
      </c>
      <c r="D6599" s="0" t="n">
        <v>43</v>
      </c>
      <c r="E6599" s="0" t="n">
        <v>32</v>
      </c>
      <c r="F6599" s="0" t="n">
        <v>0</v>
      </c>
      <c r="T6599" s="0"/>
    </row>
    <row r="6600" customFormat="false" ht="12.75" hidden="false" customHeight="false" outlineLevel="0" collapsed="false">
      <c r="A6600" s="0" t="n">
        <v>1979</v>
      </c>
      <c r="B6600" s="0" t="n">
        <v>1</v>
      </c>
      <c r="C6600" s="0" t="n">
        <v>24</v>
      </c>
      <c r="D6600" s="0" t="n">
        <v>53</v>
      </c>
      <c r="E6600" s="0" t="n">
        <v>37</v>
      </c>
      <c r="F6600" s="0" t="n">
        <v>218</v>
      </c>
      <c r="T6600" s="0"/>
    </row>
    <row r="6601" customFormat="false" ht="12.75" hidden="false" customHeight="false" outlineLevel="0" collapsed="false">
      <c r="A6601" s="0" t="n">
        <v>1979</v>
      </c>
      <c r="B6601" s="0" t="n">
        <v>1</v>
      </c>
      <c r="C6601" s="0" t="n">
        <v>25</v>
      </c>
      <c r="D6601" s="0" t="n">
        <v>53</v>
      </c>
      <c r="E6601" s="0" t="n">
        <v>35</v>
      </c>
      <c r="F6601" s="0" t="n">
        <v>15</v>
      </c>
      <c r="T6601" s="0"/>
    </row>
    <row r="6602" customFormat="false" ht="12.75" hidden="false" customHeight="false" outlineLevel="0" collapsed="false">
      <c r="A6602" s="0" t="n">
        <v>1979</v>
      </c>
      <c r="B6602" s="0" t="n">
        <v>1</v>
      </c>
      <c r="C6602" s="0" t="n">
        <v>26</v>
      </c>
      <c r="D6602" s="0" t="n">
        <v>44</v>
      </c>
      <c r="E6602" s="0" t="n">
        <v>36</v>
      </c>
      <c r="F6602" s="0" t="n">
        <v>15</v>
      </c>
      <c r="T6602" s="0"/>
    </row>
    <row r="6603" customFormat="false" ht="12.75" hidden="false" customHeight="false" outlineLevel="0" collapsed="false">
      <c r="A6603" s="0" t="n">
        <v>1979</v>
      </c>
      <c r="B6603" s="0" t="n">
        <v>1</v>
      </c>
      <c r="C6603" s="0" t="n">
        <v>27</v>
      </c>
      <c r="D6603" s="0" t="n">
        <v>47</v>
      </c>
      <c r="E6603" s="0" t="n">
        <v>38</v>
      </c>
      <c r="F6603" s="0" t="n">
        <v>0</v>
      </c>
      <c r="T6603" s="0"/>
    </row>
    <row r="6604" customFormat="false" ht="12.75" hidden="false" customHeight="false" outlineLevel="0" collapsed="false">
      <c r="A6604" s="0" t="n">
        <v>1979</v>
      </c>
      <c r="B6604" s="0" t="n">
        <v>1</v>
      </c>
      <c r="C6604" s="0" t="n">
        <v>28</v>
      </c>
      <c r="D6604" s="0" t="n">
        <v>42</v>
      </c>
      <c r="E6604" s="0" t="n">
        <v>38</v>
      </c>
      <c r="F6604" s="0" t="n">
        <v>0</v>
      </c>
      <c r="T6604" s="0"/>
    </row>
    <row r="6605" customFormat="false" ht="12.75" hidden="false" customHeight="false" outlineLevel="0" collapsed="false">
      <c r="A6605" s="0" t="n">
        <v>1979</v>
      </c>
      <c r="B6605" s="0" t="n">
        <v>1</v>
      </c>
      <c r="C6605" s="0" t="n">
        <v>29</v>
      </c>
      <c r="D6605" s="0" t="n">
        <v>41</v>
      </c>
      <c r="E6605" s="0" t="n">
        <v>37</v>
      </c>
      <c r="F6605" s="0" t="n">
        <v>0</v>
      </c>
      <c r="T6605" s="0"/>
    </row>
    <row r="6606" customFormat="false" ht="12.75" hidden="false" customHeight="false" outlineLevel="0" collapsed="false">
      <c r="A6606" s="0" t="n">
        <v>1979</v>
      </c>
      <c r="B6606" s="0" t="n">
        <v>1</v>
      </c>
      <c r="C6606" s="0" t="n">
        <v>30</v>
      </c>
      <c r="D6606" s="0" t="n">
        <v>41</v>
      </c>
      <c r="E6606" s="0" t="n">
        <v>34</v>
      </c>
      <c r="F6606" s="0" t="n">
        <v>0</v>
      </c>
      <c r="T6606" s="0"/>
    </row>
    <row r="6607" customFormat="false" ht="12.75" hidden="false" customHeight="false" outlineLevel="0" collapsed="false">
      <c r="A6607" s="0" t="n">
        <v>1979</v>
      </c>
      <c r="B6607" s="0" t="n">
        <v>1</v>
      </c>
      <c r="C6607" s="0" t="n">
        <v>31</v>
      </c>
      <c r="D6607" s="0" t="n">
        <v>40</v>
      </c>
      <c r="E6607" s="0" t="n">
        <v>28</v>
      </c>
      <c r="F6607" s="0" t="n">
        <v>0</v>
      </c>
      <c r="T6607" s="0"/>
    </row>
    <row r="6608" customFormat="false" ht="12.75" hidden="false" customHeight="false" outlineLevel="0" collapsed="false">
      <c r="A6608" s="0" t="n">
        <v>1979</v>
      </c>
      <c r="B6608" s="0" t="n">
        <v>2</v>
      </c>
      <c r="C6608" s="0" t="n">
        <v>1</v>
      </c>
      <c r="D6608" s="0" t="n">
        <v>30</v>
      </c>
      <c r="E6608" s="0" t="n">
        <v>22</v>
      </c>
      <c r="F6608" s="0" t="n">
        <v>0</v>
      </c>
      <c r="T6608" s="0"/>
    </row>
    <row r="6609" customFormat="false" ht="12.75" hidden="false" customHeight="false" outlineLevel="0" collapsed="false">
      <c r="A6609" s="0" t="n">
        <v>1979</v>
      </c>
      <c r="B6609" s="0" t="n">
        <v>2</v>
      </c>
      <c r="C6609" s="0" t="n">
        <v>2</v>
      </c>
      <c r="D6609" s="0" t="n">
        <v>33</v>
      </c>
      <c r="E6609" s="0" t="n">
        <v>22</v>
      </c>
      <c r="F6609" s="0" t="n">
        <v>0</v>
      </c>
      <c r="T6609" s="0"/>
    </row>
    <row r="6610" customFormat="false" ht="12.75" hidden="false" customHeight="false" outlineLevel="0" collapsed="false">
      <c r="A6610" s="0" t="n">
        <v>1979</v>
      </c>
      <c r="B6610" s="0" t="n">
        <v>2</v>
      </c>
      <c r="C6610" s="0" t="n">
        <v>3</v>
      </c>
      <c r="D6610" s="0" t="n">
        <v>36</v>
      </c>
      <c r="E6610" s="0" t="n">
        <v>24</v>
      </c>
      <c r="F6610" s="0" t="n">
        <v>0</v>
      </c>
      <c r="T6610" s="0"/>
    </row>
    <row r="6611" customFormat="false" ht="12.75" hidden="false" customHeight="false" outlineLevel="0" collapsed="false">
      <c r="A6611" s="0" t="n">
        <v>1979</v>
      </c>
      <c r="B6611" s="0" t="n">
        <v>2</v>
      </c>
      <c r="C6611" s="0" t="n">
        <v>4</v>
      </c>
      <c r="D6611" s="0" t="n">
        <v>41</v>
      </c>
      <c r="E6611" s="0" t="n">
        <v>25</v>
      </c>
      <c r="F6611" s="0" t="n">
        <v>0</v>
      </c>
      <c r="T6611" s="0"/>
    </row>
    <row r="6612" customFormat="false" ht="12.75" hidden="false" customHeight="false" outlineLevel="0" collapsed="false">
      <c r="A6612" s="0" t="n">
        <v>1979</v>
      </c>
      <c r="B6612" s="0" t="n">
        <v>2</v>
      </c>
      <c r="C6612" s="0" t="n">
        <v>5</v>
      </c>
      <c r="D6612" s="0" t="n">
        <v>28</v>
      </c>
      <c r="E6612" s="0" t="n">
        <v>18</v>
      </c>
      <c r="F6612" s="0" t="n">
        <v>0</v>
      </c>
      <c r="T6612" s="0"/>
    </row>
    <row r="6613" customFormat="false" ht="12.75" hidden="false" customHeight="false" outlineLevel="0" collapsed="false">
      <c r="A6613" s="0" t="n">
        <v>1979</v>
      </c>
      <c r="B6613" s="0" t="n">
        <v>2</v>
      </c>
      <c r="C6613" s="0" t="n">
        <v>6</v>
      </c>
      <c r="D6613" s="0" t="n">
        <v>29</v>
      </c>
      <c r="E6613" s="0" t="n">
        <v>16</v>
      </c>
      <c r="F6613" s="0" t="n">
        <v>0</v>
      </c>
      <c r="T6613" s="0"/>
    </row>
    <row r="6614" customFormat="false" ht="12.75" hidden="false" customHeight="false" outlineLevel="0" collapsed="false">
      <c r="A6614" s="0" t="n">
        <v>1979</v>
      </c>
      <c r="B6614" s="0" t="n">
        <v>2</v>
      </c>
      <c r="C6614" s="0" t="n">
        <v>7</v>
      </c>
      <c r="D6614" s="0" t="n">
        <v>25</v>
      </c>
      <c r="E6614" s="0" t="n">
        <v>22</v>
      </c>
      <c r="F6614" s="0" t="n">
        <v>39</v>
      </c>
      <c r="T6614" s="0"/>
    </row>
    <row r="6615" customFormat="false" ht="12.75" hidden="false" customHeight="false" outlineLevel="0" collapsed="false">
      <c r="A6615" s="0" t="n">
        <v>1979</v>
      </c>
      <c r="B6615" s="0" t="n">
        <v>2</v>
      </c>
      <c r="C6615" s="0" t="n">
        <v>8</v>
      </c>
      <c r="D6615" s="0" t="n">
        <v>34</v>
      </c>
      <c r="E6615" s="0" t="n">
        <v>20</v>
      </c>
      <c r="F6615" s="0" t="n">
        <v>0</v>
      </c>
      <c r="T6615" s="0"/>
    </row>
    <row r="6616" customFormat="false" ht="12.75" hidden="false" customHeight="false" outlineLevel="0" collapsed="false">
      <c r="A6616" s="0" t="n">
        <v>1979</v>
      </c>
      <c r="B6616" s="0" t="n">
        <v>2</v>
      </c>
      <c r="C6616" s="0" t="n">
        <v>9</v>
      </c>
      <c r="D6616" s="0" t="n">
        <v>24</v>
      </c>
      <c r="E6616" s="0" t="n">
        <v>9</v>
      </c>
      <c r="F6616" s="0" t="n">
        <v>0</v>
      </c>
      <c r="T6616" s="0"/>
    </row>
    <row r="6617" customFormat="false" ht="12.75" hidden="false" customHeight="false" outlineLevel="0" collapsed="false">
      <c r="A6617" s="0" t="n">
        <v>1979</v>
      </c>
      <c r="B6617" s="0" t="n">
        <v>2</v>
      </c>
      <c r="C6617" s="0" t="n">
        <v>10</v>
      </c>
      <c r="D6617" s="0" t="n">
        <v>21</v>
      </c>
      <c r="E6617" s="0" t="n">
        <v>6</v>
      </c>
      <c r="F6617" s="0" t="n">
        <v>0</v>
      </c>
      <c r="T6617" s="0"/>
    </row>
    <row r="6618" customFormat="false" ht="12.75" hidden="false" customHeight="false" outlineLevel="0" collapsed="false">
      <c r="A6618" s="0" t="n">
        <v>1979</v>
      </c>
      <c r="B6618" s="0" t="n">
        <v>2</v>
      </c>
      <c r="C6618" s="0" t="n">
        <v>11</v>
      </c>
      <c r="D6618" s="0" t="n">
        <v>18</v>
      </c>
      <c r="E6618" s="0" t="n">
        <v>3</v>
      </c>
      <c r="F6618" s="0" t="n">
        <v>0</v>
      </c>
      <c r="T6618" s="0"/>
    </row>
    <row r="6619" customFormat="false" ht="12.75" hidden="false" customHeight="false" outlineLevel="0" collapsed="false">
      <c r="A6619" s="0" t="n">
        <v>1979</v>
      </c>
      <c r="B6619" s="0" t="n">
        <v>2</v>
      </c>
      <c r="C6619" s="0" t="n">
        <v>12</v>
      </c>
      <c r="D6619" s="0" t="n">
        <v>19</v>
      </c>
      <c r="E6619" s="0" t="n">
        <v>5</v>
      </c>
      <c r="F6619" s="0" t="n">
        <v>10</v>
      </c>
      <c r="T6619" s="0"/>
    </row>
    <row r="6620" customFormat="false" ht="12.75" hidden="false" customHeight="false" outlineLevel="0" collapsed="false">
      <c r="A6620" s="0" t="n">
        <v>1979</v>
      </c>
      <c r="B6620" s="0" t="n">
        <v>2</v>
      </c>
      <c r="C6620" s="0" t="n">
        <v>13</v>
      </c>
      <c r="D6620" s="0" t="n">
        <v>19</v>
      </c>
      <c r="E6620" s="0" t="n">
        <v>6</v>
      </c>
      <c r="F6620" s="0" t="n">
        <v>0</v>
      </c>
      <c r="T6620" s="0"/>
    </row>
    <row r="6621" customFormat="false" ht="12.75" hidden="false" customHeight="false" outlineLevel="0" collapsed="false">
      <c r="A6621" s="0" t="n">
        <v>1979</v>
      </c>
      <c r="B6621" s="0" t="n">
        <v>2</v>
      </c>
      <c r="C6621" s="0" t="n">
        <v>14</v>
      </c>
      <c r="D6621" s="0" t="n">
        <v>17</v>
      </c>
      <c r="E6621" s="0" t="n">
        <v>3</v>
      </c>
      <c r="F6621" s="0" t="n">
        <v>0</v>
      </c>
      <c r="T6621" s="0"/>
    </row>
    <row r="6622" customFormat="false" ht="12.75" hidden="false" customHeight="false" outlineLevel="0" collapsed="false">
      <c r="A6622" s="0" t="n">
        <v>1979</v>
      </c>
      <c r="B6622" s="0" t="n">
        <v>2</v>
      </c>
      <c r="C6622" s="0" t="n">
        <v>15</v>
      </c>
      <c r="D6622" s="0" t="n">
        <v>26</v>
      </c>
      <c r="E6622" s="0" t="n">
        <v>14</v>
      </c>
      <c r="F6622" s="0" t="n">
        <v>1</v>
      </c>
      <c r="T6622" s="0"/>
    </row>
    <row r="6623" customFormat="false" ht="12.75" hidden="false" customHeight="false" outlineLevel="0" collapsed="false">
      <c r="A6623" s="0" t="n">
        <v>1979</v>
      </c>
      <c r="B6623" s="0" t="n">
        <v>2</v>
      </c>
      <c r="C6623" s="0" t="n">
        <v>16</v>
      </c>
      <c r="D6623" s="0" t="n">
        <v>23</v>
      </c>
      <c r="E6623" s="0" t="n">
        <v>12</v>
      </c>
      <c r="F6623" s="0" t="n">
        <v>13</v>
      </c>
      <c r="T6623" s="0"/>
    </row>
    <row r="6624" customFormat="false" ht="12.75" hidden="false" customHeight="false" outlineLevel="0" collapsed="false">
      <c r="A6624" s="0" t="n">
        <v>1979</v>
      </c>
      <c r="B6624" s="0" t="n">
        <v>2</v>
      </c>
      <c r="C6624" s="0" t="n">
        <v>17</v>
      </c>
      <c r="D6624" s="0" t="n">
        <v>13</v>
      </c>
      <c r="E6624" s="0" t="n">
        <v>4</v>
      </c>
      <c r="F6624" s="0" t="n">
        <v>0</v>
      </c>
      <c r="T6624" s="0"/>
    </row>
    <row r="6625" customFormat="false" ht="12.75" hidden="false" customHeight="false" outlineLevel="0" collapsed="false">
      <c r="A6625" s="0" t="n">
        <v>1979</v>
      </c>
      <c r="B6625" s="0" t="n">
        <v>2</v>
      </c>
      <c r="C6625" s="0" t="n">
        <v>18</v>
      </c>
      <c r="D6625" s="0" t="n">
        <v>17</v>
      </c>
      <c r="E6625" s="0" t="n">
        <v>0</v>
      </c>
      <c r="F6625" s="0" t="n">
        <v>0</v>
      </c>
      <c r="T6625" s="0"/>
    </row>
    <row r="6626" customFormat="false" ht="12.75" hidden="false" customHeight="false" outlineLevel="0" collapsed="false">
      <c r="A6626" s="0" t="n">
        <v>1979</v>
      </c>
      <c r="B6626" s="0" t="n">
        <v>2</v>
      </c>
      <c r="C6626" s="0" t="n">
        <v>19</v>
      </c>
      <c r="D6626" s="0" t="n">
        <v>28</v>
      </c>
      <c r="E6626" s="0" t="n">
        <v>17</v>
      </c>
      <c r="F6626" s="0" t="n">
        <v>85</v>
      </c>
      <c r="T6626" s="0"/>
    </row>
    <row r="6627" customFormat="false" ht="12.75" hidden="false" customHeight="false" outlineLevel="0" collapsed="false">
      <c r="A6627" s="0" t="n">
        <v>1979</v>
      </c>
      <c r="B6627" s="0" t="n">
        <v>2</v>
      </c>
      <c r="C6627" s="0" t="n">
        <v>20</v>
      </c>
      <c r="D6627" s="0" t="n">
        <v>41</v>
      </c>
      <c r="E6627" s="0" t="n">
        <v>23</v>
      </c>
      <c r="F6627" s="0" t="n">
        <v>0</v>
      </c>
      <c r="T6627" s="0"/>
    </row>
    <row r="6628" customFormat="false" ht="12.75" hidden="false" customHeight="false" outlineLevel="0" collapsed="false">
      <c r="A6628" s="0" t="n">
        <v>1979</v>
      </c>
      <c r="B6628" s="0" t="n">
        <v>2</v>
      </c>
      <c r="C6628" s="0" t="n">
        <v>21</v>
      </c>
      <c r="D6628" s="0" t="n">
        <v>40</v>
      </c>
      <c r="E6628" s="0" t="n">
        <v>28</v>
      </c>
      <c r="F6628" s="0" t="n">
        <v>25</v>
      </c>
      <c r="T6628" s="0"/>
    </row>
    <row r="6629" customFormat="false" ht="12.75" hidden="false" customHeight="false" outlineLevel="0" collapsed="false">
      <c r="A6629" s="0" t="n">
        <v>1979</v>
      </c>
      <c r="B6629" s="0" t="n">
        <v>2</v>
      </c>
      <c r="C6629" s="0" t="n">
        <v>22</v>
      </c>
      <c r="D6629" s="0" t="n">
        <v>50</v>
      </c>
      <c r="E6629" s="0" t="n">
        <v>38</v>
      </c>
      <c r="F6629" s="0" t="n">
        <v>0</v>
      </c>
      <c r="T6629" s="0"/>
    </row>
    <row r="6630" customFormat="false" ht="12.75" hidden="false" customHeight="false" outlineLevel="0" collapsed="false">
      <c r="A6630" s="0" t="n">
        <v>1979</v>
      </c>
      <c r="B6630" s="0" t="n">
        <v>2</v>
      </c>
      <c r="C6630" s="0" t="n">
        <v>23</v>
      </c>
      <c r="D6630" s="0" t="n">
        <v>42</v>
      </c>
      <c r="E6630" s="0" t="n">
        <v>35</v>
      </c>
      <c r="F6630" s="0" t="n">
        <v>13</v>
      </c>
      <c r="T6630" s="0"/>
    </row>
    <row r="6631" customFormat="false" ht="12.75" hidden="false" customHeight="false" outlineLevel="0" collapsed="false">
      <c r="A6631" s="0" t="n">
        <v>1979</v>
      </c>
      <c r="B6631" s="0" t="n">
        <v>2</v>
      </c>
      <c r="C6631" s="0" t="n">
        <v>24</v>
      </c>
      <c r="D6631" s="0" t="n">
        <v>46</v>
      </c>
      <c r="E6631" s="0" t="n">
        <v>36</v>
      </c>
      <c r="F6631" s="0" t="n">
        <v>154</v>
      </c>
      <c r="T6631" s="0"/>
    </row>
    <row r="6632" customFormat="false" ht="12.75" hidden="false" customHeight="false" outlineLevel="0" collapsed="false">
      <c r="A6632" s="0" t="n">
        <v>1979</v>
      </c>
      <c r="B6632" s="0" t="n">
        <v>2</v>
      </c>
      <c r="C6632" s="0" t="n">
        <v>25</v>
      </c>
      <c r="D6632" s="0" t="n">
        <v>45</v>
      </c>
      <c r="E6632" s="0" t="n">
        <v>36</v>
      </c>
      <c r="F6632" s="0" t="n">
        <v>27</v>
      </c>
      <c r="T6632" s="0"/>
    </row>
    <row r="6633" customFormat="false" ht="12.75" hidden="false" customHeight="false" outlineLevel="0" collapsed="false">
      <c r="A6633" s="0" t="n">
        <v>1979</v>
      </c>
      <c r="B6633" s="0" t="n">
        <v>2</v>
      </c>
      <c r="C6633" s="0" t="n">
        <v>26</v>
      </c>
      <c r="D6633" s="0" t="n">
        <v>37</v>
      </c>
      <c r="E6633" s="0" t="n">
        <v>35</v>
      </c>
      <c r="F6633" s="0" t="n">
        <v>81</v>
      </c>
      <c r="T6633" s="0"/>
    </row>
    <row r="6634" customFormat="false" ht="12.75" hidden="false" customHeight="false" outlineLevel="0" collapsed="false">
      <c r="A6634" s="0" t="n">
        <v>1979</v>
      </c>
      <c r="B6634" s="0" t="n">
        <v>2</v>
      </c>
      <c r="C6634" s="0" t="n">
        <v>27</v>
      </c>
      <c r="D6634" s="0" t="n">
        <v>40</v>
      </c>
      <c r="E6634" s="0" t="n">
        <v>34</v>
      </c>
      <c r="F6634" s="0" t="n">
        <v>10</v>
      </c>
      <c r="T6634" s="0"/>
    </row>
    <row r="6635" customFormat="false" ht="12.75" hidden="false" customHeight="false" outlineLevel="0" collapsed="false">
      <c r="A6635" s="0" t="n">
        <v>1979</v>
      </c>
      <c r="B6635" s="0" t="n">
        <v>2</v>
      </c>
      <c r="C6635" s="0" t="n">
        <v>28</v>
      </c>
      <c r="D6635" s="0" t="n">
        <v>57</v>
      </c>
      <c r="E6635" s="0" t="n">
        <v>34</v>
      </c>
      <c r="F6635" s="0" t="n">
        <v>0</v>
      </c>
      <c r="T6635" s="0"/>
    </row>
    <row r="6636" customFormat="false" ht="12.75" hidden="false" customHeight="false" outlineLevel="0" collapsed="false">
      <c r="A6636" s="0" t="n">
        <v>1979</v>
      </c>
      <c r="B6636" s="0" t="n">
        <v>3</v>
      </c>
      <c r="C6636" s="0" t="n">
        <v>1</v>
      </c>
      <c r="D6636" s="0" t="n">
        <v>55</v>
      </c>
      <c r="E6636" s="0" t="n">
        <v>41</v>
      </c>
      <c r="F6636" s="0" t="n">
        <v>0</v>
      </c>
      <c r="T6636" s="0"/>
    </row>
    <row r="6637" customFormat="false" ht="12.75" hidden="false" customHeight="false" outlineLevel="0" collapsed="false">
      <c r="A6637" s="0" t="n">
        <v>1979</v>
      </c>
      <c r="B6637" s="0" t="n">
        <v>3</v>
      </c>
      <c r="C6637" s="0" t="n">
        <v>2</v>
      </c>
      <c r="D6637" s="0" t="n">
        <v>49</v>
      </c>
      <c r="E6637" s="0" t="n">
        <v>40</v>
      </c>
      <c r="F6637" s="0" t="n">
        <v>2</v>
      </c>
      <c r="T6637" s="0"/>
    </row>
    <row r="6638" customFormat="false" ht="12.75" hidden="false" customHeight="false" outlineLevel="0" collapsed="false">
      <c r="A6638" s="0" t="n">
        <v>1979</v>
      </c>
      <c r="B6638" s="0" t="n">
        <v>3</v>
      </c>
      <c r="C6638" s="0" t="n">
        <v>3</v>
      </c>
      <c r="D6638" s="0" t="n">
        <v>47</v>
      </c>
      <c r="E6638" s="0" t="n">
        <v>37</v>
      </c>
      <c r="F6638" s="0" t="n">
        <v>0</v>
      </c>
      <c r="T6638" s="0"/>
    </row>
    <row r="6639" customFormat="false" ht="12.75" hidden="false" customHeight="false" outlineLevel="0" collapsed="false">
      <c r="A6639" s="0" t="n">
        <v>1979</v>
      </c>
      <c r="B6639" s="0" t="n">
        <v>3</v>
      </c>
      <c r="C6639" s="0" t="n">
        <v>4</v>
      </c>
      <c r="D6639" s="0" t="n">
        <v>50</v>
      </c>
      <c r="E6639" s="0" t="n">
        <v>39</v>
      </c>
      <c r="F6639" s="0" t="n">
        <v>0</v>
      </c>
      <c r="T6639" s="0"/>
    </row>
    <row r="6640" customFormat="false" ht="12.75" hidden="false" customHeight="false" outlineLevel="0" collapsed="false">
      <c r="A6640" s="0" t="n">
        <v>1979</v>
      </c>
      <c r="B6640" s="0" t="n">
        <v>3</v>
      </c>
      <c r="C6640" s="0" t="n">
        <v>5</v>
      </c>
      <c r="D6640" s="0" t="n">
        <v>58</v>
      </c>
      <c r="E6640" s="0" t="n">
        <v>50</v>
      </c>
      <c r="F6640" s="0" t="n">
        <v>14</v>
      </c>
      <c r="T6640" s="0"/>
    </row>
    <row r="6641" customFormat="false" ht="12.75" hidden="false" customHeight="false" outlineLevel="0" collapsed="false">
      <c r="A6641" s="0" t="n">
        <v>1979</v>
      </c>
      <c r="B6641" s="0" t="n">
        <v>3</v>
      </c>
      <c r="C6641" s="0" t="n">
        <v>6</v>
      </c>
      <c r="D6641" s="0" t="n">
        <v>56</v>
      </c>
      <c r="E6641" s="0" t="n">
        <v>49</v>
      </c>
      <c r="F6641" s="0" t="n">
        <v>263</v>
      </c>
      <c r="T6641" s="0"/>
    </row>
    <row r="6642" customFormat="false" ht="12.75" hidden="false" customHeight="false" outlineLevel="0" collapsed="false">
      <c r="A6642" s="0" t="n">
        <v>1979</v>
      </c>
      <c r="B6642" s="0" t="n">
        <v>3</v>
      </c>
      <c r="C6642" s="0" t="n">
        <v>7</v>
      </c>
      <c r="D6642" s="0" t="n">
        <v>50</v>
      </c>
      <c r="E6642" s="0" t="n">
        <v>42</v>
      </c>
      <c r="F6642" s="0" t="n">
        <v>11</v>
      </c>
      <c r="T6642" s="0"/>
    </row>
    <row r="6643" customFormat="false" ht="12.75" hidden="false" customHeight="false" outlineLevel="0" collapsed="false">
      <c r="A6643" s="0" t="n">
        <v>1979</v>
      </c>
      <c r="B6643" s="0" t="n">
        <v>3</v>
      </c>
      <c r="C6643" s="0" t="n">
        <v>8</v>
      </c>
      <c r="D6643" s="0" t="n">
        <v>54</v>
      </c>
      <c r="E6643" s="0" t="n">
        <v>40</v>
      </c>
      <c r="F6643" s="0" t="n">
        <v>0</v>
      </c>
      <c r="T6643" s="0"/>
    </row>
    <row r="6644" customFormat="false" ht="12.75" hidden="false" customHeight="false" outlineLevel="0" collapsed="false">
      <c r="A6644" s="0" t="n">
        <v>1979</v>
      </c>
      <c r="B6644" s="0" t="n">
        <v>3</v>
      </c>
      <c r="C6644" s="0" t="n">
        <v>9</v>
      </c>
      <c r="D6644" s="0" t="n">
        <v>56</v>
      </c>
      <c r="E6644" s="0" t="n">
        <v>37</v>
      </c>
      <c r="F6644" s="0" t="n">
        <v>0</v>
      </c>
      <c r="T6644" s="0"/>
    </row>
    <row r="6645" customFormat="false" ht="12.75" hidden="false" customHeight="false" outlineLevel="0" collapsed="false">
      <c r="A6645" s="0" t="n">
        <v>1979</v>
      </c>
      <c r="B6645" s="0" t="n">
        <v>3</v>
      </c>
      <c r="C6645" s="0" t="n">
        <v>10</v>
      </c>
      <c r="D6645" s="0" t="n">
        <v>52</v>
      </c>
      <c r="E6645" s="0" t="n">
        <v>45</v>
      </c>
      <c r="F6645" s="0" t="n">
        <v>5</v>
      </c>
      <c r="T6645" s="0"/>
    </row>
    <row r="6646" customFormat="false" ht="12.75" hidden="false" customHeight="false" outlineLevel="0" collapsed="false">
      <c r="A6646" s="0" t="n">
        <v>1979</v>
      </c>
      <c r="B6646" s="0" t="n">
        <v>3</v>
      </c>
      <c r="C6646" s="0" t="n">
        <v>11</v>
      </c>
      <c r="D6646" s="0" t="n">
        <v>49</v>
      </c>
      <c r="E6646" s="0" t="n">
        <v>25</v>
      </c>
      <c r="F6646" s="0" t="n">
        <v>75</v>
      </c>
      <c r="T6646" s="0"/>
    </row>
    <row r="6647" customFormat="false" ht="12.75" hidden="false" customHeight="false" outlineLevel="0" collapsed="false">
      <c r="A6647" s="0" t="n">
        <v>1979</v>
      </c>
      <c r="B6647" s="0" t="n">
        <v>3</v>
      </c>
      <c r="C6647" s="0" t="n">
        <v>12</v>
      </c>
      <c r="D6647" s="0" t="n">
        <v>40</v>
      </c>
      <c r="E6647" s="0" t="n">
        <v>24</v>
      </c>
      <c r="F6647" s="0" t="n">
        <v>0</v>
      </c>
      <c r="T6647" s="0"/>
    </row>
    <row r="6648" customFormat="false" ht="12.75" hidden="false" customHeight="false" outlineLevel="0" collapsed="false">
      <c r="A6648" s="0" t="n">
        <v>1979</v>
      </c>
      <c r="B6648" s="0" t="n">
        <v>3</v>
      </c>
      <c r="C6648" s="0" t="n">
        <v>13</v>
      </c>
      <c r="D6648" s="0" t="n">
        <v>50</v>
      </c>
      <c r="E6648" s="0" t="n">
        <v>29</v>
      </c>
      <c r="F6648" s="0" t="n">
        <v>0</v>
      </c>
      <c r="T6648" s="0"/>
    </row>
    <row r="6649" customFormat="false" ht="12.75" hidden="false" customHeight="false" outlineLevel="0" collapsed="false">
      <c r="A6649" s="0" t="n">
        <v>1979</v>
      </c>
      <c r="B6649" s="0" t="n">
        <v>3</v>
      </c>
      <c r="C6649" s="0" t="n">
        <v>14</v>
      </c>
      <c r="D6649" s="0" t="n">
        <v>64</v>
      </c>
      <c r="E6649" s="0" t="n">
        <v>41</v>
      </c>
      <c r="F6649" s="0" t="n">
        <v>2</v>
      </c>
      <c r="T6649" s="0"/>
    </row>
    <row r="6650" customFormat="false" ht="12.75" hidden="false" customHeight="false" outlineLevel="0" collapsed="false">
      <c r="A6650" s="0" t="n">
        <v>1979</v>
      </c>
      <c r="B6650" s="0" t="n">
        <v>3</v>
      </c>
      <c r="C6650" s="0" t="n">
        <v>15</v>
      </c>
      <c r="D6650" s="0" t="n">
        <v>41</v>
      </c>
      <c r="E6650" s="0" t="n">
        <v>22</v>
      </c>
      <c r="F6650" s="0" t="n">
        <v>0</v>
      </c>
      <c r="T6650" s="0"/>
    </row>
    <row r="6651" customFormat="false" ht="12.75" hidden="false" customHeight="false" outlineLevel="0" collapsed="false">
      <c r="A6651" s="0" t="n">
        <v>1979</v>
      </c>
      <c r="B6651" s="0" t="n">
        <v>3</v>
      </c>
      <c r="C6651" s="0" t="n">
        <v>16</v>
      </c>
      <c r="D6651" s="0" t="n">
        <v>41</v>
      </c>
      <c r="E6651" s="0" t="n">
        <v>20</v>
      </c>
      <c r="F6651" s="0" t="n">
        <v>0</v>
      </c>
      <c r="T6651" s="0"/>
    </row>
    <row r="6652" customFormat="false" ht="12.75" hidden="false" customHeight="false" outlineLevel="0" collapsed="false">
      <c r="A6652" s="0" t="n">
        <v>1979</v>
      </c>
      <c r="B6652" s="0" t="n">
        <v>3</v>
      </c>
      <c r="C6652" s="0" t="n">
        <v>17</v>
      </c>
      <c r="D6652" s="0" t="n">
        <v>52</v>
      </c>
      <c r="E6652" s="0" t="n">
        <v>35</v>
      </c>
      <c r="F6652" s="0" t="n">
        <v>0</v>
      </c>
      <c r="T6652" s="0"/>
    </row>
    <row r="6653" customFormat="false" ht="12.75" hidden="false" customHeight="false" outlineLevel="0" collapsed="false">
      <c r="A6653" s="0" t="n">
        <v>1979</v>
      </c>
      <c r="B6653" s="0" t="n">
        <v>3</v>
      </c>
      <c r="C6653" s="0" t="n">
        <v>18</v>
      </c>
      <c r="D6653" s="0" t="n">
        <v>52</v>
      </c>
      <c r="E6653" s="0" t="n">
        <v>32</v>
      </c>
      <c r="F6653" s="0" t="n">
        <v>0</v>
      </c>
      <c r="T6653" s="0"/>
    </row>
    <row r="6654" customFormat="false" ht="12.75" hidden="false" customHeight="false" outlineLevel="0" collapsed="false">
      <c r="A6654" s="0" t="n">
        <v>1979</v>
      </c>
      <c r="B6654" s="0" t="n">
        <v>3</v>
      </c>
      <c r="C6654" s="0" t="n">
        <v>19</v>
      </c>
      <c r="D6654" s="0" t="n">
        <v>55</v>
      </c>
      <c r="E6654" s="0" t="n">
        <v>32</v>
      </c>
      <c r="F6654" s="0" t="n">
        <v>0</v>
      </c>
      <c r="T6654" s="0"/>
    </row>
    <row r="6655" customFormat="false" ht="12.75" hidden="false" customHeight="false" outlineLevel="0" collapsed="false">
      <c r="A6655" s="0" t="n">
        <v>1979</v>
      </c>
      <c r="B6655" s="0" t="n">
        <v>3</v>
      </c>
      <c r="C6655" s="0" t="n">
        <v>20</v>
      </c>
      <c r="D6655" s="0" t="n">
        <v>58</v>
      </c>
      <c r="E6655" s="0" t="n">
        <v>38</v>
      </c>
      <c r="F6655" s="0" t="n">
        <v>0</v>
      </c>
      <c r="T6655" s="0"/>
    </row>
    <row r="6656" customFormat="false" ht="12.75" hidden="false" customHeight="false" outlineLevel="0" collapsed="false">
      <c r="A6656" s="0" t="n">
        <v>1979</v>
      </c>
      <c r="B6656" s="0" t="n">
        <v>3</v>
      </c>
      <c r="C6656" s="0" t="n">
        <v>21</v>
      </c>
      <c r="D6656" s="0" t="n">
        <v>68</v>
      </c>
      <c r="E6656" s="0" t="n">
        <v>42</v>
      </c>
      <c r="F6656" s="0" t="n">
        <v>0</v>
      </c>
      <c r="T6656" s="0"/>
    </row>
    <row r="6657" customFormat="false" ht="12.75" hidden="false" customHeight="false" outlineLevel="0" collapsed="false">
      <c r="A6657" s="0" t="n">
        <v>1979</v>
      </c>
      <c r="B6657" s="0" t="n">
        <v>3</v>
      </c>
      <c r="C6657" s="0" t="n">
        <v>22</v>
      </c>
      <c r="D6657" s="0" t="n">
        <v>73</v>
      </c>
      <c r="E6657" s="0" t="n">
        <v>45</v>
      </c>
      <c r="F6657" s="0" t="n">
        <v>0</v>
      </c>
      <c r="T6657" s="0"/>
    </row>
    <row r="6658" customFormat="false" ht="12.75" hidden="false" customHeight="false" outlineLevel="0" collapsed="false">
      <c r="A6658" s="0" t="n">
        <v>1979</v>
      </c>
      <c r="B6658" s="0" t="n">
        <v>3</v>
      </c>
      <c r="C6658" s="0" t="n">
        <v>23</v>
      </c>
      <c r="D6658" s="0" t="n">
        <v>68</v>
      </c>
      <c r="E6658" s="0" t="n">
        <v>51</v>
      </c>
      <c r="F6658" s="0" t="n">
        <v>0</v>
      </c>
      <c r="T6658" s="0"/>
    </row>
    <row r="6659" customFormat="false" ht="12.75" hidden="false" customHeight="false" outlineLevel="0" collapsed="false">
      <c r="A6659" s="0" t="n">
        <v>1979</v>
      </c>
      <c r="B6659" s="0" t="n">
        <v>3</v>
      </c>
      <c r="C6659" s="0" t="n">
        <v>24</v>
      </c>
      <c r="D6659" s="0" t="n">
        <v>60</v>
      </c>
      <c r="E6659" s="0" t="n">
        <v>51</v>
      </c>
      <c r="F6659" s="0" t="n">
        <v>37</v>
      </c>
      <c r="T6659" s="0"/>
    </row>
    <row r="6660" customFormat="false" ht="12.75" hidden="false" customHeight="false" outlineLevel="0" collapsed="false">
      <c r="A6660" s="0" t="n">
        <v>1979</v>
      </c>
      <c r="B6660" s="0" t="n">
        <v>3</v>
      </c>
      <c r="C6660" s="0" t="n">
        <v>25</v>
      </c>
      <c r="D6660" s="0" t="n">
        <v>61</v>
      </c>
      <c r="E6660" s="0" t="n">
        <v>45</v>
      </c>
      <c r="F6660" s="0" t="n">
        <v>0</v>
      </c>
      <c r="T6660" s="0"/>
    </row>
    <row r="6661" customFormat="false" ht="12.75" hidden="false" customHeight="false" outlineLevel="0" collapsed="false">
      <c r="A6661" s="0" t="n">
        <v>1979</v>
      </c>
      <c r="B6661" s="0" t="n">
        <v>3</v>
      </c>
      <c r="C6661" s="0" t="n">
        <v>26</v>
      </c>
      <c r="D6661" s="0" t="n">
        <v>49</v>
      </c>
      <c r="E6661" s="0" t="n">
        <v>36</v>
      </c>
      <c r="F6661" s="0" t="n">
        <v>0</v>
      </c>
      <c r="T6661" s="0"/>
    </row>
    <row r="6662" customFormat="false" ht="12.75" hidden="false" customHeight="false" outlineLevel="0" collapsed="false">
      <c r="A6662" s="0" t="n">
        <v>1979</v>
      </c>
      <c r="B6662" s="0" t="n">
        <v>3</v>
      </c>
      <c r="C6662" s="0" t="n">
        <v>27</v>
      </c>
      <c r="D6662" s="0" t="n">
        <v>48</v>
      </c>
      <c r="E6662" s="0" t="n">
        <v>33</v>
      </c>
      <c r="F6662" s="0" t="n">
        <v>0</v>
      </c>
      <c r="T6662" s="0"/>
    </row>
    <row r="6663" customFormat="false" ht="12.75" hidden="false" customHeight="false" outlineLevel="0" collapsed="false">
      <c r="A6663" s="0" t="n">
        <v>1979</v>
      </c>
      <c r="B6663" s="0" t="n">
        <v>3</v>
      </c>
      <c r="C6663" s="0" t="n">
        <v>28</v>
      </c>
      <c r="D6663" s="0" t="n">
        <v>50</v>
      </c>
      <c r="E6663" s="0" t="n">
        <v>30</v>
      </c>
      <c r="F6663" s="0" t="n">
        <v>0</v>
      </c>
      <c r="T6663" s="0"/>
    </row>
    <row r="6664" customFormat="false" ht="12.75" hidden="false" customHeight="false" outlineLevel="0" collapsed="false">
      <c r="A6664" s="0" t="n">
        <v>1979</v>
      </c>
      <c r="B6664" s="0" t="n">
        <v>3</v>
      </c>
      <c r="C6664" s="0" t="n">
        <v>29</v>
      </c>
      <c r="D6664" s="0" t="n">
        <v>62</v>
      </c>
      <c r="E6664" s="0" t="n">
        <v>41</v>
      </c>
      <c r="F6664" s="0" t="n">
        <v>21</v>
      </c>
      <c r="T6664" s="0"/>
    </row>
    <row r="6665" customFormat="false" ht="12.75" hidden="false" customHeight="false" outlineLevel="0" collapsed="false">
      <c r="A6665" s="0" t="n">
        <v>1979</v>
      </c>
      <c r="B6665" s="0" t="n">
        <v>3</v>
      </c>
      <c r="C6665" s="0" t="n">
        <v>30</v>
      </c>
      <c r="D6665" s="0" t="n">
        <v>76</v>
      </c>
      <c r="E6665" s="0" t="n">
        <v>50</v>
      </c>
      <c r="F6665" s="0" t="n">
        <v>0</v>
      </c>
      <c r="T6665" s="0"/>
    </row>
    <row r="6666" customFormat="false" ht="12.75" hidden="false" customHeight="false" outlineLevel="0" collapsed="false">
      <c r="A6666" s="0" t="n">
        <v>1979</v>
      </c>
      <c r="B6666" s="0" t="n">
        <v>3</v>
      </c>
      <c r="C6666" s="0" t="n">
        <v>31</v>
      </c>
      <c r="D6666" s="0" t="n">
        <v>75</v>
      </c>
      <c r="E6666" s="0" t="n">
        <v>44</v>
      </c>
      <c r="F6666" s="0" t="n">
        <v>10</v>
      </c>
      <c r="T6666" s="0"/>
    </row>
    <row r="6667" customFormat="false" ht="12.75" hidden="false" customHeight="false" outlineLevel="0" collapsed="false">
      <c r="A6667" s="0" t="n">
        <v>1979</v>
      </c>
      <c r="B6667" s="0" t="n">
        <v>4</v>
      </c>
      <c r="C6667" s="0" t="n">
        <v>1</v>
      </c>
      <c r="D6667" s="0" t="n">
        <v>65</v>
      </c>
      <c r="E6667" s="0" t="n">
        <v>46</v>
      </c>
      <c r="F6667" s="0" t="n">
        <v>0</v>
      </c>
      <c r="T6667" s="0"/>
    </row>
    <row r="6668" customFormat="false" ht="12.75" hidden="false" customHeight="false" outlineLevel="0" collapsed="false">
      <c r="A6668" s="0" t="n">
        <v>1979</v>
      </c>
      <c r="B6668" s="0" t="n">
        <v>4</v>
      </c>
      <c r="C6668" s="0" t="n">
        <v>2</v>
      </c>
      <c r="D6668" s="0" t="n">
        <v>47</v>
      </c>
      <c r="E6668" s="0" t="n">
        <v>42</v>
      </c>
      <c r="F6668" s="0" t="n">
        <v>26</v>
      </c>
      <c r="T6668" s="0"/>
    </row>
    <row r="6669" customFormat="false" ht="12.75" hidden="false" customHeight="false" outlineLevel="0" collapsed="false">
      <c r="A6669" s="0" t="n">
        <v>1979</v>
      </c>
      <c r="B6669" s="0" t="n">
        <v>4</v>
      </c>
      <c r="C6669" s="0" t="n">
        <v>3</v>
      </c>
      <c r="D6669" s="0" t="n">
        <v>53</v>
      </c>
      <c r="E6669" s="0" t="n">
        <v>45</v>
      </c>
      <c r="F6669" s="0" t="n">
        <v>9</v>
      </c>
      <c r="T6669" s="0"/>
    </row>
    <row r="6670" customFormat="false" ht="12.75" hidden="false" customHeight="false" outlineLevel="0" collapsed="false">
      <c r="A6670" s="0" t="n">
        <v>1979</v>
      </c>
      <c r="B6670" s="0" t="n">
        <v>4</v>
      </c>
      <c r="C6670" s="0" t="n">
        <v>4</v>
      </c>
      <c r="D6670" s="0" t="n">
        <v>46</v>
      </c>
      <c r="E6670" s="0" t="n">
        <v>40</v>
      </c>
      <c r="F6670" s="0" t="n">
        <v>12</v>
      </c>
      <c r="T6670" s="0"/>
    </row>
    <row r="6671" customFormat="false" ht="12.75" hidden="false" customHeight="false" outlineLevel="0" collapsed="false">
      <c r="A6671" s="0" t="n">
        <v>1979</v>
      </c>
      <c r="B6671" s="0" t="n">
        <v>4</v>
      </c>
      <c r="C6671" s="0" t="n">
        <v>5</v>
      </c>
      <c r="D6671" s="0" t="n">
        <v>55</v>
      </c>
      <c r="E6671" s="0" t="n">
        <v>40</v>
      </c>
      <c r="F6671" s="0" t="n">
        <v>0</v>
      </c>
      <c r="T6671" s="0"/>
    </row>
    <row r="6672" customFormat="false" ht="12.75" hidden="false" customHeight="false" outlineLevel="0" collapsed="false">
      <c r="A6672" s="0" t="n">
        <v>1979</v>
      </c>
      <c r="B6672" s="0" t="n">
        <v>4</v>
      </c>
      <c r="C6672" s="0" t="n">
        <v>6</v>
      </c>
      <c r="D6672" s="0" t="n">
        <v>51</v>
      </c>
      <c r="E6672" s="0" t="n">
        <v>37</v>
      </c>
      <c r="F6672" s="0" t="n">
        <v>0</v>
      </c>
      <c r="T6672" s="0"/>
    </row>
    <row r="6673" customFormat="false" ht="12.75" hidden="false" customHeight="false" outlineLevel="0" collapsed="false">
      <c r="A6673" s="0" t="n">
        <v>1979</v>
      </c>
      <c r="B6673" s="0" t="n">
        <v>4</v>
      </c>
      <c r="C6673" s="0" t="n">
        <v>7</v>
      </c>
      <c r="D6673" s="0" t="n">
        <v>49</v>
      </c>
      <c r="E6673" s="0" t="n">
        <v>33</v>
      </c>
      <c r="F6673" s="0" t="n">
        <v>0</v>
      </c>
      <c r="T6673" s="0"/>
    </row>
    <row r="6674" customFormat="false" ht="12.75" hidden="false" customHeight="false" outlineLevel="0" collapsed="false">
      <c r="A6674" s="0" t="n">
        <v>1979</v>
      </c>
      <c r="B6674" s="0" t="n">
        <v>4</v>
      </c>
      <c r="C6674" s="0" t="n">
        <v>8</v>
      </c>
      <c r="D6674" s="0" t="n">
        <v>54</v>
      </c>
      <c r="E6674" s="0" t="n">
        <v>32</v>
      </c>
      <c r="F6674" s="0" t="n">
        <v>28</v>
      </c>
      <c r="T6674" s="0"/>
    </row>
    <row r="6675" customFormat="false" ht="12.75" hidden="false" customHeight="false" outlineLevel="0" collapsed="false">
      <c r="A6675" s="0" t="n">
        <v>1979</v>
      </c>
      <c r="B6675" s="0" t="n">
        <v>4</v>
      </c>
      <c r="C6675" s="0" t="n">
        <v>9</v>
      </c>
      <c r="D6675" s="0" t="n">
        <v>41</v>
      </c>
      <c r="E6675" s="0" t="n">
        <v>37</v>
      </c>
      <c r="F6675" s="0" t="n">
        <v>68</v>
      </c>
      <c r="T6675" s="0"/>
    </row>
    <row r="6676" customFormat="false" ht="12.75" hidden="false" customHeight="false" outlineLevel="0" collapsed="false">
      <c r="A6676" s="0" t="n">
        <v>1979</v>
      </c>
      <c r="B6676" s="0" t="n">
        <v>4</v>
      </c>
      <c r="C6676" s="0" t="n">
        <v>10</v>
      </c>
      <c r="D6676" s="0" t="n">
        <v>55</v>
      </c>
      <c r="E6676" s="0" t="n">
        <v>37</v>
      </c>
      <c r="F6676" s="0" t="n">
        <v>2</v>
      </c>
      <c r="T6676" s="0"/>
    </row>
    <row r="6677" customFormat="false" ht="12.75" hidden="false" customHeight="false" outlineLevel="0" collapsed="false">
      <c r="A6677" s="0" t="n">
        <v>1979</v>
      </c>
      <c r="B6677" s="0" t="n">
        <v>4</v>
      </c>
      <c r="C6677" s="0" t="n">
        <v>11</v>
      </c>
      <c r="D6677" s="0" t="n">
        <v>69</v>
      </c>
      <c r="E6677" s="0" t="n">
        <v>37</v>
      </c>
      <c r="F6677" s="0" t="n">
        <v>0</v>
      </c>
      <c r="T6677" s="0"/>
    </row>
    <row r="6678" customFormat="false" ht="12.75" hidden="false" customHeight="false" outlineLevel="0" collapsed="false">
      <c r="A6678" s="0" t="n">
        <v>1979</v>
      </c>
      <c r="B6678" s="0" t="n">
        <v>4</v>
      </c>
      <c r="C6678" s="0" t="n">
        <v>12</v>
      </c>
      <c r="D6678" s="0" t="n">
        <v>68</v>
      </c>
      <c r="E6678" s="0" t="n">
        <v>47</v>
      </c>
      <c r="F6678" s="0" t="n">
        <v>0</v>
      </c>
      <c r="T6678" s="0"/>
    </row>
    <row r="6679" customFormat="false" ht="12.75" hidden="false" customHeight="false" outlineLevel="0" collapsed="false">
      <c r="A6679" s="0" t="n">
        <v>1979</v>
      </c>
      <c r="B6679" s="0" t="n">
        <v>4</v>
      </c>
      <c r="C6679" s="0" t="n">
        <v>13</v>
      </c>
      <c r="D6679" s="0" t="n">
        <v>53</v>
      </c>
      <c r="E6679" s="0" t="n">
        <v>41</v>
      </c>
      <c r="F6679" s="0" t="n">
        <v>0</v>
      </c>
      <c r="T6679" s="0"/>
    </row>
    <row r="6680" customFormat="false" ht="12.75" hidden="false" customHeight="false" outlineLevel="0" collapsed="false">
      <c r="A6680" s="0" t="n">
        <v>1979</v>
      </c>
      <c r="B6680" s="0" t="n">
        <v>4</v>
      </c>
      <c r="C6680" s="0" t="n">
        <v>14</v>
      </c>
      <c r="D6680" s="0" t="n">
        <v>45</v>
      </c>
      <c r="E6680" s="0" t="n">
        <v>40</v>
      </c>
      <c r="F6680" s="0" t="n">
        <v>110</v>
      </c>
      <c r="T6680" s="0"/>
    </row>
    <row r="6681" customFormat="false" ht="12.75" hidden="false" customHeight="false" outlineLevel="0" collapsed="false">
      <c r="A6681" s="0" t="n">
        <v>1979</v>
      </c>
      <c r="B6681" s="0" t="n">
        <v>4</v>
      </c>
      <c r="C6681" s="0" t="n">
        <v>15</v>
      </c>
      <c r="D6681" s="0" t="n">
        <v>55</v>
      </c>
      <c r="E6681" s="0" t="n">
        <v>42</v>
      </c>
      <c r="F6681" s="0" t="n">
        <v>3</v>
      </c>
      <c r="T6681" s="0"/>
    </row>
    <row r="6682" customFormat="false" ht="12.75" hidden="false" customHeight="false" outlineLevel="0" collapsed="false">
      <c r="A6682" s="0" t="n">
        <v>1979</v>
      </c>
      <c r="B6682" s="0" t="n">
        <v>4</v>
      </c>
      <c r="C6682" s="0" t="n">
        <v>16</v>
      </c>
      <c r="D6682" s="0" t="n">
        <v>52</v>
      </c>
      <c r="E6682" s="0" t="n">
        <v>43</v>
      </c>
      <c r="F6682" s="0" t="n">
        <v>24</v>
      </c>
      <c r="T6682" s="0"/>
    </row>
    <row r="6683" customFormat="false" ht="12.75" hidden="false" customHeight="false" outlineLevel="0" collapsed="false">
      <c r="A6683" s="0" t="n">
        <v>1979</v>
      </c>
      <c r="B6683" s="0" t="n">
        <v>4</v>
      </c>
      <c r="C6683" s="0" t="n">
        <v>17</v>
      </c>
      <c r="D6683" s="0" t="n">
        <v>54</v>
      </c>
      <c r="E6683" s="0" t="n">
        <v>44</v>
      </c>
      <c r="F6683" s="0" t="n">
        <v>0</v>
      </c>
      <c r="T6683" s="0"/>
    </row>
    <row r="6684" customFormat="false" ht="12.75" hidden="false" customHeight="false" outlineLevel="0" collapsed="false">
      <c r="A6684" s="0" t="n">
        <v>1979</v>
      </c>
      <c r="B6684" s="0" t="n">
        <v>4</v>
      </c>
      <c r="C6684" s="0" t="n">
        <v>18</v>
      </c>
      <c r="D6684" s="0" t="n">
        <v>62</v>
      </c>
      <c r="E6684" s="0" t="n">
        <v>45</v>
      </c>
      <c r="F6684" s="0" t="n">
        <v>0</v>
      </c>
      <c r="T6684" s="0"/>
    </row>
    <row r="6685" customFormat="false" ht="12.75" hidden="false" customHeight="false" outlineLevel="0" collapsed="false">
      <c r="A6685" s="0" t="n">
        <v>1979</v>
      </c>
      <c r="B6685" s="0" t="n">
        <v>4</v>
      </c>
      <c r="C6685" s="0" t="n">
        <v>19</v>
      </c>
      <c r="D6685" s="0" t="n">
        <v>64</v>
      </c>
      <c r="E6685" s="0" t="n">
        <v>43</v>
      </c>
      <c r="F6685" s="0" t="n">
        <v>0</v>
      </c>
      <c r="T6685" s="0"/>
    </row>
    <row r="6686" customFormat="false" ht="12.75" hidden="false" customHeight="false" outlineLevel="0" collapsed="false">
      <c r="A6686" s="0" t="n">
        <v>1979</v>
      </c>
      <c r="B6686" s="0" t="n">
        <v>4</v>
      </c>
      <c r="C6686" s="0" t="n">
        <v>20</v>
      </c>
      <c r="D6686" s="0" t="n">
        <v>64</v>
      </c>
      <c r="E6686" s="0" t="n">
        <v>43</v>
      </c>
      <c r="F6686" s="0" t="n">
        <v>0</v>
      </c>
      <c r="T6686" s="0"/>
    </row>
    <row r="6687" customFormat="false" ht="12.75" hidden="false" customHeight="false" outlineLevel="0" collapsed="false">
      <c r="A6687" s="0" t="n">
        <v>1979</v>
      </c>
      <c r="B6687" s="0" t="n">
        <v>4</v>
      </c>
      <c r="C6687" s="0" t="n">
        <v>21</v>
      </c>
      <c r="D6687" s="0" t="n">
        <v>70</v>
      </c>
      <c r="E6687" s="0" t="n">
        <v>47</v>
      </c>
      <c r="F6687" s="0" t="n">
        <v>0</v>
      </c>
      <c r="T6687" s="0"/>
    </row>
    <row r="6688" customFormat="false" ht="12.75" hidden="false" customHeight="false" outlineLevel="0" collapsed="false">
      <c r="A6688" s="0" t="n">
        <v>1979</v>
      </c>
      <c r="B6688" s="0" t="n">
        <v>4</v>
      </c>
      <c r="C6688" s="0" t="n">
        <v>22</v>
      </c>
      <c r="D6688" s="0" t="n">
        <v>70</v>
      </c>
      <c r="E6688" s="0" t="n">
        <v>48</v>
      </c>
      <c r="F6688" s="0" t="n">
        <v>0</v>
      </c>
      <c r="T6688" s="0"/>
    </row>
    <row r="6689" customFormat="false" ht="12.75" hidden="false" customHeight="false" outlineLevel="0" collapsed="false">
      <c r="A6689" s="0" t="n">
        <v>1979</v>
      </c>
      <c r="B6689" s="0" t="n">
        <v>4</v>
      </c>
      <c r="C6689" s="0" t="n">
        <v>23</v>
      </c>
      <c r="D6689" s="0" t="n">
        <v>81</v>
      </c>
      <c r="E6689" s="0" t="n">
        <v>56</v>
      </c>
      <c r="F6689" s="0" t="n">
        <v>0</v>
      </c>
      <c r="T6689" s="0"/>
    </row>
    <row r="6690" customFormat="false" ht="12.75" hidden="false" customHeight="false" outlineLevel="0" collapsed="false">
      <c r="A6690" s="0" t="n">
        <v>1979</v>
      </c>
      <c r="B6690" s="0" t="n">
        <v>4</v>
      </c>
      <c r="C6690" s="0" t="n">
        <v>24</v>
      </c>
      <c r="D6690" s="0" t="n">
        <v>71</v>
      </c>
      <c r="E6690" s="0" t="n">
        <v>59</v>
      </c>
      <c r="F6690" s="0" t="n">
        <v>0</v>
      </c>
      <c r="T6690" s="0"/>
    </row>
    <row r="6691" customFormat="false" ht="12.75" hidden="false" customHeight="false" outlineLevel="0" collapsed="false">
      <c r="A6691" s="0" t="n">
        <v>1979</v>
      </c>
      <c r="B6691" s="0" t="n">
        <v>4</v>
      </c>
      <c r="C6691" s="0" t="n">
        <v>25</v>
      </c>
      <c r="D6691" s="0" t="n">
        <v>68</v>
      </c>
      <c r="E6691" s="0" t="n">
        <v>58</v>
      </c>
      <c r="F6691" s="0" t="n">
        <v>2</v>
      </c>
      <c r="T6691" s="0"/>
    </row>
    <row r="6692" customFormat="false" ht="12.75" hidden="false" customHeight="false" outlineLevel="0" collapsed="false">
      <c r="A6692" s="0" t="n">
        <v>1979</v>
      </c>
      <c r="B6692" s="0" t="n">
        <v>4</v>
      </c>
      <c r="C6692" s="0" t="n">
        <v>26</v>
      </c>
      <c r="D6692" s="0" t="n">
        <v>63</v>
      </c>
      <c r="E6692" s="0" t="n">
        <v>59</v>
      </c>
      <c r="F6692" s="0" t="n">
        <v>84</v>
      </c>
      <c r="T6692" s="0"/>
    </row>
    <row r="6693" customFormat="false" ht="12.75" hidden="false" customHeight="false" outlineLevel="0" collapsed="false">
      <c r="A6693" s="0" t="n">
        <v>1979</v>
      </c>
      <c r="B6693" s="0" t="n">
        <v>4</v>
      </c>
      <c r="C6693" s="0" t="n">
        <v>27</v>
      </c>
      <c r="D6693" s="0" t="n">
        <v>61</v>
      </c>
      <c r="E6693" s="0" t="n">
        <v>58</v>
      </c>
      <c r="F6693" s="0" t="n">
        <v>19</v>
      </c>
      <c r="T6693" s="0"/>
    </row>
    <row r="6694" customFormat="false" ht="12.75" hidden="false" customHeight="false" outlineLevel="0" collapsed="false">
      <c r="A6694" s="0" t="n">
        <v>1979</v>
      </c>
      <c r="B6694" s="0" t="n">
        <v>4</v>
      </c>
      <c r="C6694" s="0" t="n">
        <v>28</v>
      </c>
      <c r="D6694" s="0" t="n">
        <v>70</v>
      </c>
      <c r="E6694" s="0" t="n">
        <v>53</v>
      </c>
      <c r="F6694" s="0" t="n">
        <v>17</v>
      </c>
      <c r="T6694" s="0"/>
    </row>
    <row r="6695" customFormat="false" ht="12.75" hidden="false" customHeight="false" outlineLevel="0" collapsed="false">
      <c r="A6695" s="0" t="n">
        <v>1979</v>
      </c>
      <c r="B6695" s="0" t="n">
        <v>4</v>
      </c>
      <c r="C6695" s="0" t="n">
        <v>29</v>
      </c>
      <c r="D6695" s="0" t="n">
        <v>72</v>
      </c>
      <c r="E6695" s="0" t="n">
        <v>53</v>
      </c>
      <c r="F6695" s="0" t="n">
        <v>0</v>
      </c>
      <c r="T6695" s="0"/>
    </row>
    <row r="6696" customFormat="false" ht="12.75" hidden="false" customHeight="false" outlineLevel="0" collapsed="false">
      <c r="A6696" s="0" t="n">
        <v>1979</v>
      </c>
      <c r="B6696" s="0" t="n">
        <v>4</v>
      </c>
      <c r="C6696" s="0" t="n">
        <v>30</v>
      </c>
      <c r="D6696" s="0" t="n">
        <v>73</v>
      </c>
      <c r="E6696" s="0" t="n">
        <v>49</v>
      </c>
      <c r="F6696" s="0" t="n">
        <v>0</v>
      </c>
      <c r="T6696" s="0"/>
    </row>
    <row r="6697" customFormat="false" ht="12.75" hidden="false" customHeight="false" outlineLevel="0" collapsed="false">
      <c r="A6697" s="0" t="n">
        <v>1979</v>
      </c>
      <c r="B6697" s="0" t="n">
        <v>5</v>
      </c>
      <c r="C6697" s="0" t="n">
        <v>1</v>
      </c>
      <c r="D6697" s="0" t="n">
        <v>73</v>
      </c>
      <c r="E6697" s="0" t="n">
        <v>51</v>
      </c>
      <c r="F6697" s="0" t="n">
        <v>0</v>
      </c>
      <c r="T6697" s="0"/>
    </row>
    <row r="6698" customFormat="false" ht="12.75" hidden="false" customHeight="false" outlineLevel="0" collapsed="false">
      <c r="A6698" s="0" t="n">
        <v>1979</v>
      </c>
      <c r="B6698" s="0" t="n">
        <v>5</v>
      </c>
      <c r="C6698" s="0" t="n">
        <v>2</v>
      </c>
      <c r="D6698" s="0" t="n">
        <v>71</v>
      </c>
      <c r="E6698" s="0" t="n">
        <v>45</v>
      </c>
      <c r="F6698" s="0" t="n">
        <v>0</v>
      </c>
      <c r="T6698" s="0"/>
    </row>
    <row r="6699" customFormat="false" ht="12.75" hidden="false" customHeight="false" outlineLevel="0" collapsed="false">
      <c r="A6699" s="0" t="n">
        <v>1979</v>
      </c>
      <c r="B6699" s="0" t="n">
        <v>5</v>
      </c>
      <c r="C6699" s="0" t="n">
        <v>3</v>
      </c>
      <c r="D6699" s="0" t="n">
        <v>70</v>
      </c>
      <c r="E6699" s="0" t="n">
        <v>54</v>
      </c>
      <c r="F6699" s="0" t="n">
        <v>3</v>
      </c>
      <c r="T6699" s="0"/>
    </row>
    <row r="6700" customFormat="false" ht="12.75" hidden="false" customHeight="false" outlineLevel="0" collapsed="false">
      <c r="A6700" s="0" t="n">
        <v>1979</v>
      </c>
      <c r="B6700" s="0" t="n">
        <v>5</v>
      </c>
      <c r="C6700" s="0" t="n">
        <v>4</v>
      </c>
      <c r="D6700" s="0" t="n">
        <v>72</v>
      </c>
      <c r="E6700" s="0" t="n">
        <v>54</v>
      </c>
      <c r="F6700" s="0" t="n">
        <v>0</v>
      </c>
      <c r="T6700" s="0"/>
    </row>
    <row r="6701" customFormat="false" ht="12.75" hidden="false" customHeight="false" outlineLevel="0" collapsed="false">
      <c r="A6701" s="0" t="n">
        <v>1979</v>
      </c>
      <c r="B6701" s="0" t="n">
        <v>5</v>
      </c>
      <c r="C6701" s="0" t="n">
        <v>5</v>
      </c>
      <c r="D6701" s="0" t="n">
        <v>68</v>
      </c>
      <c r="E6701" s="0" t="n">
        <v>50</v>
      </c>
      <c r="F6701" s="0" t="n">
        <v>0</v>
      </c>
      <c r="T6701" s="0"/>
    </row>
    <row r="6702" customFormat="false" ht="12.75" hidden="false" customHeight="false" outlineLevel="0" collapsed="false">
      <c r="A6702" s="0" t="n">
        <v>1979</v>
      </c>
      <c r="B6702" s="0" t="n">
        <v>5</v>
      </c>
      <c r="C6702" s="0" t="n">
        <v>6</v>
      </c>
      <c r="D6702" s="0" t="n">
        <v>68</v>
      </c>
      <c r="E6702" s="0" t="n">
        <v>52</v>
      </c>
      <c r="F6702" s="0" t="n">
        <v>0</v>
      </c>
      <c r="T6702" s="0"/>
    </row>
    <row r="6703" customFormat="false" ht="12.75" hidden="false" customHeight="false" outlineLevel="0" collapsed="false">
      <c r="A6703" s="0" t="n">
        <v>1979</v>
      </c>
      <c r="B6703" s="0" t="n">
        <v>5</v>
      </c>
      <c r="C6703" s="0" t="n">
        <v>7</v>
      </c>
      <c r="D6703" s="0" t="n">
        <v>75</v>
      </c>
      <c r="E6703" s="0" t="n">
        <v>53</v>
      </c>
      <c r="F6703" s="0" t="n">
        <v>0</v>
      </c>
      <c r="T6703" s="0"/>
    </row>
    <row r="6704" customFormat="false" ht="12.75" hidden="false" customHeight="false" outlineLevel="0" collapsed="false">
      <c r="A6704" s="0" t="n">
        <v>1979</v>
      </c>
      <c r="B6704" s="0" t="n">
        <v>5</v>
      </c>
      <c r="C6704" s="0" t="n">
        <v>8</v>
      </c>
      <c r="D6704" s="0" t="n">
        <v>81</v>
      </c>
      <c r="E6704" s="0" t="n">
        <v>60</v>
      </c>
      <c r="F6704" s="0" t="n">
        <v>0</v>
      </c>
      <c r="T6704" s="0"/>
    </row>
    <row r="6705" customFormat="false" ht="12.75" hidden="false" customHeight="false" outlineLevel="0" collapsed="false">
      <c r="A6705" s="0" t="n">
        <v>1979</v>
      </c>
      <c r="B6705" s="0" t="n">
        <v>5</v>
      </c>
      <c r="C6705" s="0" t="n">
        <v>9</v>
      </c>
      <c r="D6705" s="0" t="n">
        <v>94</v>
      </c>
      <c r="E6705" s="0" t="n">
        <v>67</v>
      </c>
      <c r="F6705" s="0" t="n">
        <v>0</v>
      </c>
      <c r="T6705" s="0"/>
    </row>
    <row r="6706" customFormat="false" ht="12.75" hidden="false" customHeight="false" outlineLevel="0" collapsed="false">
      <c r="A6706" s="0" t="n">
        <v>1979</v>
      </c>
      <c r="B6706" s="0" t="n">
        <v>5</v>
      </c>
      <c r="C6706" s="0" t="n">
        <v>10</v>
      </c>
      <c r="D6706" s="0" t="n">
        <v>94</v>
      </c>
      <c r="E6706" s="0" t="n">
        <v>72</v>
      </c>
      <c r="F6706" s="0" t="n">
        <v>0</v>
      </c>
      <c r="T6706" s="0"/>
    </row>
    <row r="6707" customFormat="false" ht="12.75" hidden="false" customHeight="false" outlineLevel="0" collapsed="false">
      <c r="A6707" s="0" t="n">
        <v>1979</v>
      </c>
      <c r="B6707" s="0" t="n">
        <v>5</v>
      </c>
      <c r="C6707" s="0" t="n">
        <v>11</v>
      </c>
      <c r="D6707" s="0" t="n">
        <v>79</v>
      </c>
      <c r="E6707" s="0" t="n">
        <v>61</v>
      </c>
      <c r="F6707" s="0" t="n">
        <v>0</v>
      </c>
      <c r="T6707" s="0"/>
    </row>
    <row r="6708" customFormat="false" ht="12.75" hidden="false" customHeight="false" outlineLevel="0" collapsed="false">
      <c r="A6708" s="0" t="n">
        <v>1979</v>
      </c>
      <c r="B6708" s="0" t="n">
        <v>5</v>
      </c>
      <c r="C6708" s="0" t="n">
        <v>12</v>
      </c>
      <c r="D6708" s="0" t="n">
        <v>62</v>
      </c>
      <c r="E6708" s="0" t="n">
        <v>57</v>
      </c>
      <c r="F6708" s="0" t="n">
        <v>21</v>
      </c>
      <c r="T6708" s="0"/>
    </row>
    <row r="6709" customFormat="false" ht="12.75" hidden="false" customHeight="false" outlineLevel="0" collapsed="false">
      <c r="A6709" s="0" t="n">
        <v>1979</v>
      </c>
      <c r="B6709" s="0" t="n">
        <v>5</v>
      </c>
      <c r="C6709" s="0" t="n">
        <v>13</v>
      </c>
      <c r="D6709" s="0" t="n">
        <v>72</v>
      </c>
      <c r="E6709" s="0" t="n">
        <v>62</v>
      </c>
      <c r="F6709" s="0" t="n">
        <v>23</v>
      </c>
      <c r="T6709" s="0"/>
    </row>
    <row r="6710" customFormat="false" ht="12.75" hidden="false" customHeight="false" outlineLevel="0" collapsed="false">
      <c r="A6710" s="0" t="n">
        <v>1979</v>
      </c>
      <c r="B6710" s="0" t="n">
        <v>5</v>
      </c>
      <c r="C6710" s="0" t="n">
        <v>14</v>
      </c>
      <c r="D6710" s="0" t="n">
        <v>68</v>
      </c>
      <c r="E6710" s="0" t="n">
        <v>57</v>
      </c>
      <c r="F6710" s="0" t="n">
        <v>36</v>
      </c>
      <c r="T6710" s="0"/>
    </row>
    <row r="6711" customFormat="false" ht="12.75" hidden="false" customHeight="false" outlineLevel="0" collapsed="false">
      <c r="A6711" s="0" t="n">
        <v>1979</v>
      </c>
      <c r="B6711" s="0" t="n">
        <v>5</v>
      </c>
      <c r="C6711" s="0" t="n">
        <v>15</v>
      </c>
      <c r="D6711" s="0" t="n">
        <v>73</v>
      </c>
      <c r="E6711" s="0" t="n">
        <v>58</v>
      </c>
      <c r="F6711" s="0" t="n">
        <v>0</v>
      </c>
      <c r="T6711" s="0"/>
    </row>
    <row r="6712" customFormat="false" ht="12.75" hidden="false" customHeight="false" outlineLevel="0" collapsed="false">
      <c r="A6712" s="0" t="n">
        <v>1979</v>
      </c>
      <c r="B6712" s="0" t="n">
        <v>5</v>
      </c>
      <c r="C6712" s="0" t="n">
        <v>16</v>
      </c>
      <c r="D6712" s="0" t="n">
        <v>78</v>
      </c>
      <c r="E6712" s="0" t="n">
        <v>59</v>
      </c>
      <c r="F6712" s="0" t="n">
        <v>0</v>
      </c>
      <c r="T6712" s="0"/>
    </row>
    <row r="6713" customFormat="false" ht="12.75" hidden="false" customHeight="false" outlineLevel="0" collapsed="false">
      <c r="A6713" s="0" t="n">
        <v>1979</v>
      </c>
      <c r="B6713" s="0" t="n">
        <v>5</v>
      </c>
      <c r="C6713" s="0" t="n">
        <v>17</v>
      </c>
      <c r="D6713" s="0" t="n">
        <v>77</v>
      </c>
      <c r="E6713" s="0" t="n">
        <v>55</v>
      </c>
      <c r="F6713" s="0" t="n">
        <v>0</v>
      </c>
      <c r="T6713" s="0"/>
    </row>
    <row r="6714" customFormat="false" ht="12.75" hidden="false" customHeight="false" outlineLevel="0" collapsed="false">
      <c r="A6714" s="0" t="n">
        <v>1979</v>
      </c>
      <c r="B6714" s="0" t="n">
        <v>5</v>
      </c>
      <c r="C6714" s="0" t="n">
        <v>18</v>
      </c>
      <c r="D6714" s="0" t="n">
        <v>63</v>
      </c>
      <c r="E6714" s="0" t="n">
        <v>60</v>
      </c>
      <c r="F6714" s="0" t="n">
        <v>32</v>
      </c>
      <c r="T6714" s="0"/>
    </row>
    <row r="6715" customFormat="false" ht="12.75" hidden="false" customHeight="false" outlineLevel="0" collapsed="false">
      <c r="A6715" s="0" t="n">
        <v>1979</v>
      </c>
      <c r="B6715" s="0" t="n">
        <v>5</v>
      </c>
      <c r="C6715" s="0" t="n">
        <v>19</v>
      </c>
      <c r="D6715" s="0" t="n">
        <v>61</v>
      </c>
      <c r="E6715" s="0" t="n">
        <v>57</v>
      </c>
      <c r="F6715" s="0" t="n">
        <v>73</v>
      </c>
      <c r="T6715" s="0"/>
    </row>
    <row r="6716" customFormat="false" ht="12.75" hidden="false" customHeight="false" outlineLevel="0" collapsed="false">
      <c r="A6716" s="0" t="n">
        <v>1979</v>
      </c>
      <c r="B6716" s="0" t="n">
        <v>5</v>
      </c>
      <c r="C6716" s="0" t="n">
        <v>20</v>
      </c>
      <c r="D6716" s="0" t="n">
        <v>70</v>
      </c>
      <c r="E6716" s="0" t="n">
        <v>56</v>
      </c>
      <c r="F6716" s="0" t="n">
        <v>1</v>
      </c>
      <c r="T6716" s="0"/>
    </row>
    <row r="6717" customFormat="false" ht="12.75" hidden="false" customHeight="false" outlineLevel="0" collapsed="false">
      <c r="A6717" s="0" t="n">
        <v>1979</v>
      </c>
      <c r="B6717" s="0" t="n">
        <v>5</v>
      </c>
      <c r="C6717" s="0" t="n">
        <v>21</v>
      </c>
      <c r="D6717" s="0" t="n">
        <v>73</v>
      </c>
      <c r="E6717" s="0" t="n">
        <v>60</v>
      </c>
      <c r="F6717" s="0" t="n">
        <v>0</v>
      </c>
      <c r="T6717" s="0"/>
    </row>
    <row r="6718" customFormat="false" ht="12.75" hidden="false" customHeight="false" outlineLevel="0" collapsed="false">
      <c r="A6718" s="0" t="n">
        <v>1979</v>
      </c>
      <c r="B6718" s="0" t="n">
        <v>5</v>
      </c>
      <c r="C6718" s="0" t="n">
        <v>22</v>
      </c>
      <c r="D6718" s="0" t="n">
        <v>78</v>
      </c>
      <c r="E6718" s="0" t="n">
        <v>61</v>
      </c>
      <c r="F6718" s="0" t="n">
        <v>0</v>
      </c>
      <c r="T6718" s="0"/>
    </row>
    <row r="6719" customFormat="false" ht="12.75" hidden="false" customHeight="false" outlineLevel="0" collapsed="false">
      <c r="A6719" s="0" t="n">
        <v>1979</v>
      </c>
      <c r="B6719" s="0" t="n">
        <v>5</v>
      </c>
      <c r="C6719" s="0" t="n">
        <v>23</v>
      </c>
      <c r="D6719" s="0" t="n">
        <v>63</v>
      </c>
      <c r="E6719" s="0" t="n">
        <v>59</v>
      </c>
      <c r="F6719" s="0" t="n">
        <v>270</v>
      </c>
      <c r="T6719" s="0"/>
    </row>
    <row r="6720" customFormat="false" ht="12.75" hidden="false" customHeight="false" outlineLevel="0" collapsed="false">
      <c r="A6720" s="0" t="n">
        <v>1979</v>
      </c>
      <c r="B6720" s="0" t="n">
        <v>5</v>
      </c>
      <c r="C6720" s="0" t="n">
        <v>24</v>
      </c>
      <c r="D6720" s="0" t="n">
        <v>75</v>
      </c>
      <c r="E6720" s="0" t="n">
        <v>59</v>
      </c>
      <c r="F6720" s="0" t="n">
        <v>35</v>
      </c>
      <c r="T6720" s="0"/>
    </row>
    <row r="6721" customFormat="false" ht="12.75" hidden="false" customHeight="false" outlineLevel="0" collapsed="false">
      <c r="A6721" s="0" t="n">
        <v>1979</v>
      </c>
      <c r="B6721" s="0" t="n">
        <v>5</v>
      </c>
      <c r="C6721" s="0" t="n">
        <v>25</v>
      </c>
      <c r="D6721" s="0" t="n">
        <v>67</v>
      </c>
      <c r="E6721" s="0" t="n">
        <v>62</v>
      </c>
      <c r="F6721" s="0" t="n">
        <v>57</v>
      </c>
      <c r="T6721" s="0"/>
    </row>
    <row r="6722" customFormat="false" ht="12.75" hidden="false" customHeight="false" outlineLevel="0" collapsed="false">
      <c r="A6722" s="0" t="n">
        <v>1979</v>
      </c>
      <c r="B6722" s="0" t="n">
        <v>5</v>
      </c>
      <c r="C6722" s="0" t="n">
        <v>26</v>
      </c>
      <c r="D6722" s="0" t="n">
        <v>68</v>
      </c>
      <c r="E6722" s="0" t="n">
        <v>57</v>
      </c>
      <c r="F6722" s="0" t="n">
        <v>1</v>
      </c>
      <c r="T6722" s="0"/>
    </row>
    <row r="6723" customFormat="false" ht="12.75" hidden="false" customHeight="false" outlineLevel="0" collapsed="false">
      <c r="A6723" s="0" t="n">
        <v>1979</v>
      </c>
      <c r="B6723" s="0" t="n">
        <v>5</v>
      </c>
      <c r="C6723" s="0" t="n">
        <v>27</v>
      </c>
      <c r="D6723" s="0" t="n">
        <v>69</v>
      </c>
      <c r="E6723" s="0" t="n">
        <v>53</v>
      </c>
      <c r="F6723" s="0" t="n">
        <v>0</v>
      </c>
      <c r="T6723" s="0"/>
    </row>
    <row r="6724" customFormat="false" ht="12.75" hidden="false" customHeight="false" outlineLevel="0" collapsed="false">
      <c r="A6724" s="0" t="n">
        <v>1979</v>
      </c>
      <c r="B6724" s="0" t="n">
        <v>5</v>
      </c>
      <c r="C6724" s="0" t="n">
        <v>28</v>
      </c>
      <c r="D6724" s="0" t="n">
        <v>75</v>
      </c>
      <c r="E6724" s="0" t="n">
        <v>57</v>
      </c>
      <c r="F6724" s="0" t="n">
        <v>20</v>
      </c>
      <c r="T6724" s="0"/>
    </row>
    <row r="6725" customFormat="false" ht="12.75" hidden="false" customHeight="false" outlineLevel="0" collapsed="false">
      <c r="A6725" s="0" t="n">
        <v>1979</v>
      </c>
      <c r="B6725" s="0" t="n">
        <v>5</v>
      </c>
      <c r="C6725" s="0" t="n">
        <v>29</v>
      </c>
      <c r="D6725" s="0" t="n">
        <v>74</v>
      </c>
      <c r="E6725" s="0" t="n">
        <v>55</v>
      </c>
      <c r="F6725" s="0" t="n">
        <v>10</v>
      </c>
      <c r="T6725" s="0"/>
    </row>
    <row r="6726" customFormat="false" ht="12.75" hidden="false" customHeight="false" outlineLevel="0" collapsed="false">
      <c r="A6726" s="0" t="n">
        <v>1979</v>
      </c>
      <c r="B6726" s="0" t="n">
        <v>5</v>
      </c>
      <c r="C6726" s="0" t="n">
        <v>30</v>
      </c>
      <c r="D6726" s="0" t="n">
        <v>76</v>
      </c>
      <c r="E6726" s="0" t="n">
        <v>59</v>
      </c>
      <c r="F6726" s="0" t="n">
        <v>29</v>
      </c>
      <c r="T6726" s="0"/>
    </row>
    <row r="6727" customFormat="false" ht="12.75" hidden="false" customHeight="false" outlineLevel="0" collapsed="false">
      <c r="A6727" s="0" t="n">
        <v>1979</v>
      </c>
      <c r="B6727" s="0" t="n">
        <v>5</v>
      </c>
      <c r="C6727" s="0" t="n">
        <v>31</v>
      </c>
      <c r="D6727" s="0" t="n">
        <v>79</v>
      </c>
      <c r="E6727" s="0" t="n">
        <v>60</v>
      </c>
      <c r="F6727" s="0" t="n">
        <v>12</v>
      </c>
      <c r="T6727" s="0"/>
    </row>
    <row r="6728" customFormat="false" ht="12.75" hidden="false" customHeight="false" outlineLevel="0" collapsed="false">
      <c r="A6728" s="0" t="n">
        <v>1979</v>
      </c>
      <c r="B6728" s="0" t="n">
        <v>6</v>
      </c>
      <c r="C6728" s="0" t="n">
        <v>1</v>
      </c>
      <c r="D6728" s="0" t="n">
        <v>83</v>
      </c>
      <c r="E6728" s="0" t="n">
        <v>66</v>
      </c>
      <c r="F6728" s="0" t="n">
        <v>0</v>
      </c>
      <c r="T6728" s="0"/>
    </row>
    <row r="6729" customFormat="false" ht="12.75" hidden="false" customHeight="false" outlineLevel="0" collapsed="false">
      <c r="A6729" s="0" t="n">
        <v>1979</v>
      </c>
      <c r="B6729" s="0" t="n">
        <v>6</v>
      </c>
      <c r="C6729" s="0" t="n">
        <v>2</v>
      </c>
      <c r="D6729" s="0" t="n">
        <v>73</v>
      </c>
      <c r="E6729" s="0" t="n">
        <v>62</v>
      </c>
      <c r="F6729" s="0" t="n">
        <v>0</v>
      </c>
      <c r="T6729" s="0"/>
    </row>
    <row r="6730" customFormat="false" ht="12.75" hidden="false" customHeight="false" outlineLevel="0" collapsed="false">
      <c r="A6730" s="0" t="n">
        <v>1979</v>
      </c>
      <c r="B6730" s="0" t="n">
        <v>6</v>
      </c>
      <c r="C6730" s="0" t="n">
        <v>3</v>
      </c>
      <c r="D6730" s="0" t="n">
        <v>66</v>
      </c>
      <c r="E6730" s="0" t="n">
        <v>63</v>
      </c>
      <c r="F6730" s="0" t="n">
        <v>39</v>
      </c>
      <c r="T6730" s="0"/>
    </row>
    <row r="6731" customFormat="false" ht="12.75" hidden="false" customHeight="false" outlineLevel="0" collapsed="false">
      <c r="A6731" s="0" t="n">
        <v>1979</v>
      </c>
      <c r="B6731" s="0" t="n">
        <v>6</v>
      </c>
      <c r="C6731" s="0" t="n">
        <v>4</v>
      </c>
      <c r="D6731" s="0" t="n">
        <v>66</v>
      </c>
      <c r="E6731" s="0" t="n">
        <v>62</v>
      </c>
      <c r="F6731" s="0" t="n">
        <v>26</v>
      </c>
      <c r="T6731" s="0"/>
    </row>
    <row r="6732" customFormat="false" ht="12.75" hidden="false" customHeight="false" outlineLevel="0" collapsed="false">
      <c r="A6732" s="0" t="n">
        <v>1979</v>
      </c>
      <c r="B6732" s="0" t="n">
        <v>6</v>
      </c>
      <c r="C6732" s="0" t="n">
        <v>5</v>
      </c>
      <c r="D6732" s="0" t="n">
        <v>83</v>
      </c>
      <c r="E6732" s="0" t="n">
        <v>60</v>
      </c>
      <c r="F6732" s="0" t="n">
        <v>9</v>
      </c>
      <c r="T6732" s="0"/>
    </row>
    <row r="6733" customFormat="false" ht="12.75" hidden="false" customHeight="false" outlineLevel="0" collapsed="false">
      <c r="A6733" s="0" t="n">
        <v>1979</v>
      </c>
      <c r="B6733" s="0" t="n">
        <v>6</v>
      </c>
      <c r="C6733" s="0" t="n">
        <v>6</v>
      </c>
      <c r="D6733" s="0" t="n">
        <v>74</v>
      </c>
      <c r="E6733" s="0" t="n">
        <v>62</v>
      </c>
      <c r="F6733" s="0" t="n">
        <v>0</v>
      </c>
      <c r="T6733" s="0"/>
    </row>
    <row r="6734" customFormat="false" ht="12.75" hidden="false" customHeight="false" outlineLevel="0" collapsed="false">
      <c r="A6734" s="0" t="n">
        <v>1979</v>
      </c>
      <c r="B6734" s="0" t="n">
        <v>6</v>
      </c>
      <c r="C6734" s="0" t="n">
        <v>7</v>
      </c>
      <c r="D6734" s="0" t="n">
        <v>79</v>
      </c>
      <c r="E6734" s="0" t="n">
        <v>62</v>
      </c>
      <c r="F6734" s="0" t="n">
        <v>0</v>
      </c>
      <c r="T6734" s="0"/>
    </row>
    <row r="6735" customFormat="false" ht="12.75" hidden="false" customHeight="false" outlineLevel="0" collapsed="false">
      <c r="A6735" s="0" t="n">
        <v>1979</v>
      </c>
      <c r="B6735" s="0" t="n">
        <v>6</v>
      </c>
      <c r="C6735" s="0" t="n">
        <v>8</v>
      </c>
      <c r="D6735" s="0" t="n">
        <v>81</v>
      </c>
      <c r="E6735" s="0" t="n">
        <v>66</v>
      </c>
      <c r="F6735" s="0" t="n">
        <v>0</v>
      </c>
      <c r="T6735" s="0"/>
    </row>
    <row r="6736" customFormat="false" ht="12.75" hidden="false" customHeight="false" outlineLevel="0" collapsed="false">
      <c r="A6736" s="0" t="n">
        <v>1979</v>
      </c>
      <c r="B6736" s="0" t="n">
        <v>6</v>
      </c>
      <c r="C6736" s="0" t="n">
        <v>9</v>
      </c>
      <c r="D6736" s="0" t="n">
        <v>80</v>
      </c>
      <c r="E6736" s="0" t="n">
        <v>67</v>
      </c>
      <c r="F6736" s="0" t="n">
        <v>0</v>
      </c>
      <c r="T6736" s="0"/>
    </row>
    <row r="6737" customFormat="false" ht="12.75" hidden="false" customHeight="false" outlineLevel="0" collapsed="false">
      <c r="A6737" s="0" t="n">
        <v>1979</v>
      </c>
      <c r="B6737" s="0" t="n">
        <v>6</v>
      </c>
      <c r="C6737" s="0" t="n">
        <v>10</v>
      </c>
      <c r="D6737" s="0" t="n">
        <v>78</v>
      </c>
      <c r="E6737" s="0" t="n">
        <v>67</v>
      </c>
      <c r="F6737" s="0" t="n">
        <v>2</v>
      </c>
      <c r="T6737" s="0"/>
    </row>
    <row r="6738" customFormat="false" ht="12.75" hidden="false" customHeight="false" outlineLevel="0" collapsed="false">
      <c r="A6738" s="0" t="n">
        <v>1979</v>
      </c>
      <c r="B6738" s="0" t="n">
        <v>6</v>
      </c>
      <c r="C6738" s="0" t="n">
        <v>11</v>
      </c>
      <c r="D6738" s="0" t="n">
        <v>69</v>
      </c>
      <c r="E6738" s="0" t="n">
        <v>54</v>
      </c>
      <c r="F6738" s="0" t="n">
        <v>32</v>
      </c>
      <c r="T6738" s="0"/>
    </row>
    <row r="6739" customFormat="false" ht="12.75" hidden="false" customHeight="false" outlineLevel="0" collapsed="false">
      <c r="A6739" s="0" t="n">
        <v>1979</v>
      </c>
      <c r="B6739" s="0" t="n">
        <v>6</v>
      </c>
      <c r="C6739" s="0" t="n">
        <v>12</v>
      </c>
      <c r="D6739" s="0" t="n">
        <v>70</v>
      </c>
      <c r="E6739" s="0" t="n">
        <v>48</v>
      </c>
      <c r="F6739" s="0" t="n">
        <v>0</v>
      </c>
      <c r="T6739" s="0"/>
    </row>
    <row r="6740" customFormat="false" ht="12.75" hidden="false" customHeight="false" outlineLevel="0" collapsed="false">
      <c r="A6740" s="0" t="n">
        <v>1979</v>
      </c>
      <c r="B6740" s="0" t="n">
        <v>6</v>
      </c>
      <c r="C6740" s="0" t="n">
        <v>13</v>
      </c>
      <c r="D6740" s="0" t="n">
        <v>73</v>
      </c>
      <c r="E6740" s="0" t="n">
        <v>54</v>
      </c>
      <c r="F6740" s="0" t="n">
        <v>0</v>
      </c>
      <c r="T6740" s="0"/>
    </row>
    <row r="6741" customFormat="false" ht="12.75" hidden="false" customHeight="false" outlineLevel="0" collapsed="false">
      <c r="A6741" s="0" t="n">
        <v>1979</v>
      </c>
      <c r="B6741" s="0" t="n">
        <v>6</v>
      </c>
      <c r="C6741" s="0" t="n">
        <v>14</v>
      </c>
      <c r="D6741" s="0" t="n">
        <v>79</v>
      </c>
      <c r="E6741" s="0" t="n">
        <v>57</v>
      </c>
      <c r="F6741" s="0" t="n">
        <v>0</v>
      </c>
      <c r="T6741" s="0"/>
    </row>
    <row r="6742" customFormat="false" ht="12.75" hidden="false" customHeight="false" outlineLevel="0" collapsed="false">
      <c r="A6742" s="0" t="n">
        <v>1979</v>
      </c>
      <c r="B6742" s="0" t="n">
        <v>6</v>
      </c>
      <c r="C6742" s="0" t="n">
        <v>15</v>
      </c>
      <c r="D6742" s="0" t="n">
        <v>85</v>
      </c>
      <c r="E6742" s="0" t="n">
        <v>62</v>
      </c>
      <c r="F6742" s="0" t="n">
        <v>0</v>
      </c>
      <c r="T6742" s="0"/>
    </row>
    <row r="6743" customFormat="false" ht="12.75" hidden="false" customHeight="false" outlineLevel="0" collapsed="false">
      <c r="A6743" s="0" t="n">
        <v>1979</v>
      </c>
      <c r="B6743" s="0" t="n">
        <v>6</v>
      </c>
      <c r="C6743" s="0" t="n">
        <v>16</v>
      </c>
      <c r="D6743" s="0" t="n">
        <v>87</v>
      </c>
      <c r="E6743" s="0" t="n">
        <v>67</v>
      </c>
      <c r="F6743" s="0" t="n">
        <v>0</v>
      </c>
      <c r="T6743" s="0"/>
    </row>
    <row r="6744" customFormat="false" ht="12.75" hidden="false" customHeight="false" outlineLevel="0" collapsed="false">
      <c r="A6744" s="0" t="n">
        <v>1979</v>
      </c>
      <c r="B6744" s="0" t="n">
        <v>6</v>
      </c>
      <c r="C6744" s="0" t="n">
        <v>17</v>
      </c>
      <c r="D6744" s="0" t="n">
        <v>81</v>
      </c>
      <c r="E6744" s="0" t="n">
        <v>67</v>
      </c>
      <c r="F6744" s="0" t="n">
        <v>31</v>
      </c>
      <c r="T6744" s="0"/>
    </row>
    <row r="6745" customFormat="false" ht="12.75" hidden="false" customHeight="false" outlineLevel="0" collapsed="false">
      <c r="A6745" s="0" t="n">
        <v>1979</v>
      </c>
      <c r="B6745" s="0" t="n">
        <v>6</v>
      </c>
      <c r="C6745" s="0" t="n">
        <v>18</v>
      </c>
      <c r="D6745" s="0" t="n">
        <v>86</v>
      </c>
      <c r="E6745" s="0" t="n">
        <v>65</v>
      </c>
      <c r="F6745" s="0" t="n">
        <v>8</v>
      </c>
      <c r="T6745" s="0"/>
    </row>
    <row r="6746" customFormat="false" ht="12.75" hidden="false" customHeight="false" outlineLevel="0" collapsed="false">
      <c r="A6746" s="0" t="n">
        <v>1979</v>
      </c>
      <c r="B6746" s="0" t="n">
        <v>6</v>
      </c>
      <c r="C6746" s="0" t="n">
        <v>19</v>
      </c>
      <c r="D6746" s="0" t="n">
        <v>82</v>
      </c>
      <c r="E6746" s="0" t="n">
        <v>63</v>
      </c>
      <c r="F6746" s="0" t="n">
        <v>0</v>
      </c>
      <c r="T6746" s="0"/>
    </row>
    <row r="6747" customFormat="false" ht="12.75" hidden="false" customHeight="false" outlineLevel="0" collapsed="false">
      <c r="A6747" s="0" t="n">
        <v>1979</v>
      </c>
      <c r="B6747" s="0" t="n">
        <v>6</v>
      </c>
      <c r="C6747" s="0" t="n">
        <v>20</v>
      </c>
      <c r="D6747" s="0" t="n">
        <v>83</v>
      </c>
      <c r="E6747" s="0" t="n">
        <v>60</v>
      </c>
      <c r="F6747" s="0" t="n">
        <v>0</v>
      </c>
      <c r="T6747" s="0"/>
    </row>
    <row r="6748" customFormat="false" ht="12.75" hidden="false" customHeight="false" outlineLevel="0" collapsed="false">
      <c r="A6748" s="0" t="n">
        <v>1979</v>
      </c>
      <c r="B6748" s="0" t="n">
        <v>6</v>
      </c>
      <c r="C6748" s="0" t="n">
        <v>21</v>
      </c>
      <c r="D6748" s="0" t="n">
        <v>77</v>
      </c>
      <c r="E6748" s="0" t="n">
        <v>63</v>
      </c>
      <c r="F6748" s="0" t="n">
        <v>0</v>
      </c>
      <c r="T6748" s="0"/>
    </row>
    <row r="6749" customFormat="false" ht="12.75" hidden="false" customHeight="false" outlineLevel="0" collapsed="false">
      <c r="A6749" s="0" t="n">
        <v>1979</v>
      </c>
      <c r="B6749" s="0" t="n">
        <v>6</v>
      </c>
      <c r="C6749" s="0" t="n">
        <v>22</v>
      </c>
      <c r="D6749" s="0" t="n">
        <v>73</v>
      </c>
      <c r="E6749" s="0" t="n">
        <v>63</v>
      </c>
      <c r="F6749" s="0" t="n">
        <v>3</v>
      </c>
      <c r="T6749" s="0"/>
    </row>
    <row r="6750" customFormat="false" ht="12.75" hidden="false" customHeight="false" outlineLevel="0" collapsed="false">
      <c r="A6750" s="0" t="n">
        <v>1979</v>
      </c>
      <c r="B6750" s="0" t="n">
        <v>6</v>
      </c>
      <c r="C6750" s="0" t="n">
        <v>23</v>
      </c>
      <c r="D6750" s="0" t="n">
        <v>81</v>
      </c>
      <c r="E6750" s="0" t="n">
        <v>64</v>
      </c>
      <c r="F6750" s="0" t="n">
        <v>0</v>
      </c>
      <c r="T6750" s="0"/>
    </row>
    <row r="6751" customFormat="false" ht="12.75" hidden="false" customHeight="false" outlineLevel="0" collapsed="false">
      <c r="A6751" s="0" t="n">
        <v>1979</v>
      </c>
      <c r="B6751" s="0" t="n">
        <v>6</v>
      </c>
      <c r="C6751" s="0" t="n">
        <v>24</v>
      </c>
      <c r="D6751" s="0" t="n">
        <v>65</v>
      </c>
      <c r="E6751" s="0" t="n">
        <v>58</v>
      </c>
      <c r="F6751" s="0" t="n">
        <v>0</v>
      </c>
      <c r="T6751" s="0"/>
    </row>
    <row r="6752" customFormat="false" ht="12.75" hidden="false" customHeight="false" outlineLevel="0" collapsed="false">
      <c r="A6752" s="0" t="n">
        <v>1979</v>
      </c>
      <c r="B6752" s="0" t="n">
        <v>6</v>
      </c>
      <c r="C6752" s="0" t="n">
        <v>25</v>
      </c>
      <c r="D6752" s="0" t="n">
        <v>75</v>
      </c>
      <c r="E6752" s="0" t="n">
        <v>54</v>
      </c>
      <c r="F6752" s="0" t="n">
        <v>0</v>
      </c>
      <c r="T6752" s="0"/>
    </row>
    <row r="6753" customFormat="false" ht="12.75" hidden="false" customHeight="false" outlineLevel="0" collapsed="false">
      <c r="A6753" s="0" t="n">
        <v>1979</v>
      </c>
      <c r="B6753" s="0" t="n">
        <v>6</v>
      </c>
      <c r="C6753" s="0" t="n">
        <v>26</v>
      </c>
      <c r="D6753" s="0" t="n">
        <v>74</v>
      </c>
      <c r="E6753" s="0" t="n">
        <v>56</v>
      </c>
      <c r="F6753" s="0" t="n">
        <v>0</v>
      </c>
      <c r="T6753" s="0"/>
    </row>
    <row r="6754" customFormat="false" ht="12.75" hidden="false" customHeight="false" outlineLevel="0" collapsed="false">
      <c r="A6754" s="0" t="n">
        <v>1979</v>
      </c>
      <c r="B6754" s="0" t="n">
        <v>6</v>
      </c>
      <c r="C6754" s="0" t="n">
        <v>27</v>
      </c>
      <c r="D6754" s="0" t="n">
        <v>75</v>
      </c>
      <c r="E6754" s="0" t="n">
        <v>59</v>
      </c>
      <c r="F6754" s="0" t="n">
        <v>0</v>
      </c>
      <c r="T6754" s="0"/>
    </row>
    <row r="6755" customFormat="false" ht="12.75" hidden="false" customHeight="false" outlineLevel="0" collapsed="false">
      <c r="A6755" s="0" t="n">
        <v>1979</v>
      </c>
      <c r="B6755" s="0" t="n">
        <v>6</v>
      </c>
      <c r="C6755" s="0" t="n">
        <v>28</v>
      </c>
      <c r="D6755" s="0" t="n">
        <v>77</v>
      </c>
      <c r="E6755" s="0" t="n">
        <v>63</v>
      </c>
      <c r="F6755" s="0" t="n">
        <v>2</v>
      </c>
      <c r="T6755" s="0"/>
    </row>
    <row r="6756" customFormat="false" ht="12.75" hidden="false" customHeight="false" outlineLevel="0" collapsed="false">
      <c r="A6756" s="0" t="n">
        <v>1979</v>
      </c>
      <c r="B6756" s="0" t="n">
        <v>6</v>
      </c>
      <c r="C6756" s="0" t="n">
        <v>29</v>
      </c>
      <c r="D6756" s="0" t="n">
        <v>78</v>
      </c>
      <c r="E6756" s="0" t="n">
        <v>60</v>
      </c>
      <c r="F6756" s="0" t="n">
        <v>0</v>
      </c>
      <c r="T6756" s="0"/>
    </row>
    <row r="6757" customFormat="false" ht="12.75" hidden="false" customHeight="false" outlineLevel="0" collapsed="false">
      <c r="A6757" s="0" t="n">
        <v>1979</v>
      </c>
      <c r="B6757" s="0" t="n">
        <v>6</v>
      </c>
      <c r="C6757" s="0" t="n">
        <v>30</v>
      </c>
      <c r="D6757" s="0" t="n">
        <v>77</v>
      </c>
      <c r="E6757" s="0" t="n">
        <v>68</v>
      </c>
      <c r="F6757" s="0" t="n">
        <v>4</v>
      </c>
      <c r="T6757" s="0"/>
    </row>
    <row r="6758" customFormat="false" ht="12.75" hidden="false" customHeight="false" outlineLevel="0" collapsed="false">
      <c r="A6758" s="0" t="n">
        <v>1979</v>
      </c>
      <c r="B6758" s="0" t="n">
        <v>7</v>
      </c>
      <c r="C6758" s="0" t="n">
        <v>1</v>
      </c>
      <c r="D6758" s="0" t="n">
        <v>81</v>
      </c>
      <c r="E6758" s="0" t="n">
        <v>63</v>
      </c>
      <c r="F6758" s="0" t="n">
        <v>15</v>
      </c>
      <c r="T6758" s="0"/>
    </row>
    <row r="6759" customFormat="false" ht="12.75" hidden="false" customHeight="false" outlineLevel="0" collapsed="false">
      <c r="A6759" s="0" t="n">
        <v>1979</v>
      </c>
      <c r="B6759" s="0" t="n">
        <v>7</v>
      </c>
      <c r="C6759" s="0" t="n">
        <v>2</v>
      </c>
      <c r="D6759" s="0" t="n">
        <v>79</v>
      </c>
      <c r="E6759" s="0" t="n">
        <v>62</v>
      </c>
      <c r="F6759" s="0" t="n">
        <v>0</v>
      </c>
      <c r="T6759" s="0"/>
    </row>
    <row r="6760" customFormat="false" ht="12.75" hidden="false" customHeight="false" outlineLevel="0" collapsed="false">
      <c r="A6760" s="0" t="n">
        <v>1979</v>
      </c>
      <c r="B6760" s="0" t="n">
        <v>7</v>
      </c>
      <c r="C6760" s="0" t="n">
        <v>3</v>
      </c>
      <c r="D6760" s="0" t="n">
        <v>87</v>
      </c>
      <c r="E6760" s="0" t="n">
        <v>67</v>
      </c>
      <c r="F6760" s="0" t="n">
        <v>0</v>
      </c>
      <c r="T6760" s="0"/>
    </row>
    <row r="6761" customFormat="false" ht="12.75" hidden="false" customHeight="false" outlineLevel="0" collapsed="false">
      <c r="A6761" s="0" t="n">
        <v>1979</v>
      </c>
      <c r="B6761" s="0" t="n">
        <v>7</v>
      </c>
      <c r="C6761" s="0" t="n">
        <v>4</v>
      </c>
      <c r="D6761" s="0" t="n">
        <v>71</v>
      </c>
      <c r="E6761" s="0" t="n">
        <v>58</v>
      </c>
      <c r="F6761" s="0" t="n">
        <v>16</v>
      </c>
      <c r="T6761" s="0"/>
    </row>
    <row r="6762" customFormat="false" ht="12.75" hidden="false" customHeight="false" outlineLevel="0" collapsed="false">
      <c r="A6762" s="0" t="n">
        <v>1979</v>
      </c>
      <c r="B6762" s="0" t="n">
        <v>7</v>
      </c>
      <c r="C6762" s="0" t="n">
        <v>5</v>
      </c>
      <c r="D6762" s="0" t="n">
        <v>69</v>
      </c>
      <c r="E6762" s="0" t="n">
        <v>53</v>
      </c>
      <c r="F6762" s="0" t="n">
        <v>0</v>
      </c>
      <c r="T6762" s="0"/>
    </row>
    <row r="6763" customFormat="false" ht="12.75" hidden="false" customHeight="false" outlineLevel="0" collapsed="false">
      <c r="A6763" s="0" t="n">
        <v>1979</v>
      </c>
      <c r="B6763" s="0" t="n">
        <v>7</v>
      </c>
      <c r="C6763" s="0" t="n">
        <v>6</v>
      </c>
      <c r="D6763" s="0" t="n">
        <v>78</v>
      </c>
      <c r="E6763" s="0" t="n">
        <v>54</v>
      </c>
      <c r="F6763" s="0" t="n">
        <v>0</v>
      </c>
      <c r="T6763" s="0"/>
    </row>
    <row r="6764" customFormat="false" ht="12.75" hidden="false" customHeight="false" outlineLevel="0" collapsed="false">
      <c r="A6764" s="0" t="n">
        <v>1979</v>
      </c>
      <c r="B6764" s="0" t="n">
        <v>7</v>
      </c>
      <c r="C6764" s="0" t="n">
        <v>7</v>
      </c>
      <c r="D6764" s="0" t="n">
        <v>82</v>
      </c>
      <c r="E6764" s="0" t="n">
        <v>59</v>
      </c>
      <c r="F6764" s="0" t="n">
        <v>0</v>
      </c>
      <c r="T6764" s="0"/>
    </row>
    <row r="6765" customFormat="false" ht="12.75" hidden="false" customHeight="false" outlineLevel="0" collapsed="false">
      <c r="A6765" s="0" t="n">
        <v>1979</v>
      </c>
      <c r="B6765" s="0" t="n">
        <v>7</v>
      </c>
      <c r="C6765" s="0" t="n">
        <v>8</v>
      </c>
      <c r="D6765" s="0" t="n">
        <v>86</v>
      </c>
      <c r="E6765" s="0" t="n">
        <v>62</v>
      </c>
      <c r="F6765" s="0" t="n">
        <v>0</v>
      </c>
      <c r="T6765" s="0"/>
    </row>
    <row r="6766" customFormat="false" ht="12.75" hidden="false" customHeight="false" outlineLevel="0" collapsed="false">
      <c r="A6766" s="0" t="n">
        <v>1979</v>
      </c>
      <c r="B6766" s="0" t="n">
        <v>7</v>
      </c>
      <c r="C6766" s="0" t="n">
        <v>9</v>
      </c>
      <c r="D6766" s="0" t="n">
        <v>85</v>
      </c>
      <c r="E6766" s="0" t="n">
        <v>66</v>
      </c>
      <c r="F6766" s="0" t="n">
        <v>0</v>
      </c>
      <c r="T6766" s="0"/>
    </row>
    <row r="6767" customFormat="false" ht="12.75" hidden="false" customHeight="false" outlineLevel="0" collapsed="false">
      <c r="A6767" s="0" t="n">
        <v>1979</v>
      </c>
      <c r="B6767" s="0" t="n">
        <v>7</v>
      </c>
      <c r="C6767" s="0" t="n">
        <v>10</v>
      </c>
      <c r="D6767" s="0" t="n">
        <v>79</v>
      </c>
      <c r="E6767" s="0" t="n">
        <v>66</v>
      </c>
      <c r="F6767" s="0" t="n">
        <v>2</v>
      </c>
      <c r="T6767" s="0"/>
    </row>
    <row r="6768" customFormat="false" ht="12.75" hidden="false" customHeight="false" outlineLevel="0" collapsed="false">
      <c r="A6768" s="0" t="n">
        <v>1979</v>
      </c>
      <c r="B6768" s="0" t="n">
        <v>7</v>
      </c>
      <c r="C6768" s="0" t="n">
        <v>11</v>
      </c>
      <c r="D6768" s="0" t="n">
        <v>79</v>
      </c>
      <c r="E6768" s="0" t="n">
        <v>67</v>
      </c>
      <c r="F6768" s="0" t="n">
        <v>3</v>
      </c>
      <c r="T6768" s="0"/>
    </row>
    <row r="6769" customFormat="false" ht="12.75" hidden="false" customHeight="false" outlineLevel="0" collapsed="false">
      <c r="A6769" s="0" t="n">
        <v>1979</v>
      </c>
      <c r="B6769" s="0" t="n">
        <v>7</v>
      </c>
      <c r="C6769" s="0" t="n">
        <v>12</v>
      </c>
      <c r="D6769" s="0" t="n">
        <v>92</v>
      </c>
      <c r="E6769" s="0" t="n">
        <v>72</v>
      </c>
      <c r="F6769" s="0" t="n">
        <v>1</v>
      </c>
      <c r="T6769" s="0"/>
    </row>
    <row r="6770" customFormat="false" ht="12.75" hidden="false" customHeight="false" outlineLevel="0" collapsed="false">
      <c r="A6770" s="0" t="n">
        <v>1979</v>
      </c>
      <c r="B6770" s="0" t="n">
        <v>7</v>
      </c>
      <c r="C6770" s="0" t="n">
        <v>13</v>
      </c>
      <c r="D6770" s="0" t="n">
        <v>95</v>
      </c>
      <c r="E6770" s="0" t="n">
        <v>71</v>
      </c>
      <c r="F6770" s="0" t="n">
        <v>0</v>
      </c>
      <c r="T6770" s="0"/>
    </row>
    <row r="6771" customFormat="false" ht="12.75" hidden="false" customHeight="false" outlineLevel="0" collapsed="false">
      <c r="A6771" s="0" t="n">
        <v>1979</v>
      </c>
      <c r="B6771" s="0" t="n">
        <v>7</v>
      </c>
      <c r="C6771" s="0" t="n">
        <v>14</v>
      </c>
      <c r="D6771" s="0" t="n">
        <v>87</v>
      </c>
      <c r="E6771" s="0" t="n">
        <v>75</v>
      </c>
      <c r="F6771" s="0" t="n">
        <v>0</v>
      </c>
      <c r="T6771" s="0"/>
    </row>
    <row r="6772" customFormat="false" ht="12.75" hidden="false" customHeight="false" outlineLevel="0" collapsed="false">
      <c r="A6772" s="0" t="n">
        <v>1979</v>
      </c>
      <c r="B6772" s="0" t="n">
        <v>7</v>
      </c>
      <c r="C6772" s="0" t="n">
        <v>15</v>
      </c>
      <c r="D6772" s="0" t="n">
        <v>87</v>
      </c>
      <c r="E6772" s="0" t="n">
        <v>75</v>
      </c>
      <c r="F6772" s="0" t="n">
        <v>0</v>
      </c>
      <c r="T6772" s="0"/>
    </row>
    <row r="6773" customFormat="false" ht="12.75" hidden="false" customHeight="false" outlineLevel="0" collapsed="false">
      <c r="A6773" s="0" t="n">
        <v>1979</v>
      </c>
      <c r="B6773" s="0" t="n">
        <v>7</v>
      </c>
      <c r="C6773" s="0" t="n">
        <v>16</v>
      </c>
      <c r="D6773" s="0" t="n">
        <v>87</v>
      </c>
      <c r="E6773" s="0" t="n">
        <v>73</v>
      </c>
      <c r="F6773" s="0" t="n">
        <v>0</v>
      </c>
      <c r="T6773" s="0"/>
    </row>
    <row r="6774" customFormat="false" ht="12.75" hidden="false" customHeight="false" outlineLevel="0" collapsed="false">
      <c r="A6774" s="0" t="n">
        <v>1979</v>
      </c>
      <c r="B6774" s="0" t="n">
        <v>7</v>
      </c>
      <c r="C6774" s="0" t="n">
        <v>17</v>
      </c>
      <c r="D6774" s="0" t="n">
        <v>90</v>
      </c>
      <c r="E6774" s="0" t="n">
        <v>71</v>
      </c>
      <c r="F6774" s="0" t="n">
        <v>0</v>
      </c>
      <c r="T6774" s="0"/>
    </row>
    <row r="6775" customFormat="false" ht="12.75" hidden="false" customHeight="false" outlineLevel="0" collapsed="false">
      <c r="A6775" s="0" t="n">
        <v>1979</v>
      </c>
      <c r="B6775" s="0" t="n">
        <v>7</v>
      </c>
      <c r="C6775" s="0" t="n">
        <v>18</v>
      </c>
      <c r="D6775" s="0" t="n">
        <v>76</v>
      </c>
      <c r="E6775" s="0" t="n">
        <v>71</v>
      </c>
      <c r="F6775" s="0" t="n">
        <v>100</v>
      </c>
      <c r="T6775" s="0"/>
    </row>
    <row r="6776" customFormat="false" ht="12.75" hidden="false" customHeight="false" outlineLevel="0" collapsed="false">
      <c r="A6776" s="0" t="n">
        <v>1979</v>
      </c>
      <c r="B6776" s="0" t="n">
        <v>7</v>
      </c>
      <c r="C6776" s="0" t="n">
        <v>19</v>
      </c>
      <c r="D6776" s="0" t="n">
        <v>88</v>
      </c>
      <c r="E6776" s="0" t="n">
        <v>68</v>
      </c>
      <c r="F6776" s="0" t="n">
        <v>0</v>
      </c>
      <c r="T6776" s="0"/>
    </row>
    <row r="6777" customFormat="false" ht="12.75" hidden="false" customHeight="false" outlineLevel="0" collapsed="false">
      <c r="A6777" s="0" t="n">
        <v>1979</v>
      </c>
      <c r="B6777" s="0" t="n">
        <v>7</v>
      </c>
      <c r="C6777" s="0" t="n">
        <v>20</v>
      </c>
      <c r="D6777" s="0" t="n">
        <v>85</v>
      </c>
      <c r="E6777" s="0" t="n">
        <v>69</v>
      </c>
      <c r="F6777" s="0" t="n">
        <v>0</v>
      </c>
      <c r="T6777" s="0"/>
    </row>
    <row r="6778" customFormat="false" ht="12.75" hidden="false" customHeight="false" outlineLevel="0" collapsed="false">
      <c r="A6778" s="0" t="n">
        <v>1979</v>
      </c>
      <c r="B6778" s="0" t="n">
        <v>7</v>
      </c>
      <c r="C6778" s="0" t="n">
        <v>21</v>
      </c>
      <c r="D6778" s="0" t="n">
        <v>82</v>
      </c>
      <c r="E6778" s="0" t="n">
        <v>74</v>
      </c>
      <c r="F6778" s="0" t="n">
        <v>0</v>
      </c>
      <c r="T6778" s="0"/>
    </row>
    <row r="6779" customFormat="false" ht="12.75" hidden="false" customHeight="false" outlineLevel="0" collapsed="false">
      <c r="A6779" s="0" t="n">
        <v>1979</v>
      </c>
      <c r="B6779" s="0" t="n">
        <v>7</v>
      </c>
      <c r="C6779" s="0" t="n">
        <v>22</v>
      </c>
      <c r="D6779" s="0" t="n">
        <v>86</v>
      </c>
      <c r="E6779" s="0" t="n">
        <v>72</v>
      </c>
      <c r="F6779" s="0" t="n">
        <v>0</v>
      </c>
      <c r="T6779" s="0"/>
    </row>
    <row r="6780" customFormat="false" ht="12.75" hidden="false" customHeight="false" outlineLevel="0" collapsed="false">
      <c r="A6780" s="0" t="n">
        <v>1979</v>
      </c>
      <c r="B6780" s="0" t="n">
        <v>7</v>
      </c>
      <c r="C6780" s="0" t="n">
        <v>23</v>
      </c>
      <c r="D6780" s="0" t="n">
        <v>88</v>
      </c>
      <c r="E6780" s="0" t="n">
        <v>75</v>
      </c>
      <c r="F6780" s="0" t="n">
        <v>0</v>
      </c>
      <c r="T6780" s="0"/>
    </row>
    <row r="6781" customFormat="false" ht="12.75" hidden="false" customHeight="false" outlineLevel="0" collapsed="false">
      <c r="A6781" s="0" t="n">
        <v>1979</v>
      </c>
      <c r="B6781" s="0" t="n">
        <v>7</v>
      </c>
      <c r="C6781" s="0" t="n">
        <v>24</v>
      </c>
      <c r="D6781" s="0" t="n">
        <v>92</v>
      </c>
      <c r="E6781" s="0" t="n">
        <v>74</v>
      </c>
      <c r="F6781" s="0" t="n">
        <v>0</v>
      </c>
      <c r="T6781" s="0"/>
    </row>
    <row r="6782" customFormat="false" ht="12.75" hidden="false" customHeight="false" outlineLevel="0" collapsed="false">
      <c r="A6782" s="0" t="n">
        <v>1979</v>
      </c>
      <c r="B6782" s="0" t="n">
        <v>7</v>
      </c>
      <c r="C6782" s="0" t="n">
        <v>25</v>
      </c>
      <c r="D6782" s="0" t="n">
        <v>91</v>
      </c>
      <c r="E6782" s="0" t="n">
        <v>74</v>
      </c>
      <c r="F6782" s="0" t="n">
        <v>0</v>
      </c>
      <c r="T6782" s="0"/>
    </row>
    <row r="6783" customFormat="false" ht="12.75" hidden="false" customHeight="false" outlineLevel="0" collapsed="false">
      <c r="A6783" s="0" t="n">
        <v>1979</v>
      </c>
      <c r="B6783" s="0" t="n">
        <v>7</v>
      </c>
      <c r="C6783" s="0" t="n">
        <v>26</v>
      </c>
      <c r="D6783" s="0" t="n">
        <v>87</v>
      </c>
      <c r="E6783" s="0" t="n">
        <v>79</v>
      </c>
      <c r="F6783" s="0" t="n">
        <v>0</v>
      </c>
      <c r="T6783" s="0"/>
    </row>
    <row r="6784" customFormat="false" ht="12.75" hidden="false" customHeight="false" outlineLevel="0" collapsed="false">
      <c r="A6784" s="0" t="n">
        <v>1979</v>
      </c>
      <c r="B6784" s="0" t="n">
        <v>7</v>
      </c>
      <c r="C6784" s="0" t="n">
        <v>27</v>
      </c>
      <c r="D6784" s="0" t="n">
        <v>91</v>
      </c>
      <c r="E6784" s="0" t="n">
        <v>75</v>
      </c>
      <c r="F6784" s="0" t="n">
        <v>0</v>
      </c>
      <c r="T6784" s="0"/>
    </row>
    <row r="6785" customFormat="false" ht="12.75" hidden="false" customHeight="false" outlineLevel="0" collapsed="false">
      <c r="A6785" s="0" t="n">
        <v>1979</v>
      </c>
      <c r="B6785" s="0" t="n">
        <v>7</v>
      </c>
      <c r="C6785" s="0" t="n">
        <v>28</v>
      </c>
      <c r="D6785" s="0" t="n">
        <v>90</v>
      </c>
      <c r="E6785" s="0" t="n">
        <v>73</v>
      </c>
      <c r="F6785" s="0" t="n">
        <v>0</v>
      </c>
      <c r="T6785" s="0"/>
    </row>
    <row r="6786" customFormat="false" ht="12.75" hidden="false" customHeight="false" outlineLevel="0" collapsed="false">
      <c r="A6786" s="0" t="n">
        <v>1979</v>
      </c>
      <c r="B6786" s="0" t="n">
        <v>7</v>
      </c>
      <c r="C6786" s="0" t="n">
        <v>29</v>
      </c>
      <c r="D6786" s="0" t="n">
        <v>86</v>
      </c>
      <c r="E6786" s="0" t="n">
        <v>71</v>
      </c>
      <c r="F6786" s="0" t="n">
        <v>39</v>
      </c>
      <c r="T6786" s="0"/>
    </row>
    <row r="6787" customFormat="false" ht="12.75" hidden="false" customHeight="false" outlineLevel="0" collapsed="false">
      <c r="A6787" s="0" t="n">
        <v>1979</v>
      </c>
      <c r="B6787" s="0" t="n">
        <v>7</v>
      </c>
      <c r="C6787" s="0" t="n">
        <v>30</v>
      </c>
      <c r="D6787" s="0" t="n">
        <v>87</v>
      </c>
      <c r="E6787" s="0" t="n">
        <v>70</v>
      </c>
      <c r="F6787" s="0" t="n">
        <v>0</v>
      </c>
      <c r="T6787" s="0"/>
    </row>
    <row r="6788" customFormat="false" ht="12.75" hidden="false" customHeight="false" outlineLevel="0" collapsed="false">
      <c r="A6788" s="0" t="n">
        <v>1979</v>
      </c>
      <c r="B6788" s="0" t="n">
        <v>7</v>
      </c>
      <c r="C6788" s="0" t="n">
        <v>31</v>
      </c>
      <c r="D6788" s="0" t="n">
        <v>89</v>
      </c>
      <c r="E6788" s="0" t="n">
        <v>75</v>
      </c>
      <c r="F6788" s="0" t="n">
        <v>0</v>
      </c>
      <c r="T6788" s="0"/>
    </row>
    <row r="6789" customFormat="false" ht="12.75" hidden="false" customHeight="false" outlineLevel="0" collapsed="false">
      <c r="A6789" s="0" t="n">
        <v>1979</v>
      </c>
      <c r="B6789" s="0" t="n">
        <v>8</v>
      </c>
      <c r="C6789" s="0" t="n">
        <v>1</v>
      </c>
      <c r="D6789" s="0" t="n">
        <v>93</v>
      </c>
      <c r="E6789" s="0" t="n">
        <v>78</v>
      </c>
      <c r="F6789" s="0" t="n">
        <v>0</v>
      </c>
      <c r="T6789" s="0"/>
    </row>
    <row r="6790" customFormat="false" ht="12.75" hidden="false" customHeight="false" outlineLevel="0" collapsed="false">
      <c r="A6790" s="0" t="n">
        <v>1979</v>
      </c>
      <c r="B6790" s="0" t="n">
        <v>8</v>
      </c>
      <c r="C6790" s="0" t="n">
        <v>2</v>
      </c>
      <c r="D6790" s="0" t="n">
        <v>90</v>
      </c>
      <c r="E6790" s="0" t="n">
        <v>77</v>
      </c>
      <c r="F6790" s="0" t="n">
        <v>5</v>
      </c>
      <c r="T6790" s="0"/>
    </row>
    <row r="6791" customFormat="false" ht="12.75" hidden="false" customHeight="false" outlineLevel="0" collapsed="false">
      <c r="A6791" s="0" t="n">
        <v>1979</v>
      </c>
      <c r="B6791" s="0" t="n">
        <v>8</v>
      </c>
      <c r="C6791" s="0" t="n">
        <v>3</v>
      </c>
      <c r="D6791" s="0" t="n">
        <v>87</v>
      </c>
      <c r="E6791" s="0" t="n">
        <v>76</v>
      </c>
      <c r="F6791" s="0" t="n">
        <v>5</v>
      </c>
      <c r="T6791" s="0"/>
    </row>
    <row r="6792" customFormat="false" ht="12.75" hidden="false" customHeight="false" outlineLevel="0" collapsed="false">
      <c r="A6792" s="0" t="n">
        <v>1979</v>
      </c>
      <c r="B6792" s="0" t="n">
        <v>8</v>
      </c>
      <c r="C6792" s="0" t="n">
        <v>4</v>
      </c>
      <c r="D6792" s="0" t="n">
        <v>84</v>
      </c>
      <c r="E6792" s="0" t="n">
        <v>77</v>
      </c>
      <c r="F6792" s="0" t="n">
        <v>2</v>
      </c>
      <c r="T6792" s="0"/>
    </row>
    <row r="6793" customFormat="false" ht="12.75" hidden="false" customHeight="false" outlineLevel="0" collapsed="false">
      <c r="A6793" s="0" t="n">
        <v>1979</v>
      </c>
      <c r="B6793" s="0" t="n">
        <v>8</v>
      </c>
      <c r="C6793" s="0" t="n">
        <v>5</v>
      </c>
      <c r="D6793" s="0" t="n">
        <v>94</v>
      </c>
      <c r="E6793" s="0" t="n">
        <v>76</v>
      </c>
      <c r="F6793" s="0" t="n">
        <v>0</v>
      </c>
      <c r="T6793" s="0"/>
    </row>
    <row r="6794" customFormat="false" ht="12.75" hidden="false" customHeight="false" outlineLevel="0" collapsed="false">
      <c r="A6794" s="0" t="n">
        <v>1979</v>
      </c>
      <c r="B6794" s="0" t="n">
        <v>8</v>
      </c>
      <c r="C6794" s="0" t="n">
        <v>6</v>
      </c>
      <c r="D6794" s="0" t="n">
        <v>90</v>
      </c>
      <c r="E6794" s="0" t="n">
        <v>74</v>
      </c>
      <c r="F6794" s="0" t="n">
        <v>10</v>
      </c>
      <c r="T6794" s="0"/>
    </row>
    <row r="6795" customFormat="false" ht="12.75" hidden="false" customHeight="false" outlineLevel="0" collapsed="false">
      <c r="A6795" s="0" t="n">
        <v>1979</v>
      </c>
      <c r="B6795" s="0" t="n">
        <v>8</v>
      </c>
      <c r="C6795" s="0" t="n">
        <v>7</v>
      </c>
      <c r="D6795" s="0" t="n">
        <v>83</v>
      </c>
      <c r="E6795" s="0" t="n">
        <v>65</v>
      </c>
      <c r="F6795" s="0" t="n">
        <v>0</v>
      </c>
      <c r="T6795" s="0"/>
    </row>
    <row r="6796" customFormat="false" ht="12.75" hidden="false" customHeight="false" outlineLevel="0" collapsed="false">
      <c r="A6796" s="0" t="n">
        <v>1979</v>
      </c>
      <c r="B6796" s="0" t="n">
        <v>8</v>
      </c>
      <c r="C6796" s="0" t="n">
        <v>8</v>
      </c>
      <c r="D6796" s="0" t="n">
        <v>94</v>
      </c>
      <c r="E6796" s="0" t="n">
        <v>76</v>
      </c>
      <c r="F6796" s="0" t="n">
        <v>0</v>
      </c>
      <c r="T6796" s="0"/>
    </row>
    <row r="6797" customFormat="false" ht="12.75" hidden="false" customHeight="false" outlineLevel="0" collapsed="false">
      <c r="A6797" s="0" t="n">
        <v>1979</v>
      </c>
      <c r="B6797" s="0" t="n">
        <v>8</v>
      </c>
      <c r="C6797" s="0" t="n">
        <v>9</v>
      </c>
      <c r="D6797" s="0" t="n">
        <v>89</v>
      </c>
      <c r="E6797" s="0" t="n">
        <v>74</v>
      </c>
      <c r="F6797" s="0" t="n">
        <v>0</v>
      </c>
      <c r="T6797" s="0"/>
    </row>
    <row r="6798" customFormat="false" ht="12.75" hidden="false" customHeight="false" outlineLevel="0" collapsed="false">
      <c r="A6798" s="0" t="n">
        <v>1979</v>
      </c>
      <c r="B6798" s="0" t="n">
        <v>8</v>
      </c>
      <c r="C6798" s="0" t="n">
        <v>10</v>
      </c>
      <c r="D6798" s="0" t="n">
        <v>95</v>
      </c>
      <c r="E6798" s="0" t="n">
        <v>75</v>
      </c>
      <c r="F6798" s="0" t="n">
        <v>23</v>
      </c>
      <c r="T6798" s="0"/>
    </row>
    <row r="6799" customFormat="false" ht="12.75" hidden="false" customHeight="false" outlineLevel="0" collapsed="false">
      <c r="A6799" s="0" t="n">
        <v>1979</v>
      </c>
      <c r="B6799" s="0" t="n">
        <v>8</v>
      </c>
      <c r="C6799" s="0" t="n">
        <v>11</v>
      </c>
      <c r="D6799" s="0" t="n">
        <v>77</v>
      </c>
      <c r="E6799" s="0" t="n">
        <v>64</v>
      </c>
      <c r="F6799" s="0" t="n">
        <v>87</v>
      </c>
      <c r="T6799" s="0"/>
    </row>
    <row r="6800" customFormat="false" ht="12.75" hidden="false" customHeight="false" outlineLevel="0" collapsed="false">
      <c r="A6800" s="0" t="n">
        <v>1979</v>
      </c>
      <c r="B6800" s="0" t="n">
        <v>8</v>
      </c>
      <c r="C6800" s="0" t="n">
        <v>12</v>
      </c>
      <c r="D6800" s="0" t="n">
        <v>64</v>
      </c>
      <c r="E6800" s="0" t="n">
        <v>57</v>
      </c>
      <c r="F6800" s="0" t="n">
        <v>168</v>
      </c>
      <c r="T6800" s="0"/>
    </row>
    <row r="6801" customFormat="false" ht="12.75" hidden="false" customHeight="false" outlineLevel="0" collapsed="false">
      <c r="A6801" s="0" t="n">
        <v>1979</v>
      </c>
      <c r="B6801" s="0" t="n">
        <v>8</v>
      </c>
      <c r="C6801" s="0" t="n">
        <v>13</v>
      </c>
      <c r="D6801" s="0" t="n">
        <v>78</v>
      </c>
      <c r="E6801" s="0" t="n">
        <v>57</v>
      </c>
      <c r="F6801" s="0" t="n">
        <v>0</v>
      </c>
      <c r="T6801" s="0"/>
    </row>
    <row r="6802" customFormat="false" ht="12.75" hidden="false" customHeight="false" outlineLevel="0" collapsed="false">
      <c r="A6802" s="0" t="n">
        <v>1979</v>
      </c>
      <c r="B6802" s="0" t="n">
        <v>8</v>
      </c>
      <c r="C6802" s="0" t="n">
        <v>14</v>
      </c>
      <c r="D6802" s="0" t="n">
        <v>82</v>
      </c>
      <c r="E6802" s="0" t="n">
        <v>66</v>
      </c>
      <c r="F6802" s="0" t="n">
        <v>0</v>
      </c>
      <c r="T6802" s="0"/>
    </row>
    <row r="6803" customFormat="false" ht="12.75" hidden="false" customHeight="false" outlineLevel="0" collapsed="false">
      <c r="A6803" s="0" t="n">
        <v>1979</v>
      </c>
      <c r="B6803" s="0" t="n">
        <v>8</v>
      </c>
      <c r="C6803" s="0" t="n">
        <v>15</v>
      </c>
      <c r="D6803" s="0" t="n">
        <v>73</v>
      </c>
      <c r="E6803" s="0" t="n">
        <v>60</v>
      </c>
      <c r="F6803" s="0" t="n">
        <v>0</v>
      </c>
      <c r="T6803" s="0"/>
    </row>
    <row r="6804" customFormat="false" ht="12.75" hidden="false" customHeight="false" outlineLevel="0" collapsed="false">
      <c r="A6804" s="0" t="n">
        <v>1979</v>
      </c>
      <c r="B6804" s="0" t="n">
        <v>8</v>
      </c>
      <c r="C6804" s="0" t="n">
        <v>16</v>
      </c>
      <c r="D6804" s="0" t="n">
        <v>78</v>
      </c>
      <c r="E6804" s="0" t="n">
        <v>58</v>
      </c>
      <c r="F6804" s="0" t="n">
        <v>0</v>
      </c>
      <c r="T6804" s="0"/>
    </row>
    <row r="6805" customFormat="false" ht="12.75" hidden="false" customHeight="false" outlineLevel="0" collapsed="false">
      <c r="A6805" s="0" t="n">
        <v>1979</v>
      </c>
      <c r="B6805" s="0" t="n">
        <v>8</v>
      </c>
      <c r="C6805" s="0" t="n">
        <v>17</v>
      </c>
      <c r="D6805" s="0" t="n">
        <v>78</v>
      </c>
      <c r="E6805" s="0" t="n">
        <v>56</v>
      </c>
      <c r="F6805" s="0" t="n">
        <v>0</v>
      </c>
      <c r="T6805" s="0"/>
    </row>
    <row r="6806" customFormat="false" ht="12.75" hidden="false" customHeight="false" outlineLevel="0" collapsed="false">
      <c r="A6806" s="0" t="n">
        <v>1979</v>
      </c>
      <c r="B6806" s="0" t="n">
        <v>8</v>
      </c>
      <c r="C6806" s="0" t="n">
        <v>18</v>
      </c>
      <c r="D6806" s="0" t="n">
        <v>68</v>
      </c>
      <c r="E6806" s="0" t="n">
        <v>63</v>
      </c>
      <c r="F6806" s="0" t="n">
        <v>26</v>
      </c>
      <c r="T6806" s="0"/>
    </row>
    <row r="6807" customFormat="false" ht="12.75" hidden="false" customHeight="false" outlineLevel="0" collapsed="false">
      <c r="A6807" s="0" t="n">
        <v>1979</v>
      </c>
      <c r="B6807" s="0" t="n">
        <v>8</v>
      </c>
      <c r="C6807" s="0" t="n">
        <v>19</v>
      </c>
      <c r="D6807" s="0" t="n">
        <v>83</v>
      </c>
      <c r="E6807" s="0" t="n">
        <v>65</v>
      </c>
      <c r="F6807" s="0" t="n">
        <v>1</v>
      </c>
      <c r="T6807" s="0"/>
    </row>
    <row r="6808" customFormat="false" ht="12.75" hidden="false" customHeight="false" outlineLevel="0" collapsed="false">
      <c r="A6808" s="0" t="n">
        <v>1979</v>
      </c>
      <c r="B6808" s="0" t="n">
        <v>8</v>
      </c>
      <c r="C6808" s="0" t="n">
        <v>20</v>
      </c>
      <c r="D6808" s="0" t="n">
        <v>85</v>
      </c>
      <c r="E6808" s="0" t="n">
        <v>66</v>
      </c>
      <c r="F6808" s="0" t="n">
        <v>0</v>
      </c>
      <c r="T6808" s="0"/>
    </row>
    <row r="6809" customFormat="false" ht="12.75" hidden="false" customHeight="false" outlineLevel="0" collapsed="false">
      <c r="A6809" s="0" t="n">
        <v>1979</v>
      </c>
      <c r="B6809" s="0" t="n">
        <v>8</v>
      </c>
      <c r="C6809" s="0" t="n">
        <v>21</v>
      </c>
      <c r="D6809" s="0" t="n">
        <v>81</v>
      </c>
      <c r="E6809" s="0" t="n">
        <v>68</v>
      </c>
      <c r="F6809" s="0" t="n">
        <v>0</v>
      </c>
      <c r="T6809" s="0"/>
    </row>
    <row r="6810" customFormat="false" ht="12.75" hidden="false" customHeight="false" outlineLevel="0" collapsed="false">
      <c r="A6810" s="0" t="n">
        <v>1979</v>
      </c>
      <c r="B6810" s="0" t="n">
        <v>8</v>
      </c>
      <c r="C6810" s="0" t="n">
        <v>22</v>
      </c>
      <c r="D6810" s="0" t="n">
        <v>85</v>
      </c>
      <c r="E6810" s="0" t="n">
        <v>66</v>
      </c>
      <c r="F6810" s="0" t="n">
        <v>0</v>
      </c>
      <c r="T6810" s="0"/>
    </row>
    <row r="6811" customFormat="false" ht="12.75" hidden="false" customHeight="false" outlineLevel="0" collapsed="false">
      <c r="A6811" s="0" t="n">
        <v>1979</v>
      </c>
      <c r="B6811" s="0" t="n">
        <v>8</v>
      </c>
      <c r="C6811" s="0" t="n">
        <v>23</v>
      </c>
      <c r="D6811" s="0" t="n">
        <v>82</v>
      </c>
      <c r="E6811" s="0" t="n">
        <v>68</v>
      </c>
      <c r="F6811" s="0" t="n">
        <v>0</v>
      </c>
      <c r="T6811" s="0"/>
    </row>
    <row r="6812" customFormat="false" ht="12.75" hidden="false" customHeight="false" outlineLevel="0" collapsed="false">
      <c r="A6812" s="0" t="n">
        <v>1979</v>
      </c>
      <c r="B6812" s="0" t="n">
        <v>8</v>
      </c>
      <c r="C6812" s="0" t="n">
        <v>24</v>
      </c>
      <c r="D6812" s="0" t="n">
        <v>79</v>
      </c>
      <c r="E6812" s="0" t="n">
        <v>73</v>
      </c>
      <c r="F6812" s="0" t="n">
        <v>31</v>
      </c>
      <c r="T6812" s="0"/>
    </row>
    <row r="6813" customFormat="false" ht="12.75" hidden="false" customHeight="false" outlineLevel="0" collapsed="false">
      <c r="A6813" s="0" t="n">
        <v>1979</v>
      </c>
      <c r="B6813" s="0" t="n">
        <v>8</v>
      </c>
      <c r="C6813" s="0" t="n">
        <v>25</v>
      </c>
      <c r="D6813" s="0" t="n">
        <v>90</v>
      </c>
      <c r="E6813" s="0" t="n">
        <v>75</v>
      </c>
      <c r="F6813" s="0" t="n">
        <v>1</v>
      </c>
      <c r="T6813" s="0"/>
    </row>
    <row r="6814" customFormat="false" ht="12.75" hidden="false" customHeight="false" outlineLevel="0" collapsed="false">
      <c r="A6814" s="0" t="n">
        <v>1979</v>
      </c>
      <c r="B6814" s="0" t="n">
        <v>8</v>
      </c>
      <c r="C6814" s="0" t="n">
        <v>26</v>
      </c>
      <c r="D6814" s="0" t="n">
        <v>85</v>
      </c>
      <c r="E6814" s="0" t="n">
        <v>67</v>
      </c>
      <c r="F6814" s="0" t="n">
        <v>9</v>
      </c>
      <c r="T6814" s="0"/>
    </row>
    <row r="6815" customFormat="false" ht="12.75" hidden="false" customHeight="false" outlineLevel="0" collapsed="false">
      <c r="A6815" s="0" t="n">
        <v>1979</v>
      </c>
      <c r="B6815" s="0" t="n">
        <v>8</v>
      </c>
      <c r="C6815" s="0" t="n">
        <v>27</v>
      </c>
      <c r="D6815" s="0" t="n">
        <v>88</v>
      </c>
      <c r="E6815" s="0" t="n">
        <v>73</v>
      </c>
      <c r="F6815" s="0" t="n">
        <v>23</v>
      </c>
      <c r="T6815" s="0"/>
    </row>
    <row r="6816" customFormat="false" ht="12.75" hidden="false" customHeight="false" outlineLevel="0" collapsed="false">
      <c r="A6816" s="0" t="n">
        <v>1979</v>
      </c>
      <c r="B6816" s="0" t="n">
        <v>8</v>
      </c>
      <c r="C6816" s="0" t="n">
        <v>28</v>
      </c>
      <c r="D6816" s="0" t="n">
        <v>85</v>
      </c>
      <c r="E6816" s="0" t="n">
        <v>75</v>
      </c>
      <c r="F6816" s="0" t="n">
        <v>19</v>
      </c>
      <c r="T6816" s="0"/>
    </row>
    <row r="6817" customFormat="false" ht="12.75" hidden="false" customHeight="false" outlineLevel="0" collapsed="false">
      <c r="A6817" s="0" t="n">
        <v>1979</v>
      </c>
      <c r="B6817" s="0" t="n">
        <v>8</v>
      </c>
      <c r="C6817" s="0" t="n">
        <v>29</v>
      </c>
      <c r="D6817" s="0" t="n">
        <v>87</v>
      </c>
      <c r="E6817" s="0" t="n">
        <v>77</v>
      </c>
      <c r="F6817" s="0" t="n">
        <v>17</v>
      </c>
      <c r="T6817" s="0"/>
    </row>
    <row r="6818" customFormat="false" ht="12.75" hidden="false" customHeight="false" outlineLevel="0" collapsed="false">
      <c r="A6818" s="0" t="n">
        <v>1979</v>
      </c>
      <c r="B6818" s="0" t="n">
        <v>8</v>
      </c>
      <c r="C6818" s="0" t="n">
        <v>30</v>
      </c>
      <c r="D6818" s="0" t="n">
        <v>91</v>
      </c>
      <c r="E6818" s="0" t="n">
        <v>77</v>
      </c>
      <c r="F6818" s="0" t="n">
        <v>0</v>
      </c>
      <c r="T6818" s="0"/>
    </row>
    <row r="6819" customFormat="false" ht="12.75" hidden="false" customHeight="false" outlineLevel="0" collapsed="false">
      <c r="A6819" s="0" t="n">
        <v>1979</v>
      </c>
      <c r="B6819" s="0" t="n">
        <v>8</v>
      </c>
      <c r="C6819" s="0" t="n">
        <v>31</v>
      </c>
      <c r="D6819" s="0" t="n">
        <v>88</v>
      </c>
      <c r="E6819" s="0" t="n">
        <v>74</v>
      </c>
      <c r="F6819" s="0" t="n">
        <v>0</v>
      </c>
      <c r="T6819" s="0"/>
    </row>
    <row r="6820" customFormat="false" ht="12.75" hidden="false" customHeight="false" outlineLevel="0" collapsed="false">
      <c r="A6820" s="0" t="n">
        <v>1979</v>
      </c>
      <c r="B6820" s="0" t="n">
        <v>9</v>
      </c>
      <c r="C6820" s="0" t="n">
        <v>1</v>
      </c>
      <c r="D6820" s="0" t="n">
        <v>85</v>
      </c>
      <c r="E6820" s="0" t="n">
        <v>71</v>
      </c>
      <c r="F6820" s="0" t="n">
        <v>0</v>
      </c>
      <c r="T6820" s="0"/>
    </row>
    <row r="6821" customFormat="false" ht="12.75" hidden="false" customHeight="false" outlineLevel="0" collapsed="false">
      <c r="A6821" s="0" t="n">
        <v>1979</v>
      </c>
      <c r="B6821" s="0" t="n">
        <v>9</v>
      </c>
      <c r="C6821" s="0" t="n">
        <v>2</v>
      </c>
      <c r="D6821" s="0" t="n">
        <v>82</v>
      </c>
      <c r="E6821" s="0" t="n">
        <v>71</v>
      </c>
      <c r="F6821" s="0" t="n">
        <v>5</v>
      </c>
      <c r="T6821" s="0"/>
    </row>
    <row r="6822" customFormat="false" ht="12.75" hidden="false" customHeight="false" outlineLevel="0" collapsed="false">
      <c r="A6822" s="0" t="n">
        <v>1979</v>
      </c>
      <c r="B6822" s="0" t="n">
        <v>9</v>
      </c>
      <c r="C6822" s="0" t="n">
        <v>3</v>
      </c>
      <c r="D6822" s="0" t="n">
        <v>86</v>
      </c>
      <c r="E6822" s="0" t="n">
        <v>73</v>
      </c>
      <c r="F6822" s="0" t="n">
        <v>5</v>
      </c>
      <c r="T6822" s="0"/>
    </row>
    <row r="6823" customFormat="false" ht="12.75" hidden="false" customHeight="false" outlineLevel="0" collapsed="false">
      <c r="A6823" s="0" t="n">
        <v>1979</v>
      </c>
      <c r="B6823" s="0" t="n">
        <v>9</v>
      </c>
      <c r="C6823" s="0" t="n">
        <v>4</v>
      </c>
      <c r="D6823" s="0" t="n">
        <v>90</v>
      </c>
      <c r="E6823" s="0" t="n">
        <v>74</v>
      </c>
      <c r="F6823" s="0" t="n">
        <v>0</v>
      </c>
      <c r="T6823" s="0"/>
    </row>
    <row r="6824" customFormat="false" ht="12.75" hidden="false" customHeight="false" outlineLevel="0" collapsed="false">
      <c r="A6824" s="0" t="n">
        <v>1979</v>
      </c>
      <c r="B6824" s="0" t="n">
        <v>9</v>
      </c>
      <c r="C6824" s="0" t="n">
        <v>5</v>
      </c>
      <c r="D6824" s="0" t="n">
        <v>86</v>
      </c>
      <c r="E6824" s="0" t="n">
        <v>75</v>
      </c>
      <c r="F6824" s="0" t="n">
        <v>7</v>
      </c>
      <c r="T6824" s="0"/>
    </row>
    <row r="6825" customFormat="false" ht="12.75" hidden="false" customHeight="false" outlineLevel="0" collapsed="false">
      <c r="A6825" s="0" t="n">
        <v>1979</v>
      </c>
      <c r="B6825" s="0" t="n">
        <v>9</v>
      </c>
      <c r="C6825" s="0" t="n">
        <v>6</v>
      </c>
      <c r="D6825" s="0" t="n">
        <v>85</v>
      </c>
      <c r="E6825" s="0" t="n">
        <v>76</v>
      </c>
      <c r="F6825" s="0" t="n">
        <v>122</v>
      </c>
      <c r="T6825" s="0"/>
    </row>
    <row r="6826" customFormat="false" ht="12.75" hidden="false" customHeight="false" outlineLevel="0" collapsed="false">
      <c r="A6826" s="0" t="n">
        <v>1979</v>
      </c>
      <c r="B6826" s="0" t="n">
        <v>9</v>
      </c>
      <c r="C6826" s="0" t="n">
        <v>7</v>
      </c>
      <c r="D6826" s="0" t="n">
        <v>85</v>
      </c>
      <c r="E6826" s="0" t="n">
        <v>73</v>
      </c>
      <c r="F6826" s="0" t="n">
        <v>0</v>
      </c>
      <c r="T6826" s="0"/>
    </row>
    <row r="6827" customFormat="false" ht="12.75" hidden="false" customHeight="false" outlineLevel="0" collapsed="false">
      <c r="A6827" s="0" t="n">
        <v>1979</v>
      </c>
      <c r="B6827" s="0" t="n">
        <v>9</v>
      </c>
      <c r="C6827" s="0" t="n">
        <v>8</v>
      </c>
      <c r="D6827" s="0" t="n">
        <v>76</v>
      </c>
      <c r="E6827" s="0" t="n">
        <v>64</v>
      </c>
      <c r="F6827" s="0" t="n">
        <v>0</v>
      </c>
      <c r="T6827" s="0"/>
    </row>
    <row r="6828" customFormat="false" ht="12.75" hidden="false" customHeight="false" outlineLevel="0" collapsed="false">
      <c r="A6828" s="0" t="n">
        <v>1979</v>
      </c>
      <c r="B6828" s="0" t="n">
        <v>9</v>
      </c>
      <c r="C6828" s="0" t="n">
        <v>9</v>
      </c>
      <c r="D6828" s="0" t="n">
        <v>77</v>
      </c>
      <c r="E6828" s="0" t="n">
        <v>57</v>
      </c>
      <c r="F6828" s="0" t="n">
        <v>0</v>
      </c>
      <c r="T6828" s="0"/>
    </row>
    <row r="6829" customFormat="false" ht="12.75" hidden="false" customHeight="false" outlineLevel="0" collapsed="false">
      <c r="A6829" s="0" t="n">
        <v>1979</v>
      </c>
      <c r="B6829" s="0" t="n">
        <v>9</v>
      </c>
      <c r="C6829" s="0" t="n">
        <v>10</v>
      </c>
      <c r="D6829" s="0" t="n">
        <v>79</v>
      </c>
      <c r="E6829" s="0" t="n">
        <v>60</v>
      </c>
      <c r="F6829" s="0" t="n">
        <v>0</v>
      </c>
      <c r="T6829" s="0"/>
    </row>
    <row r="6830" customFormat="false" ht="12.75" hidden="false" customHeight="false" outlineLevel="0" collapsed="false">
      <c r="A6830" s="0" t="n">
        <v>1979</v>
      </c>
      <c r="B6830" s="0" t="n">
        <v>9</v>
      </c>
      <c r="C6830" s="0" t="n">
        <v>11</v>
      </c>
      <c r="D6830" s="0" t="n">
        <v>82</v>
      </c>
      <c r="E6830" s="0" t="n">
        <v>63</v>
      </c>
      <c r="F6830" s="0" t="n">
        <v>0</v>
      </c>
      <c r="T6830" s="0"/>
    </row>
    <row r="6831" customFormat="false" ht="12.75" hidden="false" customHeight="false" outlineLevel="0" collapsed="false">
      <c r="A6831" s="0" t="n">
        <v>1979</v>
      </c>
      <c r="B6831" s="0" t="n">
        <v>9</v>
      </c>
      <c r="C6831" s="0" t="n">
        <v>12</v>
      </c>
      <c r="D6831" s="0" t="n">
        <v>79</v>
      </c>
      <c r="E6831" s="0" t="n">
        <v>57</v>
      </c>
      <c r="F6831" s="0" t="n">
        <v>0</v>
      </c>
      <c r="T6831" s="0"/>
    </row>
    <row r="6832" customFormat="false" ht="12.75" hidden="false" customHeight="false" outlineLevel="0" collapsed="false">
      <c r="A6832" s="0" t="n">
        <v>1979</v>
      </c>
      <c r="B6832" s="0" t="n">
        <v>9</v>
      </c>
      <c r="C6832" s="0" t="n">
        <v>13</v>
      </c>
      <c r="D6832" s="0" t="n">
        <v>79</v>
      </c>
      <c r="E6832" s="0" t="n">
        <v>62</v>
      </c>
      <c r="F6832" s="0" t="n">
        <v>0</v>
      </c>
      <c r="T6832" s="0"/>
    </row>
    <row r="6833" customFormat="false" ht="12.75" hidden="false" customHeight="false" outlineLevel="0" collapsed="false">
      <c r="A6833" s="0" t="n">
        <v>1979</v>
      </c>
      <c r="B6833" s="0" t="n">
        <v>9</v>
      </c>
      <c r="C6833" s="0" t="n">
        <v>14</v>
      </c>
      <c r="D6833" s="0" t="n">
        <v>80</v>
      </c>
      <c r="E6833" s="0" t="n">
        <v>70</v>
      </c>
      <c r="F6833" s="0" t="n">
        <v>36</v>
      </c>
      <c r="T6833" s="0"/>
    </row>
    <row r="6834" customFormat="false" ht="12.75" hidden="false" customHeight="false" outlineLevel="0" collapsed="false">
      <c r="A6834" s="0" t="n">
        <v>1979</v>
      </c>
      <c r="B6834" s="0" t="n">
        <v>9</v>
      </c>
      <c r="C6834" s="0" t="n">
        <v>15</v>
      </c>
      <c r="D6834" s="0" t="n">
        <v>77</v>
      </c>
      <c r="E6834" s="0" t="n">
        <v>63</v>
      </c>
      <c r="F6834" s="0" t="n">
        <v>0</v>
      </c>
      <c r="T6834" s="0"/>
    </row>
    <row r="6835" customFormat="false" ht="12.75" hidden="false" customHeight="false" outlineLevel="0" collapsed="false">
      <c r="A6835" s="0" t="n">
        <v>1979</v>
      </c>
      <c r="B6835" s="0" t="n">
        <v>9</v>
      </c>
      <c r="C6835" s="0" t="n">
        <v>16</v>
      </c>
      <c r="D6835" s="0" t="n">
        <v>79</v>
      </c>
      <c r="E6835" s="0" t="n">
        <v>57</v>
      </c>
      <c r="F6835" s="0" t="n">
        <v>0</v>
      </c>
      <c r="T6835" s="0"/>
    </row>
    <row r="6836" customFormat="false" ht="12.75" hidden="false" customHeight="false" outlineLevel="0" collapsed="false">
      <c r="A6836" s="0" t="n">
        <v>1979</v>
      </c>
      <c r="B6836" s="0" t="n">
        <v>9</v>
      </c>
      <c r="C6836" s="0" t="n">
        <v>17</v>
      </c>
      <c r="D6836" s="0" t="n">
        <v>82</v>
      </c>
      <c r="E6836" s="0" t="n">
        <v>61</v>
      </c>
      <c r="F6836" s="0" t="n">
        <v>0</v>
      </c>
      <c r="T6836" s="0"/>
    </row>
    <row r="6837" customFormat="false" ht="12.75" hidden="false" customHeight="false" outlineLevel="0" collapsed="false">
      <c r="A6837" s="0" t="n">
        <v>1979</v>
      </c>
      <c r="B6837" s="0" t="n">
        <v>9</v>
      </c>
      <c r="C6837" s="0" t="n">
        <v>18</v>
      </c>
      <c r="D6837" s="0" t="n">
        <v>80</v>
      </c>
      <c r="E6837" s="0" t="n">
        <v>63</v>
      </c>
      <c r="F6837" s="0" t="n">
        <v>0</v>
      </c>
      <c r="T6837" s="0"/>
    </row>
    <row r="6838" customFormat="false" ht="12.75" hidden="false" customHeight="false" outlineLevel="0" collapsed="false">
      <c r="A6838" s="0" t="n">
        <v>1979</v>
      </c>
      <c r="B6838" s="0" t="n">
        <v>9</v>
      </c>
      <c r="C6838" s="0" t="n">
        <v>19</v>
      </c>
      <c r="D6838" s="0" t="n">
        <v>73</v>
      </c>
      <c r="E6838" s="0" t="n">
        <v>53</v>
      </c>
      <c r="F6838" s="0" t="n">
        <v>1</v>
      </c>
      <c r="T6838" s="0"/>
    </row>
    <row r="6839" customFormat="false" ht="12.75" hidden="false" customHeight="false" outlineLevel="0" collapsed="false">
      <c r="A6839" s="0" t="n">
        <v>1979</v>
      </c>
      <c r="B6839" s="0" t="n">
        <v>9</v>
      </c>
      <c r="C6839" s="0" t="n">
        <v>20</v>
      </c>
      <c r="D6839" s="0" t="n">
        <v>67</v>
      </c>
      <c r="E6839" s="0" t="n">
        <v>45</v>
      </c>
      <c r="F6839" s="0" t="n">
        <v>0</v>
      </c>
      <c r="T6839" s="0"/>
    </row>
    <row r="6840" customFormat="false" ht="12.75" hidden="false" customHeight="false" outlineLevel="0" collapsed="false">
      <c r="A6840" s="0" t="n">
        <v>1979</v>
      </c>
      <c r="B6840" s="0" t="n">
        <v>9</v>
      </c>
      <c r="C6840" s="0" t="n">
        <v>21</v>
      </c>
      <c r="D6840" s="0" t="n">
        <v>71</v>
      </c>
      <c r="E6840" s="0" t="n">
        <v>61</v>
      </c>
      <c r="F6840" s="0" t="n">
        <v>188</v>
      </c>
      <c r="T6840" s="0"/>
    </row>
    <row r="6841" customFormat="false" ht="12.75" hidden="false" customHeight="false" outlineLevel="0" collapsed="false">
      <c r="A6841" s="0" t="n">
        <v>1979</v>
      </c>
      <c r="B6841" s="0" t="n">
        <v>9</v>
      </c>
      <c r="C6841" s="0" t="n">
        <v>22</v>
      </c>
      <c r="D6841" s="0" t="n">
        <v>70</v>
      </c>
      <c r="E6841" s="0" t="n">
        <v>63</v>
      </c>
      <c r="F6841" s="0" t="n">
        <v>39</v>
      </c>
      <c r="T6841" s="0"/>
    </row>
    <row r="6842" customFormat="false" ht="12.75" hidden="false" customHeight="false" outlineLevel="0" collapsed="false">
      <c r="A6842" s="0" t="n">
        <v>1979</v>
      </c>
      <c r="B6842" s="0" t="n">
        <v>9</v>
      </c>
      <c r="C6842" s="0" t="n">
        <v>23</v>
      </c>
      <c r="D6842" s="0" t="n">
        <v>70</v>
      </c>
      <c r="E6842" s="0" t="n">
        <v>55</v>
      </c>
      <c r="F6842" s="0" t="n">
        <v>0</v>
      </c>
      <c r="T6842" s="0"/>
    </row>
    <row r="6843" customFormat="false" ht="12.75" hidden="false" customHeight="false" outlineLevel="0" collapsed="false">
      <c r="A6843" s="0" t="n">
        <v>1979</v>
      </c>
      <c r="B6843" s="0" t="n">
        <v>9</v>
      </c>
      <c r="C6843" s="0" t="n">
        <v>24</v>
      </c>
      <c r="D6843" s="0" t="n">
        <v>70</v>
      </c>
      <c r="E6843" s="0" t="n">
        <v>52</v>
      </c>
      <c r="F6843" s="0" t="n">
        <v>0</v>
      </c>
      <c r="T6843" s="0"/>
    </row>
    <row r="6844" customFormat="false" ht="12.75" hidden="false" customHeight="false" outlineLevel="0" collapsed="false">
      <c r="A6844" s="0" t="n">
        <v>1979</v>
      </c>
      <c r="B6844" s="0" t="n">
        <v>9</v>
      </c>
      <c r="C6844" s="0" t="n">
        <v>25</v>
      </c>
      <c r="D6844" s="0" t="n">
        <v>68</v>
      </c>
      <c r="E6844" s="0" t="n">
        <v>56</v>
      </c>
      <c r="F6844" s="0" t="n">
        <v>0</v>
      </c>
      <c r="T6844" s="0"/>
    </row>
    <row r="6845" customFormat="false" ht="12.75" hidden="false" customHeight="false" outlineLevel="0" collapsed="false">
      <c r="A6845" s="0" t="n">
        <v>1979</v>
      </c>
      <c r="B6845" s="0" t="n">
        <v>9</v>
      </c>
      <c r="C6845" s="0" t="n">
        <v>26</v>
      </c>
      <c r="D6845" s="0" t="n">
        <v>81</v>
      </c>
      <c r="E6845" s="0" t="n">
        <v>60</v>
      </c>
      <c r="F6845" s="0" t="n">
        <v>0</v>
      </c>
      <c r="T6845" s="0"/>
    </row>
    <row r="6846" customFormat="false" ht="12.75" hidden="false" customHeight="false" outlineLevel="0" collapsed="false">
      <c r="A6846" s="0" t="n">
        <v>1979</v>
      </c>
      <c r="B6846" s="0" t="n">
        <v>9</v>
      </c>
      <c r="C6846" s="0" t="n">
        <v>27</v>
      </c>
      <c r="D6846" s="0" t="n">
        <v>76</v>
      </c>
      <c r="E6846" s="0" t="n">
        <v>59</v>
      </c>
      <c r="F6846" s="0" t="n">
        <v>0</v>
      </c>
      <c r="T6846" s="0"/>
    </row>
    <row r="6847" customFormat="false" ht="12.75" hidden="false" customHeight="false" outlineLevel="0" collapsed="false">
      <c r="A6847" s="0" t="n">
        <v>1979</v>
      </c>
      <c r="B6847" s="0" t="n">
        <v>9</v>
      </c>
      <c r="C6847" s="0" t="n">
        <v>28</v>
      </c>
      <c r="D6847" s="0" t="n">
        <v>75</v>
      </c>
      <c r="E6847" s="0" t="n">
        <v>62</v>
      </c>
      <c r="F6847" s="0" t="n">
        <v>0</v>
      </c>
      <c r="T6847" s="0"/>
    </row>
    <row r="6848" customFormat="false" ht="12.75" hidden="false" customHeight="false" outlineLevel="0" collapsed="false">
      <c r="A6848" s="0" t="n">
        <v>1979</v>
      </c>
      <c r="B6848" s="0" t="n">
        <v>9</v>
      </c>
      <c r="C6848" s="0" t="n">
        <v>29</v>
      </c>
      <c r="D6848" s="0" t="n">
        <v>79</v>
      </c>
      <c r="E6848" s="0" t="n">
        <v>71</v>
      </c>
      <c r="F6848" s="0" t="n">
        <v>9</v>
      </c>
      <c r="T6848" s="0"/>
    </row>
    <row r="6849" customFormat="false" ht="12.75" hidden="false" customHeight="false" outlineLevel="0" collapsed="false">
      <c r="A6849" s="0" t="n">
        <v>1979</v>
      </c>
      <c r="B6849" s="0" t="n">
        <v>9</v>
      </c>
      <c r="C6849" s="0" t="n">
        <v>30</v>
      </c>
      <c r="D6849" s="0" t="n">
        <v>71</v>
      </c>
      <c r="E6849" s="0" t="n">
        <v>63</v>
      </c>
      <c r="F6849" s="0" t="n">
        <v>71</v>
      </c>
      <c r="T6849" s="0"/>
    </row>
    <row r="6850" customFormat="false" ht="12.75" hidden="false" customHeight="false" outlineLevel="0" collapsed="false">
      <c r="A6850" s="0" t="n">
        <v>1979</v>
      </c>
      <c r="B6850" s="0" t="n">
        <v>10</v>
      </c>
      <c r="C6850" s="0" t="n">
        <v>1</v>
      </c>
      <c r="D6850" s="0" t="n">
        <v>65</v>
      </c>
      <c r="E6850" s="0" t="n">
        <v>62</v>
      </c>
      <c r="F6850" s="0" t="n">
        <v>81</v>
      </c>
      <c r="T6850" s="0"/>
    </row>
    <row r="6851" customFormat="false" ht="12.75" hidden="false" customHeight="false" outlineLevel="0" collapsed="false">
      <c r="A6851" s="0" t="n">
        <v>1979</v>
      </c>
      <c r="B6851" s="0" t="n">
        <v>10</v>
      </c>
      <c r="C6851" s="0" t="n">
        <v>2</v>
      </c>
      <c r="D6851" s="0" t="n">
        <v>71</v>
      </c>
      <c r="E6851" s="0" t="n">
        <v>64</v>
      </c>
      <c r="F6851" s="0" t="n">
        <v>0</v>
      </c>
      <c r="T6851" s="0"/>
    </row>
    <row r="6852" customFormat="false" ht="12.75" hidden="false" customHeight="false" outlineLevel="0" collapsed="false">
      <c r="A6852" s="0" t="n">
        <v>1979</v>
      </c>
      <c r="B6852" s="0" t="n">
        <v>10</v>
      </c>
      <c r="C6852" s="0" t="n">
        <v>3</v>
      </c>
      <c r="D6852" s="0" t="n">
        <v>71</v>
      </c>
      <c r="E6852" s="0" t="n">
        <v>65</v>
      </c>
      <c r="F6852" s="0" t="n">
        <v>42</v>
      </c>
      <c r="T6852" s="0"/>
    </row>
    <row r="6853" customFormat="false" ht="12.75" hidden="false" customHeight="false" outlineLevel="0" collapsed="false">
      <c r="A6853" s="0" t="n">
        <v>1979</v>
      </c>
      <c r="B6853" s="0" t="n">
        <v>10</v>
      </c>
      <c r="C6853" s="0" t="n">
        <v>4</v>
      </c>
      <c r="D6853" s="0" t="n">
        <v>76</v>
      </c>
      <c r="E6853" s="0" t="n">
        <v>61</v>
      </c>
      <c r="F6853" s="0" t="n">
        <v>0</v>
      </c>
      <c r="T6853" s="0"/>
    </row>
    <row r="6854" customFormat="false" ht="12.75" hidden="false" customHeight="false" outlineLevel="0" collapsed="false">
      <c r="A6854" s="0" t="n">
        <v>1979</v>
      </c>
      <c r="B6854" s="0" t="n">
        <v>10</v>
      </c>
      <c r="C6854" s="0" t="n">
        <v>5</v>
      </c>
      <c r="D6854" s="0" t="n">
        <v>75</v>
      </c>
      <c r="E6854" s="0" t="n">
        <v>55</v>
      </c>
      <c r="F6854" s="0" t="n">
        <v>91</v>
      </c>
      <c r="T6854" s="0"/>
    </row>
    <row r="6855" customFormat="false" ht="12.75" hidden="false" customHeight="false" outlineLevel="0" collapsed="false">
      <c r="A6855" s="0" t="n">
        <v>1979</v>
      </c>
      <c r="B6855" s="0" t="n">
        <v>10</v>
      </c>
      <c r="C6855" s="0" t="n">
        <v>6</v>
      </c>
      <c r="D6855" s="0" t="n">
        <v>67</v>
      </c>
      <c r="E6855" s="0" t="n">
        <v>51</v>
      </c>
      <c r="F6855" s="0" t="n">
        <v>0</v>
      </c>
      <c r="T6855" s="0"/>
    </row>
    <row r="6856" customFormat="false" ht="12.75" hidden="false" customHeight="false" outlineLevel="0" collapsed="false">
      <c r="A6856" s="0" t="n">
        <v>1979</v>
      </c>
      <c r="B6856" s="0" t="n">
        <v>10</v>
      </c>
      <c r="C6856" s="0" t="n">
        <v>7</v>
      </c>
      <c r="D6856" s="0" t="n">
        <v>65</v>
      </c>
      <c r="E6856" s="0" t="n">
        <v>50</v>
      </c>
      <c r="F6856" s="0" t="n">
        <v>6</v>
      </c>
      <c r="T6856" s="0"/>
    </row>
    <row r="6857" customFormat="false" ht="12.75" hidden="false" customHeight="false" outlineLevel="0" collapsed="false">
      <c r="A6857" s="0" t="n">
        <v>1979</v>
      </c>
      <c r="B6857" s="0" t="n">
        <v>10</v>
      </c>
      <c r="C6857" s="0" t="n">
        <v>8</v>
      </c>
      <c r="D6857" s="0" t="n">
        <v>61</v>
      </c>
      <c r="E6857" s="0" t="n">
        <v>47</v>
      </c>
      <c r="F6857" s="0" t="n">
        <v>0</v>
      </c>
      <c r="T6857" s="0"/>
    </row>
    <row r="6858" customFormat="false" ht="12.75" hidden="false" customHeight="false" outlineLevel="0" collapsed="false">
      <c r="A6858" s="0" t="n">
        <v>1979</v>
      </c>
      <c r="B6858" s="0" t="n">
        <v>10</v>
      </c>
      <c r="C6858" s="0" t="n">
        <v>9</v>
      </c>
      <c r="D6858" s="0" t="n">
        <v>68</v>
      </c>
      <c r="E6858" s="0" t="n">
        <v>47</v>
      </c>
      <c r="F6858" s="0" t="n">
        <v>46</v>
      </c>
      <c r="T6858" s="0"/>
    </row>
    <row r="6859" customFormat="false" ht="12.75" hidden="false" customHeight="false" outlineLevel="0" collapsed="false">
      <c r="A6859" s="0" t="n">
        <v>1979</v>
      </c>
      <c r="B6859" s="0" t="n">
        <v>10</v>
      </c>
      <c r="C6859" s="0" t="n">
        <v>10</v>
      </c>
      <c r="D6859" s="0" t="n">
        <v>47</v>
      </c>
      <c r="E6859" s="0" t="n">
        <v>37</v>
      </c>
      <c r="F6859" s="0" t="n">
        <v>85</v>
      </c>
      <c r="T6859" s="0"/>
    </row>
    <row r="6860" customFormat="false" ht="12.75" hidden="false" customHeight="false" outlineLevel="0" collapsed="false">
      <c r="A6860" s="0" t="n">
        <v>1979</v>
      </c>
      <c r="B6860" s="0" t="n">
        <v>10</v>
      </c>
      <c r="C6860" s="0" t="n">
        <v>11</v>
      </c>
      <c r="D6860" s="0" t="n">
        <v>50</v>
      </c>
      <c r="E6860" s="0" t="n">
        <v>37</v>
      </c>
      <c r="F6860" s="0" t="n">
        <v>0</v>
      </c>
      <c r="T6860" s="0"/>
    </row>
    <row r="6861" customFormat="false" ht="12.75" hidden="false" customHeight="false" outlineLevel="0" collapsed="false">
      <c r="A6861" s="0" t="n">
        <v>1979</v>
      </c>
      <c r="B6861" s="0" t="n">
        <v>10</v>
      </c>
      <c r="C6861" s="0" t="n">
        <v>12</v>
      </c>
      <c r="D6861" s="0" t="n">
        <v>62</v>
      </c>
      <c r="E6861" s="0" t="n">
        <v>47</v>
      </c>
      <c r="F6861" s="0" t="n">
        <v>14</v>
      </c>
      <c r="T6861" s="0"/>
    </row>
    <row r="6862" customFormat="false" ht="12.75" hidden="false" customHeight="false" outlineLevel="0" collapsed="false">
      <c r="A6862" s="0" t="n">
        <v>1979</v>
      </c>
      <c r="B6862" s="0" t="n">
        <v>10</v>
      </c>
      <c r="C6862" s="0" t="n">
        <v>13</v>
      </c>
      <c r="D6862" s="0" t="n">
        <v>55</v>
      </c>
      <c r="E6862" s="0" t="n">
        <v>47</v>
      </c>
      <c r="F6862" s="0" t="n">
        <v>0</v>
      </c>
      <c r="T6862" s="0"/>
    </row>
    <row r="6863" customFormat="false" ht="12.75" hidden="false" customHeight="false" outlineLevel="0" collapsed="false">
      <c r="A6863" s="0" t="n">
        <v>1979</v>
      </c>
      <c r="B6863" s="0" t="n">
        <v>10</v>
      </c>
      <c r="C6863" s="0" t="n">
        <v>14</v>
      </c>
      <c r="D6863" s="0" t="n">
        <v>56</v>
      </c>
      <c r="E6863" s="0" t="n">
        <v>43</v>
      </c>
      <c r="F6863" s="0" t="n">
        <v>0</v>
      </c>
      <c r="T6863" s="0"/>
    </row>
    <row r="6864" customFormat="false" ht="12.75" hidden="false" customHeight="false" outlineLevel="0" collapsed="false">
      <c r="A6864" s="0" t="n">
        <v>1979</v>
      </c>
      <c r="B6864" s="0" t="n">
        <v>10</v>
      </c>
      <c r="C6864" s="0" t="n">
        <v>15</v>
      </c>
      <c r="D6864" s="0" t="n">
        <v>62</v>
      </c>
      <c r="E6864" s="0" t="n">
        <v>45</v>
      </c>
      <c r="F6864" s="0" t="n">
        <v>0</v>
      </c>
      <c r="T6864" s="0"/>
    </row>
    <row r="6865" customFormat="false" ht="12.75" hidden="false" customHeight="false" outlineLevel="0" collapsed="false">
      <c r="A6865" s="0" t="n">
        <v>1979</v>
      </c>
      <c r="B6865" s="0" t="n">
        <v>10</v>
      </c>
      <c r="C6865" s="0" t="n">
        <v>16</v>
      </c>
      <c r="D6865" s="0" t="n">
        <v>66</v>
      </c>
      <c r="E6865" s="0" t="n">
        <v>47</v>
      </c>
      <c r="F6865" s="0" t="n">
        <v>0</v>
      </c>
      <c r="T6865" s="0"/>
    </row>
    <row r="6866" customFormat="false" ht="12.75" hidden="false" customHeight="false" outlineLevel="0" collapsed="false">
      <c r="A6866" s="0" t="n">
        <v>1979</v>
      </c>
      <c r="B6866" s="0" t="n">
        <v>10</v>
      </c>
      <c r="C6866" s="0" t="n">
        <v>17</v>
      </c>
      <c r="D6866" s="0" t="n">
        <v>65</v>
      </c>
      <c r="E6866" s="0" t="n">
        <v>54</v>
      </c>
      <c r="F6866" s="0" t="n">
        <v>0</v>
      </c>
      <c r="T6866" s="0"/>
    </row>
    <row r="6867" customFormat="false" ht="12.75" hidden="false" customHeight="false" outlineLevel="0" collapsed="false">
      <c r="A6867" s="0" t="n">
        <v>1979</v>
      </c>
      <c r="B6867" s="0" t="n">
        <v>10</v>
      </c>
      <c r="C6867" s="0" t="n">
        <v>18</v>
      </c>
      <c r="D6867" s="0" t="n">
        <v>74</v>
      </c>
      <c r="E6867" s="0" t="n">
        <v>58</v>
      </c>
      <c r="F6867" s="0" t="n">
        <v>0</v>
      </c>
      <c r="T6867" s="0"/>
    </row>
    <row r="6868" customFormat="false" ht="12.75" hidden="false" customHeight="false" outlineLevel="0" collapsed="false">
      <c r="A6868" s="0" t="n">
        <v>1979</v>
      </c>
      <c r="B6868" s="0" t="n">
        <v>10</v>
      </c>
      <c r="C6868" s="0" t="n">
        <v>19</v>
      </c>
      <c r="D6868" s="0" t="n">
        <v>67</v>
      </c>
      <c r="E6868" s="0" t="n">
        <v>53</v>
      </c>
      <c r="F6868" s="0" t="n">
        <v>0</v>
      </c>
      <c r="T6868" s="0"/>
    </row>
    <row r="6869" customFormat="false" ht="12.75" hidden="false" customHeight="false" outlineLevel="0" collapsed="false">
      <c r="A6869" s="0" t="n">
        <v>1979</v>
      </c>
      <c r="B6869" s="0" t="n">
        <v>10</v>
      </c>
      <c r="C6869" s="0" t="n">
        <v>20</v>
      </c>
      <c r="D6869" s="0" t="n">
        <v>76</v>
      </c>
      <c r="E6869" s="0" t="n">
        <v>61</v>
      </c>
      <c r="F6869" s="0" t="n">
        <v>0</v>
      </c>
      <c r="T6869" s="0"/>
    </row>
    <row r="6870" customFormat="false" ht="12.75" hidden="false" customHeight="false" outlineLevel="0" collapsed="false">
      <c r="A6870" s="0" t="n">
        <v>1979</v>
      </c>
      <c r="B6870" s="0" t="n">
        <v>10</v>
      </c>
      <c r="C6870" s="0" t="n">
        <v>21</v>
      </c>
      <c r="D6870" s="0" t="n">
        <v>80</v>
      </c>
      <c r="E6870" s="0" t="n">
        <v>64</v>
      </c>
      <c r="F6870" s="0" t="n">
        <v>0</v>
      </c>
      <c r="T6870" s="0"/>
    </row>
    <row r="6871" customFormat="false" ht="12.75" hidden="false" customHeight="false" outlineLevel="0" collapsed="false">
      <c r="A6871" s="0" t="n">
        <v>1979</v>
      </c>
      <c r="B6871" s="0" t="n">
        <v>10</v>
      </c>
      <c r="C6871" s="0" t="n">
        <v>22</v>
      </c>
      <c r="D6871" s="0" t="n">
        <v>88</v>
      </c>
      <c r="E6871" s="0" t="n">
        <v>67</v>
      </c>
      <c r="F6871" s="0" t="n">
        <v>0</v>
      </c>
      <c r="T6871" s="0"/>
    </row>
    <row r="6872" customFormat="false" ht="12.75" hidden="false" customHeight="false" outlineLevel="0" collapsed="false">
      <c r="A6872" s="0" t="n">
        <v>1979</v>
      </c>
      <c r="B6872" s="0" t="n">
        <v>10</v>
      </c>
      <c r="C6872" s="0" t="n">
        <v>23</v>
      </c>
      <c r="D6872" s="0" t="n">
        <v>78</v>
      </c>
      <c r="E6872" s="0" t="n">
        <v>67</v>
      </c>
      <c r="F6872" s="0" t="n">
        <v>0</v>
      </c>
      <c r="T6872" s="0"/>
    </row>
    <row r="6873" customFormat="false" ht="12.75" hidden="false" customHeight="false" outlineLevel="0" collapsed="false">
      <c r="A6873" s="0" t="n">
        <v>1979</v>
      </c>
      <c r="B6873" s="0" t="n">
        <v>10</v>
      </c>
      <c r="C6873" s="0" t="n">
        <v>24</v>
      </c>
      <c r="D6873" s="0" t="n">
        <v>67</v>
      </c>
      <c r="E6873" s="0" t="n">
        <v>48</v>
      </c>
      <c r="F6873" s="0" t="n">
        <v>0</v>
      </c>
      <c r="T6873" s="0"/>
    </row>
    <row r="6874" customFormat="false" ht="12.75" hidden="false" customHeight="false" outlineLevel="0" collapsed="false">
      <c r="A6874" s="0" t="n">
        <v>1979</v>
      </c>
      <c r="B6874" s="0" t="n">
        <v>10</v>
      </c>
      <c r="C6874" s="0" t="n">
        <v>25</v>
      </c>
      <c r="D6874" s="0" t="n">
        <v>57</v>
      </c>
      <c r="E6874" s="0" t="n">
        <v>47</v>
      </c>
      <c r="F6874" s="0" t="n">
        <v>0</v>
      </c>
      <c r="T6874" s="0"/>
    </row>
    <row r="6875" customFormat="false" ht="12.75" hidden="false" customHeight="false" outlineLevel="0" collapsed="false">
      <c r="A6875" s="0" t="n">
        <v>1979</v>
      </c>
      <c r="B6875" s="0" t="n">
        <v>10</v>
      </c>
      <c r="C6875" s="0" t="n">
        <v>26</v>
      </c>
      <c r="D6875" s="0" t="n">
        <v>50</v>
      </c>
      <c r="E6875" s="0" t="n">
        <v>39</v>
      </c>
      <c r="F6875" s="0" t="n">
        <v>0</v>
      </c>
      <c r="T6875" s="0"/>
    </row>
    <row r="6876" customFormat="false" ht="12.75" hidden="false" customHeight="false" outlineLevel="0" collapsed="false">
      <c r="A6876" s="0" t="n">
        <v>1979</v>
      </c>
      <c r="B6876" s="0" t="n">
        <v>10</v>
      </c>
      <c r="C6876" s="0" t="n">
        <v>27</v>
      </c>
      <c r="D6876" s="0" t="n">
        <v>47</v>
      </c>
      <c r="E6876" s="0" t="n">
        <v>36</v>
      </c>
      <c r="F6876" s="0" t="n">
        <v>0</v>
      </c>
      <c r="T6876" s="0"/>
    </row>
    <row r="6877" customFormat="false" ht="12.75" hidden="false" customHeight="false" outlineLevel="0" collapsed="false">
      <c r="A6877" s="0" t="n">
        <v>1979</v>
      </c>
      <c r="B6877" s="0" t="n">
        <v>10</v>
      </c>
      <c r="C6877" s="0" t="n">
        <v>28</v>
      </c>
      <c r="D6877" s="0" t="n">
        <v>50</v>
      </c>
      <c r="E6877" s="0" t="n">
        <v>42</v>
      </c>
      <c r="F6877" s="0" t="n">
        <v>22</v>
      </c>
      <c r="T6877" s="0"/>
    </row>
    <row r="6878" customFormat="false" ht="12.75" hidden="false" customHeight="false" outlineLevel="0" collapsed="false">
      <c r="A6878" s="0" t="n">
        <v>1979</v>
      </c>
      <c r="B6878" s="0" t="n">
        <v>10</v>
      </c>
      <c r="C6878" s="0" t="n">
        <v>29</v>
      </c>
      <c r="D6878" s="0" t="n">
        <v>56</v>
      </c>
      <c r="E6878" s="0" t="n">
        <v>47</v>
      </c>
      <c r="F6878" s="0" t="n">
        <v>0</v>
      </c>
      <c r="T6878" s="0"/>
    </row>
    <row r="6879" customFormat="false" ht="12.75" hidden="false" customHeight="false" outlineLevel="0" collapsed="false">
      <c r="A6879" s="0" t="n">
        <v>1979</v>
      </c>
      <c r="B6879" s="0" t="n">
        <v>10</v>
      </c>
      <c r="C6879" s="0" t="n">
        <v>30</v>
      </c>
      <c r="D6879" s="0" t="n">
        <v>54</v>
      </c>
      <c r="E6879" s="0" t="n">
        <v>42</v>
      </c>
      <c r="F6879" s="0" t="n">
        <v>0</v>
      </c>
      <c r="T6879" s="0"/>
    </row>
    <row r="6880" customFormat="false" ht="12.75" hidden="false" customHeight="false" outlineLevel="0" collapsed="false">
      <c r="A6880" s="0" t="n">
        <v>1979</v>
      </c>
      <c r="B6880" s="0" t="n">
        <v>10</v>
      </c>
      <c r="C6880" s="0" t="n">
        <v>31</v>
      </c>
      <c r="D6880" s="0" t="n">
        <v>59</v>
      </c>
      <c r="E6880" s="0" t="n">
        <v>40</v>
      </c>
      <c r="F6880" s="0" t="n">
        <v>0</v>
      </c>
      <c r="T6880" s="0"/>
    </row>
    <row r="6881" customFormat="false" ht="12.75" hidden="false" customHeight="false" outlineLevel="0" collapsed="false">
      <c r="A6881" s="0" t="n">
        <v>1979</v>
      </c>
      <c r="B6881" s="0" t="n">
        <v>11</v>
      </c>
      <c r="C6881" s="0" t="n">
        <v>1</v>
      </c>
      <c r="D6881" s="0" t="n">
        <v>60</v>
      </c>
      <c r="E6881" s="0" t="n">
        <v>47</v>
      </c>
      <c r="F6881" s="0" t="n">
        <v>0</v>
      </c>
      <c r="T6881" s="0"/>
    </row>
    <row r="6882" customFormat="false" ht="12.75" hidden="false" customHeight="false" outlineLevel="0" collapsed="false">
      <c r="A6882" s="0" t="n">
        <v>1979</v>
      </c>
      <c r="B6882" s="0" t="n">
        <v>11</v>
      </c>
      <c r="C6882" s="0" t="n">
        <v>2</v>
      </c>
      <c r="D6882" s="0" t="n">
        <v>71</v>
      </c>
      <c r="E6882" s="0" t="n">
        <v>57</v>
      </c>
      <c r="F6882" s="0" t="n">
        <v>16</v>
      </c>
      <c r="T6882" s="0"/>
    </row>
    <row r="6883" customFormat="false" ht="12.75" hidden="false" customHeight="false" outlineLevel="0" collapsed="false">
      <c r="A6883" s="0" t="n">
        <v>1979</v>
      </c>
      <c r="B6883" s="0" t="n">
        <v>11</v>
      </c>
      <c r="C6883" s="0" t="n">
        <v>3</v>
      </c>
      <c r="D6883" s="0" t="n">
        <v>66</v>
      </c>
      <c r="E6883" s="0" t="n">
        <v>44</v>
      </c>
      <c r="F6883" s="0" t="n">
        <v>91</v>
      </c>
      <c r="T6883" s="0"/>
    </row>
    <row r="6884" customFormat="false" ht="12.75" hidden="false" customHeight="false" outlineLevel="0" collapsed="false">
      <c r="A6884" s="0" t="n">
        <v>1979</v>
      </c>
      <c r="B6884" s="0" t="n">
        <v>11</v>
      </c>
      <c r="C6884" s="0" t="n">
        <v>4</v>
      </c>
      <c r="D6884" s="0" t="n">
        <v>58</v>
      </c>
      <c r="E6884" s="0" t="n">
        <v>41</v>
      </c>
      <c r="F6884" s="0" t="n">
        <v>0</v>
      </c>
      <c r="T6884" s="0"/>
    </row>
    <row r="6885" customFormat="false" ht="12.75" hidden="false" customHeight="false" outlineLevel="0" collapsed="false">
      <c r="A6885" s="0" t="n">
        <v>1979</v>
      </c>
      <c r="B6885" s="0" t="n">
        <v>11</v>
      </c>
      <c r="C6885" s="0" t="n">
        <v>5</v>
      </c>
      <c r="D6885" s="0" t="n">
        <v>56</v>
      </c>
      <c r="E6885" s="0" t="n">
        <v>43</v>
      </c>
      <c r="F6885" s="0" t="n">
        <v>0</v>
      </c>
      <c r="T6885" s="0"/>
    </row>
    <row r="6886" customFormat="false" ht="12.75" hidden="false" customHeight="false" outlineLevel="0" collapsed="false">
      <c r="A6886" s="0" t="n">
        <v>1979</v>
      </c>
      <c r="B6886" s="0" t="n">
        <v>11</v>
      </c>
      <c r="C6886" s="0" t="n">
        <v>6</v>
      </c>
      <c r="D6886" s="0" t="n">
        <v>56</v>
      </c>
      <c r="E6886" s="0" t="n">
        <v>44</v>
      </c>
      <c r="F6886" s="0" t="n">
        <v>0</v>
      </c>
      <c r="T6886" s="0"/>
    </row>
    <row r="6887" customFormat="false" ht="12.75" hidden="false" customHeight="false" outlineLevel="0" collapsed="false">
      <c r="A6887" s="0" t="n">
        <v>1979</v>
      </c>
      <c r="B6887" s="0" t="n">
        <v>11</v>
      </c>
      <c r="C6887" s="0" t="n">
        <v>7</v>
      </c>
      <c r="D6887" s="0" t="n">
        <v>59</v>
      </c>
      <c r="E6887" s="0" t="n">
        <v>47</v>
      </c>
      <c r="F6887" s="0" t="n">
        <v>0</v>
      </c>
      <c r="T6887" s="0"/>
    </row>
    <row r="6888" customFormat="false" ht="12.75" hidden="false" customHeight="false" outlineLevel="0" collapsed="false">
      <c r="A6888" s="0" t="n">
        <v>1979</v>
      </c>
      <c r="B6888" s="0" t="n">
        <v>11</v>
      </c>
      <c r="C6888" s="0" t="n">
        <v>8</v>
      </c>
      <c r="D6888" s="0" t="n">
        <v>51</v>
      </c>
      <c r="E6888" s="0" t="n">
        <v>43</v>
      </c>
      <c r="F6888" s="0" t="n">
        <v>0</v>
      </c>
      <c r="T6888" s="0"/>
    </row>
    <row r="6889" customFormat="false" ht="12.75" hidden="false" customHeight="false" outlineLevel="0" collapsed="false">
      <c r="A6889" s="0" t="n">
        <v>1979</v>
      </c>
      <c r="B6889" s="0" t="n">
        <v>11</v>
      </c>
      <c r="C6889" s="0" t="n">
        <v>9</v>
      </c>
      <c r="D6889" s="0" t="n">
        <v>64</v>
      </c>
      <c r="E6889" s="0" t="n">
        <v>50</v>
      </c>
      <c r="F6889" s="0" t="n">
        <v>0</v>
      </c>
      <c r="T6889" s="0"/>
    </row>
    <row r="6890" customFormat="false" ht="12.75" hidden="false" customHeight="false" outlineLevel="0" collapsed="false">
      <c r="A6890" s="0" t="n">
        <v>1979</v>
      </c>
      <c r="B6890" s="0" t="n">
        <v>11</v>
      </c>
      <c r="C6890" s="0" t="n">
        <v>10</v>
      </c>
      <c r="D6890" s="0" t="n">
        <v>65</v>
      </c>
      <c r="E6890" s="0" t="n">
        <v>55</v>
      </c>
      <c r="F6890" s="0" t="n">
        <v>20</v>
      </c>
      <c r="T6890" s="0"/>
    </row>
    <row r="6891" customFormat="false" ht="12.75" hidden="false" customHeight="false" outlineLevel="0" collapsed="false">
      <c r="A6891" s="0" t="n">
        <v>1979</v>
      </c>
      <c r="B6891" s="0" t="n">
        <v>11</v>
      </c>
      <c r="C6891" s="0" t="n">
        <v>11</v>
      </c>
      <c r="D6891" s="0" t="n">
        <v>55</v>
      </c>
      <c r="E6891" s="0" t="n">
        <v>47</v>
      </c>
      <c r="F6891" s="0" t="n">
        <v>53</v>
      </c>
      <c r="T6891" s="0"/>
    </row>
    <row r="6892" customFormat="false" ht="12.75" hidden="false" customHeight="false" outlineLevel="0" collapsed="false">
      <c r="A6892" s="0" t="n">
        <v>1979</v>
      </c>
      <c r="B6892" s="0" t="n">
        <v>11</v>
      </c>
      <c r="C6892" s="0" t="n">
        <v>12</v>
      </c>
      <c r="D6892" s="0" t="n">
        <v>52</v>
      </c>
      <c r="E6892" s="0" t="n">
        <v>46</v>
      </c>
      <c r="F6892" s="0" t="n">
        <v>11</v>
      </c>
      <c r="T6892" s="0"/>
    </row>
    <row r="6893" customFormat="false" ht="12.75" hidden="false" customHeight="false" outlineLevel="0" collapsed="false">
      <c r="A6893" s="0" t="n">
        <v>1979</v>
      </c>
      <c r="B6893" s="0" t="n">
        <v>11</v>
      </c>
      <c r="C6893" s="0" t="n">
        <v>13</v>
      </c>
      <c r="D6893" s="0" t="n">
        <v>49</v>
      </c>
      <c r="E6893" s="0" t="n">
        <v>46</v>
      </c>
      <c r="F6893" s="0" t="n">
        <v>6</v>
      </c>
      <c r="T6893" s="0"/>
    </row>
    <row r="6894" customFormat="false" ht="12.75" hidden="false" customHeight="false" outlineLevel="0" collapsed="false">
      <c r="A6894" s="0" t="n">
        <v>1979</v>
      </c>
      <c r="B6894" s="0" t="n">
        <v>11</v>
      </c>
      <c r="C6894" s="0" t="n">
        <v>14</v>
      </c>
      <c r="D6894" s="0" t="n">
        <v>48</v>
      </c>
      <c r="E6894" s="0" t="n">
        <v>40</v>
      </c>
      <c r="F6894" s="0" t="n">
        <v>1</v>
      </c>
      <c r="T6894" s="0"/>
    </row>
    <row r="6895" customFormat="false" ht="12.75" hidden="false" customHeight="false" outlineLevel="0" collapsed="false">
      <c r="A6895" s="0" t="n">
        <v>1979</v>
      </c>
      <c r="B6895" s="0" t="n">
        <v>11</v>
      </c>
      <c r="C6895" s="0" t="n">
        <v>15</v>
      </c>
      <c r="D6895" s="0" t="n">
        <v>47</v>
      </c>
      <c r="E6895" s="0" t="n">
        <v>36</v>
      </c>
      <c r="F6895" s="0" t="n">
        <v>0</v>
      </c>
      <c r="T6895" s="0"/>
    </row>
    <row r="6896" customFormat="false" ht="12.75" hidden="false" customHeight="false" outlineLevel="0" collapsed="false">
      <c r="A6896" s="0" t="n">
        <v>1979</v>
      </c>
      <c r="B6896" s="0" t="n">
        <v>11</v>
      </c>
      <c r="C6896" s="0" t="n">
        <v>16</v>
      </c>
      <c r="D6896" s="0" t="n">
        <v>45</v>
      </c>
      <c r="E6896" s="0" t="n">
        <v>34</v>
      </c>
      <c r="F6896" s="0" t="n">
        <v>0</v>
      </c>
      <c r="T6896" s="0"/>
    </row>
    <row r="6897" customFormat="false" ht="12.75" hidden="false" customHeight="false" outlineLevel="0" collapsed="false">
      <c r="A6897" s="0" t="n">
        <v>1979</v>
      </c>
      <c r="B6897" s="0" t="n">
        <v>11</v>
      </c>
      <c r="C6897" s="0" t="n">
        <v>17</v>
      </c>
      <c r="D6897" s="0" t="n">
        <v>61</v>
      </c>
      <c r="E6897" s="0" t="n">
        <v>35</v>
      </c>
      <c r="F6897" s="0" t="n">
        <v>0</v>
      </c>
      <c r="T6897" s="0"/>
    </row>
    <row r="6898" customFormat="false" ht="12.75" hidden="false" customHeight="false" outlineLevel="0" collapsed="false">
      <c r="A6898" s="0" t="n">
        <v>1979</v>
      </c>
      <c r="B6898" s="0" t="n">
        <v>11</v>
      </c>
      <c r="C6898" s="0" t="n">
        <v>18</v>
      </c>
      <c r="D6898" s="0" t="n">
        <v>63</v>
      </c>
      <c r="E6898" s="0" t="n">
        <v>48</v>
      </c>
      <c r="F6898" s="0" t="n">
        <v>0</v>
      </c>
      <c r="T6898" s="0"/>
    </row>
    <row r="6899" customFormat="false" ht="12.75" hidden="false" customHeight="false" outlineLevel="0" collapsed="false">
      <c r="A6899" s="0" t="n">
        <v>1979</v>
      </c>
      <c r="B6899" s="0" t="n">
        <v>11</v>
      </c>
      <c r="C6899" s="0" t="n">
        <v>19</v>
      </c>
      <c r="D6899" s="0" t="n">
        <v>60</v>
      </c>
      <c r="E6899" s="0" t="n">
        <v>46</v>
      </c>
      <c r="F6899" s="0" t="n">
        <v>0</v>
      </c>
      <c r="T6899" s="0"/>
    </row>
    <row r="6900" customFormat="false" ht="12.75" hidden="false" customHeight="false" outlineLevel="0" collapsed="false">
      <c r="A6900" s="0" t="n">
        <v>1979</v>
      </c>
      <c r="B6900" s="0" t="n">
        <v>11</v>
      </c>
      <c r="C6900" s="0" t="n">
        <v>20</v>
      </c>
      <c r="D6900" s="0" t="n">
        <v>66</v>
      </c>
      <c r="E6900" s="0" t="n">
        <v>50</v>
      </c>
      <c r="F6900" s="0" t="n">
        <v>0</v>
      </c>
      <c r="T6900" s="0"/>
    </row>
    <row r="6901" customFormat="false" ht="12.75" hidden="false" customHeight="false" outlineLevel="0" collapsed="false">
      <c r="A6901" s="0" t="n">
        <v>1979</v>
      </c>
      <c r="B6901" s="0" t="n">
        <v>11</v>
      </c>
      <c r="C6901" s="0" t="n">
        <v>21</v>
      </c>
      <c r="D6901" s="0" t="n">
        <v>62</v>
      </c>
      <c r="E6901" s="0" t="n">
        <v>50</v>
      </c>
      <c r="F6901" s="0" t="n">
        <v>0</v>
      </c>
      <c r="T6901" s="0"/>
    </row>
    <row r="6902" customFormat="false" ht="12.75" hidden="false" customHeight="false" outlineLevel="0" collapsed="false">
      <c r="A6902" s="0" t="n">
        <v>1979</v>
      </c>
      <c r="B6902" s="0" t="n">
        <v>11</v>
      </c>
      <c r="C6902" s="0" t="n">
        <v>22</v>
      </c>
      <c r="D6902" s="0" t="n">
        <v>60</v>
      </c>
      <c r="E6902" s="0" t="n">
        <v>51</v>
      </c>
      <c r="F6902" s="0" t="n">
        <v>0</v>
      </c>
      <c r="T6902" s="0"/>
    </row>
    <row r="6903" customFormat="false" ht="12.75" hidden="false" customHeight="false" outlineLevel="0" collapsed="false">
      <c r="A6903" s="0" t="n">
        <v>1979</v>
      </c>
      <c r="B6903" s="0" t="n">
        <v>11</v>
      </c>
      <c r="C6903" s="0" t="n">
        <v>23</v>
      </c>
      <c r="D6903" s="0" t="n">
        <v>66</v>
      </c>
      <c r="E6903" s="0" t="n">
        <v>52</v>
      </c>
      <c r="F6903" s="0" t="n">
        <v>0</v>
      </c>
      <c r="T6903" s="0"/>
    </row>
    <row r="6904" customFormat="false" ht="12.75" hidden="false" customHeight="false" outlineLevel="0" collapsed="false">
      <c r="A6904" s="0" t="n">
        <v>1979</v>
      </c>
      <c r="B6904" s="0" t="n">
        <v>11</v>
      </c>
      <c r="C6904" s="0" t="n">
        <v>24</v>
      </c>
      <c r="D6904" s="0" t="n">
        <v>73</v>
      </c>
      <c r="E6904" s="0" t="n">
        <v>61</v>
      </c>
      <c r="F6904" s="0" t="n">
        <v>0</v>
      </c>
      <c r="T6904" s="0"/>
    </row>
    <row r="6905" customFormat="false" ht="12.75" hidden="false" customHeight="false" outlineLevel="0" collapsed="false">
      <c r="A6905" s="0" t="n">
        <v>1979</v>
      </c>
      <c r="B6905" s="0" t="n">
        <v>11</v>
      </c>
      <c r="C6905" s="0" t="n">
        <v>25</v>
      </c>
      <c r="D6905" s="0" t="n">
        <v>73</v>
      </c>
      <c r="E6905" s="0" t="n">
        <v>62</v>
      </c>
      <c r="F6905" s="0" t="n">
        <v>14</v>
      </c>
      <c r="T6905" s="0"/>
    </row>
    <row r="6906" customFormat="false" ht="12.75" hidden="false" customHeight="false" outlineLevel="0" collapsed="false">
      <c r="A6906" s="0" t="n">
        <v>1979</v>
      </c>
      <c r="B6906" s="0" t="n">
        <v>11</v>
      </c>
      <c r="C6906" s="0" t="n">
        <v>26</v>
      </c>
      <c r="D6906" s="0" t="n">
        <v>66</v>
      </c>
      <c r="E6906" s="0" t="n">
        <v>53</v>
      </c>
      <c r="F6906" s="0" t="n">
        <v>126</v>
      </c>
      <c r="T6906" s="0"/>
    </row>
    <row r="6907" customFormat="false" ht="12.75" hidden="false" customHeight="false" outlineLevel="0" collapsed="false">
      <c r="A6907" s="0" t="n">
        <v>1979</v>
      </c>
      <c r="B6907" s="0" t="n">
        <v>11</v>
      </c>
      <c r="C6907" s="0" t="n">
        <v>27</v>
      </c>
      <c r="D6907" s="0" t="n">
        <v>59</v>
      </c>
      <c r="E6907" s="0" t="n">
        <v>50</v>
      </c>
      <c r="F6907" s="0" t="n">
        <v>0</v>
      </c>
      <c r="T6907" s="0"/>
    </row>
    <row r="6908" customFormat="false" ht="12.75" hidden="false" customHeight="false" outlineLevel="0" collapsed="false">
      <c r="A6908" s="0" t="n">
        <v>1979</v>
      </c>
      <c r="B6908" s="0" t="n">
        <v>11</v>
      </c>
      <c r="C6908" s="0" t="n">
        <v>28</v>
      </c>
      <c r="D6908" s="0" t="n">
        <v>66</v>
      </c>
      <c r="E6908" s="0" t="n">
        <v>47</v>
      </c>
      <c r="F6908" s="0" t="n">
        <v>0</v>
      </c>
      <c r="T6908" s="0"/>
    </row>
    <row r="6909" customFormat="false" ht="12.75" hidden="false" customHeight="false" outlineLevel="0" collapsed="false">
      <c r="A6909" s="0" t="n">
        <v>1979</v>
      </c>
      <c r="B6909" s="0" t="n">
        <v>11</v>
      </c>
      <c r="C6909" s="0" t="n">
        <v>29</v>
      </c>
      <c r="D6909" s="0" t="n">
        <v>47</v>
      </c>
      <c r="E6909" s="0" t="n">
        <v>33</v>
      </c>
      <c r="F6909" s="0" t="n">
        <v>0</v>
      </c>
      <c r="T6909" s="0"/>
    </row>
    <row r="6910" customFormat="false" ht="12.75" hidden="false" customHeight="false" outlineLevel="0" collapsed="false">
      <c r="A6910" s="0" t="n">
        <v>1979</v>
      </c>
      <c r="B6910" s="0" t="n">
        <v>11</v>
      </c>
      <c r="C6910" s="0" t="n">
        <v>30</v>
      </c>
      <c r="D6910" s="0" t="n">
        <v>41</v>
      </c>
      <c r="E6910" s="0" t="n">
        <v>29</v>
      </c>
      <c r="F6910" s="0" t="n">
        <v>0</v>
      </c>
      <c r="T6910" s="0"/>
    </row>
    <row r="6911" customFormat="false" ht="12.75" hidden="false" customHeight="false" outlineLevel="0" collapsed="false">
      <c r="A6911" s="0" t="n">
        <v>1979</v>
      </c>
      <c r="B6911" s="0" t="n">
        <v>12</v>
      </c>
      <c r="C6911" s="0" t="n">
        <v>1</v>
      </c>
      <c r="D6911" s="0" t="n">
        <v>43</v>
      </c>
      <c r="E6911" s="0" t="n">
        <v>31</v>
      </c>
      <c r="F6911" s="0" t="n">
        <v>0</v>
      </c>
      <c r="T6911" s="0"/>
    </row>
    <row r="6912" customFormat="false" ht="12.75" hidden="false" customHeight="false" outlineLevel="0" collapsed="false">
      <c r="A6912" s="0" t="n">
        <v>1979</v>
      </c>
      <c r="B6912" s="0" t="n">
        <v>12</v>
      </c>
      <c r="C6912" s="0" t="n">
        <v>2</v>
      </c>
      <c r="D6912" s="0" t="n">
        <v>40</v>
      </c>
      <c r="E6912" s="0" t="n">
        <v>28</v>
      </c>
      <c r="F6912" s="0" t="n">
        <v>0</v>
      </c>
      <c r="T6912" s="0"/>
    </row>
    <row r="6913" customFormat="false" ht="12.75" hidden="false" customHeight="false" outlineLevel="0" collapsed="false">
      <c r="A6913" s="0" t="n">
        <v>1979</v>
      </c>
      <c r="B6913" s="0" t="n">
        <v>12</v>
      </c>
      <c r="C6913" s="0" t="n">
        <v>3</v>
      </c>
      <c r="D6913" s="0" t="n">
        <v>42</v>
      </c>
      <c r="E6913" s="0" t="n">
        <v>27</v>
      </c>
      <c r="F6913" s="0" t="n">
        <v>0</v>
      </c>
      <c r="T6913" s="0"/>
    </row>
    <row r="6914" customFormat="false" ht="12.75" hidden="false" customHeight="false" outlineLevel="0" collapsed="false">
      <c r="A6914" s="0" t="n">
        <v>1979</v>
      </c>
      <c r="B6914" s="0" t="n">
        <v>12</v>
      </c>
      <c r="C6914" s="0" t="n">
        <v>4</v>
      </c>
      <c r="D6914" s="0" t="n">
        <v>47</v>
      </c>
      <c r="E6914" s="0" t="n">
        <v>34</v>
      </c>
      <c r="F6914" s="0" t="n">
        <v>0</v>
      </c>
      <c r="T6914" s="0"/>
    </row>
    <row r="6915" customFormat="false" ht="12.75" hidden="false" customHeight="false" outlineLevel="0" collapsed="false">
      <c r="A6915" s="0" t="n">
        <v>1979</v>
      </c>
      <c r="B6915" s="0" t="n">
        <v>12</v>
      </c>
      <c r="C6915" s="0" t="n">
        <v>5</v>
      </c>
      <c r="D6915" s="0" t="n">
        <v>52</v>
      </c>
      <c r="E6915" s="0" t="n">
        <v>35</v>
      </c>
      <c r="F6915" s="0" t="n">
        <v>0</v>
      </c>
      <c r="T6915" s="0"/>
    </row>
    <row r="6916" customFormat="false" ht="12.75" hidden="false" customHeight="false" outlineLevel="0" collapsed="false">
      <c r="A6916" s="0" t="n">
        <v>1979</v>
      </c>
      <c r="B6916" s="0" t="n">
        <v>12</v>
      </c>
      <c r="C6916" s="0" t="n">
        <v>6</v>
      </c>
      <c r="D6916" s="0" t="n">
        <v>55</v>
      </c>
      <c r="E6916" s="0" t="n">
        <v>45</v>
      </c>
      <c r="F6916" s="0" t="n">
        <v>50</v>
      </c>
      <c r="T6916" s="0"/>
    </row>
    <row r="6917" customFormat="false" ht="12.75" hidden="false" customHeight="false" outlineLevel="0" collapsed="false">
      <c r="A6917" s="0" t="n">
        <v>1979</v>
      </c>
      <c r="B6917" s="0" t="n">
        <v>12</v>
      </c>
      <c r="C6917" s="0" t="n">
        <v>7</v>
      </c>
      <c r="D6917" s="0" t="n">
        <v>54</v>
      </c>
      <c r="E6917" s="0" t="n">
        <v>45</v>
      </c>
      <c r="F6917" s="0" t="n">
        <v>3</v>
      </c>
      <c r="T6917" s="0"/>
    </row>
    <row r="6918" customFormat="false" ht="12.75" hidden="false" customHeight="false" outlineLevel="0" collapsed="false">
      <c r="A6918" s="0" t="n">
        <v>1979</v>
      </c>
      <c r="B6918" s="0" t="n">
        <v>12</v>
      </c>
      <c r="C6918" s="0" t="n">
        <v>8</v>
      </c>
      <c r="D6918" s="0" t="n">
        <v>49</v>
      </c>
      <c r="E6918" s="0" t="n">
        <v>32</v>
      </c>
      <c r="F6918" s="0" t="n">
        <v>1</v>
      </c>
      <c r="T6918" s="0"/>
    </row>
    <row r="6919" customFormat="false" ht="12.75" hidden="false" customHeight="false" outlineLevel="0" collapsed="false">
      <c r="A6919" s="0" t="n">
        <v>1979</v>
      </c>
      <c r="B6919" s="0" t="n">
        <v>12</v>
      </c>
      <c r="C6919" s="0" t="n">
        <v>9</v>
      </c>
      <c r="D6919" s="0" t="n">
        <v>38</v>
      </c>
      <c r="E6919" s="0" t="n">
        <v>31</v>
      </c>
      <c r="F6919" s="0" t="n">
        <v>0</v>
      </c>
      <c r="T6919" s="0"/>
    </row>
    <row r="6920" customFormat="false" ht="12.75" hidden="false" customHeight="false" outlineLevel="0" collapsed="false">
      <c r="A6920" s="0" t="n">
        <v>1979</v>
      </c>
      <c r="B6920" s="0" t="n">
        <v>12</v>
      </c>
      <c r="C6920" s="0" t="n">
        <v>10</v>
      </c>
      <c r="D6920" s="0" t="n">
        <v>49</v>
      </c>
      <c r="E6920" s="0" t="n">
        <v>37</v>
      </c>
      <c r="F6920" s="0" t="n">
        <v>0</v>
      </c>
      <c r="T6920" s="0"/>
    </row>
    <row r="6921" customFormat="false" ht="12.75" hidden="false" customHeight="false" outlineLevel="0" collapsed="false">
      <c r="A6921" s="0" t="n">
        <v>1979</v>
      </c>
      <c r="B6921" s="0" t="n">
        <v>12</v>
      </c>
      <c r="C6921" s="0" t="n">
        <v>11</v>
      </c>
      <c r="D6921" s="0" t="n">
        <v>63</v>
      </c>
      <c r="E6921" s="0" t="n">
        <v>45</v>
      </c>
      <c r="F6921" s="0" t="n">
        <v>0</v>
      </c>
      <c r="T6921" s="0"/>
    </row>
    <row r="6922" customFormat="false" ht="12.75" hidden="false" customHeight="false" outlineLevel="0" collapsed="false">
      <c r="A6922" s="0" t="n">
        <v>1979</v>
      </c>
      <c r="B6922" s="0" t="n">
        <v>12</v>
      </c>
      <c r="C6922" s="0" t="n">
        <v>12</v>
      </c>
      <c r="D6922" s="0" t="n">
        <v>65</v>
      </c>
      <c r="E6922" s="0" t="n">
        <v>50</v>
      </c>
      <c r="F6922" s="0" t="n">
        <v>0</v>
      </c>
      <c r="T6922" s="0"/>
    </row>
    <row r="6923" customFormat="false" ht="12.75" hidden="false" customHeight="false" outlineLevel="0" collapsed="false">
      <c r="A6923" s="0" t="n">
        <v>1979</v>
      </c>
      <c r="B6923" s="0" t="n">
        <v>12</v>
      </c>
      <c r="C6923" s="0" t="n">
        <v>13</v>
      </c>
      <c r="D6923" s="0" t="n">
        <v>59</v>
      </c>
      <c r="E6923" s="0" t="n">
        <v>36</v>
      </c>
      <c r="F6923" s="0" t="n">
        <v>63</v>
      </c>
      <c r="T6923" s="0"/>
    </row>
    <row r="6924" customFormat="false" ht="12.75" hidden="false" customHeight="false" outlineLevel="0" collapsed="false">
      <c r="A6924" s="0" t="n">
        <v>1979</v>
      </c>
      <c r="B6924" s="0" t="n">
        <v>12</v>
      </c>
      <c r="C6924" s="0" t="n">
        <v>14</v>
      </c>
      <c r="D6924" s="0" t="n">
        <v>39</v>
      </c>
      <c r="E6924" s="0" t="n">
        <v>31</v>
      </c>
      <c r="F6924" s="0" t="n">
        <v>0</v>
      </c>
      <c r="T6924" s="0"/>
    </row>
    <row r="6925" customFormat="false" ht="12.75" hidden="false" customHeight="false" outlineLevel="0" collapsed="false">
      <c r="A6925" s="0" t="n">
        <v>1979</v>
      </c>
      <c r="B6925" s="0" t="n">
        <v>12</v>
      </c>
      <c r="C6925" s="0" t="n">
        <v>15</v>
      </c>
      <c r="D6925" s="0" t="n">
        <v>41</v>
      </c>
      <c r="E6925" s="0" t="n">
        <v>31</v>
      </c>
      <c r="F6925" s="0" t="n">
        <v>0</v>
      </c>
      <c r="T6925" s="0"/>
    </row>
    <row r="6926" customFormat="false" ht="12.75" hidden="false" customHeight="false" outlineLevel="0" collapsed="false">
      <c r="A6926" s="0" t="n">
        <v>1979</v>
      </c>
      <c r="B6926" s="0" t="n">
        <v>12</v>
      </c>
      <c r="C6926" s="0" t="n">
        <v>16</v>
      </c>
      <c r="D6926" s="0" t="n">
        <v>47</v>
      </c>
      <c r="E6926" s="0" t="n">
        <v>40</v>
      </c>
      <c r="F6926" s="0" t="n">
        <v>15</v>
      </c>
      <c r="T6926" s="0"/>
    </row>
    <row r="6927" customFormat="false" ht="12.75" hidden="false" customHeight="false" outlineLevel="0" collapsed="false">
      <c r="A6927" s="0" t="n">
        <v>1979</v>
      </c>
      <c r="B6927" s="0" t="n">
        <v>12</v>
      </c>
      <c r="C6927" s="0" t="n">
        <v>17</v>
      </c>
      <c r="D6927" s="0" t="n">
        <v>45</v>
      </c>
      <c r="E6927" s="0" t="n">
        <v>21</v>
      </c>
      <c r="F6927" s="0" t="n">
        <v>0</v>
      </c>
      <c r="T6927" s="0"/>
    </row>
    <row r="6928" customFormat="false" ht="12.75" hidden="false" customHeight="false" outlineLevel="0" collapsed="false">
      <c r="A6928" s="0" t="n">
        <v>1979</v>
      </c>
      <c r="B6928" s="0" t="n">
        <v>12</v>
      </c>
      <c r="C6928" s="0" t="n">
        <v>18</v>
      </c>
      <c r="D6928" s="0" t="n">
        <v>30</v>
      </c>
      <c r="E6928" s="0" t="n">
        <v>22</v>
      </c>
      <c r="F6928" s="0" t="n">
        <v>0</v>
      </c>
      <c r="T6928" s="0"/>
    </row>
    <row r="6929" customFormat="false" ht="12.75" hidden="false" customHeight="false" outlineLevel="0" collapsed="false">
      <c r="A6929" s="0" t="n">
        <v>1979</v>
      </c>
      <c r="B6929" s="0" t="n">
        <v>12</v>
      </c>
      <c r="C6929" s="0" t="n">
        <v>19</v>
      </c>
      <c r="D6929" s="0" t="n">
        <v>26</v>
      </c>
      <c r="E6929" s="0" t="n">
        <v>20</v>
      </c>
      <c r="F6929" s="0" t="n">
        <v>30</v>
      </c>
      <c r="T6929" s="0"/>
    </row>
    <row r="6930" customFormat="false" ht="12.75" hidden="false" customHeight="false" outlineLevel="0" collapsed="false">
      <c r="A6930" s="0" t="n">
        <v>1979</v>
      </c>
      <c r="B6930" s="0" t="n">
        <v>12</v>
      </c>
      <c r="C6930" s="0" t="n">
        <v>20</v>
      </c>
      <c r="D6930" s="0" t="n">
        <v>33</v>
      </c>
      <c r="E6930" s="0" t="n">
        <v>22</v>
      </c>
      <c r="F6930" s="0" t="n">
        <v>0</v>
      </c>
      <c r="T6930" s="0"/>
    </row>
    <row r="6931" customFormat="false" ht="12.75" hidden="false" customHeight="false" outlineLevel="0" collapsed="false">
      <c r="A6931" s="0" t="n">
        <v>1979</v>
      </c>
      <c r="B6931" s="0" t="n">
        <v>12</v>
      </c>
      <c r="C6931" s="0" t="n">
        <v>21</v>
      </c>
      <c r="D6931" s="0" t="n">
        <v>38</v>
      </c>
      <c r="E6931" s="0" t="n">
        <v>26</v>
      </c>
      <c r="F6931" s="0" t="n">
        <v>0</v>
      </c>
      <c r="T6931" s="0"/>
    </row>
    <row r="6932" customFormat="false" ht="12.75" hidden="false" customHeight="false" outlineLevel="0" collapsed="false">
      <c r="A6932" s="0" t="n">
        <v>1979</v>
      </c>
      <c r="B6932" s="0" t="n">
        <v>12</v>
      </c>
      <c r="C6932" s="0" t="n">
        <v>22</v>
      </c>
      <c r="D6932" s="0" t="n">
        <v>46</v>
      </c>
      <c r="E6932" s="0" t="n">
        <v>38</v>
      </c>
      <c r="F6932" s="0" t="n">
        <v>0</v>
      </c>
      <c r="T6932" s="0"/>
    </row>
    <row r="6933" customFormat="false" ht="12.75" hidden="false" customHeight="false" outlineLevel="0" collapsed="false">
      <c r="A6933" s="0" t="n">
        <v>1979</v>
      </c>
      <c r="B6933" s="0" t="n">
        <v>12</v>
      </c>
      <c r="C6933" s="0" t="n">
        <v>23</v>
      </c>
      <c r="D6933" s="0" t="n">
        <v>52</v>
      </c>
      <c r="E6933" s="0" t="n">
        <v>45</v>
      </c>
      <c r="F6933" s="0" t="n">
        <v>0</v>
      </c>
      <c r="T6933" s="0"/>
    </row>
    <row r="6934" customFormat="false" ht="12.75" hidden="false" customHeight="false" outlineLevel="0" collapsed="false">
      <c r="A6934" s="0" t="n">
        <v>1979</v>
      </c>
      <c r="B6934" s="0" t="n">
        <v>12</v>
      </c>
      <c r="C6934" s="0" t="n">
        <v>24</v>
      </c>
      <c r="D6934" s="0" t="n">
        <v>54</v>
      </c>
      <c r="E6934" s="0" t="n">
        <v>48</v>
      </c>
      <c r="F6934" s="0" t="n">
        <v>20</v>
      </c>
      <c r="T6934" s="0"/>
    </row>
    <row r="6935" customFormat="false" ht="12.75" hidden="false" customHeight="false" outlineLevel="0" collapsed="false">
      <c r="A6935" s="0" t="n">
        <v>1979</v>
      </c>
      <c r="B6935" s="0" t="n">
        <v>12</v>
      </c>
      <c r="C6935" s="0" t="n">
        <v>25</v>
      </c>
      <c r="D6935" s="0" t="n">
        <v>61</v>
      </c>
      <c r="E6935" s="0" t="n">
        <v>50</v>
      </c>
      <c r="F6935" s="0" t="n">
        <v>87</v>
      </c>
      <c r="T6935" s="0"/>
    </row>
    <row r="6936" customFormat="false" ht="12.75" hidden="false" customHeight="false" outlineLevel="0" collapsed="false">
      <c r="A6936" s="0" t="n">
        <v>1979</v>
      </c>
      <c r="B6936" s="0" t="n">
        <v>12</v>
      </c>
      <c r="C6936" s="0" t="n">
        <v>26</v>
      </c>
      <c r="D6936" s="0" t="n">
        <v>50</v>
      </c>
      <c r="E6936" s="0" t="n">
        <v>38</v>
      </c>
      <c r="F6936" s="0" t="n">
        <v>0</v>
      </c>
      <c r="T6936" s="0"/>
    </row>
    <row r="6937" customFormat="false" ht="12.75" hidden="false" customHeight="false" outlineLevel="0" collapsed="false">
      <c r="A6937" s="0" t="n">
        <v>1979</v>
      </c>
      <c r="B6937" s="0" t="n">
        <v>12</v>
      </c>
      <c r="C6937" s="0" t="n">
        <v>27</v>
      </c>
      <c r="D6937" s="0" t="n">
        <v>42</v>
      </c>
      <c r="E6937" s="0" t="n">
        <v>35</v>
      </c>
      <c r="F6937" s="0" t="n">
        <v>0</v>
      </c>
      <c r="T6937" s="0"/>
    </row>
    <row r="6938" customFormat="false" ht="12.75" hidden="false" customHeight="false" outlineLevel="0" collapsed="false">
      <c r="A6938" s="0" t="n">
        <v>1979</v>
      </c>
      <c r="B6938" s="0" t="n">
        <v>12</v>
      </c>
      <c r="C6938" s="0" t="n">
        <v>28</v>
      </c>
      <c r="D6938" s="0" t="n">
        <v>48</v>
      </c>
      <c r="E6938" s="0" t="n">
        <v>36</v>
      </c>
      <c r="F6938" s="0" t="n">
        <v>0</v>
      </c>
      <c r="T6938" s="0"/>
    </row>
    <row r="6939" customFormat="false" ht="12.75" hidden="false" customHeight="false" outlineLevel="0" collapsed="false">
      <c r="A6939" s="0" t="n">
        <v>1979</v>
      </c>
      <c r="B6939" s="0" t="n">
        <v>12</v>
      </c>
      <c r="C6939" s="0" t="n">
        <v>29</v>
      </c>
      <c r="D6939" s="0" t="n">
        <v>51</v>
      </c>
      <c r="E6939" s="0" t="n">
        <v>41</v>
      </c>
      <c r="F6939" s="0" t="n">
        <v>0</v>
      </c>
      <c r="T6939" s="0"/>
    </row>
    <row r="6940" customFormat="false" ht="12.75" hidden="false" customHeight="false" outlineLevel="0" collapsed="false">
      <c r="A6940" s="0" t="n">
        <v>1979</v>
      </c>
      <c r="B6940" s="0" t="n">
        <v>12</v>
      </c>
      <c r="C6940" s="0" t="n">
        <v>30</v>
      </c>
      <c r="D6940" s="0" t="n">
        <v>48</v>
      </c>
      <c r="E6940" s="0" t="n">
        <v>39</v>
      </c>
      <c r="F6940" s="0" t="n">
        <v>0</v>
      </c>
      <c r="T6940" s="0"/>
    </row>
    <row r="6941" customFormat="false" ht="12.75" hidden="false" customHeight="false" outlineLevel="0" collapsed="false">
      <c r="A6941" s="0" t="n">
        <v>1979</v>
      </c>
      <c r="B6941" s="0" t="n">
        <v>12</v>
      </c>
      <c r="C6941" s="0" t="n">
        <v>31</v>
      </c>
      <c r="D6941" s="0" t="n">
        <v>47</v>
      </c>
      <c r="E6941" s="0" t="n">
        <v>34</v>
      </c>
      <c r="F6941" s="0" t="n">
        <v>0</v>
      </c>
      <c r="T6941" s="0"/>
    </row>
    <row r="6942" customFormat="false" ht="12.75" hidden="false" customHeight="false" outlineLevel="0" collapsed="false">
      <c r="A6942" s="0" t="n">
        <v>1980</v>
      </c>
      <c r="B6942" s="0" t="n">
        <v>1</v>
      </c>
      <c r="C6942" s="0" t="n">
        <v>1</v>
      </c>
      <c r="D6942" s="0" t="n">
        <v>45</v>
      </c>
      <c r="E6942" s="0" t="n">
        <v>34</v>
      </c>
      <c r="F6942" s="0" t="n">
        <v>0</v>
      </c>
      <c r="T6942" s="0"/>
    </row>
    <row r="6943" customFormat="false" ht="12.75" hidden="false" customHeight="false" outlineLevel="0" collapsed="false">
      <c r="A6943" s="0" t="n">
        <v>1980</v>
      </c>
      <c r="B6943" s="0" t="n">
        <v>1</v>
      </c>
      <c r="C6943" s="0" t="n">
        <v>2</v>
      </c>
      <c r="D6943" s="0" t="n">
        <v>42</v>
      </c>
      <c r="E6943" s="0" t="n">
        <v>34</v>
      </c>
      <c r="F6943" s="0" t="n">
        <v>0</v>
      </c>
      <c r="T6943" s="0"/>
    </row>
    <row r="6944" customFormat="false" ht="12.75" hidden="false" customHeight="false" outlineLevel="0" collapsed="false">
      <c r="A6944" s="0" t="n">
        <v>1980</v>
      </c>
      <c r="B6944" s="0" t="n">
        <v>1</v>
      </c>
      <c r="C6944" s="0" t="n">
        <v>3</v>
      </c>
      <c r="D6944" s="0" t="n">
        <v>38</v>
      </c>
      <c r="E6944" s="0" t="n">
        <v>28</v>
      </c>
      <c r="F6944" s="0" t="n">
        <v>0</v>
      </c>
      <c r="T6944" s="0"/>
    </row>
    <row r="6945" customFormat="false" ht="12.75" hidden="false" customHeight="false" outlineLevel="0" collapsed="false">
      <c r="A6945" s="0" t="n">
        <v>1980</v>
      </c>
      <c r="B6945" s="0" t="n">
        <v>1</v>
      </c>
      <c r="C6945" s="0" t="n">
        <v>4</v>
      </c>
      <c r="D6945" s="0" t="n">
        <v>30</v>
      </c>
      <c r="E6945" s="0" t="n">
        <v>21</v>
      </c>
      <c r="F6945" s="0" t="n">
        <v>0</v>
      </c>
      <c r="T6945" s="0"/>
    </row>
    <row r="6946" customFormat="false" ht="12.75" hidden="false" customHeight="false" outlineLevel="0" collapsed="false">
      <c r="A6946" s="0" t="n">
        <v>1980</v>
      </c>
      <c r="B6946" s="0" t="n">
        <v>1</v>
      </c>
      <c r="C6946" s="0" t="n">
        <v>5</v>
      </c>
      <c r="D6946" s="0" t="n">
        <v>32</v>
      </c>
      <c r="E6946" s="0" t="n">
        <v>26</v>
      </c>
      <c r="F6946" s="0" t="n">
        <v>7</v>
      </c>
      <c r="T6946" s="0"/>
    </row>
    <row r="6947" customFormat="false" ht="12.75" hidden="false" customHeight="false" outlineLevel="0" collapsed="false">
      <c r="A6947" s="0" t="n">
        <v>1980</v>
      </c>
      <c r="B6947" s="0" t="n">
        <v>1</v>
      </c>
      <c r="C6947" s="0" t="n">
        <v>6</v>
      </c>
      <c r="D6947" s="0" t="n">
        <v>32</v>
      </c>
      <c r="E6947" s="0" t="n">
        <v>19</v>
      </c>
      <c r="F6947" s="0" t="n">
        <v>0</v>
      </c>
      <c r="T6947" s="0"/>
    </row>
    <row r="6948" customFormat="false" ht="12.75" hidden="false" customHeight="false" outlineLevel="0" collapsed="false">
      <c r="A6948" s="0" t="n">
        <v>1980</v>
      </c>
      <c r="B6948" s="0" t="n">
        <v>1</v>
      </c>
      <c r="C6948" s="0" t="n">
        <v>7</v>
      </c>
      <c r="D6948" s="0" t="n">
        <v>40</v>
      </c>
      <c r="E6948" s="0" t="n">
        <v>27</v>
      </c>
      <c r="F6948" s="0" t="n">
        <v>0</v>
      </c>
      <c r="T6948" s="0"/>
    </row>
    <row r="6949" customFormat="false" ht="12.75" hidden="false" customHeight="false" outlineLevel="0" collapsed="false">
      <c r="A6949" s="0" t="n">
        <v>1980</v>
      </c>
      <c r="B6949" s="0" t="n">
        <v>1</v>
      </c>
      <c r="C6949" s="0" t="n">
        <v>8</v>
      </c>
      <c r="D6949" s="0" t="n">
        <v>38</v>
      </c>
      <c r="E6949" s="0" t="n">
        <v>31</v>
      </c>
      <c r="F6949" s="0" t="n">
        <v>0</v>
      </c>
      <c r="T6949" s="0"/>
    </row>
    <row r="6950" customFormat="false" ht="12.75" hidden="false" customHeight="false" outlineLevel="0" collapsed="false">
      <c r="A6950" s="0" t="n">
        <v>1980</v>
      </c>
      <c r="B6950" s="0" t="n">
        <v>1</v>
      </c>
      <c r="C6950" s="0" t="n">
        <v>9</v>
      </c>
      <c r="D6950" s="0" t="n">
        <v>32</v>
      </c>
      <c r="E6950" s="0" t="n">
        <v>29</v>
      </c>
      <c r="F6950" s="0" t="n">
        <v>0</v>
      </c>
      <c r="T6950" s="0"/>
    </row>
    <row r="6951" customFormat="false" ht="12.75" hidden="false" customHeight="false" outlineLevel="0" collapsed="false">
      <c r="A6951" s="0" t="n">
        <v>1980</v>
      </c>
      <c r="B6951" s="0" t="n">
        <v>1</v>
      </c>
      <c r="C6951" s="0" t="n">
        <v>10</v>
      </c>
      <c r="D6951" s="0" t="n">
        <v>34</v>
      </c>
      <c r="E6951" s="0" t="n">
        <v>23</v>
      </c>
      <c r="F6951" s="0" t="n">
        <v>0</v>
      </c>
      <c r="T6951" s="0"/>
    </row>
    <row r="6952" customFormat="false" ht="12.75" hidden="false" customHeight="false" outlineLevel="0" collapsed="false">
      <c r="A6952" s="0" t="n">
        <v>1980</v>
      </c>
      <c r="B6952" s="0" t="n">
        <v>1</v>
      </c>
      <c r="C6952" s="0" t="n">
        <v>11</v>
      </c>
      <c r="D6952" s="0" t="n">
        <v>59</v>
      </c>
      <c r="E6952" s="0" t="n">
        <v>34</v>
      </c>
      <c r="F6952" s="0" t="n">
        <v>81</v>
      </c>
      <c r="T6952" s="0"/>
    </row>
    <row r="6953" customFormat="false" ht="12.75" hidden="false" customHeight="false" outlineLevel="0" collapsed="false">
      <c r="A6953" s="0" t="n">
        <v>1980</v>
      </c>
      <c r="B6953" s="0" t="n">
        <v>1</v>
      </c>
      <c r="C6953" s="0" t="n">
        <v>12</v>
      </c>
      <c r="D6953" s="0" t="n">
        <v>60</v>
      </c>
      <c r="E6953" s="0" t="n">
        <v>26</v>
      </c>
      <c r="F6953" s="0" t="n">
        <v>20</v>
      </c>
      <c r="T6953" s="0"/>
    </row>
    <row r="6954" customFormat="false" ht="12.75" hidden="false" customHeight="false" outlineLevel="0" collapsed="false">
      <c r="A6954" s="0" t="n">
        <v>1980</v>
      </c>
      <c r="B6954" s="0" t="n">
        <v>1</v>
      </c>
      <c r="C6954" s="0" t="n">
        <v>13</v>
      </c>
      <c r="D6954" s="0" t="n">
        <v>33</v>
      </c>
      <c r="E6954" s="0" t="n">
        <v>23</v>
      </c>
      <c r="F6954" s="0" t="n">
        <v>0</v>
      </c>
      <c r="T6954" s="0"/>
    </row>
    <row r="6955" customFormat="false" ht="12.75" hidden="false" customHeight="false" outlineLevel="0" collapsed="false">
      <c r="A6955" s="0" t="n">
        <v>1980</v>
      </c>
      <c r="B6955" s="0" t="n">
        <v>1</v>
      </c>
      <c r="C6955" s="0" t="n">
        <v>14</v>
      </c>
      <c r="D6955" s="0" t="n">
        <v>51</v>
      </c>
      <c r="E6955" s="0" t="n">
        <v>33</v>
      </c>
      <c r="F6955" s="0" t="n">
        <v>1</v>
      </c>
      <c r="T6955" s="0"/>
    </row>
    <row r="6956" customFormat="false" ht="12.75" hidden="false" customHeight="false" outlineLevel="0" collapsed="false">
      <c r="A6956" s="0" t="n">
        <v>1980</v>
      </c>
      <c r="B6956" s="0" t="n">
        <v>1</v>
      </c>
      <c r="C6956" s="0" t="n">
        <v>15</v>
      </c>
      <c r="D6956" s="0" t="n">
        <v>51</v>
      </c>
      <c r="E6956" s="0" t="n">
        <v>40</v>
      </c>
      <c r="F6956" s="0" t="n">
        <v>0</v>
      </c>
      <c r="T6956" s="0"/>
    </row>
    <row r="6957" customFormat="false" ht="12.75" hidden="false" customHeight="false" outlineLevel="0" collapsed="false">
      <c r="A6957" s="0" t="n">
        <v>1980</v>
      </c>
      <c r="B6957" s="0" t="n">
        <v>1</v>
      </c>
      <c r="C6957" s="0" t="n">
        <v>16</v>
      </c>
      <c r="D6957" s="0" t="n">
        <v>47</v>
      </c>
      <c r="E6957" s="0" t="n">
        <v>34</v>
      </c>
      <c r="F6957" s="0" t="n">
        <v>0</v>
      </c>
      <c r="T6957" s="0"/>
    </row>
    <row r="6958" customFormat="false" ht="12.75" hidden="false" customHeight="false" outlineLevel="0" collapsed="false">
      <c r="A6958" s="0" t="n">
        <v>1980</v>
      </c>
      <c r="B6958" s="0" t="n">
        <v>1</v>
      </c>
      <c r="C6958" s="0" t="n">
        <v>17</v>
      </c>
      <c r="D6958" s="0" t="n">
        <v>40</v>
      </c>
      <c r="E6958" s="0" t="n">
        <v>34</v>
      </c>
      <c r="F6958" s="0" t="n">
        <v>0</v>
      </c>
      <c r="T6958" s="0"/>
    </row>
    <row r="6959" customFormat="false" ht="12.75" hidden="false" customHeight="false" outlineLevel="0" collapsed="false">
      <c r="A6959" s="0" t="n">
        <v>1980</v>
      </c>
      <c r="B6959" s="0" t="n">
        <v>1</v>
      </c>
      <c r="C6959" s="0" t="n">
        <v>18</v>
      </c>
      <c r="D6959" s="0" t="n">
        <v>45</v>
      </c>
      <c r="E6959" s="0" t="n">
        <v>38</v>
      </c>
      <c r="F6959" s="0" t="n">
        <v>44</v>
      </c>
      <c r="T6959" s="0"/>
    </row>
    <row r="6960" customFormat="false" ht="12.75" hidden="false" customHeight="false" outlineLevel="0" collapsed="false">
      <c r="A6960" s="0" t="n">
        <v>1980</v>
      </c>
      <c r="B6960" s="0" t="n">
        <v>1</v>
      </c>
      <c r="C6960" s="0" t="n">
        <v>19</v>
      </c>
      <c r="D6960" s="0" t="n">
        <v>44</v>
      </c>
      <c r="E6960" s="0" t="n">
        <v>38</v>
      </c>
      <c r="F6960" s="0" t="n">
        <v>11</v>
      </c>
      <c r="T6960" s="0"/>
    </row>
    <row r="6961" customFormat="false" ht="12.75" hidden="false" customHeight="false" outlineLevel="0" collapsed="false">
      <c r="A6961" s="0" t="n">
        <v>1980</v>
      </c>
      <c r="B6961" s="0" t="n">
        <v>1</v>
      </c>
      <c r="C6961" s="0" t="n">
        <v>20</v>
      </c>
      <c r="D6961" s="0" t="n">
        <v>43</v>
      </c>
      <c r="E6961" s="0" t="n">
        <v>30</v>
      </c>
      <c r="F6961" s="0" t="n">
        <v>0</v>
      </c>
      <c r="T6961" s="0"/>
    </row>
    <row r="6962" customFormat="false" ht="12.75" hidden="false" customHeight="false" outlineLevel="0" collapsed="false">
      <c r="A6962" s="0" t="n">
        <v>1980</v>
      </c>
      <c r="B6962" s="0" t="n">
        <v>1</v>
      </c>
      <c r="C6962" s="0" t="n">
        <v>21</v>
      </c>
      <c r="D6962" s="0" t="n">
        <v>40</v>
      </c>
      <c r="E6962" s="0" t="n">
        <v>28</v>
      </c>
      <c r="F6962" s="0" t="n">
        <v>0</v>
      </c>
      <c r="T6962" s="0"/>
    </row>
    <row r="6963" customFormat="false" ht="12.75" hidden="false" customHeight="false" outlineLevel="0" collapsed="false">
      <c r="A6963" s="0" t="n">
        <v>1980</v>
      </c>
      <c r="B6963" s="0" t="n">
        <v>1</v>
      </c>
      <c r="C6963" s="0" t="n">
        <v>22</v>
      </c>
      <c r="D6963" s="0" t="n">
        <v>43</v>
      </c>
      <c r="E6963" s="0" t="n">
        <v>32</v>
      </c>
      <c r="F6963" s="0" t="n">
        <v>8</v>
      </c>
      <c r="T6963" s="0"/>
    </row>
    <row r="6964" customFormat="false" ht="12.75" hidden="false" customHeight="false" outlineLevel="0" collapsed="false">
      <c r="A6964" s="0" t="n">
        <v>1980</v>
      </c>
      <c r="B6964" s="0" t="n">
        <v>1</v>
      </c>
      <c r="C6964" s="0" t="n">
        <v>23</v>
      </c>
      <c r="D6964" s="0" t="n">
        <v>44</v>
      </c>
      <c r="E6964" s="0" t="n">
        <v>26</v>
      </c>
      <c r="F6964" s="0" t="n">
        <v>0</v>
      </c>
      <c r="T6964" s="0"/>
    </row>
    <row r="6965" customFormat="false" ht="12.75" hidden="false" customHeight="false" outlineLevel="0" collapsed="false">
      <c r="A6965" s="0" t="n">
        <v>1980</v>
      </c>
      <c r="B6965" s="0" t="n">
        <v>1</v>
      </c>
      <c r="C6965" s="0" t="n">
        <v>24</v>
      </c>
      <c r="D6965" s="0" t="n">
        <v>27</v>
      </c>
      <c r="E6965" s="0" t="n">
        <v>20</v>
      </c>
      <c r="F6965" s="0" t="n">
        <v>0</v>
      </c>
      <c r="T6965" s="0"/>
    </row>
    <row r="6966" customFormat="false" ht="12.75" hidden="false" customHeight="false" outlineLevel="0" collapsed="false">
      <c r="A6966" s="0" t="n">
        <v>1980</v>
      </c>
      <c r="B6966" s="0" t="n">
        <v>1</v>
      </c>
      <c r="C6966" s="0" t="n">
        <v>25</v>
      </c>
      <c r="D6966" s="0" t="n">
        <v>30</v>
      </c>
      <c r="E6966" s="0" t="n">
        <v>21</v>
      </c>
      <c r="F6966" s="0" t="n">
        <v>0</v>
      </c>
      <c r="T6966" s="0"/>
    </row>
    <row r="6967" customFormat="false" ht="12.75" hidden="false" customHeight="false" outlineLevel="0" collapsed="false">
      <c r="A6967" s="0" t="n">
        <v>1980</v>
      </c>
      <c r="B6967" s="0" t="n">
        <v>1</v>
      </c>
      <c r="C6967" s="0" t="n">
        <v>26</v>
      </c>
      <c r="D6967" s="0" t="n">
        <v>33</v>
      </c>
      <c r="E6967" s="0" t="n">
        <v>24</v>
      </c>
      <c r="F6967" s="0" t="n">
        <v>0</v>
      </c>
      <c r="T6967" s="0"/>
    </row>
    <row r="6968" customFormat="false" ht="12.75" hidden="false" customHeight="false" outlineLevel="0" collapsed="false">
      <c r="A6968" s="0" t="n">
        <v>1980</v>
      </c>
      <c r="B6968" s="0" t="n">
        <v>1</v>
      </c>
      <c r="C6968" s="0" t="n">
        <v>27</v>
      </c>
      <c r="D6968" s="0" t="n">
        <v>34</v>
      </c>
      <c r="E6968" s="0" t="n">
        <v>26</v>
      </c>
      <c r="F6968" s="0" t="n">
        <v>0</v>
      </c>
      <c r="T6968" s="0"/>
    </row>
    <row r="6969" customFormat="false" ht="12.75" hidden="false" customHeight="false" outlineLevel="0" collapsed="false">
      <c r="A6969" s="0" t="n">
        <v>1980</v>
      </c>
      <c r="B6969" s="0" t="n">
        <v>1</v>
      </c>
      <c r="C6969" s="0" t="n">
        <v>28</v>
      </c>
      <c r="D6969" s="0" t="n">
        <v>39</v>
      </c>
      <c r="E6969" s="0" t="n">
        <v>29</v>
      </c>
      <c r="F6969" s="0" t="n">
        <v>0</v>
      </c>
      <c r="T6969" s="0"/>
    </row>
    <row r="6970" customFormat="false" ht="12.75" hidden="false" customHeight="false" outlineLevel="0" collapsed="false">
      <c r="A6970" s="0" t="n">
        <v>1980</v>
      </c>
      <c r="B6970" s="0" t="n">
        <v>1</v>
      </c>
      <c r="C6970" s="0" t="n">
        <v>29</v>
      </c>
      <c r="D6970" s="0" t="n">
        <v>33</v>
      </c>
      <c r="E6970" s="0" t="n">
        <v>23</v>
      </c>
      <c r="F6970" s="0" t="n">
        <v>0</v>
      </c>
      <c r="T6970" s="0"/>
    </row>
    <row r="6971" customFormat="false" ht="12.75" hidden="false" customHeight="false" outlineLevel="0" collapsed="false">
      <c r="A6971" s="0" t="n">
        <v>1980</v>
      </c>
      <c r="B6971" s="0" t="n">
        <v>1</v>
      </c>
      <c r="C6971" s="0" t="n">
        <v>30</v>
      </c>
      <c r="D6971" s="0" t="n">
        <v>32</v>
      </c>
      <c r="E6971" s="0" t="n">
        <v>20</v>
      </c>
      <c r="F6971" s="0" t="n">
        <v>0</v>
      </c>
      <c r="T6971" s="0"/>
    </row>
    <row r="6972" customFormat="false" ht="12.75" hidden="false" customHeight="false" outlineLevel="0" collapsed="false">
      <c r="A6972" s="0" t="n">
        <v>1980</v>
      </c>
      <c r="B6972" s="0" t="n">
        <v>1</v>
      </c>
      <c r="C6972" s="0" t="n">
        <v>31</v>
      </c>
      <c r="D6972" s="0" t="n">
        <v>29</v>
      </c>
      <c r="E6972" s="0" t="n">
        <v>17</v>
      </c>
      <c r="F6972" s="0" t="n">
        <v>0</v>
      </c>
      <c r="T6972" s="0"/>
    </row>
    <row r="6973" customFormat="false" ht="12.75" hidden="false" customHeight="false" outlineLevel="0" collapsed="false">
      <c r="A6973" s="0" t="n">
        <v>1980</v>
      </c>
      <c r="B6973" s="0" t="n">
        <v>2</v>
      </c>
      <c r="C6973" s="0" t="n">
        <v>1</v>
      </c>
      <c r="D6973" s="0" t="n">
        <v>26</v>
      </c>
      <c r="E6973" s="0" t="n">
        <v>14</v>
      </c>
      <c r="F6973" s="0" t="n">
        <v>0</v>
      </c>
      <c r="T6973" s="0"/>
    </row>
    <row r="6974" customFormat="false" ht="12.75" hidden="false" customHeight="false" outlineLevel="0" collapsed="false">
      <c r="A6974" s="0" t="n">
        <v>1980</v>
      </c>
      <c r="B6974" s="0" t="n">
        <v>2</v>
      </c>
      <c r="C6974" s="0" t="n">
        <v>2</v>
      </c>
      <c r="D6974" s="0" t="n">
        <v>29</v>
      </c>
      <c r="E6974" s="0" t="n">
        <v>17</v>
      </c>
      <c r="F6974" s="0" t="n">
        <v>0</v>
      </c>
      <c r="T6974" s="0"/>
    </row>
    <row r="6975" customFormat="false" ht="12.75" hidden="false" customHeight="false" outlineLevel="0" collapsed="false">
      <c r="A6975" s="0" t="n">
        <v>1980</v>
      </c>
      <c r="B6975" s="0" t="n">
        <v>2</v>
      </c>
      <c r="C6975" s="0" t="n">
        <v>3</v>
      </c>
      <c r="D6975" s="0" t="n">
        <v>31</v>
      </c>
      <c r="E6975" s="0" t="n">
        <v>17</v>
      </c>
      <c r="F6975" s="0" t="n">
        <v>0</v>
      </c>
      <c r="T6975" s="0"/>
    </row>
    <row r="6976" customFormat="false" ht="12.75" hidden="false" customHeight="false" outlineLevel="0" collapsed="false">
      <c r="A6976" s="0" t="n">
        <v>1980</v>
      </c>
      <c r="B6976" s="0" t="n">
        <v>2</v>
      </c>
      <c r="C6976" s="0" t="n">
        <v>4</v>
      </c>
      <c r="D6976" s="0" t="n">
        <v>33</v>
      </c>
      <c r="E6976" s="0" t="n">
        <v>22</v>
      </c>
      <c r="F6976" s="0" t="n">
        <v>0</v>
      </c>
      <c r="T6976" s="0"/>
    </row>
    <row r="6977" customFormat="false" ht="12.75" hidden="false" customHeight="false" outlineLevel="0" collapsed="false">
      <c r="A6977" s="0" t="n">
        <v>1980</v>
      </c>
      <c r="B6977" s="0" t="n">
        <v>2</v>
      </c>
      <c r="C6977" s="0" t="n">
        <v>5</v>
      </c>
      <c r="D6977" s="0" t="n">
        <v>35</v>
      </c>
      <c r="E6977" s="0" t="n">
        <v>19</v>
      </c>
      <c r="F6977" s="0" t="n">
        <v>0</v>
      </c>
      <c r="T6977" s="0"/>
    </row>
    <row r="6978" customFormat="false" ht="12.75" hidden="false" customHeight="false" outlineLevel="0" collapsed="false">
      <c r="A6978" s="0" t="n">
        <v>1980</v>
      </c>
      <c r="B6978" s="0" t="n">
        <v>2</v>
      </c>
      <c r="C6978" s="0" t="n">
        <v>6</v>
      </c>
      <c r="D6978" s="0" t="n">
        <v>31</v>
      </c>
      <c r="E6978" s="0" t="n">
        <v>20</v>
      </c>
      <c r="F6978" s="0" t="n">
        <v>0</v>
      </c>
      <c r="T6978" s="0"/>
    </row>
    <row r="6979" customFormat="false" ht="12.75" hidden="false" customHeight="false" outlineLevel="0" collapsed="false">
      <c r="A6979" s="0" t="n">
        <v>1980</v>
      </c>
      <c r="B6979" s="0" t="n">
        <v>2</v>
      </c>
      <c r="C6979" s="0" t="n">
        <v>7</v>
      </c>
      <c r="D6979" s="0" t="n">
        <v>35</v>
      </c>
      <c r="E6979" s="0" t="n">
        <v>29</v>
      </c>
      <c r="F6979" s="0" t="n">
        <v>0</v>
      </c>
      <c r="T6979" s="0"/>
    </row>
    <row r="6980" customFormat="false" ht="12.75" hidden="false" customHeight="false" outlineLevel="0" collapsed="false">
      <c r="A6980" s="0" t="n">
        <v>1980</v>
      </c>
      <c r="B6980" s="0" t="n">
        <v>2</v>
      </c>
      <c r="C6980" s="0" t="n">
        <v>8</v>
      </c>
      <c r="D6980" s="0" t="n">
        <v>44</v>
      </c>
      <c r="E6980" s="0" t="n">
        <v>24</v>
      </c>
      <c r="F6980" s="0" t="n">
        <v>0</v>
      </c>
      <c r="T6980" s="0"/>
    </row>
    <row r="6981" customFormat="false" ht="12.75" hidden="false" customHeight="false" outlineLevel="0" collapsed="false">
      <c r="A6981" s="0" t="n">
        <v>1980</v>
      </c>
      <c r="B6981" s="0" t="n">
        <v>2</v>
      </c>
      <c r="C6981" s="0" t="n">
        <v>9</v>
      </c>
      <c r="D6981" s="0" t="n">
        <v>36</v>
      </c>
      <c r="E6981" s="0" t="n">
        <v>23</v>
      </c>
      <c r="F6981" s="0" t="n">
        <v>0</v>
      </c>
      <c r="T6981" s="0"/>
    </row>
    <row r="6982" customFormat="false" ht="12.75" hidden="false" customHeight="false" outlineLevel="0" collapsed="false">
      <c r="A6982" s="0" t="n">
        <v>1980</v>
      </c>
      <c r="B6982" s="0" t="n">
        <v>2</v>
      </c>
      <c r="C6982" s="0" t="n">
        <v>10</v>
      </c>
      <c r="D6982" s="0" t="n">
        <v>38</v>
      </c>
      <c r="E6982" s="0" t="n">
        <v>23</v>
      </c>
      <c r="F6982" s="0" t="n">
        <v>0</v>
      </c>
      <c r="T6982" s="0"/>
    </row>
    <row r="6983" customFormat="false" ht="12.75" hidden="false" customHeight="false" outlineLevel="0" collapsed="false">
      <c r="A6983" s="0" t="n">
        <v>1980</v>
      </c>
      <c r="B6983" s="0" t="n">
        <v>2</v>
      </c>
      <c r="C6983" s="0" t="n">
        <v>11</v>
      </c>
      <c r="D6983" s="0" t="n">
        <v>39</v>
      </c>
      <c r="E6983" s="0" t="n">
        <v>24</v>
      </c>
      <c r="F6983" s="0" t="n">
        <v>0</v>
      </c>
      <c r="T6983" s="0"/>
    </row>
    <row r="6984" customFormat="false" ht="12.75" hidden="false" customHeight="false" outlineLevel="0" collapsed="false">
      <c r="A6984" s="0" t="n">
        <v>1980</v>
      </c>
      <c r="B6984" s="0" t="n">
        <v>2</v>
      </c>
      <c r="C6984" s="0" t="n">
        <v>12</v>
      </c>
      <c r="D6984" s="0" t="n">
        <v>36</v>
      </c>
      <c r="E6984" s="0" t="n">
        <v>29</v>
      </c>
      <c r="F6984" s="0" t="n">
        <v>0</v>
      </c>
      <c r="T6984" s="0"/>
    </row>
    <row r="6985" customFormat="false" ht="12.75" hidden="false" customHeight="false" outlineLevel="0" collapsed="false">
      <c r="A6985" s="0" t="n">
        <v>1980</v>
      </c>
      <c r="B6985" s="0" t="n">
        <v>2</v>
      </c>
      <c r="C6985" s="0" t="n">
        <v>13</v>
      </c>
      <c r="D6985" s="0" t="n">
        <v>40</v>
      </c>
      <c r="E6985" s="0" t="n">
        <v>25</v>
      </c>
      <c r="F6985" s="0" t="n">
        <v>0</v>
      </c>
      <c r="T6985" s="0"/>
    </row>
    <row r="6986" customFormat="false" ht="12.75" hidden="false" customHeight="false" outlineLevel="0" collapsed="false">
      <c r="A6986" s="0" t="n">
        <v>1980</v>
      </c>
      <c r="B6986" s="0" t="n">
        <v>2</v>
      </c>
      <c r="C6986" s="0" t="n">
        <v>14</v>
      </c>
      <c r="D6986" s="0" t="n">
        <v>47</v>
      </c>
      <c r="E6986" s="0" t="n">
        <v>30</v>
      </c>
      <c r="F6986" s="0" t="n">
        <v>0</v>
      </c>
      <c r="T6986" s="0"/>
    </row>
    <row r="6987" customFormat="false" ht="12.75" hidden="false" customHeight="false" outlineLevel="0" collapsed="false">
      <c r="A6987" s="0" t="n">
        <v>1980</v>
      </c>
      <c r="B6987" s="0" t="n">
        <v>2</v>
      </c>
      <c r="C6987" s="0" t="n">
        <v>15</v>
      </c>
      <c r="D6987" s="0" t="n">
        <v>38</v>
      </c>
      <c r="E6987" s="0" t="n">
        <v>30</v>
      </c>
      <c r="F6987" s="0" t="n">
        <v>0</v>
      </c>
      <c r="T6987" s="0"/>
    </row>
    <row r="6988" customFormat="false" ht="12.75" hidden="false" customHeight="false" outlineLevel="0" collapsed="false">
      <c r="A6988" s="0" t="n">
        <v>1980</v>
      </c>
      <c r="B6988" s="0" t="n">
        <v>2</v>
      </c>
      <c r="C6988" s="0" t="n">
        <v>16</v>
      </c>
      <c r="D6988" s="0" t="n">
        <v>38</v>
      </c>
      <c r="E6988" s="0" t="n">
        <v>23</v>
      </c>
      <c r="F6988" s="0" t="n">
        <v>74</v>
      </c>
      <c r="T6988" s="0"/>
    </row>
    <row r="6989" customFormat="false" ht="12.75" hidden="false" customHeight="false" outlineLevel="0" collapsed="false">
      <c r="A6989" s="0" t="n">
        <v>1980</v>
      </c>
      <c r="B6989" s="0" t="n">
        <v>2</v>
      </c>
      <c r="C6989" s="0" t="n">
        <v>17</v>
      </c>
      <c r="D6989" s="0" t="n">
        <v>29</v>
      </c>
      <c r="E6989" s="0" t="n">
        <v>20</v>
      </c>
      <c r="F6989" s="0" t="n">
        <v>0</v>
      </c>
      <c r="T6989" s="0"/>
    </row>
    <row r="6990" customFormat="false" ht="12.75" hidden="false" customHeight="false" outlineLevel="0" collapsed="false">
      <c r="A6990" s="0" t="n">
        <v>1980</v>
      </c>
      <c r="B6990" s="0" t="n">
        <v>2</v>
      </c>
      <c r="C6990" s="0" t="n">
        <v>18</v>
      </c>
      <c r="D6990" s="0" t="n">
        <v>33</v>
      </c>
      <c r="E6990" s="0" t="n">
        <v>19</v>
      </c>
      <c r="F6990" s="0" t="n">
        <v>0</v>
      </c>
      <c r="T6990" s="0"/>
    </row>
    <row r="6991" customFormat="false" ht="12.75" hidden="false" customHeight="false" outlineLevel="0" collapsed="false">
      <c r="A6991" s="0" t="n">
        <v>1980</v>
      </c>
      <c r="B6991" s="0" t="n">
        <v>2</v>
      </c>
      <c r="C6991" s="0" t="n">
        <v>19</v>
      </c>
      <c r="D6991" s="0" t="n">
        <v>46</v>
      </c>
      <c r="E6991" s="0" t="n">
        <v>28</v>
      </c>
      <c r="F6991" s="0" t="n">
        <v>0</v>
      </c>
      <c r="T6991" s="0"/>
    </row>
    <row r="6992" customFormat="false" ht="12.75" hidden="false" customHeight="false" outlineLevel="0" collapsed="false">
      <c r="A6992" s="0" t="n">
        <v>1980</v>
      </c>
      <c r="B6992" s="0" t="n">
        <v>2</v>
      </c>
      <c r="C6992" s="0" t="n">
        <v>20</v>
      </c>
      <c r="D6992" s="0" t="n">
        <v>51</v>
      </c>
      <c r="E6992" s="0" t="n">
        <v>33</v>
      </c>
      <c r="F6992" s="0" t="n">
        <v>0</v>
      </c>
      <c r="T6992" s="0"/>
    </row>
    <row r="6993" customFormat="false" ht="12.75" hidden="false" customHeight="false" outlineLevel="0" collapsed="false">
      <c r="A6993" s="0" t="n">
        <v>1980</v>
      </c>
      <c r="B6993" s="0" t="n">
        <v>2</v>
      </c>
      <c r="C6993" s="0" t="n">
        <v>21</v>
      </c>
      <c r="D6993" s="0" t="n">
        <v>57</v>
      </c>
      <c r="E6993" s="0" t="n">
        <v>41</v>
      </c>
      <c r="F6993" s="0" t="n">
        <v>0</v>
      </c>
      <c r="T6993" s="0"/>
    </row>
    <row r="6994" customFormat="false" ht="12.75" hidden="false" customHeight="false" outlineLevel="0" collapsed="false">
      <c r="A6994" s="0" t="n">
        <v>1980</v>
      </c>
      <c r="B6994" s="0" t="n">
        <v>2</v>
      </c>
      <c r="C6994" s="0" t="n">
        <v>22</v>
      </c>
      <c r="D6994" s="0" t="n">
        <v>42</v>
      </c>
      <c r="E6994" s="0" t="n">
        <v>32</v>
      </c>
      <c r="F6994" s="0" t="n">
        <v>30</v>
      </c>
      <c r="T6994" s="0"/>
    </row>
    <row r="6995" customFormat="false" ht="12.75" hidden="false" customHeight="false" outlineLevel="0" collapsed="false">
      <c r="A6995" s="0" t="n">
        <v>1980</v>
      </c>
      <c r="B6995" s="0" t="n">
        <v>2</v>
      </c>
      <c r="C6995" s="0" t="n">
        <v>23</v>
      </c>
      <c r="D6995" s="0" t="n">
        <v>50</v>
      </c>
      <c r="E6995" s="0" t="n">
        <v>36</v>
      </c>
      <c r="F6995" s="0" t="n">
        <v>0</v>
      </c>
      <c r="T6995" s="0"/>
    </row>
    <row r="6996" customFormat="false" ht="12.75" hidden="false" customHeight="false" outlineLevel="0" collapsed="false">
      <c r="A6996" s="0" t="n">
        <v>1980</v>
      </c>
      <c r="B6996" s="0" t="n">
        <v>2</v>
      </c>
      <c r="C6996" s="0" t="n">
        <v>24</v>
      </c>
      <c r="D6996" s="0" t="n">
        <v>50</v>
      </c>
      <c r="E6996" s="0" t="n">
        <v>38</v>
      </c>
      <c r="F6996" s="0" t="n">
        <v>0</v>
      </c>
      <c r="T6996" s="0"/>
    </row>
    <row r="6997" customFormat="false" ht="12.75" hidden="false" customHeight="false" outlineLevel="0" collapsed="false">
      <c r="A6997" s="0" t="n">
        <v>1980</v>
      </c>
      <c r="B6997" s="0" t="n">
        <v>2</v>
      </c>
      <c r="C6997" s="0" t="n">
        <v>25</v>
      </c>
      <c r="D6997" s="0" t="n">
        <v>43</v>
      </c>
      <c r="E6997" s="0" t="n">
        <v>35</v>
      </c>
      <c r="F6997" s="0" t="n">
        <v>0</v>
      </c>
      <c r="T6997" s="0"/>
    </row>
    <row r="6998" customFormat="false" ht="12.75" hidden="false" customHeight="false" outlineLevel="0" collapsed="false">
      <c r="A6998" s="0" t="n">
        <v>1980</v>
      </c>
      <c r="B6998" s="0" t="n">
        <v>2</v>
      </c>
      <c r="C6998" s="0" t="n">
        <v>26</v>
      </c>
      <c r="D6998" s="0" t="n">
        <v>35</v>
      </c>
      <c r="E6998" s="0" t="n">
        <v>18</v>
      </c>
      <c r="F6998" s="0" t="n">
        <v>0</v>
      </c>
      <c r="T6998" s="0"/>
    </row>
    <row r="6999" customFormat="false" ht="12.75" hidden="false" customHeight="false" outlineLevel="0" collapsed="false">
      <c r="A6999" s="0" t="n">
        <v>1980</v>
      </c>
      <c r="B6999" s="0" t="n">
        <v>2</v>
      </c>
      <c r="C6999" s="0" t="n">
        <v>27</v>
      </c>
      <c r="D6999" s="0" t="n">
        <v>36</v>
      </c>
      <c r="E6999" s="0" t="n">
        <v>18</v>
      </c>
      <c r="F6999" s="0" t="n">
        <v>0</v>
      </c>
      <c r="T6999" s="0"/>
    </row>
    <row r="7000" customFormat="false" ht="12.75" hidden="false" customHeight="false" outlineLevel="0" collapsed="false">
      <c r="A7000" s="0" t="n">
        <v>1980</v>
      </c>
      <c r="B7000" s="0" t="n">
        <v>2</v>
      </c>
      <c r="C7000" s="0" t="n">
        <v>28</v>
      </c>
      <c r="D7000" s="0" t="n">
        <v>31</v>
      </c>
      <c r="E7000" s="0" t="n">
        <v>21</v>
      </c>
      <c r="F7000" s="0" t="n">
        <v>0</v>
      </c>
      <c r="T7000" s="0"/>
    </row>
    <row r="7001" customFormat="false" ht="12.75" hidden="false" customHeight="false" outlineLevel="0" collapsed="false">
      <c r="A7001" s="0" t="n">
        <v>1980</v>
      </c>
      <c r="B7001" s="0" t="n">
        <v>2</v>
      </c>
      <c r="C7001" s="0" t="n">
        <v>29</v>
      </c>
      <c r="D7001" s="0" t="n">
        <v>21</v>
      </c>
      <c r="E7001" s="0" t="n">
        <v>12</v>
      </c>
      <c r="F7001" s="0" t="n">
        <v>0</v>
      </c>
      <c r="T7001" s="0"/>
    </row>
    <row r="7002" customFormat="false" ht="12.75" hidden="false" customHeight="false" outlineLevel="0" collapsed="false">
      <c r="A7002" s="0" t="n">
        <v>1980</v>
      </c>
      <c r="B7002" s="0" t="n">
        <v>3</v>
      </c>
      <c r="C7002" s="0" t="n">
        <v>1</v>
      </c>
      <c r="D7002" s="0" t="n">
        <v>26</v>
      </c>
      <c r="E7002" s="0" t="n">
        <v>10</v>
      </c>
      <c r="F7002" s="0" t="n">
        <v>0</v>
      </c>
      <c r="T7002" s="0"/>
    </row>
    <row r="7003" customFormat="false" ht="12.75" hidden="false" customHeight="false" outlineLevel="0" collapsed="false">
      <c r="A7003" s="0" t="n">
        <v>1980</v>
      </c>
      <c r="B7003" s="0" t="n">
        <v>3</v>
      </c>
      <c r="C7003" s="0" t="n">
        <v>2</v>
      </c>
      <c r="D7003" s="0" t="n">
        <v>28</v>
      </c>
      <c r="E7003" s="0" t="n">
        <v>14</v>
      </c>
      <c r="F7003" s="0" t="n">
        <v>0</v>
      </c>
      <c r="T7003" s="0"/>
    </row>
    <row r="7004" customFormat="false" ht="12.75" hidden="false" customHeight="false" outlineLevel="0" collapsed="false">
      <c r="A7004" s="0" t="n">
        <v>1980</v>
      </c>
      <c r="B7004" s="0" t="n">
        <v>3</v>
      </c>
      <c r="C7004" s="0" t="n">
        <v>3</v>
      </c>
      <c r="D7004" s="0" t="n">
        <v>40</v>
      </c>
      <c r="E7004" s="0" t="n">
        <v>18</v>
      </c>
      <c r="F7004" s="0" t="n">
        <v>0</v>
      </c>
      <c r="T7004" s="0"/>
    </row>
    <row r="7005" customFormat="false" ht="12.75" hidden="false" customHeight="false" outlineLevel="0" collapsed="false">
      <c r="A7005" s="0" t="n">
        <v>1980</v>
      </c>
      <c r="B7005" s="0" t="n">
        <v>3</v>
      </c>
      <c r="C7005" s="0" t="n">
        <v>4</v>
      </c>
      <c r="D7005" s="0" t="n">
        <v>53</v>
      </c>
      <c r="E7005" s="0" t="n">
        <v>30</v>
      </c>
      <c r="F7005" s="0" t="n">
        <v>0</v>
      </c>
      <c r="T7005" s="0"/>
    </row>
    <row r="7006" customFormat="false" ht="12.75" hidden="false" customHeight="false" outlineLevel="0" collapsed="false">
      <c r="A7006" s="0" t="n">
        <v>1980</v>
      </c>
      <c r="B7006" s="0" t="n">
        <v>3</v>
      </c>
      <c r="C7006" s="0" t="n">
        <v>5</v>
      </c>
      <c r="D7006" s="0" t="n">
        <v>50</v>
      </c>
      <c r="E7006" s="0" t="n">
        <v>38</v>
      </c>
      <c r="F7006" s="0" t="n">
        <v>10</v>
      </c>
      <c r="T7006" s="0"/>
    </row>
    <row r="7007" customFormat="false" ht="12.75" hidden="false" customHeight="false" outlineLevel="0" collapsed="false">
      <c r="A7007" s="0" t="n">
        <v>1980</v>
      </c>
      <c r="B7007" s="0" t="n">
        <v>3</v>
      </c>
      <c r="C7007" s="0" t="n">
        <v>6</v>
      </c>
      <c r="D7007" s="0" t="n">
        <v>48</v>
      </c>
      <c r="E7007" s="0" t="n">
        <v>33</v>
      </c>
      <c r="F7007" s="0" t="n">
        <v>0</v>
      </c>
      <c r="T7007" s="0"/>
    </row>
    <row r="7008" customFormat="false" ht="12.75" hidden="false" customHeight="false" outlineLevel="0" collapsed="false">
      <c r="A7008" s="0" t="n">
        <v>1980</v>
      </c>
      <c r="B7008" s="0" t="n">
        <v>3</v>
      </c>
      <c r="C7008" s="0" t="n">
        <v>7</v>
      </c>
      <c r="D7008" s="0" t="n">
        <v>52</v>
      </c>
      <c r="E7008" s="0" t="n">
        <v>37</v>
      </c>
      <c r="F7008" s="0" t="n">
        <v>0</v>
      </c>
      <c r="T7008" s="0"/>
    </row>
    <row r="7009" customFormat="false" ht="12.75" hidden="false" customHeight="false" outlineLevel="0" collapsed="false">
      <c r="A7009" s="0" t="n">
        <v>1980</v>
      </c>
      <c r="B7009" s="0" t="n">
        <v>3</v>
      </c>
      <c r="C7009" s="0" t="n">
        <v>8</v>
      </c>
      <c r="D7009" s="0" t="n">
        <v>58</v>
      </c>
      <c r="E7009" s="0" t="n">
        <v>44</v>
      </c>
      <c r="F7009" s="0" t="n">
        <v>48</v>
      </c>
      <c r="T7009" s="0"/>
    </row>
    <row r="7010" customFormat="false" ht="12.75" hidden="false" customHeight="false" outlineLevel="0" collapsed="false">
      <c r="A7010" s="0" t="n">
        <v>1980</v>
      </c>
      <c r="B7010" s="0" t="n">
        <v>3</v>
      </c>
      <c r="C7010" s="0" t="n">
        <v>9</v>
      </c>
      <c r="D7010" s="0" t="n">
        <v>53</v>
      </c>
      <c r="E7010" s="0" t="n">
        <v>39</v>
      </c>
      <c r="F7010" s="0" t="n">
        <v>0</v>
      </c>
      <c r="T7010" s="0"/>
    </row>
    <row r="7011" customFormat="false" ht="12.75" hidden="false" customHeight="false" outlineLevel="0" collapsed="false">
      <c r="A7011" s="0" t="n">
        <v>1980</v>
      </c>
      <c r="B7011" s="0" t="n">
        <v>3</v>
      </c>
      <c r="C7011" s="0" t="n">
        <v>10</v>
      </c>
      <c r="D7011" s="0" t="n">
        <v>53</v>
      </c>
      <c r="E7011" s="0" t="n">
        <v>38</v>
      </c>
      <c r="F7011" s="0" t="n">
        <v>56</v>
      </c>
      <c r="T7011" s="0"/>
    </row>
    <row r="7012" customFormat="false" ht="12.75" hidden="false" customHeight="false" outlineLevel="0" collapsed="false">
      <c r="A7012" s="0" t="n">
        <v>1980</v>
      </c>
      <c r="B7012" s="0" t="n">
        <v>3</v>
      </c>
      <c r="C7012" s="0" t="n">
        <v>11</v>
      </c>
      <c r="D7012" s="0" t="n">
        <v>47</v>
      </c>
      <c r="E7012" s="0" t="n">
        <v>30</v>
      </c>
      <c r="F7012" s="0" t="n">
        <v>45</v>
      </c>
      <c r="T7012" s="0"/>
    </row>
    <row r="7013" customFormat="false" ht="12.75" hidden="false" customHeight="false" outlineLevel="0" collapsed="false">
      <c r="A7013" s="0" t="n">
        <v>1980</v>
      </c>
      <c r="B7013" s="0" t="n">
        <v>3</v>
      </c>
      <c r="C7013" s="0" t="n">
        <v>12</v>
      </c>
      <c r="D7013" s="0" t="n">
        <v>36</v>
      </c>
      <c r="E7013" s="0" t="n">
        <v>23</v>
      </c>
      <c r="F7013" s="0" t="n">
        <v>0</v>
      </c>
      <c r="T7013" s="0"/>
    </row>
    <row r="7014" customFormat="false" ht="12.75" hidden="false" customHeight="false" outlineLevel="0" collapsed="false">
      <c r="A7014" s="0" t="n">
        <v>1980</v>
      </c>
      <c r="B7014" s="0" t="n">
        <v>3</v>
      </c>
      <c r="C7014" s="0" t="n">
        <v>13</v>
      </c>
      <c r="D7014" s="0" t="n">
        <v>33</v>
      </c>
      <c r="E7014" s="0" t="n">
        <v>23</v>
      </c>
      <c r="F7014" s="0" t="n">
        <v>75</v>
      </c>
      <c r="T7014" s="0"/>
    </row>
    <row r="7015" customFormat="false" ht="12.75" hidden="false" customHeight="false" outlineLevel="0" collapsed="false">
      <c r="A7015" s="0" t="n">
        <v>1980</v>
      </c>
      <c r="B7015" s="0" t="n">
        <v>3</v>
      </c>
      <c r="C7015" s="0" t="n">
        <v>14</v>
      </c>
      <c r="D7015" s="0" t="n">
        <v>39</v>
      </c>
      <c r="E7015" s="0" t="n">
        <v>31</v>
      </c>
      <c r="F7015" s="0" t="n">
        <v>52</v>
      </c>
      <c r="T7015" s="0"/>
    </row>
    <row r="7016" customFormat="false" ht="12.75" hidden="false" customHeight="false" outlineLevel="0" collapsed="false">
      <c r="A7016" s="0" t="n">
        <v>1980</v>
      </c>
      <c r="B7016" s="0" t="n">
        <v>3</v>
      </c>
      <c r="C7016" s="0" t="n">
        <v>15</v>
      </c>
      <c r="D7016" s="0" t="n">
        <v>42</v>
      </c>
      <c r="E7016" s="0" t="n">
        <v>32</v>
      </c>
      <c r="F7016" s="0" t="n">
        <v>0</v>
      </c>
      <c r="T7016" s="0"/>
    </row>
    <row r="7017" customFormat="false" ht="12.75" hidden="false" customHeight="false" outlineLevel="0" collapsed="false">
      <c r="A7017" s="0" t="n">
        <v>1980</v>
      </c>
      <c r="B7017" s="0" t="n">
        <v>3</v>
      </c>
      <c r="C7017" s="0" t="n">
        <v>16</v>
      </c>
      <c r="D7017" s="0" t="n">
        <v>48</v>
      </c>
      <c r="E7017" s="0" t="n">
        <v>25</v>
      </c>
      <c r="F7017" s="0" t="n">
        <v>0</v>
      </c>
      <c r="T7017" s="0"/>
    </row>
    <row r="7018" customFormat="false" ht="12.75" hidden="false" customHeight="false" outlineLevel="0" collapsed="false">
      <c r="A7018" s="0" t="n">
        <v>1980</v>
      </c>
      <c r="B7018" s="0" t="n">
        <v>3</v>
      </c>
      <c r="C7018" s="0" t="n">
        <v>17</v>
      </c>
      <c r="D7018" s="0" t="n">
        <v>59</v>
      </c>
      <c r="E7018" s="0" t="n">
        <v>38</v>
      </c>
      <c r="F7018" s="0" t="n">
        <v>12</v>
      </c>
      <c r="T7018" s="0"/>
    </row>
    <row r="7019" customFormat="false" ht="12.75" hidden="false" customHeight="false" outlineLevel="0" collapsed="false">
      <c r="A7019" s="0" t="n">
        <v>1980</v>
      </c>
      <c r="B7019" s="0" t="n">
        <v>3</v>
      </c>
      <c r="C7019" s="0" t="n">
        <v>18</v>
      </c>
      <c r="D7019" s="0" t="n">
        <v>59</v>
      </c>
      <c r="E7019" s="0" t="n">
        <v>38</v>
      </c>
      <c r="F7019" s="0" t="n">
        <v>39</v>
      </c>
      <c r="T7019" s="0"/>
    </row>
    <row r="7020" customFormat="false" ht="12.75" hidden="false" customHeight="false" outlineLevel="0" collapsed="false">
      <c r="A7020" s="0" t="n">
        <v>1980</v>
      </c>
      <c r="B7020" s="0" t="n">
        <v>3</v>
      </c>
      <c r="C7020" s="0" t="n">
        <v>19</v>
      </c>
      <c r="D7020" s="0" t="n">
        <v>58</v>
      </c>
      <c r="E7020" s="0" t="n">
        <v>35</v>
      </c>
      <c r="F7020" s="0" t="n">
        <v>0</v>
      </c>
      <c r="T7020" s="0"/>
    </row>
    <row r="7021" customFormat="false" ht="12.75" hidden="false" customHeight="false" outlineLevel="0" collapsed="false">
      <c r="A7021" s="0" t="n">
        <v>1980</v>
      </c>
      <c r="B7021" s="0" t="n">
        <v>3</v>
      </c>
      <c r="C7021" s="0" t="n">
        <v>20</v>
      </c>
      <c r="D7021" s="0" t="n">
        <v>58</v>
      </c>
      <c r="E7021" s="0" t="n">
        <v>43</v>
      </c>
      <c r="F7021" s="0" t="n">
        <v>0</v>
      </c>
      <c r="T7021" s="0"/>
    </row>
    <row r="7022" customFormat="false" ht="12.75" hidden="false" customHeight="false" outlineLevel="0" collapsed="false">
      <c r="A7022" s="0" t="n">
        <v>1980</v>
      </c>
      <c r="B7022" s="0" t="n">
        <v>3</v>
      </c>
      <c r="C7022" s="0" t="n">
        <v>21</v>
      </c>
      <c r="D7022" s="0" t="n">
        <v>55</v>
      </c>
      <c r="E7022" s="0" t="n">
        <v>43</v>
      </c>
      <c r="F7022" s="0" t="n">
        <v>221</v>
      </c>
      <c r="T7022" s="0"/>
    </row>
    <row r="7023" customFormat="false" ht="12.75" hidden="false" customHeight="false" outlineLevel="0" collapsed="false">
      <c r="A7023" s="0" t="n">
        <v>1980</v>
      </c>
      <c r="B7023" s="0" t="n">
        <v>3</v>
      </c>
      <c r="C7023" s="0" t="n">
        <v>22</v>
      </c>
      <c r="D7023" s="0" t="n">
        <v>43</v>
      </c>
      <c r="E7023" s="0" t="n">
        <v>36</v>
      </c>
      <c r="F7023" s="0" t="n">
        <v>104</v>
      </c>
      <c r="T7023" s="0"/>
    </row>
    <row r="7024" customFormat="false" ht="12.75" hidden="false" customHeight="false" outlineLevel="0" collapsed="false">
      <c r="A7024" s="0" t="n">
        <v>1980</v>
      </c>
      <c r="B7024" s="0" t="n">
        <v>3</v>
      </c>
      <c r="C7024" s="0" t="n">
        <v>23</v>
      </c>
      <c r="D7024" s="0" t="n">
        <v>57</v>
      </c>
      <c r="E7024" s="0" t="n">
        <v>35</v>
      </c>
      <c r="F7024" s="0" t="n">
        <v>0</v>
      </c>
      <c r="T7024" s="0"/>
    </row>
    <row r="7025" customFormat="false" ht="12.75" hidden="false" customHeight="false" outlineLevel="0" collapsed="false">
      <c r="A7025" s="0" t="n">
        <v>1980</v>
      </c>
      <c r="B7025" s="0" t="n">
        <v>3</v>
      </c>
      <c r="C7025" s="0" t="n">
        <v>24</v>
      </c>
      <c r="D7025" s="0" t="n">
        <v>54</v>
      </c>
      <c r="E7025" s="0" t="n">
        <v>38</v>
      </c>
      <c r="F7025" s="0" t="n">
        <v>42</v>
      </c>
      <c r="T7025" s="0"/>
    </row>
    <row r="7026" customFormat="false" ht="12.75" hidden="false" customHeight="false" outlineLevel="0" collapsed="false">
      <c r="A7026" s="0" t="n">
        <v>1980</v>
      </c>
      <c r="B7026" s="0" t="n">
        <v>3</v>
      </c>
      <c r="C7026" s="0" t="n">
        <v>25</v>
      </c>
      <c r="D7026" s="0" t="n">
        <v>43</v>
      </c>
      <c r="E7026" s="0" t="n">
        <v>37</v>
      </c>
      <c r="F7026" s="0" t="n">
        <v>42</v>
      </c>
      <c r="T7026" s="0"/>
    </row>
    <row r="7027" customFormat="false" ht="12.75" hidden="false" customHeight="false" outlineLevel="0" collapsed="false">
      <c r="A7027" s="0" t="n">
        <v>1980</v>
      </c>
      <c r="B7027" s="0" t="n">
        <v>3</v>
      </c>
      <c r="C7027" s="0" t="n">
        <v>26</v>
      </c>
      <c r="D7027" s="0" t="n">
        <v>47</v>
      </c>
      <c r="E7027" s="0" t="n">
        <v>38</v>
      </c>
      <c r="F7027" s="0" t="n">
        <v>0</v>
      </c>
      <c r="T7027" s="0"/>
    </row>
    <row r="7028" customFormat="false" ht="12.75" hidden="false" customHeight="false" outlineLevel="0" collapsed="false">
      <c r="A7028" s="0" t="n">
        <v>1980</v>
      </c>
      <c r="B7028" s="0" t="n">
        <v>3</v>
      </c>
      <c r="C7028" s="0" t="n">
        <v>27</v>
      </c>
      <c r="D7028" s="0" t="n">
        <v>56</v>
      </c>
      <c r="E7028" s="0" t="n">
        <v>38</v>
      </c>
      <c r="F7028" s="0" t="n">
        <v>0</v>
      </c>
      <c r="T7028" s="0"/>
    </row>
    <row r="7029" customFormat="false" ht="12.75" hidden="false" customHeight="false" outlineLevel="0" collapsed="false">
      <c r="A7029" s="0" t="n">
        <v>1980</v>
      </c>
      <c r="B7029" s="0" t="n">
        <v>3</v>
      </c>
      <c r="C7029" s="0" t="n">
        <v>28</v>
      </c>
      <c r="D7029" s="0" t="n">
        <v>54</v>
      </c>
      <c r="E7029" s="0" t="n">
        <v>40</v>
      </c>
      <c r="F7029" s="0" t="n">
        <v>0</v>
      </c>
      <c r="T7029" s="0"/>
    </row>
    <row r="7030" customFormat="false" ht="12.75" hidden="false" customHeight="false" outlineLevel="0" collapsed="false">
      <c r="A7030" s="0" t="n">
        <v>1980</v>
      </c>
      <c r="B7030" s="0" t="n">
        <v>3</v>
      </c>
      <c r="C7030" s="0" t="n">
        <v>29</v>
      </c>
      <c r="D7030" s="0" t="n">
        <v>50</v>
      </c>
      <c r="E7030" s="0" t="n">
        <v>45</v>
      </c>
      <c r="F7030" s="0" t="n">
        <v>92</v>
      </c>
      <c r="T7030" s="0"/>
    </row>
    <row r="7031" customFormat="false" ht="12.75" hidden="false" customHeight="false" outlineLevel="0" collapsed="false">
      <c r="A7031" s="0" t="n">
        <v>1980</v>
      </c>
      <c r="B7031" s="0" t="n">
        <v>3</v>
      </c>
      <c r="C7031" s="0" t="n">
        <v>30</v>
      </c>
      <c r="D7031" s="0" t="n">
        <v>56</v>
      </c>
      <c r="E7031" s="0" t="n">
        <v>46</v>
      </c>
      <c r="F7031" s="0" t="n">
        <v>1</v>
      </c>
      <c r="T7031" s="0"/>
    </row>
    <row r="7032" customFormat="false" ht="12.75" hidden="false" customHeight="false" outlineLevel="0" collapsed="false">
      <c r="A7032" s="0" t="n">
        <v>1980</v>
      </c>
      <c r="B7032" s="0" t="n">
        <v>3</v>
      </c>
      <c r="C7032" s="0" t="n">
        <v>31</v>
      </c>
      <c r="D7032" s="0" t="n">
        <v>48</v>
      </c>
      <c r="E7032" s="0" t="n">
        <v>35</v>
      </c>
      <c r="F7032" s="0" t="n">
        <v>202</v>
      </c>
      <c r="T7032" s="0"/>
    </row>
    <row r="7033" customFormat="false" ht="12.75" hidden="false" customHeight="false" outlineLevel="0" collapsed="false">
      <c r="A7033" s="0" t="n">
        <v>1980</v>
      </c>
      <c r="B7033" s="0" t="n">
        <v>4</v>
      </c>
      <c r="C7033" s="0" t="n">
        <v>1</v>
      </c>
      <c r="D7033" s="0" t="n">
        <v>58</v>
      </c>
      <c r="E7033" s="0" t="n">
        <v>36</v>
      </c>
      <c r="F7033" s="0" t="n">
        <v>1</v>
      </c>
      <c r="T7033" s="0"/>
    </row>
    <row r="7034" customFormat="false" ht="12.75" hidden="false" customHeight="false" outlineLevel="0" collapsed="false">
      <c r="A7034" s="0" t="n">
        <v>1980</v>
      </c>
      <c r="B7034" s="0" t="n">
        <v>4</v>
      </c>
      <c r="C7034" s="0" t="n">
        <v>2</v>
      </c>
      <c r="D7034" s="0" t="n">
        <v>53</v>
      </c>
      <c r="E7034" s="0" t="n">
        <v>41</v>
      </c>
      <c r="F7034" s="0" t="n">
        <v>0</v>
      </c>
      <c r="T7034" s="0"/>
    </row>
    <row r="7035" customFormat="false" ht="12.75" hidden="false" customHeight="false" outlineLevel="0" collapsed="false">
      <c r="A7035" s="0" t="n">
        <v>1980</v>
      </c>
      <c r="B7035" s="0" t="n">
        <v>4</v>
      </c>
      <c r="C7035" s="0" t="n">
        <v>3</v>
      </c>
      <c r="D7035" s="0" t="n">
        <v>67</v>
      </c>
      <c r="E7035" s="0" t="n">
        <v>45</v>
      </c>
      <c r="F7035" s="0" t="n">
        <v>0</v>
      </c>
      <c r="T7035" s="0"/>
    </row>
    <row r="7036" customFormat="false" ht="12.75" hidden="false" customHeight="false" outlineLevel="0" collapsed="false">
      <c r="A7036" s="0" t="n">
        <v>1980</v>
      </c>
      <c r="B7036" s="0" t="n">
        <v>4</v>
      </c>
      <c r="C7036" s="0" t="n">
        <v>4</v>
      </c>
      <c r="D7036" s="0" t="n">
        <v>64</v>
      </c>
      <c r="E7036" s="0" t="n">
        <v>50</v>
      </c>
      <c r="F7036" s="0" t="n">
        <v>64</v>
      </c>
      <c r="T7036" s="0"/>
    </row>
    <row r="7037" customFormat="false" ht="12.75" hidden="false" customHeight="false" outlineLevel="0" collapsed="false">
      <c r="A7037" s="0" t="n">
        <v>1980</v>
      </c>
      <c r="B7037" s="0" t="n">
        <v>4</v>
      </c>
      <c r="C7037" s="0" t="n">
        <v>5</v>
      </c>
      <c r="D7037" s="0" t="n">
        <v>60</v>
      </c>
      <c r="E7037" s="0" t="n">
        <v>44</v>
      </c>
      <c r="F7037" s="0" t="n">
        <v>0</v>
      </c>
      <c r="T7037" s="0"/>
    </row>
    <row r="7038" customFormat="false" ht="12.75" hidden="false" customHeight="false" outlineLevel="0" collapsed="false">
      <c r="A7038" s="0" t="n">
        <v>1980</v>
      </c>
      <c r="B7038" s="0" t="n">
        <v>4</v>
      </c>
      <c r="C7038" s="0" t="n">
        <v>6</v>
      </c>
      <c r="D7038" s="0" t="n">
        <v>68</v>
      </c>
      <c r="E7038" s="0" t="n">
        <v>47</v>
      </c>
      <c r="F7038" s="0" t="n">
        <v>0</v>
      </c>
      <c r="T7038" s="0"/>
    </row>
    <row r="7039" customFormat="false" ht="12.75" hidden="false" customHeight="false" outlineLevel="0" collapsed="false">
      <c r="A7039" s="0" t="n">
        <v>1980</v>
      </c>
      <c r="B7039" s="0" t="n">
        <v>4</v>
      </c>
      <c r="C7039" s="0" t="n">
        <v>7</v>
      </c>
      <c r="D7039" s="0" t="n">
        <v>62</v>
      </c>
      <c r="E7039" s="0" t="n">
        <v>45</v>
      </c>
      <c r="F7039" s="0" t="n">
        <v>0</v>
      </c>
      <c r="T7039" s="0"/>
    </row>
    <row r="7040" customFormat="false" ht="12.75" hidden="false" customHeight="false" outlineLevel="0" collapsed="false">
      <c r="A7040" s="0" t="n">
        <v>1980</v>
      </c>
      <c r="B7040" s="0" t="n">
        <v>4</v>
      </c>
      <c r="C7040" s="0" t="n">
        <v>8</v>
      </c>
      <c r="D7040" s="0" t="n">
        <v>64</v>
      </c>
      <c r="E7040" s="0" t="n">
        <v>44</v>
      </c>
      <c r="F7040" s="0" t="n">
        <v>0</v>
      </c>
      <c r="T7040" s="0"/>
    </row>
    <row r="7041" customFormat="false" ht="12.75" hidden="false" customHeight="false" outlineLevel="0" collapsed="false">
      <c r="A7041" s="0" t="n">
        <v>1980</v>
      </c>
      <c r="B7041" s="0" t="n">
        <v>4</v>
      </c>
      <c r="C7041" s="0" t="n">
        <v>9</v>
      </c>
      <c r="D7041" s="0" t="n">
        <v>57</v>
      </c>
      <c r="E7041" s="0" t="n">
        <v>55</v>
      </c>
      <c r="F7041" s="0" t="n">
        <v>342</v>
      </c>
      <c r="T7041" s="0"/>
    </row>
    <row r="7042" customFormat="false" ht="12.75" hidden="false" customHeight="false" outlineLevel="0" collapsed="false">
      <c r="A7042" s="0" t="n">
        <v>1980</v>
      </c>
      <c r="B7042" s="0" t="n">
        <v>4</v>
      </c>
      <c r="C7042" s="0" t="n">
        <v>10</v>
      </c>
      <c r="D7042" s="0" t="n">
        <v>72</v>
      </c>
      <c r="E7042" s="0" t="n">
        <v>54</v>
      </c>
      <c r="F7042" s="0" t="n">
        <v>4</v>
      </c>
      <c r="T7042" s="0"/>
    </row>
    <row r="7043" customFormat="false" ht="12.75" hidden="false" customHeight="false" outlineLevel="0" collapsed="false">
      <c r="A7043" s="0" t="n">
        <v>1980</v>
      </c>
      <c r="B7043" s="0" t="n">
        <v>4</v>
      </c>
      <c r="C7043" s="0" t="n">
        <v>11</v>
      </c>
      <c r="D7043" s="0" t="n">
        <v>69</v>
      </c>
      <c r="E7043" s="0" t="n">
        <v>52</v>
      </c>
      <c r="F7043" s="0" t="n">
        <v>0</v>
      </c>
      <c r="T7043" s="0"/>
    </row>
    <row r="7044" customFormat="false" ht="12.75" hidden="false" customHeight="false" outlineLevel="0" collapsed="false">
      <c r="A7044" s="0" t="n">
        <v>1980</v>
      </c>
      <c r="B7044" s="0" t="n">
        <v>4</v>
      </c>
      <c r="C7044" s="0" t="n">
        <v>12</v>
      </c>
      <c r="D7044" s="0" t="n">
        <v>68</v>
      </c>
      <c r="E7044" s="0" t="n">
        <v>51</v>
      </c>
      <c r="F7044" s="0" t="n">
        <v>1</v>
      </c>
      <c r="T7044" s="0"/>
    </row>
    <row r="7045" customFormat="false" ht="12.75" hidden="false" customHeight="false" outlineLevel="0" collapsed="false">
      <c r="A7045" s="0" t="n">
        <v>1980</v>
      </c>
      <c r="B7045" s="0" t="n">
        <v>4</v>
      </c>
      <c r="C7045" s="0" t="n">
        <v>13</v>
      </c>
      <c r="D7045" s="0" t="n">
        <v>70</v>
      </c>
      <c r="E7045" s="0" t="n">
        <v>54</v>
      </c>
      <c r="F7045" s="0" t="n">
        <v>0</v>
      </c>
      <c r="T7045" s="0"/>
    </row>
    <row r="7046" customFormat="false" ht="12.75" hidden="false" customHeight="false" outlineLevel="0" collapsed="false">
      <c r="A7046" s="0" t="n">
        <v>1980</v>
      </c>
      <c r="B7046" s="0" t="n">
        <v>4</v>
      </c>
      <c r="C7046" s="0" t="n">
        <v>14</v>
      </c>
      <c r="D7046" s="0" t="n">
        <v>59</v>
      </c>
      <c r="E7046" s="0" t="n">
        <v>44</v>
      </c>
      <c r="F7046" s="0" t="n">
        <v>91</v>
      </c>
      <c r="T7046" s="0"/>
    </row>
    <row r="7047" customFormat="false" ht="12.75" hidden="false" customHeight="false" outlineLevel="0" collapsed="false">
      <c r="A7047" s="0" t="n">
        <v>1980</v>
      </c>
      <c r="B7047" s="0" t="n">
        <v>4</v>
      </c>
      <c r="C7047" s="0" t="n">
        <v>15</v>
      </c>
      <c r="D7047" s="0" t="n">
        <v>65</v>
      </c>
      <c r="E7047" s="0" t="n">
        <v>49</v>
      </c>
      <c r="F7047" s="0" t="n">
        <v>1</v>
      </c>
      <c r="T7047" s="0"/>
    </row>
    <row r="7048" customFormat="false" ht="12.75" hidden="false" customHeight="false" outlineLevel="0" collapsed="false">
      <c r="A7048" s="0" t="n">
        <v>1980</v>
      </c>
      <c r="B7048" s="0" t="n">
        <v>4</v>
      </c>
      <c r="C7048" s="0" t="n">
        <v>16</v>
      </c>
      <c r="D7048" s="0" t="n">
        <v>49</v>
      </c>
      <c r="E7048" s="0" t="n">
        <v>34</v>
      </c>
      <c r="F7048" s="0" t="n">
        <v>0</v>
      </c>
      <c r="T7048" s="0"/>
    </row>
    <row r="7049" customFormat="false" ht="12.75" hidden="false" customHeight="false" outlineLevel="0" collapsed="false">
      <c r="A7049" s="0" t="n">
        <v>1980</v>
      </c>
      <c r="B7049" s="0" t="n">
        <v>4</v>
      </c>
      <c r="C7049" s="0" t="n">
        <v>17</v>
      </c>
      <c r="D7049" s="0" t="n">
        <v>60</v>
      </c>
      <c r="E7049" s="0" t="n">
        <v>32</v>
      </c>
      <c r="F7049" s="0" t="n">
        <v>0</v>
      </c>
      <c r="T7049" s="0"/>
    </row>
    <row r="7050" customFormat="false" ht="12.75" hidden="false" customHeight="false" outlineLevel="0" collapsed="false">
      <c r="A7050" s="0" t="n">
        <v>1980</v>
      </c>
      <c r="B7050" s="0" t="n">
        <v>4</v>
      </c>
      <c r="C7050" s="0" t="n">
        <v>18</v>
      </c>
      <c r="D7050" s="0" t="n">
        <v>65</v>
      </c>
      <c r="E7050" s="0" t="n">
        <v>45</v>
      </c>
      <c r="F7050" s="0" t="n">
        <v>0</v>
      </c>
      <c r="T7050" s="0"/>
    </row>
    <row r="7051" customFormat="false" ht="12.75" hidden="false" customHeight="false" outlineLevel="0" collapsed="false">
      <c r="A7051" s="0" t="n">
        <v>1980</v>
      </c>
      <c r="B7051" s="0" t="n">
        <v>4</v>
      </c>
      <c r="C7051" s="0" t="n">
        <v>19</v>
      </c>
      <c r="D7051" s="0" t="n">
        <v>68</v>
      </c>
      <c r="E7051" s="0" t="n">
        <v>49</v>
      </c>
      <c r="F7051" s="0" t="n">
        <v>0</v>
      </c>
      <c r="T7051" s="0"/>
    </row>
    <row r="7052" customFormat="false" ht="12.75" hidden="false" customHeight="false" outlineLevel="0" collapsed="false">
      <c r="A7052" s="0" t="n">
        <v>1980</v>
      </c>
      <c r="B7052" s="0" t="n">
        <v>4</v>
      </c>
      <c r="C7052" s="0" t="n">
        <v>20</v>
      </c>
      <c r="D7052" s="0" t="n">
        <v>74</v>
      </c>
      <c r="E7052" s="0" t="n">
        <v>52</v>
      </c>
      <c r="F7052" s="0" t="n">
        <v>0</v>
      </c>
      <c r="T7052" s="0"/>
    </row>
    <row r="7053" customFormat="false" ht="12.75" hidden="false" customHeight="false" outlineLevel="0" collapsed="false">
      <c r="A7053" s="0" t="n">
        <v>1980</v>
      </c>
      <c r="B7053" s="0" t="n">
        <v>4</v>
      </c>
      <c r="C7053" s="0" t="n">
        <v>21</v>
      </c>
      <c r="D7053" s="0" t="n">
        <v>76</v>
      </c>
      <c r="E7053" s="0" t="n">
        <v>56</v>
      </c>
      <c r="F7053" s="0" t="n">
        <v>0</v>
      </c>
      <c r="T7053" s="0"/>
    </row>
    <row r="7054" customFormat="false" ht="12.75" hidden="false" customHeight="false" outlineLevel="0" collapsed="false">
      <c r="A7054" s="0" t="n">
        <v>1980</v>
      </c>
      <c r="B7054" s="0" t="n">
        <v>4</v>
      </c>
      <c r="C7054" s="0" t="n">
        <v>22</v>
      </c>
      <c r="D7054" s="0" t="n">
        <v>65</v>
      </c>
      <c r="E7054" s="0" t="n">
        <v>44</v>
      </c>
      <c r="F7054" s="0" t="n">
        <v>0</v>
      </c>
      <c r="T7054" s="0"/>
    </row>
    <row r="7055" customFormat="false" ht="12.75" hidden="false" customHeight="false" outlineLevel="0" collapsed="false">
      <c r="A7055" s="0" t="n">
        <v>1980</v>
      </c>
      <c r="B7055" s="0" t="n">
        <v>4</v>
      </c>
      <c r="C7055" s="0" t="n">
        <v>23</v>
      </c>
      <c r="D7055" s="0" t="n">
        <v>73</v>
      </c>
      <c r="E7055" s="0" t="n">
        <v>40</v>
      </c>
      <c r="F7055" s="0" t="n">
        <v>0</v>
      </c>
      <c r="T7055" s="0"/>
    </row>
    <row r="7056" customFormat="false" ht="12.75" hidden="false" customHeight="false" outlineLevel="0" collapsed="false">
      <c r="A7056" s="0" t="n">
        <v>1980</v>
      </c>
      <c r="B7056" s="0" t="n">
        <v>4</v>
      </c>
      <c r="C7056" s="0" t="n">
        <v>24</v>
      </c>
      <c r="D7056" s="0" t="n">
        <v>66</v>
      </c>
      <c r="E7056" s="0" t="n">
        <v>48</v>
      </c>
      <c r="F7056" s="0" t="n">
        <v>0</v>
      </c>
      <c r="T7056" s="0"/>
    </row>
    <row r="7057" customFormat="false" ht="12.75" hidden="false" customHeight="false" outlineLevel="0" collapsed="false">
      <c r="A7057" s="0" t="n">
        <v>1980</v>
      </c>
      <c r="B7057" s="0" t="n">
        <v>4</v>
      </c>
      <c r="C7057" s="0" t="n">
        <v>25</v>
      </c>
      <c r="D7057" s="0" t="n">
        <v>61</v>
      </c>
      <c r="E7057" s="0" t="n">
        <v>47</v>
      </c>
      <c r="F7057" s="0" t="n">
        <v>3</v>
      </c>
      <c r="T7057" s="0"/>
    </row>
    <row r="7058" customFormat="false" ht="12.75" hidden="false" customHeight="false" outlineLevel="0" collapsed="false">
      <c r="A7058" s="0" t="n">
        <v>1980</v>
      </c>
      <c r="B7058" s="0" t="n">
        <v>4</v>
      </c>
      <c r="C7058" s="0" t="n">
        <v>26</v>
      </c>
      <c r="D7058" s="0" t="n">
        <v>61</v>
      </c>
      <c r="E7058" s="0" t="n">
        <v>48</v>
      </c>
      <c r="F7058" s="0" t="n">
        <v>0</v>
      </c>
      <c r="T7058" s="0"/>
    </row>
    <row r="7059" customFormat="false" ht="12.75" hidden="false" customHeight="false" outlineLevel="0" collapsed="false">
      <c r="A7059" s="0" t="n">
        <v>1980</v>
      </c>
      <c r="B7059" s="0" t="n">
        <v>4</v>
      </c>
      <c r="C7059" s="0" t="n">
        <v>27</v>
      </c>
      <c r="D7059" s="0" t="n">
        <v>52</v>
      </c>
      <c r="E7059" s="0" t="n">
        <v>47</v>
      </c>
      <c r="F7059" s="0" t="n">
        <v>33</v>
      </c>
      <c r="T7059" s="0"/>
    </row>
    <row r="7060" customFormat="false" ht="12.75" hidden="false" customHeight="false" outlineLevel="0" collapsed="false">
      <c r="A7060" s="0" t="n">
        <v>1980</v>
      </c>
      <c r="B7060" s="0" t="n">
        <v>4</v>
      </c>
      <c r="C7060" s="0" t="n">
        <v>28</v>
      </c>
      <c r="D7060" s="0" t="n">
        <v>47</v>
      </c>
      <c r="E7060" s="0" t="n">
        <v>45</v>
      </c>
      <c r="F7060" s="0" t="n">
        <v>274</v>
      </c>
      <c r="T7060" s="0"/>
    </row>
    <row r="7061" customFormat="false" ht="12.75" hidden="false" customHeight="false" outlineLevel="0" collapsed="false">
      <c r="A7061" s="0" t="n">
        <v>1980</v>
      </c>
      <c r="B7061" s="0" t="n">
        <v>4</v>
      </c>
      <c r="C7061" s="0" t="n">
        <v>29</v>
      </c>
      <c r="D7061" s="0" t="n">
        <v>49</v>
      </c>
      <c r="E7061" s="0" t="n">
        <v>45</v>
      </c>
      <c r="F7061" s="0" t="n">
        <v>11</v>
      </c>
      <c r="T7061" s="0"/>
    </row>
    <row r="7062" customFormat="false" ht="12.75" hidden="false" customHeight="false" outlineLevel="0" collapsed="false">
      <c r="A7062" s="0" t="n">
        <v>1980</v>
      </c>
      <c r="B7062" s="0" t="n">
        <v>4</v>
      </c>
      <c r="C7062" s="0" t="n">
        <v>30</v>
      </c>
      <c r="D7062" s="0" t="n">
        <v>59</v>
      </c>
      <c r="E7062" s="0" t="n">
        <v>47</v>
      </c>
      <c r="F7062" s="0" t="n">
        <v>1</v>
      </c>
      <c r="T7062" s="0"/>
    </row>
    <row r="7063" customFormat="false" ht="12.75" hidden="false" customHeight="false" outlineLevel="0" collapsed="false">
      <c r="A7063" s="0" t="n">
        <v>1980</v>
      </c>
      <c r="B7063" s="0" t="n">
        <v>5</v>
      </c>
      <c r="C7063" s="0" t="n">
        <v>1</v>
      </c>
      <c r="D7063" s="0" t="n">
        <v>69</v>
      </c>
      <c r="E7063" s="0" t="n">
        <v>50</v>
      </c>
      <c r="F7063" s="0" t="n">
        <v>0</v>
      </c>
      <c r="T7063" s="0"/>
    </row>
    <row r="7064" customFormat="false" ht="12.75" hidden="false" customHeight="false" outlineLevel="0" collapsed="false">
      <c r="A7064" s="0" t="n">
        <v>1980</v>
      </c>
      <c r="B7064" s="0" t="n">
        <v>5</v>
      </c>
      <c r="C7064" s="0" t="n">
        <v>2</v>
      </c>
      <c r="D7064" s="0" t="n">
        <v>71</v>
      </c>
      <c r="E7064" s="0" t="n">
        <v>53</v>
      </c>
      <c r="F7064" s="0" t="n">
        <v>0</v>
      </c>
      <c r="T7064" s="0"/>
    </row>
    <row r="7065" customFormat="false" ht="12.75" hidden="false" customHeight="false" outlineLevel="0" collapsed="false">
      <c r="A7065" s="0" t="n">
        <v>1980</v>
      </c>
      <c r="B7065" s="0" t="n">
        <v>5</v>
      </c>
      <c r="C7065" s="0" t="n">
        <v>3</v>
      </c>
      <c r="D7065" s="0" t="n">
        <v>81</v>
      </c>
      <c r="E7065" s="0" t="n">
        <v>51</v>
      </c>
      <c r="F7065" s="0" t="n">
        <v>1</v>
      </c>
      <c r="T7065" s="0"/>
    </row>
    <row r="7066" customFormat="false" ht="12.75" hidden="false" customHeight="false" outlineLevel="0" collapsed="false">
      <c r="A7066" s="0" t="n">
        <v>1980</v>
      </c>
      <c r="B7066" s="0" t="n">
        <v>5</v>
      </c>
      <c r="C7066" s="0" t="n">
        <v>4</v>
      </c>
      <c r="D7066" s="0" t="n">
        <v>72</v>
      </c>
      <c r="E7066" s="0" t="n">
        <v>61</v>
      </c>
      <c r="F7066" s="0" t="n">
        <v>0</v>
      </c>
      <c r="T7066" s="0"/>
    </row>
    <row r="7067" customFormat="false" ht="12.75" hidden="false" customHeight="false" outlineLevel="0" collapsed="false">
      <c r="A7067" s="0" t="n">
        <v>1980</v>
      </c>
      <c r="B7067" s="0" t="n">
        <v>5</v>
      </c>
      <c r="C7067" s="0" t="n">
        <v>5</v>
      </c>
      <c r="D7067" s="0" t="n">
        <v>90</v>
      </c>
      <c r="E7067" s="0" t="n">
        <v>57</v>
      </c>
      <c r="F7067" s="0" t="n">
        <v>0</v>
      </c>
      <c r="T7067" s="0"/>
    </row>
    <row r="7068" customFormat="false" ht="12.75" hidden="false" customHeight="false" outlineLevel="0" collapsed="false">
      <c r="A7068" s="0" t="n">
        <v>1980</v>
      </c>
      <c r="B7068" s="0" t="n">
        <v>5</v>
      </c>
      <c r="C7068" s="0" t="n">
        <v>6</v>
      </c>
      <c r="D7068" s="0" t="n">
        <v>85</v>
      </c>
      <c r="E7068" s="0" t="n">
        <v>56</v>
      </c>
      <c r="F7068" s="0" t="n">
        <v>0</v>
      </c>
      <c r="T7068" s="0"/>
    </row>
    <row r="7069" customFormat="false" ht="12.75" hidden="false" customHeight="false" outlineLevel="0" collapsed="false">
      <c r="A7069" s="0" t="n">
        <v>1980</v>
      </c>
      <c r="B7069" s="0" t="n">
        <v>5</v>
      </c>
      <c r="C7069" s="0" t="n">
        <v>7</v>
      </c>
      <c r="D7069" s="0" t="n">
        <v>67</v>
      </c>
      <c r="E7069" s="0" t="n">
        <v>54</v>
      </c>
      <c r="F7069" s="0" t="n">
        <v>26</v>
      </c>
      <c r="T7069" s="0"/>
    </row>
    <row r="7070" customFormat="false" ht="12.75" hidden="false" customHeight="false" outlineLevel="0" collapsed="false">
      <c r="A7070" s="0" t="n">
        <v>1980</v>
      </c>
      <c r="B7070" s="0" t="n">
        <v>5</v>
      </c>
      <c r="C7070" s="0" t="n">
        <v>8</v>
      </c>
      <c r="D7070" s="0" t="n">
        <v>56</v>
      </c>
      <c r="E7070" s="0" t="n">
        <v>48</v>
      </c>
      <c r="F7070" s="0" t="n">
        <v>50</v>
      </c>
      <c r="T7070" s="0"/>
    </row>
    <row r="7071" customFormat="false" ht="12.75" hidden="false" customHeight="false" outlineLevel="0" collapsed="false">
      <c r="A7071" s="0" t="n">
        <v>1980</v>
      </c>
      <c r="B7071" s="0" t="n">
        <v>5</v>
      </c>
      <c r="C7071" s="0" t="n">
        <v>9</v>
      </c>
      <c r="D7071" s="0" t="n">
        <v>61</v>
      </c>
      <c r="E7071" s="0" t="n">
        <v>47</v>
      </c>
      <c r="F7071" s="0" t="n">
        <v>0</v>
      </c>
      <c r="T7071" s="0"/>
    </row>
    <row r="7072" customFormat="false" ht="12.75" hidden="false" customHeight="false" outlineLevel="0" collapsed="false">
      <c r="A7072" s="0" t="n">
        <v>1980</v>
      </c>
      <c r="B7072" s="0" t="n">
        <v>5</v>
      </c>
      <c r="C7072" s="0" t="n">
        <v>10</v>
      </c>
      <c r="D7072" s="0" t="n">
        <v>70</v>
      </c>
      <c r="E7072" s="0" t="n">
        <v>46</v>
      </c>
      <c r="F7072" s="0" t="n">
        <v>0</v>
      </c>
      <c r="T7072" s="0"/>
    </row>
    <row r="7073" customFormat="false" ht="12.75" hidden="false" customHeight="false" outlineLevel="0" collapsed="false">
      <c r="A7073" s="0" t="n">
        <v>1980</v>
      </c>
      <c r="B7073" s="0" t="n">
        <v>5</v>
      </c>
      <c r="C7073" s="0" t="n">
        <v>11</v>
      </c>
      <c r="D7073" s="0" t="n">
        <v>64</v>
      </c>
      <c r="E7073" s="0" t="n">
        <v>55</v>
      </c>
      <c r="F7073" s="0" t="n">
        <v>5</v>
      </c>
      <c r="T7073" s="0"/>
    </row>
    <row r="7074" customFormat="false" ht="12.75" hidden="false" customHeight="false" outlineLevel="0" collapsed="false">
      <c r="A7074" s="0" t="n">
        <v>1980</v>
      </c>
      <c r="B7074" s="0" t="n">
        <v>5</v>
      </c>
      <c r="C7074" s="0" t="n">
        <v>12</v>
      </c>
      <c r="D7074" s="0" t="n">
        <v>72</v>
      </c>
      <c r="E7074" s="0" t="n">
        <v>61</v>
      </c>
      <c r="F7074" s="0" t="n">
        <v>32</v>
      </c>
      <c r="T7074" s="0"/>
    </row>
    <row r="7075" customFormat="false" ht="12.75" hidden="false" customHeight="false" outlineLevel="0" collapsed="false">
      <c r="A7075" s="0" t="n">
        <v>1980</v>
      </c>
      <c r="B7075" s="0" t="n">
        <v>5</v>
      </c>
      <c r="C7075" s="0" t="n">
        <v>13</v>
      </c>
      <c r="D7075" s="0" t="n">
        <v>80</v>
      </c>
      <c r="E7075" s="0" t="n">
        <v>64</v>
      </c>
      <c r="F7075" s="0" t="n">
        <v>21</v>
      </c>
      <c r="T7075" s="0"/>
    </row>
    <row r="7076" customFormat="false" ht="12.75" hidden="false" customHeight="false" outlineLevel="0" collapsed="false">
      <c r="A7076" s="0" t="n">
        <v>1980</v>
      </c>
      <c r="B7076" s="0" t="n">
        <v>5</v>
      </c>
      <c r="C7076" s="0" t="n">
        <v>14</v>
      </c>
      <c r="D7076" s="0" t="n">
        <v>74</v>
      </c>
      <c r="E7076" s="0" t="n">
        <v>56</v>
      </c>
      <c r="F7076" s="0" t="n">
        <v>2</v>
      </c>
      <c r="T7076" s="0"/>
    </row>
    <row r="7077" customFormat="false" ht="12.75" hidden="false" customHeight="false" outlineLevel="0" collapsed="false">
      <c r="A7077" s="0" t="n">
        <v>1980</v>
      </c>
      <c r="B7077" s="0" t="n">
        <v>5</v>
      </c>
      <c r="C7077" s="0" t="n">
        <v>15</v>
      </c>
      <c r="D7077" s="0" t="n">
        <v>69</v>
      </c>
      <c r="E7077" s="0" t="n">
        <v>51</v>
      </c>
      <c r="F7077" s="0" t="n">
        <v>0</v>
      </c>
      <c r="T7077" s="0"/>
    </row>
    <row r="7078" customFormat="false" ht="12.75" hidden="false" customHeight="false" outlineLevel="0" collapsed="false">
      <c r="A7078" s="0" t="n">
        <v>1980</v>
      </c>
      <c r="B7078" s="0" t="n">
        <v>5</v>
      </c>
      <c r="C7078" s="0" t="n">
        <v>16</v>
      </c>
      <c r="D7078" s="0" t="n">
        <v>75</v>
      </c>
      <c r="E7078" s="0" t="n">
        <v>49</v>
      </c>
      <c r="F7078" s="0" t="n">
        <v>0</v>
      </c>
      <c r="T7078" s="0"/>
    </row>
    <row r="7079" customFormat="false" ht="12.75" hidden="false" customHeight="false" outlineLevel="0" collapsed="false">
      <c r="A7079" s="0" t="n">
        <v>1980</v>
      </c>
      <c r="B7079" s="0" t="n">
        <v>5</v>
      </c>
      <c r="C7079" s="0" t="n">
        <v>17</v>
      </c>
      <c r="D7079" s="0" t="n">
        <v>77</v>
      </c>
      <c r="E7079" s="0" t="n">
        <v>54</v>
      </c>
      <c r="F7079" s="0" t="n">
        <v>0</v>
      </c>
      <c r="T7079" s="0"/>
    </row>
    <row r="7080" customFormat="false" ht="12.75" hidden="false" customHeight="false" outlineLevel="0" collapsed="false">
      <c r="A7080" s="0" t="n">
        <v>1980</v>
      </c>
      <c r="B7080" s="0" t="n">
        <v>5</v>
      </c>
      <c r="C7080" s="0" t="n">
        <v>18</v>
      </c>
      <c r="D7080" s="0" t="n">
        <v>63</v>
      </c>
      <c r="E7080" s="0" t="n">
        <v>56</v>
      </c>
      <c r="F7080" s="0" t="n">
        <v>15</v>
      </c>
      <c r="T7080" s="0"/>
    </row>
    <row r="7081" customFormat="false" ht="12.75" hidden="false" customHeight="false" outlineLevel="0" collapsed="false">
      <c r="A7081" s="0" t="n">
        <v>1980</v>
      </c>
      <c r="B7081" s="0" t="n">
        <v>5</v>
      </c>
      <c r="C7081" s="0" t="n">
        <v>19</v>
      </c>
      <c r="D7081" s="0" t="n">
        <v>80</v>
      </c>
      <c r="E7081" s="0" t="n">
        <v>61</v>
      </c>
      <c r="F7081" s="0" t="n">
        <v>0</v>
      </c>
      <c r="T7081" s="0"/>
    </row>
    <row r="7082" customFormat="false" ht="12.75" hidden="false" customHeight="false" outlineLevel="0" collapsed="false">
      <c r="A7082" s="0" t="n">
        <v>1980</v>
      </c>
      <c r="B7082" s="0" t="n">
        <v>5</v>
      </c>
      <c r="C7082" s="0" t="n">
        <v>20</v>
      </c>
      <c r="D7082" s="0" t="n">
        <v>74</v>
      </c>
      <c r="E7082" s="0" t="n">
        <v>61</v>
      </c>
      <c r="F7082" s="0" t="n">
        <v>0</v>
      </c>
      <c r="T7082" s="0"/>
    </row>
    <row r="7083" customFormat="false" ht="12.75" hidden="false" customHeight="false" outlineLevel="0" collapsed="false">
      <c r="A7083" s="0" t="n">
        <v>1980</v>
      </c>
      <c r="B7083" s="0" t="n">
        <v>5</v>
      </c>
      <c r="C7083" s="0" t="n">
        <v>21</v>
      </c>
      <c r="D7083" s="0" t="n">
        <v>62</v>
      </c>
      <c r="E7083" s="0" t="n">
        <v>56</v>
      </c>
      <c r="F7083" s="0" t="n">
        <v>72</v>
      </c>
      <c r="T7083" s="0"/>
    </row>
    <row r="7084" customFormat="false" ht="12.75" hidden="false" customHeight="false" outlineLevel="0" collapsed="false">
      <c r="A7084" s="0" t="n">
        <v>1980</v>
      </c>
      <c r="B7084" s="0" t="n">
        <v>5</v>
      </c>
      <c r="C7084" s="0" t="n">
        <v>22</v>
      </c>
      <c r="D7084" s="0" t="n">
        <v>85</v>
      </c>
      <c r="E7084" s="0" t="n">
        <v>59</v>
      </c>
      <c r="F7084" s="0" t="n">
        <v>0</v>
      </c>
      <c r="T7084" s="0"/>
    </row>
    <row r="7085" customFormat="false" ht="12.75" hidden="false" customHeight="false" outlineLevel="0" collapsed="false">
      <c r="A7085" s="0" t="n">
        <v>1980</v>
      </c>
      <c r="B7085" s="0" t="n">
        <v>5</v>
      </c>
      <c r="C7085" s="0" t="n">
        <v>23</v>
      </c>
      <c r="D7085" s="0" t="n">
        <v>90</v>
      </c>
      <c r="E7085" s="0" t="n">
        <v>69</v>
      </c>
      <c r="F7085" s="0" t="n">
        <v>0</v>
      </c>
      <c r="T7085" s="0"/>
    </row>
    <row r="7086" customFormat="false" ht="12.75" hidden="false" customHeight="false" outlineLevel="0" collapsed="false">
      <c r="A7086" s="0" t="n">
        <v>1980</v>
      </c>
      <c r="B7086" s="0" t="n">
        <v>5</v>
      </c>
      <c r="C7086" s="0" t="n">
        <v>24</v>
      </c>
      <c r="D7086" s="0" t="n">
        <v>86</v>
      </c>
      <c r="E7086" s="0" t="n">
        <v>68</v>
      </c>
      <c r="F7086" s="0" t="n">
        <v>0</v>
      </c>
      <c r="T7086" s="0"/>
    </row>
    <row r="7087" customFormat="false" ht="12.75" hidden="false" customHeight="false" outlineLevel="0" collapsed="false">
      <c r="A7087" s="0" t="n">
        <v>1980</v>
      </c>
      <c r="B7087" s="0" t="n">
        <v>5</v>
      </c>
      <c r="C7087" s="0" t="n">
        <v>25</v>
      </c>
      <c r="D7087" s="0" t="n">
        <v>84</v>
      </c>
      <c r="E7087" s="0" t="n">
        <v>62</v>
      </c>
      <c r="F7087" s="0" t="n">
        <v>0</v>
      </c>
      <c r="T7087" s="0"/>
    </row>
    <row r="7088" customFormat="false" ht="12.75" hidden="false" customHeight="false" outlineLevel="0" collapsed="false">
      <c r="A7088" s="0" t="n">
        <v>1980</v>
      </c>
      <c r="B7088" s="0" t="n">
        <v>5</v>
      </c>
      <c r="C7088" s="0" t="n">
        <v>26</v>
      </c>
      <c r="D7088" s="0" t="n">
        <v>76</v>
      </c>
      <c r="E7088" s="0" t="n">
        <v>57</v>
      </c>
      <c r="F7088" s="0" t="n">
        <v>0</v>
      </c>
      <c r="T7088" s="0"/>
    </row>
    <row r="7089" customFormat="false" ht="12.75" hidden="false" customHeight="false" outlineLevel="0" collapsed="false">
      <c r="A7089" s="0" t="n">
        <v>1980</v>
      </c>
      <c r="B7089" s="0" t="n">
        <v>5</v>
      </c>
      <c r="C7089" s="0" t="n">
        <v>27</v>
      </c>
      <c r="D7089" s="0" t="n">
        <v>76</v>
      </c>
      <c r="E7089" s="0" t="n">
        <v>54</v>
      </c>
      <c r="F7089" s="0" t="n">
        <v>0</v>
      </c>
      <c r="T7089" s="0"/>
    </row>
    <row r="7090" customFormat="false" ht="12.75" hidden="false" customHeight="false" outlineLevel="0" collapsed="false">
      <c r="A7090" s="0" t="n">
        <v>1980</v>
      </c>
      <c r="B7090" s="0" t="n">
        <v>5</v>
      </c>
      <c r="C7090" s="0" t="n">
        <v>28</v>
      </c>
      <c r="D7090" s="0" t="n">
        <v>78</v>
      </c>
      <c r="E7090" s="0" t="n">
        <v>56</v>
      </c>
      <c r="F7090" s="0" t="n">
        <v>0</v>
      </c>
      <c r="T7090" s="0"/>
    </row>
    <row r="7091" customFormat="false" ht="12.75" hidden="false" customHeight="false" outlineLevel="0" collapsed="false">
      <c r="A7091" s="0" t="n">
        <v>1980</v>
      </c>
      <c r="B7091" s="0" t="n">
        <v>5</v>
      </c>
      <c r="C7091" s="0" t="n">
        <v>29</v>
      </c>
      <c r="D7091" s="0" t="n">
        <v>77</v>
      </c>
      <c r="E7091" s="0" t="n">
        <v>61</v>
      </c>
      <c r="F7091" s="0" t="n">
        <v>0</v>
      </c>
      <c r="T7091" s="0"/>
    </row>
    <row r="7092" customFormat="false" ht="12.75" hidden="false" customHeight="false" outlineLevel="0" collapsed="false">
      <c r="A7092" s="0" t="n">
        <v>1980</v>
      </c>
      <c r="B7092" s="0" t="n">
        <v>5</v>
      </c>
      <c r="C7092" s="0" t="n">
        <v>30</v>
      </c>
      <c r="D7092" s="0" t="n">
        <v>73</v>
      </c>
      <c r="E7092" s="0" t="n">
        <v>60</v>
      </c>
      <c r="F7092" s="0" t="n">
        <v>0</v>
      </c>
      <c r="T7092" s="0"/>
    </row>
    <row r="7093" customFormat="false" ht="12.75" hidden="false" customHeight="false" outlineLevel="0" collapsed="false">
      <c r="A7093" s="0" t="n">
        <v>1980</v>
      </c>
      <c r="B7093" s="0" t="n">
        <v>5</v>
      </c>
      <c r="C7093" s="0" t="n">
        <v>31</v>
      </c>
      <c r="D7093" s="0" t="n">
        <v>76</v>
      </c>
      <c r="E7093" s="0" t="n">
        <v>63</v>
      </c>
      <c r="F7093" s="0" t="n">
        <v>9</v>
      </c>
      <c r="T7093" s="0"/>
    </row>
    <row r="7094" customFormat="false" ht="12.75" hidden="false" customHeight="false" outlineLevel="0" collapsed="false">
      <c r="A7094" s="0" t="n">
        <v>1980</v>
      </c>
      <c r="B7094" s="0" t="n">
        <v>6</v>
      </c>
      <c r="C7094" s="0" t="n">
        <v>1</v>
      </c>
      <c r="D7094" s="0" t="n">
        <v>85</v>
      </c>
      <c r="E7094" s="0" t="n">
        <v>65</v>
      </c>
      <c r="F7094" s="0" t="n">
        <v>1</v>
      </c>
      <c r="T7094" s="0"/>
    </row>
    <row r="7095" customFormat="false" ht="12.75" hidden="false" customHeight="false" outlineLevel="0" collapsed="false">
      <c r="A7095" s="0" t="n">
        <v>1980</v>
      </c>
      <c r="B7095" s="0" t="n">
        <v>6</v>
      </c>
      <c r="C7095" s="0" t="n">
        <v>2</v>
      </c>
      <c r="D7095" s="0" t="n">
        <v>83</v>
      </c>
      <c r="E7095" s="0" t="n">
        <v>67</v>
      </c>
      <c r="F7095" s="0" t="n">
        <v>6</v>
      </c>
      <c r="T7095" s="0"/>
    </row>
    <row r="7096" customFormat="false" ht="12.75" hidden="false" customHeight="false" outlineLevel="0" collapsed="false">
      <c r="A7096" s="0" t="n">
        <v>1980</v>
      </c>
      <c r="B7096" s="0" t="n">
        <v>6</v>
      </c>
      <c r="C7096" s="0" t="n">
        <v>3</v>
      </c>
      <c r="D7096" s="0" t="n">
        <v>84</v>
      </c>
      <c r="E7096" s="0" t="n">
        <v>67</v>
      </c>
      <c r="F7096" s="0" t="n">
        <v>108</v>
      </c>
      <c r="T7096" s="0"/>
    </row>
    <row r="7097" customFormat="false" ht="12.75" hidden="false" customHeight="false" outlineLevel="0" collapsed="false">
      <c r="A7097" s="0" t="n">
        <v>1980</v>
      </c>
      <c r="B7097" s="0" t="n">
        <v>6</v>
      </c>
      <c r="C7097" s="0" t="n">
        <v>4</v>
      </c>
      <c r="D7097" s="0" t="n">
        <v>75</v>
      </c>
      <c r="E7097" s="0" t="n">
        <v>63</v>
      </c>
      <c r="F7097" s="0" t="n">
        <v>0</v>
      </c>
      <c r="T7097" s="0"/>
    </row>
    <row r="7098" customFormat="false" ht="12.75" hidden="false" customHeight="false" outlineLevel="0" collapsed="false">
      <c r="A7098" s="0" t="n">
        <v>1980</v>
      </c>
      <c r="B7098" s="0" t="n">
        <v>6</v>
      </c>
      <c r="C7098" s="0" t="n">
        <v>5</v>
      </c>
      <c r="D7098" s="0" t="n">
        <v>77</v>
      </c>
      <c r="E7098" s="0" t="n">
        <v>59</v>
      </c>
      <c r="F7098" s="0" t="n">
        <v>0</v>
      </c>
      <c r="T7098" s="0"/>
    </row>
    <row r="7099" customFormat="false" ht="12.75" hidden="false" customHeight="false" outlineLevel="0" collapsed="false">
      <c r="A7099" s="0" t="n">
        <v>1980</v>
      </c>
      <c r="B7099" s="0" t="n">
        <v>6</v>
      </c>
      <c r="C7099" s="0" t="n">
        <v>6</v>
      </c>
      <c r="D7099" s="0" t="n">
        <v>78</v>
      </c>
      <c r="E7099" s="0" t="n">
        <v>59</v>
      </c>
      <c r="F7099" s="0" t="n">
        <v>1</v>
      </c>
      <c r="T7099" s="0"/>
    </row>
    <row r="7100" customFormat="false" ht="12.75" hidden="false" customHeight="false" outlineLevel="0" collapsed="false">
      <c r="A7100" s="0" t="n">
        <v>1980</v>
      </c>
      <c r="B7100" s="0" t="n">
        <v>6</v>
      </c>
      <c r="C7100" s="0" t="n">
        <v>7</v>
      </c>
      <c r="D7100" s="0" t="n">
        <v>76</v>
      </c>
      <c r="E7100" s="0" t="n">
        <v>64</v>
      </c>
      <c r="F7100" s="0" t="n">
        <v>72</v>
      </c>
      <c r="T7100" s="0"/>
    </row>
    <row r="7101" customFormat="false" ht="12.75" hidden="false" customHeight="false" outlineLevel="0" collapsed="false">
      <c r="A7101" s="0" t="n">
        <v>1980</v>
      </c>
      <c r="B7101" s="0" t="n">
        <v>6</v>
      </c>
      <c r="C7101" s="0" t="n">
        <v>8</v>
      </c>
      <c r="D7101" s="0" t="n">
        <v>80</v>
      </c>
      <c r="E7101" s="0" t="n">
        <v>52</v>
      </c>
      <c r="F7101" s="0" t="n">
        <v>59</v>
      </c>
      <c r="T7101" s="0"/>
    </row>
    <row r="7102" customFormat="false" ht="12.75" hidden="false" customHeight="false" outlineLevel="0" collapsed="false">
      <c r="A7102" s="0" t="n">
        <v>1980</v>
      </c>
      <c r="B7102" s="0" t="n">
        <v>6</v>
      </c>
      <c r="C7102" s="0" t="n">
        <v>9</v>
      </c>
      <c r="D7102" s="0" t="n">
        <v>63</v>
      </c>
      <c r="E7102" s="0" t="n">
        <v>47</v>
      </c>
      <c r="F7102" s="0" t="n">
        <v>63</v>
      </c>
      <c r="T7102" s="0"/>
    </row>
    <row r="7103" customFormat="false" ht="12.75" hidden="false" customHeight="false" outlineLevel="0" collapsed="false">
      <c r="A7103" s="0" t="n">
        <v>1980</v>
      </c>
      <c r="B7103" s="0" t="n">
        <v>6</v>
      </c>
      <c r="C7103" s="0" t="n">
        <v>10</v>
      </c>
      <c r="D7103" s="0" t="n">
        <v>66</v>
      </c>
      <c r="E7103" s="0" t="n">
        <v>53</v>
      </c>
      <c r="F7103" s="0" t="n">
        <v>1</v>
      </c>
      <c r="T7103" s="0"/>
    </row>
    <row r="7104" customFormat="false" ht="12.75" hidden="false" customHeight="false" outlineLevel="0" collapsed="false">
      <c r="A7104" s="0" t="n">
        <v>1980</v>
      </c>
      <c r="B7104" s="0" t="n">
        <v>6</v>
      </c>
      <c r="C7104" s="0" t="n">
        <v>11</v>
      </c>
      <c r="D7104" s="0" t="n">
        <v>70</v>
      </c>
      <c r="E7104" s="0" t="n">
        <v>49</v>
      </c>
      <c r="F7104" s="0" t="n">
        <v>0</v>
      </c>
      <c r="T7104" s="0"/>
    </row>
    <row r="7105" customFormat="false" ht="12.75" hidden="false" customHeight="false" outlineLevel="0" collapsed="false">
      <c r="A7105" s="0" t="n">
        <v>1980</v>
      </c>
      <c r="B7105" s="0" t="n">
        <v>6</v>
      </c>
      <c r="C7105" s="0" t="n">
        <v>12</v>
      </c>
      <c r="D7105" s="0" t="n">
        <v>74</v>
      </c>
      <c r="E7105" s="0" t="n">
        <v>52</v>
      </c>
      <c r="F7105" s="0" t="n">
        <v>0</v>
      </c>
      <c r="T7105" s="0"/>
    </row>
    <row r="7106" customFormat="false" ht="12.75" hidden="false" customHeight="false" outlineLevel="0" collapsed="false">
      <c r="A7106" s="0" t="n">
        <v>1980</v>
      </c>
      <c r="B7106" s="0" t="n">
        <v>6</v>
      </c>
      <c r="C7106" s="0" t="n">
        <v>13</v>
      </c>
      <c r="D7106" s="0" t="n">
        <v>76</v>
      </c>
      <c r="E7106" s="0" t="n">
        <v>56</v>
      </c>
      <c r="F7106" s="0" t="n">
        <v>0</v>
      </c>
      <c r="T7106" s="0"/>
    </row>
    <row r="7107" customFormat="false" ht="12.75" hidden="false" customHeight="false" outlineLevel="0" collapsed="false">
      <c r="A7107" s="0" t="n">
        <v>1980</v>
      </c>
      <c r="B7107" s="0" t="n">
        <v>6</v>
      </c>
      <c r="C7107" s="0" t="n">
        <v>14</v>
      </c>
      <c r="D7107" s="0" t="n">
        <v>83</v>
      </c>
      <c r="E7107" s="0" t="n">
        <v>56</v>
      </c>
      <c r="F7107" s="0" t="n">
        <v>0</v>
      </c>
      <c r="T7107" s="0"/>
    </row>
    <row r="7108" customFormat="false" ht="12.75" hidden="false" customHeight="false" outlineLevel="0" collapsed="false">
      <c r="A7108" s="0" t="n">
        <v>1980</v>
      </c>
      <c r="B7108" s="0" t="n">
        <v>6</v>
      </c>
      <c r="C7108" s="0" t="n">
        <v>15</v>
      </c>
      <c r="D7108" s="0" t="n">
        <v>85</v>
      </c>
      <c r="E7108" s="0" t="n">
        <v>67</v>
      </c>
      <c r="F7108" s="0" t="n">
        <v>0</v>
      </c>
      <c r="T7108" s="0"/>
    </row>
    <row r="7109" customFormat="false" ht="12.75" hidden="false" customHeight="false" outlineLevel="0" collapsed="false">
      <c r="A7109" s="0" t="n">
        <v>1980</v>
      </c>
      <c r="B7109" s="0" t="n">
        <v>6</v>
      </c>
      <c r="C7109" s="0" t="n">
        <v>16</v>
      </c>
      <c r="D7109" s="0" t="n">
        <v>75</v>
      </c>
      <c r="E7109" s="0" t="n">
        <v>64</v>
      </c>
      <c r="F7109" s="0" t="n">
        <v>0</v>
      </c>
      <c r="T7109" s="0"/>
    </row>
    <row r="7110" customFormat="false" ht="12.75" hidden="false" customHeight="false" outlineLevel="0" collapsed="false">
      <c r="A7110" s="0" t="n">
        <v>1980</v>
      </c>
      <c r="B7110" s="0" t="n">
        <v>6</v>
      </c>
      <c r="C7110" s="0" t="n">
        <v>17</v>
      </c>
      <c r="D7110" s="0" t="n">
        <v>77</v>
      </c>
      <c r="E7110" s="0" t="n">
        <v>59</v>
      </c>
      <c r="F7110" s="0" t="n">
        <v>0</v>
      </c>
      <c r="T7110" s="0"/>
    </row>
    <row r="7111" customFormat="false" ht="12.75" hidden="false" customHeight="false" outlineLevel="0" collapsed="false">
      <c r="A7111" s="0" t="n">
        <v>1980</v>
      </c>
      <c r="B7111" s="0" t="n">
        <v>6</v>
      </c>
      <c r="C7111" s="0" t="n">
        <v>18</v>
      </c>
      <c r="D7111" s="0" t="n">
        <v>74</v>
      </c>
      <c r="E7111" s="0" t="n">
        <v>58</v>
      </c>
      <c r="F7111" s="0" t="n">
        <v>0</v>
      </c>
      <c r="T7111" s="0"/>
    </row>
    <row r="7112" customFormat="false" ht="12.75" hidden="false" customHeight="false" outlineLevel="0" collapsed="false">
      <c r="A7112" s="0" t="n">
        <v>1980</v>
      </c>
      <c r="B7112" s="0" t="n">
        <v>6</v>
      </c>
      <c r="C7112" s="0" t="n">
        <v>19</v>
      </c>
      <c r="D7112" s="0" t="n">
        <v>77</v>
      </c>
      <c r="E7112" s="0" t="n">
        <v>59</v>
      </c>
      <c r="F7112" s="0" t="n">
        <v>0</v>
      </c>
      <c r="T7112" s="0"/>
    </row>
    <row r="7113" customFormat="false" ht="12.75" hidden="false" customHeight="false" outlineLevel="0" collapsed="false">
      <c r="A7113" s="0" t="n">
        <v>1980</v>
      </c>
      <c r="B7113" s="0" t="n">
        <v>6</v>
      </c>
      <c r="C7113" s="0" t="n">
        <v>20</v>
      </c>
      <c r="D7113" s="0" t="n">
        <v>73</v>
      </c>
      <c r="E7113" s="0" t="n">
        <v>60</v>
      </c>
      <c r="F7113" s="0" t="n">
        <v>0</v>
      </c>
      <c r="T7113" s="0"/>
    </row>
    <row r="7114" customFormat="false" ht="12.75" hidden="false" customHeight="false" outlineLevel="0" collapsed="false">
      <c r="A7114" s="0" t="n">
        <v>1980</v>
      </c>
      <c r="B7114" s="0" t="n">
        <v>6</v>
      </c>
      <c r="C7114" s="0" t="n">
        <v>21</v>
      </c>
      <c r="D7114" s="0" t="n">
        <v>80</v>
      </c>
      <c r="E7114" s="0" t="n">
        <v>59</v>
      </c>
      <c r="F7114" s="0" t="n">
        <v>0</v>
      </c>
      <c r="T7114" s="0"/>
    </row>
    <row r="7115" customFormat="false" ht="12.75" hidden="false" customHeight="false" outlineLevel="0" collapsed="false">
      <c r="A7115" s="0" t="n">
        <v>1980</v>
      </c>
      <c r="B7115" s="0" t="n">
        <v>6</v>
      </c>
      <c r="C7115" s="0" t="n">
        <v>22</v>
      </c>
      <c r="D7115" s="0" t="n">
        <v>86</v>
      </c>
      <c r="E7115" s="0" t="n">
        <v>63</v>
      </c>
      <c r="F7115" s="0" t="n">
        <v>0</v>
      </c>
      <c r="T7115" s="0"/>
    </row>
    <row r="7116" customFormat="false" ht="12.75" hidden="false" customHeight="false" outlineLevel="0" collapsed="false">
      <c r="A7116" s="0" t="n">
        <v>1980</v>
      </c>
      <c r="B7116" s="0" t="n">
        <v>6</v>
      </c>
      <c r="C7116" s="0" t="n">
        <v>23</v>
      </c>
      <c r="D7116" s="0" t="n">
        <v>87</v>
      </c>
      <c r="E7116" s="0" t="n">
        <v>66</v>
      </c>
      <c r="F7116" s="0" t="n">
        <v>0</v>
      </c>
      <c r="T7116" s="0"/>
    </row>
    <row r="7117" customFormat="false" ht="12.75" hidden="false" customHeight="false" outlineLevel="0" collapsed="false">
      <c r="A7117" s="0" t="n">
        <v>1980</v>
      </c>
      <c r="B7117" s="0" t="n">
        <v>6</v>
      </c>
      <c r="C7117" s="0" t="n">
        <v>24</v>
      </c>
      <c r="D7117" s="0" t="n">
        <v>89</v>
      </c>
      <c r="E7117" s="0" t="n">
        <v>69</v>
      </c>
      <c r="F7117" s="0" t="n">
        <v>0</v>
      </c>
      <c r="T7117" s="0"/>
    </row>
    <row r="7118" customFormat="false" ht="12.75" hidden="false" customHeight="false" outlineLevel="0" collapsed="false">
      <c r="A7118" s="0" t="n">
        <v>1980</v>
      </c>
      <c r="B7118" s="0" t="n">
        <v>6</v>
      </c>
      <c r="C7118" s="0" t="n">
        <v>25</v>
      </c>
      <c r="D7118" s="0" t="n">
        <v>89</v>
      </c>
      <c r="E7118" s="0" t="n">
        <v>74</v>
      </c>
      <c r="F7118" s="0" t="n">
        <v>0</v>
      </c>
      <c r="T7118" s="0"/>
    </row>
    <row r="7119" customFormat="false" ht="12.75" hidden="false" customHeight="false" outlineLevel="0" collapsed="false">
      <c r="A7119" s="0" t="n">
        <v>1980</v>
      </c>
      <c r="B7119" s="0" t="n">
        <v>6</v>
      </c>
      <c r="C7119" s="0" t="n">
        <v>26</v>
      </c>
      <c r="D7119" s="0" t="n">
        <v>82</v>
      </c>
      <c r="E7119" s="0" t="n">
        <v>70</v>
      </c>
      <c r="F7119" s="0" t="n">
        <v>0</v>
      </c>
      <c r="T7119" s="0"/>
    </row>
    <row r="7120" customFormat="false" ht="12.75" hidden="false" customHeight="false" outlineLevel="0" collapsed="false">
      <c r="A7120" s="0" t="n">
        <v>1980</v>
      </c>
      <c r="B7120" s="0" t="n">
        <v>6</v>
      </c>
      <c r="C7120" s="0" t="n">
        <v>27</v>
      </c>
      <c r="D7120" s="0" t="n">
        <v>94</v>
      </c>
      <c r="E7120" s="0" t="n">
        <v>71</v>
      </c>
      <c r="F7120" s="0" t="n">
        <v>0</v>
      </c>
      <c r="T7120" s="0"/>
    </row>
    <row r="7121" customFormat="false" ht="12.75" hidden="false" customHeight="false" outlineLevel="0" collapsed="false">
      <c r="A7121" s="0" t="n">
        <v>1980</v>
      </c>
      <c r="B7121" s="0" t="n">
        <v>6</v>
      </c>
      <c r="C7121" s="0" t="n">
        <v>28</v>
      </c>
      <c r="D7121" s="0" t="n">
        <v>81</v>
      </c>
      <c r="E7121" s="0" t="n">
        <v>67</v>
      </c>
      <c r="F7121" s="0" t="n">
        <v>0</v>
      </c>
      <c r="T7121" s="0"/>
    </row>
    <row r="7122" customFormat="false" ht="12.75" hidden="false" customHeight="false" outlineLevel="0" collapsed="false">
      <c r="A7122" s="0" t="n">
        <v>1980</v>
      </c>
      <c r="B7122" s="0" t="n">
        <v>6</v>
      </c>
      <c r="C7122" s="0" t="n">
        <v>29</v>
      </c>
      <c r="D7122" s="0" t="n">
        <v>77</v>
      </c>
      <c r="E7122" s="0" t="n">
        <v>64</v>
      </c>
      <c r="F7122" s="0" t="n">
        <v>70</v>
      </c>
      <c r="T7122" s="0"/>
    </row>
    <row r="7123" customFormat="false" ht="12.75" hidden="false" customHeight="false" outlineLevel="0" collapsed="false">
      <c r="A7123" s="0" t="n">
        <v>1980</v>
      </c>
      <c r="B7123" s="0" t="n">
        <v>6</v>
      </c>
      <c r="C7123" s="0" t="n">
        <v>30</v>
      </c>
      <c r="D7123" s="0" t="n">
        <v>81</v>
      </c>
      <c r="E7123" s="0" t="n">
        <v>63</v>
      </c>
      <c r="F7123" s="0" t="n">
        <v>3</v>
      </c>
      <c r="T7123" s="0"/>
    </row>
    <row r="7124" customFormat="false" ht="12.75" hidden="false" customHeight="false" outlineLevel="0" collapsed="false">
      <c r="A7124" s="0" t="n">
        <v>1980</v>
      </c>
      <c r="B7124" s="0" t="n">
        <v>7</v>
      </c>
      <c r="C7124" s="0" t="n">
        <v>1</v>
      </c>
      <c r="D7124" s="0" t="n">
        <v>82</v>
      </c>
      <c r="E7124" s="0" t="n">
        <v>62</v>
      </c>
      <c r="F7124" s="0" t="n">
        <v>0</v>
      </c>
      <c r="T7124" s="0"/>
    </row>
    <row r="7125" customFormat="false" ht="12.75" hidden="false" customHeight="false" outlineLevel="0" collapsed="false">
      <c r="A7125" s="0" t="n">
        <v>1980</v>
      </c>
      <c r="B7125" s="0" t="n">
        <v>7</v>
      </c>
      <c r="C7125" s="0" t="n">
        <v>2</v>
      </c>
      <c r="D7125" s="0" t="n">
        <v>83</v>
      </c>
      <c r="E7125" s="0" t="n">
        <v>69</v>
      </c>
      <c r="F7125" s="0" t="n">
        <v>26</v>
      </c>
      <c r="T7125" s="0"/>
    </row>
    <row r="7126" customFormat="false" ht="12.75" hidden="false" customHeight="false" outlineLevel="0" collapsed="false">
      <c r="A7126" s="0" t="n">
        <v>1980</v>
      </c>
      <c r="B7126" s="0" t="n">
        <v>7</v>
      </c>
      <c r="C7126" s="0" t="n">
        <v>3</v>
      </c>
      <c r="D7126" s="0" t="n">
        <v>75</v>
      </c>
      <c r="E7126" s="0" t="n">
        <v>69</v>
      </c>
      <c r="F7126" s="0" t="n">
        <v>38</v>
      </c>
      <c r="T7126" s="0"/>
    </row>
    <row r="7127" customFormat="false" ht="12.75" hidden="false" customHeight="false" outlineLevel="0" collapsed="false">
      <c r="A7127" s="0" t="n">
        <v>1980</v>
      </c>
      <c r="B7127" s="0" t="n">
        <v>7</v>
      </c>
      <c r="C7127" s="0" t="n">
        <v>4</v>
      </c>
      <c r="D7127" s="0" t="n">
        <v>89</v>
      </c>
      <c r="E7127" s="0" t="n">
        <v>70</v>
      </c>
      <c r="F7127" s="0" t="n">
        <v>0</v>
      </c>
      <c r="T7127" s="0"/>
    </row>
    <row r="7128" customFormat="false" ht="12.75" hidden="false" customHeight="false" outlineLevel="0" collapsed="false">
      <c r="A7128" s="0" t="n">
        <v>1980</v>
      </c>
      <c r="B7128" s="0" t="n">
        <v>7</v>
      </c>
      <c r="C7128" s="0" t="n">
        <v>5</v>
      </c>
      <c r="D7128" s="0" t="n">
        <v>86</v>
      </c>
      <c r="E7128" s="0" t="n">
        <v>69</v>
      </c>
      <c r="F7128" s="0" t="n">
        <v>25</v>
      </c>
      <c r="T7128" s="0"/>
    </row>
    <row r="7129" customFormat="false" ht="12.75" hidden="false" customHeight="false" outlineLevel="0" collapsed="false">
      <c r="A7129" s="0" t="n">
        <v>1980</v>
      </c>
      <c r="B7129" s="0" t="n">
        <v>7</v>
      </c>
      <c r="C7129" s="0" t="n">
        <v>6</v>
      </c>
      <c r="D7129" s="0" t="n">
        <v>79</v>
      </c>
      <c r="E7129" s="0" t="n">
        <v>67</v>
      </c>
      <c r="F7129" s="0" t="n">
        <v>0</v>
      </c>
      <c r="T7129" s="0"/>
    </row>
    <row r="7130" customFormat="false" ht="12.75" hidden="false" customHeight="false" outlineLevel="0" collapsed="false">
      <c r="A7130" s="0" t="n">
        <v>1980</v>
      </c>
      <c r="B7130" s="0" t="n">
        <v>7</v>
      </c>
      <c r="C7130" s="0" t="n">
        <v>7</v>
      </c>
      <c r="D7130" s="0" t="n">
        <v>82</v>
      </c>
      <c r="E7130" s="0" t="n">
        <v>61</v>
      </c>
      <c r="F7130" s="0" t="n">
        <v>0</v>
      </c>
      <c r="T7130" s="0"/>
    </row>
    <row r="7131" customFormat="false" ht="12.75" hidden="false" customHeight="false" outlineLevel="0" collapsed="false">
      <c r="A7131" s="0" t="n">
        <v>1980</v>
      </c>
      <c r="B7131" s="0" t="n">
        <v>7</v>
      </c>
      <c r="C7131" s="0" t="n">
        <v>8</v>
      </c>
      <c r="D7131" s="0" t="n">
        <v>82</v>
      </c>
      <c r="E7131" s="0" t="n">
        <v>68</v>
      </c>
      <c r="F7131" s="0" t="n">
        <v>0</v>
      </c>
      <c r="T7131" s="0"/>
    </row>
    <row r="7132" customFormat="false" ht="12.75" hidden="false" customHeight="false" outlineLevel="0" collapsed="false">
      <c r="A7132" s="0" t="n">
        <v>1980</v>
      </c>
      <c r="B7132" s="0" t="n">
        <v>7</v>
      </c>
      <c r="C7132" s="0" t="n">
        <v>9</v>
      </c>
      <c r="D7132" s="0" t="n">
        <v>88</v>
      </c>
      <c r="E7132" s="0" t="n">
        <v>68</v>
      </c>
      <c r="F7132" s="0" t="n">
        <v>0</v>
      </c>
      <c r="T7132" s="0"/>
    </row>
    <row r="7133" customFormat="false" ht="12.75" hidden="false" customHeight="false" outlineLevel="0" collapsed="false">
      <c r="A7133" s="0" t="n">
        <v>1980</v>
      </c>
      <c r="B7133" s="0" t="n">
        <v>7</v>
      </c>
      <c r="C7133" s="0" t="n">
        <v>10</v>
      </c>
      <c r="D7133" s="0" t="n">
        <v>85</v>
      </c>
      <c r="E7133" s="0" t="n">
        <v>71</v>
      </c>
      <c r="F7133" s="0" t="n">
        <v>0</v>
      </c>
      <c r="T7133" s="0"/>
    </row>
    <row r="7134" customFormat="false" ht="12.75" hidden="false" customHeight="false" outlineLevel="0" collapsed="false">
      <c r="A7134" s="0" t="n">
        <v>1980</v>
      </c>
      <c r="B7134" s="0" t="n">
        <v>7</v>
      </c>
      <c r="C7134" s="0" t="n">
        <v>11</v>
      </c>
      <c r="D7134" s="0" t="n">
        <v>90</v>
      </c>
      <c r="E7134" s="0" t="n">
        <v>70</v>
      </c>
      <c r="F7134" s="0" t="n">
        <v>0</v>
      </c>
      <c r="T7134" s="0"/>
    </row>
    <row r="7135" customFormat="false" ht="12.75" hidden="false" customHeight="false" outlineLevel="0" collapsed="false">
      <c r="A7135" s="0" t="n">
        <v>1980</v>
      </c>
      <c r="B7135" s="0" t="n">
        <v>7</v>
      </c>
      <c r="C7135" s="0" t="n">
        <v>12</v>
      </c>
      <c r="D7135" s="0" t="n">
        <v>84</v>
      </c>
      <c r="E7135" s="0" t="n">
        <v>70</v>
      </c>
      <c r="F7135" s="0" t="n">
        <v>1</v>
      </c>
      <c r="T7135" s="0"/>
    </row>
    <row r="7136" customFormat="false" ht="12.75" hidden="false" customHeight="false" outlineLevel="0" collapsed="false">
      <c r="A7136" s="0" t="n">
        <v>1980</v>
      </c>
      <c r="B7136" s="0" t="n">
        <v>7</v>
      </c>
      <c r="C7136" s="0" t="n">
        <v>13</v>
      </c>
      <c r="D7136" s="0" t="n">
        <v>86</v>
      </c>
      <c r="E7136" s="0" t="n">
        <v>64</v>
      </c>
      <c r="F7136" s="0" t="n">
        <v>0</v>
      </c>
      <c r="T7136" s="0"/>
    </row>
    <row r="7137" customFormat="false" ht="12.75" hidden="false" customHeight="false" outlineLevel="0" collapsed="false">
      <c r="A7137" s="0" t="n">
        <v>1980</v>
      </c>
      <c r="B7137" s="0" t="n">
        <v>7</v>
      </c>
      <c r="C7137" s="0" t="n">
        <v>14</v>
      </c>
      <c r="D7137" s="0" t="n">
        <v>91</v>
      </c>
      <c r="E7137" s="0" t="n">
        <v>67</v>
      </c>
      <c r="F7137" s="0" t="n">
        <v>0</v>
      </c>
      <c r="T7137" s="0"/>
    </row>
    <row r="7138" customFormat="false" ht="12.75" hidden="false" customHeight="false" outlineLevel="0" collapsed="false">
      <c r="A7138" s="0" t="n">
        <v>1980</v>
      </c>
      <c r="B7138" s="0" t="n">
        <v>7</v>
      </c>
      <c r="C7138" s="0" t="n">
        <v>15</v>
      </c>
      <c r="D7138" s="0" t="n">
        <v>91</v>
      </c>
      <c r="E7138" s="0" t="n">
        <v>72</v>
      </c>
      <c r="F7138" s="0" t="n">
        <v>0</v>
      </c>
      <c r="T7138" s="0"/>
    </row>
    <row r="7139" customFormat="false" ht="12.75" hidden="false" customHeight="false" outlineLevel="0" collapsed="false">
      <c r="A7139" s="0" t="n">
        <v>1980</v>
      </c>
      <c r="B7139" s="0" t="n">
        <v>7</v>
      </c>
      <c r="C7139" s="0" t="n">
        <v>16</v>
      </c>
      <c r="D7139" s="0" t="n">
        <v>99</v>
      </c>
      <c r="E7139" s="0" t="n">
        <v>77</v>
      </c>
      <c r="F7139" s="0" t="n">
        <v>3</v>
      </c>
      <c r="T7139" s="0"/>
    </row>
    <row r="7140" customFormat="false" ht="12.75" hidden="false" customHeight="false" outlineLevel="0" collapsed="false">
      <c r="A7140" s="0" t="n">
        <v>1980</v>
      </c>
      <c r="B7140" s="0" t="n">
        <v>7</v>
      </c>
      <c r="C7140" s="0" t="n">
        <v>17</v>
      </c>
      <c r="D7140" s="0" t="n">
        <v>90</v>
      </c>
      <c r="E7140" s="0" t="n">
        <v>73</v>
      </c>
      <c r="F7140" s="0" t="n">
        <v>27</v>
      </c>
      <c r="T7140" s="0"/>
    </row>
    <row r="7141" customFormat="false" ht="12.75" hidden="false" customHeight="false" outlineLevel="0" collapsed="false">
      <c r="A7141" s="0" t="n">
        <v>1980</v>
      </c>
      <c r="B7141" s="0" t="n">
        <v>7</v>
      </c>
      <c r="C7141" s="0" t="n">
        <v>18</v>
      </c>
      <c r="D7141" s="0" t="n">
        <v>91</v>
      </c>
      <c r="E7141" s="0" t="n">
        <v>75</v>
      </c>
      <c r="F7141" s="0" t="n">
        <v>0</v>
      </c>
      <c r="T7141" s="0"/>
    </row>
    <row r="7142" customFormat="false" ht="12.75" hidden="false" customHeight="false" outlineLevel="0" collapsed="false">
      <c r="A7142" s="0" t="n">
        <v>1980</v>
      </c>
      <c r="B7142" s="0" t="n">
        <v>7</v>
      </c>
      <c r="C7142" s="0" t="n">
        <v>19</v>
      </c>
      <c r="D7142" s="0" t="n">
        <v>87</v>
      </c>
      <c r="E7142" s="0" t="n">
        <v>75</v>
      </c>
      <c r="F7142" s="0" t="n">
        <v>0</v>
      </c>
      <c r="T7142" s="0"/>
    </row>
    <row r="7143" customFormat="false" ht="12.75" hidden="false" customHeight="false" outlineLevel="0" collapsed="false">
      <c r="A7143" s="0" t="n">
        <v>1980</v>
      </c>
      <c r="B7143" s="0" t="n">
        <v>7</v>
      </c>
      <c r="C7143" s="0" t="n">
        <v>20</v>
      </c>
      <c r="D7143" s="0" t="n">
        <v>101</v>
      </c>
      <c r="E7143" s="0" t="n">
        <v>79</v>
      </c>
      <c r="F7143" s="0" t="n">
        <v>0</v>
      </c>
      <c r="T7143" s="0"/>
    </row>
    <row r="7144" customFormat="false" ht="12.75" hidden="false" customHeight="false" outlineLevel="0" collapsed="false">
      <c r="A7144" s="0" t="n">
        <v>1980</v>
      </c>
      <c r="B7144" s="0" t="n">
        <v>7</v>
      </c>
      <c r="C7144" s="0" t="n">
        <v>21</v>
      </c>
      <c r="D7144" s="0" t="n">
        <v>102</v>
      </c>
      <c r="E7144" s="0" t="n">
        <v>82</v>
      </c>
      <c r="F7144" s="0" t="n">
        <v>0</v>
      </c>
      <c r="T7144" s="0"/>
    </row>
    <row r="7145" customFormat="false" ht="12.75" hidden="false" customHeight="false" outlineLevel="0" collapsed="false">
      <c r="A7145" s="0" t="n">
        <v>1980</v>
      </c>
      <c r="B7145" s="0" t="n">
        <v>7</v>
      </c>
      <c r="C7145" s="0" t="n">
        <v>22</v>
      </c>
      <c r="D7145" s="0" t="n">
        <v>94</v>
      </c>
      <c r="E7145" s="0" t="n">
        <v>72</v>
      </c>
      <c r="F7145" s="0" t="n">
        <v>28</v>
      </c>
      <c r="T7145" s="0"/>
    </row>
    <row r="7146" customFormat="false" ht="12.75" hidden="false" customHeight="false" outlineLevel="0" collapsed="false">
      <c r="A7146" s="0" t="n">
        <v>1980</v>
      </c>
      <c r="B7146" s="0" t="n">
        <v>7</v>
      </c>
      <c r="C7146" s="0" t="n">
        <v>23</v>
      </c>
      <c r="D7146" s="0" t="n">
        <v>83</v>
      </c>
      <c r="E7146" s="0" t="n">
        <v>73</v>
      </c>
      <c r="F7146" s="0" t="n">
        <v>7</v>
      </c>
      <c r="T7146" s="0"/>
    </row>
    <row r="7147" customFormat="false" ht="12.75" hidden="false" customHeight="false" outlineLevel="0" collapsed="false">
      <c r="A7147" s="0" t="n">
        <v>1980</v>
      </c>
      <c r="B7147" s="0" t="n">
        <v>7</v>
      </c>
      <c r="C7147" s="0" t="n">
        <v>24</v>
      </c>
      <c r="D7147" s="0" t="n">
        <v>87</v>
      </c>
      <c r="E7147" s="0" t="n">
        <v>69</v>
      </c>
      <c r="F7147" s="0" t="n">
        <v>0</v>
      </c>
      <c r="T7147" s="0"/>
    </row>
    <row r="7148" customFormat="false" ht="12.75" hidden="false" customHeight="false" outlineLevel="0" collapsed="false">
      <c r="A7148" s="0" t="n">
        <v>1980</v>
      </c>
      <c r="B7148" s="0" t="n">
        <v>7</v>
      </c>
      <c r="C7148" s="0" t="n">
        <v>25</v>
      </c>
      <c r="D7148" s="0" t="n">
        <v>92</v>
      </c>
      <c r="E7148" s="0" t="n">
        <v>71</v>
      </c>
      <c r="F7148" s="0" t="n">
        <v>0</v>
      </c>
      <c r="T7148" s="0"/>
    </row>
    <row r="7149" customFormat="false" ht="12.75" hidden="false" customHeight="false" outlineLevel="0" collapsed="false">
      <c r="A7149" s="0" t="n">
        <v>1980</v>
      </c>
      <c r="B7149" s="0" t="n">
        <v>7</v>
      </c>
      <c r="C7149" s="0" t="n">
        <v>26</v>
      </c>
      <c r="D7149" s="0" t="n">
        <v>93</v>
      </c>
      <c r="E7149" s="0" t="n">
        <v>75</v>
      </c>
      <c r="F7149" s="0" t="n">
        <v>24</v>
      </c>
      <c r="T7149" s="0"/>
    </row>
    <row r="7150" customFormat="false" ht="12.75" hidden="false" customHeight="false" outlineLevel="0" collapsed="false">
      <c r="A7150" s="0" t="n">
        <v>1980</v>
      </c>
      <c r="B7150" s="0" t="n">
        <v>7</v>
      </c>
      <c r="C7150" s="0" t="n">
        <v>27</v>
      </c>
      <c r="D7150" s="0" t="n">
        <v>88</v>
      </c>
      <c r="E7150" s="0" t="n">
        <v>75</v>
      </c>
      <c r="F7150" s="0" t="n">
        <v>0</v>
      </c>
      <c r="T7150" s="0"/>
    </row>
    <row r="7151" customFormat="false" ht="12.75" hidden="false" customHeight="false" outlineLevel="0" collapsed="false">
      <c r="A7151" s="0" t="n">
        <v>1980</v>
      </c>
      <c r="B7151" s="0" t="n">
        <v>7</v>
      </c>
      <c r="C7151" s="0" t="n">
        <v>28</v>
      </c>
      <c r="D7151" s="0" t="n">
        <v>85</v>
      </c>
      <c r="E7151" s="0" t="n">
        <v>74</v>
      </c>
      <c r="F7151" s="0" t="n">
        <v>0</v>
      </c>
      <c r="T7151" s="0"/>
    </row>
    <row r="7152" customFormat="false" ht="12.75" hidden="false" customHeight="false" outlineLevel="0" collapsed="false">
      <c r="A7152" s="0" t="n">
        <v>1980</v>
      </c>
      <c r="B7152" s="0" t="n">
        <v>7</v>
      </c>
      <c r="C7152" s="0" t="n">
        <v>29</v>
      </c>
      <c r="D7152" s="0" t="n">
        <v>77</v>
      </c>
      <c r="E7152" s="0" t="n">
        <v>70</v>
      </c>
      <c r="F7152" s="0" t="n">
        <v>347</v>
      </c>
      <c r="T7152" s="0"/>
    </row>
    <row r="7153" customFormat="false" ht="12.75" hidden="false" customHeight="false" outlineLevel="0" collapsed="false">
      <c r="A7153" s="0" t="n">
        <v>1980</v>
      </c>
      <c r="B7153" s="0" t="n">
        <v>7</v>
      </c>
      <c r="C7153" s="0" t="n">
        <v>30</v>
      </c>
      <c r="D7153" s="0" t="n">
        <v>86</v>
      </c>
      <c r="E7153" s="0" t="n">
        <v>71</v>
      </c>
      <c r="F7153" s="0" t="n">
        <v>0</v>
      </c>
      <c r="T7153" s="0"/>
    </row>
    <row r="7154" customFormat="false" ht="12.75" hidden="false" customHeight="false" outlineLevel="0" collapsed="false">
      <c r="A7154" s="0" t="n">
        <v>1980</v>
      </c>
      <c r="B7154" s="0" t="n">
        <v>7</v>
      </c>
      <c r="C7154" s="0" t="n">
        <v>31</v>
      </c>
      <c r="D7154" s="0" t="n">
        <v>89</v>
      </c>
      <c r="E7154" s="0" t="n">
        <v>71</v>
      </c>
      <c r="F7154" s="0" t="n">
        <v>0</v>
      </c>
      <c r="T7154" s="0"/>
    </row>
    <row r="7155" customFormat="false" ht="12.75" hidden="false" customHeight="false" outlineLevel="0" collapsed="false">
      <c r="A7155" s="0" t="n">
        <v>1980</v>
      </c>
      <c r="B7155" s="0" t="n">
        <v>8</v>
      </c>
      <c r="C7155" s="0" t="n">
        <v>1</v>
      </c>
      <c r="D7155" s="0" t="n">
        <v>84</v>
      </c>
      <c r="E7155" s="0" t="n">
        <v>75</v>
      </c>
      <c r="F7155" s="0" t="n">
        <v>0</v>
      </c>
      <c r="T7155" s="0"/>
    </row>
    <row r="7156" customFormat="false" ht="12.75" hidden="false" customHeight="false" outlineLevel="0" collapsed="false">
      <c r="A7156" s="0" t="n">
        <v>1980</v>
      </c>
      <c r="B7156" s="0" t="n">
        <v>8</v>
      </c>
      <c r="C7156" s="0" t="n">
        <v>2</v>
      </c>
      <c r="D7156" s="0" t="n">
        <v>91</v>
      </c>
      <c r="E7156" s="0" t="n">
        <v>70</v>
      </c>
      <c r="F7156" s="0" t="n">
        <v>24</v>
      </c>
      <c r="T7156" s="0"/>
    </row>
    <row r="7157" customFormat="false" ht="12.75" hidden="false" customHeight="false" outlineLevel="0" collapsed="false">
      <c r="A7157" s="0" t="n">
        <v>1980</v>
      </c>
      <c r="B7157" s="0" t="n">
        <v>8</v>
      </c>
      <c r="C7157" s="0" t="n">
        <v>3</v>
      </c>
      <c r="D7157" s="0" t="n">
        <v>92</v>
      </c>
      <c r="E7157" s="0" t="n">
        <v>70</v>
      </c>
      <c r="F7157" s="0" t="n">
        <v>8</v>
      </c>
      <c r="T7157" s="0"/>
    </row>
    <row r="7158" customFormat="false" ht="12.75" hidden="false" customHeight="false" outlineLevel="0" collapsed="false">
      <c r="A7158" s="0" t="n">
        <v>1980</v>
      </c>
      <c r="B7158" s="0" t="n">
        <v>8</v>
      </c>
      <c r="C7158" s="0" t="n">
        <v>4</v>
      </c>
      <c r="D7158" s="0" t="n">
        <v>91</v>
      </c>
      <c r="E7158" s="0" t="n">
        <v>73</v>
      </c>
      <c r="F7158" s="0" t="n">
        <v>0</v>
      </c>
      <c r="T7158" s="0"/>
    </row>
    <row r="7159" customFormat="false" ht="12.75" hidden="false" customHeight="false" outlineLevel="0" collapsed="false">
      <c r="A7159" s="0" t="n">
        <v>1980</v>
      </c>
      <c r="B7159" s="0" t="n">
        <v>8</v>
      </c>
      <c r="C7159" s="0" t="n">
        <v>5</v>
      </c>
      <c r="D7159" s="0" t="n">
        <v>94</v>
      </c>
      <c r="E7159" s="0" t="n">
        <v>78</v>
      </c>
      <c r="F7159" s="0" t="n">
        <v>2</v>
      </c>
      <c r="T7159" s="0"/>
    </row>
    <row r="7160" customFormat="false" ht="12.75" hidden="false" customHeight="false" outlineLevel="0" collapsed="false">
      <c r="A7160" s="0" t="n">
        <v>1980</v>
      </c>
      <c r="B7160" s="0" t="n">
        <v>8</v>
      </c>
      <c r="C7160" s="0" t="n">
        <v>6</v>
      </c>
      <c r="D7160" s="0" t="n">
        <v>93</v>
      </c>
      <c r="E7160" s="0" t="n">
        <v>76</v>
      </c>
      <c r="F7160" s="0" t="n">
        <v>0</v>
      </c>
      <c r="T7160" s="0"/>
    </row>
    <row r="7161" customFormat="false" ht="12.75" hidden="false" customHeight="false" outlineLevel="0" collapsed="false">
      <c r="A7161" s="0" t="n">
        <v>1980</v>
      </c>
      <c r="B7161" s="0" t="n">
        <v>8</v>
      </c>
      <c r="C7161" s="0" t="n">
        <v>7</v>
      </c>
      <c r="D7161" s="0" t="n">
        <v>94</v>
      </c>
      <c r="E7161" s="0" t="n">
        <v>76</v>
      </c>
      <c r="F7161" s="0" t="n">
        <v>0</v>
      </c>
      <c r="T7161" s="0"/>
    </row>
    <row r="7162" customFormat="false" ht="12.75" hidden="false" customHeight="false" outlineLevel="0" collapsed="false">
      <c r="A7162" s="0" t="n">
        <v>1980</v>
      </c>
      <c r="B7162" s="0" t="n">
        <v>8</v>
      </c>
      <c r="C7162" s="0" t="n">
        <v>8</v>
      </c>
      <c r="D7162" s="0" t="n">
        <v>96</v>
      </c>
      <c r="E7162" s="0" t="n">
        <v>80</v>
      </c>
      <c r="F7162" s="0" t="n">
        <v>0</v>
      </c>
      <c r="T7162" s="0"/>
    </row>
    <row r="7163" customFormat="false" ht="12.75" hidden="false" customHeight="false" outlineLevel="0" collapsed="false">
      <c r="A7163" s="0" t="n">
        <v>1980</v>
      </c>
      <c r="B7163" s="0" t="n">
        <v>8</v>
      </c>
      <c r="C7163" s="0" t="n">
        <v>9</v>
      </c>
      <c r="D7163" s="0" t="n">
        <v>95</v>
      </c>
      <c r="E7163" s="0" t="n">
        <v>80</v>
      </c>
      <c r="F7163" s="0" t="n">
        <v>0</v>
      </c>
      <c r="T7163" s="0"/>
    </row>
    <row r="7164" customFormat="false" ht="12.75" hidden="false" customHeight="false" outlineLevel="0" collapsed="false">
      <c r="A7164" s="0" t="n">
        <v>1980</v>
      </c>
      <c r="B7164" s="0" t="n">
        <v>8</v>
      </c>
      <c r="C7164" s="0" t="n">
        <v>10</v>
      </c>
      <c r="D7164" s="0" t="n">
        <v>86</v>
      </c>
      <c r="E7164" s="0" t="n">
        <v>74</v>
      </c>
      <c r="F7164" s="0" t="n">
        <v>0</v>
      </c>
      <c r="T7164" s="0"/>
    </row>
    <row r="7165" customFormat="false" ht="12.75" hidden="false" customHeight="false" outlineLevel="0" collapsed="false">
      <c r="A7165" s="0" t="n">
        <v>1980</v>
      </c>
      <c r="B7165" s="0" t="n">
        <v>8</v>
      </c>
      <c r="C7165" s="0" t="n">
        <v>11</v>
      </c>
      <c r="D7165" s="0" t="n">
        <v>93</v>
      </c>
      <c r="E7165" s="0" t="n">
        <v>75</v>
      </c>
      <c r="F7165" s="0" t="n">
        <v>45</v>
      </c>
      <c r="T7165" s="0"/>
    </row>
    <row r="7166" customFormat="false" ht="12.75" hidden="false" customHeight="false" outlineLevel="0" collapsed="false">
      <c r="A7166" s="0" t="n">
        <v>1980</v>
      </c>
      <c r="B7166" s="0" t="n">
        <v>8</v>
      </c>
      <c r="C7166" s="0" t="n">
        <v>12</v>
      </c>
      <c r="D7166" s="0" t="n">
        <v>88</v>
      </c>
      <c r="E7166" s="0" t="n">
        <v>76</v>
      </c>
      <c r="F7166" s="0" t="n">
        <v>4</v>
      </c>
      <c r="T7166" s="0"/>
    </row>
    <row r="7167" customFormat="false" ht="12.75" hidden="false" customHeight="false" outlineLevel="0" collapsed="false">
      <c r="A7167" s="0" t="n">
        <v>1980</v>
      </c>
      <c r="B7167" s="0" t="n">
        <v>8</v>
      </c>
      <c r="C7167" s="0" t="n">
        <v>13</v>
      </c>
      <c r="D7167" s="0" t="n">
        <v>89</v>
      </c>
      <c r="E7167" s="0" t="n">
        <v>71</v>
      </c>
      <c r="F7167" s="0" t="n">
        <v>0</v>
      </c>
      <c r="T7167" s="0"/>
    </row>
    <row r="7168" customFormat="false" ht="12.75" hidden="false" customHeight="false" outlineLevel="0" collapsed="false">
      <c r="A7168" s="0" t="n">
        <v>1980</v>
      </c>
      <c r="B7168" s="0" t="n">
        <v>8</v>
      </c>
      <c r="C7168" s="0" t="n">
        <v>14</v>
      </c>
      <c r="D7168" s="0" t="n">
        <v>84</v>
      </c>
      <c r="E7168" s="0" t="n">
        <v>71</v>
      </c>
      <c r="F7168" s="0" t="n">
        <v>0</v>
      </c>
      <c r="T7168" s="0"/>
    </row>
    <row r="7169" customFormat="false" ht="12.75" hidden="false" customHeight="false" outlineLevel="0" collapsed="false">
      <c r="A7169" s="0" t="n">
        <v>1980</v>
      </c>
      <c r="B7169" s="0" t="n">
        <v>8</v>
      </c>
      <c r="C7169" s="0" t="n">
        <v>15</v>
      </c>
      <c r="D7169" s="0" t="n">
        <v>84</v>
      </c>
      <c r="E7169" s="0" t="n">
        <v>76</v>
      </c>
      <c r="F7169" s="0" t="n">
        <v>3</v>
      </c>
      <c r="T7169" s="0"/>
    </row>
    <row r="7170" customFormat="false" ht="12.75" hidden="false" customHeight="false" outlineLevel="0" collapsed="false">
      <c r="A7170" s="0" t="n">
        <v>1980</v>
      </c>
      <c r="B7170" s="0" t="n">
        <v>8</v>
      </c>
      <c r="C7170" s="0" t="n">
        <v>16</v>
      </c>
      <c r="D7170" s="0" t="n">
        <v>78</v>
      </c>
      <c r="E7170" s="0" t="n">
        <v>68</v>
      </c>
      <c r="F7170" s="0" t="n">
        <v>0</v>
      </c>
      <c r="T7170" s="0"/>
    </row>
    <row r="7171" customFormat="false" ht="12.75" hidden="false" customHeight="false" outlineLevel="0" collapsed="false">
      <c r="A7171" s="0" t="n">
        <v>1980</v>
      </c>
      <c r="B7171" s="0" t="n">
        <v>8</v>
      </c>
      <c r="C7171" s="0" t="n">
        <v>17</v>
      </c>
      <c r="D7171" s="0" t="n">
        <v>85</v>
      </c>
      <c r="E7171" s="0" t="n">
        <v>64</v>
      </c>
      <c r="F7171" s="0" t="n">
        <v>0</v>
      </c>
      <c r="T7171" s="0"/>
    </row>
    <row r="7172" customFormat="false" ht="12.75" hidden="false" customHeight="false" outlineLevel="0" collapsed="false">
      <c r="A7172" s="0" t="n">
        <v>1980</v>
      </c>
      <c r="B7172" s="0" t="n">
        <v>8</v>
      </c>
      <c r="C7172" s="0" t="n">
        <v>18</v>
      </c>
      <c r="D7172" s="0" t="n">
        <v>83</v>
      </c>
      <c r="E7172" s="0" t="n">
        <v>68</v>
      </c>
      <c r="F7172" s="0" t="n">
        <v>0</v>
      </c>
      <c r="T7172" s="0"/>
    </row>
    <row r="7173" customFormat="false" ht="12.75" hidden="false" customHeight="false" outlineLevel="0" collapsed="false">
      <c r="A7173" s="0" t="n">
        <v>1980</v>
      </c>
      <c r="B7173" s="0" t="n">
        <v>8</v>
      </c>
      <c r="C7173" s="0" t="n">
        <v>19</v>
      </c>
      <c r="D7173" s="0" t="n">
        <v>84</v>
      </c>
      <c r="E7173" s="0" t="n">
        <v>70</v>
      </c>
      <c r="F7173" s="0" t="n">
        <v>0</v>
      </c>
      <c r="T7173" s="0"/>
    </row>
    <row r="7174" customFormat="false" ht="12.75" hidden="false" customHeight="false" outlineLevel="0" collapsed="false">
      <c r="A7174" s="0" t="n">
        <v>1980</v>
      </c>
      <c r="B7174" s="0" t="n">
        <v>8</v>
      </c>
      <c r="C7174" s="0" t="n">
        <v>20</v>
      </c>
      <c r="D7174" s="0" t="n">
        <v>77</v>
      </c>
      <c r="E7174" s="0" t="n">
        <v>70</v>
      </c>
      <c r="F7174" s="0" t="n">
        <v>0</v>
      </c>
      <c r="T7174" s="0"/>
    </row>
    <row r="7175" customFormat="false" ht="12.75" hidden="false" customHeight="false" outlineLevel="0" collapsed="false">
      <c r="A7175" s="0" t="n">
        <v>1980</v>
      </c>
      <c r="B7175" s="0" t="n">
        <v>8</v>
      </c>
      <c r="C7175" s="0" t="n">
        <v>21</v>
      </c>
      <c r="D7175" s="0" t="n">
        <v>75</v>
      </c>
      <c r="E7175" s="0" t="n">
        <v>67</v>
      </c>
      <c r="F7175" s="0" t="n">
        <v>0</v>
      </c>
      <c r="T7175" s="0"/>
    </row>
    <row r="7176" customFormat="false" ht="12.75" hidden="false" customHeight="false" outlineLevel="0" collapsed="false">
      <c r="A7176" s="0" t="n">
        <v>1980</v>
      </c>
      <c r="B7176" s="0" t="n">
        <v>8</v>
      </c>
      <c r="C7176" s="0" t="n">
        <v>22</v>
      </c>
      <c r="D7176" s="0" t="n">
        <v>82</v>
      </c>
      <c r="E7176" s="0" t="n">
        <v>68</v>
      </c>
      <c r="F7176" s="0" t="n">
        <v>0</v>
      </c>
      <c r="T7176" s="0"/>
    </row>
    <row r="7177" customFormat="false" ht="12.75" hidden="false" customHeight="false" outlineLevel="0" collapsed="false">
      <c r="A7177" s="0" t="n">
        <v>1980</v>
      </c>
      <c r="B7177" s="0" t="n">
        <v>8</v>
      </c>
      <c r="C7177" s="0" t="n">
        <v>23</v>
      </c>
      <c r="D7177" s="0" t="n">
        <v>89</v>
      </c>
      <c r="E7177" s="0" t="n">
        <v>66</v>
      </c>
      <c r="F7177" s="0" t="n">
        <v>0</v>
      </c>
      <c r="T7177" s="0"/>
    </row>
    <row r="7178" customFormat="false" ht="12.75" hidden="false" customHeight="false" outlineLevel="0" collapsed="false">
      <c r="A7178" s="0" t="n">
        <v>1980</v>
      </c>
      <c r="B7178" s="0" t="n">
        <v>8</v>
      </c>
      <c r="C7178" s="0" t="n">
        <v>24</v>
      </c>
      <c r="D7178" s="0" t="n">
        <v>91</v>
      </c>
      <c r="E7178" s="0" t="n">
        <v>67</v>
      </c>
      <c r="F7178" s="0" t="n">
        <v>0</v>
      </c>
      <c r="T7178" s="0"/>
    </row>
    <row r="7179" customFormat="false" ht="12.75" hidden="false" customHeight="false" outlineLevel="0" collapsed="false">
      <c r="A7179" s="0" t="n">
        <v>1980</v>
      </c>
      <c r="B7179" s="0" t="n">
        <v>8</v>
      </c>
      <c r="C7179" s="0" t="n">
        <v>25</v>
      </c>
      <c r="D7179" s="0" t="n">
        <v>93</v>
      </c>
      <c r="E7179" s="0" t="n">
        <v>74</v>
      </c>
      <c r="F7179" s="0" t="n">
        <v>0</v>
      </c>
      <c r="T7179" s="0"/>
    </row>
    <row r="7180" customFormat="false" ht="12.75" hidden="false" customHeight="false" outlineLevel="0" collapsed="false">
      <c r="A7180" s="0" t="n">
        <v>1980</v>
      </c>
      <c r="B7180" s="0" t="n">
        <v>8</v>
      </c>
      <c r="C7180" s="0" t="n">
        <v>26</v>
      </c>
      <c r="D7180" s="0" t="n">
        <v>95</v>
      </c>
      <c r="E7180" s="0" t="n">
        <v>72</v>
      </c>
      <c r="F7180" s="0" t="n">
        <v>0</v>
      </c>
      <c r="T7180" s="0"/>
    </row>
    <row r="7181" customFormat="false" ht="12.75" hidden="false" customHeight="false" outlineLevel="0" collapsed="false">
      <c r="A7181" s="0" t="n">
        <v>1980</v>
      </c>
      <c r="B7181" s="0" t="n">
        <v>8</v>
      </c>
      <c r="C7181" s="0" t="n">
        <v>27</v>
      </c>
      <c r="D7181" s="0" t="n">
        <v>97</v>
      </c>
      <c r="E7181" s="0" t="n">
        <v>76</v>
      </c>
      <c r="F7181" s="0" t="n">
        <v>0</v>
      </c>
      <c r="T7181" s="0"/>
    </row>
    <row r="7182" customFormat="false" ht="12.75" hidden="false" customHeight="false" outlineLevel="0" collapsed="false">
      <c r="A7182" s="0" t="n">
        <v>1980</v>
      </c>
      <c r="B7182" s="0" t="n">
        <v>8</v>
      </c>
      <c r="C7182" s="0" t="n">
        <v>28</v>
      </c>
      <c r="D7182" s="0" t="n">
        <v>95</v>
      </c>
      <c r="E7182" s="0" t="n">
        <v>72</v>
      </c>
      <c r="F7182" s="0" t="n">
        <v>0</v>
      </c>
      <c r="T7182" s="0"/>
    </row>
    <row r="7183" customFormat="false" ht="12.75" hidden="false" customHeight="false" outlineLevel="0" collapsed="false">
      <c r="A7183" s="0" t="n">
        <v>1980</v>
      </c>
      <c r="B7183" s="0" t="n">
        <v>8</v>
      </c>
      <c r="C7183" s="0" t="n">
        <v>29</v>
      </c>
      <c r="D7183" s="0" t="n">
        <v>83</v>
      </c>
      <c r="E7183" s="0" t="n">
        <v>69</v>
      </c>
      <c r="F7183" s="0" t="n">
        <v>0</v>
      </c>
      <c r="T7183" s="0"/>
    </row>
    <row r="7184" customFormat="false" ht="12.75" hidden="false" customHeight="false" outlineLevel="0" collapsed="false">
      <c r="A7184" s="0" t="n">
        <v>1980</v>
      </c>
      <c r="B7184" s="0" t="n">
        <v>8</v>
      </c>
      <c r="C7184" s="0" t="n">
        <v>30</v>
      </c>
      <c r="D7184" s="0" t="n">
        <v>86</v>
      </c>
      <c r="E7184" s="0" t="n">
        <v>73</v>
      </c>
      <c r="F7184" s="0" t="n">
        <v>0</v>
      </c>
      <c r="T7184" s="0"/>
    </row>
    <row r="7185" customFormat="false" ht="12.75" hidden="false" customHeight="false" outlineLevel="0" collapsed="false">
      <c r="A7185" s="0" t="n">
        <v>1980</v>
      </c>
      <c r="B7185" s="0" t="n">
        <v>8</v>
      </c>
      <c r="C7185" s="0" t="n">
        <v>31</v>
      </c>
      <c r="D7185" s="0" t="n">
        <v>90</v>
      </c>
      <c r="E7185" s="0" t="n">
        <v>74</v>
      </c>
      <c r="F7185" s="0" t="n">
        <v>30</v>
      </c>
      <c r="T7185" s="0"/>
    </row>
    <row r="7186" customFormat="false" ht="12.75" hidden="false" customHeight="false" outlineLevel="0" collapsed="false">
      <c r="A7186" s="0" t="n">
        <v>1980</v>
      </c>
      <c r="B7186" s="0" t="n">
        <v>9</v>
      </c>
      <c r="C7186" s="0" t="n">
        <v>1</v>
      </c>
      <c r="D7186" s="0" t="n">
        <v>95</v>
      </c>
      <c r="E7186" s="0" t="n">
        <v>76</v>
      </c>
      <c r="F7186" s="0" t="n">
        <v>0</v>
      </c>
      <c r="T7186" s="0"/>
    </row>
    <row r="7187" customFormat="false" ht="12.75" hidden="false" customHeight="false" outlineLevel="0" collapsed="false">
      <c r="A7187" s="0" t="n">
        <v>1980</v>
      </c>
      <c r="B7187" s="0" t="n">
        <v>9</v>
      </c>
      <c r="C7187" s="0" t="n">
        <v>2</v>
      </c>
      <c r="D7187" s="0" t="n">
        <v>96</v>
      </c>
      <c r="E7187" s="0" t="n">
        <v>75</v>
      </c>
      <c r="F7187" s="0" t="n">
        <v>18</v>
      </c>
      <c r="T7187" s="0"/>
    </row>
    <row r="7188" customFormat="false" ht="12.75" hidden="false" customHeight="false" outlineLevel="0" collapsed="false">
      <c r="A7188" s="0" t="n">
        <v>1980</v>
      </c>
      <c r="B7188" s="0" t="n">
        <v>9</v>
      </c>
      <c r="C7188" s="0" t="n">
        <v>3</v>
      </c>
      <c r="D7188" s="0" t="n">
        <v>89</v>
      </c>
      <c r="E7188" s="0" t="n">
        <v>69</v>
      </c>
      <c r="F7188" s="0" t="n">
        <v>0</v>
      </c>
      <c r="T7188" s="0"/>
    </row>
    <row r="7189" customFormat="false" ht="12.75" hidden="false" customHeight="false" outlineLevel="0" collapsed="false">
      <c r="A7189" s="0" t="n">
        <v>1980</v>
      </c>
      <c r="B7189" s="0" t="n">
        <v>9</v>
      </c>
      <c r="C7189" s="0" t="n">
        <v>4</v>
      </c>
      <c r="D7189" s="0" t="n">
        <v>84</v>
      </c>
      <c r="E7189" s="0" t="n">
        <v>69</v>
      </c>
      <c r="F7189" s="0" t="n">
        <v>0</v>
      </c>
      <c r="T7189" s="0"/>
    </row>
    <row r="7190" customFormat="false" ht="12.75" hidden="false" customHeight="false" outlineLevel="0" collapsed="false">
      <c r="A7190" s="0" t="n">
        <v>1980</v>
      </c>
      <c r="B7190" s="0" t="n">
        <v>9</v>
      </c>
      <c r="C7190" s="0" t="n">
        <v>5</v>
      </c>
      <c r="D7190" s="0" t="n">
        <v>78</v>
      </c>
      <c r="E7190" s="0" t="n">
        <v>72</v>
      </c>
      <c r="F7190" s="0" t="n">
        <v>0</v>
      </c>
      <c r="T7190" s="0"/>
    </row>
    <row r="7191" customFormat="false" ht="12.75" hidden="false" customHeight="false" outlineLevel="0" collapsed="false">
      <c r="A7191" s="0" t="n">
        <v>1980</v>
      </c>
      <c r="B7191" s="0" t="n">
        <v>9</v>
      </c>
      <c r="C7191" s="0" t="n">
        <v>6</v>
      </c>
      <c r="D7191" s="0" t="n">
        <v>89</v>
      </c>
      <c r="E7191" s="0" t="n">
        <v>71</v>
      </c>
      <c r="F7191" s="0" t="n">
        <v>0</v>
      </c>
      <c r="T7191" s="0"/>
    </row>
    <row r="7192" customFormat="false" ht="12.75" hidden="false" customHeight="false" outlineLevel="0" collapsed="false">
      <c r="A7192" s="0" t="n">
        <v>1980</v>
      </c>
      <c r="B7192" s="0" t="n">
        <v>9</v>
      </c>
      <c r="C7192" s="0" t="n">
        <v>7</v>
      </c>
      <c r="D7192" s="0" t="n">
        <v>85</v>
      </c>
      <c r="E7192" s="0" t="n">
        <v>69</v>
      </c>
      <c r="F7192" s="0" t="n">
        <v>0</v>
      </c>
      <c r="T7192" s="0"/>
    </row>
    <row r="7193" customFormat="false" ht="12.75" hidden="false" customHeight="false" outlineLevel="0" collapsed="false">
      <c r="A7193" s="0" t="n">
        <v>1980</v>
      </c>
      <c r="B7193" s="0" t="n">
        <v>9</v>
      </c>
      <c r="C7193" s="0" t="n">
        <v>8</v>
      </c>
      <c r="D7193" s="0" t="n">
        <v>80</v>
      </c>
      <c r="E7193" s="0" t="n">
        <v>63</v>
      </c>
      <c r="F7193" s="0" t="n">
        <v>0</v>
      </c>
      <c r="T7193" s="0"/>
    </row>
    <row r="7194" customFormat="false" ht="12.75" hidden="false" customHeight="false" outlineLevel="0" collapsed="false">
      <c r="A7194" s="0" t="n">
        <v>1980</v>
      </c>
      <c r="B7194" s="0" t="n">
        <v>9</v>
      </c>
      <c r="C7194" s="0" t="n">
        <v>9</v>
      </c>
      <c r="D7194" s="0" t="n">
        <v>79</v>
      </c>
      <c r="E7194" s="0" t="n">
        <v>60</v>
      </c>
      <c r="F7194" s="0" t="n">
        <v>0</v>
      </c>
      <c r="T7194" s="0"/>
    </row>
    <row r="7195" customFormat="false" ht="12.75" hidden="false" customHeight="false" outlineLevel="0" collapsed="false">
      <c r="A7195" s="0" t="n">
        <v>1980</v>
      </c>
      <c r="B7195" s="0" t="n">
        <v>9</v>
      </c>
      <c r="C7195" s="0" t="n">
        <v>10</v>
      </c>
      <c r="D7195" s="0" t="n">
        <v>80</v>
      </c>
      <c r="E7195" s="0" t="n">
        <v>63</v>
      </c>
      <c r="F7195" s="0" t="n">
        <v>0</v>
      </c>
      <c r="T7195" s="0"/>
    </row>
    <row r="7196" customFormat="false" ht="12.75" hidden="false" customHeight="false" outlineLevel="0" collapsed="false">
      <c r="A7196" s="0" t="n">
        <v>1980</v>
      </c>
      <c r="B7196" s="0" t="n">
        <v>9</v>
      </c>
      <c r="C7196" s="0" t="n">
        <v>11</v>
      </c>
      <c r="D7196" s="0" t="n">
        <v>83</v>
      </c>
      <c r="E7196" s="0" t="n">
        <v>57</v>
      </c>
      <c r="F7196" s="0" t="n">
        <v>0</v>
      </c>
      <c r="T7196" s="0"/>
    </row>
    <row r="7197" customFormat="false" ht="12.75" hidden="false" customHeight="false" outlineLevel="0" collapsed="false">
      <c r="A7197" s="0" t="n">
        <v>1980</v>
      </c>
      <c r="B7197" s="0" t="n">
        <v>9</v>
      </c>
      <c r="C7197" s="0" t="n">
        <v>12</v>
      </c>
      <c r="D7197" s="0" t="n">
        <v>84</v>
      </c>
      <c r="E7197" s="0" t="n">
        <v>67</v>
      </c>
      <c r="F7197" s="0" t="n">
        <v>0</v>
      </c>
      <c r="T7197" s="0"/>
    </row>
    <row r="7198" customFormat="false" ht="12.75" hidden="false" customHeight="false" outlineLevel="0" collapsed="false">
      <c r="A7198" s="0" t="n">
        <v>1980</v>
      </c>
      <c r="B7198" s="0" t="n">
        <v>9</v>
      </c>
      <c r="C7198" s="0" t="n">
        <v>13</v>
      </c>
      <c r="D7198" s="0" t="n">
        <v>81</v>
      </c>
      <c r="E7198" s="0" t="n">
        <v>67</v>
      </c>
      <c r="F7198" s="0" t="n">
        <v>0</v>
      </c>
      <c r="T7198" s="0"/>
    </row>
    <row r="7199" customFormat="false" ht="12.75" hidden="false" customHeight="false" outlineLevel="0" collapsed="false">
      <c r="A7199" s="0" t="n">
        <v>1980</v>
      </c>
      <c r="B7199" s="0" t="n">
        <v>9</v>
      </c>
      <c r="C7199" s="0" t="n">
        <v>14</v>
      </c>
      <c r="D7199" s="0" t="n">
        <v>84</v>
      </c>
      <c r="E7199" s="0" t="n">
        <v>71</v>
      </c>
      <c r="F7199" s="0" t="n">
        <v>3</v>
      </c>
      <c r="T7199" s="0"/>
    </row>
    <row r="7200" customFormat="false" ht="12.75" hidden="false" customHeight="false" outlineLevel="0" collapsed="false">
      <c r="A7200" s="0" t="n">
        <v>1980</v>
      </c>
      <c r="B7200" s="0" t="n">
        <v>9</v>
      </c>
      <c r="C7200" s="0" t="n">
        <v>15</v>
      </c>
      <c r="D7200" s="0" t="n">
        <v>74</v>
      </c>
      <c r="E7200" s="0" t="n">
        <v>61</v>
      </c>
      <c r="F7200" s="0" t="n">
        <v>0</v>
      </c>
      <c r="T7200" s="0"/>
    </row>
    <row r="7201" customFormat="false" ht="12.75" hidden="false" customHeight="false" outlineLevel="0" collapsed="false">
      <c r="A7201" s="0" t="n">
        <v>1980</v>
      </c>
      <c r="B7201" s="0" t="n">
        <v>9</v>
      </c>
      <c r="C7201" s="0" t="n">
        <v>16</v>
      </c>
      <c r="D7201" s="0" t="n">
        <v>69</v>
      </c>
      <c r="E7201" s="0" t="n">
        <v>59</v>
      </c>
      <c r="F7201" s="0" t="n">
        <v>0</v>
      </c>
      <c r="T7201" s="0"/>
    </row>
    <row r="7202" customFormat="false" ht="12.75" hidden="false" customHeight="false" outlineLevel="0" collapsed="false">
      <c r="A7202" s="0" t="n">
        <v>1980</v>
      </c>
      <c r="B7202" s="0" t="n">
        <v>9</v>
      </c>
      <c r="C7202" s="0" t="n">
        <v>17</v>
      </c>
      <c r="D7202" s="0" t="n">
        <v>75</v>
      </c>
      <c r="E7202" s="0" t="n">
        <v>61</v>
      </c>
      <c r="F7202" s="0" t="n">
        <v>91</v>
      </c>
      <c r="T7202" s="0"/>
    </row>
    <row r="7203" customFormat="false" ht="12.75" hidden="false" customHeight="false" outlineLevel="0" collapsed="false">
      <c r="A7203" s="0" t="n">
        <v>1980</v>
      </c>
      <c r="B7203" s="0" t="n">
        <v>9</v>
      </c>
      <c r="C7203" s="0" t="n">
        <v>18</v>
      </c>
      <c r="D7203" s="0" t="n">
        <v>73</v>
      </c>
      <c r="E7203" s="0" t="n">
        <v>57</v>
      </c>
      <c r="F7203" s="0" t="n">
        <v>62</v>
      </c>
      <c r="T7203" s="0"/>
    </row>
    <row r="7204" customFormat="false" ht="12.75" hidden="false" customHeight="false" outlineLevel="0" collapsed="false">
      <c r="A7204" s="0" t="n">
        <v>1980</v>
      </c>
      <c r="B7204" s="0" t="n">
        <v>9</v>
      </c>
      <c r="C7204" s="0" t="n">
        <v>19</v>
      </c>
      <c r="D7204" s="0" t="n">
        <v>79</v>
      </c>
      <c r="E7204" s="0" t="n">
        <v>53</v>
      </c>
      <c r="F7204" s="0" t="n">
        <v>0</v>
      </c>
      <c r="T7204" s="0"/>
    </row>
    <row r="7205" customFormat="false" ht="12.75" hidden="false" customHeight="false" outlineLevel="0" collapsed="false">
      <c r="A7205" s="0" t="n">
        <v>1980</v>
      </c>
      <c r="B7205" s="0" t="n">
        <v>9</v>
      </c>
      <c r="C7205" s="0" t="n">
        <v>20</v>
      </c>
      <c r="D7205" s="0" t="n">
        <v>78</v>
      </c>
      <c r="E7205" s="0" t="n">
        <v>61</v>
      </c>
      <c r="F7205" s="0" t="n">
        <v>0</v>
      </c>
      <c r="T7205" s="0"/>
    </row>
    <row r="7206" customFormat="false" ht="12.75" hidden="false" customHeight="false" outlineLevel="0" collapsed="false">
      <c r="A7206" s="0" t="n">
        <v>1980</v>
      </c>
      <c r="B7206" s="0" t="n">
        <v>9</v>
      </c>
      <c r="C7206" s="0" t="n">
        <v>21</v>
      </c>
      <c r="D7206" s="0" t="n">
        <v>86</v>
      </c>
      <c r="E7206" s="0" t="n">
        <v>67</v>
      </c>
      <c r="F7206" s="0" t="n">
        <v>0</v>
      </c>
      <c r="T7206" s="0"/>
    </row>
    <row r="7207" customFormat="false" ht="12.75" hidden="false" customHeight="false" outlineLevel="0" collapsed="false">
      <c r="A7207" s="0" t="n">
        <v>1980</v>
      </c>
      <c r="B7207" s="0" t="n">
        <v>9</v>
      </c>
      <c r="C7207" s="0" t="n">
        <v>22</v>
      </c>
      <c r="D7207" s="0" t="n">
        <v>94</v>
      </c>
      <c r="E7207" s="0" t="n">
        <v>73</v>
      </c>
      <c r="F7207" s="0" t="n">
        <v>0</v>
      </c>
      <c r="T7207" s="0"/>
    </row>
    <row r="7208" customFormat="false" ht="12.75" hidden="false" customHeight="false" outlineLevel="0" collapsed="false">
      <c r="A7208" s="0" t="n">
        <v>1980</v>
      </c>
      <c r="B7208" s="0" t="n">
        <v>9</v>
      </c>
      <c r="C7208" s="0" t="n">
        <v>23</v>
      </c>
      <c r="D7208" s="0" t="n">
        <v>85</v>
      </c>
      <c r="E7208" s="0" t="n">
        <v>61</v>
      </c>
      <c r="F7208" s="0" t="n">
        <v>0</v>
      </c>
      <c r="T7208" s="0"/>
    </row>
    <row r="7209" customFormat="false" ht="12.75" hidden="false" customHeight="false" outlineLevel="0" collapsed="false">
      <c r="A7209" s="0" t="n">
        <v>1980</v>
      </c>
      <c r="B7209" s="0" t="n">
        <v>9</v>
      </c>
      <c r="C7209" s="0" t="n">
        <v>24</v>
      </c>
      <c r="D7209" s="0" t="n">
        <v>70</v>
      </c>
      <c r="E7209" s="0" t="n">
        <v>57</v>
      </c>
      <c r="F7209" s="0" t="n">
        <v>0</v>
      </c>
      <c r="T7209" s="0"/>
    </row>
    <row r="7210" customFormat="false" ht="12.75" hidden="false" customHeight="false" outlineLevel="0" collapsed="false">
      <c r="A7210" s="0" t="n">
        <v>1980</v>
      </c>
      <c r="B7210" s="0" t="n">
        <v>9</v>
      </c>
      <c r="C7210" s="0" t="n">
        <v>25</v>
      </c>
      <c r="D7210" s="0" t="n">
        <v>62</v>
      </c>
      <c r="E7210" s="0" t="n">
        <v>57</v>
      </c>
      <c r="F7210" s="0" t="n">
        <v>16</v>
      </c>
      <c r="T7210" s="0"/>
    </row>
    <row r="7211" customFormat="false" ht="12.75" hidden="false" customHeight="false" outlineLevel="0" collapsed="false">
      <c r="A7211" s="0" t="n">
        <v>1980</v>
      </c>
      <c r="B7211" s="0" t="n">
        <v>9</v>
      </c>
      <c r="C7211" s="0" t="n">
        <v>26</v>
      </c>
      <c r="D7211" s="0" t="n">
        <v>72</v>
      </c>
      <c r="E7211" s="0" t="n">
        <v>51</v>
      </c>
      <c r="F7211" s="0" t="n">
        <v>8</v>
      </c>
      <c r="T7211" s="0"/>
    </row>
    <row r="7212" customFormat="false" ht="12.75" hidden="false" customHeight="false" outlineLevel="0" collapsed="false">
      <c r="A7212" s="0" t="n">
        <v>1980</v>
      </c>
      <c r="B7212" s="0" t="n">
        <v>9</v>
      </c>
      <c r="C7212" s="0" t="n">
        <v>27</v>
      </c>
      <c r="D7212" s="0" t="n">
        <v>62</v>
      </c>
      <c r="E7212" s="0" t="n">
        <v>45</v>
      </c>
      <c r="F7212" s="0" t="n">
        <v>0</v>
      </c>
      <c r="T7212" s="0"/>
    </row>
    <row r="7213" customFormat="false" ht="12.75" hidden="false" customHeight="false" outlineLevel="0" collapsed="false">
      <c r="A7213" s="0" t="n">
        <v>1980</v>
      </c>
      <c r="B7213" s="0" t="n">
        <v>9</v>
      </c>
      <c r="C7213" s="0" t="n">
        <v>28</v>
      </c>
      <c r="D7213" s="0" t="n">
        <v>76</v>
      </c>
      <c r="E7213" s="0" t="n">
        <v>50</v>
      </c>
      <c r="F7213" s="0" t="n">
        <v>0</v>
      </c>
      <c r="T7213" s="0"/>
    </row>
    <row r="7214" customFormat="false" ht="12.75" hidden="false" customHeight="false" outlineLevel="0" collapsed="false">
      <c r="A7214" s="0" t="n">
        <v>1980</v>
      </c>
      <c r="B7214" s="0" t="n">
        <v>9</v>
      </c>
      <c r="C7214" s="0" t="n">
        <v>29</v>
      </c>
      <c r="D7214" s="0" t="n">
        <v>62</v>
      </c>
      <c r="E7214" s="0" t="n">
        <v>51</v>
      </c>
      <c r="F7214" s="0" t="n">
        <v>0</v>
      </c>
      <c r="T7214" s="0"/>
    </row>
    <row r="7215" customFormat="false" ht="12.75" hidden="false" customHeight="false" outlineLevel="0" collapsed="false">
      <c r="A7215" s="0" t="n">
        <v>1980</v>
      </c>
      <c r="B7215" s="0" t="n">
        <v>9</v>
      </c>
      <c r="C7215" s="0" t="n">
        <v>30</v>
      </c>
      <c r="D7215" s="0" t="n">
        <v>72</v>
      </c>
      <c r="E7215" s="0" t="n">
        <v>58</v>
      </c>
      <c r="F7215" s="0" t="n">
        <v>0</v>
      </c>
      <c r="T7215" s="0"/>
    </row>
    <row r="7216" customFormat="false" ht="12.75" hidden="false" customHeight="false" outlineLevel="0" collapsed="false">
      <c r="A7216" s="0" t="n">
        <v>1980</v>
      </c>
      <c r="B7216" s="0" t="n">
        <v>10</v>
      </c>
      <c r="C7216" s="0" t="n">
        <v>1</v>
      </c>
      <c r="D7216" s="0" t="n">
        <v>77</v>
      </c>
      <c r="E7216" s="0" t="n">
        <v>60</v>
      </c>
      <c r="F7216" s="0" t="n">
        <v>0</v>
      </c>
      <c r="T7216" s="0"/>
    </row>
    <row r="7217" customFormat="false" ht="12.75" hidden="false" customHeight="false" outlineLevel="0" collapsed="false">
      <c r="A7217" s="0" t="n">
        <v>1980</v>
      </c>
      <c r="B7217" s="0" t="n">
        <v>10</v>
      </c>
      <c r="C7217" s="0" t="n">
        <v>2</v>
      </c>
      <c r="D7217" s="0" t="n">
        <v>70</v>
      </c>
      <c r="E7217" s="0" t="n">
        <v>57</v>
      </c>
      <c r="F7217" s="0" t="n">
        <v>51</v>
      </c>
      <c r="T7217" s="0"/>
    </row>
    <row r="7218" customFormat="false" ht="12.75" hidden="false" customHeight="false" outlineLevel="0" collapsed="false">
      <c r="A7218" s="0" t="n">
        <v>1980</v>
      </c>
      <c r="B7218" s="0" t="n">
        <v>10</v>
      </c>
      <c r="C7218" s="0" t="n">
        <v>3</v>
      </c>
      <c r="D7218" s="0" t="n">
        <v>63</v>
      </c>
      <c r="E7218" s="0" t="n">
        <v>55</v>
      </c>
      <c r="F7218" s="0" t="n">
        <v>53</v>
      </c>
      <c r="T7218" s="0"/>
    </row>
    <row r="7219" customFormat="false" ht="12.75" hidden="false" customHeight="false" outlineLevel="0" collapsed="false">
      <c r="A7219" s="0" t="n">
        <v>1980</v>
      </c>
      <c r="B7219" s="0" t="n">
        <v>10</v>
      </c>
      <c r="C7219" s="0" t="n">
        <v>4</v>
      </c>
      <c r="D7219" s="0" t="n">
        <v>64</v>
      </c>
      <c r="E7219" s="0" t="n">
        <v>52</v>
      </c>
      <c r="F7219" s="0" t="n">
        <v>0</v>
      </c>
      <c r="T7219" s="0"/>
    </row>
    <row r="7220" customFormat="false" ht="12.75" hidden="false" customHeight="false" outlineLevel="0" collapsed="false">
      <c r="A7220" s="0" t="n">
        <v>1980</v>
      </c>
      <c r="B7220" s="0" t="n">
        <v>10</v>
      </c>
      <c r="C7220" s="0" t="n">
        <v>5</v>
      </c>
      <c r="D7220" s="0" t="n">
        <v>64</v>
      </c>
      <c r="E7220" s="0" t="n">
        <v>50</v>
      </c>
      <c r="F7220" s="0" t="n">
        <v>0</v>
      </c>
      <c r="T7220" s="0"/>
    </row>
    <row r="7221" customFormat="false" ht="12.75" hidden="false" customHeight="false" outlineLevel="0" collapsed="false">
      <c r="A7221" s="0" t="n">
        <v>1980</v>
      </c>
      <c r="B7221" s="0" t="n">
        <v>10</v>
      </c>
      <c r="C7221" s="0" t="n">
        <v>6</v>
      </c>
      <c r="D7221" s="0" t="n">
        <v>65</v>
      </c>
      <c r="E7221" s="0" t="n">
        <v>49</v>
      </c>
      <c r="F7221" s="0" t="n">
        <v>0</v>
      </c>
      <c r="T7221" s="0"/>
    </row>
    <row r="7222" customFormat="false" ht="12.75" hidden="false" customHeight="false" outlineLevel="0" collapsed="false">
      <c r="A7222" s="0" t="n">
        <v>1980</v>
      </c>
      <c r="B7222" s="0" t="n">
        <v>10</v>
      </c>
      <c r="C7222" s="0" t="n">
        <v>7</v>
      </c>
      <c r="D7222" s="0" t="n">
        <v>65</v>
      </c>
      <c r="E7222" s="0" t="n">
        <v>47</v>
      </c>
      <c r="F7222" s="0" t="n">
        <v>1</v>
      </c>
      <c r="T7222" s="0"/>
    </row>
    <row r="7223" customFormat="false" ht="12.75" hidden="false" customHeight="false" outlineLevel="0" collapsed="false">
      <c r="A7223" s="0" t="n">
        <v>1980</v>
      </c>
      <c r="B7223" s="0" t="n">
        <v>10</v>
      </c>
      <c r="C7223" s="0" t="n">
        <v>8</v>
      </c>
      <c r="D7223" s="0" t="n">
        <v>70</v>
      </c>
      <c r="E7223" s="0" t="n">
        <v>52</v>
      </c>
      <c r="F7223" s="0" t="n">
        <v>0</v>
      </c>
      <c r="T7223" s="0"/>
    </row>
    <row r="7224" customFormat="false" ht="12.75" hidden="false" customHeight="false" outlineLevel="0" collapsed="false">
      <c r="A7224" s="0" t="n">
        <v>1980</v>
      </c>
      <c r="B7224" s="0" t="n">
        <v>10</v>
      </c>
      <c r="C7224" s="0" t="n">
        <v>9</v>
      </c>
      <c r="D7224" s="0" t="n">
        <v>70</v>
      </c>
      <c r="E7224" s="0" t="n">
        <v>49</v>
      </c>
      <c r="F7224" s="0" t="n">
        <v>0</v>
      </c>
      <c r="T7224" s="0"/>
    </row>
    <row r="7225" customFormat="false" ht="12.75" hidden="false" customHeight="false" outlineLevel="0" collapsed="false">
      <c r="A7225" s="0" t="n">
        <v>1980</v>
      </c>
      <c r="B7225" s="0" t="n">
        <v>10</v>
      </c>
      <c r="C7225" s="0" t="n">
        <v>10</v>
      </c>
      <c r="D7225" s="0" t="n">
        <v>61</v>
      </c>
      <c r="E7225" s="0" t="n">
        <v>44</v>
      </c>
      <c r="F7225" s="0" t="n">
        <v>4</v>
      </c>
      <c r="T7225" s="0"/>
    </row>
    <row r="7226" customFormat="false" ht="12.75" hidden="false" customHeight="false" outlineLevel="0" collapsed="false">
      <c r="A7226" s="0" t="n">
        <v>1980</v>
      </c>
      <c r="B7226" s="0" t="n">
        <v>10</v>
      </c>
      <c r="C7226" s="0" t="n">
        <v>11</v>
      </c>
      <c r="D7226" s="0" t="n">
        <v>65</v>
      </c>
      <c r="E7226" s="0" t="n">
        <v>54</v>
      </c>
      <c r="F7226" s="0" t="n">
        <v>9</v>
      </c>
      <c r="T7226" s="0"/>
    </row>
    <row r="7227" customFormat="false" ht="12.75" hidden="false" customHeight="false" outlineLevel="0" collapsed="false">
      <c r="A7227" s="0" t="n">
        <v>1980</v>
      </c>
      <c r="B7227" s="0" t="n">
        <v>10</v>
      </c>
      <c r="C7227" s="0" t="n">
        <v>12</v>
      </c>
      <c r="D7227" s="0" t="n">
        <v>60</v>
      </c>
      <c r="E7227" s="0" t="n">
        <v>47</v>
      </c>
      <c r="F7227" s="0" t="n">
        <v>0</v>
      </c>
      <c r="T7227" s="0"/>
    </row>
    <row r="7228" customFormat="false" ht="12.75" hidden="false" customHeight="false" outlineLevel="0" collapsed="false">
      <c r="A7228" s="0" t="n">
        <v>1980</v>
      </c>
      <c r="B7228" s="0" t="n">
        <v>10</v>
      </c>
      <c r="C7228" s="0" t="n">
        <v>13</v>
      </c>
      <c r="D7228" s="0" t="n">
        <v>56</v>
      </c>
      <c r="E7228" s="0" t="n">
        <v>42</v>
      </c>
      <c r="F7228" s="0" t="n">
        <v>0</v>
      </c>
      <c r="T7228" s="0"/>
    </row>
    <row r="7229" customFormat="false" ht="12.75" hidden="false" customHeight="false" outlineLevel="0" collapsed="false">
      <c r="A7229" s="0" t="n">
        <v>1980</v>
      </c>
      <c r="B7229" s="0" t="n">
        <v>10</v>
      </c>
      <c r="C7229" s="0" t="n">
        <v>14</v>
      </c>
      <c r="D7229" s="0" t="n">
        <v>58</v>
      </c>
      <c r="E7229" s="0" t="n">
        <v>42</v>
      </c>
      <c r="F7229" s="0" t="n">
        <v>0</v>
      </c>
      <c r="T7229" s="0"/>
    </row>
    <row r="7230" customFormat="false" ht="12.75" hidden="false" customHeight="false" outlineLevel="0" collapsed="false">
      <c r="A7230" s="0" t="n">
        <v>1980</v>
      </c>
      <c r="B7230" s="0" t="n">
        <v>10</v>
      </c>
      <c r="C7230" s="0" t="n">
        <v>15</v>
      </c>
      <c r="D7230" s="0" t="n">
        <v>58</v>
      </c>
      <c r="E7230" s="0" t="n">
        <v>47</v>
      </c>
      <c r="F7230" s="0" t="n">
        <v>0</v>
      </c>
      <c r="T7230" s="0"/>
    </row>
    <row r="7231" customFormat="false" ht="12.75" hidden="false" customHeight="false" outlineLevel="0" collapsed="false">
      <c r="A7231" s="0" t="n">
        <v>1980</v>
      </c>
      <c r="B7231" s="0" t="n">
        <v>10</v>
      </c>
      <c r="C7231" s="0" t="n">
        <v>16</v>
      </c>
      <c r="D7231" s="0" t="n">
        <v>74</v>
      </c>
      <c r="E7231" s="0" t="n">
        <v>51</v>
      </c>
      <c r="F7231" s="0" t="n">
        <v>0</v>
      </c>
      <c r="T7231" s="0"/>
    </row>
    <row r="7232" customFormat="false" ht="12.75" hidden="false" customHeight="false" outlineLevel="0" collapsed="false">
      <c r="A7232" s="0" t="n">
        <v>1980</v>
      </c>
      <c r="B7232" s="0" t="n">
        <v>10</v>
      </c>
      <c r="C7232" s="0" t="n">
        <v>17</v>
      </c>
      <c r="D7232" s="0" t="n">
        <v>79</v>
      </c>
      <c r="E7232" s="0" t="n">
        <v>61</v>
      </c>
      <c r="F7232" s="0" t="n">
        <v>0</v>
      </c>
      <c r="T7232" s="0"/>
    </row>
    <row r="7233" customFormat="false" ht="12.75" hidden="false" customHeight="false" outlineLevel="0" collapsed="false">
      <c r="A7233" s="0" t="n">
        <v>1980</v>
      </c>
      <c r="B7233" s="0" t="n">
        <v>10</v>
      </c>
      <c r="C7233" s="0" t="n">
        <v>18</v>
      </c>
      <c r="D7233" s="0" t="n">
        <v>73</v>
      </c>
      <c r="E7233" s="0" t="n">
        <v>60</v>
      </c>
      <c r="F7233" s="0" t="n">
        <v>82</v>
      </c>
      <c r="T7233" s="0"/>
    </row>
    <row r="7234" customFormat="false" ht="12.75" hidden="false" customHeight="false" outlineLevel="0" collapsed="false">
      <c r="A7234" s="0" t="n">
        <v>1980</v>
      </c>
      <c r="B7234" s="0" t="n">
        <v>10</v>
      </c>
      <c r="C7234" s="0" t="n">
        <v>19</v>
      </c>
      <c r="D7234" s="0" t="n">
        <v>69</v>
      </c>
      <c r="E7234" s="0" t="n">
        <v>59</v>
      </c>
      <c r="F7234" s="0" t="n">
        <v>0</v>
      </c>
      <c r="T7234" s="0"/>
    </row>
    <row r="7235" customFormat="false" ht="12.75" hidden="false" customHeight="false" outlineLevel="0" collapsed="false">
      <c r="A7235" s="0" t="n">
        <v>1980</v>
      </c>
      <c r="B7235" s="0" t="n">
        <v>10</v>
      </c>
      <c r="C7235" s="0" t="n">
        <v>20</v>
      </c>
      <c r="D7235" s="0" t="n">
        <v>60</v>
      </c>
      <c r="E7235" s="0" t="n">
        <v>47</v>
      </c>
      <c r="F7235" s="0" t="n">
        <v>0</v>
      </c>
      <c r="T7235" s="0"/>
    </row>
    <row r="7236" customFormat="false" ht="12.75" hidden="false" customHeight="false" outlineLevel="0" collapsed="false">
      <c r="A7236" s="0" t="n">
        <v>1980</v>
      </c>
      <c r="B7236" s="0" t="n">
        <v>10</v>
      </c>
      <c r="C7236" s="0" t="n">
        <v>21</v>
      </c>
      <c r="D7236" s="0" t="n">
        <v>61</v>
      </c>
      <c r="E7236" s="0" t="n">
        <v>48</v>
      </c>
      <c r="F7236" s="0" t="n">
        <v>0</v>
      </c>
      <c r="T7236" s="0"/>
    </row>
    <row r="7237" customFormat="false" ht="12.75" hidden="false" customHeight="false" outlineLevel="0" collapsed="false">
      <c r="A7237" s="0" t="n">
        <v>1980</v>
      </c>
      <c r="B7237" s="0" t="n">
        <v>10</v>
      </c>
      <c r="C7237" s="0" t="n">
        <v>22</v>
      </c>
      <c r="D7237" s="0" t="n">
        <v>57</v>
      </c>
      <c r="E7237" s="0" t="n">
        <v>42</v>
      </c>
      <c r="F7237" s="0" t="n">
        <v>0</v>
      </c>
      <c r="T7237" s="0"/>
    </row>
    <row r="7238" customFormat="false" ht="12.75" hidden="false" customHeight="false" outlineLevel="0" collapsed="false">
      <c r="A7238" s="0" t="n">
        <v>1980</v>
      </c>
      <c r="B7238" s="0" t="n">
        <v>10</v>
      </c>
      <c r="C7238" s="0" t="n">
        <v>23</v>
      </c>
      <c r="D7238" s="0" t="n">
        <v>54</v>
      </c>
      <c r="E7238" s="0" t="n">
        <v>37</v>
      </c>
      <c r="F7238" s="0" t="n">
        <v>0</v>
      </c>
      <c r="T7238" s="0"/>
    </row>
    <row r="7239" customFormat="false" ht="12.75" hidden="false" customHeight="false" outlineLevel="0" collapsed="false">
      <c r="A7239" s="0" t="n">
        <v>1980</v>
      </c>
      <c r="B7239" s="0" t="n">
        <v>10</v>
      </c>
      <c r="C7239" s="0" t="n">
        <v>24</v>
      </c>
      <c r="D7239" s="0" t="n">
        <v>56</v>
      </c>
      <c r="E7239" s="0" t="n">
        <v>39</v>
      </c>
      <c r="F7239" s="0" t="n">
        <v>0</v>
      </c>
      <c r="T7239" s="0"/>
    </row>
    <row r="7240" customFormat="false" ht="12.75" hidden="false" customHeight="false" outlineLevel="0" collapsed="false">
      <c r="A7240" s="0" t="n">
        <v>1980</v>
      </c>
      <c r="B7240" s="0" t="n">
        <v>10</v>
      </c>
      <c r="C7240" s="0" t="n">
        <v>25</v>
      </c>
      <c r="D7240" s="0" t="n">
        <v>64</v>
      </c>
      <c r="E7240" s="0" t="n">
        <v>46</v>
      </c>
      <c r="F7240" s="0" t="n">
        <v>176</v>
      </c>
      <c r="T7240" s="0"/>
    </row>
    <row r="7241" customFormat="false" ht="12.75" hidden="false" customHeight="false" outlineLevel="0" collapsed="false">
      <c r="A7241" s="0" t="n">
        <v>1980</v>
      </c>
      <c r="B7241" s="0" t="n">
        <v>10</v>
      </c>
      <c r="C7241" s="0" t="n">
        <v>26</v>
      </c>
      <c r="D7241" s="0" t="n">
        <v>50</v>
      </c>
      <c r="E7241" s="0" t="n">
        <v>43</v>
      </c>
      <c r="F7241" s="0" t="n">
        <v>0</v>
      </c>
      <c r="T7241" s="0"/>
    </row>
    <row r="7242" customFormat="false" ht="12.75" hidden="false" customHeight="false" outlineLevel="0" collapsed="false">
      <c r="A7242" s="0" t="n">
        <v>1980</v>
      </c>
      <c r="B7242" s="0" t="n">
        <v>10</v>
      </c>
      <c r="C7242" s="0" t="n">
        <v>27</v>
      </c>
      <c r="D7242" s="0" t="n">
        <v>55</v>
      </c>
      <c r="E7242" s="0" t="n">
        <v>42</v>
      </c>
      <c r="F7242" s="0" t="n">
        <v>0</v>
      </c>
      <c r="T7242" s="0"/>
    </row>
    <row r="7243" customFormat="false" ht="12.75" hidden="false" customHeight="false" outlineLevel="0" collapsed="false">
      <c r="A7243" s="0" t="n">
        <v>1980</v>
      </c>
      <c r="B7243" s="0" t="n">
        <v>10</v>
      </c>
      <c r="C7243" s="0" t="n">
        <v>28</v>
      </c>
      <c r="D7243" s="0" t="n">
        <v>55</v>
      </c>
      <c r="E7243" s="0" t="n">
        <v>44</v>
      </c>
      <c r="F7243" s="0" t="n">
        <v>10</v>
      </c>
      <c r="T7243" s="0"/>
    </row>
    <row r="7244" customFormat="false" ht="12.75" hidden="false" customHeight="false" outlineLevel="0" collapsed="false">
      <c r="A7244" s="0" t="n">
        <v>1980</v>
      </c>
      <c r="B7244" s="0" t="n">
        <v>10</v>
      </c>
      <c r="C7244" s="0" t="n">
        <v>29</v>
      </c>
      <c r="D7244" s="0" t="n">
        <v>53</v>
      </c>
      <c r="E7244" s="0" t="n">
        <v>38</v>
      </c>
      <c r="F7244" s="0" t="n">
        <v>0</v>
      </c>
      <c r="T7244" s="0"/>
    </row>
    <row r="7245" customFormat="false" ht="12.75" hidden="false" customHeight="false" outlineLevel="0" collapsed="false">
      <c r="A7245" s="0" t="n">
        <v>1980</v>
      </c>
      <c r="B7245" s="0" t="n">
        <v>10</v>
      </c>
      <c r="C7245" s="0" t="n">
        <v>30</v>
      </c>
      <c r="D7245" s="0" t="n">
        <v>53</v>
      </c>
      <c r="E7245" s="0" t="n">
        <v>39</v>
      </c>
      <c r="F7245" s="0" t="n">
        <v>0</v>
      </c>
      <c r="T7245" s="0"/>
    </row>
    <row r="7246" customFormat="false" ht="12.75" hidden="false" customHeight="false" outlineLevel="0" collapsed="false">
      <c r="A7246" s="0" t="n">
        <v>1980</v>
      </c>
      <c r="B7246" s="0" t="n">
        <v>10</v>
      </c>
      <c r="C7246" s="0" t="n">
        <v>31</v>
      </c>
      <c r="D7246" s="0" t="n">
        <v>61</v>
      </c>
      <c r="E7246" s="0" t="n">
        <v>40</v>
      </c>
      <c r="F7246" s="0" t="n">
        <v>0</v>
      </c>
      <c r="T7246" s="0"/>
    </row>
    <row r="7247" customFormat="false" ht="12.75" hidden="false" customHeight="false" outlineLevel="0" collapsed="false">
      <c r="A7247" s="0" t="n">
        <v>1980</v>
      </c>
      <c r="B7247" s="0" t="n">
        <v>11</v>
      </c>
      <c r="C7247" s="0" t="n">
        <v>1</v>
      </c>
      <c r="D7247" s="0" t="n">
        <v>54</v>
      </c>
      <c r="E7247" s="0" t="n">
        <v>43</v>
      </c>
      <c r="F7247" s="0" t="n">
        <v>0</v>
      </c>
      <c r="T7247" s="0"/>
    </row>
    <row r="7248" customFormat="false" ht="12.75" hidden="false" customHeight="false" outlineLevel="0" collapsed="false">
      <c r="A7248" s="0" t="n">
        <v>1980</v>
      </c>
      <c r="B7248" s="0" t="n">
        <v>11</v>
      </c>
      <c r="C7248" s="0" t="n">
        <v>2</v>
      </c>
      <c r="D7248" s="0" t="n">
        <v>51</v>
      </c>
      <c r="E7248" s="0" t="n">
        <v>39</v>
      </c>
      <c r="F7248" s="0" t="n">
        <v>0</v>
      </c>
      <c r="T7248" s="0"/>
    </row>
    <row r="7249" customFormat="false" ht="12.75" hidden="false" customHeight="false" outlineLevel="0" collapsed="false">
      <c r="A7249" s="0" t="n">
        <v>1980</v>
      </c>
      <c r="B7249" s="0" t="n">
        <v>11</v>
      </c>
      <c r="C7249" s="0" t="n">
        <v>3</v>
      </c>
      <c r="D7249" s="0" t="n">
        <v>53</v>
      </c>
      <c r="E7249" s="0" t="n">
        <v>36</v>
      </c>
      <c r="F7249" s="0" t="n">
        <v>0</v>
      </c>
      <c r="T7249" s="0"/>
    </row>
    <row r="7250" customFormat="false" ht="12.75" hidden="false" customHeight="false" outlineLevel="0" collapsed="false">
      <c r="A7250" s="0" t="n">
        <v>1980</v>
      </c>
      <c r="B7250" s="0" t="n">
        <v>11</v>
      </c>
      <c r="C7250" s="0" t="n">
        <v>4</v>
      </c>
      <c r="D7250" s="0" t="n">
        <v>58</v>
      </c>
      <c r="E7250" s="0" t="n">
        <v>49</v>
      </c>
      <c r="F7250" s="0" t="n">
        <v>32</v>
      </c>
      <c r="T7250" s="0"/>
    </row>
    <row r="7251" customFormat="false" ht="12.75" hidden="false" customHeight="false" outlineLevel="0" collapsed="false">
      <c r="A7251" s="0" t="n">
        <v>1980</v>
      </c>
      <c r="B7251" s="0" t="n">
        <v>11</v>
      </c>
      <c r="C7251" s="0" t="n">
        <v>5</v>
      </c>
      <c r="D7251" s="0" t="n">
        <v>55</v>
      </c>
      <c r="E7251" s="0" t="n">
        <v>39</v>
      </c>
      <c r="F7251" s="0" t="n">
        <v>0</v>
      </c>
      <c r="T7251" s="0"/>
    </row>
    <row r="7252" customFormat="false" ht="12.75" hidden="false" customHeight="false" outlineLevel="0" collapsed="false">
      <c r="A7252" s="0" t="n">
        <v>1980</v>
      </c>
      <c r="B7252" s="0" t="n">
        <v>11</v>
      </c>
      <c r="C7252" s="0" t="n">
        <v>6</v>
      </c>
      <c r="D7252" s="0" t="n">
        <v>50</v>
      </c>
      <c r="E7252" s="0" t="n">
        <v>37</v>
      </c>
      <c r="F7252" s="0" t="n">
        <v>0</v>
      </c>
      <c r="T7252" s="0"/>
    </row>
    <row r="7253" customFormat="false" ht="12.75" hidden="false" customHeight="false" outlineLevel="0" collapsed="false">
      <c r="A7253" s="0" t="n">
        <v>1980</v>
      </c>
      <c r="B7253" s="0" t="n">
        <v>11</v>
      </c>
      <c r="C7253" s="0" t="n">
        <v>7</v>
      </c>
      <c r="D7253" s="0" t="n">
        <v>68</v>
      </c>
      <c r="E7253" s="0" t="n">
        <v>44</v>
      </c>
      <c r="F7253" s="0" t="n">
        <v>3</v>
      </c>
      <c r="T7253" s="0"/>
    </row>
    <row r="7254" customFormat="false" ht="12.75" hidden="false" customHeight="false" outlineLevel="0" collapsed="false">
      <c r="A7254" s="0" t="n">
        <v>1980</v>
      </c>
      <c r="B7254" s="0" t="n">
        <v>11</v>
      </c>
      <c r="C7254" s="0" t="n">
        <v>8</v>
      </c>
      <c r="D7254" s="0" t="n">
        <v>62</v>
      </c>
      <c r="E7254" s="0" t="n">
        <v>42</v>
      </c>
      <c r="F7254" s="0" t="n">
        <v>1</v>
      </c>
      <c r="T7254" s="0"/>
    </row>
    <row r="7255" customFormat="false" ht="12.75" hidden="false" customHeight="false" outlineLevel="0" collapsed="false">
      <c r="A7255" s="0" t="n">
        <v>1980</v>
      </c>
      <c r="B7255" s="0" t="n">
        <v>11</v>
      </c>
      <c r="C7255" s="0" t="n">
        <v>9</v>
      </c>
      <c r="D7255" s="0" t="n">
        <v>56</v>
      </c>
      <c r="E7255" s="0" t="n">
        <v>38</v>
      </c>
      <c r="F7255" s="0" t="n">
        <v>18</v>
      </c>
      <c r="T7255" s="0"/>
    </row>
    <row r="7256" customFormat="false" ht="12.75" hidden="false" customHeight="false" outlineLevel="0" collapsed="false">
      <c r="A7256" s="0" t="n">
        <v>1980</v>
      </c>
      <c r="B7256" s="0" t="n">
        <v>11</v>
      </c>
      <c r="C7256" s="0" t="n">
        <v>10</v>
      </c>
      <c r="D7256" s="0" t="n">
        <v>51</v>
      </c>
      <c r="E7256" s="0" t="n">
        <v>36</v>
      </c>
      <c r="F7256" s="0" t="n">
        <v>0</v>
      </c>
      <c r="T7256" s="0"/>
    </row>
    <row r="7257" customFormat="false" ht="12.75" hidden="false" customHeight="false" outlineLevel="0" collapsed="false">
      <c r="A7257" s="0" t="n">
        <v>1980</v>
      </c>
      <c r="B7257" s="0" t="n">
        <v>11</v>
      </c>
      <c r="C7257" s="0" t="n">
        <v>11</v>
      </c>
      <c r="D7257" s="0" t="n">
        <v>42</v>
      </c>
      <c r="E7257" s="0" t="n">
        <v>34</v>
      </c>
      <c r="F7257" s="0" t="n">
        <v>0</v>
      </c>
      <c r="T7257" s="0"/>
    </row>
    <row r="7258" customFormat="false" ht="12.75" hidden="false" customHeight="false" outlineLevel="0" collapsed="false">
      <c r="A7258" s="0" t="n">
        <v>1980</v>
      </c>
      <c r="B7258" s="0" t="n">
        <v>11</v>
      </c>
      <c r="C7258" s="0" t="n">
        <v>12</v>
      </c>
      <c r="D7258" s="0" t="n">
        <v>46</v>
      </c>
      <c r="E7258" s="0" t="n">
        <v>35</v>
      </c>
      <c r="F7258" s="0" t="n">
        <v>0</v>
      </c>
      <c r="T7258" s="0"/>
    </row>
    <row r="7259" customFormat="false" ht="12.75" hidden="false" customHeight="false" outlineLevel="0" collapsed="false">
      <c r="A7259" s="0" t="n">
        <v>1980</v>
      </c>
      <c r="B7259" s="0" t="n">
        <v>11</v>
      </c>
      <c r="C7259" s="0" t="n">
        <v>13</v>
      </c>
      <c r="D7259" s="0" t="n">
        <v>58</v>
      </c>
      <c r="E7259" s="0" t="n">
        <v>37</v>
      </c>
      <c r="F7259" s="0" t="n">
        <v>0</v>
      </c>
      <c r="T7259" s="0"/>
    </row>
    <row r="7260" customFormat="false" ht="12.75" hidden="false" customHeight="false" outlineLevel="0" collapsed="false">
      <c r="A7260" s="0" t="n">
        <v>1980</v>
      </c>
      <c r="B7260" s="0" t="n">
        <v>11</v>
      </c>
      <c r="C7260" s="0" t="n">
        <v>14</v>
      </c>
      <c r="D7260" s="0" t="n">
        <v>71</v>
      </c>
      <c r="E7260" s="0" t="n">
        <v>48</v>
      </c>
      <c r="F7260" s="0" t="n">
        <v>0</v>
      </c>
      <c r="T7260" s="0"/>
    </row>
    <row r="7261" customFormat="false" ht="12.75" hidden="false" customHeight="false" outlineLevel="0" collapsed="false">
      <c r="A7261" s="0" t="n">
        <v>1980</v>
      </c>
      <c r="B7261" s="0" t="n">
        <v>11</v>
      </c>
      <c r="C7261" s="0" t="n">
        <v>15</v>
      </c>
      <c r="D7261" s="0" t="n">
        <v>49</v>
      </c>
      <c r="E7261" s="0" t="n">
        <v>40</v>
      </c>
      <c r="F7261" s="0" t="n">
        <v>0</v>
      </c>
      <c r="T7261" s="0"/>
    </row>
    <row r="7262" customFormat="false" ht="12.75" hidden="false" customHeight="false" outlineLevel="0" collapsed="false">
      <c r="A7262" s="0" t="n">
        <v>1980</v>
      </c>
      <c r="B7262" s="0" t="n">
        <v>11</v>
      </c>
      <c r="C7262" s="0" t="n">
        <v>16</v>
      </c>
      <c r="D7262" s="0" t="n">
        <v>45</v>
      </c>
      <c r="E7262" s="0" t="n">
        <v>32</v>
      </c>
      <c r="F7262" s="0" t="n">
        <v>0</v>
      </c>
      <c r="T7262" s="0"/>
    </row>
    <row r="7263" customFormat="false" ht="12.75" hidden="false" customHeight="false" outlineLevel="0" collapsed="false">
      <c r="A7263" s="0" t="n">
        <v>1980</v>
      </c>
      <c r="B7263" s="0" t="n">
        <v>11</v>
      </c>
      <c r="C7263" s="0" t="n">
        <v>17</v>
      </c>
      <c r="D7263" s="0" t="n">
        <v>41</v>
      </c>
      <c r="E7263" s="0" t="n">
        <v>28</v>
      </c>
      <c r="F7263" s="0" t="n">
        <v>31</v>
      </c>
      <c r="T7263" s="0"/>
    </row>
    <row r="7264" customFormat="false" ht="12.75" hidden="false" customHeight="false" outlineLevel="0" collapsed="false">
      <c r="A7264" s="0" t="n">
        <v>1980</v>
      </c>
      <c r="B7264" s="0" t="n">
        <v>11</v>
      </c>
      <c r="C7264" s="0" t="n">
        <v>18</v>
      </c>
      <c r="D7264" s="0" t="n">
        <v>38</v>
      </c>
      <c r="E7264" s="0" t="n">
        <v>33</v>
      </c>
      <c r="F7264" s="0" t="n">
        <v>66</v>
      </c>
      <c r="T7264" s="0"/>
    </row>
    <row r="7265" customFormat="false" ht="12.75" hidden="false" customHeight="false" outlineLevel="0" collapsed="false">
      <c r="A7265" s="0" t="n">
        <v>1980</v>
      </c>
      <c r="B7265" s="0" t="n">
        <v>11</v>
      </c>
      <c r="C7265" s="0" t="n">
        <v>19</v>
      </c>
      <c r="D7265" s="0" t="n">
        <v>40</v>
      </c>
      <c r="E7265" s="0" t="n">
        <v>33</v>
      </c>
      <c r="F7265" s="0" t="n">
        <v>0</v>
      </c>
      <c r="T7265" s="0"/>
    </row>
    <row r="7266" customFormat="false" ht="12.75" hidden="false" customHeight="false" outlineLevel="0" collapsed="false">
      <c r="A7266" s="0" t="n">
        <v>1980</v>
      </c>
      <c r="B7266" s="0" t="n">
        <v>11</v>
      </c>
      <c r="C7266" s="0" t="n">
        <v>20</v>
      </c>
      <c r="D7266" s="0" t="n">
        <v>48</v>
      </c>
      <c r="E7266" s="0" t="n">
        <v>35</v>
      </c>
      <c r="F7266" s="0" t="n">
        <v>0</v>
      </c>
      <c r="T7266" s="0"/>
    </row>
    <row r="7267" customFormat="false" ht="12.75" hidden="false" customHeight="false" outlineLevel="0" collapsed="false">
      <c r="A7267" s="0" t="n">
        <v>1980</v>
      </c>
      <c r="B7267" s="0" t="n">
        <v>11</v>
      </c>
      <c r="C7267" s="0" t="n">
        <v>21</v>
      </c>
      <c r="D7267" s="0" t="n">
        <v>49</v>
      </c>
      <c r="E7267" s="0" t="n">
        <v>37</v>
      </c>
      <c r="F7267" s="0" t="n">
        <v>0</v>
      </c>
      <c r="T7267" s="0"/>
    </row>
    <row r="7268" customFormat="false" ht="12.75" hidden="false" customHeight="false" outlineLevel="0" collapsed="false">
      <c r="A7268" s="0" t="n">
        <v>1980</v>
      </c>
      <c r="B7268" s="0" t="n">
        <v>11</v>
      </c>
      <c r="C7268" s="0" t="n">
        <v>22</v>
      </c>
      <c r="D7268" s="0" t="n">
        <v>50</v>
      </c>
      <c r="E7268" s="0" t="n">
        <v>41</v>
      </c>
      <c r="F7268" s="0" t="n">
        <v>0</v>
      </c>
      <c r="T7268" s="0"/>
    </row>
    <row r="7269" customFormat="false" ht="12.75" hidden="false" customHeight="false" outlineLevel="0" collapsed="false">
      <c r="A7269" s="0" t="n">
        <v>1980</v>
      </c>
      <c r="B7269" s="0" t="n">
        <v>11</v>
      </c>
      <c r="C7269" s="0" t="n">
        <v>23</v>
      </c>
      <c r="D7269" s="0" t="n">
        <v>52</v>
      </c>
      <c r="E7269" s="0" t="n">
        <v>38</v>
      </c>
      <c r="F7269" s="0" t="n">
        <v>0</v>
      </c>
      <c r="T7269" s="0"/>
    </row>
    <row r="7270" customFormat="false" ht="12.75" hidden="false" customHeight="false" outlineLevel="0" collapsed="false">
      <c r="A7270" s="0" t="n">
        <v>1980</v>
      </c>
      <c r="B7270" s="0" t="n">
        <v>11</v>
      </c>
      <c r="C7270" s="0" t="n">
        <v>24</v>
      </c>
      <c r="D7270" s="0" t="n">
        <v>57</v>
      </c>
      <c r="E7270" s="0" t="n">
        <v>48</v>
      </c>
      <c r="F7270" s="0" t="n">
        <v>90</v>
      </c>
      <c r="T7270" s="0"/>
    </row>
    <row r="7271" customFormat="false" ht="12.75" hidden="false" customHeight="false" outlineLevel="0" collapsed="false">
      <c r="A7271" s="0" t="n">
        <v>1980</v>
      </c>
      <c r="B7271" s="0" t="n">
        <v>11</v>
      </c>
      <c r="C7271" s="0" t="n">
        <v>25</v>
      </c>
      <c r="D7271" s="0" t="n">
        <v>56</v>
      </c>
      <c r="E7271" s="0" t="n">
        <v>38</v>
      </c>
      <c r="F7271" s="0" t="n">
        <v>0</v>
      </c>
      <c r="T7271" s="0"/>
    </row>
    <row r="7272" customFormat="false" ht="12.75" hidden="false" customHeight="false" outlineLevel="0" collapsed="false">
      <c r="A7272" s="0" t="n">
        <v>1980</v>
      </c>
      <c r="B7272" s="0" t="n">
        <v>11</v>
      </c>
      <c r="C7272" s="0" t="n">
        <v>26</v>
      </c>
      <c r="D7272" s="0" t="n">
        <v>49</v>
      </c>
      <c r="E7272" s="0" t="n">
        <v>35</v>
      </c>
      <c r="F7272" s="0" t="n">
        <v>0</v>
      </c>
      <c r="T7272" s="0"/>
    </row>
    <row r="7273" customFormat="false" ht="12.75" hidden="false" customHeight="false" outlineLevel="0" collapsed="false">
      <c r="A7273" s="0" t="n">
        <v>1980</v>
      </c>
      <c r="B7273" s="0" t="n">
        <v>11</v>
      </c>
      <c r="C7273" s="0" t="n">
        <v>27</v>
      </c>
      <c r="D7273" s="0" t="n">
        <v>41</v>
      </c>
      <c r="E7273" s="0" t="n">
        <v>34</v>
      </c>
      <c r="F7273" s="0" t="n">
        <v>2</v>
      </c>
      <c r="T7273" s="0"/>
    </row>
    <row r="7274" customFormat="false" ht="12.75" hidden="false" customHeight="false" outlineLevel="0" collapsed="false">
      <c r="A7274" s="0" t="n">
        <v>1980</v>
      </c>
      <c r="B7274" s="0" t="n">
        <v>11</v>
      </c>
      <c r="C7274" s="0" t="n">
        <v>28</v>
      </c>
      <c r="D7274" s="0" t="n">
        <v>55</v>
      </c>
      <c r="E7274" s="0" t="n">
        <v>40</v>
      </c>
      <c r="F7274" s="0" t="n">
        <v>168</v>
      </c>
      <c r="T7274" s="0"/>
    </row>
    <row r="7275" customFormat="false" ht="12.75" hidden="false" customHeight="false" outlineLevel="0" collapsed="false">
      <c r="A7275" s="0" t="n">
        <v>1980</v>
      </c>
      <c r="B7275" s="0" t="n">
        <v>11</v>
      </c>
      <c r="C7275" s="0" t="n">
        <v>29</v>
      </c>
      <c r="D7275" s="0" t="n">
        <v>43</v>
      </c>
      <c r="E7275" s="0" t="n">
        <v>36</v>
      </c>
      <c r="F7275" s="0" t="n">
        <v>0</v>
      </c>
      <c r="T7275" s="0"/>
    </row>
    <row r="7276" customFormat="false" ht="12.75" hidden="false" customHeight="false" outlineLevel="0" collapsed="false">
      <c r="A7276" s="0" t="n">
        <v>1980</v>
      </c>
      <c r="B7276" s="0" t="n">
        <v>11</v>
      </c>
      <c r="C7276" s="0" t="n">
        <v>30</v>
      </c>
      <c r="D7276" s="0" t="n">
        <v>48</v>
      </c>
      <c r="E7276" s="0" t="n">
        <v>36</v>
      </c>
      <c r="F7276" s="0" t="n">
        <v>0</v>
      </c>
      <c r="T7276" s="0"/>
    </row>
    <row r="7277" customFormat="false" ht="12.75" hidden="false" customHeight="false" outlineLevel="0" collapsed="false">
      <c r="A7277" s="0" t="n">
        <v>1980</v>
      </c>
      <c r="B7277" s="0" t="n">
        <v>12</v>
      </c>
      <c r="C7277" s="0" t="n">
        <v>1</v>
      </c>
      <c r="D7277" s="0" t="n">
        <v>56</v>
      </c>
      <c r="E7277" s="0" t="n">
        <v>43</v>
      </c>
      <c r="F7277" s="0" t="n">
        <v>0</v>
      </c>
      <c r="T7277" s="0"/>
    </row>
    <row r="7278" customFormat="false" ht="12.75" hidden="false" customHeight="false" outlineLevel="0" collapsed="false">
      <c r="A7278" s="0" t="n">
        <v>1980</v>
      </c>
      <c r="B7278" s="0" t="n">
        <v>12</v>
      </c>
      <c r="C7278" s="0" t="n">
        <v>2</v>
      </c>
      <c r="D7278" s="0" t="n">
        <v>60</v>
      </c>
      <c r="E7278" s="0" t="n">
        <v>47</v>
      </c>
      <c r="F7278" s="0" t="n">
        <v>2</v>
      </c>
      <c r="T7278" s="0"/>
    </row>
    <row r="7279" customFormat="false" ht="12.75" hidden="false" customHeight="false" outlineLevel="0" collapsed="false">
      <c r="A7279" s="0" t="n">
        <v>1980</v>
      </c>
      <c r="B7279" s="0" t="n">
        <v>12</v>
      </c>
      <c r="C7279" s="0" t="n">
        <v>3</v>
      </c>
      <c r="D7279" s="0" t="n">
        <v>47</v>
      </c>
      <c r="E7279" s="0" t="n">
        <v>26</v>
      </c>
      <c r="F7279" s="0" t="n">
        <v>0</v>
      </c>
      <c r="T7279" s="0"/>
    </row>
    <row r="7280" customFormat="false" ht="12.75" hidden="false" customHeight="false" outlineLevel="0" collapsed="false">
      <c r="A7280" s="0" t="n">
        <v>1980</v>
      </c>
      <c r="B7280" s="0" t="n">
        <v>12</v>
      </c>
      <c r="C7280" s="0" t="n">
        <v>4</v>
      </c>
      <c r="D7280" s="0" t="n">
        <v>35</v>
      </c>
      <c r="E7280" s="0" t="n">
        <v>24</v>
      </c>
      <c r="F7280" s="0" t="n">
        <v>0</v>
      </c>
      <c r="T7280" s="0"/>
    </row>
    <row r="7281" customFormat="false" ht="12.75" hidden="false" customHeight="false" outlineLevel="0" collapsed="false">
      <c r="A7281" s="0" t="n">
        <v>1980</v>
      </c>
      <c r="B7281" s="0" t="n">
        <v>12</v>
      </c>
      <c r="C7281" s="0" t="n">
        <v>5</v>
      </c>
      <c r="D7281" s="0" t="n">
        <v>40</v>
      </c>
      <c r="E7281" s="0" t="n">
        <v>22</v>
      </c>
      <c r="F7281" s="0" t="n">
        <v>0</v>
      </c>
      <c r="T7281" s="0"/>
    </row>
    <row r="7282" customFormat="false" ht="12.75" hidden="false" customHeight="false" outlineLevel="0" collapsed="false">
      <c r="A7282" s="0" t="n">
        <v>1980</v>
      </c>
      <c r="B7282" s="0" t="n">
        <v>12</v>
      </c>
      <c r="C7282" s="0" t="n">
        <v>6</v>
      </c>
      <c r="D7282" s="0" t="n">
        <v>45</v>
      </c>
      <c r="E7282" s="0" t="n">
        <v>24</v>
      </c>
      <c r="F7282" s="0" t="n">
        <v>0</v>
      </c>
      <c r="T7282" s="0"/>
    </row>
    <row r="7283" customFormat="false" ht="12.75" hidden="false" customHeight="false" outlineLevel="0" collapsed="false">
      <c r="A7283" s="0" t="n">
        <v>1980</v>
      </c>
      <c r="B7283" s="0" t="n">
        <v>12</v>
      </c>
      <c r="C7283" s="0" t="n">
        <v>7</v>
      </c>
      <c r="D7283" s="0" t="n">
        <v>50</v>
      </c>
      <c r="E7283" s="0" t="n">
        <v>33</v>
      </c>
      <c r="F7283" s="0" t="n">
        <v>1</v>
      </c>
      <c r="T7283" s="0"/>
    </row>
    <row r="7284" customFormat="false" ht="12.75" hidden="false" customHeight="false" outlineLevel="0" collapsed="false">
      <c r="A7284" s="0" t="n">
        <v>1980</v>
      </c>
      <c r="B7284" s="0" t="n">
        <v>12</v>
      </c>
      <c r="C7284" s="0" t="n">
        <v>8</v>
      </c>
      <c r="D7284" s="0" t="n">
        <v>64</v>
      </c>
      <c r="E7284" s="0" t="n">
        <v>46</v>
      </c>
      <c r="F7284" s="0" t="n">
        <v>0</v>
      </c>
      <c r="T7284" s="0"/>
    </row>
    <row r="7285" customFormat="false" ht="12.75" hidden="false" customHeight="false" outlineLevel="0" collapsed="false">
      <c r="A7285" s="0" t="n">
        <v>1980</v>
      </c>
      <c r="B7285" s="0" t="n">
        <v>12</v>
      </c>
      <c r="C7285" s="0" t="n">
        <v>9</v>
      </c>
      <c r="D7285" s="0" t="n">
        <v>63</v>
      </c>
      <c r="E7285" s="0" t="n">
        <v>39</v>
      </c>
      <c r="F7285" s="0" t="n">
        <v>18</v>
      </c>
      <c r="T7285" s="0"/>
    </row>
    <row r="7286" customFormat="false" ht="12.75" hidden="false" customHeight="false" outlineLevel="0" collapsed="false">
      <c r="A7286" s="0" t="n">
        <v>1980</v>
      </c>
      <c r="B7286" s="0" t="n">
        <v>12</v>
      </c>
      <c r="C7286" s="0" t="n">
        <v>10</v>
      </c>
      <c r="D7286" s="0" t="n">
        <v>43</v>
      </c>
      <c r="E7286" s="0" t="n">
        <v>38</v>
      </c>
      <c r="F7286" s="0" t="n">
        <v>0</v>
      </c>
      <c r="T7286" s="0"/>
    </row>
    <row r="7287" customFormat="false" ht="12.75" hidden="false" customHeight="false" outlineLevel="0" collapsed="false">
      <c r="A7287" s="0" t="n">
        <v>1980</v>
      </c>
      <c r="B7287" s="0" t="n">
        <v>12</v>
      </c>
      <c r="C7287" s="0" t="n">
        <v>11</v>
      </c>
      <c r="D7287" s="0" t="n">
        <v>39</v>
      </c>
      <c r="E7287" s="0" t="n">
        <v>25</v>
      </c>
      <c r="F7287" s="0" t="n">
        <v>0</v>
      </c>
      <c r="T7287" s="0"/>
    </row>
    <row r="7288" customFormat="false" ht="12.75" hidden="false" customHeight="false" outlineLevel="0" collapsed="false">
      <c r="A7288" s="0" t="n">
        <v>1980</v>
      </c>
      <c r="B7288" s="0" t="n">
        <v>12</v>
      </c>
      <c r="C7288" s="0" t="n">
        <v>12</v>
      </c>
      <c r="D7288" s="0" t="n">
        <v>41</v>
      </c>
      <c r="E7288" s="0" t="n">
        <v>27</v>
      </c>
      <c r="F7288" s="0" t="n">
        <v>0</v>
      </c>
      <c r="T7288" s="0"/>
    </row>
    <row r="7289" customFormat="false" ht="12.75" hidden="false" customHeight="false" outlineLevel="0" collapsed="false">
      <c r="A7289" s="0" t="n">
        <v>1980</v>
      </c>
      <c r="B7289" s="0" t="n">
        <v>12</v>
      </c>
      <c r="C7289" s="0" t="n">
        <v>13</v>
      </c>
      <c r="D7289" s="0" t="n">
        <v>52</v>
      </c>
      <c r="E7289" s="0" t="n">
        <v>30</v>
      </c>
      <c r="F7289" s="0" t="n">
        <v>0</v>
      </c>
      <c r="T7289" s="0"/>
    </row>
    <row r="7290" customFormat="false" ht="12.75" hidden="false" customHeight="false" outlineLevel="0" collapsed="false">
      <c r="A7290" s="0" t="n">
        <v>1980</v>
      </c>
      <c r="B7290" s="0" t="n">
        <v>12</v>
      </c>
      <c r="C7290" s="0" t="n">
        <v>14</v>
      </c>
      <c r="D7290" s="0" t="n">
        <v>38</v>
      </c>
      <c r="E7290" s="0" t="n">
        <v>20</v>
      </c>
      <c r="F7290" s="0" t="n">
        <v>0</v>
      </c>
      <c r="T7290" s="0"/>
    </row>
    <row r="7291" customFormat="false" ht="12.75" hidden="false" customHeight="false" outlineLevel="0" collapsed="false">
      <c r="A7291" s="0" t="n">
        <v>1980</v>
      </c>
      <c r="B7291" s="0" t="n">
        <v>12</v>
      </c>
      <c r="C7291" s="0" t="n">
        <v>15</v>
      </c>
      <c r="D7291" s="0" t="n">
        <v>31</v>
      </c>
      <c r="E7291" s="0" t="n">
        <v>18</v>
      </c>
      <c r="F7291" s="0" t="n">
        <v>9</v>
      </c>
      <c r="T7291" s="0"/>
    </row>
    <row r="7292" customFormat="false" ht="12.75" hidden="false" customHeight="false" outlineLevel="0" collapsed="false">
      <c r="A7292" s="0" t="n">
        <v>1980</v>
      </c>
      <c r="B7292" s="0" t="n">
        <v>12</v>
      </c>
      <c r="C7292" s="0" t="n">
        <v>16</v>
      </c>
      <c r="D7292" s="0" t="n">
        <v>37</v>
      </c>
      <c r="E7292" s="0" t="n">
        <v>31</v>
      </c>
      <c r="F7292" s="0" t="n">
        <v>1</v>
      </c>
      <c r="T7292" s="0"/>
    </row>
    <row r="7293" customFormat="false" ht="12.75" hidden="false" customHeight="false" outlineLevel="0" collapsed="false">
      <c r="A7293" s="0" t="n">
        <v>1980</v>
      </c>
      <c r="B7293" s="0" t="n">
        <v>12</v>
      </c>
      <c r="C7293" s="0" t="n">
        <v>17</v>
      </c>
      <c r="D7293" s="0" t="n">
        <v>32</v>
      </c>
      <c r="E7293" s="0" t="n">
        <v>21</v>
      </c>
      <c r="F7293" s="0" t="n">
        <v>0</v>
      </c>
      <c r="T7293" s="0"/>
    </row>
    <row r="7294" customFormat="false" ht="12.75" hidden="false" customHeight="false" outlineLevel="0" collapsed="false">
      <c r="A7294" s="0" t="n">
        <v>1980</v>
      </c>
      <c r="B7294" s="0" t="n">
        <v>12</v>
      </c>
      <c r="C7294" s="0" t="n">
        <v>18</v>
      </c>
      <c r="D7294" s="0" t="n">
        <v>40</v>
      </c>
      <c r="E7294" s="0" t="n">
        <v>21</v>
      </c>
      <c r="F7294" s="0" t="n">
        <v>0</v>
      </c>
      <c r="T7294" s="0"/>
    </row>
    <row r="7295" customFormat="false" ht="12.75" hidden="false" customHeight="false" outlineLevel="0" collapsed="false">
      <c r="A7295" s="0" t="n">
        <v>1980</v>
      </c>
      <c r="B7295" s="0" t="n">
        <v>12</v>
      </c>
      <c r="C7295" s="0" t="n">
        <v>19</v>
      </c>
      <c r="D7295" s="0" t="n">
        <v>41</v>
      </c>
      <c r="E7295" s="0" t="n">
        <v>17</v>
      </c>
      <c r="F7295" s="0" t="n">
        <v>0</v>
      </c>
      <c r="T7295" s="0"/>
    </row>
    <row r="7296" customFormat="false" ht="12.75" hidden="false" customHeight="false" outlineLevel="0" collapsed="false">
      <c r="A7296" s="0" t="n">
        <v>1980</v>
      </c>
      <c r="B7296" s="0" t="n">
        <v>12</v>
      </c>
      <c r="C7296" s="0" t="n">
        <v>20</v>
      </c>
      <c r="D7296" s="0" t="n">
        <v>26</v>
      </c>
      <c r="E7296" s="0" t="n">
        <v>14</v>
      </c>
      <c r="F7296" s="0" t="n">
        <v>0</v>
      </c>
      <c r="T7296" s="0"/>
    </row>
    <row r="7297" customFormat="false" ht="12.75" hidden="false" customHeight="false" outlineLevel="0" collapsed="false">
      <c r="A7297" s="0" t="n">
        <v>1980</v>
      </c>
      <c r="B7297" s="0" t="n">
        <v>12</v>
      </c>
      <c r="C7297" s="0" t="n">
        <v>21</v>
      </c>
      <c r="D7297" s="0" t="n">
        <v>27</v>
      </c>
      <c r="E7297" s="0" t="n">
        <v>16</v>
      </c>
      <c r="F7297" s="0" t="n">
        <v>0</v>
      </c>
      <c r="T7297" s="0"/>
    </row>
    <row r="7298" customFormat="false" ht="12.75" hidden="false" customHeight="false" outlineLevel="0" collapsed="false">
      <c r="A7298" s="0" t="n">
        <v>1980</v>
      </c>
      <c r="B7298" s="0" t="n">
        <v>12</v>
      </c>
      <c r="C7298" s="0" t="n">
        <v>22</v>
      </c>
      <c r="D7298" s="0" t="n">
        <v>32</v>
      </c>
      <c r="E7298" s="0" t="n">
        <v>19</v>
      </c>
      <c r="F7298" s="0" t="n">
        <v>0</v>
      </c>
      <c r="T7298" s="0"/>
    </row>
    <row r="7299" customFormat="false" ht="12.75" hidden="false" customHeight="false" outlineLevel="0" collapsed="false">
      <c r="A7299" s="0" t="n">
        <v>1980</v>
      </c>
      <c r="B7299" s="0" t="n">
        <v>12</v>
      </c>
      <c r="C7299" s="0" t="n">
        <v>23</v>
      </c>
      <c r="D7299" s="0" t="n">
        <v>34</v>
      </c>
      <c r="E7299" s="0" t="n">
        <v>29</v>
      </c>
      <c r="F7299" s="0" t="n">
        <v>16</v>
      </c>
      <c r="T7299" s="0"/>
    </row>
    <row r="7300" customFormat="false" ht="12.75" hidden="false" customHeight="false" outlineLevel="0" collapsed="false">
      <c r="A7300" s="0" t="n">
        <v>1980</v>
      </c>
      <c r="B7300" s="0" t="n">
        <v>12</v>
      </c>
      <c r="C7300" s="0" t="n">
        <v>24</v>
      </c>
      <c r="D7300" s="0" t="n">
        <v>37</v>
      </c>
      <c r="E7300" s="0" t="n">
        <v>20</v>
      </c>
      <c r="F7300" s="0" t="n">
        <v>10</v>
      </c>
      <c r="T7300" s="0"/>
    </row>
    <row r="7301" customFormat="false" ht="12.75" hidden="false" customHeight="false" outlineLevel="0" collapsed="false">
      <c r="A7301" s="0" t="n">
        <v>1980</v>
      </c>
      <c r="B7301" s="0" t="n">
        <v>12</v>
      </c>
      <c r="C7301" s="0" t="n">
        <v>25</v>
      </c>
      <c r="D7301" s="0" t="n">
        <v>20</v>
      </c>
      <c r="E7301" s="0" t="n">
        <v>-1</v>
      </c>
      <c r="F7301" s="0" t="n">
        <v>0</v>
      </c>
      <c r="T7301" s="0"/>
    </row>
    <row r="7302" customFormat="false" ht="12.75" hidden="false" customHeight="false" outlineLevel="0" collapsed="false">
      <c r="A7302" s="0" t="n">
        <v>1980</v>
      </c>
      <c r="B7302" s="0" t="n">
        <v>12</v>
      </c>
      <c r="C7302" s="0" t="n">
        <v>26</v>
      </c>
      <c r="D7302" s="0" t="n">
        <v>23</v>
      </c>
      <c r="E7302" s="0" t="n">
        <v>8</v>
      </c>
      <c r="F7302" s="0" t="n">
        <v>0</v>
      </c>
      <c r="T7302" s="0"/>
    </row>
    <row r="7303" customFormat="false" ht="12.75" hidden="false" customHeight="false" outlineLevel="0" collapsed="false">
      <c r="A7303" s="0" t="n">
        <v>1980</v>
      </c>
      <c r="B7303" s="0" t="n">
        <v>12</v>
      </c>
      <c r="C7303" s="0" t="n">
        <v>27</v>
      </c>
      <c r="D7303" s="0" t="n">
        <v>31</v>
      </c>
      <c r="E7303" s="0" t="n">
        <v>20</v>
      </c>
      <c r="F7303" s="0" t="n">
        <v>0</v>
      </c>
      <c r="T7303" s="0"/>
    </row>
    <row r="7304" customFormat="false" ht="12.75" hidden="false" customHeight="false" outlineLevel="0" collapsed="false">
      <c r="A7304" s="0" t="n">
        <v>1980</v>
      </c>
      <c r="B7304" s="0" t="n">
        <v>12</v>
      </c>
      <c r="C7304" s="0" t="n">
        <v>28</v>
      </c>
      <c r="D7304" s="0" t="n">
        <v>37</v>
      </c>
      <c r="E7304" s="0" t="n">
        <v>27</v>
      </c>
      <c r="F7304" s="0" t="n">
        <v>1</v>
      </c>
      <c r="T7304" s="0"/>
    </row>
    <row r="7305" customFormat="false" ht="12.75" hidden="false" customHeight="false" outlineLevel="0" collapsed="false">
      <c r="A7305" s="0" t="n">
        <v>1980</v>
      </c>
      <c r="B7305" s="0" t="n">
        <v>12</v>
      </c>
      <c r="C7305" s="0" t="n">
        <v>29</v>
      </c>
      <c r="D7305" s="0" t="n">
        <v>44</v>
      </c>
      <c r="E7305" s="0" t="n">
        <v>37</v>
      </c>
      <c r="F7305" s="0" t="n">
        <v>0</v>
      </c>
      <c r="T7305" s="0"/>
    </row>
    <row r="7306" customFormat="false" ht="12.75" hidden="false" customHeight="false" outlineLevel="0" collapsed="false">
      <c r="A7306" s="0" t="n">
        <v>1980</v>
      </c>
      <c r="B7306" s="0" t="n">
        <v>12</v>
      </c>
      <c r="C7306" s="0" t="n">
        <v>30</v>
      </c>
      <c r="D7306" s="0" t="n">
        <v>44</v>
      </c>
      <c r="E7306" s="0" t="n">
        <v>20</v>
      </c>
      <c r="F7306" s="0" t="n">
        <v>0</v>
      </c>
      <c r="T7306" s="0"/>
    </row>
    <row r="7307" customFormat="false" ht="12.75" hidden="false" customHeight="false" outlineLevel="0" collapsed="false">
      <c r="A7307" s="0" t="n">
        <v>1980</v>
      </c>
      <c r="B7307" s="0" t="n">
        <v>12</v>
      </c>
      <c r="C7307" s="0" t="n">
        <v>31</v>
      </c>
      <c r="D7307" s="0" t="n">
        <v>27</v>
      </c>
      <c r="E7307" s="0" t="n">
        <v>14</v>
      </c>
      <c r="F7307" s="0" t="n">
        <v>0</v>
      </c>
      <c r="T7307" s="0"/>
    </row>
    <row r="7308" customFormat="false" ht="12.75" hidden="false" customHeight="false" outlineLevel="0" collapsed="false">
      <c r="A7308" s="0" t="n">
        <v>1981</v>
      </c>
      <c r="B7308" s="0" t="n">
        <v>1</v>
      </c>
      <c r="C7308" s="0" t="n">
        <v>1</v>
      </c>
      <c r="D7308" s="0" t="n">
        <v>28</v>
      </c>
      <c r="E7308" s="0" t="n">
        <v>24</v>
      </c>
      <c r="F7308" s="0" t="n">
        <v>0</v>
      </c>
      <c r="T7308" s="0"/>
    </row>
    <row r="7309" customFormat="false" ht="12.75" hidden="false" customHeight="false" outlineLevel="0" collapsed="false">
      <c r="A7309" s="0" t="n">
        <v>1981</v>
      </c>
      <c r="B7309" s="0" t="n">
        <v>1</v>
      </c>
      <c r="C7309" s="0" t="n">
        <v>2</v>
      </c>
      <c r="D7309" s="0" t="n">
        <v>34</v>
      </c>
      <c r="E7309" s="0" t="n">
        <v>16</v>
      </c>
      <c r="F7309" s="0" t="n">
        <v>0</v>
      </c>
      <c r="T7309" s="0"/>
    </row>
    <row r="7310" customFormat="false" ht="12.75" hidden="false" customHeight="false" outlineLevel="0" collapsed="false">
      <c r="A7310" s="0" t="n">
        <v>1981</v>
      </c>
      <c r="B7310" s="0" t="n">
        <v>1</v>
      </c>
      <c r="C7310" s="0" t="n">
        <v>3</v>
      </c>
      <c r="D7310" s="0" t="n">
        <v>21</v>
      </c>
      <c r="E7310" s="0" t="n">
        <v>13</v>
      </c>
      <c r="F7310" s="0" t="n">
        <v>3</v>
      </c>
      <c r="T7310" s="0"/>
    </row>
    <row r="7311" customFormat="false" ht="12.75" hidden="false" customHeight="false" outlineLevel="0" collapsed="false">
      <c r="A7311" s="0" t="n">
        <v>1981</v>
      </c>
      <c r="B7311" s="0" t="n">
        <v>1</v>
      </c>
      <c r="C7311" s="0" t="n">
        <v>4</v>
      </c>
      <c r="D7311" s="0" t="n">
        <v>14</v>
      </c>
      <c r="E7311" s="0" t="n">
        <v>5</v>
      </c>
      <c r="F7311" s="0" t="n">
        <v>0</v>
      </c>
      <c r="T7311" s="0"/>
    </row>
    <row r="7312" customFormat="false" ht="12.75" hidden="false" customHeight="false" outlineLevel="0" collapsed="false">
      <c r="A7312" s="0" t="n">
        <v>1981</v>
      </c>
      <c r="B7312" s="0" t="n">
        <v>1</v>
      </c>
      <c r="C7312" s="0" t="n">
        <v>5</v>
      </c>
      <c r="D7312" s="0" t="n">
        <v>29</v>
      </c>
      <c r="E7312" s="0" t="n">
        <v>11</v>
      </c>
      <c r="F7312" s="0" t="n">
        <v>0</v>
      </c>
      <c r="T7312" s="0"/>
    </row>
    <row r="7313" customFormat="false" ht="12.75" hidden="false" customHeight="false" outlineLevel="0" collapsed="false">
      <c r="A7313" s="0" t="n">
        <v>1981</v>
      </c>
      <c r="B7313" s="0" t="n">
        <v>1</v>
      </c>
      <c r="C7313" s="0" t="n">
        <v>6</v>
      </c>
      <c r="D7313" s="0" t="n">
        <v>33</v>
      </c>
      <c r="E7313" s="0" t="n">
        <v>20</v>
      </c>
      <c r="F7313" s="0" t="n">
        <v>8</v>
      </c>
      <c r="T7313" s="0"/>
    </row>
    <row r="7314" customFormat="false" ht="12.75" hidden="false" customHeight="false" outlineLevel="0" collapsed="false">
      <c r="A7314" s="0" t="n">
        <v>1981</v>
      </c>
      <c r="B7314" s="0" t="n">
        <v>1</v>
      </c>
      <c r="C7314" s="0" t="n">
        <v>7</v>
      </c>
      <c r="D7314" s="0" t="n">
        <v>37</v>
      </c>
      <c r="E7314" s="0" t="n">
        <v>14</v>
      </c>
      <c r="F7314" s="0" t="n">
        <v>41</v>
      </c>
      <c r="T7314" s="0"/>
    </row>
    <row r="7315" customFormat="false" ht="12.75" hidden="false" customHeight="false" outlineLevel="0" collapsed="false">
      <c r="A7315" s="0" t="n">
        <v>1981</v>
      </c>
      <c r="B7315" s="0" t="n">
        <v>1</v>
      </c>
      <c r="C7315" s="0" t="n">
        <v>8</v>
      </c>
      <c r="D7315" s="0" t="n">
        <v>21</v>
      </c>
      <c r="E7315" s="0" t="n">
        <v>12</v>
      </c>
      <c r="F7315" s="0" t="n">
        <v>0</v>
      </c>
      <c r="T7315" s="0"/>
    </row>
    <row r="7316" customFormat="false" ht="12.75" hidden="false" customHeight="false" outlineLevel="0" collapsed="false">
      <c r="A7316" s="0" t="n">
        <v>1981</v>
      </c>
      <c r="B7316" s="0" t="n">
        <v>1</v>
      </c>
      <c r="C7316" s="0" t="n">
        <v>9</v>
      </c>
      <c r="D7316" s="0" t="n">
        <v>24</v>
      </c>
      <c r="E7316" s="0" t="n">
        <v>14</v>
      </c>
      <c r="F7316" s="0" t="n">
        <v>0</v>
      </c>
      <c r="T7316" s="0"/>
    </row>
    <row r="7317" customFormat="false" ht="12.75" hidden="false" customHeight="false" outlineLevel="0" collapsed="false">
      <c r="A7317" s="0" t="n">
        <v>1981</v>
      </c>
      <c r="B7317" s="0" t="n">
        <v>1</v>
      </c>
      <c r="C7317" s="0" t="n">
        <v>10</v>
      </c>
      <c r="D7317" s="0" t="n">
        <v>25</v>
      </c>
      <c r="E7317" s="0" t="n">
        <v>11</v>
      </c>
      <c r="F7317" s="0" t="n">
        <v>0</v>
      </c>
      <c r="T7317" s="0"/>
    </row>
    <row r="7318" customFormat="false" ht="12.75" hidden="false" customHeight="false" outlineLevel="0" collapsed="false">
      <c r="A7318" s="0" t="n">
        <v>1981</v>
      </c>
      <c r="B7318" s="0" t="n">
        <v>1</v>
      </c>
      <c r="C7318" s="0" t="n">
        <v>11</v>
      </c>
      <c r="D7318" s="0" t="n">
        <v>19</v>
      </c>
      <c r="E7318" s="0" t="n">
        <v>8</v>
      </c>
      <c r="F7318" s="0" t="n">
        <v>0</v>
      </c>
      <c r="T7318" s="0"/>
    </row>
    <row r="7319" customFormat="false" ht="12.75" hidden="false" customHeight="false" outlineLevel="0" collapsed="false">
      <c r="A7319" s="0" t="n">
        <v>1981</v>
      </c>
      <c r="B7319" s="0" t="n">
        <v>1</v>
      </c>
      <c r="C7319" s="0" t="n">
        <v>12</v>
      </c>
      <c r="D7319" s="0" t="n">
        <v>15</v>
      </c>
      <c r="E7319" s="0" t="n">
        <v>2</v>
      </c>
      <c r="F7319" s="0" t="n">
        <v>0</v>
      </c>
      <c r="T7319" s="0"/>
    </row>
    <row r="7320" customFormat="false" ht="12.75" hidden="false" customHeight="false" outlineLevel="0" collapsed="false">
      <c r="A7320" s="0" t="n">
        <v>1981</v>
      </c>
      <c r="B7320" s="0" t="n">
        <v>1</v>
      </c>
      <c r="C7320" s="0" t="n">
        <v>13</v>
      </c>
      <c r="D7320" s="0" t="n">
        <v>22</v>
      </c>
      <c r="E7320" s="0" t="n">
        <v>5</v>
      </c>
      <c r="F7320" s="0" t="n">
        <v>0</v>
      </c>
      <c r="T7320" s="0"/>
    </row>
    <row r="7321" customFormat="false" ht="12.75" hidden="false" customHeight="false" outlineLevel="0" collapsed="false">
      <c r="A7321" s="0" t="n">
        <v>1981</v>
      </c>
      <c r="B7321" s="0" t="n">
        <v>1</v>
      </c>
      <c r="C7321" s="0" t="n">
        <v>14</v>
      </c>
      <c r="D7321" s="0" t="n">
        <v>32</v>
      </c>
      <c r="E7321" s="0" t="n">
        <v>20</v>
      </c>
      <c r="F7321" s="0" t="n">
        <v>0</v>
      </c>
      <c r="T7321" s="0"/>
    </row>
    <row r="7322" customFormat="false" ht="12.75" hidden="false" customHeight="false" outlineLevel="0" collapsed="false">
      <c r="A7322" s="0" t="n">
        <v>1981</v>
      </c>
      <c r="B7322" s="0" t="n">
        <v>1</v>
      </c>
      <c r="C7322" s="0" t="n">
        <v>15</v>
      </c>
      <c r="D7322" s="0" t="n">
        <v>31</v>
      </c>
      <c r="E7322" s="0" t="n">
        <v>25</v>
      </c>
      <c r="F7322" s="0" t="n">
        <v>0</v>
      </c>
      <c r="T7322" s="0"/>
    </row>
    <row r="7323" customFormat="false" ht="12.75" hidden="false" customHeight="false" outlineLevel="0" collapsed="false">
      <c r="A7323" s="0" t="n">
        <v>1981</v>
      </c>
      <c r="B7323" s="0" t="n">
        <v>1</v>
      </c>
      <c r="C7323" s="0" t="n">
        <v>16</v>
      </c>
      <c r="D7323" s="0" t="n">
        <v>30</v>
      </c>
      <c r="E7323" s="0" t="n">
        <v>27</v>
      </c>
      <c r="F7323" s="0" t="n">
        <v>6</v>
      </c>
      <c r="T7323" s="0"/>
    </row>
    <row r="7324" customFormat="false" ht="12.75" hidden="false" customHeight="false" outlineLevel="0" collapsed="false">
      <c r="A7324" s="0" t="n">
        <v>1981</v>
      </c>
      <c r="B7324" s="0" t="n">
        <v>1</v>
      </c>
      <c r="C7324" s="0" t="n">
        <v>17</v>
      </c>
      <c r="D7324" s="0" t="n">
        <v>27</v>
      </c>
      <c r="E7324" s="0" t="n">
        <v>15</v>
      </c>
      <c r="F7324" s="0" t="n">
        <v>0</v>
      </c>
      <c r="T7324" s="0"/>
    </row>
    <row r="7325" customFormat="false" ht="12.75" hidden="false" customHeight="false" outlineLevel="0" collapsed="false">
      <c r="A7325" s="0" t="n">
        <v>1981</v>
      </c>
      <c r="B7325" s="0" t="n">
        <v>1</v>
      </c>
      <c r="C7325" s="0" t="n">
        <v>18</v>
      </c>
      <c r="D7325" s="0" t="n">
        <v>31</v>
      </c>
      <c r="E7325" s="0" t="n">
        <v>14</v>
      </c>
      <c r="F7325" s="0" t="n">
        <v>0</v>
      </c>
      <c r="T7325" s="0"/>
    </row>
    <row r="7326" customFormat="false" ht="12.75" hidden="false" customHeight="false" outlineLevel="0" collapsed="false">
      <c r="A7326" s="0" t="n">
        <v>1981</v>
      </c>
      <c r="B7326" s="0" t="n">
        <v>1</v>
      </c>
      <c r="C7326" s="0" t="n">
        <v>19</v>
      </c>
      <c r="D7326" s="0" t="n">
        <v>45</v>
      </c>
      <c r="E7326" s="0" t="n">
        <v>31</v>
      </c>
      <c r="F7326" s="0" t="n">
        <v>0</v>
      </c>
      <c r="T7326" s="0"/>
    </row>
    <row r="7327" customFormat="false" ht="12.75" hidden="false" customHeight="false" outlineLevel="0" collapsed="false">
      <c r="A7327" s="0" t="n">
        <v>1981</v>
      </c>
      <c r="B7327" s="0" t="n">
        <v>1</v>
      </c>
      <c r="C7327" s="0" t="n">
        <v>20</v>
      </c>
      <c r="D7327" s="0" t="n">
        <v>43</v>
      </c>
      <c r="E7327" s="0" t="n">
        <v>32</v>
      </c>
      <c r="F7327" s="0" t="n">
        <v>0</v>
      </c>
      <c r="T7327" s="0"/>
    </row>
    <row r="7328" customFormat="false" ht="12.75" hidden="false" customHeight="false" outlineLevel="0" collapsed="false">
      <c r="A7328" s="0" t="n">
        <v>1981</v>
      </c>
      <c r="B7328" s="0" t="n">
        <v>1</v>
      </c>
      <c r="C7328" s="0" t="n">
        <v>21</v>
      </c>
      <c r="D7328" s="0" t="n">
        <v>35</v>
      </c>
      <c r="E7328" s="0" t="n">
        <v>24</v>
      </c>
      <c r="F7328" s="0" t="n">
        <v>0</v>
      </c>
      <c r="T7328" s="0"/>
    </row>
    <row r="7329" customFormat="false" ht="12.75" hidden="false" customHeight="false" outlineLevel="0" collapsed="false">
      <c r="A7329" s="0" t="n">
        <v>1981</v>
      </c>
      <c r="B7329" s="0" t="n">
        <v>1</v>
      </c>
      <c r="C7329" s="0" t="n">
        <v>22</v>
      </c>
      <c r="D7329" s="0" t="n">
        <v>39</v>
      </c>
      <c r="E7329" s="0" t="n">
        <v>26</v>
      </c>
      <c r="F7329" s="0" t="n">
        <v>0</v>
      </c>
      <c r="T7329" s="0"/>
    </row>
    <row r="7330" customFormat="false" ht="12.75" hidden="false" customHeight="false" outlineLevel="0" collapsed="false">
      <c r="A7330" s="0" t="n">
        <v>1981</v>
      </c>
      <c r="B7330" s="0" t="n">
        <v>1</v>
      </c>
      <c r="C7330" s="0" t="n">
        <v>23</v>
      </c>
      <c r="D7330" s="0" t="n">
        <v>43</v>
      </c>
      <c r="E7330" s="0" t="n">
        <v>34</v>
      </c>
      <c r="F7330" s="0" t="n">
        <v>0</v>
      </c>
      <c r="T7330" s="0"/>
    </row>
    <row r="7331" customFormat="false" ht="12.75" hidden="false" customHeight="false" outlineLevel="0" collapsed="false">
      <c r="A7331" s="0" t="n">
        <v>1981</v>
      </c>
      <c r="B7331" s="0" t="n">
        <v>1</v>
      </c>
      <c r="C7331" s="0" t="n">
        <v>24</v>
      </c>
      <c r="D7331" s="0" t="n">
        <v>36</v>
      </c>
      <c r="E7331" s="0" t="n">
        <v>31</v>
      </c>
      <c r="F7331" s="0" t="n">
        <v>0</v>
      </c>
      <c r="T7331" s="0"/>
    </row>
    <row r="7332" customFormat="false" ht="12.75" hidden="false" customHeight="false" outlineLevel="0" collapsed="false">
      <c r="A7332" s="0" t="n">
        <v>1981</v>
      </c>
      <c r="B7332" s="0" t="n">
        <v>1</v>
      </c>
      <c r="C7332" s="0" t="n">
        <v>25</v>
      </c>
      <c r="D7332" s="0" t="n">
        <v>41</v>
      </c>
      <c r="E7332" s="0" t="n">
        <v>27</v>
      </c>
      <c r="F7332" s="0" t="n">
        <v>0</v>
      </c>
      <c r="T7332" s="0"/>
    </row>
    <row r="7333" customFormat="false" ht="12.75" hidden="false" customHeight="false" outlineLevel="0" collapsed="false">
      <c r="A7333" s="0" t="n">
        <v>1981</v>
      </c>
      <c r="B7333" s="0" t="n">
        <v>1</v>
      </c>
      <c r="C7333" s="0" t="n">
        <v>26</v>
      </c>
      <c r="D7333" s="0" t="n">
        <v>46</v>
      </c>
      <c r="E7333" s="0" t="n">
        <v>36</v>
      </c>
      <c r="F7333" s="0" t="n">
        <v>0</v>
      </c>
      <c r="T7333" s="0"/>
    </row>
    <row r="7334" customFormat="false" ht="12.75" hidden="false" customHeight="false" outlineLevel="0" collapsed="false">
      <c r="A7334" s="0" t="n">
        <v>1981</v>
      </c>
      <c r="B7334" s="0" t="n">
        <v>1</v>
      </c>
      <c r="C7334" s="0" t="n">
        <v>27</v>
      </c>
      <c r="D7334" s="0" t="n">
        <v>49</v>
      </c>
      <c r="E7334" s="0" t="n">
        <v>40</v>
      </c>
      <c r="F7334" s="0" t="n">
        <v>0</v>
      </c>
      <c r="T7334" s="0"/>
    </row>
    <row r="7335" customFormat="false" ht="12.75" hidden="false" customHeight="false" outlineLevel="0" collapsed="false">
      <c r="A7335" s="0" t="n">
        <v>1981</v>
      </c>
      <c r="B7335" s="0" t="n">
        <v>1</v>
      </c>
      <c r="C7335" s="0" t="n">
        <v>28</v>
      </c>
      <c r="D7335" s="0" t="n">
        <v>44</v>
      </c>
      <c r="E7335" s="0" t="n">
        <v>34</v>
      </c>
      <c r="F7335" s="0" t="n">
        <v>0</v>
      </c>
      <c r="T7335" s="0"/>
    </row>
    <row r="7336" customFormat="false" ht="12.75" hidden="false" customHeight="false" outlineLevel="0" collapsed="false">
      <c r="A7336" s="0" t="n">
        <v>1981</v>
      </c>
      <c r="B7336" s="0" t="n">
        <v>1</v>
      </c>
      <c r="C7336" s="0" t="n">
        <v>29</v>
      </c>
      <c r="D7336" s="0" t="n">
        <v>39</v>
      </c>
      <c r="E7336" s="0" t="n">
        <v>20</v>
      </c>
      <c r="F7336" s="0" t="n">
        <v>0</v>
      </c>
      <c r="T7336" s="0"/>
    </row>
    <row r="7337" customFormat="false" ht="12.75" hidden="false" customHeight="false" outlineLevel="0" collapsed="false">
      <c r="A7337" s="0" t="n">
        <v>1981</v>
      </c>
      <c r="B7337" s="0" t="n">
        <v>1</v>
      </c>
      <c r="C7337" s="0" t="n">
        <v>30</v>
      </c>
      <c r="D7337" s="0" t="n">
        <v>29</v>
      </c>
      <c r="E7337" s="0" t="n">
        <v>18</v>
      </c>
      <c r="F7337" s="0" t="n">
        <v>0</v>
      </c>
      <c r="T7337" s="0"/>
    </row>
    <row r="7338" customFormat="false" ht="12.75" hidden="false" customHeight="false" outlineLevel="0" collapsed="false">
      <c r="A7338" s="0" t="n">
        <v>1981</v>
      </c>
      <c r="B7338" s="0" t="n">
        <v>1</v>
      </c>
      <c r="C7338" s="0" t="n">
        <v>31</v>
      </c>
      <c r="D7338" s="0" t="n">
        <v>38</v>
      </c>
      <c r="E7338" s="0" t="n">
        <v>16</v>
      </c>
      <c r="F7338" s="0" t="n">
        <v>0</v>
      </c>
      <c r="T7338" s="0"/>
    </row>
    <row r="7339" customFormat="false" ht="12.75" hidden="false" customHeight="false" outlineLevel="0" collapsed="false">
      <c r="A7339" s="0" t="n">
        <v>1981</v>
      </c>
      <c r="B7339" s="0" t="n">
        <v>2</v>
      </c>
      <c r="C7339" s="0" t="n">
        <v>1</v>
      </c>
      <c r="D7339" s="0" t="n">
        <v>47</v>
      </c>
      <c r="E7339" s="0" t="n">
        <v>27</v>
      </c>
      <c r="F7339" s="0" t="n">
        <v>3</v>
      </c>
      <c r="T7339" s="0"/>
    </row>
    <row r="7340" customFormat="false" ht="12.75" hidden="false" customHeight="false" outlineLevel="0" collapsed="false">
      <c r="A7340" s="0" t="n">
        <v>1981</v>
      </c>
      <c r="B7340" s="0" t="n">
        <v>2</v>
      </c>
      <c r="C7340" s="0" t="n">
        <v>2</v>
      </c>
      <c r="D7340" s="0" t="n">
        <v>51</v>
      </c>
      <c r="E7340" s="0" t="n">
        <v>29</v>
      </c>
      <c r="F7340" s="0" t="n">
        <v>77</v>
      </c>
      <c r="T7340" s="0"/>
    </row>
    <row r="7341" customFormat="false" ht="12.75" hidden="false" customHeight="false" outlineLevel="0" collapsed="false">
      <c r="A7341" s="0" t="n">
        <v>1981</v>
      </c>
      <c r="B7341" s="0" t="n">
        <v>2</v>
      </c>
      <c r="C7341" s="0" t="n">
        <v>3</v>
      </c>
      <c r="D7341" s="0" t="n">
        <v>29</v>
      </c>
      <c r="E7341" s="0" t="n">
        <v>16</v>
      </c>
      <c r="F7341" s="0" t="n">
        <v>0</v>
      </c>
      <c r="T7341" s="0"/>
    </row>
    <row r="7342" customFormat="false" ht="12.75" hidden="false" customHeight="false" outlineLevel="0" collapsed="false">
      <c r="A7342" s="0" t="n">
        <v>1981</v>
      </c>
      <c r="B7342" s="0" t="n">
        <v>2</v>
      </c>
      <c r="C7342" s="0" t="n">
        <v>4</v>
      </c>
      <c r="D7342" s="0" t="n">
        <v>25</v>
      </c>
      <c r="E7342" s="0" t="n">
        <v>15</v>
      </c>
      <c r="F7342" s="0" t="n">
        <v>0</v>
      </c>
      <c r="T7342" s="0"/>
    </row>
    <row r="7343" customFormat="false" ht="12.75" hidden="false" customHeight="false" outlineLevel="0" collapsed="false">
      <c r="A7343" s="0" t="n">
        <v>1981</v>
      </c>
      <c r="B7343" s="0" t="n">
        <v>2</v>
      </c>
      <c r="C7343" s="0" t="n">
        <v>5</v>
      </c>
      <c r="D7343" s="0" t="n">
        <v>22</v>
      </c>
      <c r="E7343" s="0" t="n">
        <v>8</v>
      </c>
      <c r="F7343" s="0" t="n">
        <v>0</v>
      </c>
      <c r="T7343" s="0"/>
    </row>
    <row r="7344" customFormat="false" ht="12.75" hidden="false" customHeight="false" outlineLevel="0" collapsed="false">
      <c r="A7344" s="0" t="n">
        <v>1981</v>
      </c>
      <c r="B7344" s="0" t="n">
        <v>2</v>
      </c>
      <c r="C7344" s="0" t="n">
        <v>6</v>
      </c>
      <c r="D7344" s="0" t="n">
        <v>35</v>
      </c>
      <c r="E7344" s="0" t="n">
        <v>21</v>
      </c>
      <c r="F7344" s="0" t="n">
        <v>0</v>
      </c>
      <c r="T7344" s="0"/>
    </row>
    <row r="7345" customFormat="false" ht="12.75" hidden="false" customHeight="false" outlineLevel="0" collapsed="false">
      <c r="A7345" s="0" t="n">
        <v>1981</v>
      </c>
      <c r="B7345" s="0" t="n">
        <v>2</v>
      </c>
      <c r="C7345" s="0" t="n">
        <v>7</v>
      </c>
      <c r="D7345" s="0" t="n">
        <v>41</v>
      </c>
      <c r="E7345" s="0" t="n">
        <v>30</v>
      </c>
      <c r="F7345" s="0" t="n">
        <v>0</v>
      </c>
      <c r="T7345" s="0"/>
    </row>
    <row r="7346" customFormat="false" ht="12.75" hidden="false" customHeight="false" outlineLevel="0" collapsed="false">
      <c r="A7346" s="0" t="n">
        <v>1981</v>
      </c>
      <c r="B7346" s="0" t="n">
        <v>2</v>
      </c>
      <c r="C7346" s="0" t="n">
        <v>8</v>
      </c>
      <c r="D7346" s="0" t="n">
        <v>49</v>
      </c>
      <c r="E7346" s="0" t="n">
        <v>29</v>
      </c>
      <c r="F7346" s="0" t="n">
        <v>17</v>
      </c>
      <c r="T7346" s="0"/>
    </row>
    <row r="7347" customFormat="false" ht="12.75" hidden="false" customHeight="false" outlineLevel="0" collapsed="false">
      <c r="A7347" s="0" t="n">
        <v>1981</v>
      </c>
      <c r="B7347" s="0" t="n">
        <v>2</v>
      </c>
      <c r="C7347" s="0" t="n">
        <v>9</v>
      </c>
      <c r="D7347" s="0" t="n">
        <v>31</v>
      </c>
      <c r="E7347" s="0" t="n">
        <v>20</v>
      </c>
      <c r="F7347" s="0" t="n">
        <v>0</v>
      </c>
      <c r="T7347" s="0"/>
    </row>
    <row r="7348" customFormat="false" ht="12.75" hidden="false" customHeight="false" outlineLevel="0" collapsed="false">
      <c r="A7348" s="0" t="n">
        <v>1981</v>
      </c>
      <c r="B7348" s="0" t="n">
        <v>2</v>
      </c>
      <c r="C7348" s="0" t="n">
        <v>10</v>
      </c>
      <c r="D7348" s="0" t="n">
        <v>46</v>
      </c>
      <c r="E7348" s="0" t="n">
        <v>28</v>
      </c>
      <c r="F7348" s="0" t="n">
        <v>0</v>
      </c>
      <c r="T7348" s="0"/>
    </row>
    <row r="7349" customFormat="false" ht="12.75" hidden="false" customHeight="false" outlineLevel="0" collapsed="false">
      <c r="A7349" s="0" t="n">
        <v>1981</v>
      </c>
      <c r="B7349" s="0" t="n">
        <v>2</v>
      </c>
      <c r="C7349" s="0" t="n">
        <v>11</v>
      </c>
      <c r="D7349" s="0" t="n">
        <v>57</v>
      </c>
      <c r="E7349" s="0" t="n">
        <v>38</v>
      </c>
      <c r="F7349" s="0" t="n">
        <v>109</v>
      </c>
      <c r="T7349" s="0"/>
    </row>
    <row r="7350" customFormat="false" ht="12.75" hidden="false" customHeight="false" outlineLevel="0" collapsed="false">
      <c r="A7350" s="0" t="n">
        <v>1981</v>
      </c>
      <c r="B7350" s="0" t="n">
        <v>2</v>
      </c>
      <c r="C7350" s="0" t="n">
        <v>12</v>
      </c>
      <c r="D7350" s="0" t="n">
        <v>38</v>
      </c>
      <c r="E7350" s="0" t="n">
        <v>19</v>
      </c>
      <c r="F7350" s="0" t="n">
        <v>1</v>
      </c>
      <c r="T7350" s="0"/>
    </row>
    <row r="7351" customFormat="false" ht="12.75" hidden="false" customHeight="false" outlineLevel="0" collapsed="false">
      <c r="A7351" s="0" t="n">
        <v>1981</v>
      </c>
      <c r="B7351" s="0" t="n">
        <v>2</v>
      </c>
      <c r="C7351" s="0" t="n">
        <v>13</v>
      </c>
      <c r="D7351" s="0" t="n">
        <v>31</v>
      </c>
      <c r="E7351" s="0" t="n">
        <v>18</v>
      </c>
      <c r="F7351" s="0" t="n">
        <v>0</v>
      </c>
      <c r="T7351" s="0"/>
    </row>
    <row r="7352" customFormat="false" ht="12.75" hidden="false" customHeight="false" outlineLevel="0" collapsed="false">
      <c r="A7352" s="0" t="n">
        <v>1981</v>
      </c>
      <c r="B7352" s="0" t="n">
        <v>2</v>
      </c>
      <c r="C7352" s="0" t="n">
        <v>14</v>
      </c>
      <c r="D7352" s="0" t="n">
        <v>45</v>
      </c>
      <c r="E7352" s="0" t="n">
        <v>24</v>
      </c>
      <c r="F7352" s="0" t="n">
        <v>0</v>
      </c>
      <c r="T7352" s="0"/>
    </row>
    <row r="7353" customFormat="false" ht="12.75" hidden="false" customHeight="false" outlineLevel="0" collapsed="false">
      <c r="A7353" s="0" t="n">
        <v>1981</v>
      </c>
      <c r="B7353" s="0" t="n">
        <v>2</v>
      </c>
      <c r="C7353" s="0" t="n">
        <v>15</v>
      </c>
      <c r="D7353" s="0" t="n">
        <v>44</v>
      </c>
      <c r="E7353" s="0" t="n">
        <v>32</v>
      </c>
      <c r="F7353" s="0" t="n">
        <v>0</v>
      </c>
      <c r="T7353" s="0"/>
    </row>
    <row r="7354" customFormat="false" ht="12.75" hidden="false" customHeight="false" outlineLevel="0" collapsed="false">
      <c r="A7354" s="0" t="n">
        <v>1981</v>
      </c>
      <c r="B7354" s="0" t="n">
        <v>2</v>
      </c>
      <c r="C7354" s="0" t="n">
        <v>16</v>
      </c>
      <c r="D7354" s="0" t="n">
        <v>56</v>
      </c>
      <c r="E7354" s="0" t="n">
        <v>33</v>
      </c>
      <c r="F7354" s="0" t="n">
        <v>0</v>
      </c>
      <c r="T7354" s="0"/>
    </row>
    <row r="7355" customFormat="false" ht="12.75" hidden="false" customHeight="false" outlineLevel="0" collapsed="false">
      <c r="A7355" s="0" t="n">
        <v>1981</v>
      </c>
      <c r="B7355" s="0" t="n">
        <v>2</v>
      </c>
      <c r="C7355" s="0" t="n">
        <v>17</v>
      </c>
      <c r="D7355" s="0" t="n">
        <v>62</v>
      </c>
      <c r="E7355" s="0" t="n">
        <v>46</v>
      </c>
      <c r="F7355" s="0" t="n">
        <v>0</v>
      </c>
      <c r="T7355" s="0"/>
    </row>
    <row r="7356" customFormat="false" ht="12.75" hidden="false" customHeight="false" outlineLevel="0" collapsed="false">
      <c r="A7356" s="0" t="n">
        <v>1981</v>
      </c>
      <c r="B7356" s="0" t="n">
        <v>2</v>
      </c>
      <c r="C7356" s="0" t="n">
        <v>18</v>
      </c>
      <c r="D7356" s="0" t="n">
        <v>68</v>
      </c>
      <c r="E7356" s="0" t="n">
        <v>48</v>
      </c>
      <c r="F7356" s="0" t="n">
        <v>0</v>
      </c>
      <c r="T7356" s="0"/>
    </row>
    <row r="7357" customFormat="false" ht="12.75" hidden="false" customHeight="false" outlineLevel="0" collapsed="false">
      <c r="A7357" s="0" t="n">
        <v>1981</v>
      </c>
      <c r="B7357" s="0" t="n">
        <v>2</v>
      </c>
      <c r="C7357" s="0" t="n">
        <v>19</v>
      </c>
      <c r="D7357" s="0" t="n">
        <v>59</v>
      </c>
      <c r="E7357" s="0" t="n">
        <v>49</v>
      </c>
      <c r="F7357" s="0" t="n">
        <v>85</v>
      </c>
      <c r="T7357" s="0"/>
    </row>
    <row r="7358" customFormat="false" ht="12.75" hidden="false" customHeight="false" outlineLevel="0" collapsed="false">
      <c r="A7358" s="0" t="n">
        <v>1981</v>
      </c>
      <c r="B7358" s="0" t="n">
        <v>2</v>
      </c>
      <c r="C7358" s="0" t="n">
        <v>20</v>
      </c>
      <c r="D7358" s="0" t="n">
        <v>57</v>
      </c>
      <c r="E7358" s="0" t="n">
        <v>47</v>
      </c>
      <c r="F7358" s="0" t="n">
        <v>177</v>
      </c>
      <c r="T7358" s="0"/>
    </row>
    <row r="7359" customFormat="false" ht="12.75" hidden="false" customHeight="false" outlineLevel="0" collapsed="false">
      <c r="A7359" s="0" t="n">
        <v>1981</v>
      </c>
      <c r="B7359" s="0" t="n">
        <v>2</v>
      </c>
      <c r="C7359" s="0" t="n">
        <v>21</v>
      </c>
      <c r="D7359" s="0" t="n">
        <v>49</v>
      </c>
      <c r="E7359" s="0" t="n">
        <v>47</v>
      </c>
      <c r="F7359" s="0" t="n">
        <v>2</v>
      </c>
      <c r="T7359" s="0"/>
    </row>
    <row r="7360" customFormat="false" ht="12.75" hidden="false" customHeight="false" outlineLevel="0" collapsed="false">
      <c r="A7360" s="0" t="n">
        <v>1981</v>
      </c>
      <c r="B7360" s="0" t="n">
        <v>2</v>
      </c>
      <c r="C7360" s="0" t="n">
        <v>22</v>
      </c>
      <c r="D7360" s="0" t="n">
        <v>53</v>
      </c>
      <c r="E7360" s="0" t="n">
        <v>43</v>
      </c>
      <c r="F7360" s="0" t="n">
        <v>3</v>
      </c>
      <c r="T7360" s="0"/>
    </row>
    <row r="7361" customFormat="false" ht="12.75" hidden="false" customHeight="false" outlineLevel="0" collapsed="false">
      <c r="A7361" s="0" t="n">
        <v>1981</v>
      </c>
      <c r="B7361" s="0" t="n">
        <v>2</v>
      </c>
      <c r="C7361" s="0" t="n">
        <v>23</v>
      </c>
      <c r="D7361" s="0" t="n">
        <v>49</v>
      </c>
      <c r="E7361" s="0" t="n">
        <v>37</v>
      </c>
      <c r="F7361" s="0" t="n">
        <v>96</v>
      </c>
      <c r="T7361" s="0"/>
    </row>
    <row r="7362" customFormat="false" ht="12.75" hidden="false" customHeight="false" outlineLevel="0" collapsed="false">
      <c r="A7362" s="0" t="n">
        <v>1981</v>
      </c>
      <c r="B7362" s="0" t="n">
        <v>2</v>
      </c>
      <c r="C7362" s="0" t="n">
        <v>24</v>
      </c>
      <c r="D7362" s="0" t="n">
        <v>60</v>
      </c>
      <c r="E7362" s="0" t="n">
        <v>48</v>
      </c>
      <c r="F7362" s="0" t="n">
        <v>11</v>
      </c>
      <c r="T7362" s="0"/>
    </row>
    <row r="7363" customFormat="false" ht="12.75" hidden="false" customHeight="false" outlineLevel="0" collapsed="false">
      <c r="A7363" s="0" t="n">
        <v>1981</v>
      </c>
      <c r="B7363" s="0" t="n">
        <v>2</v>
      </c>
      <c r="C7363" s="0" t="n">
        <v>25</v>
      </c>
      <c r="D7363" s="0" t="n">
        <v>48</v>
      </c>
      <c r="E7363" s="0" t="n">
        <v>40</v>
      </c>
      <c r="F7363" s="0" t="n">
        <v>0</v>
      </c>
      <c r="T7363" s="0"/>
    </row>
    <row r="7364" customFormat="false" ht="12.75" hidden="false" customHeight="false" outlineLevel="0" collapsed="false">
      <c r="A7364" s="0" t="n">
        <v>1981</v>
      </c>
      <c r="B7364" s="0" t="n">
        <v>2</v>
      </c>
      <c r="C7364" s="0" t="n">
        <v>26</v>
      </c>
      <c r="D7364" s="0" t="n">
        <v>46</v>
      </c>
      <c r="E7364" s="0" t="n">
        <v>39</v>
      </c>
      <c r="F7364" s="0" t="n">
        <v>10</v>
      </c>
      <c r="T7364" s="0"/>
    </row>
    <row r="7365" customFormat="false" ht="12.75" hidden="false" customHeight="false" outlineLevel="0" collapsed="false">
      <c r="A7365" s="0" t="n">
        <v>1981</v>
      </c>
      <c r="B7365" s="0" t="n">
        <v>2</v>
      </c>
      <c r="C7365" s="0" t="n">
        <v>27</v>
      </c>
      <c r="D7365" s="0" t="n">
        <v>54</v>
      </c>
      <c r="E7365" s="0" t="n">
        <v>37</v>
      </c>
      <c r="F7365" s="0" t="n">
        <v>0</v>
      </c>
      <c r="T7365" s="0"/>
    </row>
    <row r="7366" customFormat="false" ht="12.75" hidden="false" customHeight="false" outlineLevel="0" collapsed="false">
      <c r="A7366" s="0" t="n">
        <v>1981</v>
      </c>
      <c r="B7366" s="0" t="n">
        <v>2</v>
      </c>
      <c r="C7366" s="0" t="n">
        <v>28</v>
      </c>
      <c r="D7366" s="0" t="n">
        <v>44</v>
      </c>
      <c r="E7366" s="0" t="n">
        <v>35</v>
      </c>
      <c r="F7366" s="0" t="n">
        <v>13</v>
      </c>
      <c r="T7366" s="0"/>
    </row>
    <row r="7367" customFormat="false" ht="12.75" hidden="false" customHeight="false" outlineLevel="0" collapsed="false">
      <c r="A7367" s="0" t="n">
        <v>1981</v>
      </c>
      <c r="B7367" s="0" t="n">
        <v>3</v>
      </c>
      <c r="C7367" s="0" t="n">
        <v>1</v>
      </c>
      <c r="D7367" s="0" t="n">
        <v>49</v>
      </c>
      <c r="E7367" s="0" t="n">
        <v>40</v>
      </c>
      <c r="F7367" s="0" t="n">
        <v>0</v>
      </c>
      <c r="T7367" s="0"/>
    </row>
    <row r="7368" customFormat="false" ht="12.75" hidden="false" customHeight="false" outlineLevel="0" collapsed="false">
      <c r="A7368" s="0" t="n">
        <v>1981</v>
      </c>
      <c r="B7368" s="0" t="n">
        <v>3</v>
      </c>
      <c r="C7368" s="0" t="n">
        <v>2</v>
      </c>
      <c r="D7368" s="0" t="n">
        <v>47</v>
      </c>
      <c r="E7368" s="0" t="n">
        <v>37</v>
      </c>
      <c r="F7368" s="0" t="n">
        <v>0</v>
      </c>
      <c r="T7368" s="0"/>
    </row>
    <row r="7369" customFormat="false" ht="12.75" hidden="false" customHeight="false" outlineLevel="0" collapsed="false">
      <c r="A7369" s="0" t="n">
        <v>1981</v>
      </c>
      <c r="B7369" s="0" t="n">
        <v>3</v>
      </c>
      <c r="C7369" s="0" t="n">
        <v>3</v>
      </c>
      <c r="D7369" s="0" t="n">
        <v>37</v>
      </c>
      <c r="E7369" s="0" t="n">
        <v>28</v>
      </c>
      <c r="F7369" s="0" t="n">
        <v>0</v>
      </c>
      <c r="T7369" s="0"/>
    </row>
    <row r="7370" customFormat="false" ht="12.75" hidden="false" customHeight="false" outlineLevel="0" collapsed="false">
      <c r="A7370" s="0" t="n">
        <v>1981</v>
      </c>
      <c r="B7370" s="0" t="n">
        <v>3</v>
      </c>
      <c r="C7370" s="0" t="n">
        <v>4</v>
      </c>
      <c r="D7370" s="0" t="n">
        <v>40</v>
      </c>
      <c r="E7370" s="0" t="n">
        <v>26</v>
      </c>
      <c r="F7370" s="0" t="n">
        <v>0</v>
      </c>
      <c r="T7370" s="0"/>
    </row>
    <row r="7371" customFormat="false" ht="12.75" hidden="false" customHeight="false" outlineLevel="0" collapsed="false">
      <c r="A7371" s="0" t="n">
        <v>1981</v>
      </c>
      <c r="B7371" s="0" t="n">
        <v>3</v>
      </c>
      <c r="C7371" s="0" t="n">
        <v>5</v>
      </c>
      <c r="D7371" s="0" t="n">
        <v>38</v>
      </c>
      <c r="E7371" s="0" t="n">
        <v>31</v>
      </c>
      <c r="F7371" s="0" t="n">
        <v>65</v>
      </c>
      <c r="T7371" s="0"/>
    </row>
    <row r="7372" customFormat="false" ht="12.75" hidden="false" customHeight="false" outlineLevel="0" collapsed="false">
      <c r="A7372" s="0" t="n">
        <v>1981</v>
      </c>
      <c r="B7372" s="0" t="n">
        <v>3</v>
      </c>
      <c r="C7372" s="0" t="n">
        <v>6</v>
      </c>
      <c r="D7372" s="0" t="n">
        <v>43</v>
      </c>
      <c r="E7372" s="0" t="n">
        <v>31</v>
      </c>
      <c r="F7372" s="0" t="n">
        <v>0</v>
      </c>
      <c r="T7372" s="0"/>
    </row>
    <row r="7373" customFormat="false" ht="12.75" hidden="false" customHeight="false" outlineLevel="0" collapsed="false">
      <c r="A7373" s="0" t="n">
        <v>1981</v>
      </c>
      <c r="B7373" s="0" t="n">
        <v>3</v>
      </c>
      <c r="C7373" s="0" t="n">
        <v>7</v>
      </c>
      <c r="D7373" s="0" t="n">
        <v>43</v>
      </c>
      <c r="E7373" s="0" t="n">
        <v>33</v>
      </c>
      <c r="F7373" s="0" t="n">
        <v>2</v>
      </c>
      <c r="T7373" s="0"/>
    </row>
    <row r="7374" customFormat="false" ht="12.75" hidden="false" customHeight="false" outlineLevel="0" collapsed="false">
      <c r="A7374" s="0" t="n">
        <v>1981</v>
      </c>
      <c r="B7374" s="0" t="n">
        <v>3</v>
      </c>
      <c r="C7374" s="0" t="n">
        <v>8</v>
      </c>
      <c r="D7374" s="0" t="n">
        <v>46</v>
      </c>
      <c r="E7374" s="0" t="n">
        <v>37</v>
      </c>
      <c r="F7374" s="0" t="n">
        <v>1</v>
      </c>
      <c r="T7374" s="0"/>
    </row>
    <row r="7375" customFormat="false" ht="12.75" hidden="false" customHeight="false" outlineLevel="0" collapsed="false">
      <c r="A7375" s="0" t="n">
        <v>1981</v>
      </c>
      <c r="B7375" s="0" t="n">
        <v>3</v>
      </c>
      <c r="C7375" s="0" t="n">
        <v>9</v>
      </c>
      <c r="D7375" s="0" t="n">
        <v>50</v>
      </c>
      <c r="E7375" s="0" t="n">
        <v>41</v>
      </c>
      <c r="F7375" s="0" t="n">
        <v>0</v>
      </c>
      <c r="T7375" s="0"/>
    </row>
    <row r="7376" customFormat="false" ht="12.75" hidden="false" customHeight="false" outlineLevel="0" collapsed="false">
      <c r="A7376" s="0" t="n">
        <v>1981</v>
      </c>
      <c r="B7376" s="0" t="n">
        <v>3</v>
      </c>
      <c r="C7376" s="0" t="n">
        <v>10</v>
      </c>
      <c r="D7376" s="0" t="n">
        <v>50</v>
      </c>
      <c r="E7376" s="0" t="n">
        <v>38</v>
      </c>
      <c r="F7376" s="0" t="n">
        <v>0</v>
      </c>
      <c r="T7376" s="0"/>
    </row>
    <row r="7377" customFormat="false" ht="12.75" hidden="false" customHeight="false" outlineLevel="0" collapsed="false">
      <c r="A7377" s="0" t="n">
        <v>1981</v>
      </c>
      <c r="B7377" s="0" t="n">
        <v>3</v>
      </c>
      <c r="C7377" s="0" t="n">
        <v>11</v>
      </c>
      <c r="D7377" s="0" t="n">
        <v>44</v>
      </c>
      <c r="E7377" s="0" t="n">
        <v>36</v>
      </c>
      <c r="F7377" s="0" t="n">
        <v>12</v>
      </c>
      <c r="T7377" s="0"/>
    </row>
    <row r="7378" customFormat="false" ht="12.75" hidden="false" customHeight="false" outlineLevel="0" collapsed="false">
      <c r="A7378" s="0" t="n">
        <v>1981</v>
      </c>
      <c r="B7378" s="0" t="n">
        <v>3</v>
      </c>
      <c r="C7378" s="0" t="n">
        <v>12</v>
      </c>
      <c r="D7378" s="0" t="n">
        <v>46</v>
      </c>
      <c r="E7378" s="0" t="n">
        <v>33</v>
      </c>
      <c r="F7378" s="0" t="n">
        <v>0</v>
      </c>
      <c r="T7378" s="0"/>
    </row>
    <row r="7379" customFormat="false" ht="12.75" hidden="false" customHeight="false" outlineLevel="0" collapsed="false">
      <c r="A7379" s="0" t="n">
        <v>1981</v>
      </c>
      <c r="B7379" s="0" t="n">
        <v>3</v>
      </c>
      <c r="C7379" s="0" t="n">
        <v>13</v>
      </c>
      <c r="D7379" s="0" t="n">
        <v>60</v>
      </c>
      <c r="E7379" s="0" t="n">
        <v>40</v>
      </c>
      <c r="F7379" s="0" t="n">
        <v>0</v>
      </c>
      <c r="T7379" s="0"/>
    </row>
    <row r="7380" customFormat="false" ht="12.75" hidden="false" customHeight="false" outlineLevel="0" collapsed="false">
      <c r="A7380" s="0" t="n">
        <v>1981</v>
      </c>
      <c r="B7380" s="0" t="n">
        <v>3</v>
      </c>
      <c r="C7380" s="0" t="n">
        <v>14</v>
      </c>
      <c r="D7380" s="0" t="n">
        <v>44</v>
      </c>
      <c r="E7380" s="0" t="n">
        <v>29</v>
      </c>
      <c r="F7380" s="0" t="n">
        <v>0</v>
      </c>
      <c r="T7380" s="0"/>
    </row>
    <row r="7381" customFormat="false" ht="12.75" hidden="false" customHeight="false" outlineLevel="0" collapsed="false">
      <c r="A7381" s="0" t="n">
        <v>1981</v>
      </c>
      <c r="B7381" s="0" t="n">
        <v>3</v>
      </c>
      <c r="C7381" s="0" t="n">
        <v>15</v>
      </c>
      <c r="D7381" s="0" t="n">
        <v>53</v>
      </c>
      <c r="E7381" s="0" t="n">
        <v>30</v>
      </c>
      <c r="F7381" s="0" t="n">
        <v>0</v>
      </c>
      <c r="T7381" s="0"/>
    </row>
    <row r="7382" customFormat="false" ht="12.75" hidden="false" customHeight="false" outlineLevel="0" collapsed="false">
      <c r="A7382" s="0" t="n">
        <v>1981</v>
      </c>
      <c r="B7382" s="0" t="n">
        <v>3</v>
      </c>
      <c r="C7382" s="0" t="n">
        <v>16</v>
      </c>
      <c r="D7382" s="0" t="n">
        <v>50</v>
      </c>
      <c r="E7382" s="0" t="n">
        <v>27</v>
      </c>
      <c r="F7382" s="0" t="n">
        <v>4</v>
      </c>
      <c r="T7382" s="0"/>
    </row>
    <row r="7383" customFormat="false" ht="12.75" hidden="false" customHeight="false" outlineLevel="0" collapsed="false">
      <c r="A7383" s="0" t="n">
        <v>1981</v>
      </c>
      <c r="B7383" s="0" t="n">
        <v>3</v>
      </c>
      <c r="C7383" s="0" t="n">
        <v>17</v>
      </c>
      <c r="D7383" s="0" t="n">
        <v>41</v>
      </c>
      <c r="E7383" s="0" t="n">
        <v>23</v>
      </c>
      <c r="F7383" s="0" t="n">
        <v>0</v>
      </c>
      <c r="T7383" s="0"/>
    </row>
    <row r="7384" customFormat="false" ht="12.75" hidden="false" customHeight="false" outlineLevel="0" collapsed="false">
      <c r="A7384" s="0" t="n">
        <v>1981</v>
      </c>
      <c r="B7384" s="0" t="n">
        <v>3</v>
      </c>
      <c r="C7384" s="0" t="n">
        <v>18</v>
      </c>
      <c r="D7384" s="0" t="n">
        <v>38</v>
      </c>
      <c r="E7384" s="0" t="n">
        <v>17</v>
      </c>
      <c r="F7384" s="0" t="n">
        <v>0</v>
      </c>
      <c r="T7384" s="0"/>
    </row>
    <row r="7385" customFormat="false" ht="12.75" hidden="false" customHeight="false" outlineLevel="0" collapsed="false">
      <c r="A7385" s="0" t="n">
        <v>1981</v>
      </c>
      <c r="B7385" s="0" t="n">
        <v>3</v>
      </c>
      <c r="C7385" s="0" t="n">
        <v>19</v>
      </c>
      <c r="D7385" s="0" t="n">
        <v>39</v>
      </c>
      <c r="E7385" s="0" t="n">
        <v>26</v>
      </c>
      <c r="F7385" s="0" t="n">
        <v>0</v>
      </c>
      <c r="T7385" s="0"/>
    </row>
    <row r="7386" customFormat="false" ht="12.75" hidden="false" customHeight="false" outlineLevel="0" collapsed="false">
      <c r="A7386" s="0" t="n">
        <v>1981</v>
      </c>
      <c r="B7386" s="0" t="n">
        <v>3</v>
      </c>
      <c r="C7386" s="0" t="n">
        <v>20</v>
      </c>
      <c r="D7386" s="0" t="n">
        <v>39</v>
      </c>
      <c r="E7386" s="0" t="n">
        <v>23</v>
      </c>
      <c r="F7386" s="0" t="n">
        <v>0</v>
      </c>
      <c r="T7386" s="0"/>
    </row>
    <row r="7387" customFormat="false" ht="12.75" hidden="false" customHeight="false" outlineLevel="0" collapsed="false">
      <c r="A7387" s="0" t="n">
        <v>1981</v>
      </c>
      <c r="B7387" s="0" t="n">
        <v>3</v>
      </c>
      <c r="C7387" s="0" t="n">
        <v>21</v>
      </c>
      <c r="D7387" s="0" t="n">
        <v>43</v>
      </c>
      <c r="E7387" s="0" t="n">
        <v>30</v>
      </c>
      <c r="F7387" s="0" t="n">
        <v>0</v>
      </c>
      <c r="T7387" s="0"/>
    </row>
    <row r="7388" customFormat="false" ht="12.75" hidden="false" customHeight="false" outlineLevel="0" collapsed="false">
      <c r="A7388" s="0" t="n">
        <v>1981</v>
      </c>
      <c r="B7388" s="0" t="n">
        <v>3</v>
      </c>
      <c r="C7388" s="0" t="n">
        <v>22</v>
      </c>
      <c r="D7388" s="0" t="n">
        <v>48</v>
      </c>
      <c r="E7388" s="0" t="n">
        <v>38</v>
      </c>
      <c r="F7388" s="0" t="n">
        <v>0</v>
      </c>
      <c r="T7388" s="0"/>
    </row>
    <row r="7389" customFormat="false" ht="12.75" hidden="false" customHeight="false" outlineLevel="0" collapsed="false">
      <c r="A7389" s="0" t="n">
        <v>1981</v>
      </c>
      <c r="B7389" s="0" t="n">
        <v>3</v>
      </c>
      <c r="C7389" s="0" t="n">
        <v>23</v>
      </c>
      <c r="D7389" s="0" t="n">
        <v>49</v>
      </c>
      <c r="E7389" s="0" t="n">
        <v>37</v>
      </c>
      <c r="F7389" s="0" t="n">
        <v>0</v>
      </c>
      <c r="T7389" s="0"/>
    </row>
    <row r="7390" customFormat="false" ht="12.75" hidden="false" customHeight="false" outlineLevel="0" collapsed="false">
      <c r="A7390" s="0" t="n">
        <v>1981</v>
      </c>
      <c r="B7390" s="0" t="n">
        <v>3</v>
      </c>
      <c r="C7390" s="0" t="n">
        <v>24</v>
      </c>
      <c r="D7390" s="0" t="n">
        <v>54</v>
      </c>
      <c r="E7390" s="0" t="n">
        <v>35</v>
      </c>
      <c r="F7390" s="0" t="n">
        <v>0</v>
      </c>
      <c r="T7390" s="0"/>
    </row>
    <row r="7391" customFormat="false" ht="12.75" hidden="false" customHeight="false" outlineLevel="0" collapsed="false">
      <c r="A7391" s="0" t="n">
        <v>1981</v>
      </c>
      <c r="B7391" s="0" t="n">
        <v>3</v>
      </c>
      <c r="C7391" s="0" t="n">
        <v>25</v>
      </c>
      <c r="D7391" s="0" t="n">
        <v>54</v>
      </c>
      <c r="E7391" s="0" t="n">
        <v>39</v>
      </c>
      <c r="F7391" s="0" t="n">
        <v>0</v>
      </c>
      <c r="T7391" s="0"/>
    </row>
    <row r="7392" customFormat="false" ht="12.75" hidden="false" customHeight="false" outlineLevel="0" collapsed="false">
      <c r="A7392" s="0" t="n">
        <v>1981</v>
      </c>
      <c r="B7392" s="0" t="n">
        <v>3</v>
      </c>
      <c r="C7392" s="0" t="n">
        <v>26</v>
      </c>
      <c r="D7392" s="0" t="n">
        <v>55</v>
      </c>
      <c r="E7392" s="0" t="n">
        <v>37</v>
      </c>
      <c r="F7392" s="0" t="n">
        <v>0</v>
      </c>
      <c r="T7392" s="0"/>
    </row>
    <row r="7393" customFormat="false" ht="12.75" hidden="false" customHeight="false" outlineLevel="0" collapsed="false">
      <c r="A7393" s="0" t="n">
        <v>1981</v>
      </c>
      <c r="B7393" s="0" t="n">
        <v>3</v>
      </c>
      <c r="C7393" s="0" t="n">
        <v>27</v>
      </c>
      <c r="D7393" s="0" t="n">
        <v>59</v>
      </c>
      <c r="E7393" s="0" t="n">
        <v>43</v>
      </c>
      <c r="F7393" s="0" t="n">
        <v>4</v>
      </c>
      <c r="T7393" s="0"/>
    </row>
    <row r="7394" customFormat="false" ht="12.75" hidden="false" customHeight="false" outlineLevel="0" collapsed="false">
      <c r="A7394" s="0" t="n">
        <v>1981</v>
      </c>
      <c r="B7394" s="0" t="n">
        <v>3</v>
      </c>
      <c r="C7394" s="0" t="n">
        <v>28</v>
      </c>
      <c r="D7394" s="0" t="n">
        <v>60</v>
      </c>
      <c r="E7394" s="0" t="n">
        <v>42</v>
      </c>
      <c r="F7394" s="0" t="n">
        <v>0</v>
      </c>
      <c r="T7394" s="0"/>
    </row>
    <row r="7395" customFormat="false" ht="12.75" hidden="false" customHeight="false" outlineLevel="0" collapsed="false">
      <c r="A7395" s="0" t="n">
        <v>1981</v>
      </c>
      <c r="B7395" s="0" t="n">
        <v>3</v>
      </c>
      <c r="C7395" s="0" t="n">
        <v>29</v>
      </c>
      <c r="D7395" s="0" t="n">
        <v>77</v>
      </c>
      <c r="E7395" s="0" t="n">
        <v>44</v>
      </c>
      <c r="F7395" s="0" t="n">
        <v>0</v>
      </c>
      <c r="T7395" s="0"/>
    </row>
    <row r="7396" customFormat="false" ht="12.75" hidden="false" customHeight="false" outlineLevel="0" collapsed="false">
      <c r="A7396" s="0" t="n">
        <v>1981</v>
      </c>
      <c r="B7396" s="0" t="n">
        <v>3</v>
      </c>
      <c r="C7396" s="0" t="n">
        <v>30</v>
      </c>
      <c r="D7396" s="0" t="n">
        <v>65</v>
      </c>
      <c r="E7396" s="0" t="n">
        <v>56</v>
      </c>
      <c r="F7396" s="0" t="n">
        <v>31</v>
      </c>
      <c r="T7396" s="0"/>
    </row>
    <row r="7397" customFormat="false" ht="12.75" hidden="false" customHeight="false" outlineLevel="0" collapsed="false">
      <c r="A7397" s="0" t="n">
        <v>1981</v>
      </c>
      <c r="B7397" s="0" t="n">
        <v>3</v>
      </c>
      <c r="C7397" s="0" t="n">
        <v>31</v>
      </c>
      <c r="D7397" s="0" t="n">
        <v>72</v>
      </c>
      <c r="E7397" s="0" t="n">
        <v>57</v>
      </c>
      <c r="F7397" s="0" t="n">
        <v>0</v>
      </c>
      <c r="T7397" s="0"/>
    </row>
    <row r="7398" customFormat="false" ht="12.75" hidden="false" customHeight="false" outlineLevel="0" collapsed="false">
      <c r="A7398" s="0" t="n">
        <v>1981</v>
      </c>
      <c r="B7398" s="0" t="n">
        <v>4</v>
      </c>
      <c r="C7398" s="0" t="n">
        <v>1</v>
      </c>
      <c r="D7398" s="0" t="n">
        <v>62</v>
      </c>
      <c r="E7398" s="0" t="n">
        <v>47</v>
      </c>
      <c r="F7398" s="0" t="n">
        <v>37</v>
      </c>
      <c r="T7398" s="0"/>
    </row>
    <row r="7399" customFormat="false" ht="12.75" hidden="false" customHeight="false" outlineLevel="0" collapsed="false">
      <c r="A7399" s="0" t="n">
        <v>1981</v>
      </c>
      <c r="B7399" s="0" t="n">
        <v>4</v>
      </c>
      <c r="C7399" s="0" t="n">
        <v>2</v>
      </c>
      <c r="D7399" s="0" t="n">
        <v>67</v>
      </c>
      <c r="E7399" s="0" t="n">
        <v>52</v>
      </c>
      <c r="F7399" s="0" t="n">
        <v>5</v>
      </c>
      <c r="T7399" s="0"/>
    </row>
    <row r="7400" customFormat="false" ht="12.75" hidden="false" customHeight="false" outlineLevel="0" collapsed="false">
      <c r="A7400" s="0" t="n">
        <v>1981</v>
      </c>
      <c r="B7400" s="0" t="n">
        <v>4</v>
      </c>
      <c r="C7400" s="0" t="n">
        <v>3</v>
      </c>
      <c r="D7400" s="0" t="n">
        <v>81</v>
      </c>
      <c r="E7400" s="0" t="n">
        <v>52</v>
      </c>
      <c r="F7400" s="0" t="n">
        <v>0</v>
      </c>
      <c r="T7400" s="0"/>
    </row>
    <row r="7401" customFormat="false" ht="12.75" hidden="false" customHeight="false" outlineLevel="0" collapsed="false">
      <c r="A7401" s="0" t="n">
        <v>1981</v>
      </c>
      <c r="B7401" s="0" t="n">
        <v>4</v>
      </c>
      <c r="C7401" s="0" t="n">
        <v>4</v>
      </c>
      <c r="D7401" s="0" t="n">
        <v>68</v>
      </c>
      <c r="E7401" s="0" t="n">
        <v>57</v>
      </c>
      <c r="F7401" s="0" t="n">
        <v>1</v>
      </c>
      <c r="T7401" s="0"/>
    </row>
    <row r="7402" customFormat="false" ht="12.75" hidden="false" customHeight="false" outlineLevel="0" collapsed="false">
      <c r="A7402" s="0" t="n">
        <v>1981</v>
      </c>
      <c r="B7402" s="0" t="n">
        <v>4</v>
      </c>
      <c r="C7402" s="0" t="n">
        <v>5</v>
      </c>
      <c r="D7402" s="0" t="n">
        <v>65</v>
      </c>
      <c r="E7402" s="0" t="n">
        <v>55</v>
      </c>
      <c r="F7402" s="0" t="n">
        <v>71</v>
      </c>
      <c r="T7402" s="0"/>
    </row>
    <row r="7403" customFormat="false" ht="12.75" hidden="false" customHeight="false" outlineLevel="0" collapsed="false">
      <c r="A7403" s="0" t="n">
        <v>1981</v>
      </c>
      <c r="B7403" s="0" t="n">
        <v>4</v>
      </c>
      <c r="C7403" s="0" t="n">
        <v>6</v>
      </c>
      <c r="D7403" s="0" t="n">
        <v>56</v>
      </c>
      <c r="E7403" s="0" t="n">
        <v>45</v>
      </c>
      <c r="F7403" s="0" t="n">
        <v>6</v>
      </c>
      <c r="T7403" s="0"/>
    </row>
    <row r="7404" customFormat="false" ht="12.75" hidden="false" customHeight="false" outlineLevel="0" collapsed="false">
      <c r="A7404" s="0" t="n">
        <v>1981</v>
      </c>
      <c r="B7404" s="0" t="n">
        <v>4</v>
      </c>
      <c r="C7404" s="0" t="n">
        <v>7</v>
      </c>
      <c r="D7404" s="0" t="n">
        <v>63</v>
      </c>
      <c r="E7404" s="0" t="n">
        <v>41</v>
      </c>
      <c r="F7404" s="0" t="n">
        <v>0</v>
      </c>
      <c r="T7404" s="0"/>
    </row>
    <row r="7405" customFormat="false" ht="12.75" hidden="false" customHeight="false" outlineLevel="0" collapsed="false">
      <c r="A7405" s="0" t="n">
        <v>1981</v>
      </c>
      <c r="B7405" s="0" t="n">
        <v>4</v>
      </c>
      <c r="C7405" s="0" t="n">
        <v>8</v>
      </c>
      <c r="D7405" s="0" t="n">
        <v>70</v>
      </c>
      <c r="E7405" s="0" t="n">
        <v>45</v>
      </c>
      <c r="F7405" s="0" t="n">
        <v>0</v>
      </c>
      <c r="T7405" s="0"/>
    </row>
    <row r="7406" customFormat="false" ht="12.75" hidden="false" customHeight="false" outlineLevel="0" collapsed="false">
      <c r="A7406" s="0" t="n">
        <v>1981</v>
      </c>
      <c r="B7406" s="0" t="n">
        <v>4</v>
      </c>
      <c r="C7406" s="0" t="n">
        <v>9</v>
      </c>
      <c r="D7406" s="0" t="n">
        <v>75</v>
      </c>
      <c r="E7406" s="0" t="n">
        <v>55</v>
      </c>
      <c r="F7406" s="0" t="n">
        <v>6</v>
      </c>
      <c r="T7406" s="0"/>
    </row>
    <row r="7407" customFormat="false" ht="12.75" hidden="false" customHeight="false" outlineLevel="0" collapsed="false">
      <c r="A7407" s="0" t="n">
        <v>1981</v>
      </c>
      <c r="B7407" s="0" t="n">
        <v>4</v>
      </c>
      <c r="C7407" s="0" t="n">
        <v>10</v>
      </c>
      <c r="D7407" s="0" t="n">
        <v>70</v>
      </c>
      <c r="E7407" s="0" t="n">
        <v>48</v>
      </c>
      <c r="F7407" s="0" t="n">
        <v>0</v>
      </c>
      <c r="T7407" s="0"/>
    </row>
    <row r="7408" customFormat="false" ht="12.75" hidden="false" customHeight="false" outlineLevel="0" collapsed="false">
      <c r="A7408" s="0" t="n">
        <v>1981</v>
      </c>
      <c r="B7408" s="0" t="n">
        <v>4</v>
      </c>
      <c r="C7408" s="0" t="n">
        <v>11</v>
      </c>
      <c r="D7408" s="0" t="n">
        <v>74</v>
      </c>
      <c r="E7408" s="0" t="n">
        <v>52</v>
      </c>
      <c r="F7408" s="0" t="n">
        <v>4</v>
      </c>
      <c r="T7408" s="0"/>
    </row>
    <row r="7409" customFormat="false" ht="12.75" hidden="false" customHeight="false" outlineLevel="0" collapsed="false">
      <c r="A7409" s="0" t="n">
        <v>1981</v>
      </c>
      <c r="B7409" s="0" t="n">
        <v>4</v>
      </c>
      <c r="C7409" s="0" t="n">
        <v>12</v>
      </c>
      <c r="D7409" s="0" t="n">
        <v>68</v>
      </c>
      <c r="E7409" s="0" t="n">
        <v>46</v>
      </c>
      <c r="F7409" s="0" t="n">
        <v>20</v>
      </c>
      <c r="T7409" s="0"/>
    </row>
    <row r="7410" customFormat="false" ht="12.75" hidden="false" customHeight="false" outlineLevel="0" collapsed="false">
      <c r="A7410" s="0" t="n">
        <v>1981</v>
      </c>
      <c r="B7410" s="0" t="n">
        <v>4</v>
      </c>
      <c r="C7410" s="0" t="n">
        <v>13</v>
      </c>
      <c r="D7410" s="0" t="n">
        <v>57</v>
      </c>
      <c r="E7410" s="0" t="n">
        <v>37</v>
      </c>
      <c r="F7410" s="0" t="n">
        <v>7</v>
      </c>
      <c r="T7410" s="0"/>
    </row>
    <row r="7411" customFormat="false" ht="12.75" hidden="false" customHeight="false" outlineLevel="0" collapsed="false">
      <c r="A7411" s="0" t="n">
        <v>1981</v>
      </c>
      <c r="B7411" s="0" t="n">
        <v>4</v>
      </c>
      <c r="C7411" s="0" t="n">
        <v>14</v>
      </c>
      <c r="D7411" s="0" t="n">
        <v>58</v>
      </c>
      <c r="E7411" s="0" t="n">
        <v>43</v>
      </c>
      <c r="F7411" s="0" t="n">
        <v>87</v>
      </c>
      <c r="T7411" s="0"/>
    </row>
    <row r="7412" customFormat="false" ht="12.75" hidden="false" customHeight="false" outlineLevel="0" collapsed="false">
      <c r="A7412" s="0" t="n">
        <v>1981</v>
      </c>
      <c r="B7412" s="0" t="n">
        <v>4</v>
      </c>
      <c r="C7412" s="0" t="n">
        <v>15</v>
      </c>
      <c r="D7412" s="0" t="n">
        <v>52</v>
      </c>
      <c r="E7412" s="0" t="n">
        <v>37</v>
      </c>
      <c r="F7412" s="0" t="n">
        <v>0</v>
      </c>
      <c r="T7412" s="0"/>
    </row>
    <row r="7413" customFormat="false" ht="12.75" hidden="false" customHeight="false" outlineLevel="0" collapsed="false">
      <c r="A7413" s="0" t="n">
        <v>1981</v>
      </c>
      <c r="B7413" s="0" t="n">
        <v>4</v>
      </c>
      <c r="C7413" s="0" t="n">
        <v>16</v>
      </c>
      <c r="D7413" s="0" t="n">
        <v>64</v>
      </c>
      <c r="E7413" s="0" t="n">
        <v>37</v>
      </c>
      <c r="F7413" s="0" t="n">
        <v>0</v>
      </c>
      <c r="T7413" s="0"/>
    </row>
    <row r="7414" customFormat="false" ht="12.75" hidden="false" customHeight="false" outlineLevel="0" collapsed="false">
      <c r="A7414" s="0" t="n">
        <v>1981</v>
      </c>
      <c r="B7414" s="0" t="n">
        <v>4</v>
      </c>
      <c r="C7414" s="0" t="n">
        <v>17</v>
      </c>
      <c r="D7414" s="0" t="n">
        <v>66</v>
      </c>
      <c r="E7414" s="0" t="n">
        <v>52</v>
      </c>
      <c r="F7414" s="0" t="n">
        <v>1</v>
      </c>
      <c r="T7414" s="0"/>
    </row>
    <row r="7415" customFormat="false" ht="12.75" hidden="false" customHeight="false" outlineLevel="0" collapsed="false">
      <c r="A7415" s="0" t="n">
        <v>1981</v>
      </c>
      <c r="B7415" s="0" t="n">
        <v>4</v>
      </c>
      <c r="C7415" s="0" t="n">
        <v>18</v>
      </c>
      <c r="D7415" s="0" t="n">
        <v>79</v>
      </c>
      <c r="E7415" s="0" t="n">
        <v>52</v>
      </c>
      <c r="F7415" s="0" t="n">
        <v>0</v>
      </c>
      <c r="T7415" s="0"/>
    </row>
    <row r="7416" customFormat="false" ht="12.75" hidden="false" customHeight="false" outlineLevel="0" collapsed="false">
      <c r="A7416" s="0" t="n">
        <v>1981</v>
      </c>
      <c r="B7416" s="0" t="n">
        <v>4</v>
      </c>
      <c r="C7416" s="0" t="n">
        <v>19</v>
      </c>
      <c r="D7416" s="0" t="n">
        <v>68</v>
      </c>
      <c r="E7416" s="0" t="n">
        <v>46</v>
      </c>
      <c r="F7416" s="0" t="n">
        <v>0</v>
      </c>
      <c r="T7416" s="0"/>
    </row>
    <row r="7417" customFormat="false" ht="12.75" hidden="false" customHeight="false" outlineLevel="0" collapsed="false">
      <c r="A7417" s="0" t="n">
        <v>1981</v>
      </c>
      <c r="B7417" s="0" t="n">
        <v>4</v>
      </c>
      <c r="C7417" s="0" t="n">
        <v>20</v>
      </c>
      <c r="D7417" s="0" t="n">
        <v>57</v>
      </c>
      <c r="E7417" s="0" t="n">
        <v>37</v>
      </c>
      <c r="F7417" s="0" t="n">
        <v>0</v>
      </c>
      <c r="T7417" s="0"/>
    </row>
    <row r="7418" customFormat="false" ht="12.75" hidden="false" customHeight="false" outlineLevel="0" collapsed="false">
      <c r="A7418" s="0" t="n">
        <v>1981</v>
      </c>
      <c r="B7418" s="0" t="n">
        <v>4</v>
      </c>
      <c r="C7418" s="0" t="n">
        <v>21</v>
      </c>
      <c r="D7418" s="0" t="n">
        <v>53</v>
      </c>
      <c r="E7418" s="0" t="n">
        <v>33</v>
      </c>
      <c r="F7418" s="0" t="n">
        <v>0</v>
      </c>
      <c r="T7418" s="0"/>
    </row>
    <row r="7419" customFormat="false" ht="12.75" hidden="false" customHeight="false" outlineLevel="0" collapsed="false">
      <c r="A7419" s="0" t="n">
        <v>1981</v>
      </c>
      <c r="B7419" s="0" t="n">
        <v>4</v>
      </c>
      <c r="C7419" s="0" t="n">
        <v>22</v>
      </c>
      <c r="D7419" s="0" t="n">
        <v>59</v>
      </c>
      <c r="E7419" s="0" t="n">
        <v>37</v>
      </c>
      <c r="F7419" s="0" t="n">
        <v>0</v>
      </c>
      <c r="T7419" s="0"/>
    </row>
    <row r="7420" customFormat="false" ht="12.75" hidden="false" customHeight="false" outlineLevel="0" collapsed="false">
      <c r="A7420" s="0" t="n">
        <v>1981</v>
      </c>
      <c r="B7420" s="0" t="n">
        <v>4</v>
      </c>
      <c r="C7420" s="0" t="n">
        <v>23</v>
      </c>
      <c r="D7420" s="0" t="n">
        <v>52</v>
      </c>
      <c r="E7420" s="0" t="n">
        <v>48</v>
      </c>
      <c r="F7420" s="0" t="n">
        <v>62</v>
      </c>
      <c r="T7420" s="0"/>
    </row>
    <row r="7421" customFormat="false" ht="12.75" hidden="false" customHeight="false" outlineLevel="0" collapsed="false">
      <c r="A7421" s="0" t="n">
        <v>1981</v>
      </c>
      <c r="B7421" s="0" t="n">
        <v>4</v>
      </c>
      <c r="C7421" s="0" t="n">
        <v>24</v>
      </c>
      <c r="D7421" s="0" t="n">
        <v>68</v>
      </c>
      <c r="E7421" s="0" t="n">
        <v>49</v>
      </c>
      <c r="F7421" s="0" t="n">
        <v>8</v>
      </c>
      <c r="T7421" s="0"/>
    </row>
    <row r="7422" customFormat="false" ht="12.75" hidden="false" customHeight="false" outlineLevel="0" collapsed="false">
      <c r="A7422" s="0" t="n">
        <v>1981</v>
      </c>
      <c r="B7422" s="0" t="n">
        <v>4</v>
      </c>
      <c r="C7422" s="0" t="n">
        <v>25</v>
      </c>
      <c r="D7422" s="0" t="n">
        <v>53</v>
      </c>
      <c r="E7422" s="0" t="n">
        <v>45</v>
      </c>
      <c r="F7422" s="0" t="n">
        <v>0</v>
      </c>
      <c r="T7422" s="0"/>
    </row>
    <row r="7423" customFormat="false" ht="12.75" hidden="false" customHeight="false" outlineLevel="0" collapsed="false">
      <c r="A7423" s="0" t="n">
        <v>1981</v>
      </c>
      <c r="B7423" s="0" t="n">
        <v>4</v>
      </c>
      <c r="C7423" s="0" t="n">
        <v>26</v>
      </c>
      <c r="D7423" s="0" t="n">
        <v>66</v>
      </c>
      <c r="E7423" s="0" t="n">
        <v>45</v>
      </c>
      <c r="F7423" s="0" t="n">
        <v>0</v>
      </c>
      <c r="T7423" s="0"/>
    </row>
    <row r="7424" customFormat="false" ht="12.75" hidden="false" customHeight="false" outlineLevel="0" collapsed="false">
      <c r="A7424" s="0" t="n">
        <v>1981</v>
      </c>
      <c r="B7424" s="0" t="n">
        <v>4</v>
      </c>
      <c r="C7424" s="0" t="n">
        <v>27</v>
      </c>
      <c r="D7424" s="0" t="n">
        <v>71</v>
      </c>
      <c r="E7424" s="0" t="n">
        <v>54</v>
      </c>
      <c r="F7424" s="0" t="n">
        <v>0</v>
      </c>
      <c r="T7424" s="0"/>
    </row>
    <row r="7425" customFormat="false" ht="12.75" hidden="false" customHeight="false" outlineLevel="0" collapsed="false">
      <c r="A7425" s="0" t="n">
        <v>1981</v>
      </c>
      <c r="B7425" s="0" t="n">
        <v>4</v>
      </c>
      <c r="C7425" s="0" t="n">
        <v>28</v>
      </c>
      <c r="D7425" s="0" t="n">
        <v>71</v>
      </c>
      <c r="E7425" s="0" t="n">
        <v>55</v>
      </c>
      <c r="F7425" s="0" t="n">
        <v>25</v>
      </c>
      <c r="T7425" s="0"/>
    </row>
    <row r="7426" customFormat="false" ht="12.75" hidden="false" customHeight="false" outlineLevel="0" collapsed="false">
      <c r="A7426" s="0" t="n">
        <v>1981</v>
      </c>
      <c r="B7426" s="0" t="n">
        <v>4</v>
      </c>
      <c r="C7426" s="0" t="n">
        <v>29</v>
      </c>
      <c r="D7426" s="0" t="n">
        <v>75</v>
      </c>
      <c r="E7426" s="0" t="n">
        <v>57</v>
      </c>
      <c r="F7426" s="0" t="n">
        <v>2</v>
      </c>
      <c r="T7426" s="0"/>
    </row>
    <row r="7427" customFormat="false" ht="12.75" hidden="false" customHeight="false" outlineLevel="0" collapsed="false">
      <c r="A7427" s="0" t="n">
        <v>1981</v>
      </c>
      <c r="B7427" s="0" t="n">
        <v>4</v>
      </c>
      <c r="C7427" s="0" t="n">
        <v>30</v>
      </c>
      <c r="D7427" s="0" t="n">
        <v>64</v>
      </c>
      <c r="E7427" s="0" t="n">
        <v>56</v>
      </c>
      <c r="F7427" s="0" t="n">
        <v>0</v>
      </c>
      <c r="T7427" s="0"/>
    </row>
    <row r="7428" customFormat="false" ht="12.75" hidden="false" customHeight="false" outlineLevel="0" collapsed="false">
      <c r="A7428" s="0" t="n">
        <v>1981</v>
      </c>
      <c r="B7428" s="0" t="n">
        <v>5</v>
      </c>
      <c r="C7428" s="0" t="n">
        <v>1</v>
      </c>
      <c r="D7428" s="0" t="n">
        <v>69</v>
      </c>
      <c r="E7428" s="0" t="n">
        <v>51</v>
      </c>
      <c r="F7428" s="0" t="n">
        <v>0</v>
      </c>
      <c r="T7428" s="0"/>
    </row>
    <row r="7429" customFormat="false" ht="12.75" hidden="false" customHeight="false" outlineLevel="0" collapsed="false">
      <c r="A7429" s="0" t="n">
        <v>1981</v>
      </c>
      <c r="B7429" s="0" t="n">
        <v>5</v>
      </c>
      <c r="C7429" s="0" t="n">
        <v>2</v>
      </c>
      <c r="D7429" s="0" t="n">
        <v>62</v>
      </c>
      <c r="E7429" s="0" t="n">
        <v>51</v>
      </c>
      <c r="F7429" s="0" t="n">
        <v>51</v>
      </c>
      <c r="T7429" s="0"/>
    </row>
    <row r="7430" customFormat="false" ht="12.75" hidden="false" customHeight="false" outlineLevel="0" collapsed="false">
      <c r="A7430" s="0" t="n">
        <v>1981</v>
      </c>
      <c r="B7430" s="0" t="n">
        <v>5</v>
      </c>
      <c r="C7430" s="0" t="n">
        <v>3</v>
      </c>
      <c r="D7430" s="0" t="n">
        <v>71</v>
      </c>
      <c r="E7430" s="0" t="n">
        <v>50</v>
      </c>
      <c r="F7430" s="0" t="n">
        <v>0</v>
      </c>
      <c r="T7430" s="0"/>
    </row>
    <row r="7431" customFormat="false" ht="12.75" hidden="false" customHeight="false" outlineLevel="0" collapsed="false">
      <c r="A7431" s="0" t="n">
        <v>1981</v>
      </c>
      <c r="B7431" s="0" t="n">
        <v>5</v>
      </c>
      <c r="C7431" s="0" t="n">
        <v>4</v>
      </c>
      <c r="D7431" s="0" t="n">
        <v>75</v>
      </c>
      <c r="E7431" s="0" t="n">
        <v>54</v>
      </c>
      <c r="F7431" s="0" t="n">
        <v>0</v>
      </c>
      <c r="T7431" s="0"/>
    </row>
    <row r="7432" customFormat="false" ht="12.75" hidden="false" customHeight="false" outlineLevel="0" collapsed="false">
      <c r="A7432" s="0" t="n">
        <v>1981</v>
      </c>
      <c r="B7432" s="0" t="n">
        <v>5</v>
      </c>
      <c r="C7432" s="0" t="n">
        <v>5</v>
      </c>
      <c r="D7432" s="0" t="n">
        <v>71</v>
      </c>
      <c r="E7432" s="0" t="n">
        <v>55</v>
      </c>
      <c r="F7432" s="0" t="n">
        <v>0</v>
      </c>
      <c r="T7432" s="0"/>
    </row>
    <row r="7433" customFormat="false" ht="12.75" hidden="false" customHeight="false" outlineLevel="0" collapsed="false">
      <c r="A7433" s="0" t="n">
        <v>1981</v>
      </c>
      <c r="B7433" s="0" t="n">
        <v>5</v>
      </c>
      <c r="C7433" s="0" t="n">
        <v>6</v>
      </c>
      <c r="D7433" s="0" t="n">
        <v>74</v>
      </c>
      <c r="E7433" s="0" t="n">
        <v>52</v>
      </c>
      <c r="F7433" s="0" t="n">
        <v>0</v>
      </c>
      <c r="T7433" s="0"/>
    </row>
    <row r="7434" customFormat="false" ht="12.75" hidden="false" customHeight="false" outlineLevel="0" collapsed="false">
      <c r="A7434" s="0" t="n">
        <v>1981</v>
      </c>
      <c r="B7434" s="0" t="n">
        <v>5</v>
      </c>
      <c r="C7434" s="0" t="n">
        <v>7</v>
      </c>
      <c r="D7434" s="0" t="n">
        <v>65</v>
      </c>
      <c r="E7434" s="0" t="n">
        <v>44</v>
      </c>
      <c r="F7434" s="0" t="n">
        <v>0</v>
      </c>
      <c r="T7434" s="0"/>
    </row>
    <row r="7435" customFormat="false" ht="12.75" hidden="false" customHeight="false" outlineLevel="0" collapsed="false">
      <c r="A7435" s="0" t="n">
        <v>1981</v>
      </c>
      <c r="B7435" s="0" t="n">
        <v>5</v>
      </c>
      <c r="C7435" s="0" t="n">
        <v>8</v>
      </c>
      <c r="D7435" s="0" t="n">
        <v>67</v>
      </c>
      <c r="E7435" s="0" t="n">
        <v>49</v>
      </c>
      <c r="F7435" s="0" t="n">
        <v>0</v>
      </c>
      <c r="T7435" s="0"/>
    </row>
    <row r="7436" customFormat="false" ht="12.75" hidden="false" customHeight="false" outlineLevel="0" collapsed="false">
      <c r="A7436" s="0" t="n">
        <v>1981</v>
      </c>
      <c r="B7436" s="0" t="n">
        <v>5</v>
      </c>
      <c r="C7436" s="0" t="n">
        <v>9</v>
      </c>
      <c r="D7436" s="0" t="n">
        <v>66</v>
      </c>
      <c r="E7436" s="0" t="n">
        <v>46</v>
      </c>
      <c r="F7436" s="0" t="n">
        <v>0</v>
      </c>
      <c r="T7436" s="0"/>
    </row>
    <row r="7437" customFormat="false" ht="12.75" hidden="false" customHeight="false" outlineLevel="0" collapsed="false">
      <c r="A7437" s="0" t="n">
        <v>1981</v>
      </c>
      <c r="B7437" s="0" t="n">
        <v>5</v>
      </c>
      <c r="C7437" s="0" t="n">
        <v>10</v>
      </c>
      <c r="D7437" s="0" t="n">
        <v>68</v>
      </c>
      <c r="E7437" s="0" t="n">
        <v>54</v>
      </c>
      <c r="F7437" s="0" t="n">
        <v>0</v>
      </c>
      <c r="T7437" s="0"/>
    </row>
    <row r="7438" customFormat="false" ht="12.75" hidden="false" customHeight="false" outlineLevel="0" collapsed="false">
      <c r="A7438" s="0" t="n">
        <v>1981</v>
      </c>
      <c r="B7438" s="0" t="n">
        <v>5</v>
      </c>
      <c r="C7438" s="0" t="n">
        <v>11</v>
      </c>
      <c r="D7438" s="0" t="n">
        <v>63</v>
      </c>
      <c r="E7438" s="0" t="n">
        <v>59</v>
      </c>
      <c r="F7438" s="0" t="n">
        <v>167</v>
      </c>
      <c r="T7438" s="0"/>
    </row>
    <row r="7439" customFormat="false" ht="12.75" hidden="false" customHeight="false" outlineLevel="0" collapsed="false">
      <c r="A7439" s="0" t="n">
        <v>1981</v>
      </c>
      <c r="B7439" s="0" t="n">
        <v>5</v>
      </c>
      <c r="C7439" s="0" t="n">
        <v>12</v>
      </c>
      <c r="D7439" s="0" t="n">
        <v>72</v>
      </c>
      <c r="E7439" s="0" t="n">
        <v>53</v>
      </c>
      <c r="F7439" s="0" t="n">
        <v>23</v>
      </c>
      <c r="T7439" s="0"/>
    </row>
    <row r="7440" customFormat="false" ht="12.75" hidden="false" customHeight="false" outlineLevel="0" collapsed="false">
      <c r="A7440" s="0" t="n">
        <v>1981</v>
      </c>
      <c r="B7440" s="0" t="n">
        <v>5</v>
      </c>
      <c r="C7440" s="0" t="n">
        <v>13</v>
      </c>
      <c r="D7440" s="0" t="n">
        <v>72</v>
      </c>
      <c r="E7440" s="0" t="n">
        <v>49</v>
      </c>
      <c r="F7440" s="0" t="n">
        <v>0</v>
      </c>
      <c r="T7440" s="0"/>
    </row>
    <row r="7441" customFormat="false" ht="12.75" hidden="false" customHeight="false" outlineLevel="0" collapsed="false">
      <c r="A7441" s="0" t="n">
        <v>1981</v>
      </c>
      <c r="B7441" s="0" t="n">
        <v>5</v>
      </c>
      <c r="C7441" s="0" t="n">
        <v>14</v>
      </c>
      <c r="D7441" s="0" t="n">
        <v>75</v>
      </c>
      <c r="E7441" s="0" t="n">
        <v>58</v>
      </c>
      <c r="F7441" s="0" t="n">
        <v>0</v>
      </c>
      <c r="T7441" s="0"/>
    </row>
    <row r="7442" customFormat="false" ht="12.75" hidden="false" customHeight="false" outlineLevel="0" collapsed="false">
      <c r="A7442" s="0" t="n">
        <v>1981</v>
      </c>
      <c r="B7442" s="0" t="n">
        <v>5</v>
      </c>
      <c r="C7442" s="0" t="n">
        <v>15</v>
      </c>
      <c r="D7442" s="0" t="n">
        <v>74</v>
      </c>
      <c r="E7442" s="0" t="n">
        <v>60</v>
      </c>
      <c r="F7442" s="0" t="n">
        <v>69</v>
      </c>
      <c r="T7442" s="0"/>
    </row>
    <row r="7443" customFormat="false" ht="12.75" hidden="false" customHeight="false" outlineLevel="0" collapsed="false">
      <c r="A7443" s="0" t="n">
        <v>1981</v>
      </c>
      <c r="B7443" s="0" t="n">
        <v>5</v>
      </c>
      <c r="C7443" s="0" t="n">
        <v>16</v>
      </c>
      <c r="D7443" s="0" t="n">
        <v>70</v>
      </c>
      <c r="E7443" s="0" t="n">
        <v>58</v>
      </c>
      <c r="F7443" s="0" t="n">
        <v>0</v>
      </c>
      <c r="T7443" s="0"/>
    </row>
    <row r="7444" customFormat="false" ht="12.75" hidden="false" customHeight="false" outlineLevel="0" collapsed="false">
      <c r="A7444" s="0" t="n">
        <v>1981</v>
      </c>
      <c r="B7444" s="0" t="n">
        <v>5</v>
      </c>
      <c r="C7444" s="0" t="n">
        <v>17</v>
      </c>
      <c r="D7444" s="0" t="n">
        <v>71</v>
      </c>
      <c r="E7444" s="0" t="n">
        <v>52</v>
      </c>
      <c r="F7444" s="0" t="n">
        <v>0</v>
      </c>
      <c r="T7444" s="0"/>
    </row>
    <row r="7445" customFormat="false" ht="12.75" hidden="false" customHeight="false" outlineLevel="0" collapsed="false">
      <c r="A7445" s="0" t="n">
        <v>1981</v>
      </c>
      <c r="B7445" s="0" t="n">
        <v>5</v>
      </c>
      <c r="C7445" s="0" t="n">
        <v>18</v>
      </c>
      <c r="D7445" s="0" t="n">
        <v>69</v>
      </c>
      <c r="E7445" s="0" t="n">
        <v>50</v>
      </c>
      <c r="F7445" s="0" t="n">
        <v>0</v>
      </c>
      <c r="T7445" s="0"/>
    </row>
    <row r="7446" customFormat="false" ht="12.75" hidden="false" customHeight="false" outlineLevel="0" collapsed="false">
      <c r="A7446" s="0" t="n">
        <v>1981</v>
      </c>
      <c r="B7446" s="0" t="n">
        <v>5</v>
      </c>
      <c r="C7446" s="0" t="n">
        <v>19</v>
      </c>
      <c r="D7446" s="0" t="n">
        <v>66</v>
      </c>
      <c r="E7446" s="0" t="n">
        <v>51</v>
      </c>
      <c r="F7446" s="0" t="n">
        <v>0</v>
      </c>
      <c r="T7446" s="0"/>
    </row>
    <row r="7447" customFormat="false" ht="12.75" hidden="false" customHeight="false" outlineLevel="0" collapsed="false">
      <c r="A7447" s="0" t="n">
        <v>1981</v>
      </c>
      <c r="B7447" s="0" t="n">
        <v>5</v>
      </c>
      <c r="C7447" s="0" t="n">
        <v>20</v>
      </c>
      <c r="D7447" s="0" t="n">
        <v>74</v>
      </c>
      <c r="E7447" s="0" t="n">
        <v>52</v>
      </c>
      <c r="F7447" s="0" t="n">
        <v>0</v>
      </c>
      <c r="T7447" s="0"/>
    </row>
    <row r="7448" customFormat="false" ht="12.75" hidden="false" customHeight="false" outlineLevel="0" collapsed="false">
      <c r="A7448" s="0" t="n">
        <v>1981</v>
      </c>
      <c r="B7448" s="0" t="n">
        <v>5</v>
      </c>
      <c r="C7448" s="0" t="n">
        <v>21</v>
      </c>
      <c r="D7448" s="0" t="n">
        <v>76</v>
      </c>
      <c r="E7448" s="0" t="n">
        <v>54</v>
      </c>
      <c r="F7448" s="0" t="n">
        <v>0</v>
      </c>
      <c r="T7448" s="0"/>
    </row>
    <row r="7449" customFormat="false" ht="12.75" hidden="false" customHeight="false" outlineLevel="0" collapsed="false">
      <c r="A7449" s="0" t="n">
        <v>1981</v>
      </c>
      <c r="B7449" s="0" t="n">
        <v>5</v>
      </c>
      <c r="C7449" s="0" t="n">
        <v>22</v>
      </c>
      <c r="D7449" s="0" t="n">
        <v>79</v>
      </c>
      <c r="E7449" s="0" t="n">
        <v>54</v>
      </c>
      <c r="F7449" s="0" t="n">
        <v>0</v>
      </c>
      <c r="T7449" s="0"/>
    </row>
    <row r="7450" customFormat="false" ht="12.75" hidden="false" customHeight="false" outlineLevel="0" collapsed="false">
      <c r="A7450" s="0" t="n">
        <v>1981</v>
      </c>
      <c r="B7450" s="0" t="n">
        <v>5</v>
      </c>
      <c r="C7450" s="0" t="n">
        <v>23</v>
      </c>
      <c r="D7450" s="0" t="n">
        <v>78</v>
      </c>
      <c r="E7450" s="0" t="n">
        <v>53</v>
      </c>
      <c r="F7450" s="0" t="n">
        <v>0</v>
      </c>
      <c r="T7450" s="0"/>
    </row>
    <row r="7451" customFormat="false" ht="12.75" hidden="false" customHeight="false" outlineLevel="0" collapsed="false">
      <c r="A7451" s="0" t="n">
        <v>1981</v>
      </c>
      <c r="B7451" s="0" t="n">
        <v>5</v>
      </c>
      <c r="C7451" s="0" t="n">
        <v>24</v>
      </c>
      <c r="D7451" s="0" t="n">
        <v>86</v>
      </c>
      <c r="E7451" s="0" t="n">
        <v>58</v>
      </c>
      <c r="F7451" s="0" t="n">
        <v>0</v>
      </c>
      <c r="T7451" s="0"/>
    </row>
    <row r="7452" customFormat="false" ht="12.75" hidden="false" customHeight="false" outlineLevel="0" collapsed="false">
      <c r="A7452" s="0" t="n">
        <v>1981</v>
      </c>
      <c r="B7452" s="0" t="n">
        <v>5</v>
      </c>
      <c r="C7452" s="0" t="n">
        <v>25</v>
      </c>
      <c r="D7452" s="0" t="n">
        <v>87</v>
      </c>
      <c r="E7452" s="0" t="n">
        <v>67</v>
      </c>
      <c r="F7452" s="0" t="n">
        <v>0</v>
      </c>
      <c r="T7452" s="0"/>
    </row>
    <row r="7453" customFormat="false" ht="12.75" hidden="false" customHeight="false" outlineLevel="0" collapsed="false">
      <c r="A7453" s="0" t="n">
        <v>1981</v>
      </c>
      <c r="B7453" s="0" t="n">
        <v>5</v>
      </c>
      <c r="C7453" s="0" t="n">
        <v>26</v>
      </c>
      <c r="D7453" s="0" t="n">
        <v>87</v>
      </c>
      <c r="E7453" s="0" t="n">
        <v>71</v>
      </c>
      <c r="F7453" s="0" t="n">
        <v>0</v>
      </c>
      <c r="T7453" s="0"/>
    </row>
    <row r="7454" customFormat="false" ht="12.75" hidden="false" customHeight="false" outlineLevel="0" collapsed="false">
      <c r="A7454" s="0" t="n">
        <v>1981</v>
      </c>
      <c r="B7454" s="0" t="n">
        <v>5</v>
      </c>
      <c r="C7454" s="0" t="n">
        <v>27</v>
      </c>
      <c r="D7454" s="0" t="n">
        <v>87</v>
      </c>
      <c r="E7454" s="0" t="n">
        <v>67</v>
      </c>
      <c r="F7454" s="0" t="n">
        <v>0</v>
      </c>
      <c r="T7454" s="0"/>
    </row>
    <row r="7455" customFormat="false" ht="12.75" hidden="false" customHeight="false" outlineLevel="0" collapsed="false">
      <c r="A7455" s="0" t="n">
        <v>1981</v>
      </c>
      <c r="B7455" s="0" t="n">
        <v>5</v>
      </c>
      <c r="C7455" s="0" t="n">
        <v>28</v>
      </c>
      <c r="D7455" s="0" t="n">
        <v>77</v>
      </c>
      <c r="E7455" s="0" t="n">
        <v>66</v>
      </c>
      <c r="F7455" s="0" t="n">
        <v>30</v>
      </c>
      <c r="T7455" s="0"/>
    </row>
    <row r="7456" customFormat="false" ht="12.75" hidden="false" customHeight="false" outlineLevel="0" collapsed="false">
      <c r="A7456" s="0" t="n">
        <v>1981</v>
      </c>
      <c r="B7456" s="0" t="n">
        <v>5</v>
      </c>
      <c r="C7456" s="0" t="n">
        <v>29</v>
      </c>
      <c r="D7456" s="0" t="n">
        <v>70</v>
      </c>
      <c r="E7456" s="0" t="n">
        <v>65</v>
      </c>
      <c r="F7456" s="0" t="n">
        <v>14</v>
      </c>
      <c r="T7456" s="0"/>
    </row>
    <row r="7457" customFormat="false" ht="12.75" hidden="false" customHeight="false" outlineLevel="0" collapsed="false">
      <c r="A7457" s="0" t="n">
        <v>1981</v>
      </c>
      <c r="B7457" s="0" t="n">
        <v>5</v>
      </c>
      <c r="C7457" s="0" t="n">
        <v>30</v>
      </c>
      <c r="D7457" s="0" t="n">
        <v>85</v>
      </c>
      <c r="E7457" s="0" t="n">
        <v>65</v>
      </c>
      <c r="F7457" s="0" t="n">
        <v>0</v>
      </c>
      <c r="T7457" s="0"/>
    </row>
    <row r="7458" customFormat="false" ht="12.75" hidden="false" customHeight="false" outlineLevel="0" collapsed="false">
      <c r="A7458" s="0" t="n">
        <v>1981</v>
      </c>
      <c r="B7458" s="0" t="n">
        <v>5</v>
      </c>
      <c r="C7458" s="0" t="n">
        <v>31</v>
      </c>
      <c r="D7458" s="0" t="n">
        <v>78</v>
      </c>
      <c r="E7458" s="0" t="n">
        <v>64</v>
      </c>
      <c r="F7458" s="0" t="n">
        <v>2</v>
      </c>
      <c r="T7458" s="0"/>
    </row>
    <row r="7459" customFormat="false" ht="12.75" hidden="false" customHeight="false" outlineLevel="0" collapsed="false">
      <c r="A7459" s="0" t="n">
        <v>1981</v>
      </c>
      <c r="B7459" s="0" t="n">
        <v>6</v>
      </c>
      <c r="C7459" s="0" t="n">
        <v>1</v>
      </c>
      <c r="D7459" s="0" t="n">
        <v>74</v>
      </c>
      <c r="E7459" s="0" t="n">
        <v>60</v>
      </c>
      <c r="F7459" s="0" t="n">
        <v>0</v>
      </c>
      <c r="T7459" s="0"/>
    </row>
    <row r="7460" customFormat="false" ht="12.75" hidden="false" customHeight="false" outlineLevel="0" collapsed="false">
      <c r="A7460" s="0" t="n">
        <v>1981</v>
      </c>
      <c r="B7460" s="0" t="n">
        <v>6</v>
      </c>
      <c r="C7460" s="0" t="n">
        <v>2</v>
      </c>
      <c r="D7460" s="0" t="n">
        <v>65</v>
      </c>
      <c r="E7460" s="0" t="n">
        <v>60</v>
      </c>
      <c r="F7460" s="0" t="n">
        <v>72</v>
      </c>
      <c r="T7460" s="0"/>
    </row>
    <row r="7461" customFormat="false" ht="12.75" hidden="false" customHeight="false" outlineLevel="0" collapsed="false">
      <c r="A7461" s="0" t="n">
        <v>1981</v>
      </c>
      <c r="B7461" s="0" t="n">
        <v>6</v>
      </c>
      <c r="C7461" s="0" t="n">
        <v>3</v>
      </c>
      <c r="D7461" s="0" t="n">
        <v>67</v>
      </c>
      <c r="E7461" s="0" t="n">
        <v>61</v>
      </c>
      <c r="F7461" s="0" t="n">
        <v>10</v>
      </c>
      <c r="T7461" s="0"/>
    </row>
    <row r="7462" customFormat="false" ht="12.75" hidden="false" customHeight="false" outlineLevel="0" collapsed="false">
      <c r="A7462" s="0" t="n">
        <v>1981</v>
      </c>
      <c r="B7462" s="0" t="n">
        <v>6</v>
      </c>
      <c r="C7462" s="0" t="n">
        <v>4</v>
      </c>
      <c r="D7462" s="0" t="n">
        <v>84</v>
      </c>
      <c r="E7462" s="0" t="n">
        <v>65</v>
      </c>
      <c r="F7462" s="0" t="n">
        <v>0</v>
      </c>
      <c r="T7462" s="0"/>
    </row>
    <row r="7463" customFormat="false" ht="12.75" hidden="false" customHeight="false" outlineLevel="0" collapsed="false">
      <c r="A7463" s="0" t="n">
        <v>1981</v>
      </c>
      <c r="B7463" s="0" t="n">
        <v>6</v>
      </c>
      <c r="C7463" s="0" t="n">
        <v>5</v>
      </c>
      <c r="D7463" s="0" t="n">
        <v>82</v>
      </c>
      <c r="E7463" s="0" t="n">
        <v>67</v>
      </c>
      <c r="F7463" s="0" t="n">
        <v>0</v>
      </c>
      <c r="T7463" s="0"/>
    </row>
    <row r="7464" customFormat="false" ht="12.75" hidden="false" customHeight="false" outlineLevel="0" collapsed="false">
      <c r="A7464" s="0" t="n">
        <v>1981</v>
      </c>
      <c r="B7464" s="0" t="n">
        <v>6</v>
      </c>
      <c r="C7464" s="0" t="n">
        <v>6</v>
      </c>
      <c r="D7464" s="0" t="n">
        <v>83</v>
      </c>
      <c r="E7464" s="0" t="n">
        <v>72</v>
      </c>
      <c r="F7464" s="0" t="n">
        <v>0</v>
      </c>
      <c r="T7464" s="0"/>
    </row>
    <row r="7465" customFormat="false" ht="12.75" hidden="false" customHeight="false" outlineLevel="0" collapsed="false">
      <c r="A7465" s="0" t="n">
        <v>1981</v>
      </c>
      <c r="B7465" s="0" t="n">
        <v>6</v>
      </c>
      <c r="C7465" s="0" t="n">
        <v>7</v>
      </c>
      <c r="D7465" s="0" t="n">
        <v>78</v>
      </c>
      <c r="E7465" s="0" t="n">
        <v>64</v>
      </c>
      <c r="F7465" s="0" t="n">
        <v>0</v>
      </c>
      <c r="T7465" s="0"/>
    </row>
    <row r="7466" customFormat="false" ht="12.75" hidden="false" customHeight="false" outlineLevel="0" collapsed="false">
      <c r="A7466" s="0" t="n">
        <v>1981</v>
      </c>
      <c r="B7466" s="0" t="n">
        <v>6</v>
      </c>
      <c r="C7466" s="0" t="n">
        <v>8</v>
      </c>
      <c r="D7466" s="0" t="n">
        <v>76</v>
      </c>
      <c r="E7466" s="0" t="n">
        <v>58</v>
      </c>
      <c r="F7466" s="0" t="n">
        <v>0</v>
      </c>
      <c r="T7466" s="0"/>
    </row>
    <row r="7467" customFormat="false" ht="12.75" hidden="false" customHeight="false" outlineLevel="0" collapsed="false">
      <c r="A7467" s="0" t="n">
        <v>1981</v>
      </c>
      <c r="B7467" s="0" t="n">
        <v>6</v>
      </c>
      <c r="C7467" s="0" t="n">
        <v>9</v>
      </c>
      <c r="D7467" s="0" t="n">
        <v>85</v>
      </c>
      <c r="E7467" s="0" t="n">
        <v>70</v>
      </c>
      <c r="F7467" s="0" t="n">
        <v>12</v>
      </c>
      <c r="T7467" s="0"/>
    </row>
    <row r="7468" customFormat="false" ht="12.75" hidden="false" customHeight="false" outlineLevel="0" collapsed="false">
      <c r="A7468" s="0" t="n">
        <v>1981</v>
      </c>
      <c r="B7468" s="0" t="n">
        <v>6</v>
      </c>
      <c r="C7468" s="0" t="n">
        <v>10</v>
      </c>
      <c r="D7468" s="0" t="n">
        <v>72</v>
      </c>
      <c r="E7468" s="0" t="n">
        <v>67</v>
      </c>
      <c r="F7468" s="0" t="n">
        <v>5</v>
      </c>
      <c r="T7468" s="0"/>
    </row>
    <row r="7469" customFormat="false" ht="12.75" hidden="false" customHeight="false" outlineLevel="0" collapsed="false">
      <c r="A7469" s="0" t="n">
        <v>1981</v>
      </c>
      <c r="B7469" s="0" t="n">
        <v>6</v>
      </c>
      <c r="C7469" s="0" t="n">
        <v>11</v>
      </c>
      <c r="D7469" s="0" t="n">
        <v>83</v>
      </c>
      <c r="E7469" s="0" t="n">
        <v>61</v>
      </c>
      <c r="F7469" s="0" t="n">
        <v>0</v>
      </c>
      <c r="T7469" s="0"/>
    </row>
    <row r="7470" customFormat="false" ht="12.75" hidden="false" customHeight="false" outlineLevel="0" collapsed="false">
      <c r="A7470" s="0" t="n">
        <v>1981</v>
      </c>
      <c r="B7470" s="0" t="n">
        <v>6</v>
      </c>
      <c r="C7470" s="0" t="n">
        <v>12</v>
      </c>
      <c r="D7470" s="0" t="n">
        <v>86</v>
      </c>
      <c r="E7470" s="0" t="n">
        <v>67</v>
      </c>
      <c r="F7470" s="0" t="n">
        <v>0</v>
      </c>
      <c r="T7470" s="0"/>
    </row>
    <row r="7471" customFormat="false" ht="12.75" hidden="false" customHeight="false" outlineLevel="0" collapsed="false">
      <c r="A7471" s="0" t="n">
        <v>1981</v>
      </c>
      <c r="B7471" s="0" t="n">
        <v>6</v>
      </c>
      <c r="C7471" s="0" t="n">
        <v>13</v>
      </c>
      <c r="D7471" s="0" t="n">
        <v>85</v>
      </c>
      <c r="E7471" s="0" t="n">
        <v>64</v>
      </c>
      <c r="F7471" s="0" t="n">
        <v>0</v>
      </c>
      <c r="T7471" s="0"/>
    </row>
    <row r="7472" customFormat="false" ht="12.75" hidden="false" customHeight="false" outlineLevel="0" collapsed="false">
      <c r="A7472" s="0" t="n">
        <v>1981</v>
      </c>
      <c r="B7472" s="0" t="n">
        <v>6</v>
      </c>
      <c r="C7472" s="0" t="n">
        <v>14</v>
      </c>
      <c r="D7472" s="0" t="n">
        <v>69</v>
      </c>
      <c r="E7472" s="0" t="n">
        <v>61</v>
      </c>
      <c r="F7472" s="0" t="n">
        <v>33</v>
      </c>
      <c r="T7472" s="0"/>
    </row>
    <row r="7473" customFormat="false" ht="12.75" hidden="false" customHeight="false" outlineLevel="0" collapsed="false">
      <c r="A7473" s="0" t="n">
        <v>1981</v>
      </c>
      <c r="B7473" s="0" t="n">
        <v>6</v>
      </c>
      <c r="C7473" s="0" t="n">
        <v>15</v>
      </c>
      <c r="D7473" s="0" t="n">
        <v>81</v>
      </c>
      <c r="E7473" s="0" t="n">
        <v>62</v>
      </c>
      <c r="F7473" s="0" t="n">
        <v>3</v>
      </c>
      <c r="T7473" s="0"/>
    </row>
    <row r="7474" customFormat="false" ht="12.75" hidden="false" customHeight="false" outlineLevel="0" collapsed="false">
      <c r="A7474" s="0" t="n">
        <v>1981</v>
      </c>
      <c r="B7474" s="0" t="n">
        <v>6</v>
      </c>
      <c r="C7474" s="0" t="n">
        <v>16</v>
      </c>
      <c r="D7474" s="0" t="n">
        <v>93</v>
      </c>
      <c r="E7474" s="0" t="n">
        <v>70</v>
      </c>
      <c r="F7474" s="0" t="n">
        <v>0</v>
      </c>
      <c r="T7474" s="0"/>
    </row>
    <row r="7475" customFormat="false" ht="12.75" hidden="false" customHeight="false" outlineLevel="0" collapsed="false">
      <c r="A7475" s="0" t="n">
        <v>1981</v>
      </c>
      <c r="B7475" s="0" t="n">
        <v>6</v>
      </c>
      <c r="C7475" s="0" t="n">
        <v>17</v>
      </c>
      <c r="D7475" s="0" t="n">
        <v>83</v>
      </c>
      <c r="E7475" s="0" t="n">
        <v>70</v>
      </c>
      <c r="F7475" s="0" t="n">
        <v>0</v>
      </c>
      <c r="T7475" s="0"/>
    </row>
    <row r="7476" customFormat="false" ht="12.75" hidden="false" customHeight="false" outlineLevel="0" collapsed="false">
      <c r="A7476" s="0" t="n">
        <v>1981</v>
      </c>
      <c r="B7476" s="0" t="n">
        <v>6</v>
      </c>
      <c r="C7476" s="0" t="n">
        <v>18</v>
      </c>
      <c r="D7476" s="0" t="n">
        <v>81</v>
      </c>
      <c r="E7476" s="0" t="n">
        <v>65</v>
      </c>
      <c r="F7476" s="0" t="n">
        <v>0</v>
      </c>
      <c r="T7476" s="0"/>
    </row>
    <row r="7477" customFormat="false" ht="12.75" hidden="false" customHeight="false" outlineLevel="0" collapsed="false">
      <c r="A7477" s="0" t="n">
        <v>1981</v>
      </c>
      <c r="B7477" s="0" t="n">
        <v>6</v>
      </c>
      <c r="C7477" s="0" t="n">
        <v>19</v>
      </c>
      <c r="D7477" s="0" t="n">
        <v>81</v>
      </c>
      <c r="E7477" s="0" t="n">
        <v>66</v>
      </c>
      <c r="F7477" s="0" t="n">
        <v>0</v>
      </c>
      <c r="T7477" s="0"/>
    </row>
    <row r="7478" customFormat="false" ht="12.75" hidden="false" customHeight="false" outlineLevel="0" collapsed="false">
      <c r="A7478" s="0" t="n">
        <v>1981</v>
      </c>
      <c r="B7478" s="0" t="n">
        <v>6</v>
      </c>
      <c r="C7478" s="0" t="n">
        <v>20</v>
      </c>
      <c r="D7478" s="0" t="n">
        <v>81</v>
      </c>
      <c r="E7478" s="0" t="n">
        <v>69</v>
      </c>
      <c r="F7478" s="0" t="n">
        <v>21</v>
      </c>
      <c r="T7478" s="0"/>
    </row>
    <row r="7479" customFormat="false" ht="12.75" hidden="false" customHeight="false" outlineLevel="0" collapsed="false">
      <c r="A7479" s="0" t="n">
        <v>1981</v>
      </c>
      <c r="B7479" s="0" t="n">
        <v>6</v>
      </c>
      <c r="C7479" s="0" t="n">
        <v>21</v>
      </c>
      <c r="D7479" s="0" t="n">
        <v>85</v>
      </c>
      <c r="E7479" s="0" t="n">
        <v>68</v>
      </c>
      <c r="F7479" s="0" t="n">
        <v>49</v>
      </c>
      <c r="T7479" s="0"/>
    </row>
    <row r="7480" customFormat="false" ht="12.75" hidden="false" customHeight="false" outlineLevel="0" collapsed="false">
      <c r="A7480" s="0" t="n">
        <v>1981</v>
      </c>
      <c r="B7480" s="0" t="n">
        <v>6</v>
      </c>
      <c r="C7480" s="0" t="n">
        <v>22</v>
      </c>
      <c r="D7480" s="0" t="n">
        <v>91</v>
      </c>
      <c r="E7480" s="0" t="n">
        <v>71</v>
      </c>
      <c r="F7480" s="0" t="n">
        <v>1</v>
      </c>
      <c r="T7480" s="0"/>
    </row>
    <row r="7481" customFormat="false" ht="12.75" hidden="false" customHeight="false" outlineLevel="0" collapsed="false">
      <c r="A7481" s="0" t="n">
        <v>1981</v>
      </c>
      <c r="B7481" s="0" t="n">
        <v>6</v>
      </c>
      <c r="C7481" s="0" t="n">
        <v>23</v>
      </c>
      <c r="D7481" s="0" t="n">
        <v>82</v>
      </c>
      <c r="E7481" s="0" t="n">
        <v>68</v>
      </c>
      <c r="F7481" s="0" t="n">
        <v>0</v>
      </c>
      <c r="T7481" s="0"/>
    </row>
    <row r="7482" customFormat="false" ht="12.75" hidden="false" customHeight="false" outlineLevel="0" collapsed="false">
      <c r="A7482" s="0" t="n">
        <v>1981</v>
      </c>
      <c r="B7482" s="0" t="n">
        <v>6</v>
      </c>
      <c r="C7482" s="0" t="n">
        <v>24</v>
      </c>
      <c r="D7482" s="0" t="n">
        <v>80</v>
      </c>
      <c r="E7482" s="0" t="n">
        <v>65</v>
      </c>
      <c r="F7482" s="0" t="n">
        <v>0</v>
      </c>
      <c r="T7482" s="0"/>
    </row>
    <row r="7483" customFormat="false" ht="12.75" hidden="false" customHeight="false" outlineLevel="0" collapsed="false">
      <c r="A7483" s="0" t="n">
        <v>1981</v>
      </c>
      <c r="B7483" s="0" t="n">
        <v>6</v>
      </c>
      <c r="C7483" s="0" t="n">
        <v>25</v>
      </c>
      <c r="D7483" s="0" t="n">
        <v>85</v>
      </c>
      <c r="E7483" s="0" t="n">
        <v>68</v>
      </c>
      <c r="F7483" s="0" t="n">
        <v>65</v>
      </c>
      <c r="T7483" s="0"/>
    </row>
    <row r="7484" customFormat="false" ht="12.75" hidden="false" customHeight="false" outlineLevel="0" collapsed="false">
      <c r="A7484" s="0" t="n">
        <v>1981</v>
      </c>
      <c r="B7484" s="0" t="n">
        <v>6</v>
      </c>
      <c r="C7484" s="0" t="n">
        <v>26</v>
      </c>
      <c r="D7484" s="0" t="n">
        <v>71</v>
      </c>
      <c r="E7484" s="0" t="n">
        <v>63</v>
      </c>
      <c r="F7484" s="0" t="n">
        <v>0</v>
      </c>
      <c r="T7484" s="0"/>
    </row>
    <row r="7485" customFormat="false" ht="12.75" hidden="false" customHeight="false" outlineLevel="0" collapsed="false">
      <c r="A7485" s="0" t="n">
        <v>1981</v>
      </c>
      <c r="B7485" s="0" t="n">
        <v>6</v>
      </c>
      <c r="C7485" s="0" t="n">
        <v>27</v>
      </c>
      <c r="D7485" s="0" t="n">
        <v>81</v>
      </c>
      <c r="E7485" s="0" t="n">
        <v>58</v>
      </c>
      <c r="F7485" s="0" t="n">
        <v>0</v>
      </c>
      <c r="T7485" s="0"/>
    </row>
    <row r="7486" customFormat="false" ht="12.75" hidden="false" customHeight="false" outlineLevel="0" collapsed="false">
      <c r="A7486" s="0" t="n">
        <v>1981</v>
      </c>
      <c r="B7486" s="0" t="n">
        <v>6</v>
      </c>
      <c r="C7486" s="0" t="n">
        <v>28</v>
      </c>
      <c r="D7486" s="0" t="n">
        <v>85</v>
      </c>
      <c r="E7486" s="0" t="n">
        <v>65</v>
      </c>
      <c r="F7486" s="0" t="n">
        <v>0</v>
      </c>
      <c r="T7486" s="0"/>
    </row>
    <row r="7487" customFormat="false" ht="12.75" hidden="false" customHeight="false" outlineLevel="0" collapsed="false">
      <c r="A7487" s="0" t="n">
        <v>1981</v>
      </c>
      <c r="B7487" s="0" t="n">
        <v>6</v>
      </c>
      <c r="C7487" s="0" t="n">
        <v>29</v>
      </c>
      <c r="D7487" s="0" t="n">
        <v>89</v>
      </c>
      <c r="E7487" s="0" t="n">
        <v>68</v>
      </c>
      <c r="F7487" s="0" t="n">
        <v>0</v>
      </c>
      <c r="T7487" s="0"/>
    </row>
    <row r="7488" customFormat="false" ht="12.75" hidden="false" customHeight="false" outlineLevel="0" collapsed="false">
      <c r="A7488" s="0" t="n">
        <v>1981</v>
      </c>
      <c r="B7488" s="0" t="n">
        <v>6</v>
      </c>
      <c r="C7488" s="0" t="n">
        <v>30</v>
      </c>
      <c r="D7488" s="0" t="n">
        <v>82</v>
      </c>
      <c r="E7488" s="0" t="n">
        <v>67</v>
      </c>
      <c r="F7488" s="0" t="n">
        <v>0</v>
      </c>
      <c r="T7488" s="0"/>
    </row>
    <row r="7489" customFormat="false" ht="12.75" hidden="false" customHeight="false" outlineLevel="0" collapsed="false">
      <c r="A7489" s="0" t="n">
        <v>1981</v>
      </c>
      <c r="B7489" s="0" t="n">
        <v>7</v>
      </c>
      <c r="C7489" s="0" t="n">
        <v>1</v>
      </c>
      <c r="D7489" s="0" t="n">
        <v>77</v>
      </c>
      <c r="E7489" s="0" t="n">
        <v>68</v>
      </c>
      <c r="F7489" s="0" t="n">
        <v>75</v>
      </c>
      <c r="T7489" s="0"/>
    </row>
    <row r="7490" customFormat="false" ht="12.75" hidden="false" customHeight="false" outlineLevel="0" collapsed="false">
      <c r="A7490" s="0" t="n">
        <v>1981</v>
      </c>
      <c r="B7490" s="0" t="n">
        <v>7</v>
      </c>
      <c r="C7490" s="0" t="n">
        <v>2</v>
      </c>
      <c r="D7490" s="0" t="n">
        <v>84</v>
      </c>
      <c r="E7490" s="0" t="n">
        <v>70</v>
      </c>
      <c r="F7490" s="0" t="n">
        <v>3</v>
      </c>
      <c r="T7490" s="0"/>
    </row>
    <row r="7491" customFormat="false" ht="12.75" hidden="false" customHeight="false" outlineLevel="0" collapsed="false">
      <c r="A7491" s="0" t="n">
        <v>1981</v>
      </c>
      <c r="B7491" s="0" t="n">
        <v>7</v>
      </c>
      <c r="C7491" s="0" t="n">
        <v>3</v>
      </c>
      <c r="D7491" s="0" t="n">
        <v>80</v>
      </c>
      <c r="E7491" s="0" t="n">
        <v>71</v>
      </c>
      <c r="F7491" s="0" t="n">
        <v>35</v>
      </c>
      <c r="T7491" s="0"/>
    </row>
    <row r="7492" customFormat="false" ht="12.75" hidden="false" customHeight="false" outlineLevel="0" collapsed="false">
      <c r="A7492" s="0" t="n">
        <v>1981</v>
      </c>
      <c r="B7492" s="0" t="n">
        <v>7</v>
      </c>
      <c r="C7492" s="0" t="n">
        <v>4</v>
      </c>
      <c r="D7492" s="0" t="n">
        <v>75</v>
      </c>
      <c r="E7492" s="0" t="n">
        <v>70</v>
      </c>
      <c r="F7492" s="0" t="n">
        <v>176</v>
      </c>
      <c r="T7492" s="0"/>
    </row>
    <row r="7493" customFormat="false" ht="12.75" hidden="false" customHeight="false" outlineLevel="0" collapsed="false">
      <c r="A7493" s="0" t="n">
        <v>1981</v>
      </c>
      <c r="B7493" s="0" t="n">
        <v>7</v>
      </c>
      <c r="C7493" s="0" t="n">
        <v>5</v>
      </c>
      <c r="D7493" s="0" t="n">
        <v>82</v>
      </c>
      <c r="E7493" s="0" t="n">
        <v>69</v>
      </c>
      <c r="F7493" s="0" t="n">
        <v>6</v>
      </c>
      <c r="T7493" s="0"/>
    </row>
    <row r="7494" customFormat="false" ht="12.75" hidden="false" customHeight="false" outlineLevel="0" collapsed="false">
      <c r="A7494" s="0" t="n">
        <v>1981</v>
      </c>
      <c r="B7494" s="0" t="n">
        <v>7</v>
      </c>
      <c r="C7494" s="0" t="n">
        <v>6</v>
      </c>
      <c r="D7494" s="0" t="n">
        <v>88</v>
      </c>
      <c r="E7494" s="0" t="n">
        <v>71</v>
      </c>
      <c r="F7494" s="0" t="n">
        <v>0</v>
      </c>
      <c r="T7494" s="0"/>
    </row>
    <row r="7495" customFormat="false" ht="12.75" hidden="false" customHeight="false" outlineLevel="0" collapsed="false">
      <c r="A7495" s="0" t="n">
        <v>1981</v>
      </c>
      <c r="B7495" s="0" t="n">
        <v>7</v>
      </c>
      <c r="C7495" s="0" t="n">
        <v>7</v>
      </c>
      <c r="D7495" s="0" t="n">
        <v>94</v>
      </c>
      <c r="E7495" s="0" t="n">
        <v>74</v>
      </c>
      <c r="F7495" s="0" t="n">
        <v>0</v>
      </c>
      <c r="T7495" s="0"/>
    </row>
    <row r="7496" customFormat="false" ht="12.75" hidden="false" customHeight="false" outlineLevel="0" collapsed="false">
      <c r="A7496" s="0" t="n">
        <v>1981</v>
      </c>
      <c r="B7496" s="0" t="n">
        <v>7</v>
      </c>
      <c r="C7496" s="0" t="n">
        <v>8</v>
      </c>
      <c r="D7496" s="0" t="n">
        <v>95</v>
      </c>
      <c r="E7496" s="0" t="n">
        <v>77</v>
      </c>
      <c r="F7496" s="0" t="n">
        <v>0</v>
      </c>
      <c r="T7496" s="0"/>
    </row>
    <row r="7497" customFormat="false" ht="12.75" hidden="false" customHeight="false" outlineLevel="0" collapsed="false">
      <c r="A7497" s="0" t="n">
        <v>1981</v>
      </c>
      <c r="B7497" s="0" t="n">
        <v>7</v>
      </c>
      <c r="C7497" s="0" t="n">
        <v>9</v>
      </c>
      <c r="D7497" s="0" t="n">
        <v>96</v>
      </c>
      <c r="E7497" s="0" t="n">
        <v>80</v>
      </c>
      <c r="F7497" s="0" t="n">
        <v>0</v>
      </c>
      <c r="T7497" s="0"/>
    </row>
    <row r="7498" customFormat="false" ht="12.75" hidden="false" customHeight="false" outlineLevel="0" collapsed="false">
      <c r="A7498" s="0" t="n">
        <v>1981</v>
      </c>
      <c r="B7498" s="0" t="n">
        <v>7</v>
      </c>
      <c r="C7498" s="0" t="n">
        <v>10</v>
      </c>
      <c r="D7498" s="0" t="n">
        <v>93</v>
      </c>
      <c r="E7498" s="0" t="n">
        <v>79</v>
      </c>
      <c r="F7498" s="0" t="n">
        <v>0</v>
      </c>
      <c r="T7498" s="0"/>
    </row>
    <row r="7499" customFormat="false" ht="12.75" hidden="false" customHeight="false" outlineLevel="0" collapsed="false">
      <c r="A7499" s="0" t="n">
        <v>1981</v>
      </c>
      <c r="B7499" s="0" t="n">
        <v>7</v>
      </c>
      <c r="C7499" s="0" t="n">
        <v>11</v>
      </c>
      <c r="D7499" s="0" t="n">
        <v>94</v>
      </c>
      <c r="E7499" s="0" t="n">
        <v>72</v>
      </c>
      <c r="F7499" s="0" t="n">
        <v>0</v>
      </c>
      <c r="T7499" s="0"/>
    </row>
    <row r="7500" customFormat="false" ht="12.75" hidden="false" customHeight="false" outlineLevel="0" collapsed="false">
      <c r="A7500" s="0" t="n">
        <v>1981</v>
      </c>
      <c r="B7500" s="0" t="n">
        <v>7</v>
      </c>
      <c r="C7500" s="0" t="n">
        <v>12</v>
      </c>
      <c r="D7500" s="0" t="n">
        <v>94</v>
      </c>
      <c r="E7500" s="0" t="n">
        <v>77</v>
      </c>
      <c r="F7500" s="0" t="n">
        <v>0</v>
      </c>
      <c r="T7500" s="0"/>
    </row>
    <row r="7501" customFormat="false" ht="12.75" hidden="false" customHeight="false" outlineLevel="0" collapsed="false">
      <c r="A7501" s="0" t="n">
        <v>1981</v>
      </c>
      <c r="B7501" s="0" t="n">
        <v>7</v>
      </c>
      <c r="C7501" s="0" t="n">
        <v>13</v>
      </c>
      <c r="D7501" s="0" t="n">
        <v>93</v>
      </c>
      <c r="E7501" s="0" t="n">
        <v>78</v>
      </c>
      <c r="F7501" s="0" t="n">
        <v>0</v>
      </c>
      <c r="T7501" s="0"/>
    </row>
    <row r="7502" customFormat="false" ht="12.75" hidden="false" customHeight="false" outlineLevel="0" collapsed="false">
      <c r="A7502" s="0" t="n">
        <v>1981</v>
      </c>
      <c r="B7502" s="0" t="n">
        <v>7</v>
      </c>
      <c r="C7502" s="0" t="n">
        <v>14</v>
      </c>
      <c r="D7502" s="0" t="n">
        <v>85</v>
      </c>
      <c r="E7502" s="0" t="n">
        <v>69</v>
      </c>
      <c r="F7502" s="0" t="n">
        <v>0</v>
      </c>
      <c r="T7502" s="0"/>
    </row>
    <row r="7503" customFormat="false" ht="12.75" hidden="false" customHeight="false" outlineLevel="0" collapsed="false">
      <c r="A7503" s="0" t="n">
        <v>1981</v>
      </c>
      <c r="B7503" s="0" t="n">
        <v>7</v>
      </c>
      <c r="C7503" s="0" t="n">
        <v>15</v>
      </c>
      <c r="D7503" s="0" t="n">
        <v>87</v>
      </c>
      <c r="E7503" s="0" t="n">
        <v>66</v>
      </c>
      <c r="F7503" s="0" t="n">
        <v>0</v>
      </c>
      <c r="T7503" s="0"/>
    </row>
    <row r="7504" customFormat="false" ht="12.75" hidden="false" customHeight="false" outlineLevel="0" collapsed="false">
      <c r="A7504" s="0" t="n">
        <v>1981</v>
      </c>
      <c r="B7504" s="0" t="n">
        <v>7</v>
      </c>
      <c r="C7504" s="0" t="n">
        <v>16</v>
      </c>
      <c r="D7504" s="0" t="n">
        <v>89</v>
      </c>
      <c r="E7504" s="0" t="n">
        <v>68</v>
      </c>
      <c r="F7504" s="0" t="n">
        <v>0</v>
      </c>
      <c r="T7504" s="0"/>
    </row>
    <row r="7505" customFormat="false" ht="12.75" hidden="false" customHeight="false" outlineLevel="0" collapsed="false">
      <c r="A7505" s="0" t="n">
        <v>1981</v>
      </c>
      <c r="B7505" s="0" t="n">
        <v>7</v>
      </c>
      <c r="C7505" s="0" t="n">
        <v>17</v>
      </c>
      <c r="D7505" s="0" t="n">
        <v>90</v>
      </c>
      <c r="E7505" s="0" t="n">
        <v>72</v>
      </c>
      <c r="F7505" s="0" t="n">
        <v>0</v>
      </c>
      <c r="T7505" s="0"/>
    </row>
    <row r="7506" customFormat="false" ht="12.75" hidden="false" customHeight="false" outlineLevel="0" collapsed="false">
      <c r="A7506" s="0" t="n">
        <v>1981</v>
      </c>
      <c r="B7506" s="0" t="n">
        <v>7</v>
      </c>
      <c r="C7506" s="0" t="n">
        <v>18</v>
      </c>
      <c r="D7506" s="0" t="n">
        <v>92</v>
      </c>
      <c r="E7506" s="0" t="n">
        <v>72</v>
      </c>
      <c r="F7506" s="0" t="n">
        <v>0</v>
      </c>
      <c r="T7506" s="0"/>
    </row>
    <row r="7507" customFormat="false" ht="12.75" hidden="false" customHeight="false" outlineLevel="0" collapsed="false">
      <c r="A7507" s="0" t="n">
        <v>1981</v>
      </c>
      <c r="B7507" s="0" t="n">
        <v>7</v>
      </c>
      <c r="C7507" s="0" t="n">
        <v>19</v>
      </c>
      <c r="D7507" s="0" t="n">
        <v>93</v>
      </c>
      <c r="E7507" s="0" t="n">
        <v>72</v>
      </c>
      <c r="F7507" s="0" t="n">
        <v>3</v>
      </c>
      <c r="T7507" s="0"/>
    </row>
    <row r="7508" customFormat="false" ht="12.75" hidden="false" customHeight="false" outlineLevel="0" collapsed="false">
      <c r="A7508" s="0" t="n">
        <v>1981</v>
      </c>
      <c r="B7508" s="0" t="n">
        <v>7</v>
      </c>
      <c r="C7508" s="0" t="n">
        <v>20</v>
      </c>
      <c r="D7508" s="0" t="n">
        <v>80</v>
      </c>
      <c r="E7508" s="0" t="n">
        <v>71</v>
      </c>
      <c r="F7508" s="0" t="n">
        <v>84</v>
      </c>
      <c r="T7508" s="0"/>
    </row>
    <row r="7509" customFormat="false" ht="12.75" hidden="false" customHeight="false" outlineLevel="0" collapsed="false">
      <c r="A7509" s="0" t="n">
        <v>1981</v>
      </c>
      <c r="B7509" s="0" t="n">
        <v>7</v>
      </c>
      <c r="C7509" s="0" t="n">
        <v>21</v>
      </c>
      <c r="D7509" s="0" t="n">
        <v>89</v>
      </c>
      <c r="E7509" s="0" t="n">
        <v>72</v>
      </c>
      <c r="F7509" s="0" t="n">
        <v>56</v>
      </c>
      <c r="T7509" s="0"/>
    </row>
    <row r="7510" customFormat="false" ht="12.75" hidden="false" customHeight="false" outlineLevel="0" collapsed="false">
      <c r="A7510" s="0" t="n">
        <v>1981</v>
      </c>
      <c r="B7510" s="0" t="n">
        <v>7</v>
      </c>
      <c r="C7510" s="0" t="n">
        <v>22</v>
      </c>
      <c r="D7510" s="0" t="n">
        <v>84</v>
      </c>
      <c r="E7510" s="0" t="n">
        <v>69</v>
      </c>
      <c r="F7510" s="0" t="n">
        <v>0</v>
      </c>
      <c r="T7510" s="0"/>
    </row>
    <row r="7511" customFormat="false" ht="12.75" hidden="false" customHeight="false" outlineLevel="0" collapsed="false">
      <c r="A7511" s="0" t="n">
        <v>1981</v>
      </c>
      <c r="B7511" s="0" t="n">
        <v>7</v>
      </c>
      <c r="C7511" s="0" t="n">
        <v>23</v>
      </c>
      <c r="D7511" s="0" t="n">
        <v>83</v>
      </c>
      <c r="E7511" s="0" t="n">
        <v>63</v>
      </c>
      <c r="F7511" s="0" t="n">
        <v>0</v>
      </c>
      <c r="T7511" s="0"/>
    </row>
    <row r="7512" customFormat="false" ht="12.75" hidden="false" customHeight="false" outlineLevel="0" collapsed="false">
      <c r="A7512" s="0" t="n">
        <v>1981</v>
      </c>
      <c r="B7512" s="0" t="n">
        <v>7</v>
      </c>
      <c r="C7512" s="0" t="n">
        <v>24</v>
      </c>
      <c r="D7512" s="0" t="n">
        <v>80</v>
      </c>
      <c r="E7512" s="0" t="n">
        <v>65</v>
      </c>
      <c r="F7512" s="0" t="n">
        <v>0</v>
      </c>
      <c r="T7512" s="0"/>
    </row>
    <row r="7513" customFormat="false" ht="12.75" hidden="false" customHeight="false" outlineLevel="0" collapsed="false">
      <c r="A7513" s="0" t="n">
        <v>1981</v>
      </c>
      <c r="B7513" s="0" t="n">
        <v>7</v>
      </c>
      <c r="C7513" s="0" t="n">
        <v>25</v>
      </c>
      <c r="D7513" s="0" t="n">
        <v>81</v>
      </c>
      <c r="E7513" s="0" t="n">
        <v>69</v>
      </c>
      <c r="F7513" s="0" t="n">
        <v>0</v>
      </c>
      <c r="T7513" s="0"/>
    </row>
    <row r="7514" customFormat="false" ht="12.75" hidden="false" customHeight="false" outlineLevel="0" collapsed="false">
      <c r="A7514" s="0" t="n">
        <v>1981</v>
      </c>
      <c r="B7514" s="0" t="n">
        <v>7</v>
      </c>
      <c r="C7514" s="0" t="n">
        <v>26</v>
      </c>
      <c r="D7514" s="0" t="n">
        <v>79</v>
      </c>
      <c r="E7514" s="0" t="n">
        <v>73</v>
      </c>
      <c r="F7514" s="0" t="n">
        <v>10</v>
      </c>
      <c r="T7514" s="0"/>
    </row>
    <row r="7515" customFormat="false" ht="12.75" hidden="false" customHeight="false" outlineLevel="0" collapsed="false">
      <c r="A7515" s="0" t="n">
        <v>1981</v>
      </c>
      <c r="B7515" s="0" t="n">
        <v>7</v>
      </c>
      <c r="C7515" s="0" t="n">
        <v>27</v>
      </c>
      <c r="D7515" s="0" t="n">
        <v>87</v>
      </c>
      <c r="E7515" s="0" t="n">
        <v>71</v>
      </c>
      <c r="F7515" s="0" t="n">
        <v>165</v>
      </c>
      <c r="T7515" s="0"/>
    </row>
    <row r="7516" customFormat="false" ht="12.75" hidden="false" customHeight="false" outlineLevel="0" collapsed="false">
      <c r="A7516" s="0" t="n">
        <v>1981</v>
      </c>
      <c r="B7516" s="0" t="n">
        <v>7</v>
      </c>
      <c r="C7516" s="0" t="n">
        <v>28</v>
      </c>
      <c r="D7516" s="0" t="n">
        <v>78</v>
      </c>
      <c r="E7516" s="0" t="n">
        <v>67</v>
      </c>
      <c r="F7516" s="0" t="n">
        <v>1</v>
      </c>
      <c r="T7516" s="0"/>
    </row>
    <row r="7517" customFormat="false" ht="12.75" hidden="false" customHeight="false" outlineLevel="0" collapsed="false">
      <c r="A7517" s="0" t="n">
        <v>1981</v>
      </c>
      <c r="B7517" s="0" t="n">
        <v>7</v>
      </c>
      <c r="C7517" s="0" t="n">
        <v>29</v>
      </c>
      <c r="D7517" s="0" t="n">
        <v>85</v>
      </c>
      <c r="E7517" s="0" t="n">
        <v>65</v>
      </c>
      <c r="F7517" s="0" t="n">
        <v>7</v>
      </c>
      <c r="T7517" s="0"/>
    </row>
    <row r="7518" customFormat="false" ht="12.75" hidden="false" customHeight="false" outlineLevel="0" collapsed="false">
      <c r="A7518" s="0" t="n">
        <v>1981</v>
      </c>
      <c r="B7518" s="0" t="n">
        <v>7</v>
      </c>
      <c r="C7518" s="0" t="n">
        <v>30</v>
      </c>
      <c r="D7518" s="0" t="n">
        <v>84</v>
      </c>
      <c r="E7518" s="0" t="n">
        <v>62</v>
      </c>
      <c r="F7518" s="0" t="n">
        <v>0</v>
      </c>
      <c r="T7518" s="0"/>
    </row>
    <row r="7519" customFormat="false" ht="12.75" hidden="false" customHeight="false" outlineLevel="0" collapsed="false">
      <c r="A7519" s="0" t="n">
        <v>1981</v>
      </c>
      <c r="B7519" s="0" t="n">
        <v>7</v>
      </c>
      <c r="C7519" s="0" t="n">
        <v>31</v>
      </c>
      <c r="D7519" s="0" t="n">
        <v>84</v>
      </c>
      <c r="E7519" s="0" t="n">
        <v>68</v>
      </c>
      <c r="F7519" s="0" t="n">
        <v>0</v>
      </c>
      <c r="T7519" s="0"/>
    </row>
    <row r="7520" customFormat="false" ht="12.75" hidden="false" customHeight="false" outlineLevel="0" collapsed="false">
      <c r="A7520" s="0" t="n">
        <v>1981</v>
      </c>
      <c r="B7520" s="0" t="n">
        <v>8</v>
      </c>
      <c r="C7520" s="0" t="n">
        <v>1</v>
      </c>
      <c r="D7520" s="0" t="n">
        <v>87</v>
      </c>
      <c r="E7520" s="0" t="n">
        <v>68</v>
      </c>
      <c r="F7520" s="0" t="n">
        <v>0</v>
      </c>
      <c r="T7520" s="0"/>
    </row>
    <row r="7521" customFormat="false" ht="12.75" hidden="false" customHeight="false" outlineLevel="0" collapsed="false">
      <c r="A7521" s="0" t="n">
        <v>1981</v>
      </c>
      <c r="B7521" s="0" t="n">
        <v>8</v>
      </c>
      <c r="C7521" s="0" t="n">
        <v>2</v>
      </c>
      <c r="D7521" s="0" t="n">
        <v>86</v>
      </c>
      <c r="E7521" s="0" t="n">
        <v>68</v>
      </c>
      <c r="F7521" s="0" t="n">
        <v>0</v>
      </c>
      <c r="T7521" s="0"/>
    </row>
    <row r="7522" customFormat="false" ht="12.75" hidden="false" customHeight="false" outlineLevel="0" collapsed="false">
      <c r="A7522" s="0" t="n">
        <v>1981</v>
      </c>
      <c r="B7522" s="0" t="n">
        <v>8</v>
      </c>
      <c r="C7522" s="0" t="n">
        <v>3</v>
      </c>
      <c r="D7522" s="0" t="n">
        <v>83</v>
      </c>
      <c r="E7522" s="0" t="n">
        <v>71</v>
      </c>
      <c r="F7522" s="0" t="n">
        <v>0</v>
      </c>
      <c r="T7522" s="0"/>
    </row>
    <row r="7523" customFormat="false" ht="12.75" hidden="false" customHeight="false" outlineLevel="0" collapsed="false">
      <c r="A7523" s="0" t="n">
        <v>1981</v>
      </c>
      <c r="B7523" s="0" t="n">
        <v>8</v>
      </c>
      <c r="C7523" s="0" t="n">
        <v>4</v>
      </c>
      <c r="D7523" s="0" t="n">
        <v>91</v>
      </c>
      <c r="E7523" s="0" t="n">
        <v>72</v>
      </c>
      <c r="F7523" s="0" t="n">
        <v>0</v>
      </c>
      <c r="T7523" s="0"/>
    </row>
    <row r="7524" customFormat="false" ht="12.75" hidden="false" customHeight="false" outlineLevel="0" collapsed="false">
      <c r="A7524" s="0" t="n">
        <v>1981</v>
      </c>
      <c r="B7524" s="0" t="n">
        <v>8</v>
      </c>
      <c r="C7524" s="0" t="n">
        <v>5</v>
      </c>
      <c r="D7524" s="0" t="n">
        <v>90</v>
      </c>
      <c r="E7524" s="0" t="n">
        <v>73</v>
      </c>
      <c r="F7524" s="0" t="n">
        <v>1</v>
      </c>
      <c r="T7524" s="0"/>
    </row>
    <row r="7525" customFormat="false" ht="12.75" hidden="false" customHeight="false" outlineLevel="0" collapsed="false">
      <c r="A7525" s="0" t="n">
        <v>1981</v>
      </c>
      <c r="B7525" s="0" t="n">
        <v>8</v>
      </c>
      <c r="C7525" s="0" t="n">
        <v>6</v>
      </c>
      <c r="D7525" s="0" t="n">
        <v>90</v>
      </c>
      <c r="E7525" s="0" t="n">
        <v>69</v>
      </c>
      <c r="F7525" s="0" t="n">
        <v>0</v>
      </c>
      <c r="T7525" s="0"/>
    </row>
    <row r="7526" customFormat="false" ht="12.75" hidden="false" customHeight="false" outlineLevel="0" collapsed="false">
      <c r="A7526" s="0" t="n">
        <v>1981</v>
      </c>
      <c r="B7526" s="0" t="n">
        <v>8</v>
      </c>
      <c r="C7526" s="0" t="n">
        <v>7</v>
      </c>
      <c r="D7526" s="0" t="n">
        <v>87</v>
      </c>
      <c r="E7526" s="0" t="n">
        <v>69</v>
      </c>
      <c r="F7526" s="0" t="n">
        <v>0</v>
      </c>
      <c r="T7526" s="0"/>
    </row>
    <row r="7527" customFormat="false" ht="12.75" hidden="false" customHeight="false" outlineLevel="0" collapsed="false">
      <c r="A7527" s="0" t="n">
        <v>1981</v>
      </c>
      <c r="B7527" s="0" t="n">
        <v>8</v>
      </c>
      <c r="C7527" s="0" t="n">
        <v>8</v>
      </c>
      <c r="D7527" s="0" t="n">
        <v>75</v>
      </c>
      <c r="E7527" s="0" t="n">
        <v>68</v>
      </c>
      <c r="F7527" s="0" t="n">
        <v>20</v>
      </c>
      <c r="T7527" s="0"/>
    </row>
    <row r="7528" customFormat="false" ht="12.75" hidden="false" customHeight="false" outlineLevel="0" collapsed="false">
      <c r="A7528" s="0" t="n">
        <v>1981</v>
      </c>
      <c r="B7528" s="0" t="n">
        <v>8</v>
      </c>
      <c r="C7528" s="0" t="n">
        <v>9</v>
      </c>
      <c r="D7528" s="0" t="n">
        <v>87</v>
      </c>
      <c r="E7528" s="0" t="n">
        <v>70</v>
      </c>
      <c r="F7528" s="0" t="n">
        <v>0</v>
      </c>
      <c r="T7528" s="0"/>
    </row>
    <row r="7529" customFormat="false" ht="12.75" hidden="false" customHeight="false" outlineLevel="0" collapsed="false">
      <c r="A7529" s="0" t="n">
        <v>1981</v>
      </c>
      <c r="B7529" s="0" t="n">
        <v>8</v>
      </c>
      <c r="C7529" s="0" t="n">
        <v>10</v>
      </c>
      <c r="D7529" s="0" t="n">
        <v>92</v>
      </c>
      <c r="E7529" s="0" t="n">
        <v>73</v>
      </c>
      <c r="F7529" s="0" t="n">
        <v>0</v>
      </c>
      <c r="T7529" s="0"/>
    </row>
    <row r="7530" customFormat="false" ht="12.75" hidden="false" customHeight="false" outlineLevel="0" collapsed="false">
      <c r="A7530" s="0" t="n">
        <v>1981</v>
      </c>
      <c r="B7530" s="0" t="n">
        <v>8</v>
      </c>
      <c r="C7530" s="0" t="n">
        <v>11</v>
      </c>
      <c r="D7530" s="0" t="n">
        <v>88</v>
      </c>
      <c r="E7530" s="0" t="n">
        <v>74</v>
      </c>
      <c r="F7530" s="0" t="n">
        <v>0</v>
      </c>
      <c r="T7530" s="0"/>
    </row>
    <row r="7531" customFormat="false" ht="12.75" hidden="false" customHeight="false" outlineLevel="0" collapsed="false">
      <c r="A7531" s="0" t="n">
        <v>1981</v>
      </c>
      <c r="B7531" s="0" t="n">
        <v>8</v>
      </c>
      <c r="C7531" s="0" t="n">
        <v>12</v>
      </c>
      <c r="D7531" s="0" t="n">
        <v>75</v>
      </c>
      <c r="E7531" s="0" t="n">
        <v>72</v>
      </c>
      <c r="F7531" s="0" t="n">
        <v>1</v>
      </c>
      <c r="T7531" s="0"/>
    </row>
    <row r="7532" customFormat="false" ht="12.75" hidden="false" customHeight="false" outlineLevel="0" collapsed="false">
      <c r="A7532" s="0" t="n">
        <v>1981</v>
      </c>
      <c r="B7532" s="0" t="n">
        <v>8</v>
      </c>
      <c r="C7532" s="0" t="n">
        <v>13</v>
      </c>
      <c r="D7532" s="0" t="n">
        <v>85</v>
      </c>
      <c r="E7532" s="0" t="n">
        <v>71</v>
      </c>
      <c r="F7532" s="0" t="n">
        <v>0</v>
      </c>
      <c r="T7532" s="0"/>
    </row>
    <row r="7533" customFormat="false" ht="12.75" hidden="false" customHeight="false" outlineLevel="0" collapsed="false">
      <c r="A7533" s="0" t="n">
        <v>1981</v>
      </c>
      <c r="B7533" s="0" t="n">
        <v>8</v>
      </c>
      <c r="C7533" s="0" t="n">
        <v>14</v>
      </c>
      <c r="D7533" s="0" t="n">
        <v>85</v>
      </c>
      <c r="E7533" s="0" t="n">
        <v>72</v>
      </c>
      <c r="F7533" s="0" t="n">
        <v>0</v>
      </c>
      <c r="T7533" s="0"/>
    </row>
    <row r="7534" customFormat="false" ht="12.75" hidden="false" customHeight="false" outlineLevel="0" collapsed="false">
      <c r="A7534" s="0" t="n">
        <v>1981</v>
      </c>
      <c r="B7534" s="0" t="n">
        <v>8</v>
      </c>
      <c r="C7534" s="0" t="n">
        <v>15</v>
      </c>
      <c r="D7534" s="0" t="n">
        <v>86</v>
      </c>
      <c r="E7534" s="0" t="n">
        <v>73</v>
      </c>
      <c r="F7534" s="0" t="n">
        <v>28</v>
      </c>
      <c r="T7534" s="0"/>
    </row>
    <row r="7535" customFormat="false" ht="12.75" hidden="false" customHeight="false" outlineLevel="0" collapsed="false">
      <c r="A7535" s="0" t="n">
        <v>1981</v>
      </c>
      <c r="B7535" s="0" t="n">
        <v>8</v>
      </c>
      <c r="C7535" s="0" t="n">
        <v>16</v>
      </c>
      <c r="D7535" s="0" t="n">
        <v>89</v>
      </c>
      <c r="E7535" s="0" t="n">
        <v>65</v>
      </c>
      <c r="F7535" s="0" t="n">
        <v>8</v>
      </c>
      <c r="T7535" s="0"/>
    </row>
    <row r="7536" customFormat="false" ht="12.75" hidden="false" customHeight="false" outlineLevel="0" collapsed="false">
      <c r="A7536" s="0" t="n">
        <v>1981</v>
      </c>
      <c r="B7536" s="0" t="n">
        <v>8</v>
      </c>
      <c r="C7536" s="0" t="n">
        <v>17</v>
      </c>
      <c r="D7536" s="0" t="n">
        <v>79</v>
      </c>
      <c r="E7536" s="0" t="n">
        <v>59</v>
      </c>
      <c r="F7536" s="0" t="n">
        <v>0</v>
      </c>
      <c r="T7536" s="0"/>
    </row>
    <row r="7537" customFormat="false" ht="12.75" hidden="false" customHeight="false" outlineLevel="0" collapsed="false">
      <c r="A7537" s="0" t="n">
        <v>1981</v>
      </c>
      <c r="B7537" s="0" t="n">
        <v>8</v>
      </c>
      <c r="C7537" s="0" t="n">
        <v>18</v>
      </c>
      <c r="D7537" s="0" t="n">
        <v>85</v>
      </c>
      <c r="E7537" s="0" t="n">
        <v>62</v>
      </c>
      <c r="F7537" s="0" t="n">
        <v>0</v>
      </c>
      <c r="T7537" s="0"/>
    </row>
    <row r="7538" customFormat="false" ht="12.75" hidden="false" customHeight="false" outlineLevel="0" collapsed="false">
      <c r="A7538" s="0" t="n">
        <v>1981</v>
      </c>
      <c r="B7538" s="0" t="n">
        <v>8</v>
      </c>
      <c r="C7538" s="0" t="n">
        <v>19</v>
      </c>
      <c r="D7538" s="0" t="n">
        <v>83</v>
      </c>
      <c r="E7538" s="0" t="n">
        <v>65</v>
      </c>
      <c r="F7538" s="0" t="n">
        <v>0</v>
      </c>
      <c r="T7538" s="0"/>
    </row>
    <row r="7539" customFormat="false" ht="12.75" hidden="false" customHeight="false" outlineLevel="0" collapsed="false">
      <c r="A7539" s="0" t="n">
        <v>1981</v>
      </c>
      <c r="B7539" s="0" t="n">
        <v>8</v>
      </c>
      <c r="C7539" s="0" t="n">
        <v>20</v>
      </c>
      <c r="D7539" s="0" t="n">
        <v>81</v>
      </c>
      <c r="E7539" s="0" t="n">
        <v>64</v>
      </c>
      <c r="F7539" s="0" t="n">
        <v>0</v>
      </c>
      <c r="T7539" s="0"/>
    </row>
    <row r="7540" customFormat="false" ht="12.75" hidden="false" customHeight="false" outlineLevel="0" collapsed="false">
      <c r="A7540" s="0" t="n">
        <v>1981</v>
      </c>
      <c r="B7540" s="0" t="n">
        <v>8</v>
      </c>
      <c r="C7540" s="0" t="n">
        <v>21</v>
      </c>
      <c r="D7540" s="0" t="n">
        <v>84</v>
      </c>
      <c r="E7540" s="0" t="n">
        <v>62</v>
      </c>
      <c r="F7540" s="0" t="n">
        <v>0</v>
      </c>
      <c r="T7540" s="0"/>
    </row>
    <row r="7541" customFormat="false" ht="12.75" hidden="false" customHeight="false" outlineLevel="0" collapsed="false">
      <c r="A7541" s="0" t="n">
        <v>1981</v>
      </c>
      <c r="B7541" s="0" t="n">
        <v>8</v>
      </c>
      <c r="C7541" s="0" t="n">
        <v>22</v>
      </c>
      <c r="D7541" s="0" t="n">
        <v>78</v>
      </c>
      <c r="E7541" s="0" t="n">
        <v>66</v>
      </c>
      <c r="F7541" s="0" t="n">
        <v>0</v>
      </c>
      <c r="T7541" s="0"/>
    </row>
    <row r="7542" customFormat="false" ht="12.75" hidden="false" customHeight="false" outlineLevel="0" collapsed="false">
      <c r="A7542" s="0" t="n">
        <v>1981</v>
      </c>
      <c r="B7542" s="0" t="n">
        <v>8</v>
      </c>
      <c r="C7542" s="0" t="n">
        <v>23</v>
      </c>
      <c r="D7542" s="0" t="n">
        <v>85</v>
      </c>
      <c r="E7542" s="0" t="n">
        <v>65</v>
      </c>
      <c r="F7542" s="0" t="n">
        <v>0</v>
      </c>
      <c r="T7542" s="0"/>
    </row>
    <row r="7543" customFormat="false" ht="12.75" hidden="false" customHeight="false" outlineLevel="0" collapsed="false">
      <c r="A7543" s="0" t="n">
        <v>1981</v>
      </c>
      <c r="B7543" s="0" t="n">
        <v>8</v>
      </c>
      <c r="C7543" s="0" t="n">
        <v>24</v>
      </c>
      <c r="D7543" s="0" t="n">
        <v>83</v>
      </c>
      <c r="E7543" s="0" t="n">
        <v>68</v>
      </c>
      <c r="F7543" s="0" t="n">
        <v>0</v>
      </c>
      <c r="T7543" s="0"/>
    </row>
    <row r="7544" customFormat="false" ht="12.75" hidden="false" customHeight="false" outlineLevel="0" collapsed="false">
      <c r="A7544" s="0" t="n">
        <v>1981</v>
      </c>
      <c r="B7544" s="0" t="n">
        <v>8</v>
      </c>
      <c r="C7544" s="0" t="n">
        <v>25</v>
      </c>
      <c r="D7544" s="0" t="n">
        <v>78</v>
      </c>
      <c r="E7544" s="0" t="n">
        <v>64</v>
      </c>
      <c r="F7544" s="0" t="n">
        <v>0</v>
      </c>
      <c r="T7544" s="0"/>
    </row>
    <row r="7545" customFormat="false" ht="12.75" hidden="false" customHeight="false" outlineLevel="0" collapsed="false">
      <c r="A7545" s="0" t="n">
        <v>1981</v>
      </c>
      <c r="B7545" s="0" t="n">
        <v>8</v>
      </c>
      <c r="C7545" s="0" t="n">
        <v>26</v>
      </c>
      <c r="D7545" s="0" t="n">
        <v>78</v>
      </c>
      <c r="E7545" s="0" t="n">
        <v>64</v>
      </c>
      <c r="F7545" s="0" t="n">
        <v>0</v>
      </c>
      <c r="T7545" s="0"/>
    </row>
    <row r="7546" customFormat="false" ht="12.75" hidden="false" customHeight="false" outlineLevel="0" collapsed="false">
      <c r="A7546" s="0" t="n">
        <v>1981</v>
      </c>
      <c r="B7546" s="0" t="n">
        <v>8</v>
      </c>
      <c r="C7546" s="0" t="n">
        <v>27</v>
      </c>
      <c r="D7546" s="0" t="n">
        <v>86</v>
      </c>
      <c r="E7546" s="0" t="n">
        <v>65</v>
      </c>
      <c r="F7546" s="0" t="n">
        <v>0</v>
      </c>
      <c r="T7546" s="0"/>
    </row>
    <row r="7547" customFormat="false" ht="12.75" hidden="false" customHeight="false" outlineLevel="0" collapsed="false">
      <c r="A7547" s="0" t="n">
        <v>1981</v>
      </c>
      <c r="B7547" s="0" t="n">
        <v>8</v>
      </c>
      <c r="C7547" s="0" t="n">
        <v>28</v>
      </c>
      <c r="D7547" s="0" t="n">
        <v>78</v>
      </c>
      <c r="E7547" s="0" t="n">
        <v>70</v>
      </c>
      <c r="F7547" s="0" t="n">
        <v>0</v>
      </c>
      <c r="T7547" s="0"/>
    </row>
    <row r="7548" customFormat="false" ht="12.75" hidden="false" customHeight="false" outlineLevel="0" collapsed="false">
      <c r="A7548" s="0" t="n">
        <v>1981</v>
      </c>
      <c r="B7548" s="0" t="n">
        <v>8</v>
      </c>
      <c r="C7548" s="0" t="n">
        <v>29</v>
      </c>
      <c r="D7548" s="0" t="n">
        <v>80</v>
      </c>
      <c r="E7548" s="0" t="n">
        <v>70</v>
      </c>
      <c r="F7548" s="0" t="n">
        <v>0</v>
      </c>
      <c r="T7548" s="0"/>
    </row>
    <row r="7549" customFormat="false" ht="12.75" hidden="false" customHeight="false" outlineLevel="0" collapsed="false">
      <c r="A7549" s="0" t="n">
        <v>1981</v>
      </c>
      <c r="B7549" s="0" t="n">
        <v>8</v>
      </c>
      <c r="C7549" s="0" t="n">
        <v>30</v>
      </c>
      <c r="D7549" s="0" t="n">
        <v>81</v>
      </c>
      <c r="E7549" s="0" t="n">
        <v>71</v>
      </c>
      <c r="F7549" s="0" t="n">
        <v>0</v>
      </c>
      <c r="T7549" s="0"/>
    </row>
    <row r="7550" customFormat="false" ht="12.75" hidden="false" customHeight="false" outlineLevel="0" collapsed="false">
      <c r="A7550" s="0" t="n">
        <v>1981</v>
      </c>
      <c r="B7550" s="0" t="n">
        <v>8</v>
      </c>
      <c r="C7550" s="0" t="n">
        <v>31</v>
      </c>
      <c r="D7550" s="0" t="n">
        <v>82</v>
      </c>
      <c r="E7550" s="0" t="n">
        <v>69</v>
      </c>
      <c r="F7550" s="0" t="n">
        <v>1</v>
      </c>
      <c r="T7550" s="0"/>
    </row>
    <row r="7551" customFormat="false" ht="12.75" hidden="false" customHeight="false" outlineLevel="0" collapsed="false">
      <c r="A7551" s="0" t="n">
        <v>1981</v>
      </c>
      <c r="B7551" s="0" t="n">
        <v>9</v>
      </c>
      <c r="C7551" s="0" t="n">
        <v>1</v>
      </c>
      <c r="D7551" s="0" t="n">
        <v>76</v>
      </c>
      <c r="E7551" s="0" t="n">
        <v>70</v>
      </c>
      <c r="F7551" s="0" t="n">
        <v>4</v>
      </c>
      <c r="T7551" s="0"/>
    </row>
    <row r="7552" customFormat="false" ht="12.75" hidden="false" customHeight="false" outlineLevel="0" collapsed="false">
      <c r="A7552" s="0" t="n">
        <v>1981</v>
      </c>
      <c r="B7552" s="0" t="n">
        <v>9</v>
      </c>
      <c r="C7552" s="0" t="n">
        <v>2</v>
      </c>
      <c r="D7552" s="0" t="n">
        <v>79</v>
      </c>
      <c r="E7552" s="0" t="n">
        <v>65</v>
      </c>
      <c r="F7552" s="0" t="n">
        <v>0</v>
      </c>
      <c r="T7552" s="0"/>
    </row>
    <row r="7553" customFormat="false" ht="12.75" hidden="false" customHeight="false" outlineLevel="0" collapsed="false">
      <c r="A7553" s="0" t="n">
        <v>1981</v>
      </c>
      <c r="B7553" s="0" t="n">
        <v>9</v>
      </c>
      <c r="C7553" s="0" t="n">
        <v>3</v>
      </c>
      <c r="D7553" s="0" t="n">
        <v>75</v>
      </c>
      <c r="E7553" s="0" t="n">
        <v>67</v>
      </c>
      <c r="F7553" s="0" t="n">
        <v>0</v>
      </c>
      <c r="T7553" s="0"/>
    </row>
    <row r="7554" customFormat="false" ht="12.75" hidden="false" customHeight="false" outlineLevel="0" collapsed="false">
      <c r="A7554" s="0" t="n">
        <v>1981</v>
      </c>
      <c r="B7554" s="0" t="n">
        <v>9</v>
      </c>
      <c r="C7554" s="0" t="n">
        <v>4</v>
      </c>
      <c r="D7554" s="0" t="n">
        <v>73</v>
      </c>
      <c r="E7554" s="0" t="n">
        <v>66</v>
      </c>
      <c r="F7554" s="0" t="n">
        <v>0</v>
      </c>
      <c r="T7554" s="0"/>
    </row>
    <row r="7555" customFormat="false" ht="12.75" hidden="false" customHeight="false" outlineLevel="0" collapsed="false">
      <c r="A7555" s="0" t="n">
        <v>1981</v>
      </c>
      <c r="B7555" s="0" t="n">
        <v>9</v>
      </c>
      <c r="C7555" s="0" t="n">
        <v>5</v>
      </c>
      <c r="D7555" s="0" t="n">
        <v>80</v>
      </c>
      <c r="E7555" s="0" t="n">
        <v>66</v>
      </c>
      <c r="F7555" s="0" t="n">
        <v>0</v>
      </c>
      <c r="T7555" s="0"/>
    </row>
    <row r="7556" customFormat="false" ht="12.75" hidden="false" customHeight="false" outlineLevel="0" collapsed="false">
      <c r="A7556" s="0" t="n">
        <v>1981</v>
      </c>
      <c r="B7556" s="0" t="n">
        <v>9</v>
      </c>
      <c r="C7556" s="0" t="n">
        <v>6</v>
      </c>
      <c r="D7556" s="0" t="n">
        <v>81</v>
      </c>
      <c r="E7556" s="0" t="n">
        <v>66</v>
      </c>
      <c r="F7556" s="0" t="n">
        <v>0</v>
      </c>
      <c r="T7556" s="0"/>
    </row>
    <row r="7557" customFormat="false" ht="12.75" hidden="false" customHeight="false" outlineLevel="0" collapsed="false">
      <c r="A7557" s="0" t="n">
        <v>1981</v>
      </c>
      <c r="B7557" s="0" t="n">
        <v>9</v>
      </c>
      <c r="C7557" s="0" t="n">
        <v>7</v>
      </c>
      <c r="D7557" s="0" t="n">
        <v>74</v>
      </c>
      <c r="E7557" s="0" t="n">
        <v>66</v>
      </c>
      <c r="F7557" s="0" t="n">
        <v>6</v>
      </c>
      <c r="T7557" s="0"/>
    </row>
    <row r="7558" customFormat="false" ht="12.75" hidden="false" customHeight="false" outlineLevel="0" collapsed="false">
      <c r="A7558" s="0" t="n">
        <v>1981</v>
      </c>
      <c r="B7558" s="0" t="n">
        <v>9</v>
      </c>
      <c r="C7558" s="0" t="n">
        <v>8</v>
      </c>
      <c r="D7558" s="0" t="n">
        <v>79</v>
      </c>
      <c r="E7558" s="0" t="n">
        <v>65</v>
      </c>
      <c r="F7558" s="0" t="n">
        <v>155</v>
      </c>
      <c r="T7558" s="0"/>
    </row>
    <row r="7559" customFormat="false" ht="12.75" hidden="false" customHeight="false" outlineLevel="0" collapsed="false">
      <c r="A7559" s="0" t="n">
        <v>1981</v>
      </c>
      <c r="B7559" s="0" t="n">
        <v>9</v>
      </c>
      <c r="C7559" s="0" t="n">
        <v>9</v>
      </c>
      <c r="D7559" s="0" t="n">
        <v>75</v>
      </c>
      <c r="E7559" s="0" t="n">
        <v>61</v>
      </c>
      <c r="F7559" s="0" t="n">
        <v>0</v>
      </c>
      <c r="T7559" s="0"/>
    </row>
    <row r="7560" customFormat="false" ht="12.75" hidden="false" customHeight="false" outlineLevel="0" collapsed="false">
      <c r="A7560" s="0" t="n">
        <v>1981</v>
      </c>
      <c r="B7560" s="0" t="n">
        <v>9</v>
      </c>
      <c r="C7560" s="0" t="n">
        <v>10</v>
      </c>
      <c r="D7560" s="0" t="n">
        <v>75</v>
      </c>
      <c r="E7560" s="0" t="n">
        <v>55</v>
      </c>
      <c r="F7560" s="0" t="n">
        <v>0</v>
      </c>
      <c r="T7560" s="0"/>
    </row>
    <row r="7561" customFormat="false" ht="12.75" hidden="false" customHeight="false" outlineLevel="0" collapsed="false">
      <c r="A7561" s="0" t="n">
        <v>1981</v>
      </c>
      <c r="B7561" s="0" t="n">
        <v>9</v>
      </c>
      <c r="C7561" s="0" t="n">
        <v>11</v>
      </c>
      <c r="D7561" s="0" t="n">
        <v>86</v>
      </c>
      <c r="E7561" s="0" t="n">
        <v>66</v>
      </c>
      <c r="F7561" s="0" t="n">
        <v>0</v>
      </c>
      <c r="T7561" s="0"/>
    </row>
    <row r="7562" customFormat="false" ht="12.75" hidden="false" customHeight="false" outlineLevel="0" collapsed="false">
      <c r="A7562" s="0" t="n">
        <v>1981</v>
      </c>
      <c r="B7562" s="0" t="n">
        <v>9</v>
      </c>
      <c r="C7562" s="0" t="n">
        <v>12</v>
      </c>
      <c r="D7562" s="0" t="n">
        <v>89</v>
      </c>
      <c r="E7562" s="0" t="n">
        <v>71</v>
      </c>
      <c r="F7562" s="0" t="n">
        <v>0</v>
      </c>
      <c r="T7562" s="0"/>
    </row>
    <row r="7563" customFormat="false" ht="12.75" hidden="false" customHeight="false" outlineLevel="0" collapsed="false">
      <c r="A7563" s="0" t="n">
        <v>1981</v>
      </c>
      <c r="B7563" s="0" t="n">
        <v>9</v>
      </c>
      <c r="C7563" s="0" t="n">
        <v>13</v>
      </c>
      <c r="D7563" s="0" t="n">
        <v>85</v>
      </c>
      <c r="E7563" s="0" t="n">
        <v>65</v>
      </c>
      <c r="F7563" s="0" t="n">
        <v>0</v>
      </c>
      <c r="T7563" s="0"/>
    </row>
    <row r="7564" customFormat="false" ht="12.75" hidden="false" customHeight="false" outlineLevel="0" collapsed="false">
      <c r="A7564" s="0" t="n">
        <v>1981</v>
      </c>
      <c r="B7564" s="0" t="n">
        <v>9</v>
      </c>
      <c r="C7564" s="0" t="n">
        <v>14</v>
      </c>
      <c r="D7564" s="0" t="n">
        <v>89</v>
      </c>
      <c r="E7564" s="0" t="n">
        <v>71</v>
      </c>
      <c r="F7564" s="0" t="n">
        <v>0</v>
      </c>
      <c r="T7564" s="0"/>
    </row>
    <row r="7565" customFormat="false" ht="12.75" hidden="false" customHeight="false" outlineLevel="0" collapsed="false">
      <c r="A7565" s="0" t="n">
        <v>1981</v>
      </c>
      <c r="B7565" s="0" t="n">
        <v>9</v>
      </c>
      <c r="C7565" s="0" t="n">
        <v>15</v>
      </c>
      <c r="D7565" s="0" t="n">
        <v>76</v>
      </c>
      <c r="E7565" s="0" t="n">
        <v>64</v>
      </c>
      <c r="F7565" s="0" t="n">
        <v>51</v>
      </c>
      <c r="T7565" s="0"/>
    </row>
    <row r="7566" customFormat="false" ht="12.75" hidden="false" customHeight="false" outlineLevel="0" collapsed="false">
      <c r="A7566" s="0" t="n">
        <v>1981</v>
      </c>
      <c r="B7566" s="0" t="n">
        <v>9</v>
      </c>
      <c r="C7566" s="0" t="n">
        <v>16</v>
      </c>
      <c r="D7566" s="0" t="n">
        <v>64</v>
      </c>
      <c r="E7566" s="0" t="n">
        <v>61</v>
      </c>
      <c r="F7566" s="0" t="n">
        <v>119</v>
      </c>
      <c r="T7566" s="0"/>
    </row>
    <row r="7567" customFormat="false" ht="12.75" hidden="false" customHeight="false" outlineLevel="0" collapsed="false">
      <c r="A7567" s="0" t="n">
        <v>1981</v>
      </c>
      <c r="B7567" s="0" t="n">
        <v>9</v>
      </c>
      <c r="C7567" s="0" t="n">
        <v>17</v>
      </c>
      <c r="D7567" s="0" t="n">
        <v>65</v>
      </c>
      <c r="E7567" s="0" t="n">
        <v>60</v>
      </c>
      <c r="F7567" s="0" t="n">
        <v>2</v>
      </c>
      <c r="T7567" s="0"/>
    </row>
    <row r="7568" customFormat="false" ht="12.75" hidden="false" customHeight="false" outlineLevel="0" collapsed="false">
      <c r="A7568" s="0" t="n">
        <v>1981</v>
      </c>
      <c r="B7568" s="0" t="n">
        <v>9</v>
      </c>
      <c r="C7568" s="0" t="n">
        <v>18</v>
      </c>
      <c r="D7568" s="0" t="n">
        <v>69</v>
      </c>
      <c r="E7568" s="0" t="n">
        <v>59</v>
      </c>
      <c r="F7568" s="0" t="n">
        <v>5</v>
      </c>
      <c r="T7568" s="0"/>
    </row>
    <row r="7569" customFormat="false" ht="12.75" hidden="false" customHeight="false" outlineLevel="0" collapsed="false">
      <c r="A7569" s="0" t="n">
        <v>1981</v>
      </c>
      <c r="B7569" s="0" t="n">
        <v>9</v>
      </c>
      <c r="C7569" s="0" t="n">
        <v>19</v>
      </c>
      <c r="D7569" s="0" t="n">
        <v>66</v>
      </c>
      <c r="E7569" s="0" t="n">
        <v>58</v>
      </c>
      <c r="F7569" s="0" t="n">
        <v>0</v>
      </c>
      <c r="T7569" s="0"/>
    </row>
    <row r="7570" customFormat="false" ht="12.75" hidden="false" customHeight="false" outlineLevel="0" collapsed="false">
      <c r="A7570" s="0" t="n">
        <v>1981</v>
      </c>
      <c r="B7570" s="0" t="n">
        <v>9</v>
      </c>
      <c r="C7570" s="0" t="n">
        <v>20</v>
      </c>
      <c r="D7570" s="0" t="n">
        <v>75</v>
      </c>
      <c r="E7570" s="0" t="n">
        <v>58</v>
      </c>
      <c r="F7570" s="0" t="n">
        <v>0</v>
      </c>
      <c r="T7570" s="0"/>
    </row>
    <row r="7571" customFormat="false" ht="12.75" hidden="false" customHeight="false" outlineLevel="0" collapsed="false">
      <c r="A7571" s="0" t="n">
        <v>1981</v>
      </c>
      <c r="B7571" s="0" t="n">
        <v>9</v>
      </c>
      <c r="C7571" s="0" t="n">
        <v>21</v>
      </c>
      <c r="D7571" s="0" t="n">
        <v>72</v>
      </c>
      <c r="E7571" s="0" t="n">
        <v>54</v>
      </c>
      <c r="F7571" s="0" t="n">
        <v>0</v>
      </c>
      <c r="T7571" s="0"/>
    </row>
    <row r="7572" customFormat="false" ht="12.75" hidden="false" customHeight="false" outlineLevel="0" collapsed="false">
      <c r="A7572" s="0" t="n">
        <v>1981</v>
      </c>
      <c r="B7572" s="0" t="n">
        <v>9</v>
      </c>
      <c r="C7572" s="0" t="n">
        <v>22</v>
      </c>
      <c r="D7572" s="0" t="n">
        <v>80</v>
      </c>
      <c r="E7572" s="0" t="n">
        <v>58</v>
      </c>
      <c r="F7572" s="0" t="n">
        <v>3</v>
      </c>
      <c r="T7572" s="0"/>
    </row>
    <row r="7573" customFormat="false" ht="12.75" hidden="false" customHeight="false" outlineLevel="0" collapsed="false">
      <c r="A7573" s="0" t="n">
        <v>1981</v>
      </c>
      <c r="B7573" s="0" t="n">
        <v>9</v>
      </c>
      <c r="C7573" s="0" t="n">
        <v>23</v>
      </c>
      <c r="D7573" s="0" t="n">
        <v>61</v>
      </c>
      <c r="E7573" s="0" t="n">
        <v>52</v>
      </c>
      <c r="F7573" s="0" t="n">
        <v>0</v>
      </c>
      <c r="T7573" s="0"/>
    </row>
    <row r="7574" customFormat="false" ht="12.75" hidden="false" customHeight="false" outlineLevel="0" collapsed="false">
      <c r="A7574" s="0" t="n">
        <v>1981</v>
      </c>
      <c r="B7574" s="0" t="n">
        <v>9</v>
      </c>
      <c r="C7574" s="0" t="n">
        <v>24</v>
      </c>
      <c r="D7574" s="0" t="n">
        <v>60</v>
      </c>
      <c r="E7574" s="0" t="n">
        <v>53</v>
      </c>
      <c r="F7574" s="0" t="n">
        <v>0</v>
      </c>
      <c r="T7574" s="0"/>
    </row>
    <row r="7575" customFormat="false" ht="12.75" hidden="false" customHeight="false" outlineLevel="0" collapsed="false">
      <c r="A7575" s="0" t="n">
        <v>1981</v>
      </c>
      <c r="B7575" s="0" t="n">
        <v>9</v>
      </c>
      <c r="C7575" s="0" t="n">
        <v>25</v>
      </c>
      <c r="D7575" s="0" t="n">
        <v>75</v>
      </c>
      <c r="E7575" s="0" t="n">
        <v>52</v>
      </c>
      <c r="F7575" s="0" t="n">
        <v>0</v>
      </c>
      <c r="T7575" s="0"/>
    </row>
    <row r="7576" customFormat="false" ht="12.75" hidden="false" customHeight="false" outlineLevel="0" collapsed="false">
      <c r="A7576" s="0" t="n">
        <v>1981</v>
      </c>
      <c r="B7576" s="0" t="n">
        <v>9</v>
      </c>
      <c r="C7576" s="0" t="n">
        <v>26</v>
      </c>
      <c r="D7576" s="0" t="n">
        <v>74</v>
      </c>
      <c r="E7576" s="0" t="n">
        <v>58</v>
      </c>
      <c r="F7576" s="0" t="n">
        <v>0</v>
      </c>
      <c r="T7576" s="0"/>
    </row>
    <row r="7577" customFormat="false" ht="12.75" hidden="false" customHeight="false" outlineLevel="0" collapsed="false">
      <c r="A7577" s="0" t="n">
        <v>1981</v>
      </c>
      <c r="B7577" s="0" t="n">
        <v>9</v>
      </c>
      <c r="C7577" s="0" t="n">
        <v>27</v>
      </c>
      <c r="D7577" s="0" t="n">
        <v>82</v>
      </c>
      <c r="E7577" s="0" t="n">
        <v>63</v>
      </c>
      <c r="F7577" s="0" t="n">
        <v>0</v>
      </c>
      <c r="T7577" s="0"/>
    </row>
    <row r="7578" customFormat="false" ht="12.75" hidden="false" customHeight="false" outlineLevel="0" collapsed="false">
      <c r="A7578" s="0" t="n">
        <v>1981</v>
      </c>
      <c r="B7578" s="0" t="n">
        <v>9</v>
      </c>
      <c r="C7578" s="0" t="n">
        <v>28</v>
      </c>
      <c r="D7578" s="0" t="n">
        <v>70</v>
      </c>
      <c r="E7578" s="0" t="n">
        <v>54</v>
      </c>
      <c r="F7578" s="0" t="n">
        <v>0</v>
      </c>
      <c r="T7578" s="0"/>
    </row>
    <row r="7579" customFormat="false" ht="12.75" hidden="false" customHeight="false" outlineLevel="0" collapsed="false">
      <c r="A7579" s="0" t="n">
        <v>1981</v>
      </c>
      <c r="B7579" s="0" t="n">
        <v>9</v>
      </c>
      <c r="C7579" s="0" t="n">
        <v>29</v>
      </c>
      <c r="D7579" s="0" t="n">
        <v>65</v>
      </c>
      <c r="E7579" s="0" t="n">
        <v>47</v>
      </c>
      <c r="F7579" s="0" t="n">
        <v>0</v>
      </c>
      <c r="T7579" s="0"/>
    </row>
    <row r="7580" customFormat="false" ht="12.75" hidden="false" customHeight="false" outlineLevel="0" collapsed="false">
      <c r="A7580" s="0" t="n">
        <v>1981</v>
      </c>
      <c r="B7580" s="0" t="n">
        <v>9</v>
      </c>
      <c r="C7580" s="0" t="n">
        <v>30</v>
      </c>
      <c r="D7580" s="0" t="n">
        <v>65</v>
      </c>
      <c r="E7580" s="0" t="n">
        <v>47</v>
      </c>
      <c r="F7580" s="0" t="n">
        <v>0</v>
      </c>
      <c r="T7580" s="0"/>
    </row>
    <row r="7581" customFormat="false" ht="12.75" hidden="false" customHeight="false" outlineLevel="0" collapsed="false">
      <c r="A7581" s="0" t="n">
        <v>1981</v>
      </c>
      <c r="B7581" s="0" t="n">
        <v>10</v>
      </c>
      <c r="C7581" s="0" t="n">
        <v>1</v>
      </c>
      <c r="D7581" s="0" t="n">
        <v>58</v>
      </c>
      <c r="E7581" s="0" t="n">
        <v>47</v>
      </c>
      <c r="F7581" s="0" t="n">
        <v>43</v>
      </c>
      <c r="T7581" s="0"/>
    </row>
    <row r="7582" customFormat="false" ht="12.75" hidden="false" customHeight="false" outlineLevel="0" collapsed="false">
      <c r="A7582" s="0" t="n">
        <v>1981</v>
      </c>
      <c r="B7582" s="0" t="n">
        <v>10</v>
      </c>
      <c r="C7582" s="0" t="n">
        <v>2</v>
      </c>
      <c r="D7582" s="0" t="n">
        <v>64</v>
      </c>
      <c r="E7582" s="0" t="n">
        <v>50</v>
      </c>
      <c r="F7582" s="0" t="n">
        <v>15</v>
      </c>
      <c r="T7582" s="0"/>
    </row>
    <row r="7583" customFormat="false" ht="12.75" hidden="false" customHeight="false" outlineLevel="0" collapsed="false">
      <c r="A7583" s="0" t="n">
        <v>1981</v>
      </c>
      <c r="B7583" s="0" t="n">
        <v>10</v>
      </c>
      <c r="C7583" s="0" t="n">
        <v>3</v>
      </c>
      <c r="D7583" s="0" t="n">
        <v>58</v>
      </c>
      <c r="E7583" s="0" t="n">
        <v>48</v>
      </c>
      <c r="F7583" s="0" t="n">
        <v>0</v>
      </c>
      <c r="T7583" s="0"/>
    </row>
    <row r="7584" customFormat="false" ht="12.75" hidden="false" customHeight="false" outlineLevel="0" collapsed="false">
      <c r="A7584" s="0" t="n">
        <v>1981</v>
      </c>
      <c r="B7584" s="0" t="n">
        <v>10</v>
      </c>
      <c r="C7584" s="0" t="n">
        <v>4</v>
      </c>
      <c r="D7584" s="0" t="n">
        <v>65</v>
      </c>
      <c r="E7584" s="0" t="n">
        <v>46</v>
      </c>
      <c r="F7584" s="0" t="n">
        <v>0</v>
      </c>
      <c r="T7584" s="0"/>
    </row>
    <row r="7585" customFormat="false" ht="12.75" hidden="false" customHeight="false" outlineLevel="0" collapsed="false">
      <c r="A7585" s="0" t="n">
        <v>1981</v>
      </c>
      <c r="B7585" s="0" t="n">
        <v>10</v>
      </c>
      <c r="C7585" s="0" t="n">
        <v>5</v>
      </c>
      <c r="D7585" s="0" t="n">
        <v>68</v>
      </c>
      <c r="E7585" s="0" t="n">
        <v>56</v>
      </c>
      <c r="F7585" s="0" t="n">
        <v>0</v>
      </c>
      <c r="T7585" s="0"/>
    </row>
    <row r="7586" customFormat="false" ht="12.75" hidden="false" customHeight="false" outlineLevel="0" collapsed="false">
      <c r="A7586" s="0" t="n">
        <v>1981</v>
      </c>
      <c r="B7586" s="0" t="n">
        <v>10</v>
      </c>
      <c r="C7586" s="0" t="n">
        <v>6</v>
      </c>
      <c r="D7586" s="0" t="n">
        <v>68</v>
      </c>
      <c r="E7586" s="0" t="n">
        <v>59</v>
      </c>
      <c r="F7586" s="0" t="n">
        <v>18</v>
      </c>
      <c r="T7586" s="0"/>
    </row>
    <row r="7587" customFormat="false" ht="12.75" hidden="false" customHeight="false" outlineLevel="0" collapsed="false">
      <c r="A7587" s="0" t="n">
        <v>1981</v>
      </c>
      <c r="B7587" s="0" t="n">
        <v>10</v>
      </c>
      <c r="C7587" s="0" t="n">
        <v>7</v>
      </c>
      <c r="D7587" s="0" t="n">
        <v>61</v>
      </c>
      <c r="E7587" s="0" t="n">
        <v>53</v>
      </c>
      <c r="F7587" s="0" t="n">
        <v>0</v>
      </c>
      <c r="T7587" s="0"/>
    </row>
    <row r="7588" customFormat="false" ht="12.75" hidden="false" customHeight="false" outlineLevel="0" collapsed="false">
      <c r="A7588" s="0" t="n">
        <v>1981</v>
      </c>
      <c r="B7588" s="0" t="n">
        <v>10</v>
      </c>
      <c r="C7588" s="0" t="n">
        <v>8</v>
      </c>
      <c r="D7588" s="0" t="n">
        <v>60</v>
      </c>
      <c r="E7588" s="0" t="n">
        <v>49</v>
      </c>
      <c r="F7588" s="0" t="n">
        <v>0</v>
      </c>
      <c r="T7588" s="0"/>
    </row>
    <row r="7589" customFormat="false" ht="12.75" hidden="false" customHeight="false" outlineLevel="0" collapsed="false">
      <c r="A7589" s="0" t="n">
        <v>1981</v>
      </c>
      <c r="B7589" s="0" t="n">
        <v>10</v>
      </c>
      <c r="C7589" s="0" t="n">
        <v>9</v>
      </c>
      <c r="D7589" s="0" t="n">
        <v>63</v>
      </c>
      <c r="E7589" s="0" t="n">
        <v>47</v>
      </c>
      <c r="F7589" s="0" t="n">
        <v>0</v>
      </c>
      <c r="T7589" s="0"/>
    </row>
    <row r="7590" customFormat="false" ht="12.75" hidden="false" customHeight="false" outlineLevel="0" collapsed="false">
      <c r="A7590" s="0" t="n">
        <v>1981</v>
      </c>
      <c r="B7590" s="0" t="n">
        <v>10</v>
      </c>
      <c r="C7590" s="0" t="n">
        <v>10</v>
      </c>
      <c r="D7590" s="0" t="n">
        <v>62</v>
      </c>
      <c r="E7590" s="0" t="n">
        <v>46</v>
      </c>
      <c r="F7590" s="0" t="n">
        <v>0</v>
      </c>
      <c r="T7590" s="0"/>
    </row>
    <row r="7591" customFormat="false" ht="12.75" hidden="false" customHeight="false" outlineLevel="0" collapsed="false">
      <c r="A7591" s="0" t="n">
        <v>1981</v>
      </c>
      <c r="B7591" s="0" t="n">
        <v>10</v>
      </c>
      <c r="C7591" s="0" t="n">
        <v>11</v>
      </c>
      <c r="D7591" s="0" t="n">
        <v>61</v>
      </c>
      <c r="E7591" s="0" t="n">
        <v>43</v>
      </c>
      <c r="F7591" s="0" t="n">
        <v>0</v>
      </c>
      <c r="T7591" s="0"/>
    </row>
    <row r="7592" customFormat="false" ht="12.75" hidden="false" customHeight="false" outlineLevel="0" collapsed="false">
      <c r="A7592" s="0" t="n">
        <v>1981</v>
      </c>
      <c r="B7592" s="0" t="n">
        <v>10</v>
      </c>
      <c r="C7592" s="0" t="n">
        <v>12</v>
      </c>
      <c r="D7592" s="0" t="n">
        <v>60</v>
      </c>
      <c r="E7592" s="0" t="n">
        <v>43</v>
      </c>
      <c r="F7592" s="0" t="n">
        <v>0</v>
      </c>
      <c r="T7592" s="0"/>
    </row>
    <row r="7593" customFormat="false" ht="12.75" hidden="false" customHeight="false" outlineLevel="0" collapsed="false">
      <c r="A7593" s="0" t="n">
        <v>1981</v>
      </c>
      <c r="B7593" s="0" t="n">
        <v>10</v>
      </c>
      <c r="C7593" s="0" t="n">
        <v>13</v>
      </c>
      <c r="D7593" s="0" t="n">
        <v>63</v>
      </c>
      <c r="E7593" s="0" t="n">
        <v>43</v>
      </c>
      <c r="F7593" s="0" t="n">
        <v>0</v>
      </c>
      <c r="T7593" s="0"/>
    </row>
    <row r="7594" customFormat="false" ht="12.75" hidden="false" customHeight="false" outlineLevel="0" collapsed="false">
      <c r="A7594" s="0" t="n">
        <v>1981</v>
      </c>
      <c r="B7594" s="0" t="n">
        <v>10</v>
      </c>
      <c r="C7594" s="0" t="n">
        <v>14</v>
      </c>
      <c r="D7594" s="0" t="n">
        <v>67</v>
      </c>
      <c r="E7594" s="0" t="n">
        <v>43</v>
      </c>
      <c r="F7594" s="0" t="n">
        <v>0</v>
      </c>
      <c r="T7594" s="0"/>
    </row>
    <row r="7595" customFormat="false" ht="12.75" hidden="false" customHeight="false" outlineLevel="0" collapsed="false">
      <c r="A7595" s="0" t="n">
        <v>1981</v>
      </c>
      <c r="B7595" s="0" t="n">
        <v>10</v>
      </c>
      <c r="C7595" s="0" t="n">
        <v>15</v>
      </c>
      <c r="D7595" s="0" t="n">
        <v>65</v>
      </c>
      <c r="E7595" s="0" t="n">
        <v>47</v>
      </c>
      <c r="F7595" s="0" t="n">
        <v>0</v>
      </c>
      <c r="T7595" s="0"/>
    </row>
    <row r="7596" customFormat="false" ht="12.75" hidden="false" customHeight="false" outlineLevel="0" collapsed="false">
      <c r="A7596" s="0" t="n">
        <v>1981</v>
      </c>
      <c r="B7596" s="0" t="n">
        <v>10</v>
      </c>
      <c r="C7596" s="0" t="n">
        <v>16</v>
      </c>
      <c r="D7596" s="0" t="n">
        <v>71</v>
      </c>
      <c r="E7596" s="0" t="n">
        <v>47</v>
      </c>
      <c r="F7596" s="0" t="n">
        <v>0</v>
      </c>
      <c r="T7596" s="0"/>
    </row>
    <row r="7597" customFormat="false" ht="12.75" hidden="false" customHeight="false" outlineLevel="0" collapsed="false">
      <c r="A7597" s="0" t="n">
        <v>1981</v>
      </c>
      <c r="B7597" s="0" t="n">
        <v>10</v>
      </c>
      <c r="C7597" s="0" t="n">
        <v>17</v>
      </c>
      <c r="D7597" s="0" t="n">
        <v>66</v>
      </c>
      <c r="E7597" s="0" t="n">
        <v>44</v>
      </c>
      <c r="F7597" s="0" t="n">
        <v>0</v>
      </c>
      <c r="T7597" s="0"/>
    </row>
    <row r="7598" customFormat="false" ht="12.75" hidden="false" customHeight="false" outlineLevel="0" collapsed="false">
      <c r="A7598" s="0" t="n">
        <v>1981</v>
      </c>
      <c r="B7598" s="0" t="n">
        <v>10</v>
      </c>
      <c r="C7598" s="0" t="n">
        <v>18</v>
      </c>
      <c r="D7598" s="0" t="n">
        <v>61</v>
      </c>
      <c r="E7598" s="0" t="n">
        <v>50</v>
      </c>
      <c r="F7598" s="0" t="n">
        <v>60</v>
      </c>
      <c r="T7598" s="0"/>
    </row>
    <row r="7599" customFormat="false" ht="12.75" hidden="false" customHeight="false" outlineLevel="0" collapsed="false">
      <c r="A7599" s="0" t="n">
        <v>1981</v>
      </c>
      <c r="B7599" s="0" t="n">
        <v>10</v>
      </c>
      <c r="C7599" s="0" t="n">
        <v>19</v>
      </c>
      <c r="D7599" s="0" t="n">
        <v>55</v>
      </c>
      <c r="E7599" s="0" t="n">
        <v>42</v>
      </c>
      <c r="F7599" s="0" t="n">
        <v>0</v>
      </c>
      <c r="T7599" s="0"/>
    </row>
    <row r="7600" customFormat="false" ht="12.75" hidden="false" customHeight="false" outlineLevel="0" collapsed="false">
      <c r="A7600" s="0" t="n">
        <v>1981</v>
      </c>
      <c r="B7600" s="0" t="n">
        <v>10</v>
      </c>
      <c r="C7600" s="0" t="n">
        <v>20</v>
      </c>
      <c r="D7600" s="0" t="n">
        <v>59</v>
      </c>
      <c r="E7600" s="0" t="n">
        <v>38</v>
      </c>
      <c r="F7600" s="0" t="n">
        <v>0</v>
      </c>
      <c r="T7600" s="0"/>
    </row>
    <row r="7601" customFormat="false" ht="12.75" hidden="false" customHeight="false" outlineLevel="0" collapsed="false">
      <c r="A7601" s="0" t="n">
        <v>1981</v>
      </c>
      <c r="B7601" s="0" t="n">
        <v>10</v>
      </c>
      <c r="C7601" s="0" t="n">
        <v>21</v>
      </c>
      <c r="D7601" s="0" t="n">
        <v>68</v>
      </c>
      <c r="E7601" s="0" t="n">
        <v>48</v>
      </c>
      <c r="F7601" s="0" t="n">
        <v>0</v>
      </c>
      <c r="T7601" s="0"/>
    </row>
    <row r="7602" customFormat="false" ht="12.75" hidden="false" customHeight="false" outlineLevel="0" collapsed="false">
      <c r="A7602" s="0" t="n">
        <v>1981</v>
      </c>
      <c r="B7602" s="0" t="n">
        <v>10</v>
      </c>
      <c r="C7602" s="0" t="n">
        <v>22</v>
      </c>
      <c r="D7602" s="0" t="n">
        <v>69</v>
      </c>
      <c r="E7602" s="0" t="n">
        <v>54</v>
      </c>
      <c r="F7602" s="0" t="n">
        <v>0</v>
      </c>
      <c r="T7602" s="0"/>
    </row>
    <row r="7603" customFormat="false" ht="12.75" hidden="false" customHeight="false" outlineLevel="0" collapsed="false">
      <c r="A7603" s="0" t="n">
        <v>1981</v>
      </c>
      <c r="B7603" s="0" t="n">
        <v>10</v>
      </c>
      <c r="C7603" s="0" t="n">
        <v>23</v>
      </c>
      <c r="D7603" s="0" t="n">
        <v>67</v>
      </c>
      <c r="E7603" s="0" t="n">
        <v>44</v>
      </c>
      <c r="F7603" s="0" t="n">
        <v>95</v>
      </c>
      <c r="T7603" s="0"/>
    </row>
    <row r="7604" customFormat="false" ht="12.75" hidden="false" customHeight="false" outlineLevel="0" collapsed="false">
      <c r="A7604" s="0" t="n">
        <v>1981</v>
      </c>
      <c r="B7604" s="0" t="n">
        <v>10</v>
      </c>
      <c r="C7604" s="0" t="n">
        <v>24</v>
      </c>
      <c r="D7604" s="0" t="n">
        <v>53</v>
      </c>
      <c r="E7604" s="0" t="n">
        <v>41</v>
      </c>
      <c r="F7604" s="0" t="n">
        <v>0</v>
      </c>
      <c r="T7604" s="0"/>
    </row>
    <row r="7605" customFormat="false" ht="12.75" hidden="false" customHeight="false" outlineLevel="0" collapsed="false">
      <c r="A7605" s="0" t="n">
        <v>1981</v>
      </c>
      <c r="B7605" s="0" t="n">
        <v>10</v>
      </c>
      <c r="C7605" s="0" t="n">
        <v>25</v>
      </c>
      <c r="D7605" s="0" t="n">
        <v>54</v>
      </c>
      <c r="E7605" s="0" t="n">
        <v>40</v>
      </c>
      <c r="F7605" s="0" t="n">
        <v>8</v>
      </c>
      <c r="T7605" s="0"/>
    </row>
    <row r="7606" customFormat="false" ht="12.75" hidden="false" customHeight="false" outlineLevel="0" collapsed="false">
      <c r="A7606" s="0" t="n">
        <v>1981</v>
      </c>
      <c r="B7606" s="0" t="n">
        <v>10</v>
      </c>
      <c r="C7606" s="0" t="n">
        <v>26</v>
      </c>
      <c r="D7606" s="0" t="n">
        <v>57</v>
      </c>
      <c r="E7606" s="0" t="n">
        <v>51</v>
      </c>
      <c r="F7606" s="0" t="n">
        <v>65</v>
      </c>
      <c r="T7606" s="0"/>
    </row>
    <row r="7607" customFormat="false" ht="12.75" hidden="false" customHeight="false" outlineLevel="0" collapsed="false">
      <c r="A7607" s="0" t="n">
        <v>1981</v>
      </c>
      <c r="B7607" s="0" t="n">
        <v>10</v>
      </c>
      <c r="C7607" s="0" t="n">
        <v>27</v>
      </c>
      <c r="D7607" s="0" t="n">
        <v>65</v>
      </c>
      <c r="E7607" s="0" t="n">
        <v>56</v>
      </c>
      <c r="F7607" s="0" t="n">
        <v>45</v>
      </c>
      <c r="T7607" s="0"/>
    </row>
    <row r="7608" customFormat="false" ht="12.75" hidden="false" customHeight="false" outlineLevel="0" collapsed="false">
      <c r="A7608" s="0" t="n">
        <v>1981</v>
      </c>
      <c r="B7608" s="0" t="n">
        <v>10</v>
      </c>
      <c r="C7608" s="0" t="n">
        <v>28</v>
      </c>
      <c r="D7608" s="0" t="n">
        <v>65</v>
      </c>
      <c r="E7608" s="0" t="n">
        <v>50</v>
      </c>
      <c r="F7608" s="0" t="n">
        <v>0</v>
      </c>
      <c r="T7608" s="0"/>
    </row>
    <row r="7609" customFormat="false" ht="12.75" hidden="false" customHeight="false" outlineLevel="0" collapsed="false">
      <c r="A7609" s="0" t="n">
        <v>1981</v>
      </c>
      <c r="B7609" s="0" t="n">
        <v>10</v>
      </c>
      <c r="C7609" s="0" t="n">
        <v>29</v>
      </c>
      <c r="D7609" s="0" t="n">
        <v>53</v>
      </c>
      <c r="E7609" s="0" t="n">
        <v>48</v>
      </c>
      <c r="F7609" s="0" t="n">
        <v>0</v>
      </c>
      <c r="T7609" s="0"/>
    </row>
    <row r="7610" customFormat="false" ht="12.75" hidden="false" customHeight="false" outlineLevel="0" collapsed="false">
      <c r="A7610" s="0" t="n">
        <v>1981</v>
      </c>
      <c r="B7610" s="0" t="n">
        <v>10</v>
      </c>
      <c r="C7610" s="0" t="n">
        <v>30</v>
      </c>
      <c r="D7610" s="0" t="n">
        <v>53</v>
      </c>
      <c r="E7610" s="0" t="n">
        <v>42</v>
      </c>
      <c r="F7610" s="0" t="n">
        <v>0</v>
      </c>
      <c r="T7610" s="0"/>
    </row>
    <row r="7611" customFormat="false" ht="12.75" hidden="false" customHeight="false" outlineLevel="0" collapsed="false">
      <c r="A7611" s="0" t="n">
        <v>1981</v>
      </c>
      <c r="B7611" s="0" t="n">
        <v>10</v>
      </c>
      <c r="C7611" s="0" t="n">
        <v>31</v>
      </c>
      <c r="D7611" s="0" t="n">
        <v>52</v>
      </c>
      <c r="E7611" s="0" t="n">
        <v>49</v>
      </c>
      <c r="F7611" s="0" t="n">
        <v>0</v>
      </c>
      <c r="T7611" s="0"/>
    </row>
    <row r="7612" customFormat="false" ht="12.75" hidden="false" customHeight="false" outlineLevel="0" collapsed="false">
      <c r="A7612" s="0" t="n">
        <v>1981</v>
      </c>
      <c r="B7612" s="0" t="n">
        <v>11</v>
      </c>
      <c r="C7612" s="0" t="n">
        <v>1</v>
      </c>
      <c r="D7612" s="0" t="n">
        <v>59</v>
      </c>
      <c r="E7612" s="0" t="n">
        <v>51</v>
      </c>
      <c r="F7612" s="0" t="n">
        <v>0</v>
      </c>
      <c r="T7612" s="0"/>
    </row>
    <row r="7613" customFormat="false" ht="12.75" hidden="false" customHeight="false" outlineLevel="0" collapsed="false">
      <c r="A7613" s="0" t="n">
        <v>1981</v>
      </c>
      <c r="B7613" s="0" t="n">
        <v>11</v>
      </c>
      <c r="C7613" s="0" t="n">
        <v>2</v>
      </c>
      <c r="D7613" s="0" t="n">
        <v>72</v>
      </c>
      <c r="E7613" s="0" t="n">
        <v>50</v>
      </c>
      <c r="F7613" s="0" t="n">
        <v>0</v>
      </c>
      <c r="T7613" s="0"/>
    </row>
    <row r="7614" customFormat="false" ht="12.75" hidden="false" customHeight="false" outlineLevel="0" collapsed="false">
      <c r="A7614" s="0" t="n">
        <v>1981</v>
      </c>
      <c r="B7614" s="0" t="n">
        <v>11</v>
      </c>
      <c r="C7614" s="0" t="n">
        <v>3</v>
      </c>
      <c r="D7614" s="0" t="n">
        <v>65</v>
      </c>
      <c r="E7614" s="0" t="n">
        <v>50</v>
      </c>
      <c r="F7614" s="0" t="n">
        <v>0</v>
      </c>
      <c r="T7614" s="0"/>
    </row>
    <row r="7615" customFormat="false" ht="12.75" hidden="false" customHeight="false" outlineLevel="0" collapsed="false">
      <c r="A7615" s="0" t="n">
        <v>1981</v>
      </c>
      <c r="B7615" s="0" t="n">
        <v>11</v>
      </c>
      <c r="C7615" s="0" t="n">
        <v>4</v>
      </c>
      <c r="D7615" s="0" t="n">
        <v>70</v>
      </c>
      <c r="E7615" s="0" t="n">
        <v>50</v>
      </c>
      <c r="F7615" s="0" t="n">
        <v>0</v>
      </c>
      <c r="T7615" s="0"/>
    </row>
    <row r="7616" customFormat="false" ht="12.75" hidden="false" customHeight="false" outlineLevel="0" collapsed="false">
      <c r="A7616" s="0" t="n">
        <v>1981</v>
      </c>
      <c r="B7616" s="0" t="n">
        <v>11</v>
      </c>
      <c r="C7616" s="0" t="n">
        <v>5</v>
      </c>
      <c r="D7616" s="0" t="n">
        <v>65</v>
      </c>
      <c r="E7616" s="0" t="n">
        <v>52</v>
      </c>
      <c r="F7616" s="0" t="n">
        <v>0</v>
      </c>
      <c r="T7616" s="0"/>
    </row>
    <row r="7617" customFormat="false" ht="12.75" hidden="false" customHeight="false" outlineLevel="0" collapsed="false">
      <c r="A7617" s="0" t="n">
        <v>1981</v>
      </c>
      <c r="B7617" s="0" t="n">
        <v>11</v>
      </c>
      <c r="C7617" s="0" t="n">
        <v>6</v>
      </c>
      <c r="D7617" s="0" t="n">
        <v>65</v>
      </c>
      <c r="E7617" s="0" t="n">
        <v>44</v>
      </c>
      <c r="F7617" s="0" t="n">
        <v>81</v>
      </c>
      <c r="T7617" s="0"/>
    </row>
    <row r="7618" customFormat="false" ht="12.75" hidden="false" customHeight="false" outlineLevel="0" collapsed="false">
      <c r="A7618" s="0" t="n">
        <v>1981</v>
      </c>
      <c r="B7618" s="0" t="n">
        <v>11</v>
      </c>
      <c r="C7618" s="0" t="n">
        <v>7</v>
      </c>
      <c r="D7618" s="0" t="n">
        <v>44</v>
      </c>
      <c r="E7618" s="0" t="n">
        <v>40</v>
      </c>
      <c r="F7618" s="0" t="n">
        <v>0</v>
      </c>
      <c r="T7618" s="0"/>
    </row>
    <row r="7619" customFormat="false" ht="12.75" hidden="false" customHeight="false" outlineLevel="0" collapsed="false">
      <c r="A7619" s="0" t="n">
        <v>1981</v>
      </c>
      <c r="B7619" s="0" t="n">
        <v>11</v>
      </c>
      <c r="C7619" s="0" t="n">
        <v>8</v>
      </c>
      <c r="D7619" s="0" t="n">
        <v>62</v>
      </c>
      <c r="E7619" s="0" t="n">
        <v>41</v>
      </c>
      <c r="F7619" s="0" t="n">
        <v>0</v>
      </c>
      <c r="T7619" s="0"/>
    </row>
    <row r="7620" customFormat="false" ht="12.75" hidden="false" customHeight="false" outlineLevel="0" collapsed="false">
      <c r="A7620" s="0" t="n">
        <v>1981</v>
      </c>
      <c r="B7620" s="0" t="n">
        <v>11</v>
      </c>
      <c r="C7620" s="0" t="n">
        <v>9</v>
      </c>
      <c r="D7620" s="0" t="n">
        <v>63</v>
      </c>
      <c r="E7620" s="0" t="n">
        <v>42</v>
      </c>
      <c r="F7620" s="0" t="n">
        <v>1</v>
      </c>
      <c r="T7620" s="0"/>
    </row>
    <row r="7621" customFormat="false" ht="12.75" hidden="false" customHeight="false" outlineLevel="0" collapsed="false">
      <c r="A7621" s="0" t="n">
        <v>1981</v>
      </c>
      <c r="B7621" s="0" t="n">
        <v>11</v>
      </c>
      <c r="C7621" s="0" t="n">
        <v>10</v>
      </c>
      <c r="D7621" s="0" t="n">
        <v>44</v>
      </c>
      <c r="E7621" s="0" t="n">
        <v>38</v>
      </c>
      <c r="F7621" s="0" t="n">
        <v>0</v>
      </c>
      <c r="T7621" s="0"/>
    </row>
    <row r="7622" customFormat="false" ht="12.75" hidden="false" customHeight="false" outlineLevel="0" collapsed="false">
      <c r="A7622" s="0" t="n">
        <v>1981</v>
      </c>
      <c r="B7622" s="0" t="n">
        <v>11</v>
      </c>
      <c r="C7622" s="0" t="n">
        <v>11</v>
      </c>
      <c r="D7622" s="0" t="n">
        <v>56</v>
      </c>
      <c r="E7622" s="0" t="n">
        <v>44</v>
      </c>
      <c r="F7622" s="0" t="n">
        <v>0</v>
      </c>
      <c r="T7622" s="0"/>
    </row>
    <row r="7623" customFormat="false" ht="12.75" hidden="false" customHeight="false" outlineLevel="0" collapsed="false">
      <c r="A7623" s="0" t="n">
        <v>1981</v>
      </c>
      <c r="B7623" s="0" t="n">
        <v>11</v>
      </c>
      <c r="C7623" s="0" t="n">
        <v>12</v>
      </c>
      <c r="D7623" s="0" t="n">
        <v>47</v>
      </c>
      <c r="E7623" s="0" t="n">
        <v>37</v>
      </c>
      <c r="F7623" s="0" t="n">
        <v>0</v>
      </c>
      <c r="T7623" s="0"/>
    </row>
    <row r="7624" customFormat="false" ht="12.75" hidden="false" customHeight="false" outlineLevel="0" collapsed="false">
      <c r="A7624" s="0" t="n">
        <v>1981</v>
      </c>
      <c r="B7624" s="0" t="n">
        <v>11</v>
      </c>
      <c r="C7624" s="0" t="n">
        <v>13</v>
      </c>
      <c r="D7624" s="0" t="n">
        <v>53</v>
      </c>
      <c r="E7624" s="0" t="n">
        <v>35</v>
      </c>
      <c r="F7624" s="0" t="n">
        <v>0</v>
      </c>
      <c r="T7624" s="0"/>
    </row>
    <row r="7625" customFormat="false" ht="12.75" hidden="false" customHeight="false" outlineLevel="0" collapsed="false">
      <c r="A7625" s="0" t="n">
        <v>1981</v>
      </c>
      <c r="B7625" s="0" t="n">
        <v>11</v>
      </c>
      <c r="C7625" s="0" t="n">
        <v>14</v>
      </c>
      <c r="D7625" s="0" t="n">
        <v>56</v>
      </c>
      <c r="E7625" s="0" t="n">
        <v>45</v>
      </c>
      <c r="F7625" s="0" t="n">
        <v>0</v>
      </c>
      <c r="T7625" s="0"/>
    </row>
    <row r="7626" customFormat="false" ht="12.75" hidden="false" customHeight="false" outlineLevel="0" collapsed="false">
      <c r="A7626" s="0" t="n">
        <v>1981</v>
      </c>
      <c r="B7626" s="0" t="n">
        <v>11</v>
      </c>
      <c r="C7626" s="0" t="n">
        <v>15</v>
      </c>
      <c r="D7626" s="0" t="n">
        <v>52</v>
      </c>
      <c r="E7626" s="0" t="n">
        <v>46</v>
      </c>
      <c r="F7626" s="0" t="n">
        <v>9</v>
      </c>
      <c r="T7626" s="0"/>
    </row>
    <row r="7627" customFormat="false" ht="12.75" hidden="false" customHeight="false" outlineLevel="0" collapsed="false">
      <c r="A7627" s="0" t="n">
        <v>1981</v>
      </c>
      <c r="B7627" s="0" t="n">
        <v>11</v>
      </c>
      <c r="C7627" s="0" t="n">
        <v>16</v>
      </c>
      <c r="D7627" s="0" t="n">
        <v>54</v>
      </c>
      <c r="E7627" s="0" t="n">
        <v>48</v>
      </c>
      <c r="F7627" s="0" t="n">
        <v>3</v>
      </c>
      <c r="T7627" s="0"/>
    </row>
    <row r="7628" customFormat="false" ht="12.75" hidden="false" customHeight="false" outlineLevel="0" collapsed="false">
      <c r="A7628" s="0" t="n">
        <v>1981</v>
      </c>
      <c r="B7628" s="0" t="n">
        <v>11</v>
      </c>
      <c r="C7628" s="0" t="n">
        <v>17</v>
      </c>
      <c r="D7628" s="0" t="n">
        <v>54</v>
      </c>
      <c r="E7628" s="0" t="n">
        <v>45</v>
      </c>
      <c r="F7628" s="0" t="n">
        <v>28</v>
      </c>
      <c r="T7628" s="0"/>
    </row>
    <row r="7629" customFormat="false" ht="12.75" hidden="false" customHeight="false" outlineLevel="0" collapsed="false">
      <c r="A7629" s="0" t="n">
        <v>1981</v>
      </c>
      <c r="B7629" s="0" t="n">
        <v>11</v>
      </c>
      <c r="C7629" s="0" t="n">
        <v>18</v>
      </c>
      <c r="D7629" s="0" t="n">
        <v>53</v>
      </c>
      <c r="E7629" s="0" t="n">
        <v>47</v>
      </c>
      <c r="F7629" s="0" t="n">
        <v>0</v>
      </c>
      <c r="T7629" s="0"/>
    </row>
    <row r="7630" customFormat="false" ht="12.75" hidden="false" customHeight="false" outlineLevel="0" collapsed="false">
      <c r="A7630" s="0" t="n">
        <v>1981</v>
      </c>
      <c r="B7630" s="0" t="n">
        <v>11</v>
      </c>
      <c r="C7630" s="0" t="n">
        <v>19</v>
      </c>
      <c r="D7630" s="0" t="n">
        <v>60</v>
      </c>
      <c r="E7630" s="0" t="n">
        <v>50</v>
      </c>
      <c r="F7630" s="0" t="n">
        <v>0</v>
      </c>
      <c r="T7630" s="0"/>
    </row>
    <row r="7631" customFormat="false" ht="12.75" hidden="false" customHeight="false" outlineLevel="0" collapsed="false">
      <c r="A7631" s="0" t="n">
        <v>1981</v>
      </c>
      <c r="B7631" s="0" t="n">
        <v>11</v>
      </c>
      <c r="C7631" s="0" t="n">
        <v>20</v>
      </c>
      <c r="D7631" s="0" t="n">
        <v>56</v>
      </c>
      <c r="E7631" s="0" t="n">
        <v>47</v>
      </c>
      <c r="F7631" s="0" t="n">
        <v>46</v>
      </c>
      <c r="T7631" s="0"/>
    </row>
    <row r="7632" customFormat="false" ht="12.75" hidden="false" customHeight="false" outlineLevel="0" collapsed="false">
      <c r="A7632" s="0" t="n">
        <v>1981</v>
      </c>
      <c r="B7632" s="0" t="n">
        <v>11</v>
      </c>
      <c r="C7632" s="0" t="n">
        <v>21</v>
      </c>
      <c r="D7632" s="0" t="n">
        <v>47</v>
      </c>
      <c r="E7632" s="0" t="n">
        <v>41</v>
      </c>
      <c r="F7632" s="0" t="n">
        <v>0</v>
      </c>
      <c r="T7632" s="0"/>
    </row>
    <row r="7633" customFormat="false" ht="12.75" hidden="false" customHeight="false" outlineLevel="0" collapsed="false">
      <c r="A7633" s="0" t="n">
        <v>1981</v>
      </c>
      <c r="B7633" s="0" t="n">
        <v>11</v>
      </c>
      <c r="C7633" s="0" t="n">
        <v>22</v>
      </c>
      <c r="D7633" s="0" t="n">
        <v>42</v>
      </c>
      <c r="E7633" s="0" t="n">
        <v>38</v>
      </c>
      <c r="F7633" s="0" t="n">
        <v>0</v>
      </c>
      <c r="T7633" s="0"/>
    </row>
    <row r="7634" customFormat="false" ht="12.75" hidden="false" customHeight="false" outlineLevel="0" collapsed="false">
      <c r="A7634" s="0" t="n">
        <v>1981</v>
      </c>
      <c r="B7634" s="0" t="n">
        <v>11</v>
      </c>
      <c r="C7634" s="0" t="n">
        <v>23</v>
      </c>
      <c r="D7634" s="0" t="n">
        <v>41</v>
      </c>
      <c r="E7634" s="0" t="n">
        <v>35</v>
      </c>
      <c r="F7634" s="0" t="n">
        <v>0</v>
      </c>
      <c r="T7634" s="0"/>
    </row>
    <row r="7635" customFormat="false" ht="12.75" hidden="false" customHeight="false" outlineLevel="0" collapsed="false">
      <c r="A7635" s="0" t="n">
        <v>1981</v>
      </c>
      <c r="B7635" s="0" t="n">
        <v>11</v>
      </c>
      <c r="C7635" s="0" t="n">
        <v>24</v>
      </c>
      <c r="D7635" s="0" t="n">
        <v>42</v>
      </c>
      <c r="E7635" s="0" t="n">
        <v>33</v>
      </c>
      <c r="F7635" s="0" t="n">
        <v>0</v>
      </c>
      <c r="T7635" s="0"/>
    </row>
    <row r="7636" customFormat="false" ht="12.75" hidden="false" customHeight="false" outlineLevel="0" collapsed="false">
      <c r="A7636" s="0" t="n">
        <v>1981</v>
      </c>
      <c r="B7636" s="0" t="n">
        <v>11</v>
      </c>
      <c r="C7636" s="0" t="n">
        <v>25</v>
      </c>
      <c r="D7636" s="0" t="n">
        <v>40</v>
      </c>
      <c r="E7636" s="0" t="n">
        <v>31</v>
      </c>
      <c r="F7636" s="0" t="n">
        <v>0</v>
      </c>
      <c r="T7636" s="0"/>
    </row>
    <row r="7637" customFormat="false" ht="12.75" hidden="false" customHeight="false" outlineLevel="0" collapsed="false">
      <c r="A7637" s="0" t="n">
        <v>1981</v>
      </c>
      <c r="B7637" s="0" t="n">
        <v>11</v>
      </c>
      <c r="C7637" s="0" t="n">
        <v>26</v>
      </c>
      <c r="D7637" s="0" t="n">
        <v>45</v>
      </c>
      <c r="E7637" s="0" t="n">
        <v>29</v>
      </c>
      <c r="F7637" s="0" t="n">
        <v>0</v>
      </c>
      <c r="T7637" s="0"/>
    </row>
    <row r="7638" customFormat="false" ht="12.75" hidden="false" customHeight="false" outlineLevel="0" collapsed="false">
      <c r="A7638" s="0" t="n">
        <v>1981</v>
      </c>
      <c r="B7638" s="0" t="n">
        <v>11</v>
      </c>
      <c r="C7638" s="0" t="n">
        <v>27</v>
      </c>
      <c r="D7638" s="0" t="n">
        <v>60</v>
      </c>
      <c r="E7638" s="0" t="n">
        <v>43</v>
      </c>
      <c r="F7638" s="0" t="n">
        <v>1</v>
      </c>
      <c r="T7638" s="0"/>
    </row>
    <row r="7639" customFormat="false" ht="12.75" hidden="false" customHeight="false" outlineLevel="0" collapsed="false">
      <c r="A7639" s="0" t="n">
        <v>1981</v>
      </c>
      <c r="B7639" s="0" t="n">
        <v>11</v>
      </c>
      <c r="C7639" s="0" t="n">
        <v>28</v>
      </c>
      <c r="D7639" s="0" t="n">
        <v>45</v>
      </c>
      <c r="E7639" s="0" t="n">
        <v>42</v>
      </c>
      <c r="F7639" s="0" t="n">
        <v>0</v>
      </c>
      <c r="T7639" s="0"/>
    </row>
    <row r="7640" customFormat="false" ht="12.75" hidden="false" customHeight="false" outlineLevel="0" collapsed="false">
      <c r="A7640" s="0" t="n">
        <v>1981</v>
      </c>
      <c r="B7640" s="0" t="n">
        <v>11</v>
      </c>
      <c r="C7640" s="0" t="n">
        <v>29</v>
      </c>
      <c r="D7640" s="0" t="n">
        <v>44</v>
      </c>
      <c r="E7640" s="0" t="n">
        <v>36</v>
      </c>
      <c r="F7640" s="0" t="n">
        <v>0</v>
      </c>
      <c r="T7640" s="0"/>
    </row>
    <row r="7641" customFormat="false" ht="12.75" hidden="false" customHeight="false" outlineLevel="0" collapsed="false">
      <c r="A7641" s="0" t="n">
        <v>1981</v>
      </c>
      <c r="B7641" s="0" t="n">
        <v>11</v>
      </c>
      <c r="C7641" s="0" t="n">
        <v>30</v>
      </c>
      <c r="D7641" s="0" t="n">
        <v>42</v>
      </c>
      <c r="E7641" s="0" t="n">
        <v>33</v>
      </c>
      <c r="F7641" s="0" t="n">
        <v>0</v>
      </c>
      <c r="T7641" s="0"/>
    </row>
    <row r="7642" customFormat="false" ht="12.75" hidden="false" customHeight="false" outlineLevel="0" collapsed="false">
      <c r="A7642" s="0" t="n">
        <v>1981</v>
      </c>
      <c r="B7642" s="0" t="n">
        <v>12</v>
      </c>
      <c r="C7642" s="0" t="n">
        <v>1</v>
      </c>
      <c r="D7642" s="0" t="n">
        <v>52</v>
      </c>
      <c r="E7642" s="0" t="n">
        <v>32</v>
      </c>
      <c r="F7642" s="0" t="n">
        <v>112</v>
      </c>
      <c r="T7642" s="0"/>
    </row>
    <row r="7643" customFormat="false" ht="12.75" hidden="false" customHeight="false" outlineLevel="0" collapsed="false">
      <c r="A7643" s="0" t="n">
        <v>1981</v>
      </c>
      <c r="B7643" s="0" t="n">
        <v>12</v>
      </c>
      <c r="C7643" s="0" t="n">
        <v>2</v>
      </c>
      <c r="D7643" s="0" t="n">
        <v>58</v>
      </c>
      <c r="E7643" s="0" t="n">
        <v>47</v>
      </c>
      <c r="F7643" s="0" t="n">
        <v>49</v>
      </c>
      <c r="T7643" s="0"/>
    </row>
    <row r="7644" customFormat="false" ht="12.75" hidden="false" customHeight="false" outlineLevel="0" collapsed="false">
      <c r="A7644" s="0" t="n">
        <v>1981</v>
      </c>
      <c r="B7644" s="0" t="n">
        <v>12</v>
      </c>
      <c r="C7644" s="0" t="n">
        <v>3</v>
      </c>
      <c r="D7644" s="0" t="n">
        <v>50</v>
      </c>
      <c r="E7644" s="0" t="n">
        <v>40</v>
      </c>
      <c r="F7644" s="0" t="n">
        <v>0</v>
      </c>
      <c r="T7644" s="0"/>
    </row>
    <row r="7645" customFormat="false" ht="12.75" hidden="false" customHeight="false" outlineLevel="0" collapsed="false">
      <c r="A7645" s="0" t="n">
        <v>1981</v>
      </c>
      <c r="B7645" s="0" t="n">
        <v>12</v>
      </c>
      <c r="C7645" s="0" t="n">
        <v>4</v>
      </c>
      <c r="D7645" s="0" t="n">
        <v>46</v>
      </c>
      <c r="E7645" s="0" t="n">
        <v>38</v>
      </c>
      <c r="F7645" s="0" t="n">
        <v>0</v>
      </c>
      <c r="T7645" s="0"/>
    </row>
    <row r="7646" customFormat="false" ht="12.75" hidden="false" customHeight="false" outlineLevel="0" collapsed="false">
      <c r="A7646" s="0" t="n">
        <v>1981</v>
      </c>
      <c r="B7646" s="0" t="n">
        <v>12</v>
      </c>
      <c r="C7646" s="0" t="n">
        <v>5</v>
      </c>
      <c r="D7646" s="0" t="n">
        <v>43</v>
      </c>
      <c r="E7646" s="0" t="n">
        <v>39</v>
      </c>
      <c r="F7646" s="0" t="n">
        <v>0</v>
      </c>
      <c r="T7646" s="0"/>
    </row>
    <row r="7647" customFormat="false" ht="12.75" hidden="false" customHeight="false" outlineLevel="0" collapsed="false">
      <c r="A7647" s="0" t="n">
        <v>1981</v>
      </c>
      <c r="B7647" s="0" t="n">
        <v>12</v>
      </c>
      <c r="C7647" s="0" t="n">
        <v>6</v>
      </c>
      <c r="D7647" s="0" t="n">
        <v>39</v>
      </c>
      <c r="E7647" s="0" t="n">
        <v>34</v>
      </c>
      <c r="F7647" s="0" t="n">
        <v>0</v>
      </c>
      <c r="T7647" s="0"/>
    </row>
    <row r="7648" customFormat="false" ht="12.75" hidden="false" customHeight="false" outlineLevel="0" collapsed="false">
      <c r="A7648" s="0" t="n">
        <v>1981</v>
      </c>
      <c r="B7648" s="0" t="n">
        <v>12</v>
      </c>
      <c r="C7648" s="0" t="n">
        <v>7</v>
      </c>
      <c r="D7648" s="0" t="n">
        <v>45</v>
      </c>
      <c r="E7648" s="0" t="n">
        <v>34</v>
      </c>
      <c r="F7648" s="0" t="n">
        <v>0</v>
      </c>
      <c r="T7648" s="0"/>
    </row>
    <row r="7649" customFormat="false" ht="12.75" hidden="false" customHeight="false" outlineLevel="0" collapsed="false">
      <c r="A7649" s="0" t="n">
        <v>1981</v>
      </c>
      <c r="B7649" s="0" t="n">
        <v>12</v>
      </c>
      <c r="C7649" s="0" t="n">
        <v>8</v>
      </c>
      <c r="D7649" s="0" t="n">
        <v>42</v>
      </c>
      <c r="E7649" s="0" t="n">
        <v>38</v>
      </c>
      <c r="F7649" s="0" t="n">
        <v>29</v>
      </c>
      <c r="T7649" s="0"/>
    </row>
    <row r="7650" customFormat="false" ht="12.75" hidden="false" customHeight="false" outlineLevel="0" collapsed="false">
      <c r="A7650" s="0" t="n">
        <v>1981</v>
      </c>
      <c r="B7650" s="0" t="n">
        <v>12</v>
      </c>
      <c r="C7650" s="0" t="n">
        <v>9</v>
      </c>
      <c r="D7650" s="0" t="n">
        <v>38</v>
      </c>
      <c r="E7650" s="0" t="n">
        <v>29</v>
      </c>
      <c r="F7650" s="0" t="n">
        <v>0</v>
      </c>
      <c r="T7650" s="0"/>
    </row>
    <row r="7651" customFormat="false" ht="12.75" hidden="false" customHeight="false" outlineLevel="0" collapsed="false">
      <c r="A7651" s="0" t="n">
        <v>1981</v>
      </c>
      <c r="B7651" s="0" t="n">
        <v>12</v>
      </c>
      <c r="C7651" s="0" t="n">
        <v>10</v>
      </c>
      <c r="D7651" s="0" t="n">
        <v>33</v>
      </c>
      <c r="E7651" s="0" t="n">
        <v>27</v>
      </c>
      <c r="F7651" s="0" t="n">
        <v>0</v>
      </c>
      <c r="T7651" s="0"/>
    </row>
    <row r="7652" customFormat="false" ht="12.75" hidden="false" customHeight="false" outlineLevel="0" collapsed="false">
      <c r="A7652" s="0" t="n">
        <v>1981</v>
      </c>
      <c r="B7652" s="0" t="n">
        <v>12</v>
      </c>
      <c r="C7652" s="0" t="n">
        <v>11</v>
      </c>
      <c r="D7652" s="0" t="n">
        <v>40</v>
      </c>
      <c r="E7652" s="0" t="n">
        <v>27</v>
      </c>
      <c r="F7652" s="0" t="n">
        <v>1</v>
      </c>
      <c r="T7652" s="0"/>
    </row>
    <row r="7653" customFormat="false" ht="12.75" hidden="false" customHeight="false" outlineLevel="0" collapsed="false">
      <c r="A7653" s="0" t="n">
        <v>1981</v>
      </c>
      <c r="B7653" s="0" t="n">
        <v>12</v>
      </c>
      <c r="C7653" s="0" t="n">
        <v>12</v>
      </c>
      <c r="D7653" s="0" t="n">
        <v>41</v>
      </c>
      <c r="E7653" s="0" t="n">
        <v>31</v>
      </c>
      <c r="F7653" s="0" t="n">
        <v>2</v>
      </c>
      <c r="T7653" s="0"/>
    </row>
    <row r="7654" customFormat="false" ht="12.75" hidden="false" customHeight="false" outlineLevel="0" collapsed="false">
      <c r="A7654" s="0" t="n">
        <v>1981</v>
      </c>
      <c r="B7654" s="0" t="n">
        <v>12</v>
      </c>
      <c r="C7654" s="0" t="n">
        <v>13</v>
      </c>
      <c r="D7654" s="0" t="n">
        <v>38</v>
      </c>
      <c r="E7654" s="0" t="n">
        <v>28</v>
      </c>
      <c r="F7654" s="0" t="n">
        <v>0</v>
      </c>
      <c r="T7654" s="0"/>
    </row>
    <row r="7655" customFormat="false" ht="12.75" hidden="false" customHeight="false" outlineLevel="0" collapsed="false">
      <c r="A7655" s="0" t="n">
        <v>1981</v>
      </c>
      <c r="B7655" s="0" t="n">
        <v>12</v>
      </c>
      <c r="C7655" s="0" t="n">
        <v>14</v>
      </c>
      <c r="D7655" s="0" t="n">
        <v>37</v>
      </c>
      <c r="E7655" s="0" t="n">
        <v>29</v>
      </c>
      <c r="F7655" s="0" t="n">
        <v>102</v>
      </c>
      <c r="T7655" s="0"/>
    </row>
    <row r="7656" customFormat="false" ht="12.75" hidden="false" customHeight="false" outlineLevel="0" collapsed="false">
      <c r="A7656" s="0" t="n">
        <v>1981</v>
      </c>
      <c r="B7656" s="0" t="n">
        <v>12</v>
      </c>
      <c r="C7656" s="0" t="n">
        <v>15</v>
      </c>
      <c r="D7656" s="0" t="n">
        <v>38</v>
      </c>
      <c r="E7656" s="0" t="n">
        <v>35</v>
      </c>
      <c r="F7656" s="0" t="n">
        <v>134</v>
      </c>
      <c r="T7656" s="0"/>
    </row>
    <row r="7657" customFormat="false" ht="12.75" hidden="false" customHeight="false" outlineLevel="0" collapsed="false">
      <c r="A7657" s="0" t="n">
        <v>1981</v>
      </c>
      <c r="B7657" s="0" t="n">
        <v>12</v>
      </c>
      <c r="C7657" s="0" t="n">
        <v>16</v>
      </c>
      <c r="D7657" s="0" t="n">
        <v>40</v>
      </c>
      <c r="E7657" s="0" t="n">
        <v>34</v>
      </c>
      <c r="F7657" s="0" t="n">
        <v>43</v>
      </c>
      <c r="T7657" s="0"/>
    </row>
    <row r="7658" customFormat="false" ht="12.75" hidden="false" customHeight="false" outlineLevel="0" collapsed="false">
      <c r="A7658" s="0" t="n">
        <v>1981</v>
      </c>
      <c r="B7658" s="0" t="n">
        <v>12</v>
      </c>
      <c r="C7658" s="0" t="n">
        <v>17</v>
      </c>
      <c r="D7658" s="0" t="n">
        <v>35</v>
      </c>
      <c r="E7658" s="0" t="n">
        <v>30</v>
      </c>
      <c r="F7658" s="0" t="n">
        <v>1</v>
      </c>
      <c r="T7658" s="0"/>
    </row>
    <row r="7659" customFormat="false" ht="12.75" hidden="false" customHeight="false" outlineLevel="0" collapsed="false">
      <c r="A7659" s="0" t="n">
        <v>1981</v>
      </c>
      <c r="B7659" s="0" t="n">
        <v>12</v>
      </c>
      <c r="C7659" s="0" t="n">
        <v>18</v>
      </c>
      <c r="D7659" s="0" t="n">
        <v>36</v>
      </c>
      <c r="E7659" s="0" t="n">
        <v>26</v>
      </c>
      <c r="F7659" s="0" t="n">
        <v>0</v>
      </c>
      <c r="T7659" s="0"/>
    </row>
    <row r="7660" customFormat="false" ht="12.75" hidden="false" customHeight="false" outlineLevel="0" collapsed="false">
      <c r="A7660" s="0" t="n">
        <v>1981</v>
      </c>
      <c r="B7660" s="0" t="n">
        <v>12</v>
      </c>
      <c r="C7660" s="0" t="n">
        <v>19</v>
      </c>
      <c r="D7660" s="0" t="n">
        <v>28</v>
      </c>
      <c r="E7660" s="0" t="n">
        <v>21</v>
      </c>
      <c r="F7660" s="0" t="n">
        <v>0</v>
      </c>
      <c r="T7660" s="0"/>
    </row>
    <row r="7661" customFormat="false" ht="12.75" hidden="false" customHeight="false" outlineLevel="0" collapsed="false">
      <c r="A7661" s="0" t="n">
        <v>1981</v>
      </c>
      <c r="B7661" s="0" t="n">
        <v>12</v>
      </c>
      <c r="C7661" s="0" t="n">
        <v>20</v>
      </c>
      <c r="D7661" s="0" t="n">
        <v>27</v>
      </c>
      <c r="E7661" s="0" t="n">
        <v>20</v>
      </c>
      <c r="F7661" s="0" t="n">
        <v>0</v>
      </c>
      <c r="T7661" s="0"/>
    </row>
    <row r="7662" customFormat="false" ht="12.75" hidden="false" customHeight="false" outlineLevel="0" collapsed="false">
      <c r="A7662" s="0" t="n">
        <v>1981</v>
      </c>
      <c r="B7662" s="0" t="n">
        <v>12</v>
      </c>
      <c r="C7662" s="0" t="n">
        <v>21</v>
      </c>
      <c r="D7662" s="0" t="n">
        <v>33</v>
      </c>
      <c r="E7662" s="0" t="n">
        <v>20</v>
      </c>
      <c r="F7662" s="0" t="n">
        <v>0</v>
      </c>
      <c r="T7662" s="0"/>
    </row>
    <row r="7663" customFormat="false" ht="12.75" hidden="false" customHeight="false" outlineLevel="0" collapsed="false">
      <c r="A7663" s="0" t="n">
        <v>1981</v>
      </c>
      <c r="B7663" s="0" t="n">
        <v>12</v>
      </c>
      <c r="C7663" s="0" t="n">
        <v>22</v>
      </c>
      <c r="D7663" s="0" t="n">
        <v>40</v>
      </c>
      <c r="E7663" s="0" t="n">
        <v>33</v>
      </c>
      <c r="F7663" s="0" t="n">
        <v>0</v>
      </c>
      <c r="T7663" s="0"/>
    </row>
    <row r="7664" customFormat="false" ht="12.75" hidden="false" customHeight="false" outlineLevel="0" collapsed="false">
      <c r="A7664" s="0" t="n">
        <v>1981</v>
      </c>
      <c r="B7664" s="0" t="n">
        <v>12</v>
      </c>
      <c r="C7664" s="0" t="n">
        <v>23</v>
      </c>
      <c r="D7664" s="0" t="n">
        <v>57</v>
      </c>
      <c r="E7664" s="0" t="n">
        <v>39</v>
      </c>
      <c r="F7664" s="0" t="n">
        <v>9</v>
      </c>
      <c r="T7664" s="0"/>
    </row>
    <row r="7665" customFormat="false" ht="12.75" hidden="false" customHeight="false" outlineLevel="0" collapsed="false">
      <c r="A7665" s="0" t="n">
        <v>1981</v>
      </c>
      <c r="B7665" s="0" t="n">
        <v>12</v>
      </c>
      <c r="C7665" s="0" t="n">
        <v>24</v>
      </c>
      <c r="D7665" s="0" t="n">
        <v>44</v>
      </c>
      <c r="E7665" s="0" t="n">
        <v>36</v>
      </c>
      <c r="F7665" s="0" t="n">
        <v>0</v>
      </c>
      <c r="T7665" s="0"/>
    </row>
    <row r="7666" customFormat="false" ht="12.75" hidden="false" customHeight="false" outlineLevel="0" collapsed="false">
      <c r="A7666" s="0" t="n">
        <v>1981</v>
      </c>
      <c r="B7666" s="0" t="n">
        <v>12</v>
      </c>
      <c r="C7666" s="0" t="n">
        <v>25</v>
      </c>
      <c r="D7666" s="0" t="n">
        <v>40</v>
      </c>
      <c r="E7666" s="0" t="n">
        <v>34</v>
      </c>
      <c r="F7666" s="0" t="n">
        <v>0</v>
      </c>
      <c r="T7666" s="0"/>
    </row>
    <row r="7667" customFormat="false" ht="12.75" hidden="false" customHeight="false" outlineLevel="0" collapsed="false">
      <c r="A7667" s="0" t="n">
        <v>1981</v>
      </c>
      <c r="B7667" s="0" t="n">
        <v>12</v>
      </c>
      <c r="C7667" s="0" t="n">
        <v>26</v>
      </c>
      <c r="D7667" s="0" t="n">
        <v>40</v>
      </c>
      <c r="E7667" s="0" t="n">
        <v>32</v>
      </c>
      <c r="F7667" s="0" t="n">
        <v>0</v>
      </c>
      <c r="T7667" s="0"/>
    </row>
    <row r="7668" customFormat="false" ht="12.75" hidden="false" customHeight="false" outlineLevel="0" collapsed="false">
      <c r="A7668" s="0" t="n">
        <v>1981</v>
      </c>
      <c r="B7668" s="0" t="n">
        <v>12</v>
      </c>
      <c r="C7668" s="0" t="n">
        <v>27</v>
      </c>
      <c r="D7668" s="0" t="n">
        <v>40</v>
      </c>
      <c r="E7668" s="0" t="n">
        <v>35</v>
      </c>
      <c r="F7668" s="0" t="n">
        <v>30</v>
      </c>
      <c r="T7668" s="0"/>
    </row>
    <row r="7669" customFormat="false" ht="12.75" hidden="false" customHeight="false" outlineLevel="0" collapsed="false">
      <c r="A7669" s="0" t="n">
        <v>1981</v>
      </c>
      <c r="B7669" s="0" t="n">
        <v>12</v>
      </c>
      <c r="C7669" s="0" t="n">
        <v>28</v>
      </c>
      <c r="D7669" s="0" t="n">
        <v>46</v>
      </c>
      <c r="E7669" s="0" t="n">
        <v>35</v>
      </c>
      <c r="F7669" s="0" t="n">
        <v>0</v>
      </c>
      <c r="T7669" s="0"/>
    </row>
    <row r="7670" customFormat="false" ht="12.75" hidden="false" customHeight="false" outlineLevel="0" collapsed="false">
      <c r="A7670" s="0" t="n">
        <v>1981</v>
      </c>
      <c r="B7670" s="0" t="n">
        <v>12</v>
      </c>
      <c r="C7670" s="0" t="n">
        <v>29</v>
      </c>
      <c r="D7670" s="0" t="n">
        <v>43</v>
      </c>
      <c r="E7670" s="0" t="n">
        <v>33</v>
      </c>
      <c r="F7670" s="0" t="n">
        <v>0</v>
      </c>
      <c r="T7670" s="0"/>
    </row>
    <row r="7671" customFormat="false" ht="12.75" hidden="false" customHeight="false" outlineLevel="0" collapsed="false">
      <c r="A7671" s="0" t="n">
        <v>1981</v>
      </c>
      <c r="B7671" s="0" t="n">
        <v>12</v>
      </c>
      <c r="C7671" s="0" t="n">
        <v>30</v>
      </c>
      <c r="D7671" s="0" t="n">
        <v>38</v>
      </c>
      <c r="E7671" s="0" t="n">
        <v>29</v>
      </c>
      <c r="F7671" s="0" t="n">
        <v>0</v>
      </c>
      <c r="T7671" s="0"/>
    </row>
    <row r="7672" customFormat="false" ht="12.75" hidden="false" customHeight="false" outlineLevel="0" collapsed="false">
      <c r="A7672" s="0" t="n">
        <v>1981</v>
      </c>
      <c r="B7672" s="0" t="n">
        <v>12</v>
      </c>
      <c r="C7672" s="0" t="n">
        <v>31</v>
      </c>
      <c r="D7672" s="0" t="n">
        <v>41</v>
      </c>
      <c r="E7672" s="0" t="n">
        <v>30</v>
      </c>
      <c r="F7672" s="0" t="n">
        <v>6</v>
      </c>
      <c r="T7672" s="0"/>
    </row>
    <row r="7673" customFormat="false" ht="12.75" hidden="false" customHeight="false" outlineLevel="0" collapsed="false">
      <c r="A7673" s="0" t="n">
        <v>1982</v>
      </c>
      <c r="B7673" s="0" t="n">
        <v>1</v>
      </c>
      <c r="C7673" s="0" t="n">
        <v>1</v>
      </c>
      <c r="D7673" s="0" t="n">
        <v>44</v>
      </c>
      <c r="E7673" s="0" t="n">
        <v>36</v>
      </c>
      <c r="F7673" s="0" t="n">
        <v>100</v>
      </c>
      <c r="T7673" s="0"/>
    </row>
    <row r="7674" customFormat="false" ht="12.75" hidden="false" customHeight="false" outlineLevel="0" collapsed="false">
      <c r="A7674" s="0" t="n">
        <v>1982</v>
      </c>
      <c r="B7674" s="0" t="n">
        <v>1</v>
      </c>
      <c r="C7674" s="0" t="n">
        <v>2</v>
      </c>
      <c r="D7674" s="0" t="n">
        <v>37</v>
      </c>
      <c r="E7674" s="0" t="n">
        <v>30</v>
      </c>
      <c r="F7674" s="0" t="n">
        <v>0</v>
      </c>
      <c r="T7674" s="0"/>
    </row>
    <row r="7675" customFormat="false" ht="12.75" hidden="false" customHeight="false" outlineLevel="0" collapsed="false">
      <c r="A7675" s="0" t="n">
        <v>1982</v>
      </c>
      <c r="B7675" s="0" t="n">
        <v>1</v>
      </c>
      <c r="C7675" s="0" t="n">
        <v>3</v>
      </c>
      <c r="D7675" s="0" t="n">
        <v>36</v>
      </c>
      <c r="E7675" s="0" t="n">
        <v>27</v>
      </c>
      <c r="F7675" s="0" t="n">
        <v>0</v>
      </c>
      <c r="T7675" s="0"/>
    </row>
    <row r="7676" customFormat="false" ht="12.75" hidden="false" customHeight="false" outlineLevel="0" collapsed="false">
      <c r="A7676" s="0" t="n">
        <v>1982</v>
      </c>
      <c r="B7676" s="0" t="n">
        <v>1</v>
      </c>
      <c r="C7676" s="0" t="n">
        <v>4</v>
      </c>
      <c r="D7676" s="0" t="n">
        <v>58</v>
      </c>
      <c r="E7676" s="0" t="n">
        <v>36</v>
      </c>
      <c r="F7676" s="0" t="n">
        <v>273</v>
      </c>
      <c r="T7676" s="0"/>
    </row>
    <row r="7677" customFormat="false" ht="12.75" hidden="false" customHeight="false" outlineLevel="0" collapsed="false">
      <c r="A7677" s="0" t="n">
        <v>1982</v>
      </c>
      <c r="B7677" s="0" t="n">
        <v>1</v>
      </c>
      <c r="C7677" s="0" t="n">
        <v>5</v>
      </c>
      <c r="D7677" s="0" t="n">
        <v>48</v>
      </c>
      <c r="E7677" s="0" t="n">
        <v>34</v>
      </c>
      <c r="F7677" s="0" t="n">
        <v>0</v>
      </c>
      <c r="T7677" s="0"/>
    </row>
    <row r="7678" customFormat="false" ht="12.75" hidden="false" customHeight="false" outlineLevel="0" collapsed="false">
      <c r="A7678" s="0" t="n">
        <v>1982</v>
      </c>
      <c r="B7678" s="0" t="n">
        <v>1</v>
      </c>
      <c r="C7678" s="0" t="n">
        <v>6</v>
      </c>
      <c r="D7678" s="0" t="n">
        <v>45</v>
      </c>
      <c r="E7678" s="0" t="n">
        <v>33</v>
      </c>
      <c r="F7678" s="0" t="n">
        <v>0</v>
      </c>
      <c r="T7678" s="0"/>
    </row>
    <row r="7679" customFormat="false" ht="12.75" hidden="false" customHeight="false" outlineLevel="0" collapsed="false">
      <c r="A7679" s="0" t="n">
        <v>1982</v>
      </c>
      <c r="B7679" s="0" t="n">
        <v>1</v>
      </c>
      <c r="C7679" s="0" t="n">
        <v>7</v>
      </c>
      <c r="D7679" s="0" t="n">
        <v>45</v>
      </c>
      <c r="E7679" s="0" t="n">
        <v>31</v>
      </c>
      <c r="F7679" s="0" t="n">
        <v>0</v>
      </c>
      <c r="T7679" s="0"/>
    </row>
    <row r="7680" customFormat="false" ht="12.75" hidden="false" customHeight="false" outlineLevel="0" collapsed="false">
      <c r="A7680" s="0" t="n">
        <v>1982</v>
      </c>
      <c r="B7680" s="0" t="n">
        <v>1</v>
      </c>
      <c r="C7680" s="0" t="n">
        <v>8</v>
      </c>
      <c r="D7680" s="0" t="n">
        <v>31</v>
      </c>
      <c r="E7680" s="0" t="n">
        <v>22</v>
      </c>
      <c r="F7680" s="0" t="n">
        <v>0</v>
      </c>
      <c r="T7680" s="0"/>
    </row>
    <row r="7681" customFormat="false" ht="12.75" hidden="false" customHeight="false" outlineLevel="0" collapsed="false">
      <c r="A7681" s="0" t="n">
        <v>1982</v>
      </c>
      <c r="B7681" s="0" t="n">
        <v>1</v>
      </c>
      <c r="C7681" s="0" t="n">
        <v>9</v>
      </c>
      <c r="D7681" s="0" t="n">
        <v>31</v>
      </c>
      <c r="E7681" s="0" t="n">
        <v>17</v>
      </c>
      <c r="F7681" s="0" t="n">
        <v>1</v>
      </c>
      <c r="T7681" s="0"/>
    </row>
    <row r="7682" customFormat="false" ht="12.75" hidden="false" customHeight="false" outlineLevel="0" collapsed="false">
      <c r="A7682" s="0" t="n">
        <v>1982</v>
      </c>
      <c r="B7682" s="0" t="n">
        <v>1</v>
      </c>
      <c r="C7682" s="0" t="n">
        <v>10</v>
      </c>
      <c r="D7682" s="0" t="n">
        <v>17</v>
      </c>
      <c r="E7682" s="0" t="n">
        <v>6</v>
      </c>
      <c r="F7682" s="0" t="n">
        <v>0</v>
      </c>
      <c r="T7682" s="0"/>
    </row>
    <row r="7683" customFormat="false" ht="12.75" hidden="false" customHeight="false" outlineLevel="0" collapsed="false">
      <c r="A7683" s="0" t="n">
        <v>1982</v>
      </c>
      <c r="B7683" s="0" t="n">
        <v>1</v>
      </c>
      <c r="C7683" s="0" t="n">
        <v>11</v>
      </c>
      <c r="D7683" s="0" t="n">
        <v>17</v>
      </c>
      <c r="E7683" s="0" t="n">
        <v>5</v>
      </c>
      <c r="F7683" s="0" t="n">
        <v>0</v>
      </c>
      <c r="T7683" s="0"/>
    </row>
    <row r="7684" customFormat="false" ht="12.75" hidden="false" customHeight="false" outlineLevel="0" collapsed="false">
      <c r="A7684" s="0" t="n">
        <v>1982</v>
      </c>
      <c r="B7684" s="0" t="n">
        <v>1</v>
      </c>
      <c r="C7684" s="0" t="n">
        <v>12</v>
      </c>
      <c r="D7684" s="0" t="n">
        <v>18</v>
      </c>
      <c r="E7684" s="0" t="n">
        <v>6</v>
      </c>
      <c r="F7684" s="0" t="n">
        <v>0</v>
      </c>
      <c r="T7684" s="0"/>
    </row>
    <row r="7685" customFormat="false" ht="12.75" hidden="false" customHeight="false" outlineLevel="0" collapsed="false">
      <c r="A7685" s="0" t="n">
        <v>1982</v>
      </c>
      <c r="B7685" s="0" t="n">
        <v>1</v>
      </c>
      <c r="C7685" s="0" t="n">
        <v>13</v>
      </c>
      <c r="D7685" s="0" t="n">
        <v>23</v>
      </c>
      <c r="E7685" s="0" t="n">
        <v>14</v>
      </c>
      <c r="F7685" s="0" t="n">
        <v>71</v>
      </c>
      <c r="T7685" s="0"/>
    </row>
    <row r="7686" customFormat="false" ht="12.75" hidden="false" customHeight="false" outlineLevel="0" collapsed="false">
      <c r="A7686" s="0" t="n">
        <v>1982</v>
      </c>
      <c r="B7686" s="0" t="n">
        <v>1</v>
      </c>
      <c r="C7686" s="0" t="n">
        <v>14</v>
      </c>
      <c r="D7686" s="0" t="n">
        <v>27</v>
      </c>
      <c r="E7686" s="0" t="n">
        <v>22</v>
      </c>
      <c r="F7686" s="0" t="n">
        <v>21</v>
      </c>
      <c r="T7686" s="0"/>
    </row>
    <row r="7687" customFormat="false" ht="12.75" hidden="false" customHeight="false" outlineLevel="0" collapsed="false">
      <c r="A7687" s="0" t="n">
        <v>1982</v>
      </c>
      <c r="B7687" s="0" t="n">
        <v>1</v>
      </c>
      <c r="C7687" s="0" t="n">
        <v>15</v>
      </c>
      <c r="D7687" s="0" t="n">
        <v>29</v>
      </c>
      <c r="E7687" s="0" t="n">
        <v>20</v>
      </c>
      <c r="F7687" s="0" t="n">
        <v>0</v>
      </c>
      <c r="T7687" s="0"/>
    </row>
    <row r="7688" customFormat="false" ht="12.75" hidden="false" customHeight="false" outlineLevel="0" collapsed="false">
      <c r="A7688" s="0" t="n">
        <v>1982</v>
      </c>
      <c r="B7688" s="0" t="n">
        <v>1</v>
      </c>
      <c r="C7688" s="0" t="n">
        <v>16</v>
      </c>
      <c r="D7688" s="0" t="n">
        <v>35</v>
      </c>
      <c r="E7688" s="0" t="n">
        <v>19</v>
      </c>
      <c r="F7688" s="0" t="n">
        <v>0</v>
      </c>
      <c r="T7688" s="0"/>
    </row>
    <row r="7689" customFormat="false" ht="12.75" hidden="false" customHeight="false" outlineLevel="0" collapsed="false">
      <c r="A7689" s="0" t="n">
        <v>1982</v>
      </c>
      <c r="B7689" s="0" t="n">
        <v>1</v>
      </c>
      <c r="C7689" s="0" t="n">
        <v>17</v>
      </c>
      <c r="D7689" s="0" t="n">
        <v>19</v>
      </c>
      <c r="E7689" s="0" t="n">
        <v>0</v>
      </c>
      <c r="F7689" s="0" t="n">
        <v>0</v>
      </c>
      <c r="T7689" s="0"/>
    </row>
    <row r="7690" customFormat="false" ht="12.75" hidden="false" customHeight="false" outlineLevel="0" collapsed="false">
      <c r="A7690" s="0" t="n">
        <v>1982</v>
      </c>
      <c r="B7690" s="0" t="n">
        <v>1</v>
      </c>
      <c r="C7690" s="0" t="n">
        <v>18</v>
      </c>
      <c r="D7690" s="0" t="n">
        <v>15</v>
      </c>
      <c r="E7690" s="0" t="n">
        <v>0</v>
      </c>
      <c r="F7690" s="0" t="n">
        <v>0</v>
      </c>
      <c r="T7690" s="0"/>
    </row>
    <row r="7691" customFormat="false" ht="12.75" hidden="false" customHeight="false" outlineLevel="0" collapsed="false">
      <c r="A7691" s="0" t="n">
        <v>1982</v>
      </c>
      <c r="B7691" s="0" t="n">
        <v>1</v>
      </c>
      <c r="C7691" s="0" t="n">
        <v>19</v>
      </c>
      <c r="D7691" s="0" t="n">
        <v>26</v>
      </c>
      <c r="E7691" s="0" t="n">
        <v>14</v>
      </c>
      <c r="F7691" s="0" t="n">
        <v>0</v>
      </c>
      <c r="T7691" s="0"/>
    </row>
    <row r="7692" customFormat="false" ht="12.75" hidden="false" customHeight="false" outlineLevel="0" collapsed="false">
      <c r="A7692" s="0" t="n">
        <v>1982</v>
      </c>
      <c r="B7692" s="0" t="n">
        <v>1</v>
      </c>
      <c r="C7692" s="0" t="n">
        <v>20</v>
      </c>
      <c r="D7692" s="0" t="n">
        <v>39</v>
      </c>
      <c r="E7692" s="0" t="n">
        <v>24</v>
      </c>
      <c r="F7692" s="0" t="n">
        <v>1</v>
      </c>
      <c r="T7692" s="0"/>
    </row>
    <row r="7693" customFormat="false" ht="12.75" hidden="false" customHeight="false" outlineLevel="0" collapsed="false">
      <c r="A7693" s="0" t="n">
        <v>1982</v>
      </c>
      <c r="B7693" s="0" t="n">
        <v>1</v>
      </c>
      <c r="C7693" s="0" t="n">
        <v>21</v>
      </c>
      <c r="D7693" s="0" t="n">
        <v>29</v>
      </c>
      <c r="E7693" s="0" t="n">
        <v>15</v>
      </c>
      <c r="F7693" s="0" t="n">
        <v>1</v>
      </c>
      <c r="T7693" s="0"/>
    </row>
    <row r="7694" customFormat="false" ht="12.75" hidden="false" customHeight="false" outlineLevel="0" collapsed="false">
      <c r="A7694" s="0" t="n">
        <v>1982</v>
      </c>
      <c r="B7694" s="0" t="n">
        <v>1</v>
      </c>
      <c r="C7694" s="0" t="n">
        <v>22</v>
      </c>
      <c r="D7694" s="0" t="n">
        <v>18</v>
      </c>
      <c r="E7694" s="0" t="n">
        <v>8</v>
      </c>
      <c r="F7694" s="0" t="n">
        <v>0</v>
      </c>
      <c r="T7694" s="0"/>
    </row>
    <row r="7695" customFormat="false" ht="12.75" hidden="false" customHeight="false" outlineLevel="0" collapsed="false">
      <c r="A7695" s="0" t="n">
        <v>1982</v>
      </c>
      <c r="B7695" s="0" t="n">
        <v>1</v>
      </c>
      <c r="C7695" s="0" t="n">
        <v>23</v>
      </c>
      <c r="D7695" s="0" t="n">
        <v>45</v>
      </c>
      <c r="E7695" s="0" t="n">
        <v>16</v>
      </c>
      <c r="F7695" s="0" t="n">
        <v>126</v>
      </c>
      <c r="T7695" s="0"/>
    </row>
    <row r="7696" customFormat="false" ht="12.75" hidden="false" customHeight="false" outlineLevel="0" collapsed="false">
      <c r="A7696" s="0" t="n">
        <v>1982</v>
      </c>
      <c r="B7696" s="0" t="n">
        <v>1</v>
      </c>
      <c r="C7696" s="0" t="n">
        <v>24</v>
      </c>
      <c r="D7696" s="0" t="n">
        <v>34</v>
      </c>
      <c r="E7696" s="0" t="n">
        <v>15</v>
      </c>
      <c r="F7696" s="0" t="n">
        <v>0</v>
      </c>
      <c r="T7696" s="0"/>
    </row>
    <row r="7697" customFormat="false" ht="12.75" hidden="false" customHeight="false" outlineLevel="0" collapsed="false">
      <c r="A7697" s="0" t="n">
        <v>1982</v>
      </c>
      <c r="B7697" s="0" t="n">
        <v>1</v>
      </c>
      <c r="C7697" s="0" t="n">
        <v>25</v>
      </c>
      <c r="D7697" s="0" t="n">
        <v>24</v>
      </c>
      <c r="E7697" s="0" t="n">
        <v>14</v>
      </c>
      <c r="F7697" s="0" t="n">
        <v>0</v>
      </c>
      <c r="T7697" s="0"/>
    </row>
    <row r="7698" customFormat="false" ht="12.75" hidden="false" customHeight="false" outlineLevel="0" collapsed="false">
      <c r="A7698" s="0" t="n">
        <v>1982</v>
      </c>
      <c r="B7698" s="0" t="n">
        <v>1</v>
      </c>
      <c r="C7698" s="0" t="n">
        <v>26</v>
      </c>
      <c r="D7698" s="0" t="n">
        <v>27</v>
      </c>
      <c r="E7698" s="0" t="n">
        <v>16</v>
      </c>
      <c r="F7698" s="0" t="n">
        <v>0</v>
      </c>
      <c r="T7698" s="0"/>
    </row>
    <row r="7699" customFormat="false" ht="12.75" hidden="false" customHeight="false" outlineLevel="0" collapsed="false">
      <c r="A7699" s="0" t="n">
        <v>1982</v>
      </c>
      <c r="B7699" s="0" t="n">
        <v>1</v>
      </c>
      <c r="C7699" s="0" t="n">
        <v>27</v>
      </c>
      <c r="D7699" s="0" t="n">
        <v>25</v>
      </c>
      <c r="E7699" s="0" t="n">
        <v>9</v>
      </c>
      <c r="F7699" s="0" t="n">
        <v>0</v>
      </c>
      <c r="T7699" s="0"/>
    </row>
    <row r="7700" customFormat="false" ht="12.75" hidden="false" customHeight="false" outlineLevel="0" collapsed="false">
      <c r="A7700" s="0" t="n">
        <v>1982</v>
      </c>
      <c r="B7700" s="0" t="n">
        <v>1</v>
      </c>
      <c r="C7700" s="0" t="n">
        <v>28</v>
      </c>
      <c r="D7700" s="0" t="n">
        <v>34</v>
      </c>
      <c r="E7700" s="0" t="n">
        <v>23</v>
      </c>
      <c r="F7700" s="0" t="n">
        <v>0</v>
      </c>
      <c r="T7700" s="0"/>
    </row>
    <row r="7701" customFormat="false" ht="12.75" hidden="false" customHeight="false" outlineLevel="0" collapsed="false">
      <c r="A7701" s="0" t="n">
        <v>1982</v>
      </c>
      <c r="B7701" s="0" t="n">
        <v>1</v>
      </c>
      <c r="C7701" s="0" t="n">
        <v>29</v>
      </c>
      <c r="D7701" s="0" t="n">
        <v>40</v>
      </c>
      <c r="E7701" s="0" t="n">
        <v>31</v>
      </c>
      <c r="F7701" s="0" t="n">
        <v>0</v>
      </c>
      <c r="T7701" s="0"/>
    </row>
    <row r="7702" customFormat="false" ht="12.75" hidden="false" customHeight="false" outlineLevel="0" collapsed="false">
      <c r="A7702" s="0" t="n">
        <v>1982</v>
      </c>
      <c r="B7702" s="0" t="n">
        <v>1</v>
      </c>
      <c r="C7702" s="0" t="n">
        <v>30</v>
      </c>
      <c r="D7702" s="0" t="n">
        <v>46</v>
      </c>
      <c r="E7702" s="0" t="n">
        <v>29</v>
      </c>
      <c r="F7702" s="0" t="n">
        <v>0</v>
      </c>
      <c r="T7702" s="0"/>
    </row>
    <row r="7703" customFormat="false" ht="12.75" hidden="false" customHeight="false" outlineLevel="0" collapsed="false">
      <c r="A7703" s="0" t="n">
        <v>1982</v>
      </c>
      <c r="B7703" s="0" t="n">
        <v>1</v>
      </c>
      <c r="C7703" s="0" t="n">
        <v>31</v>
      </c>
      <c r="D7703" s="0" t="n">
        <v>47</v>
      </c>
      <c r="E7703" s="0" t="n">
        <v>37</v>
      </c>
      <c r="F7703" s="0" t="n">
        <v>52</v>
      </c>
      <c r="T7703" s="0"/>
    </row>
    <row r="7704" customFormat="false" ht="12.75" hidden="false" customHeight="false" outlineLevel="0" collapsed="false">
      <c r="A7704" s="0" t="n">
        <v>1982</v>
      </c>
      <c r="B7704" s="0" t="n">
        <v>2</v>
      </c>
      <c r="C7704" s="0" t="n">
        <v>1</v>
      </c>
      <c r="D7704" s="0" t="n">
        <v>58</v>
      </c>
      <c r="E7704" s="0" t="n">
        <v>30</v>
      </c>
      <c r="F7704" s="0" t="n">
        <v>28</v>
      </c>
      <c r="T7704" s="0"/>
    </row>
    <row r="7705" customFormat="false" ht="12.75" hidden="false" customHeight="false" outlineLevel="0" collapsed="false">
      <c r="A7705" s="0" t="n">
        <v>1982</v>
      </c>
      <c r="B7705" s="0" t="n">
        <v>2</v>
      </c>
      <c r="C7705" s="0" t="n">
        <v>2</v>
      </c>
      <c r="D7705" s="0" t="n">
        <v>35</v>
      </c>
      <c r="E7705" s="0" t="n">
        <v>27</v>
      </c>
      <c r="F7705" s="0" t="n">
        <v>39</v>
      </c>
      <c r="T7705" s="0"/>
    </row>
    <row r="7706" customFormat="false" ht="12.75" hidden="false" customHeight="false" outlineLevel="0" collapsed="false">
      <c r="A7706" s="0" t="n">
        <v>1982</v>
      </c>
      <c r="B7706" s="0" t="n">
        <v>2</v>
      </c>
      <c r="C7706" s="0" t="n">
        <v>3</v>
      </c>
      <c r="D7706" s="0" t="n">
        <v>51</v>
      </c>
      <c r="E7706" s="0" t="n">
        <v>34</v>
      </c>
      <c r="F7706" s="0" t="n">
        <v>115</v>
      </c>
      <c r="T7706" s="0"/>
    </row>
    <row r="7707" customFormat="false" ht="12.75" hidden="false" customHeight="false" outlineLevel="0" collapsed="false">
      <c r="A7707" s="0" t="n">
        <v>1982</v>
      </c>
      <c r="B7707" s="0" t="n">
        <v>2</v>
      </c>
      <c r="C7707" s="0" t="n">
        <v>4</v>
      </c>
      <c r="D7707" s="0" t="n">
        <v>49</v>
      </c>
      <c r="E7707" s="0" t="n">
        <v>34</v>
      </c>
      <c r="F7707" s="0" t="n">
        <v>0</v>
      </c>
      <c r="T7707" s="0"/>
    </row>
    <row r="7708" customFormat="false" ht="12.75" hidden="false" customHeight="false" outlineLevel="0" collapsed="false">
      <c r="A7708" s="0" t="n">
        <v>1982</v>
      </c>
      <c r="B7708" s="0" t="n">
        <v>2</v>
      </c>
      <c r="C7708" s="0" t="n">
        <v>5</v>
      </c>
      <c r="D7708" s="0" t="n">
        <v>39</v>
      </c>
      <c r="E7708" s="0" t="n">
        <v>28</v>
      </c>
      <c r="F7708" s="0" t="n">
        <v>0</v>
      </c>
      <c r="T7708" s="0"/>
    </row>
    <row r="7709" customFormat="false" ht="12.75" hidden="false" customHeight="false" outlineLevel="0" collapsed="false">
      <c r="A7709" s="0" t="n">
        <v>1982</v>
      </c>
      <c r="B7709" s="0" t="n">
        <v>2</v>
      </c>
      <c r="C7709" s="0" t="n">
        <v>6</v>
      </c>
      <c r="D7709" s="0" t="n">
        <v>40</v>
      </c>
      <c r="E7709" s="0" t="n">
        <v>26</v>
      </c>
      <c r="F7709" s="0" t="n">
        <v>0</v>
      </c>
      <c r="T7709" s="0"/>
    </row>
    <row r="7710" customFormat="false" ht="12.75" hidden="false" customHeight="false" outlineLevel="0" collapsed="false">
      <c r="A7710" s="0" t="n">
        <v>1982</v>
      </c>
      <c r="B7710" s="0" t="n">
        <v>2</v>
      </c>
      <c r="C7710" s="0" t="n">
        <v>7</v>
      </c>
      <c r="D7710" s="0" t="n">
        <v>34</v>
      </c>
      <c r="E7710" s="0" t="n">
        <v>20</v>
      </c>
      <c r="F7710" s="0" t="n">
        <v>0</v>
      </c>
      <c r="T7710" s="0"/>
    </row>
    <row r="7711" customFormat="false" ht="12.75" hidden="false" customHeight="false" outlineLevel="0" collapsed="false">
      <c r="A7711" s="0" t="n">
        <v>1982</v>
      </c>
      <c r="B7711" s="0" t="n">
        <v>2</v>
      </c>
      <c r="C7711" s="0" t="n">
        <v>8</v>
      </c>
      <c r="D7711" s="0" t="n">
        <v>45</v>
      </c>
      <c r="E7711" s="0" t="n">
        <v>29</v>
      </c>
      <c r="F7711" s="0" t="n">
        <v>0</v>
      </c>
      <c r="T7711" s="0"/>
    </row>
    <row r="7712" customFormat="false" ht="12.75" hidden="false" customHeight="false" outlineLevel="0" collapsed="false">
      <c r="A7712" s="0" t="n">
        <v>1982</v>
      </c>
      <c r="B7712" s="0" t="n">
        <v>2</v>
      </c>
      <c r="C7712" s="0" t="n">
        <v>9</v>
      </c>
      <c r="D7712" s="0" t="n">
        <v>39</v>
      </c>
      <c r="E7712" s="0" t="n">
        <v>33</v>
      </c>
      <c r="F7712" s="0" t="n">
        <v>14</v>
      </c>
      <c r="T7712" s="0"/>
    </row>
    <row r="7713" customFormat="false" ht="12.75" hidden="false" customHeight="false" outlineLevel="0" collapsed="false">
      <c r="A7713" s="0" t="n">
        <v>1982</v>
      </c>
      <c r="B7713" s="0" t="n">
        <v>2</v>
      </c>
      <c r="C7713" s="0" t="n">
        <v>10</v>
      </c>
      <c r="D7713" s="0" t="n">
        <v>34</v>
      </c>
      <c r="E7713" s="0" t="n">
        <v>23</v>
      </c>
      <c r="F7713" s="0" t="n">
        <v>0</v>
      </c>
      <c r="T7713" s="0"/>
    </row>
    <row r="7714" customFormat="false" ht="12.75" hidden="false" customHeight="false" outlineLevel="0" collapsed="false">
      <c r="A7714" s="0" t="n">
        <v>1982</v>
      </c>
      <c r="B7714" s="0" t="n">
        <v>2</v>
      </c>
      <c r="C7714" s="0" t="n">
        <v>11</v>
      </c>
      <c r="D7714" s="0" t="n">
        <v>34</v>
      </c>
      <c r="E7714" s="0" t="n">
        <v>22</v>
      </c>
      <c r="F7714" s="0" t="n">
        <v>0</v>
      </c>
      <c r="T7714" s="0"/>
    </row>
    <row r="7715" customFormat="false" ht="12.75" hidden="false" customHeight="false" outlineLevel="0" collapsed="false">
      <c r="A7715" s="0" t="n">
        <v>1982</v>
      </c>
      <c r="B7715" s="0" t="n">
        <v>2</v>
      </c>
      <c r="C7715" s="0" t="n">
        <v>12</v>
      </c>
      <c r="D7715" s="0" t="n">
        <v>36</v>
      </c>
      <c r="E7715" s="0" t="n">
        <v>26</v>
      </c>
      <c r="F7715" s="0" t="n">
        <v>0</v>
      </c>
      <c r="T7715" s="0"/>
    </row>
    <row r="7716" customFormat="false" ht="12.75" hidden="false" customHeight="false" outlineLevel="0" collapsed="false">
      <c r="A7716" s="0" t="n">
        <v>1982</v>
      </c>
      <c r="B7716" s="0" t="n">
        <v>2</v>
      </c>
      <c r="C7716" s="0" t="n">
        <v>13</v>
      </c>
      <c r="D7716" s="0" t="n">
        <v>34</v>
      </c>
      <c r="E7716" s="0" t="n">
        <v>26</v>
      </c>
      <c r="F7716" s="0" t="n">
        <v>0</v>
      </c>
      <c r="T7716" s="0"/>
    </row>
    <row r="7717" customFormat="false" ht="12.75" hidden="false" customHeight="false" outlineLevel="0" collapsed="false">
      <c r="A7717" s="0" t="n">
        <v>1982</v>
      </c>
      <c r="B7717" s="0" t="n">
        <v>2</v>
      </c>
      <c r="C7717" s="0" t="n">
        <v>14</v>
      </c>
      <c r="D7717" s="0" t="n">
        <v>39</v>
      </c>
      <c r="E7717" s="0" t="n">
        <v>25</v>
      </c>
      <c r="F7717" s="0" t="n">
        <v>0</v>
      </c>
      <c r="T7717" s="0"/>
    </row>
    <row r="7718" customFormat="false" ht="12.75" hidden="false" customHeight="false" outlineLevel="0" collapsed="false">
      <c r="A7718" s="0" t="n">
        <v>1982</v>
      </c>
      <c r="B7718" s="0" t="n">
        <v>2</v>
      </c>
      <c r="C7718" s="0" t="n">
        <v>15</v>
      </c>
      <c r="D7718" s="0" t="n">
        <v>57</v>
      </c>
      <c r="E7718" s="0" t="n">
        <v>34</v>
      </c>
      <c r="F7718" s="0" t="n">
        <v>0</v>
      </c>
      <c r="T7718" s="0"/>
    </row>
    <row r="7719" customFormat="false" ht="12.75" hidden="false" customHeight="false" outlineLevel="0" collapsed="false">
      <c r="A7719" s="0" t="n">
        <v>1982</v>
      </c>
      <c r="B7719" s="0" t="n">
        <v>2</v>
      </c>
      <c r="C7719" s="0" t="n">
        <v>16</v>
      </c>
      <c r="D7719" s="0" t="n">
        <v>57</v>
      </c>
      <c r="E7719" s="0" t="n">
        <v>43</v>
      </c>
      <c r="F7719" s="0" t="n">
        <v>0</v>
      </c>
      <c r="T7719" s="0"/>
    </row>
    <row r="7720" customFormat="false" ht="12.75" hidden="false" customHeight="false" outlineLevel="0" collapsed="false">
      <c r="A7720" s="0" t="n">
        <v>1982</v>
      </c>
      <c r="B7720" s="0" t="n">
        <v>2</v>
      </c>
      <c r="C7720" s="0" t="n">
        <v>17</v>
      </c>
      <c r="D7720" s="0" t="n">
        <v>43</v>
      </c>
      <c r="E7720" s="0" t="n">
        <v>30</v>
      </c>
      <c r="F7720" s="0" t="n">
        <v>0</v>
      </c>
      <c r="T7720" s="0"/>
    </row>
    <row r="7721" customFormat="false" ht="12.75" hidden="false" customHeight="false" outlineLevel="0" collapsed="false">
      <c r="A7721" s="0" t="n">
        <v>1982</v>
      </c>
      <c r="B7721" s="0" t="n">
        <v>2</v>
      </c>
      <c r="C7721" s="0" t="n">
        <v>18</v>
      </c>
      <c r="D7721" s="0" t="n">
        <v>36</v>
      </c>
      <c r="E7721" s="0" t="n">
        <v>29</v>
      </c>
      <c r="F7721" s="0" t="n">
        <v>0</v>
      </c>
      <c r="T7721" s="0"/>
    </row>
    <row r="7722" customFormat="false" ht="12.75" hidden="false" customHeight="false" outlineLevel="0" collapsed="false">
      <c r="A7722" s="0" t="n">
        <v>1982</v>
      </c>
      <c r="B7722" s="0" t="n">
        <v>2</v>
      </c>
      <c r="C7722" s="0" t="n">
        <v>19</v>
      </c>
      <c r="D7722" s="0" t="n">
        <v>37</v>
      </c>
      <c r="E7722" s="0" t="n">
        <v>32</v>
      </c>
      <c r="F7722" s="0" t="n">
        <v>40</v>
      </c>
      <c r="T7722" s="0"/>
    </row>
    <row r="7723" customFormat="false" ht="12.75" hidden="false" customHeight="false" outlineLevel="0" collapsed="false">
      <c r="A7723" s="0" t="n">
        <v>1982</v>
      </c>
      <c r="B7723" s="0" t="n">
        <v>2</v>
      </c>
      <c r="C7723" s="0" t="n">
        <v>20</v>
      </c>
      <c r="D7723" s="0" t="n">
        <v>47</v>
      </c>
      <c r="E7723" s="0" t="n">
        <v>37</v>
      </c>
      <c r="F7723" s="0" t="n">
        <v>0</v>
      </c>
      <c r="T7723" s="0"/>
    </row>
    <row r="7724" customFormat="false" ht="12.75" hidden="false" customHeight="false" outlineLevel="0" collapsed="false">
      <c r="A7724" s="0" t="n">
        <v>1982</v>
      </c>
      <c r="B7724" s="0" t="n">
        <v>2</v>
      </c>
      <c r="C7724" s="0" t="n">
        <v>21</v>
      </c>
      <c r="D7724" s="0" t="n">
        <v>40</v>
      </c>
      <c r="E7724" s="0" t="n">
        <v>36</v>
      </c>
      <c r="F7724" s="0" t="n">
        <v>0</v>
      </c>
      <c r="T7724" s="0"/>
    </row>
    <row r="7725" customFormat="false" ht="12.75" hidden="false" customHeight="false" outlineLevel="0" collapsed="false">
      <c r="A7725" s="0" t="n">
        <v>1982</v>
      </c>
      <c r="B7725" s="0" t="n">
        <v>2</v>
      </c>
      <c r="C7725" s="0" t="n">
        <v>22</v>
      </c>
      <c r="D7725" s="0" t="n">
        <v>43</v>
      </c>
      <c r="E7725" s="0" t="n">
        <v>33</v>
      </c>
      <c r="F7725" s="0" t="n">
        <v>0</v>
      </c>
      <c r="T7725" s="0"/>
    </row>
    <row r="7726" customFormat="false" ht="12.75" hidden="false" customHeight="false" outlineLevel="0" collapsed="false">
      <c r="A7726" s="0" t="n">
        <v>1982</v>
      </c>
      <c r="B7726" s="0" t="n">
        <v>2</v>
      </c>
      <c r="C7726" s="0" t="n">
        <v>23</v>
      </c>
      <c r="D7726" s="0" t="n">
        <v>49</v>
      </c>
      <c r="E7726" s="0" t="n">
        <v>32</v>
      </c>
      <c r="F7726" s="0" t="n">
        <v>0</v>
      </c>
      <c r="T7726" s="0"/>
    </row>
    <row r="7727" customFormat="false" ht="12.75" hidden="false" customHeight="false" outlineLevel="0" collapsed="false">
      <c r="A7727" s="0" t="n">
        <v>1982</v>
      </c>
      <c r="B7727" s="0" t="n">
        <v>2</v>
      </c>
      <c r="C7727" s="0" t="n">
        <v>24</v>
      </c>
      <c r="D7727" s="0" t="n">
        <v>42</v>
      </c>
      <c r="E7727" s="0" t="n">
        <v>27</v>
      </c>
      <c r="F7727" s="0" t="n">
        <v>1</v>
      </c>
      <c r="T7727" s="0"/>
    </row>
    <row r="7728" customFormat="false" ht="12.75" hidden="false" customHeight="false" outlineLevel="0" collapsed="false">
      <c r="A7728" s="0" t="n">
        <v>1982</v>
      </c>
      <c r="B7728" s="0" t="n">
        <v>2</v>
      </c>
      <c r="C7728" s="0" t="n">
        <v>25</v>
      </c>
      <c r="D7728" s="0" t="n">
        <v>28</v>
      </c>
      <c r="E7728" s="0" t="n">
        <v>20</v>
      </c>
      <c r="F7728" s="0" t="n">
        <v>0</v>
      </c>
      <c r="T7728" s="0"/>
    </row>
    <row r="7729" customFormat="false" ht="12.75" hidden="false" customHeight="false" outlineLevel="0" collapsed="false">
      <c r="A7729" s="0" t="n">
        <v>1982</v>
      </c>
      <c r="B7729" s="0" t="n">
        <v>2</v>
      </c>
      <c r="C7729" s="0" t="n">
        <v>26</v>
      </c>
      <c r="D7729" s="0" t="n">
        <v>36</v>
      </c>
      <c r="E7729" s="0" t="n">
        <v>19</v>
      </c>
      <c r="F7729" s="0" t="n">
        <v>0</v>
      </c>
      <c r="T7729" s="0"/>
    </row>
    <row r="7730" customFormat="false" ht="12.75" hidden="false" customHeight="false" outlineLevel="0" collapsed="false">
      <c r="A7730" s="0" t="n">
        <v>1982</v>
      </c>
      <c r="B7730" s="0" t="n">
        <v>2</v>
      </c>
      <c r="C7730" s="0" t="n">
        <v>27</v>
      </c>
      <c r="D7730" s="0" t="n">
        <v>42</v>
      </c>
      <c r="E7730" s="0" t="n">
        <v>28</v>
      </c>
      <c r="F7730" s="0" t="n">
        <v>0</v>
      </c>
      <c r="T7730" s="0"/>
    </row>
    <row r="7731" customFormat="false" ht="12.75" hidden="false" customHeight="false" outlineLevel="0" collapsed="false">
      <c r="A7731" s="0" t="n">
        <v>1982</v>
      </c>
      <c r="B7731" s="0" t="n">
        <v>2</v>
      </c>
      <c r="C7731" s="0" t="n">
        <v>28</v>
      </c>
      <c r="D7731" s="0" t="n">
        <v>42</v>
      </c>
      <c r="E7731" s="0" t="n">
        <v>30</v>
      </c>
      <c r="F7731" s="0" t="n">
        <v>0</v>
      </c>
      <c r="T7731" s="0"/>
    </row>
    <row r="7732" customFormat="false" ht="12.75" hidden="false" customHeight="false" outlineLevel="0" collapsed="false">
      <c r="A7732" s="0" t="n">
        <v>1982</v>
      </c>
      <c r="B7732" s="0" t="n">
        <v>3</v>
      </c>
      <c r="C7732" s="0" t="n">
        <v>1</v>
      </c>
      <c r="D7732" s="0" t="n">
        <v>41</v>
      </c>
      <c r="E7732" s="0" t="n">
        <v>28</v>
      </c>
      <c r="F7732" s="0" t="n">
        <v>0</v>
      </c>
      <c r="T7732" s="0"/>
    </row>
    <row r="7733" customFormat="false" ht="12.75" hidden="false" customHeight="false" outlineLevel="0" collapsed="false">
      <c r="A7733" s="0" t="n">
        <v>1982</v>
      </c>
      <c r="B7733" s="0" t="n">
        <v>3</v>
      </c>
      <c r="C7733" s="0" t="n">
        <v>2</v>
      </c>
      <c r="D7733" s="0" t="n">
        <v>49</v>
      </c>
      <c r="E7733" s="0" t="n">
        <v>35</v>
      </c>
      <c r="F7733" s="0" t="n">
        <v>0</v>
      </c>
      <c r="T7733" s="0"/>
    </row>
    <row r="7734" customFormat="false" ht="12.75" hidden="false" customHeight="false" outlineLevel="0" collapsed="false">
      <c r="A7734" s="0" t="n">
        <v>1982</v>
      </c>
      <c r="B7734" s="0" t="n">
        <v>3</v>
      </c>
      <c r="C7734" s="0" t="n">
        <v>3</v>
      </c>
      <c r="D7734" s="0" t="n">
        <v>37</v>
      </c>
      <c r="E7734" s="0" t="n">
        <v>24</v>
      </c>
      <c r="F7734" s="0" t="n">
        <v>0</v>
      </c>
      <c r="T7734" s="0"/>
    </row>
    <row r="7735" customFormat="false" ht="12.75" hidden="false" customHeight="false" outlineLevel="0" collapsed="false">
      <c r="A7735" s="0" t="n">
        <v>1982</v>
      </c>
      <c r="B7735" s="0" t="n">
        <v>3</v>
      </c>
      <c r="C7735" s="0" t="n">
        <v>4</v>
      </c>
      <c r="D7735" s="0" t="n">
        <v>37</v>
      </c>
      <c r="E7735" s="0" t="n">
        <v>23</v>
      </c>
      <c r="F7735" s="0" t="n">
        <v>53</v>
      </c>
      <c r="T7735" s="0"/>
    </row>
    <row r="7736" customFormat="false" ht="12.75" hidden="false" customHeight="false" outlineLevel="0" collapsed="false">
      <c r="A7736" s="0" t="n">
        <v>1982</v>
      </c>
      <c r="B7736" s="0" t="n">
        <v>3</v>
      </c>
      <c r="C7736" s="0" t="n">
        <v>5</v>
      </c>
      <c r="D7736" s="0" t="n">
        <v>52</v>
      </c>
      <c r="E7736" s="0" t="n">
        <v>36</v>
      </c>
      <c r="F7736" s="0" t="n">
        <v>0</v>
      </c>
      <c r="T7736" s="0"/>
    </row>
    <row r="7737" customFormat="false" ht="12.75" hidden="false" customHeight="false" outlineLevel="0" collapsed="false">
      <c r="A7737" s="0" t="n">
        <v>1982</v>
      </c>
      <c r="B7737" s="0" t="n">
        <v>3</v>
      </c>
      <c r="C7737" s="0" t="n">
        <v>6</v>
      </c>
      <c r="D7737" s="0" t="n">
        <v>37</v>
      </c>
      <c r="E7737" s="0" t="n">
        <v>32</v>
      </c>
      <c r="F7737" s="0" t="n">
        <v>24</v>
      </c>
      <c r="T7737" s="0"/>
    </row>
    <row r="7738" customFormat="false" ht="12.75" hidden="false" customHeight="false" outlineLevel="0" collapsed="false">
      <c r="A7738" s="0" t="n">
        <v>1982</v>
      </c>
      <c r="B7738" s="0" t="n">
        <v>3</v>
      </c>
      <c r="C7738" s="0" t="n">
        <v>7</v>
      </c>
      <c r="D7738" s="0" t="n">
        <v>38</v>
      </c>
      <c r="E7738" s="0" t="n">
        <v>34</v>
      </c>
      <c r="F7738" s="0" t="n">
        <v>81</v>
      </c>
      <c r="T7738" s="0"/>
    </row>
    <row r="7739" customFormat="false" ht="12.75" hidden="false" customHeight="false" outlineLevel="0" collapsed="false">
      <c r="A7739" s="0" t="n">
        <v>1982</v>
      </c>
      <c r="B7739" s="0" t="n">
        <v>3</v>
      </c>
      <c r="C7739" s="0" t="n">
        <v>8</v>
      </c>
      <c r="D7739" s="0" t="n">
        <v>35</v>
      </c>
      <c r="E7739" s="0" t="n">
        <v>26</v>
      </c>
      <c r="F7739" s="0" t="n">
        <v>0</v>
      </c>
      <c r="T7739" s="0"/>
    </row>
    <row r="7740" customFormat="false" ht="12.75" hidden="false" customHeight="false" outlineLevel="0" collapsed="false">
      <c r="A7740" s="0" t="n">
        <v>1982</v>
      </c>
      <c r="B7740" s="0" t="n">
        <v>3</v>
      </c>
      <c r="C7740" s="0" t="n">
        <v>9</v>
      </c>
      <c r="D7740" s="0" t="n">
        <v>39</v>
      </c>
      <c r="E7740" s="0" t="n">
        <v>26</v>
      </c>
      <c r="F7740" s="0" t="n">
        <v>3</v>
      </c>
      <c r="T7740" s="0"/>
    </row>
    <row r="7741" customFormat="false" ht="12.75" hidden="false" customHeight="false" outlineLevel="0" collapsed="false">
      <c r="A7741" s="0" t="n">
        <v>1982</v>
      </c>
      <c r="B7741" s="0" t="n">
        <v>3</v>
      </c>
      <c r="C7741" s="0" t="n">
        <v>10</v>
      </c>
      <c r="D7741" s="0" t="n">
        <v>39</v>
      </c>
      <c r="E7741" s="0" t="n">
        <v>28</v>
      </c>
      <c r="F7741" s="0" t="n">
        <v>1</v>
      </c>
      <c r="T7741" s="0"/>
    </row>
    <row r="7742" customFormat="false" ht="12.75" hidden="false" customHeight="false" outlineLevel="0" collapsed="false">
      <c r="A7742" s="0" t="n">
        <v>1982</v>
      </c>
      <c r="B7742" s="0" t="n">
        <v>3</v>
      </c>
      <c r="C7742" s="0" t="n">
        <v>11</v>
      </c>
      <c r="D7742" s="0" t="n">
        <v>57</v>
      </c>
      <c r="E7742" s="0" t="n">
        <v>35</v>
      </c>
      <c r="F7742" s="0" t="n">
        <v>2</v>
      </c>
      <c r="T7742" s="0"/>
    </row>
    <row r="7743" customFormat="false" ht="12.75" hidden="false" customHeight="false" outlineLevel="0" collapsed="false">
      <c r="A7743" s="0" t="n">
        <v>1982</v>
      </c>
      <c r="B7743" s="0" t="n">
        <v>3</v>
      </c>
      <c r="C7743" s="0" t="n">
        <v>12</v>
      </c>
      <c r="D7743" s="0" t="n">
        <v>59</v>
      </c>
      <c r="E7743" s="0" t="n">
        <v>46</v>
      </c>
      <c r="F7743" s="0" t="n">
        <v>4</v>
      </c>
      <c r="T7743" s="0"/>
    </row>
    <row r="7744" customFormat="false" ht="12.75" hidden="false" customHeight="false" outlineLevel="0" collapsed="false">
      <c r="A7744" s="0" t="n">
        <v>1982</v>
      </c>
      <c r="B7744" s="0" t="n">
        <v>3</v>
      </c>
      <c r="C7744" s="0" t="n">
        <v>13</v>
      </c>
      <c r="D7744" s="0" t="n">
        <v>58</v>
      </c>
      <c r="E7744" s="0" t="n">
        <v>43</v>
      </c>
      <c r="F7744" s="0" t="n">
        <v>2</v>
      </c>
      <c r="T7744" s="0"/>
    </row>
    <row r="7745" customFormat="false" ht="12.75" hidden="false" customHeight="false" outlineLevel="0" collapsed="false">
      <c r="A7745" s="0" t="n">
        <v>1982</v>
      </c>
      <c r="B7745" s="0" t="n">
        <v>3</v>
      </c>
      <c r="C7745" s="0" t="n">
        <v>14</v>
      </c>
      <c r="D7745" s="0" t="n">
        <v>58</v>
      </c>
      <c r="E7745" s="0" t="n">
        <v>45</v>
      </c>
      <c r="F7745" s="0" t="n">
        <v>0</v>
      </c>
      <c r="T7745" s="0"/>
    </row>
    <row r="7746" customFormat="false" ht="12.75" hidden="false" customHeight="false" outlineLevel="0" collapsed="false">
      <c r="A7746" s="0" t="n">
        <v>1982</v>
      </c>
      <c r="B7746" s="0" t="n">
        <v>3</v>
      </c>
      <c r="C7746" s="0" t="n">
        <v>15</v>
      </c>
      <c r="D7746" s="0" t="n">
        <v>50</v>
      </c>
      <c r="E7746" s="0" t="n">
        <v>40</v>
      </c>
      <c r="F7746" s="0" t="n">
        <v>0</v>
      </c>
      <c r="T7746" s="0"/>
    </row>
    <row r="7747" customFormat="false" ht="12.75" hidden="false" customHeight="false" outlineLevel="0" collapsed="false">
      <c r="A7747" s="0" t="n">
        <v>1982</v>
      </c>
      <c r="B7747" s="0" t="n">
        <v>3</v>
      </c>
      <c r="C7747" s="0" t="n">
        <v>16</v>
      </c>
      <c r="D7747" s="0" t="n">
        <v>47</v>
      </c>
      <c r="E7747" s="0" t="n">
        <v>37</v>
      </c>
      <c r="F7747" s="0" t="n">
        <v>21</v>
      </c>
      <c r="T7747" s="0"/>
    </row>
    <row r="7748" customFormat="false" ht="12.75" hidden="false" customHeight="false" outlineLevel="0" collapsed="false">
      <c r="A7748" s="0" t="n">
        <v>1982</v>
      </c>
      <c r="B7748" s="0" t="n">
        <v>3</v>
      </c>
      <c r="C7748" s="0" t="n">
        <v>17</v>
      </c>
      <c r="D7748" s="0" t="n">
        <v>38</v>
      </c>
      <c r="E7748" s="0" t="n">
        <v>35</v>
      </c>
      <c r="F7748" s="0" t="n">
        <v>6</v>
      </c>
      <c r="T7748" s="0"/>
    </row>
    <row r="7749" customFormat="false" ht="12.75" hidden="false" customHeight="false" outlineLevel="0" collapsed="false">
      <c r="A7749" s="0" t="n">
        <v>1982</v>
      </c>
      <c r="B7749" s="0" t="n">
        <v>3</v>
      </c>
      <c r="C7749" s="0" t="n">
        <v>18</v>
      </c>
      <c r="D7749" s="0" t="n">
        <v>54</v>
      </c>
      <c r="E7749" s="0" t="n">
        <v>36</v>
      </c>
      <c r="F7749" s="0" t="n">
        <v>0</v>
      </c>
      <c r="T7749" s="0"/>
    </row>
    <row r="7750" customFormat="false" ht="12.75" hidden="false" customHeight="false" outlineLevel="0" collapsed="false">
      <c r="A7750" s="0" t="n">
        <v>1982</v>
      </c>
      <c r="B7750" s="0" t="n">
        <v>3</v>
      </c>
      <c r="C7750" s="0" t="n">
        <v>19</v>
      </c>
      <c r="D7750" s="0" t="n">
        <v>50</v>
      </c>
      <c r="E7750" s="0" t="n">
        <v>42</v>
      </c>
      <c r="F7750" s="0" t="n">
        <v>0</v>
      </c>
      <c r="T7750" s="0"/>
    </row>
    <row r="7751" customFormat="false" ht="12.75" hidden="false" customHeight="false" outlineLevel="0" collapsed="false">
      <c r="A7751" s="0" t="n">
        <v>1982</v>
      </c>
      <c r="B7751" s="0" t="n">
        <v>3</v>
      </c>
      <c r="C7751" s="0" t="n">
        <v>20</v>
      </c>
      <c r="D7751" s="0" t="n">
        <v>56</v>
      </c>
      <c r="E7751" s="0" t="n">
        <v>39</v>
      </c>
      <c r="F7751" s="0" t="n">
        <v>0</v>
      </c>
      <c r="T7751" s="0"/>
    </row>
    <row r="7752" customFormat="false" ht="12.75" hidden="false" customHeight="false" outlineLevel="0" collapsed="false">
      <c r="A7752" s="0" t="n">
        <v>1982</v>
      </c>
      <c r="B7752" s="0" t="n">
        <v>3</v>
      </c>
      <c r="C7752" s="0" t="n">
        <v>21</v>
      </c>
      <c r="D7752" s="0" t="n">
        <v>49</v>
      </c>
      <c r="E7752" s="0" t="n">
        <v>43</v>
      </c>
      <c r="F7752" s="0" t="n">
        <v>7</v>
      </c>
      <c r="T7752" s="0"/>
    </row>
    <row r="7753" customFormat="false" ht="12.75" hidden="false" customHeight="false" outlineLevel="0" collapsed="false">
      <c r="A7753" s="0" t="n">
        <v>1982</v>
      </c>
      <c r="B7753" s="0" t="n">
        <v>3</v>
      </c>
      <c r="C7753" s="0" t="n">
        <v>22</v>
      </c>
      <c r="D7753" s="0" t="n">
        <v>55</v>
      </c>
      <c r="E7753" s="0" t="n">
        <v>42</v>
      </c>
      <c r="F7753" s="0" t="n">
        <v>0</v>
      </c>
      <c r="T7753" s="0"/>
    </row>
    <row r="7754" customFormat="false" ht="12.75" hidden="false" customHeight="false" outlineLevel="0" collapsed="false">
      <c r="A7754" s="0" t="n">
        <v>1982</v>
      </c>
      <c r="B7754" s="0" t="n">
        <v>3</v>
      </c>
      <c r="C7754" s="0" t="n">
        <v>23</v>
      </c>
      <c r="D7754" s="0" t="n">
        <v>55</v>
      </c>
      <c r="E7754" s="0" t="n">
        <v>37</v>
      </c>
      <c r="F7754" s="0" t="n">
        <v>0</v>
      </c>
      <c r="T7754" s="0"/>
    </row>
    <row r="7755" customFormat="false" ht="12.75" hidden="false" customHeight="false" outlineLevel="0" collapsed="false">
      <c r="A7755" s="0" t="n">
        <v>1982</v>
      </c>
      <c r="B7755" s="0" t="n">
        <v>3</v>
      </c>
      <c r="C7755" s="0" t="n">
        <v>24</v>
      </c>
      <c r="D7755" s="0" t="n">
        <v>55</v>
      </c>
      <c r="E7755" s="0" t="n">
        <v>39</v>
      </c>
      <c r="F7755" s="0" t="n">
        <v>0</v>
      </c>
      <c r="T7755" s="0"/>
    </row>
    <row r="7756" customFormat="false" ht="12.75" hidden="false" customHeight="false" outlineLevel="0" collapsed="false">
      <c r="A7756" s="0" t="n">
        <v>1982</v>
      </c>
      <c r="B7756" s="0" t="n">
        <v>3</v>
      </c>
      <c r="C7756" s="0" t="n">
        <v>25</v>
      </c>
      <c r="D7756" s="0" t="n">
        <v>59</v>
      </c>
      <c r="E7756" s="0" t="n">
        <v>39</v>
      </c>
      <c r="F7756" s="0" t="n">
        <v>0</v>
      </c>
      <c r="T7756" s="0"/>
    </row>
    <row r="7757" customFormat="false" ht="12.75" hidden="false" customHeight="false" outlineLevel="0" collapsed="false">
      <c r="A7757" s="0" t="n">
        <v>1982</v>
      </c>
      <c r="B7757" s="0" t="n">
        <v>3</v>
      </c>
      <c r="C7757" s="0" t="n">
        <v>26</v>
      </c>
      <c r="D7757" s="0" t="n">
        <v>48</v>
      </c>
      <c r="E7757" s="0" t="n">
        <v>35</v>
      </c>
      <c r="F7757" s="0" t="n">
        <v>4</v>
      </c>
      <c r="T7757" s="0"/>
    </row>
    <row r="7758" customFormat="false" ht="12.75" hidden="false" customHeight="false" outlineLevel="0" collapsed="false">
      <c r="A7758" s="0" t="n">
        <v>1982</v>
      </c>
      <c r="B7758" s="0" t="n">
        <v>3</v>
      </c>
      <c r="C7758" s="0" t="n">
        <v>27</v>
      </c>
      <c r="D7758" s="0" t="n">
        <v>38</v>
      </c>
      <c r="E7758" s="0" t="n">
        <v>27</v>
      </c>
      <c r="F7758" s="0" t="n">
        <v>0</v>
      </c>
      <c r="T7758" s="0"/>
    </row>
    <row r="7759" customFormat="false" ht="12.75" hidden="false" customHeight="false" outlineLevel="0" collapsed="false">
      <c r="A7759" s="0" t="n">
        <v>1982</v>
      </c>
      <c r="B7759" s="0" t="n">
        <v>3</v>
      </c>
      <c r="C7759" s="0" t="n">
        <v>28</v>
      </c>
      <c r="D7759" s="0" t="n">
        <v>43</v>
      </c>
      <c r="E7759" s="0" t="n">
        <v>22</v>
      </c>
      <c r="F7759" s="0" t="n">
        <v>0</v>
      </c>
      <c r="T7759" s="0"/>
    </row>
    <row r="7760" customFormat="false" ht="12.75" hidden="false" customHeight="false" outlineLevel="0" collapsed="false">
      <c r="A7760" s="0" t="n">
        <v>1982</v>
      </c>
      <c r="B7760" s="0" t="n">
        <v>3</v>
      </c>
      <c r="C7760" s="0" t="n">
        <v>29</v>
      </c>
      <c r="D7760" s="0" t="n">
        <v>56</v>
      </c>
      <c r="E7760" s="0" t="n">
        <v>33</v>
      </c>
      <c r="F7760" s="0" t="n">
        <v>0</v>
      </c>
      <c r="T7760" s="0"/>
    </row>
    <row r="7761" customFormat="false" ht="12.75" hidden="false" customHeight="false" outlineLevel="0" collapsed="false">
      <c r="A7761" s="0" t="n">
        <v>1982</v>
      </c>
      <c r="B7761" s="0" t="n">
        <v>3</v>
      </c>
      <c r="C7761" s="0" t="n">
        <v>30</v>
      </c>
      <c r="D7761" s="0" t="n">
        <v>60</v>
      </c>
      <c r="E7761" s="0" t="n">
        <v>40</v>
      </c>
      <c r="F7761" s="0" t="n">
        <v>0</v>
      </c>
      <c r="T7761" s="0"/>
    </row>
    <row r="7762" customFormat="false" ht="12.75" hidden="false" customHeight="false" outlineLevel="0" collapsed="false">
      <c r="A7762" s="0" t="n">
        <v>1982</v>
      </c>
      <c r="B7762" s="0" t="n">
        <v>3</v>
      </c>
      <c r="C7762" s="0" t="n">
        <v>31</v>
      </c>
      <c r="D7762" s="0" t="n">
        <v>57</v>
      </c>
      <c r="E7762" s="0" t="n">
        <v>47</v>
      </c>
      <c r="F7762" s="0" t="n">
        <v>48</v>
      </c>
      <c r="T7762" s="0"/>
    </row>
    <row r="7763" customFormat="false" ht="12.75" hidden="false" customHeight="false" outlineLevel="0" collapsed="false">
      <c r="A7763" s="0" t="n">
        <v>1982</v>
      </c>
      <c r="B7763" s="0" t="n">
        <v>4</v>
      </c>
      <c r="C7763" s="0" t="n">
        <v>1</v>
      </c>
      <c r="D7763" s="0" t="n">
        <v>65</v>
      </c>
      <c r="E7763" s="0" t="n">
        <v>46</v>
      </c>
      <c r="F7763" s="0" t="n">
        <v>0</v>
      </c>
      <c r="T7763" s="0"/>
    </row>
    <row r="7764" customFormat="false" ht="12.75" hidden="false" customHeight="false" outlineLevel="0" collapsed="false">
      <c r="A7764" s="0" t="n">
        <v>1982</v>
      </c>
      <c r="B7764" s="0" t="n">
        <v>4</v>
      </c>
      <c r="C7764" s="0" t="n">
        <v>2</v>
      </c>
      <c r="D7764" s="0" t="n">
        <v>58</v>
      </c>
      <c r="E7764" s="0" t="n">
        <v>36</v>
      </c>
      <c r="F7764" s="0" t="n">
        <v>0</v>
      </c>
      <c r="T7764" s="0"/>
    </row>
    <row r="7765" customFormat="false" ht="12.75" hidden="false" customHeight="false" outlineLevel="0" collapsed="false">
      <c r="A7765" s="0" t="n">
        <v>1982</v>
      </c>
      <c r="B7765" s="0" t="n">
        <v>4</v>
      </c>
      <c r="C7765" s="0" t="n">
        <v>3</v>
      </c>
      <c r="D7765" s="0" t="n">
        <v>56</v>
      </c>
      <c r="E7765" s="0" t="n">
        <v>43</v>
      </c>
      <c r="F7765" s="0" t="n">
        <v>186</v>
      </c>
      <c r="T7765" s="0"/>
    </row>
    <row r="7766" customFormat="false" ht="12.75" hidden="false" customHeight="false" outlineLevel="0" collapsed="false">
      <c r="A7766" s="0" t="n">
        <v>1982</v>
      </c>
      <c r="B7766" s="0" t="n">
        <v>4</v>
      </c>
      <c r="C7766" s="0" t="n">
        <v>4</v>
      </c>
      <c r="D7766" s="0" t="n">
        <v>52</v>
      </c>
      <c r="E7766" s="0" t="n">
        <v>32</v>
      </c>
      <c r="F7766" s="0" t="n">
        <v>0</v>
      </c>
      <c r="T7766" s="0"/>
    </row>
    <row r="7767" customFormat="false" ht="12.75" hidden="false" customHeight="false" outlineLevel="0" collapsed="false">
      <c r="A7767" s="0" t="n">
        <v>1982</v>
      </c>
      <c r="B7767" s="0" t="n">
        <v>4</v>
      </c>
      <c r="C7767" s="0" t="n">
        <v>5</v>
      </c>
      <c r="D7767" s="0" t="n">
        <v>48</v>
      </c>
      <c r="E7767" s="0" t="n">
        <v>27</v>
      </c>
      <c r="F7767" s="0" t="n">
        <v>0</v>
      </c>
      <c r="T7767" s="0"/>
    </row>
    <row r="7768" customFormat="false" ht="12.75" hidden="false" customHeight="false" outlineLevel="0" collapsed="false">
      <c r="A7768" s="0" t="n">
        <v>1982</v>
      </c>
      <c r="B7768" s="0" t="n">
        <v>4</v>
      </c>
      <c r="C7768" s="0" t="n">
        <v>6</v>
      </c>
      <c r="D7768" s="0" t="n">
        <v>41</v>
      </c>
      <c r="E7768" s="0" t="n">
        <v>21</v>
      </c>
      <c r="F7768" s="0" t="n">
        <v>111</v>
      </c>
      <c r="T7768" s="0"/>
    </row>
    <row r="7769" customFormat="false" ht="12.75" hidden="false" customHeight="false" outlineLevel="0" collapsed="false">
      <c r="A7769" s="0" t="n">
        <v>1982</v>
      </c>
      <c r="B7769" s="0" t="n">
        <v>4</v>
      </c>
      <c r="C7769" s="0" t="n">
        <v>7</v>
      </c>
      <c r="D7769" s="0" t="n">
        <v>30</v>
      </c>
      <c r="E7769" s="0" t="n">
        <v>21</v>
      </c>
      <c r="F7769" s="0" t="n">
        <v>0</v>
      </c>
      <c r="T7769" s="0"/>
    </row>
    <row r="7770" customFormat="false" ht="12.75" hidden="false" customHeight="false" outlineLevel="0" collapsed="false">
      <c r="A7770" s="0" t="n">
        <v>1982</v>
      </c>
      <c r="B7770" s="0" t="n">
        <v>4</v>
      </c>
      <c r="C7770" s="0" t="n">
        <v>8</v>
      </c>
      <c r="D7770" s="0" t="n">
        <v>43</v>
      </c>
      <c r="E7770" s="0" t="n">
        <v>25</v>
      </c>
      <c r="F7770" s="0" t="n">
        <v>0</v>
      </c>
      <c r="T7770" s="0"/>
    </row>
    <row r="7771" customFormat="false" ht="12.75" hidden="false" customHeight="false" outlineLevel="0" collapsed="false">
      <c r="A7771" s="0" t="n">
        <v>1982</v>
      </c>
      <c r="B7771" s="0" t="n">
        <v>4</v>
      </c>
      <c r="C7771" s="0" t="n">
        <v>9</v>
      </c>
      <c r="D7771" s="0" t="n">
        <v>39</v>
      </c>
      <c r="E7771" s="0" t="n">
        <v>34</v>
      </c>
      <c r="F7771" s="0" t="n">
        <v>0</v>
      </c>
      <c r="T7771" s="0"/>
    </row>
    <row r="7772" customFormat="false" ht="12.75" hidden="false" customHeight="false" outlineLevel="0" collapsed="false">
      <c r="A7772" s="0" t="n">
        <v>1982</v>
      </c>
      <c r="B7772" s="0" t="n">
        <v>4</v>
      </c>
      <c r="C7772" s="0" t="n">
        <v>10</v>
      </c>
      <c r="D7772" s="0" t="n">
        <v>53</v>
      </c>
      <c r="E7772" s="0" t="n">
        <v>34</v>
      </c>
      <c r="F7772" s="0" t="n">
        <v>0</v>
      </c>
      <c r="T7772" s="0"/>
    </row>
    <row r="7773" customFormat="false" ht="12.75" hidden="false" customHeight="false" outlineLevel="0" collapsed="false">
      <c r="A7773" s="0" t="n">
        <v>1982</v>
      </c>
      <c r="B7773" s="0" t="n">
        <v>4</v>
      </c>
      <c r="C7773" s="0" t="n">
        <v>11</v>
      </c>
      <c r="D7773" s="0" t="n">
        <v>56</v>
      </c>
      <c r="E7773" s="0" t="n">
        <v>41</v>
      </c>
      <c r="F7773" s="0" t="n">
        <v>0</v>
      </c>
      <c r="T7773" s="0"/>
    </row>
    <row r="7774" customFormat="false" ht="12.75" hidden="false" customHeight="false" outlineLevel="0" collapsed="false">
      <c r="A7774" s="0" t="n">
        <v>1982</v>
      </c>
      <c r="B7774" s="0" t="n">
        <v>4</v>
      </c>
      <c r="C7774" s="0" t="n">
        <v>12</v>
      </c>
      <c r="D7774" s="0" t="n">
        <v>54</v>
      </c>
      <c r="E7774" s="0" t="n">
        <v>37</v>
      </c>
      <c r="F7774" s="0" t="n">
        <v>0</v>
      </c>
      <c r="T7774" s="0"/>
    </row>
    <row r="7775" customFormat="false" ht="12.75" hidden="false" customHeight="false" outlineLevel="0" collapsed="false">
      <c r="A7775" s="0" t="n">
        <v>1982</v>
      </c>
      <c r="B7775" s="0" t="n">
        <v>4</v>
      </c>
      <c r="C7775" s="0" t="n">
        <v>13</v>
      </c>
      <c r="D7775" s="0" t="n">
        <v>62</v>
      </c>
      <c r="E7775" s="0" t="n">
        <v>45</v>
      </c>
      <c r="F7775" s="0" t="n">
        <v>4</v>
      </c>
      <c r="T7775" s="0"/>
    </row>
    <row r="7776" customFormat="false" ht="12.75" hidden="false" customHeight="false" outlineLevel="0" collapsed="false">
      <c r="A7776" s="0" t="n">
        <v>1982</v>
      </c>
      <c r="B7776" s="0" t="n">
        <v>4</v>
      </c>
      <c r="C7776" s="0" t="n">
        <v>14</v>
      </c>
      <c r="D7776" s="0" t="n">
        <v>61</v>
      </c>
      <c r="E7776" s="0" t="n">
        <v>42</v>
      </c>
      <c r="F7776" s="0" t="n">
        <v>0</v>
      </c>
      <c r="T7776" s="0"/>
    </row>
    <row r="7777" customFormat="false" ht="12.75" hidden="false" customHeight="false" outlineLevel="0" collapsed="false">
      <c r="A7777" s="0" t="n">
        <v>1982</v>
      </c>
      <c r="B7777" s="0" t="n">
        <v>4</v>
      </c>
      <c r="C7777" s="0" t="n">
        <v>15</v>
      </c>
      <c r="D7777" s="0" t="n">
        <v>57</v>
      </c>
      <c r="E7777" s="0" t="n">
        <v>43</v>
      </c>
      <c r="F7777" s="0" t="n">
        <v>0</v>
      </c>
      <c r="T7777" s="0"/>
    </row>
    <row r="7778" customFormat="false" ht="12.75" hidden="false" customHeight="false" outlineLevel="0" collapsed="false">
      <c r="A7778" s="0" t="n">
        <v>1982</v>
      </c>
      <c r="B7778" s="0" t="n">
        <v>4</v>
      </c>
      <c r="C7778" s="0" t="n">
        <v>16</v>
      </c>
      <c r="D7778" s="0" t="n">
        <v>70</v>
      </c>
      <c r="E7778" s="0" t="n">
        <v>44</v>
      </c>
      <c r="F7778" s="0" t="n">
        <v>0</v>
      </c>
      <c r="T7778" s="0"/>
    </row>
    <row r="7779" customFormat="false" ht="12.75" hidden="false" customHeight="false" outlineLevel="0" collapsed="false">
      <c r="A7779" s="0" t="n">
        <v>1982</v>
      </c>
      <c r="B7779" s="0" t="n">
        <v>4</v>
      </c>
      <c r="C7779" s="0" t="n">
        <v>17</v>
      </c>
      <c r="D7779" s="0" t="n">
        <v>72</v>
      </c>
      <c r="E7779" s="0" t="n">
        <v>59</v>
      </c>
      <c r="F7779" s="0" t="n">
        <v>32</v>
      </c>
      <c r="T7779" s="0"/>
    </row>
    <row r="7780" customFormat="false" ht="12.75" hidden="false" customHeight="false" outlineLevel="0" collapsed="false">
      <c r="A7780" s="0" t="n">
        <v>1982</v>
      </c>
      <c r="B7780" s="0" t="n">
        <v>4</v>
      </c>
      <c r="C7780" s="0" t="n">
        <v>18</v>
      </c>
      <c r="D7780" s="0" t="n">
        <v>67</v>
      </c>
      <c r="E7780" s="0" t="n">
        <v>51</v>
      </c>
      <c r="F7780" s="0" t="n">
        <v>31</v>
      </c>
      <c r="T7780" s="0"/>
    </row>
    <row r="7781" customFormat="false" ht="12.75" hidden="false" customHeight="false" outlineLevel="0" collapsed="false">
      <c r="A7781" s="0" t="n">
        <v>1982</v>
      </c>
      <c r="B7781" s="0" t="n">
        <v>4</v>
      </c>
      <c r="C7781" s="0" t="n">
        <v>19</v>
      </c>
      <c r="D7781" s="0" t="n">
        <v>65</v>
      </c>
      <c r="E7781" s="0" t="n">
        <v>47</v>
      </c>
      <c r="F7781" s="0" t="n">
        <v>0</v>
      </c>
      <c r="T7781" s="0"/>
    </row>
    <row r="7782" customFormat="false" ht="12.75" hidden="false" customHeight="false" outlineLevel="0" collapsed="false">
      <c r="A7782" s="0" t="n">
        <v>1982</v>
      </c>
      <c r="B7782" s="0" t="n">
        <v>4</v>
      </c>
      <c r="C7782" s="0" t="n">
        <v>20</v>
      </c>
      <c r="D7782" s="0" t="n">
        <v>69</v>
      </c>
      <c r="E7782" s="0" t="n">
        <v>48</v>
      </c>
      <c r="F7782" s="0" t="n">
        <v>0</v>
      </c>
      <c r="T7782" s="0"/>
    </row>
    <row r="7783" customFormat="false" ht="12.75" hidden="false" customHeight="false" outlineLevel="0" collapsed="false">
      <c r="A7783" s="0" t="n">
        <v>1982</v>
      </c>
      <c r="B7783" s="0" t="n">
        <v>4</v>
      </c>
      <c r="C7783" s="0" t="n">
        <v>21</v>
      </c>
      <c r="D7783" s="0" t="n">
        <v>69</v>
      </c>
      <c r="E7783" s="0" t="n">
        <v>44</v>
      </c>
      <c r="F7783" s="0" t="n">
        <v>0</v>
      </c>
      <c r="T7783" s="0"/>
    </row>
    <row r="7784" customFormat="false" ht="12.75" hidden="false" customHeight="false" outlineLevel="0" collapsed="false">
      <c r="A7784" s="0" t="n">
        <v>1982</v>
      </c>
      <c r="B7784" s="0" t="n">
        <v>4</v>
      </c>
      <c r="C7784" s="0" t="n">
        <v>22</v>
      </c>
      <c r="D7784" s="0" t="n">
        <v>59</v>
      </c>
      <c r="E7784" s="0" t="n">
        <v>41</v>
      </c>
      <c r="F7784" s="0" t="n">
        <v>0</v>
      </c>
      <c r="T7784" s="0"/>
    </row>
    <row r="7785" customFormat="false" ht="12.75" hidden="false" customHeight="false" outlineLevel="0" collapsed="false">
      <c r="A7785" s="0" t="n">
        <v>1982</v>
      </c>
      <c r="B7785" s="0" t="n">
        <v>4</v>
      </c>
      <c r="C7785" s="0" t="n">
        <v>23</v>
      </c>
      <c r="D7785" s="0" t="n">
        <v>69</v>
      </c>
      <c r="E7785" s="0" t="n">
        <v>39</v>
      </c>
      <c r="F7785" s="0" t="n">
        <v>0</v>
      </c>
      <c r="T7785" s="0"/>
    </row>
    <row r="7786" customFormat="false" ht="12.75" hidden="false" customHeight="false" outlineLevel="0" collapsed="false">
      <c r="A7786" s="0" t="n">
        <v>1982</v>
      </c>
      <c r="B7786" s="0" t="n">
        <v>4</v>
      </c>
      <c r="C7786" s="0" t="n">
        <v>24</v>
      </c>
      <c r="D7786" s="0" t="n">
        <v>77</v>
      </c>
      <c r="E7786" s="0" t="n">
        <v>55</v>
      </c>
      <c r="F7786" s="0" t="n">
        <v>0</v>
      </c>
      <c r="T7786" s="0"/>
    </row>
    <row r="7787" customFormat="false" ht="12.75" hidden="false" customHeight="false" outlineLevel="0" collapsed="false">
      <c r="A7787" s="0" t="n">
        <v>1982</v>
      </c>
      <c r="B7787" s="0" t="n">
        <v>4</v>
      </c>
      <c r="C7787" s="0" t="n">
        <v>25</v>
      </c>
      <c r="D7787" s="0" t="n">
        <v>82</v>
      </c>
      <c r="E7787" s="0" t="n">
        <v>58</v>
      </c>
      <c r="F7787" s="0" t="n">
        <v>0</v>
      </c>
      <c r="T7787" s="0"/>
    </row>
    <row r="7788" customFormat="false" ht="12.75" hidden="false" customHeight="false" outlineLevel="0" collapsed="false">
      <c r="A7788" s="0" t="n">
        <v>1982</v>
      </c>
      <c r="B7788" s="0" t="n">
        <v>4</v>
      </c>
      <c r="C7788" s="0" t="n">
        <v>26</v>
      </c>
      <c r="D7788" s="0" t="n">
        <v>62</v>
      </c>
      <c r="E7788" s="0" t="n">
        <v>55</v>
      </c>
      <c r="F7788" s="0" t="n">
        <v>132</v>
      </c>
      <c r="T7788" s="0"/>
    </row>
    <row r="7789" customFormat="false" ht="12.75" hidden="false" customHeight="false" outlineLevel="0" collapsed="false">
      <c r="A7789" s="0" t="n">
        <v>1982</v>
      </c>
      <c r="B7789" s="0" t="n">
        <v>4</v>
      </c>
      <c r="C7789" s="0" t="n">
        <v>27</v>
      </c>
      <c r="D7789" s="0" t="n">
        <v>74</v>
      </c>
      <c r="E7789" s="0" t="n">
        <v>53</v>
      </c>
      <c r="F7789" s="0" t="n">
        <v>41</v>
      </c>
      <c r="T7789" s="0"/>
    </row>
    <row r="7790" customFormat="false" ht="12.75" hidden="false" customHeight="false" outlineLevel="0" collapsed="false">
      <c r="A7790" s="0" t="n">
        <v>1982</v>
      </c>
      <c r="B7790" s="0" t="n">
        <v>4</v>
      </c>
      <c r="C7790" s="0" t="n">
        <v>28</v>
      </c>
      <c r="D7790" s="0" t="n">
        <v>58</v>
      </c>
      <c r="E7790" s="0" t="n">
        <v>42</v>
      </c>
      <c r="F7790" s="0" t="n">
        <v>30</v>
      </c>
      <c r="T7790" s="0"/>
    </row>
    <row r="7791" customFormat="false" ht="12.75" hidden="false" customHeight="false" outlineLevel="0" collapsed="false">
      <c r="A7791" s="0" t="n">
        <v>1982</v>
      </c>
      <c r="B7791" s="0" t="n">
        <v>4</v>
      </c>
      <c r="C7791" s="0" t="n">
        <v>29</v>
      </c>
      <c r="D7791" s="0" t="n">
        <v>69</v>
      </c>
      <c r="E7791" s="0" t="n">
        <v>45</v>
      </c>
      <c r="F7791" s="0" t="n">
        <v>0</v>
      </c>
      <c r="T7791" s="0"/>
    </row>
    <row r="7792" customFormat="false" ht="12.75" hidden="false" customHeight="false" outlineLevel="0" collapsed="false">
      <c r="A7792" s="0" t="n">
        <v>1982</v>
      </c>
      <c r="B7792" s="0" t="n">
        <v>4</v>
      </c>
      <c r="C7792" s="0" t="n">
        <v>30</v>
      </c>
      <c r="D7792" s="0" t="n">
        <v>75</v>
      </c>
      <c r="E7792" s="0" t="n">
        <v>52</v>
      </c>
      <c r="F7792" s="0" t="n">
        <v>0</v>
      </c>
      <c r="T7792" s="0"/>
    </row>
    <row r="7793" customFormat="false" ht="12.75" hidden="false" customHeight="false" outlineLevel="0" collapsed="false">
      <c r="A7793" s="0" t="n">
        <v>1982</v>
      </c>
      <c r="B7793" s="0" t="n">
        <v>5</v>
      </c>
      <c r="C7793" s="0" t="n">
        <v>1</v>
      </c>
      <c r="D7793" s="0" t="n">
        <v>77</v>
      </c>
      <c r="E7793" s="0" t="n">
        <v>57</v>
      </c>
      <c r="F7793" s="0" t="n">
        <v>0</v>
      </c>
      <c r="T7793" s="0"/>
    </row>
    <row r="7794" customFormat="false" ht="12.75" hidden="false" customHeight="false" outlineLevel="0" collapsed="false">
      <c r="A7794" s="0" t="n">
        <v>1982</v>
      </c>
      <c r="B7794" s="0" t="n">
        <v>5</v>
      </c>
      <c r="C7794" s="0" t="n">
        <v>2</v>
      </c>
      <c r="D7794" s="0" t="n">
        <v>77</v>
      </c>
      <c r="E7794" s="0" t="n">
        <v>56</v>
      </c>
      <c r="F7794" s="0" t="n">
        <v>0</v>
      </c>
      <c r="T7794" s="0"/>
    </row>
    <row r="7795" customFormat="false" ht="12.75" hidden="false" customHeight="false" outlineLevel="0" collapsed="false">
      <c r="A7795" s="0" t="n">
        <v>1982</v>
      </c>
      <c r="B7795" s="0" t="n">
        <v>5</v>
      </c>
      <c r="C7795" s="0" t="n">
        <v>3</v>
      </c>
      <c r="D7795" s="0" t="n">
        <v>71</v>
      </c>
      <c r="E7795" s="0" t="n">
        <v>56</v>
      </c>
      <c r="F7795" s="0" t="n">
        <v>0</v>
      </c>
      <c r="T7795" s="0"/>
    </row>
    <row r="7796" customFormat="false" ht="12.75" hidden="false" customHeight="false" outlineLevel="0" collapsed="false">
      <c r="A7796" s="0" t="n">
        <v>1982</v>
      </c>
      <c r="B7796" s="0" t="n">
        <v>5</v>
      </c>
      <c r="C7796" s="0" t="n">
        <v>4</v>
      </c>
      <c r="D7796" s="0" t="n">
        <v>70</v>
      </c>
      <c r="E7796" s="0" t="n">
        <v>53</v>
      </c>
      <c r="F7796" s="0" t="n">
        <v>0</v>
      </c>
      <c r="T7796" s="0"/>
    </row>
    <row r="7797" customFormat="false" ht="12.75" hidden="false" customHeight="false" outlineLevel="0" collapsed="false">
      <c r="A7797" s="0" t="n">
        <v>1982</v>
      </c>
      <c r="B7797" s="0" t="n">
        <v>5</v>
      </c>
      <c r="C7797" s="0" t="n">
        <v>5</v>
      </c>
      <c r="D7797" s="0" t="n">
        <v>71</v>
      </c>
      <c r="E7797" s="0" t="n">
        <v>51</v>
      </c>
      <c r="F7797" s="0" t="n">
        <v>0</v>
      </c>
      <c r="T7797" s="0"/>
    </row>
    <row r="7798" customFormat="false" ht="12.75" hidden="false" customHeight="false" outlineLevel="0" collapsed="false">
      <c r="A7798" s="0" t="n">
        <v>1982</v>
      </c>
      <c r="B7798" s="0" t="n">
        <v>5</v>
      </c>
      <c r="C7798" s="0" t="n">
        <v>6</v>
      </c>
      <c r="D7798" s="0" t="n">
        <v>78</v>
      </c>
      <c r="E7798" s="0" t="n">
        <v>55</v>
      </c>
      <c r="F7798" s="0" t="n">
        <v>0</v>
      </c>
      <c r="T7798" s="0"/>
    </row>
    <row r="7799" customFormat="false" ht="12.75" hidden="false" customHeight="false" outlineLevel="0" collapsed="false">
      <c r="A7799" s="0" t="n">
        <v>1982</v>
      </c>
      <c r="B7799" s="0" t="n">
        <v>5</v>
      </c>
      <c r="C7799" s="0" t="n">
        <v>7</v>
      </c>
      <c r="D7799" s="0" t="n">
        <v>69</v>
      </c>
      <c r="E7799" s="0" t="n">
        <v>51</v>
      </c>
      <c r="F7799" s="0" t="n">
        <v>0</v>
      </c>
      <c r="T7799" s="0"/>
    </row>
    <row r="7800" customFormat="false" ht="12.75" hidden="false" customHeight="false" outlineLevel="0" collapsed="false">
      <c r="A7800" s="0" t="n">
        <v>1982</v>
      </c>
      <c r="B7800" s="0" t="n">
        <v>5</v>
      </c>
      <c r="C7800" s="0" t="n">
        <v>8</v>
      </c>
      <c r="D7800" s="0" t="n">
        <v>67</v>
      </c>
      <c r="E7800" s="0" t="n">
        <v>51</v>
      </c>
      <c r="F7800" s="0" t="n">
        <v>0</v>
      </c>
      <c r="T7800" s="0"/>
    </row>
    <row r="7801" customFormat="false" ht="12.75" hidden="false" customHeight="false" outlineLevel="0" collapsed="false">
      <c r="A7801" s="0" t="n">
        <v>1982</v>
      </c>
      <c r="B7801" s="0" t="n">
        <v>5</v>
      </c>
      <c r="C7801" s="0" t="n">
        <v>9</v>
      </c>
      <c r="D7801" s="0" t="n">
        <v>65</v>
      </c>
      <c r="E7801" s="0" t="n">
        <v>56</v>
      </c>
      <c r="F7801" s="0" t="n">
        <v>0</v>
      </c>
      <c r="T7801" s="0"/>
    </row>
    <row r="7802" customFormat="false" ht="12.75" hidden="false" customHeight="false" outlineLevel="0" collapsed="false">
      <c r="A7802" s="0" t="n">
        <v>1982</v>
      </c>
      <c r="B7802" s="0" t="n">
        <v>5</v>
      </c>
      <c r="C7802" s="0" t="n">
        <v>10</v>
      </c>
      <c r="D7802" s="0" t="n">
        <v>70</v>
      </c>
      <c r="E7802" s="0" t="n">
        <v>53</v>
      </c>
      <c r="F7802" s="0" t="n">
        <v>0</v>
      </c>
      <c r="T7802" s="0"/>
    </row>
    <row r="7803" customFormat="false" ht="12.75" hidden="false" customHeight="false" outlineLevel="0" collapsed="false">
      <c r="A7803" s="0" t="n">
        <v>1982</v>
      </c>
      <c r="B7803" s="0" t="n">
        <v>5</v>
      </c>
      <c r="C7803" s="0" t="n">
        <v>11</v>
      </c>
      <c r="D7803" s="0" t="n">
        <v>72</v>
      </c>
      <c r="E7803" s="0" t="n">
        <v>50</v>
      </c>
      <c r="F7803" s="0" t="n">
        <v>0</v>
      </c>
      <c r="T7803" s="0"/>
    </row>
    <row r="7804" customFormat="false" ht="12.75" hidden="false" customHeight="false" outlineLevel="0" collapsed="false">
      <c r="A7804" s="0" t="n">
        <v>1982</v>
      </c>
      <c r="B7804" s="0" t="n">
        <v>5</v>
      </c>
      <c r="C7804" s="0" t="n">
        <v>12</v>
      </c>
      <c r="D7804" s="0" t="n">
        <v>64</v>
      </c>
      <c r="E7804" s="0" t="n">
        <v>49</v>
      </c>
      <c r="F7804" s="0" t="n">
        <v>35</v>
      </c>
      <c r="T7804" s="0"/>
    </row>
    <row r="7805" customFormat="false" ht="12.75" hidden="false" customHeight="false" outlineLevel="0" collapsed="false">
      <c r="A7805" s="0" t="n">
        <v>1982</v>
      </c>
      <c r="B7805" s="0" t="n">
        <v>5</v>
      </c>
      <c r="C7805" s="0" t="n">
        <v>13</v>
      </c>
      <c r="D7805" s="0" t="n">
        <v>74</v>
      </c>
      <c r="E7805" s="0" t="n">
        <v>53</v>
      </c>
      <c r="F7805" s="0" t="n">
        <v>0</v>
      </c>
      <c r="T7805" s="0"/>
    </row>
    <row r="7806" customFormat="false" ht="12.75" hidden="false" customHeight="false" outlineLevel="0" collapsed="false">
      <c r="A7806" s="0" t="n">
        <v>1982</v>
      </c>
      <c r="B7806" s="0" t="n">
        <v>5</v>
      </c>
      <c r="C7806" s="0" t="n">
        <v>14</v>
      </c>
      <c r="D7806" s="0" t="n">
        <v>74</v>
      </c>
      <c r="E7806" s="0" t="n">
        <v>55</v>
      </c>
      <c r="F7806" s="0" t="n">
        <v>0</v>
      </c>
      <c r="T7806" s="0"/>
    </row>
    <row r="7807" customFormat="false" ht="12.75" hidden="false" customHeight="false" outlineLevel="0" collapsed="false">
      <c r="A7807" s="0" t="n">
        <v>1982</v>
      </c>
      <c r="B7807" s="0" t="n">
        <v>5</v>
      </c>
      <c r="C7807" s="0" t="n">
        <v>15</v>
      </c>
      <c r="D7807" s="0" t="n">
        <v>78</v>
      </c>
      <c r="E7807" s="0" t="n">
        <v>56</v>
      </c>
      <c r="F7807" s="0" t="n">
        <v>0</v>
      </c>
      <c r="T7807" s="0"/>
    </row>
    <row r="7808" customFormat="false" ht="12.75" hidden="false" customHeight="false" outlineLevel="0" collapsed="false">
      <c r="A7808" s="0" t="n">
        <v>1982</v>
      </c>
      <c r="B7808" s="0" t="n">
        <v>5</v>
      </c>
      <c r="C7808" s="0" t="n">
        <v>16</v>
      </c>
      <c r="D7808" s="0" t="n">
        <v>81</v>
      </c>
      <c r="E7808" s="0" t="n">
        <v>54</v>
      </c>
      <c r="F7808" s="0" t="n">
        <v>0</v>
      </c>
      <c r="T7808" s="0"/>
    </row>
    <row r="7809" customFormat="false" ht="12.75" hidden="false" customHeight="false" outlineLevel="0" collapsed="false">
      <c r="A7809" s="0" t="n">
        <v>1982</v>
      </c>
      <c r="B7809" s="0" t="n">
        <v>5</v>
      </c>
      <c r="C7809" s="0" t="n">
        <v>17</v>
      </c>
      <c r="D7809" s="0" t="n">
        <v>82</v>
      </c>
      <c r="E7809" s="0" t="n">
        <v>63</v>
      </c>
      <c r="F7809" s="0" t="n">
        <v>1</v>
      </c>
      <c r="T7809" s="0"/>
    </row>
    <row r="7810" customFormat="false" ht="12.75" hidden="false" customHeight="false" outlineLevel="0" collapsed="false">
      <c r="A7810" s="0" t="n">
        <v>1982</v>
      </c>
      <c r="B7810" s="0" t="n">
        <v>5</v>
      </c>
      <c r="C7810" s="0" t="n">
        <v>18</v>
      </c>
      <c r="D7810" s="0" t="n">
        <v>74</v>
      </c>
      <c r="E7810" s="0" t="n">
        <v>58</v>
      </c>
      <c r="F7810" s="0" t="n">
        <v>0</v>
      </c>
      <c r="T7810" s="0"/>
    </row>
    <row r="7811" customFormat="false" ht="12.75" hidden="false" customHeight="false" outlineLevel="0" collapsed="false">
      <c r="A7811" s="0" t="n">
        <v>1982</v>
      </c>
      <c r="B7811" s="0" t="n">
        <v>5</v>
      </c>
      <c r="C7811" s="0" t="n">
        <v>19</v>
      </c>
      <c r="D7811" s="0" t="n">
        <v>75</v>
      </c>
      <c r="E7811" s="0" t="n">
        <v>62</v>
      </c>
      <c r="F7811" s="0" t="n">
        <v>0</v>
      </c>
      <c r="T7811" s="0"/>
    </row>
    <row r="7812" customFormat="false" ht="12.75" hidden="false" customHeight="false" outlineLevel="0" collapsed="false">
      <c r="A7812" s="0" t="n">
        <v>1982</v>
      </c>
      <c r="B7812" s="0" t="n">
        <v>5</v>
      </c>
      <c r="C7812" s="0" t="n">
        <v>20</v>
      </c>
      <c r="D7812" s="0" t="n">
        <v>84</v>
      </c>
      <c r="E7812" s="0" t="n">
        <v>67</v>
      </c>
      <c r="F7812" s="0" t="n">
        <v>5</v>
      </c>
      <c r="T7812" s="0"/>
    </row>
    <row r="7813" customFormat="false" ht="12.75" hidden="false" customHeight="false" outlineLevel="0" collapsed="false">
      <c r="A7813" s="0" t="n">
        <v>1982</v>
      </c>
      <c r="B7813" s="0" t="n">
        <v>5</v>
      </c>
      <c r="C7813" s="0" t="n">
        <v>21</v>
      </c>
      <c r="D7813" s="0" t="n">
        <v>72</v>
      </c>
      <c r="E7813" s="0" t="n">
        <v>56</v>
      </c>
      <c r="F7813" s="0" t="n">
        <v>0</v>
      </c>
      <c r="T7813" s="0"/>
    </row>
    <row r="7814" customFormat="false" ht="12.75" hidden="false" customHeight="false" outlineLevel="0" collapsed="false">
      <c r="A7814" s="0" t="n">
        <v>1982</v>
      </c>
      <c r="B7814" s="0" t="n">
        <v>5</v>
      </c>
      <c r="C7814" s="0" t="n">
        <v>22</v>
      </c>
      <c r="D7814" s="0" t="n">
        <v>60</v>
      </c>
      <c r="E7814" s="0" t="n">
        <v>53</v>
      </c>
      <c r="F7814" s="0" t="n">
        <v>10</v>
      </c>
      <c r="T7814" s="0"/>
    </row>
    <row r="7815" customFormat="false" ht="12.75" hidden="false" customHeight="false" outlineLevel="0" collapsed="false">
      <c r="A7815" s="0" t="n">
        <v>1982</v>
      </c>
      <c r="B7815" s="0" t="n">
        <v>5</v>
      </c>
      <c r="C7815" s="0" t="n">
        <v>23</v>
      </c>
      <c r="D7815" s="0" t="n">
        <v>55</v>
      </c>
      <c r="E7815" s="0" t="n">
        <v>51</v>
      </c>
      <c r="F7815" s="0" t="n">
        <v>61</v>
      </c>
      <c r="T7815" s="0"/>
    </row>
    <row r="7816" customFormat="false" ht="12.75" hidden="false" customHeight="false" outlineLevel="0" collapsed="false">
      <c r="A7816" s="0" t="n">
        <v>1982</v>
      </c>
      <c r="B7816" s="0" t="n">
        <v>5</v>
      </c>
      <c r="C7816" s="0" t="n">
        <v>24</v>
      </c>
      <c r="D7816" s="0" t="n">
        <v>55</v>
      </c>
      <c r="E7816" s="0" t="n">
        <v>50</v>
      </c>
      <c r="F7816" s="0" t="n">
        <v>8</v>
      </c>
      <c r="T7816" s="0"/>
    </row>
    <row r="7817" customFormat="false" ht="12.75" hidden="false" customHeight="false" outlineLevel="0" collapsed="false">
      <c r="A7817" s="0" t="n">
        <v>1982</v>
      </c>
      <c r="B7817" s="0" t="n">
        <v>5</v>
      </c>
      <c r="C7817" s="0" t="n">
        <v>25</v>
      </c>
      <c r="D7817" s="0" t="n">
        <v>74</v>
      </c>
      <c r="E7817" s="0" t="n">
        <v>55</v>
      </c>
      <c r="F7817" s="0" t="n">
        <v>17</v>
      </c>
      <c r="T7817" s="0"/>
    </row>
    <row r="7818" customFormat="false" ht="12.75" hidden="false" customHeight="false" outlineLevel="0" collapsed="false">
      <c r="A7818" s="0" t="n">
        <v>1982</v>
      </c>
      <c r="B7818" s="0" t="n">
        <v>5</v>
      </c>
      <c r="C7818" s="0" t="n">
        <v>26</v>
      </c>
      <c r="D7818" s="0" t="n">
        <v>80</v>
      </c>
      <c r="E7818" s="0" t="n">
        <v>60</v>
      </c>
      <c r="F7818" s="0" t="n">
        <v>0</v>
      </c>
      <c r="T7818" s="0"/>
    </row>
    <row r="7819" customFormat="false" ht="12.75" hidden="false" customHeight="false" outlineLevel="0" collapsed="false">
      <c r="A7819" s="0" t="n">
        <v>1982</v>
      </c>
      <c r="B7819" s="0" t="n">
        <v>5</v>
      </c>
      <c r="C7819" s="0" t="n">
        <v>27</v>
      </c>
      <c r="D7819" s="0" t="n">
        <v>82</v>
      </c>
      <c r="E7819" s="0" t="n">
        <v>65</v>
      </c>
      <c r="F7819" s="0" t="n">
        <v>0</v>
      </c>
      <c r="T7819" s="0"/>
    </row>
    <row r="7820" customFormat="false" ht="12.75" hidden="false" customHeight="false" outlineLevel="0" collapsed="false">
      <c r="A7820" s="0" t="n">
        <v>1982</v>
      </c>
      <c r="B7820" s="0" t="n">
        <v>5</v>
      </c>
      <c r="C7820" s="0" t="n">
        <v>28</v>
      </c>
      <c r="D7820" s="0" t="n">
        <v>67</v>
      </c>
      <c r="E7820" s="0" t="n">
        <v>60</v>
      </c>
      <c r="F7820" s="0" t="n">
        <v>34</v>
      </c>
      <c r="T7820" s="0"/>
    </row>
    <row r="7821" customFormat="false" ht="12.75" hidden="false" customHeight="false" outlineLevel="0" collapsed="false">
      <c r="A7821" s="0" t="n">
        <v>1982</v>
      </c>
      <c r="B7821" s="0" t="n">
        <v>5</v>
      </c>
      <c r="C7821" s="0" t="n">
        <v>29</v>
      </c>
      <c r="D7821" s="0" t="n">
        <v>74</v>
      </c>
      <c r="E7821" s="0" t="n">
        <v>59</v>
      </c>
      <c r="F7821" s="0" t="n">
        <v>68</v>
      </c>
      <c r="T7821" s="0"/>
    </row>
    <row r="7822" customFormat="false" ht="12.75" hidden="false" customHeight="false" outlineLevel="0" collapsed="false">
      <c r="A7822" s="0" t="n">
        <v>1982</v>
      </c>
      <c r="B7822" s="0" t="n">
        <v>5</v>
      </c>
      <c r="C7822" s="0" t="n">
        <v>30</v>
      </c>
      <c r="D7822" s="0" t="n">
        <v>76</v>
      </c>
      <c r="E7822" s="0" t="n">
        <v>62</v>
      </c>
      <c r="F7822" s="0" t="n">
        <v>0</v>
      </c>
      <c r="T7822" s="0"/>
    </row>
    <row r="7823" customFormat="false" ht="12.75" hidden="false" customHeight="false" outlineLevel="0" collapsed="false">
      <c r="A7823" s="0" t="n">
        <v>1982</v>
      </c>
      <c r="B7823" s="0" t="n">
        <v>5</v>
      </c>
      <c r="C7823" s="0" t="n">
        <v>31</v>
      </c>
      <c r="D7823" s="0" t="n">
        <v>66</v>
      </c>
      <c r="E7823" s="0" t="n">
        <v>62</v>
      </c>
      <c r="F7823" s="0" t="n">
        <v>4</v>
      </c>
      <c r="T7823" s="0"/>
    </row>
    <row r="7824" customFormat="false" ht="12.75" hidden="false" customHeight="false" outlineLevel="0" collapsed="false">
      <c r="A7824" s="0" t="n">
        <v>1982</v>
      </c>
      <c r="B7824" s="0" t="n">
        <v>6</v>
      </c>
      <c r="C7824" s="0" t="n">
        <v>1</v>
      </c>
      <c r="D7824" s="0" t="n">
        <v>70</v>
      </c>
      <c r="E7824" s="0" t="n">
        <v>61</v>
      </c>
      <c r="F7824" s="0" t="n">
        <v>2</v>
      </c>
      <c r="T7824" s="0"/>
    </row>
    <row r="7825" customFormat="false" ht="12.75" hidden="false" customHeight="false" outlineLevel="0" collapsed="false">
      <c r="A7825" s="0" t="n">
        <v>1982</v>
      </c>
      <c r="B7825" s="0" t="n">
        <v>6</v>
      </c>
      <c r="C7825" s="0" t="n">
        <v>2</v>
      </c>
      <c r="D7825" s="0" t="n">
        <v>79</v>
      </c>
      <c r="E7825" s="0" t="n">
        <v>61</v>
      </c>
      <c r="F7825" s="0" t="n">
        <v>3</v>
      </c>
      <c r="T7825" s="0"/>
    </row>
    <row r="7826" customFormat="false" ht="12.75" hidden="false" customHeight="false" outlineLevel="0" collapsed="false">
      <c r="A7826" s="0" t="n">
        <v>1982</v>
      </c>
      <c r="B7826" s="0" t="n">
        <v>6</v>
      </c>
      <c r="C7826" s="0" t="n">
        <v>3</v>
      </c>
      <c r="D7826" s="0" t="n">
        <v>76</v>
      </c>
      <c r="E7826" s="0" t="n">
        <v>59</v>
      </c>
      <c r="F7826" s="0" t="n">
        <v>1</v>
      </c>
      <c r="T7826" s="0"/>
    </row>
    <row r="7827" customFormat="false" ht="12.75" hidden="false" customHeight="false" outlineLevel="0" collapsed="false">
      <c r="A7827" s="0" t="n">
        <v>1982</v>
      </c>
      <c r="B7827" s="0" t="n">
        <v>6</v>
      </c>
      <c r="C7827" s="0" t="n">
        <v>4</v>
      </c>
      <c r="D7827" s="0" t="n">
        <v>70</v>
      </c>
      <c r="E7827" s="0" t="n">
        <v>59</v>
      </c>
      <c r="F7827" s="0" t="n">
        <v>4</v>
      </c>
      <c r="T7827" s="0"/>
    </row>
    <row r="7828" customFormat="false" ht="12.75" hidden="false" customHeight="false" outlineLevel="0" collapsed="false">
      <c r="A7828" s="0" t="n">
        <v>1982</v>
      </c>
      <c r="B7828" s="0" t="n">
        <v>6</v>
      </c>
      <c r="C7828" s="0" t="n">
        <v>5</v>
      </c>
      <c r="D7828" s="0" t="n">
        <v>64</v>
      </c>
      <c r="E7828" s="0" t="n">
        <v>59</v>
      </c>
      <c r="F7828" s="0" t="n">
        <v>80</v>
      </c>
      <c r="T7828" s="0"/>
    </row>
    <row r="7829" customFormat="false" ht="12.75" hidden="false" customHeight="false" outlineLevel="0" collapsed="false">
      <c r="A7829" s="0" t="n">
        <v>1982</v>
      </c>
      <c r="B7829" s="0" t="n">
        <v>6</v>
      </c>
      <c r="C7829" s="0" t="n">
        <v>6</v>
      </c>
      <c r="D7829" s="0" t="n">
        <v>60</v>
      </c>
      <c r="E7829" s="0" t="n">
        <v>55</v>
      </c>
      <c r="F7829" s="0" t="n">
        <v>86</v>
      </c>
      <c r="T7829" s="0"/>
    </row>
    <row r="7830" customFormat="false" ht="12.75" hidden="false" customHeight="false" outlineLevel="0" collapsed="false">
      <c r="A7830" s="0" t="n">
        <v>1982</v>
      </c>
      <c r="B7830" s="0" t="n">
        <v>6</v>
      </c>
      <c r="C7830" s="0" t="n">
        <v>7</v>
      </c>
      <c r="D7830" s="0" t="n">
        <v>62</v>
      </c>
      <c r="E7830" s="0" t="n">
        <v>55</v>
      </c>
      <c r="F7830" s="0" t="n">
        <v>3</v>
      </c>
      <c r="T7830" s="0"/>
    </row>
    <row r="7831" customFormat="false" ht="12.75" hidden="false" customHeight="false" outlineLevel="0" collapsed="false">
      <c r="A7831" s="0" t="n">
        <v>1982</v>
      </c>
      <c r="B7831" s="0" t="n">
        <v>6</v>
      </c>
      <c r="C7831" s="0" t="n">
        <v>8</v>
      </c>
      <c r="D7831" s="0" t="n">
        <v>76</v>
      </c>
      <c r="E7831" s="0" t="n">
        <v>55</v>
      </c>
      <c r="F7831" s="0" t="n">
        <v>0</v>
      </c>
      <c r="T7831" s="0"/>
    </row>
    <row r="7832" customFormat="false" ht="12.75" hidden="false" customHeight="false" outlineLevel="0" collapsed="false">
      <c r="A7832" s="0" t="n">
        <v>1982</v>
      </c>
      <c r="B7832" s="0" t="n">
        <v>6</v>
      </c>
      <c r="C7832" s="0" t="n">
        <v>9</v>
      </c>
      <c r="D7832" s="0" t="n">
        <v>81</v>
      </c>
      <c r="E7832" s="0" t="n">
        <v>58</v>
      </c>
      <c r="F7832" s="0" t="n">
        <v>0</v>
      </c>
      <c r="T7832" s="0"/>
    </row>
    <row r="7833" customFormat="false" ht="12.75" hidden="false" customHeight="false" outlineLevel="0" collapsed="false">
      <c r="A7833" s="0" t="n">
        <v>1982</v>
      </c>
      <c r="B7833" s="0" t="n">
        <v>6</v>
      </c>
      <c r="C7833" s="0" t="n">
        <v>10</v>
      </c>
      <c r="D7833" s="0" t="n">
        <v>81</v>
      </c>
      <c r="E7833" s="0" t="n">
        <v>61</v>
      </c>
      <c r="F7833" s="0" t="n">
        <v>0</v>
      </c>
      <c r="T7833" s="0"/>
    </row>
    <row r="7834" customFormat="false" ht="12.75" hidden="false" customHeight="false" outlineLevel="0" collapsed="false">
      <c r="A7834" s="0" t="n">
        <v>1982</v>
      </c>
      <c r="B7834" s="0" t="n">
        <v>6</v>
      </c>
      <c r="C7834" s="0" t="n">
        <v>11</v>
      </c>
      <c r="D7834" s="0" t="n">
        <v>68</v>
      </c>
      <c r="E7834" s="0" t="n">
        <v>58</v>
      </c>
      <c r="F7834" s="0" t="n">
        <v>0</v>
      </c>
      <c r="T7834" s="0"/>
    </row>
    <row r="7835" customFormat="false" ht="12.75" hidden="false" customHeight="false" outlineLevel="0" collapsed="false">
      <c r="A7835" s="0" t="n">
        <v>1982</v>
      </c>
      <c r="B7835" s="0" t="n">
        <v>6</v>
      </c>
      <c r="C7835" s="0" t="n">
        <v>12</v>
      </c>
      <c r="D7835" s="0" t="n">
        <v>65</v>
      </c>
      <c r="E7835" s="0" t="n">
        <v>54</v>
      </c>
      <c r="F7835" s="0" t="n">
        <v>0</v>
      </c>
      <c r="T7835" s="0"/>
    </row>
    <row r="7836" customFormat="false" ht="12.75" hidden="false" customHeight="false" outlineLevel="0" collapsed="false">
      <c r="A7836" s="0" t="n">
        <v>1982</v>
      </c>
      <c r="B7836" s="0" t="n">
        <v>6</v>
      </c>
      <c r="C7836" s="0" t="n">
        <v>13</v>
      </c>
      <c r="D7836" s="0" t="n">
        <v>55</v>
      </c>
      <c r="E7836" s="0" t="n">
        <v>52</v>
      </c>
      <c r="F7836" s="0" t="n">
        <v>165</v>
      </c>
      <c r="T7836" s="0"/>
    </row>
    <row r="7837" customFormat="false" ht="12.75" hidden="false" customHeight="false" outlineLevel="0" collapsed="false">
      <c r="A7837" s="0" t="n">
        <v>1982</v>
      </c>
      <c r="B7837" s="0" t="n">
        <v>6</v>
      </c>
      <c r="C7837" s="0" t="n">
        <v>14</v>
      </c>
      <c r="D7837" s="0" t="n">
        <v>72</v>
      </c>
      <c r="E7837" s="0" t="n">
        <v>54</v>
      </c>
      <c r="F7837" s="0" t="n">
        <v>11</v>
      </c>
      <c r="T7837" s="0"/>
    </row>
    <row r="7838" customFormat="false" ht="12.75" hidden="false" customHeight="false" outlineLevel="0" collapsed="false">
      <c r="A7838" s="0" t="n">
        <v>1982</v>
      </c>
      <c r="B7838" s="0" t="n">
        <v>6</v>
      </c>
      <c r="C7838" s="0" t="n">
        <v>15</v>
      </c>
      <c r="D7838" s="0" t="n">
        <v>83</v>
      </c>
      <c r="E7838" s="0" t="n">
        <v>60</v>
      </c>
      <c r="F7838" s="0" t="n">
        <v>0</v>
      </c>
      <c r="T7838" s="0"/>
    </row>
    <row r="7839" customFormat="false" ht="12.75" hidden="false" customHeight="false" outlineLevel="0" collapsed="false">
      <c r="A7839" s="0" t="n">
        <v>1982</v>
      </c>
      <c r="B7839" s="0" t="n">
        <v>6</v>
      </c>
      <c r="C7839" s="0" t="n">
        <v>16</v>
      </c>
      <c r="D7839" s="0" t="n">
        <v>87</v>
      </c>
      <c r="E7839" s="0" t="n">
        <v>68</v>
      </c>
      <c r="F7839" s="0" t="n">
        <v>81</v>
      </c>
      <c r="T7839" s="0"/>
    </row>
    <row r="7840" customFormat="false" ht="12.75" hidden="false" customHeight="false" outlineLevel="0" collapsed="false">
      <c r="A7840" s="0" t="n">
        <v>1982</v>
      </c>
      <c r="B7840" s="0" t="n">
        <v>6</v>
      </c>
      <c r="C7840" s="0" t="n">
        <v>17</v>
      </c>
      <c r="D7840" s="0" t="n">
        <v>81</v>
      </c>
      <c r="E7840" s="0" t="n">
        <v>68</v>
      </c>
      <c r="F7840" s="0" t="n">
        <v>9</v>
      </c>
      <c r="T7840" s="0"/>
    </row>
    <row r="7841" customFormat="false" ht="12.75" hidden="false" customHeight="false" outlineLevel="0" collapsed="false">
      <c r="A7841" s="0" t="n">
        <v>1982</v>
      </c>
      <c r="B7841" s="0" t="n">
        <v>6</v>
      </c>
      <c r="C7841" s="0" t="n">
        <v>18</v>
      </c>
      <c r="D7841" s="0" t="n">
        <v>82</v>
      </c>
      <c r="E7841" s="0" t="n">
        <v>68</v>
      </c>
      <c r="F7841" s="0" t="n">
        <v>0</v>
      </c>
      <c r="T7841" s="0"/>
    </row>
    <row r="7842" customFormat="false" ht="12.75" hidden="false" customHeight="false" outlineLevel="0" collapsed="false">
      <c r="A7842" s="0" t="n">
        <v>1982</v>
      </c>
      <c r="B7842" s="0" t="n">
        <v>6</v>
      </c>
      <c r="C7842" s="0" t="n">
        <v>19</v>
      </c>
      <c r="D7842" s="0" t="n">
        <v>73</v>
      </c>
      <c r="E7842" s="0" t="n">
        <v>66</v>
      </c>
      <c r="F7842" s="0" t="n">
        <v>0</v>
      </c>
      <c r="T7842" s="0"/>
    </row>
    <row r="7843" customFormat="false" ht="12.75" hidden="false" customHeight="false" outlineLevel="0" collapsed="false">
      <c r="A7843" s="0" t="n">
        <v>1982</v>
      </c>
      <c r="B7843" s="0" t="n">
        <v>6</v>
      </c>
      <c r="C7843" s="0" t="n">
        <v>20</v>
      </c>
      <c r="D7843" s="0" t="n">
        <v>76</v>
      </c>
      <c r="E7843" s="0" t="n">
        <v>64</v>
      </c>
      <c r="F7843" s="0" t="n">
        <v>0</v>
      </c>
      <c r="T7843" s="0"/>
    </row>
    <row r="7844" customFormat="false" ht="12.75" hidden="false" customHeight="false" outlineLevel="0" collapsed="false">
      <c r="A7844" s="0" t="n">
        <v>1982</v>
      </c>
      <c r="B7844" s="0" t="n">
        <v>6</v>
      </c>
      <c r="C7844" s="0" t="n">
        <v>21</v>
      </c>
      <c r="D7844" s="0" t="n">
        <v>80</v>
      </c>
      <c r="E7844" s="0" t="n">
        <v>66</v>
      </c>
      <c r="F7844" s="0" t="n">
        <v>0</v>
      </c>
      <c r="T7844" s="0"/>
    </row>
    <row r="7845" customFormat="false" ht="12.75" hidden="false" customHeight="false" outlineLevel="0" collapsed="false">
      <c r="A7845" s="0" t="n">
        <v>1982</v>
      </c>
      <c r="B7845" s="0" t="n">
        <v>6</v>
      </c>
      <c r="C7845" s="0" t="n">
        <v>22</v>
      </c>
      <c r="D7845" s="0" t="n">
        <v>80</v>
      </c>
      <c r="E7845" s="0" t="n">
        <v>65</v>
      </c>
      <c r="F7845" s="0" t="n">
        <v>10</v>
      </c>
      <c r="T7845" s="0"/>
    </row>
    <row r="7846" customFormat="false" ht="12.75" hidden="false" customHeight="false" outlineLevel="0" collapsed="false">
      <c r="A7846" s="0" t="n">
        <v>1982</v>
      </c>
      <c r="B7846" s="0" t="n">
        <v>6</v>
      </c>
      <c r="C7846" s="0" t="n">
        <v>23</v>
      </c>
      <c r="D7846" s="0" t="n">
        <v>78</v>
      </c>
      <c r="E7846" s="0" t="n">
        <v>60</v>
      </c>
      <c r="F7846" s="0" t="n">
        <v>8</v>
      </c>
      <c r="T7846" s="0"/>
    </row>
    <row r="7847" customFormat="false" ht="12.75" hidden="false" customHeight="false" outlineLevel="0" collapsed="false">
      <c r="A7847" s="0" t="n">
        <v>1982</v>
      </c>
      <c r="B7847" s="0" t="n">
        <v>6</v>
      </c>
      <c r="C7847" s="0" t="n">
        <v>24</v>
      </c>
      <c r="D7847" s="0" t="n">
        <v>79</v>
      </c>
      <c r="E7847" s="0" t="n">
        <v>61</v>
      </c>
      <c r="F7847" s="0" t="n">
        <v>0</v>
      </c>
      <c r="T7847" s="0"/>
    </row>
    <row r="7848" customFormat="false" ht="12.75" hidden="false" customHeight="false" outlineLevel="0" collapsed="false">
      <c r="A7848" s="0" t="n">
        <v>1982</v>
      </c>
      <c r="B7848" s="0" t="n">
        <v>6</v>
      </c>
      <c r="C7848" s="0" t="n">
        <v>25</v>
      </c>
      <c r="D7848" s="0" t="n">
        <v>81</v>
      </c>
      <c r="E7848" s="0" t="n">
        <v>62</v>
      </c>
      <c r="F7848" s="0" t="n">
        <v>0</v>
      </c>
      <c r="T7848" s="0"/>
    </row>
    <row r="7849" customFormat="false" ht="12.75" hidden="false" customHeight="false" outlineLevel="0" collapsed="false">
      <c r="A7849" s="0" t="n">
        <v>1982</v>
      </c>
      <c r="B7849" s="0" t="n">
        <v>6</v>
      </c>
      <c r="C7849" s="0" t="n">
        <v>26</v>
      </c>
      <c r="D7849" s="0" t="n">
        <v>86</v>
      </c>
      <c r="E7849" s="0" t="n">
        <v>70</v>
      </c>
      <c r="F7849" s="0" t="n">
        <v>0</v>
      </c>
      <c r="T7849" s="0"/>
    </row>
    <row r="7850" customFormat="false" ht="12.75" hidden="false" customHeight="false" outlineLevel="0" collapsed="false">
      <c r="A7850" s="0" t="n">
        <v>1982</v>
      </c>
      <c r="B7850" s="0" t="n">
        <v>6</v>
      </c>
      <c r="C7850" s="0" t="n">
        <v>27</v>
      </c>
      <c r="D7850" s="0" t="n">
        <v>80</v>
      </c>
      <c r="E7850" s="0" t="n">
        <v>68</v>
      </c>
      <c r="F7850" s="0" t="n">
        <v>0</v>
      </c>
      <c r="T7850" s="0"/>
    </row>
    <row r="7851" customFormat="false" ht="12.75" hidden="false" customHeight="false" outlineLevel="0" collapsed="false">
      <c r="A7851" s="0" t="n">
        <v>1982</v>
      </c>
      <c r="B7851" s="0" t="n">
        <v>6</v>
      </c>
      <c r="C7851" s="0" t="n">
        <v>28</v>
      </c>
      <c r="D7851" s="0" t="n">
        <v>84</v>
      </c>
      <c r="E7851" s="0" t="n">
        <v>67</v>
      </c>
      <c r="F7851" s="0" t="n">
        <v>0</v>
      </c>
      <c r="T7851" s="0"/>
    </row>
    <row r="7852" customFormat="false" ht="12.75" hidden="false" customHeight="false" outlineLevel="0" collapsed="false">
      <c r="A7852" s="0" t="n">
        <v>1982</v>
      </c>
      <c r="B7852" s="0" t="n">
        <v>6</v>
      </c>
      <c r="C7852" s="0" t="n">
        <v>29</v>
      </c>
      <c r="D7852" s="0" t="n">
        <v>74</v>
      </c>
      <c r="E7852" s="0" t="n">
        <v>69</v>
      </c>
      <c r="F7852" s="0" t="n">
        <v>49</v>
      </c>
      <c r="T7852" s="0"/>
    </row>
    <row r="7853" customFormat="false" ht="12.75" hidden="false" customHeight="false" outlineLevel="0" collapsed="false">
      <c r="A7853" s="0" t="n">
        <v>1982</v>
      </c>
      <c r="B7853" s="0" t="n">
        <v>6</v>
      </c>
      <c r="C7853" s="0" t="n">
        <v>30</v>
      </c>
      <c r="D7853" s="0" t="n">
        <v>81</v>
      </c>
      <c r="E7853" s="0" t="n">
        <v>67</v>
      </c>
      <c r="F7853" s="0" t="n">
        <v>0</v>
      </c>
      <c r="T7853" s="0"/>
    </row>
    <row r="7854" customFormat="false" ht="12.75" hidden="false" customHeight="false" outlineLevel="0" collapsed="false">
      <c r="A7854" s="0" t="n">
        <v>1982</v>
      </c>
      <c r="B7854" s="0" t="n">
        <v>7</v>
      </c>
      <c r="C7854" s="0" t="n">
        <v>1</v>
      </c>
      <c r="D7854" s="0" t="n">
        <v>77</v>
      </c>
      <c r="E7854" s="0" t="n">
        <v>62</v>
      </c>
      <c r="F7854" s="0" t="n">
        <v>0</v>
      </c>
      <c r="T7854" s="0"/>
    </row>
    <row r="7855" customFormat="false" ht="12.75" hidden="false" customHeight="false" outlineLevel="0" collapsed="false">
      <c r="A7855" s="0" t="n">
        <v>1982</v>
      </c>
      <c r="B7855" s="0" t="n">
        <v>7</v>
      </c>
      <c r="C7855" s="0" t="n">
        <v>2</v>
      </c>
      <c r="D7855" s="0" t="n">
        <v>80</v>
      </c>
      <c r="E7855" s="0" t="n">
        <v>60</v>
      </c>
      <c r="F7855" s="0" t="n">
        <v>0</v>
      </c>
      <c r="T7855" s="0"/>
    </row>
    <row r="7856" customFormat="false" ht="12.75" hidden="false" customHeight="false" outlineLevel="0" collapsed="false">
      <c r="A7856" s="0" t="n">
        <v>1982</v>
      </c>
      <c r="B7856" s="0" t="n">
        <v>7</v>
      </c>
      <c r="C7856" s="0" t="n">
        <v>3</v>
      </c>
      <c r="D7856" s="0" t="n">
        <v>72</v>
      </c>
      <c r="E7856" s="0" t="n">
        <v>60</v>
      </c>
      <c r="F7856" s="0" t="n">
        <v>17</v>
      </c>
      <c r="T7856" s="0"/>
    </row>
    <row r="7857" customFormat="false" ht="12.75" hidden="false" customHeight="false" outlineLevel="0" collapsed="false">
      <c r="A7857" s="0" t="n">
        <v>1982</v>
      </c>
      <c r="B7857" s="0" t="n">
        <v>7</v>
      </c>
      <c r="C7857" s="0" t="n">
        <v>4</v>
      </c>
      <c r="D7857" s="0" t="n">
        <v>77</v>
      </c>
      <c r="E7857" s="0" t="n">
        <v>60</v>
      </c>
      <c r="F7857" s="0" t="n">
        <v>0</v>
      </c>
      <c r="T7857" s="0"/>
    </row>
    <row r="7858" customFormat="false" ht="12.75" hidden="false" customHeight="false" outlineLevel="0" collapsed="false">
      <c r="A7858" s="0" t="n">
        <v>1982</v>
      </c>
      <c r="B7858" s="0" t="n">
        <v>7</v>
      </c>
      <c r="C7858" s="0" t="n">
        <v>5</v>
      </c>
      <c r="D7858" s="0" t="n">
        <v>80</v>
      </c>
      <c r="E7858" s="0" t="n">
        <v>62</v>
      </c>
      <c r="F7858" s="0" t="n">
        <v>0</v>
      </c>
      <c r="T7858" s="0"/>
    </row>
    <row r="7859" customFormat="false" ht="12.75" hidden="false" customHeight="false" outlineLevel="0" collapsed="false">
      <c r="A7859" s="0" t="n">
        <v>1982</v>
      </c>
      <c r="B7859" s="0" t="n">
        <v>7</v>
      </c>
      <c r="C7859" s="0" t="n">
        <v>6</v>
      </c>
      <c r="D7859" s="0" t="n">
        <v>82</v>
      </c>
      <c r="E7859" s="0" t="n">
        <v>64</v>
      </c>
      <c r="F7859" s="0" t="n">
        <v>0</v>
      </c>
      <c r="T7859" s="0"/>
    </row>
    <row r="7860" customFormat="false" ht="12.75" hidden="false" customHeight="false" outlineLevel="0" collapsed="false">
      <c r="A7860" s="0" t="n">
        <v>1982</v>
      </c>
      <c r="B7860" s="0" t="n">
        <v>7</v>
      </c>
      <c r="C7860" s="0" t="n">
        <v>7</v>
      </c>
      <c r="D7860" s="0" t="n">
        <v>84</v>
      </c>
      <c r="E7860" s="0" t="n">
        <v>65</v>
      </c>
      <c r="F7860" s="0" t="n">
        <v>0</v>
      </c>
      <c r="T7860" s="0"/>
    </row>
    <row r="7861" customFormat="false" ht="12.75" hidden="false" customHeight="false" outlineLevel="0" collapsed="false">
      <c r="A7861" s="0" t="n">
        <v>1982</v>
      </c>
      <c r="B7861" s="0" t="n">
        <v>7</v>
      </c>
      <c r="C7861" s="0" t="n">
        <v>8</v>
      </c>
      <c r="D7861" s="0" t="n">
        <v>93</v>
      </c>
      <c r="E7861" s="0" t="n">
        <v>73</v>
      </c>
      <c r="F7861" s="0" t="n">
        <v>0</v>
      </c>
      <c r="T7861" s="0"/>
    </row>
    <row r="7862" customFormat="false" ht="12.75" hidden="false" customHeight="false" outlineLevel="0" collapsed="false">
      <c r="A7862" s="0" t="n">
        <v>1982</v>
      </c>
      <c r="B7862" s="0" t="n">
        <v>7</v>
      </c>
      <c r="C7862" s="0" t="n">
        <v>9</v>
      </c>
      <c r="D7862" s="0" t="n">
        <v>91</v>
      </c>
      <c r="E7862" s="0" t="n">
        <v>75</v>
      </c>
      <c r="F7862" s="0" t="n">
        <v>0</v>
      </c>
      <c r="T7862" s="0"/>
    </row>
    <row r="7863" customFormat="false" ht="12.75" hidden="false" customHeight="false" outlineLevel="0" collapsed="false">
      <c r="A7863" s="0" t="n">
        <v>1982</v>
      </c>
      <c r="B7863" s="0" t="n">
        <v>7</v>
      </c>
      <c r="C7863" s="0" t="n">
        <v>10</v>
      </c>
      <c r="D7863" s="0" t="n">
        <v>91</v>
      </c>
      <c r="E7863" s="0" t="n">
        <v>72</v>
      </c>
      <c r="F7863" s="0" t="n">
        <v>0</v>
      </c>
      <c r="T7863" s="0"/>
    </row>
    <row r="7864" customFormat="false" ht="12.75" hidden="false" customHeight="false" outlineLevel="0" collapsed="false">
      <c r="A7864" s="0" t="n">
        <v>1982</v>
      </c>
      <c r="B7864" s="0" t="n">
        <v>7</v>
      </c>
      <c r="C7864" s="0" t="n">
        <v>11</v>
      </c>
      <c r="D7864" s="0" t="n">
        <v>81</v>
      </c>
      <c r="E7864" s="0" t="n">
        <v>71</v>
      </c>
      <c r="F7864" s="0" t="n">
        <v>1</v>
      </c>
      <c r="T7864" s="0"/>
    </row>
    <row r="7865" customFormat="false" ht="12.75" hidden="false" customHeight="false" outlineLevel="0" collapsed="false">
      <c r="A7865" s="0" t="n">
        <v>1982</v>
      </c>
      <c r="B7865" s="0" t="n">
        <v>7</v>
      </c>
      <c r="C7865" s="0" t="n">
        <v>12</v>
      </c>
      <c r="D7865" s="0" t="n">
        <v>85</v>
      </c>
      <c r="E7865" s="0" t="n">
        <v>73</v>
      </c>
      <c r="F7865" s="0" t="n">
        <v>1</v>
      </c>
      <c r="T7865" s="0"/>
    </row>
    <row r="7866" customFormat="false" ht="12.75" hidden="false" customHeight="false" outlineLevel="0" collapsed="false">
      <c r="A7866" s="0" t="n">
        <v>1982</v>
      </c>
      <c r="B7866" s="0" t="n">
        <v>7</v>
      </c>
      <c r="C7866" s="0" t="n">
        <v>13</v>
      </c>
      <c r="D7866" s="0" t="n">
        <v>93</v>
      </c>
      <c r="E7866" s="0" t="n">
        <v>73</v>
      </c>
      <c r="F7866" s="0" t="n">
        <v>0</v>
      </c>
      <c r="T7866" s="0"/>
    </row>
    <row r="7867" customFormat="false" ht="12.75" hidden="false" customHeight="false" outlineLevel="0" collapsed="false">
      <c r="A7867" s="0" t="n">
        <v>1982</v>
      </c>
      <c r="B7867" s="0" t="n">
        <v>7</v>
      </c>
      <c r="C7867" s="0" t="n">
        <v>14</v>
      </c>
      <c r="D7867" s="0" t="n">
        <v>84</v>
      </c>
      <c r="E7867" s="0" t="n">
        <v>72</v>
      </c>
      <c r="F7867" s="0" t="n">
        <v>0</v>
      </c>
      <c r="T7867" s="0"/>
    </row>
    <row r="7868" customFormat="false" ht="12.75" hidden="false" customHeight="false" outlineLevel="0" collapsed="false">
      <c r="A7868" s="0" t="n">
        <v>1982</v>
      </c>
      <c r="B7868" s="0" t="n">
        <v>7</v>
      </c>
      <c r="C7868" s="0" t="n">
        <v>15</v>
      </c>
      <c r="D7868" s="0" t="n">
        <v>89</v>
      </c>
      <c r="E7868" s="0" t="n">
        <v>73</v>
      </c>
      <c r="F7868" s="0" t="n">
        <v>0</v>
      </c>
      <c r="T7868" s="0"/>
    </row>
    <row r="7869" customFormat="false" ht="12.75" hidden="false" customHeight="false" outlineLevel="0" collapsed="false">
      <c r="A7869" s="0" t="n">
        <v>1982</v>
      </c>
      <c r="B7869" s="0" t="n">
        <v>7</v>
      </c>
      <c r="C7869" s="0" t="n">
        <v>16</v>
      </c>
      <c r="D7869" s="0" t="n">
        <v>92</v>
      </c>
      <c r="E7869" s="0" t="n">
        <v>75</v>
      </c>
      <c r="F7869" s="0" t="n">
        <v>0</v>
      </c>
      <c r="T7869" s="0"/>
    </row>
    <row r="7870" customFormat="false" ht="12.75" hidden="false" customHeight="false" outlineLevel="0" collapsed="false">
      <c r="A7870" s="0" t="n">
        <v>1982</v>
      </c>
      <c r="B7870" s="0" t="n">
        <v>7</v>
      </c>
      <c r="C7870" s="0" t="n">
        <v>17</v>
      </c>
      <c r="D7870" s="0" t="n">
        <v>92</v>
      </c>
      <c r="E7870" s="0" t="n">
        <v>76</v>
      </c>
      <c r="F7870" s="0" t="n">
        <v>0</v>
      </c>
      <c r="T7870" s="0"/>
    </row>
    <row r="7871" customFormat="false" ht="12.75" hidden="false" customHeight="false" outlineLevel="0" collapsed="false">
      <c r="A7871" s="0" t="n">
        <v>1982</v>
      </c>
      <c r="B7871" s="0" t="n">
        <v>7</v>
      </c>
      <c r="C7871" s="0" t="n">
        <v>18</v>
      </c>
      <c r="D7871" s="0" t="n">
        <v>98</v>
      </c>
      <c r="E7871" s="0" t="n">
        <v>78</v>
      </c>
      <c r="F7871" s="0" t="n">
        <v>0</v>
      </c>
      <c r="T7871" s="0"/>
    </row>
    <row r="7872" customFormat="false" ht="12.75" hidden="false" customHeight="false" outlineLevel="0" collapsed="false">
      <c r="A7872" s="0" t="n">
        <v>1982</v>
      </c>
      <c r="B7872" s="0" t="n">
        <v>7</v>
      </c>
      <c r="C7872" s="0" t="n">
        <v>19</v>
      </c>
      <c r="D7872" s="0" t="n">
        <v>96</v>
      </c>
      <c r="E7872" s="0" t="n">
        <v>80</v>
      </c>
      <c r="F7872" s="0" t="n">
        <v>0</v>
      </c>
      <c r="T7872" s="0"/>
    </row>
    <row r="7873" customFormat="false" ht="12.75" hidden="false" customHeight="false" outlineLevel="0" collapsed="false">
      <c r="A7873" s="0" t="n">
        <v>1982</v>
      </c>
      <c r="B7873" s="0" t="n">
        <v>7</v>
      </c>
      <c r="C7873" s="0" t="n">
        <v>20</v>
      </c>
      <c r="D7873" s="0" t="n">
        <v>82</v>
      </c>
      <c r="E7873" s="0" t="n">
        <v>68</v>
      </c>
      <c r="F7873" s="0" t="n">
        <v>77</v>
      </c>
      <c r="T7873" s="0"/>
    </row>
    <row r="7874" customFormat="false" ht="12.75" hidden="false" customHeight="false" outlineLevel="0" collapsed="false">
      <c r="A7874" s="0" t="n">
        <v>1982</v>
      </c>
      <c r="B7874" s="0" t="n">
        <v>7</v>
      </c>
      <c r="C7874" s="0" t="n">
        <v>21</v>
      </c>
      <c r="D7874" s="0" t="n">
        <v>83</v>
      </c>
      <c r="E7874" s="0" t="n">
        <v>66</v>
      </c>
      <c r="F7874" s="0" t="n">
        <v>0</v>
      </c>
      <c r="T7874" s="0"/>
    </row>
    <row r="7875" customFormat="false" ht="12.75" hidden="false" customHeight="false" outlineLevel="0" collapsed="false">
      <c r="A7875" s="0" t="n">
        <v>1982</v>
      </c>
      <c r="B7875" s="0" t="n">
        <v>7</v>
      </c>
      <c r="C7875" s="0" t="n">
        <v>22</v>
      </c>
      <c r="D7875" s="0" t="n">
        <v>89</v>
      </c>
      <c r="E7875" s="0" t="n">
        <v>67</v>
      </c>
      <c r="F7875" s="0" t="n">
        <v>0</v>
      </c>
      <c r="T7875" s="0"/>
    </row>
    <row r="7876" customFormat="false" ht="12.75" hidden="false" customHeight="false" outlineLevel="0" collapsed="false">
      <c r="A7876" s="0" t="n">
        <v>1982</v>
      </c>
      <c r="B7876" s="0" t="n">
        <v>7</v>
      </c>
      <c r="C7876" s="0" t="n">
        <v>23</v>
      </c>
      <c r="D7876" s="0" t="n">
        <v>85</v>
      </c>
      <c r="E7876" s="0" t="n">
        <v>72</v>
      </c>
      <c r="F7876" s="0" t="n">
        <v>0</v>
      </c>
      <c r="T7876" s="0"/>
    </row>
    <row r="7877" customFormat="false" ht="12.75" hidden="false" customHeight="false" outlineLevel="0" collapsed="false">
      <c r="A7877" s="0" t="n">
        <v>1982</v>
      </c>
      <c r="B7877" s="0" t="n">
        <v>7</v>
      </c>
      <c r="C7877" s="0" t="n">
        <v>24</v>
      </c>
      <c r="D7877" s="0" t="n">
        <v>88</v>
      </c>
      <c r="E7877" s="0" t="n">
        <v>72</v>
      </c>
      <c r="F7877" s="0" t="n">
        <v>0</v>
      </c>
      <c r="T7877" s="0"/>
    </row>
    <row r="7878" customFormat="false" ht="12.75" hidden="false" customHeight="false" outlineLevel="0" collapsed="false">
      <c r="A7878" s="0" t="n">
        <v>1982</v>
      </c>
      <c r="B7878" s="0" t="n">
        <v>7</v>
      </c>
      <c r="C7878" s="0" t="n">
        <v>25</v>
      </c>
      <c r="D7878" s="0" t="n">
        <v>92</v>
      </c>
      <c r="E7878" s="0" t="n">
        <v>71</v>
      </c>
      <c r="F7878" s="0" t="n">
        <v>0</v>
      </c>
      <c r="T7878" s="0"/>
    </row>
    <row r="7879" customFormat="false" ht="12.75" hidden="false" customHeight="false" outlineLevel="0" collapsed="false">
      <c r="A7879" s="0" t="n">
        <v>1982</v>
      </c>
      <c r="B7879" s="0" t="n">
        <v>7</v>
      </c>
      <c r="C7879" s="0" t="n">
        <v>26</v>
      </c>
      <c r="D7879" s="0" t="n">
        <v>94</v>
      </c>
      <c r="E7879" s="0" t="n">
        <v>75</v>
      </c>
      <c r="F7879" s="0" t="n">
        <v>0</v>
      </c>
      <c r="T7879" s="0"/>
    </row>
    <row r="7880" customFormat="false" ht="12.75" hidden="false" customHeight="false" outlineLevel="0" collapsed="false">
      <c r="A7880" s="0" t="n">
        <v>1982</v>
      </c>
      <c r="B7880" s="0" t="n">
        <v>7</v>
      </c>
      <c r="C7880" s="0" t="n">
        <v>27</v>
      </c>
      <c r="D7880" s="0" t="n">
        <v>90</v>
      </c>
      <c r="E7880" s="0" t="n">
        <v>74</v>
      </c>
      <c r="F7880" s="0" t="n">
        <v>0</v>
      </c>
      <c r="T7880" s="0"/>
    </row>
    <row r="7881" customFormat="false" ht="12.75" hidden="false" customHeight="false" outlineLevel="0" collapsed="false">
      <c r="A7881" s="0" t="n">
        <v>1982</v>
      </c>
      <c r="B7881" s="0" t="n">
        <v>7</v>
      </c>
      <c r="C7881" s="0" t="n">
        <v>28</v>
      </c>
      <c r="D7881" s="0" t="n">
        <v>84</v>
      </c>
      <c r="E7881" s="0" t="n">
        <v>68</v>
      </c>
      <c r="F7881" s="0" t="n">
        <v>218</v>
      </c>
      <c r="T7881" s="0"/>
    </row>
    <row r="7882" customFormat="false" ht="12.75" hidden="false" customHeight="false" outlineLevel="0" collapsed="false">
      <c r="A7882" s="0" t="n">
        <v>1982</v>
      </c>
      <c r="B7882" s="0" t="n">
        <v>7</v>
      </c>
      <c r="C7882" s="0" t="n">
        <v>29</v>
      </c>
      <c r="D7882" s="0" t="n">
        <v>84</v>
      </c>
      <c r="E7882" s="0" t="n">
        <v>65</v>
      </c>
      <c r="F7882" s="0" t="n">
        <v>0</v>
      </c>
      <c r="T7882" s="0"/>
    </row>
    <row r="7883" customFormat="false" ht="12.75" hidden="false" customHeight="false" outlineLevel="0" collapsed="false">
      <c r="A7883" s="0" t="n">
        <v>1982</v>
      </c>
      <c r="B7883" s="0" t="n">
        <v>7</v>
      </c>
      <c r="C7883" s="0" t="n">
        <v>30</v>
      </c>
      <c r="D7883" s="0" t="n">
        <v>79</v>
      </c>
      <c r="E7883" s="0" t="n">
        <v>67</v>
      </c>
      <c r="F7883" s="0" t="n">
        <v>0</v>
      </c>
      <c r="T7883" s="0"/>
    </row>
    <row r="7884" customFormat="false" ht="12.75" hidden="false" customHeight="false" outlineLevel="0" collapsed="false">
      <c r="A7884" s="0" t="n">
        <v>1982</v>
      </c>
      <c r="B7884" s="0" t="n">
        <v>7</v>
      </c>
      <c r="C7884" s="0" t="n">
        <v>31</v>
      </c>
      <c r="D7884" s="0" t="n">
        <v>83</v>
      </c>
      <c r="E7884" s="0" t="n">
        <v>71</v>
      </c>
      <c r="F7884" s="0" t="n">
        <v>0</v>
      </c>
      <c r="T7884" s="0"/>
    </row>
    <row r="7885" customFormat="false" ht="12.75" hidden="false" customHeight="false" outlineLevel="0" collapsed="false">
      <c r="A7885" s="0" t="n">
        <v>1982</v>
      </c>
      <c r="B7885" s="0" t="n">
        <v>8</v>
      </c>
      <c r="C7885" s="0" t="n">
        <v>1</v>
      </c>
      <c r="D7885" s="0" t="n">
        <v>84</v>
      </c>
      <c r="E7885" s="0" t="n">
        <v>70</v>
      </c>
      <c r="F7885" s="0" t="n">
        <v>0</v>
      </c>
      <c r="T7885" s="0"/>
    </row>
    <row r="7886" customFormat="false" ht="12.75" hidden="false" customHeight="false" outlineLevel="0" collapsed="false">
      <c r="A7886" s="0" t="n">
        <v>1982</v>
      </c>
      <c r="B7886" s="0" t="n">
        <v>8</v>
      </c>
      <c r="C7886" s="0" t="n">
        <v>2</v>
      </c>
      <c r="D7886" s="0" t="n">
        <v>86</v>
      </c>
      <c r="E7886" s="0" t="n">
        <v>70</v>
      </c>
      <c r="F7886" s="0" t="n">
        <v>0</v>
      </c>
      <c r="T7886" s="0"/>
    </row>
    <row r="7887" customFormat="false" ht="12.75" hidden="false" customHeight="false" outlineLevel="0" collapsed="false">
      <c r="A7887" s="0" t="n">
        <v>1982</v>
      </c>
      <c r="B7887" s="0" t="n">
        <v>8</v>
      </c>
      <c r="C7887" s="0" t="n">
        <v>3</v>
      </c>
      <c r="D7887" s="0" t="n">
        <v>81</v>
      </c>
      <c r="E7887" s="0" t="n">
        <v>67</v>
      </c>
      <c r="F7887" s="0" t="n">
        <v>0</v>
      </c>
      <c r="T7887" s="0"/>
    </row>
    <row r="7888" customFormat="false" ht="12.75" hidden="false" customHeight="false" outlineLevel="0" collapsed="false">
      <c r="A7888" s="0" t="n">
        <v>1982</v>
      </c>
      <c r="B7888" s="0" t="n">
        <v>8</v>
      </c>
      <c r="C7888" s="0" t="n">
        <v>4</v>
      </c>
      <c r="D7888" s="0" t="n">
        <v>83</v>
      </c>
      <c r="E7888" s="0" t="n">
        <v>70</v>
      </c>
      <c r="F7888" s="0" t="n">
        <v>0</v>
      </c>
      <c r="T7888" s="0"/>
    </row>
    <row r="7889" customFormat="false" ht="12.75" hidden="false" customHeight="false" outlineLevel="0" collapsed="false">
      <c r="A7889" s="0" t="n">
        <v>1982</v>
      </c>
      <c r="B7889" s="0" t="n">
        <v>8</v>
      </c>
      <c r="C7889" s="0" t="n">
        <v>5</v>
      </c>
      <c r="D7889" s="0" t="n">
        <v>88</v>
      </c>
      <c r="E7889" s="0" t="n">
        <v>74</v>
      </c>
      <c r="F7889" s="0" t="n">
        <v>57</v>
      </c>
      <c r="T7889" s="0"/>
    </row>
    <row r="7890" customFormat="false" ht="12.75" hidden="false" customHeight="false" outlineLevel="0" collapsed="false">
      <c r="A7890" s="0" t="n">
        <v>1982</v>
      </c>
      <c r="B7890" s="0" t="n">
        <v>8</v>
      </c>
      <c r="C7890" s="0" t="n">
        <v>6</v>
      </c>
      <c r="D7890" s="0" t="n">
        <v>77</v>
      </c>
      <c r="E7890" s="0" t="n">
        <v>68</v>
      </c>
      <c r="F7890" s="0" t="n">
        <v>0</v>
      </c>
      <c r="T7890" s="0"/>
    </row>
    <row r="7891" customFormat="false" ht="12.75" hidden="false" customHeight="false" outlineLevel="0" collapsed="false">
      <c r="A7891" s="0" t="n">
        <v>1982</v>
      </c>
      <c r="B7891" s="0" t="n">
        <v>8</v>
      </c>
      <c r="C7891" s="0" t="n">
        <v>7</v>
      </c>
      <c r="D7891" s="0" t="n">
        <v>81</v>
      </c>
      <c r="E7891" s="0" t="n">
        <v>67</v>
      </c>
      <c r="F7891" s="0" t="n">
        <v>0</v>
      </c>
      <c r="T7891" s="0"/>
    </row>
    <row r="7892" customFormat="false" ht="12.75" hidden="false" customHeight="false" outlineLevel="0" collapsed="false">
      <c r="A7892" s="0" t="n">
        <v>1982</v>
      </c>
      <c r="B7892" s="0" t="n">
        <v>8</v>
      </c>
      <c r="C7892" s="0" t="n">
        <v>8</v>
      </c>
      <c r="D7892" s="0" t="n">
        <v>81</v>
      </c>
      <c r="E7892" s="0" t="n">
        <v>70</v>
      </c>
      <c r="F7892" s="0" t="n">
        <v>0</v>
      </c>
      <c r="T7892" s="0"/>
    </row>
    <row r="7893" customFormat="false" ht="12.75" hidden="false" customHeight="false" outlineLevel="0" collapsed="false">
      <c r="A7893" s="0" t="n">
        <v>1982</v>
      </c>
      <c r="B7893" s="0" t="n">
        <v>8</v>
      </c>
      <c r="C7893" s="0" t="n">
        <v>9</v>
      </c>
      <c r="D7893" s="0" t="n">
        <v>87</v>
      </c>
      <c r="E7893" s="0" t="n">
        <v>71</v>
      </c>
      <c r="F7893" s="0" t="n">
        <v>68</v>
      </c>
      <c r="T7893" s="0"/>
    </row>
    <row r="7894" customFormat="false" ht="12.75" hidden="false" customHeight="false" outlineLevel="0" collapsed="false">
      <c r="A7894" s="0" t="n">
        <v>1982</v>
      </c>
      <c r="B7894" s="0" t="n">
        <v>8</v>
      </c>
      <c r="C7894" s="0" t="n">
        <v>10</v>
      </c>
      <c r="D7894" s="0" t="n">
        <v>87</v>
      </c>
      <c r="E7894" s="0" t="n">
        <v>70</v>
      </c>
      <c r="F7894" s="0" t="n">
        <v>0</v>
      </c>
      <c r="T7894" s="0"/>
    </row>
    <row r="7895" customFormat="false" ht="12.75" hidden="false" customHeight="false" outlineLevel="0" collapsed="false">
      <c r="A7895" s="0" t="n">
        <v>1982</v>
      </c>
      <c r="B7895" s="0" t="n">
        <v>8</v>
      </c>
      <c r="C7895" s="0" t="n">
        <v>11</v>
      </c>
      <c r="D7895" s="0" t="n">
        <v>76</v>
      </c>
      <c r="E7895" s="0" t="n">
        <v>60</v>
      </c>
      <c r="F7895" s="0" t="n">
        <v>21</v>
      </c>
      <c r="T7895" s="0"/>
    </row>
    <row r="7896" customFormat="false" ht="12.75" hidden="false" customHeight="false" outlineLevel="0" collapsed="false">
      <c r="A7896" s="0" t="n">
        <v>1982</v>
      </c>
      <c r="B7896" s="0" t="n">
        <v>8</v>
      </c>
      <c r="C7896" s="0" t="n">
        <v>12</v>
      </c>
      <c r="D7896" s="0" t="n">
        <v>79</v>
      </c>
      <c r="E7896" s="0" t="n">
        <v>62</v>
      </c>
      <c r="F7896" s="0" t="n">
        <v>19</v>
      </c>
      <c r="T7896" s="0"/>
    </row>
    <row r="7897" customFormat="false" ht="12.75" hidden="false" customHeight="false" outlineLevel="0" collapsed="false">
      <c r="A7897" s="0" t="n">
        <v>1982</v>
      </c>
      <c r="B7897" s="0" t="n">
        <v>8</v>
      </c>
      <c r="C7897" s="0" t="n">
        <v>13</v>
      </c>
      <c r="D7897" s="0" t="n">
        <v>79</v>
      </c>
      <c r="E7897" s="0" t="n">
        <v>62</v>
      </c>
      <c r="F7897" s="0" t="n">
        <v>0</v>
      </c>
      <c r="T7897" s="0"/>
    </row>
    <row r="7898" customFormat="false" ht="12.75" hidden="false" customHeight="false" outlineLevel="0" collapsed="false">
      <c r="A7898" s="0" t="n">
        <v>1982</v>
      </c>
      <c r="B7898" s="0" t="n">
        <v>8</v>
      </c>
      <c r="C7898" s="0" t="n">
        <v>14</v>
      </c>
      <c r="D7898" s="0" t="n">
        <v>81</v>
      </c>
      <c r="E7898" s="0" t="n">
        <v>63</v>
      </c>
      <c r="F7898" s="0" t="n">
        <v>0</v>
      </c>
      <c r="T7898" s="0"/>
    </row>
    <row r="7899" customFormat="false" ht="12.75" hidden="false" customHeight="false" outlineLevel="0" collapsed="false">
      <c r="A7899" s="0" t="n">
        <v>1982</v>
      </c>
      <c r="B7899" s="0" t="n">
        <v>8</v>
      </c>
      <c r="C7899" s="0" t="n">
        <v>15</v>
      </c>
      <c r="D7899" s="0" t="n">
        <v>86</v>
      </c>
      <c r="E7899" s="0" t="n">
        <v>65</v>
      </c>
      <c r="F7899" s="0" t="n">
        <v>0</v>
      </c>
      <c r="T7899" s="0"/>
    </row>
    <row r="7900" customFormat="false" ht="12.75" hidden="false" customHeight="false" outlineLevel="0" collapsed="false">
      <c r="A7900" s="0" t="n">
        <v>1982</v>
      </c>
      <c r="B7900" s="0" t="n">
        <v>8</v>
      </c>
      <c r="C7900" s="0" t="n">
        <v>16</v>
      </c>
      <c r="D7900" s="0" t="n">
        <v>88</v>
      </c>
      <c r="E7900" s="0" t="n">
        <v>67</v>
      </c>
      <c r="F7900" s="0" t="n">
        <v>0</v>
      </c>
      <c r="T7900" s="0"/>
    </row>
    <row r="7901" customFormat="false" ht="12.75" hidden="false" customHeight="false" outlineLevel="0" collapsed="false">
      <c r="A7901" s="0" t="n">
        <v>1982</v>
      </c>
      <c r="B7901" s="0" t="n">
        <v>8</v>
      </c>
      <c r="C7901" s="0" t="n">
        <v>17</v>
      </c>
      <c r="D7901" s="0" t="n">
        <v>89</v>
      </c>
      <c r="E7901" s="0" t="n">
        <v>71</v>
      </c>
      <c r="F7901" s="0" t="n">
        <v>40</v>
      </c>
      <c r="T7901" s="0"/>
    </row>
    <row r="7902" customFormat="false" ht="12.75" hidden="false" customHeight="false" outlineLevel="0" collapsed="false">
      <c r="A7902" s="0" t="n">
        <v>1982</v>
      </c>
      <c r="B7902" s="0" t="n">
        <v>8</v>
      </c>
      <c r="C7902" s="0" t="n">
        <v>18</v>
      </c>
      <c r="D7902" s="0" t="n">
        <v>81</v>
      </c>
      <c r="E7902" s="0" t="n">
        <v>68</v>
      </c>
      <c r="F7902" s="0" t="n">
        <v>0</v>
      </c>
      <c r="T7902" s="0"/>
    </row>
    <row r="7903" customFormat="false" ht="12.75" hidden="false" customHeight="false" outlineLevel="0" collapsed="false">
      <c r="A7903" s="0" t="n">
        <v>1982</v>
      </c>
      <c r="B7903" s="0" t="n">
        <v>8</v>
      </c>
      <c r="C7903" s="0" t="n">
        <v>19</v>
      </c>
      <c r="D7903" s="0" t="n">
        <v>84</v>
      </c>
      <c r="E7903" s="0" t="n">
        <v>63</v>
      </c>
      <c r="F7903" s="0" t="n">
        <v>0</v>
      </c>
      <c r="T7903" s="0"/>
    </row>
    <row r="7904" customFormat="false" ht="12.75" hidden="false" customHeight="false" outlineLevel="0" collapsed="false">
      <c r="A7904" s="0" t="n">
        <v>1982</v>
      </c>
      <c r="B7904" s="0" t="n">
        <v>8</v>
      </c>
      <c r="C7904" s="0" t="n">
        <v>20</v>
      </c>
      <c r="D7904" s="0" t="n">
        <v>85</v>
      </c>
      <c r="E7904" s="0" t="n">
        <v>70</v>
      </c>
      <c r="F7904" s="0" t="n">
        <v>0</v>
      </c>
      <c r="T7904" s="0"/>
    </row>
    <row r="7905" customFormat="false" ht="12.75" hidden="false" customHeight="false" outlineLevel="0" collapsed="false">
      <c r="A7905" s="0" t="n">
        <v>1982</v>
      </c>
      <c r="B7905" s="0" t="n">
        <v>8</v>
      </c>
      <c r="C7905" s="0" t="n">
        <v>21</v>
      </c>
      <c r="D7905" s="0" t="n">
        <v>75</v>
      </c>
      <c r="E7905" s="0" t="n">
        <v>59</v>
      </c>
      <c r="F7905" s="0" t="n">
        <v>0</v>
      </c>
      <c r="T7905" s="0"/>
    </row>
    <row r="7906" customFormat="false" ht="12.75" hidden="false" customHeight="false" outlineLevel="0" collapsed="false">
      <c r="A7906" s="0" t="n">
        <v>1982</v>
      </c>
      <c r="B7906" s="0" t="n">
        <v>8</v>
      </c>
      <c r="C7906" s="0" t="n">
        <v>22</v>
      </c>
      <c r="D7906" s="0" t="n">
        <v>73</v>
      </c>
      <c r="E7906" s="0" t="n">
        <v>54</v>
      </c>
      <c r="F7906" s="0" t="n">
        <v>0</v>
      </c>
      <c r="T7906" s="0"/>
    </row>
    <row r="7907" customFormat="false" ht="12.75" hidden="false" customHeight="false" outlineLevel="0" collapsed="false">
      <c r="A7907" s="0" t="n">
        <v>1982</v>
      </c>
      <c r="B7907" s="0" t="n">
        <v>8</v>
      </c>
      <c r="C7907" s="0" t="n">
        <v>23</v>
      </c>
      <c r="D7907" s="0" t="n">
        <v>76</v>
      </c>
      <c r="E7907" s="0" t="n">
        <v>64</v>
      </c>
      <c r="F7907" s="0" t="n">
        <v>75</v>
      </c>
      <c r="T7907" s="0"/>
    </row>
    <row r="7908" customFormat="false" ht="12.75" hidden="false" customHeight="false" outlineLevel="0" collapsed="false">
      <c r="A7908" s="0" t="n">
        <v>1982</v>
      </c>
      <c r="B7908" s="0" t="n">
        <v>8</v>
      </c>
      <c r="C7908" s="0" t="n">
        <v>24</v>
      </c>
      <c r="D7908" s="0" t="n">
        <v>84</v>
      </c>
      <c r="E7908" s="0" t="n">
        <v>69</v>
      </c>
      <c r="F7908" s="0" t="n">
        <v>0</v>
      </c>
      <c r="T7908" s="0"/>
    </row>
    <row r="7909" customFormat="false" ht="12.75" hidden="false" customHeight="false" outlineLevel="0" collapsed="false">
      <c r="A7909" s="0" t="n">
        <v>1982</v>
      </c>
      <c r="B7909" s="0" t="n">
        <v>8</v>
      </c>
      <c r="C7909" s="0" t="n">
        <v>25</v>
      </c>
      <c r="D7909" s="0" t="n">
        <v>85</v>
      </c>
      <c r="E7909" s="0" t="n">
        <v>66</v>
      </c>
      <c r="F7909" s="0" t="n">
        <v>186</v>
      </c>
      <c r="T7909" s="0"/>
    </row>
    <row r="7910" customFormat="false" ht="12.75" hidden="false" customHeight="false" outlineLevel="0" collapsed="false">
      <c r="A7910" s="0" t="n">
        <v>1982</v>
      </c>
      <c r="B7910" s="0" t="n">
        <v>8</v>
      </c>
      <c r="C7910" s="0" t="n">
        <v>26</v>
      </c>
      <c r="D7910" s="0" t="n">
        <v>83</v>
      </c>
      <c r="E7910" s="0" t="n">
        <v>62</v>
      </c>
      <c r="F7910" s="0" t="n">
        <v>0</v>
      </c>
      <c r="T7910" s="0"/>
    </row>
    <row r="7911" customFormat="false" ht="12.75" hidden="false" customHeight="false" outlineLevel="0" collapsed="false">
      <c r="A7911" s="0" t="n">
        <v>1982</v>
      </c>
      <c r="B7911" s="0" t="n">
        <v>8</v>
      </c>
      <c r="C7911" s="0" t="n">
        <v>27</v>
      </c>
      <c r="D7911" s="0" t="n">
        <v>73</v>
      </c>
      <c r="E7911" s="0" t="n">
        <v>68</v>
      </c>
      <c r="F7911" s="0" t="n">
        <v>0</v>
      </c>
      <c r="T7911" s="0"/>
    </row>
    <row r="7912" customFormat="false" ht="12.75" hidden="false" customHeight="false" outlineLevel="0" collapsed="false">
      <c r="A7912" s="0" t="n">
        <v>1982</v>
      </c>
      <c r="B7912" s="0" t="n">
        <v>8</v>
      </c>
      <c r="C7912" s="0" t="n">
        <v>28</v>
      </c>
      <c r="D7912" s="0" t="n">
        <v>76</v>
      </c>
      <c r="E7912" s="0" t="n">
        <v>55</v>
      </c>
      <c r="F7912" s="0" t="n">
        <v>0</v>
      </c>
      <c r="T7912" s="0"/>
    </row>
    <row r="7913" customFormat="false" ht="12.75" hidden="false" customHeight="false" outlineLevel="0" collapsed="false">
      <c r="A7913" s="0" t="n">
        <v>1982</v>
      </c>
      <c r="B7913" s="0" t="n">
        <v>8</v>
      </c>
      <c r="C7913" s="0" t="n">
        <v>29</v>
      </c>
      <c r="D7913" s="0" t="n">
        <v>72</v>
      </c>
      <c r="E7913" s="0" t="n">
        <v>50</v>
      </c>
      <c r="F7913" s="0" t="n">
        <v>0</v>
      </c>
      <c r="T7913" s="0"/>
    </row>
    <row r="7914" customFormat="false" ht="12.75" hidden="false" customHeight="false" outlineLevel="0" collapsed="false">
      <c r="A7914" s="0" t="n">
        <v>1982</v>
      </c>
      <c r="B7914" s="0" t="n">
        <v>8</v>
      </c>
      <c r="C7914" s="0" t="n">
        <v>30</v>
      </c>
      <c r="D7914" s="0" t="n">
        <v>73</v>
      </c>
      <c r="E7914" s="0" t="n">
        <v>61</v>
      </c>
      <c r="F7914" s="0" t="n">
        <v>0</v>
      </c>
      <c r="T7914" s="0"/>
    </row>
    <row r="7915" customFormat="false" ht="12.75" hidden="false" customHeight="false" outlineLevel="0" collapsed="false">
      <c r="A7915" s="0" t="n">
        <v>1982</v>
      </c>
      <c r="B7915" s="0" t="n">
        <v>8</v>
      </c>
      <c r="C7915" s="0" t="n">
        <v>31</v>
      </c>
      <c r="D7915" s="0" t="n">
        <v>81</v>
      </c>
      <c r="E7915" s="0" t="n">
        <v>64</v>
      </c>
      <c r="F7915" s="0" t="n">
        <v>0</v>
      </c>
      <c r="T7915" s="0"/>
    </row>
    <row r="7916" customFormat="false" ht="12.75" hidden="false" customHeight="false" outlineLevel="0" collapsed="false">
      <c r="A7916" s="0" t="n">
        <v>1982</v>
      </c>
      <c r="B7916" s="0" t="n">
        <v>9</v>
      </c>
      <c r="C7916" s="0" t="n">
        <v>1</v>
      </c>
      <c r="D7916" s="0" t="n">
        <v>74</v>
      </c>
      <c r="E7916" s="0" t="n">
        <v>70</v>
      </c>
      <c r="F7916" s="0" t="n">
        <v>10</v>
      </c>
      <c r="T7916" s="0"/>
    </row>
    <row r="7917" customFormat="false" ht="12.75" hidden="false" customHeight="false" outlineLevel="0" collapsed="false">
      <c r="A7917" s="0" t="n">
        <v>1982</v>
      </c>
      <c r="B7917" s="0" t="n">
        <v>9</v>
      </c>
      <c r="C7917" s="0" t="n">
        <v>2</v>
      </c>
      <c r="D7917" s="0" t="n">
        <v>85</v>
      </c>
      <c r="E7917" s="0" t="n">
        <v>70</v>
      </c>
      <c r="F7917" s="0" t="n">
        <v>43</v>
      </c>
      <c r="T7917" s="0"/>
    </row>
    <row r="7918" customFormat="false" ht="12.75" hidden="false" customHeight="false" outlineLevel="0" collapsed="false">
      <c r="A7918" s="0" t="n">
        <v>1982</v>
      </c>
      <c r="B7918" s="0" t="n">
        <v>9</v>
      </c>
      <c r="C7918" s="0" t="n">
        <v>3</v>
      </c>
      <c r="D7918" s="0" t="n">
        <v>81</v>
      </c>
      <c r="E7918" s="0" t="n">
        <v>66</v>
      </c>
      <c r="F7918" s="0" t="n">
        <v>5</v>
      </c>
      <c r="T7918" s="0"/>
    </row>
    <row r="7919" customFormat="false" ht="12.75" hidden="false" customHeight="false" outlineLevel="0" collapsed="false">
      <c r="A7919" s="0" t="n">
        <v>1982</v>
      </c>
      <c r="B7919" s="0" t="n">
        <v>9</v>
      </c>
      <c r="C7919" s="0" t="n">
        <v>4</v>
      </c>
      <c r="D7919" s="0" t="n">
        <v>73</v>
      </c>
      <c r="E7919" s="0" t="n">
        <v>60</v>
      </c>
      <c r="F7919" s="0" t="n">
        <v>0</v>
      </c>
      <c r="T7919" s="0"/>
    </row>
    <row r="7920" customFormat="false" ht="12.75" hidden="false" customHeight="false" outlineLevel="0" collapsed="false">
      <c r="A7920" s="0" t="n">
        <v>1982</v>
      </c>
      <c r="B7920" s="0" t="n">
        <v>9</v>
      </c>
      <c r="C7920" s="0" t="n">
        <v>5</v>
      </c>
      <c r="D7920" s="0" t="n">
        <v>78</v>
      </c>
      <c r="E7920" s="0" t="n">
        <v>56</v>
      </c>
      <c r="F7920" s="0" t="n">
        <v>0</v>
      </c>
      <c r="T7920" s="0"/>
    </row>
    <row r="7921" customFormat="false" ht="12.75" hidden="false" customHeight="false" outlineLevel="0" collapsed="false">
      <c r="A7921" s="0" t="n">
        <v>1982</v>
      </c>
      <c r="B7921" s="0" t="n">
        <v>9</v>
      </c>
      <c r="C7921" s="0" t="n">
        <v>6</v>
      </c>
      <c r="D7921" s="0" t="n">
        <v>82</v>
      </c>
      <c r="E7921" s="0" t="n">
        <v>60</v>
      </c>
      <c r="F7921" s="0" t="n">
        <v>0</v>
      </c>
      <c r="T7921" s="0"/>
    </row>
    <row r="7922" customFormat="false" ht="12.75" hidden="false" customHeight="false" outlineLevel="0" collapsed="false">
      <c r="A7922" s="0" t="n">
        <v>1982</v>
      </c>
      <c r="B7922" s="0" t="n">
        <v>9</v>
      </c>
      <c r="C7922" s="0" t="n">
        <v>7</v>
      </c>
      <c r="D7922" s="0" t="n">
        <v>72</v>
      </c>
      <c r="E7922" s="0" t="n">
        <v>62</v>
      </c>
      <c r="F7922" s="0" t="n">
        <v>1</v>
      </c>
      <c r="T7922" s="0"/>
    </row>
    <row r="7923" customFormat="false" ht="12.75" hidden="false" customHeight="false" outlineLevel="0" collapsed="false">
      <c r="A7923" s="0" t="n">
        <v>1982</v>
      </c>
      <c r="B7923" s="0" t="n">
        <v>9</v>
      </c>
      <c r="C7923" s="0" t="n">
        <v>8</v>
      </c>
      <c r="D7923" s="0" t="n">
        <v>68</v>
      </c>
      <c r="E7923" s="0" t="n">
        <v>60</v>
      </c>
      <c r="F7923" s="0" t="n">
        <v>0</v>
      </c>
      <c r="T7923" s="0"/>
    </row>
    <row r="7924" customFormat="false" ht="12.75" hidden="false" customHeight="false" outlineLevel="0" collapsed="false">
      <c r="A7924" s="0" t="n">
        <v>1982</v>
      </c>
      <c r="B7924" s="0" t="n">
        <v>9</v>
      </c>
      <c r="C7924" s="0" t="n">
        <v>9</v>
      </c>
      <c r="D7924" s="0" t="n">
        <v>78</v>
      </c>
      <c r="E7924" s="0" t="n">
        <v>62</v>
      </c>
      <c r="F7924" s="0" t="n">
        <v>0</v>
      </c>
      <c r="T7924" s="0"/>
    </row>
    <row r="7925" customFormat="false" ht="12.75" hidden="false" customHeight="false" outlineLevel="0" collapsed="false">
      <c r="A7925" s="0" t="n">
        <v>1982</v>
      </c>
      <c r="B7925" s="0" t="n">
        <v>9</v>
      </c>
      <c r="C7925" s="0" t="n">
        <v>10</v>
      </c>
      <c r="D7925" s="0" t="n">
        <v>86</v>
      </c>
      <c r="E7925" s="0" t="n">
        <v>63</v>
      </c>
      <c r="F7925" s="0" t="n">
        <v>0</v>
      </c>
      <c r="T7925" s="0"/>
    </row>
    <row r="7926" customFormat="false" ht="12.75" hidden="false" customHeight="false" outlineLevel="0" collapsed="false">
      <c r="A7926" s="0" t="n">
        <v>1982</v>
      </c>
      <c r="B7926" s="0" t="n">
        <v>9</v>
      </c>
      <c r="C7926" s="0" t="n">
        <v>11</v>
      </c>
      <c r="D7926" s="0" t="n">
        <v>87</v>
      </c>
      <c r="E7926" s="0" t="n">
        <v>67</v>
      </c>
      <c r="F7926" s="0" t="n">
        <v>0</v>
      </c>
      <c r="T7926" s="0"/>
    </row>
    <row r="7927" customFormat="false" ht="12.75" hidden="false" customHeight="false" outlineLevel="0" collapsed="false">
      <c r="A7927" s="0" t="n">
        <v>1982</v>
      </c>
      <c r="B7927" s="0" t="n">
        <v>9</v>
      </c>
      <c r="C7927" s="0" t="n">
        <v>12</v>
      </c>
      <c r="D7927" s="0" t="n">
        <v>88</v>
      </c>
      <c r="E7927" s="0" t="n">
        <v>67</v>
      </c>
      <c r="F7927" s="0" t="n">
        <v>0</v>
      </c>
      <c r="T7927" s="0"/>
    </row>
    <row r="7928" customFormat="false" ht="12.75" hidden="false" customHeight="false" outlineLevel="0" collapsed="false">
      <c r="A7928" s="0" t="n">
        <v>1982</v>
      </c>
      <c r="B7928" s="0" t="n">
        <v>9</v>
      </c>
      <c r="C7928" s="0" t="n">
        <v>13</v>
      </c>
      <c r="D7928" s="0" t="n">
        <v>81</v>
      </c>
      <c r="E7928" s="0" t="n">
        <v>66</v>
      </c>
      <c r="F7928" s="0" t="n">
        <v>0</v>
      </c>
      <c r="T7928" s="0"/>
    </row>
    <row r="7929" customFormat="false" ht="12.75" hidden="false" customHeight="false" outlineLevel="0" collapsed="false">
      <c r="A7929" s="0" t="n">
        <v>1982</v>
      </c>
      <c r="B7929" s="0" t="n">
        <v>9</v>
      </c>
      <c r="C7929" s="0" t="n">
        <v>14</v>
      </c>
      <c r="D7929" s="0" t="n">
        <v>81</v>
      </c>
      <c r="E7929" s="0" t="n">
        <v>65</v>
      </c>
      <c r="F7929" s="0" t="n">
        <v>0</v>
      </c>
      <c r="T7929" s="0"/>
    </row>
    <row r="7930" customFormat="false" ht="12.75" hidden="false" customHeight="false" outlineLevel="0" collapsed="false">
      <c r="A7930" s="0" t="n">
        <v>1982</v>
      </c>
      <c r="B7930" s="0" t="n">
        <v>9</v>
      </c>
      <c r="C7930" s="0" t="n">
        <v>15</v>
      </c>
      <c r="D7930" s="0" t="n">
        <v>84</v>
      </c>
      <c r="E7930" s="0" t="n">
        <v>65</v>
      </c>
      <c r="F7930" s="0" t="n">
        <v>0</v>
      </c>
      <c r="T7930" s="0"/>
    </row>
    <row r="7931" customFormat="false" ht="12.75" hidden="false" customHeight="false" outlineLevel="0" collapsed="false">
      <c r="A7931" s="0" t="n">
        <v>1982</v>
      </c>
      <c r="B7931" s="0" t="n">
        <v>9</v>
      </c>
      <c r="C7931" s="0" t="n">
        <v>16</v>
      </c>
      <c r="D7931" s="0" t="n">
        <v>74</v>
      </c>
      <c r="E7931" s="0" t="n">
        <v>67</v>
      </c>
      <c r="F7931" s="0" t="n">
        <v>0</v>
      </c>
      <c r="T7931" s="0"/>
    </row>
    <row r="7932" customFormat="false" ht="12.75" hidden="false" customHeight="false" outlineLevel="0" collapsed="false">
      <c r="A7932" s="0" t="n">
        <v>1982</v>
      </c>
      <c r="B7932" s="0" t="n">
        <v>9</v>
      </c>
      <c r="C7932" s="0" t="n">
        <v>17</v>
      </c>
      <c r="D7932" s="0" t="n">
        <v>74</v>
      </c>
      <c r="E7932" s="0" t="n">
        <v>59</v>
      </c>
      <c r="F7932" s="0" t="n">
        <v>0</v>
      </c>
      <c r="T7932" s="0"/>
    </row>
    <row r="7933" customFormat="false" ht="12.75" hidden="false" customHeight="false" outlineLevel="0" collapsed="false">
      <c r="A7933" s="0" t="n">
        <v>1982</v>
      </c>
      <c r="B7933" s="0" t="n">
        <v>9</v>
      </c>
      <c r="C7933" s="0" t="n">
        <v>18</v>
      </c>
      <c r="D7933" s="0" t="n">
        <v>80</v>
      </c>
      <c r="E7933" s="0" t="n">
        <v>56</v>
      </c>
      <c r="F7933" s="0" t="n">
        <v>0</v>
      </c>
      <c r="T7933" s="0"/>
    </row>
    <row r="7934" customFormat="false" ht="12.75" hidden="false" customHeight="false" outlineLevel="0" collapsed="false">
      <c r="A7934" s="0" t="n">
        <v>1982</v>
      </c>
      <c r="B7934" s="0" t="n">
        <v>9</v>
      </c>
      <c r="C7934" s="0" t="n">
        <v>19</v>
      </c>
      <c r="D7934" s="0" t="n">
        <v>73</v>
      </c>
      <c r="E7934" s="0" t="n">
        <v>55</v>
      </c>
      <c r="F7934" s="0" t="n">
        <v>0</v>
      </c>
      <c r="T7934" s="0"/>
    </row>
    <row r="7935" customFormat="false" ht="12.75" hidden="false" customHeight="false" outlineLevel="0" collapsed="false">
      <c r="A7935" s="0" t="n">
        <v>1982</v>
      </c>
      <c r="B7935" s="0" t="n">
        <v>9</v>
      </c>
      <c r="C7935" s="0" t="n">
        <v>20</v>
      </c>
      <c r="D7935" s="0" t="n">
        <v>64</v>
      </c>
      <c r="E7935" s="0" t="n">
        <v>56</v>
      </c>
      <c r="F7935" s="0" t="n">
        <v>41</v>
      </c>
      <c r="T7935" s="0"/>
    </row>
    <row r="7936" customFormat="false" ht="12.75" hidden="false" customHeight="false" outlineLevel="0" collapsed="false">
      <c r="A7936" s="0" t="n">
        <v>1982</v>
      </c>
      <c r="B7936" s="0" t="n">
        <v>9</v>
      </c>
      <c r="C7936" s="0" t="n">
        <v>21</v>
      </c>
      <c r="D7936" s="0" t="n">
        <v>66</v>
      </c>
      <c r="E7936" s="0" t="n">
        <v>56</v>
      </c>
      <c r="F7936" s="0" t="n">
        <v>0</v>
      </c>
      <c r="T7936" s="0"/>
    </row>
    <row r="7937" customFormat="false" ht="12.75" hidden="false" customHeight="false" outlineLevel="0" collapsed="false">
      <c r="A7937" s="0" t="n">
        <v>1982</v>
      </c>
      <c r="B7937" s="0" t="n">
        <v>9</v>
      </c>
      <c r="C7937" s="0" t="n">
        <v>22</v>
      </c>
      <c r="D7937" s="0" t="n">
        <v>66</v>
      </c>
      <c r="E7937" s="0" t="n">
        <v>55</v>
      </c>
      <c r="F7937" s="0" t="n">
        <v>24</v>
      </c>
      <c r="T7937" s="0"/>
    </row>
    <row r="7938" customFormat="false" ht="12.75" hidden="false" customHeight="false" outlineLevel="0" collapsed="false">
      <c r="A7938" s="0" t="n">
        <v>1982</v>
      </c>
      <c r="B7938" s="0" t="n">
        <v>9</v>
      </c>
      <c r="C7938" s="0" t="n">
        <v>23</v>
      </c>
      <c r="D7938" s="0" t="n">
        <v>69</v>
      </c>
      <c r="E7938" s="0" t="n">
        <v>58</v>
      </c>
      <c r="F7938" s="0" t="n">
        <v>16</v>
      </c>
      <c r="T7938" s="0"/>
    </row>
    <row r="7939" customFormat="false" ht="12.75" hidden="false" customHeight="false" outlineLevel="0" collapsed="false">
      <c r="A7939" s="0" t="n">
        <v>1982</v>
      </c>
      <c r="B7939" s="0" t="n">
        <v>9</v>
      </c>
      <c r="C7939" s="0" t="n">
        <v>24</v>
      </c>
      <c r="D7939" s="0" t="n">
        <v>74</v>
      </c>
      <c r="E7939" s="0" t="n">
        <v>54</v>
      </c>
      <c r="F7939" s="0" t="n">
        <v>0</v>
      </c>
      <c r="T7939" s="0"/>
    </row>
    <row r="7940" customFormat="false" ht="12.75" hidden="false" customHeight="false" outlineLevel="0" collapsed="false">
      <c r="A7940" s="0" t="n">
        <v>1982</v>
      </c>
      <c r="B7940" s="0" t="n">
        <v>9</v>
      </c>
      <c r="C7940" s="0" t="n">
        <v>25</v>
      </c>
      <c r="D7940" s="0" t="n">
        <v>71</v>
      </c>
      <c r="E7940" s="0" t="n">
        <v>57</v>
      </c>
      <c r="F7940" s="0" t="n">
        <v>0</v>
      </c>
      <c r="T7940" s="0"/>
    </row>
    <row r="7941" customFormat="false" ht="12.75" hidden="false" customHeight="false" outlineLevel="0" collapsed="false">
      <c r="A7941" s="0" t="n">
        <v>1982</v>
      </c>
      <c r="B7941" s="0" t="n">
        <v>9</v>
      </c>
      <c r="C7941" s="0" t="n">
        <v>26</v>
      </c>
      <c r="D7941" s="0" t="n">
        <v>68</v>
      </c>
      <c r="E7941" s="0" t="n">
        <v>56</v>
      </c>
      <c r="F7941" s="0" t="n">
        <v>2</v>
      </c>
      <c r="T7941" s="0"/>
    </row>
    <row r="7942" customFormat="false" ht="12.75" hidden="false" customHeight="false" outlineLevel="0" collapsed="false">
      <c r="A7942" s="0" t="n">
        <v>1982</v>
      </c>
      <c r="B7942" s="0" t="n">
        <v>9</v>
      </c>
      <c r="C7942" s="0" t="n">
        <v>27</v>
      </c>
      <c r="D7942" s="0" t="n">
        <v>78</v>
      </c>
      <c r="E7942" s="0" t="n">
        <v>62</v>
      </c>
      <c r="F7942" s="0" t="n">
        <v>35</v>
      </c>
      <c r="T7942" s="0"/>
    </row>
    <row r="7943" customFormat="false" ht="12.75" hidden="false" customHeight="false" outlineLevel="0" collapsed="false">
      <c r="A7943" s="0" t="n">
        <v>1982</v>
      </c>
      <c r="B7943" s="0" t="n">
        <v>9</v>
      </c>
      <c r="C7943" s="0" t="n">
        <v>28</v>
      </c>
      <c r="D7943" s="0" t="n">
        <v>76</v>
      </c>
      <c r="E7943" s="0" t="n">
        <v>62</v>
      </c>
      <c r="F7943" s="0" t="n">
        <v>0</v>
      </c>
      <c r="T7943" s="0"/>
    </row>
    <row r="7944" customFormat="false" ht="12.75" hidden="false" customHeight="false" outlineLevel="0" collapsed="false">
      <c r="A7944" s="0" t="n">
        <v>1982</v>
      </c>
      <c r="B7944" s="0" t="n">
        <v>9</v>
      </c>
      <c r="C7944" s="0" t="n">
        <v>29</v>
      </c>
      <c r="D7944" s="0" t="n">
        <v>71</v>
      </c>
      <c r="E7944" s="0" t="n">
        <v>61</v>
      </c>
      <c r="F7944" s="0" t="n">
        <v>0</v>
      </c>
      <c r="T7944" s="0"/>
    </row>
    <row r="7945" customFormat="false" ht="12.75" hidden="false" customHeight="false" outlineLevel="0" collapsed="false">
      <c r="A7945" s="0" t="n">
        <v>1982</v>
      </c>
      <c r="B7945" s="0" t="n">
        <v>9</v>
      </c>
      <c r="C7945" s="0" t="n">
        <v>30</v>
      </c>
      <c r="D7945" s="0" t="n">
        <v>63</v>
      </c>
      <c r="E7945" s="0" t="n">
        <v>60</v>
      </c>
      <c r="F7945" s="0" t="n">
        <v>0</v>
      </c>
      <c r="T7945" s="0"/>
    </row>
    <row r="7946" customFormat="false" ht="12.75" hidden="false" customHeight="false" outlineLevel="0" collapsed="false">
      <c r="A7946" s="0" t="n">
        <v>1982</v>
      </c>
      <c r="B7946" s="0" t="n">
        <v>10</v>
      </c>
      <c r="C7946" s="0" t="n">
        <v>1</v>
      </c>
      <c r="D7946" s="0" t="n">
        <v>80</v>
      </c>
      <c r="E7946" s="0" t="n">
        <v>62</v>
      </c>
      <c r="F7946" s="0" t="n">
        <v>0</v>
      </c>
      <c r="T7946" s="0"/>
    </row>
    <row r="7947" customFormat="false" ht="12.75" hidden="false" customHeight="false" outlineLevel="0" collapsed="false">
      <c r="A7947" s="0" t="n">
        <v>1982</v>
      </c>
      <c r="B7947" s="0" t="n">
        <v>10</v>
      </c>
      <c r="C7947" s="0" t="n">
        <v>2</v>
      </c>
      <c r="D7947" s="0" t="n">
        <v>71</v>
      </c>
      <c r="E7947" s="0" t="n">
        <v>57</v>
      </c>
      <c r="F7947" s="0" t="n">
        <v>0</v>
      </c>
      <c r="T7947" s="0"/>
    </row>
    <row r="7948" customFormat="false" ht="12.75" hidden="false" customHeight="false" outlineLevel="0" collapsed="false">
      <c r="A7948" s="0" t="n">
        <v>1982</v>
      </c>
      <c r="B7948" s="0" t="n">
        <v>10</v>
      </c>
      <c r="C7948" s="0" t="n">
        <v>3</v>
      </c>
      <c r="D7948" s="0" t="n">
        <v>74</v>
      </c>
      <c r="E7948" s="0" t="n">
        <v>53</v>
      </c>
      <c r="F7948" s="0" t="n">
        <v>0</v>
      </c>
      <c r="T7948" s="0"/>
    </row>
    <row r="7949" customFormat="false" ht="12.75" hidden="false" customHeight="false" outlineLevel="0" collapsed="false">
      <c r="A7949" s="0" t="n">
        <v>1982</v>
      </c>
      <c r="B7949" s="0" t="n">
        <v>10</v>
      </c>
      <c r="C7949" s="0" t="n">
        <v>4</v>
      </c>
      <c r="D7949" s="0" t="n">
        <v>78</v>
      </c>
      <c r="E7949" s="0" t="n">
        <v>63</v>
      </c>
      <c r="F7949" s="0" t="n">
        <v>0</v>
      </c>
      <c r="T7949" s="0"/>
    </row>
    <row r="7950" customFormat="false" ht="12.75" hidden="false" customHeight="false" outlineLevel="0" collapsed="false">
      <c r="A7950" s="0" t="n">
        <v>1982</v>
      </c>
      <c r="B7950" s="0" t="n">
        <v>10</v>
      </c>
      <c r="C7950" s="0" t="n">
        <v>5</v>
      </c>
      <c r="D7950" s="0" t="n">
        <v>77</v>
      </c>
      <c r="E7950" s="0" t="n">
        <v>58</v>
      </c>
      <c r="F7950" s="0" t="n">
        <v>0</v>
      </c>
      <c r="T7950" s="0"/>
    </row>
    <row r="7951" customFormat="false" ht="12.75" hidden="false" customHeight="false" outlineLevel="0" collapsed="false">
      <c r="A7951" s="0" t="n">
        <v>1982</v>
      </c>
      <c r="B7951" s="0" t="n">
        <v>10</v>
      </c>
      <c r="C7951" s="0" t="n">
        <v>6</v>
      </c>
      <c r="D7951" s="0" t="n">
        <v>81</v>
      </c>
      <c r="E7951" s="0" t="n">
        <v>65</v>
      </c>
      <c r="F7951" s="0" t="n">
        <v>0</v>
      </c>
      <c r="T7951" s="0"/>
    </row>
    <row r="7952" customFormat="false" ht="12.75" hidden="false" customHeight="false" outlineLevel="0" collapsed="false">
      <c r="A7952" s="0" t="n">
        <v>1982</v>
      </c>
      <c r="B7952" s="0" t="n">
        <v>10</v>
      </c>
      <c r="C7952" s="0" t="n">
        <v>7</v>
      </c>
      <c r="D7952" s="0" t="n">
        <v>73</v>
      </c>
      <c r="E7952" s="0" t="n">
        <v>65</v>
      </c>
      <c r="F7952" s="0" t="n">
        <v>0</v>
      </c>
      <c r="T7952" s="0"/>
    </row>
    <row r="7953" customFormat="false" ht="12.75" hidden="false" customHeight="false" outlineLevel="0" collapsed="false">
      <c r="A7953" s="0" t="n">
        <v>1982</v>
      </c>
      <c r="B7953" s="0" t="n">
        <v>10</v>
      </c>
      <c r="C7953" s="0" t="n">
        <v>8</v>
      </c>
      <c r="D7953" s="0" t="n">
        <v>80</v>
      </c>
      <c r="E7953" s="0" t="n">
        <v>67</v>
      </c>
      <c r="F7953" s="0" t="n">
        <v>0</v>
      </c>
      <c r="T7953" s="0"/>
    </row>
    <row r="7954" customFormat="false" ht="12.75" hidden="false" customHeight="false" outlineLevel="0" collapsed="false">
      <c r="A7954" s="0" t="n">
        <v>1982</v>
      </c>
      <c r="B7954" s="0" t="n">
        <v>10</v>
      </c>
      <c r="C7954" s="0" t="n">
        <v>9</v>
      </c>
      <c r="D7954" s="0" t="n">
        <v>71</v>
      </c>
      <c r="E7954" s="0" t="n">
        <v>53</v>
      </c>
      <c r="F7954" s="0" t="n">
        <v>43</v>
      </c>
      <c r="T7954" s="0"/>
    </row>
    <row r="7955" customFormat="false" ht="12.75" hidden="false" customHeight="false" outlineLevel="0" collapsed="false">
      <c r="A7955" s="0" t="n">
        <v>1982</v>
      </c>
      <c r="B7955" s="0" t="n">
        <v>10</v>
      </c>
      <c r="C7955" s="0" t="n">
        <v>10</v>
      </c>
      <c r="D7955" s="0" t="n">
        <v>58</v>
      </c>
      <c r="E7955" s="0" t="n">
        <v>46</v>
      </c>
      <c r="F7955" s="0" t="n">
        <v>0</v>
      </c>
      <c r="T7955" s="0"/>
    </row>
    <row r="7956" customFormat="false" ht="12.75" hidden="false" customHeight="false" outlineLevel="0" collapsed="false">
      <c r="A7956" s="0" t="n">
        <v>1982</v>
      </c>
      <c r="B7956" s="0" t="n">
        <v>10</v>
      </c>
      <c r="C7956" s="0" t="n">
        <v>11</v>
      </c>
      <c r="D7956" s="0" t="n">
        <v>64</v>
      </c>
      <c r="E7956" s="0" t="n">
        <v>44</v>
      </c>
      <c r="F7956" s="0" t="n">
        <v>0</v>
      </c>
      <c r="T7956" s="0"/>
    </row>
    <row r="7957" customFormat="false" ht="12.75" hidden="false" customHeight="false" outlineLevel="0" collapsed="false">
      <c r="A7957" s="0" t="n">
        <v>1982</v>
      </c>
      <c r="B7957" s="0" t="n">
        <v>10</v>
      </c>
      <c r="C7957" s="0" t="n">
        <v>12</v>
      </c>
      <c r="D7957" s="0" t="n">
        <v>61</v>
      </c>
      <c r="E7957" s="0" t="n">
        <v>53</v>
      </c>
      <c r="F7957" s="0" t="n">
        <v>0</v>
      </c>
      <c r="T7957" s="0"/>
    </row>
    <row r="7958" customFormat="false" ht="12.75" hidden="false" customHeight="false" outlineLevel="0" collapsed="false">
      <c r="A7958" s="0" t="n">
        <v>1982</v>
      </c>
      <c r="B7958" s="0" t="n">
        <v>10</v>
      </c>
      <c r="C7958" s="0" t="n">
        <v>13</v>
      </c>
      <c r="D7958" s="0" t="n">
        <v>60</v>
      </c>
      <c r="E7958" s="0" t="n">
        <v>57</v>
      </c>
      <c r="F7958" s="0" t="n">
        <v>8</v>
      </c>
      <c r="T7958" s="0"/>
    </row>
    <row r="7959" customFormat="false" ht="12.75" hidden="false" customHeight="false" outlineLevel="0" collapsed="false">
      <c r="A7959" s="0" t="n">
        <v>1982</v>
      </c>
      <c r="B7959" s="0" t="n">
        <v>10</v>
      </c>
      <c r="C7959" s="0" t="n">
        <v>14</v>
      </c>
      <c r="D7959" s="0" t="n">
        <v>68</v>
      </c>
      <c r="E7959" s="0" t="n">
        <v>56</v>
      </c>
      <c r="F7959" s="0" t="n">
        <v>0</v>
      </c>
      <c r="T7959" s="0"/>
    </row>
    <row r="7960" customFormat="false" ht="12.75" hidden="false" customHeight="false" outlineLevel="0" collapsed="false">
      <c r="A7960" s="0" t="n">
        <v>1982</v>
      </c>
      <c r="B7960" s="0" t="n">
        <v>10</v>
      </c>
      <c r="C7960" s="0" t="n">
        <v>15</v>
      </c>
      <c r="D7960" s="0" t="n">
        <v>67</v>
      </c>
      <c r="E7960" s="0" t="n">
        <v>54</v>
      </c>
      <c r="F7960" s="0" t="n">
        <v>0</v>
      </c>
      <c r="T7960" s="0"/>
    </row>
    <row r="7961" customFormat="false" ht="12.75" hidden="false" customHeight="false" outlineLevel="0" collapsed="false">
      <c r="A7961" s="0" t="n">
        <v>1982</v>
      </c>
      <c r="B7961" s="0" t="n">
        <v>10</v>
      </c>
      <c r="C7961" s="0" t="n">
        <v>16</v>
      </c>
      <c r="D7961" s="0" t="n">
        <v>57</v>
      </c>
      <c r="E7961" s="0" t="n">
        <v>44</v>
      </c>
      <c r="F7961" s="0" t="n">
        <v>0</v>
      </c>
      <c r="T7961" s="0"/>
    </row>
    <row r="7962" customFormat="false" ht="12.75" hidden="false" customHeight="false" outlineLevel="0" collapsed="false">
      <c r="A7962" s="0" t="n">
        <v>1982</v>
      </c>
      <c r="B7962" s="0" t="n">
        <v>10</v>
      </c>
      <c r="C7962" s="0" t="n">
        <v>17</v>
      </c>
      <c r="D7962" s="0" t="n">
        <v>53</v>
      </c>
      <c r="E7962" s="0" t="n">
        <v>42</v>
      </c>
      <c r="F7962" s="0" t="n">
        <v>0</v>
      </c>
      <c r="T7962" s="0"/>
    </row>
    <row r="7963" customFormat="false" ht="12.75" hidden="false" customHeight="false" outlineLevel="0" collapsed="false">
      <c r="A7963" s="0" t="n">
        <v>1982</v>
      </c>
      <c r="B7963" s="0" t="n">
        <v>10</v>
      </c>
      <c r="C7963" s="0" t="n">
        <v>18</v>
      </c>
      <c r="D7963" s="0" t="n">
        <v>60</v>
      </c>
      <c r="E7963" s="0" t="n">
        <v>39</v>
      </c>
      <c r="F7963" s="0" t="n">
        <v>0</v>
      </c>
      <c r="T7963" s="0"/>
    </row>
    <row r="7964" customFormat="false" ht="12.75" hidden="false" customHeight="false" outlineLevel="0" collapsed="false">
      <c r="A7964" s="0" t="n">
        <v>1982</v>
      </c>
      <c r="B7964" s="0" t="n">
        <v>10</v>
      </c>
      <c r="C7964" s="0" t="n">
        <v>19</v>
      </c>
      <c r="D7964" s="0" t="n">
        <v>67</v>
      </c>
      <c r="E7964" s="0" t="n">
        <v>48</v>
      </c>
      <c r="F7964" s="0" t="n">
        <v>0</v>
      </c>
      <c r="T7964" s="0"/>
    </row>
    <row r="7965" customFormat="false" ht="12.75" hidden="false" customHeight="false" outlineLevel="0" collapsed="false">
      <c r="A7965" s="0" t="n">
        <v>1982</v>
      </c>
      <c r="B7965" s="0" t="n">
        <v>10</v>
      </c>
      <c r="C7965" s="0" t="n">
        <v>20</v>
      </c>
      <c r="D7965" s="0" t="n">
        <v>71</v>
      </c>
      <c r="E7965" s="0" t="n">
        <v>53</v>
      </c>
      <c r="F7965" s="0" t="n">
        <v>0</v>
      </c>
      <c r="T7965" s="0"/>
    </row>
    <row r="7966" customFormat="false" ht="12.75" hidden="false" customHeight="false" outlineLevel="0" collapsed="false">
      <c r="A7966" s="0" t="n">
        <v>1982</v>
      </c>
      <c r="B7966" s="0" t="n">
        <v>10</v>
      </c>
      <c r="C7966" s="0" t="n">
        <v>21</v>
      </c>
      <c r="D7966" s="0" t="n">
        <v>65</v>
      </c>
      <c r="E7966" s="0" t="n">
        <v>47</v>
      </c>
      <c r="F7966" s="0" t="n">
        <v>20</v>
      </c>
      <c r="T7966" s="0"/>
    </row>
    <row r="7967" customFormat="false" ht="12.75" hidden="false" customHeight="false" outlineLevel="0" collapsed="false">
      <c r="A7967" s="0" t="n">
        <v>1982</v>
      </c>
      <c r="B7967" s="0" t="n">
        <v>10</v>
      </c>
      <c r="C7967" s="0" t="n">
        <v>22</v>
      </c>
      <c r="D7967" s="0" t="n">
        <v>55</v>
      </c>
      <c r="E7967" s="0" t="n">
        <v>43</v>
      </c>
      <c r="F7967" s="0" t="n">
        <v>0</v>
      </c>
      <c r="T7967" s="0"/>
    </row>
    <row r="7968" customFormat="false" ht="12.75" hidden="false" customHeight="false" outlineLevel="0" collapsed="false">
      <c r="A7968" s="0" t="n">
        <v>1982</v>
      </c>
      <c r="B7968" s="0" t="n">
        <v>10</v>
      </c>
      <c r="C7968" s="0" t="n">
        <v>23</v>
      </c>
      <c r="D7968" s="0" t="n">
        <v>51</v>
      </c>
      <c r="E7968" s="0" t="n">
        <v>38</v>
      </c>
      <c r="F7968" s="0" t="n">
        <v>0</v>
      </c>
      <c r="T7968" s="0"/>
    </row>
    <row r="7969" customFormat="false" ht="12.75" hidden="false" customHeight="false" outlineLevel="0" collapsed="false">
      <c r="A7969" s="0" t="n">
        <v>1982</v>
      </c>
      <c r="B7969" s="0" t="n">
        <v>10</v>
      </c>
      <c r="C7969" s="0" t="n">
        <v>24</v>
      </c>
      <c r="D7969" s="0" t="n">
        <v>52</v>
      </c>
      <c r="E7969" s="0" t="n">
        <v>42</v>
      </c>
      <c r="F7969" s="0" t="n">
        <v>0</v>
      </c>
      <c r="T7969" s="0"/>
    </row>
    <row r="7970" customFormat="false" ht="12.75" hidden="false" customHeight="false" outlineLevel="0" collapsed="false">
      <c r="A7970" s="0" t="n">
        <v>1982</v>
      </c>
      <c r="B7970" s="0" t="n">
        <v>10</v>
      </c>
      <c r="C7970" s="0" t="n">
        <v>25</v>
      </c>
      <c r="D7970" s="0" t="n">
        <v>50</v>
      </c>
      <c r="E7970" s="0" t="n">
        <v>43</v>
      </c>
      <c r="F7970" s="0" t="n">
        <v>123</v>
      </c>
      <c r="T7970" s="0"/>
    </row>
    <row r="7971" customFormat="false" ht="12.75" hidden="false" customHeight="false" outlineLevel="0" collapsed="false">
      <c r="A7971" s="0" t="n">
        <v>1982</v>
      </c>
      <c r="B7971" s="0" t="n">
        <v>10</v>
      </c>
      <c r="C7971" s="0" t="n">
        <v>26</v>
      </c>
      <c r="D7971" s="0" t="n">
        <v>59</v>
      </c>
      <c r="E7971" s="0" t="n">
        <v>45</v>
      </c>
      <c r="F7971" s="0" t="n">
        <v>37</v>
      </c>
      <c r="T7971" s="0"/>
    </row>
    <row r="7972" customFormat="false" ht="12.75" hidden="false" customHeight="false" outlineLevel="0" collapsed="false">
      <c r="A7972" s="0" t="n">
        <v>1982</v>
      </c>
      <c r="B7972" s="0" t="n">
        <v>10</v>
      </c>
      <c r="C7972" s="0" t="n">
        <v>27</v>
      </c>
      <c r="D7972" s="0" t="n">
        <v>63</v>
      </c>
      <c r="E7972" s="0" t="n">
        <v>46</v>
      </c>
      <c r="F7972" s="0" t="n">
        <v>0</v>
      </c>
      <c r="T7972" s="0"/>
    </row>
    <row r="7973" customFormat="false" ht="12.75" hidden="false" customHeight="false" outlineLevel="0" collapsed="false">
      <c r="A7973" s="0" t="n">
        <v>1982</v>
      </c>
      <c r="B7973" s="0" t="n">
        <v>10</v>
      </c>
      <c r="C7973" s="0" t="n">
        <v>28</v>
      </c>
      <c r="D7973" s="0" t="n">
        <v>67</v>
      </c>
      <c r="E7973" s="0" t="n">
        <v>44</v>
      </c>
      <c r="F7973" s="0" t="n">
        <v>0</v>
      </c>
      <c r="T7973" s="0"/>
    </row>
    <row r="7974" customFormat="false" ht="12.75" hidden="false" customHeight="false" outlineLevel="0" collapsed="false">
      <c r="A7974" s="0" t="n">
        <v>1982</v>
      </c>
      <c r="B7974" s="0" t="n">
        <v>10</v>
      </c>
      <c r="C7974" s="0" t="n">
        <v>29</v>
      </c>
      <c r="D7974" s="0" t="n">
        <v>69</v>
      </c>
      <c r="E7974" s="0" t="n">
        <v>51</v>
      </c>
      <c r="F7974" s="0" t="n">
        <v>0</v>
      </c>
      <c r="T7974" s="0"/>
    </row>
    <row r="7975" customFormat="false" ht="12.75" hidden="false" customHeight="false" outlineLevel="0" collapsed="false">
      <c r="A7975" s="0" t="n">
        <v>1982</v>
      </c>
      <c r="B7975" s="0" t="n">
        <v>10</v>
      </c>
      <c r="C7975" s="0" t="n">
        <v>30</v>
      </c>
      <c r="D7975" s="0" t="n">
        <v>71</v>
      </c>
      <c r="E7975" s="0" t="n">
        <v>52</v>
      </c>
      <c r="F7975" s="0" t="n">
        <v>0</v>
      </c>
      <c r="T7975" s="0"/>
    </row>
    <row r="7976" customFormat="false" ht="12.75" hidden="false" customHeight="false" outlineLevel="0" collapsed="false">
      <c r="A7976" s="0" t="n">
        <v>1982</v>
      </c>
      <c r="B7976" s="0" t="n">
        <v>10</v>
      </c>
      <c r="C7976" s="0" t="n">
        <v>31</v>
      </c>
      <c r="D7976" s="0" t="n">
        <v>68</v>
      </c>
      <c r="E7976" s="0" t="n">
        <v>58</v>
      </c>
      <c r="F7976" s="0" t="n">
        <v>0</v>
      </c>
      <c r="T7976" s="0"/>
    </row>
    <row r="7977" customFormat="false" ht="12.75" hidden="false" customHeight="false" outlineLevel="0" collapsed="false">
      <c r="A7977" s="0" t="n">
        <v>1982</v>
      </c>
      <c r="B7977" s="0" t="n">
        <v>11</v>
      </c>
      <c r="C7977" s="0" t="n">
        <v>1</v>
      </c>
      <c r="D7977" s="0" t="n">
        <v>77</v>
      </c>
      <c r="E7977" s="0" t="n">
        <v>62</v>
      </c>
      <c r="F7977" s="0" t="n">
        <v>0</v>
      </c>
      <c r="T7977" s="0"/>
    </row>
    <row r="7978" customFormat="false" ht="12.75" hidden="false" customHeight="false" outlineLevel="0" collapsed="false">
      <c r="A7978" s="0" t="n">
        <v>1982</v>
      </c>
      <c r="B7978" s="0" t="n">
        <v>11</v>
      </c>
      <c r="C7978" s="0" t="n">
        <v>2</v>
      </c>
      <c r="D7978" s="0" t="n">
        <v>79</v>
      </c>
      <c r="E7978" s="0" t="n">
        <v>62</v>
      </c>
      <c r="F7978" s="0" t="n">
        <v>0</v>
      </c>
      <c r="T7978" s="0"/>
    </row>
    <row r="7979" customFormat="false" ht="12.75" hidden="false" customHeight="false" outlineLevel="0" collapsed="false">
      <c r="A7979" s="0" t="n">
        <v>1982</v>
      </c>
      <c r="B7979" s="0" t="n">
        <v>11</v>
      </c>
      <c r="C7979" s="0" t="n">
        <v>3</v>
      </c>
      <c r="D7979" s="0" t="n">
        <v>74</v>
      </c>
      <c r="E7979" s="0" t="n">
        <v>62</v>
      </c>
      <c r="F7979" s="0" t="n">
        <v>0</v>
      </c>
      <c r="T7979" s="0"/>
    </row>
    <row r="7980" customFormat="false" ht="12.75" hidden="false" customHeight="false" outlineLevel="0" collapsed="false">
      <c r="A7980" s="0" t="n">
        <v>1982</v>
      </c>
      <c r="B7980" s="0" t="n">
        <v>11</v>
      </c>
      <c r="C7980" s="0" t="n">
        <v>4</v>
      </c>
      <c r="D7980" s="0" t="n">
        <v>72</v>
      </c>
      <c r="E7980" s="0" t="n">
        <v>62</v>
      </c>
      <c r="F7980" s="0" t="n">
        <v>2</v>
      </c>
      <c r="T7980" s="0"/>
    </row>
    <row r="7981" customFormat="false" ht="12.75" hidden="false" customHeight="false" outlineLevel="0" collapsed="false">
      <c r="A7981" s="0" t="n">
        <v>1982</v>
      </c>
      <c r="B7981" s="0" t="n">
        <v>11</v>
      </c>
      <c r="C7981" s="0" t="n">
        <v>5</v>
      </c>
      <c r="D7981" s="0" t="n">
        <v>66</v>
      </c>
      <c r="E7981" s="0" t="n">
        <v>37</v>
      </c>
      <c r="F7981" s="0" t="n">
        <v>57</v>
      </c>
      <c r="T7981" s="0"/>
    </row>
    <row r="7982" customFormat="false" ht="12.75" hidden="false" customHeight="false" outlineLevel="0" collapsed="false">
      <c r="A7982" s="0" t="n">
        <v>1982</v>
      </c>
      <c r="B7982" s="0" t="n">
        <v>11</v>
      </c>
      <c r="C7982" s="0" t="n">
        <v>6</v>
      </c>
      <c r="D7982" s="0" t="n">
        <v>52</v>
      </c>
      <c r="E7982" s="0" t="n">
        <v>35</v>
      </c>
      <c r="F7982" s="0" t="n">
        <v>0</v>
      </c>
      <c r="T7982" s="0"/>
    </row>
    <row r="7983" customFormat="false" ht="12.75" hidden="false" customHeight="false" outlineLevel="0" collapsed="false">
      <c r="A7983" s="0" t="n">
        <v>1982</v>
      </c>
      <c r="B7983" s="0" t="n">
        <v>11</v>
      </c>
      <c r="C7983" s="0" t="n">
        <v>7</v>
      </c>
      <c r="D7983" s="0" t="n">
        <v>55</v>
      </c>
      <c r="E7983" s="0" t="n">
        <v>37</v>
      </c>
      <c r="F7983" s="0" t="n">
        <v>0</v>
      </c>
      <c r="T7983" s="0"/>
    </row>
    <row r="7984" customFormat="false" ht="12.75" hidden="false" customHeight="false" outlineLevel="0" collapsed="false">
      <c r="A7984" s="0" t="n">
        <v>1982</v>
      </c>
      <c r="B7984" s="0" t="n">
        <v>11</v>
      </c>
      <c r="C7984" s="0" t="n">
        <v>8</v>
      </c>
      <c r="D7984" s="0" t="n">
        <v>67</v>
      </c>
      <c r="E7984" s="0" t="n">
        <v>44</v>
      </c>
      <c r="F7984" s="0" t="n">
        <v>0</v>
      </c>
      <c r="T7984" s="0"/>
    </row>
    <row r="7985" customFormat="false" ht="12.75" hidden="false" customHeight="false" outlineLevel="0" collapsed="false">
      <c r="A7985" s="0" t="n">
        <v>1982</v>
      </c>
      <c r="B7985" s="0" t="n">
        <v>11</v>
      </c>
      <c r="C7985" s="0" t="n">
        <v>9</v>
      </c>
      <c r="D7985" s="0" t="n">
        <v>57</v>
      </c>
      <c r="E7985" s="0" t="n">
        <v>44</v>
      </c>
      <c r="F7985" s="0" t="n">
        <v>0</v>
      </c>
      <c r="T7985" s="0"/>
    </row>
    <row r="7986" customFormat="false" ht="12.75" hidden="false" customHeight="false" outlineLevel="0" collapsed="false">
      <c r="A7986" s="0" t="n">
        <v>1982</v>
      </c>
      <c r="B7986" s="0" t="n">
        <v>11</v>
      </c>
      <c r="C7986" s="0" t="n">
        <v>10</v>
      </c>
      <c r="D7986" s="0" t="n">
        <v>52</v>
      </c>
      <c r="E7986" s="0" t="n">
        <v>39</v>
      </c>
      <c r="F7986" s="0" t="n">
        <v>0</v>
      </c>
      <c r="T7986" s="0"/>
    </row>
    <row r="7987" customFormat="false" ht="12.75" hidden="false" customHeight="false" outlineLevel="0" collapsed="false">
      <c r="A7987" s="0" t="n">
        <v>1982</v>
      </c>
      <c r="B7987" s="0" t="n">
        <v>11</v>
      </c>
      <c r="C7987" s="0" t="n">
        <v>11</v>
      </c>
      <c r="D7987" s="0" t="n">
        <v>57</v>
      </c>
      <c r="E7987" s="0" t="n">
        <v>42</v>
      </c>
      <c r="F7987" s="0" t="n">
        <v>0</v>
      </c>
      <c r="T7987" s="0"/>
    </row>
    <row r="7988" customFormat="false" ht="12.75" hidden="false" customHeight="false" outlineLevel="0" collapsed="false">
      <c r="A7988" s="0" t="n">
        <v>1982</v>
      </c>
      <c r="B7988" s="0" t="n">
        <v>11</v>
      </c>
      <c r="C7988" s="0" t="n">
        <v>12</v>
      </c>
      <c r="D7988" s="0" t="n">
        <v>68</v>
      </c>
      <c r="E7988" s="0" t="n">
        <v>55</v>
      </c>
      <c r="F7988" s="0" t="n">
        <v>10</v>
      </c>
      <c r="T7988" s="0"/>
    </row>
    <row r="7989" customFormat="false" ht="12.75" hidden="false" customHeight="false" outlineLevel="0" collapsed="false">
      <c r="A7989" s="0" t="n">
        <v>1982</v>
      </c>
      <c r="B7989" s="0" t="n">
        <v>11</v>
      </c>
      <c r="C7989" s="0" t="n">
        <v>13</v>
      </c>
      <c r="D7989" s="0" t="n">
        <v>64</v>
      </c>
      <c r="E7989" s="0" t="n">
        <v>40</v>
      </c>
      <c r="F7989" s="0" t="n">
        <v>161</v>
      </c>
      <c r="T7989" s="0"/>
    </row>
    <row r="7990" customFormat="false" ht="12.75" hidden="false" customHeight="false" outlineLevel="0" collapsed="false">
      <c r="A7990" s="0" t="n">
        <v>1982</v>
      </c>
      <c r="B7990" s="0" t="n">
        <v>11</v>
      </c>
      <c r="C7990" s="0" t="n">
        <v>14</v>
      </c>
      <c r="D7990" s="0" t="n">
        <v>48</v>
      </c>
      <c r="E7990" s="0" t="n">
        <v>37</v>
      </c>
      <c r="F7990" s="0" t="n">
        <v>0</v>
      </c>
      <c r="T7990" s="0"/>
    </row>
    <row r="7991" customFormat="false" ht="12.75" hidden="false" customHeight="false" outlineLevel="0" collapsed="false">
      <c r="A7991" s="0" t="n">
        <v>1982</v>
      </c>
      <c r="B7991" s="0" t="n">
        <v>11</v>
      </c>
      <c r="C7991" s="0" t="n">
        <v>15</v>
      </c>
      <c r="D7991" s="0" t="n">
        <v>46</v>
      </c>
      <c r="E7991" s="0" t="n">
        <v>35</v>
      </c>
      <c r="F7991" s="0" t="n">
        <v>3</v>
      </c>
      <c r="T7991" s="0"/>
    </row>
    <row r="7992" customFormat="false" ht="12.75" hidden="false" customHeight="false" outlineLevel="0" collapsed="false">
      <c r="A7992" s="0" t="n">
        <v>1982</v>
      </c>
      <c r="B7992" s="0" t="n">
        <v>11</v>
      </c>
      <c r="C7992" s="0" t="n">
        <v>16</v>
      </c>
      <c r="D7992" s="0" t="n">
        <v>47</v>
      </c>
      <c r="E7992" s="0" t="n">
        <v>32</v>
      </c>
      <c r="F7992" s="0" t="n">
        <v>0</v>
      </c>
      <c r="T7992" s="0"/>
    </row>
    <row r="7993" customFormat="false" ht="12.75" hidden="false" customHeight="false" outlineLevel="0" collapsed="false">
      <c r="A7993" s="0" t="n">
        <v>1982</v>
      </c>
      <c r="B7993" s="0" t="n">
        <v>11</v>
      </c>
      <c r="C7993" s="0" t="n">
        <v>17</v>
      </c>
      <c r="D7993" s="0" t="n">
        <v>51</v>
      </c>
      <c r="E7993" s="0" t="n">
        <v>40</v>
      </c>
      <c r="F7993" s="0" t="n">
        <v>0</v>
      </c>
      <c r="T7993" s="0"/>
    </row>
    <row r="7994" customFormat="false" ht="12.75" hidden="false" customHeight="false" outlineLevel="0" collapsed="false">
      <c r="A7994" s="0" t="n">
        <v>1982</v>
      </c>
      <c r="B7994" s="0" t="n">
        <v>11</v>
      </c>
      <c r="C7994" s="0" t="n">
        <v>18</v>
      </c>
      <c r="D7994" s="0" t="n">
        <v>55</v>
      </c>
      <c r="E7994" s="0" t="n">
        <v>43</v>
      </c>
      <c r="F7994" s="0" t="n">
        <v>0</v>
      </c>
      <c r="T7994" s="0"/>
    </row>
    <row r="7995" customFormat="false" ht="12.75" hidden="false" customHeight="false" outlineLevel="0" collapsed="false">
      <c r="A7995" s="0" t="n">
        <v>1982</v>
      </c>
      <c r="B7995" s="0" t="n">
        <v>11</v>
      </c>
      <c r="C7995" s="0" t="n">
        <v>19</v>
      </c>
      <c r="D7995" s="0" t="n">
        <v>50</v>
      </c>
      <c r="E7995" s="0" t="n">
        <v>45</v>
      </c>
      <c r="F7995" s="0" t="n">
        <v>0</v>
      </c>
      <c r="T7995" s="0"/>
    </row>
    <row r="7996" customFormat="false" ht="12.75" hidden="false" customHeight="false" outlineLevel="0" collapsed="false">
      <c r="A7996" s="0" t="n">
        <v>1982</v>
      </c>
      <c r="B7996" s="0" t="n">
        <v>11</v>
      </c>
      <c r="C7996" s="0" t="n">
        <v>20</v>
      </c>
      <c r="D7996" s="0" t="n">
        <v>51</v>
      </c>
      <c r="E7996" s="0" t="n">
        <v>44</v>
      </c>
      <c r="F7996" s="0" t="n">
        <v>0</v>
      </c>
      <c r="T7996" s="0"/>
    </row>
    <row r="7997" customFormat="false" ht="12.75" hidden="false" customHeight="false" outlineLevel="0" collapsed="false">
      <c r="A7997" s="0" t="n">
        <v>1982</v>
      </c>
      <c r="B7997" s="0" t="n">
        <v>11</v>
      </c>
      <c r="C7997" s="0" t="n">
        <v>21</v>
      </c>
      <c r="D7997" s="0" t="n">
        <v>56</v>
      </c>
      <c r="E7997" s="0" t="n">
        <v>50</v>
      </c>
      <c r="F7997" s="0" t="n">
        <v>0</v>
      </c>
      <c r="T7997" s="0"/>
    </row>
    <row r="7998" customFormat="false" ht="12.75" hidden="false" customHeight="false" outlineLevel="0" collapsed="false">
      <c r="A7998" s="0" t="n">
        <v>1982</v>
      </c>
      <c r="B7998" s="0" t="n">
        <v>11</v>
      </c>
      <c r="C7998" s="0" t="n">
        <v>22</v>
      </c>
      <c r="D7998" s="0" t="n">
        <v>62</v>
      </c>
      <c r="E7998" s="0" t="n">
        <v>54</v>
      </c>
      <c r="F7998" s="0" t="n">
        <v>0</v>
      </c>
      <c r="T7998" s="0"/>
    </row>
    <row r="7999" customFormat="false" ht="12.75" hidden="false" customHeight="false" outlineLevel="0" collapsed="false">
      <c r="A7999" s="0" t="n">
        <v>1982</v>
      </c>
      <c r="B7999" s="0" t="n">
        <v>11</v>
      </c>
      <c r="C7999" s="0" t="n">
        <v>23</v>
      </c>
      <c r="D7999" s="0" t="n">
        <v>65</v>
      </c>
      <c r="E7999" s="0" t="n">
        <v>52</v>
      </c>
      <c r="F7999" s="0" t="n">
        <v>0</v>
      </c>
      <c r="T7999" s="0"/>
    </row>
    <row r="8000" customFormat="false" ht="12.75" hidden="false" customHeight="false" outlineLevel="0" collapsed="false">
      <c r="A8000" s="0" t="n">
        <v>1982</v>
      </c>
      <c r="B8000" s="0" t="n">
        <v>11</v>
      </c>
      <c r="C8000" s="0" t="n">
        <v>24</v>
      </c>
      <c r="D8000" s="0" t="n">
        <v>56</v>
      </c>
      <c r="E8000" s="0" t="n">
        <v>35</v>
      </c>
      <c r="F8000" s="0" t="n">
        <v>1</v>
      </c>
      <c r="T8000" s="0"/>
    </row>
    <row r="8001" customFormat="false" ht="12.75" hidden="false" customHeight="false" outlineLevel="0" collapsed="false">
      <c r="A8001" s="0" t="n">
        <v>1982</v>
      </c>
      <c r="B8001" s="0" t="n">
        <v>11</v>
      </c>
      <c r="C8001" s="0" t="n">
        <v>25</v>
      </c>
      <c r="D8001" s="0" t="n">
        <v>47</v>
      </c>
      <c r="E8001" s="0" t="n">
        <v>32</v>
      </c>
      <c r="F8001" s="0" t="n">
        <v>0</v>
      </c>
      <c r="T8001" s="0"/>
    </row>
    <row r="8002" customFormat="false" ht="12.75" hidden="false" customHeight="false" outlineLevel="0" collapsed="false">
      <c r="A8002" s="0" t="n">
        <v>1982</v>
      </c>
      <c r="B8002" s="0" t="n">
        <v>11</v>
      </c>
      <c r="C8002" s="0" t="n">
        <v>26</v>
      </c>
      <c r="D8002" s="0" t="n">
        <v>52</v>
      </c>
      <c r="E8002" s="0" t="n">
        <v>38</v>
      </c>
      <c r="F8002" s="0" t="n">
        <v>1</v>
      </c>
      <c r="T8002" s="0"/>
    </row>
    <row r="8003" customFormat="false" ht="12.75" hidden="false" customHeight="false" outlineLevel="0" collapsed="false">
      <c r="A8003" s="0" t="n">
        <v>1982</v>
      </c>
      <c r="B8003" s="0" t="n">
        <v>11</v>
      </c>
      <c r="C8003" s="0" t="n">
        <v>27</v>
      </c>
      <c r="D8003" s="0" t="n">
        <v>45</v>
      </c>
      <c r="E8003" s="0" t="n">
        <v>29</v>
      </c>
      <c r="F8003" s="0" t="n">
        <v>0</v>
      </c>
      <c r="T8003" s="0"/>
    </row>
    <row r="8004" customFormat="false" ht="12.75" hidden="false" customHeight="false" outlineLevel="0" collapsed="false">
      <c r="A8004" s="0" t="n">
        <v>1982</v>
      </c>
      <c r="B8004" s="0" t="n">
        <v>11</v>
      </c>
      <c r="C8004" s="0" t="n">
        <v>28</v>
      </c>
      <c r="D8004" s="0" t="n">
        <v>43</v>
      </c>
      <c r="E8004" s="0" t="n">
        <v>27</v>
      </c>
      <c r="F8004" s="0" t="n">
        <v>40</v>
      </c>
      <c r="T8004" s="0"/>
    </row>
    <row r="8005" customFormat="false" ht="12.75" hidden="false" customHeight="false" outlineLevel="0" collapsed="false">
      <c r="A8005" s="0" t="n">
        <v>1982</v>
      </c>
      <c r="B8005" s="0" t="n">
        <v>11</v>
      </c>
      <c r="C8005" s="0" t="n">
        <v>29</v>
      </c>
      <c r="D8005" s="0" t="n">
        <v>54</v>
      </c>
      <c r="E8005" s="0" t="n">
        <v>38</v>
      </c>
      <c r="F8005" s="0" t="n">
        <v>69</v>
      </c>
      <c r="T8005" s="0"/>
    </row>
    <row r="8006" customFormat="false" ht="12.75" hidden="false" customHeight="false" outlineLevel="0" collapsed="false">
      <c r="A8006" s="0" t="n">
        <v>1982</v>
      </c>
      <c r="B8006" s="0" t="n">
        <v>11</v>
      </c>
      <c r="C8006" s="0" t="n">
        <v>30</v>
      </c>
      <c r="D8006" s="0" t="n">
        <v>56</v>
      </c>
      <c r="E8006" s="0" t="n">
        <v>45</v>
      </c>
      <c r="F8006" s="0" t="n">
        <v>0</v>
      </c>
      <c r="T8006" s="0"/>
    </row>
    <row r="8007" customFormat="false" ht="12.75" hidden="false" customHeight="false" outlineLevel="0" collapsed="false">
      <c r="A8007" s="0" t="n">
        <v>1982</v>
      </c>
      <c r="B8007" s="0" t="n">
        <v>12</v>
      </c>
      <c r="C8007" s="0" t="n">
        <v>1</v>
      </c>
      <c r="D8007" s="0" t="n">
        <v>56</v>
      </c>
      <c r="E8007" s="0" t="n">
        <v>48</v>
      </c>
      <c r="F8007" s="0" t="n">
        <v>38</v>
      </c>
      <c r="T8007" s="0"/>
    </row>
    <row r="8008" customFormat="false" ht="12.75" hidden="false" customHeight="false" outlineLevel="0" collapsed="false">
      <c r="A8008" s="0" t="n">
        <v>1982</v>
      </c>
      <c r="B8008" s="0" t="n">
        <v>12</v>
      </c>
      <c r="C8008" s="0" t="n">
        <v>2</v>
      </c>
      <c r="D8008" s="0" t="n">
        <v>57</v>
      </c>
      <c r="E8008" s="0" t="n">
        <v>52</v>
      </c>
      <c r="F8008" s="0" t="n">
        <v>0</v>
      </c>
      <c r="T8008" s="0"/>
    </row>
    <row r="8009" customFormat="false" ht="12.75" hidden="false" customHeight="false" outlineLevel="0" collapsed="false">
      <c r="A8009" s="0" t="n">
        <v>1982</v>
      </c>
      <c r="B8009" s="0" t="n">
        <v>12</v>
      </c>
      <c r="C8009" s="0" t="n">
        <v>3</v>
      </c>
      <c r="D8009" s="0" t="n">
        <v>58</v>
      </c>
      <c r="E8009" s="0" t="n">
        <v>51</v>
      </c>
      <c r="F8009" s="0" t="n">
        <v>0</v>
      </c>
      <c r="T8009" s="0"/>
    </row>
    <row r="8010" customFormat="false" ht="12.75" hidden="false" customHeight="false" outlineLevel="0" collapsed="false">
      <c r="A8010" s="0" t="n">
        <v>1982</v>
      </c>
      <c r="B8010" s="0" t="n">
        <v>12</v>
      </c>
      <c r="C8010" s="0" t="n">
        <v>4</v>
      </c>
      <c r="D8010" s="0" t="n">
        <v>72</v>
      </c>
      <c r="E8010" s="0" t="n">
        <v>58</v>
      </c>
      <c r="F8010" s="0" t="n">
        <v>0</v>
      </c>
      <c r="T8010" s="0"/>
    </row>
    <row r="8011" customFormat="false" ht="12.75" hidden="false" customHeight="false" outlineLevel="0" collapsed="false">
      <c r="A8011" s="0" t="n">
        <v>1982</v>
      </c>
      <c r="B8011" s="0" t="n">
        <v>12</v>
      </c>
      <c r="C8011" s="0" t="n">
        <v>5</v>
      </c>
      <c r="D8011" s="0" t="n">
        <v>63</v>
      </c>
      <c r="E8011" s="0" t="n">
        <v>56</v>
      </c>
      <c r="F8011" s="0" t="n">
        <v>0</v>
      </c>
      <c r="T8011" s="0"/>
    </row>
    <row r="8012" customFormat="false" ht="12.75" hidden="false" customHeight="false" outlineLevel="0" collapsed="false">
      <c r="A8012" s="0" t="n">
        <v>1982</v>
      </c>
      <c r="B8012" s="0" t="n">
        <v>12</v>
      </c>
      <c r="C8012" s="0" t="n">
        <v>6</v>
      </c>
      <c r="D8012" s="0" t="n">
        <v>68</v>
      </c>
      <c r="E8012" s="0" t="n">
        <v>57</v>
      </c>
      <c r="F8012" s="0" t="n">
        <v>10</v>
      </c>
      <c r="T8012" s="0"/>
    </row>
    <row r="8013" customFormat="false" ht="12.75" hidden="false" customHeight="false" outlineLevel="0" collapsed="false">
      <c r="A8013" s="0" t="n">
        <v>1982</v>
      </c>
      <c r="B8013" s="0" t="n">
        <v>12</v>
      </c>
      <c r="C8013" s="0" t="n">
        <v>7</v>
      </c>
      <c r="D8013" s="0" t="n">
        <v>57</v>
      </c>
      <c r="E8013" s="0" t="n">
        <v>44</v>
      </c>
      <c r="F8013" s="0" t="n">
        <v>0</v>
      </c>
      <c r="T8013" s="0"/>
    </row>
    <row r="8014" customFormat="false" ht="12.75" hidden="false" customHeight="false" outlineLevel="0" collapsed="false">
      <c r="A8014" s="0" t="n">
        <v>1982</v>
      </c>
      <c r="B8014" s="0" t="n">
        <v>12</v>
      </c>
      <c r="C8014" s="0" t="n">
        <v>8</v>
      </c>
      <c r="D8014" s="0" t="n">
        <v>50</v>
      </c>
      <c r="E8014" s="0" t="n">
        <v>41</v>
      </c>
      <c r="F8014" s="0" t="n">
        <v>0</v>
      </c>
      <c r="T8014" s="0"/>
    </row>
    <row r="8015" customFormat="false" ht="12.75" hidden="false" customHeight="false" outlineLevel="0" collapsed="false">
      <c r="A8015" s="0" t="n">
        <v>1982</v>
      </c>
      <c r="B8015" s="0" t="n">
        <v>12</v>
      </c>
      <c r="C8015" s="0" t="n">
        <v>9</v>
      </c>
      <c r="D8015" s="0" t="n">
        <v>44</v>
      </c>
      <c r="E8015" s="0" t="n">
        <v>19</v>
      </c>
      <c r="F8015" s="0" t="n">
        <v>0</v>
      </c>
      <c r="T8015" s="0"/>
    </row>
    <row r="8016" customFormat="false" ht="12.75" hidden="false" customHeight="false" outlineLevel="0" collapsed="false">
      <c r="A8016" s="0" t="n">
        <v>1982</v>
      </c>
      <c r="B8016" s="0" t="n">
        <v>12</v>
      </c>
      <c r="C8016" s="0" t="n">
        <v>10</v>
      </c>
      <c r="D8016" s="0" t="n">
        <v>35</v>
      </c>
      <c r="E8016" s="0" t="n">
        <v>18</v>
      </c>
      <c r="F8016" s="0" t="n">
        <v>0</v>
      </c>
      <c r="T8016" s="0"/>
    </row>
    <row r="8017" customFormat="false" ht="12.75" hidden="false" customHeight="false" outlineLevel="0" collapsed="false">
      <c r="A8017" s="0" t="n">
        <v>1982</v>
      </c>
      <c r="B8017" s="0" t="n">
        <v>12</v>
      </c>
      <c r="C8017" s="0" t="n">
        <v>11</v>
      </c>
      <c r="D8017" s="0" t="n">
        <v>37</v>
      </c>
      <c r="E8017" s="0" t="n">
        <v>31</v>
      </c>
      <c r="F8017" s="0" t="n">
        <v>1</v>
      </c>
      <c r="T8017" s="0"/>
    </row>
    <row r="8018" customFormat="false" ht="12.75" hidden="false" customHeight="false" outlineLevel="0" collapsed="false">
      <c r="A8018" s="0" t="n">
        <v>1982</v>
      </c>
      <c r="B8018" s="0" t="n">
        <v>12</v>
      </c>
      <c r="C8018" s="0" t="n">
        <v>12</v>
      </c>
      <c r="D8018" s="0" t="n">
        <v>31</v>
      </c>
      <c r="E8018" s="0" t="n">
        <v>21</v>
      </c>
      <c r="F8018" s="0" t="n">
        <v>19</v>
      </c>
      <c r="T8018" s="0"/>
    </row>
    <row r="8019" customFormat="false" ht="12.75" hidden="false" customHeight="false" outlineLevel="0" collapsed="false">
      <c r="A8019" s="0" t="n">
        <v>1982</v>
      </c>
      <c r="B8019" s="0" t="n">
        <v>12</v>
      </c>
      <c r="C8019" s="0" t="n">
        <v>13</v>
      </c>
      <c r="D8019" s="0" t="n">
        <v>24</v>
      </c>
      <c r="E8019" s="0" t="n">
        <v>17</v>
      </c>
      <c r="F8019" s="0" t="n">
        <v>0</v>
      </c>
      <c r="T8019" s="0"/>
    </row>
    <row r="8020" customFormat="false" ht="12.75" hidden="false" customHeight="false" outlineLevel="0" collapsed="false">
      <c r="A8020" s="0" t="n">
        <v>1982</v>
      </c>
      <c r="B8020" s="0" t="n">
        <v>12</v>
      </c>
      <c r="C8020" s="0" t="n">
        <v>14</v>
      </c>
      <c r="D8020" s="0" t="n">
        <v>38</v>
      </c>
      <c r="E8020" s="0" t="n">
        <v>23</v>
      </c>
      <c r="F8020" s="0" t="n">
        <v>0</v>
      </c>
      <c r="T8020" s="0"/>
    </row>
    <row r="8021" customFormat="false" ht="12.75" hidden="false" customHeight="false" outlineLevel="0" collapsed="false">
      <c r="A8021" s="0" t="n">
        <v>1982</v>
      </c>
      <c r="B8021" s="0" t="n">
        <v>12</v>
      </c>
      <c r="C8021" s="0" t="n">
        <v>15</v>
      </c>
      <c r="D8021" s="0" t="n">
        <v>50</v>
      </c>
      <c r="E8021" s="0" t="n">
        <v>33</v>
      </c>
      <c r="F8021" s="0" t="n">
        <v>0</v>
      </c>
      <c r="T8021" s="0"/>
    </row>
    <row r="8022" customFormat="false" ht="12.75" hidden="false" customHeight="false" outlineLevel="0" collapsed="false">
      <c r="A8022" s="0" t="n">
        <v>1982</v>
      </c>
      <c r="B8022" s="0" t="n">
        <v>12</v>
      </c>
      <c r="C8022" s="0" t="n">
        <v>16</v>
      </c>
      <c r="D8022" s="0" t="n">
        <v>58</v>
      </c>
      <c r="E8022" s="0" t="n">
        <v>44</v>
      </c>
      <c r="F8022" s="0" t="n">
        <v>45</v>
      </c>
      <c r="T8022" s="0"/>
    </row>
    <row r="8023" customFormat="false" ht="12.75" hidden="false" customHeight="false" outlineLevel="0" collapsed="false">
      <c r="A8023" s="0" t="n">
        <v>1982</v>
      </c>
      <c r="B8023" s="0" t="n">
        <v>12</v>
      </c>
      <c r="C8023" s="0" t="n">
        <v>17</v>
      </c>
      <c r="D8023" s="0" t="n">
        <v>44</v>
      </c>
      <c r="E8023" s="0" t="n">
        <v>25</v>
      </c>
      <c r="F8023" s="0" t="n">
        <v>0</v>
      </c>
      <c r="T8023" s="0"/>
    </row>
    <row r="8024" customFormat="false" ht="12.75" hidden="false" customHeight="false" outlineLevel="0" collapsed="false">
      <c r="A8024" s="0" t="n">
        <v>1982</v>
      </c>
      <c r="B8024" s="0" t="n">
        <v>12</v>
      </c>
      <c r="C8024" s="0" t="n">
        <v>18</v>
      </c>
      <c r="D8024" s="0" t="n">
        <v>30</v>
      </c>
      <c r="E8024" s="0" t="n">
        <v>21</v>
      </c>
      <c r="F8024" s="0" t="n">
        <v>0</v>
      </c>
      <c r="T8024" s="0"/>
    </row>
    <row r="8025" customFormat="false" ht="12.75" hidden="false" customHeight="false" outlineLevel="0" collapsed="false">
      <c r="A8025" s="0" t="n">
        <v>1982</v>
      </c>
      <c r="B8025" s="0" t="n">
        <v>12</v>
      </c>
      <c r="C8025" s="0" t="n">
        <v>19</v>
      </c>
      <c r="D8025" s="0" t="n">
        <v>35</v>
      </c>
      <c r="E8025" s="0" t="n">
        <v>30</v>
      </c>
      <c r="F8025" s="0" t="n">
        <v>0</v>
      </c>
      <c r="T8025" s="0"/>
    </row>
    <row r="8026" customFormat="false" ht="12.75" hidden="false" customHeight="false" outlineLevel="0" collapsed="false">
      <c r="A8026" s="0" t="n">
        <v>1982</v>
      </c>
      <c r="B8026" s="0" t="n">
        <v>12</v>
      </c>
      <c r="C8026" s="0" t="n">
        <v>20</v>
      </c>
      <c r="D8026" s="0" t="n">
        <v>38</v>
      </c>
      <c r="E8026" s="0" t="n">
        <v>33</v>
      </c>
      <c r="F8026" s="0" t="n">
        <v>0</v>
      </c>
      <c r="T8026" s="0"/>
    </row>
    <row r="8027" customFormat="false" ht="12.75" hidden="false" customHeight="false" outlineLevel="0" collapsed="false">
      <c r="A8027" s="0" t="n">
        <v>1982</v>
      </c>
      <c r="B8027" s="0" t="n">
        <v>12</v>
      </c>
      <c r="C8027" s="0" t="n">
        <v>21</v>
      </c>
      <c r="D8027" s="0" t="n">
        <v>41</v>
      </c>
      <c r="E8027" s="0" t="n">
        <v>36</v>
      </c>
      <c r="F8027" s="0" t="n">
        <v>0</v>
      </c>
      <c r="T8027" s="0"/>
    </row>
    <row r="8028" customFormat="false" ht="12.75" hidden="false" customHeight="false" outlineLevel="0" collapsed="false">
      <c r="A8028" s="0" t="n">
        <v>1982</v>
      </c>
      <c r="B8028" s="0" t="n">
        <v>12</v>
      </c>
      <c r="C8028" s="0" t="n">
        <v>22</v>
      </c>
      <c r="D8028" s="0" t="n">
        <v>40</v>
      </c>
      <c r="E8028" s="0" t="n">
        <v>33</v>
      </c>
      <c r="F8028" s="0" t="n">
        <v>0</v>
      </c>
      <c r="T8028" s="0"/>
    </row>
    <row r="8029" customFormat="false" ht="12.75" hidden="false" customHeight="false" outlineLevel="0" collapsed="false">
      <c r="A8029" s="0" t="n">
        <v>1982</v>
      </c>
      <c r="B8029" s="0" t="n">
        <v>12</v>
      </c>
      <c r="C8029" s="0" t="n">
        <v>23</v>
      </c>
      <c r="D8029" s="0" t="n">
        <v>45</v>
      </c>
      <c r="E8029" s="0" t="n">
        <v>36</v>
      </c>
      <c r="F8029" s="0" t="n">
        <v>4</v>
      </c>
      <c r="T8029" s="0"/>
    </row>
    <row r="8030" customFormat="false" ht="12.75" hidden="false" customHeight="false" outlineLevel="0" collapsed="false">
      <c r="A8030" s="0" t="n">
        <v>1982</v>
      </c>
      <c r="B8030" s="0" t="n">
        <v>12</v>
      </c>
      <c r="C8030" s="0" t="n">
        <v>24</v>
      </c>
      <c r="D8030" s="0" t="n">
        <v>54</v>
      </c>
      <c r="E8030" s="0" t="n">
        <v>41</v>
      </c>
      <c r="F8030" s="0" t="n">
        <v>5</v>
      </c>
      <c r="T8030" s="0"/>
    </row>
    <row r="8031" customFormat="false" ht="12.75" hidden="false" customHeight="false" outlineLevel="0" collapsed="false">
      <c r="A8031" s="0" t="n">
        <v>1982</v>
      </c>
      <c r="B8031" s="0" t="n">
        <v>12</v>
      </c>
      <c r="C8031" s="0" t="n">
        <v>25</v>
      </c>
      <c r="D8031" s="0" t="n">
        <v>64</v>
      </c>
      <c r="E8031" s="0" t="n">
        <v>41</v>
      </c>
      <c r="F8031" s="0" t="n">
        <v>2</v>
      </c>
      <c r="T8031" s="0"/>
    </row>
    <row r="8032" customFormat="false" ht="12.75" hidden="false" customHeight="false" outlineLevel="0" collapsed="false">
      <c r="A8032" s="0" t="n">
        <v>1982</v>
      </c>
      <c r="B8032" s="0" t="n">
        <v>12</v>
      </c>
      <c r="C8032" s="0" t="n">
        <v>26</v>
      </c>
      <c r="D8032" s="0" t="n">
        <v>63</v>
      </c>
      <c r="E8032" s="0" t="n">
        <v>41</v>
      </c>
      <c r="F8032" s="0" t="n">
        <v>0</v>
      </c>
      <c r="T8032" s="0"/>
    </row>
    <row r="8033" customFormat="false" ht="12.75" hidden="false" customHeight="false" outlineLevel="0" collapsed="false">
      <c r="A8033" s="0" t="n">
        <v>1982</v>
      </c>
      <c r="B8033" s="0" t="n">
        <v>12</v>
      </c>
      <c r="C8033" s="0" t="n">
        <v>27</v>
      </c>
      <c r="D8033" s="0" t="n">
        <v>47</v>
      </c>
      <c r="E8033" s="0" t="n">
        <v>38</v>
      </c>
      <c r="F8033" s="0" t="n">
        <v>8</v>
      </c>
      <c r="T8033" s="0"/>
    </row>
    <row r="8034" customFormat="false" ht="12.75" hidden="false" customHeight="false" outlineLevel="0" collapsed="false">
      <c r="A8034" s="0" t="n">
        <v>1982</v>
      </c>
      <c r="B8034" s="0" t="n">
        <v>12</v>
      </c>
      <c r="C8034" s="0" t="n">
        <v>28</v>
      </c>
      <c r="D8034" s="0" t="n">
        <v>65</v>
      </c>
      <c r="E8034" s="0" t="n">
        <v>44</v>
      </c>
      <c r="F8034" s="0" t="n">
        <v>12</v>
      </c>
      <c r="T8034" s="0"/>
    </row>
    <row r="8035" customFormat="false" ht="12.75" hidden="false" customHeight="false" outlineLevel="0" collapsed="false">
      <c r="A8035" s="0" t="n">
        <v>1982</v>
      </c>
      <c r="B8035" s="0" t="n">
        <v>12</v>
      </c>
      <c r="C8035" s="0" t="n">
        <v>29</v>
      </c>
      <c r="D8035" s="0" t="n">
        <v>65</v>
      </c>
      <c r="E8035" s="0" t="n">
        <v>42</v>
      </c>
      <c r="F8035" s="0" t="n">
        <v>2</v>
      </c>
      <c r="T8035" s="0"/>
    </row>
    <row r="8036" customFormat="false" ht="12.75" hidden="false" customHeight="false" outlineLevel="0" collapsed="false">
      <c r="A8036" s="0" t="n">
        <v>1982</v>
      </c>
      <c r="B8036" s="0" t="n">
        <v>12</v>
      </c>
      <c r="C8036" s="0" t="n">
        <v>30</v>
      </c>
      <c r="D8036" s="0" t="n">
        <v>42</v>
      </c>
      <c r="E8036" s="0" t="n">
        <v>34</v>
      </c>
      <c r="F8036" s="0" t="n">
        <v>0</v>
      </c>
      <c r="T8036" s="0"/>
    </row>
    <row r="8037" customFormat="false" ht="12.75" hidden="false" customHeight="false" outlineLevel="0" collapsed="false">
      <c r="A8037" s="0" t="n">
        <v>1982</v>
      </c>
      <c r="B8037" s="0" t="n">
        <v>12</v>
      </c>
      <c r="C8037" s="0" t="n">
        <v>31</v>
      </c>
      <c r="D8037" s="0" t="n">
        <v>38</v>
      </c>
      <c r="E8037" s="0" t="n">
        <v>32</v>
      </c>
      <c r="F8037" s="0" t="n">
        <v>1</v>
      </c>
      <c r="T8037" s="0"/>
    </row>
    <row r="8038" customFormat="false" ht="12.75" hidden="false" customHeight="false" outlineLevel="0" collapsed="false">
      <c r="A8038" s="0" t="n">
        <v>1983</v>
      </c>
      <c r="B8038" s="0" t="n">
        <v>1</v>
      </c>
      <c r="C8038" s="0" t="n">
        <v>1</v>
      </c>
      <c r="D8038" s="0" t="n">
        <v>47</v>
      </c>
      <c r="E8038" s="0" t="n">
        <v>35</v>
      </c>
      <c r="T8038" s="0"/>
    </row>
    <row r="8039" customFormat="false" ht="12.75" hidden="false" customHeight="false" outlineLevel="0" collapsed="false">
      <c r="A8039" s="0" t="n">
        <v>1983</v>
      </c>
      <c r="B8039" s="0" t="n">
        <v>1</v>
      </c>
      <c r="C8039" s="0" t="n">
        <v>2</v>
      </c>
      <c r="D8039" s="0" t="n">
        <v>43</v>
      </c>
      <c r="E8039" s="0" t="n">
        <v>38</v>
      </c>
      <c r="T8039" s="0"/>
    </row>
    <row r="8040" customFormat="false" ht="12.75" hidden="false" customHeight="false" outlineLevel="0" collapsed="false">
      <c r="A8040" s="0" t="n">
        <v>1983</v>
      </c>
      <c r="B8040" s="0" t="n">
        <v>1</v>
      </c>
      <c r="C8040" s="0" t="n">
        <v>3</v>
      </c>
      <c r="D8040" s="0" t="n">
        <v>39</v>
      </c>
      <c r="E8040" s="0" t="n">
        <v>32</v>
      </c>
      <c r="T8040" s="0"/>
    </row>
    <row r="8041" customFormat="false" ht="12.75" hidden="false" customHeight="false" outlineLevel="0" collapsed="false">
      <c r="A8041" s="0" t="n">
        <v>1983</v>
      </c>
      <c r="B8041" s="0" t="n">
        <v>1</v>
      </c>
      <c r="C8041" s="0" t="n">
        <v>4</v>
      </c>
      <c r="D8041" s="0" t="n">
        <v>32</v>
      </c>
      <c r="E8041" s="0" t="n">
        <v>25</v>
      </c>
      <c r="T8041" s="0"/>
    </row>
    <row r="8042" customFormat="false" ht="12.75" hidden="false" customHeight="false" outlineLevel="0" collapsed="false">
      <c r="A8042" s="0" t="n">
        <v>1983</v>
      </c>
      <c r="B8042" s="0" t="n">
        <v>1</v>
      </c>
      <c r="C8042" s="0" t="n">
        <v>5</v>
      </c>
      <c r="D8042" s="0" t="n">
        <v>43</v>
      </c>
      <c r="E8042" s="0" t="n">
        <v>30</v>
      </c>
      <c r="T8042" s="0"/>
    </row>
    <row r="8043" customFormat="false" ht="12.75" hidden="false" customHeight="false" outlineLevel="0" collapsed="false">
      <c r="A8043" s="0" t="n">
        <v>1983</v>
      </c>
      <c r="B8043" s="0" t="n">
        <v>1</v>
      </c>
      <c r="C8043" s="0" t="n">
        <v>6</v>
      </c>
      <c r="D8043" s="0" t="n">
        <v>45</v>
      </c>
      <c r="E8043" s="0" t="n">
        <v>38</v>
      </c>
      <c r="T8043" s="0"/>
    </row>
    <row r="8044" customFormat="false" ht="12.75" hidden="false" customHeight="false" outlineLevel="0" collapsed="false">
      <c r="A8044" s="0" t="n">
        <v>1983</v>
      </c>
      <c r="B8044" s="0" t="n">
        <v>1</v>
      </c>
      <c r="C8044" s="0" t="n">
        <v>7</v>
      </c>
      <c r="D8044" s="0" t="n">
        <v>47</v>
      </c>
      <c r="E8044" s="0" t="n">
        <v>38</v>
      </c>
      <c r="T8044" s="0"/>
    </row>
    <row r="8045" customFormat="false" ht="12.75" hidden="false" customHeight="false" outlineLevel="0" collapsed="false">
      <c r="A8045" s="0" t="n">
        <v>1983</v>
      </c>
      <c r="B8045" s="0" t="n">
        <v>1</v>
      </c>
      <c r="C8045" s="0" t="n">
        <v>8</v>
      </c>
      <c r="D8045" s="0" t="n">
        <v>46</v>
      </c>
      <c r="E8045" s="0" t="n">
        <v>36</v>
      </c>
      <c r="T8045" s="0"/>
    </row>
    <row r="8046" customFormat="false" ht="12.75" hidden="false" customHeight="false" outlineLevel="0" collapsed="false">
      <c r="A8046" s="0" t="n">
        <v>1983</v>
      </c>
      <c r="B8046" s="0" t="n">
        <v>1</v>
      </c>
      <c r="C8046" s="0" t="n">
        <v>9</v>
      </c>
      <c r="D8046" s="0" t="n">
        <v>36</v>
      </c>
      <c r="E8046" s="0" t="n">
        <v>30</v>
      </c>
      <c r="T8046" s="0"/>
    </row>
    <row r="8047" customFormat="false" ht="12.75" hidden="false" customHeight="false" outlineLevel="0" collapsed="false">
      <c r="A8047" s="0" t="n">
        <v>1983</v>
      </c>
      <c r="B8047" s="0" t="n">
        <v>1</v>
      </c>
      <c r="C8047" s="0" t="n">
        <v>10</v>
      </c>
      <c r="D8047" s="0" t="n">
        <v>56</v>
      </c>
      <c r="E8047" s="0" t="n">
        <v>34</v>
      </c>
      <c r="T8047" s="0"/>
    </row>
    <row r="8048" customFormat="false" ht="12.75" hidden="false" customHeight="false" outlineLevel="0" collapsed="false">
      <c r="A8048" s="0" t="n">
        <v>1983</v>
      </c>
      <c r="B8048" s="0" t="n">
        <v>1</v>
      </c>
      <c r="C8048" s="0" t="n">
        <v>11</v>
      </c>
      <c r="D8048" s="0" t="n">
        <v>58</v>
      </c>
      <c r="E8048" s="0" t="n">
        <v>43</v>
      </c>
      <c r="T8048" s="0"/>
    </row>
    <row r="8049" customFormat="false" ht="12.75" hidden="false" customHeight="false" outlineLevel="0" collapsed="false">
      <c r="A8049" s="0" t="n">
        <v>1983</v>
      </c>
      <c r="B8049" s="0" t="n">
        <v>1</v>
      </c>
      <c r="C8049" s="0" t="n">
        <v>12</v>
      </c>
      <c r="D8049" s="0" t="n">
        <v>44</v>
      </c>
      <c r="E8049" s="0" t="n">
        <v>25</v>
      </c>
      <c r="T8049" s="0"/>
    </row>
    <row r="8050" customFormat="false" ht="12.75" hidden="false" customHeight="false" outlineLevel="0" collapsed="false">
      <c r="A8050" s="0" t="n">
        <v>1983</v>
      </c>
      <c r="B8050" s="0" t="n">
        <v>1</v>
      </c>
      <c r="C8050" s="0" t="n">
        <v>13</v>
      </c>
      <c r="D8050" s="0" t="n">
        <v>32</v>
      </c>
      <c r="E8050" s="0" t="n">
        <v>22</v>
      </c>
      <c r="T8050" s="0"/>
    </row>
    <row r="8051" customFormat="false" ht="12.75" hidden="false" customHeight="false" outlineLevel="0" collapsed="false">
      <c r="A8051" s="0" t="n">
        <v>1983</v>
      </c>
      <c r="B8051" s="0" t="n">
        <v>1</v>
      </c>
      <c r="C8051" s="0" t="n">
        <v>14</v>
      </c>
      <c r="D8051" s="0" t="n">
        <v>37</v>
      </c>
      <c r="E8051" s="0" t="n">
        <v>24</v>
      </c>
      <c r="T8051" s="0"/>
    </row>
    <row r="8052" customFormat="false" ht="12.75" hidden="false" customHeight="false" outlineLevel="0" collapsed="false">
      <c r="A8052" s="0" t="n">
        <v>1983</v>
      </c>
      <c r="B8052" s="0" t="n">
        <v>1</v>
      </c>
      <c r="C8052" s="0" t="n">
        <v>15</v>
      </c>
      <c r="D8052" s="0" t="n">
        <v>36</v>
      </c>
      <c r="E8052" s="0" t="n">
        <v>33</v>
      </c>
      <c r="T8052" s="0"/>
    </row>
    <row r="8053" customFormat="false" ht="12.75" hidden="false" customHeight="false" outlineLevel="0" collapsed="false">
      <c r="A8053" s="0" t="n">
        <v>1983</v>
      </c>
      <c r="B8053" s="0" t="n">
        <v>1</v>
      </c>
      <c r="C8053" s="0" t="n">
        <v>16</v>
      </c>
      <c r="D8053" s="0" t="n">
        <v>34</v>
      </c>
      <c r="E8053" s="0" t="n">
        <v>26</v>
      </c>
      <c r="T8053" s="0"/>
    </row>
    <row r="8054" customFormat="false" ht="12.75" hidden="false" customHeight="false" outlineLevel="0" collapsed="false">
      <c r="A8054" s="0" t="n">
        <v>1983</v>
      </c>
      <c r="B8054" s="0" t="n">
        <v>1</v>
      </c>
      <c r="C8054" s="0" t="n">
        <v>17</v>
      </c>
      <c r="D8054" s="0" t="n">
        <v>30</v>
      </c>
      <c r="E8054" s="0" t="n">
        <v>21</v>
      </c>
      <c r="T8054" s="0"/>
    </row>
    <row r="8055" customFormat="false" ht="12.75" hidden="false" customHeight="false" outlineLevel="0" collapsed="false">
      <c r="A8055" s="0" t="n">
        <v>1983</v>
      </c>
      <c r="B8055" s="0" t="n">
        <v>1</v>
      </c>
      <c r="C8055" s="0" t="n">
        <v>18</v>
      </c>
      <c r="D8055" s="0" t="n">
        <v>24</v>
      </c>
      <c r="E8055" s="0" t="n">
        <v>14</v>
      </c>
      <c r="T8055" s="0"/>
    </row>
    <row r="8056" customFormat="false" ht="12.75" hidden="false" customHeight="false" outlineLevel="0" collapsed="false">
      <c r="A8056" s="0" t="n">
        <v>1983</v>
      </c>
      <c r="B8056" s="0" t="n">
        <v>1</v>
      </c>
      <c r="C8056" s="0" t="n">
        <v>19</v>
      </c>
      <c r="D8056" s="0" t="n">
        <v>21</v>
      </c>
      <c r="E8056" s="0" t="n">
        <v>12</v>
      </c>
      <c r="T8056" s="0"/>
    </row>
    <row r="8057" customFormat="false" ht="12.75" hidden="false" customHeight="false" outlineLevel="0" collapsed="false">
      <c r="A8057" s="0" t="n">
        <v>1983</v>
      </c>
      <c r="B8057" s="0" t="n">
        <v>1</v>
      </c>
      <c r="C8057" s="0" t="n">
        <v>20</v>
      </c>
      <c r="D8057" s="0" t="n">
        <v>28</v>
      </c>
      <c r="E8057" s="0" t="n">
        <v>12</v>
      </c>
      <c r="T8057" s="0"/>
    </row>
    <row r="8058" customFormat="false" ht="12.75" hidden="false" customHeight="false" outlineLevel="0" collapsed="false">
      <c r="A8058" s="0" t="n">
        <v>1983</v>
      </c>
      <c r="B8058" s="0" t="n">
        <v>1</v>
      </c>
      <c r="C8058" s="0" t="n">
        <v>21</v>
      </c>
      <c r="D8058" s="0" t="n">
        <v>34</v>
      </c>
      <c r="E8058" s="0" t="n">
        <v>21</v>
      </c>
      <c r="T8058" s="0"/>
    </row>
    <row r="8059" customFormat="false" ht="12.75" hidden="false" customHeight="false" outlineLevel="0" collapsed="false">
      <c r="A8059" s="0" t="n">
        <v>1983</v>
      </c>
      <c r="B8059" s="0" t="n">
        <v>1</v>
      </c>
      <c r="C8059" s="0" t="n">
        <v>22</v>
      </c>
      <c r="D8059" s="0" t="n">
        <v>36</v>
      </c>
      <c r="E8059" s="0" t="n">
        <v>25</v>
      </c>
      <c r="T8059" s="0"/>
    </row>
    <row r="8060" customFormat="false" ht="12.75" hidden="false" customHeight="false" outlineLevel="0" collapsed="false">
      <c r="A8060" s="0" t="n">
        <v>1983</v>
      </c>
      <c r="B8060" s="0" t="n">
        <v>1</v>
      </c>
      <c r="C8060" s="0" t="n">
        <v>23</v>
      </c>
      <c r="D8060" s="0" t="n">
        <v>50</v>
      </c>
      <c r="E8060" s="0" t="n">
        <v>35</v>
      </c>
      <c r="T8060" s="0"/>
    </row>
    <row r="8061" customFormat="false" ht="12.75" hidden="false" customHeight="false" outlineLevel="0" collapsed="false">
      <c r="A8061" s="0" t="n">
        <v>1983</v>
      </c>
      <c r="B8061" s="0" t="n">
        <v>1</v>
      </c>
      <c r="C8061" s="0" t="n">
        <v>24</v>
      </c>
      <c r="D8061" s="0" t="n">
        <v>45</v>
      </c>
      <c r="E8061" s="0" t="n">
        <v>38</v>
      </c>
      <c r="T8061" s="0"/>
    </row>
    <row r="8062" customFormat="false" ht="12.75" hidden="false" customHeight="false" outlineLevel="0" collapsed="false">
      <c r="A8062" s="0" t="n">
        <v>1983</v>
      </c>
      <c r="B8062" s="0" t="n">
        <v>1</v>
      </c>
      <c r="C8062" s="0" t="n">
        <v>25</v>
      </c>
      <c r="D8062" s="0" t="n">
        <v>46</v>
      </c>
      <c r="E8062" s="0" t="n">
        <v>36</v>
      </c>
      <c r="T8062" s="0"/>
    </row>
    <row r="8063" customFormat="false" ht="12.75" hidden="false" customHeight="false" outlineLevel="0" collapsed="false">
      <c r="A8063" s="0" t="n">
        <v>1983</v>
      </c>
      <c r="B8063" s="0" t="n">
        <v>1</v>
      </c>
      <c r="C8063" s="0" t="n">
        <v>26</v>
      </c>
      <c r="D8063" s="0" t="n">
        <v>38</v>
      </c>
      <c r="E8063" s="0" t="n">
        <v>31</v>
      </c>
      <c r="T8063" s="0"/>
    </row>
    <row r="8064" customFormat="false" ht="12.75" hidden="false" customHeight="false" outlineLevel="0" collapsed="false">
      <c r="A8064" s="0" t="n">
        <v>1983</v>
      </c>
      <c r="B8064" s="0" t="n">
        <v>1</v>
      </c>
      <c r="C8064" s="0" t="n">
        <v>27</v>
      </c>
      <c r="D8064" s="0" t="n">
        <v>33</v>
      </c>
      <c r="E8064" s="0" t="n">
        <v>29</v>
      </c>
      <c r="T8064" s="0"/>
    </row>
    <row r="8065" customFormat="false" ht="12.75" hidden="false" customHeight="false" outlineLevel="0" collapsed="false">
      <c r="A8065" s="0" t="n">
        <v>1983</v>
      </c>
      <c r="B8065" s="0" t="n">
        <v>1</v>
      </c>
      <c r="C8065" s="0" t="n">
        <v>28</v>
      </c>
      <c r="D8065" s="0" t="n">
        <v>36</v>
      </c>
      <c r="E8065" s="0" t="n">
        <v>28</v>
      </c>
      <c r="T8065" s="0"/>
    </row>
    <row r="8066" customFormat="false" ht="12.75" hidden="false" customHeight="false" outlineLevel="0" collapsed="false">
      <c r="A8066" s="0" t="n">
        <v>1983</v>
      </c>
      <c r="B8066" s="0" t="n">
        <v>1</v>
      </c>
      <c r="C8066" s="0" t="n">
        <v>29</v>
      </c>
      <c r="D8066" s="0" t="n">
        <v>42</v>
      </c>
      <c r="E8066" s="0" t="n">
        <v>27</v>
      </c>
      <c r="T8066" s="0"/>
    </row>
    <row r="8067" customFormat="false" ht="12.75" hidden="false" customHeight="false" outlineLevel="0" collapsed="false">
      <c r="A8067" s="0" t="n">
        <v>1983</v>
      </c>
      <c r="B8067" s="0" t="n">
        <v>1</v>
      </c>
      <c r="C8067" s="0" t="n">
        <v>30</v>
      </c>
      <c r="D8067" s="0" t="n">
        <v>44</v>
      </c>
      <c r="E8067" s="0" t="n">
        <v>33</v>
      </c>
      <c r="T8067" s="0"/>
    </row>
    <row r="8068" customFormat="false" ht="12.75" hidden="false" customHeight="false" outlineLevel="0" collapsed="false">
      <c r="A8068" s="0" t="n">
        <v>1983</v>
      </c>
      <c r="B8068" s="0" t="n">
        <v>1</v>
      </c>
      <c r="C8068" s="0" t="n">
        <v>31</v>
      </c>
      <c r="D8068" s="0" t="n">
        <v>46</v>
      </c>
      <c r="E8068" s="0" t="n">
        <v>39</v>
      </c>
      <c r="T8068" s="0"/>
    </row>
    <row r="8069" customFormat="false" ht="12.75" hidden="false" customHeight="false" outlineLevel="0" collapsed="false">
      <c r="A8069" s="0" t="n">
        <v>1983</v>
      </c>
      <c r="B8069" s="0" t="n">
        <v>2</v>
      </c>
      <c r="C8069" s="0" t="n">
        <v>1</v>
      </c>
      <c r="D8069" s="0" t="n">
        <v>47</v>
      </c>
      <c r="E8069" s="0" t="n">
        <v>35</v>
      </c>
      <c r="T8069" s="0"/>
    </row>
    <row r="8070" customFormat="false" ht="12.75" hidden="false" customHeight="false" outlineLevel="0" collapsed="false">
      <c r="A8070" s="0" t="n">
        <v>1983</v>
      </c>
      <c r="B8070" s="0" t="n">
        <v>2</v>
      </c>
      <c r="C8070" s="0" t="n">
        <v>2</v>
      </c>
      <c r="D8070" s="0" t="n">
        <v>55</v>
      </c>
      <c r="E8070" s="0" t="n">
        <v>37</v>
      </c>
      <c r="T8070" s="0"/>
    </row>
    <row r="8071" customFormat="false" ht="12.75" hidden="false" customHeight="false" outlineLevel="0" collapsed="false">
      <c r="A8071" s="0" t="n">
        <v>1983</v>
      </c>
      <c r="B8071" s="0" t="n">
        <v>2</v>
      </c>
      <c r="C8071" s="0" t="n">
        <v>3</v>
      </c>
      <c r="D8071" s="0" t="n">
        <v>59</v>
      </c>
      <c r="E8071" s="0" t="n">
        <v>45</v>
      </c>
      <c r="T8071" s="0"/>
    </row>
    <row r="8072" customFormat="false" ht="12.75" hidden="false" customHeight="false" outlineLevel="0" collapsed="false">
      <c r="A8072" s="0" t="n">
        <v>1983</v>
      </c>
      <c r="B8072" s="0" t="n">
        <v>2</v>
      </c>
      <c r="C8072" s="0" t="n">
        <v>4</v>
      </c>
      <c r="D8072" s="0" t="n">
        <v>45</v>
      </c>
      <c r="E8072" s="0" t="n">
        <v>26</v>
      </c>
      <c r="T8072" s="0"/>
    </row>
    <row r="8073" customFormat="false" ht="12.75" hidden="false" customHeight="false" outlineLevel="0" collapsed="false">
      <c r="A8073" s="0" t="n">
        <v>1983</v>
      </c>
      <c r="B8073" s="0" t="n">
        <v>2</v>
      </c>
      <c r="C8073" s="0" t="n">
        <v>5</v>
      </c>
      <c r="D8073" s="0" t="n">
        <v>32</v>
      </c>
      <c r="E8073" s="0" t="n">
        <v>21</v>
      </c>
      <c r="T8073" s="0"/>
    </row>
    <row r="8074" customFormat="false" ht="12.75" hidden="false" customHeight="false" outlineLevel="0" collapsed="false">
      <c r="A8074" s="0" t="n">
        <v>1983</v>
      </c>
      <c r="B8074" s="0" t="n">
        <v>2</v>
      </c>
      <c r="C8074" s="0" t="n">
        <v>6</v>
      </c>
      <c r="D8074" s="0" t="n">
        <v>28</v>
      </c>
      <c r="E8074" s="0" t="n">
        <v>23</v>
      </c>
      <c r="T8074" s="0"/>
    </row>
    <row r="8075" customFormat="false" ht="12.75" hidden="false" customHeight="false" outlineLevel="0" collapsed="false">
      <c r="A8075" s="0" t="n">
        <v>1983</v>
      </c>
      <c r="B8075" s="0" t="n">
        <v>2</v>
      </c>
      <c r="C8075" s="0" t="n">
        <v>7</v>
      </c>
      <c r="D8075" s="0" t="n">
        <v>34</v>
      </c>
      <c r="E8075" s="0" t="n">
        <v>28</v>
      </c>
      <c r="T8075" s="0"/>
    </row>
    <row r="8076" customFormat="false" ht="12.75" hidden="false" customHeight="false" outlineLevel="0" collapsed="false">
      <c r="A8076" s="0" t="n">
        <v>1983</v>
      </c>
      <c r="B8076" s="0" t="n">
        <v>2</v>
      </c>
      <c r="C8076" s="0" t="n">
        <v>8</v>
      </c>
      <c r="D8076" s="0" t="n">
        <v>35</v>
      </c>
      <c r="E8076" s="0" t="n">
        <v>28</v>
      </c>
      <c r="T8076" s="0"/>
    </row>
    <row r="8077" customFormat="false" ht="12.75" hidden="false" customHeight="false" outlineLevel="0" collapsed="false">
      <c r="A8077" s="0" t="n">
        <v>1983</v>
      </c>
      <c r="B8077" s="0" t="n">
        <v>2</v>
      </c>
      <c r="C8077" s="0" t="n">
        <v>9</v>
      </c>
      <c r="D8077" s="0" t="n">
        <v>33</v>
      </c>
      <c r="E8077" s="0" t="n">
        <v>20</v>
      </c>
      <c r="T8077" s="0"/>
    </row>
    <row r="8078" customFormat="false" ht="12.75" hidden="false" customHeight="false" outlineLevel="0" collapsed="false">
      <c r="A8078" s="0" t="n">
        <v>1983</v>
      </c>
      <c r="B8078" s="0" t="n">
        <v>2</v>
      </c>
      <c r="C8078" s="0" t="n">
        <v>10</v>
      </c>
      <c r="D8078" s="0" t="n">
        <v>28</v>
      </c>
      <c r="E8078" s="0" t="n">
        <v>14</v>
      </c>
      <c r="T8078" s="0"/>
    </row>
    <row r="8079" customFormat="false" ht="12.75" hidden="false" customHeight="false" outlineLevel="0" collapsed="false">
      <c r="A8079" s="0" t="n">
        <v>1983</v>
      </c>
      <c r="B8079" s="0" t="n">
        <v>2</v>
      </c>
      <c r="C8079" s="0" t="n">
        <v>11</v>
      </c>
      <c r="D8079" s="0" t="n">
        <v>23</v>
      </c>
      <c r="E8079" s="0" t="n">
        <v>18</v>
      </c>
      <c r="T8079" s="0"/>
    </row>
    <row r="8080" customFormat="false" ht="12.75" hidden="false" customHeight="false" outlineLevel="0" collapsed="false">
      <c r="A8080" s="0" t="n">
        <v>1983</v>
      </c>
      <c r="B8080" s="0" t="n">
        <v>2</v>
      </c>
      <c r="C8080" s="0" t="n">
        <v>12</v>
      </c>
      <c r="D8080" s="0" t="n">
        <v>36</v>
      </c>
      <c r="E8080" s="0" t="n">
        <v>19</v>
      </c>
      <c r="T8080" s="0"/>
    </row>
    <row r="8081" customFormat="false" ht="12.75" hidden="false" customHeight="false" outlineLevel="0" collapsed="false">
      <c r="A8081" s="0" t="n">
        <v>1983</v>
      </c>
      <c r="B8081" s="0" t="n">
        <v>2</v>
      </c>
      <c r="C8081" s="0" t="n">
        <v>13</v>
      </c>
      <c r="D8081" s="0" t="n">
        <v>38</v>
      </c>
      <c r="E8081" s="0" t="n">
        <v>19</v>
      </c>
      <c r="T8081" s="0"/>
    </row>
    <row r="8082" customFormat="false" ht="12.75" hidden="false" customHeight="false" outlineLevel="0" collapsed="false">
      <c r="A8082" s="0" t="n">
        <v>1983</v>
      </c>
      <c r="B8082" s="0" t="n">
        <v>2</v>
      </c>
      <c r="C8082" s="0" t="n">
        <v>14</v>
      </c>
      <c r="D8082" s="0" t="n">
        <v>38</v>
      </c>
      <c r="E8082" s="0" t="n">
        <v>28</v>
      </c>
      <c r="T8082" s="0"/>
    </row>
    <row r="8083" customFormat="false" ht="12.75" hidden="false" customHeight="false" outlineLevel="0" collapsed="false">
      <c r="A8083" s="0" t="n">
        <v>1983</v>
      </c>
      <c r="B8083" s="0" t="n">
        <v>2</v>
      </c>
      <c r="C8083" s="0" t="n">
        <v>15</v>
      </c>
      <c r="D8083" s="0" t="n">
        <v>46</v>
      </c>
      <c r="E8083" s="0" t="n">
        <v>31</v>
      </c>
      <c r="T8083" s="0"/>
    </row>
    <row r="8084" customFormat="false" ht="12.75" hidden="false" customHeight="false" outlineLevel="0" collapsed="false">
      <c r="A8084" s="0" t="n">
        <v>1983</v>
      </c>
      <c r="B8084" s="0" t="n">
        <v>2</v>
      </c>
      <c r="C8084" s="0" t="n">
        <v>16</v>
      </c>
      <c r="D8084" s="0" t="n">
        <v>44</v>
      </c>
      <c r="E8084" s="0" t="n">
        <v>36</v>
      </c>
      <c r="T8084" s="0"/>
    </row>
    <row r="8085" customFormat="false" ht="12.75" hidden="false" customHeight="false" outlineLevel="0" collapsed="false">
      <c r="A8085" s="0" t="n">
        <v>1983</v>
      </c>
      <c r="B8085" s="0" t="n">
        <v>2</v>
      </c>
      <c r="C8085" s="0" t="n">
        <v>17</v>
      </c>
      <c r="D8085" s="0" t="n">
        <v>42</v>
      </c>
      <c r="E8085" s="0" t="n">
        <v>37</v>
      </c>
      <c r="T8085" s="0"/>
    </row>
    <row r="8086" customFormat="false" ht="12.75" hidden="false" customHeight="false" outlineLevel="0" collapsed="false">
      <c r="A8086" s="0" t="n">
        <v>1983</v>
      </c>
      <c r="B8086" s="0" t="n">
        <v>2</v>
      </c>
      <c r="C8086" s="0" t="n">
        <v>18</v>
      </c>
      <c r="D8086" s="0" t="n">
        <v>49</v>
      </c>
      <c r="E8086" s="0" t="n">
        <v>38</v>
      </c>
      <c r="T8086" s="0"/>
    </row>
    <row r="8087" customFormat="false" ht="12.75" hidden="false" customHeight="false" outlineLevel="0" collapsed="false">
      <c r="A8087" s="0" t="n">
        <v>1983</v>
      </c>
      <c r="B8087" s="0" t="n">
        <v>2</v>
      </c>
      <c r="C8087" s="0" t="n">
        <v>19</v>
      </c>
      <c r="D8087" s="0" t="n">
        <v>48</v>
      </c>
      <c r="E8087" s="0" t="n">
        <v>34</v>
      </c>
      <c r="T8087" s="0"/>
    </row>
    <row r="8088" customFormat="false" ht="12.75" hidden="false" customHeight="false" outlineLevel="0" collapsed="false">
      <c r="A8088" s="0" t="n">
        <v>1983</v>
      </c>
      <c r="B8088" s="0" t="n">
        <v>2</v>
      </c>
      <c r="C8088" s="0" t="n">
        <v>20</v>
      </c>
      <c r="D8088" s="0" t="n">
        <v>48</v>
      </c>
      <c r="E8088" s="0" t="n">
        <v>35</v>
      </c>
      <c r="T8088" s="0"/>
    </row>
    <row r="8089" customFormat="false" ht="12.75" hidden="false" customHeight="false" outlineLevel="0" collapsed="false">
      <c r="A8089" s="0" t="n">
        <v>1983</v>
      </c>
      <c r="B8089" s="0" t="n">
        <v>2</v>
      </c>
      <c r="C8089" s="0" t="n">
        <v>21</v>
      </c>
      <c r="D8089" s="0" t="n">
        <v>51</v>
      </c>
      <c r="E8089" s="0" t="n">
        <v>35</v>
      </c>
      <c r="T8089" s="0"/>
    </row>
    <row r="8090" customFormat="false" ht="12.75" hidden="false" customHeight="false" outlineLevel="0" collapsed="false">
      <c r="A8090" s="0" t="n">
        <v>1983</v>
      </c>
      <c r="B8090" s="0" t="n">
        <v>2</v>
      </c>
      <c r="C8090" s="0" t="n">
        <v>22</v>
      </c>
      <c r="D8090" s="0" t="n">
        <v>53</v>
      </c>
      <c r="E8090" s="0" t="n">
        <v>41</v>
      </c>
      <c r="T8090" s="0"/>
    </row>
    <row r="8091" customFormat="false" ht="12.75" hidden="false" customHeight="false" outlineLevel="0" collapsed="false">
      <c r="A8091" s="0" t="n">
        <v>1983</v>
      </c>
      <c r="B8091" s="0" t="n">
        <v>2</v>
      </c>
      <c r="C8091" s="0" t="n">
        <v>23</v>
      </c>
      <c r="D8091" s="0" t="n">
        <v>49</v>
      </c>
      <c r="E8091" s="0" t="n">
        <v>39</v>
      </c>
      <c r="T8091" s="0"/>
    </row>
    <row r="8092" customFormat="false" ht="12.75" hidden="false" customHeight="false" outlineLevel="0" collapsed="false">
      <c r="A8092" s="0" t="n">
        <v>1983</v>
      </c>
      <c r="B8092" s="0" t="n">
        <v>2</v>
      </c>
      <c r="C8092" s="0" t="n">
        <v>24</v>
      </c>
      <c r="D8092" s="0" t="n">
        <v>46</v>
      </c>
      <c r="E8092" s="0" t="n">
        <v>36</v>
      </c>
      <c r="T8092" s="0"/>
    </row>
    <row r="8093" customFormat="false" ht="12.75" hidden="false" customHeight="false" outlineLevel="0" collapsed="false">
      <c r="A8093" s="0" t="n">
        <v>1983</v>
      </c>
      <c r="B8093" s="0" t="n">
        <v>2</v>
      </c>
      <c r="C8093" s="0" t="n">
        <v>25</v>
      </c>
      <c r="D8093" s="0" t="n">
        <v>42</v>
      </c>
      <c r="E8093" s="0" t="n">
        <v>34</v>
      </c>
      <c r="T8093" s="0"/>
    </row>
    <row r="8094" customFormat="false" ht="12.75" hidden="false" customHeight="false" outlineLevel="0" collapsed="false">
      <c r="A8094" s="0" t="n">
        <v>1983</v>
      </c>
      <c r="B8094" s="0" t="n">
        <v>2</v>
      </c>
      <c r="C8094" s="0" t="n">
        <v>26</v>
      </c>
      <c r="D8094" s="0" t="n">
        <v>34</v>
      </c>
      <c r="E8094" s="0" t="n">
        <v>29</v>
      </c>
      <c r="T8094" s="0"/>
    </row>
    <row r="8095" customFormat="false" ht="12.75" hidden="false" customHeight="false" outlineLevel="0" collapsed="false">
      <c r="A8095" s="0" t="n">
        <v>1983</v>
      </c>
      <c r="B8095" s="0" t="n">
        <v>2</v>
      </c>
      <c r="C8095" s="0" t="n">
        <v>27</v>
      </c>
      <c r="D8095" s="0" t="n">
        <v>51</v>
      </c>
      <c r="E8095" s="0" t="n">
        <v>26</v>
      </c>
      <c r="T8095" s="0"/>
    </row>
    <row r="8096" customFormat="false" ht="12.75" hidden="false" customHeight="false" outlineLevel="0" collapsed="false">
      <c r="A8096" s="0" t="n">
        <v>1983</v>
      </c>
      <c r="B8096" s="0" t="n">
        <v>2</v>
      </c>
      <c r="C8096" s="0" t="n">
        <v>28</v>
      </c>
      <c r="D8096" s="0" t="n">
        <v>56</v>
      </c>
      <c r="E8096" s="0" t="n">
        <v>37</v>
      </c>
      <c r="T8096" s="0"/>
    </row>
    <row r="8097" customFormat="false" ht="12.75" hidden="false" customHeight="false" outlineLevel="0" collapsed="false">
      <c r="A8097" s="0" t="n">
        <v>1983</v>
      </c>
      <c r="B8097" s="0" t="n">
        <v>3</v>
      </c>
      <c r="C8097" s="0" t="n">
        <v>1</v>
      </c>
      <c r="D8097" s="0" t="n">
        <v>47</v>
      </c>
      <c r="E8097" s="0" t="n">
        <v>40</v>
      </c>
      <c r="T8097" s="0"/>
    </row>
    <row r="8098" customFormat="false" ht="12.75" hidden="false" customHeight="false" outlineLevel="0" collapsed="false">
      <c r="A8098" s="0" t="n">
        <v>1983</v>
      </c>
      <c r="B8098" s="0" t="n">
        <v>3</v>
      </c>
      <c r="C8098" s="0" t="n">
        <v>2</v>
      </c>
      <c r="D8098" s="0" t="n">
        <v>59</v>
      </c>
      <c r="E8098" s="0" t="n">
        <v>43</v>
      </c>
      <c r="T8098" s="0"/>
    </row>
    <row r="8099" customFormat="false" ht="12.75" hidden="false" customHeight="false" outlineLevel="0" collapsed="false">
      <c r="A8099" s="0" t="n">
        <v>1983</v>
      </c>
      <c r="B8099" s="0" t="n">
        <v>3</v>
      </c>
      <c r="C8099" s="0" t="n">
        <v>3</v>
      </c>
      <c r="D8099" s="0" t="n">
        <v>57</v>
      </c>
      <c r="E8099" s="0" t="n">
        <v>43</v>
      </c>
      <c r="T8099" s="0"/>
    </row>
    <row r="8100" customFormat="false" ht="12.75" hidden="false" customHeight="false" outlineLevel="0" collapsed="false">
      <c r="A8100" s="0" t="n">
        <v>1983</v>
      </c>
      <c r="B8100" s="0" t="n">
        <v>3</v>
      </c>
      <c r="C8100" s="0" t="n">
        <v>4</v>
      </c>
      <c r="D8100" s="0" t="n">
        <v>46</v>
      </c>
      <c r="E8100" s="0" t="n">
        <v>41</v>
      </c>
      <c r="T8100" s="0"/>
    </row>
    <row r="8101" customFormat="false" ht="12.75" hidden="false" customHeight="false" outlineLevel="0" collapsed="false">
      <c r="A8101" s="0" t="n">
        <v>1983</v>
      </c>
      <c r="B8101" s="0" t="n">
        <v>3</v>
      </c>
      <c r="C8101" s="0" t="n">
        <v>5</v>
      </c>
      <c r="D8101" s="0" t="n">
        <v>48</v>
      </c>
      <c r="E8101" s="0" t="n">
        <v>39</v>
      </c>
      <c r="T8101" s="0"/>
    </row>
    <row r="8102" customFormat="false" ht="12.75" hidden="false" customHeight="false" outlineLevel="0" collapsed="false">
      <c r="A8102" s="0" t="n">
        <v>1983</v>
      </c>
      <c r="B8102" s="0" t="n">
        <v>3</v>
      </c>
      <c r="C8102" s="0" t="n">
        <v>6</v>
      </c>
      <c r="D8102" s="0" t="n">
        <v>46</v>
      </c>
      <c r="E8102" s="0" t="n">
        <v>37</v>
      </c>
      <c r="T8102" s="0"/>
    </row>
    <row r="8103" customFormat="false" ht="12.75" hidden="false" customHeight="false" outlineLevel="0" collapsed="false">
      <c r="A8103" s="0" t="n">
        <v>1983</v>
      </c>
      <c r="B8103" s="0" t="n">
        <v>3</v>
      </c>
      <c r="C8103" s="0" t="n">
        <v>7</v>
      </c>
      <c r="D8103" s="0" t="n">
        <v>46</v>
      </c>
      <c r="E8103" s="0" t="n">
        <v>38</v>
      </c>
      <c r="T8103" s="0"/>
    </row>
    <row r="8104" customFormat="false" ht="12.75" hidden="false" customHeight="false" outlineLevel="0" collapsed="false">
      <c r="A8104" s="0" t="n">
        <v>1983</v>
      </c>
      <c r="B8104" s="0" t="n">
        <v>3</v>
      </c>
      <c r="C8104" s="0" t="n">
        <v>8</v>
      </c>
      <c r="D8104" s="0" t="n">
        <v>40</v>
      </c>
      <c r="E8104" s="0" t="n">
        <v>37</v>
      </c>
      <c r="T8104" s="0"/>
    </row>
    <row r="8105" customFormat="false" ht="12.75" hidden="false" customHeight="false" outlineLevel="0" collapsed="false">
      <c r="A8105" s="0" t="n">
        <v>1983</v>
      </c>
      <c r="B8105" s="0" t="n">
        <v>3</v>
      </c>
      <c r="C8105" s="0" t="n">
        <v>9</v>
      </c>
      <c r="D8105" s="0" t="n">
        <v>46</v>
      </c>
      <c r="E8105" s="0" t="n">
        <v>40</v>
      </c>
      <c r="T8105" s="0"/>
    </row>
    <row r="8106" customFormat="false" ht="12.75" hidden="false" customHeight="false" outlineLevel="0" collapsed="false">
      <c r="A8106" s="0" t="n">
        <v>1983</v>
      </c>
      <c r="B8106" s="0" t="n">
        <v>3</v>
      </c>
      <c r="C8106" s="0" t="n">
        <v>10</v>
      </c>
      <c r="D8106" s="0" t="n">
        <v>42</v>
      </c>
      <c r="E8106" s="0" t="n">
        <v>40</v>
      </c>
      <c r="T8106" s="0"/>
    </row>
    <row r="8107" customFormat="false" ht="12.75" hidden="false" customHeight="false" outlineLevel="0" collapsed="false">
      <c r="A8107" s="0" t="n">
        <v>1983</v>
      </c>
      <c r="B8107" s="0" t="n">
        <v>3</v>
      </c>
      <c r="C8107" s="0" t="n">
        <v>11</v>
      </c>
      <c r="D8107" s="0" t="n">
        <v>46</v>
      </c>
      <c r="E8107" s="0" t="n">
        <v>37</v>
      </c>
      <c r="T8107" s="0"/>
    </row>
    <row r="8108" customFormat="false" ht="12.75" hidden="false" customHeight="false" outlineLevel="0" collapsed="false">
      <c r="A8108" s="0" t="n">
        <v>1983</v>
      </c>
      <c r="B8108" s="0" t="n">
        <v>3</v>
      </c>
      <c r="C8108" s="0" t="n">
        <v>12</v>
      </c>
      <c r="D8108" s="0" t="n">
        <v>41</v>
      </c>
      <c r="E8108" s="0" t="n">
        <v>36</v>
      </c>
      <c r="T8108" s="0"/>
    </row>
    <row r="8109" customFormat="false" ht="12.75" hidden="false" customHeight="false" outlineLevel="0" collapsed="false">
      <c r="A8109" s="0" t="n">
        <v>1983</v>
      </c>
      <c r="B8109" s="0" t="n">
        <v>3</v>
      </c>
      <c r="C8109" s="0" t="n">
        <v>13</v>
      </c>
      <c r="D8109" s="0" t="n">
        <v>55</v>
      </c>
      <c r="E8109" s="0" t="n">
        <v>38</v>
      </c>
      <c r="T8109" s="0"/>
    </row>
    <row r="8110" customFormat="false" ht="12.75" hidden="false" customHeight="false" outlineLevel="0" collapsed="false">
      <c r="A8110" s="0" t="n">
        <v>1983</v>
      </c>
      <c r="B8110" s="0" t="n">
        <v>3</v>
      </c>
      <c r="C8110" s="0" t="n">
        <v>14</v>
      </c>
      <c r="D8110" s="0" t="n">
        <v>63</v>
      </c>
      <c r="E8110" s="0" t="n">
        <v>41</v>
      </c>
      <c r="T8110" s="0"/>
    </row>
    <row r="8111" customFormat="false" ht="12.75" hidden="false" customHeight="false" outlineLevel="0" collapsed="false">
      <c r="A8111" s="0" t="n">
        <v>1983</v>
      </c>
      <c r="B8111" s="0" t="n">
        <v>3</v>
      </c>
      <c r="C8111" s="0" t="n">
        <v>15</v>
      </c>
      <c r="D8111" s="0" t="n">
        <v>68</v>
      </c>
      <c r="E8111" s="0" t="n">
        <v>42</v>
      </c>
      <c r="T8111" s="0"/>
    </row>
    <row r="8112" customFormat="false" ht="12.75" hidden="false" customHeight="false" outlineLevel="0" collapsed="false">
      <c r="A8112" s="0" t="n">
        <v>1983</v>
      </c>
      <c r="B8112" s="0" t="n">
        <v>3</v>
      </c>
      <c r="C8112" s="0" t="n">
        <v>16</v>
      </c>
      <c r="D8112" s="0" t="n">
        <v>58</v>
      </c>
      <c r="E8112" s="0" t="n">
        <v>39</v>
      </c>
      <c r="T8112" s="0"/>
    </row>
    <row r="8113" customFormat="false" ht="12.75" hidden="false" customHeight="false" outlineLevel="0" collapsed="false">
      <c r="A8113" s="0" t="n">
        <v>1983</v>
      </c>
      <c r="B8113" s="0" t="n">
        <v>3</v>
      </c>
      <c r="C8113" s="0" t="n">
        <v>17</v>
      </c>
      <c r="D8113" s="0" t="n">
        <v>42</v>
      </c>
      <c r="E8113" s="0" t="n">
        <v>39</v>
      </c>
      <c r="T8113" s="0"/>
    </row>
    <row r="8114" customFormat="false" ht="12.75" hidden="false" customHeight="false" outlineLevel="0" collapsed="false">
      <c r="A8114" s="0" t="n">
        <v>1983</v>
      </c>
      <c r="B8114" s="0" t="n">
        <v>3</v>
      </c>
      <c r="C8114" s="0" t="n">
        <v>18</v>
      </c>
      <c r="D8114" s="0" t="n">
        <v>55</v>
      </c>
      <c r="E8114" s="0" t="n">
        <v>39</v>
      </c>
      <c r="T8114" s="0"/>
    </row>
    <row r="8115" customFormat="false" ht="12.75" hidden="false" customHeight="false" outlineLevel="0" collapsed="false">
      <c r="A8115" s="0" t="n">
        <v>1983</v>
      </c>
      <c r="B8115" s="0" t="n">
        <v>3</v>
      </c>
      <c r="C8115" s="0" t="n">
        <v>19</v>
      </c>
      <c r="D8115" s="0" t="n">
        <v>62</v>
      </c>
      <c r="E8115" s="0" t="n">
        <v>52</v>
      </c>
      <c r="T8115" s="0"/>
    </row>
    <row r="8116" customFormat="false" ht="12.75" hidden="false" customHeight="false" outlineLevel="0" collapsed="false">
      <c r="A8116" s="0" t="n">
        <v>1983</v>
      </c>
      <c r="B8116" s="0" t="n">
        <v>3</v>
      </c>
      <c r="C8116" s="0" t="n">
        <v>20</v>
      </c>
      <c r="D8116" s="0" t="n">
        <v>58</v>
      </c>
      <c r="E8116" s="0" t="n">
        <v>49</v>
      </c>
      <c r="T8116" s="0"/>
    </row>
    <row r="8117" customFormat="false" ht="12.75" hidden="false" customHeight="false" outlineLevel="0" collapsed="false">
      <c r="A8117" s="0" t="n">
        <v>1983</v>
      </c>
      <c r="B8117" s="0" t="n">
        <v>3</v>
      </c>
      <c r="C8117" s="0" t="n">
        <v>21</v>
      </c>
      <c r="D8117" s="0" t="n">
        <v>56</v>
      </c>
      <c r="E8117" s="0" t="n">
        <v>41</v>
      </c>
      <c r="T8117" s="0"/>
    </row>
    <row r="8118" customFormat="false" ht="12.75" hidden="false" customHeight="false" outlineLevel="0" collapsed="false">
      <c r="A8118" s="0" t="n">
        <v>1983</v>
      </c>
      <c r="B8118" s="0" t="n">
        <v>3</v>
      </c>
      <c r="C8118" s="0" t="n">
        <v>22</v>
      </c>
      <c r="D8118" s="0" t="n">
        <v>48</v>
      </c>
      <c r="E8118" s="0" t="n">
        <v>31</v>
      </c>
      <c r="T8118" s="0"/>
    </row>
    <row r="8119" customFormat="false" ht="12.75" hidden="false" customHeight="false" outlineLevel="0" collapsed="false">
      <c r="A8119" s="0" t="n">
        <v>1983</v>
      </c>
      <c r="B8119" s="0" t="n">
        <v>3</v>
      </c>
      <c r="C8119" s="0" t="n">
        <v>23</v>
      </c>
      <c r="D8119" s="0" t="n">
        <v>43</v>
      </c>
      <c r="E8119" s="0" t="n">
        <v>25</v>
      </c>
      <c r="T8119" s="0"/>
    </row>
    <row r="8120" customFormat="false" ht="12.75" hidden="false" customHeight="false" outlineLevel="0" collapsed="false">
      <c r="A8120" s="0" t="n">
        <v>1983</v>
      </c>
      <c r="B8120" s="0" t="n">
        <v>3</v>
      </c>
      <c r="C8120" s="0" t="n">
        <v>24</v>
      </c>
      <c r="D8120" s="0" t="n">
        <v>41</v>
      </c>
      <c r="E8120" s="0" t="n">
        <v>27</v>
      </c>
      <c r="T8120" s="0"/>
    </row>
    <row r="8121" customFormat="false" ht="12.75" hidden="false" customHeight="false" outlineLevel="0" collapsed="false">
      <c r="A8121" s="0" t="n">
        <v>1983</v>
      </c>
      <c r="B8121" s="0" t="n">
        <v>3</v>
      </c>
      <c r="C8121" s="0" t="n">
        <v>25</v>
      </c>
      <c r="D8121" s="0" t="n">
        <v>44</v>
      </c>
      <c r="E8121" s="0" t="n">
        <v>25</v>
      </c>
      <c r="T8121" s="0"/>
    </row>
    <row r="8122" customFormat="false" ht="12.75" hidden="false" customHeight="false" outlineLevel="0" collapsed="false">
      <c r="A8122" s="0" t="n">
        <v>1983</v>
      </c>
      <c r="B8122" s="0" t="n">
        <v>3</v>
      </c>
      <c r="C8122" s="0" t="n">
        <v>26</v>
      </c>
      <c r="D8122" s="0" t="n">
        <v>51</v>
      </c>
      <c r="E8122" s="0" t="n">
        <v>27</v>
      </c>
      <c r="T8122" s="0"/>
    </row>
    <row r="8123" customFormat="false" ht="12.75" hidden="false" customHeight="false" outlineLevel="0" collapsed="false">
      <c r="A8123" s="0" t="n">
        <v>1983</v>
      </c>
      <c r="B8123" s="0" t="n">
        <v>3</v>
      </c>
      <c r="C8123" s="0" t="n">
        <v>27</v>
      </c>
      <c r="D8123" s="0" t="n">
        <v>51</v>
      </c>
      <c r="E8123" s="0" t="n">
        <v>40</v>
      </c>
      <c r="T8123" s="0"/>
    </row>
    <row r="8124" customFormat="false" ht="12.75" hidden="false" customHeight="false" outlineLevel="0" collapsed="false">
      <c r="A8124" s="0" t="n">
        <v>1983</v>
      </c>
      <c r="B8124" s="0" t="n">
        <v>3</v>
      </c>
      <c r="C8124" s="0" t="n">
        <v>28</v>
      </c>
      <c r="D8124" s="0" t="n">
        <v>57</v>
      </c>
      <c r="E8124" s="0" t="n">
        <v>46</v>
      </c>
      <c r="T8124" s="0"/>
    </row>
    <row r="8125" customFormat="false" ht="12.75" hidden="false" customHeight="false" outlineLevel="0" collapsed="false">
      <c r="A8125" s="0" t="n">
        <v>1983</v>
      </c>
      <c r="B8125" s="0" t="n">
        <v>3</v>
      </c>
      <c r="C8125" s="0" t="n">
        <v>29</v>
      </c>
      <c r="D8125" s="0" t="n">
        <v>46</v>
      </c>
      <c r="E8125" s="0" t="n">
        <v>32</v>
      </c>
      <c r="T8125" s="0"/>
    </row>
    <row r="8126" customFormat="false" ht="12.75" hidden="false" customHeight="false" outlineLevel="0" collapsed="false">
      <c r="A8126" s="0" t="n">
        <v>1983</v>
      </c>
      <c r="B8126" s="0" t="n">
        <v>3</v>
      </c>
      <c r="C8126" s="0" t="n">
        <v>30</v>
      </c>
      <c r="D8126" s="0" t="n">
        <v>49</v>
      </c>
      <c r="E8126" s="0" t="n">
        <v>29</v>
      </c>
      <c r="T8126" s="0"/>
    </row>
    <row r="8127" customFormat="false" ht="12.75" hidden="false" customHeight="false" outlineLevel="0" collapsed="false">
      <c r="A8127" s="0" t="n">
        <v>1983</v>
      </c>
      <c r="B8127" s="0" t="n">
        <v>3</v>
      </c>
      <c r="C8127" s="0" t="n">
        <v>31</v>
      </c>
      <c r="D8127" s="0" t="n">
        <v>47</v>
      </c>
      <c r="E8127" s="0" t="n">
        <v>35</v>
      </c>
      <c r="T8127" s="0"/>
    </row>
    <row r="8128" customFormat="false" ht="12.75" hidden="false" customHeight="false" outlineLevel="0" collapsed="false">
      <c r="A8128" s="0" t="n">
        <v>1983</v>
      </c>
      <c r="B8128" s="0" t="n">
        <v>4</v>
      </c>
      <c r="C8128" s="0" t="n">
        <v>1</v>
      </c>
      <c r="D8128" s="0" t="n">
        <v>56</v>
      </c>
      <c r="E8128" s="0" t="n">
        <v>39</v>
      </c>
      <c r="T8128" s="0"/>
    </row>
    <row r="8129" customFormat="false" ht="12.75" hidden="false" customHeight="false" outlineLevel="0" collapsed="false">
      <c r="A8129" s="0" t="n">
        <v>1983</v>
      </c>
      <c r="B8129" s="0" t="n">
        <v>4</v>
      </c>
      <c r="C8129" s="0" t="n">
        <v>2</v>
      </c>
      <c r="D8129" s="0" t="n">
        <v>56</v>
      </c>
      <c r="E8129" s="0" t="n">
        <v>40</v>
      </c>
      <c r="T8129" s="0"/>
    </row>
    <row r="8130" customFormat="false" ht="12.75" hidden="false" customHeight="false" outlineLevel="0" collapsed="false">
      <c r="A8130" s="0" t="n">
        <v>1983</v>
      </c>
      <c r="B8130" s="0" t="n">
        <v>4</v>
      </c>
      <c r="C8130" s="0" t="n">
        <v>3</v>
      </c>
      <c r="D8130" s="0" t="n">
        <v>46</v>
      </c>
      <c r="E8130" s="0" t="n">
        <v>42</v>
      </c>
      <c r="T8130" s="0"/>
    </row>
    <row r="8131" customFormat="false" ht="12.75" hidden="false" customHeight="false" outlineLevel="0" collapsed="false">
      <c r="A8131" s="0" t="n">
        <v>1983</v>
      </c>
      <c r="B8131" s="0" t="n">
        <v>4</v>
      </c>
      <c r="C8131" s="0" t="n">
        <v>4</v>
      </c>
      <c r="D8131" s="0" t="n">
        <v>60</v>
      </c>
      <c r="E8131" s="0" t="n">
        <v>43</v>
      </c>
      <c r="T8131" s="0"/>
    </row>
    <row r="8132" customFormat="false" ht="12.75" hidden="false" customHeight="false" outlineLevel="0" collapsed="false">
      <c r="A8132" s="0" t="n">
        <v>1983</v>
      </c>
      <c r="B8132" s="0" t="n">
        <v>4</v>
      </c>
      <c r="C8132" s="0" t="n">
        <v>5</v>
      </c>
      <c r="D8132" s="0" t="n">
        <v>62</v>
      </c>
      <c r="E8132" s="0" t="n">
        <v>46</v>
      </c>
      <c r="T8132" s="0"/>
    </row>
    <row r="8133" customFormat="false" ht="12.75" hidden="false" customHeight="false" outlineLevel="0" collapsed="false">
      <c r="A8133" s="0" t="n">
        <v>1983</v>
      </c>
      <c r="B8133" s="0" t="n">
        <v>4</v>
      </c>
      <c r="C8133" s="0" t="n">
        <v>6</v>
      </c>
      <c r="D8133" s="0" t="n">
        <v>59</v>
      </c>
      <c r="E8133" s="0" t="n">
        <v>45</v>
      </c>
      <c r="T8133" s="0"/>
    </row>
    <row r="8134" customFormat="false" ht="12.75" hidden="false" customHeight="false" outlineLevel="0" collapsed="false">
      <c r="A8134" s="0" t="n">
        <v>1983</v>
      </c>
      <c r="B8134" s="0" t="n">
        <v>4</v>
      </c>
      <c r="C8134" s="0" t="n">
        <v>7</v>
      </c>
      <c r="D8134" s="0" t="n">
        <v>58</v>
      </c>
      <c r="E8134" s="0" t="n">
        <v>51</v>
      </c>
      <c r="T8134" s="0"/>
    </row>
    <row r="8135" customFormat="false" ht="12.75" hidden="false" customHeight="false" outlineLevel="0" collapsed="false">
      <c r="A8135" s="0" t="n">
        <v>1983</v>
      </c>
      <c r="B8135" s="0" t="n">
        <v>4</v>
      </c>
      <c r="C8135" s="0" t="n">
        <v>8</v>
      </c>
      <c r="D8135" s="0" t="n">
        <v>60</v>
      </c>
      <c r="E8135" s="0" t="n">
        <v>51</v>
      </c>
      <c r="T8135" s="0"/>
    </row>
    <row r="8136" customFormat="false" ht="12.75" hidden="false" customHeight="false" outlineLevel="0" collapsed="false">
      <c r="A8136" s="0" t="n">
        <v>1983</v>
      </c>
      <c r="B8136" s="0" t="n">
        <v>4</v>
      </c>
      <c r="C8136" s="0" t="n">
        <v>9</v>
      </c>
      <c r="D8136" s="0" t="n">
        <v>58</v>
      </c>
      <c r="E8136" s="0" t="n">
        <v>48</v>
      </c>
      <c r="T8136" s="0"/>
    </row>
    <row r="8137" customFormat="false" ht="12.75" hidden="false" customHeight="false" outlineLevel="0" collapsed="false">
      <c r="A8137" s="0" t="n">
        <v>1983</v>
      </c>
      <c r="B8137" s="0" t="n">
        <v>4</v>
      </c>
      <c r="C8137" s="0" t="n">
        <v>10</v>
      </c>
      <c r="D8137" s="0" t="n">
        <v>49</v>
      </c>
      <c r="E8137" s="0" t="n">
        <v>43</v>
      </c>
      <c r="T8137" s="0"/>
    </row>
    <row r="8138" customFormat="false" ht="12.75" hidden="false" customHeight="false" outlineLevel="0" collapsed="false">
      <c r="A8138" s="0" t="n">
        <v>1983</v>
      </c>
      <c r="B8138" s="0" t="n">
        <v>4</v>
      </c>
      <c r="C8138" s="0" t="n">
        <v>11</v>
      </c>
      <c r="D8138" s="0" t="n">
        <v>58</v>
      </c>
      <c r="E8138" s="0" t="n">
        <v>46</v>
      </c>
      <c r="T8138" s="0"/>
    </row>
    <row r="8139" customFormat="false" ht="12.75" hidden="false" customHeight="false" outlineLevel="0" collapsed="false">
      <c r="A8139" s="0" t="n">
        <v>1983</v>
      </c>
      <c r="B8139" s="0" t="n">
        <v>4</v>
      </c>
      <c r="C8139" s="0" t="n">
        <v>12</v>
      </c>
      <c r="D8139" s="0" t="n">
        <v>56</v>
      </c>
      <c r="E8139" s="0" t="n">
        <v>43</v>
      </c>
      <c r="T8139" s="0"/>
    </row>
    <row r="8140" customFormat="false" ht="12.75" hidden="false" customHeight="false" outlineLevel="0" collapsed="false">
      <c r="A8140" s="0" t="n">
        <v>1983</v>
      </c>
      <c r="B8140" s="0" t="n">
        <v>4</v>
      </c>
      <c r="C8140" s="0" t="n">
        <v>13</v>
      </c>
      <c r="D8140" s="0" t="n">
        <v>58</v>
      </c>
      <c r="E8140" s="0" t="n">
        <v>44</v>
      </c>
      <c r="T8140" s="0"/>
    </row>
    <row r="8141" customFormat="false" ht="12.75" hidden="false" customHeight="false" outlineLevel="0" collapsed="false">
      <c r="A8141" s="0" t="n">
        <v>1983</v>
      </c>
      <c r="B8141" s="0" t="n">
        <v>4</v>
      </c>
      <c r="C8141" s="0" t="n">
        <v>14</v>
      </c>
      <c r="D8141" s="0" t="n">
        <v>49</v>
      </c>
      <c r="E8141" s="0" t="n">
        <v>43</v>
      </c>
      <c r="T8141" s="0"/>
    </row>
    <row r="8142" customFormat="false" ht="12.75" hidden="false" customHeight="false" outlineLevel="0" collapsed="false">
      <c r="A8142" s="0" t="n">
        <v>1983</v>
      </c>
      <c r="B8142" s="0" t="n">
        <v>4</v>
      </c>
      <c r="C8142" s="0" t="n">
        <v>15</v>
      </c>
      <c r="D8142" s="0" t="n">
        <v>57</v>
      </c>
      <c r="E8142" s="0" t="n">
        <v>47</v>
      </c>
      <c r="T8142" s="0"/>
    </row>
    <row r="8143" customFormat="false" ht="12.75" hidden="false" customHeight="false" outlineLevel="0" collapsed="false">
      <c r="A8143" s="0" t="n">
        <v>1983</v>
      </c>
      <c r="B8143" s="0" t="n">
        <v>4</v>
      </c>
      <c r="C8143" s="0" t="n">
        <v>16</v>
      </c>
      <c r="D8143" s="0" t="n">
        <v>54</v>
      </c>
      <c r="E8143" s="0" t="n">
        <v>38</v>
      </c>
      <c r="T8143" s="0"/>
    </row>
    <row r="8144" customFormat="false" ht="12.75" hidden="false" customHeight="false" outlineLevel="0" collapsed="false">
      <c r="A8144" s="0" t="n">
        <v>1983</v>
      </c>
      <c r="B8144" s="0" t="n">
        <v>4</v>
      </c>
      <c r="C8144" s="0" t="n">
        <v>17</v>
      </c>
      <c r="D8144" s="0" t="n">
        <v>59</v>
      </c>
      <c r="E8144" s="0" t="n">
        <v>36</v>
      </c>
      <c r="T8144" s="0"/>
    </row>
    <row r="8145" customFormat="false" ht="12.75" hidden="false" customHeight="false" outlineLevel="0" collapsed="false">
      <c r="A8145" s="0" t="n">
        <v>1983</v>
      </c>
      <c r="B8145" s="0" t="n">
        <v>4</v>
      </c>
      <c r="C8145" s="0" t="n">
        <v>18</v>
      </c>
      <c r="D8145" s="0" t="n">
        <v>49</v>
      </c>
      <c r="E8145" s="0" t="n">
        <v>38</v>
      </c>
      <c r="T8145" s="0"/>
    </row>
    <row r="8146" customFormat="false" ht="12.75" hidden="false" customHeight="false" outlineLevel="0" collapsed="false">
      <c r="A8146" s="0" t="n">
        <v>1983</v>
      </c>
      <c r="B8146" s="0" t="n">
        <v>4</v>
      </c>
      <c r="C8146" s="0" t="n">
        <v>19</v>
      </c>
      <c r="D8146" s="0" t="n">
        <v>43</v>
      </c>
      <c r="E8146" s="0" t="n">
        <v>34</v>
      </c>
      <c r="T8146" s="0"/>
    </row>
    <row r="8147" customFormat="false" ht="12.75" hidden="false" customHeight="false" outlineLevel="0" collapsed="false">
      <c r="A8147" s="0" t="n">
        <v>1983</v>
      </c>
      <c r="B8147" s="0" t="n">
        <v>4</v>
      </c>
      <c r="C8147" s="0" t="n">
        <v>20</v>
      </c>
      <c r="D8147" s="0" t="n">
        <v>44</v>
      </c>
      <c r="E8147" s="0" t="n">
        <v>36</v>
      </c>
      <c r="T8147" s="0"/>
    </row>
    <row r="8148" customFormat="false" ht="12.75" hidden="false" customHeight="false" outlineLevel="0" collapsed="false">
      <c r="A8148" s="0" t="n">
        <v>1983</v>
      </c>
      <c r="B8148" s="0" t="n">
        <v>4</v>
      </c>
      <c r="C8148" s="0" t="n">
        <v>21</v>
      </c>
      <c r="D8148" s="0" t="n">
        <v>59</v>
      </c>
      <c r="E8148" s="0" t="n">
        <v>41</v>
      </c>
      <c r="T8148" s="0"/>
    </row>
    <row r="8149" customFormat="false" ht="12.75" hidden="false" customHeight="false" outlineLevel="0" collapsed="false">
      <c r="A8149" s="0" t="n">
        <v>1983</v>
      </c>
      <c r="B8149" s="0" t="n">
        <v>4</v>
      </c>
      <c r="C8149" s="0" t="n">
        <v>22</v>
      </c>
      <c r="D8149" s="0" t="n">
        <v>66</v>
      </c>
      <c r="E8149" s="0" t="n">
        <v>45</v>
      </c>
      <c r="T8149" s="0"/>
    </row>
    <row r="8150" customFormat="false" ht="12.75" hidden="false" customHeight="false" outlineLevel="0" collapsed="false">
      <c r="A8150" s="0" t="n">
        <v>1983</v>
      </c>
      <c r="B8150" s="0" t="n">
        <v>4</v>
      </c>
      <c r="C8150" s="0" t="n">
        <v>23</v>
      </c>
      <c r="D8150" s="0" t="n">
        <v>71</v>
      </c>
      <c r="E8150" s="0" t="n">
        <v>48</v>
      </c>
      <c r="T8150" s="0"/>
    </row>
    <row r="8151" customFormat="false" ht="12.75" hidden="false" customHeight="false" outlineLevel="0" collapsed="false">
      <c r="A8151" s="0" t="n">
        <v>1983</v>
      </c>
      <c r="B8151" s="0" t="n">
        <v>4</v>
      </c>
      <c r="C8151" s="0" t="n">
        <v>24</v>
      </c>
      <c r="D8151" s="0" t="n">
        <v>56</v>
      </c>
      <c r="E8151" s="0" t="n">
        <v>50</v>
      </c>
      <c r="T8151" s="0"/>
    </row>
    <row r="8152" customFormat="false" ht="12.75" hidden="false" customHeight="false" outlineLevel="0" collapsed="false">
      <c r="A8152" s="0" t="n">
        <v>1983</v>
      </c>
      <c r="B8152" s="0" t="n">
        <v>4</v>
      </c>
      <c r="C8152" s="0" t="n">
        <v>25</v>
      </c>
      <c r="D8152" s="0" t="n">
        <v>54</v>
      </c>
      <c r="E8152" s="0" t="n">
        <v>42</v>
      </c>
      <c r="T8152" s="0"/>
    </row>
    <row r="8153" customFormat="false" ht="12.75" hidden="false" customHeight="false" outlineLevel="0" collapsed="false">
      <c r="A8153" s="0" t="n">
        <v>1983</v>
      </c>
      <c r="B8153" s="0" t="n">
        <v>4</v>
      </c>
      <c r="C8153" s="0" t="n">
        <v>26</v>
      </c>
      <c r="D8153" s="0" t="n">
        <v>65</v>
      </c>
      <c r="E8153" s="0" t="n">
        <v>42</v>
      </c>
      <c r="T8153" s="0"/>
    </row>
    <row r="8154" customFormat="false" ht="12.75" hidden="false" customHeight="false" outlineLevel="0" collapsed="false">
      <c r="A8154" s="0" t="n">
        <v>1983</v>
      </c>
      <c r="B8154" s="0" t="n">
        <v>4</v>
      </c>
      <c r="C8154" s="0" t="n">
        <v>27</v>
      </c>
      <c r="D8154" s="0" t="n">
        <v>78</v>
      </c>
      <c r="E8154" s="0" t="n">
        <v>52</v>
      </c>
      <c r="T8154" s="0"/>
    </row>
    <row r="8155" customFormat="false" ht="12.75" hidden="false" customHeight="false" outlineLevel="0" collapsed="false">
      <c r="A8155" s="0" t="n">
        <v>1983</v>
      </c>
      <c r="B8155" s="0" t="n">
        <v>4</v>
      </c>
      <c r="C8155" s="0" t="n">
        <v>28</v>
      </c>
      <c r="D8155" s="0" t="n">
        <v>85</v>
      </c>
      <c r="E8155" s="0" t="n">
        <v>62</v>
      </c>
      <c r="T8155" s="0"/>
    </row>
    <row r="8156" customFormat="false" ht="12.75" hidden="false" customHeight="false" outlineLevel="0" collapsed="false">
      <c r="A8156" s="0" t="n">
        <v>1983</v>
      </c>
      <c r="B8156" s="0" t="n">
        <v>4</v>
      </c>
      <c r="C8156" s="0" t="n">
        <v>29</v>
      </c>
      <c r="D8156" s="0" t="n">
        <v>80</v>
      </c>
      <c r="E8156" s="0" t="n">
        <v>63</v>
      </c>
      <c r="T8156" s="0"/>
    </row>
    <row r="8157" customFormat="false" ht="12.75" hidden="false" customHeight="false" outlineLevel="0" collapsed="false">
      <c r="A8157" s="0" t="n">
        <v>1983</v>
      </c>
      <c r="B8157" s="0" t="n">
        <v>4</v>
      </c>
      <c r="C8157" s="0" t="n">
        <v>30</v>
      </c>
      <c r="D8157" s="0" t="n">
        <v>76</v>
      </c>
      <c r="E8157" s="0" t="n">
        <v>59</v>
      </c>
      <c r="T8157" s="0"/>
    </row>
    <row r="8158" customFormat="false" ht="12.75" hidden="false" customHeight="false" outlineLevel="0" collapsed="false">
      <c r="A8158" s="0" t="n">
        <v>1983</v>
      </c>
      <c r="B8158" s="0" t="n">
        <v>5</v>
      </c>
      <c r="C8158" s="0" t="n">
        <v>1</v>
      </c>
      <c r="D8158" s="0" t="n">
        <v>78</v>
      </c>
      <c r="E8158" s="0" t="n">
        <v>60</v>
      </c>
      <c r="T8158" s="0"/>
    </row>
    <row r="8159" customFormat="false" ht="12.75" hidden="false" customHeight="false" outlineLevel="0" collapsed="false">
      <c r="A8159" s="0" t="n">
        <v>1983</v>
      </c>
      <c r="B8159" s="0" t="n">
        <v>5</v>
      </c>
      <c r="C8159" s="0" t="n">
        <v>2</v>
      </c>
      <c r="D8159" s="0" t="n">
        <v>71</v>
      </c>
      <c r="E8159" s="0" t="n">
        <v>61</v>
      </c>
      <c r="T8159" s="0"/>
    </row>
    <row r="8160" customFormat="false" ht="12.75" hidden="false" customHeight="false" outlineLevel="0" collapsed="false">
      <c r="A8160" s="0" t="n">
        <v>1983</v>
      </c>
      <c r="B8160" s="0" t="n">
        <v>5</v>
      </c>
      <c r="C8160" s="0" t="n">
        <v>3</v>
      </c>
      <c r="D8160" s="0" t="n">
        <v>79</v>
      </c>
      <c r="E8160" s="0" t="n">
        <v>60</v>
      </c>
      <c r="T8160" s="0"/>
    </row>
    <row r="8161" customFormat="false" ht="12.75" hidden="false" customHeight="false" outlineLevel="0" collapsed="false">
      <c r="A8161" s="0" t="n">
        <v>1983</v>
      </c>
      <c r="B8161" s="0" t="n">
        <v>5</v>
      </c>
      <c r="C8161" s="0" t="n">
        <v>4</v>
      </c>
      <c r="D8161" s="0" t="n">
        <v>70</v>
      </c>
      <c r="E8161" s="0" t="n">
        <v>54</v>
      </c>
      <c r="T8161" s="0"/>
    </row>
    <row r="8162" customFormat="false" ht="12.75" hidden="false" customHeight="false" outlineLevel="0" collapsed="false">
      <c r="A8162" s="0" t="n">
        <v>1983</v>
      </c>
      <c r="B8162" s="0" t="n">
        <v>5</v>
      </c>
      <c r="C8162" s="0" t="n">
        <v>5</v>
      </c>
      <c r="D8162" s="0" t="n">
        <v>70</v>
      </c>
      <c r="E8162" s="0" t="n">
        <v>51</v>
      </c>
      <c r="T8162" s="0"/>
    </row>
    <row r="8163" customFormat="false" ht="12.75" hidden="false" customHeight="false" outlineLevel="0" collapsed="false">
      <c r="A8163" s="0" t="n">
        <v>1983</v>
      </c>
      <c r="B8163" s="0" t="n">
        <v>5</v>
      </c>
      <c r="C8163" s="0" t="n">
        <v>6</v>
      </c>
      <c r="D8163" s="0" t="n">
        <v>69</v>
      </c>
      <c r="E8163" s="0" t="n">
        <v>47</v>
      </c>
      <c r="T8163" s="0"/>
    </row>
    <row r="8164" customFormat="false" ht="12.75" hidden="false" customHeight="false" outlineLevel="0" collapsed="false">
      <c r="A8164" s="0" t="n">
        <v>1983</v>
      </c>
      <c r="B8164" s="0" t="n">
        <v>5</v>
      </c>
      <c r="C8164" s="0" t="n">
        <v>7</v>
      </c>
      <c r="D8164" s="0" t="n">
        <v>69</v>
      </c>
      <c r="E8164" s="0" t="n">
        <v>52</v>
      </c>
      <c r="T8164" s="0"/>
    </row>
    <row r="8165" customFormat="false" ht="12.75" hidden="false" customHeight="false" outlineLevel="0" collapsed="false">
      <c r="A8165" s="0" t="n">
        <v>1983</v>
      </c>
      <c r="B8165" s="0" t="n">
        <v>5</v>
      </c>
      <c r="C8165" s="0" t="n">
        <v>8</v>
      </c>
      <c r="D8165" s="0" t="n">
        <v>71</v>
      </c>
      <c r="E8165" s="0" t="n">
        <v>47</v>
      </c>
      <c r="T8165" s="0"/>
    </row>
    <row r="8166" customFormat="false" ht="12.75" hidden="false" customHeight="false" outlineLevel="0" collapsed="false">
      <c r="A8166" s="0" t="n">
        <v>1983</v>
      </c>
      <c r="B8166" s="0" t="n">
        <v>5</v>
      </c>
      <c r="C8166" s="0" t="n">
        <v>9</v>
      </c>
      <c r="D8166" s="0" t="n">
        <v>59</v>
      </c>
      <c r="E8166" s="0" t="n">
        <v>44</v>
      </c>
      <c r="T8166" s="0"/>
    </row>
    <row r="8167" customFormat="false" ht="12.75" hidden="false" customHeight="false" outlineLevel="0" collapsed="false">
      <c r="A8167" s="0" t="n">
        <v>1983</v>
      </c>
      <c r="B8167" s="0" t="n">
        <v>5</v>
      </c>
      <c r="C8167" s="0" t="n">
        <v>10</v>
      </c>
      <c r="D8167" s="0" t="n">
        <v>66</v>
      </c>
      <c r="E8167" s="0" t="n">
        <v>42</v>
      </c>
      <c r="T8167" s="0"/>
    </row>
    <row r="8168" customFormat="false" ht="12.75" hidden="false" customHeight="false" outlineLevel="0" collapsed="false">
      <c r="A8168" s="0" t="n">
        <v>1983</v>
      </c>
      <c r="B8168" s="0" t="n">
        <v>5</v>
      </c>
      <c r="C8168" s="0" t="n">
        <v>11</v>
      </c>
      <c r="D8168" s="0" t="n">
        <v>60</v>
      </c>
      <c r="E8168" s="0" t="n">
        <v>44</v>
      </c>
      <c r="T8168" s="0"/>
    </row>
    <row r="8169" customFormat="false" ht="12.75" hidden="false" customHeight="false" outlineLevel="0" collapsed="false">
      <c r="A8169" s="0" t="n">
        <v>1983</v>
      </c>
      <c r="B8169" s="0" t="n">
        <v>5</v>
      </c>
      <c r="C8169" s="0" t="n">
        <v>12</v>
      </c>
      <c r="D8169" s="0" t="n">
        <v>65</v>
      </c>
      <c r="E8169" s="0" t="n">
        <v>46</v>
      </c>
      <c r="T8169" s="0"/>
    </row>
    <row r="8170" customFormat="false" ht="12.75" hidden="false" customHeight="false" outlineLevel="0" collapsed="false">
      <c r="A8170" s="0" t="n">
        <v>1983</v>
      </c>
      <c r="B8170" s="0" t="n">
        <v>5</v>
      </c>
      <c r="C8170" s="0" t="n">
        <v>13</v>
      </c>
      <c r="D8170" s="0" t="n">
        <v>74</v>
      </c>
      <c r="E8170" s="0" t="n">
        <v>48</v>
      </c>
      <c r="T8170" s="0"/>
    </row>
    <row r="8171" customFormat="false" ht="12.75" hidden="false" customHeight="false" outlineLevel="0" collapsed="false">
      <c r="A8171" s="0" t="n">
        <v>1983</v>
      </c>
      <c r="B8171" s="0" t="n">
        <v>5</v>
      </c>
      <c r="C8171" s="0" t="n">
        <v>14</v>
      </c>
      <c r="D8171" s="0" t="n">
        <v>70</v>
      </c>
      <c r="E8171" s="0" t="n">
        <v>51</v>
      </c>
      <c r="T8171" s="0"/>
    </row>
    <row r="8172" customFormat="false" ht="12.75" hidden="false" customHeight="false" outlineLevel="0" collapsed="false">
      <c r="A8172" s="0" t="n">
        <v>1983</v>
      </c>
      <c r="B8172" s="0" t="n">
        <v>5</v>
      </c>
      <c r="C8172" s="0" t="n">
        <v>15</v>
      </c>
      <c r="D8172" s="0" t="n">
        <v>67</v>
      </c>
      <c r="E8172" s="0" t="n">
        <v>56</v>
      </c>
      <c r="T8172" s="0"/>
    </row>
    <row r="8173" customFormat="false" ht="12.75" hidden="false" customHeight="false" outlineLevel="0" collapsed="false">
      <c r="A8173" s="0" t="n">
        <v>1983</v>
      </c>
      <c r="B8173" s="0" t="n">
        <v>5</v>
      </c>
      <c r="C8173" s="0" t="n">
        <v>16</v>
      </c>
      <c r="D8173" s="0" t="n">
        <v>63</v>
      </c>
      <c r="E8173" s="0" t="n">
        <v>43</v>
      </c>
      <c r="T8173" s="0"/>
    </row>
    <row r="8174" customFormat="false" ht="12.75" hidden="false" customHeight="false" outlineLevel="0" collapsed="false">
      <c r="A8174" s="0" t="n">
        <v>1983</v>
      </c>
      <c r="B8174" s="0" t="n">
        <v>5</v>
      </c>
      <c r="C8174" s="0" t="n">
        <v>17</v>
      </c>
      <c r="D8174" s="0" t="n">
        <v>63</v>
      </c>
      <c r="E8174" s="0" t="n">
        <v>41</v>
      </c>
      <c r="T8174" s="0"/>
    </row>
    <row r="8175" customFormat="false" ht="12.75" hidden="false" customHeight="false" outlineLevel="0" collapsed="false">
      <c r="A8175" s="0" t="n">
        <v>1983</v>
      </c>
      <c r="B8175" s="0" t="n">
        <v>5</v>
      </c>
      <c r="C8175" s="0" t="n">
        <v>18</v>
      </c>
      <c r="D8175" s="0" t="n">
        <v>62</v>
      </c>
      <c r="E8175" s="0" t="n">
        <v>43</v>
      </c>
      <c r="T8175" s="0"/>
    </row>
    <row r="8176" customFormat="false" ht="12.75" hidden="false" customHeight="false" outlineLevel="0" collapsed="false">
      <c r="A8176" s="0" t="n">
        <v>1983</v>
      </c>
      <c r="B8176" s="0" t="n">
        <v>5</v>
      </c>
      <c r="C8176" s="0" t="n">
        <v>19</v>
      </c>
      <c r="D8176" s="0" t="n">
        <v>62</v>
      </c>
      <c r="E8176" s="0" t="n">
        <v>52</v>
      </c>
      <c r="T8176" s="0"/>
    </row>
    <row r="8177" customFormat="false" ht="12.75" hidden="false" customHeight="false" outlineLevel="0" collapsed="false">
      <c r="A8177" s="0" t="n">
        <v>1983</v>
      </c>
      <c r="B8177" s="0" t="n">
        <v>5</v>
      </c>
      <c r="C8177" s="0" t="n">
        <v>20</v>
      </c>
      <c r="D8177" s="0" t="n">
        <v>68</v>
      </c>
      <c r="E8177" s="0" t="n">
        <v>55</v>
      </c>
      <c r="T8177" s="0"/>
    </row>
    <row r="8178" customFormat="false" ht="12.75" hidden="false" customHeight="false" outlineLevel="0" collapsed="false">
      <c r="A8178" s="0" t="n">
        <v>1983</v>
      </c>
      <c r="B8178" s="0" t="n">
        <v>5</v>
      </c>
      <c r="C8178" s="0" t="n">
        <v>21</v>
      </c>
      <c r="D8178" s="0" t="n">
        <v>69</v>
      </c>
      <c r="E8178" s="0" t="n">
        <v>59</v>
      </c>
      <c r="T8178" s="0"/>
    </row>
    <row r="8179" customFormat="false" ht="12.75" hidden="false" customHeight="false" outlineLevel="0" collapsed="false">
      <c r="A8179" s="0" t="n">
        <v>1983</v>
      </c>
      <c r="B8179" s="0" t="n">
        <v>5</v>
      </c>
      <c r="C8179" s="0" t="n">
        <v>22</v>
      </c>
      <c r="D8179" s="0" t="n">
        <v>71</v>
      </c>
      <c r="E8179" s="0" t="n">
        <v>58</v>
      </c>
      <c r="T8179" s="0"/>
    </row>
    <row r="8180" customFormat="false" ht="12.75" hidden="false" customHeight="false" outlineLevel="0" collapsed="false">
      <c r="A8180" s="0" t="n">
        <v>1983</v>
      </c>
      <c r="B8180" s="0" t="n">
        <v>5</v>
      </c>
      <c r="C8180" s="0" t="n">
        <v>23</v>
      </c>
      <c r="D8180" s="0" t="n">
        <v>78</v>
      </c>
      <c r="E8180" s="0" t="n">
        <v>59</v>
      </c>
      <c r="T8180" s="0"/>
    </row>
    <row r="8181" customFormat="false" ht="12.75" hidden="false" customHeight="false" outlineLevel="0" collapsed="false">
      <c r="A8181" s="0" t="n">
        <v>1983</v>
      </c>
      <c r="B8181" s="0" t="n">
        <v>5</v>
      </c>
      <c r="C8181" s="0" t="n">
        <v>24</v>
      </c>
      <c r="D8181" s="0" t="n">
        <v>74</v>
      </c>
      <c r="E8181" s="0" t="n">
        <v>58</v>
      </c>
      <c r="T8181" s="0"/>
    </row>
    <row r="8182" customFormat="false" ht="12.75" hidden="false" customHeight="false" outlineLevel="0" collapsed="false">
      <c r="A8182" s="0" t="n">
        <v>1983</v>
      </c>
      <c r="B8182" s="0" t="n">
        <v>5</v>
      </c>
      <c r="C8182" s="0" t="n">
        <v>25</v>
      </c>
      <c r="D8182" s="0" t="n">
        <v>75</v>
      </c>
      <c r="E8182" s="0" t="n">
        <v>52</v>
      </c>
      <c r="T8182" s="0"/>
    </row>
    <row r="8183" customFormat="false" ht="12.75" hidden="false" customHeight="false" outlineLevel="0" collapsed="false">
      <c r="A8183" s="0" t="n">
        <v>1983</v>
      </c>
      <c r="B8183" s="0" t="n">
        <v>5</v>
      </c>
      <c r="C8183" s="0" t="n">
        <v>26</v>
      </c>
      <c r="D8183" s="0" t="n">
        <v>60</v>
      </c>
      <c r="E8183" s="0" t="n">
        <v>56</v>
      </c>
      <c r="T8183" s="0"/>
    </row>
    <row r="8184" customFormat="false" ht="12.75" hidden="false" customHeight="false" outlineLevel="0" collapsed="false">
      <c r="A8184" s="0" t="n">
        <v>1983</v>
      </c>
      <c r="B8184" s="0" t="n">
        <v>5</v>
      </c>
      <c r="C8184" s="0" t="n">
        <v>27</v>
      </c>
      <c r="D8184" s="0" t="n">
        <v>57</v>
      </c>
      <c r="E8184" s="0" t="n">
        <v>53</v>
      </c>
      <c r="T8184" s="0"/>
    </row>
    <row r="8185" customFormat="false" ht="12.75" hidden="false" customHeight="false" outlineLevel="0" collapsed="false">
      <c r="A8185" s="0" t="n">
        <v>1983</v>
      </c>
      <c r="B8185" s="0" t="n">
        <v>5</v>
      </c>
      <c r="C8185" s="0" t="n">
        <v>28</v>
      </c>
      <c r="D8185" s="0" t="n">
        <v>68</v>
      </c>
      <c r="E8185" s="0" t="n">
        <v>49</v>
      </c>
      <c r="T8185" s="0"/>
    </row>
    <row r="8186" customFormat="false" ht="12.75" hidden="false" customHeight="false" outlineLevel="0" collapsed="false">
      <c r="A8186" s="0" t="n">
        <v>1983</v>
      </c>
      <c r="B8186" s="0" t="n">
        <v>5</v>
      </c>
      <c r="C8186" s="0" t="n">
        <v>29</v>
      </c>
      <c r="D8186" s="0" t="n">
        <v>61</v>
      </c>
      <c r="E8186" s="0" t="n">
        <v>57</v>
      </c>
      <c r="T8186" s="0"/>
    </row>
    <row r="8187" customFormat="false" ht="12.75" hidden="false" customHeight="false" outlineLevel="0" collapsed="false">
      <c r="A8187" s="0" t="n">
        <v>1983</v>
      </c>
      <c r="B8187" s="0" t="n">
        <v>5</v>
      </c>
      <c r="C8187" s="0" t="n">
        <v>30</v>
      </c>
      <c r="D8187" s="0" t="n">
        <v>71</v>
      </c>
      <c r="E8187" s="0" t="n">
        <v>61</v>
      </c>
      <c r="T8187" s="0"/>
    </row>
    <row r="8188" customFormat="false" ht="12.75" hidden="false" customHeight="false" outlineLevel="0" collapsed="false">
      <c r="A8188" s="0" t="n">
        <v>1983</v>
      </c>
      <c r="B8188" s="0" t="n">
        <v>5</v>
      </c>
      <c r="C8188" s="0" t="n">
        <v>31</v>
      </c>
      <c r="D8188" s="0" t="n">
        <v>70</v>
      </c>
      <c r="E8188" s="0" t="n">
        <v>58</v>
      </c>
      <c r="T8188" s="0"/>
    </row>
    <row r="8189" customFormat="false" ht="12.75" hidden="false" customHeight="false" outlineLevel="0" collapsed="false">
      <c r="A8189" s="0" t="n">
        <v>1983</v>
      </c>
      <c r="B8189" s="0" t="n">
        <v>6</v>
      </c>
      <c r="C8189" s="0" t="n">
        <v>1</v>
      </c>
      <c r="D8189" s="0" t="n">
        <v>75</v>
      </c>
      <c r="E8189" s="0" t="n">
        <v>54</v>
      </c>
      <c r="T8189" s="0"/>
    </row>
    <row r="8190" customFormat="false" ht="12.75" hidden="false" customHeight="false" outlineLevel="0" collapsed="false">
      <c r="A8190" s="0" t="n">
        <v>1983</v>
      </c>
      <c r="B8190" s="0" t="n">
        <v>6</v>
      </c>
      <c r="C8190" s="0" t="n">
        <v>2</v>
      </c>
      <c r="D8190" s="0" t="n">
        <v>75</v>
      </c>
      <c r="E8190" s="0" t="n">
        <v>56</v>
      </c>
      <c r="T8190" s="0"/>
    </row>
    <row r="8191" customFormat="false" ht="12.75" hidden="false" customHeight="false" outlineLevel="0" collapsed="false">
      <c r="A8191" s="0" t="n">
        <v>1983</v>
      </c>
      <c r="B8191" s="0" t="n">
        <v>6</v>
      </c>
      <c r="C8191" s="0" t="n">
        <v>3</v>
      </c>
      <c r="D8191" s="0" t="n">
        <v>75</v>
      </c>
      <c r="E8191" s="0" t="n">
        <v>62</v>
      </c>
      <c r="T8191" s="0"/>
    </row>
    <row r="8192" customFormat="false" ht="12.75" hidden="false" customHeight="false" outlineLevel="0" collapsed="false">
      <c r="A8192" s="0" t="n">
        <v>1983</v>
      </c>
      <c r="B8192" s="0" t="n">
        <v>6</v>
      </c>
      <c r="C8192" s="0" t="n">
        <v>4</v>
      </c>
      <c r="D8192" s="0" t="n">
        <v>75</v>
      </c>
      <c r="E8192" s="0" t="n">
        <v>60</v>
      </c>
      <c r="T8192" s="0"/>
    </row>
    <row r="8193" customFormat="false" ht="12.75" hidden="false" customHeight="false" outlineLevel="0" collapsed="false">
      <c r="A8193" s="0" t="n">
        <v>1983</v>
      </c>
      <c r="B8193" s="0" t="n">
        <v>6</v>
      </c>
      <c r="C8193" s="0" t="n">
        <v>5</v>
      </c>
      <c r="D8193" s="0" t="n">
        <v>80</v>
      </c>
      <c r="E8193" s="0" t="n">
        <v>62</v>
      </c>
      <c r="T8193" s="0"/>
    </row>
    <row r="8194" customFormat="false" ht="12.75" hidden="false" customHeight="false" outlineLevel="0" collapsed="false">
      <c r="A8194" s="0" t="n">
        <v>1983</v>
      </c>
      <c r="B8194" s="0" t="n">
        <v>6</v>
      </c>
      <c r="C8194" s="0" t="n">
        <v>6</v>
      </c>
      <c r="D8194" s="0" t="n">
        <v>78</v>
      </c>
      <c r="E8194" s="0" t="n">
        <v>66</v>
      </c>
      <c r="T8194" s="0"/>
    </row>
    <row r="8195" customFormat="false" ht="12.75" hidden="false" customHeight="false" outlineLevel="0" collapsed="false">
      <c r="A8195" s="0" t="n">
        <v>1983</v>
      </c>
      <c r="B8195" s="0" t="n">
        <v>6</v>
      </c>
      <c r="C8195" s="0" t="n">
        <v>7</v>
      </c>
      <c r="D8195" s="0" t="n">
        <v>79</v>
      </c>
      <c r="E8195" s="0" t="n">
        <v>67</v>
      </c>
      <c r="T8195" s="0"/>
    </row>
    <row r="8196" customFormat="false" ht="12.75" hidden="false" customHeight="false" outlineLevel="0" collapsed="false">
      <c r="A8196" s="0" t="n">
        <v>1983</v>
      </c>
      <c r="B8196" s="0" t="n">
        <v>6</v>
      </c>
      <c r="C8196" s="0" t="n">
        <v>8</v>
      </c>
      <c r="D8196" s="0" t="n">
        <v>78</v>
      </c>
      <c r="E8196" s="0" t="n">
        <v>63</v>
      </c>
      <c r="T8196" s="0"/>
    </row>
    <row r="8197" customFormat="false" ht="12.75" hidden="false" customHeight="false" outlineLevel="0" collapsed="false">
      <c r="A8197" s="0" t="n">
        <v>1983</v>
      </c>
      <c r="B8197" s="0" t="n">
        <v>6</v>
      </c>
      <c r="C8197" s="0" t="n">
        <v>9</v>
      </c>
      <c r="D8197" s="0" t="n">
        <v>72</v>
      </c>
      <c r="E8197" s="0" t="n">
        <v>54</v>
      </c>
      <c r="T8197" s="0"/>
    </row>
    <row r="8198" customFormat="false" ht="12.75" hidden="false" customHeight="false" outlineLevel="0" collapsed="false">
      <c r="A8198" s="0" t="n">
        <v>1983</v>
      </c>
      <c r="B8198" s="0" t="n">
        <v>6</v>
      </c>
      <c r="C8198" s="0" t="n">
        <v>10</v>
      </c>
      <c r="D8198" s="0" t="n">
        <v>76</v>
      </c>
      <c r="E8198" s="0" t="n">
        <v>52</v>
      </c>
      <c r="T8198" s="0"/>
    </row>
    <row r="8199" customFormat="false" ht="12.75" hidden="false" customHeight="false" outlineLevel="0" collapsed="false">
      <c r="A8199" s="0" t="n">
        <v>1983</v>
      </c>
      <c r="B8199" s="0" t="n">
        <v>6</v>
      </c>
      <c r="C8199" s="0" t="n">
        <v>11</v>
      </c>
      <c r="D8199" s="0" t="n">
        <v>86</v>
      </c>
      <c r="E8199" s="0" t="n">
        <v>60</v>
      </c>
      <c r="T8199" s="0"/>
    </row>
    <row r="8200" customFormat="false" ht="12.75" hidden="false" customHeight="false" outlineLevel="0" collapsed="false">
      <c r="A8200" s="0" t="n">
        <v>1983</v>
      </c>
      <c r="B8200" s="0" t="n">
        <v>6</v>
      </c>
      <c r="C8200" s="0" t="n">
        <v>12</v>
      </c>
      <c r="D8200" s="0" t="n">
        <v>91</v>
      </c>
      <c r="E8200" s="0" t="n">
        <v>68</v>
      </c>
      <c r="T8200" s="0"/>
    </row>
    <row r="8201" customFormat="false" ht="12.75" hidden="false" customHeight="false" outlineLevel="0" collapsed="false">
      <c r="A8201" s="0" t="n">
        <v>1983</v>
      </c>
      <c r="B8201" s="0" t="n">
        <v>6</v>
      </c>
      <c r="C8201" s="0" t="n">
        <v>13</v>
      </c>
      <c r="D8201" s="0" t="n">
        <v>93</v>
      </c>
      <c r="E8201" s="0" t="n">
        <v>73</v>
      </c>
      <c r="T8201" s="0"/>
    </row>
    <row r="8202" customFormat="false" ht="12.75" hidden="false" customHeight="false" outlineLevel="0" collapsed="false">
      <c r="A8202" s="0" t="n">
        <v>1983</v>
      </c>
      <c r="B8202" s="0" t="n">
        <v>6</v>
      </c>
      <c r="C8202" s="0" t="n">
        <v>14</v>
      </c>
      <c r="D8202" s="0" t="n">
        <v>91</v>
      </c>
      <c r="E8202" s="0" t="n">
        <v>73</v>
      </c>
      <c r="T8202" s="0"/>
    </row>
    <row r="8203" customFormat="false" ht="12.75" hidden="false" customHeight="false" outlineLevel="0" collapsed="false">
      <c r="A8203" s="0" t="n">
        <v>1983</v>
      </c>
      <c r="B8203" s="0" t="n">
        <v>6</v>
      </c>
      <c r="C8203" s="0" t="n">
        <v>15</v>
      </c>
      <c r="D8203" s="0" t="n">
        <v>92</v>
      </c>
      <c r="E8203" s="0" t="n">
        <v>72</v>
      </c>
      <c r="T8203" s="0"/>
    </row>
    <row r="8204" customFormat="false" ht="12.75" hidden="false" customHeight="false" outlineLevel="0" collapsed="false">
      <c r="A8204" s="0" t="n">
        <v>1983</v>
      </c>
      <c r="B8204" s="0" t="n">
        <v>6</v>
      </c>
      <c r="C8204" s="0" t="n">
        <v>16</v>
      </c>
      <c r="D8204" s="0" t="n">
        <v>88</v>
      </c>
      <c r="E8204" s="0" t="n">
        <v>68</v>
      </c>
      <c r="T8204" s="0"/>
    </row>
    <row r="8205" customFormat="false" ht="12.75" hidden="false" customHeight="false" outlineLevel="0" collapsed="false">
      <c r="A8205" s="0" t="n">
        <v>1983</v>
      </c>
      <c r="B8205" s="0" t="n">
        <v>6</v>
      </c>
      <c r="C8205" s="0" t="n">
        <v>17</v>
      </c>
      <c r="D8205" s="0" t="n">
        <v>83</v>
      </c>
      <c r="E8205" s="0" t="n">
        <v>65</v>
      </c>
      <c r="T8205" s="0"/>
    </row>
    <row r="8206" customFormat="false" ht="12.75" hidden="false" customHeight="false" outlineLevel="0" collapsed="false">
      <c r="A8206" s="0" t="n">
        <v>1983</v>
      </c>
      <c r="B8206" s="0" t="n">
        <v>6</v>
      </c>
      <c r="C8206" s="0" t="n">
        <v>18</v>
      </c>
      <c r="D8206" s="0" t="n">
        <v>83</v>
      </c>
      <c r="E8206" s="0" t="n">
        <v>67</v>
      </c>
      <c r="T8206" s="0"/>
    </row>
    <row r="8207" customFormat="false" ht="12.75" hidden="false" customHeight="false" outlineLevel="0" collapsed="false">
      <c r="A8207" s="0" t="n">
        <v>1983</v>
      </c>
      <c r="B8207" s="0" t="n">
        <v>6</v>
      </c>
      <c r="C8207" s="0" t="n">
        <v>19</v>
      </c>
      <c r="D8207" s="0" t="n">
        <v>84</v>
      </c>
      <c r="E8207" s="0" t="n">
        <v>69</v>
      </c>
      <c r="T8207" s="0"/>
    </row>
    <row r="8208" customFormat="false" ht="12.75" hidden="false" customHeight="false" outlineLevel="0" collapsed="false">
      <c r="A8208" s="0" t="n">
        <v>1983</v>
      </c>
      <c r="B8208" s="0" t="n">
        <v>6</v>
      </c>
      <c r="C8208" s="0" t="n">
        <v>20</v>
      </c>
      <c r="D8208" s="0" t="n">
        <v>75</v>
      </c>
      <c r="E8208" s="0" t="n">
        <v>68</v>
      </c>
      <c r="T8208" s="0"/>
    </row>
    <row r="8209" customFormat="false" ht="12.75" hidden="false" customHeight="false" outlineLevel="0" collapsed="false">
      <c r="A8209" s="0" t="n">
        <v>1983</v>
      </c>
      <c r="B8209" s="0" t="n">
        <v>6</v>
      </c>
      <c r="C8209" s="0" t="n">
        <v>21</v>
      </c>
      <c r="D8209" s="0" t="n">
        <v>82</v>
      </c>
      <c r="E8209" s="0" t="n">
        <v>63</v>
      </c>
      <c r="T8209" s="0"/>
    </row>
    <row r="8210" customFormat="false" ht="12.75" hidden="false" customHeight="false" outlineLevel="0" collapsed="false">
      <c r="A8210" s="0" t="n">
        <v>1983</v>
      </c>
      <c r="B8210" s="0" t="n">
        <v>6</v>
      </c>
      <c r="C8210" s="0" t="n">
        <v>22</v>
      </c>
      <c r="D8210" s="0" t="n">
        <v>86</v>
      </c>
      <c r="E8210" s="0" t="n">
        <v>64</v>
      </c>
      <c r="T8210" s="0"/>
    </row>
    <row r="8211" customFormat="false" ht="12.75" hidden="false" customHeight="false" outlineLevel="0" collapsed="false">
      <c r="A8211" s="0" t="n">
        <v>1983</v>
      </c>
      <c r="B8211" s="0" t="n">
        <v>6</v>
      </c>
      <c r="C8211" s="0" t="n">
        <v>23</v>
      </c>
      <c r="D8211" s="0" t="n">
        <v>88</v>
      </c>
      <c r="E8211" s="0" t="n">
        <v>67</v>
      </c>
      <c r="T8211" s="0"/>
    </row>
    <row r="8212" customFormat="false" ht="12.75" hidden="false" customHeight="false" outlineLevel="0" collapsed="false">
      <c r="A8212" s="0" t="n">
        <v>1983</v>
      </c>
      <c r="B8212" s="0" t="n">
        <v>6</v>
      </c>
      <c r="C8212" s="0" t="n">
        <v>24</v>
      </c>
      <c r="D8212" s="0" t="n">
        <v>91</v>
      </c>
      <c r="E8212" s="0" t="n">
        <v>71</v>
      </c>
      <c r="T8212" s="0"/>
    </row>
    <row r="8213" customFormat="false" ht="12.75" hidden="false" customHeight="false" outlineLevel="0" collapsed="false">
      <c r="A8213" s="0" t="n">
        <v>1983</v>
      </c>
      <c r="B8213" s="0" t="n">
        <v>6</v>
      </c>
      <c r="C8213" s="0" t="n">
        <v>25</v>
      </c>
      <c r="D8213" s="0" t="n">
        <v>83</v>
      </c>
      <c r="E8213" s="0" t="n">
        <v>67</v>
      </c>
      <c r="T8213" s="0"/>
    </row>
    <row r="8214" customFormat="false" ht="12.75" hidden="false" customHeight="false" outlineLevel="0" collapsed="false">
      <c r="A8214" s="0" t="n">
        <v>1983</v>
      </c>
      <c r="B8214" s="0" t="n">
        <v>6</v>
      </c>
      <c r="C8214" s="0" t="n">
        <v>26</v>
      </c>
      <c r="D8214" s="0" t="n">
        <v>82</v>
      </c>
      <c r="E8214" s="0" t="n">
        <v>62</v>
      </c>
      <c r="T8214" s="0"/>
    </row>
    <row r="8215" customFormat="false" ht="12.75" hidden="false" customHeight="false" outlineLevel="0" collapsed="false">
      <c r="A8215" s="0" t="n">
        <v>1983</v>
      </c>
      <c r="B8215" s="0" t="n">
        <v>6</v>
      </c>
      <c r="C8215" s="0" t="n">
        <v>27</v>
      </c>
      <c r="D8215" s="0" t="n">
        <v>95</v>
      </c>
      <c r="E8215" s="0" t="n">
        <v>71</v>
      </c>
      <c r="T8215" s="0"/>
    </row>
    <row r="8216" customFormat="false" ht="12.75" hidden="false" customHeight="false" outlineLevel="0" collapsed="false">
      <c r="A8216" s="0" t="n">
        <v>1983</v>
      </c>
      <c r="B8216" s="0" t="n">
        <v>6</v>
      </c>
      <c r="C8216" s="0" t="n">
        <v>28</v>
      </c>
      <c r="D8216" s="0" t="n">
        <v>77</v>
      </c>
      <c r="E8216" s="0" t="n">
        <v>61</v>
      </c>
      <c r="T8216" s="0"/>
    </row>
    <row r="8217" customFormat="false" ht="12.75" hidden="false" customHeight="false" outlineLevel="0" collapsed="false">
      <c r="A8217" s="0" t="n">
        <v>1983</v>
      </c>
      <c r="B8217" s="0" t="n">
        <v>6</v>
      </c>
      <c r="C8217" s="0" t="n">
        <v>29</v>
      </c>
      <c r="D8217" s="0" t="n">
        <v>80</v>
      </c>
      <c r="E8217" s="0" t="n">
        <v>60</v>
      </c>
      <c r="T8217" s="0"/>
    </row>
    <row r="8218" customFormat="false" ht="12.75" hidden="false" customHeight="false" outlineLevel="0" collapsed="false">
      <c r="A8218" s="0" t="n">
        <v>1983</v>
      </c>
      <c r="B8218" s="0" t="n">
        <v>6</v>
      </c>
      <c r="C8218" s="0" t="n">
        <v>30</v>
      </c>
      <c r="D8218" s="0" t="n">
        <v>81</v>
      </c>
      <c r="E8218" s="0" t="n">
        <v>63</v>
      </c>
      <c r="T8218" s="0"/>
    </row>
    <row r="8219" customFormat="false" ht="12.75" hidden="false" customHeight="false" outlineLevel="0" collapsed="false">
      <c r="A8219" s="0" t="n">
        <v>1983</v>
      </c>
      <c r="B8219" s="0" t="n">
        <v>7</v>
      </c>
      <c r="C8219" s="0" t="n">
        <v>1</v>
      </c>
      <c r="D8219" s="0" t="n">
        <v>80</v>
      </c>
      <c r="E8219" s="0" t="n">
        <v>67</v>
      </c>
      <c r="T8219" s="0"/>
    </row>
    <row r="8220" customFormat="false" ht="12.75" hidden="false" customHeight="false" outlineLevel="0" collapsed="false">
      <c r="A8220" s="0" t="n">
        <v>1983</v>
      </c>
      <c r="B8220" s="0" t="n">
        <v>7</v>
      </c>
      <c r="C8220" s="0" t="n">
        <v>2</v>
      </c>
      <c r="D8220" s="0" t="n">
        <v>92</v>
      </c>
      <c r="E8220" s="0" t="n">
        <v>74</v>
      </c>
      <c r="T8220" s="0"/>
    </row>
    <row r="8221" customFormat="false" ht="12.75" hidden="false" customHeight="false" outlineLevel="0" collapsed="false">
      <c r="A8221" s="0" t="n">
        <v>1983</v>
      </c>
      <c r="B8221" s="0" t="n">
        <v>7</v>
      </c>
      <c r="C8221" s="0" t="n">
        <v>3</v>
      </c>
      <c r="D8221" s="0" t="n">
        <v>94</v>
      </c>
      <c r="E8221" s="0" t="n">
        <v>78</v>
      </c>
      <c r="T8221" s="0"/>
    </row>
    <row r="8222" customFormat="false" ht="12.75" hidden="false" customHeight="false" outlineLevel="0" collapsed="false">
      <c r="A8222" s="0" t="n">
        <v>1983</v>
      </c>
      <c r="B8222" s="0" t="n">
        <v>7</v>
      </c>
      <c r="C8222" s="0" t="n">
        <v>4</v>
      </c>
      <c r="D8222" s="0" t="n">
        <v>95</v>
      </c>
      <c r="E8222" s="0" t="n">
        <v>78</v>
      </c>
      <c r="T8222" s="0"/>
    </row>
    <row r="8223" customFormat="false" ht="12.75" hidden="false" customHeight="false" outlineLevel="0" collapsed="false">
      <c r="A8223" s="0" t="n">
        <v>1983</v>
      </c>
      <c r="B8223" s="0" t="n">
        <v>7</v>
      </c>
      <c r="C8223" s="0" t="n">
        <v>5</v>
      </c>
      <c r="D8223" s="0" t="n">
        <v>87</v>
      </c>
      <c r="E8223" s="0" t="n">
        <v>69</v>
      </c>
      <c r="T8223" s="0"/>
    </row>
    <row r="8224" customFormat="false" ht="12.75" hidden="false" customHeight="false" outlineLevel="0" collapsed="false">
      <c r="A8224" s="0" t="n">
        <v>1983</v>
      </c>
      <c r="B8224" s="0" t="n">
        <v>7</v>
      </c>
      <c r="C8224" s="0" t="n">
        <v>6</v>
      </c>
      <c r="D8224" s="0" t="n">
        <v>80</v>
      </c>
      <c r="E8224" s="0" t="n">
        <v>65</v>
      </c>
      <c r="T8224" s="0"/>
    </row>
    <row r="8225" customFormat="false" ht="12.75" hidden="false" customHeight="false" outlineLevel="0" collapsed="false">
      <c r="A8225" s="0" t="n">
        <v>1983</v>
      </c>
      <c r="B8225" s="0" t="n">
        <v>7</v>
      </c>
      <c r="C8225" s="0" t="n">
        <v>7</v>
      </c>
      <c r="D8225" s="0" t="n">
        <v>82</v>
      </c>
      <c r="E8225" s="0" t="n">
        <v>62</v>
      </c>
      <c r="T8225" s="0"/>
    </row>
    <row r="8226" customFormat="false" ht="12.75" hidden="false" customHeight="false" outlineLevel="0" collapsed="false">
      <c r="A8226" s="0" t="n">
        <v>1983</v>
      </c>
      <c r="B8226" s="0" t="n">
        <v>7</v>
      </c>
      <c r="C8226" s="0" t="n">
        <v>8</v>
      </c>
      <c r="D8226" s="0" t="n">
        <v>87</v>
      </c>
      <c r="E8226" s="0" t="n">
        <v>64</v>
      </c>
      <c r="T8226" s="0"/>
    </row>
    <row r="8227" customFormat="false" ht="12.75" hidden="false" customHeight="false" outlineLevel="0" collapsed="false">
      <c r="A8227" s="0" t="n">
        <v>1983</v>
      </c>
      <c r="B8227" s="0" t="n">
        <v>7</v>
      </c>
      <c r="C8227" s="0" t="n">
        <v>9</v>
      </c>
      <c r="D8227" s="0" t="n">
        <v>88</v>
      </c>
      <c r="E8227" s="0" t="n">
        <v>69</v>
      </c>
      <c r="T8227" s="0"/>
    </row>
    <row r="8228" customFormat="false" ht="12.75" hidden="false" customHeight="false" outlineLevel="0" collapsed="false">
      <c r="A8228" s="0" t="n">
        <v>1983</v>
      </c>
      <c r="B8228" s="0" t="n">
        <v>7</v>
      </c>
      <c r="C8228" s="0" t="n">
        <v>10</v>
      </c>
      <c r="D8228" s="0" t="n">
        <v>81</v>
      </c>
      <c r="E8228" s="0" t="n">
        <v>61</v>
      </c>
      <c r="T8228" s="0"/>
    </row>
    <row r="8229" customFormat="false" ht="12.75" hidden="false" customHeight="false" outlineLevel="0" collapsed="false">
      <c r="A8229" s="0" t="n">
        <v>1983</v>
      </c>
      <c r="B8229" s="0" t="n">
        <v>7</v>
      </c>
      <c r="C8229" s="0" t="n">
        <v>11</v>
      </c>
      <c r="D8229" s="0" t="n">
        <v>85</v>
      </c>
      <c r="E8229" s="0" t="n">
        <v>62</v>
      </c>
      <c r="T8229" s="0"/>
    </row>
    <row r="8230" customFormat="false" ht="12.75" hidden="false" customHeight="false" outlineLevel="0" collapsed="false">
      <c r="A8230" s="0" t="n">
        <v>1983</v>
      </c>
      <c r="B8230" s="0" t="n">
        <v>7</v>
      </c>
      <c r="C8230" s="0" t="n">
        <v>12</v>
      </c>
      <c r="D8230" s="0" t="n">
        <v>94</v>
      </c>
      <c r="E8230" s="0" t="n">
        <v>71</v>
      </c>
      <c r="T8230" s="0"/>
    </row>
    <row r="8231" customFormat="false" ht="12.75" hidden="false" customHeight="false" outlineLevel="0" collapsed="false">
      <c r="A8231" s="0" t="n">
        <v>1983</v>
      </c>
      <c r="B8231" s="0" t="n">
        <v>7</v>
      </c>
      <c r="C8231" s="0" t="n">
        <v>13</v>
      </c>
      <c r="D8231" s="0" t="n">
        <v>93</v>
      </c>
      <c r="E8231" s="0" t="n">
        <v>76</v>
      </c>
      <c r="T8231" s="0"/>
    </row>
    <row r="8232" customFormat="false" ht="12.75" hidden="false" customHeight="false" outlineLevel="0" collapsed="false">
      <c r="A8232" s="0" t="n">
        <v>1983</v>
      </c>
      <c r="B8232" s="0" t="n">
        <v>7</v>
      </c>
      <c r="C8232" s="0" t="n">
        <v>14</v>
      </c>
      <c r="D8232" s="0" t="n">
        <v>94</v>
      </c>
      <c r="E8232" s="0" t="n">
        <v>71</v>
      </c>
      <c r="T8232" s="0"/>
    </row>
    <row r="8233" customFormat="false" ht="12.75" hidden="false" customHeight="false" outlineLevel="0" collapsed="false">
      <c r="A8233" s="0" t="n">
        <v>1983</v>
      </c>
      <c r="B8233" s="0" t="n">
        <v>7</v>
      </c>
      <c r="C8233" s="0" t="n">
        <v>15</v>
      </c>
      <c r="D8233" s="0" t="n">
        <v>98</v>
      </c>
      <c r="E8233" s="0" t="n">
        <v>75</v>
      </c>
      <c r="T8233" s="0"/>
    </row>
    <row r="8234" customFormat="false" ht="12.75" hidden="false" customHeight="false" outlineLevel="0" collapsed="false">
      <c r="A8234" s="0" t="n">
        <v>1983</v>
      </c>
      <c r="B8234" s="0" t="n">
        <v>7</v>
      </c>
      <c r="C8234" s="0" t="n">
        <v>16</v>
      </c>
      <c r="D8234" s="0" t="n">
        <v>96</v>
      </c>
      <c r="E8234" s="0" t="n">
        <v>79</v>
      </c>
      <c r="T8234" s="0"/>
    </row>
    <row r="8235" customFormat="false" ht="12.75" hidden="false" customHeight="false" outlineLevel="0" collapsed="false">
      <c r="A8235" s="0" t="n">
        <v>1983</v>
      </c>
      <c r="B8235" s="0" t="n">
        <v>7</v>
      </c>
      <c r="C8235" s="0" t="n">
        <v>17</v>
      </c>
      <c r="D8235" s="0" t="n">
        <v>93</v>
      </c>
      <c r="E8235" s="0" t="n">
        <v>74</v>
      </c>
      <c r="T8235" s="0"/>
    </row>
    <row r="8236" customFormat="false" ht="12.75" hidden="false" customHeight="false" outlineLevel="0" collapsed="false">
      <c r="A8236" s="0" t="n">
        <v>1983</v>
      </c>
      <c r="B8236" s="0" t="n">
        <v>7</v>
      </c>
      <c r="C8236" s="0" t="n">
        <v>18</v>
      </c>
      <c r="D8236" s="0" t="n">
        <v>97</v>
      </c>
      <c r="E8236" s="0" t="n">
        <v>78</v>
      </c>
      <c r="T8236" s="0"/>
    </row>
    <row r="8237" customFormat="false" ht="12.75" hidden="false" customHeight="false" outlineLevel="0" collapsed="false">
      <c r="A8237" s="0" t="n">
        <v>1983</v>
      </c>
      <c r="B8237" s="0" t="n">
        <v>7</v>
      </c>
      <c r="C8237" s="0" t="n">
        <v>19</v>
      </c>
      <c r="D8237" s="0" t="n">
        <v>87</v>
      </c>
      <c r="E8237" s="0" t="n">
        <v>71</v>
      </c>
      <c r="T8237" s="0"/>
    </row>
    <row r="8238" customFormat="false" ht="12.75" hidden="false" customHeight="false" outlineLevel="0" collapsed="false">
      <c r="A8238" s="0" t="n">
        <v>1983</v>
      </c>
      <c r="B8238" s="0" t="n">
        <v>7</v>
      </c>
      <c r="C8238" s="0" t="n">
        <v>20</v>
      </c>
      <c r="D8238" s="0" t="n">
        <v>90</v>
      </c>
      <c r="E8238" s="0" t="n">
        <v>72</v>
      </c>
      <c r="T8238" s="0"/>
    </row>
    <row r="8239" customFormat="false" ht="12.75" hidden="false" customHeight="false" outlineLevel="0" collapsed="false">
      <c r="A8239" s="0" t="n">
        <v>1983</v>
      </c>
      <c r="B8239" s="0" t="n">
        <v>7</v>
      </c>
      <c r="C8239" s="0" t="n">
        <v>21</v>
      </c>
      <c r="D8239" s="0" t="n">
        <v>95</v>
      </c>
      <c r="E8239" s="0" t="n">
        <v>69</v>
      </c>
      <c r="T8239" s="0"/>
    </row>
    <row r="8240" customFormat="false" ht="12.75" hidden="false" customHeight="false" outlineLevel="0" collapsed="false">
      <c r="A8240" s="0" t="n">
        <v>1983</v>
      </c>
      <c r="B8240" s="0" t="n">
        <v>7</v>
      </c>
      <c r="C8240" s="0" t="n">
        <v>22</v>
      </c>
      <c r="D8240" s="0" t="n">
        <v>85</v>
      </c>
      <c r="E8240" s="0" t="n">
        <v>64</v>
      </c>
      <c r="T8240" s="0"/>
    </row>
    <row r="8241" customFormat="false" ht="12.75" hidden="false" customHeight="false" outlineLevel="0" collapsed="false">
      <c r="A8241" s="0" t="n">
        <v>1983</v>
      </c>
      <c r="B8241" s="0" t="n">
        <v>7</v>
      </c>
      <c r="C8241" s="0" t="n">
        <v>23</v>
      </c>
      <c r="D8241" s="0" t="n">
        <v>88</v>
      </c>
      <c r="E8241" s="0" t="n">
        <v>67</v>
      </c>
      <c r="T8241" s="0"/>
    </row>
    <row r="8242" customFormat="false" ht="12.75" hidden="false" customHeight="false" outlineLevel="0" collapsed="false">
      <c r="A8242" s="0" t="n">
        <v>1983</v>
      </c>
      <c r="B8242" s="0" t="n">
        <v>7</v>
      </c>
      <c r="C8242" s="0" t="n">
        <v>24</v>
      </c>
      <c r="D8242" s="0" t="n">
        <v>76</v>
      </c>
      <c r="E8242" s="0" t="n">
        <v>65</v>
      </c>
      <c r="T8242" s="0"/>
    </row>
    <row r="8243" customFormat="false" ht="12.75" hidden="false" customHeight="false" outlineLevel="0" collapsed="false">
      <c r="A8243" s="0" t="n">
        <v>1983</v>
      </c>
      <c r="B8243" s="0" t="n">
        <v>7</v>
      </c>
      <c r="C8243" s="0" t="n">
        <v>25</v>
      </c>
      <c r="D8243" s="0" t="n">
        <v>82</v>
      </c>
      <c r="E8243" s="0" t="n">
        <v>65</v>
      </c>
      <c r="T8243" s="0"/>
    </row>
    <row r="8244" customFormat="false" ht="12.75" hidden="false" customHeight="false" outlineLevel="0" collapsed="false">
      <c r="A8244" s="0" t="n">
        <v>1983</v>
      </c>
      <c r="B8244" s="0" t="n">
        <v>7</v>
      </c>
      <c r="C8244" s="0" t="n">
        <v>26</v>
      </c>
      <c r="D8244" s="0" t="n">
        <v>87</v>
      </c>
      <c r="E8244" s="0" t="n">
        <v>68</v>
      </c>
      <c r="T8244" s="0"/>
    </row>
    <row r="8245" customFormat="false" ht="12.75" hidden="false" customHeight="false" outlineLevel="0" collapsed="false">
      <c r="A8245" s="0" t="n">
        <v>1983</v>
      </c>
      <c r="B8245" s="0" t="n">
        <v>7</v>
      </c>
      <c r="C8245" s="0" t="n">
        <v>27</v>
      </c>
      <c r="D8245" s="0" t="n">
        <v>86</v>
      </c>
      <c r="E8245" s="0" t="n">
        <v>69</v>
      </c>
      <c r="T8245" s="0"/>
    </row>
    <row r="8246" customFormat="false" ht="12.75" hidden="false" customHeight="false" outlineLevel="0" collapsed="false">
      <c r="A8246" s="0" t="n">
        <v>1983</v>
      </c>
      <c r="B8246" s="0" t="n">
        <v>7</v>
      </c>
      <c r="C8246" s="0" t="n">
        <v>28</v>
      </c>
      <c r="D8246" s="0" t="n">
        <v>88</v>
      </c>
      <c r="E8246" s="0" t="n">
        <v>72</v>
      </c>
      <c r="T8246" s="0"/>
    </row>
    <row r="8247" customFormat="false" ht="12.75" hidden="false" customHeight="false" outlineLevel="0" collapsed="false">
      <c r="A8247" s="0" t="n">
        <v>1983</v>
      </c>
      <c r="B8247" s="0" t="n">
        <v>7</v>
      </c>
      <c r="C8247" s="0" t="n">
        <v>29</v>
      </c>
      <c r="D8247" s="0" t="n">
        <v>90</v>
      </c>
      <c r="E8247" s="0" t="n">
        <v>75</v>
      </c>
      <c r="T8247" s="0"/>
    </row>
    <row r="8248" customFormat="false" ht="12.75" hidden="false" customHeight="false" outlineLevel="0" collapsed="false">
      <c r="A8248" s="0" t="n">
        <v>1983</v>
      </c>
      <c r="B8248" s="0" t="n">
        <v>7</v>
      </c>
      <c r="C8248" s="0" t="n">
        <v>30</v>
      </c>
      <c r="D8248" s="0" t="n">
        <v>92</v>
      </c>
      <c r="E8248" s="0" t="n">
        <v>74</v>
      </c>
      <c r="T8248" s="0"/>
    </row>
    <row r="8249" customFormat="false" ht="12.75" hidden="false" customHeight="false" outlineLevel="0" collapsed="false">
      <c r="A8249" s="0" t="n">
        <v>1983</v>
      </c>
      <c r="B8249" s="0" t="n">
        <v>7</v>
      </c>
      <c r="C8249" s="0" t="n">
        <v>31</v>
      </c>
      <c r="D8249" s="0" t="n">
        <v>88</v>
      </c>
      <c r="E8249" s="0" t="n">
        <v>75</v>
      </c>
      <c r="T8249" s="0"/>
    </row>
    <row r="8250" customFormat="false" ht="12.75" hidden="false" customHeight="false" outlineLevel="0" collapsed="false">
      <c r="A8250" s="0" t="n">
        <v>1983</v>
      </c>
      <c r="B8250" s="0" t="n">
        <v>8</v>
      </c>
      <c r="C8250" s="0" t="n">
        <v>1</v>
      </c>
      <c r="D8250" s="0" t="n">
        <v>93</v>
      </c>
      <c r="E8250" s="0" t="n">
        <v>72</v>
      </c>
      <c r="T8250" s="0"/>
    </row>
    <row r="8251" customFormat="false" ht="12.75" hidden="false" customHeight="false" outlineLevel="0" collapsed="false">
      <c r="A8251" s="0" t="n">
        <v>1983</v>
      </c>
      <c r="B8251" s="0" t="n">
        <v>8</v>
      </c>
      <c r="C8251" s="0" t="n">
        <v>2</v>
      </c>
      <c r="D8251" s="0" t="n">
        <v>88</v>
      </c>
      <c r="E8251" s="0" t="n">
        <v>71</v>
      </c>
      <c r="T8251" s="0"/>
    </row>
    <row r="8252" customFormat="false" ht="12.75" hidden="false" customHeight="false" outlineLevel="0" collapsed="false">
      <c r="A8252" s="0" t="n">
        <v>1983</v>
      </c>
      <c r="B8252" s="0" t="n">
        <v>8</v>
      </c>
      <c r="C8252" s="0" t="n">
        <v>3</v>
      </c>
      <c r="D8252" s="0" t="n">
        <v>91</v>
      </c>
      <c r="E8252" s="0" t="n">
        <v>72</v>
      </c>
      <c r="T8252" s="0"/>
    </row>
    <row r="8253" customFormat="false" ht="12.75" hidden="false" customHeight="false" outlineLevel="0" collapsed="false">
      <c r="A8253" s="0" t="n">
        <v>1983</v>
      </c>
      <c r="B8253" s="0" t="n">
        <v>8</v>
      </c>
      <c r="C8253" s="0" t="n">
        <v>4</v>
      </c>
      <c r="D8253" s="0" t="n">
        <v>88</v>
      </c>
      <c r="E8253" s="0" t="n">
        <v>77</v>
      </c>
      <c r="T8253" s="0"/>
    </row>
    <row r="8254" customFormat="false" ht="12.75" hidden="false" customHeight="false" outlineLevel="0" collapsed="false">
      <c r="A8254" s="0" t="n">
        <v>1983</v>
      </c>
      <c r="B8254" s="0" t="n">
        <v>8</v>
      </c>
      <c r="C8254" s="0" t="n">
        <v>5</v>
      </c>
      <c r="D8254" s="0" t="n">
        <v>84</v>
      </c>
      <c r="E8254" s="0" t="n">
        <v>73</v>
      </c>
      <c r="T8254" s="0"/>
    </row>
    <row r="8255" customFormat="false" ht="12.75" hidden="false" customHeight="false" outlineLevel="0" collapsed="false">
      <c r="A8255" s="0" t="n">
        <v>1983</v>
      </c>
      <c r="B8255" s="0" t="n">
        <v>8</v>
      </c>
      <c r="C8255" s="0" t="n">
        <v>6</v>
      </c>
      <c r="D8255" s="0" t="n">
        <v>90</v>
      </c>
      <c r="E8255" s="0" t="n">
        <v>73</v>
      </c>
      <c r="T8255" s="0"/>
    </row>
    <row r="8256" customFormat="false" ht="12.75" hidden="false" customHeight="false" outlineLevel="0" collapsed="false">
      <c r="A8256" s="0" t="n">
        <v>1983</v>
      </c>
      <c r="B8256" s="0" t="n">
        <v>8</v>
      </c>
      <c r="C8256" s="0" t="n">
        <v>7</v>
      </c>
      <c r="D8256" s="0" t="n">
        <v>94</v>
      </c>
      <c r="E8256" s="0" t="n">
        <v>75</v>
      </c>
      <c r="T8256" s="0"/>
    </row>
    <row r="8257" customFormat="false" ht="12.75" hidden="false" customHeight="false" outlineLevel="0" collapsed="false">
      <c r="A8257" s="0" t="n">
        <v>1983</v>
      </c>
      <c r="B8257" s="0" t="n">
        <v>8</v>
      </c>
      <c r="C8257" s="0" t="n">
        <v>8</v>
      </c>
      <c r="D8257" s="0" t="n">
        <v>95</v>
      </c>
      <c r="E8257" s="0" t="n">
        <v>75</v>
      </c>
      <c r="T8257" s="0"/>
    </row>
    <row r="8258" customFormat="false" ht="12.75" hidden="false" customHeight="false" outlineLevel="0" collapsed="false">
      <c r="A8258" s="0" t="n">
        <v>1983</v>
      </c>
      <c r="B8258" s="0" t="n">
        <v>8</v>
      </c>
      <c r="C8258" s="0" t="n">
        <v>9</v>
      </c>
      <c r="D8258" s="0" t="n">
        <v>89</v>
      </c>
      <c r="E8258" s="0" t="n">
        <v>76</v>
      </c>
      <c r="T8258" s="0"/>
    </row>
    <row r="8259" customFormat="false" ht="12.75" hidden="false" customHeight="false" outlineLevel="0" collapsed="false">
      <c r="A8259" s="0" t="n">
        <v>1983</v>
      </c>
      <c r="B8259" s="0" t="n">
        <v>8</v>
      </c>
      <c r="C8259" s="0" t="n">
        <v>10</v>
      </c>
      <c r="D8259" s="0" t="n">
        <v>85</v>
      </c>
      <c r="E8259" s="0" t="n">
        <v>66</v>
      </c>
      <c r="T8259" s="0"/>
    </row>
    <row r="8260" customFormat="false" ht="12.75" hidden="false" customHeight="false" outlineLevel="0" collapsed="false">
      <c r="A8260" s="0" t="n">
        <v>1983</v>
      </c>
      <c r="B8260" s="0" t="n">
        <v>8</v>
      </c>
      <c r="C8260" s="0" t="n">
        <v>11</v>
      </c>
      <c r="D8260" s="0" t="n">
        <v>80</v>
      </c>
      <c r="E8260" s="0" t="n">
        <v>70</v>
      </c>
      <c r="T8260" s="0"/>
    </row>
    <row r="8261" customFormat="false" ht="12.75" hidden="false" customHeight="false" outlineLevel="0" collapsed="false">
      <c r="A8261" s="0" t="n">
        <v>1983</v>
      </c>
      <c r="B8261" s="0" t="n">
        <v>8</v>
      </c>
      <c r="C8261" s="0" t="n">
        <v>12</v>
      </c>
      <c r="D8261" s="0" t="n">
        <v>71</v>
      </c>
      <c r="E8261" s="0" t="n">
        <v>62</v>
      </c>
      <c r="T8261" s="0"/>
    </row>
    <row r="8262" customFormat="false" ht="12.75" hidden="false" customHeight="false" outlineLevel="0" collapsed="false">
      <c r="A8262" s="0" t="n">
        <v>1983</v>
      </c>
      <c r="B8262" s="0" t="n">
        <v>8</v>
      </c>
      <c r="C8262" s="0" t="n">
        <v>13</v>
      </c>
      <c r="D8262" s="0" t="n">
        <v>69</v>
      </c>
      <c r="E8262" s="0" t="n">
        <v>61</v>
      </c>
      <c r="T8262" s="0"/>
    </row>
    <row r="8263" customFormat="false" ht="12.75" hidden="false" customHeight="false" outlineLevel="0" collapsed="false">
      <c r="A8263" s="0" t="n">
        <v>1983</v>
      </c>
      <c r="B8263" s="0" t="n">
        <v>8</v>
      </c>
      <c r="C8263" s="0" t="n">
        <v>14</v>
      </c>
      <c r="D8263" s="0" t="n">
        <v>77</v>
      </c>
      <c r="E8263" s="0" t="n">
        <v>59</v>
      </c>
      <c r="T8263" s="0"/>
    </row>
    <row r="8264" customFormat="false" ht="12.75" hidden="false" customHeight="false" outlineLevel="0" collapsed="false">
      <c r="A8264" s="0" t="n">
        <v>1983</v>
      </c>
      <c r="B8264" s="0" t="n">
        <v>8</v>
      </c>
      <c r="C8264" s="0" t="n">
        <v>15</v>
      </c>
      <c r="D8264" s="0" t="n">
        <v>84</v>
      </c>
      <c r="E8264" s="0" t="n">
        <v>63</v>
      </c>
      <c r="T8264" s="0"/>
    </row>
    <row r="8265" customFormat="false" ht="12.75" hidden="false" customHeight="false" outlineLevel="0" collapsed="false">
      <c r="A8265" s="0" t="n">
        <v>1983</v>
      </c>
      <c r="B8265" s="0" t="n">
        <v>8</v>
      </c>
      <c r="C8265" s="0" t="n">
        <v>16</v>
      </c>
      <c r="D8265" s="0" t="n">
        <v>86</v>
      </c>
      <c r="E8265" s="0" t="n">
        <v>66</v>
      </c>
      <c r="T8265" s="0"/>
    </row>
    <row r="8266" customFormat="false" ht="12.75" hidden="false" customHeight="false" outlineLevel="0" collapsed="false">
      <c r="A8266" s="0" t="n">
        <v>1983</v>
      </c>
      <c r="B8266" s="0" t="n">
        <v>8</v>
      </c>
      <c r="C8266" s="0" t="n">
        <v>17</v>
      </c>
      <c r="D8266" s="0" t="n">
        <v>88</v>
      </c>
      <c r="E8266" s="0" t="n">
        <v>68</v>
      </c>
      <c r="T8266" s="0"/>
    </row>
    <row r="8267" customFormat="false" ht="12.75" hidden="false" customHeight="false" outlineLevel="0" collapsed="false">
      <c r="A8267" s="0" t="n">
        <v>1983</v>
      </c>
      <c r="B8267" s="0" t="n">
        <v>8</v>
      </c>
      <c r="C8267" s="0" t="n">
        <v>18</v>
      </c>
      <c r="D8267" s="0" t="n">
        <v>87</v>
      </c>
      <c r="E8267" s="0" t="n">
        <v>73</v>
      </c>
      <c r="T8267" s="0"/>
    </row>
    <row r="8268" customFormat="false" ht="12.75" hidden="false" customHeight="false" outlineLevel="0" collapsed="false">
      <c r="A8268" s="0" t="n">
        <v>1983</v>
      </c>
      <c r="B8268" s="0" t="n">
        <v>8</v>
      </c>
      <c r="C8268" s="0" t="n">
        <v>19</v>
      </c>
      <c r="D8268" s="0" t="n">
        <v>90</v>
      </c>
      <c r="E8268" s="0" t="n">
        <v>73</v>
      </c>
      <c r="T8268" s="0"/>
    </row>
    <row r="8269" customFormat="false" ht="12.75" hidden="false" customHeight="false" outlineLevel="0" collapsed="false">
      <c r="A8269" s="0" t="n">
        <v>1983</v>
      </c>
      <c r="B8269" s="0" t="n">
        <v>8</v>
      </c>
      <c r="C8269" s="0" t="n">
        <v>20</v>
      </c>
      <c r="D8269" s="0" t="n">
        <v>96</v>
      </c>
      <c r="E8269" s="0" t="n">
        <v>77</v>
      </c>
      <c r="T8269" s="0"/>
    </row>
    <row r="8270" customFormat="false" ht="12.75" hidden="false" customHeight="false" outlineLevel="0" collapsed="false">
      <c r="A8270" s="0" t="n">
        <v>1983</v>
      </c>
      <c r="B8270" s="0" t="n">
        <v>8</v>
      </c>
      <c r="C8270" s="0" t="n">
        <v>21</v>
      </c>
      <c r="D8270" s="0" t="n">
        <v>88</v>
      </c>
      <c r="E8270" s="0" t="n">
        <v>68</v>
      </c>
      <c r="T8270" s="0"/>
    </row>
    <row r="8271" customFormat="false" ht="12.75" hidden="false" customHeight="false" outlineLevel="0" collapsed="false">
      <c r="A8271" s="0" t="n">
        <v>1983</v>
      </c>
      <c r="B8271" s="0" t="n">
        <v>8</v>
      </c>
      <c r="C8271" s="0" t="n">
        <v>22</v>
      </c>
      <c r="D8271" s="0" t="n">
        <v>90</v>
      </c>
      <c r="E8271" s="0" t="n">
        <v>68</v>
      </c>
      <c r="T8271" s="0"/>
    </row>
    <row r="8272" customFormat="false" ht="12.75" hidden="false" customHeight="false" outlineLevel="0" collapsed="false">
      <c r="A8272" s="0" t="n">
        <v>1983</v>
      </c>
      <c r="B8272" s="0" t="n">
        <v>8</v>
      </c>
      <c r="C8272" s="0" t="n">
        <v>23</v>
      </c>
      <c r="D8272" s="0" t="n">
        <v>85</v>
      </c>
      <c r="E8272" s="0" t="n">
        <v>72</v>
      </c>
      <c r="T8272" s="0"/>
    </row>
    <row r="8273" customFormat="false" ht="12.75" hidden="false" customHeight="false" outlineLevel="0" collapsed="false">
      <c r="A8273" s="0" t="n">
        <v>1983</v>
      </c>
      <c r="B8273" s="0" t="n">
        <v>8</v>
      </c>
      <c r="C8273" s="0" t="n">
        <v>24</v>
      </c>
      <c r="D8273" s="0" t="n">
        <v>84</v>
      </c>
      <c r="E8273" s="0" t="n">
        <v>66</v>
      </c>
      <c r="T8273" s="0"/>
    </row>
    <row r="8274" customFormat="false" ht="12.75" hidden="false" customHeight="false" outlineLevel="0" collapsed="false">
      <c r="A8274" s="0" t="n">
        <v>1983</v>
      </c>
      <c r="B8274" s="0" t="n">
        <v>8</v>
      </c>
      <c r="C8274" s="0" t="n">
        <v>25</v>
      </c>
      <c r="D8274" s="0" t="n">
        <v>83</v>
      </c>
      <c r="E8274" s="0" t="n">
        <v>66</v>
      </c>
      <c r="T8274" s="0"/>
    </row>
    <row r="8275" customFormat="false" ht="12.75" hidden="false" customHeight="false" outlineLevel="0" collapsed="false">
      <c r="A8275" s="0" t="n">
        <v>1983</v>
      </c>
      <c r="B8275" s="0" t="n">
        <v>8</v>
      </c>
      <c r="C8275" s="0" t="n">
        <v>26</v>
      </c>
      <c r="D8275" s="0" t="n">
        <v>87</v>
      </c>
      <c r="E8275" s="0" t="n">
        <v>67</v>
      </c>
      <c r="T8275" s="0"/>
    </row>
    <row r="8276" customFormat="false" ht="12.75" hidden="false" customHeight="false" outlineLevel="0" collapsed="false">
      <c r="A8276" s="0" t="n">
        <v>1983</v>
      </c>
      <c r="B8276" s="0" t="n">
        <v>8</v>
      </c>
      <c r="C8276" s="0" t="n">
        <v>27</v>
      </c>
      <c r="D8276" s="0" t="n">
        <v>92</v>
      </c>
      <c r="E8276" s="0" t="n">
        <v>73</v>
      </c>
      <c r="T8276" s="0"/>
    </row>
    <row r="8277" customFormat="false" ht="12.75" hidden="false" customHeight="false" outlineLevel="0" collapsed="false">
      <c r="A8277" s="0" t="n">
        <v>1983</v>
      </c>
      <c r="B8277" s="0" t="n">
        <v>8</v>
      </c>
      <c r="C8277" s="0" t="n">
        <v>28</v>
      </c>
      <c r="D8277" s="0" t="n">
        <v>87</v>
      </c>
      <c r="E8277" s="0" t="n">
        <v>70</v>
      </c>
      <c r="T8277" s="0"/>
    </row>
    <row r="8278" customFormat="false" ht="12.75" hidden="false" customHeight="false" outlineLevel="0" collapsed="false">
      <c r="A8278" s="0" t="n">
        <v>1983</v>
      </c>
      <c r="B8278" s="0" t="n">
        <v>8</v>
      </c>
      <c r="C8278" s="0" t="n">
        <v>29</v>
      </c>
      <c r="D8278" s="0" t="n">
        <v>80</v>
      </c>
      <c r="E8278" s="0" t="n">
        <v>69</v>
      </c>
      <c r="T8278" s="0"/>
    </row>
    <row r="8279" customFormat="false" ht="12.75" hidden="false" customHeight="false" outlineLevel="0" collapsed="false">
      <c r="A8279" s="0" t="n">
        <v>1983</v>
      </c>
      <c r="B8279" s="0" t="n">
        <v>8</v>
      </c>
      <c r="C8279" s="0" t="n">
        <v>30</v>
      </c>
      <c r="D8279" s="0" t="n">
        <v>83</v>
      </c>
      <c r="E8279" s="0" t="n">
        <v>65</v>
      </c>
      <c r="T8279" s="0"/>
    </row>
    <row r="8280" customFormat="false" ht="12.75" hidden="false" customHeight="false" outlineLevel="0" collapsed="false">
      <c r="A8280" s="0" t="n">
        <v>1983</v>
      </c>
      <c r="B8280" s="0" t="n">
        <v>8</v>
      </c>
      <c r="C8280" s="0" t="n">
        <v>31</v>
      </c>
      <c r="D8280" s="0" t="n">
        <v>77</v>
      </c>
      <c r="E8280" s="0" t="n">
        <v>72</v>
      </c>
      <c r="T8280" s="0"/>
    </row>
    <row r="8281" customFormat="false" ht="12.75" hidden="false" customHeight="false" outlineLevel="0" collapsed="false">
      <c r="A8281" s="0" t="n">
        <v>1983</v>
      </c>
      <c r="B8281" s="0" t="n">
        <v>9</v>
      </c>
      <c r="C8281" s="0" t="n">
        <v>1</v>
      </c>
      <c r="D8281" s="0" t="n">
        <v>84</v>
      </c>
      <c r="E8281" s="0" t="n">
        <v>69</v>
      </c>
      <c r="T8281" s="0"/>
    </row>
    <row r="8282" customFormat="false" ht="12.75" hidden="false" customHeight="false" outlineLevel="0" collapsed="false">
      <c r="A8282" s="0" t="n">
        <v>1983</v>
      </c>
      <c r="B8282" s="0" t="n">
        <v>9</v>
      </c>
      <c r="C8282" s="0" t="n">
        <v>2</v>
      </c>
      <c r="D8282" s="0" t="n">
        <v>84</v>
      </c>
      <c r="E8282" s="0" t="n">
        <v>66</v>
      </c>
      <c r="T8282" s="0"/>
    </row>
    <row r="8283" customFormat="false" ht="12.75" hidden="false" customHeight="false" outlineLevel="0" collapsed="false">
      <c r="A8283" s="0" t="n">
        <v>1983</v>
      </c>
      <c r="B8283" s="0" t="n">
        <v>9</v>
      </c>
      <c r="C8283" s="0" t="n">
        <v>3</v>
      </c>
      <c r="D8283" s="0" t="n">
        <v>89</v>
      </c>
      <c r="E8283" s="0" t="n">
        <v>68</v>
      </c>
      <c r="T8283" s="0"/>
    </row>
    <row r="8284" customFormat="false" ht="12.75" hidden="false" customHeight="false" outlineLevel="0" collapsed="false">
      <c r="A8284" s="0" t="n">
        <v>1983</v>
      </c>
      <c r="B8284" s="0" t="n">
        <v>9</v>
      </c>
      <c r="C8284" s="0" t="n">
        <v>4</v>
      </c>
      <c r="D8284" s="0" t="n">
        <v>87</v>
      </c>
      <c r="E8284" s="0" t="n">
        <v>71</v>
      </c>
      <c r="T8284" s="0"/>
    </row>
    <row r="8285" customFormat="false" ht="12.75" hidden="false" customHeight="false" outlineLevel="0" collapsed="false">
      <c r="A8285" s="0" t="n">
        <v>1983</v>
      </c>
      <c r="B8285" s="0" t="n">
        <v>9</v>
      </c>
      <c r="C8285" s="0" t="n">
        <v>5</v>
      </c>
      <c r="D8285" s="0" t="n">
        <v>91</v>
      </c>
      <c r="E8285" s="0" t="n">
        <v>73</v>
      </c>
      <c r="T8285" s="0"/>
    </row>
    <row r="8286" customFormat="false" ht="12.75" hidden="false" customHeight="false" outlineLevel="0" collapsed="false">
      <c r="A8286" s="0" t="n">
        <v>1983</v>
      </c>
      <c r="B8286" s="0" t="n">
        <v>9</v>
      </c>
      <c r="C8286" s="0" t="n">
        <v>6</v>
      </c>
      <c r="D8286" s="0" t="n">
        <v>94</v>
      </c>
      <c r="E8286" s="0" t="n">
        <v>77</v>
      </c>
      <c r="T8286" s="0"/>
    </row>
    <row r="8287" customFormat="false" ht="12.75" hidden="false" customHeight="false" outlineLevel="0" collapsed="false">
      <c r="A8287" s="0" t="n">
        <v>1983</v>
      </c>
      <c r="B8287" s="0" t="n">
        <v>9</v>
      </c>
      <c r="C8287" s="0" t="n">
        <v>7</v>
      </c>
      <c r="D8287" s="0" t="n">
        <v>91</v>
      </c>
      <c r="E8287" s="0" t="n">
        <v>75</v>
      </c>
      <c r="T8287" s="0"/>
    </row>
    <row r="8288" customFormat="false" ht="12.75" hidden="false" customHeight="false" outlineLevel="0" collapsed="false">
      <c r="A8288" s="0" t="n">
        <v>1983</v>
      </c>
      <c r="B8288" s="0" t="n">
        <v>9</v>
      </c>
      <c r="C8288" s="0" t="n">
        <v>8</v>
      </c>
      <c r="D8288" s="0" t="n">
        <v>85</v>
      </c>
      <c r="E8288" s="0" t="n">
        <v>66</v>
      </c>
      <c r="T8288" s="0"/>
    </row>
    <row r="8289" customFormat="false" ht="12.75" hidden="false" customHeight="false" outlineLevel="0" collapsed="false">
      <c r="A8289" s="0" t="n">
        <v>1983</v>
      </c>
      <c r="B8289" s="0" t="n">
        <v>9</v>
      </c>
      <c r="C8289" s="0" t="n">
        <v>9</v>
      </c>
      <c r="D8289" s="0" t="n">
        <v>88</v>
      </c>
      <c r="E8289" s="0" t="n">
        <v>65</v>
      </c>
      <c r="T8289" s="0"/>
    </row>
    <row r="8290" customFormat="false" ht="12.75" hidden="false" customHeight="false" outlineLevel="0" collapsed="false">
      <c r="A8290" s="0" t="n">
        <v>1983</v>
      </c>
      <c r="B8290" s="0" t="n">
        <v>9</v>
      </c>
      <c r="C8290" s="0" t="n">
        <v>10</v>
      </c>
      <c r="D8290" s="0" t="n">
        <v>97</v>
      </c>
      <c r="E8290" s="0" t="n">
        <v>70</v>
      </c>
      <c r="T8290" s="0"/>
    </row>
    <row r="8291" customFormat="false" ht="12.75" hidden="false" customHeight="false" outlineLevel="0" collapsed="false">
      <c r="A8291" s="0" t="n">
        <v>1983</v>
      </c>
      <c r="B8291" s="0" t="n">
        <v>9</v>
      </c>
      <c r="C8291" s="0" t="n">
        <v>11</v>
      </c>
      <c r="D8291" s="0" t="n">
        <v>99</v>
      </c>
      <c r="E8291" s="0" t="n">
        <v>78</v>
      </c>
      <c r="T8291" s="0"/>
    </row>
    <row r="8292" customFormat="false" ht="12.75" hidden="false" customHeight="false" outlineLevel="0" collapsed="false">
      <c r="A8292" s="0" t="n">
        <v>1983</v>
      </c>
      <c r="B8292" s="0" t="n">
        <v>9</v>
      </c>
      <c r="C8292" s="0" t="n">
        <v>12</v>
      </c>
      <c r="D8292" s="0" t="n">
        <v>85</v>
      </c>
      <c r="E8292" s="0" t="n">
        <v>67</v>
      </c>
      <c r="T8292" s="0"/>
    </row>
    <row r="8293" customFormat="false" ht="12.75" hidden="false" customHeight="false" outlineLevel="0" collapsed="false">
      <c r="A8293" s="0" t="n">
        <v>1983</v>
      </c>
      <c r="B8293" s="0" t="n">
        <v>9</v>
      </c>
      <c r="C8293" s="0" t="n">
        <v>13</v>
      </c>
      <c r="D8293" s="0" t="n">
        <v>68</v>
      </c>
      <c r="E8293" s="0" t="n">
        <v>64</v>
      </c>
      <c r="T8293" s="0"/>
    </row>
    <row r="8294" customFormat="false" ht="12.75" hidden="false" customHeight="false" outlineLevel="0" collapsed="false">
      <c r="A8294" s="0" t="n">
        <v>1983</v>
      </c>
      <c r="B8294" s="0" t="n">
        <v>9</v>
      </c>
      <c r="C8294" s="0" t="n">
        <v>14</v>
      </c>
      <c r="D8294" s="0" t="n">
        <v>72</v>
      </c>
      <c r="E8294" s="0" t="n">
        <v>61</v>
      </c>
      <c r="T8294" s="0"/>
    </row>
    <row r="8295" customFormat="false" ht="12.75" hidden="false" customHeight="false" outlineLevel="0" collapsed="false">
      <c r="A8295" s="0" t="n">
        <v>1983</v>
      </c>
      <c r="B8295" s="0" t="n">
        <v>9</v>
      </c>
      <c r="C8295" s="0" t="n">
        <v>15</v>
      </c>
      <c r="D8295" s="0" t="n">
        <v>74</v>
      </c>
      <c r="E8295" s="0" t="n">
        <v>57</v>
      </c>
      <c r="T8295" s="0"/>
    </row>
    <row r="8296" customFormat="false" ht="12.75" hidden="false" customHeight="false" outlineLevel="0" collapsed="false">
      <c r="A8296" s="0" t="n">
        <v>1983</v>
      </c>
      <c r="B8296" s="0" t="n">
        <v>9</v>
      </c>
      <c r="C8296" s="0" t="n">
        <v>16</v>
      </c>
      <c r="D8296" s="0" t="n">
        <v>71</v>
      </c>
      <c r="E8296" s="0" t="n">
        <v>57</v>
      </c>
      <c r="T8296" s="0"/>
    </row>
    <row r="8297" customFormat="false" ht="12.75" hidden="false" customHeight="false" outlineLevel="0" collapsed="false">
      <c r="A8297" s="0" t="n">
        <v>1983</v>
      </c>
      <c r="B8297" s="0" t="n">
        <v>9</v>
      </c>
      <c r="C8297" s="0" t="n">
        <v>17</v>
      </c>
      <c r="D8297" s="0" t="n">
        <v>79</v>
      </c>
      <c r="E8297" s="0" t="n">
        <v>64</v>
      </c>
      <c r="T8297" s="0"/>
    </row>
    <row r="8298" customFormat="false" ht="12.75" hidden="false" customHeight="false" outlineLevel="0" collapsed="false">
      <c r="A8298" s="0" t="n">
        <v>1983</v>
      </c>
      <c r="B8298" s="0" t="n">
        <v>9</v>
      </c>
      <c r="C8298" s="0" t="n">
        <v>18</v>
      </c>
      <c r="D8298" s="0" t="n">
        <v>80</v>
      </c>
      <c r="E8298" s="0" t="n">
        <v>61</v>
      </c>
      <c r="T8298" s="0"/>
    </row>
    <row r="8299" customFormat="false" ht="12.75" hidden="false" customHeight="false" outlineLevel="0" collapsed="false">
      <c r="A8299" s="0" t="n">
        <v>1983</v>
      </c>
      <c r="B8299" s="0" t="n">
        <v>9</v>
      </c>
      <c r="C8299" s="0" t="n">
        <v>19</v>
      </c>
      <c r="D8299" s="0" t="n">
        <v>94</v>
      </c>
      <c r="E8299" s="0" t="n">
        <v>68</v>
      </c>
      <c r="T8299" s="0"/>
    </row>
    <row r="8300" customFormat="false" ht="12.75" hidden="false" customHeight="false" outlineLevel="0" collapsed="false">
      <c r="A8300" s="0" t="n">
        <v>1983</v>
      </c>
      <c r="B8300" s="0" t="n">
        <v>9</v>
      </c>
      <c r="C8300" s="0" t="n">
        <v>20</v>
      </c>
      <c r="D8300" s="0" t="n">
        <v>93</v>
      </c>
      <c r="E8300" s="0" t="n">
        <v>73</v>
      </c>
      <c r="T8300" s="0"/>
    </row>
    <row r="8301" customFormat="false" ht="12.75" hidden="false" customHeight="false" outlineLevel="0" collapsed="false">
      <c r="A8301" s="0" t="n">
        <v>1983</v>
      </c>
      <c r="B8301" s="0" t="n">
        <v>9</v>
      </c>
      <c r="C8301" s="0" t="n">
        <v>21</v>
      </c>
      <c r="D8301" s="0" t="n">
        <v>81</v>
      </c>
      <c r="E8301" s="0" t="n">
        <v>60</v>
      </c>
      <c r="T8301" s="0"/>
    </row>
    <row r="8302" customFormat="false" ht="12.75" hidden="false" customHeight="false" outlineLevel="0" collapsed="false">
      <c r="A8302" s="0" t="n">
        <v>1983</v>
      </c>
      <c r="B8302" s="0" t="n">
        <v>9</v>
      </c>
      <c r="C8302" s="0" t="n">
        <v>22</v>
      </c>
      <c r="D8302" s="0" t="n">
        <v>71</v>
      </c>
      <c r="E8302" s="0" t="n">
        <v>55</v>
      </c>
      <c r="T8302" s="0"/>
    </row>
    <row r="8303" customFormat="false" ht="12.75" hidden="false" customHeight="false" outlineLevel="0" collapsed="false">
      <c r="A8303" s="0" t="n">
        <v>1983</v>
      </c>
      <c r="B8303" s="0" t="n">
        <v>9</v>
      </c>
      <c r="C8303" s="0" t="n">
        <v>23</v>
      </c>
      <c r="D8303" s="0" t="n">
        <v>65</v>
      </c>
      <c r="E8303" s="0" t="n">
        <v>50</v>
      </c>
      <c r="T8303" s="0"/>
    </row>
    <row r="8304" customFormat="false" ht="12.75" hidden="false" customHeight="false" outlineLevel="0" collapsed="false">
      <c r="A8304" s="0" t="n">
        <v>1983</v>
      </c>
      <c r="B8304" s="0" t="n">
        <v>9</v>
      </c>
      <c r="C8304" s="0" t="n">
        <v>24</v>
      </c>
      <c r="D8304" s="0" t="n">
        <v>67</v>
      </c>
      <c r="E8304" s="0" t="n">
        <v>49</v>
      </c>
      <c r="T8304" s="0"/>
    </row>
    <row r="8305" customFormat="false" ht="12.75" hidden="false" customHeight="false" outlineLevel="0" collapsed="false">
      <c r="A8305" s="0" t="n">
        <v>1983</v>
      </c>
      <c r="B8305" s="0" t="n">
        <v>9</v>
      </c>
      <c r="C8305" s="0" t="n">
        <v>25</v>
      </c>
      <c r="D8305" s="0" t="n">
        <v>70</v>
      </c>
      <c r="E8305" s="0" t="n">
        <v>51</v>
      </c>
      <c r="T8305" s="0"/>
    </row>
    <row r="8306" customFormat="false" ht="12.75" hidden="false" customHeight="false" outlineLevel="0" collapsed="false">
      <c r="A8306" s="0" t="n">
        <v>1983</v>
      </c>
      <c r="B8306" s="0" t="n">
        <v>9</v>
      </c>
      <c r="C8306" s="0" t="n">
        <v>26</v>
      </c>
      <c r="D8306" s="0" t="n">
        <v>70</v>
      </c>
      <c r="E8306" s="0" t="n">
        <v>53</v>
      </c>
      <c r="T8306" s="0"/>
    </row>
    <row r="8307" customFormat="false" ht="12.75" hidden="false" customHeight="false" outlineLevel="0" collapsed="false">
      <c r="A8307" s="0" t="n">
        <v>1983</v>
      </c>
      <c r="B8307" s="0" t="n">
        <v>9</v>
      </c>
      <c r="C8307" s="0" t="n">
        <v>27</v>
      </c>
      <c r="D8307" s="0" t="n">
        <v>81</v>
      </c>
      <c r="E8307" s="0" t="n">
        <v>55</v>
      </c>
      <c r="T8307" s="0"/>
    </row>
    <row r="8308" customFormat="false" ht="12.75" hidden="false" customHeight="false" outlineLevel="0" collapsed="false">
      <c r="A8308" s="0" t="n">
        <v>1983</v>
      </c>
      <c r="B8308" s="0" t="n">
        <v>9</v>
      </c>
      <c r="C8308" s="0" t="n">
        <v>28</v>
      </c>
      <c r="D8308" s="0" t="n">
        <v>74</v>
      </c>
      <c r="E8308" s="0" t="n">
        <v>58</v>
      </c>
      <c r="T8308" s="0"/>
    </row>
    <row r="8309" customFormat="false" ht="12.75" hidden="false" customHeight="false" outlineLevel="0" collapsed="false">
      <c r="A8309" s="0" t="n">
        <v>1983</v>
      </c>
      <c r="B8309" s="0" t="n">
        <v>9</v>
      </c>
      <c r="C8309" s="0" t="n">
        <v>29</v>
      </c>
      <c r="D8309" s="0" t="n">
        <v>69</v>
      </c>
      <c r="E8309" s="0" t="n">
        <v>55</v>
      </c>
      <c r="T8309" s="0"/>
    </row>
    <row r="8310" customFormat="false" ht="12.75" hidden="false" customHeight="false" outlineLevel="0" collapsed="false">
      <c r="A8310" s="0" t="n">
        <v>1983</v>
      </c>
      <c r="B8310" s="0" t="n">
        <v>9</v>
      </c>
      <c r="C8310" s="0" t="n">
        <v>30</v>
      </c>
      <c r="D8310" s="0" t="n">
        <v>62</v>
      </c>
      <c r="E8310" s="0" t="n">
        <v>54</v>
      </c>
      <c r="T8310" s="0"/>
    </row>
    <row r="8311" customFormat="false" ht="12.75" hidden="false" customHeight="false" outlineLevel="0" collapsed="false">
      <c r="A8311" s="0" t="n">
        <v>1983</v>
      </c>
      <c r="B8311" s="0" t="n">
        <v>10</v>
      </c>
      <c r="C8311" s="0" t="n">
        <v>1</v>
      </c>
      <c r="D8311" s="0" t="n">
        <v>62</v>
      </c>
      <c r="E8311" s="0" t="n">
        <v>60</v>
      </c>
      <c r="T8311" s="0"/>
    </row>
    <row r="8312" customFormat="false" ht="12.75" hidden="false" customHeight="false" outlineLevel="0" collapsed="false">
      <c r="A8312" s="0" t="n">
        <v>1983</v>
      </c>
      <c r="B8312" s="0" t="n">
        <v>10</v>
      </c>
      <c r="C8312" s="0" t="n">
        <v>2</v>
      </c>
      <c r="D8312" s="0" t="n">
        <v>73</v>
      </c>
      <c r="E8312" s="0" t="n">
        <v>62</v>
      </c>
      <c r="T8312" s="0"/>
    </row>
    <row r="8313" customFormat="false" ht="12.75" hidden="false" customHeight="false" outlineLevel="0" collapsed="false">
      <c r="A8313" s="0" t="n">
        <v>1983</v>
      </c>
      <c r="B8313" s="0" t="n">
        <v>10</v>
      </c>
      <c r="C8313" s="0" t="n">
        <v>3</v>
      </c>
      <c r="D8313" s="0" t="n">
        <v>82</v>
      </c>
      <c r="E8313" s="0" t="n">
        <v>59</v>
      </c>
      <c r="T8313" s="0"/>
    </row>
    <row r="8314" customFormat="false" ht="12.75" hidden="false" customHeight="false" outlineLevel="0" collapsed="false">
      <c r="A8314" s="0" t="n">
        <v>1983</v>
      </c>
      <c r="B8314" s="0" t="n">
        <v>10</v>
      </c>
      <c r="C8314" s="0" t="n">
        <v>4</v>
      </c>
      <c r="D8314" s="0" t="n">
        <v>84</v>
      </c>
      <c r="E8314" s="0" t="n">
        <v>62</v>
      </c>
      <c r="T8314" s="0"/>
    </row>
    <row r="8315" customFormat="false" ht="12.75" hidden="false" customHeight="false" outlineLevel="0" collapsed="false">
      <c r="A8315" s="0" t="n">
        <v>1983</v>
      </c>
      <c r="B8315" s="0" t="n">
        <v>10</v>
      </c>
      <c r="C8315" s="0" t="n">
        <v>5</v>
      </c>
      <c r="D8315" s="0" t="n">
        <v>82</v>
      </c>
      <c r="E8315" s="0" t="n">
        <v>63</v>
      </c>
      <c r="T8315" s="0"/>
    </row>
    <row r="8316" customFormat="false" ht="12.75" hidden="false" customHeight="false" outlineLevel="0" collapsed="false">
      <c r="A8316" s="0" t="n">
        <v>1983</v>
      </c>
      <c r="B8316" s="0" t="n">
        <v>10</v>
      </c>
      <c r="C8316" s="0" t="n">
        <v>6</v>
      </c>
      <c r="D8316" s="0" t="n">
        <v>74</v>
      </c>
      <c r="E8316" s="0" t="n">
        <v>58</v>
      </c>
      <c r="T8316" s="0"/>
    </row>
    <row r="8317" customFormat="false" ht="12.75" hidden="false" customHeight="false" outlineLevel="0" collapsed="false">
      <c r="A8317" s="0" t="n">
        <v>1983</v>
      </c>
      <c r="B8317" s="0" t="n">
        <v>10</v>
      </c>
      <c r="C8317" s="0" t="n">
        <v>7</v>
      </c>
      <c r="D8317" s="0" t="n">
        <v>71</v>
      </c>
      <c r="E8317" s="0" t="n">
        <v>54</v>
      </c>
      <c r="T8317" s="0"/>
    </row>
    <row r="8318" customFormat="false" ht="12.75" hidden="false" customHeight="false" outlineLevel="0" collapsed="false">
      <c r="A8318" s="0" t="n">
        <v>1983</v>
      </c>
      <c r="B8318" s="0" t="n">
        <v>10</v>
      </c>
      <c r="C8318" s="0" t="n">
        <v>8</v>
      </c>
      <c r="D8318" s="0" t="n">
        <v>73</v>
      </c>
      <c r="E8318" s="0" t="n">
        <v>53</v>
      </c>
      <c r="T8318" s="0"/>
    </row>
    <row r="8319" customFormat="false" ht="12.75" hidden="false" customHeight="false" outlineLevel="0" collapsed="false">
      <c r="A8319" s="0" t="n">
        <v>1983</v>
      </c>
      <c r="B8319" s="0" t="n">
        <v>10</v>
      </c>
      <c r="C8319" s="0" t="n">
        <v>9</v>
      </c>
      <c r="D8319" s="0" t="n">
        <v>72</v>
      </c>
      <c r="E8319" s="0" t="n">
        <v>56</v>
      </c>
      <c r="T8319" s="0"/>
    </row>
    <row r="8320" customFormat="false" ht="12.75" hidden="false" customHeight="false" outlineLevel="0" collapsed="false">
      <c r="A8320" s="0" t="n">
        <v>1983</v>
      </c>
      <c r="B8320" s="0" t="n">
        <v>10</v>
      </c>
      <c r="C8320" s="0" t="n">
        <v>10</v>
      </c>
      <c r="D8320" s="0" t="n">
        <v>64</v>
      </c>
      <c r="E8320" s="0" t="n">
        <v>52</v>
      </c>
      <c r="T8320" s="0"/>
    </row>
    <row r="8321" customFormat="false" ht="12.75" hidden="false" customHeight="false" outlineLevel="0" collapsed="false">
      <c r="A8321" s="0" t="n">
        <v>1983</v>
      </c>
      <c r="B8321" s="0" t="n">
        <v>10</v>
      </c>
      <c r="C8321" s="0" t="n">
        <v>11</v>
      </c>
      <c r="D8321" s="0" t="n">
        <v>65</v>
      </c>
      <c r="E8321" s="0" t="n">
        <v>47</v>
      </c>
      <c r="T8321" s="0"/>
    </row>
    <row r="8322" customFormat="false" ht="12.75" hidden="false" customHeight="false" outlineLevel="0" collapsed="false">
      <c r="A8322" s="0" t="n">
        <v>1983</v>
      </c>
      <c r="B8322" s="0" t="n">
        <v>10</v>
      </c>
      <c r="C8322" s="0" t="n">
        <v>12</v>
      </c>
      <c r="D8322" s="0" t="n">
        <v>70</v>
      </c>
      <c r="E8322" s="0" t="n">
        <v>65</v>
      </c>
      <c r="T8322" s="0"/>
    </row>
    <row r="8323" customFormat="false" ht="12.75" hidden="false" customHeight="false" outlineLevel="0" collapsed="false">
      <c r="A8323" s="0" t="n">
        <v>1983</v>
      </c>
      <c r="B8323" s="0" t="n">
        <v>10</v>
      </c>
      <c r="C8323" s="0" t="n">
        <v>13</v>
      </c>
      <c r="D8323" s="0" t="n">
        <v>74</v>
      </c>
      <c r="E8323" s="0" t="n">
        <v>67</v>
      </c>
      <c r="T8323" s="0"/>
    </row>
    <row r="8324" customFormat="false" ht="12.75" hidden="false" customHeight="false" outlineLevel="0" collapsed="false">
      <c r="A8324" s="0" t="n">
        <v>1983</v>
      </c>
      <c r="B8324" s="0" t="n">
        <v>10</v>
      </c>
      <c r="C8324" s="0" t="n">
        <v>14</v>
      </c>
      <c r="D8324" s="0" t="n">
        <v>71</v>
      </c>
      <c r="E8324" s="0" t="n">
        <v>55</v>
      </c>
      <c r="T8324" s="0"/>
    </row>
    <row r="8325" customFormat="false" ht="12.75" hidden="false" customHeight="false" outlineLevel="0" collapsed="false">
      <c r="A8325" s="0" t="n">
        <v>1983</v>
      </c>
      <c r="B8325" s="0" t="n">
        <v>10</v>
      </c>
      <c r="C8325" s="0" t="n">
        <v>15</v>
      </c>
      <c r="D8325" s="0" t="n">
        <v>66</v>
      </c>
      <c r="E8325" s="0" t="n">
        <v>51</v>
      </c>
      <c r="T8325" s="0"/>
    </row>
    <row r="8326" customFormat="false" ht="12.75" hidden="false" customHeight="false" outlineLevel="0" collapsed="false">
      <c r="A8326" s="0" t="n">
        <v>1983</v>
      </c>
      <c r="B8326" s="0" t="n">
        <v>10</v>
      </c>
      <c r="C8326" s="0" t="n">
        <v>16</v>
      </c>
      <c r="D8326" s="0" t="n">
        <v>61</v>
      </c>
      <c r="E8326" s="0" t="n">
        <v>46</v>
      </c>
      <c r="T8326" s="0"/>
    </row>
    <row r="8327" customFormat="false" ht="12.75" hidden="false" customHeight="false" outlineLevel="0" collapsed="false">
      <c r="A8327" s="0" t="n">
        <v>1983</v>
      </c>
      <c r="B8327" s="0" t="n">
        <v>10</v>
      </c>
      <c r="C8327" s="0" t="n">
        <v>17</v>
      </c>
      <c r="D8327" s="0" t="n">
        <v>63</v>
      </c>
      <c r="E8327" s="0" t="n">
        <v>49</v>
      </c>
      <c r="T8327" s="0"/>
    </row>
    <row r="8328" customFormat="false" ht="12.75" hidden="false" customHeight="false" outlineLevel="0" collapsed="false">
      <c r="A8328" s="0" t="n">
        <v>1983</v>
      </c>
      <c r="B8328" s="0" t="n">
        <v>10</v>
      </c>
      <c r="C8328" s="0" t="n">
        <v>18</v>
      </c>
      <c r="D8328" s="0" t="n">
        <v>64</v>
      </c>
      <c r="E8328" s="0" t="n">
        <v>54</v>
      </c>
      <c r="T8328" s="0"/>
    </row>
    <row r="8329" customFormat="false" ht="12.75" hidden="false" customHeight="false" outlineLevel="0" collapsed="false">
      <c r="A8329" s="0" t="n">
        <v>1983</v>
      </c>
      <c r="B8329" s="0" t="n">
        <v>10</v>
      </c>
      <c r="C8329" s="0" t="n">
        <v>19</v>
      </c>
      <c r="D8329" s="0" t="n">
        <v>60</v>
      </c>
      <c r="E8329" s="0" t="n">
        <v>49</v>
      </c>
      <c r="T8329" s="0"/>
    </row>
    <row r="8330" customFormat="false" ht="12.75" hidden="false" customHeight="false" outlineLevel="0" collapsed="false">
      <c r="A8330" s="0" t="n">
        <v>1983</v>
      </c>
      <c r="B8330" s="0" t="n">
        <v>10</v>
      </c>
      <c r="C8330" s="0" t="n">
        <v>20</v>
      </c>
      <c r="D8330" s="0" t="n">
        <v>55</v>
      </c>
      <c r="E8330" s="0" t="n">
        <v>43</v>
      </c>
      <c r="T8330" s="0"/>
    </row>
    <row r="8331" customFormat="false" ht="12.75" hidden="false" customHeight="false" outlineLevel="0" collapsed="false">
      <c r="A8331" s="0" t="n">
        <v>1983</v>
      </c>
      <c r="B8331" s="0" t="n">
        <v>10</v>
      </c>
      <c r="C8331" s="0" t="n">
        <v>21</v>
      </c>
      <c r="D8331" s="0" t="n">
        <v>54</v>
      </c>
      <c r="E8331" s="0" t="n">
        <v>41</v>
      </c>
      <c r="T8331" s="0"/>
    </row>
    <row r="8332" customFormat="false" ht="12.75" hidden="false" customHeight="false" outlineLevel="0" collapsed="false">
      <c r="A8332" s="0" t="n">
        <v>1983</v>
      </c>
      <c r="B8332" s="0" t="n">
        <v>10</v>
      </c>
      <c r="C8332" s="0" t="n">
        <v>22</v>
      </c>
      <c r="D8332" s="0" t="n">
        <v>51</v>
      </c>
      <c r="E8332" s="0" t="n">
        <v>38</v>
      </c>
      <c r="T8332" s="0"/>
    </row>
    <row r="8333" customFormat="false" ht="12.75" hidden="false" customHeight="false" outlineLevel="0" collapsed="false">
      <c r="A8333" s="0" t="n">
        <v>1983</v>
      </c>
      <c r="B8333" s="0" t="n">
        <v>10</v>
      </c>
      <c r="C8333" s="0" t="n">
        <v>23</v>
      </c>
      <c r="D8333" s="0" t="n">
        <v>59</v>
      </c>
      <c r="E8333" s="0" t="n">
        <v>48</v>
      </c>
      <c r="T8333" s="0"/>
    </row>
    <row r="8334" customFormat="false" ht="12.75" hidden="false" customHeight="false" outlineLevel="0" collapsed="false">
      <c r="A8334" s="0" t="n">
        <v>1983</v>
      </c>
      <c r="B8334" s="0" t="n">
        <v>10</v>
      </c>
      <c r="C8334" s="0" t="n">
        <v>24</v>
      </c>
      <c r="D8334" s="0" t="n">
        <v>61</v>
      </c>
      <c r="E8334" s="0" t="n">
        <v>49</v>
      </c>
      <c r="T8334" s="0"/>
    </row>
    <row r="8335" customFormat="false" ht="12.75" hidden="false" customHeight="false" outlineLevel="0" collapsed="false">
      <c r="A8335" s="0" t="n">
        <v>1983</v>
      </c>
      <c r="B8335" s="0" t="n">
        <v>10</v>
      </c>
      <c r="C8335" s="0" t="n">
        <v>25</v>
      </c>
      <c r="D8335" s="0" t="n">
        <v>53</v>
      </c>
      <c r="E8335" s="0" t="n">
        <v>46</v>
      </c>
      <c r="T8335" s="0"/>
    </row>
    <row r="8336" customFormat="false" ht="12.75" hidden="false" customHeight="false" outlineLevel="0" collapsed="false">
      <c r="A8336" s="0" t="n">
        <v>1983</v>
      </c>
      <c r="B8336" s="0" t="n">
        <v>10</v>
      </c>
      <c r="C8336" s="0" t="n">
        <v>26</v>
      </c>
      <c r="D8336" s="0" t="n">
        <v>55</v>
      </c>
      <c r="E8336" s="0" t="n">
        <v>45</v>
      </c>
      <c r="T8336" s="0"/>
    </row>
    <row r="8337" customFormat="false" ht="12.75" hidden="false" customHeight="false" outlineLevel="0" collapsed="false">
      <c r="A8337" s="0" t="n">
        <v>1983</v>
      </c>
      <c r="B8337" s="0" t="n">
        <v>10</v>
      </c>
      <c r="C8337" s="0" t="n">
        <v>27</v>
      </c>
      <c r="D8337" s="0" t="n">
        <v>53</v>
      </c>
      <c r="E8337" s="0" t="n">
        <v>42</v>
      </c>
      <c r="T8337" s="0"/>
    </row>
    <row r="8338" customFormat="false" ht="12.75" hidden="false" customHeight="false" outlineLevel="0" collapsed="false">
      <c r="A8338" s="0" t="n">
        <v>1983</v>
      </c>
      <c r="B8338" s="0" t="n">
        <v>10</v>
      </c>
      <c r="C8338" s="0" t="n">
        <v>28</v>
      </c>
      <c r="D8338" s="0" t="n">
        <v>67</v>
      </c>
      <c r="E8338" s="0" t="n">
        <v>44</v>
      </c>
      <c r="T8338" s="0"/>
    </row>
    <row r="8339" customFormat="false" ht="12.75" hidden="false" customHeight="false" outlineLevel="0" collapsed="false">
      <c r="A8339" s="0" t="n">
        <v>1983</v>
      </c>
      <c r="B8339" s="0" t="n">
        <v>10</v>
      </c>
      <c r="C8339" s="0" t="n">
        <v>29</v>
      </c>
      <c r="D8339" s="0" t="n">
        <v>62</v>
      </c>
      <c r="E8339" s="0" t="n">
        <v>41</v>
      </c>
      <c r="T8339" s="0"/>
    </row>
    <row r="8340" customFormat="false" ht="12.75" hidden="false" customHeight="false" outlineLevel="0" collapsed="false">
      <c r="A8340" s="0" t="n">
        <v>1983</v>
      </c>
      <c r="B8340" s="0" t="n">
        <v>10</v>
      </c>
      <c r="C8340" s="0" t="n">
        <v>30</v>
      </c>
      <c r="D8340" s="0" t="n">
        <v>51</v>
      </c>
      <c r="E8340" s="0" t="n">
        <v>36</v>
      </c>
      <c r="T8340" s="0"/>
    </row>
    <row r="8341" customFormat="false" ht="12.75" hidden="false" customHeight="false" outlineLevel="0" collapsed="false">
      <c r="A8341" s="0" t="n">
        <v>1983</v>
      </c>
      <c r="B8341" s="0" t="n">
        <v>10</v>
      </c>
      <c r="C8341" s="0" t="n">
        <v>31</v>
      </c>
      <c r="D8341" s="0" t="n">
        <v>59</v>
      </c>
      <c r="E8341" s="0" t="n">
        <v>39</v>
      </c>
      <c r="T8341" s="0"/>
    </row>
    <row r="8342" customFormat="false" ht="12.75" hidden="false" customHeight="false" outlineLevel="0" collapsed="false">
      <c r="A8342" s="0" t="n">
        <v>1983</v>
      </c>
      <c r="B8342" s="0" t="n">
        <v>11</v>
      </c>
      <c r="C8342" s="0" t="n">
        <v>1</v>
      </c>
      <c r="D8342" s="0" t="n">
        <v>60</v>
      </c>
      <c r="E8342" s="0" t="n">
        <v>43</v>
      </c>
      <c r="T8342" s="0"/>
    </row>
    <row r="8343" customFormat="false" ht="12.75" hidden="false" customHeight="false" outlineLevel="0" collapsed="false">
      <c r="A8343" s="0" t="n">
        <v>1983</v>
      </c>
      <c r="B8343" s="0" t="n">
        <v>11</v>
      </c>
      <c r="C8343" s="0" t="n">
        <v>2</v>
      </c>
      <c r="D8343" s="0" t="n">
        <v>63</v>
      </c>
      <c r="E8343" s="0" t="n">
        <v>44</v>
      </c>
      <c r="T8343" s="0"/>
    </row>
    <row r="8344" customFormat="false" ht="12.75" hidden="false" customHeight="false" outlineLevel="0" collapsed="false">
      <c r="A8344" s="0" t="n">
        <v>1983</v>
      </c>
      <c r="B8344" s="0" t="n">
        <v>11</v>
      </c>
      <c r="C8344" s="0" t="n">
        <v>3</v>
      </c>
      <c r="D8344" s="0" t="n">
        <v>58</v>
      </c>
      <c r="E8344" s="0" t="n">
        <v>47</v>
      </c>
      <c r="T8344" s="0"/>
    </row>
    <row r="8345" customFormat="false" ht="12.75" hidden="false" customHeight="false" outlineLevel="0" collapsed="false">
      <c r="A8345" s="0" t="n">
        <v>1983</v>
      </c>
      <c r="B8345" s="0" t="n">
        <v>11</v>
      </c>
      <c r="C8345" s="0" t="n">
        <v>4</v>
      </c>
      <c r="D8345" s="0" t="n">
        <v>48</v>
      </c>
      <c r="E8345" s="0" t="n">
        <v>38</v>
      </c>
      <c r="T8345" s="0"/>
    </row>
    <row r="8346" customFormat="false" ht="12.75" hidden="false" customHeight="false" outlineLevel="0" collapsed="false">
      <c r="A8346" s="0" t="n">
        <v>1983</v>
      </c>
      <c r="B8346" s="0" t="n">
        <v>11</v>
      </c>
      <c r="C8346" s="0" t="n">
        <v>5</v>
      </c>
      <c r="D8346" s="0" t="n">
        <v>50</v>
      </c>
      <c r="E8346" s="0" t="n">
        <v>34</v>
      </c>
      <c r="T8346" s="0"/>
    </row>
    <row r="8347" customFormat="false" ht="12.75" hidden="false" customHeight="false" outlineLevel="0" collapsed="false">
      <c r="A8347" s="0" t="n">
        <v>1983</v>
      </c>
      <c r="B8347" s="0" t="n">
        <v>11</v>
      </c>
      <c r="C8347" s="0" t="n">
        <v>6</v>
      </c>
      <c r="D8347" s="0" t="n">
        <v>50</v>
      </c>
      <c r="E8347" s="0" t="n">
        <v>36</v>
      </c>
      <c r="T8347" s="0"/>
    </row>
    <row r="8348" customFormat="false" ht="12.75" hidden="false" customHeight="false" outlineLevel="0" collapsed="false">
      <c r="A8348" s="0" t="n">
        <v>1983</v>
      </c>
      <c r="B8348" s="0" t="n">
        <v>11</v>
      </c>
      <c r="C8348" s="0" t="n">
        <v>7</v>
      </c>
      <c r="D8348" s="0" t="n">
        <v>60</v>
      </c>
      <c r="E8348" s="0" t="n">
        <v>44</v>
      </c>
      <c r="T8348" s="0"/>
    </row>
    <row r="8349" customFormat="false" ht="12.75" hidden="false" customHeight="false" outlineLevel="0" collapsed="false">
      <c r="A8349" s="0" t="n">
        <v>1983</v>
      </c>
      <c r="B8349" s="0" t="n">
        <v>11</v>
      </c>
      <c r="C8349" s="0" t="n">
        <v>8</v>
      </c>
      <c r="D8349" s="0" t="n">
        <v>60</v>
      </c>
      <c r="E8349" s="0" t="n">
        <v>44</v>
      </c>
      <c r="T8349" s="0"/>
    </row>
    <row r="8350" customFormat="false" ht="12.75" hidden="false" customHeight="false" outlineLevel="0" collapsed="false">
      <c r="A8350" s="0" t="n">
        <v>1983</v>
      </c>
      <c r="B8350" s="0" t="n">
        <v>11</v>
      </c>
      <c r="C8350" s="0" t="n">
        <v>9</v>
      </c>
      <c r="D8350" s="0" t="n">
        <v>69</v>
      </c>
      <c r="E8350" s="0" t="n">
        <v>49</v>
      </c>
      <c r="T8350" s="0"/>
    </row>
    <row r="8351" customFormat="false" ht="12.75" hidden="false" customHeight="false" outlineLevel="0" collapsed="false">
      <c r="A8351" s="0" t="n">
        <v>1983</v>
      </c>
      <c r="B8351" s="0" t="n">
        <v>11</v>
      </c>
      <c r="C8351" s="0" t="n">
        <v>10</v>
      </c>
      <c r="D8351" s="0" t="n">
        <v>56</v>
      </c>
      <c r="E8351" s="0" t="n">
        <v>48</v>
      </c>
      <c r="T8351" s="0"/>
    </row>
    <row r="8352" customFormat="false" ht="12.75" hidden="false" customHeight="false" outlineLevel="0" collapsed="false">
      <c r="A8352" s="0" t="n">
        <v>1983</v>
      </c>
      <c r="B8352" s="0" t="n">
        <v>11</v>
      </c>
      <c r="C8352" s="0" t="n">
        <v>11</v>
      </c>
      <c r="D8352" s="0" t="n">
        <v>60</v>
      </c>
      <c r="E8352" s="0" t="n">
        <v>47</v>
      </c>
      <c r="T8352" s="0"/>
    </row>
    <row r="8353" customFormat="false" ht="12.75" hidden="false" customHeight="false" outlineLevel="0" collapsed="false">
      <c r="A8353" s="0" t="n">
        <v>1983</v>
      </c>
      <c r="B8353" s="0" t="n">
        <v>11</v>
      </c>
      <c r="C8353" s="0" t="n">
        <v>12</v>
      </c>
      <c r="D8353" s="0" t="n">
        <v>47</v>
      </c>
      <c r="E8353" s="0" t="n">
        <v>36</v>
      </c>
      <c r="T8353" s="0"/>
    </row>
    <row r="8354" customFormat="false" ht="12.75" hidden="false" customHeight="false" outlineLevel="0" collapsed="false">
      <c r="A8354" s="0" t="n">
        <v>1983</v>
      </c>
      <c r="B8354" s="0" t="n">
        <v>11</v>
      </c>
      <c r="C8354" s="0" t="n">
        <v>13</v>
      </c>
      <c r="D8354" s="0" t="n">
        <v>47</v>
      </c>
      <c r="E8354" s="0" t="n">
        <v>32</v>
      </c>
      <c r="T8354" s="0"/>
    </row>
    <row r="8355" customFormat="false" ht="12.75" hidden="false" customHeight="false" outlineLevel="0" collapsed="false">
      <c r="A8355" s="0" t="n">
        <v>1983</v>
      </c>
      <c r="B8355" s="0" t="n">
        <v>11</v>
      </c>
      <c r="C8355" s="0" t="n">
        <v>14</v>
      </c>
      <c r="D8355" s="0" t="n">
        <v>49</v>
      </c>
      <c r="E8355" s="0" t="n">
        <v>38</v>
      </c>
      <c r="T8355" s="0"/>
    </row>
    <row r="8356" customFormat="false" ht="12.75" hidden="false" customHeight="false" outlineLevel="0" collapsed="false">
      <c r="A8356" s="0" t="n">
        <v>1983</v>
      </c>
      <c r="B8356" s="0" t="n">
        <v>11</v>
      </c>
      <c r="C8356" s="0" t="n">
        <v>15</v>
      </c>
      <c r="D8356" s="0" t="n">
        <v>50</v>
      </c>
      <c r="E8356" s="0" t="n">
        <v>42</v>
      </c>
      <c r="T8356" s="0"/>
    </row>
    <row r="8357" customFormat="false" ht="12.75" hidden="false" customHeight="false" outlineLevel="0" collapsed="false">
      <c r="A8357" s="0" t="n">
        <v>1983</v>
      </c>
      <c r="B8357" s="0" t="n">
        <v>11</v>
      </c>
      <c r="C8357" s="0" t="n">
        <v>16</v>
      </c>
      <c r="D8357" s="0" t="n">
        <v>58</v>
      </c>
      <c r="E8357" s="0" t="n">
        <v>42</v>
      </c>
      <c r="T8357" s="0"/>
    </row>
    <row r="8358" customFormat="false" ht="12.75" hidden="false" customHeight="false" outlineLevel="0" collapsed="false">
      <c r="A8358" s="0" t="n">
        <v>1983</v>
      </c>
      <c r="B8358" s="0" t="n">
        <v>11</v>
      </c>
      <c r="C8358" s="0" t="n">
        <v>17</v>
      </c>
      <c r="D8358" s="0" t="n">
        <v>45</v>
      </c>
      <c r="E8358" s="0" t="n">
        <v>41</v>
      </c>
      <c r="T8358" s="0"/>
    </row>
    <row r="8359" customFormat="false" ht="12.75" hidden="false" customHeight="false" outlineLevel="0" collapsed="false">
      <c r="A8359" s="0" t="n">
        <v>1983</v>
      </c>
      <c r="B8359" s="0" t="n">
        <v>11</v>
      </c>
      <c r="C8359" s="0" t="n">
        <v>18</v>
      </c>
      <c r="D8359" s="0" t="n">
        <v>50</v>
      </c>
      <c r="E8359" s="0" t="n">
        <v>37</v>
      </c>
      <c r="T8359" s="0"/>
    </row>
    <row r="8360" customFormat="false" ht="12.75" hidden="false" customHeight="false" outlineLevel="0" collapsed="false">
      <c r="A8360" s="0" t="n">
        <v>1983</v>
      </c>
      <c r="B8360" s="0" t="n">
        <v>11</v>
      </c>
      <c r="C8360" s="0" t="n">
        <v>19</v>
      </c>
      <c r="D8360" s="0" t="n">
        <v>58</v>
      </c>
      <c r="E8360" s="0" t="n">
        <v>45</v>
      </c>
      <c r="T8360" s="0"/>
    </row>
    <row r="8361" customFormat="false" ht="12.75" hidden="false" customHeight="false" outlineLevel="0" collapsed="false">
      <c r="A8361" s="0" t="n">
        <v>1983</v>
      </c>
      <c r="B8361" s="0" t="n">
        <v>11</v>
      </c>
      <c r="C8361" s="0" t="n">
        <v>20</v>
      </c>
      <c r="D8361" s="0" t="n">
        <v>62</v>
      </c>
      <c r="E8361" s="0" t="n">
        <v>50</v>
      </c>
      <c r="T8361" s="0"/>
    </row>
    <row r="8362" customFormat="false" ht="12.75" hidden="false" customHeight="false" outlineLevel="0" collapsed="false">
      <c r="A8362" s="0" t="n">
        <v>1983</v>
      </c>
      <c r="B8362" s="0" t="n">
        <v>11</v>
      </c>
      <c r="C8362" s="0" t="n">
        <v>21</v>
      </c>
      <c r="D8362" s="0" t="n">
        <v>63</v>
      </c>
      <c r="E8362" s="0" t="n">
        <v>53</v>
      </c>
      <c r="T8362" s="0"/>
    </row>
    <row r="8363" customFormat="false" ht="12.75" hidden="false" customHeight="false" outlineLevel="0" collapsed="false">
      <c r="A8363" s="0" t="n">
        <v>1983</v>
      </c>
      <c r="B8363" s="0" t="n">
        <v>11</v>
      </c>
      <c r="C8363" s="0" t="n">
        <v>22</v>
      </c>
      <c r="D8363" s="0" t="n">
        <v>67</v>
      </c>
      <c r="E8363" s="0" t="n">
        <v>51</v>
      </c>
      <c r="T8363" s="0"/>
    </row>
    <row r="8364" customFormat="false" ht="12.75" hidden="false" customHeight="false" outlineLevel="0" collapsed="false">
      <c r="A8364" s="0" t="n">
        <v>1983</v>
      </c>
      <c r="B8364" s="0" t="n">
        <v>11</v>
      </c>
      <c r="C8364" s="0" t="n">
        <v>23</v>
      </c>
      <c r="D8364" s="0" t="n">
        <v>53</v>
      </c>
      <c r="E8364" s="0" t="n">
        <v>45</v>
      </c>
      <c r="T8364" s="0"/>
    </row>
    <row r="8365" customFormat="false" ht="12.75" hidden="false" customHeight="false" outlineLevel="0" collapsed="false">
      <c r="A8365" s="0" t="n">
        <v>1983</v>
      </c>
      <c r="B8365" s="0" t="n">
        <v>11</v>
      </c>
      <c r="C8365" s="0" t="n">
        <v>24</v>
      </c>
      <c r="D8365" s="0" t="n">
        <v>61</v>
      </c>
      <c r="E8365" s="0" t="n">
        <v>49</v>
      </c>
      <c r="T8365" s="0"/>
    </row>
    <row r="8366" customFormat="false" ht="12.75" hidden="false" customHeight="false" outlineLevel="0" collapsed="false">
      <c r="A8366" s="0" t="n">
        <v>1983</v>
      </c>
      <c r="B8366" s="0" t="n">
        <v>11</v>
      </c>
      <c r="C8366" s="0" t="n">
        <v>25</v>
      </c>
      <c r="D8366" s="0" t="n">
        <v>58</v>
      </c>
      <c r="E8366" s="0" t="n">
        <v>35</v>
      </c>
      <c r="T8366" s="0"/>
    </row>
    <row r="8367" customFormat="false" ht="12.75" hidden="false" customHeight="false" outlineLevel="0" collapsed="false">
      <c r="A8367" s="0" t="n">
        <v>1983</v>
      </c>
      <c r="B8367" s="0" t="n">
        <v>11</v>
      </c>
      <c r="C8367" s="0" t="n">
        <v>26</v>
      </c>
      <c r="D8367" s="0" t="n">
        <v>58</v>
      </c>
      <c r="E8367" s="0" t="n">
        <v>38</v>
      </c>
      <c r="T8367" s="0"/>
    </row>
    <row r="8368" customFormat="false" ht="12.75" hidden="false" customHeight="false" outlineLevel="0" collapsed="false">
      <c r="A8368" s="0" t="n">
        <v>1983</v>
      </c>
      <c r="B8368" s="0" t="n">
        <v>11</v>
      </c>
      <c r="C8368" s="0" t="n">
        <v>27</v>
      </c>
      <c r="D8368" s="0" t="n">
        <v>53</v>
      </c>
      <c r="E8368" s="0" t="n">
        <v>45</v>
      </c>
      <c r="T8368" s="0"/>
    </row>
    <row r="8369" customFormat="false" ht="12.75" hidden="false" customHeight="false" outlineLevel="0" collapsed="false">
      <c r="A8369" s="0" t="n">
        <v>1983</v>
      </c>
      <c r="B8369" s="0" t="n">
        <v>11</v>
      </c>
      <c r="C8369" s="0" t="n">
        <v>28</v>
      </c>
      <c r="D8369" s="0" t="n">
        <v>48</v>
      </c>
      <c r="E8369" s="0" t="n">
        <v>38</v>
      </c>
      <c r="T8369" s="0"/>
    </row>
    <row r="8370" customFormat="false" ht="12.75" hidden="false" customHeight="false" outlineLevel="0" collapsed="false">
      <c r="A8370" s="0" t="n">
        <v>1983</v>
      </c>
      <c r="B8370" s="0" t="n">
        <v>11</v>
      </c>
      <c r="C8370" s="0" t="n">
        <v>29</v>
      </c>
      <c r="D8370" s="0" t="n">
        <v>54</v>
      </c>
      <c r="E8370" s="0" t="n">
        <v>40</v>
      </c>
      <c r="T8370" s="0"/>
    </row>
    <row r="8371" customFormat="false" ht="12.75" hidden="false" customHeight="false" outlineLevel="0" collapsed="false">
      <c r="A8371" s="0" t="n">
        <v>1983</v>
      </c>
      <c r="B8371" s="0" t="n">
        <v>11</v>
      </c>
      <c r="C8371" s="0" t="n">
        <v>30</v>
      </c>
      <c r="D8371" s="0" t="n">
        <v>47</v>
      </c>
      <c r="E8371" s="0" t="n">
        <v>37</v>
      </c>
      <c r="T8371" s="0"/>
    </row>
    <row r="8372" customFormat="false" ht="12.75" hidden="false" customHeight="false" outlineLevel="0" collapsed="false">
      <c r="A8372" s="0" t="n">
        <v>1983</v>
      </c>
      <c r="B8372" s="0" t="n">
        <v>12</v>
      </c>
      <c r="C8372" s="0" t="n">
        <v>1</v>
      </c>
      <c r="D8372" s="0" t="n">
        <v>42</v>
      </c>
      <c r="E8372" s="0" t="n">
        <v>35</v>
      </c>
      <c r="T8372" s="0"/>
    </row>
    <row r="8373" customFormat="false" ht="12.75" hidden="false" customHeight="false" outlineLevel="0" collapsed="false">
      <c r="A8373" s="0" t="n">
        <v>1983</v>
      </c>
      <c r="B8373" s="0" t="n">
        <v>12</v>
      </c>
      <c r="C8373" s="0" t="n">
        <v>2</v>
      </c>
      <c r="D8373" s="0" t="n">
        <v>40</v>
      </c>
      <c r="E8373" s="0" t="n">
        <v>31</v>
      </c>
      <c r="T8373" s="0"/>
    </row>
    <row r="8374" customFormat="false" ht="12.75" hidden="false" customHeight="false" outlineLevel="0" collapsed="false">
      <c r="A8374" s="0" t="n">
        <v>1983</v>
      </c>
      <c r="B8374" s="0" t="n">
        <v>12</v>
      </c>
      <c r="C8374" s="0" t="n">
        <v>3</v>
      </c>
      <c r="D8374" s="0" t="n">
        <v>43</v>
      </c>
      <c r="E8374" s="0" t="n">
        <v>34</v>
      </c>
      <c r="T8374" s="0"/>
    </row>
    <row r="8375" customFormat="false" ht="12.75" hidden="false" customHeight="false" outlineLevel="0" collapsed="false">
      <c r="A8375" s="0" t="n">
        <v>1983</v>
      </c>
      <c r="B8375" s="0" t="n">
        <v>12</v>
      </c>
      <c r="C8375" s="0" t="n">
        <v>4</v>
      </c>
      <c r="D8375" s="0" t="n">
        <v>43</v>
      </c>
      <c r="E8375" s="0" t="n">
        <v>36</v>
      </c>
      <c r="T8375" s="0"/>
    </row>
    <row r="8376" customFormat="false" ht="12.75" hidden="false" customHeight="false" outlineLevel="0" collapsed="false">
      <c r="A8376" s="0" t="n">
        <v>1983</v>
      </c>
      <c r="B8376" s="0" t="n">
        <v>12</v>
      </c>
      <c r="C8376" s="0" t="n">
        <v>5</v>
      </c>
      <c r="D8376" s="0" t="n">
        <v>49</v>
      </c>
      <c r="E8376" s="0" t="n">
        <v>36</v>
      </c>
      <c r="T8376" s="0"/>
    </row>
    <row r="8377" customFormat="false" ht="12.75" hidden="false" customHeight="false" outlineLevel="0" collapsed="false">
      <c r="A8377" s="0" t="n">
        <v>1983</v>
      </c>
      <c r="B8377" s="0" t="n">
        <v>12</v>
      </c>
      <c r="C8377" s="0" t="n">
        <v>6</v>
      </c>
      <c r="D8377" s="0" t="n">
        <v>57</v>
      </c>
      <c r="E8377" s="0" t="n">
        <v>44</v>
      </c>
      <c r="T8377" s="0"/>
    </row>
    <row r="8378" customFormat="false" ht="12.75" hidden="false" customHeight="false" outlineLevel="0" collapsed="false">
      <c r="A8378" s="0" t="n">
        <v>1983</v>
      </c>
      <c r="B8378" s="0" t="n">
        <v>12</v>
      </c>
      <c r="C8378" s="0" t="n">
        <v>7</v>
      </c>
      <c r="D8378" s="0" t="n">
        <v>51</v>
      </c>
      <c r="E8378" s="0" t="n">
        <v>35</v>
      </c>
      <c r="T8378" s="0"/>
    </row>
    <row r="8379" customFormat="false" ht="12.75" hidden="false" customHeight="false" outlineLevel="0" collapsed="false">
      <c r="A8379" s="0" t="n">
        <v>1983</v>
      </c>
      <c r="B8379" s="0" t="n">
        <v>12</v>
      </c>
      <c r="C8379" s="0" t="n">
        <v>8</v>
      </c>
      <c r="D8379" s="0" t="n">
        <v>39</v>
      </c>
      <c r="E8379" s="0" t="n">
        <v>32</v>
      </c>
      <c r="T8379" s="0"/>
    </row>
    <row r="8380" customFormat="false" ht="12.75" hidden="false" customHeight="false" outlineLevel="0" collapsed="false">
      <c r="A8380" s="0" t="n">
        <v>1983</v>
      </c>
      <c r="B8380" s="0" t="n">
        <v>12</v>
      </c>
      <c r="C8380" s="0" t="n">
        <v>9</v>
      </c>
      <c r="D8380" s="0" t="n">
        <v>46</v>
      </c>
      <c r="E8380" s="0" t="n">
        <v>34</v>
      </c>
      <c r="T8380" s="0"/>
    </row>
    <row r="8381" customFormat="false" ht="12.75" hidden="false" customHeight="false" outlineLevel="0" collapsed="false">
      <c r="A8381" s="0" t="n">
        <v>1983</v>
      </c>
      <c r="B8381" s="0" t="n">
        <v>12</v>
      </c>
      <c r="C8381" s="0" t="n">
        <v>10</v>
      </c>
      <c r="D8381" s="0" t="n">
        <v>52</v>
      </c>
      <c r="E8381" s="0" t="n">
        <v>40</v>
      </c>
      <c r="T8381" s="0"/>
    </row>
    <row r="8382" customFormat="false" ht="12.75" hidden="false" customHeight="false" outlineLevel="0" collapsed="false">
      <c r="A8382" s="0" t="n">
        <v>1983</v>
      </c>
      <c r="B8382" s="0" t="n">
        <v>12</v>
      </c>
      <c r="C8382" s="0" t="n">
        <v>11</v>
      </c>
      <c r="D8382" s="0" t="n">
        <v>40</v>
      </c>
      <c r="E8382" s="0" t="n">
        <v>35</v>
      </c>
      <c r="T8382" s="0"/>
    </row>
    <row r="8383" customFormat="false" ht="12.75" hidden="false" customHeight="false" outlineLevel="0" collapsed="false">
      <c r="A8383" s="0" t="n">
        <v>1983</v>
      </c>
      <c r="B8383" s="0" t="n">
        <v>12</v>
      </c>
      <c r="C8383" s="0" t="n">
        <v>12</v>
      </c>
      <c r="D8383" s="0" t="n">
        <v>59</v>
      </c>
      <c r="E8383" s="0" t="n">
        <v>36</v>
      </c>
      <c r="T8383" s="0"/>
    </row>
    <row r="8384" customFormat="false" ht="12.75" hidden="false" customHeight="false" outlineLevel="0" collapsed="false">
      <c r="A8384" s="0" t="n">
        <v>1983</v>
      </c>
      <c r="B8384" s="0" t="n">
        <v>12</v>
      </c>
      <c r="C8384" s="0" t="n">
        <v>13</v>
      </c>
      <c r="D8384" s="0" t="n">
        <v>59</v>
      </c>
      <c r="E8384" s="0" t="n">
        <v>50</v>
      </c>
      <c r="T8384" s="0"/>
    </row>
    <row r="8385" customFormat="false" ht="12.75" hidden="false" customHeight="false" outlineLevel="0" collapsed="false">
      <c r="A8385" s="0" t="n">
        <v>1983</v>
      </c>
      <c r="B8385" s="0" t="n">
        <v>12</v>
      </c>
      <c r="C8385" s="0" t="n">
        <v>14</v>
      </c>
      <c r="D8385" s="0" t="n">
        <v>54</v>
      </c>
      <c r="E8385" s="0" t="n">
        <v>47</v>
      </c>
      <c r="T8385" s="0"/>
    </row>
    <row r="8386" customFormat="false" ht="12.75" hidden="false" customHeight="false" outlineLevel="0" collapsed="false">
      <c r="A8386" s="0" t="n">
        <v>1983</v>
      </c>
      <c r="B8386" s="0" t="n">
        <v>12</v>
      </c>
      <c r="C8386" s="0" t="n">
        <v>15</v>
      </c>
      <c r="D8386" s="0" t="n">
        <v>56</v>
      </c>
      <c r="E8386" s="0" t="n">
        <v>48</v>
      </c>
      <c r="T8386" s="0"/>
    </row>
    <row r="8387" customFormat="false" ht="12.75" hidden="false" customHeight="false" outlineLevel="0" collapsed="false">
      <c r="A8387" s="0" t="n">
        <v>1983</v>
      </c>
      <c r="B8387" s="0" t="n">
        <v>12</v>
      </c>
      <c r="C8387" s="0" t="n">
        <v>16</v>
      </c>
      <c r="D8387" s="0" t="n">
        <v>49</v>
      </c>
      <c r="E8387" s="0" t="n">
        <v>40</v>
      </c>
      <c r="T8387" s="0"/>
    </row>
    <row r="8388" customFormat="false" ht="12.75" hidden="false" customHeight="false" outlineLevel="0" collapsed="false">
      <c r="A8388" s="0" t="n">
        <v>1983</v>
      </c>
      <c r="B8388" s="0" t="n">
        <v>12</v>
      </c>
      <c r="C8388" s="0" t="n">
        <v>17</v>
      </c>
      <c r="D8388" s="0" t="n">
        <v>40</v>
      </c>
      <c r="E8388" s="0" t="n">
        <v>31</v>
      </c>
      <c r="T8388" s="0"/>
    </row>
    <row r="8389" customFormat="false" ht="12.75" hidden="false" customHeight="false" outlineLevel="0" collapsed="false">
      <c r="A8389" s="0" t="n">
        <v>1983</v>
      </c>
      <c r="B8389" s="0" t="n">
        <v>12</v>
      </c>
      <c r="C8389" s="0" t="n">
        <v>18</v>
      </c>
      <c r="D8389" s="0" t="n">
        <v>37</v>
      </c>
      <c r="E8389" s="0" t="n">
        <v>28</v>
      </c>
      <c r="T8389" s="0"/>
    </row>
    <row r="8390" customFormat="false" ht="12.75" hidden="false" customHeight="false" outlineLevel="0" collapsed="false">
      <c r="A8390" s="0" t="n">
        <v>1983</v>
      </c>
      <c r="B8390" s="0" t="n">
        <v>12</v>
      </c>
      <c r="C8390" s="0" t="n">
        <v>19</v>
      </c>
      <c r="D8390" s="0" t="n">
        <v>34</v>
      </c>
      <c r="E8390" s="0" t="n">
        <v>21</v>
      </c>
      <c r="T8390" s="0"/>
    </row>
    <row r="8391" customFormat="false" ht="12.75" hidden="false" customHeight="false" outlineLevel="0" collapsed="false">
      <c r="A8391" s="0" t="n">
        <v>1983</v>
      </c>
      <c r="B8391" s="0" t="n">
        <v>12</v>
      </c>
      <c r="C8391" s="0" t="n">
        <v>20</v>
      </c>
      <c r="D8391" s="0" t="n">
        <v>25</v>
      </c>
      <c r="E8391" s="0" t="n">
        <v>17</v>
      </c>
      <c r="T8391" s="0"/>
    </row>
    <row r="8392" customFormat="false" ht="12.75" hidden="false" customHeight="false" outlineLevel="0" collapsed="false">
      <c r="A8392" s="0" t="n">
        <v>1983</v>
      </c>
      <c r="B8392" s="0" t="n">
        <v>12</v>
      </c>
      <c r="C8392" s="0" t="n">
        <v>21</v>
      </c>
      <c r="D8392" s="0" t="n">
        <v>32</v>
      </c>
      <c r="E8392" s="0" t="n">
        <v>14</v>
      </c>
      <c r="T8392" s="0"/>
    </row>
    <row r="8393" customFormat="false" ht="12.75" hidden="false" customHeight="false" outlineLevel="0" collapsed="false">
      <c r="A8393" s="0" t="n">
        <v>1983</v>
      </c>
      <c r="B8393" s="0" t="n">
        <v>12</v>
      </c>
      <c r="C8393" s="0" t="n">
        <v>22</v>
      </c>
      <c r="D8393" s="0" t="n">
        <v>53</v>
      </c>
      <c r="E8393" s="0" t="n">
        <v>31</v>
      </c>
      <c r="T8393" s="0"/>
    </row>
    <row r="8394" customFormat="false" ht="12.75" hidden="false" customHeight="false" outlineLevel="0" collapsed="false">
      <c r="A8394" s="0" t="n">
        <v>1983</v>
      </c>
      <c r="B8394" s="0" t="n">
        <v>12</v>
      </c>
      <c r="C8394" s="0" t="n">
        <v>23</v>
      </c>
      <c r="D8394" s="0" t="n">
        <v>41</v>
      </c>
      <c r="E8394" s="0" t="n">
        <v>22</v>
      </c>
      <c r="T8394" s="0"/>
    </row>
    <row r="8395" customFormat="false" ht="12.75" hidden="false" customHeight="false" outlineLevel="0" collapsed="false">
      <c r="A8395" s="0" t="n">
        <v>1983</v>
      </c>
      <c r="B8395" s="0" t="n">
        <v>12</v>
      </c>
      <c r="C8395" s="0" t="n">
        <v>24</v>
      </c>
      <c r="D8395" s="0" t="n">
        <v>22</v>
      </c>
      <c r="E8395" s="0" t="n">
        <v>6</v>
      </c>
      <c r="T8395" s="0"/>
    </row>
    <row r="8396" customFormat="false" ht="12.75" hidden="false" customHeight="false" outlineLevel="0" collapsed="false">
      <c r="A8396" s="0" t="n">
        <v>1983</v>
      </c>
      <c r="B8396" s="0" t="n">
        <v>12</v>
      </c>
      <c r="C8396" s="0" t="n">
        <v>25</v>
      </c>
      <c r="D8396" s="0" t="n">
        <v>13</v>
      </c>
      <c r="E8396" s="0" t="n">
        <v>4</v>
      </c>
      <c r="T8396" s="0"/>
    </row>
    <row r="8397" customFormat="false" ht="12.75" hidden="false" customHeight="false" outlineLevel="0" collapsed="false">
      <c r="A8397" s="0" t="n">
        <v>1983</v>
      </c>
      <c r="B8397" s="0" t="n">
        <v>12</v>
      </c>
      <c r="C8397" s="0" t="n">
        <v>26</v>
      </c>
      <c r="D8397" s="0" t="n">
        <v>19</v>
      </c>
      <c r="E8397" s="0" t="n">
        <v>8</v>
      </c>
      <c r="T8397" s="0"/>
    </row>
    <row r="8398" customFormat="false" ht="12.75" hidden="false" customHeight="false" outlineLevel="0" collapsed="false">
      <c r="A8398" s="0" t="n">
        <v>1983</v>
      </c>
      <c r="B8398" s="0" t="n">
        <v>12</v>
      </c>
      <c r="C8398" s="0" t="n">
        <v>27</v>
      </c>
      <c r="D8398" s="0" t="n">
        <v>29</v>
      </c>
      <c r="E8398" s="0" t="n">
        <v>16</v>
      </c>
      <c r="T8398" s="0"/>
    </row>
    <row r="8399" customFormat="false" ht="12.75" hidden="false" customHeight="false" outlineLevel="0" collapsed="false">
      <c r="A8399" s="0" t="n">
        <v>1983</v>
      </c>
      <c r="B8399" s="0" t="n">
        <v>12</v>
      </c>
      <c r="C8399" s="0" t="n">
        <v>28</v>
      </c>
      <c r="D8399" s="0" t="n">
        <v>55</v>
      </c>
      <c r="E8399" s="0" t="n">
        <v>27</v>
      </c>
      <c r="T8399" s="0"/>
    </row>
    <row r="8400" customFormat="false" ht="12.75" hidden="false" customHeight="false" outlineLevel="0" collapsed="false">
      <c r="A8400" s="0" t="n">
        <v>1983</v>
      </c>
      <c r="B8400" s="0" t="n">
        <v>12</v>
      </c>
      <c r="C8400" s="0" t="n">
        <v>29</v>
      </c>
      <c r="D8400" s="0" t="n">
        <v>41</v>
      </c>
      <c r="E8400" s="0" t="n">
        <v>26</v>
      </c>
      <c r="T8400" s="0"/>
    </row>
    <row r="8401" customFormat="false" ht="12.75" hidden="false" customHeight="false" outlineLevel="0" collapsed="false">
      <c r="A8401" s="0" t="n">
        <v>1983</v>
      </c>
      <c r="B8401" s="0" t="n">
        <v>12</v>
      </c>
      <c r="C8401" s="0" t="n">
        <v>30</v>
      </c>
      <c r="D8401" s="0" t="n">
        <v>28</v>
      </c>
      <c r="E8401" s="0" t="n">
        <v>19</v>
      </c>
      <c r="T8401" s="0"/>
    </row>
    <row r="8402" customFormat="false" ht="12.75" hidden="false" customHeight="false" outlineLevel="0" collapsed="false">
      <c r="A8402" s="0" t="n">
        <v>1983</v>
      </c>
      <c r="B8402" s="0" t="n">
        <v>12</v>
      </c>
      <c r="C8402" s="0" t="n">
        <v>31</v>
      </c>
      <c r="D8402" s="0" t="n">
        <v>31</v>
      </c>
      <c r="E8402" s="0" t="n">
        <v>18</v>
      </c>
      <c r="T8402" s="0"/>
    </row>
    <row r="8403" customFormat="false" ht="12.75" hidden="false" customHeight="false" outlineLevel="0" collapsed="false">
      <c r="A8403" s="0" t="n">
        <v>1984</v>
      </c>
      <c r="B8403" s="0" t="n">
        <v>1</v>
      </c>
      <c r="C8403" s="0" t="n">
        <v>1</v>
      </c>
      <c r="D8403" s="0" t="n">
        <v>32</v>
      </c>
      <c r="E8403" s="0" t="n">
        <v>25</v>
      </c>
      <c r="F8403" s="0" t="n">
        <v>0</v>
      </c>
      <c r="T8403" s="0"/>
    </row>
    <row r="8404" customFormat="false" ht="12.75" hidden="false" customHeight="false" outlineLevel="0" collapsed="false">
      <c r="A8404" s="0" t="n">
        <v>1984</v>
      </c>
      <c r="B8404" s="0" t="n">
        <v>1</v>
      </c>
      <c r="C8404" s="0" t="n">
        <v>2</v>
      </c>
      <c r="D8404" s="0" t="n">
        <v>34</v>
      </c>
      <c r="E8404" s="0" t="n">
        <v>28</v>
      </c>
      <c r="F8404" s="0" t="n">
        <v>2</v>
      </c>
      <c r="T8404" s="0"/>
    </row>
    <row r="8405" customFormat="false" ht="12.75" hidden="false" customHeight="false" outlineLevel="0" collapsed="false">
      <c r="A8405" s="0" t="n">
        <v>1984</v>
      </c>
      <c r="B8405" s="0" t="n">
        <v>1</v>
      </c>
      <c r="C8405" s="0" t="n">
        <v>3</v>
      </c>
      <c r="D8405" s="0" t="n">
        <v>37</v>
      </c>
      <c r="E8405" s="0" t="n">
        <v>31</v>
      </c>
      <c r="F8405" s="0" t="n">
        <v>0</v>
      </c>
      <c r="T8405" s="0"/>
    </row>
    <row r="8406" customFormat="false" ht="12.75" hidden="false" customHeight="false" outlineLevel="0" collapsed="false">
      <c r="A8406" s="0" t="n">
        <v>1984</v>
      </c>
      <c r="B8406" s="0" t="n">
        <v>1</v>
      </c>
      <c r="C8406" s="0" t="n">
        <v>4</v>
      </c>
      <c r="D8406" s="0" t="n">
        <v>39</v>
      </c>
      <c r="E8406" s="0" t="n">
        <v>32</v>
      </c>
      <c r="F8406" s="0" t="n">
        <v>1</v>
      </c>
      <c r="T8406" s="0"/>
    </row>
    <row r="8407" customFormat="false" ht="12.75" hidden="false" customHeight="false" outlineLevel="0" collapsed="false">
      <c r="A8407" s="0" t="n">
        <v>1984</v>
      </c>
      <c r="B8407" s="0" t="n">
        <v>1</v>
      </c>
      <c r="C8407" s="0" t="n">
        <v>5</v>
      </c>
      <c r="D8407" s="0" t="n">
        <v>44</v>
      </c>
      <c r="E8407" s="0" t="n">
        <v>38</v>
      </c>
      <c r="F8407" s="0" t="n">
        <v>0</v>
      </c>
      <c r="T8407" s="0"/>
    </row>
    <row r="8408" customFormat="false" ht="12.75" hidden="false" customHeight="false" outlineLevel="0" collapsed="false">
      <c r="A8408" s="0" t="n">
        <v>1984</v>
      </c>
      <c r="B8408" s="0" t="n">
        <v>1</v>
      </c>
      <c r="C8408" s="0" t="n">
        <v>6</v>
      </c>
      <c r="D8408" s="0" t="n">
        <v>43</v>
      </c>
      <c r="E8408" s="0" t="n">
        <v>39</v>
      </c>
      <c r="F8408" s="0" t="n">
        <v>0</v>
      </c>
      <c r="T8408" s="0"/>
    </row>
    <row r="8409" customFormat="false" ht="12.75" hidden="false" customHeight="false" outlineLevel="0" collapsed="false">
      <c r="A8409" s="0" t="n">
        <v>1984</v>
      </c>
      <c r="B8409" s="0" t="n">
        <v>1</v>
      </c>
      <c r="C8409" s="0" t="n">
        <v>7</v>
      </c>
      <c r="D8409" s="0" t="n">
        <v>40</v>
      </c>
      <c r="E8409" s="0" t="n">
        <v>22</v>
      </c>
      <c r="F8409" s="0" t="n">
        <v>0</v>
      </c>
      <c r="T8409" s="0"/>
    </row>
    <row r="8410" customFormat="false" ht="12.75" hidden="false" customHeight="false" outlineLevel="0" collapsed="false">
      <c r="A8410" s="0" t="n">
        <v>1984</v>
      </c>
      <c r="B8410" s="0" t="n">
        <v>1</v>
      </c>
      <c r="C8410" s="0" t="n">
        <v>8</v>
      </c>
      <c r="D8410" s="0" t="n">
        <v>31</v>
      </c>
      <c r="E8410" s="0" t="n">
        <v>18</v>
      </c>
      <c r="F8410" s="0" t="n">
        <v>0</v>
      </c>
      <c r="T8410" s="0"/>
    </row>
    <row r="8411" customFormat="false" ht="12.75" hidden="false" customHeight="false" outlineLevel="0" collapsed="false">
      <c r="A8411" s="0" t="n">
        <v>1984</v>
      </c>
      <c r="B8411" s="0" t="n">
        <v>1</v>
      </c>
      <c r="C8411" s="0" t="n">
        <v>9</v>
      </c>
      <c r="D8411" s="0" t="n">
        <v>35</v>
      </c>
      <c r="E8411" s="0" t="n">
        <v>27</v>
      </c>
      <c r="F8411" s="0" t="n">
        <v>0</v>
      </c>
      <c r="T8411" s="0"/>
    </row>
    <row r="8412" customFormat="false" ht="12.75" hidden="false" customHeight="false" outlineLevel="0" collapsed="false">
      <c r="A8412" s="0" t="n">
        <v>1984</v>
      </c>
      <c r="B8412" s="0" t="n">
        <v>1</v>
      </c>
      <c r="C8412" s="0" t="n">
        <v>10</v>
      </c>
      <c r="D8412" s="0" t="n">
        <v>46</v>
      </c>
      <c r="E8412" s="0" t="n">
        <v>29</v>
      </c>
      <c r="F8412" s="0" t="n">
        <v>60</v>
      </c>
      <c r="T8412" s="0"/>
    </row>
    <row r="8413" customFormat="false" ht="12.75" hidden="false" customHeight="false" outlineLevel="0" collapsed="false">
      <c r="A8413" s="0" t="n">
        <v>1984</v>
      </c>
      <c r="B8413" s="0" t="n">
        <v>1</v>
      </c>
      <c r="C8413" s="0" t="n">
        <v>11</v>
      </c>
      <c r="D8413" s="0" t="n">
        <v>29</v>
      </c>
      <c r="E8413" s="0" t="n">
        <v>18</v>
      </c>
      <c r="F8413" s="0" t="n">
        <v>14</v>
      </c>
      <c r="T8413" s="0"/>
    </row>
    <row r="8414" customFormat="false" ht="12.75" hidden="false" customHeight="false" outlineLevel="0" collapsed="false">
      <c r="A8414" s="0" t="n">
        <v>1984</v>
      </c>
      <c r="B8414" s="0" t="n">
        <v>1</v>
      </c>
      <c r="C8414" s="0" t="n">
        <v>12</v>
      </c>
      <c r="D8414" s="0" t="n">
        <v>24</v>
      </c>
      <c r="E8414" s="0" t="n">
        <v>13</v>
      </c>
      <c r="F8414" s="0" t="n">
        <v>0</v>
      </c>
      <c r="T8414" s="0"/>
    </row>
    <row r="8415" customFormat="false" ht="12.75" hidden="false" customHeight="false" outlineLevel="0" collapsed="false">
      <c r="A8415" s="0" t="n">
        <v>1984</v>
      </c>
      <c r="B8415" s="0" t="n">
        <v>1</v>
      </c>
      <c r="C8415" s="0" t="n">
        <v>13</v>
      </c>
      <c r="D8415" s="0" t="n">
        <v>28</v>
      </c>
      <c r="E8415" s="0" t="n">
        <v>18</v>
      </c>
      <c r="F8415" s="0" t="n">
        <v>0</v>
      </c>
      <c r="T8415" s="0"/>
    </row>
    <row r="8416" customFormat="false" ht="12.75" hidden="false" customHeight="false" outlineLevel="0" collapsed="false">
      <c r="A8416" s="0" t="n">
        <v>1984</v>
      </c>
      <c r="B8416" s="0" t="n">
        <v>1</v>
      </c>
      <c r="C8416" s="0" t="n">
        <v>14</v>
      </c>
      <c r="D8416" s="0" t="n">
        <v>34</v>
      </c>
      <c r="E8416" s="0" t="n">
        <v>27</v>
      </c>
      <c r="F8416" s="0" t="n">
        <v>6</v>
      </c>
      <c r="T8416" s="0"/>
    </row>
    <row r="8417" customFormat="false" ht="12.75" hidden="false" customHeight="false" outlineLevel="0" collapsed="false">
      <c r="A8417" s="0" t="n">
        <v>1984</v>
      </c>
      <c r="B8417" s="0" t="n">
        <v>1</v>
      </c>
      <c r="C8417" s="0" t="n">
        <v>15</v>
      </c>
      <c r="D8417" s="0" t="n">
        <v>31</v>
      </c>
      <c r="E8417" s="0" t="n">
        <v>19</v>
      </c>
      <c r="F8417" s="0" t="n">
        <v>0</v>
      </c>
      <c r="T8417" s="0"/>
    </row>
    <row r="8418" customFormat="false" ht="12.75" hidden="false" customHeight="false" outlineLevel="0" collapsed="false">
      <c r="A8418" s="0" t="n">
        <v>1984</v>
      </c>
      <c r="B8418" s="0" t="n">
        <v>1</v>
      </c>
      <c r="C8418" s="0" t="n">
        <v>16</v>
      </c>
      <c r="D8418" s="0" t="n">
        <v>26</v>
      </c>
      <c r="E8418" s="0" t="n">
        <v>16</v>
      </c>
      <c r="F8418" s="0" t="n">
        <v>0</v>
      </c>
      <c r="T8418" s="0"/>
    </row>
    <row r="8419" customFormat="false" ht="12.75" hidden="false" customHeight="false" outlineLevel="0" collapsed="false">
      <c r="A8419" s="0" t="n">
        <v>1984</v>
      </c>
      <c r="B8419" s="0" t="n">
        <v>1</v>
      </c>
      <c r="C8419" s="0" t="n">
        <v>17</v>
      </c>
      <c r="D8419" s="0" t="n">
        <v>32</v>
      </c>
      <c r="E8419" s="0" t="n">
        <v>21</v>
      </c>
      <c r="F8419" s="0" t="n">
        <v>0</v>
      </c>
      <c r="T8419" s="0"/>
    </row>
    <row r="8420" customFormat="false" ht="12.75" hidden="false" customHeight="false" outlineLevel="0" collapsed="false">
      <c r="A8420" s="0" t="n">
        <v>1984</v>
      </c>
      <c r="B8420" s="0" t="n">
        <v>1</v>
      </c>
      <c r="C8420" s="0" t="n">
        <v>18</v>
      </c>
      <c r="D8420" s="0" t="n">
        <v>31</v>
      </c>
      <c r="E8420" s="0" t="n">
        <v>29</v>
      </c>
      <c r="F8420" s="0" t="n">
        <v>22</v>
      </c>
      <c r="T8420" s="0"/>
    </row>
    <row r="8421" customFormat="false" ht="12.75" hidden="false" customHeight="false" outlineLevel="0" collapsed="false">
      <c r="A8421" s="0" t="n">
        <v>1984</v>
      </c>
      <c r="B8421" s="0" t="n">
        <v>1</v>
      </c>
      <c r="C8421" s="0" t="n">
        <v>19</v>
      </c>
      <c r="D8421" s="0" t="n">
        <v>31</v>
      </c>
      <c r="E8421" s="0" t="n">
        <v>18</v>
      </c>
      <c r="F8421" s="0" t="n">
        <v>13</v>
      </c>
      <c r="T8421" s="0"/>
    </row>
    <row r="8422" customFormat="false" ht="12.75" hidden="false" customHeight="false" outlineLevel="0" collapsed="false">
      <c r="A8422" s="0" t="n">
        <v>1984</v>
      </c>
      <c r="B8422" s="0" t="n">
        <v>1</v>
      </c>
      <c r="C8422" s="0" t="n">
        <v>20</v>
      </c>
      <c r="D8422" s="0" t="n">
        <v>21</v>
      </c>
      <c r="E8422" s="0" t="n">
        <v>12</v>
      </c>
      <c r="F8422" s="0" t="n">
        <v>0</v>
      </c>
      <c r="T8422" s="0"/>
    </row>
    <row r="8423" customFormat="false" ht="12.75" hidden="false" customHeight="false" outlineLevel="0" collapsed="false">
      <c r="A8423" s="0" t="n">
        <v>1984</v>
      </c>
      <c r="B8423" s="0" t="n">
        <v>1</v>
      </c>
      <c r="C8423" s="0" t="n">
        <v>21</v>
      </c>
      <c r="D8423" s="0" t="n">
        <v>19</v>
      </c>
      <c r="E8423" s="0" t="n">
        <v>8</v>
      </c>
      <c r="F8423" s="0" t="n">
        <v>0</v>
      </c>
      <c r="T8423" s="0"/>
    </row>
    <row r="8424" customFormat="false" ht="12.75" hidden="false" customHeight="false" outlineLevel="0" collapsed="false">
      <c r="A8424" s="0" t="n">
        <v>1984</v>
      </c>
      <c r="B8424" s="0" t="n">
        <v>1</v>
      </c>
      <c r="C8424" s="0" t="n">
        <v>22</v>
      </c>
      <c r="D8424" s="0" t="n">
        <v>24</v>
      </c>
      <c r="E8424" s="0" t="n">
        <v>9</v>
      </c>
      <c r="F8424" s="0" t="n">
        <v>0</v>
      </c>
      <c r="T8424" s="0"/>
    </row>
    <row r="8425" customFormat="false" ht="12.75" hidden="false" customHeight="false" outlineLevel="0" collapsed="false">
      <c r="A8425" s="0" t="n">
        <v>1984</v>
      </c>
      <c r="B8425" s="0" t="n">
        <v>1</v>
      </c>
      <c r="C8425" s="0" t="n">
        <v>23</v>
      </c>
      <c r="D8425" s="0" t="n">
        <v>35</v>
      </c>
      <c r="E8425" s="0" t="n">
        <v>19</v>
      </c>
      <c r="F8425" s="0" t="n">
        <v>0</v>
      </c>
      <c r="T8425" s="0"/>
    </row>
    <row r="8426" customFormat="false" ht="12.75" hidden="false" customHeight="false" outlineLevel="0" collapsed="false">
      <c r="A8426" s="0" t="n">
        <v>1984</v>
      </c>
      <c r="B8426" s="0" t="n">
        <v>1</v>
      </c>
      <c r="C8426" s="0" t="n">
        <v>24</v>
      </c>
      <c r="D8426" s="0" t="n">
        <v>43</v>
      </c>
      <c r="E8426" s="0" t="n">
        <v>31</v>
      </c>
      <c r="F8426" s="0" t="n">
        <v>48</v>
      </c>
      <c r="T8426" s="0"/>
    </row>
    <row r="8427" customFormat="false" ht="12.75" hidden="false" customHeight="false" outlineLevel="0" collapsed="false">
      <c r="A8427" s="0" t="n">
        <v>1984</v>
      </c>
      <c r="B8427" s="0" t="n">
        <v>1</v>
      </c>
      <c r="C8427" s="0" t="n">
        <v>25</v>
      </c>
      <c r="D8427" s="0" t="n">
        <v>47</v>
      </c>
      <c r="E8427" s="0" t="n">
        <v>36</v>
      </c>
      <c r="F8427" s="0" t="n">
        <v>0</v>
      </c>
      <c r="T8427" s="0"/>
    </row>
    <row r="8428" customFormat="false" ht="12.75" hidden="false" customHeight="false" outlineLevel="0" collapsed="false">
      <c r="A8428" s="0" t="n">
        <v>1984</v>
      </c>
      <c r="B8428" s="0" t="n">
        <v>1</v>
      </c>
      <c r="C8428" s="0" t="n">
        <v>26</v>
      </c>
      <c r="D8428" s="0" t="n">
        <v>49</v>
      </c>
      <c r="E8428" s="0" t="n">
        <v>37</v>
      </c>
      <c r="F8428" s="0" t="n">
        <v>0</v>
      </c>
      <c r="T8428" s="0"/>
    </row>
    <row r="8429" customFormat="false" ht="12.75" hidden="false" customHeight="false" outlineLevel="0" collapsed="false">
      <c r="A8429" s="0" t="n">
        <v>1984</v>
      </c>
      <c r="B8429" s="0" t="n">
        <v>1</v>
      </c>
      <c r="C8429" s="0" t="n">
        <v>27</v>
      </c>
      <c r="D8429" s="0" t="n">
        <v>57</v>
      </c>
      <c r="E8429" s="0" t="n">
        <v>35</v>
      </c>
      <c r="F8429" s="0" t="n">
        <v>0</v>
      </c>
      <c r="T8429" s="0"/>
    </row>
    <row r="8430" customFormat="false" ht="12.75" hidden="false" customHeight="false" outlineLevel="0" collapsed="false">
      <c r="A8430" s="0" t="n">
        <v>1984</v>
      </c>
      <c r="B8430" s="0" t="n">
        <v>1</v>
      </c>
      <c r="C8430" s="0" t="n">
        <v>28</v>
      </c>
      <c r="D8430" s="0" t="n">
        <v>37</v>
      </c>
      <c r="E8430" s="0" t="n">
        <v>27</v>
      </c>
      <c r="F8430" s="0" t="n">
        <v>0</v>
      </c>
      <c r="T8430" s="0"/>
    </row>
    <row r="8431" customFormat="false" ht="12.75" hidden="false" customHeight="false" outlineLevel="0" collapsed="false">
      <c r="A8431" s="0" t="n">
        <v>1984</v>
      </c>
      <c r="B8431" s="0" t="n">
        <v>1</v>
      </c>
      <c r="C8431" s="0" t="n">
        <v>29</v>
      </c>
      <c r="D8431" s="0" t="n">
        <v>33</v>
      </c>
      <c r="E8431" s="0" t="n">
        <v>30</v>
      </c>
      <c r="F8431" s="0" t="n">
        <v>1</v>
      </c>
      <c r="T8431" s="0"/>
    </row>
    <row r="8432" customFormat="false" ht="12.75" hidden="false" customHeight="false" outlineLevel="0" collapsed="false">
      <c r="A8432" s="0" t="n">
        <v>1984</v>
      </c>
      <c r="B8432" s="0" t="n">
        <v>1</v>
      </c>
      <c r="C8432" s="0" t="n">
        <v>30</v>
      </c>
      <c r="D8432" s="0" t="n">
        <v>41</v>
      </c>
      <c r="E8432" s="0" t="n">
        <v>29</v>
      </c>
      <c r="F8432" s="0" t="n">
        <v>16</v>
      </c>
      <c r="T8432" s="0"/>
    </row>
    <row r="8433" customFormat="false" ht="12.75" hidden="false" customHeight="false" outlineLevel="0" collapsed="false">
      <c r="A8433" s="0" t="n">
        <v>1984</v>
      </c>
      <c r="B8433" s="0" t="n">
        <v>1</v>
      </c>
      <c r="C8433" s="0" t="n">
        <v>31</v>
      </c>
      <c r="D8433" s="0" t="n">
        <v>36</v>
      </c>
      <c r="E8433" s="0" t="n">
        <v>21</v>
      </c>
      <c r="F8433" s="0" t="n">
        <v>4</v>
      </c>
      <c r="T8433" s="0"/>
    </row>
    <row r="8434" customFormat="false" ht="12.75" hidden="false" customHeight="false" outlineLevel="0" collapsed="false">
      <c r="A8434" s="0" t="n">
        <v>1984</v>
      </c>
      <c r="B8434" s="0" t="n">
        <v>2</v>
      </c>
      <c r="C8434" s="0" t="n">
        <v>1</v>
      </c>
      <c r="D8434" s="0" t="n">
        <v>28</v>
      </c>
      <c r="E8434" s="0" t="n">
        <v>17</v>
      </c>
      <c r="F8434" s="0" t="n">
        <v>0</v>
      </c>
      <c r="T8434" s="0"/>
    </row>
    <row r="8435" customFormat="false" ht="12.75" hidden="false" customHeight="false" outlineLevel="0" collapsed="false">
      <c r="A8435" s="0" t="n">
        <v>1984</v>
      </c>
      <c r="B8435" s="0" t="n">
        <v>2</v>
      </c>
      <c r="C8435" s="0" t="n">
        <v>2</v>
      </c>
      <c r="D8435" s="0" t="n">
        <v>40</v>
      </c>
      <c r="E8435" s="0" t="n">
        <v>19</v>
      </c>
      <c r="F8435" s="0" t="n">
        <v>0</v>
      </c>
      <c r="T8435" s="0"/>
    </row>
    <row r="8436" customFormat="false" ht="12.75" hidden="false" customHeight="false" outlineLevel="0" collapsed="false">
      <c r="A8436" s="0" t="n">
        <v>1984</v>
      </c>
      <c r="B8436" s="0" t="n">
        <v>2</v>
      </c>
      <c r="C8436" s="0" t="n">
        <v>3</v>
      </c>
      <c r="D8436" s="0" t="n">
        <v>51</v>
      </c>
      <c r="E8436" s="0" t="n">
        <v>36</v>
      </c>
      <c r="F8436" s="0" t="n">
        <v>7</v>
      </c>
      <c r="T8436" s="0"/>
    </row>
    <row r="8437" customFormat="false" ht="12.75" hidden="false" customHeight="false" outlineLevel="0" collapsed="false">
      <c r="A8437" s="0" t="n">
        <v>1984</v>
      </c>
      <c r="B8437" s="0" t="n">
        <v>2</v>
      </c>
      <c r="C8437" s="0" t="n">
        <v>4</v>
      </c>
      <c r="D8437" s="0" t="n">
        <v>51</v>
      </c>
      <c r="E8437" s="0" t="n">
        <v>38</v>
      </c>
      <c r="F8437" s="0" t="n">
        <v>9</v>
      </c>
      <c r="T8437" s="0"/>
    </row>
    <row r="8438" customFormat="false" ht="12.75" hidden="false" customHeight="false" outlineLevel="0" collapsed="false">
      <c r="A8438" s="0" t="n">
        <v>1984</v>
      </c>
      <c r="B8438" s="0" t="n">
        <v>2</v>
      </c>
      <c r="C8438" s="0" t="n">
        <v>5</v>
      </c>
      <c r="D8438" s="0" t="n">
        <v>38</v>
      </c>
      <c r="E8438" s="0" t="n">
        <v>34</v>
      </c>
      <c r="F8438" s="0" t="n">
        <v>54</v>
      </c>
      <c r="T8438" s="0"/>
    </row>
    <row r="8439" customFormat="false" ht="12.75" hidden="false" customHeight="false" outlineLevel="0" collapsed="false">
      <c r="A8439" s="0" t="n">
        <v>1984</v>
      </c>
      <c r="B8439" s="0" t="n">
        <v>2</v>
      </c>
      <c r="C8439" s="0" t="n">
        <v>6</v>
      </c>
      <c r="D8439" s="0" t="n">
        <v>42</v>
      </c>
      <c r="E8439" s="0" t="n">
        <v>32</v>
      </c>
      <c r="F8439" s="0" t="n">
        <v>0</v>
      </c>
      <c r="T8439" s="0"/>
    </row>
    <row r="8440" customFormat="false" ht="12.75" hidden="false" customHeight="false" outlineLevel="0" collapsed="false">
      <c r="A8440" s="0" t="n">
        <v>1984</v>
      </c>
      <c r="B8440" s="0" t="n">
        <v>2</v>
      </c>
      <c r="C8440" s="0" t="n">
        <v>7</v>
      </c>
      <c r="D8440" s="0" t="n">
        <v>32</v>
      </c>
      <c r="E8440" s="0" t="n">
        <v>21</v>
      </c>
      <c r="F8440" s="0" t="n">
        <v>0</v>
      </c>
      <c r="T8440" s="0"/>
    </row>
    <row r="8441" customFormat="false" ht="12.75" hidden="false" customHeight="false" outlineLevel="0" collapsed="false">
      <c r="A8441" s="0" t="n">
        <v>1984</v>
      </c>
      <c r="B8441" s="0" t="n">
        <v>2</v>
      </c>
      <c r="C8441" s="0" t="n">
        <v>8</v>
      </c>
      <c r="D8441" s="0" t="n">
        <v>32</v>
      </c>
      <c r="E8441" s="0" t="n">
        <v>19</v>
      </c>
      <c r="F8441" s="0" t="n">
        <v>0</v>
      </c>
      <c r="T8441" s="0"/>
    </row>
    <row r="8442" customFormat="false" ht="12.75" hidden="false" customHeight="false" outlineLevel="0" collapsed="false">
      <c r="A8442" s="0" t="n">
        <v>1984</v>
      </c>
      <c r="B8442" s="0" t="n">
        <v>2</v>
      </c>
      <c r="C8442" s="0" t="n">
        <v>9</v>
      </c>
      <c r="D8442" s="0" t="n">
        <v>41</v>
      </c>
      <c r="E8442" s="0" t="n">
        <v>27</v>
      </c>
      <c r="F8442" s="0" t="n">
        <v>0</v>
      </c>
      <c r="T8442" s="0"/>
    </row>
    <row r="8443" customFormat="false" ht="12.75" hidden="false" customHeight="false" outlineLevel="0" collapsed="false">
      <c r="A8443" s="0" t="n">
        <v>1984</v>
      </c>
      <c r="B8443" s="0" t="n">
        <v>2</v>
      </c>
      <c r="C8443" s="0" t="n">
        <v>10</v>
      </c>
      <c r="D8443" s="0" t="n">
        <v>47</v>
      </c>
      <c r="E8443" s="0" t="n">
        <v>30</v>
      </c>
      <c r="F8443" s="0" t="n">
        <v>0</v>
      </c>
      <c r="T8443" s="0"/>
    </row>
    <row r="8444" customFormat="false" ht="12.75" hidden="false" customHeight="false" outlineLevel="0" collapsed="false">
      <c r="A8444" s="0" t="n">
        <v>1984</v>
      </c>
      <c r="B8444" s="0" t="n">
        <v>2</v>
      </c>
      <c r="C8444" s="0" t="n">
        <v>11</v>
      </c>
      <c r="D8444" s="0" t="n">
        <v>52</v>
      </c>
      <c r="E8444" s="0" t="n">
        <v>42</v>
      </c>
      <c r="F8444" s="0" t="n">
        <v>27</v>
      </c>
      <c r="T8444" s="0"/>
    </row>
    <row r="8445" customFormat="false" ht="12.75" hidden="false" customHeight="false" outlineLevel="0" collapsed="false">
      <c r="A8445" s="0" t="n">
        <v>1984</v>
      </c>
      <c r="B8445" s="0" t="n">
        <v>2</v>
      </c>
      <c r="C8445" s="0" t="n">
        <v>12</v>
      </c>
      <c r="D8445" s="0" t="n">
        <v>57</v>
      </c>
      <c r="E8445" s="0" t="n">
        <v>44</v>
      </c>
      <c r="F8445" s="0" t="n">
        <v>0</v>
      </c>
      <c r="T8445" s="0"/>
    </row>
    <row r="8446" customFormat="false" ht="12.75" hidden="false" customHeight="false" outlineLevel="0" collapsed="false">
      <c r="A8446" s="0" t="n">
        <v>1984</v>
      </c>
      <c r="B8446" s="0" t="n">
        <v>2</v>
      </c>
      <c r="C8446" s="0" t="n">
        <v>13</v>
      </c>
      <c r="D8446" s="0" t="n">
        <v>45</v>
      </c>
      <c r="E8446" s="0" t="n">
        <v>36</v>
      </c>
      <c r="F8446" s="0" t="n">
        <v>0</v>
      </c>
      <c r="T8446" s="0"/>
    </row>
    <row r="8447" customFormat="false" ht="12.75" hidden="false" customHeight="false" outlineLevel="0" collapsed="false">
      <c r="A8447" s="0" t="n">
        <v>1984</v>
      </c>
      <c r="B8447" s="0" t="n">
        <v>2</v>
      </c>
      <c r="C8447" s="0" t="n">
        <v>14</v>
      </c>
      <c r="D8447" s="0" t="n">
        <v>57</v>
      </c>
      <c r="E8447" s="0" t="n">
        <v>37</v>
      </c>
      <c r="F8447" s="0" t="n">
        <v>3</v>
      </c>
      <c r="T8447" s="0"/>
    </row>
    <row r="8448" customFormat="false" ht="12.75" hidden="false" customHeight="false" outlineLevel="0" collapsed="false">
      <c r="A8448" s="0" t="n">
        <v>1984</v>
      </c>
      <c r="B8448" s="0" t="n">
        <v>2</v>
      </c>
      <c r="C8448" s="0" t="n">
        <v>15</v>
      </c>
      <c r="D8448" s="0" t="n">
        <v>58</v>
      </c>
      <c r="E8448" s="0" t="n">
        <v>49</v>
      </c>
      <c r="F8448" s="0" t="n">
        <v>173</v>
      </c>
      <c r="T8448" s="0"/>
    </row>
    <row r="8449" customFormat="false" ht="12.75" hidden="false" customHeight="false" outlineLevel="0" collapsed="false">
      <c r="A8449" s="0" t="n">
        <v>1984</v>
      </c>
      <c r="B8449" s="0" t="n">
        <v>2</v>
      </c>
      <c r="C8449" s="0" t="n">
        <v>16</v>
      </c>
      <c r="D8449" s="0" t="n">
        <v>49</v>
      </c>
      <c r="E8449" s="0" t="n">
        <v>43</v>
      </c>
      <c r="F8449" s="0" t="n">
        <v>8</v>
      </c>
      <c r="T8449" s="0"/>
    </row>
    <row r="8450" customFormat="false" ht="12.75" hidden="false" customHeight="false" outlineLevel="0" collapsed="false">
      <c r="A8450" s="0" t="n">
        <v>1984</v>
      </c>
      <c r="B8450" s="0" t="n">
        <v>2</v>
      </c>
      <c r="C8450" s="0" t="n">
        <v>17</v>
      </c>
      <c r="D8450" s="0" t="n">
        <v>45</v>
      </c>
      <c r="E8450" s="0" t="n">
        <v>42</v>
      </c>
      <c r="F8450" s="0" t="n">
        <v>0</v>
      </c>
      <c r="T8450" s="0"/>
    </row>
    <row r="8451" customFormat="false" ht="12.75" hidden="false" customHeight="false" outlineLevel="0" collapsed="false">
      <c r="A8451" s="0" t="n">
        <v>1984</v>
      </c>
      <c r="B8451" s="0" t="n">
        <v>2</v>
      </c>
      <c r="C8451" s="0" t="n">
        <v>18</v>
      </c>
      <c r="D8451" s="0" t="n">
        <v>55</v>
      </c>
      <c r="E8451" s="0" t="n">
        <v>42</v>
      </c>
      <c r="F8451" s="0" t="n">
        <v>0</v>
      </c>
      <c r="T8451" s="0"/>
    </row>
    <row r="8452" customFormat="false" ht="12.75" hidden="false" customHeight="false" outlineLevel="0" collapsed="false">
      <c r="A8452" s="0" t="n">
        <v>1984</v>
      </c>
      <c r="B8452" s="0" t="n">
        <v>2</v>
      </c>
      <c r="C8452" s="0" t="n">
        <v>19</v>
      </c>
      <c r="D8452" s="0" t="n">
        <v>46</v>
      </c>
      <c r="E8452" s="0" t="n">
        <v>41</v>
      </c>
      <c r="F8452" s="0" t="n">
        <v>5</v>
      </c>
      <c r="T8452" s="0"/>
    </row>
    <row r="8453" customFormat="false" ht="12.75" hidden="false" customHeight="false" outlineLevel="0" collapsed="false">
      <c r="A8453" s="0" t="n">
        <v>1984</v>
      </c>
      <c r="B8453" s="0" t="n">
        <v>2</v>
      </c>
      <c r="C8453" s="0" t="n">
        <v>20</v>
      </c>
      <c r="D8453" s="0" t="n">
        <v>52</v>
      </c>
      <c r="E8453" s="0" t="n">
        <v>42</v>
      </c>
      <c r="F8453" s="0" t="n">
        <v>0</v>
      </c>
      <c r="T8453" s="0"/>
    </row>
    <row r="8454" customFormat="false" ht="12.75" hidden="false" customHeight="false" outlineLevel="0" collapsed="false">
      <c r="A8454" s="0" t="n">
        <v>1984</v>
      </c>
      <c r="B8454" s="0" t="n">
        <v>2</v>
      </c>
      <c r="C8454" s="0" t="n">
        <v>21</v>
      </c>
      <c r="D8454" s="0" t="n">
        <v>48</v>
      </c>
      <c r="E8454" s="0" t="n">
        <v>37</v>
      </c>
      <c r="F8454" s="0" t="n">
        <v>1</v>
      </c>
      <c r="T8454" s="0"/>
    </row>
    <row r="8455" customFormat="false" ht="12.75" hidden="false" customHeight="false" outlineLevel="0" collapsed="false">
      <c r="A8455" s="0" t="n">
        <v>1984</v>
      </c>
      <c r="B8455" s="0" t="n">
        <v>2</v>
      </c>
      <c r="C8455" s="0" t="n">
        <v>22</v>
      </c>
      <c r="D8455" s="0" t="n">
        <v>52</v>
      </c>
      <c r="E8455" s="0" t="n">
        <v>33</v>
      </c>
      <c r="F8455" s="0" t="n">
        <v>0</v>
      </c>
      <c r="T8455" s="0"/>
    </row>
    <row r="8456" customFormat="false" ht="12.75" hidden="false" customHeight="false" outlineLevel="0" collapsed="false">
      <c r="A8456" s="0" t="n">
        <v>1984</v>
      </c>
      <c r="B8456" s="0" t="n">
        <v>2</v>
      </c>
      <c r="C8456" s="0" t="n">
        <v>23</v>
      </c>
      <c r="D8456" s="0" t="n">
        <v>53</v>
      </c>
      <c r="E8456" s="0" t="n">
        <v>39</v>
      </c>
      <c r="F8456" s="0" t="n">
        <v>71</v>
      </c>
      <c r="T8456" s="0"/>
    </row>
    <row r="8457" customFormat="false" ht="12.75" hidden="false" customHeight="false" outlineLevel="0" collapsed="false">
      <c r="A8457" s="0" t="n">
        <v>1984</v>
      </c>
      <c r="B8457" s="0" t="n">
        <v>2</v>
      </c>
      <c r="C8457" s="0" t="n">
        <v>24</v>
      </c>
      <c r="D8457" s="0" t="n">
        <v>63</v>
      </c>
      <c r="E8457" s="0" t="n">
        <v>46</v>
      </c>
      <c r="F8457" s="0" t="n">
        <v>23</v>
      </c>
      <c r="T8457" s="0"/>
    </row>
    <row r="8458" customFormat="false" ht="12.75" hidden="false" customHeight="false" outlineLevel="0" collapsed="false">
      <c r="A8458" s="0" t="n">
        <v>1984</v>
      </c>
      <c r="B8458" s="0" t="n">
        <v>2</v>
      </c>
      <c r="C8458" s="0" t="n">
        <v>25</v>
      </c>
      <c r="D8458" s="0" t="n">
        <v>57</v>
      </c>
      <c r="E8458" s="0" t="n">
        <v>36</v>
      </c>
      <c r="F8458" s="0" t="n">
        <v>3</v>
      </c>
      <c r="T8458" s="0"/>
    </row>
    <row r="8459" customFormat="false" ht="12.75" hidden="false" customHeight="false" outlineLevel="0" collapsed="false">
      <c r="A8459" s="0" t="n">
        <v>1984</v>
      </c>
      <c r="B8459" s="0" t="n">
        <v>2</v>
      </c>
      <c r="C8459" s="0" t="n">
        <v>26</v>
      </c>
      <c r="D8459" s="0" t="n">
        <v>41</v>
      </c>
      <c r="E8459" s="0" t="n">
        <v>29</v>
      </c>
      <c r="F8459" s="0" t="n">
        <v>0</v>
      </c>
      <c r="T8459" s="0"/>
    </row>
    <row r="8460" customFormat="false" ht="12.75" hidden="false" customHeight="false" outlineLevel="0" collapsed="false">
      <c r="A8460" s="0" t="n">
        <v>1984</v>
      </c>
      <c r="B8460" s="0" t="n">
        <v>2</v>
      </c>
      <c r="C8460" s="0" t="n">
        <v>27</v>
      </c>
      <c r="D8460" s="0" t="n">
        <v>38</v>
      </c>
      <c r="E8460" s="0" t="n">
        <v>27</v>
      </c>
      <c r="F8460" s="0" t="n">
        <v>0</v>
      </c>
      <c r="T8460" s="0"/>
    </row>
    <row r="8461" customFormat="false" ht="12.75" hidden="false" customHeight="false" outlineLevel="0" collapsed="false">
      <c r="A8461" s="0" t="n">
        <v>1984</v>
      </c>
      <c r="B8461" s="0" t="n">
        <v>2</v>
      </c>
      <c r="C8461" s="0" t="n">
        <v>28</v>
      </c>
      <c r="D8461" s="0" t="n">
        <v>46</v>
      </c>
      <c r="E8461" s="0" t="n">
        <v>34</v>
      </c>
      <c r="F8461" s="0" t="n">
        <v>102</v>
      </c>
      <c r="T8461" s="0"/>
    </row>
    <row r="8462" customFormat="false" ht="12.75" hidden="false" customHeight="false" outlineLevel="0" collapsed="false">
      <c r="A8462" s="0" t="n">
        <v>1984</v>
      </c>
      <c r="B8462" s="0" t="n">
        <v>2</v>
      </c>
      <c r="C8462" s="0" t="n">
        <v>29</v>
      </c>
      <c r="D8462" s="0" t="n">
        <v>42</v>
      </c>
      <c r="E8462" s="0" t="n">
        <v>26</v>
      </c>
      <c r="F8462" s="0" t="n">
        <v>0</v>
      </c>
      <c r="T8462" s="0"/>
    </row>
    <row r="8463" customFormat="false" ht="12.75" hidden="false" customHeight="false" outlineLevel="0" collapsed="false">
      <c r="A8463" s="0" t="n">
        <v>1984</v>
      </c>
      <c r="B8463" s="0" t="n">
        <v>3</v>
      </c>
      <c r="C8463" s="0" t="n">
        <v>1</v>
      </c>
      <c r="D8463" s="0" t="n">
        <v>31</v>
      </c>
      <c r="E8463" s="0" t="n">
        <v>21</v>
      </c>
      <c r="F8463" s="0" t="n">
        <v>0</v>
      </c>
      <c r="T8463" s="0"/>
    </row>
    <row r="8464" customFormat="false" ht="12.75" hidden="false" customHeight="false" outlineLevel="0" collapsed="false">
      <c r="A8464" s="0" t="n">
        <v>1984</v>
      </c>
      <c r="B8464" s="0" t="n">
        <v>3</v>
      </c>
      <c r="C8464" s="0" t="n">
        <v>2</v>
      </c>
      <c r="D8464" s="0" t="n">
        <v>38</v>
      </c>
      <c r="E8464" s="0" t="n">
        <v>25</v>
      </c>
      <c r="F8464" s="0" t="n">
        <v>0</v>
      </c>
      <c r="T8464" s="0"/>
    </row>
    <row r="8465" customFormat="false" ht="12.75" hidden="false" customHeight="false" outlineLevel="0" collapsed="false">
      <c r="A8465" s="0" t="n">
        <v>1984</v>
      </c>
      <c r="B8465" s="0" t="n">
        <v>3</v>
      </c>
      <c r="C8465" s="0" t="n">
        <v>3</v>
      </c>
      <c r="D8465" s="0" t="n">
        <v>36</v>
      </c>
      <c r="E8465" s="0" t="n">
        <v>25</v>
      </c>
      <c r="F8465" s="0" t="n">
        <v>0</v>
      </c>
      <c r="T8465" s="0"/>
    </row>
    <row r="8466" customFormat="false" ht="12.75" hidden="false" customHeight="false" outlineLevel="0" collapsed="false">
      <c r="A8466" s="0" t="n">
        <v>1984</v>
      </c>
      <c r="B8466" s="0" t="n">
        <v>3</v>
      </c>
      <c r="C8466" s="0" t="n">
        <v>4</v>
      </c>
      <c r="D8466" s="0" t="n">
        <v>40</v>
      </c>
      <c r="E8466" s="0" t="n">
        <v>24</v>
      </c>
      <c r="F8466" s="0" t="n">
        <v>0</v>
      </c>
      <c r="T8466" s="0"/>
    </row>
    <row r="8467" customFormat="false" ht="12.75" hidden="false" customHeight="false" outlineLevel="0" collapsed="false">
      <c r="A8467" s="0" t="n">
        <v>1984</v>
      </c>
      <c r="B8467" s="0" t="n">
        <v>3</v>
      </c>
      <c r="C8467" s="0" t="n">
        <v>5</v>
      </c>
      <c r="D8467" s="0" t="n">
        <v>43</v>
      </c>
      <c r="E8467" s="0" t="n">
        <v>33</v>
      </c>
      <c r="F8467" s="0" t="n">
        <v>71</v>
      </c>
      <c r="T8467" s="0"/>
    </row>
    <row r="8468" customFormat="false" ht="12.75" hidden="false" customHeight="false" outlineLevel="0" collapsed="false">
      <c r="A8468" s="0" t="n">
        <v>1984</v>
      </c>
      <c r="B8468" s="0" t="n">
        <v>3</v>
      </c>
      <c r="C8468" s="0" t="n">
        <v>6</v>
      </c>
      <c r="D8468" s="0" t="n">
        <v>44</v>
      </c>
      <c r="E8468" s="0" t="n">
        <v>37</v>
      </c>
      <c r="F8468" s="0" t="n">
        <v>6</v>
      </c>
      <c r="T8468" s="0"/>
    </row>
    <row r="8469" customFormat="false" ht="12.75" hidden="false" customHeight="false" outlineLevel="0" collapsed="false">
      <c r="A8469" s="0" t="n">
        <v>1984</v>
      </c>
      <c r="B8469" s="0" t="n">
        <v>3</v>
      </c>
      <c r="C8469" s="0" t="n">
        <v>7</v>
      </c>
      <c r="D8469" s="0" t="n">
        <v>40</v>
      </c>
      <c r="E8469" s="0" t="n">
        <v>24</v>
      </c>
      <c r="F8469" s="0" t="n">
        <v>0</v>
      </c>
      <c r="T8469" s="0"/>
    </row>
    <row r="8470" customFormat="false" ht="12.75" hidden="false" customHeight="false" outlineLevel="0" collapsed="false">
      <c r="A8470" s="0" t="n">
        <v>1984</v>
      </c>
      <c r="B8470" s="0" t="n">
        <v>3</v>
      </c>
      <c r="C8470" s="0" t="n">
        <v>8</v>
      </c>
      <c r="D8470" s="0" t="n">
        <v>30</v>
      </c>
      <c r="E8470" s="0" t="n">
        <v>18</v>
      </c>
      <c r="F8470" s="0" t="n">
        <v>10</v>
      </c>
      <c r="T8470" s="0"/>
    </row>
    <row r="8471" customFormat="false" ht="12.75" hidden="false" customHeight="false" outlineLevel="0" collapsed="false">
      <c r="A8471" s="0" t="n">
        <v>1984</v>
      </c>
      <c r="B8471" s="0" t="n">
        <v>3</v>
      </c>
      <c r="C8471" s="0" t="n">
        <v>9</v>
      </c>
      <c r="D8471" s="0" t="n">
        <v>32</v>
      </c>
      <c r="E8471" s="0" t="n">
        <v>18</v>
      </c>
      <c r="F8471" s="0" t="n">
        <v>29</v>
      </c>
      <c r="T8471" s="0"/>
    </row>
    <row r="8472" customFormat="false" ht="12.75" hidden="false" customHeight="false" outlineLevel="0" collapsed="false">
      <c r="A8472" s="0" t="n">
        <v>1984</v>
      </c>
      <c r="B8472" s="0" t="n">
        <v>3</v>
      </c>
      <c r="C8472" s="0" t="n">
        <v>10</v>
      </c>
      <c r="D8472" s="0" t="n">
        <v>30</v>
      </c>
      <c r="E8472" s="0" t="n">
        <v>13</v>
      </c>
      <c r="F8472" s="0" t="n">
        <v>0</v>
      </c>
      <c r="T8472" s="0"/>
    </row>
    <row r="8473" customFormat="false" ht="12.75" hidden="false" customHeight="false" outlineLevel="0" collapsed="false">
      <c r="A8473" s="0" t="n">
        <v>1984</v>
      </c>
      <c r="B8473" s="0" t="n">
        <v>3</v>
      </c>
      <c r="C8473" s="0" t="n">
        <v>11</v>
      </c>
      <c r="D8473" s="0" t="n">
        <v>40</v>
      </c>
      <c r="E8473" s="0" t="n">
        <v>19</v>
      </c>
      <c r="F8473" s="0" t="n">
        <v>0</v>
      </c>
      <c r="T8473" s="0"/>
    </row>
    <row r="8474" customFormat="false" ht="12.75" hidden="false" customHeight="false" outlineLevel="0" collapsed="false">
      <c r="A8474" s="0" t="n">
        <v>1984</v>
      </c>
      <c r="B8474" s="0" t="n">
        <v>3</v>
      </c>
      <c r="C8474" s="0" t="n">
        <v>12</v>
      </c>
      <c r="D8474" s="0" t="n">
        <v>30</v>
      </c>
      <c r="E8474" s="0" t="n">
        <v>16</v>
      </c>
      <c r="F8474" s="0" t="n">
        <v>0</v>
      </c>
      <c r="T8474" s="0"/>
    </row>
    <row r="8475" customFormat="false" ht="12.75" hidden="false" customHeight="false" outlineLevel="0" collapsed="false">
      <c r="A8475" s="0" t="n">
        <v>1984</v>
      </c>
      <c r="B8475" s="0" t="n">
        <v>3</v>
      </c>
      <c r="C8475" s="0" t="n">
        <v>13</v>
      </c>
      <c r="D8475" s="0" t="n">
        <v>35</v>
      </c>
      <c r="E8475" s="0" t="n">
        <v>24</v>
      </c>
      <c r="F8475" s="0" t="n">
        <v>231</v>
      </c>
      <c r="T8475" s="0"/>
    </row>
    <row r="8476" customFormat="false" ht="12.75" hidden="false" customHeight="false" outlineLevel="0" collapsed="false">
      <c r="A8476" s="0" t="n">
        <v>1984</v>
      </c>
      <c r="B8476" s="0" t="n">
        <v>3</v>
      </c>
      <c r="C8476" s="0" t="n">
        <v>14</v>
      </c>
      <c r="D8476" s="0" t="n">
        <v>42</v>
      </c>
      <c r="E8476" s="0" t="n">
        <v>33</v>
      </c>
      <c r="F8476" s="0" t="n">
        <v>9</v>
      </c>
      <c r="T8476" s="0"/>
    </row>
    <row r="8477" customFormat="false" ht="12.75" hidden="false" customHeight="false" outlineLevel="0" collapsed="false">
      <c r="A8477" s="0" t="n">
        <v>1984</v>
      </c>
      <c r="B8477" s="0" t="n">
        <v>3</v>
      </c>
      <c r="C8477" s="0" t="n">
        <v>15</v>
      </c>
      <c r="D8477" s="0" t="n">
        <v>53</v>
      </c>
      <c r="E8477" s="0" t="n">
        <v>27</v>
      </c>
      <c r="F8477" s="0" t="n">
        <v>0</v>
      </c>
      <c r="T8477" s="0"/>
    </row>
    <row r="8478" customFormat="false" ht="12.75" hidden="false" customHeight="false" outlineLevel="0" collapsed="false">
      <c r="A8478" s="0" t="n">
        <v>1984</v>
      </c>
      <c r="B8478" s="0" t="n">
        <v>3</v>
      </c>
      <c r="C8478" s="0" t="n">
        <v>16</v>
      </c>
      <c r="D8478" s="0" t="n">
        <v>54</v>
      </c>
      <c r="E8478" s="0" t="n">
        <v>38</v>
      </c>
      <c r="F8478" s="0" t="n">
        <v>3</v>
      </c>
      <c r="T8478" s="0"/>
    </row>
    <row r="8479" customFormat="false" ht="12.75" hidden="false" customHeight="false" outlineLevel="0" collapsed="false">
      <c r="A8479" s="0" t="n">
        <v>1984</v>
      </c>
      <c r="B8479" s="0" t="n">
        <v>3</v>
      </c>
      <c r="C8479" s="0" t="n">
        <v>17</v>
      </c>
      <c r="D8479" s="0" t="n">
        <v>44</v>
      </c>
      <c r="E8479" s="0" t="n">
        <v>35</v>
      </c>
      <c r="F8479" s="0" t="n">
        <v>0</v>
      </c>
      <c r="T8479" s="0"/>
    </row>
    <row r="8480" customFormat="false" ht="12.75" hidden="false" customHeight="false" outlineLevel="0" collapsed="false">
      <c r="A8480" s="0" t="n">
        <v>1984</v>
      </c>
      <c r="B8480" s="0" t="n">
        <v>3</v>
      </c>
      <c r="C8480" s="0" t="n">
        <v>18</v>
      </c>
      <c r="D8480" s="0" t="n">
        <v>46</v>
      </c>
      <c r="E8480" s="0" t="n">
        <v>32</v>
      </c>
      <c r="F8480" s="0" t="n">
        <v>0</v>
      </c>
      <c r="T8480" s="0"/>
    </row>
    <row r="8481" customFormat="false" ht="12.75" hidden="false" customHeight="false" outlineLevel="0" collapsed="false">
      <c r="A8481" s="0" t="n">
        <v>1984</v>
      </c>
      <c r="B8481" s="0" t="n">
        <v>3</v>
      </c>
      <c r="C8481" s="0" t="n">
        <v>19</v>
      </c>
      <c r="D8481" s="0" t="n">
        <v>49</v>
      </c>
      <c r="E8481" s="0" t="n">
        <v>36</v>
      </c>
      <c r="F8481" s="0" t="n">
        <v>0</v>
      </c>
      <c r="T8481" s="0"/>
    </row>
    <row r="8482" customFormat="false" ht="12.75" hidden="false" customHeight="false" outlineLevel="0" collapsed="false">
      <c r="A8482" s="0" t="n">
        <v>1984</v>
      </c>
      <c r="B8482" s="0" t="n">
        <v>3</v>
      </c>
      <c r="C8482" s="0" t="n">
        <v>20</v>
      </c>
      <c r="D8482" s="0" t="n">
        <v>58</v>
      </c>
      <c r="E8482" s="0" t="n">
        <v>39</v>
      </c>
      <c r="F8482" s="0" t="n">
        <v>0</v>
      </c>
      <c r="T8482" s="0"/>
    </row>
    <row r="8483" customFormat="false" ht="12.75" hidden="false" customHeight="false" outlineLevel="0" collapsed="false">
      <c r="A8483" s="0" t="n">
        <v>1984</v>
      </c>
      <c r="B8483" s="0" t="n">
        <v>3</v>
      </c>
      <c r="C8483" s="0" t="n">
        <v>21</v>
      </c>
      <c r="D8483" s="0" t="n">
        <v>51</v>
      </c>
      <c r="E8483" s="0" t="n">
        <v>40</v>
      </c>
      <c r="F8483" s="0" t="n">
        <v>5</v>
      </c>
      <c r="T8483" s="0"/>
    </row>
    <row r="8484" customFormat="false" ht="12.75" hidden="false" customHeight="false" outlineLevel="0" collapsed="false">
      <c r="A8484" s="0" t="n">
        <v>1984</v>
      </c>
      <c r="B8484" s="0" t="n">
        <v>3</v>
      </c>
      <c r="C8484" s="0" t="n">
        <v>22</v>
      </c>
      <c r="D8484" s="0" t="n">
        <v>52</v>
      </c>
      <c r="E8484" s="0" t="n">
        <v>42</v>
      </c>
      <c r="F8484" s="0" t="n">
        <v>0</v>
      </c>
      <c r="T8484" s="0"/>
    </row>
    <row r="8485" customFormat="false" ht="12.75" hidden="false" customHeight="false" outlineLevel="0" collapsed="false">
      <c r="A8485" s="0" t="n">
        <v>1984</v>
      </c>
      <c r="B8485" s="0" t="n">
        <v>3</v>
      </c>
      <c r="C8485" s="0" t="n">
        <v>23</v>
      </c>
      <c r="D8485" s="0" t="n">
        <v>45</v>
      </c>
      <c r="E8485" s="0" t="n">
        <v>35</v>
      </c>
      <c r="F8485" s="0" t="n">
        <v>1</v>
      </c>
      <c r="T8485" s="0"/>
    </row>
    <row r="8486" customFormat="false" ht="12.75" hidden="false" customHeight="false" outlineLevel="0" collapsed="false">
      <c r="A8486" s="0" t="n">
        <v>1984</v>
      </c>
      <c r="B8486" s="0" t="n">
        <v>3</v>
      </c>
      <c r="C8486" s="0" t="n">
        <v>24</v>
      </c>
      <c r="D8486" s="0" t="n">
        <v>52</v>
      </c>
      <c r="E8486" s="0" t="n">
        <v>33</v>
      </c>
      <c r="F8486" s="0" t="n">
        <v>0</v>
      </c>
      <c r="T8486" s="0"/>
    </row>
    <row r="8487" customFormat="false" ht="12.75" hidden="false" customHeight="false" outlineLevel="0" collapsed="false">
      <c r="A8487" s="0" t="n">
        <v>1984</v>
      </c>
      <c r="B8487" s="0" t="n">
        <v>3</v>
      </c>
      <c r="C8487" s="0" t="n">
        <v>25</v>
      </c>
      <c r="D8487" s="0" t="n">
        <v>43</v>
      </c>
      <c r="E8487" s="0" t="n">
        <v>40</v>
      </c>
      <c r="F8487" s="0" t="n">
        <v>4</v>
      </c>
      <c r="T8487" s="0"/>
    </row>
    <row r="8488" customFormat="false" ht="12.75" hidden="false" customHeight="false" outlineLevel="0" collapsed="false">
      <c r="A8488" s="0" t="n">
        <v>1984</v>
      </c>
      <c r="B8488" s="0" t="n">
        <v>3</v>
      </c>
      <c r="C8488" s="0" t="n">
        <v>26</v>
      </c>
      <c r="D8488" s="0" t="n">
        <v>52</v>
      </c>
      <c r="E8488" s="0" t="n">
        <v>35</v>
      </c>
      <c r="F8488" s="0" t="n">
        <v>0</v>
      </c>
      <c r="T8488" s="0"/>
    </row>
    <row r="8489" customFormat="false" ht="12.75" hidden="false" customHeight="false" outlineLevel="0" collapsed="false">
      <c r="A8489" s="0" t="n">
        <v>1984</v>
      </c>
      <c r="B8489" s="0" t="n">
        <v>3</v>
      </c>
      <c r="C8489" s="0" t="n">
        <v>27</v>
      </c>
      <c r="D8489" s="0" t="n">
        <v>52</v>
      </c>
      <c r="E8489" s="0" t="n">
        <v>34</v>
      </c>
      <c r="F8489" s="0" t="n">
        <v>0</v>
      </c>
      <c r="T8489" s="0"/>
    </row>
    <row r="8490" customFormat="false" ht="12.75" hidden="false" customHeight="false" outlineLevel="0" collapsed="false">
      <c r="A8490" s="0" t="n">
        <v>1984</v>
      </c>
      <c r="B8490" s="0" t="n">
        <v>3</v>
      </c>
      <c r="C8490" s="0" t="n">
        <v>28</v>
      </c>
      <c r="D8490" s="0" t="n">
        <v>43</v>
      </c>
      <c r="E8490" s="0" t="n">
        <v>34</v>
      </c>
      <c r="F8490" s="0" t="n">
        <v>57</v>
      </c>
      <c r="T8490" s="0"/>
    </row>
    <row r="8491" customFormat="false" ht="12.75" hidden="false" customHeight="false" outlineLevel="0" collapsed="false">
      <c r="A8491" s="0" t="n">
        <v>1984</v>
      </c>
      <c r="B8491" s="0" t="n">
        <v>3</v>
      </c>
      <c r="C8491" s="0" t="n">
        <v>29</v>
      </c>
      <c r="D8491" s="0" t="n">
        <v>36</v>
      </c>
      <c r="E8491" s="0" t="n">
        <v>34</v>
      </c>
      <c r="F8491" s="0" t="n">
        <v>203</v>
      </c>
      <c r="T8491" s="0"/>
    </row>
    <row r="8492" customFormat="false" ht="12.75" hidden="false" customHeight="false" outlineLevel="0" collapsed="false">
      <c r="A8492" s="0" t="n">
        <v>1984</v>
      </c>
      <c r="B8492" s="0" t="n">
        <v>3</v>
      </c>
      <c r="C8492" s="0" t="n">
        <v>30</v>
      </c>
      <c r="D8492" s="0" t="n">
        <v>44</v>
      </c>
      <c r="E8492" s="0" t="n">
        <v>35</v>
      </c>
      <c r="F8492" s="0" t="n">
        <v>1</v>
      </c>
      <c r="T8492" s="0"/>
    </row>
    <row r="8493" customFormat="false" ht="12.75" hidden="false" customHeight="false" outlineLevel="0" collapsed="false">
      <c r="A8493" s="0" t="n">
        <v>1984</v>
      </c>
      <c r="B8493" s="0" t="n">
        <v>3</v>
      </c>
      <c r="C8493" s="0" t="n">
        <v>31</v>
      </c>
      <c r="D8493" s="0" t="n">
        <v>54</v>
      </c>
      <c r="E8493" s="0" t="n">
        <v>35</v>
      </c>
      <c r="F8493" s="0" t="n">
        <v>0</v>
      </c>
      <c r="T8493" s="0"/>
    </row>
    <row r="8494" customFormat="false" ht="12.75" hidden="false" customHeight="false" outlineLevel="0" collapsed="false">
      <c r="A8494" s="0" t="n">
        <v>1984</v>
      </c>
      <c r="B8494" s="0" t="n">
        <v>4</v>
      </c>
      <c r="C8494" s="0" t="n">
        <v>1</v>
      </c>
      <c r="D8494" s="0" t="n">
        <v>58</v>
      </c>
      <c r="E8494" s="0" t="n">
        <v>38</v>
      </c>
      <c r="F8494" s="0" t="n">
        <v>0</v>
      </c>
      <c r="T8494" s="0"/>
    </row>
    <row r="8495" customFormat="false" ht="12.75" hidden="false" customHeight="false" outlineLevel="0" collapsed="false">
      <c r="A8495" s="0" t="n">
        <v>1984</v>
      </c>
      <c r="B8495" s="0" t="n">
        <v>4</v>
      </c>
      <c r="C8495" s="0" t="n">
        <v>2</v>
      </c>
      <c r="D8495" s="0" t="n">
        <v>59</v>
      </c>
      <c r="E8495" s="0" t="n">
        <v>41</v>
      </c>
      <c r="F8495" s="0" t="n">
        <v>0</v>
      </c>
      <c r="T8495" s="0"/>
    </row>
    <row r="8496" customFormat="false" ht="12.75" hidden="false" customHeight="false" outlineLevel="0" collapsed="false">
      <c r="A8496" s="0" t="n">
        <v>1984</v>
      </c>
      <c r="B8496" s="0" t="n">
        <v>4</v>
      </c>
      <c r="C8496" s="0" t="n">
        <v>3</v>
      </c>
      <c r="D8496" s="0" t="n">
        <v>63</v>
      </c>
      <c r="E8496" s="0" t="n">
        <v>45</v>
      </c>
      <c r="F8496" s="0" t="n">
        <v>0</v>
      </c>
      <c r="T8496" s="0"/>
    </row>
    <row r="8497" customFormat="false" ht="12.75" hidden="false" customHeight="false" outlineLevel="0" collapsed="false">
      <c r="A8497" s="0" t="n">
        <v>1984</v>
      </c>
      <c r="B8497" s="0" t="n">
        <v>4</v>
      </c>
      <c r="C8497" s="0" t="n">
        <v>4</v>
      </c>
      <c r="D8497" s="0" t="n">
        <v>53</v>
      </c>
      <c r="E8497" s="0" t="n">
        <v>43</v>
      </c>
      <c r="F8497" s="0" t="n">
        <v>161</v>
      </c>
      <c r="T8497" s="0"/>
    </row>
    <row r="8498" customFormat="false" ht="12.75" hidden="false" customHeight="false" outlineLevel="0" collapsed="false">
      <c r="A8498" s="0" t="n">
        <v>1984</v>
      </c>
      <c r="B8498" s="0" t="n">
        <v>4</v>
      </c>
      <c r="C8498" s="0" t="n">
        <v>5</v>
      </c>
      <c r="D8498" s="0" t="n">
        <v>56</v>
      </c>
      <c r="E8498" s="0" t="n">
        <v>49</v>
      </c>
      <c r="F8498" s="0" t="n">
        <v>276</v>
      </c>
      <c r="T8498" s="0"/>
    </row>
    <row r="8499" customFormat="false" ht="12.75" hidden="false" customHeight="false" outlineLevel="0" collapsed="false">
      <c r="A8499" s="0" t="n">
        <v>1984</v>
      </c>
      <c r="B8499" s="0" t="n">
        <v>4</v>
      </c>
      <c r="C8499" s="0" t="n">
        <v>6</v>
      </c>
      <c r="D8499" s="0" t="n">
        <v>57</v>
      </c>
      <c r="E8499" s="0" t="n">
        <v>45</v>
      </c>
      <c r="F8499" s="0" t="n">
        <v>0</v>
      </c>
      <c r="T8499" s="0"/>
    </row>
    <row r="8500" customFormat="false" ht="12.75" hidden="false" customHeight="false" outlineLevel="0" collapsed="false">
      <c r="A8500" s="0" t="n">
        <v>1984</v>
      </c>
      <c r="B8500" s="0" t="n">
        <v>4</v>
      </c>
      <c r="C8500" s="0" t="n">
        <v>7</v>
      </c>
      <c r="D8500" s="0" t="n">
        <v>51</v>
      </c>
      <c r="E8500" s="0" t="n">
        <v>40</v>
      </c>
      <c r="F8500" s="0" t="n">
        <v>0</v>
      </c>
      <c r="T8500" s="0"/>
    </row>
    <row r="8501" customFormat="false" ht="12.75" hidden="false" customHeight="false" outlineLevel="0" collapsed="false">
      <c r="A8501" s="0" t="n">
        <v>1984</v>
      </c>
      <c r="B8501" s="0" t="n">
        <v>4</v>
      </c>
      <c r="C8501" s="0" t="n">
        <v>8</v>
      </c>
      <c r="D8501" s="0" t="n">
        <v>54</v>
      </c>
      <c r="E8501" s="0" t="n">
        <v>39</v>
      </c>
      <c r="F8501" s="0" t="n">
        <v>0</v>
      </c>
      <c r="T8501" s="0"/>
    </row>
    <row r="8502" customFormat="false" ht="12.75" hidden="false" customHeight="false" outlineLevel="0" collapsed="false">
      <c r="A8502" s="0" t="n">
        <v>1984</v>
      </c>
      <c r="B8502" s="0" t="n">
        <v>4</v>
      </c>
      <c r="C8502" s="0" t="n">
        <v>9</v>
      </c>
      <c r="D8502" s="0" t="n">
        <v>58</v>
      </c>
      <c r="E8502" s="0" t="n">
        <v>35</v>
      </c>
      <c r="F8502" s="0" t="n">
        <v>0</v>
      </c>
      <c r="T8502" s="0"/>
    </row>
    <row r="8503" customFormat="false" ht="12.75" hidden="false" customHeight="false" outlineLevel="0" collapsed="false">
      <c r="A8503" s="0" t="n">
        <v>1984</v>
      </c>
      <c r="B8503" s="0" t="n">
        <v>4</v>
      </c>
      <c r="C8503" s="0" t="n">
        <v>10</v>
      </c>
      <c r="D8503" s="0" t="n">
        <v>58</v>
      </c>
      <c r="E8503" s="0" t="n">
        <v>35</v>
      </c>
      <c r="F8503" s="0" t="n">
        <v>0</v>
      </c>
      <c r="T8503" s="0"/>
    </row>
    <row r="8504" customFormat="false" ht="12.75" hidden="false" customHeight="false" outlineLevel="0" collapsed="false">
      <c r="A8504" s="0" t="n">
        <v>1984</v>
      </c>
      <c r="B8504" s="0" t="n">
        <v>4</v>
      </c>
      <c r="C8504" s="0" t="n">
        <v>11</v>
      </c>
      <c r="D8504" s="0" t="n">
        <v>64</v>
      </c>
      <c r="E8504" s="0" t="n">
        <v>39</v>
      </c>
      <c r="F8504" s="0" t="n">
        <v>0</v>
      </c>
      <c r="T8504" s="0"/>
    </row>
    <row r="8505" customFormat="false" ht="12.75" hidden="false" customHeight="false" outlineLevel="0" collapsed="false">
      <c r="A8505" s="0" t="n">
        <v>1984</v>
      </c>
      <c r="B8505" s="0" t="n">
        <v>4</v>
      </c>
      <c r="C8505" s="0" t="n">
        <v>12</v>
      </c>
      <c r="D8505" s="0" t="n">
        <v>68</v>
      </c>
      <c r="E8505" s="0" t="n">
        <v>45</v>
      </c>
      <c r="F8505" s="0" t="n">
        <v>0</v>
      </c>
      <c r="T8505" s="0"/>
    </row>
    <row r="8506" customFormat="false" ht="12.75" hidden="false" customHeight="false" outlineLevel="0" collapsed="false">
      <c r="A8506" s="0" t="n">
        <v>1984</v>
      </c>
      <c r="B8506" s="0" t="n">
        <v>4</v>
      </c>
      <c r="C8506" s="0" t="n">
        <v>13</v>
      </c>
      <c r="D8506" s="0" t="n">
        <v>57</v>
      </c>
      <c r="E8506" s="0" t="n">
        <v>45</v>
      </c>
      <c r="F8506" s="0" t="n">
        <v>2</v>
      </c>
      <c r="T8506" s="0"/>
    </row>
    <row r="8507" customFormat="false" ht="12.75" hidden="false" customHeight="false" outlineLevel="0" collapsed="false">
      <c r="A8507" s="0" t="n">
        <v>1984</v>
      </c>
      <c r="B8507" s="0" t="n">
        <v>4</v>
      </c>
      <c r="C8507" s="0" t="n">
        <v>14</v>
      </c>
      <c r="D8507" s="0" t="n">
        <v>47</v>
      </c>
      <c r="E8507" s="0" t="n">
        <v>42</v>
      </c>
      <c r="F8507" s="0" t="n">
        <v>78</v>
      </c>
      <c r="T8507" s="0"/>
    </row>
    <row r="8508" customFormat="false" ht="12.75" hidden="false" customHeight="false" outlineLevel="0" collapsed="false">
      <c r="A8508" s="0" t="n">
        <v>1984</v>
      </c>
      <c r="B8508" s="0" t="n">
        <v>4</v>
      </c>
      <c r="C8508" s="0" t="n">
        <v>15</v>
      </c>
      <c r="D8508" s="0" t="n">
        <v>48</v>
      </c>
      <c r="E8508" s="0" t="n">
        <v>43</v>
      </c>
      <c r="F8508" s="0" t="n">
        <v>30</v>
      </c>
      <c r="T8508" s="0"/>
    </row>
    <row r="8509" customFormat="false" ht="12.75" hidden="false" customHeight="false" outlineLevel="0" collapsed="false">
      <c r="A8509" s="0" t="n">
        <v>1984</v>
      </c>
      <c r="B8509" s="0" t="n">
        <v>4</v>
      </c>
      <c r="C8509" s="0" t="n">
        <v>16</v>
      </c>
      <c r="D8509" s="0" t="n">
        <v>57</v>
      </c>
      <c r="E8509" s="0" t="n">
        <v>43</v>
      </c>
      <c r="F8509" s="0" t="n">
        <v>71</v>
      </c>
      <c r="T8509" s="0"/>
    </row>
    <row r="8510" customFormat="false" ht="12.75" hidden="false" customHeight="false" outlineLevel="0" collapsed="false">
      <c r="A8510" s="0" t="n">
        <v>1984</v>
      </c>
      <c r="B8510" s="0" t="n">
        <v>4</v>
      </c>
      <c r="C8510" s="0" t="n">
        <v>17</v>
      </c>
      <c r="D8510" s="0" t="n">
        <v>66</v>
      </c>
      <c r="E8510" s="0" t="n">
        <v>50</v>
      </c>
      <c r="F8510" s="0" t="n">
        <v>5</v>
      </c>
      <c r="T8510" s="0"/>
    </row>
    <row r="8511" customFormat="false" ht="12.75" hidden="false" customHeight="false" outlineLevel="0" collapsed="false">
      <c r="A8511" s="0" t="n">
        <v>1984</v>
      </c>
      <c r="B8511" s="0" t="n">
        <v>4</v>
      </c>
      <c r="C8511" s="0" t="n">
        <v>18</v>
      </c>
      <c r="D8511" s="0" t="n">
        <v>66</v>
      </c>
      <c r="E8511" s="0" t="n">
        <v>48</v>
      </c>
      <c r="F8511" s="0" t="n">
        <v>5</v>
      </c>
      <c r="T8511" s="0"/>
    </row>
    <row r="8512" customFormat="false" ht="12.75" hidden="false" customHeight="false" outlineLevel="0" collapsed="false">
      <c r="A8512" s="0" t="n">
        <v>1984</v>
      </c>
      <c r="B8512" s="0" t="n">
        <v>4</v>
      </c>
      <c r="C8512" s="0" t="n">
        <v>19</v>
      </c>
      <c r="D8512" s="0" t="n">
        <v>53</v>
      </c>
      <c r="E8512" s="0" t="n">
        <v>47</v>
      </c>
      <c r="F8512" s="0" t="n">
        <v>0</v>
      </c>
      <c r="T8512" s="0"/>
    </row>
    <row r="8513" customFormat="false" ht="12.75" hidden="false" customHeight="false" outlineLevel="0" collapsed="false">
      <c r="A8513" s="0" t="n">
        <v>1984</v>
      </c>
      <c r="B8513" s="0" t="n">
        <v>4</v>
      </c>
      <c r="C8513" s="0" t="n">
        <v>20</v>
      </c>
      <c r="D8513" s="0" t="n">
        <v>60</v>
      </c>
      <c r="E8513" s="0" t="n">
        <v>46</v>
      </c>
      <c r="F8513" s="0" t="n">
        <v>0</v>
      </c>
      <c r="T8513" s="0"/>
    </row>
    <row r="8514" customFormat="false" ht="12.75" hidden="false" customHeight="false" outlineLevel="0" collapsed="false">
      <c r="A8514" s="0" t="n">
        <v>1984</v>
      </c>
      <c r="B8514" s="0" t="n">
        <v>4</v>
      </c>
      <c r="C8514" s="0" t="n">
        <v>21</v>
      </c>
      <c r="D8514" s="0" t="n">
        <v>60</v>
      </c>
      <c r="E8514" s="0" t="n">
        <v>43</v>
      </c>
      <c r="F8514" s="0" t="n">
        <v>0</v>
      </c>
      <c r="T8514" s="0"/>
    </row>
    <row r="8515" customFormat="false" ht="12.75" hidden="false" customHeight="false" outlineLevel="0" collapsed="false">
      <c r="A8515" s="0" t="n">
        <v>1984</v>
      </c>
      <c r="B8515" s="0" t="n">
        <v>4</v>
      </c>
      <c r="C8515" s="0" t="n">
        <v>22</v>
      </c>
      <c r="D8515" s="0" t="n">
        <v>56</v>
      </c>
      <c r="E8515" s="0" t="n">
        <v>36</v>
      </c>
      <c r="F8515" s="0" t="n">
        <v>0</v>
      </c>
      <c r="T8515" s="0"/>
    </row>
    <row r="8516" customFormat="false" ht="12.75" hidden="false" customHeight="false" outlineLevel="0" collapsed="false">
      <c r="A8516" s="0" t="n">
        <v>1984</v>
      </c>
      <c r="B8516" s="0" t="n">
        <v>4</v>
      </c>
      <c r="C8516" s="0" t="n">
        <v>23</v>
      </c>
      <c r="D8516" s="0" t="n">
        <v>46</v>
      </c>
      <c r="E8516" s="0" t="n">
        <v>40</v>
      </c>
      <c r="F8516" s="0" t="n">
        <v>34</v>
      </c>
      <c r="T8516" s="0"/>
    </row>
    <row r="8517" customFormat="false" ht="12.75" hidden="false" customHeight="false" outlineLevel="0" collapsed="false">
      <c r="A8517" s="0" t="n">
        <v>1984</v>
      </c>
      <c r="B8517" s="0" t="n">
        <v>4</v>
      </c>
      <c r="C8517" s="0" t="n">
        <v>24</v>
      </c>
      <c r="D8517" s="0" t="n">
        <v>54</v>
      </c>
      <c r="E8517" s="0" t="n">
        <v>45</v>
      </c>
      <c r="F8517" s="0" t="n">
        <v>0</v>
      </c>
      <c r="T8517" s="0"/>
    </row>
    <row r="8518" customFormat="false" ht="12.75" hidden="false" customHeight="false" outlineLevel="0" collapsed="false">
      <c r="A8518" s="0" t="n">
        <v>1984</v>
      </c>
      <c r="B8518" s="0" t="n">
        <v>4</v>
      </c>
      <c r="C8518" s="0" t="n">
        <v>25</v>
      </c>
      <c r="D8518" s="0" t="n">
        <v>55</v>
      </c>
      <c r="E8518" s="0" t="n">
        <v>49</v>
      </c>
      <c r="F8518" s="0" t="n">
        <v>0</v>
      </c>
      <c r="T8518" s="0"/>
    </row>
    <row r="8519" customFormat="false" ht="12.75" hidden="false" customHeight="false" outlineLevel="0" collapsed="false">
      <c r="A8519" s="0" t="n">
        <v>1984</v>
      </c>
      <c r="B8519" s="0" t="n">
        <v>4</v>
      </c>
      <c r="C8519" s="0" t="n">
        <v>26</v>
      </c>
      <c r="D8519" s="0" t="n">
        <v>73</v>
      </c>
      <c r="E8519" s="0" t="n">
        <v>46</v>
      </c>
      <c r="F8519" s="0" t="n">
        <v>0</v>
      </c>
      <c r="T8519" s="0"/>
    </row>
    <row r="8520" customFormat="false" ht="12.75" hidden="false" customHeight="false" outlineLevel="0" collapsed="false">
      <c r="A8520" s="0" t="n">
        <v>1984</v>
      </c>
      <c r="B8520" s="0" t="n">
        <v>4</v>
      </c>
      <c r="C8520" s="0" t="n">
        <v>27</v>
      </c>
      <c r="D8520" s="0" t="n">
        <v>68</v>
      </c>
      <c r="E8520" s="0" t="n">
        <v>49</v>
      </c>
      <c r="F8520" s="0" t="n">
        <v>0</v>
      </c>
      <c r="T8520" s="0"/>
    </row>
    <row r="8521" customFormat="false" ht="12.75" hidden="false" customHeight="false" outlineLevel="0" collapsed="false">
      <c r="A8521" s="0" t="n">
        <v>1984</v>
      </c>
      <c r="B8521" s="0" t="n">
        <v>4</v>
      </c>
      <c r="C8521" s="0" t="n">
        <v>28</v>
      </c>
      <c r="D8521" s="0" t="n">
        <v>69</v>
      </c>
      <c r="E8521" s="0" t="n">
        <v>48</v>
      </c>
      <c r="F8521" s="0" t="n">
        <v>0</v>
      </c>
      <c r="T8521" s="0"/>
    </row>
    <row r="8522" customFormat="false" ht="12.75" hidden="false" customHeight="false" outlineLevel="0" collapsed="false">
      <c r="A8522" s="0" t="n">
        <v>1984</v>
      </c>
      <c r="B8522" s="0" t="n">
        <v>4</v>
      </c>
      <c r="C8522" s="0" t="n">
        <v>29</v>
      </c>
      <c r="D8522" s="0" t="n">
        <v>78</v>
      </c>
      <c r="E8522" s="0" t="n">
        <v>55</v>
      </c>
      <c r="F8522" s="0" t="n">
        <v>0</v>
      </c>
      <c r="T8522" s="0"/>
    </row>
    <row r="8523" customFormat="false" ht="12.75" hidden="false" customHeight="false" outlineLevel="0" collapsed="false">
      <c r="A8523" s="0" t="n">
        <v>1984</v>
      </c>
      <c r="B8523" s="0" t="n">
        <v>4</v>
      </c>
      <c r="C8523" s="0" t="n">
        <v>30</v>
      </c>
      <c r="D8523" s="0" t="n">
        <v>74</v>
      </c>
      <c r="E8523" s="0" t="n">
        <v>58</v>
      </c>
      <c r="F8523" s="0" t="n">
        <v>0</v>
      </c>
      <c r="T8523" s="0"/>
    </row>
    <row r="8524" customFormat="false" ht="12.75" hidden="false" customHeight="false" outlineLevel="0" collapsed="false">
      <c r="A8524" s="0" t="n">
        <v>1984</v>
      </c>
      <c r="B8524" s="0" t="n">
        <v>5</v>
      </c>
      <c r="C8524" s="0" t="n">
        <v>1</v>
      </c>
      <c r="D8524" s="0" t="n">
        <v>68</v>
      </c>
      <c r="E8524" s="0" t="n">
        <v>56</v>
      </c>
      <c r="F8524" s="0" t="n">
        <v>0</v>
      </c>
      <c r="T8524" s="0"/>
    </row>
    <row r="8525" customFormat="false" ht="12.75" hidden="false" customHeight="false" outlineLevel="0" collapsed="false">
      <c r="A8525" s="0" t="n">
        <v>1984</v>
      </c>
      <c r="B8525" s="0" t="n">
        <v>5</v>
      </c>
      <c r="C8525" s="0" t="n">
        <v>2</v>
      </c>
      <c r="D8525" s="0" t="n">
        <v>66</v>
      </c>
      <c r="E8525" s="0" t="n">
        <v>50</v>
      </c>
      <c r="F8525" s="0" t="n">
        <v>0</v>
      </c>
      <c r="T8525" s="0"/>
    </row>
    <row r="8526" customFormat="false" ht="12.75" hidden="false" customHeight="false" outlineLevel="0" collapsed="false">
      <c r="A8526" s="0" t="n">
        <v>1984</v>
      </c>
      <c r="B8526" s="0" t="n">
        <v>5</v>
      </c>
      <c r="C8526" s="0" t="n">
        <v>3</v>
      </c>
      <c r="D8526" s="0" t="n">
        <v>59</v>
      </c>
      <c r="E8526" s="0" t="n">
        <v>49</v>
      </c>
      <c r="F8526" s="0" t="n">
        <v>86</v>
      </c>
      <c r="T8526" s="0"/>
    </row>
    <row r="8527" customFormat="false" ht="12.75" hidden="false" customHeight="false" outlineLevel="0" collapsed="false">
      <c r="A8527" s="0" t="n">
        <v>1984</v>
      </c>
      <c r="B8527" s="0" t="n">
        <v>5</v>
      </c>
      <c r="C8527" s="0" t="n">
        <v>4</v>
      </c>
      <c r="D8527" s="0" t="n">
        <v>74</v>
      </c>
      <c r="E8527" s="0" t="n">
        <v>52</v>
      </c>
      <c r="F8527" s="0" t="n">
        <v>96</v>
      </c>
      <c r="T8527" s="0"/>
    </row>
    <row r="8528" customFormat="false" ht="12.75" hidden="false" customHeight="false" outlineLevel="0" collapsed="false">
      <c r="A8528" s="0" t="n">
        <v>1984</v>
      </c>
      <c r="B8528" s="0" t="n">
        <v>5</v>
      </c>
      <c r="C8528" s="0" t="n">
        <v>5</v>
      </c>
      <c r="D8528" s="0" t="n">
        <v>69</v>
      </c>
      <c r="E8528" s="0" t="n">
        <v>53</v>
      </c>
      <c r="F8528" s="0" t="n">
        <v>0</v>
      </c>
      <c r="T8528" s="0"/>
    </row>
    <row r="8529" customFormat="false" ht="12.75" hidden="false" customHeight="false" outlineLevel="0" collapsed="false">
      <c r="A8529" s="0" t="n">
        <v>1984</v>
      </c>
      <c r="B8529" s="0" t="n">
        <v>5</v>
      </c>
      <c r="C8529" s="0" t="n">
        <v>6</v>
      </c>
      <c r="D8529" s="0" t="n">
        <v>69</v>
      </c>
      <c r="E8529" s="0" t="n">
        <v>53</v>
      </c>
      <c r="F8529" s="0" t="n">
        <v>0</v>
      </c>
      <c r="T8529" s="0"/>
    </row>
    <row r="8530" customFormat="false" ht="12.75" hidden="false" customHeight="false" outlineLevel="0" collapsed="false">
      <c r="A8530" s="0" t="n">
        <v>1984</v>
      </c>
      <c r="B8530" s="0" t="n">
        <v>5</v>
      </c>
      <c r="C8530" s="0" t="n">
        <v>7</v>
      </c>
      <c r="D8530" s="0" t="n">
        <v>69</v>
      </c>
      <c r="E8530" s="0" t="n">
        <v>53</v>
      </c>
      <c r="F8530" s="0" t="n">
        <v>0</v>
      </c>
      <c r="T8530" s="0"/>
    </row>
    <row r="8531" customFormat="false" ht="12.75" hidden="false" customHeight="false" outlineLevel="0" collapsed="false">
      <c r="A8531" s="0" t="n">
        <v>1984</v>
      </c>
      <c r="B8531" s="0" t="n">
        <v>5</v>
      </c>
      <c r="C8531" s="0" t="n">
        <v>8</v>
      </c>
      <c r="D8531" s="0" t="n">
        <v>69</v>
      </c>
      <c r="E8531" s="0" t="n">
        <v>55</v>
      </c>
      <c r="F8531" s="0" t="n">
        <v>48</v>
      </c>
      <c r="T8531" s="0"/>
    </row>
    <row r="8532" customFormat="false" ht="12.75" hidden="false" customHeight="false" outlineLevel="0" collapsed="false">
      <c r="A8532" s="0" t="n">
        <v>1984</v>
      </c>
      <c r="B8532" s="0" t="n">
        <v>5</v>
      </c>
      <c r="C8532" s="0" t="n">
        <v>9</v>
      </c>
      <c r="D8532" s="0" t="n">
        <v>63</v>
      </c>
      <c r="E8532" s="0" t="n">
        <v>52</v>
      </c>
      <c r="F8532" s="0" t="n">
        <v>0</v>
      </c>
      <c r="T8532" s="0"/>
    </row>
    <row r="8533" customFormat="false" ht="12.75" hidden="false" customHeight="false" outlineLevel="0" collapsed="false">
      <c r="A8533" s="0" t="n">
        <v>1984</v>
      </c>
      <c r="B8533" s="0" t="n">
        <v>5</v>
      </c>
      <c r="C8533" s="0" t="n">
        <v>10</v>
      </c>
      <c r="D8533" s="0" t="n">
        <v>66</v>
      </c>
      <c r="E8533" s="0" t="n">
        <v>48</v>
      </c>
      <c r="F8533" s="0" t="n">
        <v>0</v>
      </c>
      <c r="T8533" s="0"/>
    </row>
    <row r="8534" customFormat="false" ht="12.75" hidden="false" customHeight="false" outlineLevel="0" collapsed="false">
      <c r="A8534" s="0" t="n">
        <v>1984</v>
      </c>
      <c r="B8534" s="0" t="n">
        <v>5</v>
      </c>
      <c r="C8534" s="0" t="n">
        <v>11</v>
      </c>
      <c r="D8534" s="0" t="n">
        <v>71</v>
      </c>
      <c r="E8534" s="0" t="n">
        <v>54</v>
      </c>
      <c r="F8534" s="0" t="n">
        <v>0</v>
      </c>
      <c r="T8534" s="0"/>
    </row>
    <row r="8535" customFormat="false" ht="12.75" hidden="false" customHeight="false" outlineLevel="0" collapsed="false">
      <c r="A8535" s="0" t="n">
        <v>1984</v>
      </c>
      <c r="B8535" s="0" t="n">
        <v>5</v>
      </c>
      <c r="C8535" s="0" t="n">
        <v>12</v>
      </c>
      <c r="D8535" s="0" t="n">
        <v>70</v>
      </c>
      <c r="E8535" s="0" t="n">
        <v>54</v>
      </c>
      <c r="F8535" s="0" t="n">
        <v>21</v>
      </c>
      <c r="T8535" s="0"/>
    </row>
    <row r="8536" customFormat="false" ht="12.75" hidden="false" customHeight="false" outlineLevel="0" collapsed="false">
      <c r="A8536" s="0" t="n">
        <v>1984</v>
      </c>
      <c r="B8536" s="0" t="n">
        <v>5</v>
      </c>
      <c r="C8536" s="0" t="n">
        <v>13</v>
      </c>
      <c r="D8536" s="0" t="n">
        <v>75</v>
      </c>
      <c r="E8536" s="0" t="n">
        <v>53</v>
      </c>
      <c r="F8536" s="0" t="n">
        <v>17</v>
      </c>
      <c r="T8536" s="0"/>
    </row>
    <row r="8537" customFormat="false" ht="12.75" hidden="false" customHeight="false" outlineLevel="0" collapsed="false">
      <c r="A8537" s="0" t="n">
        <v>1984</v>
      </c>
      <c r="B8537" s="0" t="n">
        <v>5</v>
      </c>
      <c r="C8537" s="0" t="n">
        <v>14</v>
      </c>
      <c r="D8537" s="0" t="n">
        <v>60</v>
      </c>
      <c r="E8537" s="0" t="n">
        <v>50</v>
      </c>
      <c r="F8537" s="0" t="n">
        <v>1</v>
      </c>
      <c r="T8537" s="0"/>
    </row>
    <row r="8538" customFormat="false" ht="12.75" hidden="false" customHeight="false" outlineLevel="0" collapsed="false">
      <c r="A8538" s="0" t="n">
        <v>1984</v>
      </c>
      <c r="B8538" s="0" t="n">
        <v>5</v>
      </c>
      <c r="C8538" s="0" t="n">
        <v>15</v>
      </c>
      <c r="D8538" s="0" t="n">
        <v>61</v>
      </c>
      <c r="E8538" s="0" t="n">
        <v>46</v>
      </c>
      <c r="F8538" s="0" t="n">
        <v>0</v>
      </c>
      <c r="T8538" s="0"/>
    </row>
    <row r="8539" customFormat="false" ht="12.75" hidden="false" customHeight="false" outlineLevel="0" collapsed="false">
      <c r="A8539" s="0" t="n">
        <v>1984</v>
      </c>
      <c r="B8539" s="0" t="n">
        <v>5</v>
      </c>
      <c r="C8539" s="0" t="n">
        <v>16</v>
      </c>
      <c r="D8539" s="0" t="n">
        <v>55</v>
      </c>
      <c r="E8539" s="0" t="n">
        <v>44</v>
      </c>
      <c r="F8539" s="0" t="n">
        <v>1</v>
      </c>
      <c r="T8539" s="0"/>
    </row>
    <row r="8540" customFormat="false" ht="12.75" hidden="false" customHeight="false" outlineLevel="0" collapsed="false">
      <c r="A8540" s="0" t="n">
        <v>1984</v>
      </c>
      <c r="B8540" s="0" t="n">
        <v>5</v>
      </c>
      <c r="C8540" s="0" t="n">
        <v>17</v>
      </c>
      <c r="D8540" s="0" t="n">
        <v>66</v>
      </c>
      <c r="E8540" s="0" t="n">
        <v>43</v>
      </c>
      <c r="F8540" s="0" t="n">
        <v>0</v>
      </c>
      <c r="T8540" s="0"/>
    </row>
    <row r="8541" customFormat="false" ht="12.75" hidden="false" customHeight="false" outlineLevel="0" collapsed="false">
      <c r="A8541" s="0" t="n">
        <v>1984</v>
      </c>
      <c r="B8541" s="0" t="n">
        <v>5</v>
      </c>
      <c r="C8541" s="0" t="n">
        <v>18</v>
      </c>
      <c r="D8541" s="0" t="n">
        <v>63</v>
      </c>
      <c r="E8541" s="0" t="n">
        <v>49</v>
      </c>
      <c r="F8541" s="0" t="n">
        <v>0</v>
      </c>
      <c r="T8541" s="0"/>
    </row>
    <row r="8542" customFormat="false" ht="12.75" hidden="false" customHeight="false" outlineLevel="0" collapsed="false">
      <c r="A8542" s="0" t="n">
        <v>1984</v>
      </c>
      <c r="B8542" s="0" t="n">
        <v>5</v>
      </c>
      <c r="C8542" s="0" t="n">
        <v>19</v>
      </c>
      <c r="D8542" s="0" t="n">
        <v>74</v>
      </c>
      <c r="E8542" s="0" t="n">
        <v>53</v>
      </c>
      <c r="F8542" s="0" t="n">
        <v>1</v>
      </c>
      <c r="T8542" s="0"/>
    </row>
    <row r="8543" customFormat="false" ht="12.75" hidden="false" customHeight="false" outlineLevel="0" collapsed="false">
      <c r="A8543" s="0" t="n">
        <v>1984</v>
      </c>
      <c r="B8543" s="0" t="n">
        <v>5</v>
      </c>
      <c r="C8543" s="0" t="n">
        <v>20</v>
      </c>
      <c r="D8543" s="0" t="n">
        <v>77</v>
      </c>
      <c r="E8543" s="0" t="n">
        <v>57</v>
      </c>
      <c r="F8543" s="0" t="n">
        <v>81</v>
      </c>
      <c r="T8543" s="0"/>
    </row>
    <row r="8544" customFormat="false" ht="12.75" hidden="false" customHeight="false" outlineLevel="0" collapsed="false">
      <c r="A8544" s="0" t="n">
        <v>1984</v>
      </c>
      <c r="B8544" s="0" t="n">
        <v>5</v>
      </c>
      <c r="C8544" s="0" t="n">
        <v>21</v>
      </c>
      <c r="D8544" s="0" t="n">
        <v>78</v>
      </c>
      <c r="E8544" s="0" t="n">
        <v>55</v>
      </c>
      <c r="F8544" s="0" t="n">
        <v>1</v>
      </c>
      <c r="T8544" s="0"/>
    </row>
    <row r="8545" customFormat="false" ht="12.75" hidden="false" customHeight="false" outlineLevel="0" collapsed="false">
      <c r="A8545" s="0" t="n">
        <v>1984</v>
      </c>
      <c r="B8545" s="0" t="n">
        <v>5</v>
      </c>
      <c r="C8545" s="0" t="n">
        <v>22</v>
      </c>
      <c r="D8545" s="0" t="n">
        <v>76</v>
      </c>
      <c r="E8545" s="0" t="n">
        <v>61</v>
      </c>
      <c r="F8545" s="0" t="n">
        <v>0</v>
      </c>
      <c r="T8545" s="0"/>
    </row>
    <row r="8546" customFormat="false" ht="12.75" hidden="false" customHeight="false" outlineLevel="0" collapsed="false">
      <c r="A8546" s="0" t="n">
        <v>1984</v>
      </c>
      <c r="B8546" s="0" t="n">
        <v>5</v>
      </c>
      <c r="C8546" s="0" t="n">
        <v>23</v>
      </c>
      <c r="D8546" s="0" t="n">
        <v>81</v>
      </c>
      <c r="E8546" s="0" t="n">
        <v>62</v>
      </c>
      <c r="F8546" s="0" t="n">
        <v>67</v>
      </c>
      <c r="T8546" s="0"/>
    </row>
    <row r="8547" customFormat="false" ht="12.75" hidden="false" customHeight="false" outlineLevel="0" collapsed="false">
      <c r="A8547" s="0" t="n">
        <v>1984</v>
      </c>
      <c r="B8547" s="0" t="n">
        <v>5</v>
      </c>
      <c r="C8547" s="0" t="n">
        <v>24</v>
      </c>
      <c r="D8547" s="0" t="n">
        <v>78</v>
      </c>
      <c r="E8547" s="0" t="n">
        <v>58</v>
      </c>
      <c r="F8547" s="0" t="n">
        <v>0</v>
      </c>
      <c r="T8547" s="0"/>
    </row>
    <row r="8548" customFormat="false" ht="12.75" hidden="false" customHeight="false" outlineLevel="0" collapsed="false">
      <c r="A8548" s="0" t="n">
        <v>1984</v>
      </c>
      <c r="B8548" s="0" t="n">
        <v>5</v>
      </c>
      <c r="C8548" s="0" t="n">
        <v>25</v>
      </c>
      <c r="D8548" s="0" t="n">
        <v>81</v>
      </c>
      <c r="E8548" s="0" t="n">
        <v>61</v>
      </c>
      <c r="F8548" s="0" t="n">
        <v>0</v>
      </c>
      <c r="T8548" s="0"/>
    </row>
    <row r="8549" customFormat="false" ht="12.75" hidden="false" customHeight="false" outlineLevel="0" collapsed="false">
      <c r="A8549" s="0" t="n">
        <v>1984</v>
      </c>
      <c r="B8549" s="0" t="n">
        <v>5</v>
      </c>
      <c r="C8549" s="0" t="n">
        <v>26</v>
      </c>
      <c r="D8549" s="0" t="n">
        <v>85</v>
      </c>
      <c r="E8549" s="0" t="n">
        <v>66</v>
      </c>
      <c r="F8549" s="0" t="n">
        <v>13</v>
      </c>
      <c r="T8549" s="0"/>
    </row>
    <row r="8550" customFormat="false" ht="12.75" hidden="false" customHeight="false" outlineLevel="0" collapsed="false">
      <c r="A8550" s="0" t="n">
        <v>1984</v>
      </c>
      <c r="B8550" s="0" t="n">
        <v>5</v>
      </c>
      <c r="C8550" s="0" t="n">
        <v>27</v>
      </c>
      <c r="D8550" s="0" t="n">
        <v>75</v>
      </c>
      <c r="E8550" s="0" t="n">
        <v>63</v>
      </c>
      <c r="F8550" s="0" t="n">
        <v>0</v>
      </c>
      <c r="T8550" s="0"/>
    </row>
    <row r="8551" customFormat="false" ht="12.75" hidden="false" customHeight="false" outlineLevel="0" collapsed="false">
      <c r="A8551" s="0" t="n">
        <v>1984</v>
      </c>
      <c r="B8551" s="0" t="n">
        <v>5</v>
      </c>
      <c r="C8551" s="0" t="n">
        <v>28</v>
      </c>
      <c r="D8551" s="0" t="n">
        <v>64</v>
      </c>
      <c r="E8551" s="0" t="n">
        <v>56</v>
      </c>
      <c r="F8551" s="0" t="n">
        <v>115</v>
      </c>
      <c r="T8551" s="0"/>
    </row>
    <row r="8552" customFormat="false" ht="12.75" hidden="false" customHeight="false" outlineLevel="0" collapsed="false">
      <c r="A8552" s="0" t="n">
        <v>1984</v>
      </c>
      <c r="B8552" s="0" t="n">
        <v>5</v>
      </c>
      <c r="C8552" s="0" t="n">
        <v>29</v>
      </c>
      <c r="D8552" s="0" t="n">
        <v>68</v>
      </c>
      <c r="E8552" s="0" t="n">
        <v>56</v>
      </c>
      <c r="F8552" s="0" t="n">
        <v>143</v>
      </c>
      <c r="T8552" s="0"/>
    </row>
    <row r="8553" customFormat="false" ht="12.75" hidden="false" customHeight="false" outlineLevel="0" collapsed="false">
      <c r="A8553" s="0" t="n">
        <v>1984</v>
      </c>
      <c r="B8553" s="0" t="n">
        <v>5</v>
      </c>
      <c r="C8553" s="0" t="n">
        <v>30</v>
      </c>
      <c r="D8553" s="0" t="n">
        <v>65</v>
      </c>
      <c r="E8553" s="0" t="n">
        <v>54</v>
      </c>
      <c r="F8553" s="0" t="n">
        <v>219</v>
      </c>
      <c r="T8553" s="0"/>
    </row>
    <row r="8554" customFormat="false" ht="12.75" hidden="false" customHeight="false" outlineLevel="0" collapsed="false">
      <c r="A8554" s="0" t="n">
        <v>1984</v>
      </c>
      <c r="B8554" s="0" t="n">
        <v>5</v>
      </c>
      <c r="C8554" s="0" t="n">
        <v>31</v>
      </c>
      <c r="D8554" s="0" t="n">
        <v>61</v>
      </c>
      <c r="E8554" s="0" t="n">
        <v>50</v>
      </c>
      <c r="F8554" s="0" t="n">
        <v>64</v>
      </c>
      <c r="T8554" s="0"/>
    </row>
    <row r="8555" customFormat="false" ht="12.75" hidden="false" customHeight="false" outlineLevel="0" collapsed="false">
      <c r="A8555" s="0" t="n">
        <v>1984</v>
      </c>
      <c r="B8555" s="0" t="n">
        <v>6</v>
      </c>
      <c r="C8555" s="0" t="n">
        <v>1</v>
      </c>
      <c r="D8555" s="0" t="n">
        <v>72</v>
      </c>
      <c r="E8555" s="0" t="n">
        <v>49</v>
      </c>
      <c r="F8555" s="0" t="n">
        <v>2</v>
      </c>
      <c r="T8555" s="0"/>
    </row>
    <row r="8556" customFormat="false" ht="12.75" hidden="false" customHeight="false" outlineLevel="0" collapsed="false">
      <c r="A8556" s="0" t="n">
        <v>1984</v>
      </c>
      <c r="B8556" s="0" t="n">
        <v>6</v>
      </c>
      <c r="C8556" s="0" t="n">
        <v>2</v>
      </c>
      <c r="D8556" s="0" t="n">
        <v>73</v>
      </c>
      <c r="E8556" s="0" t="n">
        <v>54</v>
      </c>
      <c r="F8556" s="0" t="n">
        <v>22</v>
      </c>
      <c r="T8556" s="0"/>
    </row>
    <row r="8557" customFormat="false" ht="12.75" hidden="false" customHeight="false" outlineLevel="0" collapsed="false">
      <c r="A8557" s="0" t="n">
        <v>1984</v>
      </c>
      <c r="B8557" s="0" t="n">
        <v>6</v>
      </c>
      <c r="C8557" s="0" t="n">
        <v>3</v>
      </c>
      <c r="D8557" s="0" t="n">
        <v>66</v>
      </c>
      <c r="E8557" s="0" t="n">
        <v>56</v>
      </c>
      <c r="F8557" s="0" t="n">
        <v>0</v>
      </c>
      <c r="T8557" s="0"/>
    </row>
    <row r="8558" customFormat="false" ht="12.75" hidden="false" customHeight="false" outlineLevel="0" collapsed="false">
      <c r="A8558" s="0" t="n">
        <v>1984</v>
      </c>
      <c r="B8558" s="0" t="n">
        <v>6</v>
      </c>
      <c r="C8558" s="0" t="n">
        <v>4</v>
      </c>
      <c r="D8558" s="0" t="n">
        <v>84</v>
      </c>
      <c r="E8558" s="0" t="n">
        <v>58</v>
      </c>
      <c r="F8558" s="0" t="n">
        <v>0</v>
      </c>
      <c r="T8558" s="0"/>
    </row>
    <row r="8559" customFormat="false" ht="12.75" hidden="false" customHeight="false" outlineLevel="0" collapsed="false">
      <c r="A8559" s="0" t="n">
        <v>1984</v>
      </c>
      <c r="B8559" s="0" t="n">
        <v>6</v>
      </c>
      <c r="C8559" s="0" t="n">
        <v>5</v>
      </c>
      <c r="D8559" s="0" t="n">
        <v>87</v>
      </c>
      <c r="E8559" s="0" t="n">
        <v>65</v>
      </c>
      <c r="F8559" s="0" t="n">
        <v>0</v>
      </c>
      <c r="T8559" s="0"/>
    </row>
    <row r="8560" customFormat="false" ht="12.75" hidden="false" customHeight="false" outlineLevel="0" collapsed="false">
      <c r="A8560" s="0" t="n">
        <v>1984</v>
      </c>
      <c r="B8560" s="0" t="n">
        <v>6</v>
      </c>
      <c r="C8560" s="0" t="n">
        <v>6</v>
      </c>
      <c r="D8560" s="0" t="n">
        <v>85</v>
      </c>
      <c r="E8560" s="0" t="n">
        <v>69</v>
      </c>
      <c r="F8560" s="0" t="n">
        <v>0</v>
      </c>
      <c r="T8560" s="0"/>
    </row>
    <row r="8561" customFormat="false" ht="12.75" hidden="false" customHeight="false" outlineLevel="0" collapsed="false">
      <c r="A8561" s="0" t="n">
        <v>1984</v>
      </c>
      <c r="B8561" s="0" t="n">
        <v>6</v>
      </c>
      <c r="C8561" s="0" t="n">
        <v>7</v>
      </c>
      <c r="D8561" s="0" t="n">
        <v>92</v>
      </c>
      <c r="E8561" s="0" t="n">
        <v>72</v>
      </c>
      <c r="F8561" s="0" t="n">
        <v>0</v>
      </c>
      <c r="T8561" s="0"/>
    </row>
    <row r="8562" customFormat="false" ht="12.75" hidden="false" customHeight="false" outlineLevel="0" collapsed="false">
      <c r="A8562" s="0" t="n">
        <v>1984</v>
      </c>
      <c r="B8562" s="0" t="n">
        <v>6</v>
      </c>
      <c r="C8562" s="0" t="n">
        <v>8</v>
      </c>
      <c r="D8562" s="0" t="n">
        <v>94</v>
      </c>
      <c r="E8562" s="0" t="n">
        <v>77</v>
      </c>
      <c r="F8562" s="0" t="n">
        <v>0</v>
      </c>
      <c r="T8562" s="0"/>
    </row>
    <row r="8563" customFormat="false" ht="12.75" hidden="false" customHeight="false" outlineLevel="0" collapsed="false">
      <c r="A8563" s="0" t="n">
        <v>1984</v>
      </c>
      <c r="B8563" s="0" t="n">
        <v>6</v>
      </c>
      <c r="C8563" s="0" t="n">
        <v>9</v>
      </c>
      <c r="D8563" s="0" t="n">
        <v>96</v>
      </c>
      <c r="E8563" s="0" t="n">
        <v>77</v>
      </c>
      <c r="F8563" s="0" t="n">
        <v>0</v>
      </c>
      <c r="T8563" s="0"/>
    </row>
    <row r="8564" customFormat="false" ht="12.75" hidden="false" customHeight="false" outlineLevel="0" collapsed="false">
      <c r="A8564" s="0" t="n">
        <v>1984</v>
      </c>
      <c r="B8564" s="0" t="n">
        <v>6</v>
      </c>
      <c r="C8564" s="0" t="n">
        <v>10</v>
      </c>
      <c r="D8564" s="0" t="n">
        <v>95</v>
      </c>
      <c r="E8564" s="0" t="n">
        <v>79</v>
      </c>
      <c r="F8564" s="0" t="n">
        <v>0</v>
      </c>
      <c r="T8564" s="0"/>
    </row>
    <row r="8565" customFormat="false" ht="12.75" hidden="false" customHeight="false" outlineLevel="0" collapsed="false">
      <c r="A8565" s="0" t="n">
        <v>1984</v>
      </c>
      <c r="B8565" s="0" t="n">
        <v>6</v>
      </c>
      <c r="C8565" s="0" t="n">
        <v>11</v>
      </c>
      <c r="D8565" s="0" t="n">
        <v>94</v>
      </c>
      <c r="E8565" s="0" t="n">
        <v>78</v>
      </c>
      <c r="F8565" s="0" t="n">
        <v>0</v>
      </c>
      <c r="T8565" s="0"/>
    </row>
    <row r="8566" customFormat="false" ht="12.75" hidden="false" customHeight="false" outlineLevel="0" collapsed="false">
      <c r="A8566" s="0" t="n">
        <v>1984</v>
      </c>
      <c r="B8566" s="0" t="n">
        <v>6</v>
      </c>
      <c r="C8566" s="0" t="n">
        <v>12</v>
      </c>
      <c r="D8566" s="0" t="n">
        <v>84</v>
      </c>
      <c r="E8566" s="0" t="n">
        <v>69</v>
      </c>
      <c r="F8566" s="0" t="n">
        <v>0</v>
      </c>
      <c r="T8566" s="0"/>
    </row>
    <row r="8567" customFormat="false" ht="12.75" hidden="false" customHeight="false" outlineLevel="0" collapsed="false">
      <c r="A8567" s="0" t="n">
        <v>1984</v>
      </c>
      <c r="B8567" s="0" t="n">
        <v>6</v>
      </c>
      <c r="C8567" s="0" t="n">
        <v>13</v>
      </c>
      <c r="D8567" s="0" t="n">
        <v>94</v>
      </c>
      <c r="E8567" s="0" t="n">
        <v>72</v>
      </c>
      <c r="F8567" s="0" t="n">
        <v>31</v>
      </c>
      <c r="T8567" s="0"/>
    </row>
    <row r="8568" customFormat="false" ht="12.75" hidden="false" customHeight="false" outlineLevel="0" collapsed="false">
      <c r="A8568" s="0" t="n">
        <v>1984</v>
      </c>
      <c r="B8568" s="0" t="n">
        <v>6</v>
      </c>
      <c r="C8568" s="0" t="n">
        <v>14</v>
      </c>
      <c r="D8568" s="0" t="n">
        <v>85</v>
      </c>
      <c r="E8568" s="0" t="n">
        <v>70</v>
      </c>
      <c r="F8568" s="0" t="n">
        <v>14</v>
      </c>
      <c r="T8568" s="0"/>
    </row>
    <row r="8569" customFormat="false" ht="12.75" hidden="false" customHeight="false" outlineLevel="0" collapsed="false">
      <c r="A8569" s="0" t="n">
        <v>1984</v>
      </c>
      <c r="B8569" s="0" t="n">
        <v>6</v>
      </c>
      <c r="C8569" s="0" t="n">
        <v>15</v>
      </c>
      <c r="D8569" s="0" t="n">
        <v>73</v>
      </c>
      <c r="E8569" s="0" t="n">
        <v>63</v>
      </c>
      <c r="F8569" s="0" t="n">
        <v>0</v>
      </c>
      <c r="T8569" s="0"/>
    </row>
    <row r="8570" customFormat="false" ht="12.75" hidden="false" customHeight="false" outlineLevel="0" collapsed="false">
      <c r="A8570" s="0" t="n">
        <v>1984</v>
      </c>
      <c r="B8570" s="0" t="n">
        <v>6</v>
      </c>
      <c r="C8570" s="0" t="n">
        <v>16</v>
      </c>
      <c r="D8570" s="0" t="n">
        <v>75</v>
      </c>
      <c r="E8570" s="0" t="n">
        <v>58</v>
      </c>
      <c r="F8570" s="0" t="n">
        <v>0</v>
      </c>
      <c r="T8570" s="0"/>
    </row>
    <row r="8571" customFormat="false" ht="12.75" hidden="false" customHeight="false" outlineLevel="0" collapsed="false">
      <c r="A8571" s="0" t="n">
        <v>1984</v>
      </c>
      <c r="B8571" s="0" t="n">
        <v>6</v>
      </c>
      <c r="C8571" s="0" t="n">
        <v>17</v>
      </c>
      <c r="D8571" s="0" t="n">
        <v>71</v>
      </c>
      <c r="E8571" s="0" t="n">
        <v>64</v>
      </c>
      <c r="F8571" s="0" t="n">
        <v>5</v>
      </c>
      <c r="T8571" s="0"/>
    </row>
    <row r="8572" customFormat="false" ht="12.75" hidden="false" customHeight="false" outlineLevel="0" collapsed="false">
      <c r="A8572" s="0" t="n">
        <v>1984</v>
      </c>
      <c r="B8572" s="0" t="n">
        <v>6</v>
      </c>
      <c r="C8572" s="0" t="n">
        <v>18</v>
      </c>
      <c r="D8572" s="0" t="n">
        <v>73</v>
      </c>
      <c r="E8572" s="0" t="n">
        <v>65</v>
      </c>
      <c r="F8572" s="0" t="n">
        <v>6</v>
      </c>
      <c r="T8572" s="0"/>
    </row>
    <row r="8573" customFormat="false" ht="12.75" hidden="false" customHeight="false" outlineLevel="0" collapsed="false">
      <c r="A8573" s="0" t="n">
        <v>1984</v>
      </c>
      <c r="B8573" s="0" t="n">
        <v>6</v>
      </c>
      <c r="C8573" s="0" t="n">
        <v>19</v>
      </c>
      <c r="D8573" s="0" t="n">
        <v>89</v>
      </c>
      <c r="E8573" s="0" t="n">
        <v>68</v>
      </c>
      <c r="F8573" s="0" t="n">
        <v>16</v>
      </c>
      <c r="T8573" s="0"/>
    </row>
    <row r="8574" customFormat="false" ht="12.75" hidden="false" customHeight="false" outlineLevel="0" collapsed="false">
      <c r="A8574" s="0" t="n">
        <v>1984</v>
      </c>
      <c r="B8574" s="0" t="n">
        <v>6</v>
      </c>
      <c r="C8574" s="0" t="n">
        <v>20</v>
      </c>
      <c r="D8574" s="0" t="n">
        <v>84</v>
      </c>
      <c r="E8574" s="0" t="n">
        <v>67</v>
      </c>
      <c r="F8574" s="0" t="n">
        <v>0</v>
      </c>
      <c r="T8574" s="0"/>
    </row>
    <row r="8575" customFormat="false" ht="12.75" hidden="false" customHeight="false" outlineLevel="0" collapsed="false">
      <c r="A8575" s="0" t="n">
        <v>1984</v>
      </c>
      <c r="B8575" s="0" t="n">
        <v>6</v>
      </c>
      <c r="C8575" s="0" t="n">
        <v>21</v>
      </c>
      <c r="D8575" s="0" t="n">
        <v>82</v>
      </c>
      <c r="E8575" s="0" t="n">
        <v>65</v>
      </c>
      <c r="F8575" s="0" t="n">
        <v>0</v>
      </c>
      <c r="T8575" s="0"/>
    </row>
    <row r="8576" customFormat="false" ht="12.75" hidden="false" customHeight="false" outlineLevel="0" collapsed="false">
      <c r="A8576" s="0" t="n">
        <v>1984</v>
      </c>
      <c r="B8576" s="0" t="n">
        <v>6</v>
      </c>
      <c r="C8576" s="0" t="n">
        <v>22</v>
      </c>
      <c r="D8576" s="0" t="n">
        <v>83</v>
      </c>
      <c r="E8576" s="0" t="n">
        <v>63</v>
      </c>
      <c r="F8576" s="0" t="n">
        <v>0</v>
      </c>
      <c r="T8576" s="0"/>
    </row>
    <row r="8577" customFormat="false" ht="12.75" hidden="false" customHeight="false" outlineLevel="0" collapsed="false">
      <c r="A8577" s="0" t="n">
        <v>1984</v>
      </c>
      <c r="B8577" s="0" t="n">
        <v>6</v>
      </c>
      <c r="C8577" s="0" t="n">
        <v>23</v>
      </c>
      <c r="D8577" s="0" t="n">
        <v>83</v>
      </c>
      <c r="E8577" s="0" t="n">
        <v>67</v>
      </c>
      <c r="F8577" s="0" t="n">
        <v>0</v>
      </c>
      <c r="T8577" s="0"/>
    </row>
    <row r="8578" customFormat="false" ht="12.75" hidden="false" customHeight="false" outlineLevel="0" collapsed="false">
      <c r="A8578" s="0" t="n">
        <v>1984</v>
      </c>
      <c r="B8578" s="0" t="n">
        <v>6</v>
      </c>
      <c r="C8578" s="0" t="n">
        <v>24</v>
      </c>
      <c r="D8578" s="0" t="n">
        <v>76</v>
      </c>
      <c r="E8578" s="0" t="n">
        <v>66</v>
      </c>
      <c r="F8578" s="0" t="n">
        <v>146</v>
      </c>
      <c r="T8578" s="0"/>
    </row>
    <row r="8579" customFormat="false" ht="12.75" hidden="false" customHeight="false" outlineLevel="0" collapsed="false">
      <c r="A8579" s="0" t="n">
        <v>1984</v>
      </c>
      <c r="B8579" s="0" t="n">
        <v>6</v>
      </c>
      <c r="C8579" s="0" t="n">
        <v>25</v>
      </c>
      <c r="D8579" s="0" t="n">
        <v>84</v>
      </c>
      <c r="E8579" s="0" t="n">
        <v>66</v>
      </c>
      <c r="F8579" s="0" t="n">
        <v>6</v>
      </c>
      <c r="T8579" s="0"/>
    </row>
    <row r="8580" customFormat="false" ht="12.75" hidden="false" customHeight="false" outlineLevel="0" collapsed="false">
      <c r="A8580" s="0" t="n">
        <v>1984</v>
      </c>
      <c r="B8580" s="0" t="n">
        <v>6</v>
      </c>
      <c r="C8580" s="0" t="n">
        <v>26</v>
      </c>
      <c r="D8580" s="0" t="n">
        <v>79</v>
      </c>
      <c r="E8580" s="0" t="n">
        <v>64</v>
      </c>
      <c r="F8580" s="0" t="n">
        <v>0</v>
      </c>
      <c r="T8580" s="0"/>
    </row>
    <row r="8581" customFormat="false" ht="12.75" hidden="false" customHeight="false" outlineLevel="0" collapsed="false">
      <c r="A8581" s="0" t="n">
        <v>1984</v>
      </c>
      <c r="B8581" s="0" t="n">
        <v>6</v>
      </c>
      <c r="C8581" s="0" t="n">
        <v>27</v>
      </c>
      <c r="D8581" s="0" t="n">
        <v>85</v>
      </c>
      <c r="E8581" s="0" t="n">
        <v>63</v>
      </c>
      <c r="F8581" s="0" t="n">
        <v>0</v>
      </c>
      <c r="T8581" s="0"/>
    </row>
    <row r="8582" customFormat="false" ht="12.75" hidden="false" customHeight="false" outlineLevel="0" collapsed="false">
      <c r="A8582" s="0" t="n">
        <v>1984</v>
      </c>
      <c r="B8582" s="0" t="n">
        <v>6</v>
      </c>
      <c r="C8582" s="0" t="n">
        <v>28</v>
      </c>
      <c r="D8582" s="0" t="n">
        <v>84</v>
      </c>
      <c r="E8582" s="0" t="n">
        <v>69</v>
      </c>
      <c r="F8582" s="0" t="n">
        <v>21</v>
      </c>
      <c r="T8582" s="0"/>
    </row>
    <row r="8583" customFormat="false" ht="12.75" hidden="false" customHeight="false" outlineLevel="0" collapsed="false">
      <c r="A8583" s="0" t="n">
        <v>1984</v>
      </c>
      <c r="B8583" s="0" t="n">
        <v>6</v>
      </c>
      <c r="C8583" s="0" t="n">
        <v>29</v>
      </c>
      <c r="D8583" s="0" t="n">
        <v>83</v>
      </c>
      <c r="E8583" s="0" t="n">
        <v>70</v>
      </c>
      <c r="F8583" s="0" t="n">
        <v>0</v>
      </c>
      <c r="T8583" s="0"/>
    </row>
    <row r="8584" customFormat="false" ht="12.75" hidden="false" customHeight="false" outlineLevel="0" collapsed="false">
      <c r="A8584" s="0" t="n">
        <v>1984</v>
      </c>
      <c r="B8584" s="0" t="n">
        <v>6</v>
      </c>
      <c r="C8584" s="0" t="n">
        <v>30</v>
      </c>
      <c r="D8584" s="0" t="n">
        <v>73</v>
      </c>
      <c r="E8584" s="0" t="n">
        <v>68</v>
      </c>
      <c r="F8584" s="0" t="n">
        <v>307</v>
      </c>
      <c r="T8584" s="0"/>
    </row>
    <row r="8585" customFormat="false" ht="12.75" hidden="false" customHeight="false" outlineLevel="0" collapsed="false">
      <c r="A8585" s="0" t="n">
        <v>1984</v>
      </c>
      <c r="B8585" s="0" t="n">
        <v>7</v>
      </c>
      <c r="C8585" s="0" t="n">
        <v>1</v>
      </c>
      <c r="D8585" s="0" t="n">
        <v>71</v>
      </c>
      <c r="E8585" s="0" t="n">
        <v>68</v>
      </c>
      <c r="F8585" s="0" t="n">
        <v>64</v>
      </c>
      <c r="T8585" s="0"/>
    </row>
    <row r="8586" customFormat="false" ht="12.75" hidden="false" customHeight="false" outlineLevel="0" collapsed="false">
      <c r="A8586" s="0" t="n">
        <v>1984</v>
      </c>
      <c r="B8586" s="0" t="n">
        <v>7</v>
      </c>
      <c r="C8586" s="0" t="n">
        <v>2</v>
      </c>
      <c r="D8586" s="0" t="n">
        <v>84</v>
      </c>
      <c r="E8586" s="0" t="n">
        <v>68</v>
      </c>
      <c r="F8586" s="0" t="n">
        <v>0</v>
      </c>
      <c r="T8586" s="0"/>
    </row>
    <row r="8587" customFormat="false" ht="12.75" hidden="false" customHeight="false" outlineLevel="0" collapsed="false">
      <c r="A8587" s="0" t="n">
        <v>1984</v>
      </c>
      <c r="B8587" s="0" t="n">
        <v>7</v>
      </c>
      <c r="C8587" s="0" t="n">
        <v>3</v>
      </c>
      <c r="D8587" s="0" t="n">
        <v>83</v>
      </c>
      <c r="E8587" s="0" t="n">
        <v>69</v>
      </c>
      <c r="F8587" s="0" t="n">
        <v>30</v>
      </c>
      <c r="T8587" s="0"/>
    </row>
    <row r="8588" customFormat="false" ht="12.75" hidden="false" customHeight="false" outlineLevel="0" collapsed="false">
      <c r="A8588" s="0" t="n">
        <v>1984</v>
      </c>
      <c r="B8588" s="0" t="n">
        <v>7</v>
      </c>
      <c r="C8588" s="0" t="n">
        <v>4</v>
      </c>
      <c r="D8588" s="0" t="n">
        <v>84</v>
      </c>
      <c r="E8588" s="0" t="n">
        <v>71</v>
      </c>
      <c r="F8588" s="0" t="n">
        <v>1</v>
      </c>
      <c r="T8588" s="0"/>
    </row>
    <row r="8589" customFormat="false" ht="12.75" hidden="false" customHeight="false" outlineLevel="0" collapsed="false">
      <c r="A8589" s="0" t="n">
        <v>1984</v>
      </c>
      <c r="B8589" s="0" t="n">
        <v>7</v>
      </c>
      <c r="C8589" s="0" t="n">
        <v>5</v>
      </c>
      <c r="D8589" s="0" t="n">
        <v>88</v>
      </c>
      <c r="E8589" s="0" t="n">
        <v>70</v>
      </c>
      <c r="F8589" s="0" t="n">
        <v>42</v>
      </c>
      <c r="T8589" s="0"/>
    </row>
    <row r="8590" customFormat="false" ht="12.75" hidden="false" customHeight="false" outlineLevel="0" collapsed="false">
      <c r="A8590" s="0" t="n">
        <v>1984</v>
      </c>
      <c r="B8590" s="0" t="n">
        <v>7</v>
      </c>
      <c r="C8590" s="0" t="n">
        <v>6</v>
      </c>
      <c r="D8590" s="0" t="n">
        <v>78</v>
      </c>
      <c r="E8590" s="0" t="n">
        <v>70</v>
      </c>
      <c r="F8590" s="0" t="n">
        <v>1</v>
      </c>
      <c r="T8590" s="0"/>
    </row>
    <row r="8591" customFormat="false" ht="12.75" hidden="false" customHeight="false" outlineLevel="0" collapsed="false">
      <c r="A8591" s="0" t="n">
        <v>1984</v>
      </c>
      <c r="B8591" s="0" t="n">
        <v>7</v>
      </c>
      <c r="C8591" s="0" t="n">
        <v>7</v>
      </c>
      <c r="D8591" s="0" t="n">
        <v>75</v>
      </c>
      <c r="E8591" s="0" t="n">
        <v>67</v>
      </c>
      <c r="F8591" s="0" t="n">
        <v>313</v>
      </c>
      <c r="T8591" s="0"/>
    </row>
    <row r="8592" customFormat="false" ht="12.75" hidden="false" customHeight="false" outlineLevel="0" collapsed="false">
      <c r="A8592" s="0" t="n">
        <v>1984</v>
      </c>
      <c r="B8592" s="0" t="n">
        <v>7</v>
      </c>
      <c r="C8592" s="0" t="n">
        <v>8</v>
      </c>
      <c r="D8592" s="0" t="n">
        <v>76</v>
      </c>
      <c r="E8592" s="0" t="n">
        <v>61</v>
      </c>
      <c r="F8592" s="0" t="n">
        <v>0</v>
      </c>
      <c r="T8592" s="0"/>
    </row>
    <row r="8593" customFormat="false" ht="12.75" hidden="false" customHeight="false" outlineLevel="0" collapsed="false">
      <c r="A8593" s="0" t="n">
        <v>1984</v>
      </c>
      <c r="B8593" s="0" t="n">
        <v>7</v>
      </c>
      <c r="C8593" s="0" t="n">
        <v>9</v>
      </c>
      <c r="D8593" s="0" t="n">
        <v>75</v>
      </c>
      <c r="E8593" s="0" t="n">
        <v>59</v>
      </c>
      <c r="F8593" s="0" t="n">
        <v>0</v>
      </c>
      <c r="T8593" s="0"/>
    </row>
    <row r="8594" customFormat="false" ht="12.75" hidden="false" customHeight="false" outlineLevel="0" collapsed="false">
      <c r="A8594" s="0" t="n">
        <v>1984</v>
      </c>
      <c r="B8594" s="0" t="n">
        <v>7</v>
      </c>
      <c r="C8594" s="0" t="n">
        <v>10</v>
      </c>
      <c r="D8594" s="0" t="n">
        <v>78</v>
      </c>
      <c r="E8594" s="0" t="n">
        <v>65</v>
      </c>
      <c r="F8594" s="0" t="n">
        <v>0</v>
      </c>
      <c r="T8594" s="0"/>
    </row>
    <row r="8595" customFormat="false" ht="12.75" hidden="false" customHeight="false" outlineLevel="0" collapsed="false">
      <c r="A8595" s="0" t="n">
        <v>1984</v>
      </c>
      <c r="B8595" s="0" t="n">
        <v>7</v>
      </c>
      <c r="C8595" s="0" t="n">
        <v>11</v>
      </c>
      <c r="D8595" s="0" t="n">
        <v>84</v>
      </c>
      <c r="E8595" s="0" t="n">
        <v>71</v>
      </c>
      <c r="F8595" s="0" t="n">
        <v>21</v>
      </c>
      <c r="T8595" s="0"/>
    </row>
    <row r="8596" customFormat="false" ht="12.75" hidden="false" customHeight="false" outlineLevel="0" collapsed="false">
      <c r="A8596" s="0" t="n">
        <v>1984</v>
      </c>
      <c r="B8596" s="0" t="n">
        <v>7</v>
      </c>
      <c r="C8596" s="0" t="n">
        <v>12</v>
      </c>
      <c r="D8596" s="0" t="n">
        <v>86</v>
      </c>
      <c r="E8596" s="0" t="n">
        <v>72</v>
      </c>
      <c r="F8596" s="0" t="n">
        <v>0</v>
      </c>
      <c r="T8596" s="0"/>
    </row>
    <row r="8597" customFormat="false" ht="12.75" hidden="false" customHeight="false" outlineLevel="0" collapsed="false">
      <c r="A8597" s="0" t="n">
        <v>1984</v>
      </c>
      <c r="B8597" s="0" t="n">
        <v>7</v>
      </c>
      <c r="C8597" s="0" t="n">
        <v>13</v>
      </c>
      <c r="D8597" s="0" t="n">
        <v>89</v>
      </c>
      <c r="E8597" s="0" t="n">
        <v>72</v>
      </c>
      <c r="F8597" s="0" t="n">
        <v>0</v>
      </c>
      <c r="T8597" s="0"/>
    </row>
    <row r="8598" customFormat="false" ht="12.75" hidden="false" customHeight="false" outlineLevel="0" collapsed="false">
      <c r="A8598" s="0" t="n">
        <v>1984</v>
      </c>
      <c r="B8598" s="0" t="n">
        <v>7</v>
      </c>
      <c r="C8598" s="0" t="n">
        <v>14</v>
      </c>
      <c r="D8598" s="0" t="n">
        <v>91</v>
      </c>
      <c r="E8598" s="0" t="n">
        <v>74</v>
      </c>
      <c r="F8598" s="0" t="n">
        <v>0</v>
      </c>
      <c r="T8598" s="0"/>
    </row>
    <row r="8599" customFormat="false" ht="12.75" hidden="false" customHeight="false" outlineLevel="0" collapsed="false">
      <c r="A8599" s="0" t="n">
        <v>1984</v>
      </c>
      <c r="B8599" s="0" t="n">
        <v>7</v>
      </c>
      <c r="C8599" s="0" t="n">
        <v>15</v>
      </c>
      <c r="D8599" s="0" t="n">
        <v>88</v>
      </c>
      <c r="E8599" s="0" t="n">
        <v>75</v>
      </c>
      <c r="F8599" s="0" t="n">
        <v>0</v>
      </c>
      <c r="T8599" s="0"/>
    </row>
    <row r="8600" customFormat="false" ht="12.75" hidden="false" customHeight="false" outlineLevel="0" collapsed="false">
      <c r="A8600" s="0" t="n">
        <v>1984</v>
      </c>
      <c r="B8600" s="0" t="n">
        <v>7</v>
      </c>
      <c r="C8600" s="0" t="n">
        <v>16</v>
      </c>
      <c r="D8600" s="0" t="n">
        <v>86</v>
      </c>
      <c r="E8600" s="0" t="n">
        <v>74</v>
      </c>
      <c r="F8600" s="0" t="n">
        <v>9</v>
      </c>
      <c r="T8600" s="0"/>
    </row>
    <row r="8601" customFormat="false" ht="12.75" hidden="false" customHeight="false" outlineLevel="0" collapsed="false">
      <c r="A8601" s="0" t="n">
        <v>1984</v>
      </c>
      <c r="B8601" s="0" t="n">
        <v>7</v>
      </c>
      <c r="C8601" s="0" t="n">
        <v>17</v>
      </c>
      <c r="D8601" s="0" t="n">
        <v>83</v>
      </c>
      <c r="E8601" s="0" t="n">
        <v>71</v>
      </c>
      <c r="F8601" s="0" t="n">
        <v>0</v>
      </c>
      <c r="T8601" s="0"/>
    </row>
    <row r="8602" customFormat="false" ht="12.75" hidden="false" customHeight="false" outlineLevel="0" collapsed="false">
      <c r="A8602" s="0" t="n">
        <v>1984</v>
      </c>
      <c r="B8602" s="0" t="n">
        <v>7</v>
      </c>
      <c r="C8602" s="0" t="n">
        <v>18</v>
      </c>
      <c r="D8602" s="0" t="n">
        <v>76</v>
      </c>
      <c r="E8602" s="0" t="n">
        <v>68</v>
      </c>
      <c r="F8602" s="0" t="n">
        <v>50</v>
      </c>
      <c r="T8602" s="0"/>
    </row>
    <row r="8603" customFormat="false" ht="12.75" hidden="false" customHeight="false" outlineLevel="0" collapsed="false">
      <c r="A8603" s="0" t="n">
        <v>1984</v>
      </c>
      <c r="B8603" s="0" t="n">
        <v>7</v>
      </c>
      <c r="C8603" s="0" t="n">
        <v>19</v>
      </c>
      <c r="D8603" s="0" t="n">
        <v>81</v>
      </c>
      <c r="E8603" s="0" t="n">
        <v>65</v>
      </c>
      <c r="F8603" s="0" t="n">
        <v>0</v>
      </c>
      <c r="T8603" s="0"/>
    </row>
    <row r="8604" customFormat="false" ht="12.75" hidden="false" customHeight="false" outlineLevel="0" collapsed="false">
      <c r="A8604" s="0" t="n">
        <v>1984</v>
      </c>
      <c r="B8604" s="0" t="n">
        <v>7</v>
      </c>
      <c r="C8604" s="0" t="n">
        <v>20</v>
      </c>
      <c r="D8604" s="0" t="n">
        <v>83</v>
      </c>
      <c r="E8604" s="0" t="n">
        <v>67</v>
      </c>
      <c r="F8604" s="0" t="n">
        <v>0</v>
      </c>
      <c r="T8604" s="0"/>
    </row>
    <row r="8605" customFormat="false" ht="12.75" hidden="false" customHeight="false" outlineLevel="0" collapsed="false">
      <c r="A8605" s="0" t="n">
        <v>1984</v>
      </c>
      <c r="B8605" s="0" t="n">
        <v>7</v>
      </c>
      <c r="C8605" s="0" t="n">
        <v>21</v>
      </c>
      <c r="D8605" s="0" t="n">
        <v>73</v>
      </c>
      <c r="E8605" s="0" t="n">
        <v>68</v>
      </c>
      <c r="F8605" s="0" t="n">
        <v>52</v>
      </c>
      <c r="T8605" s="0"/>
    </row>
    <row r="8606" customFormat="false" ht="12.75" hidden="false" customHeight="false" outlineLevel="0" collapsed="false">
      <c r="A8606" s="0" t="n">
        <v>1984</v>
      </c>
      <c r="B8606" s="0" t="n">
        <v>7</v>
      </c>
      <c r="C8606" s="0" t="n">
        <v>22</v>
      </c>
      <c r="D8606" s="0" t="n">
        <v>83</v>
      </c>
      <c r="E8606" s="0" t="n">
        <v>68</v>
      </c>
      <c r="F8606" s="0" t="n">
        <v>0</v>
      </c>
      <c r="T8606" s="0"/>
    </row>
    <row r="8607" customFormat="false" ht="12.75" hidden="false" customHeight="false" outlineLevel="0" collapsed="false">
      <c r="A8607" s="0" t="n">
        <v>1984</v>
      </c>
      <c r="B8607" s="0" t="n">
        <v>7</v>
      </c>
      <c r="C8607" s="0" t="n">
        <v>23</v>
      </c>
      <c r="D8607" s="0" t="n">
        <v>85</v>
      </c>
      <c r="E8607" s="0" t="n">
        <v>71</v>
      </c>
      <c r="F8607" s="0" t="n">
        <v>0</v>
      </c>
      <c r="T8607" s="0"/>
    </row>
    <row r="8608" customFormat="false" ht="12.75" hidden="false" customHeight="false" outlineLevel="0" collapsed="false">
      <c r="A8608" s="0" t="n">
        <v>1984</v>
      </c>
      <c r="B8608" s="0" t="n">
        <v>7</v>
      </c>
      <c r="C8608" s="0" t="n">
        <v>24</v>
      </c>
      <c r="D8608" s="0" t="n">
        <v>87</v>
      </c>
      <c r="E8608" s="0" t="n">
        <v>74</v>
      </c>
      <c r="F8608" s="0" t="n">
        <v>1</v>
      </c>
      <c r="T8608" s="0"/>
    </row>
    <row r="8609" customFormat="false" ht="12.75" hidden="false" customHeight="false" outlineLevel="0" collapsed="false">
      <c r="A8609" s="0" t="n">
        <v>1984</v>
      </c>
      <c r="B8609" s="0" t="n">
        <v>7</v>
      </c>
      <c r="C8609" s="0" t="n">
        <v>25</v>
      </c>
      <c r="D8609" s="0" t="n">
        <v>81</v>
      </c>
      <c r="E8609" s="0" t="n">
        <v>67</v>
      </c>
      <c r="F8609" s="0" t="n">
        <v>0</v>
      </c>
      <c r="T8609" s="0"/>
    </row>
    <row r="8610" customFormat="false" ht="12.75" hidden="false" customHeight="false" outlineLevel="0" collapsed="false">
      <c r="A8610" s="0" t="n">
        <v>1984</v>
      </c>
      <c r="B8610" s="0" t="n">
        <v>7</v>
      </c>
      <c r="C8610" s="0" t="n">
        <v>26</v>
      </c>
      <c r="D8610" s="0" t="n">
        <v>81</v>
      </c>
      <c r="E8610" s="0" t="n">
        <v>65</v>
      </c>
      <c r="F8610" s="0" t="n">
        <v>0</v>
      </c>
      <c r="T8610" s="0"/>
    </row>
    <row r="8611" customFormat="false" ht="12.75" hidden="false" customHeight="false" outlineLevel="0" collapsed="false">
      <c r="A8611" s="0" t="n">
        <v>1984</v>
      </c>
      <c r="B8611" s="0" t="n">
        <v>7</v>
      </c>
      <c r="C8611" s="0" t="n">
        <v>27</v>
      </c>
      <c r="D8611" s="0" t="n">
        <v>73</v>
      </c>
      <c r="E8611" s="0" t="n">
        <v>63</v>
      </c>
      <c r="F8611" s="0" t="n">
        <v>119</v>
      </c>
      <c r="T8611" s="0"/>
    </row>
    <row r="8612" customFormat="false" ht="12.75" hidden="false" customHeight="false" outlineLevel="0" collapsed="false">
      <c r="A8612" s="0" t="n">
        <v>1984</v>
      </c>
      <c r="B8612" s="0" t="n">
        <v>7</v>
      </c>
      <c r="C8612" s="0" t="n">
        <v>28</v>
      </c>
      <c r="D8612" s="0" t="n">
        <v>75</v>
      </c>
      <c r="E8612" s="0" t="n">
        <v>63</v>
      </c>
      <c r="F8612" s="0" t="n">
        <v>0</v>
      </c>
      <c r="T8612" s="0"/>
    </row>
    <row r="8613" customFormat="false" ht="12.75" hidden="false" customHeight="false" outlineLevel="0" collapsed="false">
      <c r="A8613" s="0" t="n">
        <v>1984</v>
      </c>
      <c r="B8613" s="0" t="n">
        <v>7</v>
      </c>
      <c r="C8613" s="0" t="n">
        <v>29</v>
      </c>
      <c r="D8613" s="0" t="n">
        <v>81</v>
      </c>
      <c r="E8613" s="0" t="n">
        <v>64</v>
      </c>
      <c r="F8613" s="0" t="n">
        <v>0</v>
      </c>
      <c r="T8613" s="0"/>
    </row>
    <row r="8614" customFormat="false" ht="12.75" hidden="false" customHeight="false" outlineLevel="0" collapsed="false">
      <c r="A8614" s="0" t="n">
        <v>1984</v>
      </c>
      <c r="B8614" s="0" t="n">
        <v>7</v>
      </c>
      <c r="C8614" s="0" t="n">
        <v>30</v>
      </c>
      <c r="D8614" s="0" t="n">
        <v>75</v>
      </c>
      <c r="E8614" s="0" t="n">
        <v>67</v>
      </c>
      <c r="F8614" s="0" t="n">
        <v>0</v>
      </c>
      <c r="T8614" s="0"/>
    </row>
    <row r="8615" customFormat="false" ht="12.75" hidden="false" customHeight="false" outlineLevel="0" collapsed="false">
      <c r="A8615" s="0" t="n">
        <v>1984</v>
      </c>
      <c r="B8615" s="0" t="n">
        <v>7</v>
      </c>
      <c r="C8615" s="0" t="n">
        <v>31</v>
      </c>
      <c r="D8615" s="0" t="n">
        <v>84</v>
      </c>
      <c r="E8615" s="0" t="n">
        <v>66</v>
      </c>
      <c r="F8615" s="0" t="n">
        <v>0</v>
      </c>
      <c r="T8615" s="0"/>
    </row>
    <row r="8616" customFormat="false" ht="12.75" hidden="false" customHeight="false" outlineLevel="0" collapsed="false">
      <c r="A8616" s="0" t="n">
        <v>1984</v>
      </c>
      <c r="B8616" s="0" t="n">
        <v>8</v>
      </c>
      <c r="C8616" s="0" t="n">
        <v>1</v>
      </c>
      <c r="D8616" s="0" t="n">
        <v>88</v>
      </c>
      <c r="E8616" s="0" t="n">
        <v>70</v>
      </c>
      <c r="F8616" s="0" t="n">
        <v>0</v>
      </c>
      <c r="T8616" s="0"/>
    </row>
    <row r="8617" customFormat="false" ht="12.75" hidden="false" customHeight="false" outlineLevel="0" collapsed="false">
      <c r="A8617" s="0" t="n">
        <v>1984</v>
      </c>
      <c r="B8617" s="0" t="n">
        <v>8</v>
      </c>
      <c r="C8617" s="0" t="n">
        <v>2</v>
      </c>
      <c r="D8617" s="0" t="n">
        <v>88</v>
      </c>
      <c r="E8617" s="0" t="n">
        <v>76</v>
      </c>
      <c r="F8617" s="0" t="n">
        <v>1</v>
      </c>
      <c r="T8617" s="0"/>
    </row>
    <row r="8618" customFormat="false" ht="12.75" hidden="false" customHeight="false" outlineLevel="0" collapsed="false">
      <c r="A8618" s="0" t="n">
        <v>1984</v>
      </c>
      <c r="B8618" s="0" t="n">
        <v>8</v>
      </c>
      <c r="C8618" s="0" t="n">
        <v>3</v>
      </c>
      <c r="D8618" s="0" t="n">
        <v>87</v>
      </c>
      <c r="E8618" s="0" t="n">
        <v>74</v>
      </c>
      <c r="F8618" s="0" t="n">
        <v>37</v>
      </c>
      <c r="T8618" s="0"/>
    </row>
    <row r="8619" customFormat="false" ht="12.75" hidden="false" customHeight="false" outlineLevel="0" collapsed="false">
      <c r="A8619" s="0" t="n">
        <v>1984</v>
      </c>
      <c r="B8619" s="0" t="n">
        <v>8</v>
      </c>
      <c r="C8619" s="0" t="n">
        <v>4</v>
      </c>
      <c r="D8619" s="0" t="n">
        <v>89</v>
      </c>
      <c r="E8619" s="0" t="n">
        <v>73</v>
      </c>
      <c r="F8619" s="0" t="n">
        <v>0</v>
      </c>
      <c r="T8619" s="0"/>
    </row>
    <row r="8620" customFormat="false" ht="12.75" hidden="false" customHeight="false" outlineLevel="0" collapsed="false">
      <c r="A8620" s="0" t="n">
        <v>1984</v>
      </c>
      <c r="B8620" s="0" t="n">
        <v>8</v>
      </c>
      <c r="C8620" s="0" t="n">
        <v>5</v>
      </c>
      <c r="D8620" s="0" t="n">
        <v>78</v>
      </c>
      <c r="E8620" s="0" t="n">
        <v>72</v>
      </c>
      <c r="F8620" s="0" t="n">
        <v>8</v>
      </c>
      <c r="T8620" s="0"/>
    </row>
    <row r="8621" customFormat="false" ht="12.75" hidden="false" customHeight="false" outlineLevel="0" collapsed="false">
      <c r="A8621" s="0" t="n">
        <v>1984</v>
      </c>
      <c r="B8621" s="0" t="n">
        <v>8</v>
      </c>
      <c r="C8621" s="0" t="n">
        <v>6</v>
      </c>
      <c r="D8621" s="0" t="n">
        <v>89</v>
      </c>
      <c r="E8621" s="0" t="n">
        <v>71</v>
      </c>
      <c r="F8621" s="0" t="n">
        <v>0</v>
      </c>
      <c r="T8621" s="0"/>
    </row>
    <row r="8622" customFormat="false" ht="12.75" hidden="false" customHeight="false" outlineLevel="0" collapsed="false">
      <c r="A8622" s="0" t="n">
        <v>1984</v>
      </c>
      <c r="B8622" s="0" t="n">
        <v>8</v>
      </c>
      <c r="C8622" s="0" t="n">
        <v>7</v>
      </c>
      <c r="D8622" s="0" t="n">
        <v>88</v>
      </c>
      <c r="E8622" s="0" t="n">
        <v>73</v>
      </c>
      <c r="F8622" s="0" t="n">
        <v>6</v>
      </c>
      <c r="T8622" s="0"/>
    </row>
    <row r="8623" customFormat="false" ht="12.75" hidden="false" customHeight="false" outlineLevel="0" collapsed="false">
      <c r="A8623" s="0" t="n">
        <v>1984</v>
      </c>
      <c r="B8623" s="0" t="n">
        <v>8</v>
      </c>
      <c r="C8623" s="0" t="n">
        <v>8</v>
      </c>
      <c r="D8623" s="0" t="n">
        <v>90</v>
      </c>
      <c r="E8623" s="0" t="n">
        <v>73</v>
      </c>
      <c r="F8623" s="0" t="n">
        <v>0</v>
      </c>
      <c r="T8623" s="0"/>
    </row>
    <row r="8624" customFormat="false" ht="12.75" hidden="false" customHeight="false" outlineLevel="0" collapsed="false">
      <c r="A8624" s="0" t="n">
        <v>1984</v>
      </c>
      <c r="B8624" s="0" t="n">
        <v>8</v>
      </c>
      <c r="C8624" s="0" t="n">
        <v>9</v>
      </c>
      <c r="D8624" s="0" t="n">
        <v>80</v>
      </c>
      <c r="E8624" s="0" t="n">
        <v>74</v>
      </c>
      <c r="F8624" s="0" t="n">
        <v>0</v>
      </c>
      <c r="T8624" s="0"/>
    </row>
    <row r="8625" customFormat="false" ht="12.75" hidden="false" customHeight="false" outlineLevel="0" collapsed="false">
      <c r="A8625" s="0" t="n">
        <v>1984</v>
      </c>
      <c r="B8625" s="0" t="n">
        <v>8</v>
      </c>
      <c r="C8625" s="0" t="n">
        <v>10</v>
      </c>
      <c r="D8625" s="0" t="n">
        <v>80</v>
      </c>
      <c r="E8625" s="0" t="n">
        <v>72</v>
      </c>
      <c r="F8625" s="0" t="n">
        <v>0</v>
      </c>
      <c r="T8625" s="0"/>
    </row>
    <row r="8626" customFormat="false" ht="12.75" hidden="false" customHeight="false" outlineLevel="0" collapsed="false">
      <c r="A8626" s="0" t="n">
        <v>1984</v>
      </c>
      <c r="B8626" s="0" t="n">
        <v>8</v>
      </c>
      <c r="C8626" s="0" t="n">
        <v>11</v>
      </c>
      <c r="D8626" s="0" t="n">
        <v>80</v>
      </c>
      <c r="E8626" s="0" t="n">
        <v>70</v>
      </c>
      <c r="F8626" s="0" t="n">
        <v>6</v>
      </c>
      <c r="T8626" s="0"/>
    </row>
    <row r="8627" customFormat="false" ht="12.75" hidden="false" customHeight="false" outlineLevel="0" collapsed="false">
      <c r="A8627" s="0" t="n">
        <v>1984</v>
      </c>
      <c r="B8627" s="0" t="n">
        <v>8</v>
      </c>
      <c r="C8627" s="0" t="n">
        <v>12</v>
      </c>
      <c r="D8627" s="0" t="n">
        <v>79</v>
      </c>
      <c r="E8627" s="0" t="n">
        <v>72</v>
      </c>
      <c r="F8627" s="0" t="n">
        <v>1</v>
      </c>
      <c r="T8627" s="0"/>
    </row>
    <row r="8628" customFormat="false" ht="12.75" hidden="false" customHeight="false" outlineLevel="0" collapsed="false">
      <c r="A8628" s="0" t="n">
        <v>1984</v>
      </c>
      <c r="B8628" s="0" t="n">
        <v>8</v>
      </c>
      <c r="C8628" s="0" t="n">
        <v>13</v>
      </c>
      <c r="D8628" s="0" t="n">
        <v>83</v>
      </c>
      <c r="E8628" s="0" t="n">
        <v>73</v>
      </c>
      <c r="F8628" s="0" t="n">
        <v>0</v>
      </c>
      <c r="T8628" s="0"/>
    </row>
    <row r="8629" customFormat="false" ht="12.75" hidden="false" customHeight="false" outlineLevel="0" collapsed="false">
      <c r="A8629" s="0" t="n">
        <v>1984</v>
      </c>
      <c r="B8629" s="0" t="n">
        <v>8</v>
      </c>
      <c r="C8629" s="0" t="n">
        <v>14</v>
      </c>
      <c r="D8629" s="0" t="n">
        <v>89</v>
      </c>
      <c r="E8629" s="0" t="n">
        <v>73</v>
      </c>
      <c r="F8629" s="0" t="n">
        <v>0</v>
      </c>
      <c r="T8629" s="0"/>
    </row>
    <row r="8630" customFormat="false" ht="12.75" hidden="false" customHeight="false" outlineLevel="0" collapsed="false">
      <c r="A8630" s="0" t="n">
        <v>1984</v>
      </c>
      <c r="B8630" s="0" t="n">
        <v>8</v>
      </c>
      <c r="C8630" s="0" t="n">
        <v>15</v>
      </c>
      <c r="D8630" s="0" t="n">
        <v>90</v>
      </c>
      <c r="E8630" s="0" t="n">
        <v>75</v>
      </c>
      <c r="F8630" s="0" t="n">
        <v>0</v>
      </c>
      <c r="T8630" s="0"/>
    </row>
    <row r="8631" customFormat="false" ht="12.75" hidden="false" customHeight="false" outlineLevel="0" collapsed="false">
      <c r="A8631" s="0" t="n">
        <v>1984</v>
      </c>
      <c r="B8631" s="0" t="n">
        <v>8</v>
      </c>
      <c r="C8631" s="0" t="n">
        <v>16</v>
      </c>
      <c r="D8631" s="0" t="n">
        <v>92</v>
      </c>
      <c r="E8631" s="0" t="n">
        <v>73</v>
      </c>
      <c r="F8631" s="0" t="n">
        <v>0</v>
      </c>
      <c r="T8631" s="0"/>
    </row>
    <row r="8632" customFormat="false" ht="12.75" hidden="false" customHeight="false" outlineLevel="0" collapsed="false">
      <c r="A8632" s="0" t="n">
        <v>1984</v>
      </c>
      <c r="B8632" s="0" t="n">
        <v>8</v>
      </c>
      <c r="C8632" s="0" t="n">
        <v>17</v>
      </c>
      <c r="D8632" s="0" t="n">
        <v>87</v>
      </c>
      <c r="E8632" s="0" t="n">
        <v>69</v>
      </c>
      <c r="F8632" s="0" t="n">
        <v>0</v>
      </c>
      <c r="T8632" s="0"/>
    </row>
    <row r="8633" customFormat="false" ht="12.75" hidden="false" customHeight="false" outlineLevel="0" collapsed="false">
      <c r="A8633" s="0" t="n">
        <v>1984</v>
      </c>
      <c r="B8633" s="0" t="n">
        <v>8</v>
      </c>
      <c r="C8633" s="0" t="n">
        <v>18</v>
      </c>
      <c r="D8633" s="0" t="n">
        <v>82</v>
      </c>
      <c r="E8633" s="0" t="n">
        <v>65</v>
      </c>
      <c r="F8633" s="0" t="n">
        <v>0</v>
      </c>
      <c r="T8633" s="0"/>
    </row>
    <row r="8634" customFormat="false" ht="12.75" hidden="false" customHeight="false" outlineLevel="0" collapsed="false">
      <c r="A8634" s="0" t="n">
        <v>1984</v>
      </c>
      <c r="B8634" s="0" t="n">
        <v>8</v>
      </c>
      <c r="C8634" s="0" t="n">
        <v>19</v>
      </c>
      <c r="D8634" s="0" t="n">
        <v>77</v>
      </c>
      <c r="E8634" s="0" t="n">
        <v>69</v>
      </c>
      <c r="F8634" s="0" t="n">
        <v>4</v>
      </c>
      <c r="T8634" s="0"/>
    </row>
    <row r="8635" customFormat="false" ht="12.75" hidden="false" customHeight="false" outlineLevel="0" collapsed="false">
      <c r="A8635" s="0" t="n">
        <v>1984</v>
      </c>
      <c r="B8635" s="0" t="n">
        <v>8</v>
      </c>
      <c r="C8635" s="0" t="n">
        <v>20</v>
      </c>
      <c r="D8635" s="0" t="n">
        <v>78</v>
      </c>
      <c r="E8635" s="0" t="n">
        <v>63</v>
      </c>
      <c r="F8635" s="0" t="n">
        <v>14</v>
      </c>
      <c r="T8635" s="0"/>
    </row>
    <row r="8636" customFormat="false" ht="12.75" hidden="false" customHeight="false" outlineLevel="0" collapsed="false">
      <c r="A8636" s="0" t="n">
        <v>1984</v>
      </c>
      <c r="B8636" s="0" t="n">
        <v>8</v>
      </c>
      <c r="C8636" s="0" t="n">
        <v>21</v>
      </c>
      <c r="D8636" s="0" t="n">
        <v>79</v>
      </c>
      <c r="E8636" s="0" t="n">
        <v>60</v>
      </c>
      <c r="F8636" s="0" t="n">
        <v>0</v>
      </c>
      <c r="T8636" s="0"/>
    </row>
    <row r="8637" customFormat="false" ht="12.75" hidden="false" customHeight="false" outlineLevel="0" collapsed="false">
      <c r="A8637" s="0" t="n">
        <v>1984</v>
      </c>
      <c r="B8637" s="0" t="n">
        <v>8</v>
      </c>
      <c r="C8637" s="0" t="n">
        <v>22</v>
      </c>
      <c r="D8637" s="0" t="n">
        <v>82</v>
      </c>
      <c r="E8637" s="0" t="n">
        <v>63</v>
      </c>
      <c r="F8637" s="0" t="n">
        <v>0</v>
      </c>
      <c r="T8637" s="0"/>
    </row>
    <row r="8638" customFormat="false" ht="12.75" hidden="false" customHeight="false" outlineLevel="0" collapsed="false">
      <c r="A8638" s="0" t="n">
        <v>1984</v>
      </c>
      <c r="B8638" s="0" t="n">
        <v>8</v>
      </c>
      <c r="C8638" s="0" t="n">
        <v>23</v>
      </c>
      <c r="D8638" s="0" t="n">
        <v>80</v>
      </c>
      <c r="E8638" s="0" t="n">
        <v>66</v>
      </c>
      <c r="F8638" s="0" t="n">
        <v>31</v>
      </c>
      <c r="T8638" s="0"/>
    </row>
    <row r="8639" customFormat="false" ht="12.75" hidden="false" customHeight="false" outlineLevel="0" collapsed="false">
      <c r="A8639" s="0" t="n">
        <v>1984</v>
      </c>
      <c r="B8639" s="0" t="n">
        <v>8</v>
      </c>
      <c r="C8639" s="0" t="n">
        <v>24</v>
      </c>
      <c r="D8639" s="0" t="n">
        <v>77</v>
      </c>
      <c r="E8639" s="0" t="n">
        <v>64</v>
      </c>
      <c r="F8639" s="0" t="n">
        <v>0</v>
      </c>
      <c r="T8639" s="0"/>
    </row>
    <row r="8640" customFormat="false" ht="12.75" hidden="false" customHeight="false" outlineLevel="0" collapsed="false">
      <c r="A8640" s="0" t="n">
        <v>1984</v>
      </c>
      <c r="B8640" s="0" t="n">
        <v>8</v>
      </c>
      <c r="C8640" s="0" t="n">
        <v>25</v>
      </c>
      <c r="D8640" s="0" t="n">
        <v>81</v>
      </c>
      <c r="E8640" s="0" t="n">
        <v>66</v>
      </c>
      <c r="F8640" s="0" t="n">
        <v>0</v>
      </c>
      <c r="T8640" s="0"/>
    </row>
    <row r="8641" customFormat="false" ht="12.75" hidden="false" customHeight="false" outlineLevel="0" collapsed="false">
      <c r="A8641" s="0" t="n">
        <v>1984</v>
      </c>
      <c r="B8641" s="0" t="n">
        <v>8</v>
      </c>
      <c r="C8641" s="0" t="n">
        <v>26</v>
      </c>
      <c r="D8641" s="0" t="n">
        <v>84</v>
      </c>
      <c r="E8641" s="0" t="n">
        <v>65</v>
      </c>
      <c r="F8641" s="0" t="n">
        <v>0</v>
      </c>
      <c r="T8641" s="0"/>
    </row>
    <row r="8642" customFormat="false" ht="12.75" hidden="false" customHeight="false" outlineLevel="0" collapsed="false">
      <c r="A8642" s="0" t="n">
        <v>1984</v>
      </c>
      <c r="B8642" s="0" t="n">
        <v>8</v>
      </c>
      <c r="C8642" s="0" t="n">
        <v>27</v>
      </c>
      <c r="D8642" s="0" t="n">
        <v>81</v>
      </c>
      <c r="E8642" s="0" t="n">
        <v>65</v>
      </c>
      <c r="F8642" s="0" t="n">
        <v>0</v>
      </c>
      <c r="T8642" s="0"/>
    </row>
    <row r="8643" customFormat="false" ht="12.75" hidden="false" customHeight="false" outlineLevel="0" collapsed="false">
      <c r="A8643" s="0" t="n">
        <v>1984</v>
      </c>
      <c r="B8643" s="0" t="n">
        <v>8</v>
      </c>
      <c r="C8643" s="0" t="n">
        <v>28</v>
      </c>
      <c r="D8643" s="0" t="n">
        <v>81</v>
      </c>
      <c r="E8643" s="0" t="n">
        <v>69</v>
      </c>
      <c r="F8643" s="0" t="n">
        <v>0</v>
      </c>
      <c r="T8643" s="0"/>
    </row>
    <row r="8644" customFormat="false" ht="12.75" hidden="false" customHeight="false" outlineLevel="0" collapsed="false">
      <c r="A8644" s="0" t="n">
        <v>1984</v>
      </c>
      <c r="B8644" s="0" t="n">
        <v>8</v>
      </c>
      <c r="C8644" s="0" t="n">
        <v>29</v>
      </c>
      <c r="D8644" s="0" t="n">
        <v>82</v>
      </c>
      <c r="E8644" s="0" t="n">
        <v>72</v>
      </c>
      <c r="F8644" s="0" t="n">
        <v>0</v>
      </c>
      <c r="T8644" s="0"/>
    </row>
    <row r="8645" customFormat="false" ht="12.75" hidden="false" customHeight="false" outlineLevel="0" collapsed="false">
      <c r="A8645" s="0" t="n">
        <v>1984</v>
      </c>
      <c r="B8645" s="0" t="n">
        <v>8</v>
      </c>
      <c r="C8645" s="0" t="n">
        <v>30</v>
      </c>
      <c r="D8645" s="0" t="n">
        <v>84</v>
      </c>
      <c r="E8645" s="0" t="n">
        <v>72</v>
      </c>
      <c r="F8645" s="0" t="n">
        <v>0</v>
      </c>
      <c r="T8645" s="0"/>
    </row>
    <row r="8646" customFormat="false" ht="12.75" hidden="false" customHeight="false" outlineLevel="0" collapsed="false">
      <c r="A8646" s="0" t="n">
        <v>1984</v>
      </c>
      <c r="B8646" s="0" t="n">
        <v>8</v>
      </c>
      <c r="C8646" s="0" t="n">
        <v>31</v>
      </c>
      <c r="D8646" s="0" t="n">
        <v>86</v>
      </c>
      <c r="E8646" s="0" t="n">
        <v>68</v>
      </c>
      <c r="F8646" s="0" t="n">
        <v>30</v>
      </c>
      <c r="T8646" s="0"/>
    </row>
    <row r="8647" customFormat="false" ht="12.75" hidden="false" customHeight="false" outlineLevel="0" collapsed="false">
      <c r="A8647" s="0" t="n">
        <v>1984</v>
      </c>
      <c r="B8647" s="0" t="n">
        <v>9</v>
      </c>
      <c r="C8647" s="0" t="n">
        <v>1</v>
      </c>
      <c r="D8647" s="0" t="n">
        <v>78</v>
      </c>
      <c r="E8647" s="0" t="n">
        <v>63</v>
      </c>
      <c r="F8647" s="0" t="n">
        <v>0</v>
      </c>
      <c r="T8647" s="0"/>
    </row>
    <row r="8648" customFormat="false" ht="12.75" hidden="false" customHeight="false" outlineLevel="0" collapsed="false">
      <c r="A8648" s="0" t="n">
        <v>1984</v>
      </c>
      <c r="B8648" s="0" t="n">
        <v>9</v>
      </c>
      <c r="C8648" s="0" t="n">
        <v>2</v>
      </c>
      <c r="D8648" s="0" t="n">
        <v>80</v>
      </c>
      <c r="E8648" s="0" t="n">
        <v>64</v>
      </c>
      <c r="F8648" s="0" t="n">
        <v>0</v>
      </c>
      <c r="T8648" s="0"/>
    </row>
    <row r="8649" customFormat="false" ht="12.75" hidden="false" customHeight="false" outlineLevel="0" collapsed="false">
      <c r="A8649" s="0" t="n">
        <v>1984</v>
      </c>
      <c r="B8649" s="0" t="n">
        <v>9</v>
      </c>
      <c r="C8649" s="0" t="n">
        <v>3</v>
      </c>
      <c r="D8649" s="0" t="n">
        <v>84</v>
      </c>
      <c r="E8649" s="0" t="n">
        <v>66</v>
      </c>
      <c r="F8649" s="0" t="n">
        <v>120</v>
      </c>
      <c r="T8649" s="0"/>
    </row>
    <row r="8650" customFormat="false" ht="12.75" hidden="false" customHeight="false" outlineLevel="0" collapsed="false">
      <c r="A8650" s="0" t="n">
        <v>1984</v>
      </c>
      <c r="B8650" s="0" t="n">
        <v>9</v>
      </c>
      <c r="C8650" s="0" t="n">
        <v>4</v>
      </c>
      <c r="D8650" s="0" t="n">
        <v>66</v>
      </c>
      <c r="E8650" s="0" t="n">
        <v>61</v>
      </c>
      <c r="F8650" s="0" t="n">
        <v>21</v>
      </c>
      <c r="T8650" s="0"/>
    </row>
    <row r="8651" customFormat="false" ht="12.75" hidden="false" customHeight="false" outlineLevel="0" collapsed="false">
      <c r="A8651" s="0" t="n">
        <v>1984</v>
      </c>
      <c r="B8651" s="0" t="n">
        <v>9</v>
      </c>
      <c r="C8651" s="0" t="n">
        <v>5</v>
      </c>
      <c r="D8651" s="0" t="n">
        <v>72</v>
      </c>
      <c r="E8651" s="0" t="n">
        <v>56</v>
      </c>
      <c r="F8651" s="0" t="n">
        <v>0</v>
      </c>
      <c r="T8651" s="0"/>
    </row>
    <row r="8652" customFormat="false" ht="12.75" hidden="false" customHeight="false" outlineLevel="0" collapsed="false">
      <c r="A8652" s="0" t="n">
        <v>1984</v>
      </c>
      <c r="B8652" s="0" t="n">
        <v>9</v>
      </c>
      <c r="C8652" s="0" t="n">
        <v>6</v>
      </c>
      <c r="D8652" s="0" t="n">
        <v>69</v>
      </c>
      <c r="E8652" s="0" t="n">
        <v>53</v>
      </c>
      <c r="F8652" s="0" t="n">
        <v>0</v>
      </c>
      <c r="T8652" s="0"/>
    </row>
    <row r="8653" customFormat="false" ht="12.75" hidden="false" customHeight="false" outlineLevel="0" collapsed="false">
      <c r="A8653" s="0" t="n">
        <v>1984</v>
      </c>
      <c r="B8653" s="0" t="n">
        <v>9</v>
      </c>
      <c r="C8653" s="0" t="n">
        <v>7</v>
      </c>
      <c r="D8653" s="0" t="n">
        <v>72</v>
      </c>
      <c r="E8653" s="0" t="n">
        <v>51</v>
      </c>
      <c r="F8653" s="0" t="n">
        <v>0</v>
      </c>
      <c r="T8653" s="0"/>
    </row>
    <row r="8654" customFormat="false" ht="12.75" hidden="false" customHeight="false" outlineLevel="0" collapsed="false">
      <c r="A8654" s="0" t="n">
        <v>1984</v>
      </c>
      <c r="B8654" s="0" t="n">
        <v>9</v>
      </c>
      <c r="C8654" s="0" t="n">
        <v>8</v>
      </c>
      <c r="D8654" s="0" t="n">
        <v>75</v>
      </c>
      <c r="E8654" s="0" t="n">
        <v>55</v>
      </c>
      <c r="F8654" s="0" t="n">
        <v>0</v>
      </c>
      <c r="T8654" s="0"/>
    </row>
    <row r="8655" customFormat="false" ht="12.75" hidden="false" customHeight="false" outlineLevel="0" collapsed="false">
      <c r="A8655" s="0" t="n">
        <v>1984</v>
      </c>
      <c r="B8655" s="0" t="n">
        <v>9</v>
      </c>
      <c r="C8655" s="0" t="n">
        <v>9</v>
      </c>
      <c r="D8655" s="0" t="n">
        <v>75</v>
      </c>
      <c r="E8655" s="0" t="n">
        <v>59</v>
      </c>
      <c r="F8655" s="0" t="n">
        <v>0</v>
      </c>
      <c r="T8655" s="0"/>
    </row>
    <row r="8656" customFormat="false" ht="12.75" hidden="false" customHeight="false" outlineLevel="0" collapsed="false">
      <c r="A8656" s="0" t="n">
        <v>1984</v>
      </c>
      <c r="B8656" s="0" t="n">
        <v>9</v>
      </c>
      <c r="C8656" s="0" t="n">
        <v>10</v>
      </c>
      <c r="D8656" s="0" t="n">
        <v>80</v>
      </c>
      <c r="E8656" s="0" t="n">
        <v>65</v>
      </c>
      <c r="F8656" s="0" t="n">
        <v>0</v>
      </c>
      <c r="T8656" s="0"/>
    </row>
    <row r="8657" customFormat="false" ht="12.75" hidden="false" customHeight="false" outlineLevel="0" collapsed="false">
      <c r="A8657" s="0" t="n">
        <v>1984</v>
      </c>
      <c r="B8657" s="0" t="n">
        <v>9</v>
      </c>
      <c r="C8657" s="0" t="n">
        <v>11</v>
      </c>
      <c r="D8657" s="0" t="n">
        <v>83</v>
      </c>
      <c r="E8657" s="0" t="n">
        <v>68</v>
      </c>
      <c r="F8657" s="0" t="n">
        <v>0</v>
      </c>
      <c r="T8657" s="0"/>
    </row>
    <row r="8658" customFormat="false" ht="12.75" hidden="false" customHeight="false" outlineLevel="0" collapsed="false">
      <c r="A8658" s="0" t="n">
        <v>1984</v>
      </c>
      <c r="B8658" s="0" t="n">
        <v>9</v>
      </c>
      <c r="C8658" s="0" t="n">
        <v>12</v>
      </c>
      <c r="D8658" s="0" t="n">
        <v>78</v>
      </c>
      <c r="E8658" s="0" t="n">
        <v>64</v>
      </c>
      <c r="F8658" s="0" t="n">
        <v>0</v>
      </c>
      <c r="T8658" s="0"/>
    </row>
    <row r="8659" customFormat="false" ht="12.75" hidden="false" customHeight="false" outlineLevel="0" collapsed="false">
      <c r="A8659" s="0" t="n">
        <v>1984</v>
      </c>
      <c r="B8659" s="0" t="n">
        <v>9</v>
      </c>
      <c r="C8659" s="0" t="n">
        <v>13</v>
      </c>
      <c r="D8659" s="0" t="n">
        <v>75</v>
      </c>
      <c r="E8659" s="0" t="n">
        <v>60</v>
      </c>
      <c r="F8659" s="0" t="n">
        <v>0</v>
      </c>
      <c r="T8659" s="0"/>
    </row>
    <row r="8660" customFormat="false" ht="12.75" hidden="false" customHeight="false" outlineLevel="0" collapsed="false">
      <c r="A8660" s="0" t="n">
        <v>1984</v>
      </c>
      <c r="B8660" s="0" t="n">
        <v>9</v>
      </c>
      <c r="C8660" s="0" t="n">
        <v>14</v>
      </c>
      <c r="D8660" s="0" t="n">
        <v>82</v>
      </c>
      <c r="E8660" s="0" t="n">
        <v>65</v>
      </c>
      <c r="F8660" s="0" t="n">
        <v>20</v>
      </c>
      <c r="T8660" s="0"/>
    </row>
    <row r="8661" customFormat="false" ht="12.75" hidden="false" customHeight="false" outlineLevel="0" collapsed="false">
      <c r="A8661" s="0" t="n">
        <v>1984</v>
      </c>
      <c r="B8661" s="0" t="n">
        <v>9</v>
      </c>
      <c r="C8661" s="0" t="n">
        <v>15</v>
      </c>
      <c r="D8661" s="0" t="n">
        <v>65</v>
      </c>
      <c r="E8661" s="0" t="n">
        <v>52</v>
      </c>
      <c r="F8661" s="0" t="n">
        <v>45</v>
      </c>
      <c r="T8661" s="0"/>
    </row>
    <row r="8662" customFormat="false" ht="12.75" hidden="false" customHeight="false" outlineLevel="0" collapsed="false">
      <c r="A8662" s="0" t="n">
        <v>1984</v>
      </c>
      <c r="B8662" s="0" t="n">
        <v>9</v>
      </c>
      <c r="C8662" s="0" t="n">
        <v>16</v>
      </c>
      <c r="D8662" s="0" t="n">
        <v>65</v>
      </c>
      <c r="E8662" s="0" t="n">
        <v>48</v>
      </c>
      <c r="F8662" s="0" t="n">
        <v>0</v>
      </c>
      <c r="T8662" s="0"/>
    </row>
    <row r="8663" customFormat="false" ht="12.75" hidden="false" customHeight="false" outlineLevel="0" collapsed="false">
      <c r="A8663" s="0" t="n">
        <v>1984</v>
      </c>
      <c r="B8663" s="0" t="n">
        <v>9</v>
      </c>
      <c r="C8663" s="0" t="n">
        <v>17</v>
      </c>
      <c r="D8663" s="0" t="n">
        <v>69</v>
      </c>
      <c r="E8663" s="0" t="n">
        <v>52</v>
      </c>
      <c r="F8663" s="0" t="n">
        <v>0</v>
      </c>
      <c r="T8663" s="0"/>
    </row>
    <row r="8664" customFormat="false" ht="12.75" hidden="false" customHeight="false" outlineLevel="0" collapsed="false">
      <c r="A8664" s="0" t="n">
        <v>1984</v>
      </c>
      <c r="B8664" s="0" t="n">
        <v>9</v>
      </c>
      <c r="C8664" s="0" t="n">
        <v>18</v>
      </c>
      <c r="D8664" s="0" t="n">
        <v>72</v>
      </c>
      <c r="E8664" s="0" t="n">
        <v>51</v>
      </c>
      <c r="F8664" s="0" t="n">
        <v>0</v>
      </c>
      <c r="T8664" s="0"/>
    </row>
    <row r="8665" customFormat="false" ht="12.75" hidden="false" customHeight="false" outlineLevel="0" collapsed="false">
      <c r="A8665" s="0" t="n">
        <v>1984</v>
      </c>
      <c r="B8665" s="0" t="n">
        <v>9</v>
      </c>
      <c r="C8665" s="0" t="n">
        <v>19</v>
      </c>
      <c r="D8665" s="0" t="n">
        <v>77</v>
      </c>
      <c r="E8665" s="0" t="n">
        <v>54</v>
      </c>
      <c r="F8665" s="0" t="n">
        <v>0</v>
      </c>
      <c r="T8665" s="0"/>
    </row>
    <row r="8666" customFormat="false" ht="12.75" hidden="false" customHeight="false" outlineLevel="0" collapsed="false">
      <c r="A8666" s="0" t="n">
        <v>1984</v>
      </c>
      <c r="B8666" s="0" t="n">
        <v>9</v>
      </c>
      <c r="C8666" s="0" t="n">
        <v>20</v>
      </c>
      <c r="D8666" s="0" t="n">
        <v>82</v>
      </c>
      <c r="E8666" s="0" t="n">
        <v>60</v>
      </c>
      <c r="F8666" s="0" t="n">
        <v>0</v>
      </c>
      <c r="T8666" s="0"/>
    </row>
    <row r="8667" customFormat="false" ht="12.75" hidden="false" customHeight="false" outlineLevel="0" collapsed="false">
      <c r="A8667" s="0" t="n">
        <v>1984</v>
      </c>
      <c r="B8667" s="0" t="n">
        <v>9</v>
      </c>
      <c r="C8667" s="0" t="n">
        <v>21</v>
      </c>
      <c r="D8667" s="0" t="n">
        <v>76</v>
      </c>
      <c r="E8667" s="0" t="n">
        <v>61</v>
      </c>
      <c r="F8667" s="0" t="n">
        <v>0</v>
      </c>
      <c r="T8667" s="0"/>
    </row>
    <row r="8668" customFormat="false" ht="12.75" hidden="false" customHeight="false" outlineLevel="0" collapsed="false">
      <c r="A8668" s="0" t="n">
        <v>1984</v>
      </c>
      <c r="B8668" s="0" t="n">
        <v>9</v>
      </c>
      <c r="C8668" s="0" t="n">
        <v>22</v>
      </c>
      <c r="D8668" s="0" t="n">
        <v>76</v>
      </c>
      <c r="E8668" s="0" t="n">
        <v>55</v>
      </c>
      <c r="F8668" s="0" t="n">
        <v>0</v>
      </c>
      <c r="T8668" s="0"/>
    </row>
    <row r="8669" customFormat="false" ht="12.75" hidden="false" customHeight="false" outlineLevel="0" collapsed="false">
      <c r="A8669" s="0" t="n">
        <v>1984</v>
      </c>
      <c r="B8669" s="0" t="n">
        <v>9</v>
      </c>
      <c r="C8669" s="0" t="n">
        <v>23</v>
      </c>
      <c r="D8669" s="0" t="n">
        <v>82</v>
      </c>
      <c r="E8669" s="0" t="n">
        <v>63</v>
      </c>
      <c r="F8669" s="0" t="n">
        <v>0</v>
      </c>
      <c r="T8669" s="0"/>
    </row>
    <row r="8670" customFormat="false" ht="12.75" hidden="false" customHeight="false" outlineLevel="0" collapsed="false">
      <c r="A8670" s="0" t="n">
        <v>1984</v>
      </c>
      <c r="B8670" s="0" t="n">
        <v>9</v>
      </c>
      <c r="C8670" s="0" t="n">
        <v>24</v>
      </c>
      <c r="D8670" s="0" t="n">
        <v>83</v>
      </c>
      <c r="E8670" s="0" t="n">
        <v>69</v>
      </c>
      <c r="F8670" s="0" t="n">
        <v>1</v>
      </c>
      <c r="T8670" s="0"/>
    </row>
    <row r="8671" customFormat="false" ht="12.75" hidden="false" customHeight="false" outlineLevel="0" collapsed="false">
      <c r="A8671" s="0" t="n">
        <v>1984</v>
      </c>
      <c r="B8671" s="0" t="n">
        <v>9</v>
      </c>
      <c r="C8671" s="0" t="n">
        <v>25</v>
      </c>
      <c r="D8671" s="0" t="n">
        <v>86</v>
      </c>
      <c r="E8671" s="0" t="n">
        <v>69</v>
      </c>
      <c r="F8671" s="0" t="n">
        <v>0</v>
      </c>
      <c r="T8671" s="0"/>
    </row>
    <row r="8672" customFormat="false" ht="12.75" hidden="false" customHeight="false" outlineLevel="0" collapsed="false">
      <c r="A8672" s="0" t="n">
        <v>1984</v>
      </c>
      <c r="B8672" s="0" t="n">
        <v>9</v>
      </c>
      <c r="C8672" s="0" t="n">
        <v>26</v>
      </c>
      <c r="D8672" s="0" t="n">
        <v>76</v>
      </c>
      <c r="E8672" s="0" t="n">
        <v>52</v>
      </c>
      <c r="F8672" s="0" t="n">
        <v>3</v>
      </c>
      <c r="T8672" s="0"/>
    </row>
    <row r="8673" customFormat="false" ht="12.75" hidden="false" customHeight="false" outlineLevel="0" collapsed="false">
      <c r="A8673" s="0" t="n">
        <v>1984</v>
      </c>
      <c r="B8673" s="0" t="n">
        <v>9</v>
      </c>
      <c r="C8673" s="0" t="n">
        <v>27</v>
      </c>
      <c r="D8673" s="0" t="n">
        <v>58</v>
      </c>
      <c r="E8673" s="0" t="n">
        <v>48</v>
      </c>
      <c r="F8673" s="0" t="n">
        <v>3</v>
      </c>
      <c r="T8673" s="0"/>
    </row>
    <row r="8674" customFormat="false" ht="12.75" hidden="false" customHeight="false" outlineLevel="0" collapsed="false">
      <c r="A8674" s="0" t="n">
        <v>1984</v>
      </c>
      <c r="B8674" s="0" t="n">
        <v>9</v>
      </c>
      <c r="C8674" s="0" t="n">
        <v>28</v>
      </c>
      <c r="D8674" s="0" t="n">
        <v>53</v>
      </c>
      <c r="E8674" s="0" t="n">
        <v>44</v>
      </c>
      <c r="F8674" s="0" t="n">
        <v>38</v>
      </c>
      <c r="T8674" s="0"/>
    </row>
    <row r="8675" customFormat="false" ht="12.75" hidden="false" customHeight="false" outlineLevel="0" collapsed="false">
      <c r="A8675" s="0" t="n">
        <v>1984</v>
      </c>
      <c r="B8675" s="0" t="n">
        <v>9</v>
      </c>
      <c r="C8675" s="0" t="n">
        <v>29</v>
      </c>
      <c r="D8675" s="0" t="n">
        <v>66</v>
      </c>
      <c r="E8675" s="0" t="n">
        <v>53</v>
      </c>
      <c r="F8675" s="0" t="n">
        <v>0</v>
      </c>
      <c r="T8675" s="0"/>
    </row>
    <row r="8676" customFormat="false" ht="12.75" hidden="false" customHeight="false" outlineLevel="0" collapsed="false">
      <c r="A8676" s="0" t="n">
        <v>1984</v>
      </c>
      <c r="B8676" s="0" t="n">
        <v>9</v>
      </c>
      <c r="C8676" s="0" t="n">
        <v>30</v>
      </c>
      <c r="D8676" s="0" t="n">
        <v>66</v>
      </c>
      <c r="E8676" s="0" t="n">
        <v>53</v>
      </c>
      <c r="F8676" s="0" t="n">
        <v>0</v>
      </c>
      <c r="T8676" s="0"/>
    </row>
    <row r="8677" customFormat="false" ht="12.75" hidden="false" customHeight="false" outlineLevel="0" collapsed="false">
      <c r="A8677" s="0" t="n">
        <v>1984</v>
      </c>
      <c r="B8677" s="0" t="n">
        <v>10</v>
      </c>
      <c r="C8677" s="0" t="n">
        <v>1</v>
      </c>
      <c r="D8677" s="0" t="n">
        <v>58</v>
      </c>
      <c r="E8677" s="0" t="n">
        <v>51</v>
      </c>
      <c r="F8677" s="0" t="n">
        <v>65</v>
      </c>
      <c r="T8677" s="0"/>
    </row>
    <row r="8678" customFormat="false" ht="12.75" hidden="false" customHeight="false" outlineLevel="0" collapsed="false">
      <c r="A8678" s="0" t="n">
        <v>1984</v>
      </c>
      <c r="B8678" s="0" t="n">
        <v>10</v>
      </c>
      <c r="C8678" s="0" t="n">
        <v>2</v>
      </c>
      <c r="D8678" s="0" t="n">
        <v>59</v>
      </c>
      <c r="E8678" s="0" t="n">
        <v>48</v>
      </c>
      <c r="F8678" s="0" t="n">
        <v>13</v>
      </c>
      <c r="T8678" s="0"/>
    </row>
    <row r="8679" customFormat="false" ht="12.75" hidden="false" customHeight="false" outlineLevel="0" collapsed="false">
      <c r="A8679" s="0" t="n">
        <v>1984</v>
      </c>
      <c r="B8679" s="0" t="n">
        <v>10</v>
      </c>
      <c r="C8679" s="0" t="n">
        <v>3</v>
      </c>
      <c r="D8679" s="0" t="n">
        <v>66</v>
      </c>
      <c r="E8679" s="0" t="n">
        <v>45</v>
      </c>
      <c r="F8679" s="0" t="n">
        <v>0</v>
      </c>
      <c r="T8679" s="0"/>
    </row>
    <row r="8680" customFormat="false" ht="12.75" hidden="false" customHeight="false" outlineLevel="0" collapsed="false">
      <c r="A8680" s="0" t="n">
        <v>1984</v>
      </c>
      <c r="B8680" s="0" t="n">
        <v>10</v>
      </c>
      <c r="C8680" s="0" t="n">
        <v>4</v>
      </c>
      <c r="D8680" s="0" t="n">
        <v>66</v>
      </c>
      <c r="E8680" s="0" t="n">
        <v>53</v>
      </c>
      <c r="F8680" s="0" t="n">
        <v>0</v>
      </c>
      <c r="T8680" s="0"/>
    </row>
    <row r="8681" customFormat="false" ht="12.75" hidden="false" customHeight="false" outlineLevel="0" collapsed="false">
      <c r="A8681" s="0" t="n">
        <v>1984</v>
      </c>
      <c r="B8681" s="0" t="n">
        <v>10</v>
      </c>
      <c r="C8681" s="0" t="n">
        <v>5</v>
      </c>
      <c r="D8681" s="0" t="n">
        <v>66</v>
      </c>
      <c r="E8681" s="0" t="n">
        <v>49</v>
      </c>
      <c r="F8681" s="0" t="n">
        <v>0</v>
      </c>
      <c r="T8681" s="0"/>
    </row>
    <row r="8682" customFormat="false" ht="12.75" hidden="false" customHeight="false" outlineLevel="0" collapsed="false">
      <c r="A8682" s="0" t="n">
        <v>1984</v>
      </c>
      <c r="B8682" s="0" t="n">
        <v>10</v>
      </c>
      <c r="C8682" s="0" t="n">
        <v>6</v>
      </c>
      <c r="D8682" s="0" t="n">
        <v>60</v>
      </c>
      <c r="E8682" s="0" t="n">
        <v>41</v>
      </c>
      <c r="F8682" s="0" t="n">
        <v>0</v>
      </c>
      <c r="T8682" s="0"/>
    </row>
    <row r="8683" customFormat="false" ht="12.75" hidden="false" customHeight="false" outlineLevel="0" collapsed="false">
      <c r="A8683" s="0" t="n">
        <v>1984</v>
      </c>
      <c r="B8683" s="0" t="n">
        <v>10</v>
      </c>
      <c r="C8683" s="0" t="n">
        <v>7</v>
      </c>
      <c r="D8683" s="0" t="n">
        <v>66</v>
      </c>
      <c r="E8683" s="0" t="n">
        <v>45</v>
      </c>
      <c r="F8683" s="0" t="n">
        <v>0</v>
      </c>
      <c r="T8683" s="0"/>
    </row>
    <row r="8684" customFormat="false" ht="12.75" hidden="false" customHeight="false" outlineLevel="0" collapsed="false">
      <c r="A8684" s="0" t="n">
        <v>1984</v>
      </c>
      <c r="B8684" s="0" t="n">
        <v>10</v>
      </c>
      <c r="C8684" s="0" t="n">
        <v>8</v>
      </c>
      <c r="D8684" s="0" t="n">
        <v>67</v>
      </c>
      <c r="E8684" s="0" t="n">
        <v>54</v>
      </c>
      <c r="F8684" s="0" t="n">
        <v>0</v>
      </c>
      <c r="T8684" s="0"/>
    </row>
    <row r="8685" customFormat="false" ht="12.75" hidden="false" customHeight="false" outlineLevel="0" collapsed="false">
      <c r="A8685" s="0" t="n">
        <v>1984</v>
      </c>
      <c r="B8685" s="0" t="n">
        <v>10</v>
      </c>
      <c r="C8685" s="0" t="n">
        <v>9</v>
      </c>
      <c r="D8685" s="0" t="n">
        <v>75</v>
      </c>
      <c r="E8685" s="0" t="n">
        <v>58</v>
      </c>
      <c r="F8685" s="0" t="n">
        <v>1</v>
      </c>
      <c r="T8685" s="0"/>
    </row>
    <row r="8686" customFormat="false" ht="12.75" hidden="false" customHeight="false" outlineLevel="0" collapsed="false">
      <c r="A8686" s="0" t="n">
        <v>1984</v>
      </c>
      <c r="B8686" s="0" t="n">
        <v>10</v>
      </c>
      <c r="C8686" s="0" t="n">
        <v>10</v>
      </c>
      <c r="D8686" s="0" t="n">
        <v>65</v>
      </c>
      <c r="E8686" s="0" t="n">
        <v>58</v>
      </c>
      <c r="F8686" s="0" t="n">
        <v>0</v>
      </c>
      <c r="T8686" s="0"/>
    </row>
    <row r="8687" customFormat="false" ht="12.75" hidden="false" customHeight="false" outlineLevel="0" collapsed="false">
      <c r="A8687" s="0" t="n">
        <v>1984</v>
      </c>
      <c r="B8687" s="0" t="n">
        <v>10</v>
      </c>
      <c r="C8687" s="0" t="n">
        <v>11</v>
      </c>
      <c r="D8687" s="0" t="n">
        <v>74</v>
      </c>
      <c r="E8687" s="0" t="n">
        <v>59</v>
      </c>
      <c r="F8687" s="0" t="n">
        <v>0</v>
      </c>
      <c r="T8687" s="0"/>
    </row>
    <row r="8688" customFormat="false" ht="12.75" hidden="false" customHeight="false" outlineLevel="0" collapsed="false">
      <c r="A8688" s="0" t="n">
        <v>1984</v>
      </c>
      <c r="B8688" s="0" t="n">
        <v>10</v>
      </c>
      <c r="C8688" s="0" t="n">
        <v>12</v>
      </c>
      <c r="D8688" s="0" t="n">
        <v>71</v>
      </c>
      <c r="E8688" s="0" t="n">
        <v>57</v>
      </c>
      <c r="F8688" s="0" t="n">
        <v>0</v>
      </c>
      <c r="T8688" s="0"/>
    </row>
    <row r="8689" customFormat="false" ht="12.75" hidden="false" customHeight="false" outlineLevel="0" collapsed="false">
      <c r="A8689" s="0" t="n">
        <v>1984</v>
      </c>
      <c r="B8689" s="0" t="n">
        <v>10</v>
      </c>
      <c r="C8689" s="0" t="n">
        <v>13</v>
      </c>
      <c r="D8689" s="0" t="n">
        <v>67</v>
      </c>
      <c r="E8689" s="0" t="n">
        <v>56</v>
      </c>
      <c r="F8689" s="0" t="n">
        <v>0</v>
      </c>
      <c r="T8689" s="0"/>
    </row>
    <row r="8690" customFormat="false" ht="12.75" hidden="false" customHeight="false" outlineLevel="0" collapsed="false">
      <c r="A8690" s="0" t="n">
        <v>1984</v>
      </c>
      <c r="B8690" s="0" t="n">
        <v>10</v>
      </c>
      <c r="C8690" s="0" t="n">
        <v>14</v>
      </c>
      <c r="D8690" s="0" t="n">
        <v>67</v>
      </c>
      <c r="E8690" s="0" t="n">
        <v>55</v>
      </c>
      <c r="F8690" s="0" t="n">
        <v>0</v>
      </c>
      <c r="T8690" s="0"/>
    </row>
    <row r="8691" customFormat="false" ht="12.75" hidden="false" customHeight="false" outlineLevel="0" collapsed="false">
      <c r="A8691" s="0" t="n">
        <v>1984</v>
      </c>
      <c r="B8691" s="0" t="n">
        <v>10</v>
      </c>
      <c r="C8691" s="0" t="n">
        <v>15</v>
      </c>
      <c r="D8691" s="0" t="n">
        <v>73</v>
      </c>
      <c r="E8691" s="0" t="n">
        <v>54</v>
      </c>
      <c r="F8691" s="0" t="n">
        <v>0</v>
      </c>
      <c r="T8691" s="0"/>
    </row>
    <row r="8692" customFormat="false" ht="12.75" hidden="false" customHeight="false" outlineLevel="0" collapsed="false">
      <c r="A8692" s="0" t="n">
        <v>1984</v>
      </c>
      <c r="B8692" s="0" t="n">
        <v>10</v>
      </c>
      <c r="C8692" s="0" t="n">
        <v>16</v>
      </c>
      <c r="D8692" s="0" t="n">
        <v>74</v>
      </c>
      <c r="E8692" s="0" t="n">
        <v>54</v>
      </c>
      <c r="F8692" s="0" t="n">
        <v>0</v>
      </c>
      <c r="T8692" s="0"/>
    </row>
    <row r="8693" customFormat="false" ht="12.75" hidden="false" customHeight="false" outlineLevel="0" collapsed="false">
      <c r="A8693" s="0" t="n">
        <v>1984</v>
      </c>
      <c r="B8693" s="0" t="n">
        <v>10</v>
      </c>
      <c r="C8693" s="0" t="n">
        <v>17</v>
      </c>
      <c r="D8693" s="0" t="n">
        <v>72</v>
      </c>
      <c r="E8693" s="0" t="n">
        <v>54</v>
      </c>
      <c r="F8693" s="0" t="n">
        <v>0</v>
      </c>
      <c r="T8693" s="0"/>
    </row>
    <row r="8694" customFormat="false" ht="12.75" hidden="false" customHeight="false" outlineLevel="0" collapsed="false">
      <c r="A8694" s="0" t="n">
        <v>1984</v>
      </c>
      <c r="B8694" s="0" t="n">
        <v>10</v>
      </c>
      <c r="C8694" s="0" t="n">
        <v>18</v>
      </c>
      <c r="D8694" s="0" t="n">
        <v>69</v>
      </c>
      <c r="E8694" s="0" t="n">
        <v>60</v>
      </c>
      <c r="F8694" s="0" t="n">
        <v>0</v>
      </c>
      <c r="T8694" s="0"/>
    </row>
    <row r="8695" customFormat="false" ht="12.75" hidden="false" customHeight="false" outlineLevel="0" collapsed="false">
      <c r="A8695" s="0" t="n">
        <v>1984</v>
      </c>
      <c r="B8695" s="0" t="n">
        <v>10</v>
      </c>
      <c r="C8695" s="0" t="n">
        <v>19</v>
      </c>
      <c r="D8695" s="0" t="n">
        <v>72</v>
      </c>
      <c r="E8695" s="0" t="n">
        <v>59</v>
      </c>
      <c r="F8695" s="0" t="n">
        <v>5</v>
      </c>
      <c r="T8695" s="0"/>
    </row>
    <row r="8696" customFormat="false" ht="12.75" hidden="false" customHeight="false" outlineLevel="0" collapsed="false">
      <c r="A8696" s="0" t="n">
        <v>1984</v>
      </c>
      <c r="B8696" s="0" t="n">
        <v>10</v>
      </c>
      <c r="C8696" s="0" t="n">
        <v>20</v>
      </c>
      <c r="D8696" s="0" t="n">
        <v>76</v>
      </c>
      <c r="E8696" s="0" t="n">
        <v>65</v>
      </c>
      <c r="F8696" s="0" t="n">
        <v>3</v>
      </c>
      <c r="T8696" s="0"/>
    </row>
    <row r="8697" customFormat="false" ht="12.75" hidden="false" customHeight="false" outlineLevel="0" collapsed="false">
      <c r="A8697" s="0" t="n">
        <v>1984</v>
      </c>
      <c r="B8697" s="0" t="n">
        <v>10</v>
      </c>
      <c r="C8697" s="0" t="n">
        <v>21</v>
      </c>
      <c r="D8697" s="0" t="n">
        <v>70</v>
      </c>
      <c r="E8697" s="0" t="n">
        <v>62</v>
      </c>
      <c r="F8697" s="0" t="n">
        <v>0</v>
      </c>
      <c r="T8697" s="0"/>
    </row>
    <row r="8698" customFormat="false" ht="12.75" hidden="false" customHeight="false" outlineLevel="0" collapsed="false">
      <c r="A8698" s="0" t="n">
        <v>1984</v>
      </c>
      <c r="B8698" s="0" t="n">
        <v>10</v>
      </c>
      <c r="C8698" s="0" t="n">
        <v>22</v>
      </c>
      <c r="D8698" s="0" t="n">
        <v>77</v>
      </c>
      <c r="E8698" s="0" t="n">
        <v>62</v>
      </c>
      <c r="F8698" s="0" t="n">
        <v>145</v>
      </c>
      <c r="T8698" s="0"/>
    </row>
    <row r="8699" customFormat="false" ht="12.75" hidden="false" customHeight="false" outlineLevel="0" collapsed="false">
      <c r="A8699" s="0" t="n">
        <v>1984</v>
      </c>
      <c r="B8699" s="0" t="n">
        <v>10</v>
      </c>
      <c r="C8699" s="0" t="n">
        <v>23</v>
      </c>
      <c r="D8699" s="0" t="n">
        <v>65</v>
      </c>
      <c r="E8699" s="0" t="n">
        <v>55</v>
      </c>
      <c r="F8699" s="0" t="n">
        <v>9</v>
      </c>
      <c r="T8699" s="0"/>
    </row>
    <row r="8700" customFormat="false" ht="12.75" hidden="false" customHeight="false" outlineLevel="0" collapsed="false">
      <c r="A8700" s="0" t="n">
        <v>1984</v>
      </c>
      <c r="B8700" s="0" t="n">
        <v>10</v>
      </c>
      <c r="C8700" s="0" t="n">
        <v>24</v>
      </c>
      <c r="D8700" s="0" t="n">
        <v>57</v>
      </c>
      <c r="E8700" s="0" t="n">
        <v>52</v>
      </c>
      <c r="F8700" s="0" t="n">
        <v>6</v>
      </c>
      <c r="T8700" s="0"/>
    </row>
    <row r="8701" customFormat="false" ht="12.75" hidden="false" customHeight="false" outlineLevel="0" collapsed="false">
      <c r="A8701" s="0" t="n">
        <v>1984</v>
      </c>
      <c r="B8701" s="0" t="n">
        <v>10</v>
      </c>
      <c r="C8701" s="0" t="n">
        <v>25</v>
      </c>
      <c r="D8701" s="0" t="n">
        <v>68</v>
      </c>
      <c r="E8701" s="0" t="n">
        <v>52</v>
      </c>
      <c r="F8701" s="0" t="n">
        <v>0</v>
      </c>
      <c r="T8701" s="0"/>
    </row>
    <row r="8702" customFormat="false" ht="12.75" hidden="false" customHeight="false" outlineLevel="0" collapsed="false">
      <c r="A8702" s="0" t="n">
        <v>1984</v>
      </c>
      <c r="B8702" s="0" t="n">
        <v>10</v>
      </c>
      <c r="C8702" s="0" t="n">
        <v>26</v>
      </c>
      <c r="D8702" s="0" t="n">
        <v>69</v>
      </c>
      <c r="E8702" s="0" t="n">
        <v>58</v>
      </c>
      <c r="F8702" s="0" t="n">
        <v>26</v>
      </c>
      <c r="T8702" s="0"/>
    </row>
    <row r="8703" customFormat="false" ht="12.75" hidden="false" customHeight="false" outlineLevel="0" collapsed="false">
      <c r="A8703" s="0" t="n">
        <v>1984</v>
      </c>
      <c r="B8703" s="0" t="n">
        <v>10</v>
      </c>
      <c r="C8703" s="0" t="n">
        <v>27</v>
      </c>
      <c r="D8703" s="0" t="n">
        <v>63</v>
      </c>
      <c r="E8703" s="0" t="n">
        <v>58</v>
      </c>
      <c r="F8703" s="0" t="n">
        <v>0</v>
      </c>
      <c r="T8703" s="0"/>
    </row>
    <row r="8704" customFormat="false" ht="12.75" hidden="false" customHeight="false" outlineLevel="0" collapsed="false">
      <c r="A8704" s="0" t="n">
        <v>1984</v>
      </c>
      <c r="B8704" s="0" t="n">
        <v>10</v>
      </c>
      <c r="C8704" s="0" t="n">
        <v>28</v>
      </c>
      <c r="D8704" s="0" t="n">
        <v>79</v>
      </c>
      <c r="E8704" s="0" t="n">
        <v>62</v>
      </c>
      <c r="F8704" s="0" t="n">
        <v>88</v>
      </c>
      <c r="T8704" s="0"/>
    </row>
    <row r="8705" customFormat="false" ht="12.75" hidden="false" customHeight="false" outlineLevel="0" collapsed="false">
      <c r="A8705" s="0" t="n">
        <v>1984</v>
      </c>
      <c r="B8705" s="0" t="n">
        <v>10</v>
      </c>
      <c r="C8705" s="0" t="n">
        <v>29</v>
      </c>
      <c r="D8705" s="0" t="n">
        <v>74</v>
      </c>
      <c r="E8705" s="0" t="n">
        <v>61</v>
      </c>
      <c r="F8705" s="0" t="n">
        <v>2</v>
      </c>
      <c r="T8705" s="0"/>
    </row>
    <row r="8706" customFormat="false" ht="12.75" hidden="false" customHeight="false" outlineLevel="0" collapsed="false">
      <c r="A8706" s="0" t="n">
        <v>1984</v>
      </c>
      <c r="B8706" s="0" t="n">
        <v>10</v>
      </c>
      <c r="C8706" s="0" t="n">
        <v>30</v>
      </c>
      <c r="D8706" s="0" t="n">
        <v>66</v>
      </c>
      <c r="E8706" s="0" t="n">
        <v>53</v>
      </c>
      <c r="F8706" s="0" t="n">
        <v>0</v>
      </c>
      <c r="T8706" s="0"/>
    </row>
    <row r="8707" customFormat="false" ht="12.75" hidden="false" customHeight="false" outlineLevel="0" collapsed="false">
      <c r="A8707" s="0" t="n">
        <v>1984</v>
      </c>
      <c r="B8707" s="0" t="n">
        <v>10</v>
      </c>
      <c r="C8707" s="0" t="n">
        <v>31</v>
      </c>
      <c r="D8707" s="0" t="n">
        <v>72</v>
      </c>
      <c r="E8707" s="0" t="n">
        <v>57</v>
      </c>
      <c r="F8707" s="0" t="n">
        <v>0</v>
      </c>
      <c r="T8707" s="0"/>
    </row>
    <row r="8708" customFormat="false" ht="12.75" hidden="false" customHeight="false" outlineLevel="0" collapsed="false">
      <c r="A8708" s="0" t="n">
        <v>1984</v>
      </c>
      <c r="B8708" s="0" t="n">
        <v>11</v>
      </c>
      <c r="C8708" s="0" t="n">
        <v>1</v>
      </c>
      <c r="D8708" s="0" t="n">
        <v>63</v>
      </c>
      <c r="E8708" s="0" t="n">
        <v>54</v>
      </c>
      <c r="F8708" s="0" t="n">
        <v>0</v>
      </c>
      <c r="T8708" s="0"/>
    </row>
    <row r="8709" customFormat="false" ht="12.75" hidden="false" customHeight="false" outlineLevel="0" collapsed="false">
      <c r="A8709" s="0" t="n">
        <v>1984</v>
      </c>
      <c r="B8709" s="0" t="n">
        <v>11</v>
      </c>
      <c r="C8709" s="0" t="n">
        <v>2</v>
      </c>
      <c r="D8709" s="0" t="n">
        <v>66</v>
      </c>
      <c r="E8709" s="0" t="n">
        <v>39</v>
      </c>
      <c r="F8709" s="0" t="n">
        <v>4</v>
      </c>
      <c r="T8709" s="0"/>
    </row>
    <row r="8710" customFormat="false" ht="12.75" hidden="false" customHeight="false" outlineLevel="0" collapsed="false">
      <c r="A8710" s="0" t="n">
        <v>1984</v>
      </c>
      <c r="B8710" s="0" t="n">
        <v>11</v>
      </c>
      <c r="C8710" s="0" t="n">
        <v>3</v>
      </c>
      <c r="D8710" s="0" t="n">
        <v>49</v>
      </c>
      <c r="E8710" s="0" t="n">
        <v>37</v>
      </c>
      <c r="F8710" s="0" t="n">
        <v>0</v>
      </c>
      <c r="T8710" s="0"/>
    </row>
    <row r="8711" customFormat="false" ht="12.75" hidden="false" customHeight="false" outlineLevel="0" collapsed="false">
      <c r="A8711" s="0" t="n">
        <v>1984</v>
      </c>
      <c r="B8711" s="0" t="n">
        <v>11</v>
      </c>
      <c r="C8711" s="0" t="n">
        <v>4</v>
      </c>
      <c r="D8711" s="0" t="n">
        <v>58</v>
      </c>
      <c r="E8711" s="0" t="n">
        <v>44</v>
      </c>
      <c r="F8711" s="0" t="n">
        <v>0</v>
      </c>
      <c r="T8711" s="0"/>
    </row>
    <row r="8712" customFormat="false" ht="12.75" hidden="false" customHeight="false" outlineLevel="0" collapsed="false">
      <c r="A8712" s="0" t="n">
        <v>1984</v>
      </c>
      <c r="B8712" s="0" t="n">
        <v>11</v>
      </c>
      <c r="C8712" s="0" t="n">
        <v>5</v>
      </c>
      <c r="D8712" s="0" t="n">
        <v>69</v>
      </c>
      <c r="E8712" s="0" t="n">
        <v>58</v>
      </c>
      <c r="F8712" s="0" t="n">
        <v>194</v>
      </c>
      <c r="T8712" s="0"/>
    </row>
    <row r="8713" customFormat="false" ht="12.75" hidden="false" customHeight="false" outlineLevel="0" collapsed="false">
      <c r="A8713" s="0" t="n">
        <v>1984</v>
      </c>
      <c r="B8713" s="0" t="n">
        <v>11</v>
      </c>
      <c r="C8713" s="0" t="n">
        <v>6</v>
      </c>
      <c r="D8713" s="0" t="n">
        <v>59</v>
      </c>
      <c r="E8713" s="0" t="n">
        <v>42</v>
      </c>
      <c r="F8713" s="0" t="n">
        <v>0</v>
      </c>
      <c r="T8713" s="0"/>
    </row>
    <row r="8714" customFormat="false" ht="12.75" hidden="false" customHeight="false" outlineLevel="0" collapsed="false">
      <c r="A8714" s="0" t="n">
        <v>1984</v>
      </c>
      <c r="B8714" s="0" t="n">
        <v>11</v>
      </c>
      <c r="C8714" s="0" t="n">
        <v>7</v>
      </c>
      <c r="D8714" s="0" t="n">
        <v>50</v>
      </c>
      <c r="E8714" s="0" t="n">
        <v>38</v>
      </c>
      <c r="F8714" s="0" t="n">
        <v>0</v>
      </c>
      <c r="T8714" s="0"/>
    </row>
    <row r="8715" customFormat="false" ht="12.75" hidden="false" customHeight="false" outlineLevel="0" collapsed="false">
      <c r="A8715" s="0" t="n">
        <v>1984</v>
      </c>
      <c r="B8715" s="0" t="n">
        <v>11</v>
      </c>
      <c r="C8715" s="0" t="n">
        <v>8</v>
      </c>
      <c r="D8715" s="0" t="n">
        <v>50</v>
      </c>
      <c r="E8715" s="0" t="n">
        <v>36</v>
      </c>
      <c r="F8715" s="0" t="n">
        <v>0</v>
      </c>
      <c r="T8715" s="0"/>
    </row>
    <row r="8716" customFormat="false" ht="12.75" hidden="false" customHeight="false" outlineLevel="0" collapsed="false">
      <c r="A8716" s="0" t="n">
        <v>1984</v>
      </c>
      <c r="B8716" s="0" t="n">
        <v>11</v>
      </c>
      <c r="C8716" s="0" t="n">
        <v>9</v>
      </c>
      <c r="D8716" s="0" t="n">
        <v>60</v>
      </c>
      <c r="E8716" s="0" t="n">
        <v>43</v>
      </c>
      <c r="F8716" s="0" t="n">
        <v>0</v>
      </c>
      <c r="T8716" s="0"/>
    </row>
    <row r="8717" customFormat="false" ht="12.75" hidden="false" customHeight="false" outlineLevel="0" collapsed="false">
      <c r="A8717" s="0" t="n">
        <v>1984</v>
      </c>
      <c r="B8717" s="0" t="n">
        <v>11</v>
      </c>
      <c r="C8717" s="0" t="n">
        <v>10</v>
      </c>
      <c r="D8717" s="0" t="n">
        <v>68</v>
      </c>
      <c r="E8717" s="0" t="n">
        <v>54</v>
      </c>
      <c r="F8717" s="0" t="n">
        <v>0</v>
      </c>
      <c r="T8717" s="0"/>
    </row>
    <row r="8718" customFormat="false" ht="12.75" hidden="false" customHeight="false" outlineLevel="0" collapsed="false">
      <c r="A8718" s="0" t="n">
        <v>1984</v>
      </c>
      <c r="B8718" s="0" t="n">
        <v>11</v>
      </c>
      <c r="C8718" s="0" t="n">
        <v>11</v>
      </c>
      <c r="D8718" s="0" t="n">
        <v>66</v>
      </c>
      <c r="E8718" s="0" t="n">
        <v>55</v>
      </c>
      <c r="F8718" s="0" t="n">
        <v>127</v>
      </c>
      <c r="T8718" s="0"/>
    </row>
    <row r="8719" customFormat="false" ht="12.75" hidden="false" customHeight="false" outlineLevel="0" collapsed="false">
      <c r="A8719" s="0" t="n">
        <v>1984</v>
      </c>
      <c r="B8719" s="0" t="n">
        <v>11</v>
      </c>
      <c r="C8719" s="0" t="n">
        <v>12</v>
      </c>
      <c r="D8719" s="0" t="n">
        <v>55</v>
      </c>
      <c r="E8719" s="0" t="n">
        <v>38</v>
      </c>
      <c r="F8719" s="0" t="n">
        <v>1</v>
      </c>
      <c r="T8719" s="0"/>
    </row>
    <row r="8720" customFormat="false" ht="12.75" hidden="false" customHeight="false" outlineLevel="0" collapsed="false">
      <c r="A8720" s="0" t="n">
        <v>1984</v>
      </c>
      <c r="B8720" s="0" t="n">
        <v>11</v>
      </c>
      <c r="C8720" s="0" t="n">
        <v>13</v>
      </c>
      <c r="D8720" s="0" t="n">
        <v>41</v>
      </c>
      <c r="E8720" s="0" t="n">
        <v>37</v>
      </c>
      <c r="F8720" s="0" t="n">
        <v>0</v>
      </c>
      <c r="T8720" s="0"/>
    </row>
    <row r="8721" customFormat="false" ht="12.75" hidden="false" customHeight="false" outlineLevel="0" collapsed="false">
      <c r="A8721" s="0" t="n">
        <v>1984</v>
      </c>
      <c r="B8721" s="0" t="n">
        <v>11</v>
      </c>
      <c r="C8721" s="0" t="n">
        <v>14</v>
      </c>
      <c r="D8721" s="0" t="n">
        <v>54</v>
      </c>
      <c r="E8721" s="0" t="n">
        <v>36</v>
      </c>
      <c r="F8721" s="0" t="n">
        <v>0</v>
      </c>
      <c r="T8721" s="0"/>
    </row>
    <row r="8722" customFormat="false" ht="12.75" hidden="false" customHeight="false" outlineLevel="0" collapsed="false">
      <c r="A8722" s="0" t="n">
        <v>1984</v>
      </c>
      <c r="B8722" s="0" t="n">
        <v>11</v>
      </c>
      <c r="C8722" s="0" t="n">
        <v>15</v>
      </c>
      <c r="D8722" s="0" t="n">
        <v>56</v>
      </c>
      <c r="E8722" s="0" t="n">
        <v>38</v>
      </c>
      <c r="F8722" s="0" t="n">
        <v>1</v>
      </c>
      <c r="T8722" s="0"/>
    </row>
    <row r="8723" customFormat="false" ht="12.75" hidden="false" customHeight="false" outlineLevel="0" collapsed="false">
      <c r="A8723" s="0" t="n">
        <v>1984</v>
      </c>
      <c r="B8723" s="0" t="n">
        <v>11</v>
      </c>
      <c r="C8723" s="0" t="n">
        <v>16</v>
      </c>
      <c r="D8723" s="0" t="n">
        <v>58</v>
      </c>
      <c r="E8723" s="0" t="n">
        <v>41</v>
      </c>
      <c r="F8723" s="0" t="n">
        <v>0</v>
      </c>
      <c r="T8723" s="0"/>
    </row>
    <row r="8724" customFormat="false" ht="12.75" hidden="false" customHeight="false" outlineLevel="0" collapsed="false">
      <c r="A8724" s="0" t="n">
        <v>1984</v>
      </c>
      <c r="B8724" s="0" t="n">
        <v>11</v>
      </c>
      <c r="C8724" s="0" t="n">
        <v>17</v>
      </c>
      <c r="D8724" s="0" t="n">
        <v>48</v>
      </c>
      <c r="E8724" s="0" t="n">
        <v>36</v>
      </c>
      <c r="F8724" s="0" t="n">
        <v>0</v>
      </c>
      <c r="T8724" s="0"/>
    </row>
    <row r="8725" customFormat="false" ht="12.75" hidden="false" customHeight="false" outlineLevel="0" collapsed="false">
      <c r="A8725" s="0" t="n">
        <v>1984</v>
      </c>
      <c r="B8725" s="0" t="n">
        <v>11</v>
      </c>
      <c r="C8725" s="0" t="n">
        <v>18</v>
      </c>
      <c r="D8725" s="0" t="n">
        <v>48</v>
      </c>
      <c r="E8725" s="0" t="n">
        <v>39</v>
      </c>
      <c r="F8725" s="0" t="n">
        <v>8</v>
      </c>
      <c r="T8725" s="0"/>
    </row>
    <row r="8726" customFormat="false" ht="12.75" hidden="false" customHeight="false" outlineLevel="0" collapsed="false">
      <c r="A8726" s="0" t="n">
        <v>1984</v>
      </c>
      <c r="B8726" s="0" t="n">
        <v>11</v>
      </c>
      <c r="C8726" s="0" t="n">
        <v>19</v>
      </c>
      <c r="D8726" s="0" t="n">
        <v>42</v>
      </c>
      <c r="E8726" s="0" t="n">
        <v>29</v>
      </c>
      <c r="F8726" s="0" t="n">
        <v>0</v>
      </c>
      <c r="T8726" s="0"/>
    </row>
    <row r="8727" customFormat="false" ht="12.75" hidden="false" customHeight="false" outlineLevel="0" collapsed="false">
      <c r="A8727" s="0" t="n">
        <v>1984</v>
      </c>
      <c r="B8727" s="0" t="n">
        <v>11</v>
      </c>
      <c r="C8727" s="0" t="n">
        <v>20</v>
      </c>
      <c r="D8727" s="0" t="n">
        <v>38</v>
      </c>
      <c r="E8727" s="0" t="n">
        <v>25</v>
      </c>
      <c r="F8727" s="0" t="n">
        <v>0</v>
      </c>
      <c r="T8727" s="0"/>
    </row>
    <row r="8728" customFormat="false" ht="12.75" hidden="false" customHeight="false" outlineLevel="0" collapsed="false">
      <c r="A8728" s="0" t="n">
        <v>1984</v>
      </c>
      <c r="B8728" s="0" t="n">
        <v>11</v>
      </c>
      <c r="C8728" s="0" t="n">
        <v>21</v>
      </c>
      <c r="D8728" s="0" t="n">
        <v>43</v>
      </c>
      <c r="E8728" s="0" t="n">
        <v>30</v>
      </c>
      <c r="F8728" s="0" t="n">
        <v>0</v>
      </c>
      <c r="T8728" s="0"/>
    </row>
    <row r="8729" customFormat="false" ht="12.75" hidden="false" customHeight="false" outlineLevel="0" collapsed="false">
      <c r="A8729" s="0" t="n">
        <v>1984</v>
      </c>
      <c r="B8729" s="0" t="n">
        <v>11</v>
      </c>
      <c r="C8729" s="0" t="n">
        <v>22</v>
      </c>
      <c r="D8729" s="0" t="n">
        <v>42</v>
      </c>
      <c r="E8729" s="0" t="n">
        <v>28</v>
      </c>
      <c r="F8729" s="0" t="n">
        <v>0</v>
      </c>
      <c r="T8729" s="0"/>
    </row>
    <row r="8730" customFormat="false" ht="12.75" hidden="false" customHeight="false" outlineLevel="0" collapsed="false">
      <c r="A8730" s="0" t="n">
        <v>1984</v>
      </c>
      <c r="B8730" s="0" t="n">
        <v>11</v>
      </c>
      <c r="C8730" s="0" t="n">
        <v>23</v>
      </c>
      <c r="D8730" s="0" t="n">
        <v>49</v>
      </c>
      <c r="E8730" s="0" t="n">
        <v>32</v>
      </c>
      <c r="F8730" s="0" t="n">
        <v>0</v>
      </c>
      <c r="T8730" s="0"/>
    </row>
    <row r="8731" customFormat="false" ht="12.75" hidden="false" customHeight="false" outlineLevel="0" collapsed="false">
      <c r="A8731" s="0" t="n">
        <v>1984</v>
      </c>
      <c r="B8731" s="0" t="n">
        <v>11</v>
      </c>
      <c r="C8731" s="0" t="n">
        <v>24</v>
      </c>
      <c r="D8731" s="0" t="n">
        <v>51</v>
      </c>
      <c r="E8731" s="0" t="n">
        <v>37</v>
      </c>
      <c r="F8731" s="0" t="n">
        <v>0</v>
      </c>
      <c r="T8731" s="0"/>
    </row>
    <row r="8732" customFormat="false" ht="12.75" hidden="false" customHeight="false" outlineLevel="0" collapsed="false">
      <c r="A8732" s="0" t="n">
        <v>1984</v>
      </c>
      <c r="B8732" s="0" t="n">
        <v>11</v>
      </c>
      <c r="C8732" s="0" t="n">
        <v>25</v>
      </c>
      <c r="D8732" s="0" t="n">
        <v>53</v>
      </c>
      <c r="E8732" s="0" t="n">
        <v>39</v>
      </c>
      <c r="F8732" s="0" t="n">
        <v>0</v>
      </c>
      <c r="T8732" s="0"/>
    </row>
    <row r="8733" customFormat="false" ht="12.75" hidden="false" customHeight="false" outlineLevel="0" collapsed="false">
      <c r="A8733" s="0" t="n">
        <v>1984</v>
      </c>
      <c r="B8733" s="0" t="n">
        <v>11</v>
      </c>
      <c r="C8733" s="0" t="n">
        <v>26</v>
      </c>
      <c r="D8733" s="0" t="n">
        <v>60</v>
      </c>
      <c r="E8733" s="0" t="n">
        <v>41</v>
      </c>
      <c r="F8733" s="0" t="n">
        <v>0</v>
      </c>
      <c r="T8733" s="0"/>
    </row>
    <row r="8734" customFormat="false" ht="12.75" hidden="false" customHeight="false" outlineLevel="0" collapsed="false">
      <c r="A8734" s="0" t="n">
        <v>1984</v>
      </c>
      <c r="B8734" s="0" t="n">
        <v>11</v>
      </c>
      <c r="C8734" s="0" t="n">
        <v>27</v>
      </c>
      <c r="D8734" s="0" t="n">
        <v>61</v>
      </c>
      <c r="E8734" s="0" t="n">
        <v>44</v>
      </c>
      <c r="F8734" s="0" t="n">
        <v>0</v>
      </c>
      <c r="T8734" s="0"/>
    </row>
    <row r="8735" customFormat="false" ht="12.75" hidden="false" customHeight="false" outlineLevel="0" collapsed="false">
      <c r="A8735" s="0" t="n">
        <v>1984</v>
      </c>
      <c r="B8735" s="0" t="n">
        <v>11</v>
      </c>
      <c r="C8735" s="0" t="n">
        <v>28</v>
      </c>
      <c r="D8735" s="0" t="n">
        <v>64</v>
      </c>
      <c r="E8735" s="0" t="n">
        <v>49</v>
      </c>
      <c r="F8735" s="0" t="n">
        <v>1</v>
      </c>
      <c r="T8735" s="0"/>
    </row>
    <row r="8736" customFormat="false" ht="12.75" hidden="false" customHeight="false" outlineLevel="0" collapsed="false">
      <c r="A8736" s="0" t="n">
        <v>1984</v>
      </c>
      <c r="B8736" s="0" t="n">
        <v>11</v>
      </c>
      <c r="C8736" s="0" t="n">
        <v>29</v>
      </c>
      <c r="D8736" s="0" t="n">
        <v>63</v>
      </c>
      <c r="E8736" s="0" t="n">
        <v>40</v>
      </c>
      <c r="F8736" s="0" t="n">
        <v>71</v>
      </c>
      <c r="T8736" s="0"/>
    </row>
    <row r="8737" customFormat="false" ht="12.75" hidden="false" customHeight="false" outlineLevel="0" collapsed="false">
      <c r="A8737" s="0" t="n">
        <v>1984</v>
      </c>
      <c r="B8737" s="0" t="n">
        <v>11</v>
      </c>
      <c r="C8737" s="0" t="n">
        <v>30</v>
      </c>
      <c r="D8737" s="0" t="n">
        <v>53</v>
      </c>
      <c r="E8737" s="0" t="n">
        <v>38</v>
      </c>
      <c r="F8737" s="0" t="n">
        <v>0</v>
      </c>
      <c r="T8737" s="0"/>
    </row>
    <row r="8738" customFormat="false" ht="12.75" hidden="false" customHeight="false" outlineLevel="0" collapsed="false">
      <c r="A8738" s="0" t="n">
        <v>1984</v>
      </c>
      <c r="B8738" s="0" t="n">
        <v>12</v>
      </c>
      <c r="C8738" s="0" t="n">
        <v>1</v>
      </c>
      <c r="D8738" s="0" t="n">
        <v>57</v>
      </c>
      <c r="E8738" s="0" t="n">
        <v>43</v>
      </c>
      <c r="F8738" s="0" t="n">
        <v>1</v>
      </c>
      <c r="T8738" s="0"/>
    </row>
    <row r="8739" customFormat="false" ht="12.75" hidden="false" customHeight="false" outlineLevel="0" collapsed="false">
      <c r="A8739" s="0" t="n">
        <v>1984</v>
      </c>
      <c r="B8739" s="0" t="n">
        <v>12</v>
      </c>
      <c r="C8739" s="0" t="n">
        <v>2</v>
      </c>
      <c r="D8739" s="0" t="n">
        <v>48</v>
      </c>
      <c r="E8739" s="0" t="n">
        <v>40</v>
      </c>
      <c r="F8739" s="0" t="n">
        <v>0</v>
      </c>
      <c r="T8739" s="0"/>
    </row>
    <row r="8740" customFormat="false" ht="12.75" hidden="false" customHeight="false" outlineLevel="0" collapsed="false">
      <c r="A8740" s="0" t="n">
        <v>1984</v>
      </c>
      <c r="B8740" s="0" t="n">
        <v>12</v>
      </c>
      <c r="C8740" s="0" t="n">
        <v>3</v>
      </c>
      <c r="D8740" s="0" t="n">
        <v>52</v>
      </c>
      <c r="E8740" s="0" t="n">
        <v>40</v>
      </c>
      <c r="F8740" s="0" t="n">
        <v>35</v>
      </c>
      <c r="T8740" s="0"/>
    </row>
    <row r="8741" customFormat="false" ht="12.75" hidden="false" customHeight="false" outlineLevel="0" collapsed="false">
      <c r="A8741" s="0" t="n">
        <v>1984</v>
      </c>
      <c r="B8741" s="0" t="n">
        <v>12</v>
      </c>
      <c r="C8741" s="0" t="n">
        <v>4</v>
      </c>
      <c r="D8741" s="0" t="n">
        <v>42</v>
      </c>
      <c r="E8741" s="0" t="n">
        <v>34</v>
      </c>
      <c r="F8741" s="0" t="n">
        <v>0</v>
      </c>
      <c r="T8741" s="0"/>
    </row>
    <row r="8742" customFormat="false" ht="12.75" hidden="false" customHeight="false" outlineLevel="0" collapsed="false">
      <c r="A8742" s="0" t="n">
        <v>1984</v>
      </c>
      <c r="B8742" s="0" t="n">
        <v>12</v>
      </c>
      <c r="C8742" s="0" t="n">
        <v>5</v>
      </c>
      <c r="D8742" s="0" t="n">
        <v>39</v>
      </c>
      <c r="E8742" s="0" t="n">
        <v>33</v>
      </c>
      <c r="F8742" s="0" t="n">
        <v>28</v>
      </c>
      <c r="T8742" s="0"/>
    </row>
    <row r="8743" customFormat="false" ht="12.75" hidden="false" customHeight="false" outlineLevel="0" collapsed="false">
      <c r="A8743" s="0" t="n">
        <v>1984</v>
      </c>
      <c r="B8743" s="0" t="n">
        <v>12</v>
      </c>
      <c r="C8743" s="0" t="n">
        <v>6</v>
      </c>
      <c r="D8743" s="0" t="n">
        <v>43</v>
      </c>
      <c r="E8743" s="0" t="n">
        <v>33</v>
      </c>
      <c r="F8743" s="0" t="n">
        <v>96</v>
      </c>
      <c r="T8743" s="0"/>
    </row>
    <row r="8744" customFormat="false" ht="12.75" hidden="false" customHeight="false" outlineLevel="0" collapsed="false">
      <c r="A8744" s="0" t="n">
        <v>1984</v>
      </c>
      <c r="B8744" s="0" t="n">
        <v>12</v>
      </c>
      <c r="C8744" s="0" t="n">
        <v>7</v>
      </c>
      <c r="D8744" s="0" t="n">
        <v>34</v>
      </c>
      <c r="E8744" s="0" t="n">
        <v>25</v>
      </c>
      <c r="F8744" s="0" t="n">
        <v>0</v>
      </c>
      <c r="T8744" s="0"/>
    </row>
    <row r="8745" customFormat="false" ht="12.75" hidden="false" customHeight="false" outlineLevel="0" collapsed="false">
      <c r="A8745" s="0" t="n">
        <v>1984</v>
      </c>
      <c r="B8745" s="0" t="n">
        <v>12</v>
      </c>
      <c r="C8745" s="0" t="n">
        <v>8</v>
      </c>
      <c r="D8745" s="0" t="n">
        <v>41</v>
      </c>
      <c r="E8745" s="0" t="n">
        <v>26</v>
      </c>
      <c r="F8745" s="0" t="n">
        <v>0</v>
      </c>
      <c r="T8745" s="0"/>
    </row>
    <row r="8746" customFormat="false" ht="12.75" hidden="false" customHeight="false" outlineLevel="0" collapsed="false">
      <c r="A8746" s="0" t="n">
        <v>1984</v>
      </c>
      <c r="B8746" s="0" t="n">
        <v>12</v>
      </c>
      <c r="C8746" s="0" t="n">
        <v>9</v>
      </c>
      <c r="D8746" s="0" t="n">
        <v>50</v>
      </c>
      <c r="E8746" s="0" t="n">
        <v>36</v>
      </c>
      <c r="F8746" s="0" t="n">
        <v>0</v>
      </c>
      <c r="T8746" s="0"/>
    </row>
    <row r="8747" customFormat="false" ht="12.75" hidden="false" customHeight="false" outlineLevel="0" collapsed="false">
      <c r="A8747" s="0" t="n">
        <v>1984</v>
      </c>
      <c r="B8747" s="0" t="n">
        <v>12</v>
      </c>
      <c r="C8747" s="0" t="n">
        <v>10</v>
      </c>
      <c r="D8747" s="0" t="n">
        <v>54</v>
      </c>
      <c r="E8747" s="0" t="n">
        <v>42</v>
      </c>
      <c r="F8747" s="0" t="n">
        <v>0</v>
      </c>
      <c r="T8747" s="0"/>
    </row>
    <row r="8748" customFormat="false" ht="12.75" hidden="false" customHeight="false" outlineLevel="0" collapsed="false">
      <c r="A8748" s="0" t="n">
        <v>1984</v>
      </c>
      <c r="B8748" s="0" t="n">
        <v>12</v>
      </c>
      <c r="C8748" s="0" t="n">
        <v>11</v>
      </c>
      <c r="D8748" s="0" t="n">
        <v>51</v>
      </c>
      <c r="E8748" s="0" t="n">
        <v>43</v>
      </c>
      <c r="F8748" s="0" t="n">
        <v>0</v>
      </c>
      <c r="T8748" s="0"/>
    </row>
    <row r="8749" customFormat="false" ht="12.75" hidden="false" customHeight="false" outlineLevel="0" collapsed="false">
      <c r="A8749" s="0" t="n">
        <v>1984</v>
      </c>
      <c r="B8749" s="0" t="n">
        <v>12</v>
      </c>
      <c r="C8749" s="0" t="n">
        <v>12</v>
      </c>
      <c r="D8749" s="0" t="n">
        <v>49</v>
      </c>
      <c r="E8749" s="0" t="n">
        <v>42</v>
      </c>
      <c r="F8749" s="0" t="n">
        <v>0</v>
      </c>
      <c r="T8749" s="0"/>
    </row>
    <row r="8750" customFormat="false" ht="12.75" hidden="false" customHeight="false" outlineLevel="0" collapsed="false">
      <c r="A8750" s="0" t="n">
        <v>1984</v>
      </c>
      <c r="B8750" s="0" t="n">
        <v>12</v>
      </c>
      <c r="C8750" s="0" t="n">
        <v>13</v>
      </c>
      <c r="D8750" s="0" t="n">
        <v>63</v>
      </c>
      <c r="E8750" s="0" t="n">
        <v>46</v>
      </c>
      <c r="F8750" s="0" t="n">
        <v>0</v>
      </c>
      <c r="T8750" s="0"/>
    </row>
    <row r="8751" customFormat="false" ht="12.75" hidden="false" customHeight="false" outlineLevel="0" collapsed="false">
      <c r="A8751" s="0" t="n">
        <v>1984</v>
      </c>
      <c r="B8751" s="0" t="n">
        <v>12</v>
      </c>
      <c r="C8751" s="0" t="n">
        <v>14</v>
      </c>
      <c r="D8751" s="0" t="n">
        <v>54</v>
      </c>
      <c r="E8751" s="0" t="n">
        <v>39</v>
      </c>
      <c r="F8751" s="0" t="n">
        <v>2</v>
      </c>
      <c r="T8751" s="0"/>
    </row>
    <row r="8752" customFormat="false" ht="12.75" hidden="false" customHeight="false" outlineLevel="0" collapsed="false">
      <c r="A8752" s="0" t="n">
        <v>1984</v>
      </c>
      <c r="B8752" s="0" t="n">
        <v>12</v>
      </c>
      <c r="C8752" s="0" t="n">
        <v>15</v>
      </c>
      <c r="D8752" s="0" t="n">
        <v>42</v>
      </c>
      <c r="E8752" s="0" t="n">
        <v>36</v>
      </c>
      <c r="F8752" s="0" t="n">
        <v>4</v>
      </c>
      <c r="T8752" s="0"/>
    </row>
    <row r="8753" customFormat="false" ht="12.75" hidden="false" customHeight="false" outlineLevel="0" collapsed="false">
      <c r="A8753" s="0" t="n">
        <v>1984</v>
      </c>
      <c r="B8753" s="0" t="n">
        <v>12</v>
      </c>
      <c r="C8753" s="0" t="n">
        <v>16</v>
      </c>
      <c r="D8753" s="0" t="n">
        <v>48</v>
      </c>
      <c r="E8753" s="0" t="n">
        <v>39</v>
      </c>
      <c r="F8753" s="0" t="n">
        <v>0</v>
      </c>
      <c r="T8753" s="0"/>
    </row>
    <row r="8754" customFormat="false" ht="12.75" hidden="false" customHeight="false" outlineLevel="0" collapsed="false">
      <c r="A8754" s="0" t="n">
        <v>1984</v>
      </c>
      <c r="B8754" s="0" t="n">
        <v>12</v>
      </c>
      <c r="C8754" s="0" t="n">
        <v>17</v>
      </c>
      <c r="D8754" s="0" t="n">
        <v>61</v>
      </c>
      <c r="E8754" s="0" t="n">
        <v>48</v>
      </c>
      <c r="F8754" s="0" t="n">
        <v>0</v>
      </c>
      <c r="T8754" s="0"/>
    </row>
    <row r="8755" customFormat="false" ht="12.75" hidden="false" customHeight="false" outlineLevel="0" collapsed="false">
      <c r="A8755" s="0" t="n">
        <v>1984</v>
      </c>
      <c r="B8755" s="0" t="n">
        <v>12</v>
      </c>
      <c r="C8755" s="0" t="n">
        <v>18</v>
      </c>
      <c r="D8755" s="0" t="n">
        <v>63</v>
      </c>
      <c r="E8755" s="0" t="n">
        <v>43</v>
      </c>
      <c r="F8755" s="0" t="n">
        <v>0</v>
      </c>
      <c r="T8755" s="0"/>
    </row>
    <row r="8756" customFormat="false" ht="12.75" hidden="false" customHeight="false" outlineLevel="0" collapsed="false">
      <c r="A8756" s="0" t="n">
        <v>1984</v>
      </c>
      <c r="B8756" s="0" t="n">
        <v>12</v>
      </c>
      <c r="C8756" s="0" t="n">
        <v>19</v>
      </c>
      <c r="D8756" s="0" t="n">
        <v>47</v>
      </c>
      <c r="E8756" s="0" t="n">
        <v>38</v>
      </c>
      <c r="F8756" s="0" t="n">
        <v>13</v>
      </c>
      <c r="T8756" s="0"/>
    </row>
    <row r="8757" customFormat="false" ht="12.75" hidden="false" customHeight="false" outlineLevel="0" collapsed="false">
      <c r="A8757" s="0" t="n">
        <v>1984</v>
      </c>
      <c r="B8757" s="0" t="n">
        <v>12</v>
      </c>
      <c r="C8757" s="0" t="n">
        <v>20</v>
      </c>
      <c r="D8757" s="0" t="n">
        <v>51</v>
      </c>
      <c r="E8757" s="0" t="n">
        <v>39</v>
      </c>
      <c r="F8757" s="0" t="n">
        <v>0</v>
      </c>
      <c r="T8757" s="0"/>
    </row>
    <row r="8758" customFormat="false" ht="12.75" hidden="false" customHeight="false" outlineLevel="0" collapsed="false">
      <c r="A8758" s="0" t="n">
        <v>1984</v>
      </c>
      <c r="B8758" s="0" t="n">
        <v>12</v>
      </c>
      <c r="C8758" s="0" t="n">
        <v>21</v>
      </c>
      <c r="D8758" s="0" t="n">
        <v>46</v>
      </c>
      <c r="E8758" s="0" t="n">
        <v>36</v>
      </c>
      <c r="F8758" s="0" t="n">
        <v>50</v>
      </c>
      <c r="T8758" s="0"/>
    </row>
    <row r="8759" customFormat="false" ht="12.75" hidden="false" customHeight="false" outlineLevel="0" collapsed="false">
      <c r="A8759" s="0" t="n">
        <v>1984</v>
      </c>
      <c r="B8759" s="0" t="n">
        <v>12</v>
      </c>
      <c r="C8759" s="0" t="n">
        <v>22</v>
      </c>
      <c r="D8759" s="0" t="n">
        <v>60</v>
      </c>
      <c r="E8759" s="0" t="n">
        <v>43</v>
      </c>
      <c r="F8759" s="0" t="n">
        <v>10</v>
      </c>
      <c r="T8759" s="0"/>
    </row>
    <row r="8760" customFormat="false" ht="12.75" hidden="false" customHeight="false" outlineLevel="0" collapsed="false">
      <c r="A8760" s="0" t="n">
        <v>1984</v>
      </c>
      <c r="B8760" s="0" t="n">
        <v>12</v>
      </c>
      <c r="C8760" s="0" t="n">
        <v>23</v>
      </c>
      <c r="D8760" s="0" t="n">
        <v>45</v>
      </c>
      <c r="E8760" s="0" t="n">
        <v>35</v>
      </c>
      <c r="F8760" s="0" t="n">
        <v>0</v>
      </c>
      <c r="T8760" s="0"/>
    </row>
    <row r="8761" customFormat="false" ht="12.75" hidden="false" customHeight="false" outlineLevel="0" collapsed="false">
      <c r="A8761" s="0" t="n">
        <v>1984</v>
      </c>
      <c r="B8761" s="0" t="n">
        <v>12</v>
      </c>
      <c r="C8761" s="0" t="n">
        <v>24</v>
      </c>
      <c r="D8761" s="0" t="n">
        <v>50</v>
      </c>
      <c r="E8761" s="0" t="n">
        <v>36</v>
      </c>
      <c r="F8761" s="0" t="n">
        <v>6</v>
      </c>
      <c r="T8761" s="0"/>
    </row>
    <row r="8762" customFormat="false" ht="12.75" hidden="false" customHeight="false" outlineLevel="0" collapsed="false">
      <c r="A8762" s="0" t="n">
        <v>1984</v>
      </c>
      <c r="B8762" s="0" t="n">
        <v>12</v>
      </c>
      <c r="C8762" s="0" t="n">
        <v>25</v>
      </c>
      <c r="D8762" s="0" t="n">
        <v>47</v>
      </c>
      <c r="E8762" s="0" t="n">
        <v>29</v>
      </c>
      <c r="F8762" s="0" t="n">
        <v>1</v>
      </c>
      <c r="T8762" s="0"/>
    </row>
    <row r="8763" customFormat="false" ht="12.75" hidden="false" customHeight="false" outlineLevel="0" collapsed="false">
      <c r="A8763" s="0" t="n">
        <v>1984</v>
      </c>
      <c r="B8763" s="0" t="n">
        <v>12</v>
      </c>
      <c r="C8763" s="0" t="n">
        <v>26</v>
      </c>
      <c r="D8763" s="0" t="n">
        <v>42</v>
      </c>
      <c r="E8763" s="0" t="n">
        <v>27</v>
      </c>
      <c r="F8763" s="0" t="n">
        <v>0</v>
      </c>
      <c r="T8763" s="0"/>
    </row>
    <row r="8764" customFormat="false" ht="12.75" hidden="false" customHeight="false" outlineLevel="0" collapsed="false">
      <c r="A8764" s="0" t="n">
        <v>1984</v>
      </c>
      <c r="B8764" s="0" t="n">
        <v>12</v>
      </c>
      <c r="C8764" s="0" t="n">
        <v>27</v>
      </c>
      <c r="D8764" s="0" t="n">
        <v>35</v>
      </c>
      <c r="E8764" s="0" t="n">
        <v>29</v>
      </c>
      <c r="F8764" s="0" t="n">
        <v>70</v>
      </c>
      <c r="T8764" s="0"/>
    </row>
    <row r="8765" customFormat="false" ht="12.75" hidden="false" customHeight="false" outlineLevel="0" collapsed="false">
      <c r="A8765" s="0" t="n">
        <v>1984</v>
      </c>
      <c r="B8765" s="0" t="n">
        <v>12</v>
      </c>
      <c r="C8765" s="0" t="n">
        <v>28</v>
      </c>
      <c r="D8765" s="0" t="n">
        <v>56</v>
      </c>
      <c r="E8765" s="0" t="n">
        <v>30</v>
      </c>
      <c r="F8765" s="0" t="n">
        <v>5</v>
      </c>
      <c r="T8765" s="0"/>
    </row>
    <row r="8766" customFormat="false" ht="12.75" hidden="false" customHeight="false" outlineLevel="0" collapsed="false">
      <c r="A8766" s="0" t="n">
        <v>1984</v>
      </c>
      <c r="B8766" s="0" t="n">
        <v>12</v>
      </c>
      <c r="C8766" s="0" t="n">
        <v>29</v>
      </c>
      <c r="D8766" s="0" t="n">
        <v>70</v>
      </c>
      <c r="E8766" s="0" t="n">
        <v>55</v>
      </c>
      <c r="F8766" s="0" t="n">
        <v>0</v>
      </c>
      <c r="T8766" s="0"/>
    </row>
    <row r="8767" customFormat="false" ht="12.75" hidden="false" customHeight="false" outlineLevel="0" collapsed="false">
      <c r="A8767" s="0" t="n">
        <v>1984</v>
      </c>
      <c r="B8767" s="0" t="n">
        <v>12</v>
      </c>
      <c r="C8767" s="0" t="n">
        <v>30</v>
      </c>
      <c r="D8767" s="0" t="n">
        <v>65</v>
      </c>
      <c r="E8767" s="0" t="n">
        <v>40</v>
      </c>
      <c r="F8767" s="0" t="n">
        <v>0</v>
      </c>
      <c r="T8767" s="0"/>
    </row>
    <row r="8768" customFormat="false" ht="12.75" hidden="false" customHeight="false" outlineLevel="0" collapsed="false">
      <c r="A8768" s="0" t="n">
        <v>1984</v>
      </c>
      <c r="B8768" s="0" t="n">
        <v>12</v>
      </c>
      <c r="C8768" s="0" t="n">
        <v>31</v>
      </c>
      <c r="D8768" s="0" t="n">
        <v>44</v>
      </c>
      <c r="E8768" s="0" t="n">
        <v>36</v>
      </c>
      <c r="F8768" s="0" t="n">
        <v>5</v>
      </c>
      <c r="T8768" s="0"/>
    </row>
    <row r="8769" customFormat="false" ht="12.75" hidden="false" customHeight="false" outlineLevel="0" collapsed="false">
      <c r="A8769" s="0" t="n">
        <v>1985</v>
      </c>
      <c r="B8769" s="0" t="n">
        <v>1</v>
      </c>
      <c r="C8769" s="0" t="n">
        <v>1</v>
      </c>
      <c r="D8769" s="0" t="n">
        <v>57</v>
      </c>
      <c r="E8769" s="0" t="n">
        <v>40</v>
      </c>
      <c r="F8769" s="0" t="n">
        <v>3</v>
      </c>
      <c r="T8769" s="0"/>
    </row>
    <row r="8770" customFormat="false" ht="12.75" hidden="false" customHeight="false" outlineLevel="0" collapsed="false">
      <c r="A8770" s="0" t="n">
        <v>1985</v>
      </c>
      <c r="B8770" s="0" t="n">
        <v>1</v>
      </c>
      <c r="C8770" s="0" t="n">
        <v>2</v>
      </c>
      <c r="D8770" s="0" t="n">
        <v>58</v>
      </c>
      <c r="E8770" s="0" t="n">
        <v>36</v>
      </c>
      <c r="F8770" s="0" t="n">
        <v>20</v>
      </c>
      <c r="T8770" s="0"/>
    </row>
    <row r="8771" customFormat="false" ht="12.75" hidden="false" customHeight="false" outlineLevel="0" collapsed="false">
      <c r="A8771" s="0" t="n">
        <v>1985</v>
      </c>
      <c r="B8771" s="0" t="n">
        <v>1</v>
      </c>
      <c r="C8771" s="0" t="n">
        <v>3</v>
      </c>
      <c r="D8771" s="0" t="n">
        <v>36</v>
      </c>
      <c r="E8771" s="0" t="n">
        <v>29</v>
      </c>
      <c r="F8771" s="0" t="n">
        <v>0</v>
      </c>
      <c r="T8771" s="0"/>
    </row>
    <row r="8772" customFormat="false" ht="12.75" hidden="false" customHeight="false" outlineLevel="0" collapsed="false">
      <c r="A8772" s="0" t="n">
        <v>1985</v>
      </c>
      <c r="B8772" s="0" t="n">
        <v>1</v>
      </c>
      <c r="C8772" s="0" t="n">
        <v>4</v>
      </c>
      <c r="D8772" s="0" t="n">
        <v>34</v>
      </c>
      <c r="E8772" s="0" t="n">
        <v>28</v>
      </c>
      <c r="F8772" s="0" t="n">
        <v>8</v>
      </c>
      <c r="T8772" s="0"/>
    </row>
    <row r="8773" customFormat="false" ht="12.75" hidden="false" customHeight="false" outlineLevel="0" collapsed="false">
      <c r="A8773" s="0" t="n">
        <v>1985</v>
      </c>
      <c r="B8773" s="0" t="n">
        <v>1</v>
      </c>
      <c r="C8773" s="0" t="n">
        <v>5</v>
      </c>
      <c r="D8773" s="0" t="n">
        <v>36</v>
      </c>
      <c r="E8773" s="0" t="n">
        <v>26</v>
      </c>
      <c r="F8773" s="0" t="n">
        <v>21</v>
      </c>
      <c r="T8773" s="0"/>
    </row>
    <row r="8774" customFormat="false" ht="12.75" hidden="false" customHeight="false" outlineLevel="0" collapsed="false">
      <c r="A8774" s="0" t="n">
        <v>1985</v>
      </c>
      <c r="B8774" s="0" t="n">
        <v>1</v>
      </c>
      <c r="C8774" s="0" t="n">
        <v>6</v>
      </c>
      <c r="D8774" s="0" t="n">
        <v>40</v>
      </c>
      <c r="E8774" s="0" t="n">
        <v>26</v>
      </c>
      <c r="F8774" s="0" t="n">
        <v>0</v>
      </c>
      <c r="T8774" s="0"/>
    </row>
    <row r="8775" customFormat="false" ht="12.75" hidden="false" customHeight="false" outlineLevel="0" collapsed="false">
      <c r="A8775" s="0" t="n">
        <v>1985</v>
      </c>
      <c r="B8775" s="0" t="n">
        <v>1</v>
      </c>
      <c r="C8775" s="0" t="n">
        <v>7</v>
      </c>
      <c r="D8775" s="0" t="n">
        <v>45</v>
      </c>
      <c r="E8775" s="0" t="n">
        <v>36</v>
      </c>
      <c r="F8775" s="0" t="n">
        <v>0</v>
      </c>
      <c r="T8775" s="0"/>
    </row>
    <row r="8776" customFormat="false" ht="12.75" hidden="false" customHeight="false" outlineLevel="0" collapsed="false">
      <c r="A8776" s="0" t="n">
        <v>1985</v>
      </c>
      <c r="B8776" s="0" t="n">
        <v>1</v>
      </c>
      <c r="C8776" s="0" t="n">
        <v>8</v>
      </c>
      <c r="D8776" s="0" t="n">
        <v>38</v>
      </c>
      <c r="E8776" s="0" t="n">
        <v>18</v>
      </c>
      <c r="F8776" s="0" t="n">
        <v>0</v>
      </c>
      <c r="T8776" s="0"/>
    </row>
    <row r="8777" customFormat="false" ht="12.75" hidden="false" customHeight="false" outlineLevel="0" collapsed="false">
      <c r="A8777" s="0" t="n">
        <v>1985</v>
      </c>
      <c r="B8777" s="0" t="n">
        <v>1</v>
      </c>
      <c r="C8777" s="0" t="n">
        <v>9</v>
      </c>
      <c r="D8777" s="0" t="n">
        <v>25</v>
      </c>
      <c r="E8777" s="0" t="n">
        <v>16</v>
      </c>
      <c r="F8777" s="0" t="n">
        <v>0</v>
      </c>
      <c r="T8777" s="0"/>
    </row>
    <row r="8778" customFormat="false" ht="12.75" hidden="false" customHeight="false" outlineLevel="0" collapsed="false">
      <c r="A8778" s="0" t="n">
        <v>1985</v>
      </c>
      <c r="B8778" s="0" t="n">
        <v>1</v>
      </c>
      <c r="C8778" s="0" t="n">
        <v>10</v>
      </c>
      <c r="D8778" s="0" t="n">
        <v>29</v>
      </c>
      <c r="E8778" s="0" t="n">
        <v>18</v>
      </c>
      <c r="F8778" s="0" t="n">
        <v>0</v>
      </c>
      <c r="T8778" s="0"/>
    </row>
    <row r="8779" customFormat="false" ht="12.75" hidden="false" customHeight="false" outlineLevel="0" collapsed="false">
      <c r="A8779" s="0" t="n">
        <v>1985</v>
      </c>
      <c r="B8779" s="0" t="n">
        <v>1</v>
      </c>
      <c r="C8779" s="0" t="n">
        <v>11</v>
      </c>
      <c r="D8779" s="0" t="n">
        <v>26</v>
      </c>
      <c r="E8779" s="0" t="n">
        <v>21</v>
      </c>
      <c r="F8779" s="0" t="n">
        <v>5</v>
      </c>
      <c r="T8779" s="0"/>
    </row>
    <row r="8780" customFormat="false" ht="12.75" hidden="false" customHeight="false" outlineLevel="0" collapsed="false">
      <c r="A8780" s="0" t="n">
        <v>1985</v>
      </c>
      <c r="B8780" s="0" t="n">
        <v>1</v>
      </c>
      <c r="C8780" s="0" t="n">
        <v>12</v>
      </c>
      <c r="D8780" s="0" t="n">
        <v>33</v>
      </c>
      <c r="E8780" s="0" t="n">
        <v>21</v>
      </c>
      <c r="F8780" s="0" t="n">
        <v>0</v>
      </c>
      <c r="T8780" s="0"/>
    </row>
    <row r="8781" customFormat="false" ht="12.75" hidden="false" customHeight="false" outlineLevel="0" collapsed="false">
      <c r="A8781" s="0" t="n">
        <v>1985</v>
      </c>
      <c r="B8781" s="0" t="n">
        <v>1</v>
      </c>
      <c r="C8781" s="0" t="n">
        <v>13</v>
      </c>
      <c r="D8781" s="0" t="n">
        <v>36</v>
      </c>
      <c r="E8781" s="0" t="n">
        <v>27</v>
      </c>
      <c r="F8781" s="0" t="n">
        <v>0</v>
      </c>
      <c r="T8781" s="0"/>
    </row>
    <row r="8782" customFormat="false" ht="12.75" hidden="false" customHeight="false" outlineLevel="0" collapsed="false">
      <c r="A8782" s="0" t="n">
        <v>1985</v>
      </c>
      <c r="B8782" s="0" t="n">
        <v>1</v>
      </c>
      <c r="C8782" s="0" t="n">
        <v>14</v>
      </c>
      <c r="D8782" s="0" t="n">
        <v>45</v>
      </c>
      <c r="E8782" s="0" t="n">
        <v>29</v>
      </c>
      <c r="F8782" s="0" t="n">
        <v>0</v>
      </c>
      <c r="T8782" s="0"/>
    </row>
    <row r="8783" customFormat="false" ht="12.75" hidden="false" customHeight="false" outlineLevel="0" collapsed="false">
      <c r="A8783" s="0" t="n">
        <v>1985</v>
      </c>
      <c r="B8783" s="0" t="n">
        <v>1</v>
      </c>
      <c r="C8783" s="0" t="n">
        <v>15</v>
      </c>
      <c r="D8783" s="0" t="n">
        <v>36</v>
      </c>
      <c r="E8783" s="0" t="n">
        <v>17</v>
      </c>
      <c r="F8783" s="0" t="n">
        <v>2</v>
      </c>
      <c r="T8783" s="0"/>
    </row>
    <row r="8784" customFormat="false" ht="12.75" hidden="false" customHeight="false" outlineLevel="0" collapsed="false">
      <c r="A8784" s="0" t="n">
        <v>1985</v>
      </c>
      <c r="B8784" s="0" t="n">
        <v>1</v>
      </c>
      <c r="C8784" s="0" t="n">
        <v>16</v>
      </c>
      <c r="D8784" s="0" t="n">
        <v>26</v>
      </c>
      <c r="E8784" s="0" t="n">
        <v>13</v>
      </c>
      <c r="F8784" s="0" t="n">
        <v>0</v>
      </c>
      <c r="T8784" s="0"/>
    </row>
    <row r="8785" customFormat="false" ht="12.75" hidden="false" customHeight="false" outlineLevel="0" collapsed="false">
      <c r="A8785" s="0" t="n">
        <v>1985</v>
      </c>
      <c r="B8785" s="0" t="n">
        <v>1</v>
      </c>
      <c r="C8785" s="0" t="n">
        <v>17</v>
      </c>
      <c r="D8785" s="0" t="n">
        <v>31</v>
      </c>
      <c r="E8785" s="0" t="n">
        <v>22</v>
      </c>
      <c r="F8785" s="0" t="n">
        <v>30</v>
      </c>
      <c r="T8785" s="0"/>
    </row>
    <row r="8786" customFormat="false" ht="12.75" hidden="false" customHeight="false" outlineLevel="0" collapsed="false">
      <c r="A8786" s="0" t="n">
        <v>1985</v>
      </c>
      <c r="B8786" s="0" t="n">
        <v>1</v>
      </c>
      <c r="C8786" s="0" t="n">
        <v>18</v>
      </c>
      <c r="D8786" s="0" t="n">
        <v>34</v>
      </c>
      <c r="E8786" s="0" t="n">
        <v>28</v>
      </c>
      <c r="F8786" s="0" t="n">
        <v>0</v>
      </c>
      <c r="T8786" s="0"/>
    </row>
    <row r="8787" customFormat="false" ht="12.75" hidden="false" customHeight="false" outlineLevel="0" collapsed="false">
      <c r="A8787" s="0" t="n">
        <v>1985</v>
      </c>
      <c r="B8787" s="0" t="n">
        <v>1</v>
      </c>
      <c r="C8787" s="0" t="n">
        <v>19</v>
      </c>
      <c r="D8787" s="0" t="n">
        <v>34</v>
      </c>
      <c r="E8787" s="0" t="n">
        <v>23</v>
      </c>
      <c r="F8787" s="0" t="n">
        <v>2</v>
      </c>
      <c r="T8787" s="0"/>
    </row>
    <row r="8788" customFormat="false" ht="12.75" hidden="false" customHeight="false" outlineLevel="0" collapsed="false">
      <c r="A8788" s="0" t="n">
        <v>1985</v>
      </c>
      <c r="B8788" s="0" t="n">
        <v>1</v>
      </c>
      <c r="C8788" s="0" t="n">
        <v>20</v>
      </c>
      <c r="D8788" s="0" t="n">
        <v>23</v>
      </c>
      <c r="E8788" s="0" t="n">
        <v>4</v>
      </c>
      <c r="F8788" s="0" t="n">
        <v>2</v>
      </c>
      <c r="T8788" s="0"/>
    </row>
    <row r="8789" customFormat="false" ht="12.75" hidden="false" customHeight="false" outlineLevel="0" collapsed="false">
      <c r="A8789" s="0" t="n">
        <v>1985</v>
      </c>
      <c r="B8789" s="0" t="n">
        <v>1</v>
      </c>
      <c r="C8789" s="0" t="n">
        <v>21</v>
      </c>
      <c r="D8789" s="0" t="n">
        <v>9</v>
      </c>
      <c r="E8789" s="0" t="n">
        <v>-2</v>
      </c>
      <c r="F8789" s="0" t="n">
        <v>0</v>
      </c>
      <c r="T8789" s="0"/>
    </row>
    <row r="8790" customFormat="false" ht="12.75" hidden="false" customHeight="false" outlineLevel="0" collapsed="false">
      <c r="A8790" s="0" t="n">
        <v>1985</v>
      </c>
      <c r="B8790" s="0" t="n">
        <v>1</v>
      </c>
      <c r="C8790" s="0" t="n">
        <v>22</v>
      </c>
      <c r="D8790" s="0" t="n">
        <v>31</v>
      </c>
      <c r="E8790" s="0" t="n">
        <v>9</v>
      </c>
      <c r="F8790" s="0" t="n">
        <v>0</v>
      </c>
      <c r="T8790" s="0"/>
    </row>
    <row r="8791" customFormat="false" ht="12.75" hidden="false" customHeight="false" outlineLevel="0" collapsed="false">
      <c r="A8791" s="0" t="n">
        <v>1985</v>
      </c>
      <c r="B8791" s="0" t="n">
        <v>1</v>
      </c>
      <c r="C8791" s="0" t="n">
        <v>23</v>
      </c>
      <c r="D8791" s="0" t="n">
        <v>29</v>
      </c>
      <c r="E8791" s="0" t="n">
        <v>25</v>
      </c>
      <c r="F8791" s="0" t="n">
        <v>0</v>
      </c>
      <c r="T8791" s="0"/>
    </row>
    <row r="8792" customFormat="false" ht="12.75" hidden="false" customHeight="false" outlineLevel="0" collapsed="false">
      <c r="A8792" s="0" t="n">
        <v>1985</v>
      </c>
      <c r="B8792" s="0" t="n">
        <v>1</v>
      </c>
      <c r="C8792" s="0" t="n">
        <v>24</v>
      </c>
      <c r="D8792" s="0" t="n">
        <v>37</v>
      </c>
      <c r="E8792" s="0" t="n">
        <v>27</v>
      </c>
      <c r="F8792" s="0" t="n">
        <v>0</v>
      </c>
      <c r="T8792" s="0"/>
    </row>
    <row r="8793" customFormat="false" ht="12.75" hidden="false" customHeight="false" outlineLevel="0" collapsed="false">
      <c r="A8793" s="0" t="n">
        <v>1985</v>
      </c>
      <c r="B8793" s="0" t="n">
        <v>1</v>
      </c>
      <c r="C8793" s="0" t="n">
        <v>25</v>
      </c>
      <c r="D8793" s="0" t="n">
        <v>38</v>
      </c>
      <c r="E8793" s="0" t="n">
        <v>32</v>
      </c>
      <c r="F8793" s="0" t="n">
        <v>0</v>
      </c>
      <c r="T8793" s="0"/>
    </row>
    <row r="8794" customFormat="false" ht="12.75" hidden="false" customHeight="false" outlineLevel="0" collapsed="false">
      <c r="A8794" s="0" t="n">
        <v>1985</v>
      </c>
      <c r="B8794" s="0" t="n">
        <v>1</v>
      </c>
      <c r="C8794" s="0" t="n">
        <v>26</v>
      </c>
      <c r="D8794" s="0" t="n">
        <v>32</v>
      </c>
      <c r="E8794" s="0" t="n">
        <v>21</v>
      </c>
      <c r="F8794" s="0" t="n">
        <v>0</v>
      </c>
      <c r="T8794" s="0"/>
    </row>
    <row r="8795" customFormat="false" ht="12.75" hidden="false" customHeight="false" outlineLevel="0" collapsed="false">
      <c r="A8795" s="0" t="n">
        <v>1985</v>
      </c>
      <c r="B8795" s="0" t="n">
        <v>1</v>
      </c>
      <c r="C8795" s="0" t="n">
        <v>27</v>
      </c>
      <c r="D8795" s="0" t="n">
        <v>32</v>
      </c>
      <c r="E8795" s="0" t="n">
        <v>19</v>
      </c>
      <c r="F8795" s="0" t="n">
        <v>0</v>
      </c>
      <c r="T8795" s="0"/>
    </row>
    <row r="8796" customFormat="false" ht="12.75" hidden="false" customHeight="false" outlineLevel="0" collapsed="false">
      <c r="A8796" s="0" t="n">
        <v>1985</v>
      </c>
      <c r="B8796" s="0" t="n">
        <v>1</v>
      </c>
      <c r="C8796" s="0" t="n">
        <v>28</v>
      </c>
      <c r="D8796" s="0" t="n">
        <v>41</v>
      </c>
      <c r="E8796" s="0" t="n">
        <v>26</v>
      </c>
      <c r="F8796" s="0" t="n">
        <v>0</v>
      </c>
      <c r="T8796" s="0"/>
    </row>
    <row r="8797" customFormat="false" ht="12.75" hidden="false" customHeight="false" outlineLevel="0" collapsed="false">
      <c r="A8797" s="0" t="n">
        <v>1985</v>
      </c>
      <c r="B8797" s="0" t="n">
        <v>1</v>
      </c>
      <c r="C8797" s="0" t="n">
        <v>29</v>
      </c>
      <c r="D8797" s="0" t="n">
        <v>37</v>
      </c>
      <c r="E8797" s="0" t="n">
        <v>26</v>
      </c>
      <c r="F8797" s="0" t="n">
        <v>0</v>
      </c>
      <c r="T8797" s="0"/>
    </row>
    <row r="8798" customFormat="false" ht="12.75" hidden="false" customHeight="false" outlineLevel="0" collapsed="false">
      <c r="A8798" s="0" t="n">
        <v>1985</v>
      </c>
      <c r="B8798" s="0" t="n">
        <v>1</v>
      </c>
      <c r="C8798" s="0" t="n">
        <v>30</v>
      </c>
      <c r="D8798" s="0" t="n">
        <v>34</v>
      </c>
      <c r="E8798" s="0" t="n">
        <v>24</v>
      </c>
      <c r="F8798" s="0" t="n">
        <v>0</v>
      </c>
      <c r="T8798" s="0"/>
    </row>
    <row r="8799" customFormat="false" ht="12.75" hidden="false" customHeight="false" outlineLevel="0" collapsed="false">
      <c r="A8799" s="0" t="n">
        <v>1985</v>
      </c>
      <c r="B8799" s="0" t="n">
        <v>1</v>
      </c>
      <c r="C8799" s="0" t="n">
        <v>31</v>
      </c>
      <c r="D8799" s="0" t="n">
        <v>32</v>
      </c>
      <c r="E8799" s="0" t="n">
        <v>27</v>
      </c>
      <c r="F8799" s="0" t="n">
        <v>7</v>
      </c>
      <c r="T8799" s="0"/>
    </row>
    <row r="8800" customFormat="false" ht="12.75" hidden="false" customHeight="false" outlineLevel="0" collapsed="false">
      <c r="A8800" s="0" t="n">
        <v>1985</v>
      </c>
      <c r="B8800" s="0" t="n">
        <v>2</v>
      </c>
      <c r="C8800" s="0" t="n">
        <v>1</v>
      </c>
      <c r="D8800" s="0" t="n">
        <v>37</v>
      </c>
      <c r="E8800" s="0" t="n">
        <v>32</v>
      </c>
      <c r="F8800" s="0" t="n">
        <v>39</v>
      </c>
      <c r="T8800" s="0"/>
    </row>
    <row r="8801" customFormat="false" ht="12.75" hidden="false" customHeight="false" outlineLevel="0" collapsed="false">
      <c r="A8801" s="0" t="n">
        <v>1985</v>
      </c>
      <c r="B8801" s="0" t="n">
        <v>2</v>
      </c>
      <c r="C8801" s="0" t="n">
        <v>2</v>
      </c>
      <c r="D8801" s="0" t="n">
        <v>35</v>
      </c>
      <c r="E8801" s="0" t="n">
        <v>25</v>
      </c>
      <c r="F8801" s="0" t="n">
        <v>50</v>
      </c>
      <c r="T8801" s="0"/>
    </row>
    <row r="8802" customFormat="false" ht="12.75" hidden="false" customHeight="false" outlineLevel="0" collapsed="false">
      <c r="A8802" s="0" t="n">
        <v>1985</v>
      </c>
      <c r="B8802" s="0" t="n">
        <v>2</v>
      </c>
      <c r="C8802" s="0" t="n">
        <v>3</v>
      </c>
      <c r="D8802" s="0" t="n">
        <v>30</v>
      </c>
      <c r="E8802" s="0" t="n">
        <v>19</v>
      </c>
      <c r="F8802" s="0" t="n">
        <v>0</v>
      </c>
      <c r="T8802" s="0"/>
    </row>
    <row r="8803" customFormat="false" ht="12.75" hidden="false" customHeight="false" outlineLevel="0" collapsed="false">
      <c r="A8803" s="0" t="n">
        <v>1985</v>
      </c>
      <c r="B8803" s="0" t="n">
        <v>2</v>
      </c>
      <c r="C8803" s="0" t="n">
        <v>4</v>
      </c>
      <c r="D8803" s="0" t="n">
        <v>33</v>
      </c>
      <c r="E8803" s="0" t="n">
        <v>17</v>
      </c>
      <c r="F8803" s="0" t="n">
        <v>0</v>
      </c>
      <c r="T8803" s="0"/>
    </row>
    <row r="8804" customFormat="false" ht="12.75" hidden="false" customHeight="false" outlineLevel="0" collapsed="false">
      <c r="A8804" s="0" t="n">
        <v>1985</v>
      </c>
      <c r="B8804" s="0" t="n">
        <v>2</v>
      </c>
      <c r="C8804" s="0" t="n">
        <v>5</v>
      </c>
      <c r="D8804" s="0" t="n">
        <v>28</v>
      </c>
      <c r="E8804" s="0" t="n">
        <v>23</v>
      </c>
      <c r="F8804" s="0" t="n">
        <v>23</v>
      </c>
      <c r="T8804" s="0"/>
    </row>
    <row r="8805" customFormat="false" ht="12.75" hidden="false" customHeight="false" outlineLevel="0" collapsed="false">
      <c r="A8805" s="0" t="n">
        <v>1985</v>
      </c>
      <c r="B8805" s="0" t="n">
        <v>2</v>
      </c>
      <c r="C8805" s="0" t="n">
        <v>6</v>
      </c>
      <c r="D8805" s="0" t="n">
        <v>28</v>
      </c>
      <c r="E8805" s="0" t="n">
        <v>24</v>
      </c>
      <c r="F8805" s="0" t="n">
        <v>17</v>
      </c>
      <c r="T8805" s="0"/>
    </row>
    <row r="8806" customFormat="false" ht="12.75" hidden="false" customHeight="false" outlineLevel="0" collapsed="false">
      <c r="A8806" s="0" t="n">
        <v>1985</v>
      </c>
      <c r="B8806" s="0" t="n">
        <v>2</v>
      </c>
      <c r="C8806" s="0" t="n">
        <v>7</v>
      </c>
      <c r="D8806" s="0" t="n">
        <v>30</v>
      </c>
      <c r="E8806" s="0" t="n">
        <v>20</v>
      </c>
      <c r="F8806" s="0" t="n">
        <v>0</v>
      </c>
      <c r="T8806" s="0"/>
    </row>
    <row r="8807" customFormat="false" ht="12.75" hidden="false" customHeight="false" outlineLevel="0" collapsed="false">
      <c r="A8807" s="0" t="n">
        <v>1985</v>
      </c>
      <c r="B8807" s="0" t="n">
        <v>2</v>
      </c>
      <c r="C8807" s="0" t="n">
        <v>8</v>
      </c>
      <c r="D8807" s="0" t="n">
        <v>23</v>
      </c>
      <c r="E8807" s="0" t="n">
        <v>14</v>
      </c>
      <c r="F8807" s="0" t="n">
        <v>0</v>
      </c>
      <c r="T8807" s="0"/>
    </row>
    <row r="8808" customFormat="false" ht="12.75" hidden="false" customHeight="false" outlineLevel="0" collapsed="false">
      <c r="A8808" s="0" t="n">
        <v>1985</v>
      </c>
      <c r="B8808" s="0" t="n">
        <v>2</v>
      </c>
      <c r="C8808" s="0" t="n">
        <v>9</v>
      </c>
      <c r="D8808" s="0" t="n">
        <v>31</v>
      </c>
      <c r="E8808" s="0" t="n">
        <v>18</v>
      </c>
      <c r="F8808" s="0" t="n">
        <v>0</v>
      </c>
      <c r="T8808" s="0"/>
    </row>
    <row r="8809" customFormat="false" ht="12.75" hidden="false" customHeight="false" outlineLevel="0" collapsed="false">
      <c r="A8809" s="0" t="n">
        <v>1985</v>
      </c>
      <c r="B8809" s="0" t="n">
        <v>2</v>
      </c>
      <c r="C8809" s="0" t="n">
        <v>10</v>
      </c>
      <c r="D8809" s="0" t="n">
        <v>43</v>
      </c>
      <c r="E8809" s="0" t="n">
        <v>22</v>
      </c>
      <c r="F8809" s="0" t="n">
        <v>0</v>
      </c>
      <c r="T8809" s="0"/>
    </row>
    <row r="8810" customFormat="false" ht="12.75" hidden="false" customHeight="false" outlineLevel="0" collapsed="false">
      <c r="A8810" s="0" t="n">
        <v>1985</v>
      </c>
      <c r="B8810" s="0" t="n">
        <v>2</v>
      </c>
      <c r="C8810" s="0" t="n">
        <v>11</v>
      </c>
      <c r="D8810" s="0" t="n">
        <v>41</v>
      </c>
      <c r="E8810" s="0" t="n">
        <v>28</v>
      </c>
      <c r="F8810" s="0" t="n">
        <v>0</v>
      </c>
      <c r="T8810" s="0"/>
    </row>
    <row r="8811" customFormat="false" ht="12.75" hidden="false" customHeight="false" outlineLevel="0" collapsed="false">
      <c r="A8811" s="0" t="n">
        <v>1985</v>
      </c>
      <c r="B8811" s="0" t="n">
        <v>2</v>
      </c>
      <c r="C8811" s="0" t="n">
        <v>12</v>
      </c>
      <c r="D8811" s="0" t="n">
        <v>47</v>
      </c>
      <c r="E8811" s="0" t="n">
        <v>35</v>
      </c>
      <c r="F8811" s="0" t="n">
        <v>109</v>
      </c>
      <c r="T8811" s="0"/>
    </row>
    <row r="8812" customFormat="false" ht="12.75" hidden="false" customHeight="false" outlineLevel="0" collapsed="false">
      <c r="A8812" s="0" t="n">
        <v>1985</v>
      </c>
      <c r="B8812" s="0" t="n">
        <v>2</v>
      </c>
      <c r="C8812" s="0" t="n">
        <v>13</v>
      </c>
      <c r="D8812" s="0" t="n">
        <v>38</v>
      </c>
      <c r="E8812" s="0" t="n">
        <v>33</v>
      </c>
      <c r="F8812" s="0" t="n">
        <v>0</v>
      </c>
      <c r="T8812" s="0"/>
    </row>
    <row r="8813" customFormat="false" ht="12.75" hidden="false" customHeight="false" outlineLevel="0" collapsed="false">
      <c r="A8813" s="0" t="n">
        <v>1985</v>
      </c>
      <c r="B8813" s="0" t="n">
        <v>2</v>
      </c>
      <c r="C8813" s="0" t="n">
        <v>14</v>
      </c>
      <c r="D8813" s="0" t="n">
        <v>37</v>
      </c>
      <c r="E8813" s="0" t="n">
        <v>29</v>
      </c>
      <c r="F8813" s="0" t="n">
        <v>0</v>
      </c>
      <c r="T8813" s="0"/>
    </row>
    <row r="8814" customFormat="false" ht="12.75" hidden="false" customHeight="false" outlineLevel="0" collapsed="false">
      <c r="A8814" s="0" t="n">
        <v>1985</v>
      </c>
      <c r="B8814" s="0" t="n">
        <v>2</v>
      </c>
      <c r="C8814" s="0" t="n">
        <v>15</v>
      </c>
      <c r="D8814" s="0" t="n">
        <v>37</v>
      </c>
      <c r="E8814" s="0" t="n">
        <v>28</v>
      </c>
      <c r="F8814" s="0" t="n">
        <v>0</v>
      </c>
      <c r="T8814" s="0"/>
    </row>
    <row r="8815" customFormat="false" ht="12.75" hidden="false" customHeight="false" outlineLevel="0" collapsed="false">
      <c r="A8815" s="0" t="n">
        <v>1985</v>
      </c>
      <c r="B8815" s="0" t="n">
        <v>2</v>
      </c>
      <c r="C8815" s="0" t="n">
        <v>16</v>
      </c>
      <c r="D8815" s="0" t="n">
        <v>35</v>
      </c>
      <c r="E8815" s="0" t="n">
        <v>23</v>
      </c>
      <c r="F8815" s="0" t="n">
        <v>0</v>
      </c>
      <c r="T8815" s="0"/>
    </row>
    <row r="8816" customFormat="false" ht="12.75" hidden="false" customHeight="false" outlineLevel="0" collapsed="false">
      <c r="A8816" s="0" t="n">
        <v>1985</v>
      </c>
      <c r="B8816" s="0" t="n">
        <v>2</v>
      </c>
      <c r="C8816" s="0" t="n">
        <v>17</v>
      </c>
      <c r="D8816" s="0" t="n">
        <v>44</v>
      </c>
      <c r="E8816" s="0" t="n">
        <v>30</v>
      </c>
      <c r="F8816" s="0" t="n">
        <v>0</v>
      </c>
      <c r="T8816" s="0"/>
    </row>
    <row r="8817" customFormat="false" ht="12.75" hidden="false" customHeight="false" outlineLevel="0" collapsed="false">
      <c r="A8817" s="0" t="n">
        <v>1985</v>
      </c>
      <c r="B8817" s="0" t="n">
        <v>2</v>
      </c>
      <c r="C8817" s="0" t="n">
        <v>18</v>
      </c>
      <c r="D8817" s="0" t="n">
        <v>47</v>
      </c>
      <c r="E8817" s="0" t="n">
        <v>34</v>
      </c>
      <c r="F8817" s="0" t="n">
        <v>0</v>
      </c>
      <c r="T8817" s="0"/>
    </row>
    <row r="8818" customFormat="false" ht="12.75" hidden="false" customHeight="false" outlineLevel="0" collapsed="false">
      <c r="A8818" s="0" t="n">
        <v>1985</v>
      </c>
      <c r="B8818" s="0" t="n">
        <v>2</v>
      </c>
      <c r="C8818" s="0" t="n">
        <v>19</v>
      </c>
      <c r="D8818" s="0" t="n">
        <v>51</v>
      </c>
      <c r="E8818" s="0" t="n">
        <v>37</v>
      </c>
      <c r="F8818" s="0" t="n">
        <v>0</v>
      </c>
      <c r="T8818" s="0"/>
    </row>
    <row r="8819" customFormat="false" ht="12.75" hidden="false" customHeight="false" outlineLevel="0" collapsed="false">
      <c r="A8819" s="0" t="n">
        <v>1985</v>
      </c>
      <c r="B8819" s="0" t="n">
        <v>2</v>
      </c>
      <c r="C8819" s="0" t="n">
        <v>20</v>
      </c>
      <c r="D8819" s="0" t="n">
        <v>46</v>
      </c>
      <c r="E8819" s="0" t="n">
        <v>29</v>
      </c>
      <c r="F8819" s="0" t="n">
        <v>0</v>
      </c>
      <c r="T8819" s="0"/>
    </row>
    <row r="8820" customFormat="false" ht="12.75" hidden="false" customHeight="false" outlineLevel="0" collapsed="false">
      <c r="A8820" s="0" t="n">
        <v>1985</v>
      </c>
      <c r="B8820" s="0" t="n">
        <v>2</v>
      </c>
      <c r="C8820" s="0" t="n">
        <v>21</v>
      </c>
      <c r="D8820" s="0" t="n">
        <v>46</v>
      </c>
      <c r="E8820" s="0" t="n">
        <v>33</v>
      </c>
      <c r="F8820" s="0" t="n">
        <v>0</v>
      </c>
      <c r="T8820" s="0"/>
    </row>
    <row r="8821" customFormat="false" ht="12.75" hidden="false" customHeight="false" outlineLevel="0" collapsed="false">
      <c r="A8821" s="0" t="n">
        <v>1985</v>
      </c>
      <c r="B8821" s="0" t="n">
        <v>2</v>
      </c>
      <c r="C8821" s="0" t="n">
        <v>22</v>
      </c>
      <c r="D8821" s="0" t="n">
        <v>62</v>
      </c>
      <c r="E8821" s="0" t="n">
        <v>42</v>
      </c>
      <c r="F8821" s="0" t="n">
        <v>0</v>
      </c>
      <c r="T8821" s="0"/>
    </row>
    <row r="8822" customFormat="false" ht="12.75" hidden="false" customHeight="false" outlineLevel="0" collapsed="false">
      <c r="A8822" s="0" t="n">
        <v>1985</v>
      </c>
      <c r="B8822" s="0" t="n">
        <v>2</v>
      </c>
      <c r="C8822" s="0" t="n">
        <v>23</v>
      </c>
      <c r="D8822" s="0" t="n">
        <v>70</v>
      </c>
      <c r="E8822" s="0" t="n">
        <v>55</v>
      </c>
      <c r="F8822" s="0" t="n">
        <v>1</v>
      </c>
      <c r="T8822" s="0"/>
    </row>
    <row r="8823" customFormat="false" ht="12.75" hidden="false" customHeight="false" outlineLevel="0" collapsed="false">
      <c r="A8823" s="0" t="n">
        <v>1985</v>
      </c>
      <c r="B8823" s="0" t="n">
        <v>2</v>
      </c>
      <c r="C8823" s="0" t="n">
        <v>24</v>
      </c>
      <c r="D8823" s="0" t="n">
        <v>75</v>
      </c>
      <c r="E8823" s="0" t="n">
        <v>54</v>
      </c>
      <c r="F8823" s="0" t="n">
        <v>0</v>
      </c>
      <c r="T8823" s="0"/>
    </row>
    <row r="8824" customFormat="false" ht="12.75" hidden="false" customHeight="false" outlineLevel="0" collapsed="false">
      <c r="A8824" s="0" t="n">
        <v>1985</v>
      </c>
      <c r="B8824" s="0" t="n">
        <v>2</v>
      </c>
      <c r="C8824" s="0" t="n">
        <v>25</v>
      </c>
      <c r="D8824" s="0" t="n">
        <v>67</v>
      </c>
      <c r="E8824" s="0" t="n">
        <v>45</v>
      </c>
      <c r="F8824" s="0" t="n">
        <v>0</v>
      </c>
      <c r="T8824" s="0"/>
    </row>
    <row r="8825" customFormat="false" ht="12.75" hidden="false" customHeight="false" outlineLevel="0" collapsed="false">
      <c r="A8825" s="0" t="n">
        <v>1985</v>
      </c>
      <c r="B8825" s="0" t="n">
        <v>2</v>
      </c>
      <c r="C8825" s="0" t="n">
        <v>26</v>
      </c>
      <c r="D8825" s="0" t="n">
        <v>45</v>
      </c>
      <c r="E8825" s="0" t="n">
        <v>41</v>
      </c>
      <c r="F8825" s="0" t="n">
        <v>1</v>
      </c>
      <c r="T8825" s="0"/>
    </row>
    <row r="8826" customFormat="false" ht="12.75" hidden="false" customHeight="false" outlineLevel="0" collapsed="false">
      <c r="A8826" s="0" t="n">
        <v>1985</v>
      </c>
      <c r="B8826" s="0" t="n">
        <v>2</v>
      </c>
      <c r="C8826" s="0" t="n">
        <v>27</v>
      </c>
      <c r="D8826" s="0" t="n">
        <v>55</v>
      </c>
      <c r="E8826" s="0" t="n">
        <v>29</v>
      </c>
      <c r="F8826" s="0" t="n">
        <v>1</v>
      </c>
      <c r="T8826" s="0"/>
    </row>
    <row r="8827" customFormat="false" ht="12.75" hidden="false" customHeight="false" outlineLevel="0" collapsed="false">
      <c r="A8827" s="0" t="n">
        <v>1985</v>
      </c>
      <c r="B8827" s="0" t="n">
        <v>2</v>
      </c>
      <c r="C8827" s="0" t="n">
        <v>28</v>
      </c>
      <c r="D8827" s="0" t="n">
        <v>43</v>
      </c>
      <c r="E8827" s="0" t="n">
        <v>24</v>
      </c>
      <c r="F8827" s="0" t="n">
        <v>0</v>
      </c>
      <c r="T8827" s="0"/>
    </row>
    <row r="8828" customFormat="false" ht="12.75" hidden="false" customHeight="false" outlineLevel="0" collapsed="false">
      <c r="A8828" s="0" t="n">
        <v>1985</v>
      </c>
      <c r="B8828" s="0" t="n">
        <v>3</v>
      </c>
      <c r="C8828" s="0" t="n">
        <v>1</v>
      </c>
      <c r="D8828" s="0" t="n">
        <v>54</v>
      </c>
      <c r="E8828" s="0" t="n">
        <v>34</v>
      </c>
      <c r="F8828" s="0" t="n">
        <v>0</v>
      </c>
      <c r="T8828" s="0"/>
    </row>
    <row r="8829" customFormat="false" ht="12.75" hidden="false" customHeight="false" outlineLevel="0" collapsed="false">
      <c r="A8829" s="0" t="n">
        <v>1985</v>
      </c>
      <c r="B8829" s="0" t="n">
        <v>3</v>
      </c>
      <c r="C8829" s="0" t="n">
        <v>2</v>
      </c>
      <c r="D8829" s="0" t="n">
        <v>61</v>
      </c>
      <c r="E8829" s="0" t="n">
        <v>38</v>
      </c>
      <c r="F8829" s="0" t="n">
        <v>0</v>
      </c>
      <c r="T8829" s="0"/>
    </row>
    <row r="8830" customFormat="false" ht="12.75" hidden="false" customHeight="false" outlineLevel="0" collapsed="false">
      <c r="A8830" s="0" t="n">
        <v>1985</v>
      </c>
      <c r="B8830" s="0" t="n">
        <v>3</v>
      </c>
      <c r="C8830" s="0" t="n">
        <v>3</v>
      </c>
      <c r="D8830" s="0" t="n">
        <v>49</v>
      </c>
      <c r="E8830" s="0" t="n">
        <v>33</v>
      </c>
      <c r="F8830" s="0" t="n">
        <v>0</v>
      </c>
      <c r="T8830" s="0"/>
    </row>
    <row r="8831" customFormat="false" ht="12.75" hidden="false" customHeight="false" outlineLevel="0" collapsed="false">
      <c r="A8831" s="0" t="n">
        <v>1985</v>
      </c>
      <c r="B8831" s="0" t="n">
        <v>3</v>
      </c>
      <c r="C8831" s="0" t="n">
        <v>4</v>
      </c>
      <c r="D8831" s="0" t="n">
        <v>45</v>
      </c>
      <c r="E8831" s="0" t="n">
        <v>27</v>
      </c>
      <c r="F8831" s="0" t="n">
        <v>35</v>
      </c>
      <c r="T8831" s="0"/>
    </row>
    <row r="8832" customFormat="false" ht="12.75" hidden="false" customHeight="false" outlineLevel="0" collapsed="false">
      <c r="A8832" s="0" t="n">
        <v>1985</v>
      </c>
      <c r="B8832" s="0" t="n">
        <v>3</v>
      </c>
      <c r="C8832" s="0" t="n">
        <v>5</v>
      </c>
      <c r="D8832" s="0" t="n">
        <v>64</v>
      </c>
      <c r="E8832" s="0" t="n">
        <v>36</v>
      </c>
      <c r="F8832" s="0" t="n">
        <v>9</v>
      </c>
      <c r="T8832" s="0"/>
    </row>
    <row r="8833" customFormat="false" ht="12.75" hidden="false" customHeight="false" outlineLevel="0" collapsed="false">
      <c r="A8833" s="0" t="n">
        <v>1985</v>
      </c>
      <c r="B8833" s="0" t="n">
        <v>3</v>
      </c>
      <c r="C8833" s="0" t="n">
        <v>6</v>
      </c>
      <c r="D8833" s="0" t="n">
        <v>38</v>
      </c>
      <c r="E8833" s="0" t="n">
        <v>24</v>
      </c>
      <c r="F8833" s="0" t="n">
        <v>0</v>
      </c>
      <c r="T8833" s="0"/>
    </row>
    <row r="8834" customFormat="false" ht="12.75" hidden="false" customHeight="false" outlineLevel="0" collapsed="false">
      <c r="A8834" s="0" t="n">
        <v>1985</v>
      </c>
      <c r="B8834" s="0" t="n">
        <v>3</v>
      </c>
      <c r="C8834" s="0" t="n">
        <v>7</v>
      </c>
      <c r="D8834" s="0" t="n">
        <v>41</v>
      </c>
      <c r="E8834" s="0" t="n">
        <v>26</v>
      </c>
      <c r="F8834" s="0" t="n">
        <v>2</v>
      </c>
      <c r="T8834" s="0"/>
    </row>
    <row r="8835" customFormat="false" ht="12.75" hidden="false" customHeight="false" outlineLevel="0" collapsed="false">
      <c r="A8835" s="0" t="n">
        <v>1985</v>
      </c>
      <c r="B8835" s="0" t="n">
        <v>3</v>
      </c>
      <c r="C8835" s="0" t="n">
        <v>8</v>
      </c>
      <c r="D8835" s="0" t="n">
        <v>57</v>
      </c>
      <c r="E8835" s="0" t="n">
        <v>40</v>
      </c>
      <c r="F8835" s="0" t="n">
        <v>25</v>
      </c>
      <c r="T8835" s="0"/>
    </row>
    <row r="8836" customFormat="false" ht="12.75" hidden="false" customHeight="false" outlineLevel="0" collapsed="false">
      <c r="A8836" s="0" t="n">
        <v>1985</v>
      </c>
      <c r="B8836" s="0" t="n">
        <v>3</v>
      </c>
      <c r="C8836" s="0" t="n">
        <v>9</v>
      </c>
      <c r="D8836" s="0" t="n">
        <v>54</v>
      </c>
      <c r="E8836" s="0" t="n">
        <v>40</v>
      </c>
      <c r="F8836" s="0" t="n">
        <v>0</v>
      </c>
      <c r="T8836" s="0"/>
    </row>
    <row r="8837" customFormat="false" ht="12.75" hidden="false" customHeight="false" outlineLevel="0" collapsed="false">
      <c r="A8837" s="0" t="n">
        <v>1985</v>
      </c>
      <c r="B8837" s="0" t="n">
        <v>3</v>
      </c>
      <c r="C8837" s="0" t="n">
        <v>10</v>
      </c>
      <c r="D8837" s="0" t="n">
        <v>59</v>
      </c>
      <c r="E8837" s="0" t="n">
        <v>40</v>
      </c>
      <c r="F8837" s="0" t="n">
        <v>0</v>
      </c>
      <c r="T8837" s="0"/>
    </row>
    <row r="8838" customFormat="false" ht="12.75" hidden="false" customHeight="false" outlineLevel="0" collapsed="false">
      <c r="A8838" s="0" t="n">
        <v>1985</v>
      </c>
      <c r="B8838" s="0" t="n">
        <v>3</v>
      </c>
      <c r="C8838" s="0" t="n">
        <v>11</v>
      </c>
      <c r="D8838" s="0" t="n">
        <v>62</v>
      </c>
      <c r="E8838" s="0" t="n">
        <v>39</v>
      </c>
      <c r="F8838" s="0" t="n">
        <v>10</v>
      </c>
      <c r="T8838" s="0"/>
    </row>
    <row r="8839" customFormat="false" ht="12.75" hidden="false" customHeight="false" outlineLevel="0" collapsed="false">
      <c r="A8839" s="0" t="n">
        <v>1985</v>
      </c>
      <c r="B8839" s="0" t="n">
        <v>3</v>
      </c>
      <c r="C8839" s="0" t="n">
        <v>12</v>
      </c>
      <c r="D8839" s="0" t="n">
        <v>56</v>
      </c>
      <c r="E8839" s="0" t="n">
        <v>44</v>
      </c>
      <c r="F8839" s="0" t="n">
        <v>49</v>
      </c>
      <c r="T8839" s="0"/>
    </row>
    <row r="8840" customFormat="false" ht="12.75" hidden="false" customHeight="false" outlineLevel="0" collapsed="false">
      <c r="A8840" s="0" t="n">
        <v>1985</v>
      </c>
      <c r="B8840" s="0" t="n">
        <v>3</v>
      </c>
      <c r="C8840" s="0" t="n">
        <v>13</v>
      </c>
      <c r="D8840" s="0" t="n">
        <v>59</v>
      </c>
      <c r="E8840" s="0" t="n">
        <v>43</v>
      </c>
      <c r="F8840" s="0" t="n">
        <v>0</v>
      </c>
      <c r="T8840" s="0"/>
    </row>
    <row r="8841" customFormat="false" ht="12.75" hidden="false" customHeight="false" outlineLevel="0" collapsed="false">
      <c r="A8841" s="0" t="n">
        <v>1985</v>
      </c>
      <c r="B8841" s="0" t="n">
        <v>3</v>
      </c>
      <c r="C8841" s="0" t="n">
        <v>14</v>
      </c>
      <c r="D8841" s="0" t="n">
        <v>54</v>
      </c>
      <c r="E8841" s="0" t="n">
        <v>43</v>
      </c>
      <c r="F8841" s="0" t="n">
        <v>0</v>
      </c>
      <c r="T8841" s="0"/>
    </row>
    <row r="8842" customFormat="false" ht="12.75" hidden="false" customHeight="false" outlineLevel="0" collapsed="false">
      <c r="A8842" s="0" t="n">
        <v>1985</v>
      </c>
      <c r="B8842" s="0" t="n">
        <v>3</v>
      </c>
      <c r="C8842" s="0" t="n">
        <v>15</v>
      </c>
      <c r="D8842" s="0" t="n">
        <v>46</v>
      </c>
      <c r="E8842" s="0" t="n">
        <v>33</v>
      </c>
      <c r="F8842" s="0" t="n">
        <v>0</v>
      </c>
      <c r="T8842" s="0"/>
    </row>
    <row r="8843" customFormat="false" ht="12.75" hidden="false" customHeight="false" outlineLevel="0" collapsed="false">
      <c r="A8843" s="0" t="n">
        <v>1985</v>
      </c>
      <c r="B8843" s="0" t="n">
        <v>3</v>
      </c>
      <c r="C8843" s="0" t="n">
        <v>16</v>
      </c>
      <c r="D8843" s="0" t="n">
        <v>50</v>
      </c>
      <c r="E8843" s="0" t="n">
        <v>30</v>
      </c>
      <c r="F8843" s="0" t="n">
        <v>0</v>
      </c>
      <c r="T8843" s="0"/>
    </row>
    <row r="8844" customFormat="false" ht="12.75" hidden="false" customHeight="false" outlineLevel="0" collapsed="false">
      <c r="A8844" s="0" t="n">
        <v>1985</v>
      </c>
      <c r="B8844" s="0" t="n">
        <v>3</v>
      </c>
      <c r="C8844" s="0" t="n">
        <v>17</v>
      </c>
      <c r="D8844" s="0" t="n">
        <v>60</v>
      </c>
      <c r="E8844" s="0" t="n">
        <v>33</v>
      </c>
      <c r="F8844" s="0" t="n">
        <v>0</v>
      </c>
      <c r="T8844" s="0"/>
    </row>
    <row r="8845" customFormat="false" ht="12.75" hidden="false" customHeight="false" outlineLevel="0" collapsed="false">
      <c r="A8845" s="0" t="n">
        <v>1985</v>
      </c>
      <c r="B8845" s="0" t="n">
        <v>3</v>
      </c>
      <c r="C8845" s="0" t="n">
        <v>18</v>
      </c>
      <c r="D8845" s="0" t="n">
        <v>41</v>
      </c>
      <c r="E8845" s="0" t="n">
        <v>27</v>
      </c>
      <c r="F8845" s="0" t="n">
        <v>0</v>
      </c>
      <c r="T8845" s="0"/>
    </row>
    <row r="8846" customFormat="false" ht="12.75" hidden="false" customHeight="false" outlineLevel="0" collapsed="false">
      <c r="A8846" s="0" t="n">
        <v>1985</v>
      </c>
      <c r="B8846" s="0" t="n">
        <v>3</v>
      </c>
      <c r="C8846" s="0" t="n">
        <v>19</v>
      </c>
      <c r="D8846" s="0" t="n">
        <v>47</v>
      </c>
      <c r="E8846" s="0" t="n">
        <v>22</v>
      </c>
      <c r="F8846" s="0" t="n">
        <v>0</v>
      </c>
      <c r="T8846" s="0"/>
    </row>
    <row r="8847" customFormat="false" ht="12.75" hidden="false" customHeight="false" outlineLevel="0" collapsed="false">
      <c r="A8847" s="0" t="n">
        <v>1985</v>
      </c>
      <c r="B8847" s="0" t="n">
        <v>3</v>
      </c>
      <c r="C8847" s="0" t="n">
        <v>20</v>
      </c>
      <c r="D8847" s="0" t="n">
        <v>63</v>
      </c>
      <c r="E8847" s="0" t="n">
        <v>39</v>
      </c>
      <c r="F8847" s="0" t="n">
        <v>6</v>
      </c>
      <c r="T8847" s="0"/>
    </row>
    <row r="8848" customFormat="false" ht="12.75" hidden="false" customHeight="false" outlineLevel="0" collapsed="false">
      <c r="A8848" s="0" t="n">
        <v>1985</v>
      </c>
      <c r="B8848" s="0" t="n">
        <v>3</v>
      </c>
      <c r="C8848" s="0" t="n">
        <v>21</v>
      </c>
      <c r="D8848" s="0" t="n">
        <v>48</v>
      </c>
      <c r="E8848" s="0" t="n">
        <v>31</v>
      </c>
      <c r="F8848" s="0" t="n">
        <v>0</v>
      </c>
      <c r="T8848" s="0"/>
    </row>
    <row r="8849" customFormat="false" ht="12.75" hidden="false" customHeight="false" outlineLevel="0" collapsed="false">
      <c r="A8849" s="0" t="n">
        <v>1985</v>
      </c>
      <c r="B8849" s="0" t="n">
        <v>3</v>
      </c>
      <c r="C8849" s="0" t="n">
        <v>22</v>
      </c>
      <c r="D8849" s="0" t="n">
        <v>46</v>
      </c>
      <c r="E8849" s="0" t="n">
        <v>32</v>
      </c>
      <c r="F8849" s="0" t="n">
        <v>0</v>
      </c>
      <c r="T8849" s="0"/>
    </row>
    <row r="8850" customFormat="false" ht="12.75" hidden="false" customHeight="false" outlineLevel="0" collapsed="false">
      <c r="A8850" s="0" t="n">
        <v>1985</v>
      </c>
      <c r="B8850" s="0" t="n">
        <v>3</v>
      </c>
      <c r="C8850" s="0" t="n">
        <v>23</v>
      </c>
      <c r="D8850" s="0" t="n">
        <v>49</v>
      </c>
      <c r="E8850" s="0" t="n">
        <v>35</v>
      </c>
      <c r="F8850" s="0" t="n">
        <v>13</v>
      </c>
      <c r="T8850" s="0"/>
    </row>
    <row r="8851" customFormat="false" ht="12.75" hidden="false" customHeight="false" outlineLevel="0" collapsed="false">
      <c r="A8851" s="0" t="n">
        <v>1985</v>
      </c>
      <c r="B8851" s="0" t="n">
        <v>3</v>
      </c>
      <c r="C8851" s="0" t="n">
        <v>24</v>
      </c>
      <c r="D8851" s="0" t="n">
        <v>48</v>
      </c>
      <c r="E8851" s="0" t="n">
        <v>43</v>
      </c>
      <c r="F8851" s="0" t="n">
        <v>0</v>
      </c>
      <c r="T8851" s="0"/>
    </row>
    <row r="8852" customFormat="false" ht="12.75" hidden="false" customHeight="false" outlineLevel="0" collapsed="false">
      <c r="A8852" s="0" t="n">
        <v>1985</v>
      </c>
      <c r="B8852" s="0" t="n">
        <v>3</v>
      </c>
      <c r="C8852" s="0" t="n">
        <v>25</v>
      </c>
      <c r="D8852" s="0" t="n">
        <v>50</v>
      </c>
      <c r="E8852" s="0" t="n">
        <v>32</v>
      </c>
      <c r="F8852" s="0" t="n">
        <v>0</v>
      </c>
      <c r="T8852" s="0"/>
    </row>
    <row r="8853" customFormat="false" ht="12.75" hidden="false" customHeight="false" outlineLevel="0" collapsed="false">
      <c r="A8853" s="0" t="n">
        <v>1985</v>
      </c>
      <c r="B8853" s="0" t="n">
        <v>3</v>
      </c>
      <c r="C8853" s="0" t="n">
        <v>26</v>
      </c>
      <c r="D8853" s="0" t="n">
        <v>56</v>
      </c>
      <c r="E8853" s="0" t="n">
        <v>32</v>
      </c>
      <c r="F8853" s="0" t="n">
        <v>0</v>
      </c>
      <c r="T8853" s="0"/>
    </row>
    <row r="8854" customFormat="false" ht="12.75" hidden="false" customHeight="false" outlineLevel="0" collapsed="false">
      <c r="A8854" s="0" t="n">
        <v>1985</v>
      </c>
      <c r="B8854" s="0" t="n">
        <v>3</v>
      </c>
      <c r="C8854" s="0" t="n">
        <v>27</v>
      </c>
      <c r="D8854" s="0" t="n">
        <v>74</v>
      </c>
      <c r="E8854" s="0" t="n">
        <v>43</v>
      </c>
      <c r="F8854" s="0" t="n">
        <v>0</v>
      </c>
      <c r="T8854" s="0"/>
    </row>
    <row r="8855" customFormat="false" ht="12.75" hidden="false" customHeight="false" outlineLevel="0" collapsed="false">
      <c r="A8855" s="0" t="n">
        <v>1985</v>
      </c>
      <c r="B8855" s="0" t="n">
        <v>3</v>
      </c>
      <c r="C8855" s="0" t="n">
        <v>28</v>
      </c>
      <c r="D8855" s="0" t="n">
        <v>78</v>
      </c>
      <c r="E8855" s="0" t="n">
        <v>59</v>
      </c>
      <c r="F8855" s="0" t="n">
        <v>4</v>
      </c>
      <c r="T8855" s="0"/>
    </row>
    <row r="8856" customFormat="false" ht="12.75" hidden="false" customHeight="false" outlineLevel="0" collapsed="false">
      <c r="A8856" s="0" t="n">
        <v>1985</v>
      </c>
      <c r="B8856" s="0" t="n">
        <v>3</v>
      </c>
      <c r="C8856" s="0" t="n">
        <v>29</v>
      </c>
      <c r="D8856" s="0" t="n">
        <v>82</v>
      </c>
      <c r="E8856" s="0" t="n">
        <v>55</v>
      </c>
      <c r="F8856" s="0" t="n">
        <v>0</v>
      </c>
      <c r="T8856" s="0"/>
    </row>
    <row r="8857" customFormat="false" ht="12.75" hidden="false" customHeight="false" outlineLevel="0" collapsed="false">
      <c r="A8857" s="0" t="n">
        <v>1985</v>
      </c>
      <c r="B8857" s="0" t="n">
        <v>3</v>
      </c>
      <c r="C8857" s="0" t="n">
        <v>30</v>
      </c>
      <c r="D8857" s="0" t="n">
        <v>61</v>
      </c>
      <c r="E8857" s="0" t="n">
        <v>46</v>
      </c>
      <c r="F8857" s="0" t="n">
        <v>2</v>
      </c>
      <c r="T8857" s="0"/>
    </row>
    <row r="8858" customFormat="false" ht="12.75" hidden="false" customHeight="false" outlineLevel="0" collapsed="false">
      <c r="A8858" s="0" t="n">
        <v>1985</v>
      </c>
      <c r="B8858" s="0" t="n">
        <v>3</v>
      </c>
      <c r="C8858" s="0" t="n">
        <v>31</v>
      </c>
      <c r="D8858" s="0" t="n">
        <v>49</v>
      </c>
      <c r="E8858" s="0" t="n">
        <v>37</v>
      </c>
      <c r="F8858" s="0" t="n">
        <v>36</v>
      </c>
      <c r="T8858" s="0"/>
    </row>
    <row r="8859" customFormat="false" ht="12.75" hidden="false" customHeight="false" outlineLevel="0" collapsed="false">
      <c r="A8859" s="0" t="n">
        <v>1985</v>
      </c>
      <c r="B8859" s="0" t="n">
        <v>4</v>
      </c>
      <c r="C8859" s="0" t="n">
        <v>1</v>
      </c>
      <c r="D8859" s="0" t="n">
        <v>55</v>
      </c>
      <c r="E8859" s="0" t="n">
        <v>38</v>
      </c>
      <c r="F8859" s="0" t="n">
        <v>38</v>
      </c>
      <c r="T8859" s="0"/>
    </row>
    <row r="8860" customFormat="false" ht="12.75" hidden="false" customHeight="false" outlineLevel="0" collapsed="false">
      <c r="A8860" s="0" t="n">
        <v>1985</v>
      </c>
      <c r="B8860" s="0" t="n">
        <v>4</v>
      </c>
      <c r="C8860" s="0" t="n">
        <v>2</v>
      </c>
      <c r="D8860" s="0" t="n">
        <v>47</v>
      </c>
      <c r="E8860" s="0" t="n">
        <v>37</v>
      </c>
      <c r="F8860" s="0" t="n">
        <v>0</v>
      </c>
      <c r="T8860" s="0"/>
    </row>
    <row r="8861" customFormat="false" ht="12.75" hidden="false" customHeight="false" outlineLevel="0" collapsed="false">
      <c r="A8861" s="0" t="n">
        <v>1985</v>
      </c>
      <c r="B8861" s="0" t="n">
        <v>4</v>
      </c>
      <c r="C8861" s="0" t="n">
        <v>3</v>
      </c>
      <c r="D8861" s="0" t="n">
        <v>48</v>
      </c>
      <c r="E8861" s="0" t="n">
        <v>36</v>
      </c>
      <c r="F8861" s="0" t="n">
        <v>1</v>
      </c>
      <c r="T8861" s="0"/>
    </row>
    <row r="8862" customFormat="false" ht="12.75" hidden="false" customHeight="false" outlineLevel="0" collapsed="false">
      <c r="A8862" s="0" t="n">
        <v>1985</v>
      </c>
      <c r="B8862" s="0" t="n">
        <v>4</v>
      </c>
      <c r="C8862" s="0" t="n">
        <v>4</v>
      </c>
      <c r="D8862" s="0" t="n">
        <v>62</v>
      </c>
      <c r="E8862" s="0" t="n">
        <v>43</v>
      </c>
      <c r="F8862" s="0" t="n">
        <v>0</v>
      </c>
      <c r="T8862" s="0"/>
    </row>
    <row r="8863" customFormat="false" ht="12.75" hidden="false" customHeight="false" outlineLevel="0" collapsed="false">
      <c r="A8863" s="0" t="n">
        <v>1985</v>
      </c>
      <c r="B8863" s="0" t="n">
        <v>4</v>
      </c>
      <c r="C8863" s="0" t="n">
        <v>5</v>
      </c>
      <c r="D8863" s="0" t="n">
        <v>75</v>
      </c>
      <c r="E8863" s="0" t="n">
        <v>51</v>
      </c>
      <c r="F8863" s="0" t="n">
        <v>0</v>
      </c>
      <c r="T8863" s="0"/>
    </row>
    <row r="8864" customFormat="false" ht="12.75" hidden="false" customHeight="false" outlineLevel="0" collapsed="false">
      <c r="A8864" s="0" t="n">
        <v>1985</v>
      </c>
      <c r="B8864" s="0" t="n">
        <v>4</v>
      </c>
      <c r="C8864" s="0" t="n">
        <v>6</v>
      </c>
      <c r="D8864" s="0" t="n">
        <v>69</v>
      </c>
      <c r="E8864" s="0" t="n">
        <v>53</v>
      </c>
      <c r="F8864" s="0" t="n">
        <v>2</v>
      </c>
      <c r="T8864" s="0"/>
    </row>
    <row r="8865" customFormat="false" ht="12.75" hidden="false" customHeight="false" outlineLevel="0" collapsed="false">
      <c r="A8865" s="0" t="n">
        <v>1985</v>
      </c>
      <c r="B8865" s="0" t="n">
        <v>4</v>
      </c>
      <c r="C8865" s="0" t="n">
        <v>7</v>
      </c>
      <c r="D8865" s="0" t="n">
        <v>61</v>
      </c>
      <c r="E8865" s="0" t="n">
        <v>46</v>
      </c>
      <c r="F8865" s="0" t="n">
        <v>11</v>
      </c>
      <c r="T8865" s="0"/>
    </row>
    <row r="8866" customFormat="false" ht="12.75" hidden="false" customHeight="false" outlineLevel="0" collapsed="false">
      <c r="A8866" s="0" t="n">
        <v>1985</v>
      </c>
      <c r="B8866" s="0" t="n">
        <v>4</v>
      </c>
      <c r="C8866" s="0" t="n">
        <v>8</v>
      </c>
      <c r="D8866" s="0" t="n">
        <v>53</v>
      </c>
      <c r="E8866" s="0" t="n">
        <v>37</v>
      </c>
      <c r="F8866" s="0" t="n">
        <v>2</v>
      </c>
      <c r="T8866" s="0"/>
    </row>
    <row r="8867" customFormat="false" ht="12.75" hidden="false" customHeight="false" outlineLevel="0" collapsed="false">
      <c r="A8867" s="0" t="n">
        <v>1985</v>
      </c>
      <c r="B8867" s="0" t="n">
        <v>4</v>
      </c>
      <c r="C8867" s="0" t="n">
        <v>9</v>
      </c>
      <c r="D8867" s="0" t="n">
        <v>47</v>
      </c>
      <c r="E8867" s="0" t="n">
        <v>32</v>
      </c>
      <c r="F8867" s="0" t="n">
        <v>0</v>
      </c>
      <c r="T8867" s="0"/>
    </row>
    <row r="8868" customFormat="false" ht="12.75" hidden="false" customHeight="false" outlineLevel="0" collapsed="false">
      <c r="A8868" s="0" t="n">
        <v>1985</v>
      </c>
      <c r="B8868" s="0" t="n">
        <v>4</v>
      </c>
      <c r="C8868" s="0" t="n">
        <v>10</v>
      </c>
      <c r="D8868" s="0" t="n">
        <v>49</v>
      </c>
      <c r="E8868" s="0" t="n">
        <v>28</v>
      </c>
      <c r="F8868" s="0" t="n">
        <v>0</v>
      </c>
      <c r="T8868" s="0"/>
    </row>
    <row r="8869" customFormat="false" ht="12.75" hidden="false" customHeight="false" outlineLevel="0" collapsed="false">
      <c r="A8869" s="0" t="n">
        <v>1985</v>
      </c>
      <c r="B8869" s="0" t="n">
        <v>4</v>
      </c>
      <c r="C8869" s="0" t="n">
        <v>11</v>
      </c>
      <c r="D8869" s="0" t="n">
        <v>54</v>
      </c>
      <c r="E8869" s="0" t="n">
        <v>39</v>
      </c>
      <c r="F8869" s="0" t="n">
        <v>3</v>
      </c>
      <c r="T8869" s="0"/>
    </row>
    <row r="8870" customFormat="false" ht="12.75" hidden="false" customHeight="false" outlineLevel="0" collapsed="false">
      <c r="A8870" s="0" t="n">
        <v>1985</v>
      </c>
      <c r="B8870" s="0" t="n">
        <v>4</v>
      </c>
      <c r="C8870" s="0" t="n">
        <v>12</v>
      </c>
      <c r="D8870" s="0" t="n">
        <v>68</v>
      </c>
      <c r="E8870" s="0" t="n">
        <v>44</v>
      </c>
      <c r="F8870" s="0" t="n">
        <v>0</v>
      </c>
      <c r="T8870" s="0"/>
    </row>
    <row r="8871" customFormat="false" ht="12.75" hidden="false" customHeight="false" outlineLevel="0" collapsed="false">
      <c r="A8871" s="0" t="n">
        <v>1985</v>
      </c>
      <c r="B8871" s="0" t="n">
        <v>4</v>
      </c>
      <c r="C8871" s="0" t="n">
        <v>13</v>
      </c>
      <c r="D8871" s="0" t="n">
        <v>61</v>
      </c>
      <c r="E8871" s="0" t="n">
        <v>48</v>
      </c>
      <c r="F8871" s="0" t="n">
        <v>0</v>
      </c>
      <c r="T8871" s="0"/>
    </row>
    <row r="8872" customFormat="false" ht="12.75" hidden="false" customHeight="false" outlineLevel="0" collapsed="false">
      <c r="A8872" s="0" t="n">
        <v>1985</v>
      </c>
      <c r="B8872" s="0" t="n">
        <v>4</v>
      </c>
      <c r="C8872" s="0" t="n">
        <v>14</v>
      </c>
      <c r="D8872" s="0" t="n">
        <v>48</v>
      </c>
      <c r="E8872" s="0" t="n">
        <v>44</v>
      </c>
      <c r="F8872" s="0" t="n">
        <v>0</v>
      </c>
      <c r="T8872" s="0"/>
    </row>
    <row r="8873" customFormat="false" ht="12.75" hidden="false" customHeight="false" outlineLevel="0" collapsed="false">
      <c r="A8873" s="0" t="n">
        <v>1985</v>
      </c>
      <c r="B8873" s="0" t="n">
        <v>4</v>
      </c>
      <c r="C8873" s="0" t="n">
        <v>15</v>
      </c>
      <c r="D8873" s="0" t="n">
        <v>56</v>
      </c>
      <c r="E8873" s="0" t="n">
        <v>46</v>
      </c>
      <c r="F8873" s="0" t="n">
        <v>28</v>
      </c>
      <c r="T8873" s="0"/>
    </row>
    <row r="8874" customFormat="false" ht="12.75" hidden="false" customHeight="false" outlineLevel="0" collapsed="false">
      <c r="A8874" s="0" t="n">
        <v>1985</v>
      </c>
      <c r="B8874" s="0" t="n">
        <v>4</v>
      </c>
      <c r="C8874" s="0" t="n">
        <v>16</v>
      </c>
      <c r="D8874" s="0" t="n">
        <v>75</v>
      </c>
      <c r="E8874" s="0" t="n">
        <v>50</v>
      </c>
      <c r="F8874" s="0" t="n">
        <v>1</v>
      </c>
      <c r="T8874" s="0"/>
    </row>
    <row r="8875" customFormat="false" ht="12.75" hidden="false" customHeight="false" outlineLevel="0" collapsed="false">
      <c r="A8875" s="0" t="n">
        <v>1985</v>
      </c>
      <c r="B8875" s="0" t="n">
        <v>4</v>
      </c>
      <c r="C8875" s="0" t="n">
        <v>17</v>
      </c>
      <c r="D8875" s="0" t="n">
        <v>59</v>
      </c>
      <c r="E8875" s="0" t="n">
        <v>42</v>
      </c>
      <c r="F8875" s="0" t="n">
        <v>0</v>
      </c>
      <c r="T8875" s="0"/>
    </row>
    <row r="8876" customFormat="false" ht="12.75" hidden="false" customHeight="false" outlineLevel="0" collapsed="false">
      <c r="A8876" s="0" t="n">
        <v>1985</v>
      </c>
      <c r="B8876" s="0" t="n">
        <v>4</v>
      </c>
      <c r="C8876" s="0" t="n">
        <v>18</v>
      </c>
      <c r="D8876" s="0" t="n">
        <v>68</v>
      </c>
      <c r="E8876" s="0" t="n">
        <v>45</v>
      </c>
      <c r="F8876" s="0" t="n">
        <v>0</v>
      </c>
      <c r="T8876" s="0"/>
    </row>
    <row r="8877" customFormat="false" ht="12.75" hidden="false" customHeight="false" outlineLevel="0" collapsed="false">
      <c r="A8877" s="0" t="n">
        <v>1985</v>
      </c>
      <c r="B8877" s="0" t="n">
        <v>4</v>
      </c>
      <c r="C8877" s="0" t="n">
        <v>19</v>
      </c>
      <c r="D8877" s="0" t="n">
        <v>88</v>
      </c>
      <c r="E8877" s="0" t="n">
        <v>65</v>
      </c>
      <c r="F8877" s="0" t="n">
        <v>39</v>
      </c>
      <c r="T8877" s="0"/>
    </row>
    <row r="8878" customFormat="false" ht="12.75" hidden="false" customHeight="false" outlineLevel="0" collapsed="false">
      <c r="A8878" s="0" t="n">
        <v>1985</v>
      </c>
      <c r="B8878" s="0" t="n">
        <v>4</v>
      </c>
      <c r="C8878" s="0" t="n">
        <v>20</v>
      </c>
      <c r="D8878" s="0" t="n">
        <v>67</v>
      </c>
      <c r="E8878" s="0" t="n">
        <v>52</v>
      </c>
      <c r="F8878" s="0" t="n">
        <v>0</v>
      </c>
      <c r="T8878" s="0"/>
    </row>
    <row r="8879" customFormat="false" ht="12.75" hidden="false" customHeight="false" outlineLevel="0" collapsed="false">
      <c r="A8879" s="0" t="n">
        <v>1985</v>
      </c>
      <c r="B8879" s="0" t="n">
        <v>4</v>
      </c>
      <c r="C8879" s="0" t="n">
        <v>21</v>
      </c>
      <c r="D8879" s="0" t="n">
        <v>83</v>
      </c>
      <c r="E8879" s="0" t="n">
        <v>52</v>
      </c>
      <c r="F8879" s="0" t="n">
        <v>0</v>
      </c>
      <c r="T8879" s="0"/>
    </row>
    <row r="8880" customFormat="false" ht="12.75" hidden="false" customHeight="false" outlineLevel="0" collapsed="false">
      <c r="A8880" s="0" t="n">
        <v>1985</v>
      </c>
      <c r="B8880" s="0" t="n">
        <v>4</v>
      </c>
      <c r="C8880" s="0" t="n">
        <v>22</v>
      </c>
      <c r="D8880" s="0" t="n">
        <v>85</v>
      </c>
      <c r="E8880" s="0" t="n">
        <v>53</v>
      </c>
      <c r="F8880" s="0" t="n">
        <v>13</v>
      </c>
      <c r="T8880" s="0"/>
    </row>
    <row r="8881" customFormat="false" ht="12.75" hidden="false" customHeight="false" outlineLevel="0" collapsed="false">
      <c r="A8881" s="0" t="n">
        <v>1985</v>
      </c>
      <c r="B8881" s="0" t="n">
        <v>4</v>
      </c>
      <c r="C8881" s="0" t="n">
        <v>23</v>
      </c>
      <c r="D8881" s="0" t="n">
        <v>65</v>
      </c>
      <c r="E8881" s="0" t="n">
        <v>51</v>
      </c>
      <c r="F8881" s="0" t="n">
        <v>0</v>
      </c>
      <c r="T8881" s="0"/>
    </row>
    <row r="8882" customFormat="false" ht="12.75" hidden="false" customHeight="false" outlineLevel="0" collapsed="false">
      <c r="A8882" s="0" t="n">
        <v>1985</v>
      </c>
      <c r="B8882" s="0" t="n">
        <v>4</v>
      </c>
      <c r="C8882" s="0" t="n">
        <v>24</v>
      </c>
      <c r="D8882" s="0" t="n">
        <v>53</v>
      </c>
      <c r="E8882" s="0" t="n">
        <v>49</v>
      </c>
      <c r="F8882" s="0" t="n">
        <v>0</v>
      </c>
      <c r="T8882" s="0"/>
    </row>
    <row r="8883" customFormat="false" ht="12.75" hidden="false" customHeight="false" outlineLevel="0" collapsed="false">
      <c r="A8883" s="0" t="n">
        <v>1985</v>
      </c>
      <c r="B8883" s="0" t="n">
        <v>4</v>
      </c>
      <c r="C8883" s="0" t="n">
        <v>25</v>
      </c>
      <c r="D8883" s="0" t="n">
        <v>62</v>
      </c>
      <c r="E8883" s="0" t="n">
        <v>49</v>
      </c>
      <c r="F8883" s="0" t="n">
        <v>2</v>
      </c>
      <c r="T8883" s="0"/>
    </row>
    <row r="8884" customFormat="false" ht="12.75" hidden="false" customHeight="false" outlineLevel="0" collapsed="false">
      <c r="A8884" s="0" t="n">
        <v>1985</v>
      </c>
      <c r="B8884" s="0" t="n">
        <v>4</v>
      </c>
      <c r="C8884" s="0" t="n">
        <v>26</v>
      </c>
      <c r="D8884" s="0" t="n">
        <v>80</v>
      </c>
      <c r="E8884" s="0" t="n">
        <v>57</v>
      </c>
      <c r="F8884" s="0" t="n">
        <v>0</v>
      </c>
      <c r="T8884" s="0"/>
    </row>
    <row r="8885" customFormat="false" ht="12.75" hidden="false" customHeight="false" outlineLevel="0" collapsed="false">
      <c r="A8885" s="0" t="n">
        <v>1985</v>
      </c>
      <c r="B8885" s="0" t="n">
        <v>4</v>
      </c>
      <c r="C8885" s="0" t="n">
        <v>27</v>
      </c>
      <c r="D8885" s="0" t="n">
        <v>69</v>
      </c>
      <c r="E8885" s="0" t="n">
        <v>57</v>
      </c>
      <c r="F8885" s="0" t="n">
        <v>0</v>
      </c>
      <c r="T8885" s="0"/>
    </row>
    <row r="8886" customFormat="false" ht="12.75" hidden="false" customHeight="false" outlineLevel="0" collapsed="false">
      <c r="A8886" s="0" t="n">
        <v>1985</v>
      </c>
      <c r="B8886" s="0" t="n">
        <v>4</v>
      </c>
      <c r="C8886" s="0" t="n">
        <v>28</v>
      </c>
      <c r="D8886" s="0" t="n">
        <v>68</v>
      </c>
      <c r="E8886" s="0" t="n">
        <v>52</v>
      </c>
      <c r="F8886" s="0" t="n">
        <v>1</v>
      </c>
      <c r="T8886" s="0"/>
    </row>
    <row r="8887" customFormat="false" ht="12.75" hidden="false" customHeight="false" outlineLevel="0" collapsed="false">
      <c r="A8887" s="0" t="n">
        <v>1985</v>
      </c>
      <c r="B8887" s="0" t="n">
        <v>4</v>
      </c>
      <c r="C8887" s="0" t="n">
        <v>29</v>
      </c>
      <c r="D8887" s="0" t="n">
        <v>72</v>
      </c>
      <c r="E8887" s="0" t="n">
        <v>47</v>
      </c>
      <c r="F8887" s="0" t="n">
        <v>0</v>
      </c>
      <c r="T8887" s="0"/>
    </row>
    <row r="8888" customFormat="false" ht="12.75" hidden="false" customHeight="false" outlineLevel="0" collapsed="false">
      <c r="A8888" s="0" t="n">
        <v>1985</v>
      </c>
      <c r="B8888" s="0" t="n">
        <v>4</v>
      </c>
      <c r="C8888" s="0" t="n">
        <v>30</v>
      </c>
      <c r="D8888" s="0" t="n">
        <v>84</v>
      </c>
      <c r="E8888" s="0" t="n">
        <v>55</v>
      </c>
      <c r="F8888" s="0" t="n">
        <v>0</v>
      </c>
      <c r="T8888" s="0"/>
    </row>
    <row r="8889" customFormat="false" ht="12.75" hidden="false" customHeight="false" outlineLevel="0" collapsed="false">
      <c r="A8889" s="0" t="n">
        <v>1985</v>
      </c>
      <c r="B8889" s="0" t="n">
        <v>5</v>
      </c>
      <c r="C8889" s="0" t="n">
        <v>1</v>
      </c>
      <c r="D8889" s="0" t="n">
        <v>84</v>
      </c>
      <c r="E8889" s="0" t="n">
        <v>57</v>
      </c>
      <c r="F8889" s="0" t="n">
        <v>3</v>
      </c>
      <c r="T8889" s="0"/>
    </row>
    <row r="8890" customFormat="false" ht="12.75" hidden="false" customHeight="false" outlineLevel="0" collapsed="false">
      <c r="A8890" s="0" t="n">
        <v>1985</v>
      </c>
      <c r="B8890" s="0" t="n">
        <v>5</v>
      </c>
      <c r="C8890" s="0" t="n">
        <v>2</v>
      </c>
      <c r="D8890" s="0" t="n">
        <v>57</v>
      </c>
      <c r="E8890" s="0" t="n">
        <v>47</v>
      </c>
      <c r="F8890" s="0" t="n">
        <v>83</v>
      </c>
      <c r="T8890" s="0"/>
    </row>
    <row r="8891" customFormat="false" ht="12.75" hidden="false" customHeight="false" outlineLevel="0" collapsed="false">
      <c r="A8891" s="0" t="n">
        <v>1985</v>
      </c>
      <c r="B8891" s="0" t="n">
        <v>5</v>
      </c>
      <c r="C8891" s="0" t="n">
        <v>3</v>
      </c>
      <c r="D8891" s="0" t="n">
        <v>53</v>
      </c>
      <c r="E8891" s="0" t="n">
        <v>44</v>
      </c>
      <c r="F8891" s="0" t="n">
        <v>166</v>
      </c>
      <c r="T8891" s="0"/>
    </row>
    <row r="8892" customFormat="false" ht="12.75" hidden="false" customHeight="false" outlineLevel="0" collapsed="false">
      <c r="A8892" s="0" t="n">
        <v>1985</v>
      </c>
      <c r="B8892" s="0" t="n">
        <v>5</v>
      </c>
      <c r="C8892" s="0" t="n">
        <v>4</v>
      </c>
      <c r="D8892" s="0" t="n">
        <v>70</v>
      </c>
      <c r="E8892" s="0" t="n">
        <v>43</v>
      </c>
      <c r="F8892" s="0" t="n">
        <v>0</v>
      </c>
      <c r="T8892" s="0"/>
    </row>
    <row r="8893" customFormat="false" ht="12.75" hidden="false" customHeight="false" outlineLevel="0" collapsed="false">
      <c r="A8893" s="0" t="n">
        <v>1985</v>
      </c>
      <c r="B8893" s="0" t="n">
        <v>5</v>
      </c>
      <c r="C8893" s="0" t="n">
        <v>5</v>
      </c>
      <c r="D8893" s="0" t="n">
        <v>77</v>
      </c>
      <c r="E8893" s="0" t="n">
        <v>57</v>
      </c>
      <c r="F8893" s="0" t="n">
        <v>0</v>
      </c>
      <c r="T8893" s="0"/>
    </row>
    <row r="8894" customFormat="false" ht="12.75" hidden="false" customHeight="false" outlineLevel="0" collapsed="false">
      <c r="A8894" s="0" t="n">
        <v>1985</v>
      </c>
      <c r="B8894" s="0" t="n">
        <v>5</v>
      </c>
      <c r="C8894" s="0" t="n">
        <v>6</v>
      </c>
      <c r="D8894" s="0" t="n">
        <v>74</v>
      </c>
      <c r="E8894" s="0" t="n">
        <v>56</v>
      </c>
      <c r="F8894" s="0" t="n">
        <v>2</v>
      </c>
      <c r="T8894" s="0"/>
    </row>
    <row r="8895" customFormat="false" ht="12.75" hidden="false" customHeight="false" outlineLevel="0" collapsed="false">
      <c r="A8895" s="0" t="n">
        <v>1985</v>
      </c>
      <c r="B8895" s="0" t="n">
        <v>5</v>
      </c>
      <c r="C8895" s="0" t="n">
        <v>7</v>
      </c>
      <c r="D8895" s="0" t="n">
        <v>68</v>
      </c>
      <c r="E8895" s="0" t="n">
        <v>56</v>
      </c>
      <c r="F8895" s="0" t="n">
        <v>0</v>
      </c>
      <c r="T8895" s="0"/>
    </row>
    <row r="8896" customFormat="false" ht="12.75" hidden="false" customHeight="false" outlineLevel="0" collapsed="false">
      <c r="A8896" s="0" t="n">
        <v>1985</v>
      </c>
      <c r="B8896" s="0" t="n">
        <v>5</v>
      </c>
      <c r="C8896" s="0" t="n">
        <v>8</v>
      </c>
      <c r="D8896" s="0" t="n">
        <v>66</v>
      </c>
      <c r="E8896" s="0" t="n">
        <v>53</v>
      </c>
      <c r="F8896" s="0" t="n">
        <v>0</v>
      </c>
      <c r="T8896" s="0"/>
    </row>
    <row r="8897" customFormat="false" ht="12.75" hidden="false" customHeight="false" outlineLevel="0" collapsed="false">
      <c r="A8897" s="0" t="n">
        <v>1985</v>
      </c>
      <c r="B8897" s="0" t="n">
        <v>5</v>
      </c>
      <c r="C8897" s="0" t="n">
        <v>9</v>
      </c>
      <c r="D8897" s="0" t="n">
        <v>65</v>
      </c>
      <c r="E8897" s="0" t="n">
        <v>44</v>
      </c>
      <c r="F8897" s="0" t="n">
        <v>0</v>
      </c>
      <c r="T8897" s="0"/>
    </row>
    <row r="8898" customFormat="false" ht="12.75" hidden="false" customHeight="false" outlineLevel="0" collapsed="false">
      <c r="A8898" s="0" t="n">
        <v>1985</v>
      </c>
      <c r="B8898" s="0" t="n">
        <v>5</v>
      </c>
      <c r="C8898" s="0" t="n">
        <v>10</v>
      </c>
      <c r="D8898" s="0" t="n">
        <v>84</v>
      </c>
      <c r="E8898" s="0" t="n">
        <v>58</v>
      </c>
      <c r="F8898" s="0" t="n">
        <v>0</v>
      </c>
      <c r="T8898" s="0"/>
    </row>
    <row r="8899" customFormat="false" ht="12.75" hidden="false" customHeight="false" outlineLevel="0" collapsed="false">
      <c r="A8899" s="0" t="n">
        <v>1985</v>
      </c>
      <c r="B8899" s="0" t="n">
        <v>5</v>
      </c>
      <c r="C8899" s="0" t="n">
        <v>11</v>
      </c>
      <c r="D8899" s="0" t="n">
        <v>86</v>
      </c>
      <c r="E8899" s="0" t="n">
        <v>67</v>
      </c>
      <c r="F8899" s="0" t="n">
        <v>0</v>
      </c>
      <c r="T8899" s="0"/>
    </row>
    <row r="8900" customFormat="false" ht="12.75" hidden="false" customHeight="false" outlineLevel="0" collapsed="false">
      <c r="A8900" s="0" t="n">
        <v>1985</v>
      </c>
      <c r="B8900" s="0" t="n">
        <v>5</v>
      </c>
      <c r="C8900" s="0" t="n">
        <v>12</v>
      </c>
      <c r="D8900" s="0" t="n">
        <v>81</v>
      </c>
      <c r="E8900" s="0" t="n">
        <v>66</v>
      </c>
      <c r="F8900" s="0" t="n">
        <v>0</v>
      </c>
      <c r="T8900" s="0"/>
    </row>
    <row r="8901" customFormat="false" ht="12.75" hidden="false" customHeight="false" outlineLevel="0" collapsed="false">
      <c r="A8901" s="0" t="n">
        <v>1985</v>
      </c>
      <c r="B8901" s="0" t="n">
        <v>5</v>
      </c>
      <c r="C8901" s="0" t="n">
        <v>13</v>
      </c>
      <c r="D8901" s="0" t="n">
        <v>84</v>
      </c>
      <c r="E8901" s="0" t="n">
        <v>66</v>
      </c>
      <c r="F8901" s="0" t="n">
        <v>0</v>
      </c>
      <c r="T8901" s="0"/>
    </row>
    <row r="8902" customFormat="false" ht="12.75" hidden="false" customHeight="false" outlineLevel="0" collapsed="false">
      <c r="A8902" s="0" t="n">
        <v>1985</v>
      </c>
      <c r="B8902" s="0" t="n">
        <v>5</v>
      </c>
      <c r="C8902" s="0" t="n">
        <v>14</v>
      </c>
      <c r="D8902" s="0" t="n">
        <v>83</v>
      </c>
      <c r="E8902" s="0" t="n">
        <v>53</v>
      </c>
      <c r="F8902" s="0" t="n">
        <v>0</v>
      </c>
      <c r="T8902" s="0"/>
    </row>
    <row r="8903" customFormat="false" ht="12.75" hidden="false" customHeight="false" outlineLevel="0" collapsed="false">
      <c r="A8903" s="0" t="n">
        <v>1985</v>
      </c>
      <c r="B8903" s="0" t="n">
        <v>5</v>
      </c>
      <c r="C8903" s="0" t="n">
        <v>15</v>
      </c>
      <c r="D8903" s="0" t="n">
        <v>66</v>
      </c>
      <c r="E8903" s="0" t="n">
        <v>50</v>
      </c>
      <c r="F8903" s="0" t="n">
        <v>0</v>
      </c>
      <c r="T8903" s="0"/>
    </row>
    <row r="8904" customFormat="false" ht="12.75" hidden="false" customHeight="false" outlineLevel="0" collapsed="false">
      <c r="A8904" s="0" t="n">
        <v>1985</v>
      </c>
      <c r="B8904" s="0" t="n">
        <v>5</v>
      </c>
      <c r="C8904" s="0" t="n">
        <v>16</v>
      </c>
      <c r="D8904" s="0" t="n">
        <v>72</v>
      </c>
      <c r="E8904" s="0" t="n">
        <v>56</v>
      </c>
      <c r="F8904" s="0" t="n">
        <v>0</v>
      </c>
      <c r="T8904" s="0"/>
    </row>
    <row r="8905" customFormat="false" ht="12.75" hidden="false" customHeight="false" outlineLevel="0" collapsed="false">
      <c r="A8905" s="0" t="n">
        <v>1985</v>
      </c>
      <c r="B8905" s="0" t="n">
        <v>5</v>
      </c>
      <c r="C8905" s="0" t="n">
        <v>17</v>
      </c>
      <c r="D8905" s="0" t="n">
        <v>73</v>
      </c>
      <c r="E8905" s="0" t="n">
        <v>62</v>
      </c>
      <c r="F8905" s="0" t="n">
        <v>0</v>
      </c>
      <c r="T8905" s="0"/>
    </row>
    <row r="8906" customFormat="false" ht="12.75" hidden="false" customHeight="false" outlineLevel="0" collapsed="false">
      <c r="A8906" s="0" t="n">
        <v>1985</v>
      </c>
      <c r="B8906" s="0" t="n">
        <v>5</v>
      </c>
      <c r="C8906" s="0" t="n">
        <v>18</v>
      </c>
      <c r="D8906" s="0" t="n">
        <v>69</v>
      </c>
      <c r="E8906" s="0" t="n">
        <v>52</v>
      </c>
      <c r="F8906" s="0" t="n">
        <v>48</v>
      </c>
      <c r="T8906" s="0"/>
    </row>
    <row r="8907" customFormat="false" ht="12.75" hidden="false" customHeight="false" outlineLevel="0" collapsed="false">
      <c r="A8907" s="0" t="n">
        <v>1985</v>
      </c>
      <c r="B8907" s="0" t="n">
        <v>5</v>
      </c>
      <c r="C8907" s="0" t="n">
        <v>19</v>
      </c>
      <c r="D8907" s="0" t="n">
        <v>66</v>
      </c>
      <c r="E8907" s="0" t="n">
        <v>49</v>
      </c>
      <c r="F8907" s="0" t="n">
        <v>0</v>
      </c>
      <c r="T8907" s="0"/>
    </row>
    <row r="8908" customFormat="false" ht="12.75" hidden="false" customHeight="false" outlineLevel="0" collapsed="false">
      <c r="A8908" s="0" t="n">
        <v>1985</v>
      </c>
      <c r="B8908" s="0" t="n">
        <v>5</v>
      </c>
      <c r="C8908" s="0" t="n">
        <v>20</v>
      </c>
      <c r="D8908" s="0" t="n">
        <v>84</v>
      </c>
      <c r="E8908" s="0" t="n">
        <v>58</v>
      </c>
      <c r="F8908" s="0" t="n">
        <v>0</v>
      </c>
      <c r="T8908" s="0"/>
    </row>
    <row r="8909" customFormat="false" ht="12.75" hidden="false" customHeight="false" outlineLevel="0" collapsed="false">
      <c r="A8909" s="0" t="n">
        <v>1985</v>
      </c>
      <c r="B8909" s="0" t="n">
        <v>5</v>
      </c>
      <c r="C8909" s="0" t="n">
        <v>21</v>
      </c>
      <c r="D8909" s="0" t="n">
        <v>78</v>
      </c>
      <c r="E8909" s="0" t="n">
        <v>63</v>
      </c>
      <c r="F8909" s="0" t="n">
        <v>160</v>
      </c>
      <c r="T8909" s="0"/>
    </row>
    <row r="8910" customFormat="false" ht="12.75" hidden="false" customHeight="false" outlineLevel="0" collapsed="false">
      <c r="A8910" s="0" t="n">
        <v>1985</v>
      </c>
      <c r="B8910" s="0" t="n">
        <v>5</v>
      </c>
      <c r="C8910" s="0" t="n">
        <v>22</v>
      </c>
      <c r="D8910" s="0" t="n">
        <v>75</v>
      </c>
      <c r="E8910" s="0" t="n">
        <v>56</v>
      </c>
      <c r="F8910" s="0" t="n">
        <v>3</v>
      </c>
      <c r="T8910" s="0"/>
    </row>
    <row r="8911" customFormat="false" ht="12.75" hidden="false" customHeight="false" outlineLevel="0" collapsed="false">
      <c r="A8911" s="0" t="n">
        <v>1985</v>
      </c>
      <c r="B8911" s="0" t="n">
        <v>5</v>
      </c>
      <c r="C8911" s="0" t="n">
        <v>23</v>
      </c>
      <c r="D8911" s="0" t="n">
        <v>67</v>
      </c>
      <c r="E8911" s="0" t="n">
        <v>58</v>
      </c>
      <c r="F8911" s="0" t="n">
        <v>0</v>
      </c>
      <c r="T8911" s="0"/>
    </row>
    <row r="8912" customFormat="false" ht="12.75" hidden="false" customHeight="false" outlineLevel="0" collapsed="false">
      <c r="A8912" s="0" t="n">
        <v>1985</v>
      </c>
      <c r="B8912" s="0" t="n">
        <v>5</v>
      </c>
      <c r="C8912" s="0" t="n">
        <v>24</v>
      </c>
      <c r="D8912" s="0" t="n">
        <v>79</v>
      </c>
      <c r="E8912" s="0" t="n">
        <v>56</v>
      </c>
      <c r="F8912" s="0" t="n">
        <v>0</v>
      </c>
      <c r="T8912" s="0"/>
    </row>
    <row r="8913" customFormat="false" ht="12.75" hidden="false" customHeight="false" outlineLevel="0" collapsed="false">
      <c r="A8913" s="0" t="n">
        <v>1985</v>
      </c>
      <c r="B8913" s="0" t="n">
        <v>5</v>
      </c>
      <c r="C8913" s="0" t="n">
        <v>25</v>
      </c>
      <c r="D8913" s="0" t="n">
        <v>80</v>
      </c>
      <c r="E8913" s="0" t="n">
        <v>59</v>
      </c>
      <c r="F8913" s="0" t="n">
        <v>0</v>
      </c>
      <c r="T8913" s="0"/>
    </row>
    <row r="8914" customFormat="false" ht="12.75" hidden="false" customHeight="false" outlineLevel="0" collapsed="false">
      <c r="A8914" s="0" t="n">
        <v>1985</v>
      </c>
      <c r="B8914" s="0" t="n">
        <v>5</v>
      </c>
      <c r="C8914" s="0" t="n">
        <v>26</v>
      </c>
      <c r="D8914" s="0" t="n">
        <v>87</v>
      </c>
      <c r="E8914" s="0" t="n">
        <v>59</v>
      </c>
      <c r="F8914" s="0" t="n">
        <v>10</v>
      </c>
      <c r="T8914" s="0"/>
    </row>
    <row r="8915" customFormat="false" ht="12.75" hidden="false" customHeight="false" outlineLevel="0" collapsed="false">
      <c r="A8915" s="0" t="n">
        <v>1985</v>
      </c>
      <c r="B8915" s="0" t="n">
        <v>5</v>
      </c>
      <c r="C8915" s="0" t="n">
        <v>27</v>
      </c>
      <c r="D8915" s="0" t="n">
        <v>86</v>
      </c>
      <c r="E8915" s="0" t="n">
        <v>63</v>
      </c>
      <c r="F8915" s="0" t="n">
        <v>4</v>
      </c>
      <c r="T8915" s="0"/>
    </row>
    <row r="8916" customFormat="false" ht="12.75" hidden="false" customHeight="false" outlineLevel="0" collapsed="false">
      <c r="A8916" s="0" t="n">
        <v>1985</v>
      </c>
      <c r="B8916" s="0" t="n">
        <v>5</v>
      </c>
      <c r="C8916" s="0" t="n">
        <v>28</v>
      </c>
      <c r="D8916" s="0" t="n">
        <v>76</v>
      </c>
      <c r="E8916" s="0" t="n">
        <v>59</v>
      </c>
      <c r="F8916" s="0" t="n">
        <v>93</v>
      </c>
      <c r="T8916" s="0"/>
    </row>
    <row r="8917" customFormat="false" ht="12.75" hidden="false" customHeight="false" outlineLevel="0" collapsed="false">
      <c r="A8917" s="0" t="n">
        <v>1985</v>
      </c>
      <c r="B8917" s="0" t="n">
        <v>5</v>
      </c>
      <c r="C8917" s="0" t="n">
        <v>29</v>
      </c>
      <c r="D8917" s="0" t="n">
        <v>72</v>
      </c>
      <c r="E8917" s="0" t="n">
        <v>56</v>
      </c>
      <c r="F8917" s="0" t="n">
        <v>0</v>
      </c>
      <c r="T8917" s="0"/>
    </row>
    <row r="8918" customFormat="false" ht="12.75" hidden="false" customHeight="false" outlineLevel="0" collapsed="false">
      <c r="A8918" s="0" t="n">
        <v>1985</v>
      </c>
      <c r="B8918" s="0" t="n">
        <v>5</v>
      </c>
      <c r="C8918" s="0" t="n">
        <v>30</v>
      </c>
      <c r="D8918" s="0" t="n">
        <v>72</v>
      </c>
      <c r="E8918" s="0" t="n">
        <v>54</v>
      </c>
      <c r="F8918" s="0" t="n">
        <v>0</v>
      </c>
      <c r="T8918" s="0"/>
    </row>
    <row r="8919" customFormat="false" ht="12.75" hidden="false" customHeight="false" outlineLevel="0" collapsed="false">
      <c r="A8919" s="0" t="n">
        <v>1985</v>
      </c>
      <c r="B8919" s="0" t="n">
        <v>5</v>
      </c>
      <c r="C8919" s="0" t="n">
        <v>31</v>
      </c>
      <c r="D8919" s="0" t="n">
        <v>74</v>
      </c>
      <c r="E8919" s="0" t="n">
        <v>60</v>
      </c>
      <c r="F8919" s="0" t="n">
        <v>0</v>
      </c>
      <c r="T8919" s="0"/>
    </row>
    <row r="8920" customFormat="false" ht="12.75" hidden="false" customHeight="false" outlineLevel="0" collapsed="false">
      <c r="A8920" s="0" t="n">
        <v>1985</v>
      </c>
      <c r="B8920" s="0" t="n">
        <v>6</v>
      </c>
      <c r="C8920" s="0" t="n">
        <v>1</v>
      </c>
      <c r="D8920" s="0" t="n">
        <v>80</v>
      </c>
      <c r="E8920" s="0" t="n">
        <v>65</v>
      </c>
      <c r="F8920" s="0" t="n">
        <v>55</v>
      </c>
      <c r="T8920" s="0"/>
    </row>
    <row r="8921" customFormat="false" ht="12.75" hidden="false" customHeight="false" outlineLevel="0" collapsed="false">
      <c r="A8921" s="0" t="n">
        <v>1985</v>
      </c>
      <c r="B8921" s="0" t="n">
        <v>6</v>
      </c>
      <c r="C8921" s="0" t="n">
        <v>2</v>
      </c>
      <c r="D8921" s="0" t="n">
        <v>80</v>
      </c>
      <c r="E8921" s="0" t="n">
        <v>62</v>
      </c>
      <c r="F8921" s="0" t="n">
        <v>0</v>
      </c>
      <c r="T8921" s="0"/>
    </row>
    <row r="8922" customFormat="false" ht="12.75" hidden="false" customHeight="false" outlineLevel="0" collapsed="false">
      <c r="A8922" s="0" t="n">
        <v>1985</v>
      </c>
      <c r="B8922" s="0" t="n">
        <v>6</v>
      </c>
      <c r="C8922" s="0" t="n">
        <v>3</v>
      </c>
      <c r="D8922" s="0" t="n">
        <v>85</v>
      </c>
      <c r="E8922" s="0" t="n">
        <v>68</v>
      </c>
      <c r="F8922" s="0" t="n">
        <v>0</v>
      </c>
      <c r="T8922" s="0"/>
    </row>
    <row r="8923" customFormat="false" ht="12.75" hidden="false" customHeight="false" outlineLevel="0" collapsed="false">
      <c r="A8923" s="0" t="n">
        <v>1985</v>
      </c>
      <c r="B8923" s="0" t="n">
        <v>6</v>
      </c>
      <c r="C8923" s="0" t="n">
        <v>4</v>
      </c>
      <c r="D8923" s="0" t="n">
        <v>79</v>
      </c>
      <c r="E8923" s="0" t="n">
        <v>63</v>
      </c>
      <c r="F8923" s="0" t="n">
        <v>0</v>
      </c>
      <c r="T8923" s="0"/>
    </row>
    <row r="8924" customFormat="false" ht="12.75" hidden="false" customHeight="false" outlineLevel="0" collapsed="false">
      <c r="A8924" s="0" t="n">
        <v>1985</v>
      </c>
      <c r="B8924" s="0" t="n">
        <v>6</v>
      </c>
      <c r="C8924" s="0" t="n">
        <v>5</v>
      </c>
      <c r="D8924" s="0" t="n">
        <v>66</v>
      </c>
      <c r="E8924" s="0" t="n">
        <v>55</v>
      </c>
      <c r="F8924" s="0" t="n">
        <v>106</v>
      </c>
      <c r="T8924" s="0"/>
    </row>
    <row r="8925" customFormat="false" ht="12.75" hidden="false" customHeight="false" outlineLevel="0" collapsed="false">
      <c r="A8925" s="0" t="n">
        <v>1985</v>
      </c>
      <c r="B8925" s="0" t="n">
        <v>6</v>
      </c>
      <c r="C8925" s="0" t="n">
        <v>6</v>
      </c>
      <c r="D8925" s="0" t="n">
        <v>76</v>
      </c>
      <c r="E8925" s="0" t="n">
        <v>55</v>
      </c>
      <c r="F8925" s="0" t="n">
        <v>0</v>
      </c>
      <c r="T8925" s="0"/>
    </row>
    <row r="8926" customFormat="false" ht="12.75" hidden="false" customHeight="false" outlineLevel="0" collapsed="false">
      <c r="A8926" s="0" t="n">
        <v>1985</v>
      </c>
      <c r="B8926" s="0" t="n">
        <v>6</v>
      </c>
      <c r="C8926" s="0" t="n">
        <v>7</v>
      </c>
      <c r="D8926" s="0" t="n">
        <v>71</v>
      </c>
      <c r="E8926" s="0" t="n">
        <v>56</v>
      </c>
      <c r="F8926" s="0" t="n">
        <v>0</v>
      </c>
      <c r="T8926" s="0"/>
    </row>
    <row r="8927" customFormat="false" ht="12.75" hidden="false" customHeight="false" outlineLevel="0" collapsed="false">
      <c r="A8927" s="0" t="n">
        <v>1985</v>
      </c>
      <c r="B8927" s="0" t="n">
        <v>6</v>
      </c>
      <c r="C8927" s="0" t="n">
        <v>8</v>
      </c>
      <c r="D8927" s="0" t="n">
        <v>69</v>
      </c>
      <c r="E8927" s="0" t="n">
        <v>59</v>
      </c>
      <c r="F8927" s="0" t="n">
        <v>25</v>
      </c>
      <c r="T8927" s="0"/>
    </row>
    <row r="8928" customFormat="false" ht="12.75" hidden="false" customHeight="false" outlineLevel="0" collapsed="false">
      <c r="A8928" s="0" t="n">
        <v>1985</v>
      </c>
      <c r="B8928" s="0" t="n">
        <v>6</v>
      </c>
      <c r="C8928" s="0" t="n">
        <v>9</v>
      </c>
      <c r="D8928" s="0" t="n">
        <v>76</v>
      </c>
      <c r="E8928" s="0" t="n">
        <v>61</v>
      </c>
      <c r="F8928" s="0" t="n">
        <v>0</v>
      </c>
      <c r="T8928" s="0"/>
    </row>
    <row r="8929" customFormat="false" ht="12.75" hidden="false" customHeight="false" outlineLevel="0" collapsed="false">
      <c r="A8929" s="0" t="n">
        <v>1985</v>
      </c>
      <c r="B8929" s="0" t="n">
        <v>6</v>
      </c>
      <c r="C8929" s="0" t="n">
        <v>10</v>
      </c>
      <c r="D8929" s="0" t="n">
        <v>84</v>
      </c>
      <c r="E8929" s="0" t="n">
        <v>72</v>
      </c>
      <c r="F8929" s="0" t="n">
        <v>0</v>
      </c>
      <c r="T8929" s="0"/>
    </row>
    <row r="8930" customFormat="false" ht="12.75" hidden="false" customHeight="false" outlineLevel="0" collapsed="false">
      <c r="A8930" s="0" t="n">
        <v>1985</v>
      </c>
      <c r="B8930" s="0" t="n">
        <v>6</v>
      </c>
      <c r="C8930" s="0" t="n">
        <v>11</v>
      </c>
      <c r="D8930" s="0" t="n">
        <v>75</v>
      </c>
      <c r="E8930" s="0" t="n">
        <v>65</v>
      </c>
      <c r="F8930" s="0" t="n">
        <v>0</v>
      </c>
      <c r="T8930" s="0"/>
    </row>
    <row r="8931" customFormat="false" ht="12.75" hidden="false" customHeight="false" outlineLevel="0" collapsed="false">
      <c r="A8931" s="0" t="n">
        <v>1985</v>
      </c>
      <c r="B8931" s="0" t="n">
        <v>6</v>
      </c>
      <c r="C8931" s="0" t="n">
        <v>12</v>
      </c>
      <c r="D8931" s="0" t="n">
        <v>84</v>
      </c>
      <c r="E8931" s="0" t="n">
        <v>61</v>
      </c>
      <c r="F8931" s="0" t="n">
        <v>0</v>
      </c>
      <c r="T8931" s="0"/>
    </row>
    <row r="8932" customFormat="false" ht="12.75" hidden="false" customHeight="false" outlineLevel="0" collapsed="false">
      <c r="A8932" s="0" t="n">
        <v>1985</v>
      </c>
      <c r="B8932" s="0" t="n">
        <v>6</v>
      </c>
      <c r="C8932" s="0" t="n">
        <v>13</v>
      </c>
      <c r="D8932" s="0" t="n">
        <v>66</v>
      </c>
      <c r="E8932" s="0" t="n">
        <v>58</v>
      </c>
      <c r="F8932" s="0" t="n">
        <v>0</v>
      </c>
      <c r="T8932" s="0"/>
    </row>
    <row r="8933" customFormat="false" ht="12.75" hidden="false" customHeight="false" outlineLevel="0" collapsed="false">
      <c r="A8933" s="0" t="n">
        <v>1985</v>
      </c>
      <c r="B8933" s="0" t="n">
        <v>6</v>
      </c>
      <c r="C8933" s="0" t="n">
        <v>14</v>
      </c>
      <c r="D8933" s="0" t="n">
        <v>69</v>
      </c>
      <c r="E8933" s="0" t="n">
        <v>55</v>
      </c>
      <c r="F8933" s="0" t="n">
        <v>0</v>
      </c>
      <c r="T8933" s="0"/>
    </row>
    <row r="8934" customFormat="false" ht="12.75" hidden="false" customHeight="false" outlineLevel="0" collapsed="false">
      <c r="A8934" s="0" t="n">
        <v>1985</v>
      </c>
      <c r="B8934" s="0" t="n">
        <v>6</v>
      </c>
      <c r="C8934" s="0" t="n">
        <v>15</v>
      </c>
      <c r="D8934" s="0" t="n">
        <v>79</v>
      </c>
      <c r="E8934" s="0" t="n">
        <v>56</v>
      </c>
      <c r="F8934" s="0" t="n">
        <v>17</v>
      </c>
      <c r="T8934" s="0"/>
    </row>
    <row r="8935" customFormat="false" ht="12.75" hidden="false" customHeight="false" outlineLevel="0" collapsed="false">
      <c r="A8935" s="0" t="n">
        <v>1985</v>
      </c>
      <c r="B8935" s="0" t="n">
        <v>6</v>
      </c>
      <c r="C8935" s="0" t="n">
        <v>16</v>
      </c>
      <c r="D8935" s="0" t="n">
        <v>77</v>
      </c>
      <c r="E8935" s="0" t="n">
        <v>62</v>
      </c>
      <c r="F8935" s="0" t="n">
        <v>119</v>
      </c>
      <c r="T8935" s="0"/>
    </row>
    <row r="8936" customFormat="false" ht="12.75" hidden="false" customHeight="false" outlineLevel="0" collapsed="false">
      <c r="A8936" s="0" t="n">
        <v>1985</v>
      </c>
      <c r="B8936" s="0" t="n">
        <v>6</v>
      </c>
      <c r="C8936" s="0" t="n">
        <v>17</v>
      </c>
      <c r="D8936" s="0" t="n">
        <v>79</v>
      </c>
      <c r="E8936" s="0" t="n">
        <v>62</v>
      </c>
      <c r="F8936" s="0" t="n">
        <v>0</v>
      </c>
      <c r="T8936" s="0"/>
    </row>
    <row r="8937" customFormat="false" ht="12.75" hidden="false" customHeight="false" outlineLevel="0" collapsed="false">
      <c r="A8937" s="0" t="n">
        <v>1985</v>
      </c>
      <c r="B8937" s="0" t="n">
        <v>6</v>
      </c>
      <c r="C8937" s="0" t="n">
        <v>18</v>
      </c>
      <c r="D8937" s="0" t="n">
        <v>80</v>
      </c>
      <c r="E8937" s="0" t="n">
        <v>68</v>
      </c>
      <c r="F8937" s="0" t="n">
        <v>6</v>
      </c>
      <c r="T8937" s="0"/>
    </row>
    <row r="8938" customFormat="false" ht="12.75" hidden="false" customHeight="false" outlineLevel="0" collapsed="false">
      <c r="A8938" s="0" t="n">
        <v>1985</v>
      </c>
      <c r="B8938" s="0" t="n">
        <v>6</v>
      </c>
      <c r="C8938" s="0" t="n">
        <v>19</v>
      </c>
      <c r="D8938" s="0" t="n">
        <v>78</v>
      </c>
      <c r="E8938" s="0" t="n">
        <v>66</v>
      </c>
      <c r="F8938" s="0" t="n">
        <v>0</v>
      </c>
      <c r="T8938" s="0"/>
    </row>
    <row r="8939" customFormat="false" ht="12.75" hidden="false" customHeight="false" outlineLevel="0" collapsed="false">
      <c r="A8939" s="0" t="n">
        <v>1985</v>
      </c>
      <c r="B8939" s="0" t="n">
        <v>6</v>
      </c>
      <c r="C8939" s="0" t="n">
        <v>20</v>
      </c>
      <c r="D8939" s="0" t="n">
        <v>77</v>
      </c>
      <c r="E8939" s="0" t="n">
        <v>63</v>
      </c>
      <c r="F8939" s="0" t="n">
        <v>0</v>
      </c>
      <c r="T8939" s="0"/>
    </row>
    <row r="8940" customFormat="false" ht="12.75" hidden="false" customHeight="false" outlineLevel="0" collapsed="false">
      <c r="A8940" s="0" t="n">
        <v>1985</v>
      </c>
      <c r="B8940" s="0" t="n">
        <v>6</v>
      </c>
      <c r="C8940" s="0" t="n">
        <v>21</v>
      </c>
      <c r="D8940" s="0" t="n">
        <v>79</v>
      </c>
      <c r="E8940" s="0" t="n">
        <v>59</v>
      </c>
      <c r="F8940" s="0" t="n">
        <v>0</v>
      </c>
      <c r="T8940" s="0"/>
    </row>
    <row r="8941" customFormat="false" ht="12.75" hidden="false" customHeight="false" outlineLevel="0" collapsed="false">
      <c r="A8941" s="0" t="n">
        <v>1985</v>
      </c>
      <c r="B8941" s="0" t="n">
        <v>6</v>
      </c>
      <c r="C8941" s="0" t="n">
        <v>22</v>
      </c>
      <c r="D8941" s="0" t="n">
        <v>80</v>
      </c>
      <c r="E8941" s="0" t="n">
        <v>65</v>
      </c>
      <c r="F8941" s="0" t="n">
        <v>0</v>
      </c>
      <c r="T8941" s="0"/>
    </row>
    <row r="8942" customFormat="false" ht="12.75" hidden="false" customHeight="false" outlineLevel="0" collapsed="false">
      <c r="A8942" s="0" t="n">
        <v>1985</v>
      </c>
      <c r="B8942" s="0" t="n">
        <v>6</v>
      </c>
      <c r="C8942" s="0" t="n">
        <v>23</v>
      </c>
      <c r="D8942" s="0" t="n">
        <v>81</v>
      </c>
      <c r="E8942" s="0" t="n">
        <v>66</v>
      </c>
      <c r="F8942" s="0" t="n">
        <v>1</v>
      </c>
      <c r="T8942" s="0"/>
    </row>
    <row r="8943" customFormat="false" ht="12.75" hidden="false" customHeight="false" outlineLevel="0" collapsed="false">
      <c r="A8943" s="0" t="n">
        <v>1985</v>
      </c>
      <c r="B8943" s="0" t="n">
        <v>6</v>
      </c>
      <c r="C8943" s="0" t="n">
        <v>24</v>
      </c>
      <c r="D8943" s="0" t="n">
        <v>83</v>
      </c>
      <c r="E8943" s="0" t="n">
        <v>66</v>
      </c>
      <c r="F8943" s="0" t="n">
        <v>89</v>
      </c>
      <c r="T8943" s="0"/>
    </row>
    <row r="8944" customFormat="false" ht="12.75" hidden="false" customHeight="false" outlineLevel="0" collapsed="false">
      <c r="A8944" s="0" t="n">
        <v>1985</v>
      </c>
      <c r="B8944" s="0" t="n">
        <v>6</v>
      </c>
      <c r="C8944" s="0" t="n">
        <v>25</v>
      </c>
      <c r="D8944" s="0" t="n">
        <v>75</v>
      </c>
      <c r="E8944" s="0" t="n">
        <v>59</v>
      </c>
      <c r="F8944" s="0" t="n">
        <v>0</v>
      </c>
      <c r="T8944" s="0"/>
    </row>
    <row r="8945" customFormat="false" ht="12.75" hidden="false" customHeight="false" outlineLevel="0" collapsed="false">
      <c r="A8945" s="0" t="n">
        <v>1985</v>
      </c>
      <c r="B8945" s="0" t="n">
        <v>6</v>
      </c>
      <c r="C8945" s="0" t="n">
        <v>26</v>
      </c>
      <c r="D8945" s="0" t="n">
        <v>68</v>
      </c>
      <c r="E8945" s="0" t="n">
        <v>57</v>
      </c>
      <c r="F8945" s="0" t="n">
        <v>0</v>
      </c>
      <c r="T8945" s="0"/>
    </row>
    <row r="8946" customFormat="false" ht="12.75" hidden="false" customHeight="false" outlineLevel="0" collapsed="false">
      <c r="A8946" s="0" t="n">
        <v>1985</v>
      </c>
      <c r="B8946" s="0" t="n">
        <v>6</v>
      </c>
      <c r="C8946" s="0" t="n">
        <v>27</v>
      </c>
      <c r="D8946" s="0" t="n">
        <v>64</v>
      </c>
      <c r="E8946" s="0" t="n">
        <v>56</v>
      </c>
      <c r="F8946" s="0" t="n">
        <v>14</v>
      </c>
      <c r="T8946" s="0"/>
    </row>
    <row r="8947" customFormat="false" ht="12.75" hidden="false" customHeight="false" outlineLevel="0" collapsed="false">
      <c r="A8947" s="0" t="n">
        <v>1985</v>
      </c>
      <c r="B8947" s="0" t="n">
        <v>6</v>
      </c>
      <c r="C8947" s="0" t="n">
        <v>28</v>
      </c>
      <c r="D8947" s="0" t="n">
        <v>64</v>
      </c>
      <c r="E8947" s="0" t="n">
        <v>56</v>
      </c>
      <c r="F8947" s="0" t="n">
        <v>9</v>
      </c>
      <c r="T8947" s="0"/>
    </row>
    <row r="8948" customFormat="false" ht="12.75" hidden="false" customHeight="false" outlineLevel="0" collapsed="false">
      <c r="A8948" s="0" t="n">
        <v>1985</v>
      </c>
      <c r="B8948" s="0" t="n">
        <v>6</v>
      </c>
      <c r="C8948" s="0" t="n">
        <v>29</v>
      </c>
      <c r="D8948" s="0" t="n">
        <v>72</v>
      </c>
      <c r="E8948" s="0" t="n">
        <v>61</v>
      </c>
      <c r="F8948" s="0" t="n">
        <v>0</v>
      </c>
      <c r="T8948" s="0"/>
    </row>
    <row r="8949" customFormat="false" ht="12.75" hidden="false" customHeight="false" outlineLevel="0" collapsed="false">
      <c r="A8949" s="0" t="n">
        <v>1985</v>
      </c>
      <c r="B8949" s="0" t="n">
        <v>6</v>
      </c>
      <c r="C8949" s="0" t="n">
        <v>30</v>
      </c>
      <c r="D8949" s="0" t="n">
        <v>79</v>
      </c>
      <c r="E8949" s="0" t="n">
        <v>63</v>
      </c>
      <c r="F8949" s="0" t="n">
        <v>0</v>
      </c>
      <c r="T8949" s="0"/>
    </row>
    <row r="8950" customFormat="false" ht="12.75" hidden="false" customHeight="false" outlineLevel="0" collapsed="false">
      <c r="A8950" s="0" t="n">
        <v>1985</v>
      </c>
      <c r="B8950" s="0" t="n">
        <v>7</v>
      </c>
      <c r="C8950" s="0" t="n">
        <v>1</v>
      </c>
      <c r="D8950" s="0" t="n">
        <v>78</v>
      </c>
      <c r="E8950" s="0" t="n">
        <v>61</v>
      </c>
      <c r="F8950" s="0" t="n">
        <v>0</v>
      </c>
      <c r="T8950" s="0"/>
    </row>
    <row r="8951" customFormat="false" ht="12.75" hidden="false" customHeight="false" outlineLevel="0" collapsed="false">
      <c r="A8951" s="0" t="n">
        <v>1985</v>
      </c>
      <c r="B8951" s="0" t="n">
        <v>7</v>
      </c>
      <c r="C8951" s="0" t="n">
        <v>2</v>
      </c>
      <c r="D8951" s="0" t="n">
        <v>78</v>
      </c>
      <c r="E8951" s="0" t="n">
        <v>61</v>
      </c>
      <c r="F8951" s="0" t="n">
        <v>0</v>
      </c>
      <c r="T8951" s="0"/>
    </row>
    <row r="8952" customFormat="false" ht="12.75" hidden="false" customHeight="false" outlineLevel="0" collapsed="false">
      <c r="A8952" s="0" t="n">
        <v>1985</v>
      </c>
      <c r="B8952" s="0" t="n">
        <v>7</v>
      </c>
      <c r="C8952" s="0" t="n">
        <v>3</v>
      </c>
      <c r="D8952" s="0" t="n">
        <v>81</v>
      </c>
      <c r="E8952" s="0" t="n">
        <v>65</v>
      </c>
      <c r="F8952" s="0" t="n">
        <v>6</v>
      </c>
      <c r="T8952" s="0"/>
    </row>
    <row r="8953" customFormat="false" ht="12.75" hidden="false" customHeight="false" outlineLevel="0" collapsed="false">
      <c r="A8953" s="0" t="n">
        <v>1985</v>
      </c>
      <c r="B8953" s="0" t="n">
        <v>7</v>
      </c>
      <c r="C8953" s="0" t="n">
        <v>4</v>
      </c>
      <c r="D8953" s="0" t="n">
        <v>86</v>
      </c>
      <c r="E8953" s="0" t="n">
        <v>68</v>
      </c>
      <c r="F8953" s="0" t="n">
        <v>0</v>
      </c>
      <c r="T8953" s="0"/>
    </row>
    <row r="8954" customFormat="false" ht="12.75" hidden="false" customHeight="false" outlineLevel="0" collapsed="false">
      <c r="A8954" s="0" t="n">
        <v>1985</v>
      </c>
      <c r="B8954" s="0" t="n">
        <v>7</v>
      </c>
      <c r="C8954" s="0" t="n">
        <v>5</v>
      </c>
      <c r="D8954" s="0" t="n">
        <v>83</v>
      </c>
      <c r="E8954" s="0" t="n">
        <v>70</v>
      </c>
      <c r="F8954" s="0" t="n">
        <v>5</v>
      </c>
      <c r="T8954" s="0"/>
    </row>
    <row r="8955" customFormat="false" ht="12.75" hidden="false" customHeight="false" outlineLevel="0" collapsed="false">
      <c r="A8955" s="0" t="n">
        <v>1985</v>
      </c>
      <c r="B8955" s="0" t="n">
        <v>7</v>
      </c>
      <c r="C8955" s="0" t="n">
        <v>6</v>
      </c>
      <c r="D8955" s="0" t="n">
        <v>84</v>
      </c>
      <c r="E8955" s="0" t="n">
        <v>70</v>
      </c>
      <c r="F8955" s="0" t="n">
        <v>7</v>
      </c>
      <c r="T8955" s="0"/>
    </row>
    <row r="8956" customFormat="false" ht="12.75" hidden="false" customHeight="false" outlineLevel="0" collapsed="false">
      <c r="A8956" s="0" t="n">
        <v>1985</v>
      </c>
      <c r="B8956" s="0" t="n">
        <v>7</v>
      </c>
      <c r="C8956" s="0" t="n">
        <v>7</v>
      </c>
      <c r="D8956" s="0" t="n">
        <v>83</v>
      </c>
      <c r="E8956" s="0" t="n">
        <v>70</v>
      </c>
      <c r="F8956" s="0" t="n">
        <v>0</v>
      </c>
      <c r="T8956" s="0"/>
    </row>
    <row r="8957" customFormat="false" ht="12.75" hidden="false" customHeight="false" outlineLevel="0" collapsed="false">
      <c r="A8957" s="0" t="n">
        <v>1985</v>
      </c>
      <c r="B8957" s="0" t="n">
        <v>7</v>
      </c>
      <c r="C8957" s="0" t="n">
        <v>8</v>
      </c>
      <c r="D8957" s="0" t="n">
        <v>79</v>
      </c>
      <c r="E8957" s="0" t="n">
        <v>65</v>
      </c>
      <c r="F8957" s="0" t="n">
        <v>0</v>
      </c>
      <c r="T8957" s="0"/>
    </row>
    <row r="8958" customFormat="false" ht="12.75" hidden="false" customHeight="false" outlineLevel="0" collapsed="false">
      <c r="A8958" s="0" t="n">
        <v>1985</v>
      </c>
      <c r="B8958" s="0" t="n">
        <v>7</v>
      </c>
      <c r="C8958" s="0" t="n">
        <v>9</v>
      </c>
      <c r="D8958" s="0" t="n">
        <v>84</v>
      </c>
      <c r="E8958" s="0" t="n">
        <v>67</v>
      </c>
      <c r="F8958" s="0" t="n">
        <v>0</v>
      </c>
      <c r="T8958" s="0"/>
    </row>
    <row r="8959" customFormat="false" ht="12.75" hidden="false" customHeight="false" outlineLevel="0" collapsed="false">
      <c r="A8959" s="0" t="n">
        <v>1985</v>
      </c>
      <c r="B8959" s="0" t="n">
        <v>7</v>
      </c>
      <c r="C8959" s="0" t="n">
        <v>10</v>
      </c>
      <c r="D8959" s="0" t="n">
        <v>87</v>
      </c>
      <c r="E8959" s="0" t="n">
        <v>73</v>
      </c>
      <c r="F8959" s="0" t="n">
        <v>0</v>
      </c>
      <c r="T8959" s="0"/>
    </row>
    <row r="8960" customFormat="false" ht="12.75" hidden="false" customHeight="false" outlineLevel="0" collapsed="false">
      <c r="A8960" s="0" t="n">
        <v>1985</v>
      </c>
      <c r="B8960" s="0" t="n">
        <v>7</v>
      </c>
      <c r="C8960" s="0" t="n">
        <v>11</v>
      </c>
      <c r="D8960" s="0" t="n">
        <v>87</v>
      </c>
      <c r="E8960" s="0" t="n">
        <v>71</v>
      </c>
      <c r="F8960" s="0" t="n">
        <v>0</v>
      </c>
      <c r="T8960" s="0"/>
    </row>
    <row r="8961" customFormat="false" ht="12.75" hidden="false" customHeight="false" outlineLevel="0" collapsed="false">
      <c r="A8961" s="0" t="n">
        <v>1985</v>
      </c>
      <c r="B8961" s="0" t="n">
        <v>7</v>
      </c>
      <c r="C8961" s="0" t="n">
        <v>12</v>
      </c>
      <c r="D8961" s="0" t="n">
        <v>82</v>
      </c>
      <c r="E8961" s="0" t="n">
        <v>67</v>
      </c>
      <c r="F8961" s="0" t="n">
        <v>15</v>
      </c>
      <c r="T8961" s="0"/>
    </row>
    <row r="8962" customFormat="false" ht="12.75" hidden="false" customHeight="false" outlineLevel="0" collapsed="false">
      <c r="A8962" s="0" t="n">
        <v>1985</v>
      </c>
      <c r="B8962" s="0" t="n">
        <v>7</v>
      </c>
      <c r="C8962" s="0" t="n">
        <v>13</v>
      </c>
      <c r="D8962" s="0" t="n">
        <v>86</v>
      </c>
      <c r="E8962" s="0" t="n">
        <v>65</v>
      </c>
      <c r="F8962" s="0" t="n">
        <v>14</v>
      </c>
      <c r="T8962" s="0"/>
    </row>
    <row r="8963" customFormat="false" ht="12.75" hidden="false" customHeight="false" outlineLevel="0" collapsed="false">
      <c r="A8963" s="0" t="n">
        <v>1985</v>
      </c>
      <c r="B8963" s="0" t="n">
        <v>7</v>
      </c>
      <c r="C8963" s="0" t="n">
        <v>14</v>
      </c>
      <c r="D8963" s="0" t="n">
        <v>92</v>
      </c>
      <c r="E8963" s="0" t="n">
        <v>72</v>
      </c>
      <c r="F8963" s="0" t="n">
        <v>10</v>
      </c>
      <c r="T8963" s="0"/>
    </row>
    <row r="8964" customFormat="false" ht="12.75" hidden="false" customHeight="false" outlineLevel="0" collapsed="false">
      <c r="A8964" s="0" t="n">
        <v>1985</v>
      </c>
      <c r="B8964" s="0" t="n">
        <v>7</v>
      </c>
      <c r="C8964" s="0" t="n">
        <v>15</v>
      </c>
      <c r="D8964" s="0" t="n">
        <v>84</v>
      </c>
      <c r="E8964" s="0" t="n">
        <v>73</v>
      </c>
      <c r="F8964" s="0" t="n">
        <v>104</v>
      </c>
      <c r="T8964" s="0"/>
    </row>
    <row r="8965" customFormat="false" ht="12.75" hidden="false" customHeight="false" outlineLevel="0" collapsed="false">
      <c r="A8965" s="0" t="n">
        <v>1985</v>
      </c>
      <c r="B8965" s="0" t="n">
        <v>7</v>
      </c>
      <c r="C8965" s="0" t="n">
        <v>16</v>
      </c>
      <c r="D8965" s="0" t="n">
        <v>86</v>
      </c>
      <c r="E8965" s="0" t="n">
        <v>72</v>
      </c>
      <c r="F8965" s="0" t="n">
        <v>37</v>
      </c>
      <c r="T8965" s="0"/>
    </row>
    <row r="8966" customFormat="false" ht="12.75" hidden="false" customHeight="false" outlineLevel="0" collapsed="false">
      <c r="A8966" s="0" t="n">
        <v>1985</v>
      </c>
      <c r="B8966" s="0" t="n">
        <v>7</v>
      </c>
      <c r="C8966" s="0" t="n">
        <v>17</v>
      </c>
      <c r="D8966" s="0" t="n">
        <v>84</v>
      </c>
      <c r="E8966" s="0" t="n">
        <v>67</v>
      </c>
      <c r="F8966" s="0" t="n">
        <v>0</v>
      </c>
      <c r="T8966" s="0"/>
    </row>
    <row r="8967" customFormat="false" ht="12.75" hidden="false" customHeight="false" outlineLevel="0" collapsed="false">
      <c r="A8967" s="0" t="n">
        <v>1985</v>
      </c>
      <c r="B8967" s="0" t="n">
        <v>7</v>
      </c>
      <c r="C8967" s="0" t="n">
        <v>18</v>
      </c>
      <c r="D8967" s="0" t="n">
        <v>86</v>
      </c>
      <c r="E8967" s="0" t="n">
        <v>66</v>
      </c>
      <c r="F8967" s="0" t="n">
        <v>0</v>
      </c>
      <c r="T8967" s="0"/>
    </row>
    <row r="8968" customFormat="false" ht="12.75" hidden="false" customHeight="false" outlineLevel="0" collapsed="false">
      <c r="A8968" s="0" t="n">
        <v>1985</v>
      </c>
      <c r="B8968" s="0" t="n">
        <v>7</v>
      </c>
      <c r="C8968" s="0" t="n">
        <v>19</v>
      </c>
      <c r="D8968" s="0" t="n">
        <v>86</v>
      </c>
      <c r="E8968" s="0" t="n">
        <v>69</v>
      </c>
      <c r="F8968" s="0" t="n">
        <v>0</v>
      </c>
      <c r="T8968" s="0"/>
    </row>
    <row r="8969" customFormat="false" ht="12.75" hidden="false" customHeight="false" outlineLevel="0" collapsed="false">
      <c r="A8969" s="0" t="n">
        <v>1985</v>
      </c>
      <c r="B8969" s="0" t="n">
        <v>7</v>
      </c>
      <c r="C8969" s="0" t="n">
        <v>20</v>
      </c>
      <c r="D8969" s="0" t="n">
        <v>90</v>
      </c>
      <c r="E8969" s="0" t="n">
        <v>74</v>
      </c>
      <c r="F8969" s="0" t="n">
        <v>0</v>
      </c>
      <c r="T8969" s="0"/>
    </row>
    <row r="8970" customFormat="false" ht="12.75" hidden="false" customHeight="false" outlineLevel="0" collapsed="false">
      <c r="A8970" s="0" t="n">
        <v>1985</v>
      </c>
      <c r="B8970" s="0" t="n">
        <v>7</v>
      </c>
      <c r="C8970" s="0" t="n">
        <v>21</v>
      </c>
      <c r="D8970" s="0" t="n">
        <v>90</v>
      </c>
      <c r="E8970" s="0" t="n">
        <v>74</v>
      </c>
      <c r="F8970" s="0" t="n">
        <v>0</v>
      </c>
      <c r="T8970" s="0"/>
    </row>
    <row r="8971" customFormat="false" ht="12.75" hidden="false" customHeight="false" outlineLevel="0" collapsed="false">
      <c r="A8971" s="0" t="n">
        <v>1985</v>
      </c>
      <c r="B8971" s="0" t="n">
        <v>7</v>
      </c>
      <c r="C8971" s="0" t="n">
        <v>22</v>
      </c>
      <c r="D8971" s="0" t="n">
        <v>84</v>
      </c>
      <c r="E8971" s="0" t="n">
        <v>70</v>
      </c>
      <c r="F8971" s="0" t="n">
        <v>19</v>
      </c>
      <c r="T8971" s="0"/>
    </row>
    <row r="8972" customFormat="false" ht="12.75" hidden="false" customHeight="false" outlineLevel="0" collapsed="false">
      <c r="A8972" s="0" t="n">
        <v>1985</v>
      </c>
      <c r="B8972" s="0" t="n">
        <v>7</v>
      </c>
      <c r="C8972" s="0" t="n">
        <v>23</v>
      </c>
      <c r="D8972" s="0" t="n">
        <v>78</v>
      </c>
      <c r="E8972" s="0" t="n">
        <v>64</v>
      </c>
      <c r="F8972" s="0" t="n">
        <v>0</v>
      </c>
      <c r="T8972" s="0"/>
    </row>
    <row r="8973" customFormat="false" ht="12.75" hidden="false" customHeight="false" outlineLevel="0" collapsed="false">
      <c r="A8973" s="0" t="n">
        <v>1985</v>
      </c>
      <c r="B8973" s="0" t="n">
        <v>7</v>
      </c>
      <c r="C8973" s="0" t="n">
        <v>24</v>
      </c>
      <c r="D8973" s="0" t="n">
        <v>82</v>
      </c>
      <c r="E8973" s="0" t="n">
        <v>62</v>
      </c>
      <c r="F8973" s="0" t="n">
        <v>0</v>
      </c>
      <c r="T8973" s="0"/>
    </row>
    <row r="8974" customFormat="false" ht="12.75" hidden="false" customHeight="false" outlineLevel="0" collapsed="false">
      <c r="A8974" s="0" t="n">
        <v>1985</v>
      </c>
      <c r="B8974" s="0" t="n">
        <v>7</v>
      </c>
      <c r="C8974" s="0" t="n">
        <v>25</v>
      </c>
      <c r="D8974" s="0" t="n">
        <v>84</v>
      </c>
      <c r="E8974" s="0" t="n">
        <v>70</v>
      </c>
      <c r="F8974" s="0" t="n">
        <v>0</v>
      </c>
      <c r="T8974" s="0"/>
    </row>
    <row r="8975" customFormat="false" ht="12.75" hidden="false" customHeight="false" outlineLevel="0" collapsed="false">
      <c r="A8975" s="0" t="n">
        <v>1985</v>
      </c>
      <c r="B8975" s="0" t="n">
        <v>7</v>
      </c>
      <c r="C8975" s="0" t="n">
        <v>26</v>
      </c>
      <c r="D8975" s="0" t="n">
        <v>81</v>
      </c>
      <c r="E8975" s="0" t="n">
        <v>70</v>
      </c>
      <c r="F8975" s="0" t="n">
        <v>209</v>
      </c>
      <c r="T8975" s="0"/>
    </row>
    <row r="8976" customFormat="false" ht="12.75" hidden="false" customHeight="false" outlineLevel="0" collapsed="false">
      <c r="A8976" s="0" t="n">
        <v>1985</v>
      </c>
      <c r="B8976" s="0" t="n">
        <v>7</v>
      </c>
      <c r="C8976" s="0" t="n">
        <v>27</v>
      </c>
      <c r="D8976" s="0" t="n">
        <v>85</v>
      </c>
      <c r="E8976" s="0" t="n">
        <v>68</v>
      </c>
      <c r="F8976" s="0" t="n">
        <v>9</v>
      </c>
      <c r="T8976" s="0"/>
    </row>
    <row r="8977" customFormat="false" ht="12.75" hidden="false" customHeight="false" outlineLevel="0" collapsed="false">
      <c r="A8977" s="0" t="n">
        <v>1985</v>
      </c>
      <c r="B8977" s="0" t="n">
        <v>7</v>
      </c>
      <c r="C8977" s="0" t="n">
        <v>28</v>
      </c>
      <c r="D8977" s="0" t="n">
        <v>85</v>
      </c>
      <c r="E8977" s="0" t="n">
        <v>66</v>
      </c>
      <c r="F8977" s="0" t="n">
        <v>0</v>
      </c>
      <c r="T8977" s="0"/>
    </row>
    <row r="8978" customFormat="false" ht="12.75" hidden="false" customHeight="false" outlineLevel="0" collapsed="false">
      <c r="A8978" s="0" t="n">
        <v>1985</v>
      </c>
      <c r="B8978" s="0" t="n">
        <v>7</v>
      </c>
      <c r="C8978" s="0" t="n">
        <v>29</v>
      </c>
      <c r="D8978" s="0" t="n">
        <v>81</v>
      </c>
      <c r="E8978" s="0" t="n">
        <v>68</v>
      </c>
      <c r="F8978" s="0" t="n">
        <v>0</v>
      </c>
      <c r="T8978" s="0"/>
    </row>
    <row r="8979" customFormat="false" ht="12.75" hidden="false" customHeight="false" outlineLevel="0" collapsed="false">
      <c r="A8979" s="0" t="n">
        <v>1985</v>
      </c>
      <c r="B8979" s="0" t="n">
        <v>7</v>
      </c>
      <c r="C8979" s="0" t="n">
        <v>30</v>
      </c>
      <c r="D8979" s="0" t="n">
        <v>91</v>
      </c>
      <c r="E8979" s="0" t="n">
        <v>69</v>
      </c>
      <c r="F8979" s="0" t="n">
        <v>0</v>
      </c>
      <c r="T8979" s="0"/>
    </row>
    <row r="8980" customFormat="false" ht="12.75" hidden="false" customHeight="false" outlineLevel="0" collapsed="false">
      <c r="A8980" s="0" t="n">
        <v>1985</v>
      </c>
      <c r="B8980" s="0" t="n">
        <v>7</v>
      </c>
      <c r="C8980" s="0" t="n">
        <v>31</v>
      </c>
      <c r="D8980" s="0" t="n">
        <v>78</v>
      </c>
      <c r="E8980" s="0" t="n">
        <v>70</v>
      </c>
      <c r="F8980" s="0" t="n">
        <v>6</v>
      </c>
      <c r="T8980" s="0"/>
    </row>
    <row r="8981" customFormat="false" ht="12.75" hidden="false" customHeight="false" outlineLevel="0" collapsed="false">
      <c r="A8981" s="0" t="n">
        <v>1985</v>
      </c>
      <c r="B8981" s="0" t="n">
        <v>8</v>
      </c>
      <c r="C8981" s="0" t="n">
        <v>1</v>
      </c>
      <c r="D8981" s="0" t="n">
        <v>81</v>
      </c>
      <c r="E8981" s="0" t="n">
        <v>65</v>
      </c>
      <c r="F8981" s="0" t="n">
        <v>0</v>
      </c>
      <c r="T8981" s="0"/>
    </row>
    <row r="8982" customFormat="false" ht="12.75" hidden="false" customHeight="false" outlineLevel="0" collapsed="false">
      <c r="A8982" s="0" t="n">
        <v>1985</v>
      </c>
      <c r="B8982" s="0" t="n">
        <v>8</v>
      </c>
      <c r="C8982" s="0" t="n">
        <v>2</v>
      </c>
      <c r="D8982" s="0" t="n">
        <v>81</v>
      </c>
      <c r="E8982" s="0" t="n">
        <v>65</v>
      </c>
      <c r="F8982" s="0" t="n">
        <v>0</v>
      </c>
      <c r="T8982" s="0"/>
    </row>
    <row r="8983" customFormat="false" ht="12.75" hidden="false" customHeight="false" outlineLevel="0" collapsed="false">
      <c r="A8983" s="0" t="n">
        <v>1985</v>
      </c>
      <c r="B8983" s="0" t="n">
        <v>8</v>
      </c>
      <c r="C8983" s="0" t="n">
        <v>3</v>
      </c>
      <c r="D8983" s="0" t="n">
        <v>81</v>
      </c>
      <c r="E8983" s="0" t="n">
        <v>63</v>
      </c>
      <c r="F8983" s="0" t="n">
        <v>0</v>
      </c>
      <c r="T8983" s="0"/>
    </row>
    <row r="8984" customFormat="false" ht="12.75" hidden="false" customHeight="false" outlineLevel="0" collapsed="false">
      <c r="A8984" s="0" t="n">
        <v>1985</v>
      </c>
      <c r="B8984" s="0" t="n">
        <v>8</v>
      </c>
      <c r="C8984" s="0" t="n">
        <v>4</v>
      </c>
      <c r="D8984" s="0" t="n">
        <v>84</v>
      </c>
      <c r="E8984" s="0" t="n">
        <v>65</v>
      </c>
      <c r="F8984" s="0" t="n">
        <v>0</v>
      </c>
      <c r="T8984" s="0"/>
    </row>
    <row r="8985" customFormat="false" ht="12.75" hidden="false" customHeight="false" outlineLevel="0" collapsed="false">
      <c r="A8985" s="0" t="n">
        <v>1985</v>
      </c>
      <c r="B8985" s="0" t="n">
        <v>8</v>
      </c>
      <c r="C8985" s="0" t="n">
        <v>5</v>
      </c>
      <c r="D8985" s="0" t="n">
        <v>83</v>
      </c>
      <c r="E8985" s="0" t="n">
        <v>68</v>
      </c>
      <c r="F8985" s="0" t="n">
        <v>0</v>
      </c>
      <c r="T8985" s="0"/>
    </row>
    <row r="8986" customFormat="false" ht="12.75" hidden="false" customHeight="false" outlineLevel="0" collapsed="false">
      <c r="A8986" s="0" t="n">
        <v>1985</v>
      </c>
      <c r="B8986" s="0" t="n">
        <v>8</v>
      </c>
      <c r="C8986" s="0" t="n">
        <v>6</v>
      </c>
      <c r="D8986" s="0" t="n">
        <v>82</v>
      </c>
      <c r="E8986" s="0" t="n">
        <v>68</v>
      </c>
      <c r="F8986" s="0" t="n">
        <v>0</v>
      </c>
      <c r="T8986" s="0"/>
    </row>
    <row r="8987" customFormat="false" ht="12.75" hidden="false" customHeight="false" outlineLevel="0" collapsed="false">
      <c r="A8987" s="0" t="n">
        <v>1985</v>
      </c>
      <c r="B8987" s="0" t="n">
        <v>8</v>
      </c>
      <c r="C8987" s="0" t="n">
        <v>7</v>
      </c>
      <c r="D8987" s="0" t="n">
        <v>80</v>
      </c>
      <c r="E8987" s="0" t="n">
        <v>71</v>
      </c>
      <c r="F8987" s="0" t="n">
        <v>0</v>
      </c>
      <c r="T8987" s="0"/>
    </row>
    <row r="8988" customFormat="false" ht="12.75" hidden="false" customHeight="false" outlineLevel="0" collapsed="false">
      <c r="A8988" s="0" t="n">
        <v>1985</v>
      </c>
      <c r="B8988" s="0" t="n">
        <v>8</v>
      </c>
      <c r="C8988" s="0" t="n">
        <v>8</v>
      </c>
      <c r="D8988" s="0" t="n">
        <v>84</v>
      </c>
      <c r="E8988" s="0" t="n">
        <v>70</v>
      </c>
      <c r="F8988" s="0" t="n">
        <v>53</v>
      </c>
      <c r="T8988" s="0"/>
    </row>
    <row r="8989" customFormat="false" ht="12.75" hidden="false" customHeight="false" outlineLevel="0" collapsed="false">
      <c r="A8989" s="0" t="n">
        <v>1985</v>
      </c>
      <c r="B8989" s="0" t="n">
        <v>8</v>
      </c>
      <c r="C8989" s="0" t="n">
        <v>9</v>
      </c>
      <c r="D8989" s="0" t="n">
        <v>88</v>
      </c>
      <c r="E8989" s="0" t="n">
        <v>72</v>
      </c>
      <c r="F8989" s="0" t="n">
        <v>0</v>
      </c>
      <c r="T8989" s="0"/>
    </row>
    <row r="8990" customFormat="false" ht="12.75" hidden="false" customHeight="false" outlineLevel="0" collapsed="false">
      <c r="A8990" s="0" t="n">
        <v>1985</v>
      </c>
      <c r="B8990" s="0" t="n">
        <v>8</v>
      </c>
      <c r="C8990" s="0" t="n">
        <v>10</v>
      </c>
      <c r="D8990" s="0" t="n">
        <v>86</v>
      </c>
      <c r="E8990" s="0" t="n">
        <v>71</v>
      </c>
      <c r="F8990" s="0" t="n">
        <v>0</v>
      </c>
      <c r="T8990" s="0"/>
    </row>
    <row r="8991" customFormat="false" ht="12.75" hidden="false" customHeight="false" outlineLevel="0" collapsed="false">
      <c r="A8991" s="0" t="n">
        <v>1985</v>
      </c>
      <c r="B8991" s="0" t="n">
        <v>8</v>
      </c>
      <c r="C8991" s="0" t="n">
        <v>11</v>
      </c>
      <c r="D8991" s="0" t="n">
        <v>88</v>
      </c>
      <c r="E8991" s="0" t="n">
        <v>70</v>
      </c>
      <c r="F8991" s="0" t="n">
        <v>58</v>
      </c>
      <c r="T8991" s="0"/>
    </row>
    <row r="8992" customFormat="false" ht="12.75" hidden="false" customHeight="false" outlineLevel="0" collapsed="false">
      <c r="A8992" s="0" t="n">
        <v>1985</v>
      </c>
      <c r="B8992" s="0" t="n">
        <v>8</v>
      </c>
      <c r="C8992" s="0" t="n">
        <v>12</v>
      </c>
      <c r="D8992" s="0" t="n">
        <v>85</v>
      </c>
      <c r="E8992" s="0" t="n">
        <v>68</v>
      </c>
      <c r="F8992" s="0" t="n">
        <v>0</v>
      </c>
      <c r="T8992" s="0"/>
    </row>
    <row r="8993" customFormat="false" ht="12.75" hidden="false" customHeight="false" outlineLevel="0" collapsed="false">
      <c r="A8993" s="0" t="n">
        <v>1985</v>
      </c>
      <c r="B8993" s="0" t="n">
        <v>8</v>
      </c>
      <c r="C8993" s="0" t="n">
        <v>13</v>
      </c>
      <c r="D8993" s="0" t="n">
        <v>85</v>
      </c>
      <c r="E8993" s="0" t="n">
        <v>65</v>
      </c>
      <c r="F8993" s="0" t="n">
        <v>0</v>
      </c>
      <c r="T8993" s="0"/>
    </row>
    <row r="8994" customFormat="false" ht="12.75" hidden="false" customHeight="false" outlineLevel="0" collapsed="false">
      <c r="A8994" s="0" t="n">
        <v>1985</v>
      </c>
      <c r="B8994" s="0" t="n">
        <v>8</v>
      </c>
      <c r="C8994" s="0" t="n">
        <v>14</v>
      </c>
      <c r="D8994" s="0" t="n">
        <v>94</v>
      </c>
      <c r="E8994" s="0" t="n">
        <v>76</v>
      </c>
      <c r="F8994" s="0" t="n">
        <v>0</v>
      </c>
      <c r="T8994" s="0"/>
    </row>
    <row r="8995" customFormat="false" ht="12.75" hidden="false" customHeight="false" outlineLevel="0" collapsed="false">
      <c r="A8995" s="0" t="n">
        <v>1985</v>
      </c>
      <c r="B8995" s="0" t="n">
        <v>8</v>
      </c>
      <c r="C8995" s="0" t="n">
        <v>15</v>
      </c>
      <c r="D8995" s="0" t="n">
        <v>95</v>
      </c>
      <c r="E8995" s="0" t="n">
        <v>80</v>
      </c>
      <c r="F8995" s="0" t="n">
        <v>0</v>
      </c>
      <c r="T8995" s="0"/>
    </row>
    <row r="8996" customFormat="false" ht="12.75" hidden="false" customHeight="false" outlineLevel="0" collapsed="false">
      <c r="A8996" s="0" t="n">
        <v>1985</v>
      </c>
      <c r="B8996" s="0" t="n">
        <v>8</v>
      </c>
      <c r="C8996" s="0" t="n">
        <v>16</v>
      </c>
      <c r="D8996" s="0" t="n">
        <v>82</v>
      </c>
      <c r="E8996" s="0" t="n">
        <v>70</v>
      </c>
      <c r="F8996" s="0" t="n">
        <v>0</v>
      </c>
      <c r="T8996" s="0"/>
    </row>
    <row r="8997" customFormat="false" ht="12.75" hidden="false" customHeight="false" outlineLevel="0" collapsed="false">
      <c r="A8997" s="0" t="n">
        <v>1985</v>
      </c>
      <c r="B8997" s="0" t="n">
        <v>8</v>
      </c>
      <c r="C8997" s="0" t="n">
        <v>17</v>
      </c>
      <c r="D8997" s="0" t="n">
        <v>86</v>
      </c>
      <c r="E8997" s="0" t="n">
        <v>67</v>
      </c>
      <c r="F8997" s="0" t="n">
        <v>0</v>
      </c>
      <c r="T8997" s="0"/>
    </row>
    <row r="8998" customFormat="false" ht="12.75" hidden="false" customHeight="false" outlineLevel="0" collapsed="false">
      <c r="A8998" s="0" t="n">
        <v>1985</v>
      </c>
      <c r="B8998" s="0" t="n">
        <v>8</v>
      </c>
      <c r="C8998" s="0" t="n">
        <v>18</v>
      </c>
      <c r="D8998" s="0" t="n">
        <v>79</v>
      </c>
      <c r="E8998" s="0" t="n">
        <v>67</v>
      </c>
      <c r="F8998" s="0" t="n">
        <v>0</v>
      </c>
      <c r="T8998" s="0"/>
    </row>
    <row r="8999" customFormat="false" ht="12.75" hidden="false" customHeight="false" outlineLevel="0" collapsed="false">
      <c r="A8999" s="0" t="n">
        <v>1985</v>
      </c>
      <c r="B8999" s="0" t="n">
        <v>8</v>
      </c>
      <c r="C8999" s="0" t="n">
        <v>19</v>
      </c>
      <c r="D8999" s="0" t="n">
        <v>75</v>
      </c>
      <c r="E8999" s="0" t="n">
        <v>72</v>
      </c>
      <c r="F8999" s="0" t="n">
        <v>0</v>
      </c>
      <c r="T8999" s="0"/>
    </row>
    <row r="9000" customFormat="false" ht="12.75" hidden="false" customHeight="false" outlineLevel="0" collapsed="false">
      <c r="A9000" s="0" t="n">
        <v>1985</v>
      </c>
      <c r="B9000" s="0" t="n">
        <v>8</v>
      </c>
      <c r="C9000" s="0" t="n">
        <v>20</v>
      </c>
      <c r="D9000" s="0" t="n">
        <v>80</v>
      </c>
      <c r="E9000" s="0" t="n">
        <v>71</v>
      </c>
      <c r="F9000" s="0" t="n">
        <v>0</v>
      </c>
      <c r="T9000" s="0"/>
    </row>
    <row r="9001" customFormat="false" ht="12.75" hidden="false" customHeight="false" outlineLevel="0" collapsed="false">
      <c r="A9001" s="0" t="n">
        <v>1985</v>
      </c>
      <c r="B9001" s="0" t="n">
        <v>8</v>
      </c>
      <c r="C9001" s="0" t="n">
        <v>21</v>
      </c>
      <c r="D9001" s="0" t="n">
        <v>73</v>
      </c>
      <c r="E9001" s="0" t="n">
        <v>65</v>
      </c>
      <c r="F9001" s="0" t="n">
        <v>11</v>
      </c>
      <c r="T9001" s="0"/>
    </row>
    <row r="9002" customFormat="false" ht="12.75" hidden="false" customHeight="false" outlineLevel="0" collapsed="false">
      <c r="A9002" s="0" t="n">
        <v>1985</v>
      </c>
      <c r="B9002" s="0" t="n">
        <v>8</v>
      </c>
      <c r="C9002" s="0" t="n">
        <v>22</v>
      </c>
      <c r="D9002" s="0" t="n">
        <v>78</v>
      </c>
      <c r="E9002" s="0" t="n">
        <v>65</v>
      </c>
      <c r="F9002" s="0" t="n">
        <v>0</v>
      </c>
      <c r="T9002" s="0"/>
    </row>
    <row r="9003" customFormat="false" ht="12.75" hidden="false" customHeight="false" outlineLevel="0" collapsed="false">
      <c r="A9003" s="0" t="n">
        <v>1985</v>
      </c>
      <c r="B9003" s="0" t="n">
        <v>8</v>
      </c>
      <c r="C9003" s="0" t="n">
        <v>23</v>
      </c>
      <c r="D9003" s="0" t="n">
        <v>80</v>
      </c>
      <c r="E9003" s="0" t="n">
        <v>62</v>
      </c>
      <c r="F9003" s="0" t="n">
        <v>0</v>
      </c>
      <c r="T9003" s="0"/>
    </row>
    <row r="9004" customFormat="false" ht="12.75" hidden="false" customHeight="false" outlineLevel="0" collapsed="false">
      <c r="A9004" s="0" t="n">
        <v>1985</v>
      </c>
      <c r="B9004" s="0" t="n">
        <v>8</v>
      </c>
      <c r="C9004" s="0" t="n">
        <v>24</v>
      </c>
      <c r="D9004" s="0" t="n">
        <v>80</v>
      </c>
      <c r="E9004" s="0" t="n">
        <v>64</v>
      </c>
      <c r="F9004" s="0" t="n">
        <v>0</v>
      </c>
      <c r="T9004" s="0"/>
    </row>
    <row r="9005" customFormat="false" ht="12.75" hidden="false" customHeight="false" outlineLevel="0" collapsed="false">
      <c r="A9005" s="0" t="n">
        <v>1985</v>
      </c>
      <c r="B9005" s="0" t="n">
        <v>8</v>
      </c>
      <c r="C9005" s="0" t="n">
        <v>25</v>
      </c>
      <c r="D9005" s="0" t="n">
        <v>74</v>
      </c>
      <c r="E9005" s="0" t="n">
        <v>66</v>
      </c>
      <c r="F9005" s="0" t="n">
        <v>88</v>
      </c>
      <c r="T9005" s="0"/>
    </row>
    <row r="9006" customFormat="false" ht="12.75" hidden="false" customHeight="false" outlineLevel="0" collapsed="false">
      <c r="A9006" s="0" t="n">
        <v>1985</v>
      </c>
      <c r="B9006" s="0" t="n">
        <v>8</v>
      </c>
      <c r="C9006" s="0" t="n">
        <v>26</v>
      </c>
      <c r="D9006" s="0" t="n">
        <v>84</v>
      </c>
      <c r="E9006" s="0" t="n">
        <v>72</v>
      </c>
      <c r="F9006" s="0" t="n">
        <v>17</v>
      </c>
      <c r="T9006" s="0"/>
    </row>
    <row r="9007" customFormat="false" ht="12.75" hidden="false" customHeight="false" outlineLevel="0" collapsed="false">
      <c r="A9007" s="0" t="n">
        <v>1985</v>
      </c>
      <c r="B9007" s="0" t="n">
        <v>8</v>
      </c>
      <c r="C9007" s="0" t="n">
        <v>27</v>
      </c>
      <c r="D9007" s="0" t="n">
        <v>84</v>
      </c>
      <c r="E9007" s="0" t="n">
        <v>73</v>
      </c>
      <c r="F9007" s="0" t="n">
        <v>0</v>
      </c>
      <c r="T9007" s="0"/>
    </row>
    <row r="9008" customFormat="false" ht="12.75" hidden="false" customHeight="false" outlineLevel="0" collapsed="false">
      <c r="A9008" s="0" t="n">
        <v>1985</v>
      </c>
      <c r="B9008" s="0" t="n">
        <v>8</v>
      </c>
      <c r="C9008" s="0" t="n">
        <v>28</v>
      </c>
      <c r="D9008" s="0" t="n">
        <v>85</v>
      </c>
      <c r="E9008" s="0" t="n">
        <v>68</v>
      </c>
      <c r="F9008" s="0" t="n">
        <v>0</v>
      </c>
      <c r="T9008" s="0"/>
    </row>
    <row r="9009" customFormat="false" ht="12.75" hidden="false" customHeight="false" outlineLevel="0" collapsed="false">
      <c r="A9009" s="0" t="n">
        <v>1985</v>
      </c>
      <c r="B9009" s="0" t="n">
        <v>8</v>
      </c>
      <c r="C9009" s="0" t="n">
        <v>29</v>
      </c>
      <c r="D9009" s="0" t="n">
        <v>83</v>
      </c>
      <c r="E9009" s="0" t="n">
        <v>70</v>
      </c>
      <c r="F9009" s="0" t="n">
        <v>0</v>
      </c>
      <c r="T9009" s="0"/>
    </row>
    <row r="9010" customFormat="false" ht="12.75" hidden="false" customHeight="false" outlineLevel="0" collapsed="false">
      <c r="A9010" s="0" t="n">
        <v>1985</v>
      </c>
      <c r="B9010" s="0" t="n">
        <v>8</v>
      </c>
      <c r="C9010" s="0" t="n">
        <v>30</v>
      </c>
      <c r="D9010" s="0" t="n">
        <v>83</v>
      </c>
      <c r="E9010" s="0" t="n">
        <v>69</v>
      </c>
      <c r="F9010" s="0" t="n">
        <v>31</v>
      </c>
      <c r="T9010" s="0"/>
    </row>
    <row r="9011" customFormat="false" ht="12.75" hidden="false" customHeight="false" outlineLevel="0" collapsed="false">
      <c r="A9011" s="0" t="n">
        <v>1985</v>
      </c>
      <c r="B9011" s="0" t="n">
        <v>8</v>
      </c>
      <c r="C9011" s="0" t="n">
        <v>31</v>
      </c>
      <c r="D9011" s="0" t="n">
        <v>72</v>
      </c>
      <c r="E9011" s="0" t="n">
        <v>62</v>
      </c>
      <c r="F9011" s="0" t="n">
        <v>0</v>
      </c>
      <c r="T9011" s="0"/>
    </row>
    <row r="9012" customFormat="false" ht="12.75" hidden="false" customHeight="false" outlineLevel="0" collapsed="false">
      <c r="A9012" s="0" t="n">
        <v>1985</v>
      </c>
      <c r="B9012" s="0" t="n">
        <v>9</v>
      </c>
      <c r="C9012" s="0" t="n">
        <v>1</v>
      </c>
      <c r="D9012" s="0" t="n">
        <v>75</v>
      </c>
      <c r="E9012" s="0" t="n">
        <v>58</v>
      </c>
      <c r="F9012" s="0" t="n">
        <v>0</v>
      </c>
      <c r="T9012" s="0"/>
    </row>
    <row r="9013" customFormat="false" ht="12.75" hidden="false" customHeight="false" outlineLevel="0" collapsed="false">
      <c r="A9013" s="0" t="n">
        <v>1985</v>
      </c>
      <c r="B9013" s="0" t="n">
        <v>9</v>
      </c>
      <c r="C9013" s="0" t="n">
        <v>2</v>
      </c>
      <c r="D9013" s="0" t="n">
        <v>83</v>
      </c>
      <c r="E9013" s="0" t="n">
        <v>66</v>
      </c>
      <c r="F9013" s="0" t="n">
        <v>1</v>
      </c>
      <c r="T9013" s="0"/>
    </row>
    <row r="9014" customFormat="false" ht="12.75" hidden="false" customHeight="false" outlineLevel="0" collapsed="false">
      <c r="A9014" s="0" t="n">
        <v>1985</v>
      </c>
      <c r="B9014" s="0" t="n">
        <v>9</v>
      </c>
      <c r="C9014" s="0" t="n">
        <v>3</v>
      </c>
      <c r="D9014" s="0" t="n">
        <v>85</v>
      </c>
      <c r="E9014" s="0" t="n">
        <v>66</v>
      </c>
      <c r="F9014" s="0" t="n">
        <v>0</v>
      </c>
      <c r="T9014" s="0"/>
    </row>
    <row r="9015" customFormat="false" ht="12.75" hidden="false" customHeight="false" outlineLevel="0" collapsed="false">
      <c r="A9015" s="0" t="n">
        <v>1985</v>
      </c>
      <c r="B9015" s="0" t="n">
        <v>9</v>
      </c>
      <c r="C9015" s="0" t="n">
        <v>4</v>
      </c>
      <c r="D9015" s="0" t="n">
        <v>91</v>
      </c>
      <c r="E9015" s="0" t="n">
        <v>74</v>
      </c>
      <c r="F9015" s="0" t="n">
        <v>0</v>
      </c>
      <c r="T9015" s="0"/>
    </row>
    <row r="9016" customFormat="false" ht="12.75" hidden="false" customHeight="false" outlineLevel="0" collapsed="false">
      <c r="A9016" s="0" t="n">
        <v>1985</v>
      </c>
      <c r="B9016" s="0" t="n">
        <v>9</v>
      </c>
      <c r="C9016" s="0" t="n">
        <v>5</v>
      </c>
      <c r="D9016" s="0" t="n">
        <v>94</v>
      </c>
      <c r="E9016" s="0" t="n">
        <v>77</v>
      </c>
      <c r="F9016" s="0" t="n">
        <v>0</v>
      </c>
      <c r="T9016" s="0"/>
    </row>
    <row r="9017" customFormat="false" ht="12.75" hidden="false" customHeight="false" outlineLevel="0" collapsed="false">
      <c r="A9017" s="0" t="n">
        <v>1985</v>
      </c>
      <c r="B9017" s="0" t="n">
        <v>9</v>
      </c>
      <c r="C9017" s="0" t="n">
        <v>6</v>
      </c>
      <c r="D9017" s="0" t="n">
        <v>93</v>
      </c>
      <c r="E9017" s="0" t="n">
        <v>78</v>
      </c>
      <c r="F9017" s="0" t="n">
        <v>0</v>
      </c>
      <c r="T9017" s="0"/>
    </row>
    <row r="9018" customFormat="false" ht="12.75" hidden="false" customHeight="false" outlineLevel="0" collapsed="false">
      <c r="A9018" s="0" t="n">
        <v>1985</v>
      </c>
      <c r="B9018" s="0" t="n">
        <v>9</v>
      </c>
      <c r="C9018" s="0" t="n">
        <v>7</v>
      </c>
      <c r="D9018" s="0" t="n">
        <v>85</v>
      </c>
      <c r="E9018" s="0" t="n">
        <v>74</v>
      </c>
      <c r="F9018" s="0" t="n">
        <v>0</v>
      </c>
      <c r="T9018" s="0"/>
    </row>
    <row r="9019" customFormat="false" ht="12.75" hidden="false" customHeight="false" outlineLevel="0" collapsed="false">
      <c r="A9019" s="0" t="n">
        <v>1985</v>
      </c>
      <c r="B9019" s="0" t="n">
        <v>9</v>
      </c>
      <c r="C9019" s="0" t="n">
        <v>8</v>
      </c>
      <c r="D9019" s="0" t="n">
        <v>88</v>
      </c>
      <c r="E9019" s="0" t="n">
        <v>74</v>
      </c>
      <c r="F9019" s="0" t="n">
        <v>1</v>
      </c>
      <c r="T9019" s="0"/>
    </row>
    <row r="9020" customFormat="false" ht="12.75" hidden="false" customHeight="false" outlineLevel="0" collapsed="false">
      <c r="A9020" s="0" t="n">
        <v>1985</v>
      </c>
      <c r="B9020" s="0" t="n">
        <v>9</v>
      </c>
      <c r="C9020" s="0" t="n">
        <v>9</v>
      </c>
      <c r="D9020" s="0" t="n">
        <v>75</v>
      </c>
      <c r="E9020" s="0" t="n">
        <v>70</v>
      </c>
      <c r="F9020" s="0" t="n">
        <v>63</v>
      </c>
      <c r="T9020" s="0"/>
    </row>
    <row r="9021" customFormat="false" ht="12.75" hidden="false" customHeight="false" outlineLevel="0" collapsed="false">
      <c r="A9021" s="0" t="n">
        <v>1985</v>
      </c>
      <c r="B9021" s="0" t="n">
        <v>9</v>
      </c>
      <c r="C9021" s="0" t="n">
        <v>10</v>
      </c>
      <c r="D9021" s="0" t="n">
        <v>78</v>
      </c>
      <c r="E9021" s="0" t="n">
        <v>66</v>
      </c>
      <c r="F9021" s="0" t="n">
        <v>10</v>
      </c>
      <c r="T9021" s="0"/>
    </row>
    <row r="9022" customFormat="false" ht="12.75" hidden="false" customHeight="false" outlineLevel="0" collapsed="false">
      <c r="A9022" s="0" t="n">
        <v>1985</v>
      </c>
      <c r="B9022" s="0" t="n">
        <v>9</v>
      </c>
      <c r="C9022" s="0" t="n">
        <v>11</v>
      </c>
      <c r="D9022" s="0" t="n">
        <v>70</v>
      </c>
      <c r="E9022" s="0" t="n">
        <v>56</v>
      </c>
      <c r="F9022" s="0" t="n">
        <v>0</v>
      </c>
      <c r="T9022" s="0"/>
    </row>
    <row r="9023" customFormat="false" ht="12.75" hidden="false" customHeight="false" outlineLevel="0" collapsed="false">
      <c r="A9023" s="0" t="n">
        <v>1985</v>
      </c>
      <c r="B9023" s="0" t="n">
        <v>9</v>
      </c>
      <c r="C9023" s="0" t="n">
        <v>12</v>
      </c>
      <c r="D9023" s="0" t="n">
        <v>70</v>
      </c>
      <c r="E9023" s="0" t="n">
        <v>51</v>
      </c>
      <c r="F9023" s="0" t="n">
        <v>0</v>
      </c>
      <c r="T9023" s="0"/>
    </row>
    <row r="9024" customFormat="false" ht="12.75" hidden="false" customHeight="false" outlineLevel="0" collapsed="false">
      <c r="A9024" s="0" t="n">
        <v>1985</v>
      </c>
      <c r="B9024" s="0" t="n">
        <v>9</v>
      </c>
      <c r="C9024" s="0" t="n">
        <v>13</v>
      </c>
      <c r="D9024" s="0" t="n">
        <v>65</v>
      </c>
      <c r="E9024" s="0" t="n">
        <v>49</v>
      </c>
      <c r="F9024" s="0" t="n">
        <v>0</v>
      </c>
      <c r="T9024" s="0"/>
    </row>
    <row r="9025" customFormat="false" ht="12.75" hidden="false" customHeight="false" outlineLevel="0" collapsed="false">
      <c r="A9025" s="0" t="n">
        <v>1985</v>
      </c>
      <c r="B9025" s="0" t="n">
        <v>9</v>
      </c>
      <c r="C9025" s="0" t="n">
        <v>14</v>
      </c>
      <c r="D9025" s="0" t="n">
        <v>72</v>
      </c>
      <c r="E9025" s="0" t="n">
        <v>51</v>
      </c>
      <c r="F9025" s="0" t="n">
        <v>0</v>
      </c>
      <c r="T9025" s="0"/>
    </row>
    <row r="9026" customFormat="false" ht="12.75" hidden="false" customHeight="false" outlineLevel="0" collapsed="false">
      <c r="A9026" s="0" t="n">
        <v>1985</v>
      </c>
      <c r="B9026" s="0" t="n">
        <v>9</v>
      </c>
      <c r="C9026" s="0" t="n">
        <v>15</v>
      </c>
      <c r="D9026" s="0" t="n">
        <v>77</v>
      </c>
      <c r="E9026" s="0" t="n">
        <v>52</v>
      </c>
      <c r="F9026" s="0" t="n">
        <v>0</v>
      </c>
      <c r="T9026" s="0"/>
    </row>
    <row r="9027" customFormat="false" ht="12.75" hidden="false" customHeight="false" outlineLevel="0" collapsed="false">
      <c r="A9027" s="0" t="n">
        <v>1985</v>
      </c>
      <c r="B9027" s="0" t="n">
        <v>9</v>
      </c>
      <c r="C9027" s="0" t="n">
        <v>16</v>
      </c>
      <c r="D9027" s="0" t="n">
        <v>77</v>
      </c>
      <c r="E9027" s="0" t="n">
        <v>55</v>
      </c>
      <c r="F9027" s="0" t="n">
        <v>0</v>
      </c>
      <c r="T9027" s="0"/>
    </row>
    <row r="9028" customFormat="false" ht="12.75" hidden="false" customHeight="false" outlineLevel="0" collapsed="false">
      <c r="A9028" s="0" t="n">
        <v>1985</v>
      </c>
      <c r="B9028" s="0" t="n">
        <v>9</v>
      </c>
      <c r="C9028" s="0" t="n">
        <v>17</v>
      </c>
      <c r="D9028" s="0" t="n">
        <v>74</v>
      </c>
      <c r="E9028" s="0" t="n">
        <v>58</v>
      </c>
      <c r="F9028" s="0" t="n">
        <v>0</v>
      </c>
      <c r="T9028" s="0"/>
    </row>
    <row r="9029" customFormat="false" ht="12.75" hidden="false" customHeight="false" outlineLevel="0" collapsed="false">
      <c r="A9029" s="0" t="n">
        <v>1985</v>
      </c>
      <c r="B9029" s="0" t="n">
        <v>9</v>
      </c>
      <c r="C9029" s="0" t="n">
        <v>18</v>
      </c>
      <c r="D9029" s="0" t="n">
        <v>78</v>
      </c>
      <c r="E9029" s="0" t="n">
        <v>57</v>
      </c>
      <c r="F9029" s="0" t="n">
        <v>0</v>
      </c>
      <c r="T9029" s="0"/>
    </row>
    <row r="9030" customFormat="false" ht="12.75" hidden="false" customHeight="false" outlineLevel="0" collapsed="false">
      <c r="A9030" s="0" t="n">
        <v>1985</v>
      </c>
      <c r="B9030" s="0" t="n">
        <v>9</v>
      </c>
      <c r="C9030" s="0" t="n">
        <v>19</v>
      </c>
      <c r="D9030" s="0" t="n">
        <v>86</v>
      </c>
      <c r="E9030" s="0" t="n">
        <v>64</v>
      </c>
      <c r="F9030" s="0" t="n">
        <v>0</v>
      </c>
      <c r="T9030" s="0"/>
    </row>
    <row r="9031" customFormat="false" ht="12.75" hidden="false" customHeight="false" outlineLevel="0" collapsed="false">
      <c r="A9031" s="0" t="n">
        <v>1985</v>
      </c>
      <c r="B9031" s="0" t="n">
        <v>9</v>
      </c>
      <c r="C9031" s="0" t="n">
        <v>20</v>
      </c>
      <c r="D9031" s="0" t="n">
        <v>88</v>
      </c>
      <c r="E9031" s="0" t="n">
        <v>66</v>
      </c>
      <c r="F9031" s="0" t="n">
        <v>0</v>
      </c>
      <c r="T9031" s="0"/>
    </row>
    <row r="9032" customFormat="false" ht="12.75" hidden="false" customHeight="false" outlineLevel="0" collapsed="false">
      <c r="A9032" s="0" t="n">
        <v>1985</v>
      </c>
      <c r="B9032" s="0" t="n">
        <v>9</v>
      </c>
      <c r="C9032" s="0" t="n">
        <v>21</v>
      </c>
      <c r="D9032" s="0" t="n">
        <v>83</v>
      </c>
      <c r="E9032" s="0" t="n">
        <v>65</v>
      </c>
      <c r="F9032" s="0" t="n">
        <v>0</v>
      </c>
      <c r="T9032" s="0"/>
    </row>
    <row r="9033" customFormat="false" ht="12.75" hidden="false" customHeight="false" outlineLevel="0" collapsed="false">
      <c r="A9033" s="0" t="n">
        <v>1985</v>
      </c>
      <c r="B9033" s="0" t="n">
        <v>9</v>
      </c>
      <c r="C9033" s="0" t="n">
        <v>22</v>
      </c>
      <c r="D9033" s="0" t="n">
        <v>75</v>
      </c>
      <c r="E9033" s="0" t="n">
        <v>68</v>
      </c>
      <c r="F9033" s="0" t="n">
        <v>0</v>
      </c>
      <c r="T9033" s="0"/>
    </row>
    <row r="9034" customFormat="false" ht="12.75" hidden="false" customHeight="false" outlineLevel="0" collapsed="false">
      <c r="A9034" s="0" t="n">
        <v>1985</v>
      </c>
      <c r="B9034" s="0" t="n">
        <v>9</v>
      </c>
      <c r="C9034" s="0" t="n">
        <v>23</v>
      </c>
      <c r="D9034" s="0" t="n">
        <v>70</v>
      </c>
      <c r="E9034" s="0" t="n">
        <v>65</v>
      </c>
      <c r="F9034" s="0" t="n">
        <v>6</v>
      </c>
      <c r="T9034" s="0"/>
    </row>
    <row r="9035" customFormat="false" ht="12.75" hidden="false" customHeight="false" outlineLevel="0" collapsed="false">
      <c r="A9035" s="0" t="n">
        <v>1985</v>
      </c>
      <c r="B9035" s="0" t="n">
        <v>9</v>
      </c>
      <c r="C9035" s="0" t="n">
        <v>24</v>
      </c>
      <c r="D9035" s="0" t="n">
        <v>75</v>
      </c>
      <c r="E9035" s="0" t="n">
        <v>66</v>
      </c>
      <c r="F9035" s="0" t="n">
        <v>36</v>
      </c>
      <c r="T9035" s="0"/>
    </row>
    <row r="9036" customFormat="false" ht="12.75" hidden="false" customHeight="false" outlineLevel="0" collapsed="false">
      <c r="A9036" s="0" t="n">
        <v>1985</v>
      </c>
      <c r="B9036" s="0" t="n">
        <v>9</v>
      </c>
      <c r="C9036" s="0" t="n">
        <v>25</v>
      </c>
      <c r="D9036" s="0" t="n">
        <v>75</v>
      </c>
      <c r="E9036" s="0" t="n">
        <v>56</v>
      </c>
      <c r="F9036" s="0" t="n">
        <v>0</v>
      </c>
      <c r="T9036" s="0"/>
    </row>
    <row r="9037" customFormat="false" ht="12.75" hidden="false" customHeight="false" outlineLevel="0" collapsed="false">
      <c r="A9037" s="0" t="n">
        <v>1985</v>
      </c>
      <c r="B9037" s="0" t="n">
        <v>9</v>
      </c>
      <c r="C9037" s="0" t="n">
        <v>26</v>
      </c>
      <c r="D9037" s="0" t="n">
        <v>71</v>
      </c>
      <c r="E9037" s="0" t="n">
        <v>59</v>
      </c>
      <c r="F9037" s="0" t="n">
        <v>45</v>
      </c>
      <c r="T9037" s="0"/>
    </row>
    <row r="9038" customFormat="false" ht="12.75" hidden="false" customHeight="false" outlineLevel="0" collapsed="false">
      <c r="A9038" s="0" t="n">
        <v>1985</v>
      </c>
      <c r="B9038" s="0" t="n">
        <v>9</v>
      </c>
      <c r="C9038" s="0" t="n">
        <v>27</v>
      </c>
      <c r="D9038" s="0" t="n">
        <v>75</v>
      </c>
      <c r="E9038" s="0" t="n">
        <v>63</v>
      </c>
      <c r="F9038" s="0" t="n">
        <v>313</v>
      </c>
      <c r="T9038" s="0"/>
    </row>
    <row r="9039" customFormat="false" ht="12.75" hidden="false" customHeight="false" outlineLevel="0" collapsed="false">
      <c r="A9039" s="0" t="n">
        <v>1985</v>
      </c>
      <c r="B9039" s="0" t="n">
        <v>9</v>
      </c>
      <c r="C9039" s="0" t="n">
        <v>28</v>
      </c>
      <c r="D9039" s="0" t="n">
        <v>73</v>
      </c>
      <c r="E9039" s="0" t="n">
        <v>59</v>
      </c>
      <c r="F9039" s="0" t="n">
        <v>0</v>
      </c>
      <c r="T9039" s="0"/>
    </row>
    <row r="9040" customFormat="false" ht="12.75" hidden="false" customHeight="false" outlineLevel="0" collapsed="false">
      <c r="A9040" s="0" t="n">
        <v>1985</v>
      </c>
      <c r="B9040" s="0" t="n">
        <v>9</v>
      </c>
      <c r="C9040" s="0" t="n">
        <v>29</v>
      </c>
      <c r="D9040" s="0" t="n">
        <v>76</v>
      </c>
      <c r="E9040" s="0" t="n">
        <v>53</v>
      </c>
      <c r="F9040" s="0" t="n">
        <v>0</v>
      </c>
      <c r="T9040" s="0"/>
    </row>
    <row r="9041" customFormat="false" ht="12.75" hidden="false" customHeight="false" outlineLevel="0" collapsed="false">
      <c r="A9041" s="0" t="n">
        <v>1985</v>
      </c>
      <c r="B9041" s="0" t="n">
        <v>9</v>
      </c>
      <c r="C9041" s="0" t="n">
        <v>30</v>
      </c>
      <c r="D9041" s="0" t="n">
        <v>76</v>
      </c>
      <c r="E9041" s="0" t="n">
        <v>58</v>
      </c>
      <c r="F9041" s="0" t="n">
        <v>0</v>
      </c>
      <c r="T9041" s="0"/>
    </row>
    <row r="9042" customFormat="false" ht="12.75" hidden="false" customHeight="false" outlineLevel="0" collapsed="false">
      <c r="A9042" s="0" t="n">
        <v>1985</v>
      </c>
      <c r="B9042" s="0" t="n">
        <v>10</v>
      </c>
      <c r="C9042" s="0" t="n">
        <v>1</v>
      </c>
      <c r="D9042" s="0" t="n">
        <v>78</v>
      </c>
      <c r="E9042" s="0" t="n">
        <v>62</v>
      </c>
      <c r="F9042" s="0" t="n">
        <v>0</v>
      </c>
      <c r="T9042" s="0"/>
    </row>
    <row r="9043" customFormat="false" ht="12.75" hidden="false" customHeight="false" outlineLevel="0" collapsed="false">
      <c r="A9043" s="0" t="n">
        <v>1985</v>
      </c>
      <c r="B9043" s="0" t="n">
        <v>10</v>
      </c>
      <c r="C9043" s="0" t="n">
        <v>2</v>
      </c>
      <c r="D9043" s="0" t="n">
        <v>71</v>
      </c>
      <c r="E9043" s="0" t="n">
        <v>59</v>
      </c>
      <c r="F9043" s="0" t="n">
        <v>4</v>
      </c>
      <c r="T9043" s="0"/>
    </row>
    <row r="9044" customFormat="false" ht="12.75" hidden="false" customHeight="false" outlineLevel="0" collapsed="false">
      <c r="A9044" s="0" t="n">
        <v>1985</v>
      </c>
      <c r="B9044" s="0" t="n">
        <v>10</v>
      </c>
      <c r="C9044" s="0" t="n">
        <v>3</v>
      </c>
      <c r="D9044" s="0" t="n">
        <v>61</v>
      </c>
      <c r="E9044" s="0" t="n">
        <v>53</v>
      </c>
      <c r="F9044" s="0" t="n">
        <v>78</v>
      </c>
      <c r="T9044" s="0"/>
    </row>
    <row r="9045" customFormat="false" ht="12.75" hidden="false" customHeight="false" outlineLevel="0" collapsed="false">
      <c r="A9045" s="0" t="n">
        <v>1985</v>
      </c>
      <c r="B9045" s="0" t="n">
        <v>10</v>
      </c>
      <c r="C9045" s="0" t="n">
        <v>4</v>
      </c>
      <c r="D9045" s="0" t="n">
        <v>61</v>
      </c>
      <c r="E9045" s="0" t="n">
        <v>58</v>
      </c>
      <c r="F9045" s="0" t="n">
        <v>2</v>
      </c>
      <c r="T9045" s="0"/>
    </row>
    <row r="9046" customFormat="false" ht="12.75" hidden="false" customHeight="false" outlineLevel="0" collapsed="false">
      <c r="A9046" s="0" t="n">
        <v>1985</v>
      </c>
      <c r="B9046" s="0" t="n">
        <v>10</v>
      </c>
      <c r="C9046" s="0" t="n">
        <v>5</v>
      </c>
      <c r="D9046" s="0" t="n">
        <v>70</v>
      </c>
      <c r="E9046" s="0" t="n">
        <v>56</v>
      </c>
      <c r="F9046" s="0" t="n">
        <v>32</v>
      </c>
      <c r="T9046" s="0"/>
    </row>
    <row r="9047" customFormat="false" ht="12.75" hidden="false" customHeight="false" outlineLevel="0" collapsed="false">
      <c r="A9047" s="0" t="n">
        <v>1985</v>
      </c>
      <c r="B9047" s="0" t="n">
        <v>10</v>
      </c>
      <c r="C9047" s="0" t="n">
        <v>6</v>
      </c>
      <c r="D9047" s="0" t="n">
        <v>65</v>
      </c>
      <c r="E9047" s="0" t="n">
        <v>51</v>
      </c>
      <c r="F9047" s="0" t="n">
        <v>0</v>
      </c>
      <c r="T9047" s="0"/>
    </row>
    <row r="9048" customFormat="false" ht="12.75" hidden="false" customHeight="false" outlineLevel="0" collapsed="false">
      <c r="A9048" s="0" t="n">
        <v>1985</v>
      </c>
      <c r="B9048" s="0" t="n">
        <v>10</v>
      </c>
      <c r="C9048" s="0" t="n">
        <v>7</v>
      </c>
      <c r="D9048" s="0" t="n">
        <v>67</v>
      </c>
      <c r="E9048" s="0" t="n">
        <v>49</v>
      </c>
      <c r="F9048" s="0" t="n">
        <v>0</v>
      </c>
      <c r="T9048" s="0"/>
    </row>
    <row r="9049" customFormat="false" ht="12.75" hidden="false" customHeight="false" outlineLevel="0" collapsed="false">
      <c r="A9049" s="0" t="n">
        <v>1985</v>
      </c>
      <c r="B9049" s="0" t="n">
        <v>10</v>
      </c>
      <c r="C9049" s="0" t="n">
        <v>8</v>
      </c>
      <c r="D9049" s="0" t="n">
        <v>70</v>
      </c>
      <c r="E9049" s="0" t="n">
        <v>52</v>
      </c>
      <c r="F9049" s="0" t="n">
        <v>0</v>
      </c>
      <c r="T9049" s="0"/>
    </row>
    <row r="9050" customFormat="false" ht="12.75" hidden="false" customHeight="false" outlineLevel="0" collapsed="false">
      <c r="A9050" s="0" t="n">
        <v>1985</v>
      </c>
      <c r="B9050" s="0" t="n">
        <v>10</v>
      </c>
      <c r="C9050" s="0" t="n">
        <v>9</v>
      </c>
      <c r="D9050" s="0" t="n">
        <v>74</v>
      </c>
      <c r="E9050" s="0" t="n">
        <v>56</v>
      </c>
      <c r="F9050" s="0" t="n">
        <v>0</v>
      </c>
      <c r="T9050" s="0"/>
    </row>
    <row r="9051" customFormat="false" ht="12.75" hidden="false" customHeight="false" outlineLevel="0" collapsed="false">
      <c r="A9051" s="0" t="n">
        <v>1985</v>
      </c>
      <c r="B9051" s="0" t="n">
        <v>10</v>
      </c>
      <c r="C9051" s="0" t="n">
        <v>10</v>
      </c>
      <c r="D9051" s="0" t="n">
        <v>78</v>
      </c>
      <c r="E9051" s="0" t="n">
        <v>60</v>
      </c>
      <c r="F9051" s="0" t="n">
        <v>2</v>
      </c>
      <c r="T9051" s="0"/>
    </row>
    <row r="9052" customFormat="false" ht="12.75" hidden="false" customHeight="false" outlineLevel="0" collapsed="false">
      <c r="A9052" s="0" t="n">
        <v>1985</v>
      </c>
      <c r="B9052" s="0" t="n">
        <v>10</v>
      </c>
      <c r="C9052" s="0" t="n">
        <v>11</v>
      </c>
      <c r="D9052" s="0" t="n">
        <v>66</v>
      </c>
      <c r="E9052" s="0" t="n">
        <v>51</v>
      </c>
      <c r="F9052" s="0" t="n">
        <v>2</v>
      </c>
      <c r="T9052" s="0"/>
    </row>
    <row r="9053" customFormat="false" ht="12.75" hidden="false" customHeight="false" outlineLevel="0" collapsed="false">
      <c r="A9053" s="0" t="n">
        <v>1985</v>
      </c>
      <c r="B9053" s="0" t="n">
        <v>10</v>
      </c>
      <c r="C9053" s="0" t="n">
        <v>12</v>
      </c>
      <c r="D9053" s="0" t="n">
        <v>59</v>
      </c>
      <c r="E9053" s="0" t="n">
        <v>45</v>
      </c>
      <c r="F9053" s="0" t="n">
        <v>0</v>
      </c>
      <c r="T9053" s="0"/>
    </row>
    <row r="9054" customFormat="false" ht="12.75" hidden="false" customHeight="false" outlineLevel="0" collapsed="false">
      <c r="A9054" s="0" t="n">
        <v>1985</v>
      </c>
      <c r="B9054" s="0" t="n">
        <v>10</v>
      </c>
      <c r="C9054" s="0" t="n">
        <v>13</v>
      </c>
      <c r="D9054" s="0" t="n">
        <v>66</v>
      </c>
      <c r="E9054" s="0" t="n">
        <v>51</v>
      </c>
      <c r="F9054" s="0" t="n">
        <v>7</v>
      </c>
      <c r="T9054" s="0"/>
    </row>
    <row r="9055" customFormat="false" ht="12.75" hidden="false" customHeight="false" outlineLevel="0" collapsed="false">
      <c r="A9055" s="0" t="n">
        <v>1985</v>
      </c>
      <c r="B9055" s="0" t="n">
        <v>10</v>
      </c>
      <c r="C9055" s="0" t="n">
        <v>14</v>
      </c>
      <c r="D9055" s="0" t="n">
        <v>74</v>
      </c>
      <c r="E9055" s="0" t="n">
        <v>60</v>
      </c>
      <c r="F9055" s="0" t="n">
        <v>0</v>
      </c>
      <c r="T9055" s="0"/>
    </row>
    <row r="9056" customFormat="false" ht="12.75" hidden="false" customHeight="false" outlineLevel="0" collapsed="false">
      <c r="A9056" s="0" t="n">
        <v>1985</v>
      </c>
      <c r="B9056" s="0" t="n">
        <v>10</v>
      </c>
      <c r="C9056" s="0" t="n">
        <v>15</v>
      </c>
      <c r="D9056" s="0" t="n">
        <v>80</v>
      </c>
      <c r="E9056" s="0" t="n">
        <v>65</v>
      </c>
      <c r="F9056" s="0" t="n">
        <v>1</v>
      </c>
      <c r="T9056" s="0"/>
    </row>
    <row r="9057" customFormat="false" ht="12.75" hidden="false" customHeight="false" outlineLevel="0" collapsed="false">
      <c r="A9057" s="0" t="n">
        <v>1985</v>
      </c>
      <c r="B9057" s="0" t="n">
        <v>10</v>
      </c>
      <c r="C9057" s="0" t="n">
        <v>16</v>
      </c>
      <c r="D9057" s="0" t="n">
        <v>73</v>
      </c>
      <c r="E9057" s="0" t="n">
        <v>52</v>
      </c>
      <c r="F9057" s="0" t="n">
        <v>0</v>
      </c>
      <c r="T9057" s="0"/>
    </row>
    <row r="9058" customFormat="false" ht="12.75" hidden="false" customHeight="false" outlineLevel="0" collapsed="false">
      <c r="A9058" s="0" t="n">
        <v>1985</v>
      </c>
      <c r="B9058" s="0" t="n">
        <v>10</v>
      </c>
      <c r="C9058" s="0" t="n">
        <v>17</v>
      </c>
      <c r="D9058" s="0" t="n">
        <v>62</v>
      </c>
      <c r="E9058" s="0" t="n">
        <v>47</v>
      </c>
      <c r="F9058" s="0" t="n">
        <v>0</v>
      </c>
      <c r="T9058" s="0"/>
    </row>
    <row r="9059" customFormat="false" ht="12.75" hidden="false" customHeight="false" outlineLevel="0" collapsed="false">
      <c r="A9059" s="0" t="n">
        <v>1985</v>
      </c>
      <c r="B9059" s="0" t="n">
        <v>10</v>
      </c>
      <c r="C9059" s="0" t="n">
        <v>18</v>
      </c>
      <c r="D9059" s="0" t="n">
        <v>65</v>
      </c>
      <c r="E9059" s="0" t="n">
        <v>50</v>
      </c>
      <c r="F9059" s="0" t="n">
        <v>0</v>
      </c>
      <c r="T9059" s="0"/>
    </row>
    <row r="9060" customFormat="false" ht="12.75" hidden="false" customHeight="false" outlineLevel="0" collapsed="false">
      <c r="A9060" s="0" t="n">
        <v>1985</v>
      </c>
      <c r="B9060" s="0" t="n">
        <v>10</v>
      </c>
      <c r="C9060" s="0" t="n">
        <v>19</v>
      </c>
      <c r="D9060" s="0" t="n">
        <v>75</v>
      </c>
      <c r="E9060" s="0" t="n">
        <v>59</v>
      </c>
      <c r="F9060" s="0" t="n">
        <v>0</v>
      </c>
      <c r="T9060" s="0"/>
    </row>
    <row r="9061" customFormat="false" ht="12.75" hidden="false" customHeight="false" outlineLevel="0" collapsed="false">
      <c r="A9061" s="0" t="n">
        <v>1985</v>
      </c>
      <c r="B9061" s="0" t="n">
        <v>10</v>
      </c>
      <c r="C9061" s="0" t="n">
        <v>20</v>
      </c>
      <c r="D9061" s="0" t="n">
        <v>62</v>
      </c>
      <c r="E9061" s="0" t="n">
        <v>52</v>
      </c>
      <c r="F9061" s="0" t="n">
        <v>0</v>
      </c>
      <c r="T9061" s="0"/>
    </row>
    <row r="9062" customFormat="false" ht="12.75" hidden="false" customHeight="false" outlineLevel="0" collapsed="false">
      <c r="A9062" s="0" t="n">
        <v>1985</v>
      </c>
      <c r="B9062" s="0" t="n">
        <v>10</v>
      </c>
      <c r="C9062" s="0" t="n">
        <v>21</v>
      </c>
      <c r="D9062" s="0" t="n">
        <v>62</v>
      </c>
      <c r="E9062" s="0" t="n">
        <v>47</v>
      </c>
      <c r="F9062" s="0" t="n">
        <v>0</v>
      </c>
      <c r="T9062" s="0"/>
    </row>
    <row r="9063" customFormat="false" ht="12.75" hidden="false" customHeight="false" outlineLevel="0" collapsed="false">
      <c r="A9063" s="0" t="n">
        <v>1985</v>
      </c>
      <c r="B9063" s="0" t="n">
        <v>10</v>
      </c>
      <c r="C9063" s="0" t="n">
        <v>22</v>
      </c>
      <c r="D9063" s="0" t="n">
        <v>65</v>
      </c>
      <c r="E9063" s="0" t="n">
        <v>47</v>
      </c>
      <c r="F9063" s="0" t="n">
        <v>0</v>
      </c>
      <c r="T9063" s="0"/>
    </row>
    <row r="9064" customFormat="false" ht="12.75" hidden="false" customHeight="false" outlineLevel="0" collapsed="false">
      <c r="A9064" s="0" t="n">
        <v>1985</v>
      </c>
      <c r="B9064" s="0" t="n">
        <v>10</v>
      </c>
      <c r="C9064" s="0" t="n">
        <v>23</v>
      </c>
      <c r="D9064" s="0" t="n">
        <v>68</v>
      </c>
      <c r="E9064" s="0" t="n">
        <v>49</v>
      </c>
      <c r="F9064" s="0" t="n">
        <v>0</v>
      </c>
      <c r="T9064" s="0"/>
    </row>
    <row r="9065" customFormat="false" ht="12.75" hidden="false" customHeight="false" outlineLevel="0" collapsed="false">
      <c r="A9065" s="0" t="n">
        <v>1985</v>
      </c>
      <c r="B9065" s="0" t="n">
        <v>10</v>
      </c>
      <c r="C9065" s="0" t="n">
        <v>24</v>
      </c>
      <c r="D9065" s="0" t="n">
        <v>68</v>
      </c>
      <c r="E9065" s="0" t="n">
        <v>54</v>
      </c>
      <c r="F9065" s="0" t="n">
        <v>2</v>
      </c>
      <c r="T9065" s="0"/>
    </row>
    <row r="9066" customFormat="false" ht="12.75" hidden="false" customHeight="false" outlineLevel="0" collapsed="false">
      <c r="A9066" s="0" t="n">
        <v>1985</v>
      </c>
      <c r="B9066" s="0" t="n">
        <v>10</v>
      </c>
      <c r="C9066" s="0" t="n">
        <v>25</v>
      </c>
      <c r="D9066" s="0" t="n">
        <v>70</v>
      </c>
      <c r="E9066" s="0" t="n">
        <v>54</v>
      </c>
      <c r="F9066" s="0" t="n">
        <v>0</v>
      </c>
      <c r="T9066" s="0"/>
    </row>
    <row r="9067" customFormat="false" ht="12.75" hidden="false" customHeight="false" outlineLevel="0" collapsed="false">
      <c r="A9067" s="0" t="n">
        <v>1985</v>
      </c>
      <c r="B9067" s="0" t="n">
        <v>10</v>
      </c>
      <c r="C9067" s="0" t="n">
        <v>26</v>
      </c>
      <c r="D9067" s="0" t="n">
        <v>68</v>
      </c>
      <c r="E9067" s="0" t="n">
        <v>49</v>
      </c>
      <c r="F9067" s="0" t="n">
        <v>0</v>
      </c>
      <c r="T9067" s="0"/>
    </row>
    <row r="9068" customFormat="false" ht="12.75" hidden="false" customHeight="false" outlineLevel="0" collapsed="false">
      <c r="A9068" s="0" t="n">
        <v>1985</v>
      </c>
      <c r="B9068" s="0" t="n">
        <v>10</v>
      </c>
      <c r="C9068" s="0" t="n">
        <v>27</v>
      </c>
      <c r="D9068" s="0" t="n">
        <v>72</v>
      </c>
      <c r="E9068" s="0" t="n">
        <v>54</v>
      </c>
      <c r="F9068" s="0" t="n">
        <v>0</v>
      </c>
      <c r="T9068" s="0"/>
    </row>
    <row r="9069" customFormat="false" ht="12.75" hidden="false" customHeight="false" outlineLevel="0" collapsed="false">
      <c r="A9069" s="0" t="n">
        <v>1985</v>
      </c>
      <c r="B9069" s="0" t="n">
        <v>10</v>
      </c>
      <c r="C9069" s="0" t="n">
        <v>28</v>
      </c>
      <c r="D9069" s="0" t="n">
        <v>60</v>
      </c>
      <c r="E9069" s="0" t="n">
        <v>40</v>
      </c>
      <c r="F9069" s="0" t="n">
        <v>0</v>
      </c>
      <c r="T9069" s="0"/>
    </row>
    <row r="9070" customFormat="false" ht="12.75" hidden="false" customHeight="false" outlineLevel="0" collapsed="false">
      <c r="A9070" s="0" t="n">
        <v>1985</v>
      </c>
      <c r="B9070" s="0" t="n">
        <v>10</v>
      </c>
      <c r="C9070" s="0" t="n">
        <v>29</v>
      </c>
      <c r="D9070" s="0" t="n">
        <v>57</v>
      </c>
      <c r="E9070" s="0" t="n">
        <v>36</v>
      </c>
      <c r="F9070" s="0" t="n">
        <v>0</v>
      </c>
      <c r="T9070" s="0"/>
    </row>
    <row r="9071" customFormat="false" ht="12.75" hidden="false" customHeight="false" outlineLevel="0" collapsed="false">
      <c r="A9071" s="0" t="n">
        <v>1985</v>
      </c>
      <c r="B9071" s="0" t="n">
        <v>10</v>
      </c>
      <c r="C9071" s="0" t="n">
        <v>30</v>
      </c>
      <c r="D9071" s="0" t="n">
        <v>55</v>
      </c>
      <c r="E9071" s="0" t="n">
        <v>41</v>
      </c>
      <c r="F9071" s="0" t="n">
        <v>0</v>
      </c>
      <c r="T9071" s="0"/>
    </row>
    <row r="9072" customFormat="false" ht="12.75" hidden="false" customHeight="false" outlineLevel="0" collapsed="false">
      <c r="A9072" s="0" t="n">
        <v>1985</v>
      </c>
      <c r="B9072" s="0" t="n">
        <v>10</v>
      </c>
      <c r="C9072" s="0" t="n">
        <v>31</v>
      </c>
      <c r="D9072" s="0" t="n">
        <v>55</v>
      </c>
      <c r="E9072" s="0" t="n">
        <v>49</v>
      </c>
      <c r="F9072" s="0" t="n">
        <v>0</v>
      </c>
      <c r="T9072" s="0"/>
    </row>
    <row r="9073" customFormat="false" ht="12.75" hidden="false" customHeight="false" outlineLevel="0" collapsed="false">
      <c r="A9073" s="0" t="n">
        <v>1985</v>
      </c>
      <c r="B9073" s="0" t="n">
        <v>11</v>
      </c>
      <c r="C9073" s="0" t="n">
        <v>1</v>
      </c>
      <c r="D9073" s="0" t="n">
        <v>62</v>
      </c>
      <c r="E9073" s="0" t="n">
        <v>44</v>
      </c>
      <c r="F9073" s="0" t="n">
        <v>0</v>
      </c>
      <c r="T9073" s="0"/>
    </row>
    <row r="9074" customFormat="false" ht="12.75" hidden="false" customHeight="false" outlineLevel="0" collapsed="false">
      <c r="A9074" s="0" t="n">
        <v>1985</v>
      </c>
      <c r="B9074" s="0" t="n">
        <v>11</v>
      </c>
      <c r="C9074" s="0" t="n">
        <v>2</v>
      </c>
      <c r="D9074" s="0" t="n">
        <v>54</v>
      </c>
      <c r="E9074" s="0" t="n">
        <v>47</v>
      </c>
      <c r="F9074" s="0" t="n">
        <v>0</v>
      </c>
      <c r="T9074" s="0"/>
    </row>
    <row r="9075" customFormat="false" ht="12.75" hidden="false" customHeight="false" outlineLevel="0" collapsed="false">
      <c r="A9075" s="0" t="n">
        <v>1985</v>
      </c>
      <c r="B9075" s="0" t="n">
        <v>11</v>
      </c>
      <c r="C9075" s="0" t="n">
        <v>3</v>
      </c>
      <c r="D9075" s="0" t="n">
        <v>57</v>
      </c>
      <c r="E9075" s="0" t="n">
        <v>50</v>
      </c>
      <c r="F9075" s="0" t="n">
        <v>0</v>
      </c>
      <c r="T9075" s="0"/>
    </row>
    <row r="9076" customFormat="false" ht="12.75" hidden="false" customHeight="false" outlineLevel="0" collapsed="false">
      <c r="A9076" s="0" t="n">
        <v>1985</v>
      </c>
      <c r="B9076" s="0" t="n">
        <v>11</v>
      </c>
      <c r="C9076" s="0" t="n">
        <v>4</v>
      </c>
      <c r="D9076" s="0" t="n">
        <v>55</v>
      </c>
      <c r="E9076" s="0" t="n">
        <v>50</v>
      </c>
      <c r="F9076" s="0" t="n">
        <v>30</v>
      </c>
      <c r="T9076" s="0"/>
    </row>
    <row r="9077" customFormat="false" ht="12.75" hidden="false" customHeight="false" outlineLevel="0" collapsed="false">
      <c r="A9077" s="0" t="n">
        <v>1985</v>
      </c>
      <c r="B9077" s="0" t="n">
        <v>11</v>
      </c>
      <c r="C9077" s="0" t="n">
        <v>5</v>
      </c>
      <c r="D9077" s="0" t="n">
        <v>59</v>
      </c>
      <c r="E9077" s="0" t="n">
        <v>52</v>
      </c>
      <c r="F9077" s="0" t="n">
        <v>166</v>
      </c>
      <c r="T9077" s="0"/>
    </row>
    <row r="9078" customFormat="false" ht="12.75" hidden="false" customHeight="false" outlineLevel="0" collapsed="false">
      <c r="A9078" s="0" t="n">
        <v>1985</v>
      </c>
      <c r="B9078" s="0" t="n">
        <v>11</v>
      </c>
      <c r="C9078" s="0" t="n">
        <v>6</v>
      </c>
      <c r="D9078" s="0" t="n">
        <v>54</v>
      </c>
      <c r="E9078" s="0" t="n">
        <v>50</v>
      </c>
      <c r="F9078" s="0" t="n">
        <v>2</v>
      </c>
      <c r="T9078" s="0"/>
    </row>
    <row r="9079" customFormat="false" ht="12.75" hidden="false" customHeight="false" outlineLevel="0" collapsed="false">
      <c r="A9079" s="0" t="n">
        <v>1985</v>
      </c>
      <c r="B9079" s="0" t="n">
        <v>11</v>
      </c>
      <c r="C9079" s="0" t="n">
        <v>7</v>
      </c>
      <c r="D9079" s="0" t="n">
        <v>62</v>
      </c>
      <c r="E9079" s="0" t="n">
        <v>49</v>
      </c>
      <c r="F9079" s="0" t="n">
        <v>0</v>
      </c>
      <c r="T9079" s="0"/>
    </row>
    <row r="9080" customFormat="false" ht="12.75" hidden="false" customHeight="false" outlineLevel="0" collapsed="false">
      <c r="A9080" s="0" t="n">
        <v>1985</v>
      </c>
      <c r="B9080" s="0" t="n">
        <v>11</v>
      </c>
      <c r="C9080" s="0" t="n">
        <v>8</v>
      </c>
      <c r="D9080" s="0" t="n">
        <v>58</v>
      </c>
      <c r="E9080" s="0" t="n">
        <v>46</v>
      </c>
      <c r="F9080" s="0" t="n">
        <v>0</v>
      </c>
      <c r="T9080" s="0"/>
    </row>
    <row r="9081" customFormat="false" ht="12.75" hidden="false" customHeight="false" outlineLevel="0" collapsed="false">
      <c r="A9081" s="0" t="n">
        <v>1985</v>
      </c>
      <c r="B9081" s="0" t="n">
        <v>11</v>
      </c>
      <c r="C9081" s="0" t="n">
        <v>9</v>
      </c>
      <c r="D9081" s="0" t="n">
        <v>63</v>
      </c>
      <c r="E9081" s="0" t="n">
        <v>45</v>
      </c>
      <c r="F9081" s="0" t="n">
        <v>0</v>
      </c>
      <c r="T9081" s="0"/>
    </row>
    <row r="9082" customFormat="false" ht="12.75" hidden="false" customHeight="false" outlineLevel="0" collapsed="false">
      <c r="A9082" s="0" t="n">
        <v>1985</v>
      </c>
      <c r="B9082" s="0" t="n">
        <v>11</v>
      </c>
      <c r="C9082" s="0" t="n">
        <v>10</v>
      </c>
      <c r="D9082" s="0" t="n">
        <v>73</v>
      </c>
      <c r="E9082" s="0" t="n">
        <v>57</v>
      </c>
      <c r="F9082" s="0" t="n">
        <v>0</v>
      </c>
      <c r="T9082" s="0"/>
    </row>
    <row r="9083" customFormat="false" ht="12.75" hidden="false" customHeight="false" outlineLevel="0" collapsed="false">
      <c r="A9083" s="0" t="n">
        <v>1985</v>
      </c>
      <c r="B9083" s="0" t="n">
        <v>11</v>
      </c>
      <c r="C9083" s="0" t="n">
        <v>11</v>
      </c>
      <c r="D9083" s="0" t="n">
        <v>62</v>
      </c>
      <c r="E9083" s="0" t="n">
        <v>42</v>
      </c>
      <c r="F9083" s="0" t="n">
        <v>1</v>
      </c>
      <c r="T9083" s="0"/>
    </row>
    <row r="9084" customFormat="false" ht="12.75" hidden="false" customHeight="false" outlineLevel="0" collapsed="false">
      <c r="A9084" s="0" t="n">
        <v>1985</v>
      </c>
      <c r="B9084" s="0" t="n">
        <v>11</v>
      </c>
      <c r="C9084" s="0" t="n">
        <v>12</v>
      </c>
      <c r="D9084" s="0" t="n">
        <v>49</v>
      </c>
      <c r="E9084" s="0" t="n">
        <v>42</v>
      </c>
      <c r="F9084" s="0" t="n">
        <v>9</v>
      </c>
      <c r="T9084" s="0"/>
    </row>
    <row r="9085" customFormat="false" ht="12.75" hidden="false" customHeight="false" outlineLevel="0" collapsed="false">
      <c r="A9085" s="0" t="n">
        <v>1985</v>
      </c>
      <c r="B9085" s="0" t="n">
        <v>11</v>
      </c>
      <c r="C9085" s="0" t="n">
        <v>13</v>
      </c>
      <c r="D9085" s="0" t="n">
        <v>63</v>
      </c>
      <c r="E9085" s="0" t="n">
        <v>49</v>
      </c>
      <c r="F9085" s="0" t="n">
        <v>5</v>
      </c>
      <c r="T9085" s="0"/>
    </row>
    <row r="9086" customFormat="false" ht="12.75" hidden="false" customHeight="false" outlineLevel="0" collapsed="false">
      <c r="A9086" s="0" t="n">
        <v>1985</v>
      </c>
      <c r="B9086" s="0" t="n">
        <v>11</v>
      </c>
      <c r="C9086" s="0" t="n">
        <v>14</v>
      </c>
      <c r="D9086" s="0" t="n">
        <v>60</v>
      </c>
      <c r="E9086" s="0" t="n">
        <v>51</v>
      </c>
      <c r="F9086" s="0" t="n">
        <v>26</v>
      </c>
      <c r="T9086" s="0"/>
    </row>
    <row r="9087" customFormat="false" ht="12.75" hidden="false" customHeight="false" outlineLevel="0" collapsed="false">
      <c r="A9087" s="0" t="n">
        <v>1985</v>
      </c>
      <c r="B9087" s="0" t="n">
        <v>11</v>
      </c>
      <c r="C9087" s="0" t="n">
        <v>15</v>
      </c>
      <c r="D9087" s="0" t="n">
        <v>57</v>
      </c>
      <c r="E9087" s="0" t="n">
        <v>38</v>
      </c>
      <c r="F9087" s="0" t="n">
        <v>0</v>
      </c>
      <c r="T9087" s="0"/>
    </row>
    <row r="9088" customFormat="false" ht="12.75" hidden="false" customHeight="false" outlineLevel="0" collapsed="false">
      <c r="A9088" s="0" t="n">
        <v>1985</v>
      </c>
      <c r="B9088" s="0" t="n">
        <v>11</v>
      </c>
      <c r="C9088" s="0" t="n">
        <v>16</v>
      </c>
      <c r="D9088" s="0" t="n">
        <v>54</v>
      </c>
      <c r="E9088" s="0" t="n">
        <v>33</v>
      </c>
      <c r="F9088" s="0" t="n">
        <v>239</v>
      </c>
      <c r="T9088" s="0"/>
    </row>
    <row r="9089" customFormat="false" ht="12.75" hidden="false" customHeight="false" outlineLevel="0" collapsed="false">
      <c r="A9089" s="0" t="n">
        <v>1985</v>
      </c>
      <c r="B9089" s="0" t="n">
        <v>11</v>
      </c>
      <c r="C9089" s="0" t="n">
        <v>17</v>
      </c>
      <c r="D9089" s="0" t="n">
        <v>60</v>
      </c>
      <c r="E9089" s="0" t="n">
        <v>48</v>
      </c>
      <c r="F9089" s="0" t="n">
        <v>40</v>
      </c>
      <c r="T9089" s="0"/>
    </row>
    <row r="9090" customFormat="false" ht="12.75" hidden="false" customHeight="false" outlineLevel="0" collapsed="false">
      <c r="A9090" s="0" t="n">
        <v>1985</v>
      </c>
      <c r="B9090" s="0" t="n">
        <v>11</v>
      </c>
      <c r="C9090" s="0" t="n">
        <v>18</v>
      </c>
      <c r="D9090" s="0" t="n">
        <v>59</v>
      </c>
      <c r="E9090" s="0" t="n">
        <v>44</v>
      </c>
      <c r="F9090" s="0" t="n">
        <v>0</v>
      </c>
      <c r="T9090" s="0"/>
    </row>
    <row r="9091" customFormat="false" ht="12.75" hidden="false" customHeight="false" outlineLevel="0" collapsed="false">
      <c r="A9091" s="0" t="n">
        <v>1985</v>
      </c>
      <c r="B9091" s="0" t="n">
        <v>11</v>
      </c>
      <c r="C9091" s="0" t="n">
        <v>19</v>
      </c>
      <c r="D9091" s="0" t="n">
        <v>66</v>
      </c>
      <c r="E9091" s="0" t="n">
        <v>54</v>
      </c>
      <c r="F9091" s="0" t="n">
        <v>0</v>
      </c>
      <c r="T9091" s="0"/>
    </row>
    <row r="9092" customFormat="false" ht="12.75" hidden="false" customHeight="false" outlineLevel="0" collapsed="false">
      <c r="A9092" s="0" t="n">
        <v>1985</v>
      </c>
      <c r="B9092" s="0" t="n">
        <v>11</v>
      </c>
      <c r="C9092" s="0" t="n">
        <v>20</v>
      </c>
      <c r="D9092" s="0" t="n">
        <v>77</v>
      </c>
      <c r="E9092" s="0" t="n">
        <v>62</v>
      </c>
      <c r="F9092" s="0" t="n">
        <v>0</v>
      </c>
      <c r="T9092" s="0"/>
    </row>
    <row r="9093" customFormat="false" ht="12.75" hidden="false" customHeight="false" outlineLevel="0" collapsed="false">
      <c r="A9093" s="0" t="n">
        <v>1985</v>
      </c>
      <c r="B9093" s="0" t="n">
        <v>11</v>
      </c>
      <c r="C9093" s="0" t="n">
        <v>21</v>
      </c>
      <c r="D9093" s="0" t="n">
        <v>62</v>
      </c>
      <c r="E9093" s="0" t="n">
        <v>38</v>
      </c>
      <c r="F9093" s="0" t="n">
        <v>0</v>
      </c>
      <c r="T9093" s="0"/>
    </row>
    <row r="9094" customFormat="false" ht="12.75" hidden="false" customHeight="false" outlineLevel="0" collapsed="false">
      <c r="A9094" s="0" t="n">
        <v>1985</v>
      </c>
      <c r="B9094" s="0" t="n">
        <v>11</v>
      </c>
      <c r="C9094" s="0" t="n">
        <v>22</v>
      </c>
      <c r="D9094" s="0" t="n">
        <v>46</v>
      </c>
      <c r="E9094" s="0" t="n">
        <v>36</v>
      </c>
      <c r="F9094" s="0" t="n">
        <v>78</v>
      </c>
      <c r="T9094" s="0"/>
    </row>
    <row r="9095" customFormat="false" ht="12.75" hidden="false" customHeight="false" outlineLevel="0" collapsed="false">
      <c r="A9095" s="0" t="n">
        <v>1985</v>
      </c>
      <c r="B9095" s="0" t="n">
        <v>11</v>
      </c>
      <c r="C9095" s="0" t="n">
        <v>23</v>
      </c>
      <c r="D9095" s="0" t="n">
        <v>52</v>
      </c>
      <c r="E9095" s="0" t="n">
        <v>39</v>
      </c>
      <c r="F9095" s="0" t="n">
        <v>0</v>
      </c>
      <c r="T9095" s="0"/>
    </row>
    <row r="9096" customFormat="false" ht="12.75" hidden="false" customHeight="false" outlineLevel="0" collapsed="false">
      <c r="A9096" s="0" t="n">
        <v>1985</v>
      </c>
      <c r="B9096" s="0" t="n">
        <v>11</v>
      </c>
      <c r="C9096" s="0" t="n">
        <v>24</v>
      </c>
      <c r="D9096" s="0" t="n">
        <v>54</v>
      </c>
      <c r="E9096" s="0" t="n">
        <v>40</v>
      </c>
      <c r="F9096" s="0" t="n">
        <v>0</v>
      </c>
      <c r="T9096" s="0"/>
    </row>
    <row r="9097" customFormat="false" ht="12.75" hidden="false" customHeight="false" outlineLevel="0" collapsed="false">
      <c r="A9097" s="0" t="n">
        <v>1985</v>
      </c>
      <c r="B9097" s="0" t="n">
        <v>11</v>
      </c>
      <c r="C9097" s="0" t="n">
        <v>25</v>
      </c>
      <c r="D9097" s="0" t="n">
        <v>44</v>
      </c>
      <c r="E9097" s="0" t="n">
        <v>36</v>
      </c>
      <c r="F9097" s="0" t="n">
        <v>1</v>
      </c>
      <c r="T9097" s="0"/>
    </row>
    <row r="9098" customFormat="false" ht="12.75" hidden="false" customHeight="false" outlineLevel="0" collapsed="false">
      <c r="A9098" s="0" t="n">
        <v>1985</v>
      </c>
      <c r="B9098" s="0" t="n">
        <v>11</v>
      </c>
      <c r="C9098" s="0" t="n">
        <v>26</v>
      </c>
      <c r="D9098" s="0" t="n">
        <v>42</v>
      </c>
      <c r="E9098" s="0" t="n">
        <v>34</v>
      </c>
      <c r="F9098" s="0" t="n">
        <v>83</v>
      </c>
      <c r="T9098" s="0"/>
    </row>
    <row r="9099" customFormat="false" ht="12.75" hidden="false" customHeight="false" outlineLevel="0" collapsed="false">
      <c r="A9099" s="0" t="n">
        <v>1985</v>
      </c>
      <c r="B9099" s="0" t="n">
        <v>11</v>
      </c>
      <c r="C9099" s="0" t="n">
        <v>27</v>
      </c>
      <c r="D9099" s="0" t="n">
        <v>48</v>
      </c>
      <c r="E9099" s="0" t="n">
        <v>40</v>
      </c>
      <c r="F9099" s="0" t="n">
        <v>8</v>
      </c>
      <c r="T9099" s="0"/>
    </row>
    <row r="9100" customFormat="false" ht="12.75" hidden="false" customHeight="false" outlineLevel="0" collapsed="false">
      <c r="A9100" s="0" t="n">
        <v>1985</v>
      </c>
      <c r="B9100" s="0" t="n">
        <v>11</v>
      </c>
      <c r="C9100" s="0" t="n">
        <v>28</v>
      </c>
      <c r="D9100" s="0" t="n">
        <v>41</v>
      </c>
      <c r="E9100" s="0" t="n">
        <v>37</v>
      </c>
      <c r="F9100" s="0" t="n">
        <v>115</v>
      </c>
      <c r="T9100" s="0"/>
    </row>
    <row r="9101" customFormat="false" ht="12.75" hidden="false" customHeight="false" outlineLevel="0" collapsed="false">
      <c r="A9101" s="0" t="n">
        <v>1985</v>
      </c>
      <c r="B9101" s="0" t="n">
        <v>11</v>
      </c>
      <c r="C9101" s="0" t="n">
        <v>29</v>
      </c>
      <c r="D9101" s="0" t="n">
        <v>38</v>
      </c>
      <c r="E9101" s="0" t="n">
        <v>36</v>
      </c>
      <c r="F9101" s="0" t="n">
        <v>0</v>
      </c>
      <c r="T9101" s="0"/>
    </row>
    <row r="9102" customFormat="false" ht="12.75" hidden="false" customHeight="false" outlineLevel="0" collapsed="false">
      <c r="A9102" s="0" t="n">
        <v>1985</v>
      </c>
      <c r="B9102" s="0" t="n">
        <v>11</v>
      </c>
      <c r="C9102" s="0" t="n">
        <v>30</v>
      </c>
      <c r="D9102" s="0" t="n">
        <v>43</v>
      </c>
      <c r="E9102" s="0" t="n">
        <v>38</v>
      </c>
      <c r="F9102" s="0" t="n">
        <v>6</v>
      </c>
      <c r="T9102" s="0"/>
    </row>
    <row r="9103" customFormat="false" ht="12.75" hidden="false" customHeight="false" outlineLevel="0" collapsed="false">
      <c r="A9103" s="0" t="n">
        <v>1985</v>
      </c>
      <c r="B9103" s="0" t="n">
        <v>12</v>
      </c>
      <c r="C9103" s="0" t="n">
        <v>1</v>
      </c>
      <c r="D9103" s="0" t="n">
        <v>50</v>
      </c>
      <c r="E9103" s="0" t="n">
        <v>38</v>
      </c>
      <c r="F9103" s="0" t="n">
        <v>27</v>
      </c>
      <c r="T9103" s="0"/>
    </row>
    <row r="9104" customFormat="false" ht="12.75" hidden="false" customHeight="false" outlineLevel="0" collapsed="false">
      <c r="A9104" s="0" t="n">
        <v>1985</v>
      </c>
      <c r="B9104" s="0" t="n">
        <v>12</v>
      </c>
      <c r="C9104" s="0" t="n">
        <v>2</v>
      </c>
      <c r="D9104" s="0" t="n">
        <v>55</v>
      </c>
      <c r="E9104" s="0" t="n">
        <v>30</v>
      </c>
      <c r="F9104" s="0" t="n">
        <v>12</v>
      </c>
      <c r="T9104" s="0"/>
    </row>
    <row r="9105" customFormat="false" ht="12.75" hidden="false" customHeight="false" outlineLevel="0" collapsed="false">
      <c r="A9105" s="0" t="n">
        <v>1985</v>
      </c>
      <c r="B9105" s="0" t="n">
        <v>12</v>
      </c>
      <c r="C9105" s="0" t="n">
        <v>3</v>
      </c>
      <c r="D9105" s="0" t="n">
        <v>35</v>
      </c>
      <c r="E9105" s="0" t="n">
        <v>26</v>
      </c>
      <c r="F9105" s="0" t="n">
        <v>0</v>
      </c>
      <c r="T9105" s="0"/>
    </row>
    <row r="9106" customFormat="false" ht="12.75" hidden="false" customHeight="false" outlineLevel="0" collapsed="false">
      <c r="A9106" s="0" t="n">
        <v>1985</v>
      </c>
      <c r="B9106" s="0" t="n">
        <v>12</v>
      </c>
      <c r="C9106" s="0" t="n">
        <v>4</v>
      </c>
      <c r="D9106" s="0" t="n">
        <v>35</v>
      </c>
      <c r="E9106" s="0" t="n">
        <v>25</v>
      </c>
      <c r="F9106" s="0" t="n">
        <v>0</v>
      </c>
      <c r="T9106" s="0"/>
    </row>
    <row r="9107" customFormat="false" ht="12.75" hidden="false" customHeight="false" outlineLevel="0" collapsed="false">
      <c r="A9107" s="0" t="n">
        <v>1985</v>
      </c>
      <c r="B9107" s="0" t="n">
        <v>12</v>
      </c>
      <c r="C9107" s="0" t="n">
        <v>5</v>
      </c>
      <c r="D9107" s="0" t="n">
        <v>37</v>
      </c>
      <c r="E9107" s="0" t="n">
        <v>27</v>
      </c>
      <c r="F9107" s="0" t="n">
        <v>2</v>
      </c>
      <c r="T9107" s="0"/>
    </row>
    <row r="9108" customFormat="false" ht="12.75" hidden="false" customHeight="false" outlineLevel="0" collapsed="false">
      <c r="A9108" s="0" t="n">
        <v>1985</v>
      </c>
      <c r="B9108" s="0" t="n">
        <v>12</v>
      </c>
      <c r="C9108" s="0" t="n">
        <v>6</v>
      </c>
      <c r="D9108" s="0" t="n">
        <v>36</v>
      </c>
      <c r="E9108" s="0" t="n">
        <v>32</v>
      </c>
      <c r="F9108" s="0" t="n">
        <v>14</v>
      </c>
      <c r="T9108" s="0"/>
    </row>
    <row r="9109" customFormat="false" ht="12.75" hidden="false" customHeight="false" outlineLevel="0" collapsed="false">
      <c r="A9109" s="0" t="n">
        <v>1985</v>
      </c>
      <c r="B9109" s="0" t="n">
        <v>12</v>
      </c>
      <c r="C9109" s="0" t="n">
        <v>7</v>
      </c>
      <c r="D9109" s="0" t="n">
        <v>41</v>
      </c>
      <c r="E9109" s="0" t="n">
        <v>29</v>
      </c>
      <c r="F9109" s="0" t="n">
        <v>0</v>
      </c>
      <c r="T9109" s="0"/>
    </row>
    <row r="9110" customFormat="false" ht="12.75" hidden="false" customHeight="false" outlineLevel="0" collapsed="false">
      <c r="A9110" s="0" t="n">
        <v>1985</v>
      </c>
      <c r="B9110" s="0" t="n">
        <v>12</v>
      </c>
      <c r="C9110" s="0" t="n">
        <v>8</v>
      </c>
      <c r="D9110" s="0" t="n">
        <v>47</v>
      </c>
      <c r="E9110" s="0" t="n">
        <v>36</v>
      </c>
      <c r="F9110" s="0" t="n">
        <v>0</v>
      </c>
      <c r="T9110" s="0"/>
    </row>
    <row r="9111" customFormat="false" ht="12.75" hidden="false" customHeight="false" outlineLevel="0" collapsed="false">
      <c r="A9111" s="0" t="n">
        <v>1985</v>
      </c>
      <c r="B9111" s="0" t="n">
        <v>12</v>
      </c>
      <c r="C9111" s="0" t="n">
        <v>9</v>
      </c>
      <c r="D9111" s="0" t="n">
        <v>46</v>
      </c>
      <c r="E9111" s="0" t="n">
        <v>39</v>
      </c>
      <c r="F9111" s="0" t="n">
        <v>0</v>
      </c>
      <c r="T9111" s="0"/>
    </row>
    <row r="9112" customFormat="false" ht="12.75" hidden="false" customHeight="false" outlineLevel="0" collapsed="false">
      <c r="A9112" s="0" t="n">
        <v>1985</v>
      </c>
      <c r="B9112" s="0" t="n">
        <v>12</v>
      </c>
      <c r="C9112" s="0" t="n">
        <v>10</v>
      </c>
      <c r="D9112" s="0" t="n">
        <v>46</v>
      </c>
      <c r="E9112" s="0" t="n">
        <v>40</v>
      </c>
      <c r="F9112" s="0" t="n">
        <v>0</v>
      </c>
      <c r="T9112" s="0"/>
    </row>
    <row r="9113" customFormat="false" ht="12.75" hidden="false" customHeight="false" outlineLevel="0" collapsed="false">
      <c r="A9113" s="0" t="n">
        <v>1985</v>
      </c>
      <c r="B9113" s="0" t="n">
        <v>12</v>
      </c>
      <c r="C9113" s="0" t="n">
        <v>11</v>
      </c>
      <c r="D9113" s="0" t="n">
        <v>49</v>
      </c>
      <c r="E9113" s="0" t="n">
        <v>44</v>
      </c>
      <c r="F9113" s="0" t="n">
        <v>13</v>
      </c>
      <c r="T9113" s="0"/>
    </row>
    <row r="9114" customFormat="false" ht="12.75" hidden="false" customHeight="false" outlineLevel="0" collapsed="false">
      <c r="A9114" s="0" t="n">
        <v>1985</v>
      </c>
      <c r="B9114" s="0" t="n">
        <v>12</v>
      </c>
      <c r="C9114" s="0" t="n">
        <v>12</v>
      </c>
      <c r="D9114" s="0" t="n">
        <v>49</v>
      </c>
      <c r="E9114" s="0" t="n">
        <v>39</v>
      </c>
      <c r="F9114" s="0" t="n">
        <v>1</v>
      </c>
      <c r="T9114" s="0"/>
    </row>
    <row r="9115" customFormat="false" ht="12.75" hidden="false" customHeight="false" outlineLevel="0" collapsed="false">
      <c r="A9115" s="0" t="n">
        <v>1985</v>
      </c>
      <c r="B9115" s="0" t="n">
        <v>12</v>
      </c>
      <c r="C9115" s="0" t="n">
        <v>13</v>
      </c>
      <c r="D9115" s="0" t="n">
        <v>40</v>
      </c>
      <c r="E9115" s="0" t="n">
        <v>38</v>
      </c>
      <c r="F9115" s="0" t="n">
        <v>7</v>
      </c>
      <c r="T9115" s="0"/>
    </row>
    <row r="9116" customFormat="false" ht="12.75" hidden="false" customHeight="false" outlineLevel="0" collapsed="false">
      <c r="A9116" s="0" t="n">
        <v>1985</v>
      </c>
      <c r="B9116" s="0" t="n">
        <v>12</v>
      </c>
      <c r="C9116" s="0" t="n">
        <v>14</v>
      </c>
      <c r="D9116" s="0" t="n">
        <v>39</v>
      </c>
      <c r="E9116" s="0" t="n">
        <v>24</v>
      </c>
      <c r="F9116" s="0" t="n">
        <v>0</v>
      </c>
      <c r="T9116" s="0"/>
    </row>
    <row r="9117" customFormat="false" ht="12.75" hidden="false" customHeight="false" outlineLevel="0" collapsed="false">
      <c r="A9117" s="0" t="n">
        <v>1985</v>
      </c>
      <c r="B9117" s="0" t="n">
        <v>12</v>
      </c>
      <c r="C9117" s="0" t="n">
        <v>15</v>
      </c>
      <c r="D9117" s="0" t="n">
        <v>34</v>
      </c>
      <c r="E9117" s="0" t="n">
        <v>20</v>
      </c>
      <c r="F9117" s="0" t="n">
        <v>0</v>
      </c>
      <c r="T9117" s="0"/>
    </row>
    <row r="9118" customFormat="false" ht="12.75" hidden="false" customHeight="false" outlineLevel="0" collapsed="false">
      <c r="A9118" s="0" t="n">
        <v>1985</v>
      </c>
      <c r="B9118" s="0" t="n">
        <v>12</v>
      </c>
      <c r="C9118" s="0" t="n">
        <v>16</v>
      </c>
      <c r="D9118" s="0" t="n">
        <v>41</v>
      </c>
      <c r="E9118" s="0" t="n">
        <v>30</v>
      </c>
      <c r="F9118" s="0" t="n">
        <v>0</v>
      </c>
      <c r="T9118" s="0"/>
    </row>
    <row r="9119" customFormat="false" ht="12.75" hidden="false" customHeight="false" outlineLevel="0" collapsed="false">
      <c r="A9119" s="0" t="n">
        <v>1985</v>
      </c>
      <c r="B9119" s="0" t="n">
        <v>12</v>
      </c>
      <c r="C9119" s="0" t="n">
        <v>17</v>
      </c>
      <c r="D9119" s="0" t="n">
        <v>38</v>
      </c>
      <c r="E9119" s="0" t="n">
        <v>31</v>
      </c>
      <c r="F9119" s="0" t="n">
        <v>0</v>
      </c>
      <c r="T9119" s="0"/>
    </row>
    <row r="9120" customFormat="false" ht="12.75" hidden="false" customHeight="false" outlineLevel="0" collapsed="false">
      <c r="A9120" s="0" t="n">
        <v>1985</v>
      </c>
      <c r="B9120" s="0" t="n">
        <v>12</v>
      </c>
      <c r="C9120" s="0" t="n">
        <v>18</v>
      </c>
      <c r="D9120" s="0" t="n">
        <v>35</v>
      </c>
      <c r="E9120" s="0" t="n">
        <v>18</v>
      </c>
      <c r="F9120" s="0" t="n">
        <v>0</v>
      </c>
      <c r="T9120" s="0"/>
    </row>
    <row r="9121" customFormat="false" ht="12.75" hidden="false" customHeight="false" outlineLevel="0" collapsed="false">
      <c r="A9121" s="0" t="n">
        <v>1985</v>
      </c>
      <c r="B9121" s="0" t="n">
        <v>12</v>
      </c>
      <c r="C9121" s="0" t="n">
        <v>19</v>
      </c>
      <c r="D9121" s="0" t="n">
        <v>30</v>
      </c>
      <c r="E9121" s="0" t="n">
        <v>16</v>
      </c>
      <c r="F9121" s="0" t="n">
        <v>0</v>
      </c>
      <c r="T9121" s="0"/>
    </row>
    <row r="9122" customFormat="false" ht="12.75" hidden="false" customHeight="false" outlineLevel="0" collapsed="false">
      <c r="A9122" s="0" t="n">
        <v>1985</v>
      </c>
      <c r="B9122" s="0" t="n">
        <v>12</v>
      </c>
      <c r="C9122" s="0" t="n">
        <v>20</v>
      </c>
      <c r="D9122" s="0" t="n">
        <v>29</v>
      </c>
      <c r="E9122" s="0" t="n">
        <v>20</v>
      </c>
      <c r="F9122" s="0" t="n">
        <v>4</v>
      </c>
      <c r="T9122" s="0"/>
    </row>
    <row r="9123" customFormat="false" ht="12.75" hidden="false" customHeight="false" outlineLevel="0" collapsed="false">
      <c r="A9123" s="0" t="n">
        <v>1985</v>
      </c>
      <c r="B9123" s="0" t="n">
        <v>12</v>
      </c>
      <c r="C9123" s="0" t="n">
        <v>21</v>
      </c>
      <c r="D9123" s="0" t="n">
        <v>31</v>
      </c>
      <c r="E9123" s="0" t="n">
        <v>23</v>
      </c>
      <c r="F9123" s="0" t="n">
        <v>0</v>
      </c>
      <c r="T9123" s="0"/>
    </row>
    <row r="9124" customFormat="false" ht="12.75" hidden="false" customHeight="false" outlineLevel="0" collapsed="false">
      <c r="A9124" s="0" t="n">
        <v>1985</v>
      </c>
      <c r="B9124" s="0" t="n">
        <v>12</v>
      </c>
      <c r="C9124" s="0" t="n">
        <v>22</v>
      </c>
      <c r="D9124" s="0" t="n">
        <v>29</v>
      </c>
      <c r="E9124" s="0" t="n">
        <v>18</v>
      </c>
      <c r="F9124" s="0" t="n">
        <v>0</v>
      </c>
      <c r="T9124" s="0"/>
    </row>
    <row r="9125" customFormat="false" ht="12.75" hidden="false" customHeight="false" outlineLevel="0" collapsed="false">
      <c r="A9125" s="0" t="n">
        <v>1985</v>
      </c>
      <c r="B9125" s="0" t="n">
        <v>12</v>
      </c>
      <c r="C9125" s="0" t="n">
        <v>23</v>
      </c>
      <c r="D9125" s="0" t="n">
        <v>41</v>
      </c>
      <c r="E9125" s="0" t="n">
        <v>29</v>
      </c>
      <c r="F9125" s="0" t="n">
        <v>1</v>
      </c>
      <c r="T9125" s="0"/>
    </row>
    <row r="9126" customFormat="false" ht="12.75" hidden="false" customHeight="false" outlineLevel="0" collapsed="false">
      <c r="A9126" s="0" t="n">
        <v>1985</v>
      </c>
      <c r="B9126" s="0" t="n">
        <v>12</v>
      </c>
      <c r="C9126" s="0" t="n">
        <v>24</v>
      </c>
      <c r="D9126" s="0" t="n">
        <v>55</v>
      </c>
      <c r="E9126" s="0" t="n">
        <v>39</v>
      </c>
      <c r="F9126" s="0" t="n">
        <v>0</v>
      </c>
      <c r="T9126" s="0"/>
    </row>
    <row r="9127" customFormat="false" ht="12.75" hidden="false" customHeight="false" outlineLevel="0" collapsed="false">
      <c r="A9127" s="0" t="n">
        <v>1985</v>
      </c>
      <c r="B9127" s="0" t="n">
        <v>12</v>
      </c>
      <c r="C9127" s="0" t="n">
        <v>25</v>
      </c>
      <c r="D9127" s="0" t="n">
        <v>48</v>
      </c>
      <c r="E9127" s="0" t="n">
        <v>20</v>
      </c>
      <c r="F9127" s="0" t="n">
        <v>0</v>
      </c>
      <c r="T9127" s="0"/>
    </row>
    <row r="9128" customFormat="false" ht="12.75" hidden="false" customHeight="false" outlineLevel="0" collapsed="false">
      <c r="A9128" s="0" t="n">
        <v>1985</v>
      </c>
      <c r="B9128" s="0" t="n">
        <v>12</v>
      </c>
      <c r="C9128" s="0" t="n">
        <v>26</v>
      </c>
      <c r="D9128" s="0" t="n">
        <v>24</v>
      </c>
      <c r="E9128" s="0" t="n">
        <v>15</v>
      </c>
      <c r="F9128" s="0" t="n">
        <v>0</v>
      </c>
      <c r="T9128" s="0"/>
    </row>
    <row r="9129" customFormat="false" ht="12.75" hidden="false" customHeight="false" outlineLevel="0" collapsed="false">
      <c r="A9129" s="0" t="n">
        <v>1985</v>
      </c>
      <c r="B9129" s="0" t="n">
        <v>12</v>
      </c>
      <c r="C9129" s="0" t="n">
        <v>27</v>
      </c>
      <c r="D9129" s="0" t="n">
        <v>42</v>
      </c>
      <c r="E9129" s="0" t="n">
        <v>20</v>
      </c>
      <c r="F9129" s="0" t="n">
        <v>0</v>
      </c>
      <c r="T9129" s="0"/>
    </row>
    <row r="9130" customFormat="false" ht="12.75" hidden="false" customHeight="false" outlineLevel="0" collapsed="false">
      <c r="A9130" s="0" t="n">
        <v>1985</v>
      </c>
      <c r="B9130" s="0" t="n">
        <v>12</v>
      </c>
      <c r="C9130" s="0" t="n">
        <v>28</v>
      </c>
      <c r="D9130" s="0" t="n">
        <v>37</v>
      </c>
      <c r="E9130" s="0" t="n">
        <v>29</v>
      </c>
      <c r="F9130" s="0" t="n">
        <v>1</v>
      </c>
      <c r="T9130" s="0"/>
    </row>
    <row r="9131" customFormat="false" ht="12.75" hidden="false" customHeight="false" outlineLevel="0" collapsed="false">
      <c r="A9131" s="0" t="n">
        <v>1985</v>
      </c>
      <c r="B9131" s="0" t="n">
        <v>12</v>
      </c>
      <c r="C9131" s="0" t="n">
        <v>29</v>
      </c>
      <c r="D9131" s="0" t="n">
        <v>42</v>
      </c>
      <c r="E9131" s="0" t="n">
        <v>27</v>
      </c>
      <c r="F9131" s="0" t="n">
        <v>0</v>
      </c>
      <c r="T9131" s="0"/>
    </row>
    <row r="9132" customFormat="false" ht="12.75" hidden="false" customHeight="false" outlineLevel="0" collapsed="false">
      <c r="A9132" s="0" t="n">
        <v>1985</v>
      </c>
      <c r="B9132" s="0" t="n">
        <v>12</v>
      </c>
      <c r="C9132" s="0" t="n">
        <v>30</v>
      </c>
      <c r="D9132" s="0" t="n">
        <v>34</v>
      </c>
      <c r="E9132" s="0" t="n">
        <v>25</v>
      </c>
      <c r="F9132" s="0" t="n">
        <v>0</v>
      </c>
      <c r="T9132" s="0"/>
    </row>
    <row r="9133" customFormat="false" ht="12.75" hidden="false" customHeight="false" outlineLevel="0" collapsed="false">
      <c r="A9133" s="0" t="n">
        <v>1985</v>
      </c>
      <c r="B9133" s="0" t="n">
        <v>12</v>
      </c>
      <c r="C9133" s="0" t="n">
        <v>31</v>
      </c>
      <c r="D9133" s="0" t="n">
        <v>49</v>
      </c>
      <c r="E9133" s="0" t="n">
        <v>31</v>
      </c>
      <c r="F9133" s="0" t="n">
        <v>1</v>
      </c>
      <c r="T9133" s="0"/>
    </row>
    <row r="9134" customFormat="false" ht="12.75" hidden="false" customHeight="false" outlineLevel="0" collapsed="false">
      <c r="A9134" s="0" t="n">
        <v>1986</v>
      </c>
      <c r="B9134" s="0" t="n">
        <v>1</v>
      </c>
      <c r="C9134" s="0" t="n">
        <v>1</v>
      </c>
      <c r="D9134" s="0" t="n">
        <v>40</v>
      </c>
      <c r="E9134" s="0" t="n">
        <v>33</v>
      </c>
      <c r="F9134" s="0" t="n">
        <v>0</v>
      </c>
      <c r="T9134" s="0"/>
    </row>
    <row r="9135" customFormat="false" ht="12.75" hidden="false" customHeight="false" outlineLevel="0" collapsed="false">
      <c r="A9135" s="0" t="n">
        <v>1986</v>
      </c>
      <c r="B9135" s="0" t="n">
        <v>1</v>
      </c>
      <c r="C9135" s="0" t="n">
        <v>2</v>
      </c>
      <c r="D9135" s="0" t="n">
        <v>46</v>
      </c>
      <c r="E9135" s="0" t="n">
        <v>32</v>
      </c>
      <c r="F9135" s="0" t="n">
        <v>0</v>
      </c>
      <c r="T9135" s="0"/>
    </row>
    <row r="9136" customFormat="false" ht="12.75" hidden="false" customHeight="false" outlineLevel="0" collapsed="false">
      <c r="A9136" s="0" t="n">
        <v>1986</v>
      </c>
      <c r="B9136" s="0" t="n">
        <v>1</v>
      </c>
      <c r="C9136" s="0" t="n">
        <v>3</v>
      </c>
      <c r="D9136" s="0" t="n">
        <v>48</v>
      </c>
      <c r="E9136" s="0" t="n">
        <v>40</v>
      </c>
      <c r="F9136" s="0" t="n">
        <v>34</v>
      </c>
      <c r="T9136" s="0"/>
    </row>
    <row r="9137" customFormat="false" ht="12.75" hidden="false" customHeight="false" outlineLevel="0" collapsed="false">
      <c r="A9137" s="0" t="n">
        <v>1986</v>
      </c>
      <c r="B9137" s="0" t="n">
        <v>1</v>
      </c>
      <c r="C9137" s="0" t="n">
        <v>4</v>
      </c>
      <c r="D9137" s="0" t="n">
        <v>43</v>
      </c>
      <c r="E9137" s="0" t="n">
        <v>28</v>
      </c>
      <c r="F9137" s="0" t="n">
        <v>0</v>
      </c>
      <c r="T9137" s="0"/>
    </row>
    <row r="9138" customFormat="false" ht="12.75" hidden="false" customHeight="false" outlineLevel="0" collapsed="false">
      <c r="A9138" s="0" t="n">
        <v>1986</v>
      </c>
      <c r="B9138" s="0" t="n">
        <v>1</v>
      </c>
      <c r="C9138" s="0" t="n">
        <v>5</v>
      </c>
      <c r="D9138" s="0" t="n">
        <v>43</v>
      </c>
      <c r="E9138" s="0" t="n">
        <v>30</v>
      </c>
      <c r="F9138" s="0" t="n">
        <v>46</v>
      </c>
      <c r="T9138" s="0"/>
    </row>
    <row r="9139" customFormat="false" ht="12.75" hidden="false" customHeight="false" outlineLevel="0" collapsed="false">
      <c r="A9139" s="0" t="n">
        <v>1986</v>
      </c>
      <c r="B9139" s="0" t="n">
        <v>1</v>
      </c>
      <c r="C9139" s="0" t="n">
        <v>6</v>
      </c>
      <c r="D9139" s="0" t="n">
        <v>37</v>
      </c>
      <c r="E9139" s="0" t="n">
        <v>25</v>
      </c>
      <c r="F9139" s="0" t="n">
        <v>0</v>
      </c>
      <c r="T9139" s="0"/>
    </row>
    <row r="9140" customFormat="false" ht="12.75" hidden="false" customHeight="false" outlineLevel="0" collapsed="false">
      <c r="A9140" s="0" t="n">
        <v>1986</v>
      </c>
      <c r="B9140" s="0" t="n">
        <v>1</v>
      </c>
      <c r="C9140" s="0" t="n">
        <v>7</v>
      </c>
      <c r="D9140" s="0" t="n">
        <v>27</v>
      </c>
      <c r="E9140" s="0" t="n">
        <v>18</v>
      </c>
      <c r="F9140" s="0" t="n">
        <v>0</v>
      </c>
      <c r="T9140" s="0"/>
    </row>
    <row r="9141" customFormat="false" ht="12.75" hidden="false" customHeight="false" outlineLevel="0" collapsed="false">
      <c r="A9141" s="0" t="n">
        <v>1986</v>
      </c>
      <c r="B9141" s="0" t="n">
        <v>1</v>
      </c>
      <c r="C9141" s="0" t="n">
        <v>8</v>
      </c>
      <c r="D9141" s="0" t="n">
        <v>28</v>
      </c>
      <c r="E9141" s="0" t="n">
        <v>17</v>
      </c>
      <c r="F9141" s="0" t="n">
        <v>0</v>
      </c>
      <c r="T9141" s="0"/>
    </row>
    <row r="9142" customFormat="false" ht="12.75" hidden="false" customHeight="false" outlineLevel="0" collapsed="false">
      <c r="A9142" s="0" t="n">
        <v>1986</v>
      </c>
      <c r="B9142" s="0" t="n">
        <v>1</v>
      </c>
      <c r="C9142" s="0" t="n">
        <v>9</v>
      </c>
      <c r="D9142" s="0" t="n">
        <v>40</v>
      </c>
      <c r="E9142" s="0" t="n">
        <v>21</v>
      </c>
      <c r="F9142" s="0" t="n">
        <v>0</v>
      </c>
      <c r="T9142" s="0"/>
    </row>
    <row r="9143" customFormat="false" ht="12.75" hidden="false" customHeight="false" outlineLevel="0" collapsed="false">
      <c r="A9143" s="0" t="n">
        <v>1986</v>
      </c>
      <c r="B9143" s="0" t="n">
        <v>1</v>
      </c>
      <c r="C9143" s="0" t="n">
        <v>10</v>
      </c>
      <c r="D9143" s="0" t="n">
        <v>45</v>
      </c>
      <c r="E9143" s="0" t="n">
        <v>34</v>
      </c>
      <c r="F9143" s="0" t="n">
        <v>0</v>
      </c>
      <c r="T9143" s="0"/>
    </row>
    <row r="9144" customFormat="false" ht="12.75" hidden="false" customHeight="false" outlineLevel="0" collapsed="false">
      <c r="A9144" s="0" t="n">
        <v>1986</v>
      </c>
      <c r="B9144" s="0" t="n">
        <v>1</v>
      </c>
      <c r="C9144" s="0" t="n">
        <v>11</v>
      </c>
      <c r="D9144" s="0" t="n">
        <v>39</v>
      </c>
      <c r="E9144" s="0" t="n">
        <v>28</v>
      </c>
      <c r="F9144" s="0" t="n">
        <v>0</v>
      </c>
      <c r="T9144" s="0"/>
    </row>
    <row r="9145" customFormat="false" ht="12.75" hidden="false" customHeight="false" outlineLevel="0" collapsed="false">
      <c r="A9145" s="0" t="n">
        <v>1986</v>
      </c>
      <c r="B9145" s="0" t="n">
        <v>1</v>
      </c>
      <c r="C9145" s="0" t="n">
        <v>12</v>
      </c>
      <c r="D9145" s="0" t="n">
        <v>51</v>
      </c>
      <c r="E9145" s="0" t="n">
        <v>33</v>
      </c>
      <c r="F9145" s="0" t="n">
        <v>0</v>
      </c>
      <c r="T9145" s="0"/>
    </row>
    <row r="9146" customFormat="false" ht="12.75" hidden="false" customHeight="false" outlineLevel="0" collapsed="false">
      <c r="A9146" s="0" t="n">
        <v>1986</v>
      </c>
      <c r="B9146" s="0" t="n">
        <v>1</v>
      </c>
      <c r="C9146" s="0" t="n">
        <v>13</v>
      </c>
      <c r="D9146" s="0" t="n">
        <v>47</v>
      </c>
      <c r="E9146" s="0" t="n">
        <v>19</v>
      </c>
      <c r="F9146" s="0" t="n">
        <v>0</v>
      </c>
      <c r="T9146" s="0"/>
    </row>
    <row r="9147" customFormat="false" ht="12.75" hidden="false" customHeight="false" outlineLevel="0" collapsed="false">
      <c r="A9147" s="0" t="n">
        <v>1986</v>
      </c>
      <c r="B9147" s="0" t="n">
        <v>1</v>
      </c>
      <c r="C9147" s="0" t="n">
        <v>14</v>
      </c>
      <c r="D9147" s="0" t="n">
        <v>22</v>
      </c>
      <c r="E9147" s="0" t="n">
        <v>16</v>
      </c>
      <c r="F9147" s="0" t="n">
        <v>0</v>
      </c>
      <c r="T9147" s="0"/>
    </row>
    <row r="9148" customFormat="false" ht="12.75" hidden="false" customHeight="false" outlineLevel="0" collapsed="false">
      <c r="A9148" s="0" t="n">
        <v>1986</v>
      </c>
      <c r="B9148" s="0" t="n">
        <v>1</v>
      </c>
      <c r="C9148" s="0" t="n">
        <v>15</v>
      </c>
      <c r="D9148" s="0" t="n">
        <v>24</v>
      </c>
      <c r="E9148" s="0" t="n">
        <v>8</v>
      </c>
      <c r="F9148" s="0" t="n">
        <v>0</v>
      </c>
      <c r="T9148" s="0"/>
    </row>
    <row r="9149" customFormat="false" ht="12.75" hidden="false" customHeight="false" outlineLevel="0" collapsed="false">
      <c r="A9149" s="0" t="n">
        <v>1986</v>
      </c>
      <c r="B9149" s="0" t="n">
        <v>1</v>
      </c>
      <c r="C9149" s="0" t="n">
        <v>16</v>
      </c>
      <c r="D9149" s="0" t="n">
        <v>37</v>
      </c>
      <c r="E9149" s="0" t="n">
        <v>24</v>
      </c>
      <c r="F9149" s="0" t="n">
        <v>0</v>
      </c>
      <c r="T9149" s="0"/>
    </row>
    <row r="9150" customFormat="false" ht="12.75" hidden="false" customHeight="false" outlineLevel="0" collapsed="false">
      <c r="A9150" s="0" t="n">
        <v>1986</v>
      </c>
      <c r="B9150" s="0" t="n">
        <v>1</v>
      </c>
      <c r="C9150" s="0" t="n">
        <v>17</v>
      </c>
      <c r="D9150" s="0" t="n">
        <v>44</v>
      </c>
      <c r="E9150" s="0" t="n">
        <v>30</v>
      </c>
      <c r="F9150" s="0" t="n">
        <v>0</v>
      </c>
      <c r="T9150" s="0"/>
    </row>
    <row r="9151" customFormat="false" ht="12.75" hidden="false" customHeight="false" outlineLevel="0" collapsed="false">
      <c r="A9151" s="0" t="n">
        <v>1986</v>
      </c>
      <c r="B9151" s="0" t="n">
        <v>1</v>
      </c>
      <c r="C9151" s="0" t="n">
        <v>18</v>
      </c>
      <c r="D9151" s="0" t="n">
        <v>63</v>
      </c>
      <c r="E9151" s="0" t="n">
        <v>41</v>
      </c>
      <c r="F9151" s="0" t="n">
        <v>0</v>
      </c>
      <c r="T9151" s="0"/>
    </row>
    <row r="9152" customFormat="false" ht="12.75" hidden="false" customHeight="false" outlineLevel="0" collapsed="false">
      <c r="A9152" s="0" t="n">
        <v>1986</v>
      </c>
      <c r="B9152" s="0" t="n">
        <v>1</v>
      </c>
      <c r="C9152" s="0" t="n">
        <v>19</v>
      </c>
      <c r="D9152" s="0" t="n">
        <v>55</v>
      </c>
      <c r="E9152" s="0" t="n">
        <v>45</v>
      </c>
      <c r="F9152" s="0" t="n">
        <v>19</v>
      </c>
      <c r="T9152" s="0"/>
    </row>
    <row r="9153" customFormat="false" ht="12.75" hidden="false" customHeight="false" outlineLevel="0" collapsed="false">
      <c r="A9153" s="0" t="n">
        <v>1986</v>
      </c>
      <c r="B9153" s="0" t="n">
        <v>1</v>
      </c>
      <c r="C9153" s="0" t="n">
        <v>20</v>
      </c>
      <c r="D9153" s="0" t="n">
        <v>50</v>
      </c>
      <c r="E9153" s="0" t="n">
        <v>37</v>
      </c>
      <c r="F9153" s="0" t="n">
        <v>18</v>
      </c>
      <c r="T9153" s="0"/>
    </row>
    <row r="9154" customFormat="false" ht="12.75" hidden="false" customHeight="false" outlineLevel="0" collapsed="false">
      <c r="A9154" s="0" t="n">
        <v>1986</v>
      </c>
      <c r="B9154" s="0" t="n">
        <v>1</v>
      </c>
      <c r="C9154" s="0" t="n">
        <v>21</v>
      </c>
      <c r="D9154" s="0" t="n">
        <v>51</v>
      </c>
      <c r="E9154" s="0" t="n">
        <v>39</v>
      </c>
      <c r="F9154" s="0" t="n">
        <v>0</v>
      </c>
      <c r="T9154" s="0"/>
    </row>
    <row r="9155" customFormat="false" ht="12.75" hidden="false" customHeight="false" outlineLevel="0" collapsed="false">
      <c r="A9155" s="0" t="n">
        <v>1986</v>
      </c>
      <c r="B9155" s="0" t="n">
        <v>1</v>
      </c>
      <c r="C9155" s="0" t="n">
        <v>22</v>
      </c>
      <c r="D9155" s="0" t="n">
        <v>59</v>
      </c>
      <c r="E9155" s="0" t="n">
        <v>37</v>
      </c>
      <c r="F9155" s="0" t="n">
        <v>0</v>
      </c>
      <c r="T9155" s="0"/>
    </row>
    <row r="9156" customFormat="false" ht="12.75" hidden="false" customHeight="false" outlineLevel="0" collapsed="false">
      <c r="A9156" s="0" t="n">
        <v>1986</v>
      </c>
      <c r="B9156" s="0" t="n">
        <v>1</v>
      </c>
      <c r="C9156" s="0" t="n">
        <v>23</v>
      </c>
      <c r="D9156" s="0" t="n">
        <v>43</v>
      </c>
      <c r="E9156" s="0" t="n">
        <v>29</v>
      </c>
      <c r="F9156" s="0" t="n">
        <v>0</v>
      </c>
      <c r="T9156" s="0"/>
    </row>
    <row r="9157" customFormat="false" ht="12.75" hidden="false" customHeight="false" outlineLevel="0" collapsed="false">
      <c r="A9157" s="0" t="n">
        <v>1986</v>
      </c>
      <c r="B9157" s="0" t="n">
        <v>1</v>
      </c>
      <c r="C9157" s="0" t="n">
        <v>24</v>
      </c>
      <c r="D9157" s="0" t="n">
        <v>33</v>
      </c>
      <c r="E9157" s="0" t="n">
        <v>23</v>
      </c>
      <c r="F9157" s="0" t="n">
        <v>0</v>
      </c>
      <c r="T9157" s="0"/>
    </row>
    <row r="9158" customFormat="false" ht="12.75" hidden="false" customHeight="false" outlineLevel="0" collapsed="false">
      <c r="A9158" s="0" t="n">
        <v>1986</v>
      </c>
      <c r="B9158" s="0" t="n">
        <v>1</v>
      </c>
      <c r="C9158" s="0" t="n">
        <v>25</v>
      </c>
      <c r="D9158" s="0" t="n">
        <v>51</v>
      </c>
      <c r="E9158" s="0" t="n">
        <v>28</v>
      </c>
      <c r="F9158" s="0" t="n">
        <v>46</v>
      </c>
      <c r="T9158" s="0"/>
    </row>
    <row r="9159" customFormat="false" ht="12.75" hidden="false" customHeight="false" outlineLevel="0" collapsed="false">
      <c r="A9159" s="0" t="n">
        <v>1986</v>
      </c>
      <c r="B9159" s="0" t="n">
        <v>1</v>
      </c>
      <c r="C9159" s="0" t="n">
        <v>26</v>
      </c>
      <c r="D9159" s="0" t="n">
        <v>51</v>
      </c>
      <c r="E9159" s="0" t="n">
        <v>38</v>
      </c>
      <c r="F9159" s="0" t="n">
        <v>219</v>
      </c>
      <c r="T9159" s="0"/>
    </row>
    <row r="9160" customFormat="false" ht="12.75" hidden="false" customHeight="false" outlineLevel="0" collapsed="false">
      <c r="A9160" s="0" t="n">
        <v>1986</v>
      </c>
      <c r="B9160" s="0" t="n">
        <v>1</v>
      </c>
      <c r="C9160" s="0" t="n">
        <v>27</v>
      </c>
      <c r="D9160" s="0" t="n">
        <v>38</v>
      </c>
      <c r="E9160" s="0" t="n">
        <v>22</v>
      </c>
      <c r="F9160" s="0" t="n">
        <v>22</v>
      </c>
      <c r="T9160" s="0"/>
    </row>
    <row r="9161" customFormat="false" ht="12.75" hidden="false" customHeight="false" outlineLevel="0" collapsed="false">
      <c r="A9161" s="0" t="n">
        <v>1986</v>
      </c>
      <c r="B9161" s="0" t="n">
        <v>1</v>
      </c>
      <c r="C9161" s="0" t="n">
        <v>28</v>
      </c>
      <c r="D9161" s="0" t="n">
        <v>23</v>
      </c>
      <c r="E9161" s="0" t="n">
        <v>14</v>
      </c>
      <c r="F9161" s="0" t="n">
        <v>15</v>
      </c>
      <c r="T9161" s="0"/>
    </row>
    <row r="9162" customFormat="false" ht="12.75" hidden="false" customHeight="false" outlineLevel="0" collapsed="false">
      <c r="A9162" s="0" t="n">
        <v>1986</v>
      </c>
      <c r="B9162" s="0" t="n">
        <v>1</v>
      </c>
      <c r="C9162" s="0" t="n">
        <v>29</v>
      </c>
      <c r="D9162" s="0" t="n">
        <v>23</v>
      </c>
      <c r="E9162" s="0" t="n">
        <v>14</v>
      </c>
      <c r="F9162" s="0" t="n">
        <v>2</v>
      </c>
      <c r="T9162" s="0"/>
    </row>
    <row r="9163" customFormat="false" ht="12.75" hidden="false" customHeight="false" outlineLevel="0" collapsed="false">
      <c r="A9163" s="0" t="n">
        <v>1986</v>
      </c>
      <c r="B9163" s="0" t="n">
        <v>1</v>
      </c>
      <c r="C9163" s="0" t="n">
        <v>30</v>
      </c>
      <c r="D9163" s="0" t="n">
        <v>30</v>
      </c>
      <c r="E9163" s="0" t="n">
        <v>21</v>
      </c>
      <c r="F9163" s="0" t="n">
        <v>2</v>
      </c>
      <c r="T9163" s="0"/>
    </row>
    <row r="9164" customFormat="false" ht="12.75" hidden="false" customHeight="false" outlineLevel="0" collapsed="false">
      <c r="A9164" s="0" t="n">
        <v>1986</v>
      </c>
      <c r="B9164" s="0" t="n">
        <v>1</v>
      </c>
      <c r="C9164" s="0" t="n">
        <v>31</v>
      </c>
      <c r="D9164" s="0" t="n">
        <v>35</v>
      </c>
      <c r="E9164" s="0" t="n">
        <v>24</v>
      </c>
      <c r="F9164" s="0" t="n">
        <v>0</v>
      </c>
      <c r="T9164" s="0"/>
    </row>
    <row r="9165" customFormat="false" ht="12.75" hidden="false" customHeight="false" outlineLevel="0" collapsed="false">
      <c r="A9165" s="0" t="n">
        <v>1986</v>
      </c>
      <c r="B9165" s="0" t="n">
        <v>2</v>
      </c>
      <c r="C9165" s="0" t="n">
        <v>1</v>
      </c>
      <c r="D9165" s="0" t="n">
        <v>41</v>
      </c>
      <c r="E9165" s="0" t="n">
        <v>24</v>
      </c>
      <c r="F9165" s="0" t="n">
        <v>0</v>
      </c>
      <c r="T9165" s="0"/>
    </row>
    <row r="9166" customFormat="false" ht="12.75" hidden="false" customHeight="false" outlineLevel="0" collapsed="false">
      <c r="A9166" s="0" t="n">
        <v>1986</v>
      </c>
      <c r="B9166" s="0" t="n">
        <v>2</v>
      </c>
      <c r="C9166" s="0" t="n">
        <v>2</v>
      </c>
      <c r="D9166" s="0" t="n">
        <v>48</v>
      </c>
      <c r="E9166" s="0" t="n">
        <v>35</v>
      </c>
      <c r="F9166" s="0" t="n">
        <v>7</v>
      </c>
      <c r="T9166" s="0"/>
    </row>
    <row r="9167" customFormat="false" ht="12.75" hidden="false" customHeight="false" outlineLevel="0" collapsed="false">
      <c r="A9167" s="0" t="n">
        <v>1986</v>
      </c>
      <c r="B9167" s="0" t="n">
        <v>2</v>
      </c>
      <c r="C9167" s="0" t="n">
        <v>3</v>
      </c>
      <c r="D9167" s="0" t="n">
        <v>43</v>
      </c>
      <c r="E9167" s="0" t="n">
        <v>31</v>
      </c>
      <c r="F9167" s="0" t="n">
        <v>0</v>
      </c>
      <c r="T9167" s="0"/>
    </row>
    <row r="9168" customFormat="false" ht="12.75" hidden="false" customHeight="false" outlineLevel="0" collapsed="false">
      <c r="A9168" s="0" t="n">
        <v>1986</v>
      </c>
      <c r="B9168" s="0" t="n">
        <v>2</v>
      </c>
      <c r="C9168" s="0" t="n">
        <v>4</v>
      </c>
      <c r="D9168" s="0" t="n">
        <v>38</v>
      </c>
      <c r="E9168" s="0" t="n">
        <v>30</v>
      </c>
      <c r="F9168" s="0" t="n">
        <v>44</v>
      </c>
      <c r="T9168" s="0"/>
    </row>
    <row r="9169" customFormat="false" ht="12.75" hidden="false" customHeight="false" outlineLevel="0" collapsed="false">
      <c r="A9169" s="0" t="n">
        <v>1986</v>
      </c>
      <c r="B9169" s="0" t="n">
        <v>2</v>
      </c>
      <c r="C9169" s="0" t="n">
        <v>5</v>
      </c>
      <c r="D9169" s="0" t="n">
        <v>45</v>
      </c>
      <c r="E9169" s="0" t="n">
        <v>34</v>
      </c>
      <c r="F9169" s="0" t="n">
        <v>14</v>
      </c>
      <c r="T9169" s="0"/>
    </row>
    <row r="9170" customFormat="false" ht="12.75" hidden="false" customHeight="false" outlineLevel="0" collapsed="false">
      <c r="A9170" s="0" t="n">
        <v>1986</v>
      </c>
      <c r="B9170" s="0" t="n">
        <v>2</v>
      </c>
      <c r="C9170" s="0" t="n">
        <v>6</v>
      </c>
      <c r="D9170" s="0" t="n">
        <v>41</v>
      </c>
      <c r="E9170" s="0" t="n">
        <v>25</v>
      </c>
      <c r="F9170" s="0" t="n">
        <v>0</v>
      </c>
      <c r="T9170" s="0"/>
    </row>
    <row r="9171" customFormat="false" ht="12.75" hidden="false" customHeight="false" outlineLevel="0" collapsed="false">
      <c r="A9171" s="0" t="n">
        <v>1986</v>
      </c>
      <c r="B9171" s="0" t="n">
        <v>2</v>
      </c>
      <c r="C9171" s="0" t="n">
        <v>7</v>
      </c>
      <c r="D9171" s="0" t="n">
        <v>25</v>
      </c>
      <c r="E9171" s="0" t="n">
        <v>19</v>
      </c>
      <c r="F9171" s="0" t="n">
        <v>39</v>
      </c>
      <c r="T9171" s="0"/>
    </row>
    <row r="9172" customFormat="false" ht="12.75" hidden="false" customHeight="false" outlineLevel="0" collapsed="false">
      <c r="A9172" s="0" t="n">
        <v>1986</v>
      </c>
      <c r="B9172" s="0" t="n">
        <v>2</v>
      </c>
      <c r="C9172" s="0" t="n">
        <v>8</v>
      </c>
      <c r="D9172" s="0" t="n">
        <v>36</v>
      </c>
      <c r="E9172" s="0" t="n">
        <v>23</v>
      </c>
      <c r="F9172" s="0" t="n">
        <v>0</v>
      </c>
      <c r="T9172" s="0"/>
    </row>
    <row r="9173" customFormat="false" ht="12.75" hidden="false" customHeight="false" outlineLevel="0" collapsed="false">
      <c r="A9173" s="0" t="n">
        <v>1986</v>
      </c>
      <c r="B9173" s="0" t="n">
        <v>2</v>
      </c>
      <c r="C9173" s="0" t="n">
        <v>9</v>
      </c>
      <c r="D9173" s="0" t="n">
        <v>35</v>
      </c>
      <c r="E9173" s="0" t="n">
        <v>28</v>
      </c>
      <c r="F9173" s="0" t="n">
        <v>0</v>
      </c>
      <c r="T9173" s="0"/>
    </row>
    <row r="9174" customFormat="false" ht="12.75" hidden="false" customHeight="false" outlineLevel="0" collapsed="false">
      <c r="A9174" s="0" t="n">
        <v>1986</v>
      </c>
      <c r="B9174" s="0" t="n">
        <v>2</v>
      </c>
      <c r="C9174" s="0" t="n">
        <v>10</v>
      </c>
      <c r="D9174" s="0" t="n">
        <v>38</v>
      </c>
      <c r="E9174" s="0" t="n">
        <v>31</v>
      </c>
      <c r="F9174" s="0" t="n">
        <v>0</v>
      </c>
      <c r="T9174" s="0"/>
    </row>
    <row r="9175" customFormat="false" ht="12.75" hidden="false" customHeight="false" outlineLevel="0" collapsed="false">
      <c r="A9175" s="0" t="n">
        <v>1986</v>
      </c>
      <c r="B9175" s="0" t="n">
        <v>2</v>
      </c>
      <c r="C9175" s="0" t="n">
        <v>11</v>
      </c>
      <c r="D9175" s="0" t="n">
        <v>34</v>
      </c>
      <c r="E9175" s="0" t="n">
        <v>24</v>
      </c>
      <c r="F9175" s="0" t="n">
        <v>42</v>
      </c>
      <c r="T9175" s="0"/>
    </row>
    <row r="9176" customFormat="false" ht="12.75" hidden="false" customHeight="false" outlineLevel="0" collapsed="false">
      <c r="A9176" s="0" t="n">
        <v>1986</v>
      </c>
      <c r="B9176" s="0" t="n">
        <v>2</v>
      </c>
      <c r="C9176" s="0" t="n">
        <v>12</v>
      </c>
      <c r="D9176" s="0" t="n">
        <v>31</v>
      </c>
      <c r="E9176" s="0" t="n">
        <v>19</v>
      </c>
      <c r="F9176" s="0" t="n">
        <v>0</v>
      </c>
      <c r="T9176" s="0"/>
    </row>
    <row r="9177" customFormat="false" ht="12.75" hidden="false" customHeight="false" outlineLevel="0" collapsed="false">
      <c r="A9177" s="0" t="n">
        <v>1986</v>
      </c>
      <c r="B9177" s="0" t="n">
        <v>2</v>
      </c>
      <c r="C9177" s="0" t="n">
        <v>13</v>
      </c>
      <c r="D9177" s="0" t="n">
        <v>31</v>
      </c>
      <c r="E9177" s="0" t="n">
        <v>18</v>
      </c>
      <c r="F9177" s="0" t="n">
        <v>0</v>
      </c>
      <c r="T9177" s="0"/>
    </row>
    <row r="9178" customFormat="false" ht="12.75" hidden="false" customHeight="false" outlineLevel="0" collapsed="false">
      <c r="A9178" s="0" t="n">
        <v>1986</v>
      </c>
      <c r="B9178" s="0" t="n">
        <v>2</v>
      </c>
      <c r="C9178" s="0" t="n">
        <v>14</v>
      </c>
      <c r="D9178" s="0" t="n">
        <v>30</v>
      </c>
      <c r="E9178" s="0" t="n">
        <v>19</v>
      </c>
      <c r="F9178" s="0" t="n">
        <v>0</v>
      </c>
      <c r="T9178" s="0"/>
    </row>
    <row r="9179" customFormat="false" ht="12.75" hidden="false" customHeight="false" outlineLevel="0" collapsed="false">
      <c r="A9179" s="0" t="n">
        <v>1986</v>
      </c>
      <c r="B9179" s="0" t="n">
        <v>2</v>
      </c>
      <c r="C9179" s="0" t="n">
        <v>15</v>
      </c>
      <c r="D9179" s="0" t="n">
        <v>34</v>
      </c>
      <c r="E9179" s="0" t="n">
        <v>26</v>
      </c>
      <c r="F9179" s="0" t="n">
        <v>0</v>
      </c>
      <c r="T9179" s="0"/>
    </row>
    <row r="9180" customFormat="false" ht="12.75" hidden="false" customHeight="false" outlineLevel="0" collapsed="false">
      <c r="A9180" s="0" t="n">
        <v>1986</v>
      </c>
      <c r="B9180" s="0" t="n">
        <v>2</v>
      </c>
      <c r="C9180" s="0" t="n">
        <v>16</v>
      </c>
      <c r="D9180" s="0" t="n">
        <v>31</v>
      </c>
      <c r="E9180" s="0" t="n">
        <v>22</v>
      </c>
      <c r="F9180" s="0" t="n">
        <v>0</v>
      </c>
      <c r="T9180" s="0"/>
    </row>
    <row r="9181" customFormat="false" ht="12.75" hidden="false" customHeight="false" outlineLevel="0" collapsed="false">
      <c r="A9181" s="0" t="n">
        <v>1986</v>
      </c>
      <c r="B9181" s="0" t="n">
        <v>2</v>
      </c>
      <c r="C9181" s="0" t="n">
        <v>17</v>
      </c>
      <c r="D9181" s="0" t="n">
        <v>35</v>
      </c>
      <c r="E9181" s="0" t="n">
        <v>29</v>
      </c>
      <c r="F9181" s="0" t="n">
        <v>6</v>
      </c>
      <c r="T9181" s="0"/>
    </row>
    <row r="9182" customFormat="false" ht="12.75" hidden="false" customHeight="false" outlineLevel="0" collapsed="false">
      <c r="A9182" s="0" t="n">
        <v>1986</v>
      </c>
      <c r="B9182" s="0" t="n">
        <v>2</v>
      </c>
      <c r="C9182" s="0" t="n">
        <v>18</v>
      </c>
      <c r="D9182" s="0" t="n">
        <v>38</v>
      </c>
      <c r="E9182" s="0" t="n">
        <v>34</v>
      </c>
      <c r="F9182" s="0" t="n">
        <v>84</v>
      </c>
      <c r="T9182" s="0"/>
    </row>
    <row r="9183" customFormat="false" ht="12.75" hidden="false" customHeight="false" outlineLevel="0" collapsed="false">
      <c r="A9183" s="0" t="n">
        <v>1986</v>
      </c>
      <c r="B9183" s="0" t="n">
        <v>2</v>
      </c>
      <c r="C9183" s="0" t="n">
        <v>19</v>
      </c>
      <c r="D9183" s="0" t="n">
        <v>40</v>
      </c>
      <c r="E9183" s="0" t="n">
        <v>36</v>
      </c>
      <c r="F9183" s="0" t="n">
        <v>2</v>
      </c>
      <c r="T9183" s="0"/>
    </row>
    <row r="9184" customFormat="false" ht="12.75" hidden="false" customHeight="false" outlineLevel="0" collapsed="false">
      <c r="A9184" s="0" t="n">
        <v>1986</v>
      </c>
      <c r="B9184" s="0" t="n">
        <v>2</v>
      </c>
      <c r="C9184" s="0" t="n">
        <v>20</v>
      </c>
      <c r="D9184" s="0" t="n">
        <v>40</v>
      </c>
      <c r="E9184" s="0" t="n">
        <v>33</v>
      </c>
      <c r="F9184" s="0" t="n">
        <v>20</v>
      </c>
      <c r="T9184" s="0"/>
    </row>
    <row r="9185" customFormat="false" ht="12.75" hidden="false" customHeight="false" outlineLevel="0" collapsed="false">
      <c r="A9185" s="0" t="n">
        <v>1986</v>
      </c>
      <c r="B9185" s="0" t="n">
        <v>2</v>
      </c>
      <c r="C9185" s="0" t="n">
        <v>21</v>
      </c>
      <c r="D9185" s="0" t="n">
        <v>40</v>
      </c>
      <c r="E9185" s="0" t="n">
        <v>37</v>
      </c>
      <c r="F9185" s="0" t="n">
        <v>28</v>
      </c>
      <c r="T9185" s="0"/>
    </row>
    <row r="9186" customFormat="false" ht="12.75" hidden="false" customHeight="false" outlineLevel="0" collapsed="false">
      <c r="A9186" s="0" t="n">
        <v>1986</v>
      </c>
      <c r="B9186" s="0" t="n">
        <v>2</v>
      </c>
      <c r="C9186" s="0" t="n">
        <v>22</v>
      </c>
      <c r="D9186" s="0" t="n">
        <v>40</v>
      </c>
      <c r="E9186" s="0" t="n">
        <v>29</v>
      </c>
      <c r="F9186" s="0" t="n">
        <v>0</v>
      </c>
      <c r="T9186" s="0"/>
    </row>
    <row r="9187" customFormat="false" ht="12.75" hidden="false" customHeight="false" outlineLevel="0" collapsed="false">
      <c r="A9187" s="0" t="n">
        <v>1986</v>
      </c>
      <c r="B9187" s="0" t="n">
        <v>2</v>
      </c>
      <c r="C9187" s="0" t="n">
        <v>23</v>
      </c>
      <c r="D9187" s="0" t="n">
        <v>37</v>
      </c>
      <c r="E9187" s="0" t="n">
        <v>33</v>
      </c>
      <c r="F9187" s="0" t="n">
        <v>0</v>
      </c>
      <c r="T9187" s="0"/>
    </row>
    <row r="9188" customFormat="false" ht="12.75" hidden="false" customHeight="false" outlineLevel="0" collapsed="false">
      <c r="A9188" s="0" t="n">
        <v>1986</v>
      </c>
      <c r="B9188" s="0" t="n">
        <v>2</v>
      </c>
      <c r="C9188" s="0" t="n">
        <v>24</v>
      </c>
      <c r="D9188" s="0" t="n">
        <v>39</v>
      </c>
      <c r="E9188" s="0" t="n">
        <v>30</v>
      </c>
      <c r="F9188" s="0" t="n">
        <v>0</v>
      </c>
      <c r="T9188" s="0"/>
    </row>
    <row r="9189" customFormat="false" ht="12.75" hidden="false" customHeight="false" outlineLevel="0" collapsed="false">
      <c r="A9189" s="0" t="n">
        <v>1986</v>
      </c>
      <c r="B9189" s="0" t="n">
        <v>2</v>
      </c>
      <c r="C9189" s="0" t="n">
        <v>25</v>
      </c>
      <c r="D9189" s="0" t="n">
        <v>38</v>
      </c>
      <c r="E9189" s="0" t="n">
        <v>21</v>
      </c>
      <c r="F9189" s="0" t="n">
        <v>0</v>
      </c>
      <c r="T9189" s="0"/>
    </row>
    <row r="9190" customFormat="false" ht="12.75" hidden="false" customHeight="false" outlineLevel="0" collapsed="false">
      <c r="A9190" s="0" t="n">
        <v>1986</v>
      </c>
      <c r="B9190" s="0" t="n">
        <v>2</v>
      </c>
      <c r="C9190" s="0" t="n">
        <v>26</v>
      </c>
      <c r="D9190" s="0" t="n">
        <v>31</v>
      </c>
      <c r="E9190" s="0" t="n">
        <v>18</v>
      </c>
      <c r="F9190" s="0" t="n">
        <v>0</v>
      </c>
      <c r="T9190" s="0"/>
    </row>
    <row r="9191" customFormat="false" ht="12.75" hidden="false" customHeight="false" outlineLevel="0" collapsed="false">
      <c r="A9191" s="0" t="n">
        <v>1986</v>
      </c>
      <c r="B9191" s="0" t="n">
        <v>2</v>
      </c>
      <c r="C9191" s="0" t="n">
        <v>27</v>
      </c>
      <c r="D9191" s="0" t="n">
        <v>37</v>
      </c>
      <c r="E9191" s="0" t="n">
        <v>26</v>
      </c>
      <c r="F9191" s="0" t="n">
        <v>0</v>
      </c>
      <c r="T9191" s="0"/>
    </row>
    <row r="9192" customFormat="false" ht="12.75" hidden="false" customHeight="false" outlineLevel="0" collapsed="false">
      <c r="A9192" s="0" t="n">
        <v>1986</v>
      </c>
      <c r="B9192" s="0" t="n">
        <v>2</v>
      </c>
      <c r="C9192" s="0" t="n">
        <v>28</v>
      </c>
      <c r="D9192" s="0" t="n">
        <v>37</v>
      </c>
      <c r="E9192" s="0" t="n">
        <v>22</v>
      </c>
      <c r="F9192" s="0" t="n">
        <v>0</v>
      </c>
      <c r="T9192" s="0"/>
    </row>
    <row r="9193" customFormat="false" ht="12.75" hidden="false" customHeight="false" outlineLevel="0" collapsed="false">
      <c r="A9193" s="0" t="n">
        <v>1986</v>
      </c>
      <c r="B9193" s="0" t="n">
        <v>3</v>
      </c>
      <c r="C9193" s="0" t="n">
        <v>1</v>
      </c>
      <c r="D9193" s="0" t="n">
        <v>40</v>
      </c>
      <c r="E9193" s="0" t="n">
        <v>24</v>
      </c>
      <c r="F9193" s="0" t="n">
        <v>0</v>
      </c>
      <c r="T9193" s="0"/>
    </row>
    <row r="9194" customFormat="false" ht="12.75" hidden="false" customHeight="false" outlineLevel="0" collapsed="false">
      <c r="A9194" s="0" t="n">
        <v>1986</v>
      </c>
      <c r="B9194" s="0" t="n">
        <v>3</v>
      </c>
      <c r="C9194" s="0" t="n">
        <v>2</v>
      </c>
      <c r="D9194" s="0" t="n">
        <v>40</v>
      </c>
      <c r="E9194" s="0" t="n">
        <v>26</v>
      </c>
      <c r="F9194" s="0" t="n">
        <v>0</v>
      </c>
      <c r="T9194" s="0"/>
    </row>
    <row r="9195" customFormat="false" ht="12.75" hidden="false" customHeight="false" outlineLevel="0" collapsed="false">
      <c r="A9195" s="0" t="n">
        <v>1986</v>
      </c>
      <c r="B9195" s="0" t="n">
        <v>3</v>
      </c>
      <c r="C9195" s="0" t="n">
        <v>3</v>
      </c>
      <c r="D9195" s="0" t="n">
        <v>49</v>
      </c>
      <c r="E9195" s="0" t="n">
        <v>29</v>
      </c>
      <c r="F9195" s="0" t="n">
        <v>0</v>
      </c>
      <c r="T9195" s="0"/>
    </row>
    <row r="9196" customFormat="false" ht="12.75" hidden="false" customHeight="false" outlineLevel="0" collapsed="false">
      <c r="A9196" s="0" t="n">
        <v>1986</v>
      </c>
      <c r="B9196" s="0" t="n">
        <v>3</v>
      </c>
      <c r="C9196" s="0" t="n">
        <v>4</v>
      </c>
      <c r="D9196" s="0" t="n">
        <v>43</v>
      </c>
      <c r="E9196" s="0" t="n">
        <v>36</v>
      </c>
      <c r="F9196" s="0" t="n">
        <v>0</v>
      </c>
      <c r="T9196" s="0"/>
    </row>
    <row r="9197" customFormat="false" ht="12.75" hidden="false" customHeight="false" outlineLevel="0" collapsed="false">
      <c r="A9197" s="0" t="n">
        <v>1986</v>
      </c>
      <c r="B9197" s="0" t="n">
        <v>3</v>
      </c>
      <c r="C9197" s="0" t="n">
        <v>5</v>
      </c>
      <c r="D9197" s="0" t="n">
        <v>50</v>
      </c>
      <c r="E9197" s="0" t="n">
        <v>35</v>
      </c>
      <c r="F9197" s="0" t="n">
        <v>0</v>
      </c>
      <c r="T9197" s="0"/>
    </row>
    <row r="9198" customFormat="false" ht="12.75" hidden="false" customHeight="false" outlineLevel="0" collapsed="false">
      <c r="A9198" s="0" t="n">
        <v>1986</v>
      </c>
      <c r="B9198" s="0" t="n">
        <v>3</v>
      </c>
      <c r="C9198" s="0" t="n">
        <v>6</v>
      </c>
      <c r="D9198" s="0" t="n">
        <v>46</v>
      </c>
      <c r="E9198" s="0" t="n">
        <v>37</v>
      </c>
      <c r="F9198" s="0" t="n">
        <v>0</v>
      </c>
      <c r="T9198" s="0"/>
    </row>
    <row r="9199" customFormat="false" ht="12.75" hidden="false" customHeight="false" outlineLevel="0" collapsed="false">
      <c r="A9199" s="0" t="n">
        <v>1986</v>
      </c>
      <c r="B9199" s="0" t="n">
        <v>3</v>
      </c>
      <c r="C9199" s="0" t="n">
        <v>7</v>
      </c>
      <c r="D9199" s="0" t="n">
        <v>40</v>
      </c>
      <c r="E9199" s="0" t="n">
        <v>18</v>
      </c>
      <c r="F9199" s="0" t="n">
        <v>0</v>
      </c>
      <c r="T9199" s="0"/>
    </row>
    <row r="9200" customFormat="false" ht="12.75" hidden="false" customHeight="false" outlineLevel="0" collapsed="false">
      <c r="A9200" s="0" t="n">
        <v>1986</v>
      </c>
      <c r="B9200" s="0" t="n">
        <v>3</v>
      </c>
      <c r="C9200" s="0" t="n">
        <v>8</v>
      </c>
      <c r="D9200" s="0" t="n">
        <v>30</v>
      </c>
      <c r="E9200" s="0" t="n">
        <v>15</v>
      </c>
      <c r="F9200" s="0" t="n">
        <v>0</v>
      </c>
      <c r="T9200" s="0"/>
    </row>
    <row r="9201" customFormat="false" ht="12.75" hidden="false" customHeight="false" outlineLevel="0" collapsed="false">
      <c r="A9201" s="0" t="n">
        <v>1986</v>
      </c>
      <c r="B9201" s="0" t="n">
        <v>3</v>
      </c>
      <c r="C9201" s="0" t="n">
        <v>9</v>
      </c>
      <c r="D9201" s="0" t="n">
        <v>46</v>
      </c>
      <c r="E9201" s="0" t="n">
        <v>28</v>
      </c>
      <c r="F9201" s="0" t="n">
        <v>0</v>
      </c>
      <c r="T9201" s="0"/>
    </row>
    <row r="9202" customFormat="false" ht="12.75" hidden="false" customHeight="false" outlineLevel="0" collapsed="false">
      <c r="A9202" s="0" t="n">
        <v>1986</v>
      </c>
      <c r="B9202" s="0" t="n">
        <v>3</v>
      </c>
      <c r="C9202" s="0" t="n">
        <v>10</v>
      </c>
      <c r="D9202" s="0" t="n">
        <v>44</v>
      </c>
      <c r="E9202" s="0" t="n">
        <v>36</v>
      </c>
      <c r="F9202" s="0" t="n">
        <v>0</v>
      </c>
      <c r="T9202" s="0"/>
    </row>
    <row r="9203" customFormat="false" ht="12.75" hidden="false" customHeight="false" outlineLevel="0" collapsed="false">
      <c r="A9203" s="0" t="n">
        <v>1986</v>
      </c>
      <c r="B9203" s="0" t="n">
        <v>3</v>
      </c>
      <c r="C9203" s="0" t="n">
        <v>11</v>
      </c>
      <c r="D9203" s="0" t="n">
        <v>67</v>
      </c>
      <c r="E9203" s="0" t="n">
        <v>38</v>
      </c>
      <c r="F9203" s="0" t="n">
        <v>9</v>
      </c>
      <c r="T9203" s="0"/>
    </row>
    <row r="9204" customFormat="false" ht="12.75" hidden="false" customHeight="false" outlineLevel="0" collapsed="false">
      <c r="A9204" s="0" t="n">
        <v>1986</v>
      </c>
      <c r="B9204" s="0" t="n">
        <v>3</v>
      </c>
      <c r="C9204" s="0" t="n">
        <v>12</v>
      </c>
      <c r="D9204" s="0" t="n">
        <v>48</v>
      </c>
      <c r="E9204" s="0" t="n">
        <v>35</v>
      </c>
      <c r="F9204" s="0" t="n">
        <v>0</v>
      </c>
      <c r="T9204" s="0"/>
    </row>
    <row r="9205" customFormat="false" ht="12.75" hidden="false" customHeight="false" outlineLevel="0" collapsed="false">
      <c r="A9205" s="0" t="n">
        <v>1986</v>
      </c>
      <c r="B9205" s="0" t="n">
        <v>3</v>
      </c>
      <c r="C9205" s="0" t="n">
        <v>13</v>
      </c>
      <c r="D9205" s="0" t="n">
        <v>40</v>
      </c>
      <c r="E9205" s="0" t="n">
        <v>36</v>
      </c>
      <c r="F9205" s="0" t="n">
        <v>63</v>
      </c>
      <c r="T9205" s="0"/>
    </row>
    <row r="9206" customFormat="false" ht="12.75" hidden="false" customHeight="false" outlineLevel="0" collapsed="false">
      <c r="A9206" s="0" t="n">
        <v>1986</v>
      </c>
      <c r="B9206" s="0" t="n">
        <v>3</v>
      </c>
      <c r="C9206" s="0" t="n">
        <v>14</v>
      </c>
      <c r="D9206" s="0" t="n">
        <v>46</v>
      </c>
      <c r="E9206" s="0" t="n">
        <v>39</v>
      </c>
      <c r="F9206" s="0" t="n">
        <v>65</v>
      </c>
      <c r="T9206" s="0"/>
    </row>
    <row r="9207" customFormat="false" ht="12.75" hidden="false" customHeight="false" outlineLevel="0" collapsed="false">
      <c r="A9207" s="0" t="n">
        <v>1986</v>
      </c>
      <c r="B9207" s="0" t="n">
        <v>3</v>
      </c>
      <c r="C9207" s="0" t="n">
        <v>15</v>
      </c>
      <c r="D9207" s="0" t="n">
        <v>64</v>
      </c>
      <c r="E9207" s="0" t="n">
        <v>42</v>
      </c>
      <c r="F9207" s="0" t="n">
        <v>6</v>
      </c>
      <c r="T9207" s="0"/>
    </row>
    <row r="9208" customFormat="false" ht="12.75" hidden="false" customHeight="false" outlineLevel="0" collapsed="false">
      <c r="A9208" s="0" t="n">
        <v>1986</v>
      </c>
      <c r="B9208" s="0" t="n">
        <v>3</v>
      </c>
      <c r="C9208" s="0" t="n">
        <v>16</v>
      </c>
      <c r="D9208" s="0" t="n">
        <v>60</v>
      </c>
      <c r="E9208" s="0" t="n">
        <v>43</v>
      </c>
      <c r="F9208" s="0" t="n">
        <v>0</v>
      </c>
      <c r="T9208" s="0"/>
    </row>
    <row r="9209" customFormat="false" ht="12.75" hidden="false" customHeight="false" outlineLevel="0" collapsed="false">
      <c r="A9209" s="0" t="n">
        <v>1986</v>
      </c>
      <c r="B9209" s="0" t="n">
        <v>3</v>
      </c>
      <c r="C9209" s="0" t="n">
        <v>17</v>
      </c>
      <c r="D9209" s="0" t="n">
        <v>52</v>
      </c>
      <c r="E9209" s="0" t="n">
        <v>39</v>
      </c>
      <c r="F9209" s="0" t="n">
        <v>0</v>
      </c>
      <c r="T9209" s="0"/>
    </row>
    <row r="9210" customFormat="false" ht="12.75" hidden="false" customHeight="false" outlineLevel="0" collapsed="false">
      <c r="A9210" s="0" t="n">
        <v>1986</v>
      </c>
      <c r="B9210" s="0" t="n">
        <v>3</v>
      </c>
      <c r="C9210" s="0" t="n">
        <v>18</v>
      </c>
      <c r="D9210" s="0" t="n">
        <v>59</v>
      </c>
      <c r="E9210" s="0" t="n">
        <v>41</v>
      </c>
      <c r="F9210" s="0" t="n">
        <v>0</v>
      </c>
      <c r="T9210" s="0"/>
    </row>
    <row r="9211" customFormat="false" ht="12.75" hidden="false" customHeight="false" outlineLevel="0" collapsed="false">
      <c r="A9211" s="0" t="n">
        <v>1986</v>
      </c>
      <c r="B9211" s="0" t="n">
        <v>3</v>
      </c>
      <c r="C9211" s="0" t="n">
        <v>19</v>
      </c>
      <c r="D9211" s="0" t="n">
        <v>70</v>
      </c>
      <c r="E9211" s="0" t="n">
        <v>46</v>
      </c>
      <c r="F9211" s="0" t="n">
        <v>1</v>
      </c>
      <c r="T9211" s="0"/>
    </row>
    <row r="9212" customFormat="false" ht="12.75" hidden="false" customHeight="false" outlineLevel="0" collapsed="false">
      <c r="A9212" s="0" t="n">
        <v>1986</v>
      </c>
      <c r="B9212" s="0" t="n">
        <v>3</v>
      </c>
      <c r="C9212" s="0" t="n">
        <v>20</v>
      </c>
      <c r="D9212" s="0" t="n">
        <v>62</v>
      </c>
      <c r="E9212" s="0" t="n">
        <v>21</v>
      </c>
      <c r="F9212" s="0" t="n">
        <v>0</v>
      </c>
      <c r="T9212" s="0"/>
    </row>
    <row r="9213" customFormat="false" ht="12.75" hidden="false" customHeight="false" outlineLevel="0" collapsed="false">
      <c r="A9213" s="0" t="n">
        <v>1986</v>
      </c>
      <c r="B9213" s="0" t="n">
        <v>3</v>
      </c>
      <c r="C9213" s="0" t="n">
        <v>21</v>
      </c>
      <c r="D9213" s="0" t="n">
        <v>36</v>
      </c>
      <c r="E9213" s="0" t="n">
        <v>18</v>
      </c>
      <c r="F9213" s="0" t="n">
        <v>0</v>
      </c>
      <c r="T9213" s="0"/>
    </row>
    <row r="9214" customFormat="false" ht="12.75" hidden="false" customHeight="false" outlineLevel="0" collapsed="false">
      <c r="A9214" s="0" t="n">
        <v>1986</v>
      </c>
      <c r="B9214" s="0" t="n">
        <v>3</v>
      </c>
      <c r="C9214" s="0" t="n">
        <v>22</v>
      </c>
      <c r="D9214" s="0" t="n">
        <v>45</v>
      </c>
      <c r="E9214" s="0" t="n">
        <v>24</v>
      </c>
      <c r="F9214" s="0" t="n">
        <v>0</v>
      </c>
      <c r="T9214" s="0"/>
    </row>
    <row r="9215" customFormat="false" ht="12.75" hidden="false" customHeight="false" outlineLevel="0" collapsed="false">
      <c r="A9215" s="0" t="n">
        <v>1986</v>
      </c>
      <c r="B9215" s="0" t="n">
        <v>3</v>
      </c>
      <c r="C9215" s="0" t="n">
        <v>23</v>
      </c>
      <c r="D9215" s="0" t="n">
        <v>51</v>
      </c>
      <c r="E9215" s="0" t="n">
        <v>33</v>
      </c>
      <c r="F9215" s="0" t="n">
        <v>0</v>
      </c>
      <c r="T9215" s="0"/>
    </row>
    <row r="9216" customFormat="false" ht="12.75" hidden="false" customHeight="false" outlineLevel="0" collapsed="false">
      <c r="A9216" s="0" t="n">
        <v>1986</v>
      </c>
      <c r="B9216" s="0" t="n">
        <v>3</v>
      </c>
      <c r="C9216" s="0" t="n">
        <v>24</v>
      </c>
      <c r="D9216" s="0" t="n">
        <v>52</v>
      </c>
      <c r="E9216" s="0" t="n">
        <v>41</v>
      </c>
      <c r="F9216" s="0" t="n">
        <v>0</v>
      </c>
      <c r="T9216" s="0"/>
    </row>
    <row r="9217" customFormat="false" ht="12.75" hidden="false" customHeight="false" outlineLevel="0" collapsed="false">
      <c r="A9217" s="0" t="n">
        <v>1986</v>
      </c>
      <c r="B9217" s="0" t="n">
        <v>3</v>
      </c>
      <c r="C9217" s="0" t="n">
        <v>25</v>
      </c>
      <c r="D9217" s="0" t="n">
        <v>60</v>
      </c>
      <c r="E9217" s="0" t="n">
        <v>40</v>
      </c>
      <c r="F9217" s="0" t="n">
        <v>0</v>
      </c>
      <c r="T9217" s="0"/>
    </row>
    <row r="9218" customFormat="false" ht="12.75" hidden="false" customHeight="false" outlineLevel="0" collapsed="false">
      <c r="A9218" s="0" t="n">
        <v>1986</v>
      </c>
      <c r="B9218" s="0" t="n">
        <v>3</v>
      </c>
      <c r="C9218" s="0" t="n">
        <v>26</v>
      </c>
      <c r="D9218" s="0" t="n">
        <v>75</v>
      </c>
      <c r="E9218" s="0" t="n">
        <v>52</v>
      </c>
      <c r="F9218" s="0" t="n">
        <v>0</v>
      </c>
      <c r="T9218" s="0"/>
    </row>
    <row r="9219" customFormat="false" ht="12.75" hidden="false" customHeight="false" outlineLevel="0" collapsed="false">
      <c r="A9219" s="0" t="n">
        <v>1986</v>
      </c>
      <c r="B9219" s="0" t="n">
        <v>3</v>
      </c>
      <c r="C9219" s="0" t="n">
        <v>27</v>
      </c>
      <c r="D9219" s="0" t="n">
        <v>64</v>
      </c>
      <c r="E9219" s="0" t="n">
        <v>45</v>
      </c>
      <c r="F9219" s="0" t="n">
        <v>2</v>
      </c>
      <c r="T9219" s="0"/>
    </row>
    <row r="9220" customFormat="false" ht="12.75" hidden="false" customHeight="false" outlineLevel="0" collapsed="false">
      <c r="A9220" s="0" t="n">
        <v>1986</v>
      </c>
      <c r="B9220" s="0" t="n">
        <v>3</v>
      </c>
      <c r="C9220" s="0" t="n">
        <v>28</v>
      </c>
      <c r="D9220" s="0" t="n">
        <v>62</v>
      </c>
      <c r="E9220" s="0" t="n">
        <v>42</v>
      </c>
      <c r="F9220" s="0" t="n">
        <v>0</v>
      </c>
      <c r="T9220" s="0"/>
    </row>
    <row r="9221" customFormat="false" ht="12.75" hidden="false" customHeight="false" outlineLevel="0" collapsed="false">
      <c r="A9221" s="0" t="n">
        <v>1986</v>
      </c>
      <c r="B9221" s="0" t="n">
        <v>3</v>
      </c>
      <c r="C9221" s="0" t="n">
        <v>29</v>
      </c>
      <c r="D9221" s="0" t="n">
        <v>78</v>
      </c>
      <c r="E9221" s="0" t="n">
        <v>48</v>
      </c>
      <c r="F9221" s="0" t="n">
        <v>0</v>
      </c>
      <c r="T9221" s="0"/>
    </row>
    <row r="9222" customFormat="false" ht="12.75" hidden="false" customHeight="false" outlineLevel="0" collapsed="false">
      <c r="A9222" s="0" t="n">
        <v>1986</v>
      </c>
      <c r="B9222" s="0" t="n">
        <v>3</v>
      </c>
      <c r="C9222" s="0" t="n">
        <v>30</v>
      </c>
      <c r="D9222" s="0" t="n">
        <v>78</v>
      </c>
      <c r="E9222" s="0" t="n">
        <v>55</v>
      </c>
      <c r="F9222" s="0" t="n">
        <v>0</v>
      </c>
      <c r="T9222" s="0"/>
    </row>
    <row r="9223" customFormat="false" ht="12.75" hidden="false" customHeight="false" outlineLevel="0" collapsed="false">
      <c r="A9223" s="0" t="n">
        <v>1986</v>
      </c>
      <c r="B9223" s="0" t="n">
        <v>3</v>
      </c>
      <c r="C9223" s="0" t="n">
        <v>31</v>
      </c>
      <c r="D9223" s="0" t="n">
        <v>75</v>
      </c>
      <c r="E9223" s="0" t="n">
        <v>60</v>
      </c>
      <c r="F9223" s="0" t="n">
        <v>0</v>
      </c>
      <c r="T9223" s="0"/>
    </row>
    <row r="9224" customFormat="false" ht="12.75" hidden="false" customHeight="false" outlineLevel="0" collapsed="false">
      <c r="A9224" s="0" t="n">
        <v>1986</v>
      </c>
      <c r="B9224" s="0" t="n">
        <v>4</v>
      </c>
      <c r="C9224" s="0" t="n">
        <v>1</v>
      </c>
      <c r="D9224" s="0" t="n">
        <v>71</v>
      </c>
      <c r="E9224" s="0" t="n">
        <v>54</v>
      </c>
      <c r="F9224" s="0" t="n">
        <v>0</v>
      </c>
      <c r="T9224" s="0"/>
    </row>
    <row r="9225" customFormat="false" ht="12.75" hidden="false" customHeight="false" outlineLevel="0" collapsed="false">
      <c r="A9225" s="0" t="n">
        <v>1986</v>
      </c>
      <c r="B9225" s="0" t="n">
        <v>4</v>
      </c>
      <c r="C9225" s="0" t="n">
        <v>2</v>
      </c>
      <c r="D9225" s="0" t="n">
        <v>73</v>
      </c>
      <c r="E9225" s="0" t="n">
        <v>52</v>
      </c>
      <c r="F9225" s="0" t="n">
        <v>0</v>
      </c>
      <c r="T9225" s="0"/>
    </row>
    <row r="9226" customFormat="false" ht="12.75" hidden="false" customHeight="false" outlineLevel="0" collapsed="false">
      <c r="A9226" s="0" t="n">
        <v>1986</v>
      </c>
      <c r="B9226" s="0" t="n">
        <v>4</v>
      </c>
      <c r="C9226" s="0" t="n">
        <v>3</v>
      </c>
      <c r="D9226" s="0" t="n">
        <v>64</v>
      </c>
      <c r="E9226" s="0" t="n">
        <v>48</v>
      </c>
      <c r="F9226" s="0" t="n">
        <v>0</v>
      </c>
      <c r="T9226" s="0"/>
    </row>
    <row r="9227" customFormat="false" ht="12.75" hidden="false" customHeight="false" outlineLevel="0" collapsed="false">
      <c r="A9227" s="0" t="n">
        <v>1986</v>
      </c>
      <c r="B9227" s="0" t="n">
        <v>4</v>
      </c>
      <c r="C9227" s="0" t="n">
        <v>4</v>
      </c>
      <c r="D9227" s="0" t="n">
        <v>55</v>
      </c>
      <c r="E9227" s="0" t="n">
        <v>47</v>
      </c>
      <c r="F9227" s="0" t="n">
        <v>5</v>
      </c>
      <c r="T9227" s="0"/>
    </row>
    <row r="9228" customFormat="false" ht="12.75" hidden="false" customHeight="false" outlineLevel="0" collapsed="false">
      <c r="A9228" s="0" t="n">
        <v>1986</v>
      </c>
      <c r="B9228" s="0" t="n">
        <v>4</v>
      </c>
      <c r="C9228" s="0" t="n">
        <v>5</v>
      </c>
      <c r="D9228" s="0" t="n">
        <v>52</v>
      </c>
      <c r="E9228" s="0" t="n">
        <v>41</v>
      </c>
      <c r="F9228" s="0" t="n">
        <v>4</v>
      </c>
      <c r="T9228" s="0"/>
    </row>
    <row r="9229" customFormat="false" ht="12.75" hidden="false" customHeight="false" outlineLevel="0" collapsed="false">
      <c r="A9229" s="0" t="n">
        <v>1986</v>
      </c>
      <c r="B9229" s="0" t="n">
        <v>4</v>
      </c>
      <c r="C9229" s="0" t="n">
        <v>6</v>
      </c>
      <c r="D9229" s="0" t="n">
        <v>44</v>
      </c>
      <c r="E9229" s="0" t="n">
        <v>39</v>
      </c>
      <c r="F9229" s="0" t="n">
        <v>14</v>
      </c>
      <c r="T9229" s="0"/>
    </row>
    <row r="9230" customFormat="false" ht="12.75" hidden="false" customHeight="false" outlineLevel="0" collapsed="false">
      <c r="A9230" s="0" t="n">
        <v>1986</v>
      </c>
      <c r="B9230" s="0" t="n">
        <v>4</v>
      </c>
      <c r="C9230" s="0" t="n">
        <v>7</v>
      </c>
      <c r="D9230" s="0" t="n">
        <v>69</v>
      </c>
      <c r="E9230" s="0" t="n">
        <v>43</v>
      </c>
      <c r="F9230" s="0" t="n">
        <v>0</v>
      </c>
      <c r="T9230" s="0"/>
    </row>
    <row r="9231" customFormat="false" ht="12.75" hidden="false" customHeight="false" outlineLevel="0" collapsed="false">
      <c r="A9231" s="0" t="n">
        <v>1986</v>
      </c>
      <c r="B9231" s="0" t="n">
        <v>4</v>
      </c>
      <c r="C9231" s="0" t="n">
        <v>8</v>
      </c>
      <c r="D9231" s="0" t="n">
        <v>75</v>
      </c>
      <c r="E9231" s="0" t="n">
        <v>52</v>
      </c>
      <c r="F9231" s="0" t="n">
        <v>1</v>
      </c>
      <c r="T9231" s="0"/>
    </row>
    <row r="9232" customFormat="false" ht="12.75" hidden="false" customHeight="false" outlineLevel="0" collapsed="false">
      <c r="A9232" s="0" t="n">
        <v>1986</v>
      </c>
      <c r="B9232" s="0" t="n">
        <v>4</v>
      </c>
      <c r="C9232" s="0" t="n">
        <v>9</v>
      </c>
      <c r="D9232" s="0" t="n">
        <v>55</v>
      </c>
      <c r="E9232" s="0" t="n">
        <v>43</v>
      </c>
      <c r="F9232" s="0" t="n">
        <v>0</v>
      </c>
      <c r="T9232" s="0"/>
    </row>
    <row r="9233" customFormat="false" ht="12.75" hidden="false" customHeight="false" outlineLevel="0" collapsed="false">
      <c r="A9233" s="0" t="n">
        <v>1986</v>
      </c>
      <c r="B9233" s="0" t="n">
        <v>4</v>
      </c>
      <c r="C9233" s="0" t="n">
        <v>10</v>
      </c>
      <c r="D9233" s="0" t="n">
        <v>49</v>
      </c>
      <c r="E9233" s="0" t="n">
        <v>38</v>
      </c>
      <c r="F9233" s="0" t="n">
        <v>0</v>
      </c>
      <c r="T9233" s="0"/>
    </row>
    <row r="9234" customFormat="false" ht="12.75" hidden="false" customHeight="false" outlineLevel="0" collapsed="false">
      <c r="A9234" s="0" t="n">
        <v>1986</v>
      </c>
      <c r="B9234" s="0" t="n">
        <v>4</v>
      </c>
      <c r="C9234" s="0" t="n">
        <v>11</v>
      </c>
      <c r="D9234" s="0" t="n">
        <v>47</v>
      </c>
      <c r="E9234" s="0" t="n">
        <v>38</v>
      </c>
      <c r="F9234" s="0" t="n">
        <v>0</v>
      </c>
      <c r="T9234" s="0"/>
    </row>
    <row r="9235" customFormat="false" ht="12.75" hidden="false" customHeight="false" outlineLevel="0" collapsed="false">
      <c r="A9235" s="0" t="n">
        <v>1986</v>
      </c>
      <c r="B9235" s="0" t="n">
        <v>4</v>
      </c>
      <c r="C9235" s="0" t="n">
        <v>12</v>
      </c>
      <c r="D9235" s="0" t="n">
        <v>54</v>
      </c>
      <c r="E9235" s="0" t="n">
        <v>40</v>
      </c>
      <c r="F9235" s="0" t="n">
        <v>0</v>
      </c>
      <c r="T9235" s="0"/>
    </row>
    <row r="9236" customFormat="false" ht="12.75" hidden="false" customHeight="false" outlineLevel="0" collapsed="false">
      <c r="A9236" s="0" t="n">
        <v>1986</v>
      </c>
      <c r="B9236" s="0" t="n">
        <v>4</v>
      </c>
      <c r="C9236" s="0" t="n">
        <v>13</v>
      </c>
      <c r="D9236" s="0" t="n">
        <v>60</v>
      </c>
      <c r="E9236" s="0" t="n">
        <v>40</v>
      </c>
      <c r="F9236" s="0" t="n">
        <v>0</v>
      </c>
      <c r="T9236" s="0"/>
    </row>
    <row r="9237" customFormat="false" ht="12.75" hidden="false" customHeight="false" outlineLevel="0" collapsed="false">
      <c r="A9237" s="0" t="n">
        <v>1986</v>
      </c>
      <c r="B9237" s="0" t="n">
        <v>4</v>
      </c>
      <c r="C9237" s="0" t="n">
        <v>14</v>
      </c>
      <c r="D9237" s="0" t="n">
        <v>67</v>
      </c>
      <c r="E9237" s="0" t="n">
        <v>41</v>
      </c>
      <c r="F9237" s="0" t="n">
        <v>0</v>
      </c>
      <c r="T9237" s="0"/>
    </row>
    <row r="9238" customFormat="false" ht="12.75" hidden="false" customHeight="false" outlineLevel="0" collapsed="false">
      <c r="A9238" s="0" t="n">
        <v>1986</v>
      </c>
      <c r="B9238" s="0" t="n">
        <v>4</v>
      </c>
      <c r="C9238" s="0" t="n">
        <v>15</v>
      </c>
      <c r="D9238" s="0" t="n">
        <v>65</v>
      </c>
      <c r="E9238" s="0" t="n">
        <v>49</v>
      </c>
      <c r="F9238" s="0" t="n">
        <v>17</v>
      </c>
      <c r="T9238" s="0"/>
    </row>
    <row r="9239" customFormat="false" ht="12.75" hidden="false" customHeight="false" outlineLevel="0" collapsed="false">
      <c r="A9239" s="0" t="n">
        <v>1986</v>
      </c>
      <c r="B9239" s="0" t="n">
        <v>4</v>
      </c>
      <c r="C9239" s="0" t="n">
        <v>16</v>
      </c>
      <c r="D9239" s="0" t="n">
        <v>49</v>
      </c>
      <c r="E9239" s="0" t="n">
        <v>42</v>
      </c>
      <c r="F9239" s="0" t="n">
        <v>191</v>
      </c>
      <c r="T9239" s="0"/>
    </row>
    <row r="9240" customFormat="false" ht="12.75" hidden="false" customHeight="false" outlineLevel="0" collapsed="false">
      <c r="A9240" s="0" t="n">
        <v>1986</v>
      </c>
      <c r="B9240" s="0" t="n">
        <v>4</v>
      </c>
      <c r="C9240" s="0" t="n">
        <v>17</v>
      </c>
      <c r="D9240" s="0" t="n">
        <v>54</v>
      </c>
      <c r="E9240" s="0" t="n">
        <v>42</v>
      </c>
      <c r="F9240" s="0" t="n">
        <v>70</v>
      </c>
      <c r="T9240" s="0"/>
    </row>
    <row r="9241" customFormat="false" ht="12.75" hidden="false" customHeight="false" outlineLevel="0" collapsed="false">
      <c r="A9241" s="0" t="n">
        <v>1986</v>
      </c>
      <c r="B9241" s="0" t="n">
        <v>4</v>
      </c>
      <c r="C9241" s="0" t="n">
        <v>18</v>
      </c>
      <c r="D9241" s="0" t="n">
        <v>66</v>
      </c>
      <c r="E9241" s="0" t="n">
        <v>51</v>
      </c>
      <c r="F9241" s="0" t="n">
        <v>1</v>
      </c>
      <c r="T9241" s="0"/>
    </row>
    <row r="9242" customFormat="false" ht="12.75" hidden="false" customHeight="false" outlineLevel="0" collapsed="false">
      <c r="A9242" s="0" t="n">
        <v>1986</v>
      </c>
      <c r="B9242" s="0" t="n">
        <v>4</v>
      </c>
      <c r="C9242" s="0" t="n">
        <v>19</v>
      </c>
      <c r="D9242" s="0" t="n">
        <v>72</v>
      </c>
      <c r="E9242" s="0" t="n">
        <v>47</v>
      </c>
      <c r="F9242" s="0" t="n">
        <v>0</v>
      </c>
      <c r="T9242" s="0"/>
    </row>
    <row r="9243" customFormat="false" ht="12.75" hidden="false" customHeight="false" outlineLevel="0" collapsed="false">
      <c r="A9243" s="0" t="n">
        <v>1986</v>
      </c>
      <c r="B9243" s="0" t="n">
        <v>4</v>
      </c>
      <c r="C9243" s="0" t="n">
        <v>20</v>
      </c>
      <c r="D9243" s="0" t="n">
        <v>64</v>
      </c>
      <c r="E9243" s="0" t="n">
        <v>47</v>
      </c>
      <c r="F9243" s="0" t="n">
        <v>0</v>
      </c>
      <c r="T9243" s="0"/>
    </row>
    <row r="9244" customFormat="false" ht="12.75" hidden="false" customHeight="false" outlineLevel="0" collapsed="false">
      <c r="A9244" s="0" t="n">
        <v>1986</v>
      </c>
      <c r="B9244" s="0" t="n">
        <v>4</v>
      </c>
      <c r="C9244" s="0" t="n">
        <v>21</v>
      </c>
      <c r="D9244" s="0" t="n">
        <v>62</v>
      </c>
      <c r="E9244" s="0" t="n">
        <v>51</v>
      </c>
      <c r="F9244" s="0" t="n">
        <v>33</v>
      </c>
      <c r="T9244" s="0"/>
    </row>
    <row r="9245" customFormat="false" ht="12.75" hidden="false" customHeight="false" outlineLevel="0" collapsed="false">
      <c r="A9245" s="0" t="n">
        <v>1986</v>
      </c>
      <c r="B9245" s="0" t="n">
        <v>4</v>
      </c>
      <c r="C9245" s="0" t="n">
        <v>22</v>
      </c>
      <c r="D9245" s="0" t="n">
        <v>63</v>
      </c>
      <c r="E9245" s="0" t="n">
        <v>43</v>
      </c>
      <c r="F9245" s="0" t="n">
        <v>9</v>
      </c>
      <c r="T9245" s="0"/>
    </row>
    <row r="9246" customFormat="false" ht="12.75" hidden="false" customHeight="false" outlineLevel="0" collapsed="false">
      <c r="A9246" s="0" t="n">
        <v>1986</v>
      </c>
      <c r="B9246" s="0" t="n">
        <v>4</v>
      </c>
      <c r="C9246" s="0" t="n">
        <v>23</v>
      </c>
      <c r="D9246" s="0" t="n">
        <v>43</v>
      </c>
      <c r="E9246" s="0" t="n">
        <v>35</v>
      </c>
      <c r="F9246" s="0" t="n">
        <v>39</v>
      </c>
      <c r="T9246" s="0"/>
    </row>
    <row r="9247" customFormat="false" ht="12.75" hidden="false" customHeight="false" outlineLevel="0" collapsed="false">
      <c r="A9247" s="0" t="n">
        <v>1986</v>
      </c>
      <c r="B9247" s="0" t="n">
        <v>4</v>
      </c>
      <c r="C9247" s="0" t="n">
        <v>24</v>
      </c>
      <c r="D9247" s="0" t="n">
        <v>67</v>
      </c>
      <c r="E9247" s="0" t="n">
        <v>42</v>
      </c>
      <c r="F9247" s="0" t="n">
        <v>0</v>
      </c>
      <c r="T9247" s="0"/>
    </row>
    <row r="9248" customFormat="false" ht="12.75" hidden="false" customHeight="false" outlineLevel="0" collapsed="false">
      <c r="A9248" s="0" t="n">
        <v>1986</v>
      </c>
      <c r="B9248" s="0" t="n">
        <v>4</v>
      </c>
      <c r="C9248" s="0" t="n">
        <v>25</v>
      </c>
      <c r="D9248" s="0" t="n">
        <v>69</v>
      </c>
      <c r="E9248" s="0" t="n">
        <v>52</v>
      </c>
      <c r="F9248" s="0" t="n">
        <v>1</v>
      </c>
      <c r="T9248" s="0"/>
    </row>
    <row r="9249" customFormat="false" ht="12.75" hidden="false" customHeight="false" outlineLevel="0" collapsed="false">
      <c r="A9249" s="0" t="n">
        <v>1986</v>
      </c>
      <c r="B9249" s="0" t="n">
        <v>4</v>
      </c>
      <c r="C9249" s="0" t="n">
        <v>26</v>
      </c>
      <c r="D9249" s="0" t="n">
        <v>66</v>
      </c>
      <c r="E9249" s="0" t="n">
        <v>56</v>
      </c>
      <c r="F9249" s="0" t="n">
        <v>5</v>
      </c>
      <c r="T9249" s="0"/>
    </row>
    <row r="9250" customFormat="false" ht="12.75" hidden="false" customHeight="false" outlineLevel="0" collapsed="false">
      <c r="A9250" s="0" t="n">
        <v>1986</v>
      </c>
      <c r="B9250" s="0" t="n">
        <v>4</v>
      </c>
      <c r="C9250" s="0" t="n">
        <v>27</v>
      </c>
      <c r="D9250" s="0" t="n">
        <v>72</v>
      </c>
      <c r="E9250" s="0" t="n">
        <v>58</v>
      </c>
      <c r="F9250" s="0" t="n">
        <v>0</v>
      </c>
      <c r="T9250" s="0"/>
    </row>
    <row r="9251" customFormat="false" ht="12.75" hidden="false" customHeight="false" outlineLevel="0" collapsed="false">
      <c r="A9251" s="0" t="n">
        <v>1986</v>
      </c>
      <c r="B9251" s="0" t="n">
        <v>4</v>
      </c>
      <c r="C9251" s="0" t="n">
        <v>28</v>
      </c>
      <c r="D9251" s="0" t="n">
        <v>82</v>
      </c>
      <c r="E9251" s="0" t="n">
        <v>54</v>
      </c>
      <c r="F9251" s="0" t="n">
        <v>0</v>
      </c>
      <c r="T9251" s="0"/>
    </row>
    <row r="9252" customFormat="false" ht="12.75" hidden="false" customHeight="false" outlineLevel="0" collapsed="false">
      <c r="A9252" s="0" t="n">
        <v>1986</v>
      </c>
      <c r="B9252" s="0" t="n">
        <v>4</v>
      </c>
      <c r="C9252" s="0" t="n">
        <v>29</v>
      </c>
      <c r="D9252" s="0" t="n">
        <v>71</v>
      </c>
      <c r="E9252" s="0" t="n">
        <v>52</v>
      </c>
      <c r="F9252" s="0" t="n">
        <v>3</v>
      </c>
      <c r="T9252" s="0"/>
    </row>
    <row r="9253" customFormat="false" ht="12.75" hidden="false" customHeight="false" outlineLevel="0" collapsed="false">
      <c r="A9253" s="0" t="n">
        <v>1986</v>
      </c>
      <c r="B9253" s="0" t="n">
        <v>4</v>
      </c>
      <c r="C9253" s="0" t="n">
        <v>30</v>
      </c>
      <c r="D9253" s="0" t="n">
        <v>76</v>
      </c>
      <c r="E9253" s="0" t="n">
        <v>56</v>
      </c>
      <c r="F9253" s="0" t="n">
        <v>0</v>
      </c>
      <c r="T9253" s="0"/>
    </row>
    <row r="9254" customFormat="false" ht="12.75" hidden="false" customHeight="false" outlineLevel="0" collapsed="false">
      <c r="A9254" s="0" t="n">
        <v>1986</v>
      </c>
      <c r="B9254" s="0" t="n">
        <v>5</v>
      </c>
      <c r="C9254" s="0" t="n">
        <v>1</v>
      </c>
      <c r="D9254" s="0" t="n">
        <v>75</v>
      </c>
      <c r="E9254" s="0" t="n">
        <v>54</v>
      </c>
      <c r="F9254" s="0" t="n">
        <v>2</v>
      </c>
      <c r="T9254" s="0"/>
    </row>
    <row r="9255" customFormat="false" ht="12.75" hidden="false" customHeight="false" outlineLevel="0" collapsed="false">
      <c r="A9255" s="0" t="n">
        <v>1986</v>
      </c>
      <c r="B9255" s="0" t="n">
        <v>5</v>
      </c>
      <c r="C9255" s="0" t="n">
        <v>2</v>
      </c>
      <c r="D9255" s="0" t="n">
        <v>58</v>
      </c>
      <c r="E9255" s="0" t="n">
        <v>47</v>
      </c>
      <c r="F9255" s="0" t="n">
        <v>0</v>
      </c>
      <c r="T9255" s="0"/>
    </row>
    <row r="9256" customFormat="false" ht="12.75" hidden="false" customHeight="false" outlineLevel="0" collapsed="false">
      <c r="A9256" s="0" t="n">
        <v>1986</v>
      </c>
      <c r="B9256" s="0" t="n">
        <v>5</v>
      </c>
      <c r="C9256" s="0" t="n">
        <v>3</v>
      </c>
      <c r="D9256" s="0" t="n">
        <v>55</v>
      </c>
      <c r="E9256" s="0" t="n">
        <v>41</v>
      </c>
      <c r="F9256" s="0" t="n">
        <v>0</v>
      </c>
      <c r="T9256" s="0"/>
    </row>
    <row r="9257" customFormat="false" ht="12.75" hidden="false" customHeight="false" outlineLevel="0" collapsed="false">
      <c r="A9257" s="0" t="n">
        <v>1986</v>
      </c>
      <c r="B9257" s="0" t="n">
        <v>5</v>
      </c>
      <c r="C9257" s="0" t="n">
        <v>4</v>
      </c>
      <c r="D9257" s="0" t="n">
        <v>62</v>
      </c>
      <c r="E9257" s="0" t="n">
        <v>41</v>
      </c>
      <c r="F9257" s="0" t="n">
        <v>0</v>
      </c>
      <c r="T9257" s="0"/>
    </row>
    <row r="9258" customFormat="false" ht="12.75" hidden="false" customHeight="false" outlineLevel="0" collapsed="false">
      <c r="A9258" s="0" t="n">
        <v>1986</v>
      </c>
      <c r="B9258" s="0" t="n">
        <v>5</v>
      </c>
      <c r="C9258" s="0" t="n">
        <v>5</v>
      </c>
      <c r="D9258" s="0" t="n">
        <v>85</v>
      </c>
      <c r="E9258" s="0" t="n">
        <v>53</v>
      </c>
      <c r="F9258" s="0" t="n">
        <v>0</v>
      </c>
      <c r="T9258" s="0"/>
    </row>
    <row r="9259" customFormat="false" ht="12.75" hidden="false" customHeight="false" outlineLevel="0" collapsed="false">
      <c r="A9259" s="0" t="n">
        <v>1986</v>
      </c>
      <c r="B9259" s="0" t="n">
        <v>5</v>
      </c>
      <c r="C9259" s="0" t="n">
        <v>6</v>
      </c>
      <c r="D9259" s="0" t="n">
        <v>92</v>
      </c>
      <c r="E9259" s="0" t="n">
        <v>58</v>
      </c>
      <c r="F9259" s="0" t="n">
        <v>7</v>
      </c>
      <c r="T9259" s="0"/>
    </row>
    <row r="9260" customFormat="false" ht="12.75" hidden="false" customHeight="false" outlineLevel="0" collapsed="false">
      <c r="A9260" s="0" t="n">
        <v>1986</v>
      </c>
      <c r="B9260" s="0" t="n">
        <v>5</v>
      </c>
      <c r="C9260" s="0" t="n">
        <v>7</v>
      </c>
      <c r="D9260" s="0" t="n">
        <v>79</v>
      </c>
      <c r="E9260" s="0" t="n">
        <v>53</v>
      </c>
      <c r="F9260" s="0" t="n">
        <v>2</v>
      </c>
      <c r="T9260" s="0"/>
    </row>
    <row r="9261" customFormat="false" ht="12.75" hidden="false" customHeight="false" outlineLevel="0" collapsed="false">
      <c r="A9261" s="0" t="n">
        <v>1986</v>
      </c>
      <c r="B9261" s="0" t="n">
        <v>5</v>
      </c>
      <c r="C9261" s="0" t="n">
        <v>8</v>
      </c>
      <c r="D9261" s="0" t="n">
        <v>70</v>
      </c>
      <c r="E9261" s="0" t="n">
        <v>50</v>
      </c>
      <c r="F9261" s="0" t="n">
        <v>0</v>
      </c>
      <c r="T9261" s="0"/>
    </row>
    <row r="9262" customFormat="false" ht="12.75" hidden="false" customHeight="false" outlineLevel="0" collapsed="false">
      <c r="A9262" s="0" t="n">
        <v>1986</v>
      </c>
      <c r="B9262" s="0" t="n">
        <v>5</v>
      </c>
      <c r="C9262" s="0" t="n">
        <v>9</v>
      </c>
      <c r="D9262" s="0" t="n">
        <v>65</v>
      </c>
      <c r="E9262" s="0" t="n">
        <v>45</v>
      </c>
      <c r="F9262" s="0" t="n">
        <v>0</v>
      </c>
      <c r="T9262" s="0"/>
    </row>
    <row r="9263" customFormat="false" ht="12.75" hidden="false" customHeight="false" outlineLevel="0" collapsed="false">
      <c r="A9263" s="0" t="n">
        <v>1986</v>
      </c>
      <c r="B9263" s="0" t="n">
        <v>5</v>
      </c>
      <c r="C9263" s="0" t="n">
        <v>10</v>
      </c>
      <c r="D9263" s="0" t="n">
        <v>74</v>
      </c>
      <c r="E9263" s="0" t="n">
        <v>44</v>
      </c>
      <c r="F9263" s="0" t="n">
        <v>0</v>
      </c>
      <c r="T9263" s="0"/>
    </row>
    <row r="9264" customFormat="false" ht="12.75" hidden="false" customHeight="false" outlineLevel="0" collapsed="false">
      <c r="A9264" s="0" t="n">
        <v>1986</v>
      </c>
      <c r="B9264" s="0" t="n">
        <v>5</v>
      </c>
      <c r="C9264" s="0" t="n">
        <v>11</v>
      </c>
      <c r="D9264" s="0" t="n">
        <v>68</v>
      </c>
      <c r="E9264" s="0" t="n">
        <v>49</v>
      </c>
      <c r="F9264" s="0" t="n">
        <v>0</v>
      </c>
      <c r="T9264" s="0"/>
    </row>
    <row r="9265" customFormat="false" ht="12.75" hidden="false" customHeight="false" outlineLevel="0" collapsed="false">
      <c r="A9265" s="0" t="n">
        <v>1986</v>
      </c>
      <c r="B9265" s="0" t="n">
        <v>5</v>
      </c>
      <c r="C9265" s="0" t="n">
        <v>12</v>
      </c>
      <c r="D9265" s="0" t="n">
        <v>72</v>
      </c>
      <c r="E9265" s="0" t="n">
        <v>47</v>
      </c>
      <c r="F9265" s="0" t="n">
        <v>0</v>
      </c>
      <c r="T9265" s="0"/>
    </row>
    <row r="9266" customFormat="false" ht="12.75" hidden="false" customHeight="false" outlineLevel="0" collapsed="false">
      <c r="A9266" s="0" t="n">
        <v>1986</v>
      </c>
      <c r="B9266" s="0" t="n">
        <v>5</v>
      </c>
      <c r="C9266" s="0" t="n">
        <v>13</v>
      </c>
      <c r="D9266" s="0" t="n">
        <v>70</v>
      </c>
      <c r="E9266" s="0" t="n">
        <v>51</v>
      </c>
      <c r="F9266" s="0" t="n">
        <v>0</v>
      </c>
      <c r="T9266" s="0"/>
    </row>
    <row r="9267" customFormat="false" ht="12.75" hidden="false" customHeight="false" outlineLevel="0" collapsed="false">
      <c r="A9267" s="0" t="n">
        <v>1986</v>
      </c>
      <c r="B9267" s="0" t="n">
        <v>5</v>
      </c>
      <c r="C9267" s="0" t="n">
        <v>14</v>
      </c>
      <c r="D9267" s="0" t="n">
        <v>69</v>
      </c>
      <c r="E9267" s="0" t="n">
        <v>52</v>
      </c>
      <c r="F9267" s="0" t="n">
        <v>0</v>
      </c>
      <c r="T9267" s="0"/>
    </row>
    <row r="9268" customFormat="false" ht="12.75" hidden="false" customHeight="false" outlineLevel="0" collapsed="false">
      <c r="A9268" s="0" t="n">
        <v>1986</v>
      </c>
      <c r="B9268" s="0" t="n">
        <v>5</v>
      </c>
      <c r="C9268" s="0" t="n">
        <v>15</v>
      </c>
      <c r="D9268" s="0" t="n">
        <v>62</v>
      </c>
      <c r="E9268" s="0" t="n">
        <v>54</v>
      </c>
      <c r="F9268" s="0" t="n">
        <v>0</v>
      </c>
      <c r="T9268" s="0"/>
    </row>
    <row r="9269" customFormat="false" ht="12.75" hidden="false" customHeight="false" outlineLevel="0" collapsed="false">
      <c r="A9269" s="0" t="n">
        <v>1986</v>
      </c>
      <c r="B9269" s="0" t="n">
        <v>5</v>
      </c>
      <c r="C9269" s="0" t="n">
        <v>16</v>
      </c>
      <c r="D9269" s="0" t="n">
        <v>73</v>
      </c>
      <c r="E9269" s="0" t="n">
        <v>57</v>
      </c>
      <c r="F9269" s="0" t="n">
        <v>9</v>
      </c>
      <c r="T9269" s="0"/>
    </row>
    <row r="9270" customFormat="false" ht="12.75" hidden="false" customHeight="false" outlineLevel="0" collapsed="false">
      <c r="A9270" s="0" t="n">
        <v>1986</v>
      </c>
      <c r="B9270" s="0" t="n">
        <v>5</v>
      </c>
      <c r="C9270" s="0" t="n">
        <v>17</v>
      </c>
      <c r="D9270" s="0" t="n">
        <v>84</v>
      </c>
      <c r="E9270" s="0" t="n">
        <v>60</v>
      </c>
      <c r="F9270" s="0" t="n">
        <v>0</v>
      </c>
      <c r="T9270" s="0"/>
    </row>
    <row r="9271" customFormat="false" ht="12.75" hidden="false" customHeight="false" outlineLevel="0" collapsed="false">
      <c r="A9271" s="0" t="n">
        <v>1986</v>
      </c>
      <c r="B9271" s="0" t="n">
        <v>5</v>
      </c>
      <c r="C9271" s="0" t="n">
        <v>18</v>
      </c>
      <c r="D9271" s="0" t="n">
        <v>86</v>
      </c>
      <c r="E9271" s="0" t="n">
        <v>66</v>
      </c>
      <c r="F9271" s="0" t="n">
        <v>0</v>
      </c>
      <c r="T9271" s="0"/>
    </row>
    <row r="9272" customFormat="false" ht="12.75" hidden="false" customHeight="false" outlineLevel="0" collapsed="false">
      <c r="A9272" s="0" t="n">
        <v>1986</v>
      </c>
      <c r="B9272" s="0" t="n">
        <v>5</v>
      </c>
      <c r="C9272" s="0" t="n">
        <v>19</v>
      </c>
      <c r="D9272" s="0" t="n">
        <v>86</v>
      </c>
      <c r="E9272" s="0" t="n">
        <v>68</v>
      </c>
      <c r="F9272" s="0" t="n">
        <v>0</v>
      </c>
      <c r="T9272" s="0"/>
    </row>
    <row r="9273" customFormat="false" ht="12.75" hidden="false" customHeight="false" outlineLevel="0" collapsed="false">
      <c r="A9273" s="0" t="n">
        <v>1986</v>
      </c>
      <c r="B9273" s="0" t="n">
        <v>5</v>
      </c>
      <c r="C9273" s="0" t="n">
        <v>20</v>
      </c>
      <c r="D9273" s="0" t="n">
        <v>71</v>
      </c>
      <c r="E9273" s="0" t="n">
        <v>63</v>
      </c>
      <c r="F9273" s="0" t="n">
        <v>11</v>
      </c>
      <c r="T9273" s="0"/>
    </row>
    <row r="9274" customFormat="false" ht="12.75" hidden="false" customHeight="false" outlineLevel="0" collapsed="false">
      <c r="A9274" s="0" t="n">
        <v>1986</v>
      </c>
      <c r="B9274" s="0" t="n">
        <v>5</v>
      </c>
      <c r="C9274" s="0" t="n">
        <v>21</v>
      </c>
      <c r="D9274" s="0" t="n">
        <v>72</v>
      </c>
      <c r="E9274" s="0" t="n">
        <v>62</v>
      </c>
      <c r="F9274" s="0" t="n">
        <v>27</v>
      </c>
      <c r="T9274" s="0"/>
    </row>
    <row r="9275" customFormat="false" ht="12.75" hidden="false" customHeight="false" outlineLevel="0" collapsed="false">
      <c r="A9275" s="0" t="n">
        <v>1986</v>
      </c>
      <c r="B9275" s="0" t="n">
        <v>5</v>
      </c>
      <c r="C9275" s="0" t="n">
        <v>22</v>
      </c>
      <c r="D9275" s="0" t="n">
        <v>71</v>
      </c>
      <c r="E9275" s="0" t="n">
        <v>61</v>
      </c>
      <c r="F9275" s="0" t="n">
        <v>35</v>
      </c>
      <c r="T9275" s="0"/>
    </row>
    <row r="9276" customFormat="false" ht="12.75" hidden="false" customHeight="false" outlineLevel="0" collapsed="false">
      <c r="A9276" s="0" t="n">
        <v>1986</v>
      </c>
      <c r="B9276" s="0" t="n">
        <v>5</v>
      </c>
      <c r="C9276" s="0" t="n">
        <v>23</v>
      </c>
      <c r="D9276" s="0" t="n">
        <v>75</v>
      </c>
      <c r="E9276" s="0" t="n">
        <v>58</v>
      </c>
      <c r="F9276" s="0" t="n">
        <v>0</v>
      </c>
      <c r="T9276" s="0"/>
    </row>
    <row r="9277" customFormat="false" ht="12.75" hidden="false" customHeight="false" outlineLevel="0" collapsed="false">
      <c r="A9277" s="0" t="n">
        <v>1986</v>
      </c>
      <c r="B9277" s="0" t="n">
        <v>5</v>
      </c>
      <c r="C9277" s="0" t="n">
        <v>24</v>
      </c>
      <c r="D9277" s="0" t="n">
        <v>75</v>
      </c>
      <c r="E9277" s="0" t="n">
        <v>58</v>
      </c>
      <c r="F9277" s="0" t="n">
        <v>0</v>
      </c>
      <c r="T9277" s="0"/>
    </row>
    <row r="9278" customFormat="false" ht="12.75" hidden="false" customHeight="false" outlineLevel="0" collapsed="false">
      <c r="A9278" s="0" t="n">
        <v>1986</v>
      </c>
      <c r="B9278" s="0" t="n">
        <v>5</v>
      </c>
      <c r="C9278" s="0" t="n">
        <v>25</v>
      </c>
      <c r="D9278" s="0" t="n">
        <v>80</v>
      </c>
      <c r="E9278" s="0" t="n">
        <v>61</v>
      </c>
      <c r="F9278" s="0" t="n">
        <v>0</v>
      </c>
      <c r="T9278" s="0"/>
    </row>
    <row r="9279" customFormat="false" ht="12.75" hidden="false" customHeight="false" outlineLevel="0" collapsed="false">
      <c r="A9279" s="0" t="n">
        <v>1986</v>
      </c>
      <c r="B9279" s="0" t="n">
        <v>5</v>
      </c>
      <c r="C9279" s="0" t="n">
        <v>26</v>
      </c>
      <c r="D9279" s="0" t="n">
        <v>76</v>
      </c>
      <c r="E9279" s="0" t="n">
        <v>58</v>
      </c>
      <c r="F9279" s="0" t="n">
        <v>0</v>
      </c>
      <c r="T9279" s="0"/>
    </row>
    <row r="9280" customFormat="false" ht="12.75" hidden="false" customHeight="false" outlineLevel="0" collapsed="false">
      <c r="A9280" s="0" t="n">
        <v>1986</v>
      </c>
      <c r="B9280" s="0" t="n">
        <v>5</v>
      </c>
      <c r="C9280" s="0" t="n">
        <v>27</v>
      </c>
      <c r="D9280" s="0" t="n">
        <v>81</v>
      </c>
      <c r="E9280" s="0" t="n">
        <v>57</v>
      </c>
      <c r="F9280" s="0" t="n">
        <v>0</v>
      </c>
      <c r="T9280" s="0"/>
    </row>
    <row r="9281" customFormat="false" ht="12.75" hidden="false" customHeight="false" outlineLevel="0" collapsed="false">
      <c r="A9281" s="0" t="n">
        <v>1986</v>
      </c>
      <c r="B9281" s="0" t="n">
        <v>5</v>
      </c>
      <c r="C9281" s="0" t="n">
        <v>28</v>
      </c>
      <c r="D9281" s="0" t="n">
        <v>86</v>
      </c>
      <c r="E9281" s="0" t="n">
        <v>67</v>
      </c>
      <c r="F9281" s="0" t="n">
        <v>0</v>
      </c>
      <c r="T9281" s="0"/>
    </row>
    <row r="9282" customFormat="false" ht="12.75" hidden="false" customHeight="false" outlineLevel="0" collapsed="false">
      <c r="A9282" s="0" t="n">
        <v>1986</v>
      </c>
      <c r="B9282" s="0" t="n">
        <v>5</v>
      </c>
      <c r="C9282" s="0" t="n">
        <v>29</v>
      </c>
      <c r="D9282" s="0" t="n">
        <v>88</v>
      </c>
      <c r="E9282" s="0" t="n">
        <v>67</v>
      </c>
      <c r="F9282" s="0" t="n">
        <v>0</v>
      </c>
      <c r="T9282" s="0"/>
    </row>
    <row r="9283" customFormat="false" ht="12.75" hidden="false" customHeight="false" outlineLevel="0" collapsed="false">
      <c r="A9283" s="0" t="n">
        <v>1986</v>
      </c>
      <c r="B9283" s="0" t="n">
        <v>5</v>
      </c>
      <c r="C9283" s="0" t="n">
        <v>30</v>
      </c>
      <c r="D9283" s="0" t="n">
        <v>94</v>
      </c>
      <c r="E9283" s="0" t="n">
        <v>73</v>
      </c>
      <c r="F9283" s="0" t="n">
        <v>0</v>
      </c>
      <c r="T9283" s="0"/>
    </row>
    <row r="9284" customFormat="false" ht="12.75" hidden="false" customHeight="false" outlineLevel="0" collapsed="false">
      <c r="A9284" s="0" t="n">
        <v>1986</v>
      </c>
      <c r="B9284" s="0" t="n">
        <v>5</v>
      </c>
      <c r="C9284" s="0" t="n">
        <v>31</v>
      </c>
      <c r="D9284" s="0" t="n">
        <v>93</v>
      </c>
      <c r="E9284" s="0" t="n">
        <v>71</v>
      </c>
      <c r="F9284" s="0" t="n">
        <v>75</v>
      </c>
      <c r="T9284" s="0"/>
    </row>
    <row r="9285" customFormat="false" ht="12.75" hidden="false" customHeight="false" outlineLevel="0" collapsed="false">
      <c r="A9285" s="0" t="n">
        <v>1986</v>
      </c>
      <c r="B9285" s="0" t="n">
        <v>6</v>
      </c>
      <c r="C9285" s="0" t="n">
        <v>1</v>
      </c>
      <c r="D9285" s="0" t="n">
        <v>90</v>
      </c>
      <c r="E9285" s="0" t="n">
        <v>69</v>
      </c>
      <c r="F9285" s="0" t="n">
        <v>0</v>
      </c>
      <c r="T9285" s="0"/>
    </row>
    <row r="9286" customFormat="false" ht="12.75" hidden="false" customHeight="false" outlineLevel="0" collapsed="false">
      <c r="A9286" s="0" t="n">
        <v>1986</v>
      </c>
      <c r="B9286" s="0" t="n">
        <v>6</v>
      </c>
      <c r="C9286" s="0" t="n">
        <v>2</v>
      </c>
      <c r="D9286" s="0" t="n">
        <v>80</v>
      </c>
      <c r="E9286" s="0" t="n">
        <v>54</v>
      </c>
      <c r="F9286" s="0" t="n">
        <v>0</v>
      </c>
      <c r="T9286" s="0"/>
    </row>
    <row r="9287" customFormat="false" ht="12.75" hidden="false" customHeight="false" outlineLevel="0" collapsed="false">
      <c r="A9287" s="0" t="n">
        <v>1986</v>
      </c>
      <c r="B9287" s="0" t="n">
        <v>6</v>
      </c>
      <c r="C9287" s="0" t="n">
        <v>3</v>
      </c>
      <c r="D9287" s="0" t="n">
        <v>69</v>
      </c>
      <c r="E9287" s="0" t="n">
        <v>49</v>
      </c>
      <c r="F9287" s="0" t="n">
        <v>0</v>
      </c>
      <c r="T9287" s="0"/>
    </row>
    <row r="9288" customFormat="false" ht="12.75" hidden="false" customHeight="false" outlineLevel="0" collapsed="false">
      <c r="A9288" s="0" t="n">
        <v>1986</v>
      </c>
      <c r="B9288" s="0" t="n">
        <v>6</v>
      </c>
      <c r="C9288" s="0" t="n">
        <v>4</v>
      </c>
      <c r="D9288" s="0" t="n">
        <v>75</v>
      </c>
      <c r="E9288" s="0" t="n">
        <v>56</v>
      </c>
      <c r="F9288" s="0" t="n">
        <v>0</v>
      </c>
      <c r="T9288" s="0"/>
    </row>
    <row r="9289" customFormat="false" ht="12.75" hidden="false" customHeight="false" outlineLevel="0" collapsed="false">
      <c r="A9289" s="0" t="n">
        <v>1986</v>
      </c>
      <c r="B9289" s="0" t="n">
        <v>6</v>
      </c>
      <c r="C9289" s="0" t="n">
        <v>5</v>
      </c>
      <c r="D9289" s="0" t="n">
        <v>84</v>
      </c>
      <c r="E9289" s="0" t="n">
        <v>66</v>
      </c>
      <c r="F9289" s="0" t="n">
        <v>0</v>
      </c>
      <c r="T9289" s="0"/>
    </row>
    <row r="9290" customFormat="false" ht="12.75" hidden="false" customHeight="false" outlineLevel="0" collapsed="false">
      <c r="A9290" s="0" t="n">
        <v>1986</v>
      </c>
      <c r="B9290" s="0" t="n">
        <v>6</v>
      </c>
      <c r="C9290" s="0" t="n">
        <v>6</v>
      </c>
      <c r="D9290" s="0" t="n">
        <v>77</v>
      </c>
      <c r="E9290" s="0" t="n">
        <v>62</v>
      </c>
      <c r="F9290" s="0" t="n">
        <v>52</v>
      </c>
      <c r="T9290" s="0"/>
    </row>
    <row r="9291" customFormat="false" ht="12.75" hidden="false" customHeight="false" outlineLevel="0" collapsed="false">
      <c r="A9291" s="0" t="n">
        <v>1986</v>
      </c>
      <c r="B9291" s="0" t="n">
        <v>6</v>
      </c>
      <c r="C9291" s="0" t="n">
        <v>7</v>
      </c>
      <c r="D9291" s="0" t="n">
        <v>64</v>
      </c>
      <c r="E9291" s="0" t="n">
        <v>60</v>
      </c>
      <c r="F9291" s="0" t="n">
        <v>2</v>
      </c>
      <c r="T9291" s="0"/>
    </row>
    <row r="9292" customFormat="false" ht="12.75" hidden="false" customHeight="false" outlineLevel="0" collapsed="false">
      <c r="A9292" s="0" t="n">
        <v>1986</v>
      </c>
      <c r="B9292" s="0" t="n">
        <v>6</v>
      </c>
      <c r="C9292" s="0" t="n">
        <v>8</v>
      </c>
      <c r="D9292" s="0" t="n">
        <v>85</v>
      </c>
      <c r="E9292" s="0" t="n">
        <v>64</v>
      </c>
      <c r="F9292" s="0" t="n">
        <v>7</v>
      </c>
      <c r="T9292" s="0"/>
    </row>
    <row r="9293" customFormat="false" ht="12.75" hidden="false" customHeight="false" outlineLevel="0" collapsed="false">
      <c r="A9293" s="0" t="n">
        <v>1986</v>
      </c>
      <c r="B9293" s="0" t="n">
        <v>6</v>
      </c>
      <c r="C9293" s="0" t="n">
        <v>9</v>
      </c>
      <c r="D9293" s="0" t="n">
        <v>80</v>
      </c>
      <c r="E9293" s="0" t="n">
        <v>64</v>
      </c>
      <c r="F9293" s="0" t="n">
        <v>0</v>
      </c>
      <c r="T9293" s="0"/>
    </row>
    <row r="9294" customFormat="false" ht="12.75" hidden="false" customHeight="false" outlineLevel="0" collapsed="false">
      <c r="A9294" s="0" t="n">
        <v>1986</v>
      </c>
      <c r="B9294" s="0" t="n">
        <v>6</v>
      </c>
      <c r="C9294" s="0" t="n">
        <v>10</v>
      </c>
      <c r="D9294" s="0" t="n">
        <v>80</v>
      </c>
      <c r="E9294" s="0" t="n">
        <v>58</v>
      </c>
      <c r="F9294" s="0" t="n">
        <v>0</v>
      </c>
      <c r="T9294" s="0"/>
    </row>
    <row r="9295" customFormat="false" ht="12.75" hidden="false" customHeight="false" outlineLevel="0" collapsed="false">
      <c r="A9295" s="0" t="n">
        <v>1986</v>
      </c>
      <c r="B9295" s="0" t="n">
        <v>6</v>
      </c>
      <c r="C9295" s="0" t="n">
        <v>11</v>
      </c>
      <c r="D9295" s="0" t="n">
        <v>88</v>
      </c>
      <c r="E9295" s="0" t="n">
        <v>70</v>
      </c>
      <c r="F9295" s="0" t="n">
        <v>0</v>
      </c>
      <c r="T9295" s="0"/>
    </row>
    <row r="9296" customFormat="false" ht="12.75" hidden="false" customHeight="false" outlineLevel="0" collapsed="false">
      <c r="A9296" s="0" t="n">
        <v>1986</v>
      </c>
      <c r="B9296" s="0" t="n">
        <v>6</v>
      </c>
      <c r="C9296" s="0" t="n">
        <v>12</v>
      </c>
      <c r="D9296" s="0" t="n">
        <v>71</v>
      </c>
      <c r="E9296" s="0" t="n">
        <v>57</v>
      </c>
      <c r="F9296" s="0" t="n">
        <v>91</v>
      </c>
      <c r="T9296" s="0"/>
    </row>
    <row r="9297" customFormat="false" ht="12.75" hidden="false" customHeight="false" outlineLevel="0" collapsed="false">
      <c r="A9297" s="0" t="n">
        <v>1986</v>
      </c>
      <c r="B9297" s="0" t="n">
        <v>6</v>
      </c>
      <c r="C9297" s="0" t="n">
        <v>13</v>
      </c>
      <c r="D9297" s="0" t="n">
        <v>75</v>
      </c>
      <c r="E9297" s="0" t="n">
        <v>55</v>
      </c>
      <c r="F9297" s="0" t="n">
        <v>5</v>
      </c>
      <c r="T9297" s="0"/>
    </row>
    <row r="9298" customFormat="false" ht="12.75" hidden="false" customHeight="false" outlineLevel="0" collapsed="false">
      <c r="A9298" s="0" t="n">
        <v>1986</v>
      </c>
      <c r="B9298" s="0" t="n">
        <v>6</v>
      </c>
      <c r="C9298" s="0" t="n">
        <v>14</v>
      </c>
      <c r="D9298" s="0" t="n">
        <v>84</v>
      </c>
      <c r="E9298" s="0" t="n">
        <v>63</v>
      </c>
      <c r="F9298" s="0" t="n">
        <v>0</v>
      </c>
      <c r="T9298" s="0"/>
    </row>
    <row r="9299" customFormat="false" ht="12.75" hidden="false" customHeight="false" outlineLevel="0" collapsed="false">
      <c r="A9299" s="0" t="n">
        <v>1986</v>
      </c>
      <c r="B9299" s="0" t="n">
        <v>6</v>
      </c>
      <c r="C9299" s="0" t="n">
        <v>15</v>
      </c>
      <c r="D9299" s="0" t="n">
        <v>86</v>
      </c>
      <c r="E9299" s="0" t="n">
        <v>70</v>
      </c>
      <c r="F9299" s="0" t="n">
        <v>0</v>
      </c>
      <c r="T9299" s="0"/>
    </row>
    <row r="9300" customFormat="false" ht="12.75" hidden="false" customHeight="false" outlineLevel="0" collapsed="false">
      <c r="A9300" s="0" t="n">
        <v>1986</v>
      </c>
      <c r="B9300" s="0" t="n">
        <v>6</v>
      </c>
      <c r="C9300" s="0" t="n">
        <v>16</v>
      </c>
      <c r="D9300" s="0" t="n">
        <v>84</v>
      </c>
      <c r="E9300" s="0" t="n">
        <v>72</v>
      </c>
      <c r="F9300" s="0" t="n">
        <v>0</v>
      </c>
      <c r="T9300" s="0"/>
    </row>
    <row r="9301" customFormat="false" ht="12.75" hidden="false" customHeight="false" outlineLevel="0" collapsed="false">
      <c r="A9301" s="0" t="n">
        <v>1986</v>
      </c>
      <c r="B9301" s="0" t="n">
        <v>6</v>
      </c>
      <c r="C9301" s="0" t="n">
        <v>17</v>
      </c>
      <c r="D9301" s="0" t="n">
        <v>80</v>
      </c>
      <c r="E9301" s="0" t="n">
        <v>59</v>
      </c>
      <c r="F9301" s="0" t="n">
        <v>0</v>
      </c>
      <c r="T9301" s="0"/>
    </row>
    <row r="9302" customFormat="false" ht="12.75" hidden="false" customHeight="false" outlineLevel="0" collapsed="false">
      <c r="A9302" s="0" t="n">
        <v>1986</v>
      </c>
      <c r="B9302" s="0" t="n">
        <v>6</v>
      </c>
      <c r="C9302" s="0" t="n">
        <v>18</v>
      </c>
      <c r="D9302" s="0" t="n">
        <v>74</v>
      </c>
      <c r="E9302" s="0" t="n">
        <v>54</v>
      </c>
      <c r="F9302" s="0" t="n">
        <v>0</v>
      </c>
      <c r="T9302" s="0"/>
    </row>
    <row r="9303" customFormat="false" ht="12.75" hidden="false" customHeight="false" outlineLevel="0" collapsed="false">
      <c r="A9303" s="0" t="n">
        <v>1986</v>
      </c>
      <c r="B9303" s="0" t="n">
        <v>6</v>
      </c>
      <c r="C9303" s="0" t="n">
        <v>19</v>
      </c>
      <c r="D9303" s="0" t="n">
        <v>80</v>
      </c>
      <c r="E9303" s="0" t="n">
        <v>59</v>
      </c>
      <c r="F9303" s="0" t="n">
        <v>9</v>
      </c>
      <c r="T9303" s="0"/>
    </row>
    <row r="9304" customFormat="false" ht="12.75" hidden="false" customHeight="false" outlineLevel="0" collapsed="false">
      <c r="A9304" s="0" t="n">
        <v>1986</v>
      </c>
      <c r="B9304" s="0" t="n">
        <v>6</v>
      </c>
      <c r="C9304" s="0" t="n">
        <v>20</v>
      </c>
      <c r="D9304" s="0" t="n">
        <v>80</v>
      </c>
      <c r="E9304" s="0" t="n">
        <v>63</v>
      </c>
      <c r="F9304" s="0" t="n">
        <v>1</v>
      </c>
      <c r="T9304" s="0"/>
    </row>
    <row r="9305" customFormat="false" ht="12.75" hidden="false" customHeight="false" outlineLevel="0" collapsed="false">
      <c r="A9305" s="0" t="n">
        <v>1986</v>
      </c>
      <c r="B9305" s="0" t="n">
        <v>6</v>
      </c>
      <c r="C9305" s="0" t="n">
        <v>21</v>
      </c>
      <c r="D9305" s="0" t="n">
        <v>81</v>
      </c>
      <c r="E9305" s="0" t="n">
        <v>61</v>
      </c>
      <c r="F9305" s="0" t="n">
        <v>0</v>
      </c>
      <c r="T9305" s="0"/>
    </row>
    <row r="9306" customFormat="false" ht="12.75" hidden="false" customHeight="false" outlineLevel="0" collapsed="false">
      <c r="A9306" s="0" t="n">
        <v>1986</v>
      </c>
      <c r="B9306" s="0" t="n">
        <v>6</v>
      </c>
      <c r="C9306" s="0" t="n">
        <v>22</v>
      </c>
      <c r="D9306" s="0" t="n">
        <v>84</v>
      </c>
      <c r="E9306" s="0" t="n">
        <v>61</v>
      </c>
      <c r="F9306" s="0" t="n">
        <v>0</v>
      </c>
      <c r="T9306" s="0"/>
    </row>
    <row r="9307" customFormat="false" ht="12.75" hidden="false" customHeight="false" outlineLevel="0" collapsed="false">
      <c r="A9307" s="0" t="n">
        <v>1986</v>
      </c>
      <c r="B9307" s="0" t="n">
        <v>6</v>
      </c>
      <c r="C9307" s="0" t="n">
        <v>23</v>
      </c>
      <c r="D9307" s="0" t="n">
        <v>91</v>
      </c>
      <c r="E9307" s="0" t="n">
        <v>70</v>
      </c>
      <c r="F9307" s="0" t="n">
        <v>0</v>
      </c>
      <c r="T9307" s="0"/>
    </row>
    <row r="9308" customFormat="false" ht="12.75" hidden="false" customHeight="false" outlineLevel="0" collapsed="false">
      <c r="A9308" s="0" t="n">
        <v>1986</v>
      </c>
      <c r="B9308" s="0" t="n">
        <v>6</v>
      </c>
      <c r="C9308" s="0" t="n">
        <v>24</v>
      </c>
      <c r="D9308" s="0" t="n">
        <v>85</v>
      </c>
      <c r="E9308" s="0" t="n">
        <v>65</v>
      </c>
      <c r="F9308" s="0" t="n">
        <v>0</v>
      </c>
      <c r="T9308" s="0"/>
    </row>
    <row r="9309" customFormat="false" ht="12.75" hidden="false" customHeight="false" outlineLevel="0" collapsed="false">
      <c r="A9309" s="0" t="n">
        <v>1986</v>
      </c>
      <c r="B9309" s="0" t="n">
        <v>6</v>
      </c>
      <c r="C9309" s="0" t="n">
        <v>25</v>
      </c>
      <c r="D9309" s="0" t="n">
        <v>74</v>
      </c>
      <c r="E9309" s="0" t="n">
        <v>58</v>
      </c>
      <c r="F9309" s="0" t="n">
        <v>0</v>
      </c>
      <c r="T9309" s="0"/>
    </row>
    <row r="9310" customFormat="false" ht="12.75" hidden="false" customHeight="false" outlineLevel="0" collapsed="false">
      <c r="A9310" s="0" t="n">
        <v>1986</v>
      </c>
      <c r="B9310" s="0" t="n">
        <v>6</v>
      </c>
      <c r="C9310" s="0" t="n">
        <v>26</v>
      </c>
      <c r="D9310" s="0" t="n">
        <v>81</v>
      </c>
      <c r="E9310" s="0" t="n">
        <v>57</v>
      </c>
      <c r="F9310" s="0" t="n">
        <v>0</v>
      </c>
      <c r="T9310" s="0"/>
    </row>
    <row r="9311" customFormat="false" ht="12.75" hidden="false" customHeight="false" outlineLevel="0" collapsed="false">
      <c r="A9311" s="0" t="n">
        <v>1986</v>
      </c>
      <c r="B9311" s="0" t="n">
        <v>6</v>
      </c>
      <c r="C9311" s="0" t="n">
        <v>27</v>
      </c>
      <c r="D9311" s="0" t="n">
        <v>87</v>
      </c>
      <c r="E9311" s="0" t="n">
        <v>68</v>
      </c>
      <c r="F9311" s="0" t="n">
        <v>9</v>
      </c>
      <c r="T9311" s="0"/>
    </row>
    <row r="9312" customFormat="false" ht="12.75" hidden="false" customHeight="false" outlineLevel="0" collapsed="false">
      <c r="A9312" s="0" t="n">
        <v>1986</v>
      </c>
      <c r="B9312" s="0" t="n">
        <v>6</v>
      </c>
      <c r="C9312" s="0" t="n">
        <v>28</v>
      </c>
      <c r="D9312" s="0" t="n">
        <v>86</v>
      </c>
      <c r="E9312" s="0" t="n">
        <v>73</v>
      </c>
      <c r="F9312" s="0" t="n">
        <v>0</v>
      </c>
      <c r="T9312" s="0"/>
    </row>
    <row r="9313" customFormat="false" ht="12.75" hidden="false" customHeight="false" outlineLevel="0" collapsed="false">
      <c r="A9313" s="0" t="n">
        <v>1986</v>
      </c>
      <c r="B9313" s="0" t="n">
        <v>6</v>
      </c>
      <c r="C9313" s="0" t="n">
        <v>29</v>
      </c>
      <c r="D9313" s="0" t="n">
        <v>89</v>
      </c>
      <c r="E9313" s="0" t="n">
        <v>70</v>
      </c>
      <c r="F9313" s="0" t="n">
        <v>0</v>
      </c>
      <c r="T9313" s="0"/>
    </row>
    <row r="9314" customFormat="false" ht="12.75" hidden="false" customHeight="false" outlineLevel="0" collapsed="false">
      <c r="A9314" s="0" t="n">
        <v>1986</v>
      </c>
      <c r="B9314" s="0" t="n">
        <v>6</v>
      </c>
      <c r="C9314" s="0" t="n">
        <v>30</v>
      </c>
      <c r="D9314" s="0" t="n">
        <v>80</v>
      </c>
      <c r="E9314" s="0" t="n">
        <v>61</v>
      </c>
      <c r="F9314" s="0" t="n">
        <v>10</v>
      </c>
      <c r="T9314" s="0"/>
    </row>
    <row r="9315" customFormat="false" ht="12.75" hidden="false" customHeight="false" outlineLevel="0" collapsed="false">
      <c r="A9315" s="0" t="n">
        <v>1986</v>
      </c>
      <c r="B9315" s="0" t="n">
        <v>7</v>
      </c>
      <c r="C9315" s="0" t="n">
        <v>1</v>
      </c>
      <c r="D9315" s="0" t="n">
        <v>80</v>
      </c>
      <c r="E9315" s="0" t="n">
        <v>60</v>
      </c>
      <c r="F9315" s="0" t="n">
        <v>3</v>
      </c>
      <c r="T9315" s="0"/>
    </row>
    <row r="9316" customFormat="false" ht="12.75" hidden="false" customHeight="false" outlineLevel="0" collapsed="false">
      <c r="A9316" s="0" t="n">
        <v>1986</v>
      </c>
      <c r="B9316" s="0" t="n">
        <v>7</v>
      </c>
      <c r="C9316" s="0" t="n">
        <v>2</v>
      </c>
      <c r="D9316" s="0" t="n">
        <v>75</v>
      </c>
      <c r="E9316" s="0" t="n">
        <v>66</v>
      </c>
      <c r="F9316" s="0" t="n">
        <v>91</v>
      </c>
      <c r="T9316" s="0"/>
    </row>
    <row r="9317" customFormat="false" ht="12.75" hidden="false" customHeight="false" outlineLevel="0" collapsed="false">
      <c r="A9317" s="0" t="n">
        <v>1986</v>
      </c>
      <c r="B9317" s="0" t="n">
        <v>7</v>
      </c>
      <c r="C9317" s="0" t="n">
        <v>3</v>
      </c>
      <c r="D9317" s="0" t="n">
        <v>79</v>
      </c>
      <c r="E9317" s="0" t="n">
        <v>62</v>
      </c>
      <c r="F9317" s="0" t="n">
        <v>0</v>
      </c>
      <c r="T9317" s="0"/>
    </row>
    <row r="9318" customFormat="false" ht="12.75" hidden="false" customHeight="false" outlineLevel="0" collapsed="false">
      <c r="A9318" s="0" t="n">
        <v>1986</v>
      </c>
      <c r="B9318" s="0" t="n">
        <v>7</v>
      </c>
      <c r="C9318" s="0" t="n">
        <v>4</v>
      </c>
      <c r="D9318" s="0" t="n">
        <v>77</v>
      </c>
      <c r="E9318" s="0" t="n">
        <v>55</v>
      </c>
      <c r="F9318" s="0" t="n">
        <v>0</v>
      </c>
      <c r="T9318" s="0"/>
    </row>
    <row r="9319" customFormat="false" ht="12.75" hidden="false" customHeight="false" outlineLevel="0" collapsed="false">
      <c r="A9319" s="0" t="n">
        <v>1986</v>
      </c>
      <c r="B9319" s="0" t="n">
        <v>7</v>
      </c>
      <c r="C9319" s="0" t="n">
        <v>5</v>
      </c>
      <c r="D9319" s="0" t="n">
        <v>91</v>
      </c>
      <c r="E9319" s="0" t="n">
        <v>68</v>
      </c>
      <c r="F9319" s="0" t="n">
        <v>0</v>
      </c>
      <c r="T9319" s="0"/>
    </row>
    <row r="9320" customFormat="false" ht="12.75" hidden="false" customHeight="false" outlineLevel="0" collapsed="false">
      <c r="A9320" s="0" t="n">
        <v>1986</v>
      </c>
      <c r="B9320" s="0" t="n">
        <v>7</v>
      </c>
      <c r="C9320" s="0" t="n">
        <v>6</v>
      </c>
      <c r="D9320" s="0" t="n">
        <v>98</v>
      </c>
      <c r="E9320" s="0" t="n">
        <v>75</v>
      </c>
      <c r="F9320" s="0" t="n">
        <v>0</v>
      </c>
      <c r="T9320" s="0"/>
    </row>
    <row r="9321" customFormat="false" ht="12.75" hidden="false" customHeight="false" outlineLevel="0" collapsed="false">
      <c r="A9321" s="0" t="n">
        <v>1986</v>
      </c>
      <c r="B9321" s="0" t="n">
        <v>7</v>
      </c>
      <c r="C9321" s="0" t="n">
        <v>7</v>
      </c>
      <c r="D9321" s="0" t="n">
        <v>98</v>
      </c>
      <c r="E9321" s="0" t="n">
        <v>70</v>
      </c>
      <c r="F9321" s="0" t="n">
        <v>0</v>
      </c>
      <c r="T9321" s="0"/>
    </row>
    <row r="9322" customFormat="false" ht="12.75" hidden="false" customHeight="false" outlineLevel="0" collapsed="false">
      <c r="A9322" s="0" t="n">
        <v>1986</v>
      </c>
      <c r="B9322" s="0" t="n">
        <v>7</v>
      </c>
      <c r="C9322" s="0" t="n">
        <v>8</v>
      </c>
      <c r="D9322" s="0" t="n">
        <v>93</v>
      </c>
      <c r="E9322" s="0" t="n">
        <v>77</v>
      </c>
      <c r="F9322" s="0" t="n">
        <v>0</v>
      </c>
      <c r="T9322" s="0"/>
    </row>
    <row r="9323" customFormat="false" ht="12.75" hidden="false" customHeight="false" outlineLevel="0" collapsed="false">
      <c r="A9323" s="0" t="n">
        <v>1986</v>
      </c>
      <c r="B9323" s="0" t="n">
        <v>7</v>
      </c>
      <c r="C9323" s="0" t="n">
        <v>9</v>
      </c>
      <c r="D9323" s="0" t="n">
        <v>82</v>
      </c>
      <c r="E9323" s="0" t="n">
        <v>73</v>
      </c>
      <c r="F9323" s="0" t="n">
        <v>4</v>
      </c>
      <c r="T9323" s="0"/>
    </row>
    <row r="9324" customFormat="false" ht="12.75" hidden="false" customHeight="false" outlineLevel="0" collapsed="false">
      <c r="A9324" s="0" t="n">
        <v>1986</v>
      </c>
      <c r="B9324" s="0" t="n">
        <v>7</v>
      </c>
      <c r="C9324" s="0" t="n">
        <v>10</v>
      </c>
      <c r="D9324" s="0" t="n">
        <v>85</v>
      </c>
      <c r="E9324" s="0" t="n">
        <v>66</v>
      </c>
      <c r="F9324" s="0" t="n">
        <v>0</v>
      </c>
      <c r="T9324" s="0"/>
    </row>
    <row r="9325" customFormat="false" ht="12.75" hidden="false" customHeight="false" outlineLevel="0" collapsed="false">
      <c r="A9325" s="0" t="n">
        <v>1986</v>
      </c>
      <c r="B9325" s="0" t="n">
        <v>7</v>
      </c>
      <c r="C9325" s="0" t="n">
        <v>11</v>
      </c>
      <c r="D9325" s="0" t="n">
        <v>75</v>
      </c>
      <c r="E9325" s="0" t="n">
        <v>63</v>
      </c>
      <c r="F9325" s="0" t="n">
        <v>0</v>
      </c>
      <c r="T9325" s="0"/>
    </row>
    <row r="9326" customFormat="false" ht="12.75" hidden="false" customHeight="false" outlineLevel="0" collapsed="false">
      <c r="A9326" s="0" t="n">
        <v>1986</v>
      </c>
      <c r="B9326" s="0" t="n">
        <v>7</v>
      </c>
      <c r="C9326" s="0" t="n">
        <v>12</v>
      </c>
      <c r="D9326" s="0" t="n">
        <v>71</v>
      </c>
      <c r="E9326" s="0" t="n">
        <v>62</v>
      </c>
      <c r="F9326" s="0" t="n">
        <v>92</v>
      </c>
      <c r="T9326" s="0"/>
    </row>
    <row r="9327" customFormat="false" ht="12.75" hidden="false" customHeight="false" outlineLevel="0" collapsed="false">
      <c r="A9327" s="0" t="n">
        <v>1986</v>
      </c>
      <c r="B9327" s="0" t="n">
        <v>7</v>
      </c>
      <c r="C9327" s="0" t="n">
        <v>13</v>
      </c>
      <c r="D9327" s="0" t="n">
        <v>72</v>
      </c>
      <c r="E9327" s="0" t="n">
        <v>63</v>
      </c>
      <c r="F9327" s="0" t="n">
        <v>47</v>
      </c>
      <c r="T9327" s="0"/>
    </row>
    <row r="9328" customFormat="false" ht="12.75" hidden="false" customHeight="false" outlineLevel="0" collapsed="false">
      <c r="A9328" s="0" t="n">
        <v>1986</v>
      </c>
      <c r="B9328" s="0" t="n">
        <v>7</v>
      </c>
      <c r="C9328" s="0" t="n">
        <v>14</v>
      </c>
      <c r="D9328" s="0" t="n">
        <v>86</v>
      </c>
      <c r="E9328" s="0" t="n">
        <v>65</v>
      </c>
      <c r="F9328" s="0" t="n">
        <v>0</v>
      </c>
      <c r="T9328" s="0"/>
    </row>
    <row r="9329" customFormat="false" ht="12.75" hidden="false" customHeight="false" outlineLevel="0" collapsed="false">
      <c r="A9329" s="0" t="n">
        <v>1986</v>
      </c>
      <c r="B9329" s="0" t="n">
        <v>7</v>
      </c>
      <c r="C9329" s="0" t="n">
        <v>15</v>
      </c>
      <c r="D9329" s="0" t="n">
        <v>87</v>
      </c>
      <c r="E9329" s="0" t="n">
        <v>64</v>
      </c>
      <c r="F9329" s="0" t="n">
        <v>0</v>
      </c>
      <c r="T9329" s="0"/>
    </row>
    <row r="9330" customFormat="false" ht="12.75" hidden="false" customHeight="false" outlineLevel="0" collapsed="false">
      <c r="A9330" s="0" t="n">
        <v>1986</v>
      </c>
      <c r="B9330" s="0" t="n">
        <v>7</v>
      </c>
      <c r="C9330" s="0" t="n">
        <v>16</v>
      </c>
      <c r="D9330" s="0" t="n">
        <v>80</v>
      </c>
      <c r="E9330" s="0" t="n">
        <v>69</v>
      </c>
      <c r="F9330" s="0" t="n">
        <v>0</v>
      </c>
      <c r="T9330" s="0"/>
    </row>
    <row r="9331" customFormat="false" ht="12.75" hidden="false" customHeight="false" outlineLevel="0" collapsed="false">
      <c r="A9331" s="0" t="n">
        <v>1986</v>
      </c>
      <c r="B9331" s="0" t="n">
        <v>7</v>
      </c>
      <c r="C9331" s="0" t="n">
        <v>17</v>
      </c>
      <c r="D9331" s="0" t="n">
        <v>82</v>
      </c>
      <c r="E9331" s="0" t="n">
        <v>70</v>
      </c>
      <c r="F9331" s="0" t="n">
        <v>0</v>
      </c>
      <c r="T9331" s="0"/>
    </row>
    <row r="9332" customFormat="false" ht="12.75" hidden="false" customHeight="false" outlineLevel="0" collapsed="false">
      <c r="A9332" s="0" t="n">
        <v>1986</v>
      </c>
      <c r="B9332" s="0" t="n">
        <v>7</v>
      </c>
      <c r="C9332" s="0" t="n">
        <v>18</v>
      </c>
      <c r="D9332" s="0" t="n">
        <v>90</v>
      </c>
      <c r="E9332" s="0" t="n">
        <v>70</v>
      </c>
      <c r="F9332" s="0" t="n">
        <v>16</v>
      </c>
      <c r="T9332" s="0"/>
    </row>
    <row r="9333" customFormat="false" ht="12.75" hidden="false" customHeight="false" outlineLevel="0" collapsed="false">
      <c r="A9333" s="0" t="n">
        <v>1986</v>
      </c>
      <c r="B9333" s="0" t="n">
        <v>7</v>
      </c>
      <c r="C9333" s="0" t="n">
        <v>19</v>
      </c>
      <c r="D9333" s="0" t="n">
        <v>85</v>
      </c>
      <c r="E9333" s="0" t="n">
        <v>69</v>
      </c>
      <c r="F9333" s="0" t="n">
        <v>36</v>
      </c>
      <c r="T9333" s="0"/>
    </row>
    <row r="9334" customFormat="false" ht="12.75" hidden="false" customHeight="false" outlineLevel="0" collapsed="false">
      <c r="A9334" s="0" t="n">
        <v>1986</v>
      </c>
      <c r="B9334" s="0" t="n">
        <v>7</v>
      </c>
      <c r="C9334" s="0" t="n">
        <v>20</v>
      </c>
      <c r="D9334" s="0" t="n">
        <v>82</v>
      </c>
      <c r="E9334" s="0" t="n">
        <v>68</v>
      </c>
      <c r="F9334" s="0" t="n">
        <v>0</v>
      </c>
      <c r="T9334" s="0"/>
    </row>
    <row r="9335" customFormat="false" ht="12.75" hidden="false" customHeight="false" outlineLevel="0" collapsed="false">
      <c r="A9335" s="0" t="n">
        <v>1986</v>
      </c>
      <c r="B9335" s="0" t="n">
        <v>7</v>
      </c>
      <c r="C9335" s="0" t="n">
        <v>21</v>
      </c>
      <c r="D9335" s="0" t="n">
        <v>89</v>
      </c>
      <c r="E9335" s="0" t="n">
        <v>75</v>
      </c>
      <c r="F9335" s="0" t="n">
        <v>0</v>
      </c>
      <c r="T9335" s="0"/>
    </row>
    <row r="9336" customFormat="false" ht="12.75" hidden="false" customHeight="false" outlineLevel="0" collapsed="false">
      <c r="A9336" s="0" t="n">
        <v>1986</v>
      </c>
      <c r="B9336" s="0" t="n">
        <v>7</v>
      </c>
      <c r="C9336" s="0" t="n">
        <v>22</v>
      </c>
      <c r="D9336" s="0" t="n">
        <v>88</v>
      </c>
      <c r="E9336" s="0" t="n">
        <v>71</v>
      </c>
      <c r="F9336" s="0" t="n">
        <v>0</v>
      </c>
      <c r="T9336" s="0"/>
    </row>
    <row r="9337" customFormat="false" ht="12.75" hidden="false" customHeight="false" outlineLevel="0" collapsed="false">
      <c r="A9337" s="0" t="n">
        <v>1986</v>
      </c>
      <c r="B9337" s="0" t="n">
        <v>7</v>
      </c>
      <c r="C9337" s="0" t="n">
        <v>23</v>
      </c>
      <c r="D9337" s="0" t="n">
        <v>89</v>
      </c>
      <c r="E9337" s="0" t="n">
        <v>69</v>
      </c>
      <c r="F9337" s="0" t="n">
        <v>0</v>
      </c>
      <c r="T9337" s="0"/>
    </row>
    <row r="9338" customFormat="false" ht="12.75" hidden="false" customHeight="false" outlineLevel="0" collapsed="false">
      <c r="A9338" s="0" t="n">
        <v>1986</v>
      </c>
      <c r="B9338" s="0" t="n">
        <v>7</v>
      </c>
      <c r="C9338" s="0" t="n">
        <v>24</v>
      </c>
      <c r="D9338" s="0" t="n">
        <v>87</v>
      </c>
      <c r="E9338" s="0" t="n">
        <v>72</v>
      </c>
      <c r="F9338" s="0" t="n">
        <v>0</v>
      </c>
      <c r="T9338" s="0"/>
    </row>
    <row r="9339" customFormat="false" ht="12.75" hidden="false" customHeight="false" outlineLevel="0" collapsed="false">
      <c r="A9339" s="0" t="n">
        <v>1986</v>
      </c>
      <c r="B9339" s="0" t="n">
        <v>7</v>
      </c>
      <c r="C9339" s="0" t="n">
        <v>25</v>
      </c>
      <c r="D9339" s="0" t="n">
        <v>86</v>
      </c>
      <c r="E9339" s="0" t="n">
        <v>72</v>
      </c>
      <c r="F9339" s="0" t="n">
        <v>0</v>
      </c>
      <c r="T9339" s="0"/>
    </row>
    <row r="9340" customFormat="false" ht="12.75" hidden="false" customHeight="false" outlineLevel="0" collapsed="false">
      <c r="A9340" s="0" t="n">
        <v>1986</v>
      </c>
      <c r="B9340" s="0" t="n">
        <v>7</v>
      </c>
      <c r="C9340" s="0" t="n">
        <v>26</v>
      </c>
      <c r="D9340" s="0" t="n">
        <v>90</v>
      </c>
      <c r="E9340" s="0" t="n">
        <v>72</v>
      </c>
      <c r="F9340" s="0" t="n">
        <v>97</v>
      </c>
      <c r="T9340" s="0"/>
    </row>
    <row r="9341" customFormat="false" ht="12.75" hidden="false" customHeight="false" outlineLevel="0" collapsed="false">
      <c r="A9341" s="0" t="n">
        <v>1986</v>
      </c>
      <c r="B9341" s="0" t="n">
        <v>7</v>
      </c>
      <c r="C9341" s="0" t="n">
        <v>27</v>
      </c>
      <c r="D9341" s="0" t="n">
        <v>85</v>
      </c>
      <c r="E9341" s="0" t="n">
        <v>69</v>
      </c>
      <c r="F9341" s="0" t="n">
        <v>31</v>
      </c>
      <c r="T9341" s="0"/>
    </row>
    <row r="9342" customFormat="false" ht="12.75" hidden="false" customHeight="false" outlineLevel="0" collapsed="false">
      <c r="A9342" s="0" t="n">
        <v>1986</v>
      </c>
      <c r="B9342" s="0" t="n">
        <v>7</v>
      </c>
      <c r="C9342" s="0" t="n">
        <v>28</v>
      </c>
      <c r="D9342" s="0" t="n">
        <v>86</v>
      </c>
      <c r="E9342" s="0" t="n">
        <v>72</v>
      </c>
      <c r="F9342" s="0" t="n">
        <v>0</v>
      </c>
      <c r="T9342" s="0"/>
    </row>
    <row r="9343" customFormat="false" ht="12.75" hidden="false" customHeight="false" outlineLevel="0" collapsed="false">
      <c r="A9343" s="0" t="n">
        <v>1986</v>
      </c>
      <c r="B9343" s="0" t="n">
        <v>7</v>
      </c>
      <c r="C9343" s="0" t="n">
        <v>29</v>
      </c>
      <c r="D9343" s="0" t="n">
        <v>88</v>
      </c>
      <c r="E9343" s="0" t="n">
        <v>70</v>
      </c>
      <c r="F9343" s="0" t="n">
        <v>14</v>
      </c>
      <c r="T9343" s="0"/>
    </row>
    <row r="9344" customFormat="false" ht="12.75" hidden="false" customHeight="false" outlineLevel="0" collapsed="false">
      <c r="A9344" s="0" t="n">
        <v>1986</v>
      </c>
      <c r="B9344" s="0" t="n">
        <v>7</v>
      </c>
      <c r="C9344" s="0" t="n">
        <v>30</v>
      </c>
      <c r="D9344" s="0" t="n">
        <v>83</v>
      </c>
      <c r="E9344" s="0" t="n">
        <v>65</v>
      </c>
      <c r="F9344" s="0" t="n">
        <v>45</v>
      </c>
      <c r="T9344" s="0"/>
    </row>
    <row r="9345" customFormat="false" ht="12.75" hidden="false" customHeight="false" outlineLevel="0" collapsed="false">
      <c r="A9345" s="0" t="n">
        <v>1986</v>
      </c>
      <c r="B9345" s="0" t="n">
        <v>7</v>
      </c>
      <c r="C9345" s="0" t="n">
        <v>31</v>
      </c>
      <c r="D9345" s="0" t="n">
        <v>68</v>
      </c>
      <c r="E9345" s="0" t="n">
        <v>63</v>
      </c>
      <c r="F9345" s="0" t="n">
        <v>80</v>
      </c>
      <c r="T9345" s="0"/>
    </row>
    <row r="9346" customFormat="false" ht="12.75" hidden="false" customHeight="false" outlineLevel="0" collapsed="false">
      <c r="A9346" s="0" t="n">
        <v>1986</v>
      </c>
      <c r="B9346" s="0" t="n">
        <v>8</v>
      </c>
      <c r="C9346" s="0" t="n">
        <v>1</v>
      </c>
      <c r="D9346" s="0" t="n">
        <v>83</v>
      </c>
      <c r="E9346" s="0" t="n">
        <v>65</v>
      </c>
      <c r="F9346" s="0" t="n">
        <v>23</v>
      </c>
      <c r="T9346" s="0"/>
    </row>
    <row r="9347" customFormat="false" ht="12.75" hidden="false" customHeight="false" outlineLevel="0" collapsed="false">
      <c r="A9347" s="0" t="n">
        <v>1986</v>
      </c>
      <c r="B9347" s="0" t="n">
        <v>8</v>
      </c>
      <c r="C9347" s="0" t="n">
        <v>2</v>
      </c>
      <c r="D9347" s="0" t="n">
        <v>85</v>
      </c>
      <c r="E9347" s="0" t="n">
        <v>65</v>
      </c>
      <c r="F9347" s="0" t="n">
        <v>120</v>
      </c>
      <c r="T9347" s="0"/>
    </row>
    <row r="9348" customFormat="false" ht="12.75" hidden="false" customHeight="false" outlineLevel="0" collapsed="false">
      <c r="A9348" s="0" t="n">
        <v>1986</v>
      </c>
      <c r="B9348" s="0" t="n">
        <v>8</v>
      </c>
      <c r="C9348" s="0" t="n">
        <v>3</v>
      </c>
      <c r="D9348" s="0" t="n">
        <v>85</v>
      </c>
      <c r="E9348" s="0" t="n">
        <v>68</v>
      </c>
      <c r="F9348" s="0" t="n">
        <v>0</v>
      </c>
      <c r="T9348" s="0"/>
    </row>
    <row r="9349" customFormat="false" ht="12.75" hidden="false" customHeight="false" outlineLevel="0" collapsed="false">
      <c r="A9349" s="0" t="n">
        <v>1986</v>
      </c>
      <c r="B9349" s="0" t="n">
        <v>8</v>
      </c>
      <c r="C9349" s="0" t="n">
        <v>4</v>
      </c>
      <c r="D9349" s="0" t="n">
        <v>86</v>
      </c>
      <c r="E9349" s="0" t="n">
        <v>68</v>
      </c>
      <c r="F9349" s="0" t="n">
        <v>0</v>
      </c>
      <c r="T9349" s="0"/>
    </row>
    <row r="9350" customFormat="false" ht="12.75" hidden="false" customHeight="false" outlineLevel="0" collapsed="false">
      <c r="A9350" s="0" t="n">
        <v>1986</v>
      </c>
      <c r="B9350" s="0" t="n">
        <v>8</v>
      </c>
      <c r="C9350" s="0" t="n">
        <v>5</v>
      </c>
      <c r="D9350" s="0" t="n">
        <v>85</v>
      </c>
      <c r="E9350" s="0" t="n">
        <v>68</v>
      </c>
      <c r="F9350" s="0" t="n">
        <v>0</v>
      </c>
      <c r="T9350" s="0"/>
    </row>
    <row r="9351" customFormat="false" ht="12.75" hidden="false" customHeight="false" outlineLevel="0" collapsed="false">
      <c r="A9351" s="0" t="n">
        <v>1986</v>
      </c>
      <c r="B9351" s="0" t="n">
        <v>8</v>
      </c>
      <c r="C9351" s="0" t="n">
        <v>6</v>
      </c>
      <c r="D9351" s="0" t="n">
        <v>85</v>
      </c>
      <c r="E9351" s="0" t="n">
        <v>72</v>
      </c>
      <c r="F9351" s="0" t="n">
        <v>0</v>
      </c>
      <c r="T9351" s="0"/>
    </row>
    <row r="9352" customFormat="false" ht="12.75" hidden="false" customHeight="false" outlineLevel="0" collapsed="false">
      <c r="A9352" s="0" t="n">
        <v>1986</v>
      </c>
      <c r="B9352" s="0" t="n">
        <v>8</v>
      </c>
      <c r="C9352" s="0" t="n">
        <v>7</v>
      </c>
      <c r="D9352" s="0" t="n">
        <v>81</v>
      </c>
      <c r="E9352" s="0" t="n">
        <v>73</v>
      </c>
      <c r="F9352" s="0" t="n">
        <v>13</v>
      </c>
      <c r="T9352" s="0"/>
    </row>
    <row r="9353" customFormat="false" ht="12.75" hidden="false" customHeight="false" outlineLevel="0" collapsed="false">
      <c r="A9353" s="0" t="n">
        <v>1986</v>
      </c>
      <c r="B9353" s="0" t="n">
        <v>8</v>
      </c>
      <c r="C9353" s="0" t="n">
        <v>8</v>
      </c>
      <c r="D9353" s="0" t="n">
        <v>89</v>
      </c>
      <c r="E9353" s="0" t="n">
        <v>74</v>
      </c>
      <c r="F9353" s="0" t="n">
        <v>0</v>
      </c>
      <c r="T9353" s="0"/>
    </row>
    <row r="9354" customFormat="false" ht="12.75" hidden="false" customHeight="false" outlineLevel="0" collapsed="false">
      <c r="A9354" s="0" t="n">
        <v>1986</v>
      </c>
      <c r="B9354" s="0" t="n">
        <v>8</v>
      </c>
      <c r="C9354" s="0" t="n">
        <v>9</v>
      </c>
      <c r="D9354" s="0" t="n">
        <v>87</v>
      </c>
      <c r="E9354" s="0" t="n">
        <v>72</v>
      </c>
      <c r="F9354" s="0" t="n">
        <v>0</v>
      </c>
      <c r="T9354" s="0"/>
    </row>
    <row r="9355" customFormat="false" ht="12.75" hidden="false" customHeight="false" outlineLevel="0" collapsed="false">
      <c r="A9355" s="0" t="n">
        <v>1986</v>
      </c>
      <c r="B9355" s="0" t="n">
        <v>8</v>
      </c>
      <c r="C9355" s="0" t="n">
        <v>10</v>
      </c>
      <c r="D9355" s="0" t="n">
        <v>86</v>
      </c>
      <c r="E9355" s="0" t="n">
        <v>68</v>
      </c>
      <c r="F9355" s="0" t="n">
        <v>48</v>
      </c>
      <c r="T9355" s="0"/>
    </row>
    <row r="9356" customFormat="false" ht="12.75" hidden="false" customHeight="false" outlineLevel="0" collapsed="false">
      <c r="A9356" s="0" t="n">
        <v>1986</v>
      </c>
      <c r="B9356" s="0" t="n">
        <v>8</v>
      </c>
      <c r="C9356" s="0" t="n">
        <v>11</v>
      </c>
      <c r="D9356" s="0" t="n">
        <v>84</v>
      </c>
      <c r="E9356" s="0" t="n">
        <v>71</v>
      </c>
      <c r="F9356" s="0" t="n">
        <v>4</v>
      </c>
      <c r="T9356" s="0"/>
    </row>
    <row r="9357" customFormat="false" ht="12.75" hidden="false" customHeight="false" outlineLevel="0" collapsed="false">
      <c r="A9357" s="0" t="n">
        <v>1986</v>
      </c>
      <c r="B9357" s="0" t="n">
        <v>8</v>
      </c>
      <c r="C9357" s="0" t="n">
        <v>12</v>
      </c>
      <c r="D9357" s="0" t="n">
        <v>79</v>
      </c>
      <c r="E9357" s="0" t="n">
        <v>66</v>
      </c>
      <c r="F9357" s="0" t="n">
        <v>0</v>
      </c>
      <c r="T9357" s="0"/>
    </row>
    <row r="9358" customFormat="false" ht="12.75" hidden="false" customHeight="false" outlineLevel="0" collapsed="false">
      <c r="A9358" s="0" t="n">
        <v>1986</v>
      </c>
      <c r="B9358" s="0" t="n">
        <v>8</v>
      </c>
      <c r="C9358" s="0" t="n">
        <v>13</v>
      </c>
      <c r="D9358" s="0" t="n">
        <v>80</v>
      </c>
      <c r="E9358" s="0" t="n">
        <v>62</v>
      </c>
      <c r="F9358" s="0" t="n">
        <v>0</v>
      </c>
      <c r="T9358" s="0"/>
    </row>
    <row r="9359" customFormat="false" ht="12.75" hidden="false" customHeight="false" outlineLevel="0" collapsed="false">
      <c r="A9359" s="0" t="n">
        <v>1986</v>
      </c>
      <c r="B9359" s="0" t="n">
        <v>8</v>
      </c>
      <c r="C9359" s="0" t="n">
        <v>14</v>
      </c>
      <c r="D9359" s="0" t="n">
        <v>83</v>
      </c>
      <c r="E9359" s="0" t="n">
        <v>62</v>
      </c>
      <c r="F9359" s="0" t="n">
        <v>0</v>
      </c>
      <c r="T9359" s="0"/>
    </row>
    <row r="9360" customFormat="false" ht="12.75" hidden="false" customHeight="false" outlineLevel="0" collapsed="false">
      <c r="A9360" s="0" t="n">
        <v>1986</v>
      </c>
      <c r="B9360" s="0" t="n">
        <v>8</v>
      </c>
      <c r="C9360" s="0" t="n">
        <v>15</v>
      </c>
      <c r="D9360" s="0" t="n">
        <v>82</v>
      </c>
      <c r="E9360" s="0" t="n">
        <v>66</v>
      </c>
      <c r="F9360" s="0" t="n">
        <v>0</v>
      </c>
      <c r="T9360" s="0"/>
    </row>
    <row r="9361" customFormat="false" ht="12.75" hidden="false" customHeight="false" outlineLevel="0" collapsed="false">
      <c r="A9361" s="0" t="n">
        <v>1986</v>
      </c>
      <c r="B9361" s="0" t="n">
        <v>8</v>
      </c>
      <c r="C9361" s="0" t="n">
        <v>16</v>
      </c>
      <c r="D9361" s="0" t="n">
        <v>83</v>
      </c>
      <c r="E9361" s="0" t="n">
        <v>71</v>
      </c>
      <c r="F9361" s="0" t="n">
        <v>3</v>
      </c>
      <c r="T9361" s="0"/>
    </row>
    <row r="9362" customFormat="false" ht="12.75" hidden="false" customHeight="false" outlineLevel="0" collapsed="false">
      <c r="A9362" s="0" t="n">
        <v>1986</v>
      </c>
      <c r="B9362" s="0" t="n">
        <v>8</v>
      </c>
      <c r="C9362" s="0" t="n">
        <v>17</v>
      </c>
      <c r="D9362" s="0" t="n">
        <v>86</v>
      </c>
      <c r="E9362" s="0" t="n">
        <v>72</v>
      </c>
      <c r="F9362" s="0" t="n">
        <v>16</v>
      </c>
      <c r="T9362" s="0"/>
    </row>
    <row r="9363" customFormat="false" ht="12.75" hidden="false" customHeight="false" outlineLevel="0" collapsed="false">
      <c r="A9363" s="0" t="n">
        <v>1986</v>
      </c>
      <c r="B9363" s="0" t="n">
        <v>8</v>
      </c>
      <c r="C9363" s="0" t="n">
        <v>18</v>
      </c>
      <c r="D9363" s="0" t="n">
        <v>81</v>
      </c>
      <c r="E9363" s="0" t="n">
        <v>70</v>
      </c>
      <c r="F9363" s="0" t="n">
        <v>16</v>
      </c>
      <c r="T9363" s="0"/>
    </row>
    <row r="9364" customFormat="false" ht="12.75" hidden="false" customHeight="false" outlineLevel="0" collapsed="false">
      <c r="A9364" s="0" t="n">
        <v>1986</v>
      </c>
      <c r="B9364" s="0" t="n">
        <v>8</v>
      </c>
      <c r="C9364" s="0" t="n">
        <v>19</v>
      </c>
      <c r="D9364" s="0" t="n">
        <v>85</v>
      </c>
      <c r="E9364" s="0" t="n">
        <v>70</v>
      </c>
      <c r="F9364" s="0" t="n">
        <v>0</v>
      </c>
      <c r="T9364" s="0"/>
    </row>
    <row r="9365" customFormat="false" ht="12.75" hidden="false" customHeight="false" outlineLevel="0" collapsed="false">
      <c r="A9365" s="0" t="n">
        <v>1986</v>
      </c>
      <c r="B9365" s="0" t="n">
        <v>8</v>
      </c>
      <c r="C9365" s="0" t="n">
        <v>20</v>
      </c>
      <c r="D9365" s="0" t="n">
        <v>82</v>
      </c>
      <c r="E9365" s="0" t="n">
        <v>68</v>
      </c>
      <c r="F9365" s="0" t="n">
        <v>3</v>
      </c>
      <c r="T9365" s="0"/>
    </row>
    <row r="9366" customFormat="false" ht="12.75" hidden="false" customHeight="false" outlineLevel="0" collapsed="false">
      <c r="A9366" s="0" t="n">
        <v>1986</v>
      </c>
      <c r="B9366" s="0" t="n">
        <v>8</v>
      </c>
      <c r="C9366" s="0" t="n">
        <v>21</v>
      </c>
      <c r="D9366" s="0" t="n">
        <v>69</v>
      </c>
      <c r="E9366" s="0" t="n">
        <v>63</v>
      </c>
      <c r="F9366" s="0" t="n">
        <v>113</v>
      </c>
      <c r="T9366" s="0"/>
    </row>
    <row r="9367" customFormat="false" ht="12.75" hidden="false" customHeight="false" outlineLevel="0" collapsed="false">
      <c r="A9367" s="0" t="n">
        <v>1986</v>
      </c>
      <c r="B9367" s="0" t="n">
        <v>8</v>
      </c>
      <c r="C9367" s="0" t="n">
        <v>22</v>
      </c>
      <c r="D9367" s="0" t="n">
        <v>82</v>
      </c>
      <c r="E9367" s="0" t="n">
        <v>61</v>
      </c>
      <c r="F9367" s="0" t="n">
        <v>0</v>
      </c>
      <c r="T9367" s="0"/>
    </row>
    <row r="9368" customFormat="false" ht="12.75" hidden="false" customHeight="false" outlineLevel="0" collapsed="false">
      <c r="A9368" s="0" t="n">
        <v>1986</v>
      </c>
      <c r="B9368" s="0" t="n">
        <v>8</v>
      </c>
      <c r="C9368" s="0" t="n">
        <v>23</v>
      </c>
      <c r="D9368" s="0" t="n">
        <v>83</v>
      </c>
      <c r="E9368" s="0" t="n">
        <v>62</v>
      </c>
      <c r="F9368" s="0" t="n">
        <v>40</v>
      </c>
      <c r="T9368" s="0"/>
    </row>
    <row r="9369" customFormat="false" ht="12.75" hidden="false" customHeight="false" outlineLevel="0" collapsed="false">
      <c r="A9369" s="0" t="n">
        <v>1986</v>
      </c>
      <c r="B9369" s="0" t="n">
        <v>8</v>
      </c>
      <c r="C9369" s="0" t="n">
        <v>24</v>
      </c>
      <c r="D9369" s="0" t="n">
        <v>75</v>
      </c>
      <c r="E9369" s="0" t="n">
        <v>62</v>
      </c>
      <c r="F9369" s="0" t="n">
        <v>0</v>
      </c>
      <c r="T9369" s="0"/>
    </row>
    <row r="9370" customFormat="false" ht="12.75" hidden="false" customHeight="false" outlineLevel="0" collapsed="false">
      <c r="A9370" s="0" t="n">
        <v>1986</v>
      </c>
      <c r="B9370" s="0" t="n">
        <v>8</v>
      </c>
      <c r="C9370" s="0" t="n">
        <v>25</v>
      </c>
      <c r="D9370" s="0" t="n">
        <v>76</v>
      </c>
      <c r="E9370" s="0" t="n">
        <v>58</v>
      </c>
      <c r="F9370" s="0" t="n">
        <v>0</v>
      </c>
      <c r="T9370" s="0"/>
    </row>
    <row r="9371" customFormat="false" ht="12.75" hidden="false" customHeight="false" outlineLevel="0" collapsed="false">
      <c r="A9371" s="0" t="n">
        <v>1986</v>
      </c>
      <c r="B9371" s="0" t="n">
        <v>8</v>
      </c>
      <c r="C9371" s="0" t="n">
        <v>26</v>
      </c>
      <c r="D9371" s="0" t="n">
        <v>78</v>
      </c>
      <c r="E9371" s="0" t="n">
        <v>62</v>
      </c>
      <c r="F9371" s="0" t="n">
        <v>0</v>
      </c>
      <c r="T9371" s="0"/>
    </row>
    <row r="9372" customFormat="false" ht="12.75" hidden="false" customHeight="false" outlineLevel="0" collapsed="false">
      <c r="A9372" s="0" t="n">
        <v>1986</v>
      </c>
      <c r="B9372" s="0" t="n">
        <v>8</v>
      </c>
      <c r="C9372" s="0" t="n">
        <v>27</v>
      </c>
      <c r="D9372" s="0" t="n">
        <v>81</v>
      </c>
      <c r="E9372" s="0" t="n">
        <v>71</v>
      </c>
      <c r="F9372" s="0" t="n">
        <v>0</v>
      </c>
      <c r="T9372" s="0"/>
    </row>
    <row r="9373" customFormat="false" ht="12.75" hidden="false" customHeight="false" outlineLevel="0" collapsed="false">
      <c r="A9373" s="0" t="n">
        <v>1986</v>
      </c>
      <c r="B9373" s="0" t="n">
        <v>8</v>
      </c>
      <c r="C9373" s="0" t="n">
        <v>28</v>
      </c>
      <c r="D9373" s="0" t="n">
        <v>71</v>
      </c>
      <c r="E9373" s="0" t="n">
        <v>52</v>
      </c>
      <c r="F9373" s="0" t="n">
        <v>25</v>
      </c>
      <c r="T9373" s="0"/>
    </row>
    <row r="9374" customFormat="false" ht="12.75" hidden="false" customHeight="false" outlineLevel="0" collapsed="false">
      <c r="A9374" s="0" t="n">
        <v>1986</v>
      </c>
      <c r="B9374" s="0" t="n">
        <v>8</v>
      </c>
      <c r="C9374" s="0" t="n">
        <v>29</v>
      </c>
      <c r="D9374" s="0" t="n">
        <v>68</v>
      </c>
      <c r="E9374" s="0" t="n">
        <v>50</v>
      </c>
      <c r="F9374" s="0" t="n">
        <v>0</v>
      </c>
      <c r="T9374" s="0"/>
    </row>
    <row r="9375" customFormat="false" ht="12.75" hidden="false" customHeight="false" outlineLevel="0" collapsed="false">
      <c r="A9375" s="0" t="n">
        <v>1986</v>
      </c>
      <c r="B9375" s="0" t="n">
        <v>8</v>
      </c>
      <c r="C9375" s="0" t="n">
        <v>30</v>
      </c>
      <c r="D9375" s="0" t="n">
        <v>76</v>
      </c>
      <c r="E9375" s="0" t="n">
        <v>51</v>
      </c>
      <c r="F9375" s="0" t="n">
        <v>0</v>
      </c>
      <c r="T9375" s="0"/>
    </row>
    <row r="9376" customFormat="false" ht="12.75" hidden="false" customHeight="false" outlineLevel="0" collapsed="false">
      <c r="A9376" s="0" t="n">
        <v>1986</v>
      </c>
      <c r="B9376" s="0" t="n">
        <v>8</v>
      </c>
      <c r="C9376" s="0" t="n">
        <v>31</v>
      </c>
      <c r="D9376" s="0" t="n">
        <v>79</v>
      </c>
      <c r="E9376" s="0" t="n">
        <v>54</v>
      </c>
      <c r="F9376" s="0" t="n">
        <v>0</v>
      </c>
      <c r="T9376" s="0"/>
    </row>
    <row r="9377" customFormat="false" ht="12.75" hidden="false" customHeight="false" outlineLevel="0" collapsed="false">
      <c r="A9377" s="0" t="n">
        <v>1986</v>
      </c>
      <c r="B9377" s="0" t="n">
        <v>9</v>
      </c>
      <c r="C9377" s="0" t="n">
        <v>1</v>
      </c>
      <c r="D9377" s="0" t="n">
        <v>78</v>
      </c>
      <c r="E9377" s="0" t="n">
        <v>58</v>
      </c>
      <c r="F9377" s="0" t="n">
        <v>0</v>
      </c>
      <c r="T9377" s="0"/>
    </row>
    <row r="9378" customFormat="false" ht="12.75" hidden="false" customHeight="false" outlineLevel="0" collapsed="false">
      <c r="A9378" s="0" t="n">
        <v>1986</v>
      </c>
      <c r="B9378" s="0" t="n">
        <v>9</v>
      </c>
      <c r="C9378" s="0" t="n">
        <v>2</v>
      </c>
      <c r="D9378" s="0" t="n">
        <v>71</v>
      </c>
      <c r="E9378" s="0" t="n">
        <v>64</v>
      </c>
      <c r="F9378" s="0" t="n">
        <v>0</v>
      </c>
      <c r="T9378" s="0"/>
    </row>
    <row r="9379" customFormat="false" ht="12.75" hidden="false" customHeight="false" outlineLevel="0" collapsed="false">
      <c r="A9379" s="0" t="n">
        <v>1986</v>
      </c>
      <c r="B9379" s="0" t="n">
        <v>9</v>
      </c>
      <c r="C9379" s="0" t="n">
        <v>3</v>
      </c>
      <c r="D9379" s="0" t="n">
        <v>75</v>
      </c>
      <c r="E9379" s="0" t="n">
        <v>62</v>
      </c>
      <c r="F9379" s="0" t="n">
        <v>6</v>
      </c>
      <c r="T9379" s="0"/>
    </row>
    <row r="9380" customFormat="false" ht="12.75" hidden="false" customHeight="false" outlineLevel="0" collapsed="false">
      <c r="A9380" s="0" t="n">
        <v>1986</v>
      </c>
      <c r="B9380" s="0" t="n">
        <v>9</v>
      </c>
      <c r="C9380" s="0" t="n">
        <v>4</v>
      </c>
      <c r="D9380" s="0" t="n">
        <v>69</v>
      </c>
      <c r="E9380" s="0" t="n">
        <v>62</v>
      </c>
      <c r="F9380" s="0" t="n">
        <v>1</v>
      </c>
      <c r="T9380" s="0"/>
    </row>
    <row r="9381" customFormat="false" ht="12.75" hidden="false" customHeight="false" outlineLevel="0" collapsed="false">
      <c r="A9381" s="0" t="n">
        <v>1986</v>
      </c>
      <c r="B9381" s="0" t="n">
        <v>9</v>
      </c>
      <c r="C9381" s="0" t="n">
        <v>5</v>
      </c>
      <c r="D9381" s="0" t="n">
        <v>76</v>
      </c>
      <c r="E9381" s="0" t="n">
        <v>63</v>
      </c>
      <c r="F9381" s="0" t="n">
        <v>95</v>
      </c>
      <c r="T9381" s="0"/>
    </row>
    <row r="9382" customFormat="false" ht="12.75" hidden="false" customHeight="false" outlineLevel="0" collapsed="false">
      <c r="A9382" s="0" t="n">
        <v>1986</v>
      </c>
      <c r="B9382" s="0" t="n">
        <v>9</v>
      </c>
      <c r="C9382" s="0" t="n">
        <v>6</v>
      </c>
      <c r="D9382" s="0" t="n">
        <v>81</v>
      </c>
      <c r="E9382" s="0" t="n">
        <v>65</v>
      </c>
      <c r="F9382" s="0" t="n">
        <v>0</v>
      </c>
      <c r="T9382" s="0"/>
    </row>
    <row r="9383" customFormat="false" ht="12.75" hidden="false" customHeight="false" outlineLevel="0" collapsed="false">
      <c r="A9383" s="0" t="n">
        <v>1986</v>
      </c>
      <c r="B9383" s="0" t="n">
        <v>9</v>
      </c>
      <c r="C9383" s="0" t="n">
        <v>7</v>
      </c>
      <c r="D9383" s="0" t="n">
        <v>73</v>
      </c>
      <c r="E9383" s="0" t="n">
        <v>58</v>
      </c>
      <c r="F9383" s="0" t="n">
        <v>0</v>
      </c>
      <c r="T9383" s="0"/>
    </row>
    <row r="9384" customFormat="false" ht="12.75" hidden="false" customHeight="false" outlineLevel="0" collapsed="false">
      <c r="A9384" s="0" t="n">
        <v>1986</v>
      </c>
      <c r="B9384" s="0" t="n">
        <v>9</v>
      </c>
      <c r="C9384" s="0" t="n">
        <v>8</v>
      </c>
      <c r="D9384" s="0" t="n">
        <v>71</v>
      </c>
      <c r="E9384" s="0" t="n">
        <v>54</v>
      </c>
      <c r="F9384" s="0" t="n">
        <v>0</v>
      </c>
      <c r="T9384" s="0"/>
    </row>
    <row r="9385" customFormat="false" ht="12.75" hidden="false" customHeight="false" outlineLevel="0" collapsed="false">
      <c r="A9385" s="0" t="n">
        <v>1986</v>
      </c>
      <c r="B9385" s="0" t="n">
        <v>9</v>
      </c>
      <c r="C9385" s="0" t="n">
        <v>9</v>
      </c>
      <c r="D9385" s="0" t="n">
        <v>75</v>
      </c>
      <c r="E9385" s="0" t="n">
        <v>52</v>
      </c>
      <c r="F9385" s="0" t="n">
        <v>0</v>
      </c>
      <c r="T9385" s="0"/>
    </row>
    <row r="9386" customFormat="false" ht="12.75" hidden="false" customHeight="false" outlineLevel="0" collapsed="false">
      <c r="A9386" s="0" t="n">
        <v>1986</v>
      </c>
      <c r="B9386" s="0" t="n">
        <v>9</v>
      </c>
      <c r="C9386" s="0" t="n">
        <v>10</v>
      </c>
      <c r="D9386" s="0" t="n">
        <v>76</v>
      </c>
      <c r="E9386" s="0" t="n">
        <v>58</v>
      </c>
      <c r="F9386" s="0" t="n">
        <v>0</v>
      </c>
      <c r="T9386" s="0"/>
    </row>
    <row r="9387" customFormat="false" ht="12.75" hidden="false" customHeight="false" outlineLevel="0" collapsed="false">
      <c r="A9387" s="0" t="n">
        <v>1986</v>
      </c>
      <c r="B9387" s="0" t="n">
        <v>9</v>
      </c>
      <c r="C9387" s="0" t="n">
        <v>11</v>
      </c>
      <c r="D9387" s="0" t="n">
        <v>85</v>
      </c>
      <c r="E9387" s="0" t="n">
        <v>67</v>
      </c>
      <c r="F9387" s="0" t="n">
        <v>0</v>
      </c>
      <c r="T9387" s="0"/>
    </row>
    <row r="9388" customFormat="false" ht="12.75" hidden="false" customHeight="false" outlineLevel="0" collapsed="false">
      <c r="A9388" s="0" t="n">
        <v>1986</v>
      </c>
      <c r="B9388" s="0" t="n">
        <v>9</v>
      </c>
      <c r="C9388" s="0" t="n">
        <v>12</v>
      </c>
      <c r="D9388" s="0" t="n">
        <v>85</v>
      </c>
      <c r="E9388" s="0" t="n">
        <v>68</v>
      </c>
      <c r="F9388" s="0" t="n">
        <v>0</v>
      </c>
      <c r="T9388" s="0"/>
    </row>
    <row r="9389" customFormat="false" ht="12.75" hidden="false" customHeight="false" outlineLevel="0" collapsed="false">
      <c r="A9389" s="0" t="n">
        <v>1986</v>
      </c>
      <c r="B9389" s="0" t="n">
        <v>9</v>
      </c>
      <c r="C9389" s="0" t="n">
        <v>13</v>
      </c>
      <c r="D9389" s="0" t="n">
        <v>78</v>
      </c>
      <c r="E9389" s="0" t="n">
        <v>58</v>
      </c>
      <c r="F9389" s="0" t="n">
        <v>0</v>
      </c>
      <c r="T9389" s="0"/>
    </row>
    <row r="9390" customFormat="false" ht="12.75" hidden="false" customHeight="false" outlineLevel="0" collapsed="false">
      <c r="A9390" s="0" t="n">
        <v>1986</v>
      </c>
      <c r="B9390" s="0" t="n">
        <v>9</v>
      </c>
      <c r="C9390" s="0" t="n">
        <v>14</v>
      </c>
      <c r="D9390" s="0" t="n">
        <v>70</v>
      </c>
      <c r="E9390" s="0" t="n">
        <v>55</v>
      </c>
      <c r="F9390" s="0" t="n">
        <v>0</v>
      </c>
      <c r="T9390" s="0"/>
    </row>
    <row r="9391" customFormat="false" ht="12.75" hidden="false" customHeight="false" outlineLevel="0" collapsed="false">
      <c r="A9391" s="0" t="n">
        <v>1986</v>
      </c>
      <c r="B9391" s="0" t="n">
        <v>9</v>
      </c>
      <c r="C9391" s="0" t="n">
        <v>15</v>
      </c>
      <c r="D9391" s="0" t="n">
        <v>76</v>
      </c>
      <c r="E9391" s="0" t="n">
        <v>54</v>
      </c>
      <c r="F9391" s="0" t="n">
        <v>0</v>
      </c>
      <c r="T9391" s="0"/>
    </row>
    <row r="9392" customFormat="false" ht="12.75" hidden="false" customHeight="false" outlineLevel="0" collapsed="false">
      <c r="A9392" s="0" t="n">
        <v>1986</v>
      </c>
      <c r="B9392" s="0" t="n">
        <v>9</v>
      </c>
      <c r="C9392" s="0" t="n">
        <v>16</v>
      </c>
      <c r="D9392" s="0" t="n">
        <v>69</v>
      </c>
      <c r="E9392" s="0" t="n">
        <v>50</v>
      </c>
      <c r="F9392" s="0" t="n">
        <v>5</v>
      </c>
      <c r="T9392" s="0"/>
    </row>
    <row r="9393" customFormat="false" ht="12.75" hidden="false" customHeight="false" outlineLevel="0" collapsed="false">
      <c r="A9393" s="0" t="n">
        <v>1986</v>
      </c>
      <c r="B9393" s="0" t="n">
        <v>9</v>
      </c>
      <c r="C9393" s="0" t="n">
        <v>17</v>
      </c>
      <c r="D9393" s="0" t="n">
        <v>69</v>
      </c>
      <c r="E9393" s="0" t="n">
        <v>45</v>
      </c>
      <c r="F9393" s="0" t="n">
        <v>0</v>
      </c>
      <c r="T9393" s="0"/>
    </row>
    <row r="9394" customFormat="false" ht="12.75" hidden="false" customHeight="false" outlineLevel="0" collapsed="false">
      <c r="A9394" s="0" t="n">
        <v>1986</v>
      </c>
      <c r="B9394" s="0" t="n">
        <v>9</v>
      </c>
      <c r="C9394" s="0" t="n">
        <v>18</v>
      </c>
      <c r="D9394" s="0" t="n">
        <v>69</v>
      </c>
      <c r="E9394" s="0" t="n">
        <v>52</v>
      </c>
      <c r="F9394" s="0" t="n">
        <v>0</v>
      </c>
      <c r="T9394" s="0"/>
    </row>
    <row r="9395" customFormat="false" ht="12.75" hidden="false" customHeight="false" outlineLevel="0" collapsed="false">
      <c r="A9395" s="0" t="n">
        <v>1986</v>
      </c>
      <c r="B9395" s="0" t="n">
        <v>9</v>
      </c>
      <c r="C9395" s="0" t="n">
        <v>19</v>
      </c>
      <c r="D9395" s="0" t="n">
        <v>76</v>
      </c>
      <c r="E9395" s="0" t="n">
        <v>60</v>
      </c>
      <c r="F9395" s="0" t="n">
        <v>1</v>
      </c>
      <c r="T9395" s="0"/>
    </row>
    <row r="9396" customFormat="false" ht="12.75" hidden="false" customHeight="false" outlineLevel="0" collapsed="false">
      <c r="A9396" s="0" t="n">
        <v>1986</v>
      </c>
      <c r="B9396" s="0" t="n">
        <v>9</v>
      </c>
      <c r="C9396" s="0" t="n">
        <v>20</v>
      </c>
      <c r="D9396" s="0" t="n">
        <v>75</v>
      </c>
      <c r="E9396" s="0" t="n">
        <v>59</v>
      </c>
      <c r="F9396" s="0" t="n">
        <v>0</v>
      </c>
      <c r="T9396" s="0"/>
    </row>
    <row r="9397" customFormat="false" ht="12.75" hidden="false" customHeight="false" outlineLevel="0" collapsed="false">
      <c r="A9397" s="0" t="n">
        <v>1986</v>
      </c>
      <c r="B9397" s="0" t="n">
        <v>9</v>
      </c>
      <c r="C9397" s="0" t="n">
        <v>21</v>
      </c>
      <c r="D9397" s="0" t="n">
        <v>79</v>
      </c>
      <c r="E9397" s="0" t="n">
        <v>60</v>
      </c>
      <c r="F9397" s="0" t="n">
        <v>0</v>
      </c>
      <c r="T9397" s="0"/>
    </row>
    <row r="9398" customFormat="false" ht="12.75" hidden="false" customHeight="false" outlineLevel="0" collapsed="false">
      <c r="A9398" s="0" t="n">
        <v>1986</v>
      </c>
      <c r="B9398" s="0" t="n">
        <v>9</v>
      </c>
      <c r="C9398" s="0" t="n">
        <v>22</v>
      </c>
      <c r="D9398" s="0" t="n">
        <v>67</v>
      </c>
      <c r="E9398" s="0" t="n">
        <v>55</v>
      </c>
      <c r="F9398" s="0" t="n">
        <v>1</v>
      </c>
      <c r="T9398" s="0"/>
    </row>
    <row r="9399" customFormat="false" ht="12.75" hidden="false" customHeight="false" outlineLevel="0" collapsed="false">
      <c r="A9399" s="0" t="n">
        <v>1986</v>
      </c>
      <c r="B9399" s="0" t="n">
        <v>9</v>
      </c>
      <c r="C9399" s="0" t="n">
        <v>23</v>
      </c>
      <c r="D9399" s="0" t="n">
        <v>82</v>
      </c>
      <c r="E9399" s="0" t="n">
        <v>63</v>
      </c>
      <c r="F9399" s="0" t="n">
        <v>6</v>
      </c>
      <c r="T9399" s="0"/>
    </row>
    <row r="9400" customFormat="false" ht="12.75" hidden="false" customHeight="false" outlineLevel="0" collapsed="false">
      <c r="A9400" s="0" t="n">
        <v>1986</v>
      </c>
      <c r="B9400" s="0" t="n">
        <v>9</v>
      </c>
      <c r="C9400" s="0" t="n">
        <v>24</v>
      </c>
      <c r="D9400" s="0" t="n">
        <v>83</v>
      </c>
      <c r="E9400" s="0" t="n">
        <v>67</v>
      </c>
      <c r="F9400" s="0" t="n">
        <v>0</v>
      </c>
      <c r="T9400" s="0"/>
    </row>
    <row r="9401" customFormat="false" ht="12.75" hidden="false" customHeight="false" outlineLevel="0" collapsed="false">
      <c r="A9401" s="0" t="n">
        <v>1986</v>
      </c>
      <c r="B9401" s="0" t="n">
        <v>9</v>
      </c>
      <c r="C9401" s="0" t="n">
        <v>25</v>
      </c>
      <c r="D9401" s="0" t="n">
        <v>79</v>
      </c>
      <c r="E9401" s="0" t="n">
        <v>65</v>
      </c>
      <c r="F9401" s="0" t="n">
        <v>0</v>
      </c>
      <c r="T9401" s="0"/>
    </row>
    <row r="9402" customFormat="false" ht="12.75" hidden="false" customHeight="false" outlineLevel="0" collapsed="false">
      <c r="A9402" s="0" t="n">
        <v>1986</v>
      </c>
      <c r="B9402" s="0" t="n">
        <v>9</v>
      </c>
      <c r="C9402" s="0" t="n">
        <v>26</v>
      </c>
      <c r="D9402" s="0" t="n">
        <v>84</v>
      </c>
      <c r="E9402" s="0" t="n">
        <v>65</v>
      </c>
      <c r="F9402" s="0" t="n">
        <v>54</v>
      </c>
      <c r="T9402" s="0"/>
    </row>
    <row r="9403" customFormat="false" ht="12.75" hidden="false" customHeight="false" outlineLevel="0" collapsed="false">
      <c r="A9403" s="0" t="n">
        <v>1986</v>
      </c>
      <c r="B9403" s="0" t="n">
        <v>9</v>
      </c>
      <c r="C9403" s="0" t="n">
        <v>27</v>
      </c>
      <c r="D9403" s="0" t="n">
        <v>74</v>
      </c>
      <c r="E9403" s="0" t="n">
        <v>59</v>
      </c>
      <c r="F9403" s="0" t="n">
        <v>51</v>
      </c>
      <c r="T9403" s="0"/>
    </row>
    <row r="9404" customFormat="false" ht="12.75" hidden="false" customHeight="false" outlineLevel="0" collapsed="false">
      <c r="A9404" s="0" t="n">
        <v>1986</v>
      </c>
      <c r="B9404" s="0" t="n">
        <v>9</v>
      </c>
      <c r="C9404" s="0" t="n">
        <v>28</v>
      </c>
      <c r="D9404" s="0" t="n">
        <v>68</v>
      </c>
      <c r="E9404" s="0" t="n">
        <v>59</v>
      </c>
      <c r="F9404" s="0" t="n">
        <v>0</v>
      </c>
      <c r="T9404" s="0"/>
    </row>
    <row r="9405" customFormat="false" ht="12.75" hidden="false" customHeight="false" outlineLevel="0" collapsed="false">
      <c r="A9405" s="0" t="n">
        <v>1986</v>
      </c>
      <c r="B9405" s="0" t="n">
        <v>9</v>
      </c>
      <c r="C9405" s="0" t="n">
        <v>29</v>
      </c>
      <c r="D9405" s="0" t="n">
        <v>78</v>
      </c>
      <c r="E9405" s="0" t="n">
        <v>64</v>
      </c>
      <c r="F9405" s="0" t="n">
        <v>0</v>
      </c>
      <c r="T9405" s="0"/>
    </row>
    <row r="9406" customFormat="false" ht="12.75" hidden="false" customHeight="false" outlineLevel="0" collapsed="false">
      <c r="A9406" s="0" t="n">
        <v>1986</v>
      </c>
      <c r="B9406" s="0" t="n">
        <v>9</v>
      </c>
      <c r="C9406" s="0" t="n">
        <v>30</v>
      </c>
      <c r="D9406" s="0" t="n">
        <v>89</v>
      </c>
      <c r="E9406" s="0" t="n">
        <v>69</v>
      </c>
      <c r="F9406" s="0" t="n">
        <v>0</v>
      </c>
      <c r="T9406" s="0"/>
    </row>
    <row r="9407" customFormat="false" ht="12.75" hidden="false" customHeight="false" outlineLevel="0" collapsed="false">
      <c r="A9407" s="0" t="n">
        <v>1986</v>
      </c>
      <c r="B9407" s="0" t="n">
        <v>10</v>
      </c>
      <c r="C9407" s="0" t="n">
        <v>1</v>
      </c>
      <c r="D9407" s="0" t="n">
        <v>84</v>
      </c>
      <c r="E9407" s="0" t="n">
        <v>63</v>
      </c>
      <c r="F9407" s="0" t="n">
        <v>4</v>
      </c>
      <c r="T9407" s="0"/>
    </row>
    <row r="9408" customFormat="false" ht="12.75" hidden="false" customHeight="false" outlineLevel="0" collapsed="false">
      <c r="A9408" s="0" t="n">
        <v>1986</v>
      </c>
      <c r="B9408" s="0" t="n">
        <v>10</v>
      </c>
      <c r="C9408" s="0" t="n">
        <v>2</v>
      </c>
      <c r="D9408" s="0" t="n">
        <v>76</v>
      </c>
      <c r="E9408" s="0" t="n">
        <v>63</v>
      </c>
      <c r="F9408" s="0" t="n">
        <v>2</v>
      </c>
      <c r="T9408" s="0"/>
    </row>
    <row r="9409" customFormat="false" ht="12.75" hidden="false" customHeight="false" outlineLevel="0" collapsed="false">
      <c r="A9409" s="0" t="n">
        <v>1986</v>
      </c>
      <c r="B9409" s="0" t="n">
        <v>10</v>
      </c>
      <c r="C9409" s="0" t="n">
        <v>3</v>
      </c>
      <c r="D9409" s="0" t="n">
        <v>69</v>
      </c>
      <c r="E9409" s="0" t="n">
        <v>60</v>
      </c>
      <c r="F9409" s="0" t="n">
        <v>68</v>
      </c>
      <c r="T9409" s="0"/>
    </row>
    <row r="9410" customFormat="false" ht="12.75" hidden="false" customHeight="false" outlineLevel="0" collapsed="false">
      <c r="A9410" s="0" t="n">
        <v>1986</v>
      </c>
      <c r="B9410" s="0" t="n">
        <v>10</v>
      </c>
      <c r="C9410" s="0" t="n">
        <v>4</v>
      </c>
      <c r="D9410" s="0" t="n">
        <v>83</v>
      </c>
      <c r="E9410" s="0" t="n">
        <v>69</v>
      </c>
      <c r="F9410" s="0" t="n">
        <v>3</v>
      </c>
      <c r="T9410" s="0"/>
    </row>
    <row r="9411" customFormat="false" ht="12.75" hidden="false" customHeight="false" outlineLevel="0" collapsed="false">
      <c r="A9411" s="0" t="n">
        <v>1986</v>
      </c>
      <c r="B9411" s="0" t="n">
        <v>10</v>
      </c>
      <c r="C9411" s="0" t="n">
        <v>5</v>
      </c>
      <c r="D9411" s="0" t="n">
        <v>71</v>
      </c>
      <c r="E9411" s="0" t="n">
        <v>56</v>
      </c>
      <c r="F9411" s="0" t="n">
        <v>0</v>
      </c>
      <c r="T9411" s="0"/>
    </row>
    <row r="9412" customFormat="false" ht="12.75" hidden="false" customHeight="false" outlineLevel="0" collapsed="false">
      <c r="A9412" s="0" t="n">
        <v>1986</v>
      </c>
      <c r="B9412" s="0" t="n">
        <v>10</v>
      </c>
      <c r="C9412" s="0" t="n">
        <v>6</v>
      </c>
      <c r="D9412" s="0" t="n">
        <v>63</v>
      </c>
      <c r="E9412" s="0" t="n">
        <v>45</v>
      </c>
      <c r="F9412" s="0" t="n">
        <v>0</v>
      </c>
      <c r="T9412" s="0"/>
    </row>
    <row r="9413" customFormat="false" ht="12.75" hidden="false" customHeight="false" outlineLevel="0" collapsed="false">
      <c r="A9413" s="0" t="n">
        <v>1986</v>
      </c>
      <c r="B9413" s="0" t="n">
        <v>10</v>
      </c>
      <c r="C9413" s="0" t="n">
        <v>7</v>
      </c>
      <c r="D9413" s="0" t="n">
        <v>60</v>
      </c>
      <c r="E9413" s="0" t="n">
        <v>41</v>
      </c>
      <c r="F9413" s="0" t="n">
        <v>0</v>
      </c>
      <c r="T9413" s="0"/>
    </row>
    <row r="9414" customFormat="false" ht="12.75" hidden="false" customHeight="false" outlineLevel="0" collapsed="false">
      <c r="A9414" s="0" t="n">
        <v>1986</v>
      </c>
      <c r="B9414" s="0" t="n">
        <v>10</v>
      </c>
      <c r="C9414" s="0" t="n">
        <v>8</v>
      </c>
      <c r="D9414" s="0" t="n">
        <v>72</v>
      </c>
      <c r="E9414" s="0" t="n">
        <v>50</v>
      </c>
      <c r="F9414" s="0" t="n">
        <v>0</v>
      </c>
      <c r="T9414" s="0"/>
    </row>
    <row r="9415" customFormat="false" ht="12.75" hidden="false" customHeight="false" outlineLevel="0" collapsed="false">
      <c r="A9415" s="0" t="n">
        <v>1986</v>
      </c>
      <c r="B9415" s="0" t="n">
        <v>10</v>
      </c>
      <c r="C9415" s="0" t="n">
        <v>9</v>
      </c>
      <c r="D9415" s="0" t="n">
        <v>79</v>
      </c>
      <c r="E9415" s="0" t="n">
        <v>52</v>
      </c>
      <c r="F9415" s="0" t="n">
        <v>0</v>
      </c>
      <c r="T9415" s="0"/>
    </row>
    <row r="9416" customFormat="false" ht="12.75" hidden="false" customHeight="false" outlineLevel="0" collapsed="false">
      <c r="A9416" s="0" t="n">
        <v>1986</v>
      </c>
      <c r="B9416" s="0" t="n">
        <v>10</v>
      </c>
      <c r="C9416" s="0" t="n">
        <v>10</v>
      </c>
      <c r="D9416" s="0" t="n">
        <v>55</v>
      </c>
      <c r="E9416" s="0" t="n">
        <v>42</v>
      </c>
      <c r="F9416" s="0" t="n">
        <v>0</v>
      </c>
      <c r="T9416" s="0"/>
    </row>
    <row r="9417" customFormat="false" ht="12.75" hidden="false" customHeight="false" outlineLevel="0" collapsed="false">
      <c r="A9417" s="0" t="n">
        <v>1986</v>
      </c>
      <c r="B9417" s="0" t="n">
        <v>10</v>
      </c>
      <c r="C9417" s="0" t="n">
        <v>11</v>
      </c>
      <c r="D9417" s="0" t="n">
        <v>59</v>
      </c>
      <c r="E9417" s="0" t="n">
        <v>41</v>
      </c>
      <c r="F9417" s="0" t="n">
        <v>0</v>
      </c>
      <c r="T9417" s="0"/>
    </row>
    <row r="9418" customFormat="false" ht="12.75" hidden="false" customHeight="false" outlineLevel="0" collapsed="false">
      <c r="A9418" s="0" t="n">
        <v>1986</v>
      </c>
      <c r="B9418" s="0" t="n">
        <v>10</v>
      </c>
      <c r="C9418" s="0" t="n">
        <v>12</v>
      </c>
      <c r="D9418" s="0" t="n">
        <v>63</v>
      </c>
      <c r="E9418" s="0" t="n">
        <v>48</v>
      </c>
      <c r="F9418" s="0" t="n">
        <v>0</v>
      </c>
      <c r="T9418" s="0"/>
    </row>
    <row r="9419" customFormat="false" ht="12.75" hidden="false" customHeight="false" outlineLevel="0" collapsed="false">
      <c r="A9419" s="0" t="n">
        <v>1986</v>
      </c>
      <c r="B9419" s="0" t="n">
        <v>10</v>
      </c>
      <c r="C9419" s="0" t="n">
        <v>13</v>
      </c>
      <c r="D9419" s="0" t="n">
        <v>64</v>
      </c>
      <c r="E9419" s="0" t="n">
        <v>59</v>
      </c>
      <c r="F9419" s="0" t="n">
        <v>13</v>
      </c>
      <c r="T9419" s="0"/>
    </row>
    <row r="9420" customFormat="false" ht="12.75" hidden="false" customHeight="false" outlineLevel="0" collapsed="false">
      <c r="A9420" s="0" t="n">
        <v>1986</v>
      </c>
      <c r="B9420" s="0" t="n">
        <v>10</v>
      </c>
      <c r="C9420" s="0" t="n">
        <v>14</v>
      </c>
      <c r="D9420" s="0" t="n">
        <v>73</v>
      </c>
      <c r="E9420" s="0" t="n">
        <v>55</v>
      </c>
      <c r="F9420" s="0" t="n">
        <v>36</v>
      </c>
      <c r="T9420" s="0"/>
    </row>
    <row r="9421" customFormat="false" ht="12.75" hidden="false" customHeight="false" outlineLevel="0" collapsed="false">
      <c r="A9421" s="0" t="n">
        <v>1986</v>
      </c>
      <c r="B9421" s="0" t="n">
        <v>10</v>
      </c>
      <c r="C9421" s="0" t="n">
        <v>15</v>
      </c>
      <c r="D9421" s="0" t="n">
        <v>59</v>
      </c>
      <c r="E9421" s="0" t="n">
        <v>47</v>
      </c>
      <c r="F9421" s="0" t="n">
        <v>0</v>
      </c>
      <c r="T9421" s="0"/>
    </row>
    <row r="9422" customFormat="false" ht="12.75" hidden="false" customHeight="false" outlineLevel="0" collapsed="false">
      <c r="A9422" s="0" t="n">
        <v>1986</v>
      </c>
      <c r="B9422" s="0" t="n">
        <v>10</v>
      </c>
      <c r="C9422" s="0" t="n">
        <v>16</v>
      </c>
      <c r="D9422" s="0" t="n">
        <v>62</v>
      </c>
      <c r="E9422" s="0" t="n">
        <v>45</v>
      </c>
      <c r="F9422" s="0" t="n">
        <v>0</v>
      </c>
      <c r="T9422" s="0"/>
    </row>
    <row r="9423" customFormat="false" ht="12.75" hidden="false" customHeight="false" outlineLevel="0" collapsed="false">
      <c r="A9423" s="0" t="n">
        <v>1986</v>
      </c>
      <c r="B9423" s="0" t="n">
        <v>10</v>
      </c>
      <c r="C9423" s="0" t="n">
        <v>17</v>
      </c>
      <c r="D9423" s="0" t="n">
        <v>60</v>
      </c>
      <c r="E9423" s="0" t="n">
        <v>49</v>
      </c>
      <c r="F9423" s="0" t="n">
        <v>0</v>
      </c>
      <c r="T9423" s="0"/>
    </row>
    <row r="9424" customFormat="false" ht="12.75" hidden="false" customHeight="false" outlineLevel="0" collapsed="false">
      <c r="A9424" s="0" t="n">
        <v>1986</v>
      </c>
      <c r="B9424" s="0" t="n">
        <v>10</v>
      </c>
      <c r="C9424" s="0" t="n">
        <v>18</v>
      </c>
      <c r="D9424" s="0" t="n">
        <v>58</v>
      </c>
      <c r="E9424" s="0" t="n">
        <v>46</v>
      </c>
      <c r="F9424" s="0" t="n">
        <v>0</v>
      </c>
      <c r="T9424" s="0"/>
    </row>
    <row r="9425" customFormat="false" ht="12.75" hidden="false" customHeight="false" outlineLevel="0" collapsed="false">
      <c r="A9425" s="0" t="n">
        <v>1986</v>
      </c>
      <c r="B9425" s="0" t="n">
        <v>10</v>
      </c>
      <c r="C9425" s="0" t="n">
        <v>19</v>
      </c>
      <c r="D9425" s="0" t="n">
        <v>64</v>
      </c>
      <c r="E9425" s="0" t="n">
        <v>41</v>
      </c>
      <c r="F9425" s="0" t="n">
        <v>0</v>
      </c>
      <c r="T9425" s="0"/>
    </row>
    <row r="9426" customFormat="false" ht="12.75" hidden="false" customHeight="false" outlineLevel="0" collapsed="false">
      <c r="A9426" s="0" t="n">
        <v>1986</v>
      </c>
      <c r="B9426" s="0" t="n">
        <v>10</v>
      </c>
      <c r="C9426" s="0" t="n">
        <v>20</v>
      </c>
      <c r="D9426" s="0" t="n">
        <v>67</v>
      </c>
      <c r="E9426" s="0" t="n">
        <v>46</v>
      </c>
      <c r="F9426" s="0" t="n">
        <v>0</v>
      </c>
      <c r="T9426" s="0"/>
    </row>
    <row r="9427" customFormat="false" ht="12.75" hidden="false" customHeight="false" outlineLevel="0" collapsed="false">
      <c r="A9427" s="0" t="n">
        <v>1986</v>
      </c>
      <c r="B9427" s="0" t="n">
        <v>10</v>
      </c>
      <c r="C9427" s="0" t="n">
        <v>21</v>
      </c>
      <c r="D9427" s="0" t="n">
        <v>72</v>
      </c>
      <c r="E9427" s="0" t="n">
        <v>47</v>
      </c>
      <c r="F9427" s="0" t="n">
        <v>0</v>
      </c>
      <c r="T9427" s="0"/>
    </row>
    <row r="9428" customFormat="false" ht="12.75" hidden="false" customHeight="false" outlineLevel="0" collapsed="false">
      <c r="A9428" s="0" t="n">
        <v>1986</v>
      </c>
      <c r="B9428" s="0" t="n">
        <v>10</v>
      </c>
      <c r="C9428" s="0" t="n">
        <v>22</v>
      </c>
      <c r="D9428" s="0" t="n">
        <v>70</v>
      </c>
      <c r="E9428" s="0" t="n">
        <v>54</v>
      </c>
      <c r="F9428" s="0" t="n">
        <v>0</v>
      </c>
      <c r="T9428" s="0"/>
    </row>
    <row r="9429" customFormat="false" ht="12.75" hidden="false" customHeight="false" outlineLevel="0" collapsed="false">
      <c r="A9429" s="0" t="n">
        <v>1986</v>
      </c>
      <c r="B9429" s="0" t="n">
        <v>10</v>
      </c>
      <c r="C9429" s="0" t="n">
        <v>23</v>
      </c>
      <c r="D9429" s="0" t="n">
        <v>75</v>
      </c>
      <c r="E9429" s="0" t="n">
        <v>57</v>
      </c>
      <c r="F9429" s="0" t="n">
        <v>0</v>
      </c>
      <c r="T9429" s="0"/>
    </row>
    <row r="9430" customFormat="false" ht="12.75" hidden="false" customHeight="false" outlineLevel="0" collapsed="false">
      <c r="A9430" s="0" t="n">
        <v>1986</v>
      </c>
      <c r="B9430" s="0" t="n">
        <v>10</v>
      </c>
      <c r="C9430" s="0" t="n">
        <v>24</v>
      </c>
      <c r="D9430" s="0" t="n">
        <v>64</v>
      </c>
      <c r="E9430" s="0" t="n">
        <v>50</v>
      </c>
      <c r="F9430" s="0" t="n">
        <v>0</v>
      </c>
      <c r="T9430" s="0"/>
    </row>
    <row r="9431" customFormat="false" ht="12.75" hidden="false" customHeight="false" outlineLevel="0" collapsed="false">
      <c r="A9431" s="0" t="n">
        <v>1986</v>
      </c>
      <c r="B9431" s="0" t="n">
        <v>10</v>
      </c>
      <c r="C9431" s="0" t="n">
        <v>25</v>
      </c>
      <c r="D9431" s="0" t="n">
        <v>57</v>
      </c>
      <c r="E9431" s="0" t="n">
        <v>41</v>
      </c>
      <c r="F9431" s="0" t="n">
        <v>0</v>
      </c>
      <c r="T9431" s="0"/>
    </row>
    <row r="9432" customFormat="false" ht="12.75" hidden="false" customHeight="false" outlineLevel="0" collapsed="false">
      <c r="A9432" s="0" t="n">
        <v>1986</v>
      </c>
      <c r="B9432" s="0" t="n">
        <v>10</v>
      </c>
      <c r="C9432" s="0" t="n">
        <v>26</v>
      </c>
      <c r="D9432" s="0" t="n">
        <v>55</v>
      </c>
      <c r="E9432" s="0" t="n">
        <v>49</v>
      </c>
      <c r="F9432" s="0" t="n">
        <v>64</v>
      </c>
      <c r="T9432" s="0"/>
    </row>
    <row r="9433" customFormat="false" ht="12.75" hidden="false" customHeight="false" outlineLevel="0" collapsed="false">
      <c r="A9433" s="0" t="n">
        <v>1986</v>
      </c>
      <c r="B9433" s="0" t="n">
        <v>10</v>
      </c>
      <c r="C9433" s="0" t="n">
        <v>27</v>
      </c>
      <c r="D9433" s="0" t="n">
        <v>54</v>
      </c>
      <c r="E9433" s="0" t="n">
        <v>49</v>
      </c>
      <c r="F9433" s="0" t="n">
        <v>2</v>
      </c>
      <c r="T9433" s="0"/>
    </row>
    <row r="9434" customFormat="false" ht="12.75" hidden="false" customHeight="false" outlineLevel="0" collapsed="false">
      <c r="A9434" s="0" t="n">
        <v>1986</v>
      </c>
      <c r="B9434" s="0" t="n">
        <v>10</v>
      </c>
      <c r="C9434" s="0" t="n">
        <v>28</v>
      </c>
      <c r="D9434" s="0" t="n">
        <v>68</v>
      </c>
      <c r="E9434" s="0" t="n">
        <v>53</v>
      </c>
      <c r="F9434" s="0" t="n">
        <v>0</v>
      </c>
      <c r="T9434" s="0"/>
    </row>
    <row r="9435" customFormat="false" ht="12.75" hidden="false" customHeight="false" outlineLevel="0" collapsed="false">
      <c r="A9435" s="0" t="n">
        <v>1986</v>
      </c>
      <c r="B9435" s="0" t="n">
        <v>10</v>
      </c>
      <c r="C9435" s="0" t="n">
        <v>29</v>
      </c>
      <c r="D9435" s="0" t="n">
        <v>71</v>
      </c>
      <c r="E9435" s="0" t="n">
        <v>49</v>
      </c>
      <c r="F9435" s="0" t="n">
        <v>0</v>
      </c>
      <c r="T9435" s="0"/>
    </row>
    <row r="9436" customFormat="false" ht="12.75" hidden="false" customHeight="false" outlineLevel="0" collapsed="false">
      <c r="A9436" s="0" t="n">
        <v>1986</v>
      </c>
      <c r="B9436" s="0" t="n">
        <v>10</v>
      </c>
      <c r="C9436" s="0" t="n">
        <v>30</v>
      </c>
      <c r="D9436" s="0" t="n">
        <v>65</v>
      </c>
      <c r="E9436" s="0" t="n">
        <v>45</v>
      </c>
      <c r="F9436" s="0" t="n">
        <v>0</v>
      </c>
      <c r="T9436" s="0"/>
    </row>
    <row r="9437" customFormat="false" ht="12.75" hidden="false" customHeight="false" outlineLevel="0" collapsed="false">
      <c r="A9437" s="0" t="n">
        <v>1986</v>
      </c>
      <c r="B9437" s="0" t="n">
        <v>10</v>
      </c>
      <c r="C9437" s="0" t="n">
        <v>31</v>
      </c>
      <c r="D9437" s="0" t="n">
        <v>53</v>
      </c>
      <c r="E9437" s="0" t="n">
        <v>38</v>
      </c>
      <c r="F9437" s="0" t="n">
        <v>0</v>
      </c>
      <c r="T9437" s="0"/>
    </row>
    <row r="9438" customFormat="false" ht="12.75" hidden="false" customHeight="false" outlineLevel="0" collapsed="false">
      <c r="A9438" s="0" t="n">
        <v>1986</v>
      </c>
      <c r="B9438" s="0" t="n">
        <v>11</v>
      </c>
      <c r="C9438" s="0" t="n">
        <v>1</v>
      </c>
      <c r="D9438" s="0" t="n">
        <v>64</v>
      </c>
      <c r="E9438" s="0" t="n">
        <v>48</v>
      </c>
      <c r="F9438" s="0" t="n">
        <v>0</v>
      </c>
      <c r="T9438" s="0"/>
    </row>
    <row r="9439" customFormat="false" ht="12.75" hidden="false" customHeight="false" outlineLevel="0" collapsed="false">
      <c r="A9439" s="0" t="n">
        <v>1986</v>
      </c>
      <c r="B9439" s="0" t="n">
        <v>11</v>
      </c>
      <c r="C9439" s="0" t="n">
        <v>2</v>
      </c>
      <c r="D9439" s="0" t="n">
        <v>65</v>
      </c>
      <c r="E9439" s="0" t="n">
        <v>43</v>
      </c>
      <c r="F9439" s="0" t="n">
        <v>6</v>
      </c>
      <c r="T9439" s="0"/>
    </row>
    <row r="9440" customFormat="false" ht="12.75" hidden="false" customHeight="false" outlineLevel="0" collapsed="false">
      <c r="A9440" s="0" t="n">
        <v>1986</v>
      </c>
      <c r="B9440" s="0" t="n">
        <v>11</v>
      </c>
      <c r="C9440" s="0" t="n">
        <v>3</v>
      </c>
      <c r="D9440" s="0" t="n">
        <v>52</v>
      </c>
      <c r="E9440" s="0" t="n">
        <v>40</v>
      </c>
      <c r="F9440" s="0" t="n">
        <v>0</v>
      </c>
      <c r="T9440" s="0"/>
    </row>
    <row r="9441" customFormat="false" ht="12.75" hidden="false" customHeight="false" outlineLevel="0" collapsed="false">
      <c r="A9441" s="0" t="n">
        <v>1986</v>
      </c>
      <c r="B9441" s="0" t="n">
        <v>11</v>
      </c>
      <c r="C9441" s="0" t="n">
        <v>4</v>
      </c>
      <c r="D9441" s="0" t="n">
        <v>56</v>
      </c>
      <c r="E9441" s="0" t="n">
        <v>44</v>
      </c>
      <c r="F9441" s="0" t="n">
        <v>10</v>
      </c>
      <c r="T9441" s="0"/>
    </row>
    <row r="9442" customFormat="false" ht="12.75" hidden="false" customHeight="false" outlineLevel="0" collapsed="false">
      <c r="A9442" s="0" t="n">
        <v>1986</v>
      </c>
      <c r="B9442" s="0" t="n">
        <v>11</v>
      </c>
      <c r="C9442" s="0" t="n">
        <v>5</v>
      </c>
      <c r="D9442" s="0" t="n">
        <v>46</v>
      </c>
      <c r="E9442" s="0" t="n">
        <v>35</v>
      </c>
      <c r="F9442" s="0" t="n">
        <v>64</v>
      </c>
      <c r="T9442" s="0"/>
    </row>
    <row r="9443" customFormat="false" ht="12.75" hidden="false" customHeight="false" outlineLevel="0" collapsed="false">
      <c r="A9443" s="0" t="n">
        <v>1986</v>
      </c>
      <c r="B9443" s="0" t="n">
        <v>11</v>
      </c>
      <c r="C9443" s="0" t="n">
        <v>6</v>
      </c>
      <c r="D9443" s="0" t="n">
        <v>52</v>
      </c>
      <c r="E9443" s="0" t="n">
        <v>44</v>
      </c>
      <c r="F9443" s="0" t="n">
        <v>18</v>
      </c>
      <c r="T9443" s="0"/>
    </row>
    <row r="9444" customFormat="false" ht="12.75" hidden="false" customHeight="false" outlineLevel="0" collapsed="false">
      <c r="A9444" s="0" t="n">
        <v>1986</v>
      </c>
      <c r="B9444" s="0" t="n">
        <v>11</v>
      </c>
      <c r="C9444" s="0" t="n">
        <v>7</v>
      </c>
      <c r="D9444" s="0" t="n">
        <v>54</v>
      </c>
      <c r="E9444" s="0" t="n">
        <v>42</v>
      </c>
      <c r="F9444" s="0" t="n">
        <v>0</v>
      </c>
      <c r="T9444" s="0"/>
    </row>
    <row r="9445" customFormat="false" ht="12.75" hidden="false" customHeight="false" outlineLevel="0" collapsed="false">
      <c r="A9445" s="0" t="n">
        <v>1986</v>
      </c>
      <c r="B9445" s="0" t="n">
        <v>11</v>
      </c>
      <c r="C9445" s="0" t="n">
        <v>8</v>
      </c>
      <c r="D9445" s="0" t="n">
        <v>63</v>
      </c>
      <c r="E9445" s="0" t="n">
        <v>53</v>
      </c>
      <c r="F9445" s="0" t="n">
        <v>61</v>
      </c>
      <c r="T9445" s="0"/>
    </row>
    <row r="9446" customFormat="false" ht="12.75" hidden="false" customHeight="false" outlineLevel="0" collapsed="false">
      <c r="A9446" s="0" t="n">
        <v>1986</v>
      </c>
      <c r="B9446" s="0" t="n">
        <v>11</v>
      </c>
      <c r="C9446" s="0" t="n">
        <v>9</v>
      </c>
      <c r="D9446" s="0" t="n">
        <v>73</v>
      </c>
      <c r="E9446" s="0" t="n">
        <v>53</v>
      </c>
      <c r="F9446" s="0" t="n">
        <v>26</v>
      </c>
      <c r="T9446" s="0"/>
    </row>
    <row r="9447" customFormat="false" ht="12.75" hidden="false" customHeight="false" outlineLevel="0" collapsed="false">
      <c r="A9447" s="0" t="n">
        <v>1986</v>
      </c>
      <c r="B9447" s="0" t="n">
        <v>11</v>
      </c>
      <c r="C9447" s="0" t="n">
        <v>10</v>
      </c>
      <c r="D9447" s="0" t="n">
        <v>53</v>
      </c>
      <c r="E9447" s="0" t="n">
        <v>39</v>
      </c>
      <c r="F9447" s="0" t="n">
        <v>0</v>
      </c>
      <c r="T9447" s="0"/>
    </row>
    <row r="9448" customFormat="false" ht="12.75" hidden="false" customHeight="false" outlineLevel="0" collapsed="false">
      <c r="A9448" s="0" t="n">
        <v>1986</v>
      </c>
      <c r="B9448" s="0" t="n">
        <v>11</v>
      </c>
      <c r="C9448" s="0" t="n">
        <v>11</v>
      </c>
      <c r="D9448" s="0" t="n">
        <v>44</v>
      </c>
      <c r="E9448" s="0" t="n">
        <v>38</v>
      </c>
      <c r="F9448" s="0" t="n">
        <v>83</v>
      </c>
      <c r="T9448" s="0"/>
    </row>
    <row r="9449" customFormat="false" ht="12.75" hidden="false" customHeight="false" outlineLevel="0" collapsed="false">
      <c r="A9449" s="0" t="n">
        <v>1986</v>
      </c>
      <c r="B9449" s="0" t="n">
        <v>11</v>
      </c>
      <c r="C9449" s="0" t="n">
        <v>12</v>
      </c>
      <c r="D9449" s="0" t="n">
        <v>51</v>
      </c>
      <c r="E9449" s="0" t="n">
        <v>38</v>
      </c>
      <c r="F9449" s="0" t="n">
        <v>0</v>
      </c>
      <c r="T9449" s="0"/>
    </row>
    <row r="9450" customFormat="false" ht="12.75" hidden="false" customHeight="false" outlineLevel="0" collapsed="false">
      <c r="A9450" s="0" t="n">
        <v>1986</v>
      </c>
      <c r="B9450" s="0" t="n">
        <v>11</v>
      </c>
      <c r="C9450" s="0" t="n">
        <v>13</v>
      </c>
      <c r="D9450" s="0" t="n">
        <v>42</v>
      </c>
      <c r="E9450" s="0" t="n">
        <v>24</v>
      </c>
      <c r="F9450" s="0" t="n">
        <v>0</v>
      </c>
      <c r="T9450" s="0"/>
    </row>
    <row r="9451" customFormat="false" ht="12.75" hidden="false" customHeight="false" outlineLevel="0" collapsed="false">
      <c r="A9451" s="0" t="n">
        <v>1986</v>
      </c>
      <c r="B9451" s="0" t="n">
        <v>11</v>
      </c>
      <c r="C9451" s="0" t="n">
        <v>14</v>
      </c>
      <c r="D9451" s="0" t="n">
        <v>38</v>
      </c>
      <c r="E9451" s="0" t="n">
        <v>22</v>
      </c>
      <c r="F9451" s="0" t="n">
        <v>0</v>
      </c>
      <c r="T9451" s="0"/>
    </row>
    <row r="9452" customFormat="false" ht="12.75" hidden="false" customHeight="false" outlineLevel="0" collapsed="false">
      <c r="A9452" s="0" t="n">
        <v>1986</v>
      </c>
      <c r="B9452" s="0" t="n">
        <v>11</v>
      </c>
      <c r="C9452" s="0" t="n">
        <v>15</v>
      </c>
      <c r="D9452" s="0" t="n">
        <v>44</v>
      </c>
      <c r="E9452" s="0" t="n">
        <v>29</v>
      </c>
      <c r="F9452" s="0" t="n">
        <v>0</v>
      </c>
      <c r="T9452" s="0"/>
    </row>
    <row r="9453" customFormat="false" ht="12.75" hidden="false" customHeight="false" outlineLevel="0" collapsed="false">
      <c r="A9453" s="0" t="n">
        <v>1986</v>
      </c>
      <c r="B9453" s="0" t="n">
        <v>11</v>
      </c>
      <c r="C9453" s="0" t="n">
        <v>16</v>
      </c>
      <c r="D9453" s="0" t="n">
        <v>55</v>
      </c>
      <c r="E9453" s="0" t="n">
        <v>42</v>
      </c>
      <c r="F9453" s="0" t="n">
        <v>0</v>
      </c>
      <c r="T9453" s="0"/>
    </row>
    <row r="9454" customFormat="false" ht="12.75" hidden="false" customHeight="false" outlineLevel="0" collapsed="false">
      <c r="A9454" s="0" t="n">
        <v>1986</v>
      </c>
      <c r="B9454" s="0" t="n">
        <v>11</v>
      </c>
      <c r="C9454" s="0" t="n">
        <v>17</v>
      </c>
      <c r="D9454" s="0" t="n">
        <v>55</v>
      </c>
      <c r="E9454" s="0" t="n">
        <v>43</v>
      </c>
      <c r="F9454" s="0" t="n">
        <v>0</v>
      </c>
      <c r="T9454" s="0"/>
    </row>
    <row r="9455" customFormat="false" ht="12.75" hidden="false" customHeight="false" outlineLevel="0" collapsed="false">
      <c r="A9455" s="0" t="n">
        <v>1986</v>
      </c>
      <c r="B9455" s="0" t="n">
        <v>11</v>
      </c>
      <c r="C9455" s="0" t="n">
        <v>18</v>
      </c>
      <c r="D9455" s="0" t="n">
        <v>52</v>
      </c>
      <c r="E9455" s="0" t="n">
        <v>40</v>
      </c>
      <c r="F9455" s="0" t="n">
        <v>66</v>
      </c>
      <c r="T9455" s="0"/>
    </row>
    <row r="9456" customFormat="false" ht="12.75" hidden="false" customHeight="false" outlineLevel="0" collapsed="false">
      <c r="A9456" s="0" t="n">
        <v>1986</v>
      </c>
      <c r="B9456" s="0" t="n">
        <v>11</v>
      </c>
      <c r="C9456" s="0" t="n">
        <v>19</v>
      </c>
      <c r="D9456" s="0" t="n">
        <v>40</v>
      </c>
      <c r="E9456" s="0" t="n">
        <v>27</v>
      </c>
      <c r="F9456" s="0" t="n">
        <v>41</v>
      </c>
      <c r="T9456" s="0"/>
    </row>
    <row r="9457" customFormat="false" ht="12.75" hidden="false" customHeight="false" outlineLevel="0" collapsed="false">
      <c r="A9457" s="0" t="n">
        <v>1986</v>
      </c>
      <c r="B9457" s="0" t="n">
        <v>11</v>
      </c>
      <c r="C9457" s="0" t="n">
        <v>20</v>
      </c>
      <c r="D9457" s="0" t="n">
        <v>57</v>
      </c>
      <c r="E9457" s="0" t="n">
        <v>26</v>
      </c>
      <c r="F9457" s="0" t="n">
        <v>94</v>
      </c>
      <c r="T9457" s="0"/>
    </row>
    <row r="9458" customFormat="false" ht="12.75" hidden="false" customHeight="false" outlineLevel="0" collapsed="false">
      <c r="A9458" s="0" t="n">
        <v>1986</v>
      </c>
      <c r="B9458" s="0" t="n">
        <v>11</v>
      </c>
      <c r="C9458" s="0" t="n">
        <v>21</v>
      </c>
      <c r="D9458" s="0" t="n">
        <v>57</v>
      </c>
      <c r="E9458" s="0" t="n">
        <v>36</v>
      </c>
      <c r="F9458" s="0" t="n">
        <v>24</v>
      </c>
      <c r="T9458" s="0"/>
    </row>
    <row r="9459" customFormat="false" ht="12.75" hidden="false" customHeight="false" outlineLevel="0" collapsed="false">
      <c r="A9459" s="0" t="n">
        <v>1986</v>
      </c>
      <c r="B9459" s="0" t="n">
        <v>11</v>
      </c>
      <c r="C9459" s="0" t="n">
        <v>22</v>
      </c>
      <c r="D9459" s="0" t="n">
        <v>47</v>
      </c>
      <c r="E9459" s="0" t="n">
        <v>35</v>
      </c>
      <c r="F9459" s="0" t="n">
        <v>0</v>
      </c>
      <c r="T9459" s="0"/>
    </row>
    <row r="9460" customFormat="false" ht="12.75" hidden="false" customHeight="false" outlineLevel="0" collapsed="false">
      <c r="A9460" s="0" t="n">
        <v>1986</v>
      </c>
      <c r="B9460" s="0" t="n">
        <v>11</v>
      </c>
      <c r="C9460" s="0" t="n">
        <v>23</v>
      </c>
      <c r="D9460" s="0" t="n">
        <v>54</v>
      </c>
      <c r="E9460" s="0" t="n">
        <v>37</v>
      </c>
      <c r="F9460" s="0" t="n">
        <v>0</v>
      </c>
      <c r="T9460" s="0"/>
    </row>
    <row r="9461" customFormat="false" ht="12.75" hidden="false" customHeight="false" outlineLevel="0" collapsed="false">
      <c r="A9461" s="0" t="n">
        <v>1986</v>
      </c>
      <c r="B9461" s="0" t="n">
        <v>11</v>
      </c>
      <c r="C9461" s="0" t="n">
        <v>24</v>
      </c>
      <c r="D9461" s="0" t="n">
        <v>52</v>
      </c>
      <c r="E9461" s="0" t="n">
        <v>43</v>
      </c>
      <c r="F9461" s="0" t="n">
        <v>20</v>
      </c>
      <c r="T9461" s="0"/>
    </row>
    <row r="9462" customFormat="false" ht="12.75" hidden="false" customHeight="false" outlineLevel="0" collapsed="false">
      <c r="A9462" s="0" t="n">
        <v>1986</v>
      </c>
      <c r="B9462" s="0" t="n">
        <v>11</v>
      </c>
      <c r="C9462" s="0" t="n">
        <v>25</v>
      </c>
      <c r="D9462" s="0" t="n">
        <v>52</v>
      </c>
      <c r="E9462" s="0" t="n">
        <v>39</v>
      </c>
      <c r="F9462" s="0" t="n">
        <v>0</v>
      </c>
      <c r="T9462" s="0"/>
    </row>
    <row r="9463" customFormat="false" ht="12.75" hidden="false" customHeight="false" outlineLevel="0" collapsed="false">
      <c r="A9463" s="0" t="n">
        <v>1986</v>
      </c>
      <c r="B9463" s="0" t="n">
        <v>11</v>
      </c>
      <c r="C9463" s="0" t="n">
        <v>26</v>
      </c>
      <c r="D9463" s="0" t="n">
        <v>63</v>
      </c>
      <c r="E9463" s="0" t="n">
        <v>42</v>
      </c>
      <c r="F9463" s="0" t="n">
        <v>172</v>
      </c>
      <c r="T9463" s="0"/>
    </row>
    <row r="9464" customFormat="false" ht="12.75" hidden="false" customHeight="false" outlineLevel="0" collapsed="false">
      <c r="A9464" s="0" t="n">
        <v>1986</v>
      </c>
      <c r="B9464" s="0" t="n">
        <v>11</v>
      </c>
      <c r="C9464" s="0" t="n">
        <v>27</v>
      </c>
      <c r="D9464" s="0" t="n">
        <v>57</v>
      </c>
      <c r="E9464" s="0" t="n">
        <v>40</v>
      </c>
      <c r="F9464" s="0" t="n">
        <v>0</v>
      </c>
      <c r="T9464" s="0"/>
    </row>
    <row r="9465" customFormat="false" ht="12.75" hidden="false" customHeight="false" outlineLevel="0" collapsed="false">
      <c r="A9465" s="0" t="n">
        <v>1986</v>
      </c>
      <c r="B9465" s="0" t="n">
        <v>11</v>
      </c>
      <c r="C9465" s="0" t="n">
        <v>28</v>
      </c>
      <c r="D9465" s="0" t="n">
        <v>53</v>
      </c>
      <c r="E9465" s="0" t="n">
        <v>37</v>
      </c>
      <c r="F9465" s="0" t="n">
        <v>0</v>
      </c>
      <c r="T9465" s="0"/>
    </row>
    <row r="9466" customFormat="false" ht="12.75" hidden="false" customHeight="false" outlineLevel="0" collapsed="false">
      <c r="A9466" s="0" t="n">
        <v>1986</v>
      </c>
      <c r="B9466" s="0" t="n">
        <v>11</v>
      </c>
      <c r="C9466" s="0" t="n">
        <v>29</v>
      </c>
      <c r="D9466" s="0" t="n">
        <v>55</v>
      </c>
      <c r="E9466" s="0" t="n">
        <v>40</v>
      </c>
      <c r="F9466" s="0" t="n">
        <v>0</v>
      </c>
      <c r="T9466" s="0"/>
    </row>
    <row r="9467" customFormat="false" ht="12.75" hidden="false" customHeight="false" outlineLevel="0" collapsed="false">
      <c r="A9467" s="0" t="n">
        <v>1986</v>
      </c>
      <c r="B9467" s="0" t="n">
        <v>11</v>
      </c>
      <c r="C9467" s="0" t="n">
        <v>30</v>
      </c>
      <c r="D9467" s="0" t="n">
        <v>47</v>
      </c>
      <c r="E9467" s="0" t="n">
        <v>30</v>
      </c>
      <c r="F9467" s="0" t="n">
        <v>0</v>
      </c>
      <c r="T9467" s="0"/>
    </row>
    <row r="9468" customFormat="false" ht="12.75" hidden="false" customHeight="false" outlineLevel="0" collapsed="false">
      <c r="A9468" s="0" t="n">
        <v>1986</v>
      </c>
      <c r="B9468" s="0" t="n">
        <v>12</v>
      </c>
      <c r="C9468" s="0" t="n">
        <v>1</v>
      </c>
      <c r="D9468" s="0" t="n">
        <v>38</v>
      </c>
      <c r="E9468" s="0" t="n">
        <v>24</v>
      </c>
      <c r="F9468" s="0" t="n">
        <v>0</v>
      </c>
      <c r="T9468" s="0"/>
    </row>
    <row r="9469" customFormat="false" ht="12.75" hidden="false" customHeight="false" outlineLevel="0" collapsed="false">
      <c r="A9469" s="0" t="n">
        <v>1986</v>
      </c>
      <c r="B9469" s="0" t="n">
        <v>12</v>
      </c>
      <c r="C9469" s="0" t="n">
        <v>2</v>
      </c>
      <c r="D9469" s="0" t="n">
        <v>53</v>
      </c>
      <c r="E9469" s="0" t="n">
        <v>35</v>
      </c>
      <c r="F9469" s="0" t="n">
        <v>162</v>
      </c>
      <c r="T9469" s="0"/>
    </row>
    <row r="9470" customFormat="false" ht="12.75" hidden="false" customHeight="false" outlineLevel="0" collapsed="false">
      <c r="A9470" s="0" t="n">
        <v>1986</v>
      </c>
      <c r="B9470" s="0" t="n">
        <v>12</v>
      </c>
      <c r="C9470" s="0" t="n">
        <v>3</v>
      </c>
      <c r="D9470" s="0" t="n">
        <v>59</v>
      </c>
      <c r="E9470" s="0" t="n">
        <v>46</v>
      </c>
      <c r="F9470" s="0" t="n">
        <v>111</v>
      </c>
      <c r="T9470" s="0"/>
    </row>
    <row r="9471" customFormat="false" ht="12.75" hidden="false" customHeight="false" outlineLevel="0" collapsed="false">
      <c r="A9471" s="0" t="n">
        <v>1986</v>
      </c>
      <c r="B9471" s="0" t="n">
        <v>12</v>
      </c>
      <c r="C9471" s="0" t="n">
        <v>4</v>
      </c>
      <c r="D9471" s="0" t="n">
        <v>47</v>
      </c>
      <c r="E9471" s="0" t="n">
        <v>36</v>
      </c>
      <c r="F9471" s="0" t="n">
        <v>0</v>
      </c>
      <c r="T9471" s="0"/>
    </row>
    <row r="9472" customFormat="false" ht="12.75" hidden="false" customHeight="false" outlineLevel="0" collapsed="false">
      <c r="A9472" s="0" t="n">
        <v>1986</v>
      </c>
      <c r="B9472" s="0" t="n">
        <v>12</v>
      </c>
      <c r="C9472" s="0" t="n">
        <v>5</v>
      </c>
      <c r="D9472" s="0" t="n">
        <v>42</v>
      </c>
      <c r="E9472" s="0" t="n">
        <v>33</v>
      </c>
      <c r="F9472" s="0" t="n">
        <v>0</v>
      </c>
      <c r="T9472" s="0"/>
    </row>
    <row r="9473" customFormat="false" ht="12.75" hidden="false" customHeight="false" outlineLevel="0" collapsed="false">
      <c r="A9473" s="0" t="n">
        <v>1986</v>
      </c>
      <c r="B9473" s="0" t="n">
        <v>12</v>
      </c>
      <c r="C9473" s="0" t="n">
        <v>6</v>
      </c>
      <c r="D9473" s="0" t="n">
        <v>43</v>
      </c>
      <c r="E9473" s="0" t="n">
        <v>30</v>
      </c>
      <c r="F9473" s="0" t="n">
        <v>0</v>
      </c>
      <c r="T9473" s="0"/>
    </row>
    <row r="9474" customFormat="false" ht="12.75" hidden="false" customHeight="false" outlineLevel="0" collapsed="false">
      <c r="A9474" s="0" t="n">
        <v>1986</v>
      </c>
      <c r="B9474" s="0" t="n">
        <v>12</v>
      </c>
      <c r="C9474" s="0" t="n">
        <v>7</v>
      </c>
      <c r="D9474" s="0" t="n">
        <v>45</v>
      </c>
      <c r="E9474" s="0" t="n">
        <v>36</v>
      </c>
      <c r="F9474" s="0" t="n">
        <v>0</v>
      </c>
      <c r="T9474" s="0"/>
    </row>
    <row r="9475" customFormat="false" ht="12.75" hidden="false" customHeight="false" outlineLevel="0" collapsed="false">
      <c r="A9475" s="0" t="n">
        <v>1986</v>
      </c>
      <c r="B9475" s="0" t="n">
        <v>12</v>
      </c>
      <c r="C9475" s="0" t="n">
        <v>8</v>
      </c>
      <c r="D9475" s="0" t="n">
        <v>47</v>
      </c>
      <c r="E9475" s="0" t="n">
        <v>33</v>
      </c>
      <c r="F9475" s="0" t="n">
        <v>3</v>
      </c>
      <c r="T9475" s="0"/>
    </row>
    <row r="9476" customFormat="false" ht="12.75" hidden="false" customHeight="false" outlineLevel="0" collapsed="false">
      <c r="A9476" s="0" t="n">
        <v>1986</v>
      </c>
      <c r="B9476" s="0" t="n">
        <v>12</v>
      </c>
      <c r="C9476" s="0" t="n">
        <v>9</v>
      </c>
      <c r="D9476" s="0" t="n">
        <v>51</v>
      </c>
      <c r="E9476" s="0" t="n">
        <v>32</v>
      </c>
      <c r="F9476" s="0" t="n">
        <v>83</v>
      </c>
      <c r="T9476" s="0"/>
    </row>
    <row r="9477" customFormat="false" ht="12.75" hidden="false" customHeight="false" outlineLevel="0" collapsed="false">
      <c r="A9477" s="0" t="n">
        <v>1986</v>
      </c>
      <c r="B9477" s="0" t="n">
        <v>12</v>
      </c>
      <c r="C9477" s="0" t="n">
        <v>10</v>
      </c>
      <c r="D9477" s="0" t="n">
        <v>54</v>
      </c>
      <c r="E9477" s="0" t="n">
        <v>38</v>
      </c>
      <c r="F9477" s="0" t="n">
        <v>2</v>
      </c>
      <c r="T9477" s="0"/>
    </row>
    <row r="9478" customFormat="false" ht="12.75" hidden="false" customHeight="false" outlineLevel="0" collapsed="false">
      <c r="A9478" s="0" t="n">
        <v>1986</v>
      </c>
      <c r="B9478" s="0" t="n">
        <v>12</v>
      </c>
      <c r="C9478" s="0" t="n">
        <v>11</v>
      </c>
      <c r="D9478" s="0" t="n">
        <v>38</v>
      </c>
      <c r="E9478" s="0" t="n">
        <v>33</v>
      </c>
      <c r="F9478" s="0" t="n">
        <v>23</v>
      </c>
      <c r="T9478" s="0"/>
    </row>
    <row r="9479" customFormat="false" ht="12.75" hidden="false" customHeight="false" outlineLevel="0" collapsed="false">
      <c r="A9479" s="0" t="n">
        <v>1986</v>
      </c>
      <c r="B9479" s="0" t="n">
        <v>12</v>
      </c>
      <c r="C9479" s="0" t="n">
        <v>12</v>
      </c>
      <c r="D9479" s="0" t="n">
        <v>39</v>
      </c>
      <c r="E9479" s="0" t="n">
        <v>34</v>
      </c>
      <c r="F9479" s="0" t="n">
        <v>0</v>
      </c>
      <c r="T9479" s="0"/>
    </row>
    <row r="9480" customFormat="false" ht="12.75" hidden="false" customHeight="false" outlineLevel="0" collapsed="false">
      <c r="A9480" s="0" t="n">
        <v>1986</v>
      </c>
      <c r="B9480" s="0" t="n">
        <v>12</v>
      </c>
      <c r="C9480" s="0" t="n">
        <v>13</v>
      </c>
      <c r="D9480" s="0" t="n">
        <v>35</v>
      </c>
      <c r="E9480" s="0" t="n">
        <v>20</v>
      </c>
      <c r="F9480" s="0" t="n">
        <v>0</v>
      </c>
      <c r="T9480" s="0"/>
    </row>
    <row r="9481" customFormat="false" ht="12.75" hidden="false" customHeight="false" outlineLevel="0" collapsed="false">
      <c r="A9481" s="0" t="n">
        <v>1986</v>
      </c>
      <c r="B9481" s="0" t="n">
        <v>12</v>
      </c>
      <c r="C9481" s="0" t="n">
        <v>14</v>
      </c>
      <c r="D9481" s="0" t="n">
        <v>35</v>
      </c>
      <c r="E9481" s="0" t="n">
        <v>19</v>
      </c>
      <c r="F9481" s="0" t="n">
        <v>0</v>
      </c>
      <c r="T9481" s="0"/>
    </row>
    <row r="9482" customFormat="false" ht="12.75" hidden="false" customHeight="false" outlineLevel="0" collapsed="false">
      <c r="A9482" s="0" t="n">
        <v>1986</v>
      </c>
      <c r="B9482" s="0" t="n">
        <v>12</v>
      </c>
      <c r="C9482" s="0" t="n">
        <v>15</v>
      </c>
      <c r="D9482" s="0" t="n">
        <v>46</v>
      </c>
      <c r="E9482" s="0" t="n">
        <v>30</v>
      </c>
      <c r="F9482" s="0" t="n">
        <v>0</v>
      </c>
      <c r="T9482" s="0"/>
    </row>
    <row r="9483" customFormat="false" ht="12.75" hidden="false" customHeight="false" outlineLevel="0" collapsed="false">
      <c r="A9483" s="0" t="n">
        <v>1986</v>
      </c>
      <c r="B9483" s="0" t="n">
        <v>12</v>
      </c>
      <c r="C9483" s="0" t="n">
        <v>16</v>
      </c>
      <c r="D9483" s="0" t="n">
        <v>47</v>
      </c>
      <c r="E9483" s="0" t="n">
        <v>38</v>
      </c>
      <c r="F9483" s="0" t="n">
        <v>0</v>
      </c>
      <c r="T9483" s="0"/>
    </row>
    <row r="9484" customFormat="false" ht="12.75" hidden="false" customHeight="false" outlineLevel="0" collapsed="false">
      <c r="A9484" s="0" t="n">
        <v>1986</v>
      </c>
      <c r="B9484" s="0" t="n">
        <v>12</v>
      </c>
      <c r="C9484" s="0" t="n">
        <v>17</v>
      </c>
      <c r="D9484" s="0" t="n">
        <v>44</v>
      </c>
      <c r="E9484" s="0" t="n">
        <v>40</v>
      </c>
      <c r="F9484" s="0" t="n">
        <v>0</v>
      </c>
      <c r="T9484" s="0"/>
    </row>
    <row r="9485" customFormat="false" ht="12.75" hidden="false" customHeight="false" outlineLevel="0" collapsed="false">
      <c r="A9485" s="0" t="n">
        <v>1986</v>
      </c>
      <c r="B9485" s="0" t="n">
        <v>12</v>
      </c>
      <c r="C9485" s="0" t="n">
        <v>18</v>
      </c>
      <c r="D9485" s="0" t="n">
        <v>44</v>
      </c>
      <c r="E9485" s="0" t="n">
        <v>37</v>
      </c>
      <c r="F9485" s="0" t="n">
        <v>101</v>
      </c>
      <c r="T9485" s="0"/>
    </row>
    <row r="9486" customFormat="false" ht="12.75" hidden="false" customHeight="false" outlineLevel="0" collapsed="false">
      <c r="A9486" s="0" t="n">
        <v>1986</v>
      </c>
      <c r="B9486" s="0" t="n">
        <v>12</v>
      </c>
      <c r="C9486" s="0" t="n">
        <v>19</v>
      </c>
      <c r="D9486" s="0" t="n">
        <v>47</v>
      </c>
      <c r="E9486" s="0" t="n">
        <v>37</v>
      </c>
      <c r="F9486" s="0" t="n">
        <v>8</v>
      </c>
      <c r="T9486" s="0"/>
    </row>
    <row r="9487" customFormat="false" ht="12.75" hidden="false" customHeight="false" outlineLevel="0" collapsed="false">
      <c r="A9487" s="0" t="n">
        <v>1986</v>
      </c>
      <c r="B9487" s="0" t="n">
        <v>12</v>
      </c>
      <c r="C9487" s="0" t="n">
        <v>20</v>
      </c>
      <c r="D9487" s="0" t="n">
        <v>41</v>
      </c>
      <c r="E9487" s="0" t="n">
        <v>36</v>
      </c>
      <c r="F9487" s="0" t="n">
        <v>0</v>
      </c>
      <c r="T9487" s="0"/>
    </row>
    <row r="9488" customFormat="false" ht="12.75" hidden="false" customHeight="false" outlineLevel="0" collapsed="false">
      <c r="A9488" s="0" t="n">
        <v>1986</v>
      </c>
      <c r="B9488" s="0" t="n">
        <v>12</v>
      </c>
      <c r="C9488" s="0" t="n">
        <v>21</v>
      </c>
      <c r="D9488" s="0" t="n">
        <v>41</v>
      </c>
      <c r="E9488" s="0" t="n">
        <v>30</v>
      </c>
      <c r="F9488" s="0" t="n">
        <v>0</v>
      </c>
      <c r="T9488" s="0"/>
    </row>
    <row r="9489" customFormat="false" ht="12.75" hidden="false" customHeight="false" outlineLevel="0" collapsed="false">
      <c r="A9489" s="0" t="n">
        <v>1986</v>
      </c>
      <c r="B9489" s="0" t="n">
        <v>12</v>
      </c>
      <c r="C9489" s="0" t="n">
        <v>22</v>
      </c>
      <c r="D9489" s="0" t="n">
        <v>40</v>
      </c>
      <c r="E9489" s="0" t="n">
        <v>27</v>
      </c>
      <c r="F9489" s="0" t="n">
        <v>0</v>
      </c>
      <c r="T9489" s="0"/>
    </row>
    <row r="9490" customFormat="false" ht="12.75" hidden="false" customHeight="false" outlineLevel="0" collapsed="false">
      <c r="A9490" s="0" t="n">
        <v>1986</v>
      </c>
      <c r="B9490" s="0" t="n">
        <v>12</v>
      </c>
      <c r="C9490" s="0" t="n">
        <v>23</v>
      </c>
      <c r="D9490" s="0" t="n">
        <v>49</v>
      </c>
      <c r="E9490" s="0" t="n">
        <v>31</v>
      </c>
      <c r="F9490" s="0" t="n">
        <v>0</v>
      </c>
      <c r="T9490" s="0"/>
    </row>
    <row r="9491" customFormat="false" ht="12.75" hidden="false" customHeight="false" outlineLevel="0" collapsed="false">
      <c r="A9491" s="0" t="n">
        <v>1986</v>
      </c>
      <c r="B9491" s="0" t="n">
        <v>12</v>
      </c>
      <c r="C9491" s="0" t="n">
        <v>24</v>
      </c>
      <c r="D9491" s="0" t="n">
        <v>43</v>
      </c>
      <c r="E9491" s="0" t="n">
        <v>34</v>
      </c>
      <c r="F9491" s="0" t="n">
        <v>48</v>
      </c>
      <c r="T9491" s="0"/>
    </row>
    <row r="9492" customFormat="false" ht="12.75" hidden="false" customHeight="false" outlineLevel="0" collapsed="false">
      <c r="A9492" s="0" t="n">
        <v>1986</v>
      </c>
      <c r="B9492" s="0" t="n">
        <v>12</v>
      </c>
      <c r="C9492" s="0" t="n">
        <v>25</v>
      </c>
      <c r="D9492" s="0" t="n">
        <v>53</v>
      </c>
      <c r="E9492" s="0" t="n">
        <v>43</v>
      </c>
      <c r="F9492" s="0" t="n">
        <v>57</v>
      </c>
      <c r="T9492" s="0"/>
    </row>
    <row r="9493" customFormat="false" ht="12.75" hidden="false" customHeight="false" outlineLevel="0" collapsed="false">
      <c r="A9493" s="0" t="n">
        <v>1986</v>
      </c>
      <c r="B9493" s="0" t="n">
        <v>12</v>
      </c>
      <c r="C9493" s="0" t="n">
        <v>26</v>
      </c>
      <c r="D9493" s="0" t="n">
        <v>46</v>
      </c>
      <c r="E9493" s="0" t="n">
        <v>39</v>
      </c>
      <c r="F9493" s="0" t="n">
        <v>0</v>
      </c>
      <c r="T9493" s="0"/>
    </row>
    <row r="9494" customFormat="false" ht="12.75" hidden="false" customHeight="false" outlineLevel="0" collapsed="false">
      <c r="A9494" s="0" t="n">
        <v>1986</v>
      </c>
      <c r="B9494" s="0" t="n">
        <v>12</v>
      </c>
      <c r="C9494" s="0" t="n">
        <v>27</v>
      </c>
      <c r="D9494" s="0" t="n">
        <v>44</v>
      </c>
      <c r="E9494" s="0" t="n">
        <v>36</v>
      </c>
      <c r="F9494" s="0" t="n">
        <v>0</v>
      </c>
      <c r="T9494" s="0"/>
    </row>
    <row r="9495" customFormat="false" ht="12.75" hidden="false" customHeight="false" outlineLevel="0" collapsed="false">
      <c r="A9495" s="0" t="n">
        <v>1986</v>
      </c>
      <c r="B9495" s="0" t="n">
        <v>12</v>
      </c>
      <c r="C9495" s="0" t="n">
        <v>28</v>
      </c>
      <c r="D9495" s="0" t="n">
        <v>38</v>
      </c>
      <c r="E9495" s="0" t="n">
        <v>34</v>
      </c>
      <c r="F9495" s="0" t="n">
        <v>0</v>
      </c>
      <c r="T9495" s="0"/>
    </row>
    <row r="9496" customFormat="false" ht="12.75" hidden="false" customHeight="false" outlineLevel="0" collapsed="false">
      <c r="A9496" s="0" t="n">
        <v>1986</v>
      </c>
      <c r="B9496" s="0" t="n">
        <v>12</v>
      </c>
      <c r="C9496" s="0" t="n">
        <v>29</v>
      </c>
      <c r="D9496" s="0" t="n">
        <v>43</v>
      </c>
      <c r="E9496" s="0" t="n">
        <v>32</v>
      </c>
      <c r="F9496" s="0" t="n">
        <v>0</v>
      </c>
      <c r="T9496" s="0"/>
    </row>
    <row r="9497" customFormat="false" ht="12.75" hidden="false" customHeight="false" outlineLevel="0" collapsed="false">
      <c r="A9497" s="0" t="n">
        <v>1986</v>
      </c>
      <c r="B9497" s="0" t="n">
        <v>12</v>
      </c>
      <c r="C9497" s="0" t="n">
        <v>30</v>
      </c>
      <c r="D9497" s="0" t="n">
        <v>40</v>
      </c>
      <c r="E9497" s="0" t="n">
        <v>34</v>
      </c>
      <c r="F9497" s="0" t="n">
        <v>18</v>
      </c>
      <c r="T9497" s="0"/>
    </row>
    <row r="9498" customFormat="false" ht="12.75" hidden="false" customHeight="false" outlineLevel="0" collapsed="false">
      <c r="A9498" s="0" t="n">
        <v>1986</v>
      </c>
      <c r="B9498" s="0" t="n">
        <v>12</v>
      </c>
      <c r="C9498" s="0" t="n">
        <v>31</v>
      </c>
      <c r="D9498" s="0" t="n">
        <v>45</v>
      </c>
      <c r="E9498" s="0" t="n">
        <v>34</v>
      </c>
      <c r="F9498" s="0" t="n">
        <v>0</v>
      </c>
      <c r="T9498" s="0"/>
    </row>
    <row r="9499" customFormat="false" ht="12.75" hidden="false" customHeight="false" outlineLevel="0" collapsed="false">
      <c r="A9499" s="0" t="n">
        <v>1987</v>
      </c>
      <c r="B9499" s="0" t="n">
        <v>1</v>
      </c>
      <c r="C9499" s="0" t="n">
        <v>1</v>
      </c>
      <c r="D9499" s="0" t="n">
        <v>38</v>
      </c>
      <c r="E9499" s="0" t="n">
        <v>32</v>
      </c>
      <c r="F9499" s="0" t="n">
        <v>55</v>
      </c>
      <c r="T9499" s="0"/>
    </row>
    <row r="9500" customFormat="false" ht="12.75" hidden="false" customHeight="false" outlineLevel="0" collapsed="false">
      <c r="A9500" s="0" t="n">
        <v>1987</v>
      </c>
      <c r="B9500" s="0" t="n">
        <v>1</v>
      </c>
      <c r="C9500" s="0" t="n">
        <v>2</v>
      </c>
      <c r="D9500" s="0" t="n">
        <v>38</v>
      </c>
      <c r="E9500" s="0" t="n">
        <v>32</v>
      </c>
      <c r="F9500" s="0" t="n">
        <v>168</v>
      </c>
      <c r="T9500" s="0"/>
    </row>
    <row r="9501" customFormat="false" ht="12.75" hidden="false" customHeight="false" outlineLevel="0" collapsed="false">
      <c r="A9501" s="0" t="n">
        <v>1987</v>
      </c>
      <c r="B9501" s="0" t="n">
        <v>1</v>
      </c>
      <c r="C9501" s="0" t="n">
        <v>3</v>
      </c>
      <c r="D9501" s="0" t="n">
        <v>40</v>
      </c>
      <c r="E9501" s="0" t="n">
        <v>30</v>
      </c>
      <c r="F9501" s="0" t="n">
        <v>1</v>
      </c>
      <c r="T9501" s="0"/>
    </row>
    <row r="9502" customFormat="false" ht="12.75" hidden="false" customHeight="false" outlineLevel="0" collapsed="false">
      <c r="A9502" s="0" t="n">
        <v>1987</v>
      </c>
      <c r="B9502" s="0" t="n">
        <v>1</v>
      </c>
      <c r="C9502" s="0" t="n">
        <v>4</v>
      </c>
      <c r="D9502" s="0" t="n">
        <v>34</v>
      </c>
      <c r="E9502" s="0" t="n">
        <v>26</v>
      </c>
      <c r="F9502" s="0" t="n">
        <v>0</v>
      </c>
      <c r="T9502" s="0"/>
    </row>
    <row r="9503" customFormat="false" ht="12.75" hidden="false" customHeight="false" outlineLevel="0" collapsed="false">
      <c r="A9503" s="0" t="n">
        <v>1987</v>
      </c>
      <c r="B9503" s="0" t="n">
        <v>1</v>
      </c>
      <c r="C9503" s="0" t="n">
        <v>5</v>
      </c>
      <c r="D9503" s="0" t="n">
        <v>38</v>
      </c>
      <c r="E9503" s="0" t="n">
        <v>24</v>
      </c>
      <c r="F9503" s="0" t="n">
        <v>0</v>
      </c>
      <c r="T9503" s="0"/>
    </row>
    <row r="9504" customFormat="false" ht="12.75" hidden="false" customHeight="false" outlineLevel="0" collapsed="false">
      <c r="A9504" s="0" t="n">
        <v>1987</v>
      </c>
      <c r="B9504" s="0" t="n">
        <v>1</v>
      </c>
      <c r="C9504" s="0" t="n">
        <v>6</v>
      </c>
      <c r="D9504" s="0" t="n">
        <v>41</v>
      </c>
      <c r="E9504" s="0" t="n">
        <v>28</v>
      </c>
      <c r="F9504" s="0" t="n">
        <v>0</v>
      </c>
      <c r="T9504" s="0"/>
    </row>
    <row r="9505" customFormat="false" ht="12.75" hidden="false" customHeight="false" outlineLevel="0" collapsed="false">
      <c r="A9505" s="0" t="n">
        <v>1987</v>
      </c>
      <c r="B9505" s="0" t="n">
        <v>1</v>
      </c>
      <c r="C9505" s="0" t="n">
        <v>7</v>
      </c>
      <c r="D9505" s="0" t="n">
        <v>47</v>
      </c>
      <c r="E9505" s="0" t="n">
        <v>36</v>
      </c>
      <c r="F9505" s="0" t="n">
        <v>0</v>
      </c>
      <c r="T9505" s="0"/>
    </row>
    <row r="9506" customFormat="false" ht="12.75" hidden="false" customHeight="false" outlineLevel="0" collapsed="false">
      <c r="A9506" s="0" t="n">
        <v>1987</v>
      </c>
      <c r="B9506" s="0" t="n">
        <v>1</v>
      </c>
      <c r="C9506" s="0" t="n">
        <v>8</v>
      </c>
      <c r="D9506" s="0" t="n">
        <v>39</v>
      </c>
      <c r="E9506" s="0" t="n">
        <v>31</v>
      </c>
      <c r="F9506" s="0" t="n">
        <v>0</v>
      </c>
      <c r="T9506" s="0"/>
    </row>
    <row r="9507" customFormat="false" ht="12.75" hidden="false" customHeight="false" outlineLevel="0" collapsed="false">
      <c r="A9507" s="0" t="n">
        <v>1987</v>
      </c>
      <c r="B9507" s="0" t="n">
        <v>1</v>
      </c>
      <c r="C9507" s="0" t="n">
        <v>9</v>
      </c>
      <c r="D9507" s="0" t="n">
        <v>38</v>
      </c>
      <c r="E9507" s="0" t="n">
        <v>34</v>
      </c>
      <c r="F9507" s="0" t="n">
        <v>0</v>
      </c>
      <c r="T9507" s="0"/>
    </row>
    <row r="9508" customFormat="false" ht="12.75" hidden="false" customHeight="false" outlineLevel="0" collapsed="false">
      <c r="A9508" s="0" t="n">
        <v>1987</v>
      </c>
      <c r="B9508" s="0" t="n">
        <v>1</v>
      </c>
      <c r="C9508" s="0" t="n">
        <v>10</v>
      </c>
      <c r="D9508" s="0" t="n">
        <v>42</v>
      </c>
      <c r="E9508" s="0" t="n">
        <v>36</v>
      </c>
      <c r="F9508" s="0" t="n">
        <v>36</v>
      </c>
      <c r="T9508" s="0"/>
    </row>
    <row r="9509" customFormat="false" ht="12.75" hidden="false" customHeight="false" outlineLevel="0" collapsed="false">
      <c r="A9509" s="0" t="n">
        <v>1987</v>
      </c>
      <c r="B9509" s="0" t="n">
        <v>1</v>
      </c>
      <c r="C9509" s="0" t="n">
        <v>11</v>
      </c>
      <c r="D9509" s="0" t="n">
        <v>40</v>
      </c>
      <c r="E9509" s="0" t="n">
        <v>34</v>
      </c>
      <c r="F9509" s="0" t="n">
        <v>0</v>
      </c>
      <c r="T9509" s="0"/>
    </row>
    <row r="9510" customFormat="false" ht="12.75" hidden="false" customHeight="false" outlineLevel="0" collapsed="false">
      <c r="A9510" s="0" t="n">
        <v>1987</v>
      </c>
      <c r="B9510" s="0" t="n">
        <v>1</v>
      </c>
      <c r="C9510" s="0" t="n">
        <v>12</v>
      </c>
      <c r="D9510" s="0" t="n">
        <v>39</v>
      </c>
      <c r="E9510" s="0" t="n">
        <v>34</v>
      </c>
      <c r="F9510" s="0" t="n">
        <v>0</v>
      </c>
      <c r="T9510" s="0"/>
    </row>
    <row r="9511" customFormat="false" ht="12.75" hidden="false" customHeight="false" outlineLevel="0" collapsed="false">
      <c r="A9511" s="0" t="n">
        <v>1987</v>
      </c>
      <c r="B9511" s="0" t="n">
        <v>1</v>
      </c>
      <c r="C9511" s="0" t="n">
        <v>13</v>
      </c>
      <c r="D9511" s="0" t="n">
        <v>43</v>
      </c>
      <c r="E9511" s="0" t="n">
        <v>35</v>
      </c>
      <c r="F9511" s="0" t="n">
        <v>0</v>
      </c>
      <c r="T9511" s="0"/>
    </row>
    <row r="9512" customFormat="false" ht="12.75" hidden="false" customHeight="false" outlineLevel="0" collapsed="false">
      <c r="A9512" s="0" t="n">
        <v>1987</v>
      </c>
      <c r="B9512" s="0" t="n">
        <v>1</v>
      </c>
      <c r="C9512" s="0" t="n">
        <v>14</v>
      </c>
      <c r="D9512" s="0" t="n">
        <v>54</v>
      </c>
      <c r="E9512" s="0" t="n">
        <v>33</v>
      </c>
      <c r="F9512" s="0" t="n">
        <v>0</v>
      </c>
      <c r="T9512" s="0"/>
    </row>
    <row r="9513" customFormat="false" ht="12.75" hidden="false" customHeight="false" outlineLevel="0" collapsed="false">
      <c r="A9513" s="0" t="n">
        <v>1987</v>
      </c>
      <c r="B9513" s="0" t="n">
        <v>1</v>
      </c>
      <c r="C9513" s="0" t="n">
        <v>15</v>
      </c>
      <c r="D9513" s="0" t="n">
        <v>57</v>
      </c>
      <c r="E9513" s="0" t="n">
        <v>46</v>
      </c>
      <c r="F9513" s="0" t="n">
        <v>0</v>
      </c>
      <c r="T9513" s="0"/>
    </row>
    <row r="9514" customFormat="false" ht="12.75" hidden="false" customHeight="false" outlineLevel="0" collapsed="false">
      <c r="A9514" s="0" t="n">
        <v>1987</v>
      </c>
      <c r="B9514" s="0" t="n">
        <v>1</v>
      </c>
      <c r="C9514" s="0" t="n">
        <v>16</v>
      </c>
      <c r="D9514" s="0" t="n">
        <v>50</v>
      </c>
      <c r="E9514" s="0" t="n">
        <v>28</v>
      </c>
      <c r="F9514" s="0" t="n">
        <v>0</v>
      </c>
      <c r="T9514" s="0"/>
    </row>
    <row r="9515" customFormat="false" ht="12.75" hidden="false" customHeight="false" outlineLevel="0" collapsed="false">
      <c r="A9515" s="0" t="n">
        <v>1987</v>
      </c>
      <c r="B9515" s="0" t="n">
        <v>1</v>
      </c>
      <c r="C9515" s="0" t="n">
        <v>17</v>
      </c>
      <c r="D9515" s="0" t="n">
        <v>33</v>
      </c>
      <c r="E9515" s="0" t="n">
        <v>22</v>
      </c>
      <c r="F9515" s="0" t="n">
        <v>0</v>
      </c>
      <c r="T9515" s="0"/>
    </row>
    <row r="9516" customFormat="false" ht="12.75" hidden="false" customHeight="false" outlineLevel="0" collapsed="false">
      <c r="A9516" s="0" t="n">
        <v>1987</v>
      </c>
      <c r="B9516" s="0" t="n">
        <v>1</v>
      </c>
      <c r="C9516" s="0" t="n">
        <v>18</v>
      </c>
      <c r="D9516" s="0" t="n">
        <v>38</v>
      </c>
      <c r="E9516" s="0" t="n">
        <v>28</v>
      </c>
      <c r="F9516" s="0" t="n">
        <v>55</v>
      </c>
      <c r="T9516" s="0"/>
    </row>
    <row r="9517" customFormat="false" ht="12.75" hidden="false" customHeight="false" outlineLevel="0" collapsed="false">
      <c r="A9517" s="0" t="n">
        <v>1987</v>
      </c>
      <c r="B9517" s="0" t="n">
        <v>1</v>
      </c>
      <c r="C9517" s="0" t="n">
        <v>19</v>
      </c>
      <c r="D9517" s="0" t="n">
        <v>38</v>
      </c>
      <c r="E9517" s="0" t="n">
        <v>28</v>
      </c>
      <c r="F9517" s="0" t="n">
        <v>86</v>
      </c>
      <c r="T9517" s="0"/>
    </row>
    <row r="9518" customFormat="false" ht="12.75" hidden="false" customHeight="false" outlineLevel="0" collapsed="false">
      <c r="A9518" s="0" t="n">
        <v>1987</v>
      </c>
      <c r="B9518" s="0" t="n">
        <v>1</v>
      </c>
      <c r="C9518" s="0" t="n">
        <v>20</v>
      </c>
      <c r="D9518" s="0" t="n">
        <v>31</v>
      </c>
      <c r="E9518" s="0" t="n">
        <v>27</v>
      </c>
      <c r="F9518" s="0" t="n">
        <v>0</v>
      </c>
      <c r="T9518" s="0"/>
    </row>
    <row r="9519" customFormat="false" ht="12.75" hidden="false" customHeight="false" outlineLevel="0" collapsed="false">
      <c r="A9519" s="0" t="n">
        <v>1987</v>
      </c>
      <c r="B9519" s="0" t="n">
        <v>1</v>
      </c>
      <c r="C9519" s="0" t="n">
        <v>21</v>
      </c>
      <c r="D9519" s="0" t="n">
        <v>36</v>
      </c>
      <c r="E9519" s="0" t="n">
        <v>30</v>
      </c>
      <c r="F9519" s="0" t="n">
        <v>0</v>
      </c>
      <c r="T9519" s="0"/>
    </row>
    <row r="9520" customFormat="false" ht="12.75" hidden="false" customHeight="false" outlineLevel="0" collapsed="false">
      <c r="A9520" s="0" t="n">
        <v>1987</v>
      </c>
      <c r="B9520" s="0" t="n">
        <v>1</v>
      </c>
      <c r="C9520" s="0" t="n">
        <v>22</v>
      </c>
      <c r="D9520" s="0" t="n">
        <v>33</v>
      </c>
      <c r="E9520" s="0" t="n">
        <v>28</v>
      </c>
      <c r="F9520" s="0" t="n">
        <v>105</v>
      </c>
      <c r="T9520" s="0"/>
    </row>
    <row r="9521" customFormat="false" ht="12.75" hidden="false" customHeight="false" outlineLevel="0" collapsed="false">
      <c r="A9521" s="0" t="n">
        <v>1987</v>
      </c>
      <c r="B9521" s="0" t="n">
        <v>1</v>
      </c>
      <c r="C9521" s="0" t="n">
        <v>23</v>
      </c>
      <c r="D9521" s="0" t="n">
        <v>36</v>
      </c>
      <c r="E9521" s="0" t="n">
        <v>16</v>
      </c>
      <c r="F9521" s="0" t="n">
        <v>0</v>
      </c>
      <c r="T9521" s="0"/>
    </row>
    <row r="9522" customFormat="false" ht="12.75" hidden="false" customHeight="false" outlineLevel="0" collapsed="false">
      <c r="A9522" s="0" t="n">
        <v>1987</v>
      </c>
      <c r="B9522" s="0" t="n">
        <v>1</v>
      </c>
      <c r="C9522" s="0" t="n">
        <v>24</v>
      </c>
      <c r="D9522" s="0" t="n">
        <v>19</v>
      </c>
      <c r="E9522" s="0" t="n">
        <v>10</v>
      </c>
      <c r="F9522" s="0" t="n">
        <v>0</v>
      </c>
      <c r="T9522" s="0"/>
    </row>
    <row r="9523" customFormat="false" ht="12.75" hidden="false" customHeight="false" outlineLevel="0" collapsed="false">
      <c r="A9523" s="0" t="n">
        <v>1987</v>
      </c>
      <c r="B9523" s="0" t="n">
        <v>1</v>
      </c>
      <c r="C9523" s="0" t="n">
        <v>25</v>
      </c>
      <c r="D9523" s="0" t="n">
        <v>25</v>
      </c>
      <c r="E9523" s="0" t="n">
        <v>8</v>
      </c>
      <c r="F9523" s="0" t="n">
        <v>0</v>
      </c>
      <c r="T9523" s="0"/>
    </row>
    <row r="9524" customFormat="false" ht="12.75" hidden="false" customHeight="false" outlineLevel="0" collapsed="false">
      <c r="A9524" s="0" t="n">
        <v>1987</v>
      </c>
      <c r="B9524" s="0" t="n">
        <v>1</v>
      </c>
      <c r="C9524" s="0" t="n">
        <v>26</v>
      </c>
      <c r="D9524" s="0" t="n">
        <v>24</v>
      </c>
      <c r="E9524" s="0" t="n">
        <v>16</v>
      </c>
      <c r="F9524" s="0" t="n">
        <v>30</v>
      </c>
      <c r="T9524" s="0"/>
    </row>
    <row r="9525" customFormat="false" ht="12.75" hidden="false" customHeight="false" outlineLevel="0" collapsed="false">
      <c r="A9525" s="0" t="n">
        <v>1987</v>
      </c>
      <c r="B9525" s="0" t="n">
        <v>1</v>
      </c>
      <c r="C9525" s="0" t="n">
        <v>27</v>
      </c>
      <c r="D9525" s="0" t="n">
        <v>26</v>
      </c>
      <c r="E9525" s="0" t="n">
        <v>10</v>
      </c>
      <c r="F9525" s="0" t="n">
        <v>0</v>
      </c>
      <c r="T9525" s="0"/>
    </row>
    <row r="9526" customFormat="false" ht="12.75" hidden="false" customHeight="false" outlineLevel="0" collapsed="false">
      <c r="A9526" s="0" t="n">
        <v>1987</v>
      </c>
      <c r="B9526" s="0" t="n">
        <v>1</v>
      </c>
      <c r="C9526" s="0" t="n">
        <v>28</v>
      </c>
      <c r="D9526" s="0" t="n">
        <v>31</v>
      </c>
      <c r="E9526" s="0" t="n">
        <v>13</v>
      </c>
      <c r="F9526" s="0" t="n">
        <v>0</v>
      </c>
      <c r="T9526" s="0"/>
    </row>
    <row r="9527" customFormat="false" ht="12.75" hidden="false" customHeight="false" outlineLevel="0" collapsed="false">
      <c r="A9527" s="0" t="n">
        <v>1987</v>
      </c>
      <c r="B9527" s="0" t="n">
        <v>1</v>
      </c>
      <c r="C9527" s="0" t="n">
        <v>29</v>
      </c>
      <c r="D9527" s="0" t="n">
        <v>40</v>
      </c>
      <c r="E9527" s="0" t="n">
        <v>23</v>
      </c>
      <c r="F9527" s="0" t="n">
        <v>0</v>
      </c>
      <c r="T9527" s="0"/>
    </row>
    <row r="9528" customFormat="false" ht="12.75" hidden="false" customHeight="false" outlineLevel="0" collapsed="false">
      <c r="A9528" s="0" t="n">
        <v>1987</v>
      </c>
      <c r="B9528" s="0" t="n">
        <v>1</v>
      </c>
      <c r="C9528" s="0" t="n">
        <v>30</v>
      </c>
      <c r="D9528" s="0" t="n">
        <v>38</v>
      </c>
      <c r="E9528" s="0" t="n">
        <v>31</v>
      </c>
      <c r="F9528" s="0" t="n">
        <v>45</v>
      </c>
      <c r="T9528" s="0"/>
    </row>
    <row r="9529" customFormat="false" ht="12.75" hidden="false" customHeight="false" outlineLevel="0" collapsed="false">
      <c r="A9529" s="0" t="n">
        <v>1987</v>
      </c>
      <c r="B9529" s="0" t="n">
        <v>1</v>
      </c>
      <c r="C9529" s="0" t="n">
        <v>31</v>
      </c>
      <c r="D9529" s="0" t="n">
        <v>37</v>
      </c>
      <c r="E9529" s="0" t="n">
        <v>30</v>
      </c>
      <c r="F9529" s="0" t="n">
        <v>0</v>
      </c>
      <c r="T9529" s="0"/>
    </row>
    <row r="9530" customFormat="false" ht="12.75" hidden="false" customHeight="false" outlineLevel="0" collapsed="false">
      <c r="A9530" s="0" t="n">
        <v>1987</v>
      </c>
      <c r="B9530" s="0" t="n">
        <v>2</v>
      </c>
      <c r="C9530" s="0" t="n">
        <v>1</v>
      </c>
      <c r="D9530" s="0" t="n">
        <v>37</v>
      </c>
      <c r="E9530" s="0" t="n">
        <v>27</v>
      </c>
      <c r="F9530" s="0" t="n">
        <v>0</v>
      </c>
      <c r="T9530" s="0"/>
    </row>
    <row r="9531" customFormat="false" ht="12.75" hidden="false" customHeight="false" outlineLevel="0" collapsed="false">
      <c r="A9531" s="0" t="n">
        <v>1987</v>
      </c>
      <c r="B9531" s="0" t="n">
        <v>2</v>
      </c>
      <c r="C9531" s="0" t="n">
        <v>2</v>
      </c>
      <c r="D9531" s="0" t="n">
        <v>50</v>
      </c>
      <c r="E9531" s="0" t="n">
        <v>33</v>
      </c>
      <c r="F9531" s="0" t="n">
        <v>0</v>
      </c>
      <c r="T9531" s="0"/>
    </row>
    <row r="9532" customFormat="false" ht="12.75" hidden="false" customHeight="false" outlineLevel="0" collapsed="false">
      <c r="A9532" s="0" t="n">
        <v>1987</v>
      </c>
      <c r="B9532" s="0" t="n">
        <v>2</v>
      </c>
      <c r="C9532" s="0" t="n">
        <v>3</v>
      </c>
      <c r="D9532" s="0" t="n">
        <v>52</v>
      </c>
      <c r="E9532" s="0" t="n">
        <v>38</v>
      </c>
      <c r="F9532" s="0" t="n">
        <v>0</v>
      </c>
      <c r="T9532" s="0"/>
    </row>
    <row r="9533" customFormat="false" ht="12.75" hidden="false" customHeight="false" outlineLevel="0" collapsed="false">
      <c r="A9533" s="0" t="n">
        <v>1987</v>
      </c>
      <c r="B9533" s="0" t="n">
        <v>2</v>
      </c>
      <c r="C9533" s="0" t="n">
        <v>4</v>
      </c>
      <c r="D9533" s="0" t="n">
        <v>44</v>
      </c>
      <c r="E9533" s="0" t="n">
        <v>31</v>
      </c>
      <c r="F9533" s="0" t="n">
        <v>0</v>
      </c>
      <c r="T9533" s="0"/>
    </row>
    <row r="9534" customFormat="false" ht="12.75" hidden="false" customHeight="false" outlineLevel="0" collapsed="false">
      <c r="A9534" s="0" t="n">
        <v>1987</v>
      </c>
      <c r="B9534" s="0" t="n">
        <v>2</v>
      </c>
      <c r="C9534" s="0" t="n">
        <v>5</v>
      </c>
      <c r="D9534" s="0" t="n">
        <v>34</v>
      </c>
      <c r="E9534" s="0" t="n">
        <v>23</v>
      </c>
      <c r="F9534" s="0" t="n">
        <v>0</v>
      </c>
      <c r="T9534" s="0"/>
    </row>
    <row r="9535" customFormat="false" ht="12.75" hidden="false" customHeight="false" outlineLevel="0" collapsed="false">
      <c r="A9535" s="0" t="n">
        <v>1987</v>
      </c>
      <c r="B9535" s="0" t="n">
        <v>2</v>
      </c>
      <c r="C9535" s="0" t="n">
        <v>6</v>
      </c>
      <c r="D9535" s="0" t="n">
        <v>47</v>
      </c>
      <c r="E9535" s="0" t="n">
        <v>30</v>
      </c>
      <c r="F9535" s="0" t="n">
        <v>0</v>
      </c>
      <c r="T9535" s="0"/>
    </row>
    <row r="9536" customFormat="false" ht="12.75" hidden="false" customHeight="false" outlineLevel="0" collapsed="false">
      <c r="A9536" s="0" t="n">
        <v>1987</v>
      </c>
      <c r="B9536" s="0" t="n">
        <v>2</v>
      </c>
      <c r="C9536" s="0" t="n">
        <v>7</v>
      </c>
      <c r="D9536" s="0" t="n">
        <v>50</v>
      </c>
      <c r="E9536" s="0" t="n">
        <v>35</v>
      </c>
      <c r="F9536" s="0" t="n">
        <v>0</v>
      </c>
      <c r="T9536" s="0"/>
    </row>
    <row r="9537" customFormat="false" ht="12.75" hidden="false" customHeight="false" outlineLevel="0" collapsed="false">
      <c r="A9537" s="0" t="n">
        <v>1987</v>
      </c>
      <c r="B9537" s="0" t="n">
        <v>2</v>
      </c>
      <c r="C9537" s="0" t="n">
        <v>8</v>
      </c>
      <c r="D9537" s="0" t="n">
        <v>44</v>
      </c>
      <c r="E9537" s="0" t="n">
        <v>34</v>
      </c>
      <c r="F9537" s="0" t="n">
        <v>0</v>
      </c>
      <c r="T9537" s="0"/>
    </row>
    <row r="9538" customFormat="false" ht="12.75" hidden="false" customHeight="false" outlineLevel="0" collapsed="false">
      <c r="A9538" s="0" t="n">
        <v>1987</v>
      </c>
      <c r="B9538" s="0" t="n">
        <v>2</v>
      </c>
      <c r="C9538" s="0" t="n">
        <v>9</v>
      </c>
      <c r="D9538" s="0" t="n">
        <v>40</v>
      </c>
      <c r="E9538" s="0" t="n">
        <v>18</v>
      </c>
      <c r="F9538" s="0" t="n">
        <v>23</v>
      </c>
      <c r="T9538" s="0"/>
    </row>
    <row r="9539" customFormat="false" ht="12.75" hidden="false" customHeight="false" outlineLevel="0" collapsed="false">
      <c r="A9539" s="0" t="n">
        <v>1987</v>
      </c>
      <c r="B9539" s="0" t="n">
        <v>2</v>
      </c>
      <c r="C9539" s="0" t="n">
        <v>10</v>
      </c>
      <c r="D9539" s="0" t="n">
        <v>37</v>
      </c>
      <c r="E9539" s="0" t="n">
        <v>18</v>
      </c>
      <c r="F9539" s="0" t="n">
        <v>0</v>
      </c>
      <c r="T9539" s="0"/>
    </row>
    <row r="9540" customFormat="false" ht="12.75" hidden="false" customHeight="false" outlineLevel="0" collapsed="false">
      <c r="A9540" s="0" t="n">
        <v>1987</v>
      </c>
      <c r="B9540" s="0" t="n">
        <v>2</v>
      </c>
      <c r="C9540" s="0" t="n">
        <v>11</v>
      </c>
      <c r="D9540" s="0" t="n">
        <v>41</v>
      </c>
      <c r="E9540" s="0" t="n">
        <v>30</v>
      </c>
      <c r="F9540" s="0" t="n">
        <v>0</v>
      </c>
      <c r="T9540" s="0"/>
    </row>
    <row r="9541" customFormat="false" ht="12.75" hidden="false" customHeight="false" outlineLevel="0" collapsed="false">
      <c r="A9541" s="0" t="n">
        <v>1987</v>
      </c>
      <c r="B9541" s="0" t="n">
        <v>2</v>
      </c>
      <c r="C9541" s="0" t="n">
        <v>12</v>
      </c>
      <c r="D9541" s="0" t="n">
        <v>37</v>
      </c>
      <c r="E9541" s="0" t="n">
        <v>28</v>
      </c>
      <c r="F9541" s="0" t="n">
        <v>25</v>
      </c>
      <c r="T9541" s="0"/>
    </row>
    <row r="9542" customFormat="false" ht="12.75" hidden="false" customHeight="false" outlineLevel="0" collapsed="false">
      <c r="A9542" s="0" t="n">
        <v>1987</v>
      </c>
      <c r="B9542" s="0" t="n">
        <v>2</v>
      </c>
      <c r="C9542" s="0" t="n">
        <v>13</v>
      </c>
      <c r="D9542" s="0" t="n">
        <v>29</v>
      </c>
      <c r="E9542" s="0" t="n">
        <v>17</v>
      </c>
      <c r="F9542" s="0" t="n">
        <v>0</v>
      </c>
      <c r="T9542" s="0"/>
    </row>
    <row r="9543" customFormat="false" ht="12.75" hidden="false" customHeight="false" outlineLevel="0" collapsed="false">
      <c r="A9543" s="0" t="n">
        <v>1987</v>
      </c>
      <c r="B9543" s="0" t="n">
        <v>2</v>
      </c>
      <c r="C9543" s="0" t="n">
        <v>14</v>
      </c>
      <c r="D9543" s="0" t="n">
        <v>32</v>
      </c>
      <c r="E9543" s="0" t="n">
        <v>13</v>
      </c>
      <c r="F9543" s="0" t="n">
        <v>0</v>
      </c>
      <c r="T9543" s="0"/>
    </row>
    <row r="9544" customFormat="false" ht="12.75" hidden="false" customHeight="false" outlineLevel="0" collapsed="false">
      <c r="A9544" s="0" t="n">
        <v>1987</v>
      </c>
      <c r="B9544" s="0" t="n">
        <v>2</v>
      </c>
      <c r="C9544" s="0" t="n">
        <v>15</v>
      </c>
      <c r="D9544" s="0" t="n">
        <v>22</v>
      </c>
      <c r="E9544" s="0" t="n">
        <v>4</v>
      </c>
      <c r="F9544" s="0" t="n">
        <v>0</v>
      </c>
      <c r="T9544" s="0"/>
    </row>
    <row r="9545" customFormat="false" ht="12.75" hidden="false" customHeight="false" outlineLevel="0" collapsed="false">
      <c r="A9545" s="0" t="n">
        <v>1987</v>
      </c>
      <c r="B9545" s="0" t="n">
        <v>2</v>
      </c>
      <c r="C9545" s="0" t="n">
        <v>16</v>
      </c>
      <c r="D9545" s="0" t="n">
        <v>32</v>
      </c>
      <c r="E9545" s="0" t="n">
        <v>7</v>
      </c>
      <c r="F9545" s="0" t="n">
        <v>0</v>
      </c>
      <c r="T9545" s="0"/>
    </row>
    <row r="9546" customFormat="false" ht="12.75" hidden="false" customHeight="false" outlineLevel="0" collapsed="false">
      <c r="A9546" s="0" t="n">
        <v>1987</v>
      </c>
      <c r="B9546" s="0" t="n">
        <v>2</v>
      </c>
      <c r="C9546" s="0" t="n">
        <v>17</v>
      </c>
      <c r="D9546" s="0" t="n">
        <v>39</v>
      </c>
      <c r="E9546" s="0" t="n">
        <v>18</v>
      </c>
      <c r="F9546" s="0" t="n">
        <v>0</v>
      </c>
      <c r="T9546" s="0"/>
    </row>
    <row r="9547" customFormat="false" ht="12.75" hidden="false" customHeight="false" outlineLevel="0" collapsed="false">
      <c r="A9547" s="0" t="n">
        <v>1987</v>
      </c>
      <c r="B9547" s="0" t="n">
        <v>2</v>
      </c>
      <c r="C9547" s="0" t="n">
        <v>18</v>
      </c>
      <c r="D9547" s="0" t="n">
        <v>42</v>
      </c>
      <c r="E9547" s="0" t="n">
        <v>26</v>
      </c>
      <c r="F9547" s="0" t="n">
        <v>0</v>
      </c>
      <c r="T9547" s="0"/>
    </row>
    <row r="9548" customFormat="false" ht="12.75" hidden="false" customHeight="false" outlineLevel="0" collapsed="false">
      <c r="A9548" s="0" t="n">
        <v>1987</v>
      </c>
      <c r="B9548" s="0" t="n">
        <v>2</v>
      </c>
      <c r="C9548" s="0" t="n">
        <v>19</v>
      </c>
      <c r="D9548" s="0" t="n">
        <v>38</v>
      </c>
      <c r="E9548" s="0" t="n">
        <v>23</v>
      </c>
      <c r="F9548" s="0" t="n">
        <v>0</v>
      </c>
      <c r="T9548" s="0"/>
    </row>
    <row r="9549" customFormat="false" ht="12.75" hidden="false" customHeight="false" outlineLevel="0" collapsed="false">
      <c r="A9549" s="0" t="n">
        <v>1987</v>
      </c>
      <c r="B9549" s="0" t="n">
        <v>2</v>
      </c>
      <c r="C9549" s="0" t="n">
        <v>20</v>
      </c>
      <c r="D9549" s="0" t="n">
        <v>40</v>
      </c>
      <c r="E9549" s="0" t="n">
        <v>26</v>
      </c>
      <c r="F9549" s="0" t="n">
        <v>0</v>
      </c>
      <c r="T9549" s="0"/>
    </row>
    <row r="9550" customFormat="false" ht="12.75" hidden="false" customHeight="false" outlineLevel="0" collapsed="false">
      <c r="A9550" s="0" t="n">
        <v>1987</v>
      </c>
      <c r="B9550" s="0" t="n">
        <v>2</v>
      </c>
      <c r="C9550" s="0" t="n">
        <v>21</v>
      </c>
      <c r="D9550" s="0" t="n">
        <v>46</v>
      </c>
      <c r="E9550" s="0" t="n">
        <v>26</v>
      </c>
      <c r="F9550" s="0" t="n">
        <v>0</v>
      </c>
      <c r="T9550" s="0"/>
    </row>
    <row r="9551" customFormat="false" ht="12.75" hidden="false" customHeight="false" outlineLevel="0" collapsed="false">
      <c r="A9551" s="0" t="n">
        <v>1987</v>
      </c>
      <c r="B9551" s="0" t="n">
        <v>2</v>
      </c>
      <c r="C9551" s="0" t="n">
        <v>22</v>
      </c>
      <c r="D9551" s="0" t="n">
        <v>49</v>
      </c>
      <c r="E9551" s="0" t="n">
        <v>31</v>
      </c>
      <c r="F9551" s="0" t="n">
        <v>0</v>
      </c>
      <c r="T9551" s="0"/>
    </row>
    <row r="9552" customFormat="false" ht="12.75" hidden="false" customHeight="false" outlineLevel="0" collapsed="false">
      <c r="A9552" s="0" t="n">
        <v>1987</v>
      </c>
      <c r="B9552" s="0" t="n">
        <v>2</v>
      </c>
      <c r="C9552" s="0" t="n">
        <v>23</v>
      </c>
      <c r="D9552" s="0" t="n">
        <v>42</v>
      </c>
      <c r="E9552" s="0" t="n">
        <v>32</v>
      </c>
      <c r="F9552" s="0" t="n">
        <v>50</v>
      </c>
      <c r="T9552" s="0"/>
    </row>
    <row r="9553" customFormat="false" ht="12.75" hidden="false" customHeight="false" outlineLevel="0" collapsed="false">
      <c r="A9553" s="0" t="n">
        <v>1987</v>
      </c>
      <c r="B9553" s="0" t="n">
        <v>2</v>
      </c>
      <c r="C9553" s="0" t="n">
        <v>24</v>
      </c>
      <c r="D9553" s="0" t="n">
        <v>44</v>
      </c>
      <c r="E9553" s="0" t="n">
        <v>31</v>
      </c>
      <c r="F9553" s="0" t="n">
        <v>0</v>
      </c>
      <c r="T9553" s="0"/>
    </row>
    <row r="9554" customFormat="false" ht="12.75" hidden="false" customHeight="false" outlineLevel="0" collapsed="false">
      <c r="A9554" s="0" t="n">
        <v>1987</v>
      </c>
      <c r="B9554" s="0" t="n">
        <v>2</v>
      </c>
      <c r="C9554" s="0" t="n">
        <v>25</v>
      </c>
      <c r="D9554" s="0" t="n">
        <v>43</v>
      </c>
      <c r="E9554" s="0" t="n">
        <v>27</v>
      </c>
      <c r="F9554" s="0" t="n">
        <v>0</v>
      </c>
      <c r="T9554" s="0"/>
    </row>
    <row r="9555" customFormat="false" ht="12.75" hidden="false" customHeight="false" outlineLevel="0" collapsed="false">
      <c r="A9555" s="0" t="n">
        <v>1987</v>
      </c>
      <c r="B9555" s="0" t="n">
        <v>2</v>
      </c>
      <c r="C9555" s="0" t="n">
        <v>26</v>
      </c>
      <c r="D9555" s="0" t="n">
        <v>46</v>
      </c>
      <c r="E9555" s="0" t="n">
        <v>27</v>
      </c>
      <c r="F9555" s="0" t="n">
        <v>0</v>
      </c>
      <c r="T9555" s="0"/>
    </row>
    <row r="9556" customFormat="false" ht="12.75" hidden="false" customHeight="false" outlineLevel="0" collapsed="false">
      <c r="A9556" s="0" t="n">
        <v>1987</v>
      </c>
      <c r="B9556" s="0" t="n">
        <v>2</v>
      </c>
      <c r="C9556" s="0" t="n">
        <v>27</v>
      </c>
      <c r="D9556" s="0" t="n">
        <v>43</v>
      </c>
      <c r="E9556" s="0" t="n">
        <v>30</v>
      </c>
      <c r="F9556" s="0" t="n">
        <v>0</v>
      </c>
      <c r="T9556" s="0"/>
    </row>
    <row r="9557" customFormat="false" ht="12.75" hidden="false" customHeight="false" outlineLevel="0" collapsed="false">
      <c r="A9557" s="0" t="n">
        <v>1987</v>
      </c>
      <c r="B9557" s="0" t="n">
        <v>2</v>
      </c>
      <c r="C9557" s="0" t="n">
        <v>28</v>
      </c>
      <c r="D9557" s="0" t="n">
        <v>43</v>
      </c>
      <c r="E9557" s="0" t="n">
        <v>33</v>
      </c>
      <c r="F9557" s="0" t="n">
        <v>3</v>
      </c>
      <c r="T9557" s="0"/>
    </row>
    <row r="9558" customFormat="false" ht="12.75" hidden="false" customHeight="false" outlineLevel="0" collapsed="false">
      <c r="A9558" s="0" t="n">
        <v>1987</v>
      </c>
      <c r="B9558" s="0" t="n">
        <v>3</v>
      </c>
      <c r="C9558" s="0" t="n">
        <v>1</v>
      </c>
      <c r="D9558" s="0" t="n">
        <v>52</v>
      </c>
      <c r="E9558" s="0" t="n">
        <v>37</v>
      </c>
      <c r="F9558" s="0" t="n">
        <v>236</v>
      </c>
      <c r="T9558" s="0"/>
    </row>
    <row r="9559" customFormat="false" ht="12.75" hidden="false" customHeight="false" outlineLevel="0" collapsed="false">
      <c r="A9559" s="0" t="n">
        <v>1987</v>
      </c>
      <c r="B9559" s="0" t="n">
        <v>3</v>
      </c>
      <c r="C9559" s="0" t="n">
        <v>2</v>
      </c>
      <c r="D9559" s="0" t="n">
        <v>47</v>
      </c>
      <c r="E9559" s="0" t="n">
        <v>37</v>
      </c>
      <c r="F9559" s="0" t="n">
        <v>0</v>
      </c>
      <c r="T9559" s="0"/>
    </row>
    <row r="9560" customFormat="false" ht="12.75" hidden="false" customHeight="false" outlineLevel="0" collapsed="false">
      <c r="A9560" s="0" t="n">
        <v>1987</v>
      </c>
      <c r="B9560" s="0" t="n">
        <v>3</v>
      </c>
      <c r="C9560" s="0" t="n">
        <v>3</v>
      </c>
      <c r="D9560" s="0" t="n">
        <v>45</v>
      </c>
      <c r="E9560" s="0" t="n">
        <v>34</v>
      </c>
      <c r="F9560" s="0" t="n">
        <v>0</v>
      </c>
      <c r="T9560" s="0"/>
    </row>
    <row r="9561" customFormat="false" ht="12.75" hidden="false" customHeight="false" outlineLevel="0" collapsed="false">
      <c r="A9561" s="0" t="n">
        <v>1987</v>
      </c>
      <c r="B9561" s="0" t="n">
        <v>3</v>
      </c>
      <c r="C9561" s="0" t="n">
        <v>4</v>
      </c>
      <c r="D9561" s="0" t="n">
        <v>41</v>
      </c>
      <c r="E9561" s="0" t="n">
        <v>30</v>
      </c>
      <c r="F9561" s="0" t="n">
        <v>0</v>
      </c>
      <c r="T9561" s="0"/>
    </row>
    <row r="9562" customFormat="false" ht="12.75" hidden="false" customHeight="false" outlineLevel="0" collapsed="false">
      <c r="A9562" s="0" t="n">
        <v>1987</v>
      </c>
      <c r="B9562" s="0" t="n">
        <v>3</v>
      </c>
      <c r="C9562" s="0" t="n">
        <v>5</v>
      </c>
      <c r="D9562" s="0" t="n">
        <v>41</v>
      </c>
      <c r="E9562" s="0" t="n">
        <v>27</v>
      </c>
      <c r="F9562" s="0" t="n">
        <v>0</v>
      </c>
      <c r="T9562" s="0"/>
    </row>
    <row r="9563" customFormat="false" ht="12.75" hidden="false" customHeight="false" outlineLevel="0" collapsed="false">
      <c r="A9563" s="0" t="n">
        <v>1987</v>
      </c>
      <c r="B9563" s="0" t="n">
        <v>3</v>
      </c>
      <c r="C9563" s="0" t="n">
        <v>6</v>
      </c>
      <c r="D9563" s="0" t="n">
        <v>56</v>
      </c>
      <c r="E9563" s="0" t="n">
        <v>31</v>
      </c>
      <c r="F9563" s="0" t="n">
        <v>0</v>
      </c>
      <c r="T9563" s="0"/>
    </row>
    <row r="9564" customFormat="false" ht="12.75" hidden="false" customHeight="false" outlineLevel="0" collapsed="false">
      <c r="A9564" s="0" t="n">
        <v>1987</v>
      </c>
      <c r="B9564" s="0" t="n">
        <v>3</v>
      </c>
      <c r="C9564" s="0" t="n">
        <v>7</v>
      </c>
      <c r="D9564" s="0" t="n">
        <v>71</v>
      </c>
      <c r="E9564" s="0" t="n">
        <v>45</v>
      </c>
      <c r="F9564" s="0" t="n">
        <v>0</v>
      </c>
      <c r="T9564" s="0"/>
    </row>
    <row r="9565" customFormat="false" ht="12.75" hidden="false" customHeight="false" outlineLevel="0" collapsed="false">
      <c r="A9565" s="0" t="n">
        <v>1987</v>
      </c>
      <c r="B9565" s="0" t="n">
        <v>3</v>
      </c>
      <c r="C9565" s="0" t="n">
        <v>8</v>
      </c>
      <c r="D9565" s="0" t="n">
        <v>76</v>
      </c>
      <c r="E9565" s="0" t="n">
        <v>54</v>
      </c>
      <c r="F9565" s="0" t="n">
        <v>0</v>
      </c>
      <c r="T9565" s="0"/>
    </row>
    <row r="9566" customFormat="false" ht="12.75" hidden="false" customHeight="false" outlineLevel="0" collapsed="false">
      <c r="A9566" s="0" t="n">
        <v>1987</v>
      </c>
      <c r="B9566" s="0" t="n">
        <v>3</v>
      </c>
      <c r="C9566" s="0" t="n">
        <v>9</v>
      </c>
      <c r="D9566" s="0" t="n">
        <v>62</v>
      </c>
      <c r="E9566" s="0" t="n">
        <v>23</v>
      </c>
      <c r="F9566" s="0" t="n">
        <v>0</v>
      </c>
      <c r="T9566" s="0"/>
    </row>
    <row r="9567" customFormat="false" ht="12.75" hidden="false" customHeight="false" outlineLevel="0" collapsed="false">
      <c r="A9567" s="0" t="n">
        <v>1987</v>
      </c>
      <c r="B9567" s="0" t="n">
        <v>3</v>
      </c>
      <c r="C9567" s="0" t="n">
        <v>10</v>
      </c>
      <c r="D9567" s="0" t="n">
        <v>28</v>
      </c>
      <c r="E9567" s="0" t="n">
        <v>15</v>
      </c>
      <c r="F9567" s="0" t="n">
        <v>0</v>
      </c>
      <c r="T9567" s="0"/>
    </row>
    <row r="9568" customFormat="false" ht="12.75" hidden="false" customHeight="false" outlineLevel="0" collapsed="false">
      <c r="A9568" s="0" t="n">
        <v>1987</v>
      </c>
      <c r="B9568" s="0" t="n">
        <v>3</v>
      </c>
      <c r="C9568" s="0" t="n">
        <v>11</v>
      </c>
      <c r="D9568" s="0" t="n">
        <v>35</v>
      </c>
      <c r="E9568" s="0" t="n">
        <v>16</v>
      </c>
      <c r="F9568" s="0" t="n">
        <v>0</v>
      </c>
      <c r="T9568" s="0"/>
    </row>
    <row r="9569" customFormat="false" ht="12.75" hidden="false" customHeight="false" outlineLevel="0" collapsed="false">
      <c r="A9569" s="0" t="n">
        <v>1987</v>
      </c>
      <c r="B9569" s="0" t="n">
        <v>3</v>
      </c>
      <c r="C9569" s="0" t="n">
        <v>12</v>
      </c>
      <c r="D9569" s="0" t="n">
        <v>33</v>
      </c>
      <c r="E9569" s="0" t="n">
        <v>31</v>
      </c>
      <c r="F9569" s="0" t="n">
        <v>21</v>
      </c>
      <c r="T9569" s="0"/>
    </row>
    <row r="9570" customFormat="false" ht="12.75" hidden="false" customHeight="false" outlineLevel="0" collapsed="false">
      <c r="A9570" s="0" t="n">
        <v>1987</v>
      </c>
      <c r="B9570" s="0" t="n">
        <v>3</v>
      </c>
      <c r="C9570" s="0" t="n">
        <v>13</v>
      </c>
      <c r="D9570" s="0" t="n">
        <v>40</v>
      </c>
      <c r="E9570" s="0" t="n">
        <v>32</v>
      </c>
      <c r="F9570" s="0" t="n">
        <v>1</v>
      </c>
      <c r="T9570" s="0"/>
    </row>
    <row r="9571" customFormat="false" ht="12.75" hidden="false" customHeight="false" outlineLevel="0" collapsed="false">
      <c r="A9571" s="0" t="n">
        <v>1987</v>
      </c>
      <c r="B9571" s="0" t="n">
        <v>3</v>
      </c>
      <c r="C9571" s="0" t="n">
        <v>14</v>
      </c>
      <c r="D9571" s="0" t="n">
        <v>46</v>
      </c>
      <c r="E9571" s="0" t="n">
        <v>31</v>
      </c>
      <c r="F9571" s="0" t="n">
        <v>0</v>
      </c>
      <c r="T9571" s="0"/>
    </row>
    <row r="9572" customFormat="false" ht="12.75" hidden="false" customHeight="false" outlineLevel="0" collapsed="false">
      <c r="A9572" s="0" t="n">
        <v>1987</v>
      </c>
      <c r="B9572" s="0" t="n">
        <v>3</v>
      </c>
      <c r="C9572" s="0" t="n">
        <v>15</v>
      </c>
      <c r="D9572" s="0" t="n">
        <v>49</v>
      </c>
      <c r="E9572" s="0" t="n">
        <v>34</v>
      </c>
      <c r="F9572" s="0" t="n">
        <v>0</v>
      </c>
      <c r="T9572" s="0"/>
    </row>
    <row r="9573" customFormat="false" ht="12.75" hidden="false" customHeight="false" outlineLevel="0" collapsed="false">
      <c r="A9573" s="0" t="n">
        <v>1987</v>
      </c>
      <c r="B9573" s="0" t="n">
        <v>3</v>
      </c>
      <c r="C9573" s="0" t="n">
        <v>16</v>
      </c>
      <c r="D9573" s="0" t="n">
        <v>46</v>
      </c>
      <c r="E9573" s="0" t="n">
        <v>30</v>
      </c>
      <c r="F9573" s="0" t="n">
        <v>0</v>
      </c>
      <c r="T9573" s="0"/>
    </row>
    <row r="9574" customFormat="false" ht="12.75" hidden="false" customHeight="false" outlineLevel="0" collapsed="false">
      <c r="A9574" s="0" t="n">
        <v>1987</v>
      </c>
      <c r="B9574" s="0" t="n">
        <v>3</v>
      </c>
      <c r="C9574" s="0" t="n">
        <v>17</v>
      </c>
      <c r="D9574" s="0" t="n">
        <v>48</v>
      </c>
      <c r="E9574" s="0" t="n">
        <v>31</v>
      </c>
      <c r="F9574" s="0" t="n">
        <v>0</v>
      </c>
      <c r="T9574" s="0"/>
    </row>
    <row r="9575" customFormat="false" ht="12.75" hidden="false" customHeight="false" outlineLevel="0" collapsed="false">
      <c r="A9575" s="0" t="n">
        <v>1987</v>
      </c>
      <c r="B9575" s="0" t="n">
        <v>3</v>
      </c>
      <c r="C9575" s="0" t="n">
        <v>18</v>
      </c>
      <c r="D9575" s="0" t="n">
        <v>55</v>
      </c>
      <c r="E9575" s="0" t="n">
        <v>34</v>
      </c>
      <c r="F9575" s="0" t="n">
        <v>0</v>
      </c>
      <c r="T9575" s="0"/>
    </row>
    <row r="9576" customFormat="false" ht="12.75" hidden="false" customHeight="false" outlineLevel="0" collapsed="false">
      <c r="A9576" s="0" t="n">
        <v>1987</v>
      </c>
      <c r="B9576" s="0" t="n">
        <v>3</v>
      </c>
      <c r="C9576" s="0" t="n">
        <v>19</v>
      </c>
      <c r="D9576" s="0" t="n">
        <v>57</v>
      </c>
      <c r="E9576" s="0" t="n">
        <v>33</v>
      </c>
      <c r="F9576" s="0" t="n">
        <v>0</v>
      </c>
      <c r="T9576" s="0"/>
    </row>
    <row r="9577" customFormat="false" ht="12.75" hidden="false" customHeight="false" outlineLevel="0" collapsed="false">
      <c r="A9577" s="0" t="n">
        <v>1987</v>
      </c>
      <c r="B9577" s="0" t="n">
        <v>3</v>
      </c>
      <c r="C9577" s="0" t="n">
        <v>20</v>
      </c>
      <c r="D9577" s="0" t="n">
        <v>48</v>
      </c>
      <c r="E9577" s="0" t="n">
        <v>35</v>
      </c>
      <c r="F9577" s="0" t="n">
        <v>0</v>
      </c>
      <c r="T9577" s="0"/>
    </row>
    <row r="9578" customFormat="false" ht="12.75" hidden="false" customHeight="false" outlineLevel="0" collapsed="false">
      <c r="A9578" s="0" t="n">
        <v>1987</v>
      </c>
      <c r="B9578" s="0" t="n">
        <v>3</v>
      </c>
      <c r="C9578" s="0" t="n">
        <v>21</v>
      </c>
      <c r="D9578" s="0" t="n">
        <v>49</v>
      </c>
      <c r="E9578" s="0" t="n">
        <v>34</v>
      </c>
      <c r="F9578" s="0" t="n">
        <v>4</v>
      </c>
      <c r="T9578" s="0"/>
    </row>
    <row r="9579" customFormat="false" ht="12.75" hidden="false" customHeight="false" outlineLevel="0" collapsed="false">
      <c r="A9579" s="0" t="n">
        <v>1987</v>
      </c>
      <c r="B9579" s="0" t="n">
        <v>3</v>
      </c>
      <c r="C9579" s="0" t="n">
        <v>22</v>
      </c>
      <c r="D9579" s="0" t="n">
        <v>56</v>
      </c>
      <c r="E9579" s="0" t="n">
        <v>38</v>
      </c>
      <c r="F9579" s="0" t="n">
        <v>3</v>
      </c>
      <c r="T9579" s="0"/>
    </row>
    <row r="9580" customFormat="false" ht="12.75" hidden="false" customHeight="false" outlineLevel="0" collapsed="false">
      <c r="A9580" s="0" t="n">
        <v>1987</v>
      </c>
      <c r="B9580" s="0" t="n">
        <v>3</v>
      </c>
      <c r="C9580" s="0" t="n">
        <v>23</v>
      </c>
      <c r="D9580" s="0" t="n">
        <v>66</v>
      </c>
      <c r="E9580" s="0" t="n">
        <v>43</v>
      </c>
      <c r="F9580" s="0" t="n">
        <v>0</v>
      </c>
      <c r="T9580" s="0"/>
    </row>
    <row r="9581" customFormat="false" ht="12.75" hidden="false" customHeight="false" outlineLevel="0" collapsed="false">
      <c r="A9581" s="0" t="n">
        <v>1987</v>
      </c>
      <c r="B9581" s="0" t="n">
        <v>3</v>
      </c>
      <c r="C9581" s="0" t="n">
        <v>24</v>
      </c>
      <c r="D9581" s="0" t="n">
        <v>71</v>
      </c>
      <c r="E9581" s="0" t="n">
        <v>41</v>
      </c>
      <c r="F9581" s="0" t="n">
        <v>0</v>
      </c>
      <c r="T9581" s="0"/>
    </row>
    <row r="9582" customFormat="false" ht="12.75" hidden="false" customHeight="false" outlineLevel="0" collapsed="false">
      <c r="A9582" s="0" t="n">
        <v>1987</v>
      </c>
      <c r="B9582" s="0" t="n">
        <v>3</v>
      </c>
      <c r="C9582" s="0" t="n">
        <v>25</v>
      </c>
      <c r="D9582" s="0" t="n">
        <v>70</v>
      </c>
      <c r="E9582" s="0" t="n">
        <v>50</v>
      </c>
      <c r="F9582" s="0" t="n">
        <v>0</v>
      </c>
      <c r="T9582" s="0"/>
    </row>
    <row r="9583" customFormat="false" ht="12.75" hidden="false" customHeight="false" outlineLevel="0" collapsed="false">
      <c r="A9583" s="0" t="n">
        <v>1987</v>
      </c>
      <c r="B9583" s="0" t="n">
        <v>3</v>
      </c>
      <c r="C9583" s="0" t="n">
        <v>26</v>
      </c>
      <c r="D9583" s="0" t="n">
        <v>67</v>
      </c>
      <c r="E9583" s="0" t="n">
        <v>49</v>
      </c>
      <c r="F9583" s="0" t="n">
        <v>0</v>
      </c>
      <c r="T9583" s="0"/>
    </row>
    <row r="9584" customFormat="false" ht="12.75" hidden="false" customHeight="false" outlineLevel="0" collapsed="false">
      <c r="A9584" s="0" t="n">
        <v>1987</v>
      </c>
      <c r="B9584" s="0" t="n">
        <v>3</v>
      </c>
      <c r="C9584" s="0" t="n">
        <v>27</v>
      </c>
      <c r="D9584" s="0" t="n">
        <v>67</v>
      </c>
      <c r="E9584" s="0" t="n">
        <v>51</v>
      </c>
      <c r="F9584" s="0" t="n">
        <v>0</v>
      </c>
      <c r="T9584" s="0"/>
    </row>
    <row r="9585" customFormat="false" ht="12.75" hidden="false" customHeight="false" outlineLevel="0" collapsed="false">
      <c r="A9585" s="0" t="n">
        <v>1987</v>
      </c>
      <c r="B9585" s="0" t="n">
        <v>3</v>
      </c>
      <c r="C9585" s="0" t="n">
        <v>28</v>
      </c>
      <c r="D9585" s="0" t="n">
        <v>63</v>
      </c>
      <c r="E9585" s="0" t="n">
        <v>47</v>
      </c>
      <c r="F9585" s="0" t="n">
        <v>28</v>
      </c>
      <c r="T9585" s="0"/>
    </row>
    <row r="9586" customFormat="false" ht="12.75" hidden="false" customHeight="false" outlineLevel="0" collapsed="false">
      <c r="A9586" s="0" t="n">
        <v>1987</v>
      </c>
      <c r="B9586" s="0" t="n">
        <v>3</v>
      </c>
      <c r="C9586" s="0" t="n">
        <v>29</v>
      </c>
      <c r="D9586" s="0" t="n">
        <v>65</v>
      </c>
      <c r="E9586" s="0" t="n">
        <v>50</v>
      </c>
      <c r="F9586" s="0" t="n">
        <v>0</v>
      </c>
      <c r="T9586" s="0"/>
    </row>
    <row r="9587" customFormat="false" ht="12.75" hidden="false" customHeight="false" outlineLevel="0" collapsed="false">
      <c r="A9587" s="0" t="n">
        <v>1987</v>
      </c>
      <c r="B9587" s="0" t="n">
        <v>3</v>
      </c>
      <c r="C9587" s="0" t="n">
        <v>30</v>
      </c>
      <c r="D9587" s="0" t="n">
        <v>61</v>
      </c>
      <c r="E9587" s="0" t="n">
        <v>48</v>
      </c>
      <c r="F9587" s="0" t="n">
        <v>40</v>
      </c>
      <c r="T9587" s="0"/>
    </row>
    <row r="9588" customFormat="false" ht="12.75" hidden="false" customHeight="false" outlineLevel="0" collapsed="false">
      <c r="A9588" s="0" t="n">
        <v>1987</v>
      </c>
      <c r="B9588" s="0" t="n">
        <v>3</v>
      </c>
      <c r="C9588" s="0" t="n">
        <v>31</v>
      </c>
      <c r="D9588" s="0" t="n">
        <v>59</v>
      </c>
      <c r="E9588" s="0" t="n">
        <v>37</v>
      </c>
      <c r="F9588" s="0" t="n">
        <v>160</v>
      </c>
      <c r="T9588" s="0"/>
    </row>
    <row r="9589" customFormat="false" ht="12.75" hidden="false" customHeight="false" outlineLevel="0" collapsed="false">
      <c r="A9589" s="0" t="n">
        <v>1987</v>
      </c>
      <c r="B9589" s="0" t="n">
        <v>4</v>
      </c>
      <c r="C9589" s="0" t="n">
        <v>1</v>
      </c>
      <c r="D9589" s="0" t="n">
        <v>48</v>
      </c>
      <c r="E9589" s="0" t="n">
        <v>31</v>
      </c>
      <c r="F9589" s="0" t="n">
        <v>0</v>
      </c>
      <c r="T9589" s="0"/>
    </row>
    <row r="9590" customFormat="false" ht="12.75" hidden="false" customHeight="false" outlineLevel="0" collapsed="false">
      <c r="A9590" s="0" t="n">
        <v>1987</v>
      </c>
      <c r="B9590" s="0" t="n">
        <v>4</v>
      </c>
      <c r="C9590" s="0" t="n">
        <v>2</v>
      </c>
      <c r="D9590" s="0" t="n">
        <v>57</v>
      </c>
      <c r="E9590" s="0" t="n">
        <v>37</v>
      </c>
      <c r="F9590" s="0" t="n">
        <v>0</v>
      </c>
      <c r="T9590" s="0"/>
    </row>
    <row r="9591" customFormat="false" ht="12.75" hidden="false" customHeight="false" outlineLevel="0" collapsed="false">
      <c r="A9591" s="0" t="n">
        <v>1987</v>
      </c>
      <c r="B9591" s="0" t="n">
        <v>4</v>
      </c>
      <c r="C9591" s="0" t="n">
        <v>3</v>
      </c>
      <c r="D9591" s="0" t="n">
        <v>59</v>
      </c>
      <c r="E9591" s="0" t="n">
        <v>43</v>
      </c>
      <c r="F9591" s="0" t="n">
        <v>49</v>
      </c>
      <c r="T9591" s="0"/>
    </row>
    <row r="9592" customFormat="false" ht="12.75" hidden="false" customHeight="false" outlineLevel="0" collapsed="false">
      <c r="A9592" s="0" t="n">
        <v>1987</v>
      </c>
      <c r="B9592" s="0" t="n">
        <v>4</v>
      </c>
      <c r="C9592" s="0" t="n">
        <v>4</v>
      </c>
      <c r="D9592" s="0" t="n">
        <v>56</v>
      </c>
      <c r="E9592" s="0" t="n">
        <v>44</v>
      </c>
      <c r="F9592" s="0" t="n">
        <v>199</v>
      </c>
      <c r="T9592" s="0"/>
    </row>
    <row r="9593" customFormat="false" ht="12.75" hidden="false" customHeight="false" outlineLevel="0" collapsed="false">
      <c r="A9593" s="0" t="n">
        <v>1987</v>
      </c>
      <c r="B9593" s="0" t="n">
        <v>4</v>
      </c>
      <c r="C9593" s="0" t="n">
        <v>5</v>
      </c>
      <c r="D9593" s="0" t="n">
        <v>58</v>
      </c>
      <c r="E9593" s="0" t="n">
        <v>42</v>
      </c>
      <c r="F9593" s="0" t="n">
        <v>1</v>
      </c>
      <c r="T9593" s="0"/>
    </row>
    <row r="9594" customFormat="false" ht="12.75" hidden="false" customHeight="false" outlineLevel="0" collapsed="false">
      <c r="A9594" s="0" t="n">
        <v>1987</v>
      </c>
      <c r="B9594" s="0" t="n">
        <v>4</v>
      </c>
      <c r="C9594" s="0" t="n">
        <v>6</v>
      </c>
      <c r="D9594" s="0" t="n">
        <v>46</v>
      </c>
      <c r="E9594" s="0" t="n">
        <v>42</v>
      </c>
      <c r="F9594" s="0" t="n">
        <v>55</v>
      </c>
      <c r="T9594" s="0"/>
    </row>
    <row r="9595" customFormat="false" ht="12.75" hidden="false" customHeight="false" outlineLevel="0" collapsed="false">
      <c r="A9595" s="0" t="n">
        <v>1987</v>
      </c>
      <c r="B9595" s="0" t="n">
        <v>4</v>
      </c>
      <c r="C9595" s="0" t="n">
        <v>7</v>
      </c>
      <c r="D9595" s="0" t="n">
        <v>57</v>
      </c>
      <c r="E9595" s="0" t="n">
        <v>43</v>
      </c>
      <c r="F9595" s="0" t="n">
        <v>19</v>
      </c>
      <c r="T9595" s="0"/>
    </row>
    <row r="9596" customFormat="false" ht="12.75" hidden="false" customHeight="false" outlineLevel="0" collapsed="false">
      <c r="A9596" s="0" t="n">
        <v>1987</v>
      </c>
      <c r="B9596" s="0" t="n">
        <v>4</v>
      </c>
      <c r="C9596" s="0" t="n">
        <v>8</v>
      </c>
      <c r="D9596" s="0" t="n">
        <v>56</v>
      </c>
      <c r="E9596" s="0" t="n">
        <v>45</v>
      </c>
      <c r="F9596" s="0" t="n">
        <v>0</v>
      </c>
      <c r="T9596" s="0"/>
    </row>
    <row r="9597" customFormat="false" ht="12.75" hidden="false" customHeight="false" outlineLevel="0" collapsed="false">
      <c r="A9597" s="0" t="n">
        <v>1987</v>
      </c>
      <c r="B9597" s="0" t="n">
        <v>4</v>
      </c>
      <c r="C9597" s="0" t="n">
        <v>9</v>
      </c>
      <c r="D9597" s="0" t="n">
        <v>61</v>
      </c>
      <c r="E9597" s="0" t="n">
        <v>46</v>
      </c>
      <c r="F9597" s="0" t="n">
        <v>0</v>
      </c>
      <c r="T9597" s="0"/>
    </row>
    <row r="9598" customFormat="false" ht="12.75" hidden="false" customHeight="false" outlineLevel="0" collapsed="false">
      <c r="A9598" s="0" t="n">
        <v>1987</v>
      </c>
      <c r="B9598" s="0" t="n">
        <v>4</v>
      </c>
      <c r="C9598" s="0" t="n">
        <v>10</v>
      </c>
      <c r="D9598" s="0" t="n">
        <v>72</v>
      </c>
      <c r="E9598" s="0" t="n">
        <v>48</v>
      </c>
      <c r="F9598" s="0" t="n">
        <v>0</v>
      </c>
      <c r="T9598" s="0"/>
    </row>
    <row r="9599" customFormat="false" ht="12.75" hidden="false" customHeight="false" outlineLevel="0" collapsed="false">
      <c r="A9599" s="0" t="n">
        <v>1987</v>
      </c>
      <c r="B9599" s="0" t="n">
        <v>4</v>
      </c>
      <c r="C9599" s="0" t="n">
        <v>11</v>
      </c>
      <c r="D9599" s="0" t="n">
        <v>77</v>
      </c>
      <c r="E9599" s="0" t="n">
        <v>51</v>
      </c>
      <c r="F9599" s="0" t="n">
        <v>0</v>
      </c>
      <c r="T9599" s="0"/>
    </row>
    <row r="9600" customFormat="false" ht="12.75" hidden="false" customHeight="false" outlineLevel="0" collapsed="false">
      <c r="A9600" s="0" t="n">
        <v>1987</v>
      </c>
      <c r="B9600" s="0" t="n">
        <v>4</v>
      </c>
      <c r="C9600" s="0" t="n">
        <v>12</v>
      </c>
      <c r="D9600" s="0" t="n">
        <v>71</v>
      </c>
      <c r="E9600" s="0" t="n">
        <v>51</v>
      </c>
      <c r="F9600" s="0" t="n">
        <v>50</v>
      </c>
      <c r="T9600" s="0"/>
    </row>
    <row r="9601" customFormat="false" ht="12.75" hidden="false" customHeight="false" outlineLevel="0" collapsed="false">
      <c r="A9601" s="0" t="n">
        <v>1987</v>
      </c>
      <c r="B9601" s="0" t="n">
        <v>4</v>
      </c>
      <c r="C9601" s="0" t="n">
        <v>13</v>
      </c>
      <c r="D9601" s="0" t="n">
        <v>54</v>
      </c>
      <c r="E9601" s="0" t="n">
        <v>44</v>
      </c>
      <c r="F9601" s="0" t="n">
        <v>21</v>
      </c>
      <c r="T9601" s="0"/>
    </row>
    <row r="9602" customFormat="false" ht="12.75" hidden="false" customHeight="false" outlineLevel="0" collapsed="false">
      <c r="A9602" s="0" t="n">
        <v>1987</v>
      </c>
      <c r="B9602" s="0" t="n">
        <v>4</v>
      </c>
      <c r="C9602" s="0" t="n">
        <v>14</v>
      </c>
      <c r="D9602" s="0" t="n">
        <v>68</v>
      </c>
      <c r="E9602" s="0" t="n">
        <v>45</v>
      </c>
      <c r="F9602" s="0" t="n">
        <v>0</v>
      </c>
      <c r="T9602" s="0"/>
    </row>
    <row r="9603" customFormat="false" ht="12.75" hidden="false" customHeight="false" outlineLevel="0" collapsed="false">
      <c r="A9603" s="0" t="n">
        <v>1987</v>
      </c>
      <c r="B9603" s="0" t="n">
        <v>4</v>
      </c>
      <c r="C9603" s="0" t="n">
        <v>15</v>
      </c>
      <c r="D9603" s="0" t="n">
        <v>62</v>
      </c>
      <c r="E9603" s="0" t="n">
        <v>47</v>
      </c>
      <c r="F9603" s="0" t="n">
        <v>0</v>
      </c>
      <c r="T9603" s="0"/>
    </row>
    <row r="9604" customFormat="false" ht="12.75" hidden="false" customHeight="false" outlineLevel="0" collapsed="false">
      <c r="A9604" s="0" t="n">
        <v>1987</v>
      </c>
      <c r="B9604" s="0" t="n">
        <v>4</v>
      </c>
      <c r="C9604" s="0" t="n">
        <v>16</v>
      </c>
      <c r="D9604" s="0" t="n">
        <v>49</v>
      </c>
      <c r="E9604" s="0" t="n">
        <v>44</v>
      </c>
      <c r="F9604" s="0" t="n">
        <v>1</v>
      </c>
      <c r="T9604" s="0"/>
    </row>
    <row r="9605" customFormat="false" ht="12.75" hidden="false" customHeight="false" outlineLevel="0" collapsed="false">
      <c r="A9605" s="0" t="n">
        <v>1987</v>
      </c>
      <c r="B9605" s="0" t="n">
        <v>4</v>
      </c>
      <c r="C9605" s="0" t="n">
        <v>17</v>
      </c>
      <c r="D9605" s="0" t="n">
        <v>52</v>
      </c>
      <c r="E9605" s="0" t="n">
        <v>44</v>
      </c>
      <c r="F9605" s="0" t="n">
        <v>61</v>
      </c>
      <c r="T9605" s="0"/>
    </row>
    <row r="9606" customFormat="false" ht="12.75" hidden="false" customHeight="false" outlineLevel="0" collapsed="false">
      <c r="A9606" s="0" t="n">
        <v>1987</v>
      </c>
      <c r="B9606" s="0" t="n">
        <v>4</v>
      </c>
      <c r="C9606" s="0" t="n">
        <v>18</v>
      </c>
      <c r="D9606" s="0" t="n">
        <v>65</v>
      </c>
      <c r="E9606" s="0" t="n">
        <v>52</v>
      </c>
      <c r="F9606" s="0" t="n">
        <v>8</v>
      </c>
      <c r="T9606" s="0"/>
    </row>
    <row r="9607" customFormat="false" ht="12.75" hidden="false" customHeight="false" outlineLevel="0" collapsed="false">
      <c r="A9607" s="0" t="n">
        <v>1987</v>
      </c>
      <c r="B9607" s="0" t="n">
        <v>4</v>
      </c>
      <c r="C9607" s="0" t="n">
        <v>19</v>
      </c>
      <c r="D9607" s="0" t="n">
        <v>76</v>
      </c>
      <c r="E9607" s="0" t="n">
        <v>57</v>
      </c>
      <c r="F9607" s="0" t="n">
        <v>0</v>
      </c>
      <c r="T9607" s="0"/>
    </row>
    <row r="9608" customFormat="false" ht="12.75" hidden="false" customHeight="false" outlineLevel="0" collapsed="false">
      <c r="A9608" s="0" t="n">
        <v>1987</v>
      </c>
      <c r="B9608" s="0" t="n">
        <v>4</v>
      </c>
      <c r="C9608" s="0" t="n">
        <v>20</v>
      </c>
      <c r="D9608" s="0" t="n">
        <v>75</v>
      </c>
      <c r="E9608" s="0" t="n">
        <v>57</v>
      </c>
      <c r="F9608" s="0" t="n">
        <v>0</v>
      </c>
      <c r="T9608" s="0"/>
    </row>
    <row r="9609" customFormat="false" ht="12.75" hidden="false" customHeight="false" outlineLevel="0" collapsed="false">
      <c r="A9609" s="0" t="n">
        <v>1987</v>
      </c>
      <c r="B9609" s="0" t="n">
        <v>4</v>
      </c>
      <c r="C9609" s="0" t="n">
        <v>21</v>
      </c>
      <c r="D9609" s="0" t="n">
        <v>77</v>
      </c>
      <c r="E9609" s="0" t="n">
        <v>57</v>
      </c>
      <c r="F9609" s="0" t="n">
        <v>0</v>
      </c>
      <c r="T9609" s="0"/>
    </row>
    <row r="9610" customFormat="false" ht="12.75" hidden="false" customHeight="false" outlineLevel="0" collapsed="false">
      <c r="A9610" s="0" t="n">
        <v>1987</v>
      </c>
      <c r="B9610" s="0" t="n">
        <v>4</v>
      </c>
      <c r="C9610" s="0" t="n">
        <v>22</v>
      </c>
      <c r="D9610" s="0" t="n">
        <v>69</v>
      </c>
      <c r="E9610" s="0" t="n">
        <v>50</v>
      </c>
      <c r="F9610" s="0" t="n">
        <v>0</v>
      </c>
      <c r="T9610" s="0"/>
    </row>
    <row r="9611" customFormat="false" ht="12.75" hidden="false" customHeight="false" outlineLevel="0" collapsed="false">
      <c r="A9611" s="0" t="n">
        <v>1987</v>
      </c>
      <c r="B9611" s="0" t="n">
        <v>4</v>
      </c>
      <c r="C9611" s="0" t="n">
        <v>23</v>
      </c>
      <c r="D9611" s="0" t="n">
        <v>53</v>
      </c>
      <c r="E9611" s="0" t="n">
        <v>47</v>
      </c>
      <c r="F9611" s="0" t="n">
        <v>0</v>
      </c>
      <c r="T9611" s="0"/>
    </row>
    <row r="9612" customFormat="false" ht="12.75" hidden="false" customHeight="false" outlineLevel="0" collapsed="false">
      <c r="A9612" s="0" t="n">
        <v>1987</v>
      </c>
      <c r="B9612" s="0" t="n">
        <v>4</v>
      </c>
      <c r="C9612" s="0" t="n">
        <v>24</v>
      </c>
      <c r="D9612" s="0" t="n">
        <v>62</v>
      </c>
      <c r="E9612" s="0" t="n">
        <v>46</v>
      </c>
      <c r="F9612" s="0" t="n">
        <v>64</v>
      </c>
      <c r="T9612" s="0"/>
    </row>
    <row r="9613" customFormat="false" ht="12.75" hidden="false" customHeight="false" outlineLevel="0" collapsed="false">
      <c r="A9613" s="0" t="n">
        <v>1987</v>
      </c>
      <c r="B9613" s="0" t="n">
        <v>4</v>
      </c>
      <c r="C9613" s="0" t="n">
        <v>25</v>
      </c>
      <c r="D9613" s="0" t="n">
        <v>59</v>
      </c>
      <c r="E9613" s="0" t="n">
        <v>44</v>
      </c>
      <c r="F9613" s="0" t="n">
        <v>24</v>
      </c>
      <c r="T9613" s="0"/>
    </row>
    <row r="9614" customFormat="false" ht="12.75" hidden="false" customHeight="false" outlineLevel="0" collapsed="false">
      <c r="A9614" s="0" t="n">
        <v>1987</v>
      </c>
      <c r="B9614" s="0" t="n">
        <v>4</v>
      </c>
      <c r="C9614" s="0" t="n">
        <v>26</v>
      </c>
      <c r="D9614" s="0" t="n">
        <v>66</v>
      </c>
      <c r="E9614" s="0" t="n">
        <v>44</v>
      </c>
      <c r="F9614" s="0" t="n">
        <v>0</v>
      </c>
      <c r="T9614" s="0"/>
    </row>
    <row r="9615" customFormat="false" ht="12.75" hidden="false" customHeight="false" outlineLevel="0" collapsed="false">
      <c r="A9615" s="0" t="n">
        <v>1987</v>
      </c>
      <c r="B9615" s="0" t="n">
        <v>4</v>
      </c>
      <c r="C9615" s="0" t="n">
        <v>27</v>
      </c>
      <c r="D9615" s="0" t="n">
        <v>60</v>
      </c>
      <c r="E9615" s="0" t="n">
        <v>42</v>
      </c>
      <c r="F9615" s="0" t="n">
        <v>0</v>
      </c>
      <c r="T9615" s="0"/>
    </row>
    <row r="9616" customFormat="false" ht="12.75" hidden="false" customHeight="false" outlineLevel="0" collapsed="false">
      <c r="A9616" s="0" t="n">
        <v>1987</v>
      </c>
      <c r="B9616" s="0" t="n">
        <v>4</v>
      </c>
      <c r="C9616" s="0" t="n">
        <v>28</v>
      </c>
      <c r="D9616" s="0" t="n">
        <v>44</v>
      </c>
      <c r="E9616" s="0" t="n">
        <v>40</v>
      </c>
      <c r="F9616" s="0" t="n">
        <v>34</v>
      </c>
      <c r="T9616" s="0"/>
    </row>
    <row r="9617" customFormat="false" ht="12.75" hidden="false" customHeight="false" outlineLevel="0" collapsed="false">
      <c r="A9617" s="0" t="n">
        <v>1987</v>
      </c>
      <c r="B9617" s="0" t="n">
        <v>4</v>
      </c>
      <c r="C9617" s="0" t="n">
        <v>29</v>
      </c>
      <c r="D9617" s="0" t="n">
        <v>64</v>
      </c>
      <c r="E9617" s="0" t="n">
        <v>40</v>
      </c>
      <c r="F9617" s="0" t="n">
        <v>4</v>
      </c>
      <c r="T9617" s="0"/>
    </row>
    <row r="9618" customFormat="false" ht="12.75" hidden="false" customHeight="false" outlineLevel="0" collapsed="false">
      <c r="A9618" s="0" t="n">
        <v>1987</v>
      </c>
      <c r="B9618" s="0" t="n">
        <v>4</v>
      </c>
      <c r="C9618" s="0" t="n">
        <v>30</v>
      </c>
      <c r="D9618" s="0" t="n">
        <v>58</v>
      </c>
      <c r="E9618" s="0" t="n">
        <v>49</v>
      </c>
      <c r="F9618" s="0" t="n">
        <v>0</v>
      </c>
      <c r="T9618" s="0"/>
    </row>
    <row r="9619" customFormat="false" ht="12.75" hidden="false" customHeight="false" outlineLevel="0" collapsed="false">
      <c r="A9619" s="0" t="n">
        <v>1987</v>
      </c>
      <c r="B9619" s="0" t="n">
        <v>5</v>
      </c>
      <c r="C9619" s="0" t="n">
        <v>1</v>
      </c>
      <c r="D9619" s="0" t="n">
        <v>67</v>
      </c>
      <c r="E9619" s="0" t="n">
        <v>44</v>
      </c>
      <c r="F9619" s="0" t="n">
        <v>0</v>
      </c>
      <c r="T9619" s="0"/>
    </row>
    <row r="9620" customFormat="false" ht="12.75" hidden="false" customHeight="false" outlineLevel="0" collapsed="false">
      <c r="A9620" s="0" t="n">
        <v>1987</v>
      </c>
      <c r="B9620" s="0" t="n">
        <v>5</v>
      </c>
      <c r="C9620" s="0" t="n">
        <v>2</v>
      </c>
      <c r="D9620" s="0" t="n">
        <v>63</v>
      </c>
      <c r="E9620" s="0" t="n">
        <v>52</v>
      </c>
      <c r="F9620" s="0" t="n">
        <v>0</v>
      </c>
      <c r="T9620" s="0"/>
    </row>
    <row r="9621" customFormat="false" ht="12.75" hidden="false" customHeight="false" outlineLevel="0" collapsed="false">
      <c r="A9621" s="0" t="n">
        <v>1987</v>
      </c>
      <c r="B9621" s="0" t="n">
        <v>5</v>
      </c>
      <c r="C9621" s="0" t="n">
        <v>3</v>
      </c>
      <c r="D9621" s="0" t="n">
        <v>59</v>
      </c>
      <c r="E9621" s="0" t="n">
        <v>48</v>
      </c>
      <c r="F9621" s="0" t="n">
        <v>39</v>
      </c>
      <c r="T9621" s="0"/>
    </row>
    <row r="9622" customFormat="false" ht="12.75" hidden="false" customHeight="false" outlineLevel="0" collapsed="false">
      <c r="A9622" s="0" t="n">
        <v>1987</v>
      </c>
      <c r="B9622" s="0" t="n">
        <v>5</v>
      </c>
      <c r="C9622" s="0" t="n">
        <v>4</v>
      </c>
      <c r="D9622" s="0" t="n">
        <v>48</v>
      </c>
      <c r="E9622" s="0" t="n">
        <v>44</v>
      </c>
      <c r="F9622" s="0" t="n">
        <v>41</v>
      </c>
      <c r="T9622" s="0"/>
    </row>
    <row r="9623" customFormat="false" ht="12.75" hidden="false" customHeight="false" outlineLevel="0" collapsed="false">
      <c r="A9623" s="0" t="n">
        <v>1987</v>
      </c>
      <c r="B9623" s="0" t="n">
        <v>5</v>
      </c>
      <c r="C9623" s="0" t="n">
        <v>5</v>
      </c>
      <c r="D9623" s="0" t="n">
        <v>50</v>
      </c>
      <c r="E9623" s="0" t="n">
        <v>44</v>
      </c>
      <c r="F9623" s="0" t="n">
        <v>5</v>
      </c>
      <c r="T9623" s="0"/>
    </row>
    <row r="9624" customFormat="false" ht="12.75" hidden="false" customHeight="false" outlineLevel="0" collapsed="false">
      <c r="A9624" s="0" t="n">
        <v>1987</v>
      </c>
      <c r="B9624" s="0" t="n">
        <v>5</v>
      </c>
      <c r="C9624" s="0" t="n">
        <v>6</v>
      </c>
      <c r="D9624" s="0" t="n">
        <v>64</v>
      </c>
      <c r="E9624" s="0" t="n">
        <v>47</v>
      </c>
      <c r="F9624" s="0" t="n">
        <v>2</v>
      </c>
      <c r="T9624" s="0"/>
    </row>
    <row r="9625" customFormat="false" ht="12.75" hidden="false" customHeight="false" outlineLevel="0" collapsed="false">
      <c r="A9625" s="0" t="n">
        <v>1987</v>
      </c>
      <c r="B9625" s="0" t="n">
        <v>5</v>
      </c>
      <c r="C9625" s="0" t="n">
        <v>7</v>
      </c>
      <c r="D9625" s="0" t="n">
        <v>81</v>
      </c>
      <c r="E9625" s="0" t="n">
        <v>50</v>
      </c>
      <c r="F9625" s="0" t="n">
        <v>2</v>
      </c>
      <c r="T9625" s="0"/>
    </row>
    <row r="9626" customFormat="false" ht="12.75" hidden="false" customHeight="false" outlineLevel="0" collapsed="false">
      <c r="A9626" s="0" t="n">
        <v>1987</v>
      </c>
      <c r="B9626" s="0" t="n">
        <v>5</v>
      </c>
      <c r="C9626" s="0" t="n">
        <v>8</v>
      </c>
      <c r="D9626" s="0" t="n">
        <v>69</v>
      </c>
      <c r="E9626" s="0" t="n">
        <v>52</v>
      </c>
      <c r="F9626" s="0" t="n">
        <v>0</v>
      </c>
      <c r="T9626" s="0"/>
    </row>
    <row r="9627" customFormat="false" ht="12.75" hidden="false" customHeight="false" outlineLevel="0" collapsed="false">
      <c r="A9627" s="0" t="n">
        <v>1987</v>
      </c>
      <c r="B9627" s="0" t="n">
        <v>5</v>
      </c>
      <c r="C9627" s="0" t="n">
        <v>9</v>
      </c>
      <c r="D9627" s="0" t="n">
        <v>79</v>
      </c>
      <c r="E9627" s="0" t="n">
        <v>50</v>
      </c>
      <c r="F9627" s="0" t="n">
        <v>0</v>
      </c>
      <c r="T9627" s="0"/>
    </row>
    <row r="9628" customFormat="false" ht="12.75" hidden="false" customHeight="false" outlineLevel="0" collapsed="false">
      <c r="A9628" s="0" t="n">
        <v>1987</v>
      </c>
      <c r="B9628" s="0" t="n">
        <v>5</v>
      </c>
      <c r="C9628" s="0" t="n">
        <v>10</v>
      </c>
      <c r="D9628" s="0" t="n">
        <v>90</v>
      </c>
      <c r="E9628" s="0" t="n">
        <v>60</v>
      </c>
      <c r="F9628" s="0" t="n">
        <v>0</v>
      </c>
      <c r="T9628" s="0"/>
    </row>
    <row r="9629" customFormat="false" ht="12.75" hidden="false" customHeight="false" outlineLevel="0" collapsed="false">
      <c r="A9629" s="0" t="n">
        <v>1987</v>
      </c>
      <c r="B9629" s="0" t="n">
        <v>5</v>
      </c>
      <c r="C9629" s="0" t="n">
        <v>11</v>
      </c>
      <c r="D9629" s="0" t="n">
        <v>78</v>
      </c>
      <c r="E9629" s="0" t="n">
        <v>61</v>
      </c>
      <c r="F9629" s="0" t="n">
        <v>0</v>
      </c>
      <c r="T9629" s="0"/>
    </row>
    <row r="9630" customFormat="false" ht="12.75" hidden="false" customHeight="false" outlineLevel="0" collapsed="false">
      <c r="A9630" s="0" t="n">
        <v>1987</v>
      </c>
      <c r="B9630" s="0" t="n">
        <v>5</v>
      </c>
      <c r="C9630" s="0" t="n">
        <v>12</v>
      </c>
      <c r="D9630" s="0" t="n">
        <v>88</v>
      </c>
      <c r="E9630" s="0" t="n">
        <v>61</v>
      </c>
      <c r="F9630" s="0" t="n">
        <v>0</v>
      </c>
      <c r="T9630" s="0"/>
    </row>
    <row r="9631" customFormat="false" ht="12.75" hidden="false" customHeight="false" outlineLevel="0" collapsed="false">
      <c r="A9631" s="0" t="n">
        <v>1987</v>
      </c>
      <c r="B9631" s="0" t="n">
        <v>5</v>
      </c>
      <c r="C9631" s="0" t="n">
        <v>13</v>
      </c>
      <c r="D9631" s="0" t="n">
        <v>68</v>
      </c>
      <c r="E9631" s="0" t="n">
        <v>46</v>
      </c>
      <c r="F9631" s="0" t="n">
        <v>0</v>
      </c>
      <c r="T9631" s="0"/>
    </row>
    <row r="9632" customFormat="false" ht="12.75" hidden="false" customHeight="false" outlineLevel="0" collapsed="false">
      <c r="A9632" s="0" t="n">
        <v>1987</v>
      </c>
      <c r="B9632" s="0" t="n">
        <v>5</v>
      </c>
      <c r="C9632" s="0" t="n">
        <v>14</v>
      </c>
      <c r="D9632" s="0" t="n">
        <v>70</v>
      </c>
      <c r="E9632" s="0" t="n">
        <v>43</v>
      </c>
      <c r="F9632" s="0" t="n">
        <v>0</v>
      </c>
      <c r="T9632" s="0"/>
    </row>
    <row r="9633" customFormat="false" ht="12.75" hidden="false" customHeight="false" outlineLevel="0" collapsed="false">
      <c r="A9633" s="0" t="n">
        <v>1987</v>
      </c>
      <c r="B9633" s="0" t="n">
        <v>5</v>
      </c>
      <c r="C9633" s="0" t="n">
        <v>15</v>
      </c>
      <c r="D9633" s="0" t="n">
        <v>77</v>
      </c>
      <c r="E9633" s="0" t="n">
        <v>55</v>
      </c>
      <c r="F9633" s="0" t="n">
        <v>8</v>
      </c>
      <c r="T9633" s="0"/>
    </row>
    <row r="9634" customFormat="false" ht="12.75" hidden="false" customHeight="false" outlineLevel="0" collapsed="false">
      <c r="A9634" s="0" t="n">
        <v>1987</v>
      </c>
      <c r="B9634" s="0" t="n">
        <v>5</v>
      </c>
      <c r="C9634" s="0" t="n">
        <v>16</v>
      </c>
      <c r="D9634" s="0" t="n">
        <v>71</v>
      </c>
      <c r="E9634" s="0" t="n">
        <v>48</v>
      </c>
      <c r="F9634" s="0" t="n">
        <v>0</v>
      </c>
      <c r="T9634" s="0"/>
    </row>
    <row r="9635" customFormat="false" ht="12.75" hidden="false" customHeight="false" outlineLevel="0" collapsed="false">
      <c r="A9635" s="0" t="n">
        <v>1987</v>
      </c>
      <c r="B9635" s="0" t="n">
        <v>5</v>
      </c>
      <c r="C9635" s="0" t="n">
        <v>17</v>
      </c>
      <c r="D9635" s="0" t="n">
        <v>87</v>
      </c>
      <c r="E9635" s="0" t="n">
        <v>58</v>
      </c>
      <c r="F9635" s="0" t="n">
        <v>0</v>
      </c>
      <c r="T9635" s="0"/>
    </row>
    <row r="9636" customFormat="false" ht="12.75" hidden="false" customHeight="false" outlineLevel="0" collapsed="false">
      <c r="A9636" s="0" t="n">
        <v>1987</v>
      </c>
      <c r="B9636" s="0" t="n">
        <v>5</v>
      </c>
      <c r="C9636" s="0" t="n">
        <v>18</v>
      </c>
      <c r="D9636" s="0" t="n">
        <v>81</v>
      </c>
      <c r="E9636" s="0" t="n">
        <v>55</v>
      </c>
      <c r="F9636" s="0" t="n">
        <v>22</v>
      </c>
      <c r="T9636" s="0"/>
    </row>
    <row r="9637" customFormat="false" ht="12.75" hidden="false" customHeight="false" outlineLevel="0" collapsed="false">
      <c r="A9637" s="0" t="n">
        <v>1987</v>
      </c>
      <c r="B9637" s="0" t="n">
        <v>5</v>
      </c>
      <c r="C9637" s="0" t="n">
        <v>19</v>
      </c>
      <c r="D9637" s="0" t="n">
        <v>56</v>
      </c>
      <c r="E9637" s="0" t="n">
        <v>51</v>
      </c>
      <c r="F9637" s="0" t="n">
        <v>16</v>
      </c>
      <c r="T9637" s="0"/>
    </row>
    <row r="9638" customFormat="false" ht="12.75" hidden="false" customHeight="false" outlineLevel="0" collapsed="false">
      <c r="A9638" s="0" t="n">
        <v>1987</v>
      </c>
      <c r="B9638" s="0" t="n">
        <v>5</v>
      </c>
      <c r="C9638" s="0" t="n">
        <v>20</v>
      </c>
      <c r="D9638" s="0" t="n">
        <v>55</v>
      </c>
      <c r="E9638" s="0" t="n">
        <v>51</v>
      </c>
      <c r="F9638" s="0" t="n">
        <v>6</v>
      </c>
      <c r="T9638" s="0"/>
    </row>
    <row r="9639" customFormat="false" ht="12.75" hidden="false" customHeight="false" outlineLevel="0" collapsed="false">
      <c r="A9639" s="0" t="n">
        <v>1987</v>
      </c>
      <c r="B9639" s="0" t="n">
        <v>5</v>
      </c>
      <c r="C9639" s="0" t="n">
        <v>21</v>
      </c>
      <c r="D9639" s="0" t="n">
        <v>73</v>
      </c>
      <c r="E9639" s="0" t="n">
        <v>53</v>
      </c>
      <c r="F9639" s="0" t="n">
        <v>0</v>
      </c>
      <c r="T9639" s="0"/>
    </row>
    <row r="9640" customFormat="false" ht="12.75" hidden="false" customHeight="false" outlineLevel="0" collapsed="false">
      <c r="A9640" s="0" t="n">
        <v>1987</v>
      </c>
      <c r="B9640" s="0" t="n">
        <v>5</v>
      </c>
      <c r="C9640" s="0" t="n">
        <v>22</v>
      </c>
      <c r="D9640" s="0" t="n">
        <v>79</v>
      </c>
      <c r="E9640" s="0" t="n">
        <v>57</v>
      </c>
      <c r="F9640" s="0" t="n">
        <v>0</v>
      </c>
      <c r="T9640" s="0"/>
    </row>
    <row r="9641" customFormat="false" ht="12.75" hidden="false" customHeight="false" outlineLevel="0" collapsed="false">
      <c r="A9641" s="0" t="n">
        <v>1987</v>
      </c>
      <c r="B9641" s="0" t="n">
        <v>5</v>
      </c>
      <c r="C9641" s="0" t="n">
        <v>23</v>
      </c>
      <c r="D9641" s="0" t="n">
        <v>79</v>
      </c>
      <c r="E9641" s="0" t="n">
        <v>56</v>
      </c>
      <c r="F9641" s="0" t="n">
        <v>4</v>
      </c>
      <c r="T9641" s="0"/>
    </row>
    <row r="9642" customFormat="false" ht="12.75" hidden="false" customHeight="false" outlineLevel="0" collapsed="false">
      <c r="A9642" s="0" t="n">
        <v>1987</v>
      </c>
      <c r="B9642" s="0" t="n">
        <v>5</v>
      </c>
      <c r="C9642" s="0" t="n">
        <v>24</v>
      </c>
      <c r="D9642" s="0" t="n">
        <v>76</v>
      </c>
      <c r="E9642" s="0" t="n">
        <v>54</v>
      </c>
      <c r="F9642" s="0" t="n">
        <v>0</v>
      </c>
      <c r="T9642" s="0"/>
    </row>
    <row r="9643" customFormat="false" ht="12.75" hidden="false" customHeight="false" outlineLevel="0" collapsed="false">
      <c r="A9643" s="0" t="n">
        <v>1987</v>
      </c>
      <c r="B9643" s="0" t="n">
        <v>5</v>
      </c>
      <c r="C9643" s="0" t="n">
        <v>25</v>
      </c>
      <c r="D9643" s="0" t="n">
        <v>63</v>
      </c>
      <c r="E9643" s="0" t="n">
        <v>53</v>
      </c>
      <c r="F9643" s="0" t="n">
        <v>0</v>
      </c>
      <c r="T9643" s="0"/>
    </row>
    <row r="9644" customFormat="false" ht="12.75" hidden="false" customHeight="false" outlineLevel="0" collapsed="false">
      <c r="A9644" s="0" t="n">
        <v>1987</v>
      </c>
      <c r="B9644" s="0" t="n">
        <v>5</v>
      </c>
      <c r="C9644" s="0" t="n">
        <v>26</v>
      </c>
      <c r="D9644" s="0" t="n">
        <v>61</v>
      </c>
      <c r="E9644" s="0" t="n">
        <v>52</v>
      </c>
      <c r="F9644" s="0" t="n">
        <v>0</v>
      </c>
      <c r="T9644" s="0"/>
    </row>
    <row r="9645" customFormat="false" ht="12.75" hidden="false" customHeight="false" outlineLevel="0" collapsed="false">
      <c r="A9645" s="0" t="n">
        <v>1987</v>
      </c>
      <c r="B9645" s="0" t="n">
        <v>5</v>
      </c>
      <c r="C9645" s="0" t="n">
        <v>27</v>
      </c>
      <c r="D9645" s="0" t="n">
        <v>61</v>
      </c>
      <c r="E9645" s="0" t="n">
        <v>53</v>
      </c>
      <c r="F9645" s="0" t="n">
        <v>0</v>
      </c>
      <c r="T9645" s="0"/>
    </row>
    <row r="9646" customFormat="false" ht="12.75" hidden="false" customHeight="false" outlineLevel="0" collapsed="false">
      <c r="A9646" s="0" t="n">
        <v>1987</v>
      </c>
      <c r="B9646" s="0" t="n">
        <v>5</v>
      </c>
      <c r="C9646" s="0" t="n">
        <v>28</v>
      </c>
      <c r="D9646" s="0" t="n">
        <v>86</v>
      </c>
      <c r="E9646" s="0" t="n">
        <v>56</v>
      </c>
      <c r="F9646" s="0" t="n">
        <v>0</v>
      </c>
      <c r="T9646" s="0"/>
    </row>
    <row r="9647" customFormat="false" ht="12.75" hidden="false" customHeight="false" outlineLevel="0" collapsed="false">
      <c r="A9647" s="0" t="n">
        <v>1987</v>
      </c>
      <c r="B9647" s="0" t="n">
        <v>5</v>
      </c>
      <c r="C9647" s="0" t="n">
        <v>29</v>
      </c>
      <c r="D9647" s="0" t="n">
        <v>96</v>
      </c>
      <c r="E9647" s="0" t="n">
        <v>71</v>
      </c>
      <c r="F9647" s="0" t="n">
        <v>0</v>
      </c>
      <c r="T9647" s="0"/>
    </row>
    <row r="9648" customFormat="false" ht="12.75" hidden="false" customHeight="false" outlineLevel="0" collapsed="false">
      <c r="A9648" s="0" t="n">
        <v>1987</v>
      </c>
      <c r="B9648" s="0" t="n">
        <v>5</v>
      </c>
      <c r="C9648" s="0" t="n">
        <v>30</v>
      </c>
      <c r="D9648" s="0" t="n">
        <v>97</v>
      </c>
      <c r="E9648" s="0" t="n">
        <v>74</v>
      </c>
      <c r="F9648" s="0" t="n">
        <v>0</v>
      </c>
      <c r="T9648" s="0"/>
    </row>
    <row r="9649" customFormat="false" ht="12.75" hidden="false" customHeight="false" outlineLevel="0" collapsed="false">
      <c r="A9649" s="0" t="n">
        <v>1987</v>
      </c>
      <c r="B9649" s="0" t="n">
        <v>5</v>
      </c>
      <c r="C9649" s="0" t="n">
        <v>31</v>
      </c>
      <c r="D9649" s="0" t="n">
        <v>94</v>
      </c>
      <c r="E9649" s="0" t="n">
        <v>76</v>
      </c>
      <c r="F9649" s="0" t="n">
        <v>0</v>
      </c>
      <c r="T9649" s="0"/>
    </row>
    <row r="9650" customFormat="false" ht="12.75" hidden="false" customHeight="false" outlineLevel="0" collapsed="false">
      <c r="A9650" s="0" t="n">
        <v>1987</v>
      </c>
      <c r="B9650" s="0" t="n">
        <v>6</v>
      </c>
      <c r="C9650" s="0" t="n">
        <v>1</v>
      </c>
      <c r="D9650" s="0" t="n">
        <v>93</v>
      </c>
      <c r="E9650" s="0" t="n">
        <v>72</v>
      </c>
      <c r="F9650" s="0" t="n">
        <v>0</v>
      </c>
      <c r="T9650" s="0"/>
    </row>
    <row r="9651" customFormat="false" ht="12.75" hidden="false" customHeight="false" outlineLevel="0" collapsed="false">
      <c r="A9651" s="0" t="n">
        <v>1987</v>
      </c>
      <c r="B9651" s="0" t="n">
        <v>6</v>
      </c>
      <c r="C9651" s="0" t="n">
        <v>2</v>
      </c>
      <c r="D9651" s="0" t="n">
        <v>78</v>
      </c>
      <c r="E9651" s="0" t="n">
        <v>65</v>
      </c>
      <c r="F9651" s="0" t="n">
        <v>10</v>
      </c>
      <c r="T9651" s="0"/>
    </row>
    <row r="9652" customFormat="false" ht="12.75" hidden="false" customHeight="false" outlineLevel="0" collapsed="false">
      <c r="A9652" s="0" t="n">
        <v>1987</v>
      </c>
      <c r="B9652" s="0" t="n">
        <v>6</v>
      </c>
      <c r="C9652" s="0" t="n">
        <v>3</v>
      </c>
      <c r="D9652" s="0" t="n">
        <v>66</v>
      </c>
      <c r="E9652" s="0" t="n">
        <v>59</v>
      </c>
      <c r="F9652" s="0" t="n">
        <v>0</v>
      </c>
      <c r="T9652" s="0"/>
    </row>
    <row r="9653" customFormat="false" ht="12.75" hidden="false" customHeight="false" outlineLevel="0" collapsed="false">
      <c r="A9653" s="0" t="n">
        <v>1987</v>
      </c>
      <c r="B9653" s="0" t="n">
        <v>6</v>
      </c>
      <c r="C9653" s="0" t="n">
        <v>4</v>
      </c>
      <c r="D9653" s="0" t="n">
        <v>63</v>
      </c>
      <c r="E9653" s="0" t="n">
        <v>59</v>
      </c>
      <c r="F9653" s="0" t="n">
        <v>121</v>
      </c>
      <c r="T9653" s="0"/>
    </row>
    <row r="9654" customFormat="false" ht="12.75" hidden="false" customHeight="false" outlineLevel="0" collapsed="false">
      <c r="A9654" s="0" t="n">
        <v>1987</v>
      </c>
      <c r="B9654" s="0" t="n">
        <v>6</v>
      </c>
      <c r="C9654" s="0" t="n">
        <v>5</v>
      </c>
      <c r="D9654" s="0" t="n">
        <v>81</v>
      </c>
      <c r="E9654" s="0" t="n">
        <v>62</v>
      </c>
      <c r="F9654" s="0" t="n">
        <v>0</v>
      </c>
      <c r="T9654" s="0"/>
    </row>
    <row r="9655" customFormat="false" ht="12.75" hidden="false" customHeight="false" outlineLevel="0" collapsed="false">
      <c r="A9655" s="0" t="n">
        <v>1987</v>
      </c>
      <c r="B9655" s="0" t="n">
        <v>6</v>
      </c>
      <c r="C9655" s="0" t="n">
        <v>6</v>
      </c>
      <c r="D9655" s="0" t="n">
        <v>76</v>
      </c>
      <c r="E9655" s="0" t="n">
        <v>61</v>
      </c>
      <c r="F9655" s="0" t="n">
        <v>0</v>
      </c>
      <c r="T9655" s="0"/>
    </row>
    <row r="9656" customFormat="false" ht="12.75" hidden="false" customHeight="false" outlineLevel="0" collapsed="false">
      <c r="A9656" s="0" t="n">
        <v>1987</v>
      </c>
      <c r="B9656" s="0" t="n">
        <v>6</v>
      </c>
      <c r="C9656" s="0" t="n">
        <v>7</v>
      </c>
      <c r="D9656" s="0" t="n">
        <v>71</v>
      </c>
      <c r="E9656" s="0" t="n">
        <v>60</v>
      </c>
      <c r="F9656" s="0" t="n">
        <v>2</v>
      </c>
      <c r="T9656" s="0"/>
    </row>
    <row r="9657" customFormat="false" ht="12.75" hidden="false" customHeight="false" outlineLevel="0" collapsed="false">
      <c r="A9657" s="0" t="n">
        <v>1987</v>
      </c>
      <c r="B9657" s="0" t="n">
        <v>6</v>
      </c>
      <c r="C9657" s="0" t="n">
        <v>8</v>
      </c>
      <c r="D9657" s="0" t="n">
        <v>89</v>
      </c>
      <c r="E9657" s="0" t="n">
        <v>63</v>
      </c>
      <c r="F9657" s="0" t="n">
        <v>1</v>
      </c>
      <c r="T9657" s="0"/>
    </row>
    <row r="9658" customFormat="false" ht="12.75" hidden="false" customHeight="false" outlineLevel="0" collapsed="false">
      <c r="A9658" s="0" t="n">
        <v>1987</v>
      </c>
      <c r="B9658" s="0" t="n">
        <v>6</v>
      </c>
      <c r="C9658" s="0" t="n">
        <v>9</v>
      </c>
      <c r="D9658" s="0" t="n">
        <v>80</v>
      </c>
      <c r="E9658" s="0" t="n">
        <v>61</v>
      </c>
      <c r="F9658" s="0" t="n">
        <v>9</v>
      </c>
      <c r="T9658" s="0"/>
    </row>
    <row r="9659" customFormat="false" ht="12.75" hidden="false" customHeight="false" outlineLevel="0" collapsed="false">
      <c r="A9659" s="0" t="n">
        <v>1987</v>
      </c>
      <c r="B9659" s="0" t="n">
        <v>6</v>
      </c>
      <c r="C9659" s="0" t="n">
        <v>10</v>
      </c>
      <c r="D9659" s="0" t="n">
        <v>77</v>
      </c>
      <c r="E9659" s="0" t="n">
        <v>56</v>
      </c>
      <c r="F9659" s="0" t="n">
        <v>0</v>
      </c>
      <c r="T9659" s="0"/>
    </row>
    <row r="9660" customFormat="false" ht="12.75" hidden="false" customHeight="false" outlineLevel="0" collapsed="false">
      <c r="A9660" s="0" t="n">
        <v>1987</v>
      </c>
      <c r="B9660" s="0" t="n">
        <v>6</v>
      </c>
      <c r="C9660" s="0" t="n">
        <v>11</v>
      </c>
      <c r="D9660" s="0" t="n">
        <v>78</v>
      </c>
      <c r="E9660" s="0" t="n">
        <v>56</v>
      </c>
      <c r="F9660" s="0" t="n">
        <v>0</v>
      </c>
      <c r="T9660" s="0"/>
    </row>
    <row r="9661" customFormat="false" ht="12.75" hidden="false" customHeight="false" outlineLevel="0" collapsed="false">
      <c r="A9661" s="0" t="n">
        <v>1987</v>
      </c>
      <c r="B9661" s="0" t="n">
        <v>6</v>
      </c>
      <c r="C9661" s="0" t="n">
        <v>12</v>
      </c>
      <c r="D9661" s="0" t="n">
        <v>73</v>
      </c>
      <c r="E9661" s="0" t="n">
        <v>65</v>
      </c>
      <c r="F9661" s="0" t="n">
        <v>10</v>
      </c>
      <c r="T9661" s="0"/>
    </row>
    <row r="9662" customFormat="false" ht="12.75" hidden="false" customHeight="false" outlineLevel="0" collapsed="false">
      <c r="A9662" s="0" t="n">
        <v>1987</v>
      </c>
      <c r="B9662" s="0" t="n">
        <v>6</v>
      </c>
      <c r="C9662" s="0" t="n">
        <v>13</v>
      </c>
      <c r="D9662" s="0" t="n">
        <v>85</v>
      </c>
      <c r="E9662" s="0" t="n">
        <v>69</v>
      </c>
      <c r="F9662" s="0" t="n">
        <v>1</v>
      </c>
      <c r="T9662" s="0"/>
    </row>
    <row r="9663" customFormat="false" ht="12.75" hidden="false" customHeight="false" outlineLevel="0" collapsed="false">
      <c r="A9663" s="0" t="n">
        <v>1987</v>
      </c>
      <c r="B9663" s="0" t="n">
        <v>6</v>
      </c>
      <c r="C9663" s="0" t="n">
        <v>14</v>
      </c>
      <c r="D9663" s="0" t="n">
        <v>88</v>
      </c>
      <c r="E9663" s="0" t="n">
        <v>65</v>
      </c>
      <c r="F9663" s="0" t="n">
        <v>0</v>
      </c>
      <c r="T9663" s="0"/>
    </row>
    <row r="9664" customFormat="false" ht="12.75" hidden="false" customHeight="false" outlineLevel="0" collapsed="false">
      <c r="A9664" s="0" t="n">
        <v>1987</v>
      </c>
      <c r="B9664" s="0" t="n">
        <v>6</v>
      </c>
      <c r="C9664" s="0" t="n">
        <v>15</v>
      </c>
      <c r="D9664" s="0" t="n">
        <v>94</v>
      </c>
      <c r="E9664" s="0" t="n">
        <v>73</v>
      </c>
      <c r="F9664" s="0" t="n">
        <v>1</v>
      </c>
      <c r="T9664" s="0"/>
    </row>
    <row r="9665" customFormat="false" ht="12.75" hidden="false" customHeight="false" outlineLevel="0" collapsed="false">
      <c r="A9665" s="0" t="n">
        <v>1987</v>
      </c>
      <c r="B9665" s="0" t="n">
        <v>6</v>
      </c>
      <c r="C9665" s="0" t="n">
        <v>16</v>
      </c>
      <c r="D9665" s="0" t="n">
        <v>88</v>
      </c>
      <c r="E9665" s="0" t="n">
        <v>68</v>
      </c>
      <c r="F9665" s="0" t="n">
        <v>0</v>
      </c>
      <c r="T9665" s="0"/>
    </row>
    <row r="9666" customFormat="false" ht="12.75" hidden="false" customHeight="false" outlineLevel="0" collapsed="false">
      <c r="A9666" s="0" t="n">
        <v>1987</v>
      </c>
      <c r="B9666" s="0" t="n">
        <v>6</v>
      </c>
      <c r="C9666" s="0" t="n">
        <v>17</v>
      </c>
      <c r="D9666" s="0" t="n">
        <v>82</v>
      </c>
      <c r="E9666" s="0" t="n">
        <v>65</v>
      </c>
      <c r="F9666" s="0" t="n">
        <v>0</v>
      </c>
      <c r="T9666" s="0"/>
    </row>
    <row r="9667" customFormat="false" ht="12.75" hidden="false" customHeight="false" outlineLevel="0" collapsed="false">
      <c r="A9667" s="0" t="n">
        <v>1987</v>
      </c>
      <c r="B9667" s="0" t="n">
        <v>6</v>
      </c>
      <c r="C9667" s="0" t="n">
        <v>18</v>
      </c>
      <c r="D9667" s="0" t="n">
        <v>88</v>
      </c>
      <c r="E9667" s="0" t="n">
        <v>63</v>
      </c>
      <c r="F9667" s="0" t="n">
        <v>0</v>
      </c>
      <c r="T9667" s="0"/>
    </row>
    <row r="9668" customFormat="false" ht="12.75" hidden="false" customHeight="false" outlineLevel="0" collapsed="false">
      <c r="A9668" s="0" t="n">
        <v>1987</v>
      </c>
      <c r="B9668" s="0" t="n">
        <v>6</v>
      </c>
      <c r="C9668" s="0" t="n">
        <v>19</v>
      </c>
      <c r="D9668" s="0" t="n">
        <v>89</v>
      </c>
      <c r="E9668" s="0" t="n">
        <v>68</v>
      </c>
      <c r="F9668" s="0" t="n">
        <v>0</v>
      </c>
      <c r="T9668" s="0"/>
    </row>
    <row r="9669" customFormat="false" ht="12.75" hidden="false" customHeight="false" outlineLevel="0" collapsed="false">
      <c r="A9669" s="0" t="n">
        <v>1987</v>
      </c>
      <c r="B9669" s="0" t="n">
        <v>6</v>
      </c>
      <c r="C9669" s="0" t="n">
        <v>20</v>
      </c>
      <c r="D9669" s="0" t="n">
        <v>96</v>
      </c>
      <c r="E9669" s="0" t="n">
        <v>74</v>
      </c>
      <c r="F9669" s="0" t="n">
        <v>0</v>
      </c>
      <c r="T9669" s="0"/>
    </row>
    <row r="9670" customFormat="false" ht="12.75" hidden="false" customHeight="false" outlineLevel="0" collapsed="false">
      <c r="A9670" s="0" t="n">
        <v>1987</v>
      </c>
      <c r="B9670" s="0" t="n">
        <v>6</v>
      </c>
      <c r="C9670" s="0" t="n">
        <v>21</v>
      </c>
      <c r="D9670" s="0" t="n">
        <v>78</v>
      </c>
      <c r="E9670" s="0" t="n">
        <v>69</v>
      </c>
      <c r="F9670" s="0" t="n">
        <v>135</v>
      </c>
      <c r="T9670" s="0"/>
    </row>
    <row r="9671" customFormat="false" ht="12.75" hidden="false" customHeight="false" outlineLevel="0" collapsed="false">
      <c r="A9671" s="0" t="n">
        <v>1987</v>
      </c>
      <c r="B9671" s="0" t="n">
        <v>6</v>
      </c>
      <c r="C9671" s="0" t="n">
        <v>22</v>
      </c>
      <c r="D9671" s="0" t="n">
        <v>76</v>
      </c>
      <c r="E9671" s="0" t="n">
        <v>68</v>
      </c>
      <c r="F9671" s="0" t="n">
        <v>11</v>
      </c>
      <c r="T9671" s="0"/>
    </row>
    <row r="9672" customFormat="false" ht="12.75" hidden="false" customHeight="false" outlineLevel="0" collapsed="false">
      <c r="A9672" s="0" t="n">
        <v>1987</v>
      </c>
      <c r="B9672" s="0" t="n">
        <v>6</v>
      </c>
      <c r="C9672" s="0" t="n">
        <v>23</v>
      </c>
      <c r="D9672" s="0" t="n">
        <v>86</v>
      </c>
      <c r="E9672" s="0" t="n">
        <v>63</v>
      </c>
      <c r="F9672" s="0" t="n">
        <v>0</v>
      </c>
      <c r="T9672" s="0"/>
    </row>
    <row r="9673" customFormat="false" ht="12.75" hidden="false" customHeight="false" outlineLevel="0" collapsed="false">
      <c r="A9673" s="0" t="n">
        <v>1987</v>
      </c>
      <c r="B9673" s="0" t="n">
        <v>6</v>
      </c>
      <c r="C9673" s="0" t="n">
        <v>24</v>
      </c>
      <c r="D9673" s="0" t="n">
        <v>82</v>
      </c>
      <c r="E9673" s="0" t="n">
        <v>58</v>
      </c>
      <c r="F9673" s="0" t="n">
        <v>0</v>
      </c>
      <c r="T9673" s="0"/>
    </row>
    <row r="9674" customFormat="false" ht="12.75" hidden="false" customHeight="false" outlineLevel="0" collapsed="false">
      <c r="A9674" s="0" t="n">
        <v>1987</v>
      </c>
      <c r="B9674" s="0" t="n">
        <v>6</v>
      </c>
      <c r="C9674" s="0" t="n">
        <v>25</v>
      </c>
      <c r="D9674" s="0" t="n">
        <v>90</v>
      </c>
      <c r="E9674" s="0" t="n">
        <v>65</v>
      </c>
      <c r="F9674" s="0" t="n">
        <v>0</v>
      </c>
      <c r="T9674" s="0"/>
    </row>
    <row r="9675" customFormat="false" ht="12.75" hidden="false" customHeight="false" outlineLevel="0" collapsed="false">
      <c r="A9675" s="0" t="n">
        <v>1987</v>
      </c>
      <c r="B9675" s="0" t="n">
        <v>6</v>
      </c>
      <c r="C9675" s="0" t="n">
        <v>26</v>
      </c>
      <c r="D9675" s="0" t="n">
        <v>65</v>
      </c>
      <c r="E9675" s="0" t="n">
        <v>61</v>
      </c>
      <c r="F9675" s="0" t="n">
        <v>5</v>
      </c>
      <c r="T9675" s="0"/>
    </row>
    <row r="9676" customFormat="false" ht="12.75" hidden="false" customHeight="false" outlineLevel="0" collapsed="false">
      <c r="A9676" s="0" t="n">
        <v>1987</v>
      </c>
      <c r="B9676" s="0" t="n">
        <v>6</v>
      </c>
      <c r="C9676" s="0" t="n">
        <v>27</v>
      </c>
      <c r="D9676" s="0" t="n">
        <v>73</v>
      </c>
      <c r="E9676" s="0" t="n">
        <v>65</v>
      </c>
      <c r="F9676" s="0" t="n">
        <v>79</v>
      </c>
      <c r="T9676" s="0"/>
    </row>
    <row r="9677" customFormat="false" ht="12.75" hidden="false" customHeight="false" outlineLevel="0" collapsed="false">
      <c r="A9677" s="0" t="n">
        <v>1987</v>
      </c>
      <c r="B9677" s="0" t="n">
        <v>6</v>
      </c>
      <c r="C9677" s="0" t="n">
        <v>28</v>
      </c>
      <c r="D9677" s="0" t="n">
        <v>77</v>
      </c>
      <c r="E9677" s="0" t="n">
        <v>61</v>
      </c>
      <c r="F9677" s="0" t="n">
        <v>0</v>
      </c>
      <c r="T9677" s="0"/>
    </row>
    <row r="9678" customFormat="false" ht="12.75" hidden="false" customHeight="false" outlineLevel="0" collapsed="false">
      <c r="A9678" s="0" t="n">
        <v>1987</v>
      </c>
      <c r="B9678" s="0" t="n">
        <v>6</v>
      </c>
      <c r="C9678" s="0" t="n">
        <v>29</v>
      </c>
      <c r="D9678" s="0" t="n">
        <v>87</v>
      </c>
      <c r="E9678" s="0" t="n">
        <v>65</v>
      </c>
      <c r="F9678" s="0" t="n">
        <v>0</v>
      </c>
      <c r="T9678" s="0"/>
    </row>
    <row r="9679" customFormat="false" ht="12.75" hidden="false" customHeight="false" outlineLevel="0" collapsed="false">
      <c r="A9679" s="0" t="n">
        <v>1987</v>
      </c>
      <c r="B9679" s="0" t="n">
        <v>6</v>
      </c>
      <c r="C9679" s="0" t="n">
        <v>30</v>
      </c>
      <c r="D9679" s="0" t="n">
        <v>91</v>
      </c>
      <c r="E9679" s="0" t="n">
        <v>71</v>
      </c>
      <c r="F9679" s="0" t="n">
        <v>9</v>
      </c>
      <c r="T9679" s="0"/>
    </row>
    <row r="9680" customFormat="false" ht="12.75" hidden="false" customHeight="false" outlineLevel="0" collapsed="false">
      <c r="A9680" s="0" t="n">
        <v>1987</v>
      </c>
      <c r="B9680" s="0" t="n">
        <v>7</v>
      </c>
      <c r="C9680" s="0" t="n">
        <v>1</v>
      </c>
      <c r="D9680" s="0" t="n">
        <v>86</v>
      </c>
      <c r="E9680" s="0" t="n">
        <v>68</v>
      </c>
      <c r="F9680" s="0" t="n">
        <v>48</v>
      </c>
      <c r="T9680" s="0"/>
    </row>
    <row r="9681" customFormat="false" ht="12.75" hidden="false" customHeight="false" outlineLevel="0" collapsed="false">
      <c r="A9681" s="0" t="n">
        <v>1987</v>
      </c>
      <c r="B9681" s="0" t="n">
        <v>7</v>
      </c>
      <c r="C9681" s="0" t="n">
        <v>2</v>
      </c>
      <c r="D9681" s="0" t="n">
        <v>69</v>
      </c>
      <c r="E9681" s="0" t="n">
        <v>64</v>
      </c>
      <c r="F9681" s="0" t="n">
        <v>77</v>
      </c>
      <c r="T9681" s="0"/>
    </row>
    <row r="9682" customFormat="false" ht="12.75" hidden="false" customHeight="false" outlineLevel="0" collapsed="false">
      <c r="A9682" s="0" t="n">
        <v>1987</v>
      </c>
      <c r="B9682" s="0" t="n">
        <v>7</v>
      </c>
      <c r="C9682" s="0" t="n">
        <v>3</v>
      </c>
      <c r="D9682" s="0" t="n">
        <v>88</v>
      </c>
      <c r="E9682" s="0" t="n">
        <v>65</v>
      </c>
      <c r="F9682" s="0" t="n">
        <v>12</v>
      </c>
      <c r="T9682" s="0"/>
    </row>
    <row r="9683" customFormat="false" ht="12.75" hidden="false" customHeight="false" outlineLevel="0" collapsed="false">
      <c r="A9683" s="0" t="n">
        <v>1987</v>
      </c>
      <c r="B9683" s="0" t="n">
        <v>7</v>
      </c>
      <c r="C9683" s="0" t="n">
        <v>4</v>
      </c>
      <c r="D9683" s="0" t="n">
        <v>87</v>
      </c>
      <c r="E9683" s="0" t="n">
        <v>74</v>
      </c>
      <c r="F9683" s="0" t="n">
        <v>0</v>
      </c>
      <c r="T9683" s="0"/>
    </row>
    <row r="9684" customFormat="false" ht="12.75" hidden="false" customHeight="false" outlineLevel="0" collapsed="false">
      <c r="A9684" s="0" t="n">
        <v>1987</v>
      </c>
      <c r="B9684" s="0" t="n">
        <v>7</v>
      </c>
      <c r="C9684" s="0" t="n">
        <v>5</v>
      </c>
      <c r="D9684" s="0" t="n">
        <v>87</v>
      </c>
      <c r="E9684" s="0" t="n">
        <v>68</v>
      </c>
      <c r="F9684" s="0" t="n">
        <v>0</v>
      </c>
      <c r="T9684" s="0"/>
    </row>
    <row r="9685" customFormat="false" ht="12.75" hidden="false" customHeight="false" outlineLevel="0" collapsed="false">
      <c r="A9685" s="0" t="n">
        <v>1987</v>
      </c>
      <c r="B9685" s="0" t="n">
        <v>7</v>
      </c>
      <c r="C9685" s="0" t="n">
        <v>6</v>
      </c>
      <c r="D9685" s="0" t="n">
        <v>79</v>
      </c>
      <c r="E9685" s="0" t="n">
        <v>65</v>
      </c>
      <c r="F9685" s="0" t="n">
        <v>0</v>
      </c>
      <c r="T9685" s="0"/>
    </row>
    <row r="9686" customFormat="false" ht="12.75" hidden="false" customHeight="false" outlineLevel="0" collapsed="false">
      <c r="A9686" s="0" t="n">
        <v>1987</v>
      </c>
      <c r="B9686" s="0" t="n">
        <v>7</v>
      </c>
      <c r="C9686" s="0" t="n">
        <v>7</v>
      </c>
      <c r="D9686" s="0" t="n">
        <v>71</v>
      </c>
      <c r="E9686" s="0" t="n">
        <v>65</v>
      </c>
      <c r="F9686" s="0" t="n">
        <v>1</v>
      </c>
      <c r="T9686" s="0"/>
    </row>
    <row r="9687" customFormat="false" ht="12.75" hidden="false" customHeight="false" outlineLevel="0" collapsed="false">
      <c r="A9687" s="0" t="n">
        <v>1987</v>
      </c>
      <c r="B9687" s="0" t="n">
        <v>7</v>
      </c>
      <c r="C9687" s="0" t="n">
        <v>8</v>
      </c>
      <c r="D9687" s="0" t="n">
        <v>85</v>
      </c>
      <c r="E9687" s="0" t="n">
        <v>69</v>
      </c>
      <c r="F9687" s="0" t="n">
        <v>110</v>
      </c>
      <c r="T9687" s="0"/>
    </row>
    <row r="9688" customFormat="false" ht="12.75" hidden="false" customHeight="false" outlineLevel="0" collapsed="false">
      <c r="A9688" s="0" t="n">
        <v>1987</v>
      </c>
      <c r="B9688" s="0" t="n">
        <v>7</v>
      </c>
      <c r="C9688" s="0" t="n">
        <v>9</v>
      </c>
      <c r="D9688" s="0" t="n">
        <v>94</v>
      </c>
      <c r="E9688" s="0" t="n">
        <v>72</v>
      </c>
      <c r="F9688" s="0" t="n">
        <v>4</v>
      </c>
      <c r="T9688" s="0"/>
    </row>
    <row r="9689" customFormat="false" ht="12.75" hidden="false" customHeight="false" outlineLevel="0" collapsed="false">
      <c r="A9689" s="0" t="n">
        <v>1987</v>
      </c>
      <c r="B9689" s="0" t="n">
        <v>7</v>
      </c>
      <c r="C9689" s="0" t="n">
        <v>10</v>
      </c>
      <c r="D9689" s="0" t="n">
        <v>92</v>
      </c>
      <c r="E9689" s="0" t="n">
        <v>74</v>
      </c>
      <c r="F9689" s="0" t="n">
        <v>0</v>
      </c>
      <c r="T9689" s="0"/>
    </row>
    <row r="9690" customFormat="false" ht="12.75" hidden="false" customHeight="false" outlineLevel="0" collapsed="false">
      <c r="A9690" s="0" t="n">
        <v>1987</v>
      </c>
      <c r="B9690" s="0" t="n">
        <v>7</v>
      </c>
      <c r="C9690" s="0" t="n">
        <v>11</v>
      </c>
      <c r="D9690" s="0" t="n">
        <v>93</v>
      </c>
      <c r="E9690" s="0" t="n">
        <v>76</v>
      </c>
      <c r="F9690" s="0" t="n">
        <v>0</v>
      </c>
      <c r="T9690" s="0"/>
    </row>
    <row r="9691" customFormat="false" ht="12.75" hidden="false" customHeight="false" outlineLevel="0" collapsed="false">
      <c r="A9691" s="0" t="n">
        <v>1987</v>
      </c>
      <c r="B9691" s="0" t="n">
        <v>7</v>
      </c>
      <c r="C9691" s="0" t="n">
        <v>12</v>
      </c>
      <c r="D9691" s="0" t="n">
        <v>89</v>
      </c>
      <c r="E9691" s="0" t="n">
        <v>75</v>
      </c>
      <c r="F9691" s="0" t="n">
        <v>0</v>
      </c>
      <c r="T9691" s="0"/>
    </row>
    <row r="9692" customFormat="false" ht="12.75" hidden="false" customHeight="false" outlineLevel="0" collapsed="false">
      <c r="A9692" s="0" t="n">
        <v>1987</v>
      </c>
      <c r="B9692" s="0" t="n">
        <v>7</v>
      </c>
      <c r="C9692" s="0" t="n">
        <v>13</v>
      </c>
      <c r="D9692" s="0" t="n">
        <v>89</v>
      </c>
      <c r="E9692" s="0" t="n">
        <v>73</v>
      </c>
      <c r="F9692" s="0" t="n">
        <v>0</v>
      </c>
      <c r="T9692" s="0"/>
    </row>
    <row r="9693" customFormat="false" ht="12.75" hidden="false" customHeight="false" outlineLevel="0" collapsed="false">
      <c r="A9693" s="0" t="n">
        <v>1987</v>
      </c>
      <c r="B9693" s="0" t="n">
        <v>7</v>
      </c>
      <c r="C9693" s="0" t="n">
        <v>14</v>
      </c>
      <c r="D9693" s="0" t="n">
        <v>84</v>
      </c>
      <c r="E9693" s="0" t="n">
        <v>66</v>
      </c>
      <c r="F9693" s="0" t="n">
        <v>96</v>
      </c>
      <c r="T9693" s="0"/>
    </row>
    <row r="9694" customFormat="false" ht="12.75" hidden="false" customHeight="false" outlineLevel="0" collapsed="false">
      <c r="A9694" s="0" t="n">
        <v>1987</v>
      </c>
      <c r="B9694" s="0" t="n">
        <v>7</v>
      </c>
      <c r="C9694" s="0" t="n">
        <v>15</v>
      </c>
      <c r="D9694" s="0" t="n">
        <v>80</v>
      </c>
      <c r="E9694" s="0" t="n">
        <v>63</v>
      </c>
      <c r="F9694" s="0" t="n">
        <v>0</v>
      </c>
      <c r="T9694" s="0"/>
    </row>
    <row r="9695" customFormat="false" ht="12.75" hidden="false" customHeight="false" outlineLevel="0" collapsed="false">
      <c r="A9695" s="0" t="n">
        <v>1987</v>
      </c>
      <c r="B9695" s="0" t="n">
        <v>7</v>
      </c>
      <c r="C9695" s="0" t="n">
        <v>16</v>
      </c>
      <c r="D9695" s="0" t="n">
        <v>79</v>
      </c>
      <c r="E9695" s="0" t="n">
        <v>65</v>
      </c>
      <c r="F9695" s="0" t="n">
        <v>0</v>
      </c>
      <c r="T9695" s="0"/>
    </row>
    <row r="9696" customFormat="false" ht="12.75" hidden="false" customHeight="false" outlineLevel="0" collapsed="false">
      <c r="A9696" s="0" t="n">
        <v>1987</v>
      </c>
      <c r="B9696" s="0" t="n">
        <v>7</v>
      </c>
      <c r="C9696" s="0" t="n">
        <v>17</v>
      </c>
      <c r="D9696" s="0" t="n">
        <v>85</v>
      </c>
      <c r="E9696" s="0" t="n">
        <v>60</v>
      </c>
      <c r="F9696" s="0" t="n">
        <v>0</v>
      </c>
      <c r="T9696" s="0"/>
    </row>
    <row r="9697" customFormat="false" ht="12.75" hidden="false" customHeight="false" outlineLevel="0" collapsed="false">
      <c r="A9697" s="0" t="n">
        <v>1987</v>
      </c>
      <c r="B9697" s="0" t="n">
        <v>7</v>
      </c>
      <c r="C9697" s="0" t="n">
        <v>18</v>
      </c>
      <c r="D9697" s="0" t="n">
        <v>91</v>
      </c>
      <c r="E9697" s="0" t="n">
        <v>67</v>
      </c>
      <c r="F9697" s="0" t="n">
        <v>0</v>
      </c>
      <c r="T9697" s="0"/>
    </row>
    <row r="9698" customFormat="false" ht="12.75" hidden="false" customHeight="false" outlineLevel="0" collapsed="false">
      <c r="A9698" s="0" t="n">
        <v>1987</v>
      </c>
      <c r="B9698" s="0" t="n">
        <v>7</v>
      </c>
      <c r="C9698" s="0" t="n">
        <v>19</v>
      </c>
      <c r="D9698" s="0" t="n">
        <v>92</v>
      </c>
      <c r="E9698" s="0" t="n">
        <v>72</v>
      </c>
      <c r="F9698" s="0" t="n">
        <v>29</v>
      </c>
      <c r="T9698" s="0"/>
    </row>
    <row r="9699" customFormat="false" ht="12.75" hidden="false" customHeight="false" outlineLevel="0" collapsed="false">
      <c r="A9699" s="0" t="n">
        <v>1987</v>
      </c>
      <c r="B9699" s="0" t="n">
        <v>7</v>
      </c>
      <c r="C9699" s="0" t="n">
        <v>20</v>
      </c>
      <c r="D9699" s="0" t="n">
        <v>85</v>
      </c>
      <c r="E9699" s="0" t="n">
        <v>71</v>
      </c>
      <c r="F9699" s="0" t="n">
        <v>19</v>
      </c>
      <c r="T9699" s="0"/>
    </row>
    <row r="9700" customFormat="false" ht="12.75" hidden="false" customHeight="false" outlineLevel="0" collapsed="false">
      <c r="A9700" s="0" t="n">
        <v>1987</v>
      </c>
      <c r="B9700" s="0" t="n">
        <v>7</v>
      </c>
      <c r="C9700" s="0" t="n">
        <v>21</v>
      </c>
      <c r="D9700" s="0" t="n">
        <v>95</v>
      </c>
      <c r="E9700" s="0" t="n">
        <v>73</v>
      </c>
      <c r="F9700" s="0" t="n">
        <v>0</v>
      </c>
      <c r="T9700" s="0"/>
    </row>
    <row r="9701" customFormat="false" ht="12.75" hidden="false" customHeight="false" outlineLevel="0" collapsed="false">
      <c r="A9701" s="0" t="n">
        <v>1987</v>
      </c>
      <c r="B9701" s="0" t="n">
        <v>7</v>
      </c>
      <c r="C9701" s="0" t="n">
        <v>22</v>
      </c>
      <c r="D9701" s="0" t="n">
        <v>93</v>
      </c>
      <c r="E9701" s="0" t="n">
        <v>72</v>
      </c>
      <c r="F9701" s="0" t="n">
        <v>0</v>
      </c>
      <c r="T9701" s="0"/>
    </row>
    <row r="9702" customFormat="false" ht="12.75" hidden="false" customHeight="false" outlineLevel="0" collapsed="false">
      <c r="A9702" s="0" t="n">
        <v>1987</v>
      </c>
      <c r="B9702" s="0" t="n">
        <v>7</v>
      </c>
      <c r="C9702" s="0" t="n">
        <v>23</v>
      </c>
      <c r="D9702" s="0" t="n">
        <v>88</v>
      </c>
      <c r="E9702" s="0" t="n">
        <v>72</v>
      </c>
      <c r="F9702" s="0" t="n">
        <v>0</v>
      </c>
      <c r="T9702" s="0"/>
    </row>
    <row r="9703" customFormat="false" ht="12.75" hidden="false" customHeight="false" outlineLevel="0" collapsed="false">
      <c r="A9703" s="0" t="n">
        <v>1987</v>
      </c>
      <c r="B9703" s="0" t="n">
        <v>7</v>
      </c>
      <c r="C9703" s="0" t="n">
        <v>24</v>
      </c>
      <c r="D9703" s="0" t="n">
        <v>94</v>
      </c>
      <c r="E9703" s="0" t="n">
        <v>75</v>
      </c>
      <c r="F9703" s="0" t="n">
        <v>0</v>
      </c>
      <c r="T9703" s="0"/>
    </row>
    <row r="9704" customFormat="false" ht="12.75" hidden="false" customHeight="false" outlineLevel="0" collapsed="false">
      <c r="A9704" s="0" t="n">
        <v>1987</v>
      </c>
      <c r="B9704" s="0" t="n">
        <v>7</v>
      </c>
      <c r="C9704" s="0" t="n">
        <v>25</v>
      </c>
      <c r="D9704" s="0" t="n">
        <v>95</v>
      </c>
      <c r="E9704" s="0" t="n">
        <v>77</v>
      </c>
      <c r="F9704" s="0" t="n">
        <v>2</v>
      </c>
      <c r="T9704" s="0"/>
    </row>
    <row r="9705" customFormat="false" ht="12.75" hidden="false" customHeight="false" outlineLevel="0" collapsed="false">
      <c r="A9705" s="0" t="n">
        <v>1987</v>
      </c>
      <c r="B9705" s="0" t="n">
        <v>7</v>
      </c>
      <c r="C9705" s="0" t="n">
        <v>26</v>
      </c>
      <c r="D9705" s="0" t="n">
        <v>83</v>
      </c>
      <c r="E9705" s="0" t="n">
        <v>68</v>
      </c>
      <c r="F9705" s="0" t="n">
        <v>14</v>
      </c>
      <c r="T9705" s="0"/>
    </row>
    <row r="9706" customFormat="false" ht="12.75" hidden="false" customHeight="false" outlineLevel="0" collapsed="false">
      <c r="A9706" s="0" t="n">
        <v>1987</v>
      </c>
      <c r="B9706" s="0" t="n">
        <v>7</v>
      </c>
      <c r="C9706" s="0" t="n">
        <v>27</v>
      </c>
      <c r="D9706" s="0" t="n">
        <v>86</v>
      </c>
      <c r="E9706" s="0" t="n">
        <v>69</v>
      </c>
      <c r="F9706" s="0" t="n">
        <v>0</v>
      </c>
      <c r="T9706" s="0"/>
    </row>
    <row r="9707" customFormat="false" ht="12.75" hidden="false" customHeight="false" outlineLevel="0" collapsed="false">
      <c r="A9707" s="0" t="n">
        <v>1987</v>
      </c>
      <c r="B9707" s="0" t="n">
        <v>7</v>
      </c>
      <c r="C9707" s="0" t="n">
        <v>28</v>
      </c>
      <c r="D9707" s="0" t="n">
        <v>89</v>
      </c>
      <c r="E9707" s="0" t="n">
        <v>69</v>
      </c>
      <c r="F9707" s="0" t="n">
        <v>0</v>
      </c>
      <c r="T9707" s="0"/>
    </row>
    <row r="9708" customFormat="false" ht="12.75" hidden="false" customHeight="false" outlineLevel="0" collapsed="false">
      <c r="A9708" s="0" t="n">
        <v>1987</v>
      </c>
      <c r="B9708" s="0" t="n">
        <v>7</v>
      </c>
      <c r="C9708" s="0" t="n">
        <v>29</v>
      </c>
      <c r="D9708" s="0" t="n">
        <v>84</v>
      </c>
      <c r="E9708" s="0" t="n">
        <v>64</v>
      </c>
      <c r="F9708" s="0" t="n">
        <v>0</v>
      </c>
      <c r="T9708" s="0"/>
    </row>
    <row r="9709" customFormat="false" ht="12.75" hidden="false" customHeight="false" outlineLevel="0" collapsed="false">
      <c r="A9709" s="0" t="n">
        <v>1987</v>
      </c>
      <c r="B9709" s="0" t="n">
        <v>7</v>
      </c>
      <c r="C9709" s="0" t="n">
        <v>30</v>
      </c>
      <c r="D9709" s="0" t="n">
        <v>86</v>
      </c>
      <c r="E9709" s="0" t="n">
        <v>66</v>
      </c>
      <c r="F9709" s="0" t="n">
        <v>0</v>
      </c>
      <c r="T9709" s="0"/>
    </row>
    <row r="9710" customFormat="false" ht="12.75" hidden="false" customHeight="false" outlineLevel="0" collapsed="false">
      <c r="A9710" s="0" t="n">
        <v>1987</v>
      </c>
      <c r="B9710" s="0" t="n">
        <v>7</v>
      </c>
      <c r="C9710" s="0" t="n">
        <v>31</v>
      </c>
      <c r="D9710" s="0" t="n">
        <v>86</v>
      </c>
      <c r="E9710" s="0" t="n">
        <v>70</v>
      </c>
      <c r="F9710" s="0" t="n">
        <v>0</v>
      </c>
      <c r="T9710" s="0"/>
    </row>
    <row r="9711" customFormat="false" ht="12.75" hidden="false" customHeight="false" outlineLevel="0" collapsed="false">
      <c r="A9711" s="0" t="n">
        <v>1987</v>
      </c>
      <c r="B9711" s="0" t="n">
        <v>8</v>
      </c>
      <c r="C9711" s="0" t="n">
        <v>1</v>
      </c>
      <c r="D9711" s="0" t="n">
        <v>83</v>
      </c>
      <c r="E9711" s="0" t="n">
        <v>64</v>
      </c>
      <c r="F9711" s="0" t="n">
        <v>0</v>
      </c>
      <c r="T9711" s="0"/>
    </row>
    <row r="9712" customFormat="false" ht="12.75" hidden="false" customHeight="false" outlineLevel="0" collapsed="false">
      <c r="A9712" s="0" t="n">
        <v>1987</v>
      </c>
      <c r="B9712" s="0" t="n">
        <v>8</v>
      </c>
      <c r="C9712" s="0" t="n">
        <v>2</v>
      </c>
      <c r="D9712" s="0" t="n">
        <v>77</v>
      </c>
      <c r="E9712" s="0" t="n">
        <v>70</v>
      </c>
      <c r="F9712" s="0" t="n">
        <v>0</v>
      </c>
      <c r="T9712" s="0"/>
    </row>
    <row r="9713" customFormat="false" ht="12.75" hidden="false" customHeight="false" outlineLevel="0" collapsed="false">
      <c r="A9713" s="0" t="n">
        <v>1987</v>
      </c>
      <c r="B9713" s="0" t="n">
        <v>8</v>
      </c>
      <c r="C9713" s="0" t="n">
        <v>3</v>
      </c>
      <c r="D9713" s="0" t="n">
        <v>93</v>
      </c>
      <c r="E9713" s="0" t="n">
        <v>73</v>
      </c>
      <c r="F9713" s="0" t="n">
        <v>25</v>
      </c>
      <c r="T9713" s="0"/>
    </row>
    <row r="9714" customFormat="false" ht="12.75" hidden="false" customHeight="false" outlineLevel="0" collapsed="false">
      <c r="A9714" s="0" t="n">
        <v>1987</v>
      </c>
      <c r="B9714" s="0" t="n">
        <v>8</v>
      </c>
      <c r="C9714" s="0" t="n">
        <v>4</v>
      </c>
      <c r="D9714" s="0" t="n">
        <v>94</v>
      </c>
      <c r="E9714" s="0" t="n">
        <v>73</v>
      </c>
      <c r="F9714" s="0" t="n">
        <v>0</v>
      </c>
      <c r="T9714" s="0"/>
    </row>
    <row r="9715" customFormat="false" ht="12.75" hidden="false" customHeight="false" outlineLevel="0" collapsed="false">
      <c r="A9715" s="0" t="n">
        <v>1987</v>
      </c>
      <c r="B9715" s="0" t="n">
        <v>8</v>
      </c>
      <c r="C9715" s="0" t="n">
        <v>5</v>
      </c>
      <c r="D9715" s="0" t="n">
        <v>85</v>
      </c>
      <c r="E9715" s="0" t="n">
        <v>69</v>
      </c>
      <c r="F9715" s="0" t="n">
        <v>61</v>
      </c>
      <c r="T9715" s="0"/>
    </row>
    <row r="9716" customFormat="false" ht="12.75" hidden="false" customHeight="false" outlineLevel="0" collapsed="false">
      <c r="A9716" s="0" t="n">
        <v>1987</v>
      </c>
      <c r="B9716" s="0" t="n">
        <v>8</v>
      </c>
      <c r="C9716" s="0" t="n">
        <v>6</v>
      </c>
      <c r="D9716" s="0" t="n">
        <v>82</v>
      </c>
      <c r="E9716" s="0" t="n">
        <v>65</v>
      </c>
      <c r="F9716" s="0" t="n">
        <v>57</v>
      </c>
      <c r="T9716" s="0"/>
    </row>
    <row r="9717" customFormat="false" ht="12.75" hidden="false" customHeight="false" outlineLevel="0" collapsed="false">
      <c r="A9717" s="0" t="n">
        <v>1987</v>
      </c>
      <c r="B9717" s="0" t="n">
        <v>8</v>
      </c>
      <c r="C9717" s="0" t="n">
        <v>7</v>
      </c>
      <c r="D9717" s="0" t="n">
        <v>81</v>
      </c>
      <c r="E9717" s="0" t="n">
        <v>67</v>
      </c>
      <c r="F9717" s="0" t="n">
        <v>0</v>
      </c>
      <c r="T9717" s="0"/>
    </row>
    <row r="9718" customFormat="false" ht="12.75" hidden="false" customHeight="false" outlineLevel="0" collapsed="false">
      <c r="A9718" s="0" t="n">
        <v>1987</v>
      </c>
      <c r="B9718" s="0" t="n">
        <v>8</v>
      </c>
      <c r="C9718" s="0" t="n">
        <v>8</v>
      </c>
      <c r="D9718" s="0" t="n">
        <v>89</v>
      </c>
      <c r="E9718" s="0" t="n">
        <v>69</v>
      </c>
      <c r="F9718" s="0" t="n">
        <v>1</v>
      </c>
      <c r="T9718" s="0"/>
    </row>
    <row r="9719" customFormat="false" ht="12.75" hidden="false" customHeight="false" outlineLevel="0" collapsed="false">
      <c r="A9719" s="0" t="n">
        <v>1987</v>
      </c>
      <c r="B9719" s="0" t="n">
        <v>8</v>
      </c>
      <c r="C9719" s="0" t="n">
        <v>9</v>
      </c>
      <c r="D9719" s="0" t="n">
        <v>82</v>
      </c>
      <c r="E9719" s="0" t="n">
        <v>68</v>
      </c>
      <c r="F9719" s="0" t="n">
        <v>59</v>
      </c>
      <c r="T9719" s="0"/>
    </row>
    <row r="9720" customFormat="false" ht="12.75" hidden="false" customHeight="false" outlineLevel="0" collapsed="false">
      <c r="A9720" s="0" t="n">
        <v>1987</v>
      </c>
      <c r="B9720" s="0" t="n">
        <v>8</v>
      </c>
      <c r="C9720" s="0" t="n">
        <v>10</v>
      </c>
      <c r="D9720" s="0" t="n">
        <v>81</v>
      </c>
      <c r="E9720" s="0" t="n">
        <v>66</v>
      </c>
      <c r="F9720" s="0" t="n">
        <v>71</v>
      </c>
      <c r="T9720" s="0"/>
    </row>
    <row r="9721" customFormat="false" ht="12.75" hidden="false" customHeight="false" outlineLevel="0" collapsed="false">
      <c r="A9721" s="0" t="n">
        <v>1987</v>
      </c>
      <c r="B9721" s="0" t="n">
        <v>8</v>
      </c>
      <c r="C9721" s="0" t="n">
        <v>11</v>
      </c>
      <c r="D9721" s="0" t="n">
        <v>86</v>
      </c>
      <c r="E9721" s="0" t="n">
        <v>62</v>
      </c>
      <c r="F9721" s="0" t="n">
        <v>0</v>
      </c>
      <c r="T9721" s="0"/>
    </row>
    <row r="9722" customFormat="false" ht="12.75" hidden="false" customHeight="false" outlineLevel="0" collapsed="false">
      <c r="A9722" s="0" t="n">
        <v>1987</v>
      </c>
      <c r="B9722" s="0" t="n">
        <v>8</v>
      </c>
      <c r="C9722" s="0" t="n">
        <v>12</v>
      </c>
      <c r="D9722" s="0" t="n">
        <v>80</v>
      </c>
      <c r="E9722" s="0" t="n">
        <v>63</v>
      </c>
      <c r="F9722" s="0" t="n">
        <v>0</v>
      </c>
      <c r="T9722" s="0"/>
    </row>
    <row r="9723" customFormat="false" ht="12.75" hidden="false" customHeight="false" outlineLevel="0" collapsed="false">
      <c r="A9723" s="0" t="n">
        <v>1987</v>
      </c>
      <c r="B9723" s="0" t="n">
        <v>8</v>
      </c>
      <c r="C9723" s="0" t="n">
        <v>13</v>
      </c>
      <c r="D9723" s="0" t="n">
        <v>80</v>
      </c>
      <c r="E9723" s="0" t="n">
        <v>63</v>
      </c>
      <c r="F9723" s="0" t="n">
        <v>0</v>
      </c>
      <c r="T9723" s="0"/>
    </row>
    <row r="9724" customFormat="false" ht="12.75" hidden="false" customHeight="false" outlineLevel="0" collapsed="false">
      <c r="A9724" s="0" t="n">
        <v>1987</v>
      </c>
      <c r="B9724" s="0" t="n">
        <v>8</v>
      </c>
      <c r="C9724" s="0" t="n">
        <v>14</v>
      </c>
      <c r="D9724" s="0" t="n">
        <v>81</v>
      </c>
      <c r="E9724" s="0" t="n">
        <v>62</v>
      </c>
      <c r="F9724" s="0" t="n">
        <v>0</v>
      </c>
      <c r="T9724" s="0"/>
    </row>
    <row r="9725" customFormat="false" ht="12.75" hidden="false" customHeight="false" outlineLevel="0" collapsed="false">
      <c r="A9725" s="0" t="n">
        <v>1987</v>
      </c>
      <c r="B9725" s="0" t="n">
        <v>8</v>
      </c>
      <c r="C9725" s="0" t="n">
        <v>15</v>
      </c>
      <c r="D9725" s="0" t="n">
        <v>87</v>
      </c>
      <c r="E9725" s="0" t="n">
        <v>71</v>
      </c>
      <c r="F9725" s="0" t="n">
        <v>0</v>
      </c>
      <c r="T9725" s="0"/>
    </row>
    <row r="9726" customFormat="false" ht="12.75" hidden="false" customHeight="false" outlineLevel="0" collapsed="false">
      <c r="A9726" s="0" t="n">
        <v>1987</v>
      </c>
      <c r="B9726" s="0" t="n">
        <v>8</v>
      </c>
      <c r="C9726" s="0" t="n">
        <v>16</v>
      </c>
      <c r="D9726" s="0" t="n">
        <v>89</v>
      </c>
      <c r="E9726" s="0" t="n">
        <v>71</v>
      </c>
      <c r="F9726" s="0" t="n">
        <v>0</v>
      </c>
      <c r="T9726" s="0"/>
    </row>
    <row r="9727" customFormat="false" ht="12.75" hidden="false" customHeight="false" outlineLevel="0" collapsed="false">
      <c r="A9727" s="0" t="n">
        <v>1987</v>
      </c>
      <c r="B9727" s="0" t="n">
        <v>8</v>
      </c>
      <c r="C9727" s="0" t="n">
        <v>17</v>
      </c>
      <c r="D9727" s="0" t="n">
        <v>94</v>
      </c>
      <c r="E9727" s="0" t="n">
        <v>75</v>
      </c>
      <c r="F9727" s="0" t="n">
        <v>0</v>
      </c>
      <c r="T9727" s="0"/>
    </row>
    <row r="9728" customFormat="false" ht="12.75" hidden="false" customHeight="false" outlineLevel="0" collapsed="false">
      <c r="A9728" s="0" t="n">
        <v>1987</v>
      </c>
      <c r="B9728" s="0" t="n">
        <v>8</v>
      </c>
      <c r="C9728" s="0" t="n">
        <v>18</v>
      </c>
      <c r="D9728" s="0" t="n">
        <v>94</v>
      </c>
      <c r="E9728" s="0" t="n">
        <v>76</v>
      </c>
      <c r="F9728" s="0" t="n">
        <v>0</v>
      </c>
      <c r="T9728" s="0"/>
    </row>
    <row r="9729" customFormat="false" ht="12.75" hidden="false" customHeight="false" outlineLevel="0" collapsed="false">
      <c r="A9729" s="0" t="n">
        <v>1987</v>
      </c>
      <c r="B9729" s="0" t="n">
        <v>8</v>
      </c>
      <c r="C9729" s="0" t="n">
        <v>19</v>
      </c>
      <c r="D9729" s="0" t="n">
        <v>89</v>
      </c>
      <c r="E9729" s="0" t="n">
        <v>70</v>
      </c>
      <c r="F9729" s="0" t="n">
        <v>0</v>
      </c>
      <c r="T9729" s="0"/>
    </row>
    <row r="9730" customFormat="false" ht="12.75" hidden="false" customHeight="false" outlineLevel="0" collapsed="false">
      <c r="A9730" s="0" t="n">
        <v>1987</v>
      </c>
      <c r="B9730" s="0" t="n">
        <v>8</v>
      </c>
      <c r="C9730" s="0" t="n">
        <v>20</v>
      </c>
      <c r="D9730" s="0" t="n">
        <v>88</v>
      </c>
      <c r="E9730" s="0" t="n">
        <v>69</v>
      </c>
      <c r="F9730" s="0" t="n">
        <v>0</v>
      </c>
      <c r="T9730" s="0"/>
    </row>
    <row r="9731" customFormat="false" ht="12.75" hidden="false" customHeight="false" outlineLevel="0" collapsed="false">
      <c r="A9731" s="0" t="n">
        <v>1987</v>
      </c>
      <c r="B9731" s="0" t="n">
        <v>8</v>
      </c>
      <c r="C9731" s="0" t="n">
        <v>21</v>
      </c>
      <c r="D9731" s="0" t="n">
        <v>87</v>
      </c>
      <c r="E9731" s="0" t="n">
        <v>64</v>
      </c>
      <c r="F9731" s="0" t="n">
        <v>0</v>
      </c>
      <c r="T9731" s="0"/>
    </row>
    <row r="9732" customFormat="false" ht="12.75" hidden="false" customHeight="false" outlineLevel="0" collapsed="false">
      <c r="A9732" s="0" t="n">
        <v>1987</v>
      </c>
      <c r="B9732" s="0" t="n">
        <v>8</v>
      </c>
      <c r="C9732" s="0" t="n">
        <v>22</v>
      </c>
      <c r="D9732" s="0" t="n">
        <v>84</v>
      </c>
      <c r="E9732" s="0" t="n">
        <v>71</v>
      </c>
      <c r="F9732" s="0" t="n">
        <v>0</v>
      </c>
      <c r="T9732" s="0"/>
    </row>
    <row r="9733" customFormat="false" ht="12.75" hidden="false" customHeight="false" outlineLevel="0" collapsed="false">
      <c r="A9733" s="0" t="n">
        <v>1987</v>
      </c>
      <c r="B9733" s="0" t="n">
        <v>8</v>
      </c>
      <c r="C9733" s="0" t="n">
        <v>23</v>
      </c>
      <c r="D9733" s="0" t="n">
        <v>78</v>
      </c>
      <c r="E9733" s="0" t="n">
        <v>62</v>
      </c>
      <c r="F9733" s="0" t="n">
        <v>0</v>
      </c>
      <c r="T9733" s="0"/>
    </row>
    <row r="9734" customFormat="false" ht="12.75" hidden="false" customHeight="false" outlineLevel="0" collapsed="false">
      <c r="A9734" s="0" t="n">
        <v>1987</v>
      </c>
      <c r="B9734" s="0" t="n">
        <v>8</v>
      </c>
      <c r="C9734" s="0" t="n">
        <v>24</v>
      </c>
      <c r="D9734" s="0" t="n">
        <v>77</v>
      </c>
      <c r="E9734" s="0" t="n">
        <v>57</v>
      </c>
      <c r="F9734" s="0" t="n">
        <v>0</v>
      </c>
      <c r="T9734" s="0"/>
    </row>
    <row r="9735" customFormat="false" ht="12.75" hidden="false" customHeight="false" outlineLevel="0" collapsed="false">
      <c r="A9735" s="0" t="n">
        <v>1987</v>
      </c>
      <c r="B9735" s="0" t="n">
        <v>8</v>
      </c>
      <c r="C9735" s="0" t="n">
        <v>25</v>
      </c>
      <c r="D9735" s="0" t="n">
        <v>76</v>
      </c>
      <c r="E9735" s="0" t="n">
        <v>57</v>
      </c>
      <c r="F9735" s="0" t="n">
        <v>0</v>
      </c>
      <c r="T9735" s="0"/>
    </row>
    <row r="9736" customFormat="false" ht="12.75" hidden="false" customHeight="false" outlineLevel="0" collapsed="false">
      <c r="A9736" s="0" t="n">
        <v>1987</v>
      </c>
      <c r="B9736" s="0" t="n">
        <v>8</v>
      </c>
      <c r="C9736" s="0" t="n">
        <v>26</v>
      </c>
      <c r="D9736" s="0" t="n">
        <v>80</v>
      </c>
      <c r="E9736" s="0" t="n">
        <v>58</v>
      </c>
      <c r="F9736" s="0" t="n">
        <v>0</v>
      </c>
      <c r="T9736" s="0"/>
    </row>
    <row r="9737" customFormat="false" ht="12.75" hidden="false" customHeight="false" outlineLevel="0" collapsed="false">
      <c r="A9737" s="0" t="n">
        <v>1987</v>
      </c>
      <c r="B9737" s="0" t="n">
        <v>8</v>
      </c>
      <c r="C9737" s="0" t="n">
        <v>27</v>
      </c>
      <c r="D9737" s="0" t="n">
        <v>70</v>
      </c>
      <c r="E9737" s="0" t="n">
        <v>59</v>
      </c>
      <c r="F9737" s="0" t="n">
        <v>104</v>
      </c>
      <c r="T9737" s="0"/>
    </row>
    <row r="9738" customFormat="false" ht="12.75" hidden="false" customHeight="false" outlineLevel="0" collapsed="false">
      <c r="A9738" s="0" t="n">
        <v>1987</v>
      </c>
      <c r="B9738" s="0" t="n">
        <v>8</v>
      </c>
      <c r="C9738" s="0" t="n">
        <v>28</v>
      </c>
      <c r="D9738" s="0" t="n">
        <v>64</v>
      </c>
      <c r="E9738" s="0" t="n">
        <v>61</v>
      </c>
      <c r="F9738" s="0" t="n">
        <v>72</v>
      </c>
      <c r="T9738" s="0"/>
    </row>
    <row r="9739" customFormat="false" ht="12.75" hidden="false" customHeight="false" outlineLevel="0" collapsed="false">
      <c r="A9739" s="0" t="n">
        <v>1987</v>
      </c>
      <c r="B9739" s="0" t="n">
        <v>8</v>
      </c>
      <c r="C9739" s="0" t="n">
        <v>29</v>
      </c>
      <c r="D9739" s="0" t="n">
        <v>78</v>
      </c>
      <c r="E9739" s="0" t="n">
        <v>62</v>
      </c>
      <c r="F9739" s="0" t="n">
        <v>14</v>
      </c>
      <c r="T9739" s="0"/>
    </row>
    <row r="9740" customFormat="false" ht="12.75" hidden="false" customHeight="false" outlineLevel="0" collapsed="false">
      <c r="A9740" s="0" t="n">
        <v>1987</v>
      </c>
      <c r="B9740" s="0" t="n">
        <v>8</v>
      </c>
      <c r="C9740" s="0" t="n">
        <v>30</v>
      </c>
      <c r="D9740" s="0" t="n">
        <v>80</v>
      </c>
      <c r="E9740" s="0" t="n">
        <v>56</v>
      </c>
      <c r="F9740" s="0" t="n">
        <v>0</v>
      </c>
      <c r="T9740" s="0"/>
    </row>
    <row r="9741" customFormat="false" ht="12.75" hidden="false" customHeight="false" outlineLevel="0" collapsed="false">
      <c r="A9741" s="0" t="n">
        <v>1987</v>
      </c>
      <c r="B9741" s="0" t="n">
        <v>8</v>
      </c>
      <c r="C9741" s="0" t="n">
        <v>31</v>
      </c>
      <c r="D9741" s="0" t="n">
        <v>77</v>
      </c>
      <c r="E9741" s="0" t="n">
        <v>60</v>
      </c>
      <c r="F9741" s="0" t="n">
        <v>25</v>
      </c>
      <c r="T9741" s="0"/>
    </row>
    <row r="9742" customFormat="false" ht="12.75" hidden="false" customHeight="false" outlineLevel="0" collapsed="false">
      <c r="A9742" s="0" t="n">
        <v>1987</v>
      </c>
      <c r="B9742" s="0" t="n">
        <v>9</v>
      </c>
      <c r="C9742" s="0" t="n">
        <v>1</v>
      </c>
      <c r="D9742" s="0" t="n">
        <v>76</v>
      </c>
      <c r="E9742" s="0" t="n">
        <v>60</v>
      </c>
      <c r="F9742" s="0" t="n">
        <v>32</v>
      </c>
      <c r="T9742" s="0"/>
    </row>
    <row r="9743" customFormat="false" ht="12.75" hidden="false" customHeight="false" outlineLevel="0" collapsed="false">
      <c r="A9743" s="0" t="n">
        <v>1987</v>
      </c>
      <c r="B9743" s="0" t="n">
        <v>9</v>
      </c>
      <c r="C9743" s="0" t="n">
        <v>2</v>
      </c>
      <c r="D9743" s="0" t="n">
        <v>78</v>
      </c>
      <c r="E9743" s="0" t="n">
        <v>55</v>
      </c>
      <c r="F9743" s="0" t="n">
        <v>0</v>
      </c>
      <c r="T9743" s="0"/>
    </row>
    <row r="9744" customFormat="false" ht="12.75" hidden="false" customHeight="false" outlineLevel="0" collapsed="false">
      <c r="A9744" s="0" t="n">
        <v>1987</v>
      </c>
      <c r="B9744" s="0" t="n">
        <v>9</v>
      </c>
      <c r="C9744" s="0" t="n">
        <v>3</v>
      </c>
      <c r="D9744" s="0" t="n">
        <v>76</v>
      </c>
      <c r="E9744" s="0" t="n">
        <v>59</v>
      </c>
      <c r="F9744" s="0" t="n">
        <v>0</v>
      </c>
      <c r="T9744" s="0"/>
    </row>
    <row r="9745" customFormat="false" ht="12.75" hidden="false" customHeight="false" outlineLevel="0" collapsed="false">
      <c r="A9745" s="0" t="n">
        <v>1987</v>
      </c>
      <c r="B9745" s="0" t="n">
        <v>9</v>
      </c>
      <c r="C9745" s="0" t="n">
        <v>4</v>
      </c>
      <c r="D9745" s="0" t="n">
        <v>77</v>
      </c>
      <c r="E9745" s="0" t="n">
        <v>55</v>
      </c>
      <c r="F9745" s="0" t="n">
        <v>0</v>
      </c>
      <c r="T9745" s="0"/>
    </row>
    <row r="9746" customFormat="false" ht="12.75" hidden="false" customHeight="false" outlineLevel="0" collapsed="false">
      <c r="A9746" s="0" t="n">
        <v>1987</v>
      </c>
      <c r="B9746" s="0" t="n">
        <v>9</v>
      </c>
      <c r="C9746" s="0" t="n">
        <v>5</v>
      </c>
      <c r="D9746" s="0" t="n">
        <v>74</v>
      </c>
      <c r="E9746" s="0" t="n">
        <v>58</v>
      </c>
      <c r="F9746" s="0" t="n">
        <v>0</v>
      </c>
      <c r="T9746" s="0"/>
    </row>
    <row r="9747" customFormat="false" ht="12.75" hidden="false" customHeight="false" outlineLevel="0" collapsed="false">
      <c r="A9747" s="0" t="n">
        <v>1987</v>
      </c>
      <c r="B9747" s="0" t="n">
        <v>9</v>
      </c>
      <c r="C9747" s="0" t="n">
        <v>6</v>
      </c>
      <c r="D9747" s="0" t="n">
        <v>75</v>
      </c>
      <c r="E9747" s="0" t="n">
        <v>64</v>
      </c>
      <c r="F9747" s="0" t="n">
        <v>5</v>
      </c>
      <c r="T9747" s="0"/>
    </row>
    <row r="9748" customFormat="false" ht="12.75" hidden="false" customHeight="false" outlineLevel="0" collapsed="false">
      <c r="A9748" s="0" t="n">
        <v>1987</v>
      </c>
      <c r="B9748" s="0" t="n">
        <v>9</v>
      </c>
      <c r="C9748" s="0" t="n">
        <v>7</v>
      </c>
      <c r="D9748" s="0" t="n">
        <v>81</v>
      </c>
      <c r="E9748" s="0" t="n">
        <v>68</v>
      </c>
      <c r="F9748" s="0" t="n">
        <v>20</v>
      </c>
      <c r="T9748" s="0"/>
    </row>
    <row r="9749" customFormat="false" ht="12.75" hidden="false" customHeight="false" outlineLevel="0" collapsed="false">
      <c r="A9749" s="0" t="n">
        <v>1987</v>
      </c>
      <c r="B9749" s="0" t="n">
        <v>9</v>
      </c>
      <c r="C9749" s="0" t="n">
        <v>8</v>
      </c>
      <c r="D9749" s="0" t="n">
        <v>75</v>
      </c>
      <c r="E9749" s="0" t="n">
        <v>70</v>
      </c>
      <c r="F9749" s="0" t="n">
        <v>125</v>
      </c>
      <c r="T9749" s="0"/>
    </row>
    <row r="9750" customFormat="false" ht="12.75" hidden="false" customHeight="false" outlineLevel="0" collapsed="false">
      <c r="A9750" s="0" t="n">
        <v>1987</v>
      </c>
      <c r="B9750" s="0" t="n">
        <v>9</v>
      </c>
      <c r="C9750" s="0" t="n">
        <v>9</v>
      </c>
      <c r="D9750" s="0" t="n">
        <v>84</v>
      </c>
      <c r="E9750" s="0" t="n">
        <v>70</v>
      </c>
      <c r="F9750" s="0" t="n">
        <v>0</v>
      </c>
      <c r="T9750" s="0"/>
    </row>
    <row r="9751" customFormat="false" ht="12.75" hidden="false" customHeight="false" outlineLevel="0" collapsed="false">
      <c r="A9751" s="0" t="n">
        <v>1987</v>
      </c>
      <c r="B9751" s="0" t="n">
        <v>9</v>
      </c>
      <c r="C9751" s="0" t="n">
        <v>10</v>
      </c>
      <c r="D9751" s="0" t="n">
        <v>85</v>
      </c>
      <c r="E9751" s="0" t="n">
        <v>67</v>
      </c>
      <c r="F9751" s="0" t="n">
        <v>0</v>
      </c>
      <c r="T9751" s="0"/>
    </row>
    <row r="9752" customFormat="false" ht="12.75" hidden="false" customHeight="false" outlineLevel="0" collapsed="false">
      <c r="A9752" s="0" t="n">
        <v>1987</v>
      </c>
      <c r="B9752" s="0" t="n">
        <v>9</v>
      </c>
      <c r="C9752" s="0" t="n">
        <v>11</v>
      </c>
      <c r="D9752" s="0" t="n">
        <v>80</v>
      </c>
      <c r="E9752" s="0" t="n">
        <v>66</v>
      </c>
      <c r="F9752" s="0" t="n">
        <v>0</v>
      </c>
      <c r="T9752" s="0"/>
    </row>
    <row r="9753" customFormat="false" ht="12.75" hidden="false" customHeight="false" outlineLevel="0" collapsed="false">
      <c r="A9753" s="0" t="n">
        <v>1987</v>
      </c>
      <c r="B9753" s="0" t="n">
        <v>9</v>
      </c>
      <c r="C9753" s="0" t="n">
        <v>12</v>
      </c>
      <c r="D9753" s="0" t="n">
        <v>71</v>
      </c>
      <c r="E9753" s="0" t="n">
        <v>66</v>
      </c>
      <c r="F9753" s="0" t="n">
        <v>80</v>
      </c>
      <c r="T9753" s="0"/>
    </row>
    <row r="9754" customFormat="false" ht="12.75" hidden="false" customHeight="false" outlineLevel="0" collapsed="false">
      <c r="A9754" s="0" t="n">
        <v>1987</v>
      </c>
      <c r="B9754" s="0" t="n">
        <v>9</v>
      </c>
      <c r="C9754" s="0" t="n">
        <v>13</v>
      </c>
      <c r="D9754" s="0" t="n">
        <v>74</v>
      </c>
      <c r="E9754" s="0" t="n">
        <v>68</v>
      </c>
      <c r="F9754" s="0" t="n">
        <v>109</v>
      </c>
      <c r="T9754" s="0"/>
    </row>
    <row r="9755" customFormat="false" ht="12.75" hidden="false" customHeight="false" outlineLevel="0" collapsed="false">
      <c r="A9755" s="0" t="n">
        <v>1987</v>
      </c>
      <c r="B9755" s="0" t="n">
        <v>9</v>
      </c>
      <c r="C9755" s="0" t="n">
        <v>14</v>
      </c>
      <c r="D9755" s="0" t="n">
        <v>82</v>
      </c>
      <c r="E9755" s="0" t="n">
        <v>63</v>
      </c>
      <c r="F9755" s="0" t="n">
        <v>0</v>
      </c>
      <c r="T9755" s="0"/>
    </row>
    <row r="9756" customFormat="false" ht="12.75" hidden="false" customHeight="false" outlineLevel="0" collapsed="false">
      <c r="A9756" s="0" t="n">
        <v>1987</v>
      </c>
      <c r="B9756" s="0" t="n">
        <v>9</v>
      </c>
      <c r="C9756" s="0" t="n">
        <v>15</v>
      </c>
      <c r="D9756" s="0" t="n">
        <v>79</v>
      </c>
      <c r="E9756" s="0" t="n">
        <v>58</v>
      </c>
      <c r="F9756" s="0" t="n">
        <v>1</v>
      </c>
      <c r="T9756" s="0"/>
    </row>
    <row r="9757" customFormat="false" ht="12.75" hidden="false" customHeight="false" outlineLevel="0" collapsed="false">
      <c r="A9757" s="0" t="n">
        <v>1987</v>
      </c>
      <c r="B9757" s="0" t="n">
        <v>9</v>
      </c>
      <c r="C9757" s="0" t="n">
        <v>16</v>
      </c>
      <c r="D9757" s="0" t="n">
        <v>81</v>
      </c>
      <c r="E9757" s="0" t="n">
        <v>64</v>
      </c>
      <c r="F9757" s="0" t="n">
        <v>1</v>
      </c>
      <c r="T9757" s="0"/>
    </row>
    <row r="9758" customFormat="false" ht="12.75" hidden="false" customHeight="false" outlineLevel="0" collapsed="false">
      <c r="A9758" s="0" t="n">
        <v>1987</v>
      </c>
      <c r="B9758" s="0" t="n">
        <v>9</v>
      </c>
      <c r="C9758" s="0" t="n">
        <v>17</v>
      </c>
      <c r="D9758" s="0" t="n">
        <v>78</v>
      </c>
      <c r="E9758" s="0" t="n">
        <v>67</v>
      </c>
      <c r="F9758" s="0" t="n">
        <v>47</v>
      </c>
      <c r="T9758" s="0"/>
    </row>
    <row r="9759" customFormat="false" ht="12.75" hidden="false" customHeight="false" outlineLevel="0" collapsed="false">
      <c r="A9759" s="0" t="n">
        <v>1987</v>
      </c>
      <c r="B9759" s="0" t="n">
        <v>9</v>
      </c>
      <c r="C9759" s="0" t="n">
        <v>18</v>
      </c>
      <c r="D9759" s="0" t="n">
        <v>68</v>
      </c>
      <c r="E9759" s="0" t="n">
        <v>56</v>
      </c>
      <c r="F9759" s="0" t="n">
        <v>45</v>
      </c>
      <c r="T9759" s="0"/>
    </row>
    <row r="9760" customFormat="false" ht="12.75" hidden="false" customHeight="false" outlineLevel="0" collapsed="false">
      <c r="A9760" s="0" t="n">
        <v>1987</v>
      </c>
      <c r="B9760" s="0" t="n">
        <v>9</v>
      </c>
      <c r="C9760" s="0" t="n">
        <v>19</v>
      </c>
      <c r="D9760" s="0" t="n">
        <v>61</v>
      </c>
      <c r="E9760" s="0" t="n">
        <v>56</v>
      </c>
      <c r="F9760" s="0" t="n">
        <v>0</v>
      </c>
      <c r="T9760" s="0"/>
    </row>
    <row r="9761" customFormat="false" ht="12.75" hidden="false" customHeight="false" outlineLevel="0" collapsed="false">
      <c r="A9761" s="0" t="n">
        <v>1987</v>
      </c>
      <c r="B9761" s="0" t="n">
        <v>9</v>
      </c>
      <c r="C9761" s="0" t="n">
        <v>20</v>
      </c>
      <c r="D9761" s="0" t="n">
        <v>63</v>
      </c>
      <c r="E9761" s="0" t="n">
        <v>57</v>
      </c>
      <c r="F9761" s="0" t="n">
        <v>0</v>
      </c>
      <c r="T9761" s="0"/>
    </row>
    <row r="9762" customFormat="false" ht="12.75" hidden="false" customHeight="false" outlineLevel="0" collapsed="false">
      <c r="A9762" s="0" t="n">
        <v>1987</v>
      </c>
      <c r="B9762" s="0" t="n">
        <v>9</v>
      </c>
      <c r="C9762" s="0" t="n">
        <v>21</v>
      </c>
      <c r="D9762" s="0" t="n">
        <v>71</v>
      </c>
      <c r="E9762" s="0" t="n">
        <v>57</v>
      </c>
      <c r="F9762" s="0" t="n">
        <v>0</v>
      </c>
      <c r="T9762" s="0"/>
    </row>
    <row r="9763" customFormat="false" ht="12.75" hidden="false" customHeight="false" outlineLevel="0" collapsed="false">
      <c r="A9763" s="0" t="n">
        <v>1987</v>
      </c>
      <c r="B9763" s="0" t="n">
        <v>9</v>
      </c>
      <c r="C9763" s="0" t="n">
        <v>22</v>
      </c>
      <c r="D9763" s="0" t="n">
        <v>76</v>
      </c>
      <c r="E9763" s="0" t="n">
        <v>56</v>
      </c>
      <c r="F9763" s="0" t="n">
        <v>48</v>
      </c>
      <c r="T9763" s="0"/>
    </row>
    <row r="9764" customFormat="false" ht="12.75" hidden="false" customHeight="false" outlineLevel="0" collapsed="false">
      <c r="A9764" s="0" t="n">
        <v>1987</v>
      </c>
      <c r="B9764" s="0" t="n">
        <v>9</v>
      </c>
      <c r="C9764" s="0" t="n">
        <v>23</v>
      </c>
      <c r="D9764" s="0" t="n">
        <v>72</v>
      </c>
      <c r="E9764" s="0" t="n">
        <v>54</v>
      </c>
      <c r="F9764" s="0" t="n">
        <v>0</v>
      </c>
      <c r="T9764" s="0"/>
    </row>
    <row r="9765" customFormat="false" ht="12.75" hidden="false" customHeight="false" outlineLevel="0" collapsed="false">
      <c r="A9765" s="0" t="n">
        <v>1987</v>
      </c>
      <c r="B9765" s="0" t="n">
        <v>9</v>
      </c>
      <c r="C9765" s="0" t="n">
        <v>24</v>
      </c>
      <c r="D9765" s="0" t="n">
        <v>75</v>
      </c>
      <c r="E9765" s="0" t="n">
        <v>57</v>
      </c>
      <c r="F9765" s="0" t="n">
        <v>5</v>
      </c>
      <c r="T9765" s="0"/>
    </row>
    <row r="9766" customFormat="false" ht="12.75" hidden="false" customHeight="false" outlineLevel="0" collapsed="false">
      <c r="A9766" s="0" t="n">
        <v>1987</v>
      </c>
      <c r="B9766" s="0" t="n">
        <v>9</v>
      </c>
      <c r="C9766" s="0" t="n">
        <v>25</v>
      </c>
      <c r="D9766" s="0" t="n">
        <v>65</v>
      </c>
      <c r="E9766" s="0" t="n">
        <v>49</v>
      </c>
      <c r="F9766" s="0" t="n">
        <v>0</v>
      </c>
      <c r="T9766" s="0"/>
    </row>
    <row r="9767" customFormat="false" ht="12.75" hidden="false" customHeight="false" outlineLevel="0" collapsed="false">
      <c r="A9767" s="0" t="n">
        <v>1987</v>
      </c>
      <c r="B9767" s="0" t="n">
        <v>9</v>
      </c>
      <c r="C9767" s="0" t="n">
        <v>26</v>
      </c>
      <c r="D9767" s="0" t="n">
        <v>71</v>
      </c>
      <c r="E9767" s="0" t="n">
        <v>50</v>
      </c>
      <c r="F9767" s="0" t="n">
        <v>0</v>
      </c>
      <c r="T9767" s="0"/>
    </row>
    <row r="9768" customFormat="false" ht="12.75" hidden="false" customHeight="false" outlineLevel="0" collapsed="false">
      <c r="A9768" s="0" t="n">
        <v>1987</v>
      </c>
      <c r="B9768" s="0" t="n">
        <v>9</v>
      </c>
      <c r="C9768" s="0" t="n">
        <v>27</v>
      </c>
      <c r="D9768" s="0" t="n">
        <v>74</v>
      </c>
      <c r="E9768" s="0" t="n">
        <v>55</v>
      </c>
      <c r="F9768" s="0" t="n">
        <v>0</v>
      </c>
      <c r="T9768" s="0"/>
    </row>
    <row r="9769" customFormat="false" ht="12.75" hidden="false" customHeight="false" outlineLevel="0" collapsed="false">
      <c r="A9769" s="0" t="n">
        <v>1987</v>
      </c>
      <c r="B9769" s="0" t="n">
        <v>9</v>
      </c>
      <c r="C9769" s="0" t="n">
        <v>28</v>
      </c>
      <c r="D9769" s="0" t="n">
        <v>82</v>
      </c>
      <c r="E9769" s="0" t="n">
        <v>61</v>
      </c>
      <c r="F9769" s="0" t="n">
        <v>0</v>
      </c>
      <c r="T9769" s="0"/>
    </row>
    <row r="9770" customFormat="false" ht="12.75" hidden="false" customHeight="false" outlineLevel="0" collapsed="false">
      <c r="A9770" s="0" t="n">
        <v>1987</v>
      </c>
      <c r="B9770" s="0" t="n">
        <v>9</v>
      </c>
      <c r="C9770" s="0" t="n">
        <v>29</v>
      </c>
      <c r="D9770" s="0" t="n">
        <v>79</v>
      </c>
      <c r="E9770" s="0" t="n">
        <v>63</v>
      </c>
      <c r="F9770" s="0" t="n">
        <v>0</v>
      </c>
      <c r="T9770" s="0"/>
    </row>
    <row r="9771" customFormat="false" ht="12.75" hidden="false" customHeight="false" outlineLevel="0" collapsed="false">
      <c r="A9771" s="0" t="n">
        <v>1987</v>
      </c>
      <c r="B9771" s="0" t="n">
        <v>9</v>
      </c>
      <c r="C9771" s="0" t="n">
        <v>30</v>
      </c>
      <c r="D9771" s="0" t="n">
        <v>71</v>
      </c>
      <c r="E9771" s="0" t="n">
        <v>61</v>
      </c>
      <c r="F9771" s="0" t="n">
        <v>7</v>
      </c>
      <c r="T9771" s="0"/>
    </row>
    <row r="9772" customFormat="false" ht="12.75" hidden="false" customHeight="false" outlineLevel="0" collapsed="false">
      <c r="A9772" s="0" t="n">
        <v>1987</v>
      </c>
      <c r="B9772" s="0" t="n">
        <v>10</v>
      </c>
      <c r="C9772" s="0" t="n">
        <v>1</v>
      </c>
      <c r="D9772" s="0" t="n">
        <v>62</v>
      </c>
      <c r="E9772" s="0" t="n">
        <v>51</v>
      </c>
      <c r="F9772" s="0" t="n">
        <v>0</v>
      </c>
      <c r="T9772" s="0"/>
    </row>
    <row r="9773" customFormat="false" ht="12.75" hidden="false" customHeight="false" outlineLevel="0" collapsed="false">
      <c r="A9773" s="0" t="n">
        <v>1987</v>
      </c>
      <c r="B9773" s="0" t="n">
        <v>10</v>
      </c>
      <c r="C9773" s="0" t="n">
        <v>2</v>
      </c>
      <c r="D9773" s="0" t="n">
        <v>72</v>
      </c>
      <c r="E9773" s="0" t="n">
        <v>50</v>
      </c>
      <c r="F9773" s="0" t="n">
        <v>0</v>
      </c>
      <c r="T9773" s="0"/>
    </row>
    <row r="9774" customFormat="false" ht="12.75" hidden="false" customHeight="false" outlineLevel="0" collapsed="false">
      <c r="A9774" s="0" t="n">
        <v>1987</v>
      </c>
      <c r="B9774" s="0" t="n">
        <v>10</v>
      </c>
      <c r="C9774" s="0" t="n">
        <v>3</v>
      </c>
      <c r="D9774" s="0" t="n">
        <v>66</v>
      </c>
      <c r="E9774" s="0" t="n">
        <v>44</v>
      </c>
      <c r="F9774" s="0" t="n">
        <v>111</v>
      </c>
      <c r="T9774" s="0"/>
    </row>
    <row r="9775" customFormat="false" ht="12.75" hidden="false" customHeight="false" outlineLevel="0" collapsed="false">
      <c r="A9775" s="0" t="n">
        <v>1987</v>
      </c>
      <c r="B9775" s="0" t="n">
        <v>10</v>
      </c>
      <c r="C9775" s="0" t="n">
        <v>4</v>
      </c>
      <c r="D9775" s="0" t="n">
        <v>53</v>
      </c>
      <c r="E9775" s="0" t="n">
        <v>39</v>
      </c>
      <c r="F9775" s="0" t="n">
        <v>47</v>
      </c>
      <c r="T9775" s="0"/>
    </row>
    <row r="9776" customFormat="false" ht="12.75" hidden="false" customHeight="false" outlineLevel="0" collapsed="false">
      <c r="A9776" s="0" t="n">
        <v>1987</v>
      </c>
      <c r="B9776" s="0" t="n">
        <v>10</v>
      </c>
      <c r="C9776" s="0" t="n">
        <v>5</v>
      </c>
      <c r="D9776" s="0" t="n">
        <v>69</v>
      </c>
      <c r="E9776" s="0" t="n">
        <v>45</v>
      </c>
      <c r="F9776" s="0" t="n">
        <v>0</v>
      </c>
      <c r="T9776" s="0"/>
    </row>
    <row r="9777" customFormat="false" ht="12.75" hidden="false" customHeight="false" outlineLevel="0" collapsed="false">
      <c r="A9777" s="0" t="n">
        <v>1987</v>
      </c>
      <c r="B9777" s="0" t="n">
        <v>10</v>
      </c>
      <c r="C9777" s="0" t="n">
        <v>6</v>
      </c>
      <c r="D9777" s="0" t="n">
        <v>70</v>
      </c>
      <c r="E9777" s="0" t="n">
        <v>51</v>
      </c>
      <c r="F9777" s="0" t="n">
        <v>0</v>
      </c>
      <c r="T9777" s="0"/>
    </row>
    <row r="9778" customFormat="false" ht="12.75" hidden="false" customHeight="false" outlineLevel="0" collapsed="false">
      <c r="A9778" s="0" t="n">
        <v>1987</v>
      </c>
      <c r="B9778" s="0" t="n">
        <v>10</v>
      </c>
      <c r="C9778" s="0" t="n">
        <v>7</v>
      </c>
      <c r="D9778" s="0" t="n">
        <v>67</v>
      </c>
      <c r="E9778" s="0" t="n">
        <v>53</v>
      </c>
      <c r="F9778" s="0" t="n">
        <v>28</v>
      </c>
      <c r="T9778" s="0"/>
    </row>
    <row r="9779" customFormat="false" ht="12.75" hidden="false" customHeight="false" outlineLevel="0" collapsed="false">
      <c r="A9779" s="0" t="n">
        <v>1987</v>
      </c>
      <c r="B9779" s="0" t="n">
        <v>10</v>
      </c>
      <c r="C9779" s="0" t="n">
        <v>8</v>
      </c>
      <c r="D9779" s="0" t="n">
        <v>60</v>
      </c>
      <c r="E9779" s="0" t="n">
        <v>46</v>
      </c>
      <c r="F9779" s="0" t="n">
        <v>0</v>
      </c>
      <c r="T9779" s="0"/>
    </row>
    <row r="9780" customFormat="false" ht="12.75" hidden="false" customHeight="false" outlineLevel="0" collapsed="false">
      <c r="A9780" s="0" t="n">
        <v>1987</v>
      </c>
      <c r="B9780" s="0" t="n">
        <v>10</v>
      </c>
      <c r="C9780" s="0" t="n">
        <v>9</v>
      </c>
      <c r="D9780" s="0" t="n">
        <v>59</v>
      </c>
      <c r="E9780" s="0" t="n">
        <v>42</v>
      </c>
      <c r="F9780" s="0" t="n">
        <v>0</v>
      </c>
      <c r="T9780" s="0"/>
    </row>
    <row r="9781" customFormat="false" ht="12.75" hidden="false" customHeight="false" outlineLevel="0" collapsed="false">
      <c r="A9781" s="0" t="n">
        <v>1987</v>
      </c>
      <c r="B9781" s="0" t="n">
        <v>10</v>
      </c>
      <c r="C9781" s="0" t="n">
        <v>10</v>
      </c>
      <c r="D9781" s="0" t="n">
        <v>62</v>
      </c>
      <c r="E9781" s="0" t="n">
        <v>50</v>
      </c>
      <c r="F9781" s="0" t="n">
        <v>0</v>
      </c>
      <c r="T9781" s="0"/>
    </row>
    <row r="9782" customFormat="false" ht="12.75" hidden="false" customHeight="false" outlineLevel="0" collapsed="false">
      <c r="A9782" s="0" t="n">
        <v>1987</v>
      </c>
      <c r="B9782" s="0" t="n">
        <v>10</v>
      </c>
      <c r="C9782" s="0" t="n">
        <v>11</v>
      </c>
      <c r="D9782" s="0" t="n">
        <v>55</v>
      </c>
      <c r="E9782" s="0" t="n">
        <v>41</v>
      </c>
      <c r="F9782" s="0" t="n">
        <v>13</v>
      </c>
      <c r="T9782" s="0"/>
    </row>
    <row r="9783" customFormat="false" ht="12.75" hidden="false" customHeight="false" outlineLevel="0" collapsed="false">
      <c r="A9783" s="0" t="n">
        <v>1987</v>
      </c>
      <c r="B9783" s="0" t="n">
        <v>10</v>
      </c>
      <c r="C9783" s="0" t="n">
        <v>12</v>
      </c>
      <c r="D9783" s="0" t="n">
        <v>55</v>
      </c>
      <c r="E9783" s="0" t="n">
        <v>41</v>
      </c>
      <c r="F9783" s="0" t="n">
        <v>0</v>
      </c>
      <c r="T9783" s="0"/>
    </row>
    <row r="9784" customFormat="false" ht="12.75" hidden="false" customHeight="false" outlineLevel="0" collapsed="false">
      <c r="A9784" s="0" t="n">
        <v>1987</v>
      </c>
      <c r="B9784" s="0" t="n">
        <v>10</v>
      </c>
      <c r="C9784" s="0" t="n">
        <v>13</v>
      </c>
      <c r="D9784" s="0" t="n">
        <v>58</v>
      </c>
      <c r="E9784" s="0" t="n">
        <v>40</v>
      </c>
      <c r="F9784" s="0" t="n">
        <v>0</v>
      </c>
      <c r="T9784" s="0"/>
    </row>
    <row r="9785" customFormat="false" ht="12.75" hidden="false" customHeight="false" outlineLevel="0" collapsed="false">
      <c r="A9785" s="0" t="n">
        <v>1987</v>
      </c>
      <c r="B9785" s="0" t="n">
        <v>10</v>
      </c>
      <c r="C9785" s="0" t="n">
        <v>14</v>
      </c>
      <c r="D9785" s="0" t="n">
        <v>60</v>
      </c>
      <c r="E9785" s="0" t="n">
        <v>40</v>
      </c>
      <c r="F9785" s="0" t="n">
        <v>0</v>
      </c>
      <c r="T9785" s="0"/>
    </row>
    <row r="9786" customFormat="false" ht="12.75" hidden="false" customHeight="false" outlineLevel="0" collapsed="false">
      <c r="A9786" s="0" t="n">
        <v>1987</v>
      </c>
      <c r="B9786" s="0" t="n">
        <v>10</v>
      </c>
      <c r="C9786" s="0" t="n">
        <v>15</v>
      </c>
      <c r="D9786" s="0" t="n">
        <v>70</v>
      </c>
      <c r="E9786" s="0" t="n">
        <v>42</v>
      </c>
      <c r="F9786" s="0" t="n">
        <v>0</v>
      </c>
      <c r="T9786" s="0"/>
    </row>
    <row r="9787" customFormat="false" ht="12.75" hidden="false" customHeight="false" outlineLevel="0" collapsed="false">
      <c r="A9787" s="0" t="n">
        <v>1987</v>
      </c>
      <c r="B9787" s="0" t="n">
        <v>10</v>
      </c>
      <c r="C9787" s="0" t="n">
        <v>16</v>
      </c>
      <c r="D9787" s="0" t="n">
        <v>70</v>
      </c>
      <c r="E9787" s="0" t="n">
        <v>50</v>
      </c>
      <c r="F9787" s="0" t="n">
        <v>0</v>
      </c>
      <c r="T9787" s="0"/>
    </row>
    <row r="9788" customFormat="false" ht="12.75" hidden="false" customHeight="false" outlineLevel="0" collapsed="false">
      <c r="A9788" s="0" t="n">
        <v>1987</v>
      </c>
      <c r="B9788" s="0" t="n">
        <v>10</v>
      </c>
      <c r="C9788" s="0" t="n">
        <v>17</v>
      </c>
      <c r="D9788" s="0" t="n">
        <v>66</v>
      </c>
      <c r="E9788" s="0" t="n">
        <v>49</v>
      </c>
      <c r="F9788" s="0" t="n">
        <v>0</v>
      </c>
      <c r="T9788" s="0"/>
    </row>
    <row r="9789" customFormat="false" ht="12.75" hidden="false" customHeight="false" outlineLevel="0" collapsed="false">
      <c r="A9789" s="0" t="n">
        <v>1987</v>
      </c>
      <c r="B9789" s="0" t="n">
        <v>10</v>
      </c>
      <c r="C9789" s="0" t="n">
        <v>18</v>
      </c>
      <c r="D9789" s="0" t="n">
        <v>70</v>
      </c>
      <c r="E9789" s="0" t="n">
        <v>53</v>
      </c>
      <c r="F9789" s="0" t="n">
        <v>0</v>
      </c>
      <c r="T9789" s="0"/>
    </row>
    <row r="9790" customFormat="false" ht="12.75" hidden="false" customHeight="false" outlineLevel="0" collapsed="false">
      <c r="A9790" s="0" t="n">
        <v>1987</v>
      </c>
      <c r="B9790" s="0" t="n">
        <v>10</v>
      </c>
      <c r="C9790" s="0" t="n">
        <v>19</v>
      </c>
      <c r="D9790" s="0" t="n">
        <v>68</v>
      </c>
      <c r="E9790" s="0" t="n">
        <v>48</v>
      </c>
      <c r="F9790" s="0" t="n">
        <v>0</v>
      </c>
      <c r="T9790" s="0"/>
    </row>
    <row r="9791" customFormat="false" ht="12.75" hidden="false" customHeight="false" outlineLevel="0" collapsed="false">
      <c r="A9791" s="0" t="n">
        <v>1987</v>
      </c>
      <c r="B9791" s="0" t="n">
        <v>10</v>
      </c>
      <c r="C9791" s="0" t="n">
        <v>20</v>
      </c>
      <c r="D9791" s="0" t="n">
        <v>66</v>
      </c>
      <c r="E9791" s="0" t="n">
        <v>52</v>
      </c>
      <c r="F9791" s="0" t="n">
        <v>0</v>
      </c>
      <c r="T9791" s="0"/>
    </row>
    <row r="9792" customFormat="false" ht="12.75" hidden="false" customHeight="false" outlineLevel="0" collapsed="false">
      <c r="A9792" s="0" t="n">
        <v>1987</v>
      </c>
      <c r="B9792" s="0" t="n">
        <v>10</v>
      </c>
      <c r="C9792" s="0" t="n">
        <v>21</v>
      </c>
      <c r="D9792" s="0" t="n">
        <v>60</v>
      </c>
      <c r="E9792" s="0" t="n">
        <v>45</v>
      </c>
      <c r="F9792" s="0" t="n">
        <v>7</v>
      </c>
      <c r="T9792" s="0"/>
    </row>
    <row r="9793" customFormat="false" ht="12.75" hidden="false" customHeight="false" outlineLevel="0" collapsed="false">
      <c r="A9793" s="0" t="n">
        <v>1987</v>
      </c>
      <c r="B9793" s="0" t="n">
        <v>10</v>
      </c>
      <c r="C9793" s="0" t="n">
        <v>22</v>
      </c>
      <c r="D9793" s="0" t="n">
        <v>58</v>
      </c>
      <c r="E9793" s="0" t="n">
        <v>41</v>
      </c>
      <c r="F9793" s="0" t="n">
        <v>0</v>
      </c>
      <c r="T9793" s="0"/>
    </row>
    <row r="9794" customFormat="false" ht="12.75" hidden="false" customHeight="false" outlineLevel="0" collapsed="false">
      <c r="A9794" s="0" t="n">
        <v>1987</v>
      </c>
      <c r="B9794" s="0" t="n">
        <v>10</v>
      </c>
      <c r="C9794" s="0" t="n">
        <v>23</v>
      </c>
      <c r="D9794" s="0" t="n">
        <v>61</v>
      </c>
      <c r="E9794" s="0" t="n">
        <v>46</v>
      </c>
      <c r="F9794" s="0" t="n">
        <v>0</v>
      </c>
      <c r="T9794" s="0"/>
    </row>
    <row r="9795" customFormat="false" ht="12.75" hidden="false" customHeight="false" outlineLevel="0" collapsed="false">
      <c r="A9795" s="0" t="n">
        <v>1987</v>
      </c>
      <c r="B9795" s="0" t="n">
        <v>10</v>
      </c>
      <c r="C9795" s="0" t="n">
        <v>24</v>
      </c>
      <c r="D9795" s="0" t="n">
        <v>66</v>
      </c>
      <c r="E9795" s="0" t="n">
        <v>48</v>
      </c>
      <c r="F9795" s="0" t="n">
        <v>0</v>
      </c>
      <c r="T9795" s="0"/>
    </row>
    <row r="9796" customFormat="false" ht="12.75" hidden="false" customHeight="false" outlineLevel="0" collapsed="false">
      <c r="A9796" s="0" t="n">
        <v>1987</v>
      </c>
      <c r="B9796" s="0" t="n">
        <v>10</v>
      </c>
      <c r="C9796" s="0" t="n">
        <v>25</v>
      </c>
      <c r="D9796" s="0" t="n">
        <v>60</v>
      </c>
      <c r="E9796" s="0" t="n">
        <v>43</v>
      </c>
      <c r="F9796" s="0" t="n">
        <v>0</v>
      </c>
      <c r="T9796" s="0"/>
    </row>
    <row r="9797" customFormat="false" ht="12.75" hidden="false" customHeight="false" outlineLevel="0" collapsed="false">
      <c r="A9797" s="0" t="n">
        <v>1987</v>
      </c>
      <c r="B9797" s="0" t="n">
        <v>10</v>
      </c>
      <c r="C9797" s="0" t="n">
        <v>26</v>
      </c>
      <c r="D9797" s="0" t="n">
        <v>59</v>
      </c>
      <c r="E9797" s="0" t="n">
        <v>37</v>
      </c>
      <c r="F9797" s="0" t="n">
        <v>0</v>
      </c>
      <c r="T9797" s="0"/>
    </row>
    <row r="9798" customFormat="false" ht="12.75" hidden="false" customHeight="false" outlineLevel="0" collapsed="false">
      <c r="A9798" s="0" t="n">
        <v>1987</v>
      </c>
      <c r="B9798" s="0" t="n">
        <v>10</v>
      </c>
      <c r="C9798" s="0" t="n">
        <v>27</v>
      </c>
      <c r="D9798" s="0" t="n">
        <v>61</v>
      </c>
      <c r="E9798" s="0" t="n">
        <v>43</v>
      </c>
      <c r="F9798" s="0" t="n">
        <v>144</v>
      </c>
      <c r="T9798" s="0"/>
    </row>
    <row r="9799" customFormat="false" ht="12.75" hidden="false" customHeight="false" outlineLevel="0" collapsed="false">
      <c r="A9799" s="0" t="n">
        <v>1987</v>
      </c>
      <c r="B9799" s="0" t="n">
        <v>10</v>
      </c>
      <c r="C9799" s="0" t="n">
        <v>28</v>
      </c>
      <c r="D9799" s="0" t="n">
        <v>62</v>
      </c>
      <c r="E9799" s="0" t="n">
        <v>44</v>
      </c>
      <c r="F9799" s="0" t="n">
        <v>39</v>
      </c>
      <c r="T9799" s="0"/>
    </row>
    <row r="9800" customFormat="false" ht="12.75" hidden="false" customHeight="false" outlineLevel="0" collapsed="false">
      <c r="A9800" s="0" t="n">
        <v>1987</v>
      </c>
      <c r="B9800" s="0" t="n">
        <v>10</v>
      </c>
      <c r="C9800" s="0" t="n">
        <v>29</v>
      </c>
      <c r="D9800" s="0" t="n">
        <v>55</v>
      </c>
      <c r="E9800" s="0" t="n">
        <v>39</v>
      </c>
      <c r="F9800" s="0" t="n">
        <v>0</v>
      </c>
      <c r="T9800" s="0"/>
    </row>
    <row r="9801" customFormat="false" ht="12.75" hidden="false" customHeight="false" outlineLevel="0" collapsed="false">
      <c r="A9801" s="0" t="n">
        <v>1987</v>
      </c>
      <c r="B9801" s="0" t="n">
        <v>10</v>
      </c>
      <c r="C9801" s="0" t="n">
        <v>30</v>
      </c>
      <c r="D9801" s="0" t="n">
        <v>54</v>
      </c>
      <c r="E9801" s="0" t="n">
        <v>37</v>
      </c>
      <c r="F9801" s="0" t="n">
        <v>0</v>
      </c>
      <c r="T9801" s="0"/>
    </row>
    <row r="9802" customFormat="false" ht="12.75" hidden="false" customHeight="false" outlineLevel="0" collapsed="false">
      <c r="A9802" s="0" t="n">
        <v>1987</v>
      </c>
      <c r="B9802" s="0" t="n">
        <v>10</v>
      </c>
      <c r="C9802" s="0" t="n">
        <v>31</v>
      </c>
      <c r="D9802" s="0" t="n">
        <v>63</v>
      </c>
      <c r="E9802" s="0" t="n">
        <v>47</v>
      </c>
      <c r="F9802" s="0" t="n">
        <v>0</v>
      </c>
      <c r="T9802" s="0"/>
    </row>
    <row r="9803" customFormat="false" ht="12.75" hidden="false" customHeight="false" outlineLevel="0" collapsed="false">
      <c r="A9803" s="0" t="n">
        <v>1987</v>
      </c>
      <c r="B9803" s="0" t="n">
        <v>11</v>
      </c>
      <c r="C9803" s="0" t="n">
        <v>1</v>
      </c>
      <c r="D9803" s="0" t="n">
        <v>64</v>
      </c>
      <c r="E9803" s="0" t="n">
        <v>45</v>
      </c>
      <c r="F9803" s="0" t="n">
        <v>0</v>
      </c>
      <c r="T9803" s="0"/>
    </row>
    <row r="9804" customFormat="false" ht="12.75" hidden="false" customHeight="false" outlineLevel="0" collapsed="false">
      <c r="A9804" s="0" t="n">
        <v>1987</v>
      </c>
      <c r="B9804" s="0" t="n">
        <v>11</v>
      </c>
      <c r="C9804" s="0" t="n">
        <v>2</v>
      </c>
      <c r="D9804" s="0" t="n">
        <v>58</v>
      </c>
      <c r="E9804" s="0" t="n">
        <v>46</v>
      </c>
      <c r="F9804" s="0" t="n">
        <v>0</v>
      </c>
      <c r="T9804" s="0"/>
    </row>
    <row r="9805" customFormat="false" ht="12.75" hidden="false" customHeight="false" outlineLevel="0" collapsed="false">
      <c r="A9805" s="0" t="n">
        <v>1987</v>
      </c>
      <c r="B9805" s="0" t="n">
        <v>11</v>
      </c>
      <c r="C9805" s="0" t="n">
        <v>3</v>
      </c>
      <c r="D9805" s="0" t="n">
        <v>63</v>
      </c>
      <c r="E9805" s="0" t="n">
        <v>51</v>
      </c>
      <c r="F9805" s="0" t="n">
        <v>0</v>
      </c>
      <c r="T9805" s="0"/>
    </row>
    <row r="9806" customFormat="false" ht="12.75" hidden="false" customHeight="false" outlineLevel="0" collapsed="false">
      <c r="A9806" s="0" t="n">
        <v>1987</v>
      </c>
      <c r="B9806" s="0" t="n">
        <v>11</v>
      </c>
      <c r="C9806" s="0" t="n">
        <v>4</v>
      </c>
      <c r="D9806" s="0" t="n">
        <v>77</v>
      </c>
      <c r="E9806" s="0" t="n">
        <v>56</v>
      </c>
      <c r="F9806" s="0" t="n">
        <v>0</v>
      </c>
      <c r="T9806" s="0"/>
    </row>
    <row r="9807" customFormat="false" ht="12.75" hidden="false" customHeight="false" outlineLevel="0" collapsed="false">
      <c r="A9807" s="0" t="n">
        <v>1987</v>
      </c>
      <c r="B9807" s="0" t="n">
        <v>11</v>
      </c>
      <c r="C9807" s="0" t="n">
        <v>5</v>
      </c>
      <c r="D9807" s="0" t="n">
        <v>66</v>
      </c>
      <c r="E9807" s="0" t="n">
        <v>43</v>
      </c>
      <c r="F9807" s="0" t="n">
        <v>0</v>
      </c>
      <c r="T9807" s="0"/>
    </row>
    <row r="9808" customFormat="false" ht="12.75" hidden="false" customHeight="false" outlineLevel="0" collapsed="false">
      <c r="A9808" s="0" t="n">
        <v>1987</v>
      </c>
      <c r="B9808" s="0" t="n">
        <v>11</v>
      </c>
      <c r="C9808" s="0" t="n">
        <v>6</v>
      </c>
      <c r="D9808" s="0" t="n">
        <v>44</v>
      </c>
      <c r="E9808" s="0" t="n">
        <v>36</v>
      </c>
      <c r="F9808" s="0" t="n">
        <v>0</v>
      </c>
      <c r="T9808" s="0"/>
    </row>
    <row r="9809" customFormat="false" ht="12.75" hidden="false" customHeight="false" outlineLevel="0" collapsed="false">
      <c r="A9809" s="0" t="n">
        <v>1987</v>
      </c>
      <c r="B9809" s="0" t="n">
        <v>11</v>
      </c>
      <c r="C9809" s="0" t="n">
        <v>7</v>
      </c>
      <c r="D9809" s="0" t="n">
        <v>58</v>
      </c>
      <c r="E9809" s="0" t="n">
        <v>37</v>
      </c>
      <c r="F9809" s="0" t="n">
        <v>0</v>
      </c>
      <c r="T9809" s="0"/>
    </row>
    <row r="9810" customFormat="false" ht="12.75" hidden="false" customHeight="false" outlineLevel="0" collapsed="false">
      <c r="A9810" s="0" t="n">
        <v>1987</v>
      </c>
      <c r="B9810" s="0" t="n">
        <v>11</v>
      </c>
      <c r="C9810" s="0" t="n">
        <v>8</v>
      </c>
      <c r="D9810" s="0" t="n">
        <v>66</v>
      </c>
      <c r="E9810" s="0" t="n">
        <v>48</v>
      </c>
      <c r="F9810" s="0" t="n">
        <v>0</v>
      </c>
      <c r="T9810" s="0"/>
    </row>
    <row r="9811" customFormat="false" ht="12.75" hidden="false" customHeight="false" outlineLevel="0" collapsed="false">
      <c r="A9811" s="0" t="n">
        <v>1987</v>
      </c>
      <c r="B9811" s="0" t="n">
        <v>11</v>
      </c>
      <c r="C9811" s="0" t="n">
        <v>9</v>
      </c>
      <c r="D9811" s="0" t="n">
        <v>63</v>
      </c>
      <c r="E9811" s="0" t="n">
        <v>51</v>
      </c>
      <c r="F9811" s="0" t="n">
        <v>1</v>
      </c>
      <c r="T9811" s="0"/>
    </row>
    <row r="9812" customFormat="false" ht="12.75" hidden="false" customHeight="false" outlineLevel="0" collapsed="false">
      <c r="A9812" s="0" t="n">
        <v>1987</v>
      </c>
      <c r="B9812" s="0" t="n">
        <v>11</v>
      </c>
      <c r="C9812" s="0" t="n">
        <v>10</v>
      </c>
      <c r="D9812" s="0" t="n">
        <v>51</v>
      </c>
      <c r="E9812" s="0" t="n">
        <v>33</v>
      </c>
      <c r="F9812" s="0" t="n">
        <v>126</v>
      </c>
      <c r="T9812" s="0"/>
    </row>
    <row r="9813" customFormat="false" ht="12.75" hidden="false" customHeight="false" outlineLevel="0" collapsed="false">
      <c r="A9813" s="0" t="n">
        <v>1987</v>
      </c>
      <c r="B9813" s="0" t="n">
        <v>11</v>
      </c>
      <c r="C9813" s="0" t="n">
        <v>11</v>
      </c>
      <c r="D9813" s="0" t="n">
        <v>33</v>
      </c>
      <c r="E9813" s="0" t="n">
        <v>30</v>
      </c>
      <c r="F9813" s="0" t="n">
        <v>45</v>
      </c>
      <c r="T9813" s="0"/>
    </row>
    <row r="9814" customFormat="false" ht="12.75" hidden="false" customHeight="false" outlineLevel="0" collapsed="false">
      <c r="A9814" s="0" t="n">
        <v>1987</v>
      </c>
      <c r="B9814" s="0" t="n">
        <v>11</v>
      </c>
      <c r="C9814" s="0" t="n">
        <v>12</v>
      </c>
      <c r="D9814" s="0" t="n">
        <v>44</v>
      </c>
      <c r="E9814" s="0" t="n">
        <v>30</v>
      </c>
      <c r="F9814" s="0" t="n">
        <v>0</v>
      </c>
      <c r="T9814" s="0"/>
    </row>
    <row r="9815" customFormat="false" ht="12.75" hidden="false" customHeight="false" outlineLevel="0" collapsed="false">
      <c r="A9815" s="0" t="n">
        <v>1987</v>
      </c>
      <c r="B9815" s="0" t="n">
        <v>11</v>
      </c>
      <c r="C9815" s="0" t="n">
        <v>13</v>
      </c>
      <c r="D9815" s="0" t="n">
        <v>56</v>
      </c>
      <c r="E9815" s="0" t="n">
        <v>39</v>
      </c>
      <c r="F9815" s="0" t="n">
        <v>0</v>
      </c>
      <c r="T9815" s="0"/>
    </row>
    <row r="9816" customFormat="false" ht="12.75" hidden="false" customHeight="false" outlineLevel="0" collapsed="false">
      <c r="A9816" s="0" t="n">
        <v>1987</v>
      </c>
      <c r="B9816" s="0" t="n">
        <v>11</v>
      </c>
      <c r="C9816" s="0" t="n">
        <v>14</v>
      </c>
      <c r="D9816" s="0" t="n">
        <v>65</v>
      </c>
      <c r="E9816" s="0" t="n">
        <v>44</v>
      </c>
      <c r="F9816" s="0" t="n">
        <v>0</v>
      </c>
      <c r="T9816" s="0"/>
    </row>
    <row r="9817" customFormat="false" ht="12.75" hidden="false" customHeight="false" outlineLevel="0" collapsed="false">
      <c r="A9817" s="0" t="n">
        <v>1987</v>
      </c>
      <c r="B9817" s="0" t="n">
        <v>11</v>
      </c>
      <c r="C9817" s="0" t="n">
        <v>15</v>
      </c>
      <c r="D9817" s="0" t="n">
        <v>57</v>
      </c>
      <c r="E9817" s="0" t="n">
        <v>43</v>
      </c>
      <c r="F9817" s="0" t="n">
        <v>0</v>
      </c>
      <c r="T9817" s="0"/>
    </row>
    <row r="9818" customFormat="false" ht="12.75" hidden="false" customHeight="false" outlineLevel="0" collapsed="false">
      <c r="A9818" s="0" t="n">
        <v>1987</v>
      </c>
      <c r="B9818" s="0" t="n">
        <v>11</v>
      </c>
      <c r="C9818" s="0" t="n">
        <v>16</v>
      </c>
      <c r="D9818" s="0" t="n">
        <v>57</v>
      </c>
      <c r="E9818" s="0" t="n">
        <v>42</v>
      </c>
      <c r="F9818" s="0" t="n">
        <v>0</v>
      </c>
      <c r="T9818" s="0"/>
    </row>
    <row r="9819" customFormat="false" ht="12.75" hidden="false" customHeight="false" outlineLevel="0" collapsed="false">
      <c r="A9819" s="0" t="n">
        <v>1987</v>
      </c>
      <c r="B9819" s="0" t="n">
        <v>11</v>
      </c>
      <c r="C9819" s="0" t="n">
        <v>17</v>
      </c>
      <c r="D9819" s="0" t="n">
        <v>66</v>
      </c>
      <c r="E9819" s="0" t="n">
        <v>49</v>
      </c>
      <c r="F9819" s="0" t="n">
        <v>0</v>
      </c>
      <c r="T9819" s="0"/>
    </row>
    <row r="9820" customFormat="false" ht="12.75" hidden="false" customHeight="false" outlineLevel="0" collapsed="false">
      <c r="A9820" s="0" t="n">
        <v>1987</v>
      </c>
      <c r="B9820" s="0" t="n">
        <v>11</v>
      </c>
      <c r="C9820" s="0" t="n">
        <v>18</v>
      </c>
      <c r="D9820" s="0" t="n">
        <v>70</v>
      </c>
      <c r="E9820" s="0" t="n">
        <v>48</v>
      </c>
      <c r="F9820" s="0" t="n">
        <v>2</v>
      </c>
      <c r="T9820" s="0"/>
    </row>
    <row r="9821" customFormat="false" ht="12.75" hidden="false" customHeight="false" outlineLevel="0" collapsed="false">
      <c r="A9821" s="0" t="n">
        <v>1987</v>
      </c>
      <c r="B9821" s="0" t="n">
        <v>11</v>
      </c>
      <c r="C9821" s="0" t="n">
        <v>19</v>
      </c>
      <c r="D9821" s="0" t="n">
        <v>53</v>
      </c>
      <c r="E9821" s="0" t="n">
        <v>42</v>
      </c>
      <c r="F9821" s="0" t="n">
        <v>0</v>
      </c>
      <c r="T9821" s="0"/>
    </row>
    <row r="9822" customFormat="false" ht="12.75" hidden="false" customHeight="false" outlineLevel="0" collapsed="false">
      <c r="A9822" s="0" t="n">
        <v>1987</v>
      </c>
      <c r="B9822" s="0" t="n">
        <v>11</v>
      </c>
      <c r="C9822" s="0" t="n">
        <v>20</v>
      </c>
      <c r="D9822" s="0" t="n">
        <v>48</v>
      </c>
      <c r="E9822" s="0" t="n">
        <v>33</v>
      </c>
      <c r="F9822" s="0" t="n">
        <v>1</v>
      </c>
      <c r="T9822" s="0"/>
    </row>
    <row r="9823" customFormat="false" ht="12.75" hidden="false" customHeight="false" outlineLevel="0" collapsed="false">
      <c r="A9823" s="0" t="n">
        <v>1987</v>
      </c>
      <c r="B9823" s="0" t="n">
        <v>11</v>
      </c>
      <c r="C9823" s="0" t="n">
        <v>21</v>
      </c>
      <c r="D9823" s="0" t="n">
        <v>33</v>
      </c>
      <c r="E9823" s="0" t="n">
        <v>18</v>
      </c>
      <c r="F9823" s="0" t="n">
        <v>0</v>
      </c>
      <c r="T9823" s="0"/>
    </row>
    <row r="9824" customFormat="false" ht="12.75" hidden="false" customHeight="false" outlineLevel="0" collapsed="false">
      <c r="A9824" s="0" t="n">
        <v>1987</v>
      </c>
      <c r="B9824" s="0" t="n">
        <v>11</v>
      </c>
      <c r="C9824" s="0" t="n">
        <v>22</v>
      </c>
      <c r="D9824" s="0" t="n">
        <v>36</v>
      </c>
      <c r="E9824" s="0" t="n">
        <v>19</v>
      </c>
      <c r="F9824" s="0" t="n">
        <v>0</v>
      </c>
      <c r="T9824" s="0"/>
    </row>
    <row r="9825" customFormat="false" ht="12.75" hidden="false" customHeight="false" outlineLevel="0" collapsed="false">
      <c r="A9825" s="0" t="n">
        <v>1987</v>
      </c>
      <c r="B9825" s="0" t="n">
        <v>11</v>
      </c>
      <c r="C9825" s="0" t="n">
        <v>23</v>
      </c>
      <c r="D9825" s="0" t="n">
        <v>52</v>
      </c>
      <c r="E9825" s="0" t="n">
        <v>31</v>
      </c>
      <c r="F9825" s="0" t="n">
        <v>0</v>
      </c>
      <c r="T9825" s="0"/>
    </row>
    <row r="9826" customFormat="false" ht="12.75" hidden="false" customHeight="false" outlineLevel="0" collapsed="false">
      <c r="A9826" s="0" t="n">
        <v>1987</v>
      </c>
      <c r="B9826" s="0" t="n">
        <v>11</v>
      </c>
      <c r="C9826" s="0" t="n">
        <v>24</v>
      </c>
      <c r="D9826" s="0" t="n">
        <v>63</v>
      </c>
      <c r="E9826" s="0" t="n">
        <v>45</v>
      </c>
      <c r="F9826" s="0" t="n">
        <v>0</v>
      </c>
      <c r="T9826" s="0"/>
    </row>
    <row r="9827" customFormat="false" ht="12.75" hidden="false" customHeight="false" outlineLevel="0" collapsed="false">
      <c r="A9827" s="0" t="n">
        <v>1987</v>
      </c>
      <c r="B9827" s="0" t="n">
        <v>11</v>
      </c>
      <c r="C9827" s="0" t="n">
        <v>25</v>
      </c>
      <c r="D9827" s="0" t="n">
        <v>54</v>
      </c>
      <c r="E9827" s="0" t="n">
        <v>46</v>
      </c>
      <c r="F9827" s="0" t="n">
        <v>0</v>
      </c>
      <c r="T9827" s="0"/>
    </row>
    <row r="9828" customFormat="false" ht="12.75" hidden="false" customHeight="false" outlineLevel="0" collapsed="false">
      <c r="A9828" s="0" t="n">
        <v>1987</v>
      </c>
      <c r="B9828" s="0" t="n">
        <v>11</v>
      </c>
      <c r="C9828" s="0" t="n">
        <v>26</v>
      </c>
      <c r="D9828" s="0" t="n">
        <v>62</v>
      </c>
      <c r="E9828" s="0" t="n">
        <v>37</v>
      </c>
      <c r="F9828" s="0" t="n">
        <v>1</v>
      </c>
      <c r="T9828" s="0"/>
    </row>
    <row r="9829" customFormat="false" ht="12.75" hidden="false" customHeight="false" outlineLevel="0" collapsed="false">
      <c r="A9829" s="0" t="n">
        <v>1987</v>
      </c>
      <c r="B9829" s="0" t="n">
        <v>11</v>
      </c>
      <c r="C9829" s="0" t="n">
        <v>27</v>
      </c>
      <c r="D9829" s="0" t="n">
        <v>39</v>
      </c>
      <c r="E9829" s="0" t="n">
        <v>36</v>
      </c>
      <c r="F9829" s="0" t="n">
        <v>0</v>
      </c>
      <c r="T9829" s="0"/>
    </row>
    <row r="9830" customFormat="false" ht="12.75" hidden="false" customHeight="false" outlineLevel="0" collapsed="false">
      <c r="A9830" s="0" t="n">
        <v>1987</v>
      </c>
      <c r="B9830" s="0" t="n">
        <v>11</v>
      </c>
      <c r="C9830" s="0" t="n">
        <v>28</v>
      </c>
      <c r="D9830" s="0" t="n">
        <v>44</v>
      </c>
      <c r="E9830" s="0" t="n">
        <v>37</v>
      </c>
      <c r="F9830" s="0" t="n">
        <v>0</v>
      </c>
      <c r="T9830" s="0"/>
    </row>
    <row r="9831" customFormat="false" ht="12.75" hidden="false" customHeight="false" outlineLevel="0" collapsed="false">
      <c r="A9831" s="0" t="n">
        <v>1987</v>
      </c>
      <c r="B9831" s="0" t="n">
        <v>11</v>
      </c>
      <c r="C9831" s="0" t="n">
        <v>29</v>
      </c>
      <c r="D9831" s="0" t="n">
        <v>57</v>
      </c>
      <c r="E9831" s="0" t="n">
        <v>42</v>
      </c>
      <c r="F9831" s="0" t="n">
        <v>110</v>
      </c>
      <c r="T9831" s="0"/>
    </row>
    <row r="9832" customFormat="false" ht="12.75" hidden="false" customHeight="false" outlineLevel="0" collapsed="false">
      <c r="A9832" s="0" t="n">
        <v>1987</v>
      </c>
      <c r="B9832" s="0" t="n">
        <v>11</v>
      </c>
      <c r="C9832" s="0" t="n">
        <v>30</v>
      </c>
      <c r="D9832" s="0" t="n">
        <v>60</v>
      </c>
      <c r="E9832" s="0" t="n">
        <v>46</v>
      </c>
      <c r="F9832" s="0" t="n">
        <v>22</v>
      </c>
      <c r="T9832" s="0"/>
    </row>
    <row r="9833" customFormat="false" ht="12.75" hidden="false" customHeight="false" outlineLevel="0" collapsed="false">
      <c r="A9833" s="0" t="n">
        <v>1987</v>
      </c>
      <c r="B9833" s="0" t="n">
        <v>12</v>
      </c>
      <c r="C9833" s="0" t="n">
        <v>1</v>
      </c>
      <c r="D9833" s="0" t="n">
        <v>51</v>
      </c>
      <c r="E9833" s="0" t="n">
        <v>40</v>
      </c>
      <c r="F9833" s="0" t="n">
        <v>0</v>
      </c>
      <c r="T9833" s="0"/>
    </row>
    <row r="9834" customFormat="false" ht="12.75" hidden="false" customHeight="false" outlineLevel="0" collapsed="false">
      <c r="A9834" s="0" t="n">
        <v>1987</v>
      </c>
      <c r="B9834" s="0" t="n">
        <v>12</v>
      </c>
      <c r="C9834" s="0" t="n">
        <v>2</v>
      </c>
      <c r="D9834" s="0" t="n">
        <v>45</v>
      </c>
      <c r="E9834" s="0" t="n">
        <v>35</v>
      </c>
      <c r="F9834" s="0" t="n">
        <v>0</v>
      </c>
      <c r="T9834" s="0"/>
    </row>
    <row r="9835" customFormat="false" ht="12.75" hidden="false" customHeight="false" outlineLevel="0" collapsed="false">
      <c r="A9835" s="0" t="n">
        <v>1987</v>
      </c>
      <c r="B9835" s="0" t="n">
        <v>12</v>
      </c>
      <c r="C9835" s="0" t="n">
        <v>3</v>
      </c>
      <c r="D9835" s="0" t="n">
        <v>44</v>
      </c>
      <c r="E9835" s="0" t="n">
        <v>33</v>
      </c>
      <c r="F9835" s="0" t="n">
        <v>0</v>
      </c>
      <c r="T9835" s="0"/>
    </row>
    <row r="9836" customFormat="false" ht="12.75" hidden="false" customHeight="false" outlineLevel="0" collapsed="false">
      <c r="A9836" s="0" t="n">
        <v>1987</v>
      </c>
      <c r="B9836" s="0" t="n">
        <v>12</v>
      </c>
      <c r="C9836" s="0" t="n">
        <v>4</v>
      </c>
      <c r="D9836" s="0" t="n">
        <v>44</v>
      </c>
      <c r="E9836" s="0" t="n">
        <v>36</v>
      </c>
      <c r="F9836" s="0" t="n">
        <v>23</v>
      </c>
      <c r="T9836" s="0"/>
    </row>
    <row r="9837" customFormat="false" ht="12.75" hidden="false" customHeight="false" outlineLevel="0" collapsed="false">
      <c r="A9837" s="0" t="n">
        <v>1987</v>
      </c>
      <c r="B9837" s="0" t="n">
        <v>12</v>
      </c>
      <c r="C9837" s="0" t="n">
        <v>5</v>
      </c>
      <c r="D9837" s="0" t="n">
        <v>38</v>
      </c>
      <c r="E9837" s="0" t="n">
        <v>33</v>
      </c>
      <c r="F9837" s="0" t="n">
        <v>0</v>
      </c>
      <c r="T9837" s="0"/>
    </row>
    <row r="9838" customFormat="false" ht="12.75" hidden="false" customHeight="false" outlineLevel="0" collapsed="false">
      <c r="A9838" s="0" t="n">
        <v>1987</v>
      </c>
      <c r="B9838" s="0" t="n">
        <v>12</v>
      </c>
      <c r="C9838" s="0" t="n">
        <v>6</v>
      </c>
      <c r="D9838" s="0" t="n">
        <v>42</v>
      </c>
      <c r="E9838" s="0" t="n">
        <v>34</v>
      </c>
      <c r="F9838" s="0" t="n">
        <v>0</v>
      </c>
      <c r="T9838" s="0"/>
    </row>
    <row r="9839" customFormat="false" ht="12.75" hidden="false" customHeight="false" outlineLevel="0" collapsed="false">
      <c r="A9839" s="0" t="n">
        <v>1987</v>
      </c>
      <c r="B9839" s="0" t="n">
        <v>12</v>
      </c>
      <c r="C9839" s="0" t="n">
        <v>7</v>
      </c>
      <c r="D9839" s="0" t="n">
        <v>45</v>
      </c>
      <c r="E9839" s="0" t="n">
        <v>33</v>
      </c>
      <c r="F9839" s="0" t="n">
        <v>0</v>
      </c>
      <c r="T9839" s="0"/>
    </row>
    <row r="9840" customFormat="false" ht="12.75" hidden="false" customHeight="false" outlineLevel="0" collapsed="false">
      <c r="A9840" s="0" t="n">
        <v>1987</v>
      </c>
      <c r="B9840" s="0" t="n">
        <v>12</v>
      </c>
      <c r="C9840" s="0" t="n">
        <v>8</v>
      </c>
      <c r="D9840" s="0" t="n">
        <v>48</v>
      </c>
      <c r="E9840" s="0" t="n">
        <v>32</v>
      </c>
      <c r="F9840" s="0" t="n">
        <v>0</v>
      </c>
      <c r="T9840" s="0"/>
    </row>
    <row r="9841" customFormat="false" ht="12.75" hidden="false" customHeight="false" outlineLevel="0" collapsed="false">
      <c r="A9841" s="0" t="n">
        <v>1987</v>
      </c>
      <c r="B9841" s="0" t="n">
        <v>12</v>
      </c>
      <c r="C9841" s="0" t="n">
        <v>9</v>
      </c>
      <c r="D9841" s="0" t="n">
        <v>60</v>
      </c>
      <c r="E9841" s="0" t="n">
        <v>41</v>
      </c>
      <c r="F9841" s="0" t="n">
        <v>0</v>
      </c>
      <c r="T9841" s="0"/>
    </row>
    <row r="9842" customFormat="false" ht="12.75" hidden="false" customHeight="false" outlineLevel="0" collapsed="false">
      <c r="A9842" s="0" t="n">
        <v>1987</v>
      </c>
      <c r="B9842" s="0" t="n">
        <v>12</v>
      </c>
      <c r="C9842" s="0" t="n">
        <v>10</v>
      </c>
      <c r="D9842" s="0" t="n">
        <v>58</v>
      </c>
      <c r="E9842" s="0" t="n">
        <v>46</v>
      </c>
      <c r="F9842" s="0" t="n">
        <v>4</v>
      </c>
      <c r="T9842" s="0"/>
    </row>
    <row r="9843" customFormat="false" ht="12.75" hidden="false" customHeight="false" outlineLevel="0" collapsed="false">
      <c r="A9843" s="0" t="n">
        <v>1987</v>
      </c>
      <c r="B9843" s="0" t="n">
        <v>12</v>
      </c>
      <c r="C9843" s="0" t="n">
        <v>11</v>
      </c>
      <c r="D9843" s="0" t="n">
        <v>53</v>
      </c>
      <c r="E9843" s="0" t="n">
        <v>42</v>
      </c>
      <c r="F9843" s="0" t="n">
        <v>20</v>
      </c>
      <c r="T9843" s="0"/>
    </row>
    <row r="9844" customFormat="false" ht="12.75" hidden="false" customHeight="false" outlineLevel="0" collapsed="false">
      <c r="A9844" s="0" t="n">
        <v>1987</v>
      </c>
      <c r="B9844" s="0" t="n">
        <v>12</v>
      </c>
      <c r="C9844" s="0" t="n">
        <v>12</v>
      </c>
      <c r="D9844" s="0" t="n">
        <v>53</v>
      </c>
      <c r="E9844" s="0" t="n">
        <v>43</v>
      </c>
      <c r="F9844" s="0" t="n">
        <v>7</v>
      </c>
      <c r="T9844" s="0"/>
    </row>
    <row r="9845" customFormat="false" ht="12.75" hidden="false" customHeight="false" outlineLevel="0" collapsed="false">
      <c r="A9845" s="0" t="n">
        <v>1987</v>
      </c>
      <c r="B9845" s="0" t="n">
        <v>12</v>
      </c>
      <c r="C9845" s="0" t="n">
        <v>13</v>
      </c>
      <c r="D9845" s="0" t="n">
        <v>47</v>
      </c>
      <c r="E9845" s="0" t="n">
        <v>37</v>
      </c>
      <c r="F9845" s="0" t="n">
        <v>0</v>
      </c>
      <c r="T9845" s="0"/>
    </row>
    <row r="9846" customFormat="false" ht="12.75" hidden="false" customHeight="false" outlineLevel="0" collapsed="false">
      <c r="A9846" s="0" t="n">
        <v>1987</v>
      </c>
      <c r="B9846" s="0" t="n">
        <v>12</v>
      </c>
      <c r="C9846" s="0" t="n">
        <v>14</v>
      </c>
      <c r="D9846" s="0" t="n">
        <v>47</v>
      </c>
      <c r="E9846" s="0" t="n">
        <v>36</v>
      </c>
      <c r="F9846" s="0" t="n">
        <v>0</v>
      </c>
      <c r="T9846" s="0"/>
    </row>
    <row r="9847" customFormat="false" ht="12.75" hidden="false" customHeight="false" outlineLevel="0" collapsed="false">
      <c r="A9847" s="0" t="n">
        <v>1987</v>
      </c>
      <c r="B9847" s="0" t="n">
        <v>12</v>
      </c>
      <c r="C9847" s="0" t="n">
        <v>15</v>
      </c>
      <c r="D9847" s="0" t="n">
        <v>49</v>
      </c>
      <c r="E9847" s="0" t="n">
        <v>36</v>
      </c>
      <c r="F9847" s="0" t="n">
        <v>90</v>
      </c>
      <c r="T9847" s="0"/>
    </row>
    <row r="9848" customFormat="false" ht="12.75" hidden="false" customHeight="false" outlineLevel="0" collapsed="false">
      <c r="A9848" s="0" t="n">
        <v>1987</v>
      </c>
      <c r="B9848" s="0" t="n">
        <v>12</v>
      </c>
      <c r="C9848" s="0" t="n">
        <v>16</v>
      </c>
      <c r="D9848" s="0" t="n">
        <v>45</v>
      </c>
      <c r="E9848" s="0" t="n">
        <v>36</v>
      </c>
      <c r="F9848" s="0" t="n">
        <v>0</v>
      </c>
      <c r="T9848" s="0"/>
    </row>
    <row r="9849" customFormat="false" ht="12.75" hidden="false" customHeight="false" outlineLevel="0" collapsed="false">
      <c r="A9849" s="0" t="n">
        <v>1987</v>
      </c>
      <c r="B9849" s="0" t="n">
        <v>12</v>
      </c>
      <c r="C9849" s="0" t="n">
        <v>17</v>
      </c>
      <c r="D9849" s="0" t="n">
        <v>40</v>
      </c>
      <c r="E9849" s="0" t="n">
        <v>31</v>
      </c>
      <c r="F9849" s="0" t="n">
        <v>0</v>
      </c>
      <c r="T9849" s="0"/>
    </row>
    <row r="9850" customFormat="false" ht="12.75" hidden="false" customHeight="false" outlineLevel="0" collapsed="false">
      <c r="A9850" s="0" t="n">
        <v>1987</v>
      </c>
      <c r="B9850" s="0" t="n">
        <v>12</v>
      </c>
      <c r="C9850" s="0" t="n">
        <v>18</v>
      </c>
      <c r="D9850" s="0" t="n">
        <v>39</v>
      </c>
      <c r="E9850" s="0" t="n">
        <v>28</v>
      </c>
      <c r="F9850" s="0" t="n">
        <v>0</v>
      </c>
      <c r="T9850" s="0"/>
    </row>
    <row r="9851" customFormat="false" ht="12.75" hidden="false" customHeight="false" outlineLevel="0" collapsed="false">
      <c r="A9851" s="0" t="n">
        <v>1987</v>
      </c>
      <c r="B9851" s="0" t="n">
        <v>12</v>
      </c>
      <c r="C9851" s="0" t="n">
        <v>19</v>
      </c>
      <c r="D9851" s="0" t="n">
        <v>44</v>
      </c>
      <c r="E9851" s="0" t="n">
        <v>32</v>
      </c>
      <c r="F9851" s="0" t="n">
        <v>0</v>
      </c>
      <c r="T9851" s="0"/>
    </row>
    <row r="9852" customFormat="false" ht="12.75" hidden="false" customHeight="false" outlineLevel="0" collapsed="false">
      <c r="A9852" s="0" t="n">
        <v>1987</v>
      </c>
      <c r="B9852" s="0" t="n">
        <v>12</v>
      </c>
      <c r="C9852" s="0" t="n">
        <v>20</v>
      </c>
      <c r="D9852" s="0" t="n">
        <v>49</v>
      </c>
      <c r="E9852" s="0" t="n">
        <v>36</v>
      </c>
      <c r="F9852" s="0" t="n">
        <v>32</v>
      </c>
      <c r="T9852" s="0"/>
    </row>
    <row r="9853" customFormat="false" ht="12.75" hidden="false" customHeight="false" outlineLevel="0" collapsed="false">
      <c r="A9853" s="0" t="n">
        <v>1987</v>
      </c>
      <c r="B9853" s="0" t="n">
        <v>12</v>
      </c>
      <c r="C9853" s="0" t="n">
        <v>21</v>
      </c>
      <c r="D9853" s="0" t="n">
        <v>49</v>
      </c>
      <c r="E9853" s="0" t="n">
        <v>38</v>
      </c>
      <c r="F9853" s="0" t="n">
        <v>0</v>
      </c>
      <c r="T9853" s="0"/>
    </row>
    <row r="9854" customFormat="false" ht="12.75" hidden="false" customHeight="false" outlineLevel="0" collapsed="false">
      <c r="A9854" s="0" t="n">
        <v>1987</v>
      </c>
      <c r="B9854" s="0" t="n">
        <v>12</v>
      </c>
      <c r="C9854" s="0" t="n">
        <v>22</v>
      </c>
      <c r="D9854" s="0" t="n">
        <v>48</v>
      </c>
      <c r="E9854" s="0" t="n">
        <v>35</v>
      </c>
      <c r="F9854" s="0" t="n">
        <v>0</v>
      </c>
      <c r="T9854" s="0"/>
    </row>
    <row r="9855" customFormat="false" ht="12.75" hidden="false" customHeight="false" outlineLevel="0" collapsed="false">
      <c r="A9855" s="0" t="n">
        <v>1987</v>
      </c>
      <c r="B9855" s="0" t="n">
        <v>12</v>
      </c>
      <c r="C9855" s="0" t="n">
        <v>23</v>
      </c>
      <c r="D9855" s="0" t="n">
        <v>46</v>
      </c>
      <c r="E9855" s="0" t="n">
        <v>37</v>
      </c>
      <c r="F9855" s="0" t="n">
        <v>0</v>
      </c>
      <c r="T9855" s="0"/>
    </row>
    <row r="9856" customFormat="false" ht="12.75" hidden="false" customHeight="false" outlineLevel="0" collapsed="false">
      <c r="A9856" s="0" t="n">
        <v>1987</v>
      </c>
      <c r="B9856" s="0" t="n">
        <v>12</v>
      </c>
      <c r="C9856" s="0" t="n">
        <v>24</v>
      </c>
      <c r="D9856" s="0" t="n">
        <v>49</v>
      </c>
      <c r="E9856" s="0" t="n">
        <v>37</v>
      </c>
      <c r="F9856" s="0" t="n">
        <v>0</v>
      </c>
      <c r="T9856" s="0"/>
    </row>
    <row r="9857" customFormat="false" ht="12.75" hidden="false" customHeight="false" outlineLevel="0" collapsed="false">
      <c r="A9857" s="0" t="n">
        <v>1987</v>
      </c>
      <c r="B9857" s="0" t="n">
        <v>12</v>
      </c>
      <c r="C9857" s="0" t="n">
        <v>25</v>
      </c>
      <c r="D9857" s="0" t="n">
        <v>53</v>
      </c>
      <c r="E9857" s="0" t="n">
        <v>48</v>
      </c>
      <c r="F9857" s="0" t="n">
        <v>4</v>
      </c>
      <c r="T9857" s="0"/>
    </row>
    <row r="9858" customFormat="false" ht="12.75" hidden="false" customHeight="false" outlineLevel="0" collapsed="false">
      <c r="A9858" s="0" t="n">
        <v>1987</v>
      </c>
      <c r="B9858" s="0" t="n">
        <v>12</v>
      </c>
      <c r="C9858" s="0" t="n">
        <v>26</v>
      </c>
      <c r="D9858" s="0" t="n">
        <v>52</v>
      </c>
      <c r="E9858" s="0" t="n">
        <v>35</v>
      </c>
      <c r="F9858" s="0" t="n">
        <v>7</v>
      </c>
      <c r="T9858" s="0"/>
    </row>
    <row r="9859" customFormat="false" ht="12.75" hidden="false" customHeight="false" outlineLevel="0" collapsed="false">
      <c r="A9859" s="0" t="n">
        <v>1987</v>
      </c>
      <c r="B9859" s="0" t="n">
        <v>12</v>
      </c>
      <c r="C9859" s="0" t="n">
        <v>27</v>
      </c>
      <c r="D9859" s="0" t="n">
        <v>38</v>
      </c>
      <c r="E9859" s="0" t="n">
        <v>30</v>
      </c>
      <c r="F9859" s="0" t="n">
        <v>0</v>
      </c>
      <c r="T9859" s="0"/>
    </row>
    <row r="9860" customFormat="false" ht="12.75" hidden="false" customHeight="false" outlineLevel="0" collapsed="false">
      <c r="A9860" s="0" t="n">
        <v>1987</v>
      </c>
      <c r="B9860" s="0" t="n">
        <v>12</v>
      </c>
      <c r="C9860" s="0" t="n">
        <v>28</v>
      </c>
      <c r="D9860" s="0" t="n">
        <v>36</v>
      </c>
      <c r="E9860" s="0" t="n">
        <v>29</v>
      </c>
      <c r="F9860" s="0" t="n">
        <v>0</v>
      </c>
      <c r="T9860" s="0"/>
    </row>
    <row r="9861" customFormat="false" ht="12.75" hidden="false" customHeight="false" outlineLevel="0" collapsed="false">
      <c r="A9861" s="0" t="n">
        <v>1987</v>
      </c>
      <c r="B9861" s="0" t="n">
        <v>12</v>
      </c>
      <c r="C9861" s="0" t="n">
        <v>29</v>
      </c>
      <c r="D9861" s="0" t="n">
        <v>31</v>
      </c>
      <c r="E9861" s="0" t="n">
        <v>14</v>
      </c>
      <c r="F9861" s="0" t="n">
        <v>30</v>
      </c>
      <c r="T9861" s="0"/>
    </row>
    <row r="9862" customFormat="false" ht="12.75" hidden="false" customHeight="false" outlineLevel="0" collapsed="false">
      <c r="A9862" s="0" t="n">
        <v>1987</v>
      </c>
      <c r="B9862" s="0" t="n">
        <v>12</v>
      </c>
      <c r="C9862" s="0" t="n">
        <v>30</v>
      </c>
      <c r="D9862" s="0" t="n">
        <v>21</v>
      </c>
      <c r="E9862" s="0" t="n">
        <v>8</v>
      </c>
      <c r="F9862" s="0" t="n">
        <v>0</v>
      </c>
      <c r="T9862" s="0"/>
    </row>
    <row r="9863" customFormat="false" ht="12.75" hidden="false" customHeight="false" outlineLevel="0" collapsed="false">
      <c r="A9863" s="0" t="n">
        <v>1987</v>
      </c>
      <c r="B9863" s="0" t="n">
        <v>12</v>
      </c>
      <c r="C9863" s="0" t="n">
        <v>31</v>
      </c>
      <c r="D9863" s="0" t="n">
        <v>41</v>
      </c>
      <c r="E9863" s="0" t="n">
        <v>15</v>
      </c>
      <c r="F9863" s="0" t="n">
        <v>0</v>
      </c>
      <c r="T9863" s="0"/>
    </row>
    <row r="9864" customFormat="false" ht="12.75" hidden="false" customHeight="false" outlineLevel="0" collapsed="false">
      <c r="A9864" s="0" t="n">
        <v>1988</v>
      </c>
      <c r="B9864" s="0" t="n">
        <v>1</v>
      </c>
      <c r="C9864" s="0" t="n">
        <v>1</v>
      </c>
      <c r="D9864" s="0" t="n">
        <v>45</v>
      </c>
      <c r="E9864" s="0" t="n">
        <v>35</v>
      </c>
      <c r="F9864" s="0" t="n">
        <v>4</v>
      </c>
      <c r="T9864" s="0"/>
    </row>
    <row r="9865" customFormat="false" ht="12.75" hidden="false" customHeight="false" outlineLevel="0" collapsed="false">
      <c r="A9865" s="0" t="n">
        <v>1988</v>
      </c>
      <c r="B9865" s="0" t="n">
        <v>1</v>
      </c>
      <c r="C9865" s="0" t="n">
        <v>2</v>
      </c>
      <c r="D9865" s="0" t="n">
        <v>35</v>
      </c>
      <c r="E9865" s="0" t="n">
        <v>25</v>
      </c>
      <c r="F9865" s="0" t="n">
        <v>0</v>
      </c>
      <c r="T9865" s="0"/>
    </row>
    <row r="9866" customFormat="false" ht="12.75" hidden="false" customHeight="false" outlineLevel="0" collapsed="false">
      <c r="A9866" s="0" t="n">
        <v>1988</v>
      </c>
      <c r="B9866" s="0" t="n">
        <v>1</v>
      </c>
      <c r="C9866" s="0" t="n">
        <v>3</v>
      </c>
      <c r="D9866" s="0" t="n">
        <v>32</v>
      </c>
      <c r="E9866" s="0" t="n">
        <v>22</v>
      </c>
      <c r="F9866" s="0" t="n">
        <v>15</v>
      </c>
      <c r="T9866" s="0"/>
    </row>
    <row r="9867" customFormat="false" ht="12.75" hidden="false" customHeight="false" outlineLevel="0" collapsed="false">
      <c r="A9867" s="0" t="n">
        <v>1988</v>
      </c>
      <c r="B9867" s="0" t="n">
        <v>1</v>
      </c>
      <c r="C9867" s="0" t="n">
        <v>4</v>
      </c>
      <c r="D9867" s="0" t="n">
        <v>39</v>
      </c>
      <c r="E9867" s="0" t="n">
        <v>23</v>
      </c>
      <c r="F9867" s="0" t="n">
        <v>57</v>
      </c>
      <c r="T9867" s="0"/>
    </row>
    <row r="9868" customFormat="false" ht="12.75" hidden="false" customHeight="false" outlineLevel="0" collapsed="false">
      <c r="A9868" s="0" t="n">
        <v>1988</v>
      </c>
      <c r="B9868" s="0" t="n">
        <v>1</v>
      </c>
      <c r="C9868" s="0" t="n">
        <v>5</v>
      </c>
      <c r="D9868" s="0" t="n">
        <v>23</v>
      </c>
      <c r="E9868" s="0" t="n">
        <v>11</v>
      </c>
      <c r="F9868" s="0" t="n">
        <v>0</v>
      </c>
      <c r="T9868" s="0"/>
    </row>
    <row r="9869" customFormat="false" ht="12.75" hidden="false" customHeight="false" outlineLevel="0" collapsed="false">
      <c r="A9869" s="0" t="n">
        <v>1988</v>
      </c>
      <c r="B9869" s="0" t="n">
        <v>1</v>
      </c>
      <c r="C9869" s="0" t="n">
        <v>6</v>
      </c>
      <c r="D9869" s="0" t="n">
        <v>23</v>
      </c>
      <c r="E9869" s="0" t="n">
        <v>8</v>
      </c>
      <c r="F9869" s="0" t="n">
        <v>0</v>
      </c>
      <c r="T9869" s="0"/>
    </row>
    <row r="9870" customFormat="false" ht="12.75" hidden="false" customHeight="false" outlineLevel="0" collapsed="false">
      <c r="A9870" s="0" t="n">
        <v>1988</v>
      </c>
      <c r="B9870" s="0" t="n">
        <v>1</v>
      </c>
      <c r="C9870" s="0" t="n">
        <v>7</v>
      </c>
      <c r="D9870" s="0" t="n">
        <v>22</v>
      </c>
      <c r="E9870" s="0" t="n">
        <v>13</v>
      </c>
      <c r="F9870" s="0" t="n">
        <v>0</v>
      </c>
      <c r="T9870" s="0"/>
    </row>
    <row r="9871" customFormat="false" ht="12.75" hidden="false" customHeight="false" outlineLevel="0" collapsed="false">
      <c r="A9871" s="0" t="n">
        <v>1988</v>
      </c>
      <c r="B9871" s="0" t="n">
        <v>1</v>
      </c>
      <c r="C9871" s="0" t="n">
        <v>8</v>
      </c>
      <c r="D9871" s="0" t="n">
        <v>27</v>
      </c>
      <c r="E9871" s="0" t="n">
        <v>15</v>
      </c>
      <c r="F9871" s="0" t="n">
        <v>52</v>
      </c>
      <c r="T9871" s="0"/>
    </row>
    <row r="9872" customFormat="false" ht="12.75" hidden="false" customHeight="false" outlineLevel="0" collapsed="false">
      <c r="A9872" s="0" t="n">
        <v>1988</v>
      </c>
      <c r="B9872" s="0" t="n">
        <v>1</v>
      </c>
      <c r="C9872" s="0" t="n">
        <v>9</v>
      </c>
      <c r="D9872" s="0" t="n">
        <v>32</v>
      </c>
      <c r="E9872" s="0" t="n">
        <v>25</v>
      </c>
      <c r="F9872" s="0" t="n">
        <v>5</v>
      </c>
      <c r="T9872" s="0"/>
    </row>
    <row r="9873" customFormat="false" ht="12.75" hidden="false" customHeight="false" outlineLevel="0" collapsed="false">
      <c r="A9873" s="0" t="n">
        <v>1988</v>
      </c>
      <c r="B9873" s="0" t="n">
        <v>1</v>
      </c>
      <c r="C9873" s="0" t="n">
        <v>10</v>
      </c>
      <c r="D9873" s="0" t="n">
        <v>31</v>
      </c>
      <c r="E9873" s="0" t="n">
        <v>20</v>
      </c>
      <c r="F9873" s="0" t="n">
        <v>0</v>
      </c>
      <c r="T9873" s="0"/>
    </row>
    <row r="9874" customFormat="false" ht="12.75" hidden="false" customHeight="false" outlineLevel="0" collapsed="false">
      <c r="A9874" s="0" t="n">
        <v>1988</v>
      </c>
      <c r="B9874" s="0" t="n">
        <v>1</v>
      </c>
      <c r="C9874" s="0" t="n">
        <v>11</v>
      </c>
      <c r="D9874" s="0" t="n">
        <v>31</v>
      </c>
      <c r="E9874" s="0" t="n">
        <v>15</v>
      </c>
      <c r="F9874" s="0" t="n">
        <v>0</v>
      </c>
      <c r="T9874" s="0"/>
    </row>
    <row r="9875" customFormat="false" ht="12.75" hidden="false" customHeight="false" outlineLevel="0" collapsed="false">
      <c r="A9875" s="0" t="n">
        <v>1988</v>
      </c>
      <c r="B9875" s="0" t="n">
        <v>1</v>
      </c>
      <c r="C9875" s="0" t="n">
        <v>12</v>
      </c>
      <c r="D9875" s="0" t="n">
        <v>37</v>
      </c>
      <c r="E9875" s="0" t="n">
        <v>22</v>
      </c>
      <c r="F9875" s="0" t="n">
        <v>0</v>
      </c>
      <c r="T9875" s="0"/>
    </row>
    <row r="9876" customFormat="false" ht="12.75" hidden="false" customHeight="false" outlineLevel="0" collapsed="false">
      <c r="A9876" s="0" t="n">
        <v>1988</v>
      </c>
      <c r="B9876" s="0" t="n">
        <v>1</v>
      </c>
      <c r="C9876" s="0" t="n">
        <v>13</v>
      </c>
      <c r="D9876" s="0" t="n">
        <v>44</v>
      </c>
      <c r="E9876" s="0" t="n">
        <v>17</v>
      </c>
      <c r="F9876" s="0" t="n">
        <v>1</v>
      </c>
      <c r="T9876" s="0"/>
    </row>
    <row r="9877" customFormat="false" ht="12.75" hidden="false" customHeight="false" outlineLevel="0" collapsed="false">
      <c r="A9877" s="0" t="n">
        <v>1988</v>
      </c>
      <c r="B9877" s="0" t="n">
        <v>1</v>
      </c>
      <c r="C9877" s="0" t="n">
        <v>14</v>
      </c>
      <c r="D9877" s="0" t="n">
        <v>17</v>
      </c>
      <c r="E9877" s="0" t="n">
        <v>5</v>
      </c>
      <c r="F9877" s="0" t="n">
        <v>0</v>
      </c>
      <c r="T9877" s="0"/>
    </row>
    <row r="9878" customFormat="false" ht="12.75" hidden="false" customHeight="false" outlineLevel="0" collapsed="false">
      <c r="A9878" s="0" t="n">
        <v>1988</v>
      </c>
      <c r="B9878" s="0" t="n">
        <v>1</v>
      </c>
      <c r="C9878" s="0" t="n">
        <v>15</v>
      </c>
      <c r="D9878" s="0" t="n">
        <v>26</v>
      </c>
      <c r="E9878" s="0" t="n">
        <v>5</v>
      </c>
      <c r="F9878" s="0" t="n">
        <v>0</v>
      </c>
      <c r="T9878" s="0"/>
    </row>
    <row r="9879" customFormat="false" ht="12.75" hidden="false" customHeight="false" outlineLevel="0" collapsed="false">
      <c r="A9879" s="0" t="n">
        <v>1988</v>
      </c>
      <c r="B9879" s="0" t="n">
        <v>1</v>
      </c>
      <c r="C9879" s="0" t="n">
        <v>16</v>
      </c>
      <c r="D9879" s="0" t="n">
        <v>41</v>
      </c>
      <c r="E9879" s="0" t="n">
        <v>19</v>
      </c>
      <c r="F9879" s="0" t="n">
        <v>0</v>
      </c>
      <c r="T9879" s="0"/>
    </row>
    <row r="9880" customFormat="false" ht="12.75" hidden="false" customHeight="false" outlineLevel="0" collapsed="false">
      <c r="A9880" s="0" t="n">
        <v>1988</v>
      </c>
      <c r="B9880" s="0" t="n">
        <v>1</v>
      </c>
      <c r="C9880" s="0" t="n">
        <v>17</v>
      </c>
      <c r="D9880" s="0" t="n">
        <v>44</v>
      </c>
      <c r="E9880" s="0" t="n">
        <v>30</v>
      </c>
      <c r="F9880" s="0" t="n">
        <v>0</v>
      </c>
      <c r="T9880" s="0"/>
    </row>
    <row r="9881" customFormat="false" ht="12.75" hidden="false" customHeight="false" outlineLevel="0" collapsed="false">
      <c r="A9881" s="0" t="n">
        <v>1988</v>
      </c>
      <c r="B9881" s="0" t="n">
        <v>1</v>
      </c>
      <c r="C9881" s="0" t="n">
        <v>18</v>
      </c>
      <c r="D9881" s="0" t="n">
        <v>45</v>
      </c>
      <c r="E9881" s="0" t="n">
        <v>38</v>
      </c>
      <c r="F9881" s="0" t="n">
        <v>55</v>
      </c>
      <c r="T9881" s="0"/>
    </row>
    <row r="9882" customFormat="false" ht="12.75" hidden="false" customHeight="false" outlineLevel="0" collapsed="false">
      <c r="A9882" s="0" t="n">
        <v>1988</v>
      </c>
      <c r="B9882" s="0" t="n">
        <v>1</v>
      </c>
      <c r="C9882" s="0" t="n">
        <v>19</v>
      </c>
      <c r="D9882" s="0" t="n">
        <v>48</v>
      </c>
      <c r="E9882" s="0" t="n">
        <v>39</v>
      </c>
      <c r="F9882" s="0" t="n">
        <v>0</v>
      </c>
      <c r="T9882" s="0"/>
    </row>
    <row r="9883" customFormat="false" ht="12.75" hidden="false" customHeight="false" outlineLevel="0" collapsed="false">
      <c r="A9883" s="0" t="n">
        <v>1988</v>
      </c>
      <c r="B9883" s="0" t="n">
        <v>1</v>
      </c>
      <c r="C9883" s="0" t="n">
        <v>20</v>
      </c>
      <c r="D9883" s="0" t="n">
        <v>41</v>
      </c>
      <c r="E9883" s="0" t="n">
        <v>36</v>
      </c>
      <c r="F9883" s="0" t="n">
        <v>70</v>
      </c>
      <c r="T9883" s="0"/>
    </row>
    <row r="9884" customFormat="false" ht="12.75" hidden="false" customHeight="false" outlineLevel="0" collapsed="false">
      <c r="A9884" s="0" t="n">
        <v>1988</v>
      </c>
      <c r="B9884" s="0" t="n">
        <v>1</v>
      </c>
      <c r="C9884" s="0" t="n">
        <v>21</v>
      </c>
      <c r="D9884" s="0" t="n">
        <v>47</v>
      </c>
      <c r="E9884" s="0" t="n">
        <v>36</v>
      </c>
      <c r="F9884" s="0" t="n">
        <v>0</v>
      </c>
      <c r="T9884" s="0"/>
    </row>
    <row r="9885" customFormat="false" ht="12.75" hidden="false" customHeight="false" outlineLevel="0" collapsed="false">
      <c r="A9885" s="0" t="n">
        <v>1988</v>
      </c>
      <c r="B9885" s="0" t="n">
        <v>1</v>
      </c>
      <c r="C9885" s="0" t="n">
        <v>22</v>
      </c>
      <c r="D9885" s="0" t="n">
        <v>36</v>
      </c>
      <c r="E9885" s="0" t="n">
        <v>29</v>
      </c>
      <c r="F9885" s="0" t="n">
        <v>0</v>
      </c>
      <c r="T9885" s="0"/>
    </row>
    <row r="9886" customFormat="false" ht="12.75" hidden="false" customHeight="false" outlineLevel="0" collapsed="false">
      <c r="A9886" s="0" t="n">
        <v>1988</v>
      </c>
      <c r="B9886" s="0" t="n">
        <v>1</v>
      </c>
      <c r="C9886" s="0" t="n">
        <v>23</v>
      </c>
      <c r="D9886" s="0" t="n">
        <v>36</v>
      </c>
      <c r="E9886" s="0" t="n">
        <v>24</v>
      </c>
      <c r="F9886" s="0" t="n">
        <v>0</v>
      </c>
      <c r="T9886" s="0"/>
    </row>
    <row r="9887" customFormat="false" ht="12.75" hidden="false" customHeight="false" outlineLevel="0" collapsed="false">
      <c r="A9887" s="0" t="n">
        <v>1988</v>
      </c>
      <c r="B9887" s="0" t="n">
        <v>1</v>
      </c>
      <c r="C9887" s="0" t="n">
        <v>24</v>
      </c>
      <c r="D9887" s="0" t="n">
        <v>47</v>
      </c>
      <c r="E9887" s="0" t="n">
        <v>32</v>
      </c>
      <c r="F9887" s="0" t="n">
        <v>0</v>
      </c>
      <c r="T9887" s="0"/>
    </row>
    <row r="9888" customFormat="false" ht="12.75" hidden="false" customHeight="false" outlineLevel="0" collapsed="false">
      <c r="A9888" s="0" t="n">
        <v>1988</v>
      </c>
      <c r="B9888" s="0" t="n">
        <v>1</v>
      </c>
      <c r="C9888" s="0" t="n">
        <v>25</v>
      </c>
      <c r="D9888" s="0" t="n">
        <v>42</v>
      </c>
      <c r="E9888" s="0" t="n">
        <v>33</v>
      </c>
      <c r="F9888" s="0" t="n">
        <v>80</v>
      </c>
      <c r="T9888" s="0"/>
    </row>
    <row r="9889" customFormat="false" ht="12.75" hidden="false" customHeight="false" outlineLevel="0" collapsed="false">
      <c r="A9889" s="0" t="n">
        <v>1988</v>
      </c>
      <c r="B9889" s="0" t="n">
        <v>1</v>
      </c>
      <c r="C9889" s="0" t="n">
        <v>26</v>
      </c>
      <c r="D9889" s="0" t="n">
        <v>35</v>
      </c>
      <c r="E9889" s="0" t="n">
        <v>19</v>
      </c>
      <c r="F9889" s="0" t="n">
        <v>25</v>
      </c>
      <c r="T9889" s="0"/>
    </row>
    <row r="9890" customFormat="false" ht="12.75" hidden="false" customHeight="false" outlineLevel="0" collapsed="false">
      <c r="A9890" s="0" t="n">
        <v>1988</v>
      </c>
      <c r="B9890" s="0" t="n">
        <v>1</v>
      </c>
      <c r="C9890" s="0" t="n">
        <v>27</v>
      </c>
      <c r="D9890" s="0" t="n">
        <v>27</v>
      </c>
      <c r="E9890" s="0" t="n">
        <v>17</v>
      </c>
      <c r="F9890" s="0" t="n">
        <v>0</v>
      </c>
      <c r="T9890" s="0"/>
    </row>
    <row r="9891" customFormat="false" ht="12.75" hidden="false" customHeight="false" outlineLevel="0" collapsed="false">
      <c r="A9891" s="0" t="n">
        <v>1988</v>
      </c>
      <c r="B9891" s="0" t="n">
        <v>1</v>
      </c>
      <c r="C9891" s="0" t="n">
        <v>28</v>
      </c>
      <c r="D9891" s="0" t="n">
        <v>27</v>
      </c>
      <c r="E9891" s="0" t="n">
        <v>18</v>
      </c>
      <c r="F9891" s="0" t="n">
        <v>0</v>
      </c>
      <c r="T9891" s="0"/>
    </row>
    <row r="9892" customFormat="false" ht="12.75" hidden="false" customHeight="false" outlineLevel="0" collapsed="false">
      <c r="A9892" s="0" t="n">
        <v>1988</v>
      </c>
      <c r="B9892" s="0" t="n">
        <v>1</v>
      </c>
      <c r="C9892" s="0" t="n">
        <v>29</v>
      </c>
      <c r="D9892" s="0" t="n">
        <v>32</v>
      </c>
      <c r="E9892" s="0" t="n">
        <v>17</v>
      </c>
      <c r="F9892" s="0" t="n">
        <v>0</v>
      </c>
      <c r="T9892" s="0"/>
    </row>
    <row r="9893" customFormat="false" ht="12.75" hidden="false" customHeight="false" outlineLevel="0" collapsed="false">
      <c r="A9893" s="0" t="n">
        <v>1988</v>
      </c>
      <c r="B9893" s="0" t="n">
        <v>1</v>
      </c>
      <c r="C9893" s="0" t="n">
        <v>30</v>
      </c>
      <c r="D9893" s="0" t="n">
        <v>44</v>
      </c>
      <c r="E9893" s="0" t="n">
        <v>30</v>
      </c>
      <c r="F9893" s="0" t="n">
        <v>0</v>
      </c>
      <c r="T9893" s="0"/>
    </row>
    <row r="9894" customFormat="false" ht="12.75" hidden="false" customHeight="false" outlineLevel="0" collapsed="false">
      <c r="A9894" s="0" t="n">
        <v>1988</v>
      </c>
      <c r="B9894" s="0" t="n">
        <v>1</v>
      </c>
      <c r="C9894" s="0" t="n">
        <v>31</v>
      </c>
      <c r="D9894" s="0" t="n">
        <v>53</v>
      </c>
      <c r="E9894" s="0" t="n">
        <v>41</v>
      </c>
      <c r="F9894" s="0" t="n">
        <v>0</v>
      </c>
      <c r="T9894" s="0"/>
    </row>
    <row r="9895" customFormat="false" ht="12.75" hidden="false" customHeight="false" outlineLevel="0" collapsed="false">
      <c r="A9895" s="0" t="n">
        <v>1988</v>
      </c>
      <c r="B9895" s="0" t="n">
        <v>2</v>
      </c>
      <c r="C9895" s="0" t="n">
        <v>1</v>
      </c>
      <c r="D9895" s="0" t="n">
        <v>62</v>
      </c>
      <c r="E9895" s="0" t="n">
        <v>50</v>
      </c>
      <c r="F9895" s="0" t="n">
        <v>0</v>
      </c>
      <c r="T9895" s="0"/>
    </row>
    <row r="9896" customFormat="false" ht="12.75" hidden="false" customHeight="false" outlineLevel="0" collapsed="false">
      <c r="A9896" s="0" t="n">
        <v>1988</v>
      </c>
      <c r="B9896" s="0" t="n">
        <v>2</v>
      </c>
      <c r="C9896" s="0" t="n">
        <v>2</v>
      </c>
      <c r="D9896" s="0" t="n">
        <v>59</v>
      </c>
      <c r="E9896" s="0" t="n">
        <v>34</v>
      </c>
      <c r="F9896" s="0" t="n">
        <v>43</v>
      </c>
      <c r="T9896" s="0"/>
    </row>
    <row r="9897" customFormat="false" ht="12.75" hidden="false" customHeight="false" outlineLevel="0" collapsed="false">
      <c r="A9897" s="0" t="n">
        <v>1988</v>
      </c>
      <c r="B9897" s="0" t="n">
        <v>2</v>
      </c>
      <c r="C9897" s="0" t="n">
        <v>3</v>
      </c>
      <c r="D9897" s="0" t="n">
        <v>37</v>
      </c>
      <c r="E9897" s="0" t="n">
        <v>28</v>
      </c>
      <c r="F9897" s="0" t="n">
        <v>0</v>
      </c>
      <c r="T9897" s="0"/>
    </row>
    <row r="9898" customFormat="false" ht="12.75" hidden="false" customHeight="false" outlineLevel="0" collapsed="false">
      <c r="A9898" s="0" t="n">
        <v>1988</v>
      </c>
      <c r="B9898" s="0" t="n">
        <v>2</v>
      </c>
      <c r="C9898" s="0" t="n">
        <v>4</v>
      </c>
      <c r="D9898" s="0" t="n">
        <v>37</v>
      </c>
      <c r="E9898" s="0" t="n">
        <v>22</v>
      </c>
      <c r="F9898" s="0" t="n">
        <v>74</v>
      </c>
      <c r="T9898" s="0"/>
    </row>
    <row r="9899" customFormat="false" ht="12.75" hidden="false" customHeight="false" outlineLevel="0" collapsed="false">
      <c r="A9899" s="0" t="n">
        <v>1988</v>
      </c>
      <c r="B9899" s="0" t="n">
        <v>2</v>
      </c>
      <c r="C9899" s="0" t="n">
        <v>5</v>
      </c>
      <c r="D9899" s="0" t="n">
        <v>29</v>
      </c>
      <c r="E9899" s="0" t="n">
        <v>19</v>
      </c>
      <c r="F9899" s="0" t="n">
        <v>0</v>
      </c>
      <c r="T9899" s="0"/>
    </row>
    <row r="9900" customFormat="false" ht="12.75" hidden="false" customHeight="false" outlineLevel="0" collapsed="false">
      <c r="A9900" s="0" t="n">
        <v>1988</v>
      </c>
      <c r="B9900" s="0" t="n">
        <v>2</v>
      </c>
      <c r="C9900" s="0" t="n">
        <v>6</v>
      </c>
      <c r="D9900" s="0" t="n">
        <v>24</v>
      </c>
      <c r="E9900" s="0" t="n">
        <v>14</v>
      </c>
      <c r="F9900" s="0" t="n">
        <v>0</v>
      </c>
      <c r="T9900" s="0"/>
    </row>
    <row r="9901" customFormat="false" ht="12.75" hidden="false" customHeight="false" outlineLevel="0" collapsed="false">
      <c r="A9901" s="0" t="n">
        <v>1988</v>
      </c>
      <c r="B9901" s="0" t="n">
        <v>2</v>
      </c>
      <c r="C9901" s="0" t="n">
        <v>7</v>
      </c>
      <c r="D9901" s="0" t="n">
        <v>25</v>
      </c>
      <c r="E9901" s="0" t="n">
        <v>9</v>
      </c>
      <c r="F9901" s="0" t="n">
        <v>0</v>
      </c>
      <c r="T9901" s="0"/>
    </row>
    <row r="9902" customFormat="false" ht="12.75" hidden="false" customHeight="false" outlineLevel="0" collapsed="false">
      <c r="A9902" s="0" t="n">
        <v>1988</v>
      </c>
      <c r="B9902" s="0" t="n">
        <v>2</v>
      </c>
      <c r="C9902" s="0" t="n">
        <v>8</v>
      </c>
      <c r="D9902" s="0" t="n">
        <v>39</v>
      </c>
      <c r="E9902" s="0" t="n">
        <v>25</v>
      </c>
      <c r="F9902" s="0" t="n">
        <v>0</v>
      </c>
      <c r="T9902" s="0"/>
    </row>
    <row r="9903" customFormat="false" ht="12.75" hidden="false" customHeight="false" outlineLevel="0" collapsed="false">
      <c r="A9903" s="0" t="n">
        <v>1988</v>
      </c>
      <c r="B9903" s="0" t="n">
        <v>2</v>
      </c>
      <c r="C9903" s="0" t="n">
        <v>9</v>
      </c>
      <c r="D9903" s="0" t="n">
        <v>37</v>
      </c>
      <c r="E9903" s="0" t="n">
        <v>24</v>
      </c>
      <c r="F9903" s="0" t="n">
        <v>0</v>
      </c>
      <c r="T9903" s="0"/>
    </row>
    <row r="9904" customFormat="false" ht="12.75" hidden="false" customHeight="false" outlineLevel="0" collapsed="false">
      <c r="A9904" s="0" t="n">
        <v>1988</v>
      </c>
      <c r="B9904" s="0" t="n">
        <v>2</v>
      </c>
      <c r="C9904" s="0" t="n">
        <v>10</v>
      </c>
      <c r="D9904" s="0" t="n">
        <v>41</v>
      </c>
      <c r="E9904" s="0" t="n">
        <v>30</v>
      </c>
      <c r="F9904" s="0" t="n">
        <v>0</v>
      </c>
      <c r="T9904" s="0"/>
    </row>
    <row r="9905" customFormat="false" ht="12.75" hidden="false" customHeight="false" outlineLevel="0" collapsed="false">
      <c r="A9905" s="0" t="n">
        <v>1988</v>
      </c>
      <c r="B9905" s="0" t="n">
        <v>2</v>
      </c>
      <c r="C9905" s="0" t="n">
        <v>11</v>
      </c>
      <c r="D9905" s="0" t="n">
        <v>38</v>
      </c>
      <c r="E9905" s="0" t="n">
        <v>25</v>
      </c>
      <c r="F9905" s="0" t="n">
        <v>0</v>
      </c>
      <c r="T9905" s="0"/>
    </row>
    <row r="9906" customFormat="false" ht="12.75" hidden="false" customHeight="false" outlineLevel="0" collapsed="false">
      <c r="A9906" s="0" t="n">
        <v>1988</v>
      </c>
      <c r="B9906" s="0" t="n">
        <v>2</v>
      </c>
      <c r="C9906" s="0" t="n">
        <v>12</v>
      </c>
      <c r="D9906" s="0" t="n">
        <v>39</v>
      </c>
      <c r="E9906" s="0" t="n">
        <v>29</v>
      </c>
      <c r="F9906" s="0" t="n">
        <v>153</v>
      </c>
      <c r="T9906" s="0"/>
    </row>
    <row r="9907" customFormat="false" ht="12.75" hidden="false" customHeight="false" outlineLevel="0" collapsed="false">
      <c r="A9907" s="0" t="n">
        <v>1988</v>
      </c>
      <c r="B9907" s="0" t="n">
        <v>2</v>
      </c>
      <c r="C9907" s="0" t="n">
        <v>13</v>
      </c>
      <c r="D9907" s="0" t="n">
        <v>29</v>
      </c>
      <c r="E9907" s="0" t="n">
        <v>19</v>
      </c>
      <c r="F9907" s="0" t="n">
        <v>0</v>
      </c>
      <c r="T9907" s="0"/>
    </row>
    <row r="9908" customFormat="false" ht="12.75" hidden="false" customHeight="false" outlineLevel="0" collapsed="false">
      <c r="A9908" s="0" t="n">
        <v>1988</v>
      </c>
      <c r="B9908" s="0" t="n">
        <v>2</v>
      </c>
      <c r="C9908" s="0" t="n">
        <v>14</v>
      </c>
      <c r="D9908" s="0" t="n">
        <v>38</v>
      </c>
      <c r="E9908" s="0" t="n">
        <v>24</v>
      </c>
      <c r="F9908" s="0" t="n">
        <v>0</v>
      </c>
      <c r="T9908" s="0"/>
    </row>
    <row r="9909" customFormat="false" ht="12.75" hidden="false" customHeight="false" outlineLevel="0" collapsed="false">
      <c r="A9909" s="0" t="n">
        <v>1988</v>
      </c>
      <c r="B9909" s="0" t="n">
        <v>2</v>
      </c>
      <c r="C9909" s="0" t="n">
        <v>15</v>
      </c>
      <c r="D9909" s="0" t="n">
        <v>53</v>
      </c>
      <c r="E9909" s="0" t="n">
        <v>31</v>
      </c>
      <c r="F9909" s="0" t="n">
        <v>27</v>
      </c>
      <c r="T9909" s="0"/>
    </row>
    <row r="9910" customFormat="false" ht="12.75" hidden="false" customHeight="false" outlineLevel="0" collapsed="false">
      <c r="A9910" s="0" t="n">
        <v>1988</v>
      </c>
      <c r="B9910" s="0" t="n">
        <v>2</v>
      </c>
      <c r="C9910" s="0" t="n">
        <v>16</v>
      </c>
      <c r="D9910" s="0" t="n">
        <v>46</v>
      </c>
      <c r="E9910" s="0" t="n">
        <v>32</v>
      </c>
      <c r="F9910" s="0" t="n">
        <v>8</v>
      </c>
      <c r="T9910" s="0"/>
    </row>
    <row r="9911" customFormat="false" ht="12.75" hidden="false" customHeight="false" outlineLevel="0" collapsed="false">
      <c r="A9911" s="0" t="n">
        <v>1988</v>
      </c>
      <c r="B9911" s="0" t="n">
        <v>2</v>
      </c>
      <c r="C9911" s="0" t="n">
        <v>17</v>
      </c>
      <c r="D9911" s="0" t="n">
        <v>49</v>
      </c>
      <c r="E9911" s="0" t="n">
        <v>30</v>
      </c>
      <c r="F9911" s="0" t="n">
        <v>0</v>
      </c>
      <c r="T9911" s="0"/>
    </row>
    <row r="9912" customFormat="false" ht="12.75" hidden="false" customHeight="false" outlineLevel="0" collapsed="false">
      <c r="A9912" s="0" t="n">
        <v>1988</v>
      </c>
      <c r="B9912" s="0" t="n">
        <v>2</v>
      </c>
      <c r="C9912" s="0" t="n">
        <v>18</v>
      </c>
      <c r="D9912" s="0" t="n">
        <v>51</v>
      </c>
      <c r="E9912" s="0" t="n">
        <v>39</v>
      </c>
      <c r="F9912" s="0" t="n">
        <v>0</v>
      </c>
      <c r="T9912" s="0"/>
    </row>
    <row r="9913" customFormat="false" ht="12.75" hidden="false" customHeight="false" outlineLevel="0" collapsed="false">
      <c r="A9913" s="0" t="n">
        <v>1988</v>
      </c>
      <c r="B9913" s="0" t="n">
        <v>2</v>
      </c>
      <c r="C9913" s="0" t="n">
        <v>19</v>
      </c>
      <c r="D9913" s="0" t="n">
        <v>45</v>
      </c>
      <c r="E9913" s="0" t="n">
        <v>35</v>
      </c>
      <c r="F9913" s="0" t="n">
        <v>53</v>
      </c>
      <c r="T9913" s="0"/>
    </row>
    <row r="9914" customFormat="false" ht="12.75" hidden="false" customHeight="false" outlineLevel="0" collapsed="false">
      <c r="A9914" s="0" t="n">
        <v>1988</v>
      </c>
      <c r="B9914" s="0" t="n">
        <v>2</v>
      </c>
      <c r="C9914" s="0" t="n">
        <v>20</v>
      </c>
      <c r="D9914" s="0" t="n">
        <v>50</v>
      </c>
      <c r="E9914" s="0" t="n">
        <v>42</v>
      </c>
      <c r="F9914" s="0" t="n">
        <v>12</v>
      </c>
      <c r="T9914" s="0"/>
    </row>
    <row r="9915" customFormat="false" ht="12.75" hidden="false" customHeight="false" outlineLevel="0" collapsed="false">
      <c r="A9915" s="0" t="n">
        <v>1988</v>
      </c>
      <c r="B9915" s="0" t="n">
        <v>2</v>
      </c>
      <c r="C9915" s="0" t="n">
        <v>21</v>
      </c>
      <c r="D9915" s="0" t="n">
        <v>42</v>
      </c>
      <c r="E9915" s="0" t="n">
        <v>22</v>
      </c>
      <c r="F9915" s="0" t="n">
        <v>0</v>
      </c>
      <c r="T9915" s="0"/>
    </row>
    <row r="9916" customFormat="false" ht="12.75" hidden="false" customHeight="false" outlineLevel="0" collapsed="false">
      <c r="A9916" s="0" t="n">
        <v>1988</v>
      </c>
      <c r="B9916" s="0" t="n">
        <v>2</v>
      </c>
      <c r="C9916" s="0" t="n">
        <v>22</v>
      </c>
      <c r="D9916" s="0" t="n">
        <v>48</v>
      </c>
      <c r="E9916" s="0" t="n">
        <v>22</v>
      </c>
      <c r="F9916" s="0" t="n">
        <v>0</v>
      </c>
      <c r="T9916" s="0"/>
    </row>
    <row r="9917" customFormat="false" ht="12.75" hidden="false" customHeight="false" outlineLevel="0" collapsed="false">
      <c r="A9917" s="0" t="n">
        <v>1988</v>
      </c>
      <c r="B9917" s="0" t="n">
        <v>2</v>
      </c>
      <c r="C9917" s="0" t="n">
        <v>23</v>
      </c>
      <c r="D9917" s="0" t="n">
        <v>62</v>
      </c>
      <c r="E9917" s="0" t="n">
        <v>40</v>
      </c>
      <c r="F9917" s="0" t="n">
        <v>2</v>
      </c>
      <c r="T9917" s="0"/>
    </row>
    <row r="9918" customFormat="false" ht="12.75" hidden="false" customHeight="false" outlineLevel="0" collapsed="false">
      <c r="A9918" s="0" t="n">
        <v>1988</v>
      </c>
      <c r="B9918" s="0" t="n">
        <v>2</v>
      </c>
      <c r="C9918" s="0" t="n">
        <v>24</v>
      </c>
      <c r="D9918" s="0" t="n">
        <v>40</v>
      </c>
      <c r="E9918" s="0" t="n">
        <v>30</v>
      </c>
      <c r="F9918" s="0" t="n">
        <v>0</v>
      </c>
      <c r="T9918" s="0"/>
    </row>
    <row r="9919" customFormat="false" ht="12.75" hidden="false" customHeight="false" outlineLevel="0" collapsed="false">
      <c r="A9919" s="0" t="n">
        <v>1988</v>
      </c>
      <c r="B9919" s="0" t="n">
        <v>2</v>
      </c>
      <c r="C9919" s="0" t="n">
        <v>25</v>
      </c>
      <c r="D9919" s="0" t="n">
        <v>38</v>
      </c>
      <c r="E9919" s="0" t="n">
        <v>27</v>
      </c>
      <c r="F9919" s="0" t="n">
        <v>0</v>
      </c>
      <c r="T9919" s="0"/>
    </row>
    <row r="9920" customFormat="false" ht="12.75" hidden="false" customHeight="false" outlineLevel="0" collapsed="false">
      <c r="A9920" s="0" t="n">
        <v>1988</v>
      </c>
      <c r="B9920" s="0" t="n">
        <v>2</v>
      </c>
      <c r="C9920" s="0" t="n">
        <v>26</v>
      </c>
      <c r="D9920" s="0" t="n">
        <v>36</v>
      </c>
      <c r="E9920" s="0" t="n">
        <v>23</v>
      </c>
      <c r="F9920" s="0" t="n">
        <v>0</v>
      </c>
      <c r="T9920" s="0"/>
    </row>
    <row r="9921" customFormat="false" ht="12.75" hidden="false" customHeight="false" outlineLevel="0" collapsed="false">
      <c r="A9921" s="0" t="n">
        <v>1988</v>
      </c>
      <c r="B9921" s="0" t="n">
        <v>2</v>
      </c>
      <c r="C9921" s="0" t="n">
        <v>27</v>
      </c>
      <c r="D9921" s="0" t="n">
        <v>34</v>
      </c>
      <c r="E9921" s="0" t="n">
        <v>30</v>
      </c>
      <c r="F9921" s="0" t="n">
        <v>19</v>
      </c>
      <c r="T9921" s="0"/>
    </row>
    <row r="9922" customFormat="false" ht="12.75" hidden="false" customHeight="false" outlineLevel="0" collapsed="false">
      <c r="A9922" s="0" t="n">
        <v>1988</v>
      </c>
      <c r="B9922" s="0" t="n">
        <v>2</v>
      </c>
      <c r="C9922" s="0" t="n">
        <v>28</v>
      </c>
      <c r="D9922" s="0" t="n">
        <v>41</v>
      </c>
      <c r="E9922" s="0" t="n">
        <v>27</v>
      </c>
      <c r="F9922" s="0" t="n">
        <v>0</v>
      </c>
      <c r="T9922" s="0"/>
    </row>
    <row r="9923" customFormat="false" ht="12.75" hidden="false" customHeight="false" outlineLevel="0" collapsed="false">
      <c r="A9923" s="0" t="n">
        <v>1988</v>
      </c>
      <c r="B9923" s="0" t="n">
        <v>2</v>
      </c>
      <c r="C9923" s="0" t="n">
        <v>29</v>
      </c>
      <c r="D9923" s="0" t="n">
        <v>45</v>
      </c>
      <c r="E9923" s="0" t="n">
        <v>31</v>
      </c>
      <c r="F9923" s="0" t="n">
        <v>0</v>
      </c>
      <c r="T9923" s="0"/>
    </row>
    <row r="9924" customFormat="false" ht="12.75" hidden="false" customHeight="false" outlineLevel="0" collapsed="false">
      <c r="A9924" s="0" t="n">
        <v>1988</v>
      </c>
      <c r="B9924" s="0" t="n">
        <v>3</v>
      </c>
      <c r="C9924" s="0" t="n">
        <v>1</v>
      </c>
      <c r="D9924" s="0" t="n">
        <v>41</v>
      </c>
      <c r="E9924" s="0" t="n">
        <v>27</v>
      </c>
      <c r="F9924" s="0" t="n">
        <v>0</v>
      </c>
      <c r="T9924" s="0"/>
    </row>
    <row r="9925" customFormat="false" ht="12.75" hidden="false" customHeight="false" outlineLevel="0" collapsed="false">
      <c r="A9925" s="0" t="n">
        <v>1988</v>
      </c>
      <c r="B9925" s="0" t="n">
        <v>3</v>
      </c>
      <c r="C9925" s="0" t="n">
        <v>2</v>
      </c>
      <c r="D9925" s="0" t="n">
        <v>52</v>
      </c>
      <c r="E9925" s="0" t="n">
        <v>25</v>
      </c>
      <c r="F9925" s="0" t="n">
        <v>0</v>
      </c>
      <c r="T9925" s="0"/>
    </row>
    <row r="9926" customFormat="false" ht="12.75" hidden="false" customHeight="false" outlineLevel="0" collapsed="false">
      <c r="A9926" s="0" t="n">
        <v>1988</v>
      </c>
      <c r="B9926" s="0" t="n">
        <v>3</v>
      </c>
      <c r="C9926" s="0" t="n">
        <v>3</v>
      </c>
      <c r="D9926" s="0" t="n">
        <v>50</v>
      </c>
      <c r="E9926" s="0" t="n">
        <v>40</v>
      </c>
      <c r="F9926" s="0" t="n">
        <v>21</v>
      </c>
      <c r="T9926" s="0"/>
    </row>
    <row r="9927" customFormat="false" ht="12.75" hidden="false" customHeight="false" outlineLevel="0" collapsed="false">
      <c r="A9927" s="0" t="n">
        <v>1988</v>
      </c>
      <c r="B9927" s="0" t="n">
        <v>3</v>
      </c>
      <c r="C9927" s="0" t="n">
        <v>4</v>
      </c>
      <c r="D9927" s="0" t="n">
        <v>40</v>
      </c>
      <c r="E9927" s="0" t="n">
        <v>33</v>
      </c>
      <c r="F9927" s="0" t="n">
        <v>82</v>
      </c>
      <c r="T9927" s="0"/>
    </row>
    <row r="9928" customFormat="false" ht="12.75" hidden="false" customHeight="false" outlineLevel="0" collapsed="false">
      <c r="A9928" s="0" t="n">
        <v>1988</v>
      </c>
      <c r="B9928" s="0" t="n">
        <v>3</v>
      </c>
      <c r="C9928" s="0" t="n">
        <v>5</v>
      </c>
      <c r="D9928" s="0" t="n">
        <v>43</v>
      </c>
      <c r="E9928" s="0" t="n">
        <v>26</v>
      </c>
      <c r="F9928" s="0" t="n">
        <v>0</v>
      </c>
      <c r="T9928" s="0"/>
    </row>
    <row r="9929" customFormat="false" ht="12.75" hidden="false" customHeight="false" outlineLevel="0" collapsed="false">
      <c r="A9929" s="0" t="n">
        <v>1988</v>
      </c>
      <c r="B9929" s="0" t="n">
        <v>3</v>
      </c>
      <c r="C9929" s="0" t="n">
        <v>6</v>
      </c>
      <c r="D9929" s="0" t="n">
        <v>50</v>
      </c>
      <c r="E9929" s="0" t="n">
        <v>31</v>
      </c>
      <c r="F9929" s="0" t="n">
        <v>0</v>
      </c>
      <c r="T9929" s="0"/>
    </row>
    <row r="9930" customFormat="false" ht="12.75" hidden="false" customHeight="false" outlineLevel="0" collapsed="false">
      <c r="A9930" s="0" t="n">
        <v>1988</v>
      </c>
      <c r="B9930" s="0" t="n">
        <v>3</v>
      </c>
      <c r="C9930" s="0" t="n">
        <v>7</v>
      </c>
      <c r="D9930" s="0" t="n">
        <v>59</v>
      </c>
      <c r="E9930" s="0" t="n">
        <v>36</v>
      </c>
      <c r="F9930" s="0" t="n">
        <v>0</v>
      </c>
      <c r="T9930" s="0"/>
    </row>
    <row r="9931" customFormat="false" ht="12.75" hidden="false" customHeight="false" outlineLevel="0" collapsed="false">
      <c r="A9931" s="0" t="n">
        <v>1988</v>
      </c>
      <c r="B9931" s="0" t="n">
        <v>3</v>
      </c>
      <c r="C9931" s="0" t="n">
        <v>8</v>
      </c>
      <c r="D9931" s="0" t="n">
        <v>55</v>
      </c>
      <c r="E9931" s="0" t="n">
        <v>37</v>
      </c>
      <c r="F9931" s="0" t="n">
        <v>0</v>
      </c>
      <c r="T9931" s="0"/>
    </row>
    <row r="9932" customFormat="false" ht="12.75" hidden="false" customHeight="false" outlineLevel="0" collapsed="false">
      <c r="A9932" s="0" t="n">
        <v>1988</v>
      </c>
      <c r="B9932" s="0" t="n">
        <v>3</v>
      </c>
      <c r="C9932" s="0" t="n">
        <v>9</v>
      </c>
      <c r="D9932" s="0" t="n">
        <v>64</v>
      </c>
      <c r="E9932" s="0" t="n">
        <v>40</v>
      </c>
      <c r="F9932" s="0" t="n">
        <v>4</v>
      </c>
      <c r="T9932" s="0"/>
    </row>
    <row r="9933" customFormat="false" ht="12.75" hidden="false" customHeight="false" outlineLevel="0" collapsed="false">
      <c r="A9933" s="0" t="n">
        <v>1988</v>
      </c>
      <c r="B9933" s="0" t="n">
        <v>3</v>
      </c>
      <c r="C9933" s="0" t="n">
        <v>10</v>
      </c>
      <c r="D9933" s="0" t="n">
        <v>53</v>
      </c>
      <c r="E9933" s="0" t="n">
        <v>35</v>
      </c>
      <c r="F9933" s="0" t="n">
        <v>1</v>
      </c>
      <c r="T9933" s="0"/>
    </row>
    <row r="9934" customFormat="false" ht="12.75" hidden="false" customHeight="false" outlineLevel="0" collapsed="false">
      <c r="A9934" s="0" t="n">
        <v>1988</v>
      </c>
      <c r="B9934" s="0" t="n">
        <v>3</v>
      </c>
      <c r="C9934" s="0" t="n">
        <v>11</v>
      </c>
      <c r="D9934" s="0" t="n">
        <v>50</v>
      </c>
      <c r="E9934" s="0" t="n">
        <v>32</v>
      </c>
      <c r="F9934" s="0" t="n">
        <v>0</v>
      </c>
      <c r="T9934" s="0"/>
    </row>
    <row r="9935" customFormat="false" ht="12.75" hidden="false" customHeight="false" outlineLevel="0" collapsed="false">
      <c r="A9935" s="0" t="n">
        <v>1988</v>
      </c>
      <c r="B9935" s="0" t="n">
        <v>3</v>
      </c>
      <c r="C9935" s="0" t="n">
        <v>12</v>
      </c>
      <c r="D9935" s="0" t="n">
        <v>56</v>
      </c>
      <c r="E9935" s="0" t="n">
        <v>38</v>
      </c>
      <c r="F9935" s="0" t="n">
        <v>0</v>
      </c>
      <c r="T9935" s="0"/>
    </row>
    <row r="9936" customFormat="false" ht="12.75" hidden="false" customHeight="false" outlineLevel="0" collapsed="false">
      <c r="A9936" s="0" t="n">
        <v>1988</v>
      </c>
      <c r="B9936" s="0" t="n">
        <v>3</v>
      </c>
      <c r="C9936" s="0" t="n">
        <v>13</v>
      </c>
      <c r="D9936" s="0" t="n">
        <v>64</v>
      </c>
      <c r="E9936" s="0" t="n">
        <v>43</v>
      </c>
      <c r="F9936" s="0" t="n">
        <v>0</v>
      </c>
      <c r="T9936" s="0"/>
    </row>
    <row r="9937" customFormat="false" ht="12.75" hidden="false" customHeight="false" outlineLevel="0" collapsed="false">
      <c r="A9937" s="0" t="n">
        <v>1988</v>
      </c>
      <c r="B9937" s="0" t="n">
        <v>3</v>
      </c>
      <c r="C9937" s="0" t="n">
        <v>14</v>
      </c>
      <c r="D9937" s="0" t="n">
        <v>47</v>
      </c>
      <c r="E9937" s="0" t="n">
        <v>33</v>
      </c>
      <c r="F9937" s="0" t="n">
        <v>7</v>
      </c>
      <c r="T9937" s="0"/>
    </row>
    <row r="9938" customFormat="false" ht="12.75" hidden="false" customHeight="false" outlineLevel="0" collapsed="false">
      <c r="A9938" s="0" t="n">
        <v>1988</v>
      </c>
      <c r="B9938" s="0" t="n">
        <v>3</v>
      </c>
      <c r="C9938" s="0" t="n">
        <v>15</v>
      </c>
      <c r="D9938" s="0" t="n">
        <v>43</v>
      </c>
      <c r="E9938" s="0" t="n">
        <v>30</v>
      </c>
      <c r="F9938" s="0" t="n">
        <v>0</v>
      </c>
      <c r="T9938" s="0"/>
    </row>
    <row r="9939" customFormat="false" ht="12.75" hidden="false" customHeight="false" outlineLevel="0" collapsed="false">
      <c r="A9939" s="0" t="n">
        <v>1988</v>
      </c>
      <c r="B9939" s="0" t="n">
        <v>3</v>
      </c>
      <c r="C9939" s="0" t="n">
        <v>16</v>
      </c>
      <c r="D9939" s="0" t="n">
        <v>43</v>
      </c>
      <c r="E9939" s="0" t="n">
        <v>29</v>
      </c>
      <c r="F9939" s="0" t="n">
        <v>0</v>
      </c>
      <c r="T9939" s="0"/>
    </row>
    <row r="9940" customFormat="false" ht="12.75" hidden="false" customHeight="false" outlineLevel="0" collapsed="false">
      <c r="A9940" s="0" t="n">
        <v>1988</v>
      </c>
      <c r="B9940" s="0" t="n">
        <v>3</v>
      </c>
      <c r="C9940" s="0" t="n">
        <v>17</v>
      </c>
      <c r="D9940" s="0" t="n">
        <v>48</v>
      </c>
      <c r="E9940" s="0" t="n">
        <v>33</v>
      </c>
      <c r="F9940" s="0" t="n">
        <v>0</v>
      </c>
      <c r="T9940" s="0"/>
    </row>
    <row r="9941" customFormat="false" ht="12.75" hidden="false" customHeight="false" outlineLevel="0" collapsed="false">
      <c r="A9941" s="0" t="n">
        <v>1988</v>
      </c>
      <c r="B9941" s="0" t="n">
        <v>3</v>
      </c>
      <c r="C9941" s="0" t="n">
        <v>18</v>
      </c>
      <c r="D9941" s="0" t="n">
        <v>45</v>
      </c>
      <c r="E9941" s="0" t="n">
        <v>33</v>
      </c>
      <c r="F9941" s="0" t="n">
        <v>0</v>
      </c>
      <c r="T9941" s="0"/>
    </row>
    <row r="9942" customFormat="false" ht="12.75" hidden="false" customHeight="false" outlineLevel="0" collapsed="false">
      <c r="A9942" s="0" t="n">
        <v>1988</v>
      </c>
      <c r="B9942" s="0" t="n">
        <v>3</v>
      </c>
      <c r="C9942" s="0" t="n">
        <v>19</v>
      </c>
      <c r="D9942" s="0" t="n">
        <v>45</v>
      </c>
      <c r="E9942" s="0" t="n">
        <v>34</v>
      </c>
      <c r="F9942" s="0" t="n">
        <v>0</v>
      </c>
      <c r="T9942" s="0"/>
    </row>
    <row r="9943" customFormat="false" ht="12.75" hidden="false" customHeight="false" outlineLevel="0" collapsed="false">
      <c r="A9943" s="0" t="n">
        <v>1988</v>
      </c>
      <c r="B9943" s="0" t="n">
        <v>3</v>
      </c>
      <c r="C9943" s="0" t="n">
        <v>20</v>
      </c>
      <c r="D9943" s="0" t="n">
        <v>41</v>
      </c>
      <c r="E9943" s="0" t="n">
        <v>26</v>
      </c>
      <c r="F9943" s="0" t="n">
        <v>4</v>
      </c>
      <c r="T9943" s="0"/>
    </row>
    <row r="9944" customFormat="false" ht="12.75" hidden="false" customHeight="false" outlineLevel="0" collapsed="false">
      <c r="A9944" s="0" t="n">
        <v>1988</v>
      </c>
      <c r="B9944" s="0" t="n">
        <v>3</v>
      </c>
      <c r="C9944" s="0" t="n">
        <v>21</v>
      </c>
      <c r="D9944" s="0" t="n">
        <v>33</v>
      </c>
      <c r="E9944" s="0" t="n">
        <v>21</v>
      </c>
      <c r="F9944" s="0" t="n">
        <v>0</v>
      </c>
      <c r="T9944" s="0"/>
    </row>
    <row r="9945" customFormat="false" ht="12.75" hidden="false" customHeight="false" outlineLevel="0" collapsed="false">
      <c r="A9945" s="0" t="n">
        <v>1988</v>
      </c>
      <c r="B9945" s="0" t="n">
        <v>3</v>
      </c>
      <c r="C9945" s="0" t="n">
        <v>22</v>
      </c>
      <c r="D9945" s="0" t="n">
        <v>43</v>
      </c>
      <c r="E9945" s="0" t="n">
        <v>17</v>
      </c>
      <c r="F9945" s="0" t="n">
        <v>0</v>
      </c>
      <c r="T9945" s="0"/>
    </row>
    <row r="9946" customFormat="false" ht="12.75" hidden="false" customHeight="false" outlineLevel="0" collapsed="false">
      <c r="A9946" s="0" t="n">
        <v>1988</v>
      </c>
      <c r="B9946" s="0" t="n">
        <v>3</v>
      </c>
      <c r="C9946" s="0" t="n">
        <v>23</v>
      </c>
      <c r="D9946" s="0" t="n">
        <v>49</v>
      </c>
      <c r="E9946" s="0" t="n">
        <v>30</v>
      </c>
      <c r="F9946" s="0" t="n">
        <v>0</v>
      </c>
      <c r="T9946" s="0"/>
    </row>
    <row r="9947" customFormat="false" ht="12.75" hidden="false" customHeight="false" outlineLevel="0" collapsed="false">
      <c r="A9947" s="0" t="n">
        <v>1988</v>
      </c>
      <c r="B9947" s="0" t="n">
        <v>3</v>
      </c>
      <c r="C9947" s="0" t="n">
        <v>24</v>
      </c>
      <c r="D9947" s="0" t="n">
        <v>76</v>
      </c>
      <c r="E9947" s="0" t="n">
        <v>46</v>
      </c>
      <c r="F9947" s="0" t="n">
        <v>0</v>
      </c>
      <c r="T9947" s="0"/>
    </row>
    <row r="9948" customFormat="false" ht="12.75" hidden="false" customHeight="false" outlineLevel="0" collapsed="false">
      <c r="A9948" s="0" t="n">
        <v>1988</v>
      </c>
      <c r="B9948" s="0" t="n">
        <v>3</v>
      </c>
      <c r="C9948" s="0" t="n">
        <v>25</v>
      </c>
      <c r="D9948" s="0" t="n">
        <v>70</v>
      </c>
      <c r="E9948" s="0" t="n">
        <v>49</v>
      </c>
      <c r="F9948" s="0" t="n">
        <v>0</v>
      </c>
      <c r="T9948" s="0"/>
    </row>
    <row r="9949" customFormat="false" ht="12.75" hidden="false" customHeight="false" outlineLevel="0" collapsed="false">
      <c r="A9949" s="0" t="n">
        <v>1988</v>
      </c>
      <c r="B9949" s="0" t="n">
        <v>3</v>
      </c>
      <c r="C9949" s="0" t="n">
        <v>26</v>
      </c>
      <c r="D9949" s="0" t="n">
        <v>59</v>
      </c>
      <c r="E9949" s="0" t="n">
        <v>50</v>
      </c>
      <c r="F9949" s="0" t="n">
        <v>91</v>
      </c>
      <c r="T9949" s="0"/>
    </row>
    <row r="9950" customFormat="false" ht="12.75" hidden="false" customHeight="false" outlineLevel="0" collapsed="false">
      <c r="A9950" s="0" t="n">
        <v>1988</v>
      </c>
      <c r="B9950" s="0" t="n">
        <v>3</v>
      </c>
      <c r="C9950" s="0" t="n">
        <v>27</v>
      </c>
      <c r="D9950" s="0" t="n">
        <v>58</v>
      </c>
      <c r="E9950" s="0" t="n">
        <v>42</v>
      </c>
      <c r="F9950" s="0" t="n">
        <v>0</v>
      </c>
      <c r="T9950" s="0"/>
    </row>
    <row r="9951" customFormat="false" ht="12.75" hidden="false" customHeight="false" outlineLevel="0" collapsed="false">
      <c r="A9951" s="0" t="n">
        <v>1988</v>
      </c>
      <c r="B9951" s="0" t="n">
        <v>3</v>
      </c>
      <c r="C9951" s="0" t="n">
        <v>28</v>
      </c>
      <c r="D9951" s="0" t="n">
        <v>56</v>
      </c>
      <c r="E9951" s="0" t="n">
        <v>39</v>
      </c>
      <c r="F9951" s="0" t="n">
        <v>0</v>
      </c>
      <c r="T9951" s="0"/>
    </row>
    <row r="9952" customFormat="false" ht="12.75" hidden="false" customHeight="false" outlineLevel="0" collapsed="false">
      <c r="A9952" s="0" t="n">
        <v>1988</v>
      </c>
      <c r="B9952" s="0" t="n">
        <v>3</v>
      </c>
      <c r="C9952" s="0" t="n">
        <v>29</v>
      </c>
      <c r="D9952" s="0" t="n">
        <v>61</v>
      </c>
      <c r="E9952" s="0" t="n">
        <v>43</v>
      </c>
      <c r="F9952" s="0" t="n">
        <v>0</v>
      </c>
      <c r="T9952" s="0"/>
    </row>
    <row r="9953" customFormat="false" ht="12.75" hidden="false" customHeight="false" outlineLevel="0" collapsed="false">
      <c r="A9953" s="0" t="n">
        <v>1988</v>
      </c>
      <c r="B9953" s="0" t="n">
        <v>3</v>
      </c>
      <c r="C9953" s="0" t="n">
        <v>30</v>
      </c>
      <c r="D9953" s="0" t="n">
        <v>57</v>
      </c>
      <c r="E9953" s="0" t="n">
        <v>42</v>
      </c>
      <c r="F9953" s="0" t="n">
        <v>0</v>
      </c>
      <c r="T9953" s="0"/>
    </row>
    <row r="9954" customFormat="false" ht="12.75" hidden="false" customHeight="false" outlineLevel="0" collapsed="false">
      <c r="A9954" s="0" t="n">
        <v>1988</v>
      </c>
      <c r="B9954" s="0" t="n">
        <v>3</v>
      </c>
      <c r="C9954" s="0" t="n">
        <v>31</v>
      </c>
      <c r="D9954" s="0" t="n">
        <v>67</v>
      </c>
      <c r="E9954" s="0" t="n">
        <v>44</v>
      </c>
      <c r="F9954" s="0" t="n">
        <v>0</v>
      </c>
      <c r="T9954" s="0"/>
    </row>
    <row r="9955" customFormat="false" ht="12.75" hidden="false" customHeight="false" outlineLevel="0" collapsed="false">
      <c r="A9955" s="0" t="n">
        <v>1988</v>
      </c>
      <c r="B9955" s="0" t="n">
        <v>4</v>
      </c>
      <c r="C9955" s="0" t="n">
        <v>1</v>
      </c>
      <c r="D9955" s="0" t="n">
        <v>54</v>
      </c>
      <c r="E9955" s="0" t="n">
        <v>45</v>
      </c>
      <c r="F9955" s="0" t="n">
        <v>2</v>
      </c>
      <c r="T9955" s="0"/>
    </row>
    <row r="9956" customFormat="false" ht="12.75" hidden="false" customHeight="false" outlineLevel="0" collapsed="false">
      <c r="A9956" s="0" t="n">
        <v>1988</v>
      </c>
      <c r="B9956" s="0" t="n">
        <v>4</v>
      </c>
      <c r="C9956" s="0" t="n">
        <v>2</v>
      </c>
      <c r="D9956" s="0" t="n">
        <v>63</v>
      </c>
      <c r="E9956" s="0" t="n">
        <v>45</v>
      </c>
      <c r="F9956" s="0" t="n">
        <v>0</v>
      </c>
      <c r="T9956" s="0"/>
    </row>
    <row r="9957" customFormat="false" ht="12.75" hidden="false" customHeight="false" outlineLevel="0" collapsed="false">
      <c r="A9957" s="0" t="n">
        <v>1988</v>
      </c>
      <c r="B9957" s="0" t="n">
        <v>4</v>
      </c>
      <c r="C9957" s="0" t="n">
        <v>3</v>
      </c>
      <c r="D9957" s="0" t="n">
        <v>54</v>
      </c>
      <c r="E9957" s="0" t="n">
        <v>48</v>
      </c>
      <c r="F9957" s="0" t="n">
        <v>0</v>
      </c>
      <c r="T9957" s="0"/>
    </row>
    <row r="9958" customFormat="false" ht="12.75" hidden="false" customHeight="false" outlineLevel="0" collapsed="false">
      <c r="A9958" s="0" t="n">
        <v>1988</v>
      </c>
      <c r="B9958" s="0" t="n">
        <v>4</v>
      </c>
      <c r="C9958" s="0" t="n">
        <v>4</v>
      </c>
      <c r="D9958" s="0" t="n">
        <v>69</v>
      </c>
      <c r="E9958" s="0" t="n">
        <v>53</v>
      </c>
      <c r="F9958" s="0" t="n">
        <v>6</v>
      </c>
      <c r="T9958" s="0"/>
    </row>
    <row r="9959" customFormat="false" ht="12.75" hidden="false" customHeight="false" outlineLevel="0" collapsed="false">
      <c r="A9959" s="0" t="n">
        <v>1988</v>
      </c>
      <c r="B9959" s="0" t="n">
        <v>4</v>
      </c>
      <c r="C9959" s="0" t="n">
        <v>5</v>
      </c>
      <c r="D9959" s="0" t="n">
        <v>73</v>
      </c>
      <c r="E9959" s="0" t="n">
        <v>55</v>
      </c>
      <c r="F9959" s="0" t="n">
        <v>0</v>
      </c>
      <c r="T9959" s="0"/>
    </row>
    <row r="9960" customFormat="false" ht="12.75" hidden="false" customHeight="false" outlineLevel="0" collapsed="false">
      <c r="A9960" s="0" t="n">
        <v>1988</v>
      </c>
      <c r="B9960" s="0" t="n">
        <v>4</v>
      </c>
      <c r="C9960" s="0" t="n">
        <v>6</v>
      </c>
      <c r="D9960" s="0" t="n">
        <v>55</v>
      </c>
      <c r="E9960" s="0" t="n">
        <v>43</v>
      </c>
      <c r="F9960" s="0" t="n">
        <v>0</v>
      </c>
      <c r="T9960" s="0"/>
    </row>
    <row r="9961" customFormat="false" ht="12.75" hidden="false" customHeight="false" outlineLevel="0" collapsed="false">
      <c r="A9961" s="0" t="n">
        <v>1988</v>
      </c>
      <c r="B9961" s="0" t="n">
        <v>4</v>
      </c>
      <c r="C9961" s="0" t="n">
        <v>7</v>
      </c>
      <c r="D9961" s="0" t="n">
        <v>46</v>
      </c>
      <c r="E9961" s="0" t="n">
        <v>41</v>
      </c>
      <c r="F9961" s="0" t="n">
        <v>59</v>
      </c>
      <c r="T9961" s="0"/>
    </row>
    <row r="9962" customFormat="false" ht="12.75" hidden="false" customHeight="false" outlineLevel="0" collapsed="false">
      <c r="A9962" s="0" t="n">
        <v>1988</v>
      </c>
      <c r="B9962" s="0" t="n">
        <v>4</v>
      </c>
      <c r="C9962" s="0" t="n">
        <v>8</v>
      </c>
      <c r="D9962" s="0" t="n">
        <v>54</v>
      </c>
      <c r="E9962" s="0" t="n">
        <v>44</v>
      </c>
      <c r="F9962" s="0" t="n">
        <v>1</v>
      </c>
      <c r="T9962" s="0"/>
    </row>
    <row r="9963" customFormat="false" ht="12.75" hidden="false" customHeight="false" outlineLevel="0" collapsed="false">
      <c r="A9963" s="0" t="n">
        <v>1988</v>
      </c>
      <c r="B9963" s="0" t="n">
        <v>4</v>
      </c>
      <c r="C9963" s="0" t="n">
        <v>9</v>
      </c>
      <c r="D9963" s="0" t="n">
        <v>66</v>
      </c>
      <c r="E9963" s="0" t="n">
        <v>43</v>
      </c>
      <c r="F9963" s="0" t="n">
        <v>2</v>
      </c>
      <c r="T9963" s="0"/>
    </row>
    <row r="9964" customFormat="false" ht="12.75" hidden="false" customHeight="false" outlineLevel="0" collapsed="false">
      <c r="A9964" s="0" t="n">
        <v>1988</v>
      </c>
      <c r="B9964" s="0" t="n">
        <v>4</v>
      </c>
      <c r="C9964" s="0" t="n">
        <v>10</v>
      </c>
      <c r="D9964" s="0" t="n">
        <v>65</v>
      </c>
      <c r="E9964" s="0" t="n">
        <v>42</v>
      </c>
      <c r="F9964" s="0" t="n">
        <v>0</v>
      </c>
      <c r="T9964" s="0"/>
    </row>
    <row r="9965" customFormat="false" ht="12.75" hidden="false" customHeight="false" outlineLevel="0" collapsed="false">
      <c r="A9965" s="0" t="n">
        <v>1988</v>
      </c>
      <c r="B9965" s="0" t="n">
        <v>4</v>
      </c>
      <c r="C9965" s="0" t="n">
        <v>11</v>
      </c>
      <c r="D9965" s="0" t="n">
        <v>56</v>
      </c>
      <c r="E9965" s="0" t="n">
        <v>43</v>
      </c>
      <c r="F9965" s="0" t="n">
        <v>0</v>
      </c>
      <c r="T9965" s="0"/>
    </row>
    <row r="9966" customFormat="false" ht="12.75" hidden="false" customHeight="false" outlineLevel="0" collapsed="false">
      <c r="A9966" s="0" t="n">
        <v>1988</v>
      </c>
      <c r="B9966" s="0" t="n">
        <v>4</v>
      </c>
      <c r="C9966" s="0" t="n">
        <v>12</v>
      </c>
      <c r="D9966" s="0" t="n">
        <v>56</v>
      </c>
      <c r="E9966" s="0" t="n">
        <v>40</v>
      </c>
      <c r="F9966" s="0" t="n">
        <v>0</v>
      </c>
      <c r="T9966" s="0"/>
    </row>
    <row r="9967" customFormat="false" ht="12.75" hidden="false" customHeight="false" outlineLevel="0" collapsed="false">
      <c r="A9967" s="0" t="n">
        <v>1988</v>
      </c>
      <c r="B9967" s="0" t="n">
        <v>4</v>
      </c>
      <c r="C9967" s="0" t="n">
        <v>13</v>
      </c>
      <c r="D9967" s="0" t="n">
        <v>54</v>
      </c>
      <c r="E9967" s="0" t="n">
        <v>37</v>
      </c>
      <c r="F9967" s="0" t="n">
        <v>0</v>
      </c>
      <c r="T9967" s="0"/>
    </row>
    <row r="9968" customFormat="false" ht="12.75" hidden="false" customHeight="false" outlineLevel="0" collapsed="false">
      <c r="A9968" s="0" t="n">
        <v>1988</v>
      </c>
      <c r="B9968" s="0" t="n">
        <v>4</v>
      </c>
      <c r="C9968" s="0" t="n">
        <v>14</v>
      </c>
      <c r="D9968" s="0" t="n">
        <v>53</v>
      </c>
      <c r="E9968" s="0" t="n">
        <v>38</v>
      </c>
      <c r="F9968" s="0" t="n">
        <v>0</v>
      </c>
      <c r="T9968" s="0"/>
    </row>
    <row r="9969" customFormat="false" ht="12.75" hidden="false" customHeight="false" outlineLevel="0" collapsed="false">
      <c r="A9969" s="0" t="n">
        <v>1988</v>
      </c>
      <c r="B9969" s="0" t="n">
        <v>4</v>
      </c>
      <c r="C9969" s="0" t="n">
        <v>15</v>
      </c>
      <c r="D9969" s="0" t="n">
        <v>53</v>
      </c>
      <c r="E9969" s="0" t="n">
        <v>39</v>
      </c>
      <c r="F9969" s="0" t="n">
        <v>25</v>
      </c>
      <c r="T9969" s="0"/>
    </row>
    <row r="9970" customFormat="false" ht="12.75" hidden="false" customHeight="false" outlineLevel="0" collapsed="false">
      <c r="A9970" s="0" t="n">
        <v>1988</v>
      </c>
      <c r="B9970" s="0" t="n">
        <v>4</v>
      </c>
      <c r="C9970" s="0" t="n">
        <v>16</v>
      </c>
      <c r="D9970" s="0" t="n">
        <v>49</v>
      </c>
      <c r="E9970" s="0" t="n">
        <v>35</v>
      </c>
      <c r="F9970" s="0" t="n">
        <v>0</v>
      </c>
      <c r="T9970" s="0"/>
    </row>
    <row r="9971" customFormat="false" ht="12.75" hidden="false" customHeight="false" outlineLevel="0" collapsed="false">
      <c r="A9971" s="0" t="n">
        <v>1988</v>
      </c>
      <c r="B9971" s="0" t="n">
        <v>4</v>
      </c>
      <c r="C9971" s="0" t="n">
        <v>17</v>
      </c>
      <c r="D9971" s="0" t="n">
        <v>68</v>
      </c>
      <c r="E9971" s="0" t="n">
        <v>37</v>
      </c>
      <c r="F9971" s="0" t="n">
        <v>0</v>
      </c>
      <c r="T9971" s="0"/>
    </row>
    <row r="9972" customFormat="false" ht="12.75" hidden="false" customHeight="false" outlineLevel="0" collapsed="false">
      <c r="A9972" s="0" t="n">
        <v>1988</v>
      </c>
      <c r="B9972" s="0" t="n">
        <v>4</v>
      </c>
      <c r="C9972" s="0" t="n">
        <v>18</v>
      </c>
      <c r="D9972" s="0" t="n">
        <v>65</v>
      </c>
      <c r="E9972" s="0" t="n">
        <v>44</v>
      </c>
      <c r="F9972" s="0" t="n">
        <v>12</v>
      </c>
      <c r="T9972" s="0"/>
    </row>
    <row r="9973" customFormat="false" ht="12.75" hidden="false" customHeight="false" outlineLevel="0" collapsed="false">
      <c r="A9973" s="0" t="n">
        <v>1988</v>
      </c>
      <c r="B9973" s="0" t="n">
        <v>4</v>
      </c>
      <c r="C9973" s="0" t="n">
        <v>19</v>
      </c>
      <c r="D9973" s="0" t="n">
        <v>50</v>
      </c>
      <c r="E9973" s="0" t="n">
        <v>36</v>
      </c>
      <c r="F9973" s="0" t="n">
        <v>0</v>
      </c>
      <c r="T9973" s="0"/>
    </row>
    <row r="9974" customFormat="false" ht="12.75" hidden="false" customHeight="false" outlineLevel="0" collapsed="false">
      <c r="A9974" s="0" t="n">
        <v>1988</v>
      </c>
      <c r="B9974" s="0" t="n">
        <v>4</v>
      </c>
      <c r="C9974" s="0" t="n">
        <v>20</v>
      </c>
      <c r="D9974" s="0" t="n">
        <v>57</v>
      </c>
      <c r="E9974" s="0" t="n">
        <v>37</v>
      </c>
      <c r="F9974" s="0" t="n">
        <v>0</v>
      </c>
      <c r="T9974" s="0"/>
    </row>
    <row r="9975" customFormat="false" ht="12.75" hidden="false" customHeight="false" outlineLevel="0" collapsed="false">
      <c r="A9975" s="0" t="n">
        <v>1988</v>
      </c>
      <c r="B9975" s="0" t="n">
        <v>4</v>
      </c>
      <c r="C9975" s="0" t="n">
        <v>21</v>
      </c>
      <c r="D9975" s="0" t="n">
        <v>60</v>
      </c>
      <c r="E9975" s="0" t="n">
        <v>41</v>
      </c>
      <c r="F9975" s="0" t="n">
        <v>0</v>
      </c>
      <c r="T9975" s="0"/>
    </row>
    <row r="9976" customFormat="false" ht="12.75" hidden="false" customHeight="false" outlineLevel="0" collapsed="false">
      <c r="A9976" s="0" t="n">
        <v>1988</v>
      </c>
      <c r="B9976" s="0" t="n">
        <v>4</v>
      </c>
      <c r="C9976" s="0" t="n">
        <v>22</v>
      </c>
      <c r="D9976" s="0" t="n">
        <v>62</v>
      </c>
      <c r="E9976" s="0" t="n">
        <v>39</v>
      </c>
      <c r="F9976" s="0" t="n">
        <v>0</v>
      </c>
      <c r="T9976" s="0"/>
    </row>
    <row r="9977" customFormat="false" ht="12.75" hidden="false" customHeight="false" outlineLevel="0" collapsed="false">
      <c r="A9977" s="0" t="n">
        <v>1988</v>
      </c>
      <c r="B9977" s="0" t="n">
        <v>4</v>
      </c>
      <c r="C9977" s="0" t="n">
        <v>23</v>
      </c>
      <c r="D9977" s="0" t="n">
        <v>56</v>
      </c>
      <c r="E9977" s="0" t="n">
        <v>43</v>
      </c>
      <c r="F9977" s="0" t="n">
        <v>12</v>
      </c>
      <c r="T9977" s="0"/>
    </row>
    <row r="9978" customFormat="false" ht="12.75" hidden="false" customHeight="false" outlineLevel="0" collapsed="false">
      <c r="A9978" s="0" t="n">
        <v>1988</v>
      </c>
      <c r="B9978" s="0" t="n">
        <v>4</v>
      </c>
      <c r="C9978" s="0" t="n">
        <v>24</v>
      </c>
      <c r="D9978" s="0" t="n">
        <v>59</v>
      </c>
      <c r="E9978" s="0" t="n">
        <v>46</v>
      </c>
      <c r="F9978" s="0" t="n">
        <v>0</v>
      </c>
      <c r="T9978" s="0"/>
    </row>
    <row r="9979" customFormat="false" ht="12.75" hidden="false" customHeight="false" outlineLevel="0" collapsed="false">
      <c r="A9979" s="0" t="n">
        <v>1988</v>
      </c>
      <c r="B9979" s="0" t="n">
        <v>4</v>
      </c>
      <c r="C9979" s="0" t="n">
        <v>25</v>
      </c>
      <c r="D9979" s="0" t="n">
        <v>63</v>
      </c>
      <c r="E9979" s="0" t="n">
        <v>45</v>
      </c>
      <c r="F9979" s="0" t="n">
        <v>0</v>
      </c>
      <c r="T9979" s="0"/>
    </row>
    <row r="9980" customFormat="false" ht="12.75" hidden="false" customHeight="false" outlineLevel="0" collapsed="false">
      <c r="A9980" s="0" t="n">
        <v>1988</v>
      </c>
      <c r="B9980" s="0" t="n">
        <v>4</v>
      </c>
      <c r="C9980" s="0" t="n">
        <v>26</v>
      </c>
      <c r="D9980" s="0" t="n">
        <v>61</v>
      </c>
      <c r="E9980" s="0" t="n">
        <v>45</v>
      </c>
      <c r="F9980" s="0" t="n">
        <v>0</v>
      </c>
      <c r="T9980" s="0"/>
    </row>
    <row r="9981" customFormat="false" ht="12.75" hidden="false" customHeight="false" outlineLevel="0" collapsed="false">
      <c r="A9981" s="0" t="n">
        <v>1988</v>
      </c>
      <c r="B9981" s="0" t="n">
        <v>4</v>
      </c>
      <c r="C9981" s="0" t="n">
        <v>27</v>
      </c>
      <c r="D9981" s="0" t="n">
        <v>68</v>
      </c>
      <c r="E9981" s="0" t="n">
        <v>50</v>
      </c>
      <c r="F9981" s="0" t="n">
        <v>33</v>
      </c>
      <c r="T9981" s="0"/>
    </row>
    <row r="9982" customFormat="false" ht="12.75" hidden="false" customHeight="false" outlineLevel="0" collapsed="false">
      <c r="A9982" s="0" t="n">
        <v>1988</v>
      </c>
      <c r="B9982" s="0" t="n">
        <v>4</v>
      </c>
      <c r="C9982" s="0" t="n">
        <v>28</v>
      </c>
      <c r="D9982" s="0" t="n">
        <v>67</v>
      </c>
      <c r="E9982" s="0" t="n">
        <v>47</v>
      </c>
      <c r="F9982" s="0" t="n">
        <v>53</v>
      </c>
      <c r="T9982" s="0"/>
    </row>
    <row r="9983" customFormat="false" ht="12.75" hidden="false" customHeight="false" outlineLevel="0" collapsed="false">
      <c r="A9983" s="0" t="n">
        <v>1988</v>
      </c>
      <c r="B9983" s="0" t="n">
        <v>4</v>
      </c>
      <c r="C9983" s="0" t="n">
        <v>29</v>
      </c>
      <c r="D9983" s="0" t="n">
        <v>61</v>
      </c>
      <c r="E9983" s="0" t="n">
        <v>45</v>
      </c>
      <c r="F9983" s="0" t="n">
        <v>5</v>
      </c>
      <c r="T9983" s="0"/>
    </row>
    <row r="9984" customFormat="false" ht="12.75" hidden="false" customHeight="false" outlineLevel="0" collapsed="false">
      <c r="A9984" s="0" t="n">
        <v>1988</v>
      </c>
      <c r="B9984" s="0" t="n">
        <v>4</v>
      </c>
      <c r="C9984" s="0" t="n">
        <v>30</v>
      </c>
      <c r="D9984" s="0" t="n">
        <v>62</v>
      </c>
      <c r="E9984" s="0" t="n">
        <v>44</v>
      </c>
      <c r="F9984" s="0" t="n">
        <v>10</v>
      </c>
      <c r="T9984" s="0"/>
    </row>
    <row r="9985" customFormat="false" ht="12.75" hidden="false" customHeight="false" outlineLevel="0" collapsed="false">
      <c r="A9985" s="0" t="n">
        <v>1988</v>
      </c>
      <c r="B9985" s="0" t="n">
        <v>5</v>
      </c>
      <c r="C9985" s="0" t="n">
        <v>1</v>
      </c>
      <c r="D9985" s="0" t="n">
        <v>59</v>
      </c>
      <c r="E9985" s="0" t="n">
        <v>45</v>
      </c>
      <c r="F9985" s="0" t="n">
        <v>0</v>
      </c>
      <c r="T9985" s="0"/>
    </row>
    <row r="9986" customFormat="false" ht="12.75" hidden="false" customHeight="false" outlineLevel="0" collapsed="false">
      <c r="A9986" s="0" t="n">
        <v>1988</v>
      </c>
      <c r="B9986" s="0" t="n">
        <v>5</v>
      </c>
      <c r="C9986" s="0" t="n">
        <v>2</v>
      </c>
      <c r="D9986" s="0" t="n">
        <v>56</v>
      </c>
      <c r="E9986" s="0" t="n">
        <v>44</v>
      </c>
      <c r="F9986" s="0" t="n">
        <v>3</v>
      </c>
      <c r="T9986" s="0"/>
    </row>
    <row r="9987" customFormat="false" ht="12.75" hidden="false" customHeight="false" outlineLevel="0" collapsed="false">
      <c r="A9987" s="0" t="n">
        <v>1988</v>
      </c>
      <c r="B9987" s="0" t="n">
        <v>5</v>
      </c>
      <c r="C9987" s="0" t="n">
        <v>3</v>
      </c>
      <c r="D9987" s="0" t="n">
        <v>62</v>
      </c>
      <c r="E9987" s="0" t="n">
        <v>44</v>
      </c>
      <c r="F9987" s="0" t="n">
        <v>0</v>
      </c>
      <c r="T9987" s="0"/>
    </row>
    <row r="9988" customFormat="false" ht="12.75" hidden="false" customHeight="false" outlineLevel="0" collapsed="false">
      <c r="A9988" s="0" t="n">
        <v>1988</v>
      </c>
      <c r="B9988" s="0" t="n">
        <v>5</v>
      </c>
      <c r="C9988" s="0" t="n">
        <v>4</v>
      </c>
      <c r="D9988" s="0" t="n">
        <v>70</v>
      </c>
      <c r="E9988" s="0" t="n">
        <v>47</v>
      </c>
      <c r="F9988" s="0" t="n">
        <v>0</v>
      </c>
      <c r="T9988" s="0"/>
    </row>
    <row r="9989" customFormat="false" ht="12.75" hidden="false" customHeight="false" outlineLevel="0" collapsed="false">
      <c r="A9989" s="0" t="n">
        <v>1988</v>
      </c>
      <c r="B9989" s="0" t="n">
        <v>5</v>
      </c>
      <c r="C9989" s="0" t="n">
        <v>5</v>
      </c>
      <c r="D9989" s="0" t="n">
        <v>57</v>
      </c>
      <c r="E9989" s="0" t="n">
        <v>53</v>
      </c>
      <c r="F9989" s="0" t="n">
        <v>111</v>
      </c>
      <c r="T9989" s="0"/>
    </row>
    <row r="9990" customFormat="false" ht="12.75" hidden="false" customHeight="false" outlineLevel="0" collapsed="false">
      <c r="A9990" s="0" t="n">
        <v>1988</v>
      </c>
      <c r="B9990" s="0" t="n">
        <v>5</v>
      </c>
      <c r="C9990" s="0" t="n">
        <v>6</v>
      </c>
      <c r="D9990" s="0" t="n">
        <v>58</v>
      </c>
      <c r="E9990" s="0" t="n">
        <v>52</v>
      </c>
      <c r="F9990" s="0" t="n">
        <v>39</v>
      </c>
      <c r="T9990" s="0"/>
    </row>
    <row r="9991" customFormat="false" ht="12.75" hidden="false" customHeight="false" outlineLevel="0" collapsed="false">
      <c r="A9991" s="0" t="n">
        <v>1988</v>
      </c>
      <c r="B9991" s="0" t="n">
        <v>5</v>
      </c>
      <c r="C9991" s="0" t="n">
        <v>7</v>
      </c>
      <c r="D9991" s="0" t="n">
        <v>78</v>
      </c>
      <c r="E9991" s="0" t="n">
        <v>52</v>
      </c>
      <c r="F9991" s="0" t="n">
        <v>0</v>
      </c>
      <c r="T9991" s="0"/>
    </row>
    <row r="9992" customFormat="false" ht="12.75" hidden="false" customHeight="false" outlineLevel="0" collapsed="false">
      <c r="A9992" s="0" t="n">
        <v>1988</v>
      </c>
      <c r="B9992" s="0" t="n">
        <v>5</v>
      </c>
      <c r="C9992" s="0" t="n">
        <v>8</v>
      </c>
      <c r="D9992" s="0" t="n">
        <v>65</v>
      </c>
      <c r="E9992" s="0" t="n">
        <v>49</v>
      </c>
      <c r="F9992" s="0" t="n">
        <v>0</v>
      </c>
      <c r="T9992" s="0"/>
    </row>
    <row r="9993" customFormat="false" ht="12.75" hidden="false" customHeight="false" outlineLevel="0" collapsed="false">
      <c r="A9993" s="0" t="n">
        <v>1988</v>
      </c>
      <c r="B9993" s="0" t="n">
        <v>5</v>
      </c>
      <c r="C9993" s="0" t="n">
        <v>9</v>
      </c>
      <c r="D9993" s="0" t="n">
        <v>61</v>
      </c>
      <c r="E9993" s="0" t="n">
        <v>47</v>
      </c>
      <c r="F9993" s="0" t="n">
        <v>1</v>
      </c>
      <c r="T9993" s="0"/>
    </row>
    <row r="9994" customFormat="false" ht="12.75" hidden="false" customHeight="false" outlineLevel="0" collapsed="false">
      <c r="A9994" s="0" t="n">
        <v>1988</v>
      </c>
      <c r="B9994" s="0" t="n">
        <v>5</v>
      </c>
      <c r="C9994" s="0" t="n">
        <v>10</v>
      </c>
      <c r="D9994" s="0" t="n">
        <v>67</v>
      </c>
      <c r="E9994" s="0" t="n">
        <v>50</v>
      </c>
      <c r="F9994" s="0" t="n">
        <v>0</v>
      </c>
      <c r="T9994" s="0"/>
    </row>
    <row r="9995" customFormat="false" ht="12.75" hidden="false" customHeight="false" outlineLevel="0" collapsed="false">
      <c r="A9995" s="0" t="n">
        <v>1988</v>
      </c>
      <c r="B9995" s="0" t="n">
        <v>5</v>
      </c>
      <c r="C9995" s="0" t="n">
        <v>11</v>
      </c>
      <c r="D9995" s="0" t="n">
        <v>73</v>
      </c>
      <c r="E9995" s="0" t="n">
        <v>53</v>
      </c>
      <c r="F9995" s="0" t="n">
        <v>26</v>
      </c>
      <c r="T9995" s="0"/>
    </row>
    <row r="9996" customFormat="false" ht="12.75" hidden="false" customHeight="false" outlineLevel="0" collapsed="false">
      <c r="A9996" s="0" t="n">
        <v>1988</v>
      </c>
      <c r="B9996" s="0" t="n">
        <v>5</v>
      </c>
      <c r="C9996" s="0" t="n">
        <v>12</v>
      </c>
      <c r="D9996" s="0" t="n">
        <v>74</v>
      </c>
      <c r="E9996" s="0" t="n">
        <v>49</v>
      </c>
      <c r="F9996" s="0" t="n">
        <v>0</v>
      </c>
      <c r="T9996" s="0"/>
    </row>
    <row r="9997" customFormat="false" ht="12.75" hidden="false" customHeight="false" outlineLevel="0" collapsed="false">
      <c r="A9997" s="0" t="n">
        <v>1988</v>
      </c>
      <c r="B9997" s="0" t="n">
        <v>5</v>
      </c>
      <c r="C9997" s="0" t="n">
        <v>13</v>
      </c>
      <c r="D9997" s="0" t="n">
        <v>78</v>
      </c>
      <c r="E9997" s="0" t="n">
        <v>55</v>
      </c>
      <c r="F9997" s="0" t="n">
        <v>11</v>
      </c>
      <c r="T9997" s="0"/>
    </row>
    <row r="9998" customFormat="false" ht="12.75" hidden="false" customHeight="false" outlineLevel="0" collapsed="false">
      <c r="A9998" s="0" t="n">
        <v>1988</v>
      </c>
      <c r="B9998" s="0" t="n">
        <v>5</v>
      </c>
      <c r="C9998" s="0" t="n">
        <v>14</v>
      </c>
      <c r="D9998" s="0" t="n">
        <v>73</v>
      </c>
      <c r="E9998" s="0" t="n">
        <v>52</v>
      </c>
      <c r="F9998" s="0" t="n">
        <v>0</v>
      </c>
      <c r="T9998" s="0"/>
    </row>
    <row r="9999" customFormat="false" ht="12.75" hidden="false" customHeight="false" outlineLevel="0" collapsed="false">
      <c r="A9999" s="0" t="n">
        <v>1988</v>
      </c>
      <c r="B9999" s="0" t="n">
        <v>5</v>
      </c>
      <c r="C9999" s="0" t="n">
        <v>15</v>
      </c>
      <c r="D9999" s="0" t="n">
        <v>72</v>
      </c>
      <c r="E9999" s="0" t="n">
        <v>48</v>
      </c>
      <c r="F9999" s="0" t="n">
        <v>0</v>
      </c>
      <c r="T9999" s="0"/>
    </row>
    <row r="10000" customFormat="false" ht="12.75" hidden="false" customHeight="false" outlineLevel="0" collapsed="false">
      <c r="A10000" s="0" t="n">
        <v>1988</v>
      </c>
      <c r="B10000" s="0" t="n">
        <v>5</v>
      </c>
      <c r="C10000" s="0" t="n">
        <v>16</v>
      </c>
      <c r="D10000" s="0" t="n">
        <v>74</v>
      </c>
      <c r="E10000" s="0" t="n">
        <v>56</v>
      </c>
      <c r="F10000" s="0" t="n">
        <v>0</v>
      </c>
      <c r="T10000" s="0"/>
    </row>
    <row r="10001" customFormat="false" ht="12.75" hidden="false" customHeight="false" outlineLevel="0" collapsed="false">
      <c r="A10001" s="0" t="n">
        <v>1988</v>
      </c>
      <c r="B10001" s="0" t="n">
        <v>5</v>
      </c>
      <c r="C10001" s="0" t="n">
        <v>17</v>
      </c>
      <c r="D10001" s="0" t="n">
        <v>64</v>
      </c>
      <c r="E10001" s="0" t="n">
        <v>58</v>
      </c>
      <c r="F10001" s="0" t="n">
        <v>50</v>
      </c>
      <c r="T10001" s="0"/>
    </row>
    <row r="10002" customFormat="false" ht="12.75" hidden="false" customHeight="false" outlineLevel="0" collapsed="false">
      <c r="A10002" s="0" t="n">
        <v>1988</v>
      </c>
      <c r="B10002" s="0" t="n">
        <v>5</v>
      </c>
      <c r="C10002" s="0" t="n">
        <v>18</v>
      </c>
      <c r="D10002" s="0" t="n">
        <v>61</v>
      </c>
      <c r="E10002" s="0" t="n">
        <v>57</v>
      </c>
      <c r="F10002" s="0" t="n">
        <v>180</v>
      </c>
      <c r="T10002" s="0"/>
    </row>
    <row r="10003" customFormat="false" ht="12.75" hidden="false" customHeight="false" outlineLevel="0" collapsed="false">
      <c r="A10003" s="0" t="n">
        <v>1988</v>
      </c>
      <c r="B10003" s="0" t="n">
        <v>5</v>
      </c>
      <c r="C10003" s="0" t="n">
        <v>19</v>
      </c>
      <c r="D10003" s="0" t="n">
        <v>60</v>
      </c>
      <c r="E10003" s="0" t="n">
        <v>55</v>
      </c>
      <c r="F10003" s="0" t="n">
        <v>55</v>
      </c>
      <c r="T10003" s="0"/>
    </row>
    <row r="10004" customFormat="false" ht="12.75" hidden="false" customHeight="false" outlineLevel="0" collapsed="false">
      <c r="A10004" s="0" t="n">
        <v>1988</v>
      </c>
      <c r="B10004" s="0" t="n">
        <v>5</v>
      </c>
      <c r="C10004" s="0" t="n">
        <v>20</v>
      </c>
      <c r="D10004" s="0" t="n">
        <v>73</v>
      </c>
      <c r="E10004" s="0" t="n">
        <v>56</v>
      </c>
      <c r="F10004" s="0" t="n">
        <v>0</v>
      </c>
      <c r="T10004" s="0"/>
    </row>
    <row r="10005" customFormat="false" ht="12.75" hidden="false" customHeight="false" outlineLevel="0" collapsed="false">
      <c r="A10005" s="0" t="n">
        <v>1988</v>
      </c>
      <c r="B10005" s="0" t="n">
        <v>5</v>
      </c>
      <c r="C10005" s="0" t="n">
        <v>21</v>
      </c>
      <c r="D10005" s="0" t="n">
        <v>70</v>
      </c>
      <c r="E10005" s="0" t="n">
        <v>57</v>
      </c>
      <c r="F10005" s="0" t="n">
        <v>0</v>
      </c>
      <c r="T10005" s="0"/>
    </row>
    <row r="10006" customFormat="false" ht="12.75" hidden="false" customHeight="false" outlineLevel="0" collapsed="false">
      <c r="A10006" s="0" t="n">
        <v>1988</v>
      </c>
      <c r="B10006" s="0" t="n">
        <v>5</v>
      </c>
      <c r="C10006" s="0" t="n">
        <v>22</v>
      </c>
      <c r="D10006" s="0" t="n">
        <v>75</v>
      </c>
      <c r="E10006" s="0" t="n">
        <v>58</v>
      </c>
      <c r="F10006" s="0" t="n">
        <v>0</v>
      </c>
      <c r="T10006" s="0"/>
    </row>
    <row r="10007" customFormat="false" ht="12.75" hidden="false" customHeight="false" outlineLevel="0" collapsed="false">
      <c r="A10007" s="0" t="n">
        <v>1988</v>
      </c>
      <c r="B10007" s="0" t="n">
        <v>5</v>
      </c>
      <c r="C10007" s="0" t="n">
        <v>23</v>
      </c>
      <c r="D10007" s="0" t="n">
        <v>83</v>
      </c>
      <c r="E10007" s="0" t="n">
        <v>58</v>
      </c>
      <c r="F10007" s="0" t="n">
        <v>24</v>
      </c>
      <c r="T10007" s="0"/>
    </row>
    <row r="10008" customFormat="false" ht="12.75" hidden="false" customHeight="false" outlineLevel="0" collapsed="false">
      <c r="A10008" s="0" t="n">
        <v>1988</v>
      </c>
      <c r="B10008" s="0" t="n">
        <v>5</v>
      </c>
      <c r="C10008" s="0" t="n">
        <v>24</v>
      </c>
      <c r="D10008" s="0" t="n">
        <v>83</v>
      </c>
      <c r="E10008" s="0" t="n">
        <v>63</v>
      </c>
      <c r="F10008" s="0" t="n">
        <v>6</v>
      </c>
      <c r="T10008" s="0"/>
    </row>
    <row r="10009" customFormat="false" ht="12.75" hidden="false" customHeight="false" outlineLevel="0" collapsed="false">
      <c r="A10009" s="0" t="n">
        <v>1988</v>
      </c>
      <c r="B10009" s="0" t="n">
        <v>5</v>
      </c>
      <c r="C10009" s="0" t="n">
        <v>25</v>
      </c>
      <c r="D10009" s="0" t="n">
        <v>63</v>
      </c>
      <c r="E10009" s="0" t="n">
        <v>51</v>
      </c>
      <c r="F10009" s="0" t="n">
        <v>21</v>
      </c>
      <c r="T10009" s="0"/>
    </row>
    <row r="10010" customFormat="false" ht="12.75" hidden="false" customHeight="false" outlineLevel="0" collapsed="false">
      <c r="A10010" s="0" t="n">
        <v>1988</v>
      </c>
      <c r="B10010" s="0" t="n">
        <v>5</v>
      </c>
      <c r="C10010" s="0" t="n">
        <v>26</v>
      </c>
      <c r="D10010" s="0" t="n">
        <v>72</v>
      </c>
      <c r="E10010" s="0" t="n">
        <v>49</v>
      </c>
      <c r="F10010" s="0" t="n">
        <v>0</v>
      </c>
      <c r="T10010" s="0"/>
    </row>
    <row r="10011" customFormat="false" ht="12.75" hidden="false" customHeight="false" outlineLevel="0" collapsed="false">
      <c r="A10011" s="0" t="n">
        <v>1988</v>
      </c>
      <c r="B10011" s="0" t="n">
        <v>5</v>
      </c>
      <c r="C10011" s="0" t="n">
        <v>27</v>
      </c>
      <c r="D10011" s="0" t="n">
        <v>81</v>
      </c>
      <c r="E10011" s="0" t="n">
        <v>55</v>
      </c>
      <c r="F10011" s="0" t="n">
        <v>0</v>
      </c>
      <c r="T10011" s="0"/>
    </row>
    <row r="10012" customFormat="false" ht="12.75" hidden="false" customHeight="false" outlineLevel="0" collapsed="false">
      <c r="A10012" s="0" t="n">
        <v>1988</v>
      </c>
      <c r="B10012" s="0" t="n">
        <v>5</v>
      </c>
      <c r="C10012" s="0" t="n">
        <v>28</v>
      </c>
      <c r="D10012" s="0" t="n">
        <v>84</v>
      </c>
      <c r="E10012" s="0" t="n">
        <v>62</v>
      </c>
      <c r="F10012" s="0" t="n">
        <v>0</v>
      </c>
      <c r="T10012" s="0"/>
    </row>
    <row r="10013" customFormat="false" ht="12.75" hidden="false" customHeight="false" outlineLevel="0" collapsed="false">
      <c r="A10013" s="0" t="n">
        <v>1988</v>
      </c>
      <c r="B10013" s="0" t="n">
        <v>5</v>
      </c>
      <c r="C10013" s="0" t="n">
        <v>29</v>
      </c>
      <c r="D10013" s="0" t="n">
        <v>88</v>
      </c>
      <c r="E10013" s="0" t="n">
        <v>61</v>
      </c>
      <c r="F10013" s="0" t="n">
        <v>0</v>
      </c>
      <c r="T10013" s="0"/>
    </row>
    <row r="10014" customFormat="false" ht="12.75" hidden="false" customHeight="false" outlineLevel="0" collapsed="false">
      <c r="A10014" s="0" t="n">
        <v>1988</v>
      </c>
      <c r="B10014" s="0" t="n">
        <v>5</v>
      </c>
      <c r="C10014" s="0" t="n">
        <v>30</v>
      </c>
      <c r="D10014" s="0" t="n">
        <v>87</v>
      </c>
      <c r="E10014" s="0" t="n">
        <v>63</v>
      </c>
      <c r="F10014" s="0" t="n">
        <v>0</v>
      </c>
      <c r="T10014" s="0"/>
    </row>
    <row r="10015" customFormat="false" ht="12.75" hidden="false" customHeight="false" outlineLevel="0" collapsed="false">
      <c r="A10015" s="0" t="n">
        <v>1988</v>
      </c>
      <c r="B10015" s="0" t="n">
        <v>5</v>
      </c>
      <c r="C10015" s="0" t="n">
        <v>31</v>
      </c>
      <c r="D10015" s="0" t="n">
        <v>91</v>
      </c>
      <c r="E10015" s="0" t="n">
        <v>72</v>
      </c>
      <c r="F10015" s="0" t="n">
        <v>0</v>
      </c>
      <c r="T10015" s="0"/>
    </row>
    <row r="10016" customFormat="false" ht="12.75" hidden="false" customHeight="false" outlineLevel="0" collapsed="false">
      <c r="A10016" s="0" t="n">
        <v>1988</v>
      </c>
      <c r="B10016" s="0" t="n">
        <v>6</v>
      </c>
      <c r="C10016" s="0" t="n">
        <v>1</v>
      </c>
      <c r="D10016" s="0" t="n">
        <v>90</v>
      </c>
      <c r="E10016" s="0" t="n">
        <v>58</v>
      </c>
      <c r="F10016" s="0" t="n">
        <v>40</v>
      </c>
      <c r="T10016" s="0"/>
    </row>
    <row r="10017" customFormat="false" ht="12.75" hidden="false" customHeight="false" outlineLevel="0" collapsed="false">
      <c r="A10017" s="0" t="n">
        <v>1988</v>
      </c>
      <c r="B10017" s="0" t="n">
        <v>6</v>
      </c>
      <c r="C10017" s="0" t="n">
        <v>2</v>
      </c>
      <c r="D10017" s="0" t="n">
        <v>63</v>
      </c>
      <c r="E10017" s="0" t="n">
        <v>51</v>
      </c>
      <c r="F10017" s="0" t="n">
        <v>0</v>
      </c>
      <c r="T10017" s="0"/>
    </row>
    <row r="10018" customFormat="false" ht="12.75" hidden="false" customHeight="false" outlineLevel="0" collapsed="false">
      <c r="A10018" s="0" t="n">
        <v>1988</v>
      </c>
      <c r="B10018" s="0" t="n">
        <v>6</v>
      </c>
      <c r="C10018" s="0" t="n">
        <v>3</v>
      </c>
      <c r="D10018" s="0" t="n">
        <v>66</v>
      </c>
      <c r="E10018" s="0" t="n">
        <v>50</v>
      </c>
      <c r="F10018" s="0" t="n">
        <v>14</v>
      </c>
      <c r="T10018" s="0"/>
    </row>
    <row r="10019" customFormat="false" ht="12.75" hidden="false" customHeight="false" outlineLevel="0" collapsed="false">
      <c r="A10019" s="0" t="n">
        <v>1988</v>
      </c>
      <c r="B10019" s="0" t="n">
        <v>6</v>
      </c>
      <c r="C10019" s="0" t="n">
        <v>4</v>
      </c>
      <c r="D10019" s="0" t="n">
        <v>67</v>
      </c>
      <c r="E10019" s="0" t="n">
        <v>50</v>
      </c>
      <c r="F10019" s="0" t="n">
        <v>15</v>
      </c>
      <c r="T10019" s="0"/>
    </row>
    <row r="10020" customFormat="false" ht="12.75" hidden="false" customHeight="false" outlineLevel="0" collapsed="false">
      <c r="A10020" s="0" t="n">
        <v>1988</v>
      </c>
      <c r="B10020" s="0" t="n">
        <v>6</v>
      </c>
      <c r="C10020" s="0" t="n">
        <v>5</v>
      </c>
      <c r="D10020" s="0" t="n">
        <v>82</v>
      </c>
      <c r="E10020" s="0" t="n">
        <v>54</v>
      </c>
      <c r="F10020" s="0" t="n">
        <v>0</v>
      </c>
      <c r="T10020" s="0"/>
    </row>
    <row r="10021" customFormat="false" ht="12.75" hidden="false" customHeight="false" outlineLevel="0" collapsed="false">
      <c r="A10021" s="0" t="n">
        <v>1988</v>
      </c>
      <c r="B10021" s="0" t="n">
        <v>6</v>
      </c>
      <c r="C10021" s="0" t="n">
        <v>6</v>
      </c>
      <c r="D10021" s="0" t="n">
        <v>81</v>
      </c>
      <c r="E10021" s="0" t="n">
        <v>65</v>
      </c>
      <c r="F10021" s="0" t="n">
        <v>0</v>
      </c>
      <c r="T10021" s="0"/>
    </row>
    <row r="10022" customFormat="false" ht="12.75" hidden="false" customHeight="false" outlineLevel="0" collapsed="false">
      <c r="A10022" s="0" t="n">
        <v>1988</v>
      </c>
      <c r="B10022" s="0" t="n">
        <v>6</v>
      </c>
      <c r="C10022" s="0" t="n">
        <v>7</v>
      </c>
      <c r="D10022" s="0" t="n">
        <v>77</v>
      </c>
      <c r="E10022" s="0" t="n">
        <v>62</v>
      </c>
      <c r="F10022" s="0" t="n">
        <v>0</v>
      </c>
      <c r="T10022" s="0"/>
    </row>
    <row r="10023" customFormat="false" ht="12.75" hidden="false" customHeight="false" outlineLevel="0" collapsed="false">
      <c r="A10023" s="0" t="n">
        <v>1988</v>
      </c>
      <c r="B10023" s="0" t="n">
        <v>6</v>
      </c>
      <c r="C10023" s="0" t="n">
        <v>8</v>
      </c>
      <c r="D10023" s="0" t="n">
        <v>75</v>
      </c>
      <c r="E10023" s="0" t="n">
        <v>59</v>
      </c>
      <c r="F10023" s="0" t="n">
        <v>0</v>
      </c>
      <c r="T10023" s="0"/>
    </row>
    <row r="10024" customFormat="false" ht="12.75" hidden="false" customHeight="false" outlineLevel="0" collapsed="false">
      <c r="A10024" s="0" t="n">
        <v>1988</v>
      </c>
      <c r="B10024" s="0" t="n">
        <v>6</v>
      </c>
      <c r="C10024" s="0" t="n">
        <v>9</v>
      </c>
      <c r="D10024" s="0" t="n">
        <v>65</v>
      </c>
      <c r="E10024" s="0" t="n">
        <v>52</v>
      </c>
      <c r="F10024" s="0" t="n">
        <v>10</v>
      </c>
      <c r="T10024" s="0"/>
    </row>
    <row r="10025" customFormat="false" ht="12.75" hidden="false" customHeight="false" outlineLevel="0" collapsed="false">
      <c r="A10025" s="0" t="n">
        <v>1988</v>
      </c>
      <c r="B10025" s="0" t="n">
        <v>6</v>
      </c>
      <c r="C10025" s="0" t="n">
        <v>10</v>
      </c>
      <c r="D10025" s="0" t="n">
        <v>71</v>
      </c>
      <c r="E10025" s="0" t="n">
        <v>50</v>
      </c>
      <c r="F10025" s="0" t="n">
        <v>0</v>
      </c>
      <c r="T10025" s="0"/>
    </row>
    <row r="10026" customFormat="false" ht="12.75" hidden="false" customHeight="false" outlineLevel="0" collapsed="false">
      <c r="A10026" s="0" t="n">
        <v>1988</v>
      </c>
      <c r="B10026" s="0" t="n">
        <v>6</v>
      </c>
      <c r="C10026" s="0" t="n">
        <v>11</v>
      </c>
      <c r="D10026" s="0" t="n">
        <v>78</v>
      </c>
      <c r="E10026" s="0" t="n">
        <v>52</v>
      </c>
      <c r="F10026" s="0" t="n">
        <v>0</v>
      </c>
      <c r="T10026" s="0"/>
    </row>
    <row r="10027" customFormat="false" ht="12.75" hidden="false" customHeight="false" outlineLevel="0" collapsed="false">
      <c r="A10027" s="0" t="n">
        <v>1988</v>
      </c>
      <c r="B10027" s="0" t="n">
        <v>6</v>
      </c>
      <c r="C10027" s="0" t="n">
        <v>12</v>
      </c>
      <c r="D10027" s="0" t="n">
        <v>90</v>
      </c>
      <c r="E10027" s="0" t="n">
        <v>61</v>
      </c>
      <c r="F10027" s="0" t="n">
        <v>0</v>
      </c>
      <c r="T10027" s="0"/>
    </row>
    <row r="10028" customFormat="false" ht="12.75" hidden="false" customHeight="false" outlineLevel="0" collapsed="false">
      <c r="A10028" s="0" t="n">
        <v>1988</v>
      </c>
      <c r="B10028" s="0" t="n">
        <v>6</v>
      </c>
      <c r="C10028" s="0" t="n">
        <v>13</v>
      </c>
      <c r="D10028" s="0" t="n">
        <v>93</v>
      </c>
      <c r="E10028" s="0" t="n">
        <v>69</v>
      </c>
      <c r="F10028" s="0" t="n">
        <v>0</v>
      </c>
      <c r="T10028" s="0"/>
    </row>
    <row r="10029" customFormat="false" ht="12.75" hidden="false" customHeight="false" outlineLevel="0" collapsed="false">
      <c r="A10029" s="0" t="n">
        <v>1988</v>
      </c>
      <c r="B10029" s="0" t="n">
        <v>6</v>
      </c>
      <c r="C10029" s="0" t="n">
        <v>14</v>
      </c>
      <c r="D10029" s="0" t="n">
        <v>96</v>
      </c>
      <c r="E10029" s="0" t="n">
        <v>71</v>
      </c>
      <c r="F10029" s="0" t="n">
        <v>0</v>
      </c>
      <c r="T10029" s="0"/>
    </row>
    <row r="10030" customFormat="false" ht="12.75" hidden="false" customHeight="false" outlineLevel="0" collapsed="false">
      <c r="A10030" s="0" t="n">
        <v>1988</v>
      </c>
      <c r="B10030" s="0" t="n">
        <v>6</v>
      </c>
      <c r="C10030" s="0" t="n">
        <v>15</v>
      </c>
      <c r="D10030" s="0" t="n">
        <v>96</v>
      </c>
      <c r="E10030" s="0" t="n">
        <v>74</v>
      </c>
      <c r="F10030" s="0" t="n">
        <v>0</v>
      </c>
      <c r="T10030" s="0"/>
    </row>
    <row r="10031" customFormat="false" ht="12.75" hidden="false" customHeight="false" outlineLevel="0" collapsed="false">
      <c r="A10031" s="0" t="n">
        <v>1988</v>
      </c>
      <c r="B10031" s="0" t="n">
        <v>6</v>
      </c>
      <c r="C10031" s="0" t="n">
        <v>16</v>
      </c>
      <c r="D10031" s="0" t="n">
        <v>92</v>
      </c>
      <c r="E10031" s="0" t="n">
        <v>69</v>
      </c>
      <c r="F10031" s="0" t="n">
        <v>9</v>
      </c>
      <c r="T10031" s="0"/>
    </row>
    <row r="10032" customFormat="false" ht="12.75" hidden="false" customHeight="false" outlineLevel="0" collapsed="false">
      <c r="A10032" s="0" t="n">
        <v>1988</v>
      </c>
      <c r="B10032" s="0" t="n">
        <v>6</v>
      </c>
      <c r="C10032" s="0" t="n">
        <v>17</v>
      </c>
      <c r="D10032" s="0" t="n">
        <v>74</v>
      </c>
      <c r="E10032" s="0" t="n">
        <v>65</v>
      </c>
      <c r="F10032" s="0" t="n">
        <v>5</v>
      </c>
      <c r="T10032" s="0"/>
    </row>
    <row r="10033" customFormat="false" ht="12.75" hidden="false" customHeight="false" outlineLevel="0" collapsed="false">
      <c r="A10033" s="0" t="n">
        <v>1988</v>
      </c>
      <c r="B10033" s="0" t="n">
        <v>6</v>
      </c>
      <c r="C10033" s="0" t="n">
        <v>18</v>
      </c>
      <c r="D10033" s="0" t="n">
        <v>85</v>
      </c>
      <c r="E10033" s="0" t="n">
        <v>65</v>
      </c>
      <c r="F10033" s="0" t="n">
        <v>0</v>
      </c>
      <c r="T10033" s="0"/>
    </row>
    <row r="10034" customFormat="false" ht="12.75" hidden="false" customHeight="false" outlineLevel="0" collapsed="false">
      <c r="A10034" s="0" t="n">
        <v>1988</v>
      </c>
      <c r="B10034" s="0" t="n">
        <v>6</v>
      </c>
      <c r="C10034" s="0" t="n">
        <v>19</v>
      </c>
      <c r="D10034" s="0" t="n">
        <v>86</v>
      </c>
      <c r="E10034" s="0" t="n">
        <v>66</v>
      </c>
      <c r="F10034" s="0" t="n">
        <v>0</v>
      </c>
      <c r="T10034" s="0"/>
    </row>
    <row r="10035" customFormat="false" ht="12.75" hidden="false" customHeight="false" outlineLevel="0" collapsed="false">
      <c r="A10035" s="0" t="n">
        <v>1988</v>
      </c>
      <c r="B10035" s="0" t="n">
        <v>6</v>
      </c>
      <c r="C10035" s="0" t="n">
        <v>20</v>
      </c>
      <c r="D10035" s="0" t="n">
        <v>87</v>
      </c>
      <c r="E10035" s="0" t="n">
        <v>68</v>
      </c>
      <c r="F10035" s="0" t="n">
        <v>0</v>
      </c>
      <c r="T10035" s="0"/>
    </row>
    <row r="10036" customFormat="false" ht="12.75" hidden="false" customHeight="false" outlineLevel="0" collapsed="false">
      <c r="A10036" s="0" t="n">
        <v>1988</v>
      </c>
      <c r="B10036" s="0" t="n">
        <v>6</v>
      </c>
      <c r="C10036" s="0" t="n">
        <v>21</v>
      </c>
      <c r="D10036" s="0" t="n">
        <v>97</v>
      </c>
      <c r="E10036" s="0" t="n">
        <v>76</v>
      </c>
      <c r="F10036" s="0" t="n">
        <v>0</v>
      </c>
      <c r="T10036" s="0"/>
    </row>
    <row r="10037" customFormat="false" ht="12.75" hidden="false" customHeight="false" outlineLevel="0" collapsed="false">
      <c r="A10037" s="0" t="n">
        <v>1988</v>
      </c>
      <c r="B10037" s="0" t="n">
        <v>6</v>
      </c>
      <c r="C10037" s="0" t="n">
        <v>22</v>
      </c>
      <c r="D10037" s="0" t="n">
        <v>98</v>
      </c>
      <c r="E10037" s="0" t="n">
        <v>75</v>
      </c>
      <c r="F10037" s="0" t="n">
        <v>0</v>
      </c>
      <c r="T10037" s="0"/>
    </row>
    <row r="10038" customFormat="false" ht="12.75" hidden="false" customHeight="false" outlineLevel="0" collapsed="false">
      <c r="A10038" s="0" t="n">
        <v>1988</v>
      </c>
      <c r="B10038" s="0" t="n">
        <v>6</v>
      </c>
      <c r="C10038" s="0" t="n">
        <v>23</v>
      </c>
      <c r="D10038" s="0" t="n">
        <v>87</v>
      </c>
      <c r="E10038" s="0" t="n">
        <v>65</v>
      </c>
      <c r="F10038" s="0" t="n">
        <v>0</v>
      </c>
      <c r="T10038" s="0"/>
    </row>
    <row r="10039" customFormat="false" ht="12.75" hidden="false" customHeight="false" outlineLevel="0" collapsed="false">
      <c r="A10039" s="0" t="n">
        <v>1988</v>
      </c>
      <c r="B10039" s="0" t="n">
        <v>6</v>
      </c>
      <c r="C10039" s="0" t="n">
        <v>24</v>
      </c>
      <c r="D10039" s="0" t="n">
        <v>81</v>
      </c>
      <c r="E10039" s="0" t="n">
        <v>61</v>
      </c>
      <c r="F10039" s="0" t="n">
        <v>0</v>
      </c>
      <c r="T10039" s="0"/>
    </row>
    <row r="10040" customFormat="false" ht="12.75" hidden="false" customHeight="false" outlineLevel="0" collapsed="false">
      <c r="A10040" s="0" t="n">
        <v>1988</v>
      </c>
      <c r="B10040" s="0" t="n">
        <v>6</v>
      </c>
      <c r="C10040" s="0" t="n">
        <v>25</v>
      </c>
      <c r="D10040" s="0" t="n">
        <v>76</v>
      </c>
      <c r="E10040" s="0" t="n">
        <v>61</v>
      </c>
      <c r="F10040" s="0" t="n">
        <v>0</v>
      </c>
      <c r="T10040" s="0"/>
    </row>
    <row r="10041" customFormat="false" ht="12.75" hidden="false" customHeight="false" outlineLevel="0" collapsed="false">
      <c r="A10041" s="0" t="n">
        <v>1988</v>
      </c>
      <c r="B10041" s="0" t="n">
        <v>6</v>
      </c>
      <c r="C10041" s="0" t="n">
        <v>26</v>
      </c>
      <c r="D10041" s="0" t="n">
        <v>82</v>
      </c>
      <c r="E10041" s="0" t="n">
        <v>63</v>
      </c>
      <c r="F10041" s="0" t="n">
        <v>34</v>
      </c>
      <c r="T10041" s="0"/>
    </row>
    <row r="10042" customFormat="false" ht="12.75" hidden="false" customHeight="false" outlineLevel="0" collapsed="false">
      <c r="A10042" s="0" t="n">
        <v>1988</v>
      </c>
      <c r="B10042" s="0" t="n">
        <v>6</v>
      </c>
      <c r="C10042" s="0" t="n">
        <v>27</v>
      </c>
      <c r="D10042" s="0" t="n">
        <v>83</v>
      </c>
      <c r="E10042" s="0" t="n">
        <v>58</v>
      </c>
      <c r="F10042" s="0" t="n">
        <v>0</v>
      </c>
      <c r="T10042" s="0"/>
    </row>
    <row r="10043" customFormat="false" ht="12.75" hidden="false" customHeight="false" outlineLevel="0" collapsed="false">
      <c r="A10043" s="0" t="n">
        <v>1988</v>
      </c>
      <c r="B10043" s="0" t="n">
        <v>6</v>
      </c>
      <c r="C10043" s="0" t="n">
        <v>28</v>
      </c>
      <c r="D10043" s="0" t="n">
        <v>86</v>
      </c>
      <c r="E10043" s="0" t="n">
        <v>61</v>
      </c>
      <c r="F10043" s="0" t="n">
        <v>0</v>
      </c>
      <c r="T10043" s="0"/>
    </row>
    <row r="10044" customFormat="false" ht="12.75" hidden="false" customHeight="false" outlineLevel="0" collapsed="false">
      <c r="A10044" s="0" t="n">
        <v>1988</v>
      </c>
      <c r="B10044" s="0" t="n">
        <v>6</v>
      </c>
      <c r="C10044" s="0" t="n">
        <v>29</v>
      </c>
      <c r="D10044" s="0" t="n">
        <v>80</v>
      </c>
      <c r="E10044" s="0" t="n">
        <v>60</v>
      </c>
      <c r="F10044" s="0" t="n">
        <v>2</v>
      </c>
      <c r="T10044" s="0"/>
    </row>
    <row r="10045" customFormat="false" ht="12.75" hidden="false" customHeight="false" outlineLevel="0" collapsed="false">
      <c r="A10045" s="0" t="n">
        <v>1988</v>
      </c>
      <c r="B10045" s="0" t="n">
        <v>6</v>
      </c>
      <c r="C10045" s="0" t="n">
        <v>30</v>
      </c>
      <c r="D10045" s="0" t="n">
        <v>78</v>
      </c>
      <c r="E10045" s="0" t="n">
        <v>55</v>
      </c>
      <c r="F10045" s="0" t="n">
        <v>0</v>
      </c>
      <c r="T10045" s="0"/>
    </row>
    <row r="10046" customFormat="false" ht="12.75" hidden="false" customHeight="false" outlineLevel="0" collapsed="false">
      <c r="A10046" s="0" t="n">
        <v>1988</v>
      </c>
      <c r="B10046" s="0" t="n">
        <v>7</v>
      </c>
      <c r="C10046" s="0" t="n">
        <v>1</v>
      </c>
      <c r="D10046" s="0" t="n">
        <v>71</v>
      </c>
      <c r="E10046" s="0" t="n">
        <v>53</v>
      </c>
      <c r="F10046" s="0" t="n">
        <v>0</v>
      </c>
      <c r="T10046" s="0"/>
    </row>
    <row r="10047" customFormat="false" ht="12.75" hidden="false" customHeight="false" outlineLevel="0" collapsed="false">
      <c r="A10047" s="0" t="n">
        <v>1988</v>
      </c>
      <c r="B10047" s="0" t="n">
        <v>7</v>
      </c>
      <c r="C10047" s="0" t="n">
        <v>2</v>
      </c>
      <c r="D10047" s="0" t="n">
        <v>80</v>
      </c>
      <c r="E10047" s="0" t="n">
        <v>58</v>
      </c>
      <c r="F10047" s="0" t="n">
        <v>0</v>
      </c>
      <c r="T10047" s="0"/>
    </row>
    <row r="10048" customFormat="false" ht="12.75" hidden="false" customHeight="false" outlineLevel="0" collapsed="false">
      <c r="A10048" s="0" t="n">
        <v>1988</v>
      </c>
      <c r="B10048" s="0" t="n">
        <v>7</v>
      </c>
      <c r="C10048" s="0" t="n">
        <v>3</v>
      </c>
      <c r="D10048" s="0" t="n">
        <v>88</v>
      </c>
      <c r="E10048" s="0" t="n">
        <v>61</v>
      </c>
      <c r="F10048" s="0" t="n">
        <v>0</v>
      </c>
      <c r="T10048" s="0"/>
    </row>
    <row r="10049" customFormat="false" ht="12.75" hidden="false" customHeight="false" outlineLevel="0" collapsed="false">
      <c r="A10049" s="0" t="n">
        <v>1988</v>
      </c>
      <c r="B10049" s="0" t="n">
        <v>7</v>
      </c>
      <c r="C10049" s="0" t="n">
        <v>4</v>
      </c>
      <c r="D10049" s="0" t="n">
        <v>88</v>
      </c>
      <c r="E10049" s="0" t="n">
        <v>65</v>
      </c>
      <c r="F10049" s="0" t="n">
        <v>0</v>
      </c>
      <c r="T10049" s="0"/>
    </row>
    <row r="10050" customFormat="false" ht="12.75" hidden="false" customHeight="false" outlineLevel="0" collapsed="false">
      <c r="A10050" s="0" t="n">
        <v>1988</v>
      </c>
      <c r="B10050" s="0" t="n">
        <v>7</v>
      </c>
      <c r="C10050" s="0" t="n">
        <v>5</v>
      </c>
      <c r="D10050" s="0" t="n">
        <v>88</v>
      </c>
      <c r="E10050" s="0" t="n">
        <v>66</v>
      </c>
      <c r="F10050" s="0" t="n">
        <v>0</v>
      </c>
      <c r="T10050" s="0"/>
    </row>
    <row r="10051" customFormat="false" ht="12.75" hidden="false" customHeight="false" outlineLevel="0" collapsed="false">
      <c r="A10051" s="0" t="n">
        <v>1988</v>
      </c>
      <c r="B10051" s="0" t="n">
        <v>7</v>
      </c>
      <c r="C10051" s="0" t="n">
        <v>6</v>
      </c>
      <c r="D10051" s="0" t="n">
        <v>92</v>
      </c>
      <c r="E10051" s="0" t="n">
        <v>68</v>
      </c>
      <c r="F10051" s="0" t="n">
        <v>0</v>
      </c>
      <c r="T10051" s="0"/>
    </row>
    <row r="10052" customFormat="false" ht="12.75" hidden="false" customHeight="false" outlineLevel="0" collapsed="false">
      <c r="A10052" s="0" t="n">
        <v>1988</v>
      </c>
      <c r="B10052" s="0" t="n">
        <v>7</v>
      </c>
      <c r="C10052" s="0" t="n">
        <v>7</v>
      </c>
      <c r="D10052" s="0" t="n">
        <v>93</v>
      </c>
      <c r="E10052" s="0" t="n">
        <v>68</v>
      </c>
      <c r="F10052" s="0" t="n">
        <v>0</v>
      </c>
      <c r="T10052" s="0"/>
    </row>
    <row r="10053" customFormat="false" ht="12.75" hidden="false" customHeight="false" outlineLevel="0" collapsed="false">
      <c r="A10053" s="0" t="n">
        <v>1988</v>
      </c>
      <c r="B10053" s="0" t="n">
        <v>7</v>
      </c>
      <c r="C10053" s="0" t="n">
        <v>8</v>
      </c>
      <c r="D10053" s="0" t="n">
        <v>97</v>
      </c>
      <c r="E10053" s="0" t="n">
        <v>73</v>
      </c>
      <c r="F10053" s="0" t="n">
        <v>0</v>
      </c>
      <c r="T10053" s="0"/>
    </row>
    <row r="10054" customFormat="false" ht="12.75" hidden="false" customHeight="false" outlineLevel="0" collapsed="false">
      <c r="A10054" s="0" t="n">
        <v>1988</v>
      </c>
      <c r="B10054" s="0" t="n">
        <v>7</v>
      </c>
      <c r="C10054" s="0" t="n">
        <v>9</v>
      </c>
      <c r="D10054" s="0" t="n">
        <v>88</v>
      </c>
      <c r="E10054" s="0" t="n">
        <v>71</v>
      </c>
      <c r="F10054" s="0" t="n">
        <v>23</v>
      </c>
      <c r="T10054" s="0"/>
    </row>
    <row r="10055" customFormat="false" ht="12.75" hidden="false" customHeight="false" outlineLevel="0" collapsed="false">
      <c r="A10055" s="0" t="n">
        <v>1988</v>
      </c>
      <c r="B10055" s="0" t="n">
        <v>7</v>
      </c>
      <c r="C10055" s="0" t="n">
        <v>10</v>
      </c>
      <c r="D10055" s="0" t="n">
        <v>99</v>
      </c>
      <c r="E10055" s="0" t="n">
        <v>72</v>
      </c>
      <c r="F10055" s="0" t="n">
        <v>9</v>
      </c>
      <c r="T10055" s="0"/>
    </row>
    <row r="10056" customFormat="false" ht="12.75" hidden="false" customHeight="false" outlineLevel="0" collapsed="false">
      <c r="A10056" s="0" t="n">
        <v>1988</v>
      </c>
      <c r="B10056" s="0" t="n">
        <v>7</v>
      </c>
      <c r="C10056" s="0" t="n">
        <v>11</v>
      </c>
      <c r="D10056" s="0" t="n">
        <v>98</v>
      </c>
      <c r="E10056" s="0" t="n">
        <v>79</v>
      </c>
      <c r="F10056" s="0" t="n">
        <v>0</v>
      </c>
      <c r="T10056" s="0"/>
    </row>
    <row r="10057" customFormat="false" ht="12.75" hidden="false" customHeight="false" outlineLevel="0" collapsed="false">
      <c r="A10057" s="0" t="n">
        <v>1988</v>
      </c>
      <c r="B10057" s="0" t="n">
        <v>7</v>
      </c>
      <c r="C10057" s="0" t="n">
        <v>12</v>
      </c>
      <c r="D10057" s="0" t="n">
        <v>84</v>
      </c>
      <c r="E10057" s="0" t="n">
        <v>72</v>
      </c>
      <c r="F10057" s="0" t="n">
        <v>37</v>
      </c>
      <c r="T10057" s="0"/>
    </row>
    <row r="10058" customFormat="false" ht="12.75" hidden="false" customHeight="false" outlineLevel="0" collapsed="false">
      <c r="A10058" s="0" t="n">
        <v>1988</v>
      </c>
      <c r="B10058" s="0" t="n">
        <v>7</v>
      </c>
      <c r="C10058" s="0" t="n">
        <v>13</v>
      </c>
      <c r="D10058" s="0" t="n">
        <v>90</v>
      </c>
      <c r="E10058" s="0" t="n">
        <v>73</v>
      </c>
      <c r="F10058" s="0" t="n">
        <v>0</v>
      </c>
      <c r="T10058" s="0"/>
    </row>
    <row r="10059" customFormat="false" ht="12.75" hidden="false" customHeight="false" outlineLevel="0" collapsed="false">
      <c r="A10059" s="0" t="n">
        <v>1988</v>
      </c>
      <c r="B10059" s="0" t="n">
        <v>7</v>
      </c>
      <c r="C10059" s="0" t="n">
        <v>14</v>
      </c>
      <c r="D10059" s="0" t="n">
        <v>90</v>
      </c>
      <c r="E10059" s="0" t="n">
        <v>69</v>
      </c>
      <c r="F10059" s="0" t="n">
        <v>0</v>
      </c>
      <c r="T10059" s="0"/>
    </row>
    <row r="10060" customFormat="false" ht="12.75" hidden="false" customHeight="false" outlineLevel="0" collapsed="false">
      <c r="A10060" s="0" t="n">
        <v>1988</v>
      </c>
      <c r="B10060" s="0" t="n">
        <v>7</v>
      </c>
      <c r="C10060" s="0" t="n">
        <v>15</v>
      </c>
      <c r="D10060" s="0" t="n">
        <v>93</v>
      </c>
      <c r="E10060" s="0" t="n">
        <v>72</v>
      </c>
      <c r="F10060" s="0" t="n">
        <v>14</v>
      </c>
      <c r="T10060" s="0"/>
    </row>
    <row r="10061" customFormat="false" ht="12.75" hidden="false" customHeight="false" outlineLevel="0" collapsed="false">
      <c r="A10061" s="0" t="n">
        <v>1988</v>
      </c>
      <c r="B10061" s="0" t="n">
        <v>7</v>
      </c>
      <c r="C10061" s="0" t="n">
        <v>16</v>
      </c>
      <c r="D10061" s="0" t="n">
        <v>96</v>
      </c>
      <c r="E10061" s="0" t="n">
        <v>72</v>
      </c>
      <c r="F10061" s="0" t="n">
        <v>42</v>
      </c>
      <c r="T10061" s="0"/>
    </row>
    <row r="10062" customFormat="false" ht="12.75" hidden="false" customHeight="false" outlineLevel="0" collapsed="false">
      <c r="A10062" s="0" t="n">
        <v>1988</v>
      </c>
      <c r="B10062" s="0" t="n">
        <v>7</v>
      </c>
      <c r="C10062" s="0" t="n">
        <v>17</v>
      </c>
      <c r="D10062" s="0" t="n">
        <v>94</v>
      </c>
      <c r="E10062" s="0" t="n">
        <v>71</v>
      </c>
      <c r="F10062" s="0" t="n">
        <v>121</v>
      </c>
      <c r="T10062" s="0"/>
    </row>
    <row r="10063" customFormat="false" ht="12.75" hidden="false" customHeight="false" outlineLevel="0" collapsed="false">
      <c r="A10063" s="0" t="n">
        <v>1988</v>
      </c>
      <c r="B10063" s="0" t="n">
        <v>7</v>
      </c>
      <c r="C10063" s="0" t="n">
        <v>18</v>
      </c>
      <c r="D10063" s="0" t="n">
        <v>96</v>
      </c>
      <c r="E10063" s="0" t="n">
        <v>71</v>
      </c>
      <c r="F10063" s="0" t="n">
        <v>0</v>
      </c>
      <c r="T10063" s="0"/>
    </row>
    <row r="10064" customFormat="false" ht="12.75" hidden="false" customHeight="false" outlineLevel="0" collapsed="false">
      <c r="A10064" s="0" t="n">
        <v>1988</v>
      </c>
      <c r="B10064" s="0" t="n">
        <v>7</v>
      </c>
      <c r="C10064" s="0" t="n">
        <v>19</v>
      </c>
      <c r="D10064" s="0" t="n">
        <v>89</v>
      </c>
      <c r="E10064" s="0" t="n">
        <v>75</v>
      </c>
      <c r="F10064" s="0" t="n">
        <v>94</v>
      </c>
      <c r="T10064" s="0"/>
    </row>
    <row r="10065" customFormat="false" ht="12.75" hidden="false" customHeight="false" outlineLevel="0" collapsed="false">
      <c r="A10065" s="0" t="n">
        <v>1988</v>
      </c>
      <c r="B10065" s="0" t="n">
        <v>7</v>
      </c>
      <c r="C10065" s="0" t="n">
        <v>20</v>
      </c>
      <c r="D10065" s="0" t="n">
        <v>83</v>
      </c>
      <c r="E10065" s="0" t="n">
        <v>73</v>
      </c>
      <c r="F10065" s="0" t="n">
        <v>128</v>
      </c>
      <c r="T10065" s="0"/>
    </row>
    <row r="10066" customFormat="false" ht="12.75" hidden="false" customHeight="false" outlineLevel="0" collapsed="false">
      <c r="A10066" s="0" t="n">
        <v>1988</v>
      </c>
      <c r="B10066" s="0" t="n">
        <v>7</v>
      </c>
      <c r="C10066" s="0" t="n">
        <v>21</v>
      </c>
      <c r="D10066" s="0" t="n">
        <v>89</v>
      </c>
      <c r="E10066" s="0" t="n">
        <v>72</v>
      </c>
      <c r="F10066" s="0" t="n">
        <v>171</v>
      </c>
      <c r="T10066" s="0"/>
    </row>
    <row r="10067" customFormat="false" ht="12.75" hidden="false" customHeight="false" outlineLevel="0" collapsed="false">
      <c r="A10067" s="0" t="n">
        <v>1988</v>
      </c>
      <c r="B10067" s="0" t="n">
        <v>7</v>
      </c>
      <c r="C10067" s="0" t="n">
        <v>22</v>
      </c>
      <c r="D10067" s="0" t="n">
        <v>78</v>
      </c>
      <c r="E10067" s="0" t="n">
        <v>70</v>
      </c>
      <c r="F10067" s="0" t="n">
        <v>4</v>
      </c>
      <c r="T10067" s="0"/>
    </row>
    <row r="10068" customFormat="false" ht="12.75" hidden="false" customHeight="false" outlineLevel="0" collapsed="false">
      <c r="A10068" s="0" t="n">
        <v>1988</v>
      </c>
      <c r="B10068" s="0" t="n">
        <v>7</v>
      </c>
      <c r="C10068" s="0" t="n">
        <v>23</v>
      </c>
      <c r="D10068" s="0" t="n">
        <v>83</v>
      </c>
      <c r="E10068" s="0" t="n">
        <v>69</v>
      </c>
      <c r="F10068" s="0" t="n">
        <v>27</v>
      </c>
      <c r="T10068" s="0"/>
    </row>
    <row r="10069" customFormat="false" ht="12.75" hidden="false" customHeight="false" outlineLevel="0" collapsed="false">
      <c r="A10069" s="0" t="n">
        <v>1988</v>
      </c>
      <c r="B10069" s="0" t="n">
        <v>7</v>
      </c>
      <c r="C10069" s="0" t="n">
        <v>24</v>
      </c>
      <c r="D10069" s="0" t="n">
        <v>84</v>
      </c>
      <c r="E10069" s="0" t="n">
        <v>71</v>
      </c>
      <c r="F10069" s="0" t="n">
        <v>40</v>
      </c>
      <c r="T10069" s="0"/>
    </row>
    <row r="10070" customFormat="false" ht="12.75" hidden="false" customHeight="false" outlineLevel="0" collapsed="false">
      <c r="A10070" s="0" t="n">
        <v>1988</v>
      </c>
      <c r="B10070" s="0" t="n">
        <v>7</v>
      </c>
      <c r="C10070" s="0" t="n">
        <v>25</v>
      </c>
      <c r="D10070" s="0" t="n">
        <v>89</v>
      </c>
      <c r="E10070" s="0" t="n">
        <v>68</v>
      </c>
      <c r="F10070" s="0" t="n">
        <v>0</v>
      </c>
      <c r="T10070" s="0"/>
    </row>
    <row r="10071" customFormat="false" ht="12.75" hidden="false" customHeight="false" outlineLevel="0" collapsed="false">
      <c r="A10071" s="0" t="n">
        <v>1988</v>
      </c>
      <c r="B10071" s="0" t="n">
        <v>7</v>
      </c>
      <c r="C10071" s="0" t="n">
        <v>26</v>
      </c>
      <c r="D10071" s="0" t="n">
        <v>87</v>
      </c>
      <c r="E10071" s="0" t="n">
        <v>68</v>
      </c>
      <c r="F10071" s="0" t="n">
        <v>65</v>
      </c>
      <c r="T10071" s="0"/>
    </row>
    <row r="10072" customFormat="false" ht="12.75" hidden="false" customHeight="false" outlineLevel="0" collapsed="false">
      <c r="A10072" s="0" t="n">
        <v>1988</v>
      </c>
      <c r="B10072" s="0" t="n">
        <v>7</v>
      </c>
      <c r="C10072" s="0" t="n">
        <v>27</v>
      </c>
      <c r="D10072" s="0" t="n">
        <v>85</v>
      </c>
      <c r="E10072" s="0" t="n">
        <v>69</v>
      </c>
      <c r="F10072" s="0" t="n">
        <v>5</v>
      </c>
      <c r="T10072" s="0"/>
    </row>
    <row r="10073" customFormat="false" ht="12.75" hidden="false" customHeight="false" outlineLevel="0" collapsed="false">
      <c r="A10073" s="0" t="n">
        <v>1988</v>
      </c>
      <c r="B10073" s="0" t="n">
        <v>7</v>
      </c>
      <c r="C10073" s="0" t="n">
        <v>28</v>
      </c>
      <c r="D10073" s="0" t="n">
        <v>85</v>
      </c>
      <c r="E10073" s="0" t="n">
        <v>69</v>
      </c>
      <c r="F10073" s="0" t="n">
        <v>33</v>
      </c>
      <c r="T10073" s="0"/>
    </row>
    <row r="10074" customFormat="false" ht="12.75" hidden="false" customHeight="false" outlineLevel="0" collapsed="false">
      <c r="A10074" s="0" t="n">
        <v>1988</v>
      </c>
      <c r="B10074" s="0" t="n">
        <v>7</v>
      </c>
      <c r="C10074" s="0" t="n">
        <v>29</v>
      </c>
      <c r="D10074" s="0" t="n">
        <v>92</v>
      </c>
      <c r="E10074" s="0" t="n">
        <v>72</v>
      </c>
      <c r="F10074" s="0" t="n">
        <v>0</v>
      </c>
      <c r="T10074" s="0"/>
    </row>
    <row r="10075" customFormat="false" ht="12.75" hidden="false" customHeight="false" outlineLevel="0" collapsed="false">
      <c r="A10075" s="0" t="n">
        <v>1988</v>
      </c>
      <c r="B10075" s="0" t="n">
        <v>7</v>
      </c>
      <c r="C10075" s="0" t="n">
        <v>30</v>
      </c>
      <c r="D10075" s="0" t="n">
        <v>98</v>
      </c>
      <c r="E10075" s="0" t="n">
        <v>79</v>
      </c>
      <c r="F10075" s="0" t="n">
        <v>0</v>
      </c>
      <c r="T10075" s="0"/>
    </row>
    <row r="10076" customFormat="false" ht="12.75" hidden="false" customHeight="false" outlineLevel="0" collapsed="false">
      <c r="A10076" s="0" t="n">
        <v>1988</v>
      </c>
      <c r="B10076" s="0" t="n">
        <v>7</v>
      </c>
      <c r="C10076" s="0" t="n">
        <v>31</v>
      </c>
      <c r="D10076" s="0" t="n">
        <v>87</v>
      </c>
      <c r="E10076" s="0" t="n">
        <v>75</v>
      </c>
      <c r="F10076" s="0" t="n">
        <v>1</v>
      </c>
      <c r="T10076" s="0"/>
    </row>
    <row r="10077" customFormat="false" ht="12.75" hidden="false" customHeight="false" outlineLevel="0" collapsed="false">
      <c r="A10077" s="0" t="n">
        <v>1988</v>
      </c>
      <c r="B10077" s="0" t="n">
        <v>8</v>
      </c>
      <c r="C10077" s="0" t="n">
        <v>1</v>
      </c>
      <c r="D10077" s="0" t="n">
        <v>91</v>
      </c>
      <c r="E10077" s="0" t="n">
        <v>73</v>
      </c>
      <c r="F10077" s="0" t="n">
        <v>0</v>
      </c>
      <c r="T10077" s="0"/>
    </row>
    <row r="10078" customFormat="false" ht="12.75" hidden="false" customHeight="false" outlineLevel="0" collapsed="false">
      <c r="A10078" s="0" t="n">
        <v>1988</v>
      </c>
      <c r="B10078" s="0" t="n">
        <v>8</v>
      </c>
      <c r="C10078" s="0" t="n">
        <v>2</v>
      </c>
      <c r="D10078" s="0" t="n">
        <v>91</v>
      </c>
      <c r="E10078" s="0" t="n">
        <v>75</v>
      </c>
      <c r="F10078" s="0" t="n">
        <v>0</v>
      </c>
      <c r="T10078" s="0"/>
    </row>
    <row r="10079" customFormat="false" ht="12.75" hidden="false" customHeight="false" outlineLevel="0" collapsed="false">
      <c r="A10079" s="0" t="n">
        <v>1988</v>
      </c>
      <c r="B10079" s="0" t="n">
        <v>8</v>
      </c>
      <c r="C10079" s="0" t="n">
        <v>3</v>
      </c>
      <c r="D10079" s="0" t="n">
        <v>89</v>
      </c>
      <c r="E10079" s="0" t="n">
        <v>76</v>
      </c>
      <c r="F10079" s="0" t="n">
        <v>0</v>
      </c>
      <c r="T10079" s="0"/>
    </row>
    <row r="10080" customFormat="false" ht="12.75" hidden="false" customHeight="false" outlineLevel="0" collapsed="false">
      <c r="A10080" s="0" t="n">
        <v>1988</v>
      </c>
      <c r="B10080" s="0" t="n">
        <v>8</v>
      </c>
      <c r="C10080" s="0" t="n">
        <v>4</v>
      </c>
      <c r="D10080" s="0" t="n">
        <v>89</v>
      </c>
      <c r="E10080" s="0" t="n">
        <v>76</v>
      </c>
      <c r="F10080" s="0" t="n">
        <v>0</v>
      </c>
      <c r="T10080" s="0"/>
    </row>
    <row r="10081" customFormat="false" ht="12.75" hidden="false" customHeight="false" outlineLevel="0" collapsed="false">
      <c r="A10081" s="0" t="n">
        <v>1988</v>
      </c>
      <c r="B10081" s="0" t="n">
        <v>8</v>
      </c>
      <c r="C10081" s="0" t="n">
        <v>5</v>
      </c>
      <c r="D10081" s="0" t="n">
        <v>89</v>
      </c>
      <c r="E10081" s="0" t="n">
        <v>76</v>
      </c>
      <c r="F10081" s="0" t="n">
        <v>0</v>
      </c>
      <c r="T10081" s="0"/>
    </row>
    <row r="10082" customFormat="false" ht="12.75" hidden="false" customHeight="false" outlineLevel="0" collapsed="false">
      <c r="A10082" s="0" t="n">
        <v>1988</v>
      </c>
      <c r="B10082" s="0" t="n">
        <v>8</v>
      </c>
      <c r="C10082" s="0" t="n">
        <v>6</v>
      </c>
      <c r="D10082" s="0" t="n">
        <v>89</v>
      </c>
      <c r="E10082" s="0" t="n">
        <v>75</v>
      </c>
      <c r="F10082" s="0" t="n">
        <v>0</v>
      </c>
      <c r="T10082" s="0"/>
    </row>
    <row r="10083" customFormat="false" ht="12.75" hidden="false" customHeight="false" outlineLevel="0" collapsed="false">
      <c r="A10083" s="0" t="n">
        <v>1988</v>
      </c>
      <c r="B10083" s="0" t="n">
        <v>8</v>
      </c>
      <c r="C10083" s="0" t="n">
        <v>7</v>
      </c>
      <c r="D10083" s="0" t="n">
        <v>91</v>
      </c>
      <c r="E10083" s="0" t="n">
        <v>77</v>
      </c>
      <c r="F10083" s="0" t="n">
        <v>0</v>
      </c>
      <c r="T10083" s="0"/>
    </row>
    <row r="10084" customFormat="false" ht="12.75" hidden="false" customHeight="false" outlineLevel="0" collapsed="false">
      <c r="A10084" s="0" t="n">
        <v>1988</v>
      </c>
      <c r="B10084" s="0" t="n">
        <v>8</v>
      </c>
      <c r="C10084" s="0" t="n">
        <v>8</v>
      </c>
      <c r="D10084" s="0" t="n">
        <v>88</v>
      </c>
      <c r="E10084" s="0" t="n">
        <v>72</v>
      </c>
      <c r="F10084" s="0" t="n">
        <v>0</v>
      </c>
      <c r="T10084" s="0"/>
    </row>
    <row r="10085" customFormat="false" ht="12.75" hidden="false" customHeight="false" outlineLevel="0" collapsed="false">
      <c r="A10085" s="0" t="n">
        <v>1988</v>
      </c>
      <c r="B10085" s="0" t="n">
        <v>8</v>
      </c>
      <c r="C10085" s="0" t="n">
        <v>9</v>
      </c>
      <c r="D10085" s="0" t="n">
        <v>93</v>
      </c>
      <c r="E10085" s="0" t="n">
        <v>73</v>
      </c>
      <c r="F10085" s="0" t="n">
        <v>0</v>
      </c>
      <c r="T10085" s="0"/>
    </row>
    <row r="10086" customFormat="false" ht="12.75" hidden="false" customHeight="false" outlineLevel="0" collapsed="false">
      <c r="A10086" s="0" t="n">
        <v>1988</v>
      </c>
      <c r="B10086" s="0" t="n">
        <v>8</v>
      </c>
      <c r="C10086" s="0" t="n">
        <v>10</v>
      </c>
      <c r="D10086" s="0" t="n">
        <v>93</v>
      </c>
      <c r="E10086" s="0" t="n">
        <v>76</v>
      </c>
      <c r="F10086" s="0" t="n">
        <v>0</v>
      </c>
      <c r="T10086" s="0"/>
    </row>
    <row r="10087" customFormat="false" ht="12.75" hidden="false" customHeight="false" outlineLevel="0" collapsed="false">
      <c r="A10087" s="0" t="n">
        <v>1988</v>
      </c>
      <c r="B10087" s="0" t="n">
        <v>8</v>
      </c>
      <c r="C10087" s="0" t="n">
        <v>11</v>
      </c>
      <c r="D10087" s="0" t="n">
        <v>95</v>
      </c>
      <c r="E10087" s="0" t="n">
        <v>77</v>
      </c>
      <c r="F10087" s="0" t="n">
        <v>0</v>
      </c>
      <c r="T10087" s="0"/>
    </row>
    <row r="10088" customFormat="false" ht="12.75" hidden="false" customHeight="false" outlineLevel="0" collapsed="false">
      <c r="A10088" s="0" t="n">
        <v>1988</v>
      </c>
      <c r="B10088" s="0" t="n">
        <v>8</v>
      </c>
      <c r="C10088" s="0" t="n">
        <v>12</v>
      </c>
      <c r="D10088" s="0" t="n">
        <v>94</v>
      </c>
      <c r="E10088" s="0" t="n">
        <v>80</v>
      </c>
      <c r="F10088" s="0" t="n">
        <v>0</v>
      </c>
      <c r="T10088" s="0"/>
    </row>
    <row r="10089" customFormat="false" ht="12.75" hidden="false" customHeight="false" outlineLevel="0" collapsed="false">
      <c r="A10089" s="0" t="n">
        <v>1988</v>
      </c>
      <c r="B10089" s="0" t="n">
        <v>8</v>
      </c>
      <c r="C10089" s="0" t="n">
        <v>13</v>
      </c>
      <c r="D10089" s="0" t="n">
        <v>96</v>
      </c>
      <c r="E10089" s="0" t="n">
        <v>79</v>
      </c>
      <c r="F10089" s="0" t="n">
        <v>0</v>
      </c>
      <c r="T10089" s="0"/>
    </row>
    <row r="10090" customFormat="false" ht="12.75" hidden="false" customHeight="false" outlineLevel="0" collapsed="false">
      <c r="A10090" s="0" t="n">
        <v>1988</v>
      </c>
      <c r="B10090" s="0" t="n">
        <v>8</v>
      </c>
      <c r="C10090" s="0" t="n">
        <v>14</v>
      </c>
      <c r="D10090" s="0" t="n">
        <v>99</v>
      </c>
      <c r="E10090" s="0" t="n">
        <v>80</v>
      </c>
      <c r="F10090" s="0" t="n">
        <v>0</v>
      </c>
      <c r="T10090" s="0"/>
    </row>
    <row r="10091" customFormat="false" ht="12.75" hidden="false" customHeight="false" outlineLevel="0" collapsed="false">
      <c r="A10091" s="0" t="n">
        <v>1988</v>
      </c>
      <c r="B10091" s="0" t="n">
        <v>8</v>
      </c>
      <c r="C10091" s="0" t="n">
        <v>15</v>
      </c>
      <c r="D10091" s="0" t="n">
        <v>97</v>
      </c>
      <c r="E10091" s="0" t="n">
        <v>81</v>
      </c>
      <c r="F10091" s="0" t="n">
        <v>0</v>
      </c>
      <c r="T10091" s="0"/>
    </row>
    <row r="10092" customFormat="false" ht="12.75" hidden="false" customHeight="false" outlineLevel="0" collapsed="false">
      <c r="A10092" s="0" t="n">
        <v>1988</v>
      </c>
      <c r="B10092" s="0" t="n">
        <v>8</v>
      </c>
      <c r="C10092" s="0" t="n">
        <v>16</v>
      </c>
      <c r="D10092" s="0" t="n">
        <v>86</v>
      </c>
      <c r="E10092" s="0" t="n">
        <v>74</v>
      </c>
      <c r="F10092" s="0" t="n">
        <v>0</v>
      </c>
      <c r="T10092" s="0"/>
    </row>
    <row r="10093" customFormat="false" ht="12.75" hidden="false" customHeight="false" outlineLevel="0" collapsed="false">
      <c r="A10093" s="0" t="n">
        <v>1988</v>
      </c>
      <c r="B10093" s="0" t="n">
        <v>8</v>
      </c>
      <c r="C10093" s="0" t="n">
        <v>17</v>
      </c>
      <c r="D10093" s="0" t="n">
        <v>89</v>
      </c>
      <c r="E10093" s="0" t="n">
        <v>74</v>
      </c>
      <c r="F10093" s="0" t="n">
        <v>14</v>
      </c>
      <c r="T10093" s="0"/>
    </row>
    <row r="10094" customFormat="false" ht="12.75" hidden="false" customHeight="false" outlineLevel="0" collapsed="false">
      <c r="A10094" s="0" t="n">
        <v>1988</v>
      </c>
      <c r="B10094" s="0" t="n">
        <v>8</v>
      </c>
      <c r="C10094" s="0" t="n">
        <v>18</v>
      </c>
      <c r="D10094" s="0" t="n">
        <v>82</v>
      </c>
      <c r="E10094" s="0" t="n">
        <v>70</v>
      </c>
      <c r="F10094" s="0" t="n">
        <v>0</v>
      </c>
      <c r="T10094" s="0"/>
    </row>
    <row r="10095" customFormat="false" ht="12.75" hidden="false" customHeight="false" outlineLevel="0" collapsed="false">
      <c r="A10095" s="0" t="n">
        <v>1988</v>
      </c>
      <c r="B10095" s="0" t="n">
        <v>8</v>
      </c>
      <c r="C10095" s="0" t="n">
        <v>19</v>
      </c>
      <c r="D10095" s="0" t="n">
        <v>82</v>
      </c>
      <c r="E10095" s="0" t="n">
        <v>63</v>
      </c>
      <c r="F10095" s="0" t="n">
        <v>0</v>
      </c>
      <c r="T10095" s="0"/>
    </row>
    <row r="10096" customFormat="false" ht="12.75" hidden="false" customHeight="false" outlineLevel="0" collapsed="false">
      <c r="A10096" s="0" t="n">
        <v>1988</v>
      </c>
      <c r="B10096" s="0" t="n">
        <v>8</v>
      </c>
      <c r="C10096" s="0" t="n">
        <v>20</v>
      </c>
      <c r="D10096" s="0" t="n">
        <v>77</v>
      </c>
      <c r="E10096" s="0" t="n">
        <v>62</v>
      </c>
      <c r="F10096" s="0" t="n">
        <v>0</v>
      </c>
      <c r="T10096" s="0"/>
    </row>
    <row r="10097" customFormat="false" ht="12.75" hidden="false" customHeight="false" outlineLevel="0" collapsed="false">
      <c r="A10097" s="0" t="n">
        <v>1988</v>
      </c>
      <c r="B10097" s="0" t="n">
        <v>8</v>
      </c>
      <c r="C10097" s="0" t="n">
        <v>21</v>
      </c>
      <c r="D10097" s="0" t="n">
        <v>88</v>
      </c>
      <c r="E10097" s="0" t="n">
        <v>62</v>
      </c>
      <c r="F10097" s="0" t="n">
        <v>0</v>
      </c>
      <c r="T10097" s="0"/>
    </row>
    <row r="10098" customFormat="false" ht="12.75" hidden="false" customHeight="false" outlineLevel="0" collapsed="false">
      <c r="A10098" s="0" t="n">
        <v>1988</v>
      </c>
      <c r="B10098" s="0" t="n">
        <v>8</v>
      </c>
      <c r="C10098" s="0" t="n">
        <v>22</v>
      </c>
      <c r="D10098" s="0" t="n">
        <v>80</v>
      </c>
      <c r="E10098" s="0" t="n">
        <v>56</v>
      </c>
      <c r="F10098" s="0" t="n">
        <v>0</v>
      </c>
      <c r="T10098" s="0"/>
    </row>
    <row r="10099" customFormat="false" ht="12.75" hidden="false" customHeight="false" outlineLevel="0" collapsed="false">
      <c r="A10099" s="0" t="n">
        <v>1988</v>
      </c>
      <c r="B10099" s="0" t="n">
        <v>8</v>
      </c>
      <c r="C10099" s="0" t="n">
        <v>23</v>
      </c>
      <c r="D10099" s="0" t="n">
        <v>75</v>
      </c>
      <c r="E10099" s="0" t="n">
        <v>61</v>
      </c>
      <c r="F10099" s="0" t="n">
        <v>6</v>
      </c>
      <c r="T10099" s="0"/>
    </row>
    <row r="10100" customFormat="false" ht="12.75" hidden="false" customHeight="false" outlineLevel="0" collapsed="false">
      <c r="A10100" s="0" t="n">
        <v>1988</v>
      </c>
      <c r="B10100" s="0" t="n">
        <v>8</v>
      </c>
      <c r="C10100" s="0" t="n">
        <v>24</v>
      </c>
      <c r="D10100" s="0" t="n">
        <v>75</v>
      </c>
      <c r="E10100" s="0" t="n">
        <v>62</v>
      </c>
      <c r="F10100" s="0" t="n">
        <v>160</v>
      </c>
      <c r="T10100" s="0"/>
    </row>
    <row r="10101" customFormat="false" ht="12.75" hidden="false" customHeight="false" outlineLevel="0" collapsed="false">
      <c r="A10101" s="0" t="n">
        <v>1988</v>
      </c>
      <c r="B10101" s="0" t="n">
        <v>8</v>
      </c>
      <c r="C10101" s="0" t="n">
        <v>25</v>
      </c>
      <c r="D10101" s="0" t="n">
        <v>83</v>
      </c>
      <c r="E10101" s="0" t="n">
        <v>62</v>
      </c>
      <c r="F10101" s="0" t="n">
        <v>5</v>
      </c>
      <c r="T10101" s="0"/>
    </row>
    <row r="10102" customFormat="false" ht="12.75" hidden="false" customHeight="false" outlineLevel="0" collapsed="false">
      <c r="A10102" s="0" t="n">
        <v>1988</v>
      </c>
      <c r="B10102" s="0" t="n">
        <v>8</v>
      </c>
      <c r="C10102" s="0" t="n">
        <v>26</v>
      </c>
      <c r="D10102" s="0" t="n">
        <v>88</v>
      </c>
      <c r="E10102" s="0" t="n">
        <v>68</v>
      </c>
      <c r="F10102" s="0" t="n">
        <v>9</v>
      </c>
      <c r="T10102" s="0"/>
    </row>
    <row r="10103" customFormat="false" ht="12.75" hidden="false" customHeight="false" outlineLevel="0" collapsed="false">
      <c r="A10103" s="0" t="n">
        <v>1988</v>
      </c>
      <c r="B10103" s="0" t="n">
        <v>8</v>
      </c>
      <c r="C10103" s="0" t="n">
        <v>27</v>
      </c>
      <c r="D10103" s="0" t="n">
        <v>84</v>
      </c>
      <c r="E10103" s="0" t="n">
        <v>67</v>
      </c>
      <c r="F10103" s="0" t="n">
        <v>0</v>
      </c>
      <c r="T10103" s="0"/>
    </row>
    <row r="10104" customFormat="false" ht="12.75" hidden="false" customHeight="false" outlineLevel="0" collapsed="false">
      <c r="A10104" s="0" t="n">
        <v>1988</v>
      </c>
      <c r="B10104" s="0" t="n">
        <v>8</v>
      </c>
      <c r="C10104" s="0" t="n">
        <v>28</v>
      </c>
      <c r="D10104" s="0" t="n">
        <v>88</v>
      </c>
      <c r="E10104" s="0" t="n">
        <v>71</v>
      </c>
      <c r="F10104" s="0" t="n">
        <v>0</v>
      </c>
      <c r="T10104" s="0"/>
    </row>
    <row r="10105" customFormat="false" ht="12.75" hidden="false" customHeight="false" outlineLevel="0" collapsed="false">
      <c r="A10105" s="0" t="n">
        <v>1988</v>
      </c>
      <c r="B10105" s="0" t="n">
        <v>8</v>
      </c>
      <c r="C10105" s="0" t="n">
        <v>29</v>
      </c>
      <c r="D10105" s="0" t="n">
        <v>78</v>
      </c>
      <c r="E10105" s="0" t="n">
        <v>67</v>
      </c>
      <c r="F10105" s="0" t="n">
        <v>25</v>
      </c>
      <c r="T10105" s="0"/>
    </row>
    <row r="10106" customFormat="false" ht="12.75" hidden="false" customHeight="false" outlineLevel="0" collapsed="false">
      <c r="A10106" s="0" t="n">
        <v>1988</v>
      </c>
      <c r="B10106" s="0" t="n">
        <v>8</v>
      </c>
      <c r="C10106" s="0" t="n">
        <v>30</v>
      </c>
      <c r="D10106" s="0" t="n">
        <v>77</v>
      </c>
      <c r="E10106" s="0" t="n">
        <v>63</v>
      </c>
      <c r="F10106" s="0" t="n">
        <v>0</v>
      </c>
      <c r="T10106" s="0"/>
    </row>
    <row r="10107" customFormat="false" ht="12.75" hidden="false" customHeight="false" outlineLevel="0" collapsed="false">
      <c r="A10107" s="0" t="n">
        <v>1988</v>
      </c>
      <c r="B10107" s="0" t="n">
        <v>8</v>
      </c>
      <c r="C10107" s="0" t="n">
        <v>31</v>
      </c>
      <c r="D10107" s="0" t="n">
        <v>82</v>
      </c>
      <c r="E10107" s="0" t="n">
        <v>59</v>
      </c>
      <c r="F10107" s="0" t="n">
        <v>0</v>
      </c>
      <c r="T10107" s="0"/>
    </row>
    <row r="10108" customFormat="false" ht="12.75" hidden="false" customHeight="false" outlineLevel="0" collapsed="false">
      <c r="A10108" s="0" t="n">
        <v>1988</v>
      </c>
      <c r="B10108" s="0" t="n">
        <v>9</v>
      </c>
      <c r="C10108" s="0" t="n">
        <v>1</v>
      </c>
      <c r="D10108" s="0" t="n">
        <v>83</v>
      </c>
      <c r="E10108" s="0" t="n">
        <v>60</v>
      </c>
      <c r="F10108" s="0" t="n">
        <v>0</v>
      </c>
      <c r="T10108" s="0"/>
    </row>
    <row r="10109" customFormat="false" ht="12.75" hidden="false" customHeight="false" outlineLevel="0" collapsed="false">
      <c r="A10109" s="0" t="n">
        <v>1988</v>
      </c>
      <c r="B10109" s="0" t="n">
        <v>9</v>
      </c>
      <c r="C10109" s="0" t="n">
        <v>2</v>
      </c>
      <c r="D10109" s="0" t="n">
        <v>82</v>
      </c>
      <c r="E10109" s="0" t="n">
        <v>62</v>
      </c>
      <c r="F10109" s="0" t="n">
        <v>0</v>
      </c>
      <c r="T10109" s="0"/>
    </row>
    <row r="10110" customFormat="false" ht="12.75" hidden="false" customHeight="false" outlineLevel="0" collapsed="false">
      <c r="A10110" s="0" t="n">
        <v>1988</v>
      </c>
      <c r="B10110" s="0" t="n">
        <v>9</v>
      </c>
      <c r="C10110" s="0" t="n">
        <v>3</v>
      </c>
      <c r="D10110" s="0" t="n">
        <v>82</v>
      </c>
      <c r="E10110" s="0" t="n">
        <v>63</v>
      </c>
      <c r="F10110" s="0" t="n">
        <v>0</v>
      </c>
      <c r="T10110" s="0"/>
    </row>
    <row r="10111" customFormat="false" ht="12.75" hidden="false" customHeight="false" outlineLevel="0" collapsed="false">
      <c r="A10111" s="0" t="n">
        <v>1988</v>
      </c>
      <c r="B10111" s="0" t="n">
        <v>9</v>
      </c>
      <c r="C10111" s="0" t="n">
        <v>4</v>
      </c>
      <c r="D10111" s="0" t="n">
        <v>73</v>
      </c>
      <c r="E10111" s="0" t="n">
        <v>64</v>
      </c>
      <c r="F10111" s="0" t="n">
        <v>125</v>
      </c>
      <c r="T10111" s="0"/>
    </row>
    <row r="10112" customFormat="false" ht="12.75" hidden="false" customHeight="false" outlineLevel="0" collapsed="false">
      <c r="A10112" s="0" t="n">
        <v>1988</v>
      </c>
      <c r="B10112" s="0" t="n">
        <v>9</v>
      </c>
      <c r="C10112" s="0" t="n">
        <v>5</v>
      </c>
      <c r="D10112" s="0" t="n">
        <v>80</v>
      </c>
      <c r="E10112" s="0" t="n">
        <v>56</v>
      </c>
      <c r="F10112" s="0" t="n">
        <v>1</v>
      </c>
      <c r="T10112" s="0"/>
    </row>
    <row r="10113" customFormat="false" ht="12.75" hidden="false" customHeight="false" outlineLevel="0" collapsed="false">
      <c r="A10113" s="0" t="n">
        <v>1988</v>
      </c>
      <c r="B10113" s="0" t="n">
        <v>9</v>
      </c>
      <c r="C10113" s="0" t="n">
        <v>6</v>
      </c>
      <c r="D10113" s="0" t="n">
        <v>71</v>
      </c>
      <c r="E10113" s="0" t="n">
        <v>50</v>
      </c>
      <c r="F10113" s="0" t="n">
        <v>0</v>
      </c>
      <c r="T10113" s="0"/>
    </row>
    <row r="10114" customFormat="false" ht="12.75" hidden="false" customHeight="false" outlineLevel="0" collapsed="false">
      <c r="A10114" s="0" t="n">
        <v>1988</v>
      </c>
      <c r="B10114" s="0" t="n">
        <v>9</v>
      </c>
      <c r="C10114" s="0" t="n">
        <v>7</v>
      </c>
      <c r="D10114" s="0" t="n">
        <v>74</v>
      </c>
      <c r="E10114" s="0" t="n">
        <v>53</v>
      </c>
      <c r="F10114" s="0" t="n">
        <v>0</v>
      </c>
      <c r="T10114" s="0"/>
    </row>
    <row r="10115" customFormat="false" ht="12.75" hidden="false" customHeight="false" outlineLevel="0" collapsed="false">
      <c r="A10115" s="0" t="n">
        <v>1988</v>
      </c>
      <c r="B10115" s="0" t="n">
        <v>9</v>
      </c>
      <c r="C10115" s="0" t="n">
        <v>8</v>
      </c>
      <c r="D10115" s="0" t="n">
        <v>75</v>
      </c>
      <c r="E10115" s="0" t="n">
        <v>55</v>
      </c>
      <c r="F10115" s="0" t="n">
        <v>0</v>
      </c>
      <c r="T10115" s="0"/>
    </row>
    <row r="10116" customFormat="false" ht="12.75" hidden="false" customHeight="false" outlineLevel="0" collapsed="false">
      <c r="A10116" s="0" t="n">
        <v>1988</v>
      </c>
      <c r="B10116" s="0" t="n">
        <v>9</v>
      </c>
      <c r="C10116" s="0" t="n">
        <v>9</v>
      </c>
      <c r="D10116" s="0" t="n">
        <v>84</v>
      </c>
      <c r="E10116" s="0" t="n">
        <v>64</v>
      </c>
      <c r="F10116" s="0" t="n">
        <v>0</v>
      </c>
      <c r="T10116" s="0"/>
    </row>
    <row r="10117" customFormat="false" ht="12.75" hidden="false" customHeight="false" outlineLevel="0" collapsed="false">
      <c r="A10117" s="0" t="n">
        <v>1988</v>
      </c>
      <c r="B10117" s="0" t="n">
        <v>9</v>
      </c>
      <c r="C10117" s="0" t="n">
        <v>10</v>
      </c>
      <c r="D10117" s="0" t="n">
        <v>84</v>
      </c>
      <c r="E10117" s="0" t="n">
        <v>67</v>
      </c>
      <c r="F10117" s="0" t="n">
        <v>0</v>
      </c>
      <c r="T10117" s="0"/>
    </row>
    <row r="10118" customFormat="false" ht="12.75" hidden="false" customHeight="false" outlineLevel="0" collapsed="false">
      <c r="A10118" s="0" t="n">
        <v>1988</v>
      </c>
      <c r="B10118" s="0" t="n">
        <v>9</v>
      </c>
      <c r="C10118" s="0" t="n">
        <v>11</v>
      </c>
      <c r="D10118" s="0" t="n">
        <v>72</v>
      </c>
      <c r="E10118" s="0" t="n">
        <v>60</v>
      </c>
      <c r="F10118" s="0" t="n">
        <v>0</v>
      </c>
      <c r="T10118" s="0"/>
    </row>
    <row r="10119" customFormat="false" ht="12.75" hidden="false" customHeight="false" outlineLevel="0" collapsed="false">
      <c r="A10119" s="0" t="n">
        <v>1988</v>
      </c>
      <c r="B10119" s="0" t="n">
        <v>9</v>
      </c>
      <c r="C10119" s="0" t="n">
        <v>12</v>
      </c>
      <c r="D10119" s="0" t="n">
        <v>76</v>
      </c>
      <c r="E10119" s="0" t="n">
        <v>56</v>
      </c>
      <c r="F10119" s="0" t="n">
        <v>0</v>
      </c>
      <c r="T10119" s="0"/>
    </row>
    <row r="10120" customFormat="false" ht="12.75" hidden="false" customHeight="false" outlineLevel="0" collapsed="false">
      <c r="A10120" s="0" t="n">
        <v>1988</v>
      </c>
      <c r="B10120" s="0" t="n">
        <v>9</v>
      </c>
      <c r="C10120" s="0" t="n">
        <v>13</v>
      </c>
      <c r="D10120" s="0" t="n">
        <v>79</v>
      </c>
      <c r="E10120" s="0" t="n">
        <v>60</v>
      </c>
      <c r="F10120" s="0" t="n">
        <v>94</v>
      </c>
      <c r="T10120" s="0"/>
    </row>
    <row r="10121" customFormat="false" ht="12.75" hidden="false" customHeight="false" outlineLevel="0" collapsed="false">
      <c r="A10121" s="0" t="n">
        <v>1988</v>
      </c>
      <c r="B10121" s="0" t="n">
        <v>9</v>
      </c>
      <c r="C10121" s="0" t="n">
        <v>14</v>
      </c>
      <c r="D10121" s="0" t="n">
        <v>76</v>
      </c>
      <c r="E10121" s="0" t="n">
        <v>55</v>
      </c>
      <c r="F10121" s="0" t="n">
        <v>0</v>
      </c>
      <c r="T10121" s="0"/>
    </row>
    <row r="10122" customFormat="false" ht="12.75" hidden="false" customHeight="false" outlineLevel="0" collapsed="false">
      <c r="A10122" s="0" t="n">
        <v>1988</v>
      </c>
      <c r="B10122" s="0" t="n">
        <v>9</v>
      </c>
      <c r="C10122" s="0" t="n">
        <v>15</v>
      </c>
      <c r="D10122" s="0" t="n">
        <v>71</v>
      </c>
      <c r="E10122" s="0" t="n">
        <v>56</v>
      </c>
      <c r="F10122" s="0" t="n">
        <v>0</v>
      </c>
      <c r="T10122" s="0"/>
    </row>
    <row r="10123" customFormat="false" ht="12.75" hidden="false" customHeight="false" outlineLevel="0" collapsed="false">
      <c r="A10123" s="0" t="n">
        <v>1988</v>
      </c>
      <c r="B10123" s="0" t="n">
        <v>9</v>
      </c>
      <c r="C10123" s="0" t="n">
        <v>16</v>
      </c>
      <c r="D10123" s="0" t="n">
        <v>71</v>
      </c>
      <c r="E10123" s="0" t="n">
        <v>49</v>
      </c>
      <c r="F10123" s="0" t="n">
        <v>0</v>
      </c>
      <c r="T10123" s="0"/>
    </row>
    <row r="10124" customFormat="false" ht="12.75" hidden="false" customHeight="false" outlineLevel="0" collapsed="false">
      <c r="A10124" s="0" t="n">
        <v>1988</v>
      </c>
      <c r="B10124" s="0" t="n">
        <v>9</v>
      </c>
      <c r="C10124" s="0" t="n">
        <v>17</v>
      </c>
      <c r="D10124" s="0" t="n">
        <v>68</v>
      </c>
      <c r="E10124" s="0" t="n">
        <v>55</v>
      </c>
      <c r="F10124" s="0" t="n">
        <v>14</v>
      </c>
      <c r="T10124" s="0"/>
    </row>
    <row r="10125" customFormat="false" ht="12.75" hidden="false" customHeight="false" outlineLevel="0" collapsed="false">
      <c r="A10125" s="0" t="n">
        <v>1988</v>
      </c>
      <c r="B10125" s="0" t="n">
        <v>9</v>
      </c>
      <c r="C10125" s="0" t="n">
        <v>18</v>
      </c>
      <c r="D10125" s="0" t="n">
        <v>76</v>
      </c>
      <c r="E10125" s="0" t="n">
        <v>61</v>
      </c>
      <c r="F10125" s="0" t="n">
        <v>0</v>
      </c>
      <c r="T10125" s="0"/>
    </row>
    <row r="10126" customFormat="false" ht="12.75" hidden="false" customHeight="false" outlineLevel="0" collapsed="false">
      <c r="A10126" s="0" t="n">
        <v>1988</v>
      </c>
      <c r="B10126" s="0" t="n">
        <v>9</v>
      </c>
      <c r="C10126" s="0" t="n">
        <v>19</v>
      </c>
      <c r="D10126" s="0" t="n">
        <v>84</v>
      </c>
      <c r="E10126" s="0" t="n">
        <v>64</v>
      </c>
      <c r="F10126" s="0" t="n">
        <v>0</v>
      </c>
      <c r="T10126" s="0"/>
    </row>
    <row r="10127" customFormat="false" ht="12.75" hidden="false" customHeight="false" outlineLevel="0" collapsed="false">
      <c r="A10127" s="0" t="n">
        <v>1988</v>
      </c>
      <c r="B10127" s="0" t="n">
        <v>9</v>
      </c>
      <c r="C10127" s="0" t="n">
        <v>20</v>
      </c>
      <c r="D10127" s="0" t="n">
        <v>82</v>
      </c>
      <c r="E10127" s="0" t="n">
        <v>69</v>
      </c>
      <c r="F10127" s="0" t="n">
        <v>0</v>
      </c>
      <c r="T10127" s="0"/>
    </row>
    <row r="10128" customFormat="false" ht="12.75" hidden="false" customHeight="false" outlineLevel="0" collapsed="false">
      <c r="A10128" s="0" t="n">
        <v>1988</v>
      </c>
      <c r="B10128" s="0" t="n">
        <v>9</v>
      </c>
      <c r="C10128" s="0" t="n">
        <v>21</v>
      </c>
      <c r="D10128" s="0" t="n">
        <v>77</v>
      </c>
      <c r="E10128" s="0" t="n">
        <v>64</v>
      </c>
      <c r="F10128" s="0" t="n">
        <v>0</v>
      </c>
      <c r="T10128" s="0"/>
    </row>
    <row r="10129" customFormat="false" ht="12.75" hidden="false" customHeight="false" outlineLevel="0" collapsed="false">
      <c r="A10129" s="0" t="n">
        <v>1988</v>
      </c>
      <c r="B10129" s="0" t="n">
        <v>9</v>
      </c>
      <c r="C10129" s="0" t="n">
        <v>22</v>
      </c>
      <c r="D10129" s="0" t="n">
        <v>73</v>
      </c>
      <c r="E10129" s="0" t="n">
        <v>61</v>
      </c>
      <c r="F10129" s="0" t="n">
        <v>0</v>
      </c>
      <c r="T10129" s="0"/>
    </row>
    <row r="10130" customFormat="false" ht="12.75" hidden="false" customHeight="false" outlineLevel="0" collapsed="false">
      <c r="A10130" s="0" t="n">
        <v>1988</v>
      </c>
      <c r="B10130" s="0" t="n">
        <v>9</v>
      </c>
      <c r="C10130" s="0" t="n">
        <v>23</v>
      </c>
      <c r="D10130" s="0" t="n">
        <v>82</v>
      </c>
      <c r="E10130" s="0" t="n">
        <v>63</v>
      </c>
      <c r="F10130" s="0" t="n">
        <v>0</v>
      </c>
      <c r="T10130" s="0"/>
    </row>
    <row r="10131" customFormat="false" ht="12.75" hidden="false" customHeight="false" outlineLevel="0" collapsed="false">
      <c r="A10131" s="0" t="n">
        <v>1988</v>
      </c>
      <c r="B10131" s="0" t="n">
        <v>9</v>
      </c>
      <c r="C10131" s="0" t="n">
        <v>24</v>
      </c>
      <c r="D10131" s="0" t="n">
        <v>75</v>
      </c>
      <c r="E10131" s="0" t="n">
        <v>59</v>
      </c>
      <c r="F10131" s="0" t="n">
        <v>0</v>
      </c>
      <c r="T10131" s="0"/>
    </row>
    <row r="10132" customFormat="false" ht="12.75" hidden="false" customHeight="false" outlineLevel="0" collapsed="false">
      <c r="A10132" s="0" t="n">
        <v>1988</v>
      </c>
      <c r="B10132" s="0" t="n">
        <v>9</v>
      </c>
      <c r="C10132" s="0" t="n">
        <v>25</v>
      </c>
      <c r="D10132" s="0" t="n">
        <v>69</v>
      </c>
      <c r="E10132" s="0" t="n">
        <v>59</v>
      </c>
      <c r="F10132" s="0" t="n">
        <v>0</v>
      </c>
      <c r="T10132" s="0"/>
    </row>
    <row r="10133" customFormat="false" ht="12.75" hidden="false" customHeight="false" outlineLevel="0" collapsed="false">
      <c r="A10133" s="0" t="n">
        <v>1988</v>
      </c>
      <c r="B10133" s="0" t="n">
        <v>9</v>
      </c>
      <c r="C10133" s="0" t="n">
        <v>26</v>
      </c>
      <c r="D10133" s="0" t="n">
        <v>78</v>
      </c>
      <c r="E10133" s="0" t="n">
        <v>55</v>
      </c>
      <c r="F10133" s="0" t="n">
        <v>0</v>
      </c>
      <c r="T10133" s="0"/>
    </row>
    <row r="10134" customFormat="false" ht="12.75" hidden="false" customHeight="false" outlineLevel="0" collapsed="false">
      <c r="A10134" s="0" t="n">
        <v>1988</v>
      </c>
      <c r="B10134" s="0" t="n">
        <v>9</v>
      </c>
      <c r="C10134" s="0" t="n">
        <v>27</v>
      </c>
      <c r="D10134" s="0" t="n">
        <v>74</v>
      </c>
      <c r="E10134" s="0" t="n">
        <v>54</v>
      </c>
      <c r="F10134" s="0" t="n">
        <v>0</v>
      </c>
      <c r="T10134" s="0"/>
    </row>
    <row r="10135" customFormat="false" ht="12.75" hidden="false" customHeight="false" outlineLevel="0" collapsed="false">
      <c r="A10135" s="0" t="n">
        <v>1988</v>
      </c>
      <c r="B10135" s="0" t="n">
        <v>9</v>
      </c>
      <c r="C10135" s="0" t="n">
        <v>28</v>
      </c>
      <c r="D10135" s="0" t="n">
        <v>80</v>
      </c>
      <c r="E10135" s="0" t="n">
        <v>55</v>
      </c>
      <c r="F10135" s="0" t="n">
        <v>0</v>
      </c>
      <c r="T10135" s="0"/>
    </row>
    <row r="10136" customFormat="false" ht="12.75" hidden="false" customHeight="false" outlineLevel="0" collapsed="false">
      <c r="A10136" s="0" t="n">
        <v>1988</v>
      </c>
      <c r="B10136" s="0" t="n">
        <v>9</v>
      </c>
      <c r="C10136" s="0" t="n">
        <v>29</v>
      </c>
      <c r="D10136" s="0" t="n">
        <v>67</v>
      </c>
      <c r="E10136" s="0" t="n">
        <v>49</v>
      </c>
      <c r="F10136" s="0" t="n">
        <v>0</v>
      </c>
      <c r="T10136" s="0"/>
    </row>
    <row r="10137" customFormat="false" ht="12.75" hidden="false" customHeight="false" outlineLevel="0" collapsed="false">
      <c r="A10137" s="0" t="n">
        <v>1988</v>
      </c>
      <c r="B10137" s="0" t="n">
        <v>9</v>
      </c>
      <c r="C10137" s="0" t="n">
        <v>30</v>
      </c>
      <c r="D10137" s="0" t="n">
        <v>72</v>
      </c>
      <c r="E10137" s="0" t="n">
        <v>58</v>
      </c>
      <c r="F10137" s="0" t="n">
        <v>0</v>
      </c>
      <c r="T10137" s="0"/>
    </row>
    <row r="10138" customFormat="false" ht="12.75" hidden="false" customHeight="false" outlineLevel="0" collapsed="false">
      <c r="A10138" s="0" t="n">
        <v>1988</v>
      </c>
      <c r="B10138" s="0" t="n">
        <v>10</v>
      </c>
      <c r="C10138" s="0" t="n">
        <v>1</v>
      </c>
      <c r="D10138" s="0" t="n">
        <v>79</v>
      </c>
      <c r="E10138" s="0" t="n">
        <v>60</v>
      </c>
      <c r="F10138" s="0" t="n">
        <v>0</v>
      </c>
      <c r="T10138" s="0"/>
    </row>
    <row r="10139" customFormat="false" ht="12.75" hidden="false" customHeight="false" outlineLevel="0" collapsed="false">
      <c r="A10139" s="0" t="n">
        <v>1988</v>
      </c>
      <c r="B10139" s="0" t="n">
        <v>10</v>
      </c>
      <c r="C10139" s="0" t="n">
        <v>2</v>
      </c>
      <c r="D10139" s="0" t="n">
        <v>79</v>
      </c>
      <c r="E10139" s="0" t="n">
        <v>63</v>
      </c>
      <c r="F10139" s="0" t="n">
        <v>52</v>
      </c>
      <c r="T10139" s="0"/>
    </row>
    <row r="10140" customFormat="false" ht="12.75" hidden="false" customHeight="false" outlineLevel="0" collapsed="false">
      <c r="A10140" s="0" t="n">
        <v>1988</v>
      </c>
      <c r="B10140" s="0" t="n">
        <v>10</v>
      </c>
      <c r="C10140" s="0" t="n">
        <v>3</v>
      </c>
      <c r="D10140" s="0" t="n">
        <v>66</v>
      </c>
      <c r="E10140" s="0" t="n">
        <v>56</v>
      </c>
      <c r="F10140" s="0" t="n">
        <v>1</v>
      </c>
      <c r="T10140" s="0"/>
    </row>
    <row r="10141" customFormat="false" ht="12.75" hidden="false" customHeight="false" outlineLevel="0" collapsed="false">
      <c r="A10141" s="0" t="n">
        <v>1988</v>
      </c>
      <c r="B10141" s="0" t="n">
        <v>10</v>
      </c>
      <c r="C10141" s="0" t="n">
        <v>4</v>
      </c>
      <c r="D10141" s="0" t="n">
        <v>59</v>
      </c>
      <c r="E10141" s="0" t="n">
        <v>55</v>
      </c>
      <c r="F10141" s="0" t="n">
        <v>0</v>
      </c>
      <c r="T10141" s="0"/>
    </row>
    <row r="10142" customFormat="false" ht="12.75" hidden="false" customHeight="false" outlineLevel="0" collapsed="false">
      <c r="A10142" s="0" t="n">
        <v>1988</v>
      </c>
      <c r="B10142" s="0" t="n">
        <v>10</v>
      </c>
      <c r="C10142" s="0" t="n">
        <v>5</v>
      </c>
      <c r="D10142" s="0" t="n">
        <v>65</v>
      </c>
      <c r="E10142" s="0" t="n">
        <v>48</v>
      </c>
      <c r="F10142" s="0" t="n">
        <v>0</v>
      </c>
      <c r="T10142" s="0"/>
    </row>
    <row r="10143" customFormat="false" ht="12.75" hidden="false" customHeight="false" outlineLevel="0" collapsed="false">
      <c r="A10143" s="0" t="n">
        <v>1988</v>
      </c>
      <c r="B10143" s="0" t="n">
        <v>10</v>
      </c>
      <c r="C10143" s="0" t="n">
        <v>6</v>
      </c>
      <c r="D10143" s="0" t="n">
        <v>60</v>
      </c>
      <c r="E10143" s="0" t="n">
        <v>45</v>
      </c>
      <c r="F10143" s="0" t="n">
        <v>0</v>
      </c>
      <c r="T10143" s="0"/>
    </row>
    <row r="10144" customFormat="false" ht="12.75" hidden="false" customHeight="false" outlineLevel="0" collapsed="false">
      <c r="A10144" s="0" t="n">
        <v>1988</v>
      </c>
      <c r="B10144" s="0" t="n">
        <v>10</v>
      </c>
      <c r="C10144" s="0" t="n">
        <v>7</v>
      </c>
      <c r="D10144" s="0" t="n">
        <v>55</v>
      </c>
      <c r="E10144" s="0" t="n">
        <v>43</v>
      </c>
      <c r="F10144" s="0" t="n">
        <v>61</v>
      </c>
      <c r="T10144" s="0"/>
    </row>
    <row r="10145" customFormat="false" ht="12.75" hidden="false" customHeight="false" outlineLevel="0" collapsed="false">
      <c r="A10145" s="0" t="n">
        <v>1988</v>
      </c>
      <c r="B10145" s="0" t="n">
        <v>10</v>
      </c>
      <c r="C10145" s="0" t="n">
        <v>8</v>
      </c>
      <c r="D10145" s="0" t="n">
        <v>45</v>
      </c>
      <c r="E10145" s="0" t="n">
        <v>37</v>
      </c>
      <c r="F10145" s="0" t="n">
        <v>29</v>
      </c>
      <c r="T10145" s="0"/>
    </row>
    <row r="10146" customFormat="false" ht="12.75" hidden="false" customHeight="false" outlineLevel="0" collapsed="false">
      <c r="A10146" s="0" t="n">
        <v>1988</v>
      </c>
      <c r="B10146" s="0" t="n">
        <v>10</v>
      </c>
      <c r="C10146" s="0" t="n">
        <v>9</v>
      </c>
      <c r="D10146" s="0" t="n">
        <v>59</v>
      </c>
      <c r="E10146" s="0" t="n">
        <v>37</v>
      </c>
      <c r="F10146" s="0" t="n">
        <v>0</v>
      </c>
      <c r="T10146" s="0"/>
    </row>
    <row r="10147" customFormat="false" ht="12.75" hidden="false" customHeight="false" outlineLevel="0" collapsed="false">
      <c r="A10147" s="0" t="n">
        <v>1988</v>
      </c>
      <c r="B10147" s="0" t="n">
        <v>10</v>
      </c>
      <c r="C10147" s="0" t="n">
        <v>10</v>
      </c>
      <c r="D10147" s="0" t="n">
        <v>67</v>
      </c>
      <c r="E10147" s="0" t="n">
        <v>49</v>
      </c>
      <c r="F10147" s="0" t="n">
        <v>0</v>
      </c>
      <c r="T10147" s="0"/>
    </row>
    <row r="10148" customFormat="false" ht="12.75" hidden="false" customHeight="false" outlineLevel="0" collapsed="false">
      <c r="A10148" s="0" t="n">
        <v>1988</v>
      </c>
      <c r="B10148" s="0" t="n">
        <v>10</v>
      </c>
      <c r="C10148" s="0" t="n">
        <v>11</v>
      </c>
      <c r="D10148" s="0" t="n">
        <v>65</v>
      </c>
      <c r="E10148" s="0" t="n">
        <v>48</v>
      </c>
      <c r="F10148" s="0" t="n">
        <v>0</v>
      </c>
      <c r="T10148" s="0"/>
    </row>
    <row r="10149" customFormat="false" ht="12.75" hidden="false" customHeight="false" outlineLevel="0" collapsed="false">
      <c r="A10149" s="0" t="n">
        <v>1988</v>
      </c>
      <c r="B10149" s="0" t="n">
        <v>10</v>
      </c>
      <c r="C10149" s="0" t="n">
        <v>12</v>
      </c>
      <c r="D10149" s="0" t="n">
        <v>56</v>
      </c>
      <c r="E10149" s="0" t="n">
        <v>41</v>
      </c>
      <c r="F10149" s="0" t="n">
        <v>0</v>
      </c>
      <c r="T10149" s="0"/>
    </row>
    <row r="10150" customFormat="false" ht="12.75" hidden="false" customHeight="false" outlineLevel="0" collapsed="false">
      <c r="A10150" s="0" t="n">
        <v>1988</v>
      </c>
      <c r="B10150" s="0" t="n">
        <v>10</v>
      </c>
      <c r="C10150" s="0" t="n">
        <v>13</v>
      </c>
      <c r="D10150" s="0" t="n">
        <v>53</v>
      </c>
      <c r="E10150" s="0" t="n">
        <v>37</v>
      </c>
      <c r="F10150" s="0" t="n">
        <v>0</v>
      </c>
      <c r="T10150" s="0"/>
    </row>
    <row r="10151" customFormat="false" ht="12.75" hidden="false" customHeight="false" outlineLevel="0" collapsed="false">
      <c r="A10151" s="0" t="n">
        <v>1988</v>
      </c>
      <c r="B10151" s="0" t="n">
        <v>10</v>
      </c>
      <c r="C10151" s="0" t="n">
        <v>14</v>
      </c>
      <c r="D10151" s="0" t="n">
        <v>59</v>
      </c>
      <c r="E10151" s="0" t="n">
        <v>37</v>
      </c>
      <c r="F10151" s="0" t="n">
        <v>0</v>
      </c>
      <c r="T10151" s="0"/>
    </row>
    <row r="10152" customFormat="false" ht="12.75" hidden="false" customHeight="false" outlineLevel="0" collapsed="false">
      <c r="A10152" s="0" t="n">
        <v>1988</v>
      </c>
      <c r="B10152" s="0" t="n">
        <v>10</v>
      </c>
      <c r="C10152" s="0" t="n">
        <v>15</v>
      </c>
      <c r="D10152" s="0" t="n">
        <v>69</v>
      </c>
      <c r="E10152" s="0" t="n">
        <v>46</v>
      </c>
      <c r="F10152" s="0" t="n">
        <v>0</v>
      </c>
      <c r="T10152" s="0"/>
    </row>
    <row r="10153" customFormat="false" ht="12.75" hidden="false" customHeight="false" outlineLevel="0" collapsed="false">
      <c r="A10153" s="0" t="n">
        <v>1988</v>
      </c>
      <c r="B10153" s="0" t="n">
        <v>10</v>
      </c>
      <c r="C10153" s="0" t="n">
        <v>16</v>
      </c>
      <c r="D10153" s="0" t="n">
        <v>68</v>
      </c>
      <c r="E10153" s="0" t="n">
        <v>52</v>
      </c>
      <c r="F10153" s="0" t="n">
        <v>0</v>
      </c>
      <c r="T10153" s="0"/>
    </row>
    <row r="10154" customFormat="false" ht="12.75" hidden="false" customHeight="false" outlineLevel="0" collapsed="false">
      <c r="A10154" s="0" t="n">
        <v>1988</v>
      </c>
      <c r="B10154" s="0" t="n">
        <v>10</v>
      </c>
      <c r="C10154" s="0" t="n">
        <v>17</v>
      </c>
      <c r="D10154" s="0" t="n">
        <v>74</v>
      </c>
      <c r="E10154" s="0" t="n">
        <v>58</v>
      </c>
      <c r="F10154" s="0" t="n">
        <v>0</v>
      </c>
      <c r="T10154" s="0"/>
    </row>
    <row r="10155" customFormat="false" ht="12.75" hidden="false" customHeight="false" outlineLevel="0" collapsed="false">
      <c r="A10155" s="0" t="n">
        <v>1988</v>
      </c>
      <c r="B10155" s="0" t="n">
        <v>10</v>
      </c>
      <c r="C10155" s="0" t="n">
        <v>18</v>
      </c>
      <c r="D10155" s="0" t="n">
        <v>67</v>
      </c>
      <c r="E10155" s="0" t="n">
        <v>55</v>
      </c>
      <c r="F10155" s="0" t="n">
        <v>0</v>
      </c>
      <c r="T10155" s="0"/>
    </row>
    <row r="10156" customFormat="false" ht="12.75" hidden="false" customHeight="false" outlineLevel="0" collapsed="false">
      <c r="A10156" s="0" t="n">
        <v>1988</v>
      </c>
      <c r="B10156" s="0" t="n">
        <v>10</v>
      </c>
      <c r="C10156" s="0" t="n">
        <v>19</v>
      </c>
      <c r="D10156" s="0" t="n">
        <v>59</v>
      </c>
      <c r="E10156" s="0" t="n">
        <v>44</v>
      </c>
      <c r="F10156" s="0" t="n">
        <v>0</v>
      </c>
      <c r="T10156" s="0"/>
    </row>
    <row r="10157" customFormat="false" ht="12.75" hidden="false" customHeight="false" outlineLevel="0" collapsed="false">
      <c r="A10157" s="0" t="n">
        <v>1988</v>
      </c>
      <c r="B10157" s="0" t="n">
        <v>10</v>
      </c>
      <c r="C10157" s="0" t="n">
        <v>20</v>
      </c>
      <c r="D10157" s="0" t="n">
        <v>58</v>
      </c>
      <c r="E10157" s="0" t="n">
        <v>39</v>
      </c>
      <c r="F10157" s="0" t="n">
        <v>0</v>
      </c>
      <c r="T10157" s="0"/>
    </row>
    <row r="10158" customFormat="false" ht="12.75" hidden="false" customHeight="false" outlineLevel="0" collapsed="false">
      <c r="A10158" s="0" t="n">
        <v>1988</v>
      </c>
      <c r="B10158" s="0" t="n">
        <v>10</v>
      </c>
      <c r="C10158" s="0" t="n">
        <v>21</v>
      </c>
      <c r="D10158" s="0" t="n">
        <v>55</v>
      </c>
      <c r="E10158" s="0" t="n">
        <v>42</v>
      </c>
      <c r="F10158" s="0" t="n">
        <v>153</v>
      </c>
      <c r="T10158" s="0"/>
    </row>
    <row r="10159" customFormat="false" ht="12.75" hidden="false" customHeight="false" outlineLevel="0" collapsed="false">
      <c r="A10159" s="0" t="n">
        <v>1988</v>
      </c>
      <c r="B10159" s="0" t="n">
        <v>10</v>
      </c>
      <c r="C10159" s="0" t="n">
        <v>22</v>
      </c>
      <c r="D10159" s="0" t="n">
        <v>56</v>
      </c>
      <c r="E10159" s="0" t="n">
        <v>44</v>
      </c>
      <c r="F10159" s="0" t="n">
        <v>58</v>
      </c>
      <c r="T10159" s="0"/>
    </row>
    <row r="10160" customFormat="false" ht="12.75" hidden="false" customHeight="false" outlineLevel="0" collapsed="false">
      <c r="A10160" s="0" t="n">
        <v>1988</v>
      </c>
      <c r="B10160" s="0" t="n">
        <v>10</v>
      </c>
      <c r="C10160" s="0" t="n">
        <v>23</v>
      </c>
      <c r="D10160" s="0" t="n">
        <v>57</v>
      </c>
      <c r="E10160" s="0" t="n">
        <v>43</v>
      </c>
      <c r="F10160" s="0" t="n">
        <v>0</v>
      </c>
      <c r="T10160" s="0"/>
    </row>
    <row r="10161" customFormat="false" ht="12.75" hidden="false" customHeight="false" outlineLevel="0" collapsed="false">
      <c r="A10161" s="0" t="n">
        <v>1988</v>
      </c>
      <c r="B10161" s="0" t="n">
        <v>10</v>
      </c>
      <c r="C10161" s="0" t="n">
        <v>24</v>
      </c>
      <c r="D10161" s="0" t="n">
        <v>63</v>
      </c>
      <c r="E10161" s="0" t="n">
        <v>48</v>
      </c>
      <c r="F10161" s="0" t="n">
        <v>2</v>
      </c>
      <c r="T10161" s="0"/>
    </row>
    <row r="10162" customFormat="false" ht="12.75" hidden="false" customHeight="false" outlineLevel="0" collapsed="false">
      <c r="A10162" s="0" t="n">
        <v>1988</v>
      </c>
      <c r="B10162" s="0" t="n">
        <v>10</v>
      </c>
      <c r="C10162" s="0" t="n">
        <v>25</v>
      </c>
      <c r="D10162" s="0" t="n">
        <v>53</v>
      </c>
      <c r="E10162" s="0" t="n">
        <v>44</v>
      </c>
      <c r="F10162" s="0" t="n">
        <v>0</v>
      </c>
      <c r="T10162" s="0"/>
    </row>
    <row r="10163" customFormat="false" ht="12.75" hidden="false" customHeight="false" outlineLevel="0" collapsed="false">
      <c r="A10163" s="0" t="n">
        <v>1988</v>
      </c>
      <c r="B10163" s="0" t="n">
        <v>10</v>
      </c>
      <c r="C10163" s="0" t="n">
        <v>26</v>
      </c>
      <c r="D10163" s="0" t="n">
        <v>53</v>
      </c>
      <c r="E10163" s="0" t="n">
        <v>41</v>
      </c>
      <c r="F10163" s="0" t="n">
        <v>0</v>
      </c>
      <c r="T10163" s="0"/>
    </row>
    <row r="10164" customFormat="false" ht="12.75" hidden="false" customHeight="false" outlineLevel="0" collapsed="false">
      <c r="A10164" s="0" t="n">
        <v>1988</v>
      </c>
      <c r="B10164" s="0" t="n">
        <v>10</v>
      </c>
      <c r="C10164" s="0" t="n">
        <v>27</v>
      </c>
      <c r="D10164" s="0" t="n">
        <v>54</v>
      </c>
      <c r="E10164" s="0" t="n">
        <v>37</v>
      </c>
      <c r="F10164" s="0" t="n">
        <v>0</v>
      </c>
      <c r="T10164" s="0"/>
    </row>
    <row r="10165" customFormat="false" ht="12.75" hidden="false" customHeight="false" outlineLevel="0" collapsed="false">
      <c r="A10165" s="0" t="n">
        <v>1988</v>
      </c>
      <c r="B10165" s="0" t="n">
        <v>10</v>
      </c>
      <c r="C10165" s="0" t="n">
        <v>28</v>
      </c>
      <c r="D10165" s="0" t="n">
        <v>61</v>
      </c>
      <c r="E10165" s="0" t="n">
        <v>45</v>
      </c>
      <c r="F10165" s="0" t="n">
        <v>0</v>
      </c>
      <c r="T10165" s="0"/>
    </row>
    <row r="10166" customFormat="false" ht="12.75" hidden="false" customHeight="false" outlineLevel="0" collapsed="false">
      <c r="A10166" s="0" t="n">
        <v>1988</v>
      </c>
      <c r="B10166" s="0" t="n">
        <v>10</v>
      </c>
      <c r="C10166" s="0" t="n">
        <v>29</v>
      </c>
      <c r="D10166" s="0" t="n">
        <v>55</v>
      </c>
      <c r="E10166" s="0" t="n">
        <v>40</v>
      </c>
      <c r="F10166" s="0" t="n">
        <v>0</v>
      </c>
      <c r="T10166" s="0"/>
    </row>
    <row r="10167" customFormat="false" ht="12.75" hidden="false" customHeight="false" outlineLevel="0" collapsed="false">
      <c r="A10167" s="0" t="n">
        <v>1988</v>
      </c>
      <c r="B10167" s="0" t="n">
        <v>10</v>
      </c>
      <c r="C10167" s="0" t="n">
        <v>30</v>
      </c>
      <c r="D10167" s="0" t="n">
        <v>51</v>
      </c>
      <c r="E10167" s="0" t="n">
        <v>36</v>
      </c>
      <c r="F10167" s="0" t="n">
        <v>0</v>
      </c>
      <c r="T10167" s="0"/>
    </row>
    <row r="10168" customFormat="false" ht="12.75" hidden="false" customHeight="false" outlineLevel="0" collapsed="false">
      <c r="A10168" s="0" t="n">
        <v>1988</v>
      </c>
      <c r="B10168" s="0" t="n">
        <v>10</v>
      </c>
      <c r="C10168" s="0" t="n">
        <v>31</v>
      </c>
      <c r="D10168" s="0" t="n">
        <v>48</v>
      </c>
      <c r="E10168" s="0" t="n">
        <v>31</v>
      </c>
      <c r="F10168" s="0" t="n">
        <v>0</v>
      </c>
      <c r="T10168" s="0"/>
    </row>
    <row r="10169" customFormat="false" ht="12.75" hidden="false" customHeight="false" outlineLevel="0" collapsed="false">
      <c r="A10169" s="0" t="n">
        <v>1988</v>
      </c>
      <c r="B10169" s="0" t="n">
        <v>11</v>
      </c>
      <c r="C10169" s="0" t="n">
        <v>1</v>
      </c>
      <c r="D10169" s="0" t="n">
        <v>47</v>
      </c>
      <c r="E10169" s="0" t="n">
        <v>44</v>
      </c>
      <c r="F10169" s="0" t="n">
        <v>169</v>
      </c>
      <c r="T10169" s="0"/>
    </row>
    <row r="10170" customFormat="false" ht="12.75" hidden="false" customHeight="false" outlineLevel="0" collapsed="false">
      <c r="A10170" s="0" t="n">
        <v>1988</v>
      </c>
      <c r="B10170" s="0" t="n">
        <v>11</v>
      </c>
      <c r="C10170" s="0" t="n">
        <v>2</v>
      </c>
      <c r="D10170" s="0" t="n">
        <v>49</v>
      </c>
      <c r="E10170" s="0" t="n">
        <v>44</v>
      </c>
      <c r="F10170" s="0" t="n">
        <v>0</v>
      </c>
      <c r="T10170" s="0"/>
    </row>
    <row r="10171" customFormat="false" ht="12.75" hidden="false" customHeight="false" outlineLevel="0" collapsed="false">
      <c r="A10171" s="0" t="n">
        <v>1988</v>
      </c>
      <c r="B10171" s="0" t="n">
        <v>11</v>
      </c>
      <c r="C10171" s="0" t="n">
        <v>3</v>
      </c>
      <c r="D10171" s="0" t="n">
        <v>56</v>
      </c>
      <c r="E10171" s="0" t="n">
        <v>41</v>
      </c>
      <c r="F10171" s="0" t="n">
        <v>0</v>
      </c>
      <c r="T10171" s="0"/>
    </row>
    <row r="10172" customFormat="false" ht="12.75" hidden="false" customHeight="false" outlineLevel="0" collapsed="false">
      <c r="A10172" s="0" t="n">
        <v>1988</v>
      </c>
      <c r="B10172" s="0" t="n">
        <v>11</v>
      </c>
      <c r="C10172" s="0" t="n">
        <v>4</v>
      </c>
      <c r="D10172" s="0" t="n">
        <v>65</v>
      </c>
      <c r="E10172" s="0" t="n">
        <v>45</v>
      </c>
      <c r="F10172" s="0" t="n">
        <v>0</v>
      </c>
      <c r="T10172" s="0"/>
    </row>
    <row r="10173" customFormat="false" ht="12.75" hidden="false" customHeight="false" outlineLevel="0" collapsed="false">
      <c r="A10173" s="0" t="n">
        <v>1988</v>
      </c>
      <c r="B10173" s="0" t="n">
        <v>11</v>
      </c>
      <c r="C10173" s="0" t="n">
        <v>5</v>
      </c>
      <c r="D10173" s="0" t="n">
        <v>63</v>
      </c>
      <c r="E10173" s="0" t="n">
        <v>55</v>
      </c>
      <c r="F10173" s="0" t="n">
        <v>70</v>
      </c>
      <c r="T10173" s="0"/>
    </row>
    <row r="10174" customFormat="false" ht="12.75" hidden="false" customHeight="false" outlineLevel="0" collapsed="false">
      <c r="A10174" s="0" t="n">
        <v>1988</v>
      </c>
      <c r="B10174" s="0" t="n">
        <v>11</v>
      </c>
      <c r="C10174" s="0" t="n">
        <v>6</v>
      </c>
      <c r="D10174" s="0" t="n">
        <v>67</v>
      </c>
      <c r="E10174" s="0" t="n">
        <v>53</v>
      </c>
      <c r="F10174" s="0" t="n">
        <v>0</v>
      </c>
      <c r="T10174" s="0"/>
    </row>
    <row r="10175" customFormat="false" ht="12.75" hidden="false" customHeight="false" outlineLevel="0" collapsed="false">
      <c r="A10175" s="0" t="n">
        <v>1988</v>
      </c>
      <c r="B10175" s="0" t="n">
        <v>11</v>
      </c>
      <c r="C10175" s="0" t="n">
        <v>7</v>
      </c>
      <c r="D10175" s="0" t="n">
        <v>57</v>
      </c>
      <c r="E10175" s="0" t="n">
        <v>44</v>
      </c>
      <c r="F10175" s="0" t="n">
        <v>0</v>
      </c>
      <c r="T10175" s="0"/>
    </row>
    <row r="10176" customFormat="false" ht="12.75" hidden="false" customHeight="false" outlineLevel="0" collapsed="false">
      <c r="A10176" s="0" t="n">
        <v>1988</v>
      </c>
      <c r="B10176" s="0" t="n">
        <v>11</v>
      </c>
      <c r="C10176" s="0" t="n">
        <v>8</v>
      </c>
      <c r="D10176" s="0" t="n">
        <v>56</v>
      </c>
      <c r="E10176" s="0" t="n">
        <v>43</v>
      </c>
      <c r="F10176" s="0" t="n">
        <v>0</v>
      </c>
      <c r="T10176" s="0"/>
    </row>
    <row r="10177" customFormat="false" ht="12.75" hidden="false" customHeight="false" outlineLevel="0" collapsed="false">
      <c r="A10177" s="0" t="n">
        <v>1988</v>
      </c>
      <c r="B10177" s="0" t="n">
        <v>11</v>
      </c>
      <c r="C10177" s="0" t="n">
        <v>9</v>
      </c>
      <c r="D10177" s="0" t="n">
        <v>55</v>
      </c>
      <c r="E10177" s="0" t="n">
        <v>46</v>
      </c>
      <c r="F10177" s="0" t="n">
        <v>0</v>
      </c>
      <c r="T10177" s="0"/>
    </row>
    <row r="10178" customFormat="false" ht="12.75" hidden="false" customHeight="false" outlineLevel="0" collapsed="false">
      <c r="A10178" s="0" t="n">
        <v>1988</v>
      </c>
      <c r="B10178" s="0" t="n">
        <v>11</v>
      </c>
      <c r="C10178" s="0" t="n">
        <v>10</v>
      </c>
      <c r="D10178" s="0" t="n">
        <v>62</v>
      </c>
      <c r="E10178" s="0" t="n">
        <v>45</v>
      </c>
      <c r="F10178" s="0" t="n">
        <v>2</v>
      </c>
      <c r="T10178" s="0"/>
    </row>
    <row r="10179" customFormat="false" ht="12.75" hidden="false" customHeight="false" outlineLevel="0" collapsed="false">
      <c r="A10179" s="0" t="n">
        <v>1988</v>
      </c>
      <c r="B10179" s="0" t="n">
        <v>11</v>
      </c>
      <c r="C10179" s="0" t="n">
        <v>11</v>
      </c>
      <c r="D10179" s="0" t="n">
        <v>57</v>
      </c>
      <c r="E10179" s="0" t="n">
        <v>41</v>
      </c>
      <c r="F10179" s="0" t="n">
        <v>0</v>
      </c>
      <c r="T10179" s="0"/>
    </row>
    <row r="10180" customFormat="false" ht="12.75" hidden="false" customHeight="false" outlineLevel="0" collapsed="false">
      <c r="A10180" s="0" t="n">
        <v>1988</v>
      </c>
      <c r="B10180" s="0" t="n">
        <v>11</v>
      </c>
      <c r="C10180" s="0" t="n">
        <v>12</v>
      </c>
      <c r="D10180" s="0" t="n">
        <v>50</v>
      </c>
      <c r="E10180" s="0" t="n">
        <v>36</v>
      </c>
      <c r="F10180" s="0" t="n">
        <v>0</v>
      </c>
      <c r="T10180" s="0"/>
    </row>
    <row r="10181" customFormat="false" ht="12.75" hidden="false" customHeight="false" outlineLevel="0" collapsed="false">
      <c r="A10181" s="0" t="n">
        <v>1988</v>
      </c>
      <c r="B10181" s="0" t="n">
        <v>11</v>
      </c>
      <c r="C10181" s="0" t="n">
        <v>13</v>
      </c>
      <c r="D10181" s="0" t="n">
        <v>57</v>
      </c>
      <c r="E10181" s="0" t="n">
        <v>44</v>
      </c>
      <c r="F10181" s="0" t="n">
        <v>57</v>
      </c>
      <c r="T10181" s="0"/>
    </row>
    <row r="10182" customFormat="false" ht="12.75" hidden="false" customHeight="false" outlineLevel="0" collapsed="false">
      <c r="A10182" s="0" t="n">
        <v>1988</v>
      </c>
      <c r="B10182" s="0" t="n">
        <v>11</v>
      </c>
      <c r="C10182" s="0" t="n">
        <v>14</v>
      </c>
      <c r="D10182" s="0" t="n">
        <v>63</v>
      </c>
      <c r="E10182" s="0" t="n">
        <v>44</v>
      </c>
      <c r="F10182" s="0" t="n">
        <v>0</v>
      </c>
      <c r="T10182" s="0"/>
    </row>
    <row r="10183" customFormat="false" ht="12.75" hidden="false" customHeight="false" outlineLevel="0" collapsed="false">
      <c r="A10183" s="0" t="n">
        <v>1988</v>
      </c>
      <c r="B10183" s="0" t="n">
        <v>11</v>
      </c>
      <c r="C10183" s="0" t="n">
        <v>15</v>
      </c>
      <c r="D10183" s="0" t="n">
        <v>59</v>
      </c>
      <c r="E10183" s="0" t="n">
        <v>45</v>
      </c>
      <c r="F10183" s="0" t="n">
        <v>0</v>
      </c>
      <c r="T10183" s="0"/>
    </row>
    <row r="10184" customFormat="false" ht="12.75" hidden="false" customHeight="false" outlineLevel="0" collapsed="false">
      <c r="A10184" s="0" t="n">
        <v>1988</v>
      </c>
      <c r="B10184" s="0" t="n">
        <v>11</v>
      </c>
      <c r="C10184" s="0" t="n">
        <v>16</v>
      </c>
      <c r="D10184" s="0" t="n">
        <v>62</v>
      </c>
      <c r="E10184" s="0" t="n">
        <v>47</v>
      </c>
      <c r="F10184" s="0" t="n">
        <v>0</v>
      </c>
      <c r="T10184" s="0"/>
    </row>
    <row r="10185" customFormat="false" ht="12.75" hidden="false" customHeight="false" outlineLevel="0" collapsed="false">
      <c r="A10185" s="0" t="n">
        <v>1988</v>
      </c>
      <c r="B10185" s="0" t="n">
        <v>11</v>
      </c>
      <c r="C10185" s="0" t="n">
        <v>17</v>
      </c>
      <c r="D10185" s="0" t="n">
        <v>63</v>
      </c>
      <c r="E10185" s="0" t="n">
        <v>44</v>
      </c>
      <c r="F10185" s="0" t="n">
        <v>108</v>
      </c>
      <c r="T10185" s="0"/>
    </row>
    <row r="10186" customFormat="false" ht="12.75" hidden="false" customHeight="false" outlineLevel="0" collapsed="false">
      <c r="A10186" s="0" t="n">
        <v>1988</v>
      </c>
      <c r="B10186" s="0" t="n">
        <v>11</v>
      </c>
      <c r="C10186" s="0" t="n">
        <v>18</v>
      </c>
      <c r="D10186" s="0" t="n">
        <v>54</v>
      </c>
      <c r="E10186" s="0" t="n">
        <v>39</v>
      </c>
      <c r="F10186" s="0" t="n">
        <v>0</v>
      </c>
      <c r="T10186" s="0"/>
    </row>
    <row r="10187" customFormat="false" ht="12.75" hidden="false" customHeight="false" outlineLevel="0" collapsed="false">
      <c r="A10187" s="0" t="n">
        <v>1988</v>
      </c>
      <c r="B10187" s="0" t="n">
        <v>11</v>
      </c>
      <c r="C10187" s="0" t="n">
        <v>19</v>
      </c>
      <c r="D10187" s="0" t="n">
        <v>45</v>
      </c>
      <c r="E10187" s="0" t="n">
        <v>39</v>
      </c>
      <c r="F10187" s="0" t="n">
        <v>1</v>
      </c>
      <c r="T10187" s="0"/>
    </row>
    <row r="10188" customFormat="false" ht="12.75" hidden="false" customHeight="false" outlineLevel="0" collapsed="false">
      <c r="A10188" s="0" t="n">
        <v>1988</v>
      </c>
      <c r="B10188" s="0" t="n">
        <v>11</v>
      </c>
      <c r="C10188" s="0" t="n">
        <v>20</v>
      </c>
      <c r="D10188" s="0" t="n">
        <v>61</v>
      </c>
      <c r="E10188" s="0" t="n">
        <v>44</v>
      </c>
      <c r="F10188" s="0" t="n">
        <v>337</v>
      </c>
      <c r="T10188" s="0"/>
    </row>
    <row r="10189" customFormat="false" ht="12.75" hidden="false" customHeight="false" outlineLevel="0" collapsed="false">
      <c r="A10189" s="0" t="n">
        <v>1988</v>
      </c>
      <c r="B10189" s="0" t="n">
        <v>11</v>
      </c>
      <c r="C10189" s="0" t="n">
        <v>21</v>
      </c>
      <c r="D10189" s="0" t="n">
        <v>58</v>
      </c>
      <c r="E10189" s="0" t="n">
        <v>40</v>
      </c>
      <c r="F10189" s="0" t="n">
        <v>0</v>
      </c>
      <c r="T10189" s="0"/>
    </row>
    <row r="10190" customFormat="false" ht="12.75" hidden="false" customHeight="false" outlineLevel="0" collapsed="false">
      <c r="A10190" s="0" t="n">
        <v>1988</v>
      </c>
      <c r="B10190" s="0" t="n">
        <v>11</v>
      </c>
      <c r="C10190" s="0" t="n">
        <v>22</v>
      </c>
      <c r="D10190" s="0" t="n">
        <v>50</v>
      </c>
      <c r="E10190" s="0" t="n">
        <v>35</v>
      </c>
      <c r="F10190" s="0" t="n">
        <v>0</v>
      </c>
      <c r="T10190" s="0"/>
    </row>
    <row r="10191" customFormat="false" ht="12.75" hidden="false" customHeight="false" outlineLevel="0" collapsed="false">
      <c r="A10191" s="0" t="n">
        <v>1988</v>
      </c>
      <c r="B10191" s="0" t="n">
        <v>11</v>
      </c>
      <c r="C10191" s="0" t="n">
        <v>23</v>
      </c>
      <c r="D10191" s="0" t="n">
        <v>51</v>
      </c>
      <c r="E10191" s="0" t="n">
        <v>36</v>
      </c>
      <c r="F10191" s="0" t="n">
        <v>0</v>
      </c>
      <c r="T10191" s="0"/>
    </row>
    <row r="10192" customFormat="false" ht="12.75" hidden="false" customHeight="false" outlineLevel="0" collapsed="false">
      <c r="A10192" s="0" t="n">
        <v>1988</v>
      </c>
      <c r="B10192" s="0" t="n">
        <v>11</v>
      </c>
      <c r="C10192" s="0" t="n">
        <v>24</v>
      </c>
      <c r="D10192" s="0" t="n">
        <v>45</v>
      </c>
      <c r="E10192" s="0" t="n">
        <v>32</v>
      </c>
      <c r="F10192" s="0" t="n">
        <v>0</v>
      </c>
      <c r="T10192" s="0"/>
    </row>
    <row r="10193" customFormat="false" ht="12.75" hidden="false" customHeight="false" outlineLevel="0" collapsed="false">
      <c r="A10193" s="0" t="n">
        <v>1988</v>
      </c>
      <c r="B10193" s="0" t="n">
        <v>11</v>
      </c>
      <c r="C10193" s="0" t="n">
        <v>25</v>
      </c>
      <c r="D10193" s="0" t="n">
        <v>54</v>
      </c>
      <c r="E10193" s="0" t="n">
        <v>33</v>
      </c>
      <c r="F10193" s="0" t="n">
        <v>0</v>
      </c>
      <c r="T10193" s="0"/>
    </row>
    <row r="10194" customFormat="false" ht="12.75" hidden="false" customHeight="false" outlineLevel="0" collapsed="false">
      <c r="A10194" s="0" t="n">
        <v>1988</v>
      </c>
      <c r="B10194" s="0" t="n">
        <v>11</v>
      </c>
      <c r="C10194" s="0" t="n">
        <v>26</v>
      </c>
      <c r="D10194" s="0" t="n">
        <v>66</v>
      </c>
      <c r="E10194" s="0" t="n">
        <v>41</v>
      </c>
      <c r="F10194" s="0" t="n">
        <v>0</v>
      </c>
      <c r="T10194" s="0"/>
    </row>
    <row r="10195" customFormat="false" ht="12.75" hidden="false" customHeight="false" outlineLevel="0" collapsed="false">
      <c r="A10195" s="0" t="n">
        <v>1988</v>
      </c>
      <c r="B10195" s="0" t="n">
        <v>11</v>
      </c>
      <c r="C10195" s="0" t="n">
        <v>27</v>
      </c>
      <c r="D10195" s="0" t="n">
        <v>64</v>
      </c>
      <c r="E10195" s="0" t="n">
        <v>52</v>
      </c>
      <c r="F10195" s="0" t="n">
        <v>41</v>
      </c>
      <c r="T10195" s="0"/>
    </row>
    <row r="10196" customFormat="false" ht="12.75" hidden="false" customHeight="false" outlineLevel="0" collapsed="false">
      <c r="A10196" s="0" t="n">
        <v>1988</v>
      </c>
      <c r="B10196" s="0" t="n">
        <v>11</v>
      </c>
      <c r="C10196" s="0" t="n">
        <v>28</v>
      </c>
      <c r="D10196" s="0" t="n">
        <v>61</v>
      </c>
      <c r="E10196" s="0" t="n">
        <v>39</v>
      </c>
      <c r="F10196" s="0" t="n">
        <v>105</v>
      </c>
      <c r="T10196" s="0"/>
    </row>
    <row r="10197" customFormat="false" ht="12.75" hidden="false" customHeight="false" outlineLevel="0" collapsed="false">
      <c r="A10197" s="0" t="n">
        <v>1988</v>
      </c>
      <c r="B10197" s="0" t="n">
        <v>11</v>
      </c>
      <c r="C10197" s="0" t="n">
        <v>29</v>
      </c>
      <c r="D10197" s="0" t="n">
        <v>47</v>
      </c>
      <c r="E10197" s="0" t="n">
        <v>37</v>
      </c>
      <c r="F10197" s="0" t="n">
        <v>0</v>
      </c>
      <c r="T10197" s="0"/>
    </row>
    <row r="10198" customFormat="false" ht="12.75" hidden="false" customHeight="false" outlineLevel="0" collapsed="false">
      <c r="A10198" s="0" t="n">
        <v>1988</v>
      </c>
      <c r="B10198" s="0" t="n">
        <v>11</v>
      </c>
      <c r="C10198" s="0" t="n">
        <v>30</v>
      </c>
      <c r="D10198" s="0" t="n">
        <v>52</v>
      </c>
      <c r="E10198" s="0" t="n">
        <v>39</v>
      </c>
      <c r="F10198" s="0" t="n">
        <v>0</v>
      </c>
      <c r="T10198" s="0"/>
    </row>
    <row r="10199" customFormat="false" ht="12.75" hidden="false" customHeight="false" outlineLevel="0" collapsed="false">
      <c r="A10199" s="0" t="n">
        <v>1988</v>
      </c>
      <c r="B10199" s="0" t="n">
        <v>12</v>
      </c>
      <c r="C10199" s="0" t="n">
        <v>1</v>
      </c>
      <c r="D10199" s="0" t="n">
        <v>48</v>
      </c>
      <c r="E10199" s="0" t="n">
        <v>37</v>
      </c>
      <c r="F10199" s="0" t="n">
        <v>0</v>
      </c>
      <c r="T10199" s="0"/>
    </row>
    <row r="10200" customFormat="false" ht="12.75" hidden="false" customHeight="false" outlineLevel="0" collapsed="false">
      <c r="A10200" s="0" t="n">
        <v>1988</v>
      </c>
      <c r="B10200" s="0" t="n">
        <v>12</v>
      </c>
      <c r="C10200" s="0" t="n">
        <v>2</v>
      </c>
      <c r="D10200" s="0" t="n">
        <v>42</v>
      </c>
      <c r="E10200" s="0" t="n">
        <v>34</v>
      </c>
      <c r="F10200" s="0" t="n">
        <v>0</v>
      </c>
      <c r="T10200" s="0"/>
    </row>
    <row r="10201" customFormat="false" ht="12.75" hidden="false" customHeight="false" outlineLevel="0" collapsed="false">
      <c r="A10201" s="0" t="n">
        <v>1988</v>
      </c>
      <c r="B10201" s="0" t="n">
        <v>12</v>
      </c>
      <c r="C10201" s="0" t="n">
        <v>3</v>
      </c>
      <c r="D10201" s="0" t="n">
        <v>54</v>
      </c>
      <c r="E10201" s="0" t="n">
        <v>35</v>
      </c>
      <c r="F10201" s="0" t="n">
        <v>0</v>
      </c>
      <c r="T10201" s="0"/>
    </row>
    <row r="10202" customFormat="false" ht="12.75" hidden="false" customHeight="false" outlineLevel="0" collapsed="false">
      <c r="A10202" s="0" t="n">
        <v>1988</v>
      </c>
      <c r="B10202" s="0" t="n">
        <v>12</v>
      </c>
      <c r="C10202" s="0" t="n">
        <v>4</v>
      </c>
      <c r="D10202" s="0" t="n">
        <v>51</v>
      </c>
      <c r="E10202" s="0" t="n">
        <v>31</v>
      </c>
      <c r="F10202" s="0" t="n">
        <v>0</v>
      </c>
      <c r="T10202" s="0"/>
    </row>
    <row r="10203" customFormat="false" ht="12.75" hidden="false" customHeight="false" outlineLevel="0" collapsed="false">
      <c r="A10203" s="0" t="n">
        <v>1988</v>
      </c>
      <c r="B10203" s="0" t="n">
        <v>12</v>
      </c>
      <c r="C10203" s="0" t="n">
        <v>5</v>
      </c>
      <c r="D10203" s="0" t="n">
        <v>44</v>
      </c>
      <c r="E10203" s="0" t="n">
        <v>33</v>
      </c>
      <c r="F10203" s="0" t="n">
        <v>0</v>
      </c>
      <c r="T10203" s="0"/>
    </row>
    <row r="10204" customFormat="false" ht="12.75" hidden="false" customHeight="false" outlineLevel="0" collapsed="false">
      <c r="A10204" s="0" t="n">
        <v>1988</v>
      </c>
      <c r="B10204" s="0" t="n">
        <v>12</v>
      </c>
      <c r="C10204" s="0" t="n">
        <v>6</v>
      </c>
      <c r="D10204" s="0" t="n">
        <v>51</v>
      </c>
      <c r="E10204" s="0" t="n">
        <v>35</v>
      </c>
      <c r="F10204" s="0" t="n">
        <v>0</v>
      </c>
      <c r="T10204" s="0"/>
    </row>
    <row r="10205" customFormat="false" ht="12.75" hidden="false" customHeight="false" outlineLevel="0" collapsed="false">
      <c r="A10205" s="0" t="n">
        <v>1988</v>
      </c>
      <c r="B10205" s="0" t="n">
        <v>12</v>
      </c>
      <c r="C10205" s="0" t="n">
        <v>7</v>
      </c>
      <c r="D10205" s="0" t="n">
        <v>60</v>
      </c>
      <c r="E10205" s="0" t="n">
        <v>41</v>
      </c>
      <c r="F10205" s="0" t="n">
        <v>0</v>
      </c>
      <c r="T10205" s="0"/>
    </row>
    <row r="10206" customFormat="false" ht="12.75" hidden="false" customHeight="false" outlineLevel="0" collapsed="false">
      <c r="A10206" s="0" t="n">
        <v>1988</v>
      </c>
      <c r="B10206" s="0" t="n">
        <v>12</v>
      </c>
      <c r="C10206" s="0" t="n">
        <v>8</v>
      </c>
      <c r="D10206" s="0" t="n">
        <v>49</v>
      </c>
      <c r="E10206" s="0" t="n">
        <v>35</v>
      </c>
      <c r="F10206" s="0" t="n">
        <v>0</v>
      </c>
      <c r="T10206" s="0"/>
    </row>
    <row r="10207" customFormat="false" ht="12.75" hidden="false" customHeight="false" outlineLevel="0" collapsed="false">
      <c r="A10207" s="0" t="n">
        <v>1988</v>
      </c>
      <c r="B10207" s="0" t="n">
        <v>12</v>
      </c>
      <c r="C10207" s="0" t="n">
        <v>9</v>
      </c>
      <c r="D10207" s="0" t="n">
        <v>36</v>
      </c>
      <c r="E10207" s="0" t="n">
        <v>30</v>
      </c>
      <c r="F10207" s="0" t="n">
        <v>0</v>
      </c>
      <c r="T10207" s="0"/>
    </row>
    <row r="10208" customFormat="false" ht="12.75" hidden="false" customHeight="false" outlineLevel="0" collapsed="false">
      <c r="A10208" s="0" t="n">
        <v>1988</v>
      </c>
      <c r="B10208" s="0" t="n">
        <v>12</v>
      </c>
      <c r="C10208" s="0" t="n">
        <v>10</v>
      </c>
      <c r="D10208" s="0" t="n">
        <v>35</v>
      </c>
      <c r="E10208" s="0" t="n">
        <v>25</v>
      </c>
      <c r="F10208" s="0" t="n">
        <v>0</v>
      </c>
      <c r="T10208" s="0"/>
    </row>
    <row r="10209" customFormat="false" ht="12.75" hidden="false" customHeight="false" outlineLevel="0" collapsed="false">
      <c r="A10209" s="0" t="n">
        <v>1988</v>
      </c>
      <c r="B10209" s="0" t="n">
        <v>12</v>
      </c>
      <c r="C10209" s="0" t="n">
        <v>11</v>
      </c>
      <c r="D10209" s="0" t="n">
        <v>29</v>
      </c>
      <c r="E10209" s="0" t="n">
        <v>12</v>
      </c>
      <c r="F10209" s="0" t="n">
        <v>0</v>
      </c>
      <c r="T10209" s="0"/>
    </row>
    <row r="10210" customFormat="false" ht="12.75" hidden="false" customHeight="false" outlineLevel="0" collapsed="false">
      <c r="A10210" s="0" t="n">
        <v>1988</v>
      </c>
      <c r="B10210" s="0" t="n">
        <v>12</v>
      </c>
      <c r="C10210" s="0" t="n">
        <v>12</v>
      </c>
      <c r="D10210" s="0" t="n">
        <v>20</v>
      </c>
      <c r="E10210" s="0" t="n">
        <v>5</v>
      </c>
      <c r="F10210" s="0" t="n">
        <v>0</v>
      </c>
      <c r="T10210" s="0"/>
    </row>
    <row r="10211" customFormat="false" ht="12.75" hidden="false" customHeight="false" outlineLevel="0" collapsed="false">
      <c r="A10211" s="0" t="n">
        <v>1988</v>
      </c>
      <c r="B10211" s="0" t="n">
        <v>12</v>
      </c>
      <c r="C10211" s="0" t="n">
        <v>13</v>
      </c>
      <c r="D10211" s="0" t="n">
        <v>29</v>
      </c>
      <c r="E10211" s="0" t="n">
        <v>16</v>
      </c>
      <c r="F10211" s="0" t="n">
        <v>0</v>
      </c>
      <c r="T10211" s="0"/>
    </row>
    <row r="10212" customFormat="false" ht="12.75" hidden="false" customHeight="false" outlineLevel="0" collapsed="false">
      <c r="A10212" s="0" t="n">
        <v>1988</v>
      </c>
      <c r="B10212" s="0" t="n">
        <v>12</v>
      </c>
      <c r="C10212" s="0" t="n">
        <v>14</v>
      </c>
      <c r="D10212" s="0" t="n">
        <v>41</v>
      </c>
      <c r="E10212" s="0" t="n">
        <v>27</v>
      </c>
      <c r="F10212" s="0" t="n">
        <v>0</v>
      </c>
      <c r="T10212" s="0"/>
    </row>
    <row r="10213" customFormat="false" ht="12.75" hidden="false" customHeight="false" outlineLevel="0" collapsed="false">
      <c r="A10213" s="0" t="n">
        <v>1988</v>
      </c>
      <c r="B10213" s="0" t="n">
        <v>12</v>
      </c>
      <c r="C10213" s="0" t="n">
        <v>15</v>
      </c>
      <c r="D10213" s="0" t="n">
        <v>48</v>
      </c>
      <c r="E10213" s="0" t="n">
        <v>26</v>
      </c>
      <c r="F10213" s="0" t="n">
        <v>0</v>
      </c>
      <c r="T10213" s="0"/>
    </row>
    <row r="10214" customFormat="false" ht="12.75" hidden="false" customHeight="false" outlineLevel="0" collapsed="false">
      <c r="A10214" s="0" t="n">
        <v>1988</v>
      </c>
      <c r="B10214" s="0" t="n">
        <v>12</v>
      </c>
      <c r="C10214" s="0" t="n">
        <v>16</v>
      </c>
      <c r="D10214" s="0" t="n">
        <v>29</v>
      </c>
      <c r="E10214" s="0" t="n">
        <v>19</v>
      </c>
      <c r="F10214" s="0" t="n">
        <v>0</v>
      </c>
      <c r="T10214" s="0"/>
    </row>
    <row r="10215" customFormat="false" ht="12.75" hidden="false" customHeight="false" outlineLevel="0" collapsed="false">
      <c r="A10215" s="0" t="n">
        <v>1988</v>
      </c>
      <c r="B10215" s="0" t="n">
        <v>12</v>
      </c>
      <c r="C10215" s="0" t="n">
        <v>17</v>
      </c>
      <c r="D10215" s="0" t="n">
        <v>28</v>
      </c>
      <c r="E10215" s="0" t="n">
        <v>21</v>
      </c>
      <c r="F10215" s="0" t="n">
        <v>0</v>
      </c>
      <c r="T10215" s="0"/>
    </row>
    <row r="10216" customFormat="false" ht="12.75" hidden="false" customHeight="false" outlineLevel="0" collapsed="false">
      <c r="A10216" s="0" t="n">
        <v>1988</v>
      </c>
      <c r="B10216" s="0" t="n">
        <v>12</v>
      </c>
      <c r="C10216" s="0" t="n">
        <v>18</v>
      </c>
      <c r="D10216" s="0" t="n">
        <v>31</v>
      </c>
      <c r="E10216" s="0" t="n">
        <v>19</v>
      </c>
      <c r="F10216" s="0" t="n">
        <v>0</v>
      </c>
      <c r="T10216" s="0"/>
    </row>
    <row r="10217" customFormat="false" ht="12.75" hidden="false" customHeight="false" outlineLevel="0" collapsed="false">
      <c r="A10217" s="0" t="n">
        <v>1988</v>
      </c>
      <c r="B10217" s="0" t="n">
        <v>12</v>
      </c>
      <c r="C10217" s="0" t="n">
        <v>19</v>
      </c>
      <c r="D10217" s="0" t="n">
        <v>41</v>
      </c>
      <c r="E10217" s="0" t="n">
        <v>26</v>
      </c>
      <c r="F10217" s="0" t="n">
        <v>0</v>
      </c>
      <c r="T10217" s="0"/>
    </row>
    <row r="10218" customFormat="false" ht="12.75" hidden="false" customHeight="false" outlineLevel="0" collapsed="false">
      <c r="A10218" s="0" t="n">
        <v>1988</v>
      </c>
      <c r="B10218" s="0" t="n">
        <v>12</v>
      </c>
      <c r="C10218" s="0" t="n">
        <v>20</v>
      </c>
      <c r="D10218" s="0" t="n">
        <v>56</v>
      </c>
      <c r="E10218" s="0" t="n">
        <v>38</v>
      </c>
      <c r="F10218" s="0" t="n">
        <v>0</v>
      </c>
      <c r="T10218" s="0"/>
    </row>
    <row r="10219" customFormat="false" ht="12.75" hidden="false" customHeight="false" outlineLevel="0" collapsed="false">
      <c r="A10219" s="0" t="n">
        <v>1988</v>
      </c>
      <c r="B10219" s="0" t="n">
        <v>12</v>
      </c>
      <c r="C10219" s="0" t="n">
        <v>21</v>
      </c>
      <c r="D10219" s="0" t="n">
        <v>53</v>
      </c>
      <c r="E10219" s="0" t="n">
        <v>39</v>
      </c>
      <c r="F10219" s="0" t="n">
        <v>20</v>
      </c>
      <c r="T10219" s="0"/>
    </row>
    <row r="10220" customFormat="false" ht="12.75" hidden="false" customHeight="false" outlineLevel="0" collapsed="false">
      <c r="A10220" s="0" t="n">
        <v>1988</v>
      </c>
      <c r="B10220" s="0" t="n">
        <v>12</v>
      </c>
      <c r="C10220" s="0" t="n">
        <v>22</v>
      </c>
      <c r="D10220" s="0" t="n">
        <v>42</v>
      </c>
      <c r="E10220" s="0" t="n">
        <v>30</v>
      </c>
      <c r="F10220" s="0" t="n">
        <v>0</v>
      </c>
      <c r="T10220" s="0"/>
    </row>
    <row r="10221" customFormat="false" ht="12.75" hidden="false" customHeight="false" outlineLevel="0" collapsed="false">
      <c r="A10221" s="0" t="n">
        <v>1988</v>
      </c>
      <c r="B10221" s="0" t="n">
        <v>12</v>
      </c>
      <c r="C10221" s="0" t="n">
        <v>23</v>
      </c>
      <c r="D10221" s="0" t="n">
        <v>46</v>
      </c>
      <c r="E10221" s="0" t="n">
        <v>29</v>
      </c>
      <c r="F10221" s="0" t="n">
        <v>38</v>
      </c>
      <c r="T10221" s="0"/>
    </row>
    <row r="10222" customFormat="false" ht="12.75" hidden="false" customHeight="false" outlineLevel="0" collapsed="false">
      <c r="A10222" s="0" t="n">
        <v>1988</v>
      </c>
      <c r="B10222" s="0" t="n">
        <v>12</v>
      </c>
      <c r="C10222" s="0" t="n">
        <v>24</v>
      </c>
      <c r="D10222" s="0" t="n">
        <v>56</v>
      </c>
      <c r="E10222" s="0" t="n">
        <v>36</v>
      </c>
      <c r="F10222" s="0" t="n">
        <v>30</v>
      </c>
      <c r="T10222" s="0"/>
    </row>
    <row r="10223" customFormat="false" ht="12.75" hidden="false" customHeight="false" outlineLevel="0" collapsed="false">
      <c r="A10223" s="0" t="n">
        <v>1988</v>
      </c>
      <c r="B10223" s="0" t="n">
        <v>12</v>
      </c>
      <c r="C10223" s="0" t="n">
        <v>25</v>
      </c>
      <c r="D10223" s="0" t="n">
        <v>53</v>
      </c>
      <c r="E10223" s="0" t="n">
        <v>37</v>
      </c>
      <c r="F10223" s="0" t="n">
        <v>0</v>
      </c>
      <c r="T10223" s="0"/>
    </row>
    <row r="10224" customFormat="false" ht="12.75" hidden="false" customHeight="false" outlineLevel="0" collapsed="false">
      <c r="A10224" s="0" t="n">
        <v>1988</v>
      </c>
      <c r="B10224" s="0" t="n">
        <v>12</v>
      </c>
      <c r="C10224" s="0" t="n">
        <v>26</v>
      </c>
      <c r="D10224" s="0" t="n">
        <v>39</v>
      </c>
      <c r="E10224" s="0" t="n">
        <v>30</v>
      </c>
      <c r="F10224" s="0" t="n">
        <v>0</v>
      </c>
      <c r="T10224" s="0"/>
    </row>
    <row r="10225" customFormat="false" ht="12.75" hidden="false" customHeight="false" outlineLevel="0" collapsed="false">
      <c r="A10225" s="0" t="n">
        <v>1988</v>
      </c>
      <c r="B10225" s="0" t="n">
        <v>12</v>
      </c>
      <c r="C10225" s="0" t="n">
        <v>27</v>
      </c>
      <c r="D10225" s="0" t="n">
        <v>43</v>
      </c>
      <c r="E10225" s="0" t="n">
        <v>28</v>
      </c>
      <c r="F10225" s="0" t="n">
        <v>0</v>
      </c>
      <c r="T10225" s="0"/>
    </row>
    <row r="10226" customFormat="false" ht="12.75" hidden="false" customHeight="false" outlineLevel="0" collapsed="false">
      <c r="A10226" s="0" t="n">
        <v>1988</v>
      </c>
      <c r="B10226" s="0" t="n">
        <v>12</v>
      </c>
      <c r="C10226" s="0" t="n">
        <v>28</v>
      </c>
      <c r="D10226" s="0" t="n">
        <v>59</v>
      </c>
      <c r="E10226" s="0" t="n">
        <v>34</v>
      </c>
      <c r="F10226" s="0" t="n">
        <v>25</v>
      </c>
      <c r="T10226" s="0"/>
    </row>
    <row r="10227" customFormat="false" ht="12.75" hidden="false" customHeight="false" outlineLevel="0" collapsed="false">
      <c r="A10227" s="0" t="n">
        <v>1988</v>
      </c>
      <c r="B10227" s="0" t="n">
        <v>12</v>
      </c>
      <c r="C10227" s="0" t="n">
        <v>29</v>
      </c>
      <c r="D10227" s="0" t="n">
        <v>38</v>
      </c>
      <c r="E10227" s="0" t="n">
        <v>30</v>
      </c>
      <c r="F10227" s="0" t="n">
        <v>0</v>
      </c>
      <c r="T10227" s="0"/>
    </row>
    <row r="10228" customFormat="false" ht="12.75" hidden="false" customHeight="false" outlineLevel="0" collapsed="false">
      <c r="A10228" s="0" t="n">
        <v>1988</v>
      </c>
      <c r="B10228" s="0" t="n">
        <v>12</v>
      </c>
      <c r="C10228" s="0" t="n">
        <v>30</v>
      </c>
      <c r="D10228" s="0" t="n">
        <v>36</v>
      </c>
      <c r="E10228" s="0" t="n">
        <v>26</v>
      </c>
      <c r="F10228" s="0" t="n">
        <v>0</v>
      </c>
      <c r="T10228" s="0"/>
    </row>
    <row r="10229" customFormat="false" ht="12.75" hidden="false" customHeight="false" outlineLevel="0" collapsed="false">
      <c r="A10229" s="0" t="n">
        <v>1988</v>
      </c>
      <c r="B10229" s="0" t="n">
        <v>12</v>
      </c>
      <c r="C10229" s="0" t="n">
        <v>31</v>
      </c>
      <c r="D10229" s="0" t="n">
        <v>42</v>
      </c>
      <c r="E10229" s="0" t="n">
        <v>32</v>
      </c>
      <c r="F10229" s="0" t="n">
        <v>0</v>
      </c>
      <c r="T10229" s="0"/>
    </row>
    <row r="10230" customFormat="false" ht="12.75" hidden="false" customHeight="false" outlineLevel="0" collapsed="false">
      <c r="A10230" s="0" t="n">
        <v>1989</v>
      </c>
      <c r="B10230" s="0" t="n">
        <v>1</v>
      </c>
      <c r="C10230" s="0" t="n">
        <v>1</v>
      </c>
      <c r="D10230" s="0" t="n">
        <v>36</v>
      </c>
      <c r="E10230" s="0" t="n">
        <v>32</v>
      </c>
      <c r="F10230" s="0" t="n">
        <v>0</v>
      </c>
      <c r="T10230" s="0"/>
    </row>
    <row r="10231" customFormat="false" ht="12.75" hidden="false" customHeight="false" outlineLevel="0" collapsed="false">
      <c r="A10231" s="0" t="n">
        <v>1989</v>
      </c>
      <c r="B10231" s="0" t="n">
        <v>1</v>
      </c>
      <c r="C10231" s="0" t="n">
        <v>2</v>
      </c>
      <c r="D10231" s="0" t="n">
        <v>44</v>
      </c>
      <c r="E10231" s="0" t="n">
        <v>35</v>
      </c>
      <c r="F10231" s="0" t="n">
        <v>0</v>
      </c>
      <c r="T10231" s="0"/>
    </row>
    <row r="10232" customFormat="false" ht="12.75" hidden="false" customHeight="false" outlineLevel="0" collapsed="false">
      <c r="A10232" s="0" t="n">
        <v>1989</v>
      </c>
      <c r="B10232" s="0" t="n">
        <v>1</v>
      </c>
      <c r="C10232" s="0" t="n">
        <v>3</v>
      </c>
      <c r="D10232" s="0" t="n">
        <v>40</v>
      </c>
      <c r="E10232" s="0" t="n">
        <v>29</v>
      </c>
      <c r="F10232" s="0" t="n">
        <v>0</v>
      </c>
      <c r="T10232" s="0"/>
    </row>
    <row r="10233" customFormat="false" ht="12.75" hidden="false" customHeight="false" outlineLevel="0" collapsed="false">
      <c r="A10233" s="0" t="n">
        <v>1989</v>
      </c>
      <c r="B10233" s="0" t="n">
        <v>1</v>
      </c>
      <c r="C10233" s="0" t="n">
        <v>4</v>
      </c>
      <c r="D10233" s="0" t="n">
        <v>29</v>
      </c>
      <c r="E10233" s="0" t="n">
        <v>11</v>
      </c>
      <c r="F10233" s="0" t="n">
        <v>0</v>
      </c>
      <c r="T10233" s="0"/>
    </row>
    <row r="10234" customFormat="false" ht="12.75" hidden="false" customHeight="false" outlineLevel="0" collapsed="false">
      <c r="A10234" s="0" t="n">
        <v>1989</v>
      </c>
      <c r="B10234" s="0" t="n">
        <v>1</v>
      </c>
      <c r="C10234" s="0" t="n">
        <v>5</v>
      </c>
      <c r="D10234" s="0" t="n">
        <v>26</v>
      </c>
      <c r="E10234" s="0" t="n">
        <v>11</v>
      </c>
      <c r="F10234" s="0" t="n">
        <v>0</v>
      </c>
      <c r="T10234" s="0"/>
    </row>
    <row r="10235" customFormat="false" ht="12.75" hidden="false" customHeight="false" outlineLevel="0" collapsed="false">
      <c r="A10235" s="0" t="n">
        <v>1989</v>
      </c>
      <c r="B10235" s="0" t="n">
        <v>1</v>
      </c>
      <c r="C10235" s="0" t="n">
        <v>6</v>
      </c>
      <c r="D10235" s="0" t="n">
        <v>26</v>
      </c>
      <c r="E10235" s="0" t="n">
        <v>21</v>
      </c>
      <c r="F10235" s="0" t="n">
        <v>43</v>
      </c>
      <c r="T10235" s="0"/>
    </row>
    <row r="10236" customFormat="false" ht="12.75" hidden="false" customHeight="false" outlineLevel="0" collapsed="false">
      <c r="A10236" s="0" t="n">
        <v>1989</v>
      </c>
      <c r="B10236" s="0" t="n">
        <v>1</v>
      </c>
      <c r="C10236" s="0" t="n">
        <v>7</v>
      </c>
      <c r="D10236" s="0" t="n">
        <v>35</v>
      </c>
      <c r="E10236" s="0" t="n">
        <v>26</v>
      </c>
      <c r="F10236" s="0" t="n">
        <v>1</v>
      </c>
      <c r="T10236" s="0"/>
    </row>
    <row r="10237" customFormat="false" ht="12.75" hidden="false" customHeight="false" outlineLevel="0" collapsed="false">
      <c r="A10237" s="0" t="n">
        <v>1989</v>
      </c>
      <c r="B10237" s="0" t="n">
        <v>1</v>
      </c>
      <c r="C10237" s="0" t="n">
        <v>8</v>
      </c>
      <c r="D10237" s="0" t="n">
        <v>50</v>
      </c>
      <c r="E10237" s="0" t="n">
        <v>35</v>
      </c>
      <c r="F10237" s="0" t="n">
        <v>20</v>
      </c>
      <c r="T10237" s="0"/>
    </row>
    <row r="10238" customFormat="false" ht="12.75" hidden="false" customHeight="false" outlineLevel="0" collapsed="false">
      <c r="A10238" s="0" t="n">
        <v>1989</v>
      </c>
      <c r="B10238" s="0" t="n">
        <v>1</v>
      </c>
      <c r="C10238" s="0" t="n">
        <v>9</v>
      </c>
      <c r="D10238" s="0" t="n">
        <v>45</v>
      </c>
      <c r="E10238" s="0" t="n">
        <v>33</v>
      </c>
      <c r="F10238" s="0" t="n">
        <v>0</v>
      </c>
      <c r="T10238" s="0"/>
    </row>
    <row r="10239" customFormat="false" ht="12.75" hidden="false" customHeight="false" outlineLevel="0" collapsed="false">
      <c r="A10239" s="0" t="n">
        <v>1989</v>
      </c>
      <c r="B10239" s="0" t="n">
        <v>1</v>
      </c>
      <c r="C10239" s="0" t="n">
        <v>10</v>
      </c>
      <c r="D10239" s="0" t="n">
        <v>37</v>
      </c>
      <c r="E10239" s="0" t="n">
        <v>29</v>
      </c>
      <c r="F10239" s="0" t="n">
        <v>0</v>
      </c>
      <c r="T10239" s="0"/>
    </row>
    <row r="10240" customFormat="false" ht="12.75" hidden="false" customHeight="false" outlineLevel="0" collapsed="false">
      <c r="A10240" s="0" t="n">
        <v>1989</v>
      </c>
      <c r="B10240" s="0" t="n">
        <v>1</v>
      </c>
      <c r="C10240" s="0" t="n">
        <v>11</v>
      </c>
      <c r="D10240" s="0" t="n">
        <v>43</v>
      </c>
      <c r="E10240" s="0" t="n">
        <v>32</v>
      </c>
      <c r="F10240" s="0" t="n">
        <v>0</v>
      </c>
      <c r="T10240" s="0"/>
    </row>
    <row r="10241" customFormat="false" ht="12.75" hidden="false" customHeight="false" outlineLevel="0" collapsed="false">
      <c r="A10241" s="0" t="n">
        <v>1989</v>
      </c>
      <c r="B10241" s="0" t="n">
        <v>1</v>
      </c>
      <c r="C10241" s="0" t="n">
        <v>12</v>
      </c>
      <c r="D10241" s="0" t="n">
        <v>49</v>
      </c>
      <c r="E10241" s="0" t="n">
        <v>32</v>
      </c>
      <c r="F10241" s="0" t="n">
        <v>60</v>
      </c>
      <c r="T10241" s="0"/>
    </row>
    <row r="10242" customFormat="false" ht="12.75" hidden="false" customHeight="false" outlineLevel="0" collapsed="false">
      <c r="A10242" s="0" t="n">
        <v>1989</v>
      </c>
      <c r="B10242" s="0" t="n">
        <v>1</v>
      </c>
      <c r="C10242" s="0" t="n">
        <v>13</v>
      </c>
      <c r="D10242" s="0" t="n">
        <v>44</v>
      </c>
      <c r="E10242" s="0" t="n">
        <v>29</v>
      </c>
      <c r="F10242" s="0" t="n">
        <v>0</v>
      </c>
      <c r="T10242" s="0"/>
    </row>
    <row r="10243" customFormat="false" ht="12.75" hidden="false" customHeight="false" outlineLevel="0" collapsed="false">
      <c r="A10243" s="0" t="n">
        <v>1989</v>
      </c>
      <c r="B10243" s="0" t="n">
        <v>1</v>
      </c>
      <c r="C10243" s="0" t="n">
        <v>14</v>
      </c>
      <c r="D10243" s="0" t="n">
        <v>40</v>
      </c>
      <c r="E10243" s="0" t="n">
        <v>25</v>
      </c>
      <c r="F10243" s="0" t="n">
        <v>20</v>
      </c>
      <c r="T10243" s="0"/>
    </row>
    <row r="10244" customFormat="false" ht="12.75" hidden="false" customHeight="false" outlineLevel="0" collapsed="false">
      <c r="A10244" s="0" t="n">
        <v>1989</v>
      </c>
      <c r="B10244" s="0" t="n">
        <v>1</v>
      </c>
      <c r="C10244" s="0" t="n">
        <v>15</v>
      </c>
      <c r="D10244" s="0" t="n">
        <v>48</v>
      </c>
      <c r="E10244" s="0" t="n">
        <v>37</v>
      </c>
      <c r="F10244" s="0" t="n">
        <v>25</v>
      </c>
      <c r="T10244" s="0"/>
    </row>
    <row r="10245" customFormat="false" ht="12.75" hidden="false" customHeight="false" outlineLevel="0" collapsed="false">
      <c r="A10245" s="0" t="n">
        <v>1989</v>
      </c>
      <c r="B10245" s="0" t="n">
        <v>1</v>
      </c>
      <c r="C10245" s="0" t="n">
        <v>16</v>
      </c>
      <c r="D10245" s="0" t="n">
        <v>45</v>
      </c>
      <c r="E10245" s="0" t="n">
        <v>34</v>
      </c>
      <c r="F10245" s="0" t="n">
        <v>0</v>
      </c>
      <c r="T10245" s="0"/>
    </row>
    <row r="10246" customFormat="false" ht="12.75" hidden="false" customHeight="false" outlineLevel="0" collapsed="false">
      <c r="A10246" s="0" t="n">
        <v>1989</v>
      </c>
      <c r="B10246" s="0" t="n">
        <v>1</v>
      </c>
      <c r="C10246" s="0" t="n">
        <v>17</v>
      </c>
      <c r="D10246" s="0" t="n">
        <v>49</v>
      </c>
      <c r="E10246" s="0" t="n">
        <v>34</v>
      </c>
      <c r="F10246" s="0" t="n">
        <v>0</v>
      </c>
      <c r="T10246" s="0"/>
    </row>
    <row r="10247" customFormat="false" ht="12.75" hidden="false" customHeight="false" outlineLevel="0" collapsed="false">
      <c r="A10247" s="0" t="n">
        <v>1989</v>
      </c>
      <c r="B10247" s="0" t="n">
        <v>1</v>
      </c>
      <c r="C10247" s="0" t="n">
        <v>18</v>
      </c>
      <c r="D10247" s="0" t="n">
        <v>50</v>
      </c>
      <c r="E10247" s="0" t="n">
        <v>35</v>
      </c>
      <c r="F10247" s="0" t="n">
        <v>3</v>
      </c>
      <c r="T10247" s="0"/>
    </row>
    <row r="10248" customFormat="false" ht="12.75" hidden="false" customHeight="false" outlineLevel="0" collapsed="false">
      <c r="A10248" s="0" t="n">
        <v>1989</v>
      </c>
      <c r="B10248" s="0" t="n">
        <v>1</v>
      </c>
      <c r="C10248" s="0" t="n">
        <v>19</v>
      </c>
      <c r="D10248" s="0" t="n">
        <v>49</v>
      </c>
      <c r="E10248" s="0" t="n">
        <v>40</v>
      </c>
      <c r="F10248" s="0" t="n">
        <v>2</v>
      </c>
      <c r="T10248" s="0"/>
    </row>
    <row r="10249" customFormat="false" ht="12.75" hidden="false" customHeight="false" outlineLevel="0" collapsed="false">
      <c r="A10249" s="0" t="n">
        <v>1989</v>
      </c>
      <c r="B10249" s="0" t="n">
        <v>1</v>
      </c>
      <c r="C10249" s="0" t="n">
        <v>20</v>
      </c>
      <c r="D10249" s="0" t="n">
        <v>53</v>
      </c>
      <c r="E10249" s="0" t="n">
        <v>30</v>
      </c>
      <c r="F10249" s="0" t="n">
        <v>0</v>
      </c>
      <c r="T10249" s="0"/>
    </row>
    <row r="10250" customFormat="false" ht="12.75" hidden="false" customHeight="false" outlineLevel="0" collapsed="false">
      <c r="A10250" s="0" t="n">
        <v>1989</v>
      </c>
      <c r="B10250" s="0" t="n">
        <v>1</v>
      </c>
      <c r="C10250" s="0" t="n">
        <v>21</v>
      </c>
      <c r="D10250" s="0" t="n">
        <v>30</v>
      </c>
      <c r="E10250" s="0" t="n">
        <v>15</v>
      </c>
      <c r="F10250" s="0" t="n">
        <v>0</v>
      </c>
      <c r="T10250" s="0"/>
    </row>
    <row r="10251" customFormat="false" ht="12.75" hidden="false" customHeight="false" outlineLevel="0" collapsed="false">
      <c r="A10251" s="0" t="n">
        <v>1989</v>
      </c>
      <c r="B10251" s="0" t="n">
        <v>1</v>
      </c>
      <c r="C10251" s="0" t="n">
        <v>22</v>
      </c>
      <c r="D10251" s="0" t="n">
        <v>41</v>
      </c>
      <c r="E10251" s="0" t="n">
        <v>20</v>
      </c>
      <c r="F10251" s="0" t="n">
        <v>0</v>
      </c>
      <c r="T10251" s="0"/>
    </row>
    <row r="10252" customFormat="false" ht="12.75" hidden="false" customHeight="false" outlineLevel="0" collapsed="false">
      <c r="A10252" s="0" t="n">
        <v>1989</v>
      </c>
      <c r="B10252" s="0" t="n">
        <v>1</v>
      </c>
      <c r="C10252" s="0" t="n">
        <v>23</v>
      </c>
      <c r="D10252" s="0" t="n">
        <v>51</v>
      </c>
      <c r="E10252" s="0" t="n">
        <v>32</v>
      </c>
      <c r="F10252" s="0" t="n">
        <v>0</v>
      </c>
      <c r="T10252" s="0"/>
    </row>
    <row r="10253" customFormat="false" ht="12.75" hidden="false" customHeight="false" outlineLevel="0" collapsed="false">
      <c r="A10253" s="0" t="n">
        <v>1989</v>
      </c>
      <c r="B10253" s="0" t="n">
        <v>1</v>
      </c>
      <c r="C10253" s="0" t="n">
        <v>24</v>
      </c>
      <c r="D10253" s="0" t="n">
        <v>61</v>
      </c>
      <c r="E10253" s="0" t="n">
        <v>36</v>
      </c>
      <c r="F10253" s="0" t="n">
        <v>0</v>
      </c>
      <c r="T10253" s="0"/>
    </row>
    <row r="10254" customFormat="false" ht="12.75" hidden="false" customHeight="false" outlineLevel="0" collapsed="false">
      <c r="A10254" s="0" t="n">
        <v>1989</v>
      </c>
      <c r="B10254" s="0" t="n">
        <v>1</v>
      </c>
      <c r="C10254" s="0" t="n">
        <v>25</v>
      </c>
      <c r="D10254" s="0" t="n">
        <v>47</v>
      </c>
      <c r="E10254" s="0" t="n">
        <v>35</v>
      </c>
      <c r="F10254" s="0" t="n">
        <v>0</v>
      </c>
      <c r="T10254" s="0"/>
    </row>
    <row r="10255" customFormat="false" ht="12.75" hidden="false" customHeight="false" outlineLevel="0" collapsed="false">
      <c r="A10255" s="0" t="n">
        <v>1989</v>
      </c>
      <c r="B10255" s="0" t="n">
        <v>1</v>
      </c>
      <c r="C10255" s="0" t="n">
        <v>26</v>
      </c>
      <c r="D10255" s="0" t="n">
        <v>48</v>
      </c>
      <c r="E10255" s="0" t="n">
        <v>35</v>
      </c>
      <c r="F10255" s="0" t="n">
        <v>13</v>
      </c>
      <c r="T10255" s="0"/>
    </row>
    <row r="10256" customFormat="false" ht="12.75" hidden="false" customHeight="false" outlineLevel="0" collapsed="false">
      <c r="A10256" s="0" t="n">
        <v>1989</v>
      </c>
      <c r="B10256" s="0" t="n">
        <v>1</v>
      </c>
      <c r="C10256" s="0" t="n">
        <v>27</v>
      </c>
      <c r="D10256" s="0" t="n">
        <v>46</v>
      </c>
      <c r="E10256" s="0" t="n">
        <v>37</v>
      </c>
      <c r="F10256" s="0" t="n">
        <v>0</v>
      </c>
      <c r="T10256" s="0"/>
    </row>
    <row r="10257" customFormat="false" ht="12.75" hidden="false" customHeight="false" outlineLevel="0" collapsed="false">
      <c r="A10257" s="0" t="n">
        <v>1989</v>
      </c>
      <c r="B10257" s="0" t="n">
        <v>1</v>
      </c>
      <c r="C10257" s="0" t="n">
        <v>28</v>
      </c>
      <c r="D10257" s="0" t="n">
        <v>47</v>
      </c>
      <c r="E10257" s="0" t="n">
        <v>32</v>
      </c>
      <c r="F10257" s="0" t="n">
        <v>0</v>
      </c>
      <c r="T10257" s="0"/>
    </row>
    <row r="10258" customFormat="false" ht="12.75" hidden="false" customHeight="false" outlineLevel="0" collapsed="false">
      <c r="A10258" s="0" t="n">
        <v>1989</v>
      </c>
      <c r="B10258" s="0" t="n">
        <v>1</v>
      </c>
      <c r="C10258" s="0" t="n">
        <v>29</v>
      </c>
      <c r="D10258" s="0" t="n">
        <v>52</v>
      </c>
      <c r="E10258" s="0" t="n">
        <v>39</v>
      </c>
      <c r="F10258" s="0" t="n">
        <v>0</v>
      </c>
      <c r="T10258" s="0"/>
    </row>
    <row r="10259" customFormat="false" ht="12.75" hidden="false" customHeight="false" outlineLevel="0" collapsed="false">
      <c r="A10259" s="0" t="n">
        <v>1989</v>
      </c>
      <c r="B10259" s="0" t="n">
        <v>1</v>
      </c>
      <c r="C10259" s="0" t="n">
        <v>30</v>
      </c>
      <c r="D10259" s="0" t="n">
        <v>51</v>
      </c>
      <c r="E10259" s="0" t="n">
        <v>44</v>
      </c>
      <c r="F10259" s="0" t="n">
        <v>42</v>
      </c>
      <c r="T10259" s="0"/>
    </row>
    <row r="10260" customFormat="false" ht="12.75" hidden="false" customHeight="false" outlineLevel="0" collapsed="false">
      <c r="A10260" s="0" t="n">
        <v>1989</v>
      </c>
      <c r="B10260" s="0" t="n">
        <v>1</v>
      </c>
      <c r="C10260" s="0" t="n">
        <v>31</v>
      </c>
      <c r="D10260" s="0" t="n">
        <v>52</v>
      </c>
      <c r="E10260" s="0" t="n">
        <v>38</v>
      </c>
      <c r="F10260" s="0" t="n">
        <v>0</v>
      </c>
      <c r="T10260" s="0"/>
    </row>
    <row r="10261" customFormat="false" ht="12.75" hidden="false" customHeight="false" outlineLevel="0" collapsed="false">
      <c r="A10261" s="0" t="n">
        <v>1989</v>
      </c>
      <c r="B10261" s="0" t="n">
        <v>2</v>
      </c>
      <c r="C10261" s="0" t="n">
        <v>1</v>
      </c>
      <c r="D10261" s="0" t="n">
        <v>67</v>
      </c>
      <c r="E10261" s="0" t="n">
        <v>44</v>
      </c>
      <c r="F10261" s="0" t="n">
        <v>0</v>
      </c>
      <c r="T10261" s="0"/>
    </row>
    <row r="10262" customFormat="false" ht="12.75" hidden="false" customHeight="false" outlineLevel="0" collapsed="false">
      <c r="A10262" s="0" t="n">
        <v>1989</v>
      </c>
      <c r="B10262" s="0" t="n">
        <v>2</v>
      </c>
      <c r="C10262" s="0" t="n">
        <v>2</v>
      </c>
      <c r="D10262" s="0" t="n">
        <v>57</v>
      </c>
      <c r="E10262" s="0" t="n">
        <v>38</v>
      </c>
      <c r="F10262" s="0" t="n">
        <v>0</v>
      </c>
      <c r="T10262" s="0"/>
    </row>
    <row r="10263" customFormat="false" ht="12.75" hidden="false" customHeight="false" outlineLevel="0" collapsed="false">
      <c r="A10263" s="0" t="n">
        <v>1989</v>
      </c>
      <c r="B10263" s="0" t="n">
        <v>2</v>
      </c>
      <c r="C10263" s="0" t="n">
        <v>3</v>
      </c>
      <c r="D10263" s="0" t="n">
        <v>38</v>
      </c>
      <c r="E10263" s="0" t="n">
        <v>26</v>
      </c>
      <c r="F10263" s="0" t="n">
        <v>20</v>
      </c>
      <c r="T10263" s="0"/>
    </row>
    <row r="10264" customFormat="false" ht="12.75" hidden="false" customHeight="false" outlineLevel="0" collapsed="false">
      <c r="A10264" s="0" t="n">
        <v>1989</v>
      </c>
      <c r="B10264" s="0" t="n">
        <v>2</v>
      </c>
      <c r="C10264" s="0" t="n">
        <v>4</v>
      </c>
      <c r="D10264" s="0" t="n">
        <v>31</v>
      </c>
      <c r="E10264" s="0" t="n">
        <v>22</v>
      </c>
      <c r="F10264" s="0" t="n">
        <v>0</v>
      </c>
      <c r="T10264" s="0"/>
    </row>
    <row r="10265" customFormat="false" ht="12.75" hidden="false" customHeight="false" outlineLevel="0" collapsed="false">
      <c r="A10265" s="0" t="n">
        <v>1989</v>
      </c>
      <c r="B10265" s="0" t="n">
        <v>2</v>
      </c>
      <c r="C10265" s="0" t="n">
        <v>5</v>
      </c>
      <c r="D10265" s="0" t="n">
        <v>26</v>
      </c>
      <c r="E10265" s="0" t="n">
        <v>20</v>
      </c>
      <c r="F10265" s="0" t="n">
        <v>0</v>
      </c>
      <c r="T10265" s="0"/>
    </row>
    <row r="10266" customFormat="false" ht="12.75" hidden="false" customHeight="false" outlineLevel="0" collapsed="false">
      <c r="A10266" s="0" t="n">
        <v>1989</v>
      </c>
      <c r="B10266" s="0" t="n">
        <v>2</v>
      </c>
      <c r="C10266" s="0" t="n">
        <v>6</v>
      </c>
      <c r="D10266" s="0" t="n">
        <v>39</v>
      </c>
      <c r="E10266" s="0" t="n">
        <v>26</v>
      </c>
      <c r="F10266" s="0" t="n">
        <v>10</v>
      </c>
      <c r="T10266" s="0"/>
    </row>
    <row r="10267" customFormat="false" ht="12.75" hidden="false" customHeight="false" outlineLevel="0" collapsed="false">
      <c r="A10267" s="0" t="n">
        <v>1989</v>
      </c>
      <c r="B10267" s="0" t="n">
        <v>2</v>
      </c>
      <c r="C10267" s="0" t="n">
        <v>7</v>
      </c>
      <c r="D10267" s="0" t="n">
        <v>39</v>
      </c>
      <c r="E10267" s="0" t="n">
        <v>29</v>
      </c>
      <c r="F10267" s="0" t="n">
        <v>0</v>
      </c>
      <c r="T10267" s="0"/>
    </row>
    <row r="10268" customFormat="false" ht="12.75" hidden="false" customHeight="false" outlineLevel="0" collapsed="false">
      <c r="A10268" s="0" t="n">
        <v>1989</v>
      </c>
      <c r="B10268" s="0" t="n">
        <v>2</v>
      </c>
      <c r="C10268" s="0" t="n">
        <v>8</v>
      </c>
      <c r="D10268" s="0" t="n">
        <v>37</v>
      </c>
      <c r="E10268" s="0" t="n">
        <v>25</v>
      </c>
      <c r="F10268" s="0" t="n">
        <v>0</v>
      </c>
      <c r="T10268" s="0"/>
    </row>
    <row r="10269" customFormat="false" ht="12.75" hidden="false" customHeight="false" outlineLevel="0" collapsed="false">
      <c r="A10269" s="0" t="n">
        <v>1989</v>
      </c>
      <c r="B10269" s="0" t="n">
        <v>2</v>
      </c>
      <c r="C10269" s="0" t="n">
        <v>9</v>
      </c>
      <c r="D10269" s="0" t="n">
        <v>29</v>
      </c>
      <c r="E10269" s="0" t="n">
        <v>17</v>
      </c>
      <c r="F10269" s="0" t="n">
        <v>0</v>
      </c>
      <c r="T10269" s="0"/>
    </row>
    <row r="10270" customFormat="false" ht="12.75" hidden="false" customHeight="false" outlineLevel="0" collapsed="false">
      <c r="A10270" s="0" t="n">
        <v>1989</v>
      </c>
      <c r="B10270" s="0" t="n">
        <v>2</v>
      </c>
      <c r="C10270" s="0" t="n">
        <v>10</v>
      </c>
      <c r="D10270" s="0" t="n">
        <v>31</v>
      </c>
      <c r="E10270" s="0" t="n">
        <v>18</v>
      </c>
      <c r="F10270" s="0" t="n">
        <v>0</v>
      </c>
      <c r="T10270" s="0"/>
    </row>
    <row r="10271" customFormat="false" ht="12.75" hidden="false" customHeight="false" outlineLevel="0" collapsed="false">
      <c r="A10271" s="0" t="n">
        <v>1989</v>
      </c>
      <c r="B10271" s="0" t="n">
        <v>2</v>
      </c>
      <c r="C10271" s="0" t="n">
        <v>11</v>
      </c>
      <c r="D10271" s="0" t="n">
        <v>43</v>
      </c>
      <c r="E10271" s="0" t="n">
        <v>25</v>
      </c>
      <c r="F10271" s="0" t="n">
        <v>0</v>
      </c>
      <c r="T10271" s="0"/>
    </row>
    <row r="10272" customFormat="false" ht="12.75" hidden="false" customHeight="false" outlineLevel="0" collapsed="false">
      <c r="A10272" s="0" t="n">
        <v>1989</v>
      </c>
      <c r="B10272" s="0" t="n">
        <v>2</v>
      </c>
      <c r="C10272" s="0" t="n">
        <v>12</v>
      </c>
      <c r="D10272" s="0" t="n">
        <v>42</v>
      </c>
      <c r="E10272" s="0" t="n">
        <v>30</v>
      </c>
      <c r="F10272" s="0" t="n">
        <v>0</v>
      </c>
      <c r="T10272" s="0"/>
    </row>
    <row r="10273" customFormat="false" ht="12.75" hidden="false" customHeight="false" outlineLevel="0" collapsed="false">
      <c r="A10273" s="0" t="n">
        <v>1989</v>
      </c>
      <c r="B10273" s="0" t="n">
        <v>2</v>
      </c>
      <c r="C10273" s="0" t="n">
        <v>13</v>
      </c>
      <c r="D10273" s="0" t="n">
        <v>42</v>
      </c>
      <c r="E10273" s="0" t="n">
        <v>26</v>
      </c>
      <c r="F10273" s="0" t="n">
        <v>5</v>
      </c>
      <c r="T10273" s="0"/>
    </row>
    <row r="10274" customFormat="false" ht="12.75" hidden="false" customHeight="false" outlineLevel="0" collapsed="false">
      <c r="A10274" s="0" t="n">
        <v>1989</v>
      </c>
      <c r="B10274" s="0" t="n">
        <v>2</v>
      </c>
      <c r="C10274" s="0" t="n">
        <v>14</v>
      </c>
      <c r="D10274" s="0" t="n">
        <v>55</v>
      </c>
      <c r="E10274" s="0" t="n">
        <v>41</v>
      </c>
      <c r="F10274" s="0" t="n">
        <v>35</v>
      </c>
      <c r="T10274" s="0"/>
    </row>
    <row r="10275" customFormat="false" ht="12.75" hidden="false" customHeight="false" outlineLevel="0" collapsed="false">
      <c r="A10275" s="0" t="n">
        <v>1989</v>
      </c>
      <c r="B10275" s="0" t="n">
        <v>2</v>
      </c>
      <c r="C10275" s="0" t="n">
        <v>15</v>
      </c>
      <c r="D10275" s="0" t="n">
        <v>50</v>
      </c>
      <c r="E10275" s="0" t="n">
        <v>39</v>
      </c>
      <c r="F10275" s="0" t="n">
        <v>36</v>
      </c>
      <c r="T10275" s="0"/>
    </row>
    <row r="10276" customFormat="false" ht="12.75" hidden="false" customHeight="false" outlineLevel="0" collapsed="false">
      <c r="A10276" s="0" t="n">
        <v>1989</v>
      </c>
      <c r="B10276" s="0" t="n">
        <v>2</v>
      </c>
      <c r="C10276" s="0" t="n">
        <v>16</v>
      </c>
      <c r="D10276" s="0" t="n">
        <v>42</v>
      </c>
      <c r="E10276" s="0" t="n">
        <v>24</v>
      </c>
      <c r="F10276" s="0" t="n">
        <v>0</v>
      </c>
      <c r="T10276" s="0"/>
    </row>
    <row r="10277" customFormat="false" ht="12.75" hidden="false" customHeight="false" outlineLevel="0" collapsed="false">
      <c r="A10277" s="0" t="n">
        <v>1989</v>
      </c>
      <c r="B10277" s="0" t="n">
        <v>2</v>
      </c>
      <c r="C10277" s="0" t="n">
        <v>17</v>
      </c>
      <c r="D10277" s="0" t="n">
        <v>29</v>
      </c>
      <c r="E10277" s="0" t="n">
        <v>19</v>
      </c>
      <c r="F10277" s="0" t="n">
        <v>0</v>
      </c>
      <c r="T10277" s="0"/>
    </row>
    <row r="10278" customFormat="false" ht="12.75" hidden="false" customHeight="false" outlineLevel="0" collapsed="false">
      <c r="A10278" s="0" t="n">
        <v>1989</v>
      </c>
      <c r="B10278" s="0" t="n">
        <v>2</v>
      </c>
      <c r="C10278" s="0" t="n">
        <v>18</v>
      </c>
      <c r="D10278" s="0" t="n">
        <v>32</v>
      </c>
      <c r="E10278" s="0" t="n">
        <v>20</v>
      </c>
      <c r="F10278" s="0" t="n">
        <v>0</v>
      </c>
      <c r="T10278" s="0"/>
    </row>
    <row r="10279" customFormat="false" ht="12.75" hidden="false" customHeight="false" outlineLevel="0" collapsed="false">
      <c r="A10279" s="0" t="n">
        <v>1989</v>
      </c>
      <c r="B10279" s="0" t="n">
        <v>2</v>
      </c>
      <c r="C10279" s="0" t="n">
        <v>19</v>
      </c>
      <c r="D10279" s="0" t="n">
        <v>42</v>
      </c>
      <c r="E10279" s="0" t="n">
        <v>26</v>
      </c>
      <c r="F10279" s="0" t="n">
        <v>0</v>
      </c>
      <c r="T10279" s="0"/>
    </row>
    <row r="10280" customFormat="false" ht="12.75" hidden="false" customHeight="false" outlineLevel="0" collapsed="false">
      <c r="A10280" s="0" t="n">
        <v>1989</v>
      </c>
      <c r="B10280" s="0" t="n">
        <v>2</v>
      </c>
      <c r="C10280" s="0" t="n">
        <v>20</v>
      </c>
      <c r="D10280" s="0" t="n">
        <v>45</v>
      </c>
      <c r="E10280" s="0" t="n">
        <v>33</v>
      </c>
      <c r="F10280" s="0" t="n">
        <v>0</v>
      </c>
      <c r="T10280" s="0"/>
    </row>
    <row r="10281" customFormat="false" ht="12.75" hidden="false" customHeight="false" outlineLevel="0" collapsed="false">
      <c r="A10281" s="0" t="n">
        <v>1989</v>
      </c>
      <c r="B10281" s="0" t="n">
        <v>2</v>
      </c>
      <c r="C10281" s="0" t="n">
        <v>21</v>
      </c>
      <c r="D10281" s="0" t="n">
        <v>60</v>
      </c>
      <c r="E10281" s="0" t="n">
        <v>41</v>
      </c>
      <c r="F10281" s="0" t="n">
        <v>149</v>
      </c>
      <c r="T10281" s="0"/>
    </row>
    <row r="10282" customFormat="false" ht="12.75" hidden="false" customHeight="false" outlineLevel="0" collapsed="false">
      <c r="A10282" s="0" t="n">
        <v>1989</v>
      </c>
      <c r="B10282" s="0" t="n">
        <v>2</v>
      </c>
      <c r="C10282" s="0" t="n">
        <v>22</v>
      </c>
      <c r="D10282" s="0" t="n">
        <v>54</v>
      </c>
      <c r="E10282" s="0" t="n">
        <v>38</v>
      </c>
      <c r="F10282" s="0" t="n">
        <v>36</v>
      </c>
      <c r="T10282" s="0"/>
    </row>
    <row r="10283" customFormat="false" ht="12.75" hidden="false" customHeight="false" outlineLevel="0" collapsed="false">
      <c r="A10283" s="0" t="n">
        <v>1989</v>
      </c>
      <c r="B10283" s="0" t="n">
        <v>2</v>
      </c>
      <c r="C10283" s="0" t="n">
        <v>23</v>
      </c>
      <c r="D10283" s="0" t="n">
        <v>44</v>
      </c>
      <c r="E10283" s="0" t="n">
        <v>27</v>
      </c>
      <c r="F10283" s="0" t="n">
        <v>0</v>
      </c>
      <c r="T10283" s="0"/>
    </row>
    <row r="10284" customFormat="false" ht="12.75" hidden="false" customHeight="false" outlineLevel="0" collapsed="false">
      <c r="A10284" s="0" t="n">
        <v>1989</v>
      </c>
      <c r="B10284" s="0" t="n">
        <v>2</v>
      </c>
      <c r="C10284" s="0" t="n">
        <v>24</v>
      </c>
      <c r="D10284" s="0" t="n">
        <v>27</v>
      </c>
      <c r="E10284" s="0" t="n">
        <v>19</v>
      </c>
      <c r="F10284" s="0" t="n">
        <v>0</v>
      </c>
      <c r="T10284" s="0"/>
    </row>
    <row r="10285" customFormat="false" ht="12.75" hidden="false" customHeight="false" outlineLevel="0" collapsed="false">
      <c r="A10285" s="0" t="n">
        <v>1989</v>
      </c>
      <c r="B10285" s="0" t="n">
        <v>2</v>
      </c>
      <c r="C10285" s="0" t="n">
        <v>25</v>
      </c>
      <c r="D10285" s="0" t="n">
        <v>34</v>
      </c>
      <c r="E10285" s="0" t="n">
        <v>15</v>
      </c>
      <c r="F10285" s="0" t="n">
        <v>0</v>
      </c>
      <c r="T10285" s="0"/>
    </row>
    <row r="10286" customFormat="false" ht="12.75" hidden="false" customHeight="false" outlineLevel="0" collapsed="false">
      <c r="A10286" s="0" t="n">
        <v>1989</v>
      </c>
      <c r="B10286" s="0" t="n">
        <v>2</v>
      </c>
      <c r="C10286" s="0" t="n">
        <v>26</v>
      </c>
      <c r="D10286" s="0" t="n">
        <v>37</v>
      </c>
      <c r="E10286" s="0" t="n">
        <v>27</v>
      </c>
      <c r="F10286" s="0" t="n">
        <v>12</v>
      </c>
      <c r="T10286" s="0"/>
    </row>
    <row r="10287" customFormat="false" ht="12.75" hidden="false" customHeight="false" outlineLevel="0" collapsed="false">
      <c r="A10287" s="0" t="n">
        <v>1989</v>
      </c>
      <c r="B10287" s="0" t="n">
        <v>2</v>
      </c>
      <c r="C10287" s="0" t="n">
        <v>27</v>
      </c>
      <c r="D10287" s="0" t="n">
        <v>42</v>
      </c>
      <c r="E10287" s="0" t="n">
        <v>32</v>
      </c>
      <c r="F10287" s="0" t="n">
        <v>0</v>
      </c>
      <c r="T10287" s="0"/>
    </row>
    <row r="10288" customFormat="false" ht="12.75" hidden="false" customHeight="false" outlineLevel="0" collapsed="false">
      <c r="A10288" s="0" t="n">
        <v>1989</v>
      </c>
      <c r="B10288" s="0" t="n">
        <v>2</v>
      </c>
      <c r="C10288" s="0" t="n">
        <v>28</v>
      </c>
      <c r="D10288" s="0" t="n">
        <v>40</v>
      </c>
      <c r="E10288" s="0" t="n">
        <v>31</v>
      </c>
      <c r="F10288" s="0" t="n">
        <v>0</v>
      </c>
      <c r="T10288" s="0"/>
    </row>
    <row r="10289" customFormat="false" ht="12.75" hidden="false" customHeight="false" outlineLevel="0" collapsed="false">
      <c r="A10289" s="0" t="n">
        <v>1989</v>
      </c>
      <c r="B10289" s="0" t="n">
        <v>3</v>
      </c>
      <c r="C10289" s="0" t="n">
        <v>1</v>
      </c>
      <c r="D10289" s="0" t="n">
        <v>43</v>
      </c>
      <c r="E10289" s="0" t="n">
        <v>31</v>
      </c>
      <c r="F10289" s="0" t="n">
        <v>0</v>
      </c>
      <c r="T10289" s="0"/>
    </row>
    <row r="10290" customFormat="false" ht="12.75" hidden="false" customHeight="false" outlineLevel="0" collapsed="false">
      <c r="A10290" s="0" t="n">
        <v>1989</v>
      </c>
      <c r="B10290" s="0" t="n">
        <v>3</v>
      </c>
      <c r="C10290" s="0" t="n">
        <v>2</v>
      </c>
      <c r="D10290" s="0" t="n">
        <v>43</v>
      </c>
      <c r="E10290" s="0" t="n">
        <v>28</v>
      </c>
      <c r="F10290" s="0" t="n">
        <v>0</v>
      </c>
      <c r="T10290" s="0"/>
    </row>
    <row r="10291" customFormat="false" ht="12.75" hidden="false" customHeight="false" outlineLevel="0" collapsed="false">
      <c r="A10291" s="0" t="n">
        <v>1989</v>
      </c>
      <c r="B10291" s="0" t="n">
        <v>3</v>
      </c>
      <c r="C10291" s="0" t="n">
        <v>3</v>
      </c>
      <c r="D10291" s="0" t="n">
        <v>45</v>
      </c>
      <c r="E10291" s="0" t="n">
        <v>34</v>
      </c>
      <c r="F10291" s="0" t="n">
        <v>0</v>
      </c>
      <c r="T10291" s="0"/>
    </row>
    <row r="10292" customFormat="false" ht="12.75" hidden="false" customHeight="false" outlineLevel="0" collapsed="false">
      <c r="A10292" s="0" t="n">
        <v>1989</v>
      </c>
      <c r="B10292" s="0" t="n">
        <v>3</v>
      </c>
      <c r="C10292" s="0" t="n">
        <v>4</v>
      </c>
      <c r="D10292" s="0" t="n">
        <v>40</v>
      </c>
      <c r="E10292" s="0" t="n">
        <v>34</v>
      </c>
      <c r="F10292" s="0" t="n">
        <v>1</v>
      </c>
      <c r="T10292" s="0"/>
    </row>
    <row r="10293" customFormat="false" ht="12.75" hidden="false" customHeight="false" outlineLevel="0" collapsed="false">
      <c r="A10293" s="0" t="n">
        <v>1989</v>
      </c>
      <c r="B10293" s="0" t="n">
        <v>3</v>
      </c>
      <c r="C10293" s="0" t="n">
        <v>5</v>
      </c>
      <c r="D10293" s="0" t="n">
        <v>42</v>
      </c>
      <c r="E10293" s="0" t="n">
        <v>33</v>
      </c>
      <c r="F10293" s="0" t="n">
        <v>10</v>
      </c>
      <c r="T10293" s="0"/>
    </row>
    <row r="10294" customFormat="false" ht="12.75" hidden="false" customHeight="false" outlineLevel="0" collapsed="false">
      <c r="A10294" s="0" t="n">
        <v>1989</v>
      </c>
      <c r="B10294" s="0" t="n">
        <v>3</v>
      </c>
      <c r="C10294" s="0" t="n">
        <v>6</v>
      </c>
      <c r="D10294" s="0" t="n">
        <v>43</v>
      </c>
      <c r="E10294" s="0" t="n">
        <v>23</v>
      </c>
      <c r="F10294" s="0" t="n">
        <v>37</v>
      </c>
      <c r="T10294" s="0"/>
    </row>
    <row r="10295" customFormat="false" ht="12.75" hidden="false" customHeight="false" outlineLevel="0" collapsed="false">
      <c r="A10295" s="0" t="n">
        <v>1989</v>
      </c>
      <c r="B10295" s="0" t="n">
        <v>3</v>
      </c>
      <c r="C10295" s="0" t="n">
        <v>7</v>
      </c>
      <c r="D10295" s="0" t="n">
        <v>25</v>
      </c>
      <c r="E10295" s="0" t="n">
        <v>13</v>
      </c>
      <c r="F10295" s="0" t="n">
        <v>0</v>
      </c>
      <c r="T10295" s="0"/>
    </row>
    <row r="10296" customFormat="false" ht="12.75" hidden="false" customHeight="false" outlineLevel="0" collapsed="false">
      <c r="A10296" s="0" t="n">
        <v>1989</v>
      </c>
      <c r="B10296" s="0" t="n">
        <v>3</v>
      </c>
      <c r="C10296" s="0" t="n">
        <v>8</v>
      </c>
      <c r="D10296" s="0" t="n">
        <v>32</v>
      </c>
      <c r="E10296" s="0" t="n">
        <v>15</v>
      </c>
      <c r="F10296" s="0" t="n">
        <v>0</v>
      </c>
      <c r="T10296" s="0"/>
    </row>
    <row r="10297" customFormat="false" ht="12.75" hidden="false" customHeight="false" outlineLevel="0" collapsed="false">
      <c r="A10297" s="0" t="n">
        <v>1989</v>
      </c>
      <c r="B10297" s="0" t="n">
        <v>3</v>
      </c>
      <c r="C10297" s="0" t="n">
        <v>9</v>
      </c>
      <c r="D10297" s="0" t="n">
        <v>42</v>
      </c>
      <c r="E10297" s="0" t="n">
        <v>23</v>
      </c>
      <c r="F10297" s="0" t="n">
        <v>0</v>
      </c>
      <c r="T10297" s="0"/>
    </row>
    <row r="10298" customFormat="false" ht="12.75" hidden="false" customHeight="false" outlineLevel="0" collapsed="false">
      <c r="A10298" s="0" t="n">
        <v>1989</v>
      </c>
      <c r="B10298" s="0" t="n">
        <v>3</v>
      </c>
      <c r="C10298" s="0" t="n">
        <v>10</v>
      </c>
      <c r="D10298" s="0" t="n">
        <v>46</v>
      </c>
      <c r="E10298" s="0" t="n">
        <v>29</v>
      </c>
      <c r="F10298" s="0" t="n">
        <v>0</v>
      </c>
      <c r="T10298" s="0"/>
    </row>
    <row r="10299" customFormat="false" ht="12.75" hidden="false" customHeight="false" outlineLevel="0" collapsed="false">
      <c r="A10299" s="0" t="n">
        <v>1989</v>
      </c>
      <c r="B10299" s="0" t="n">
        <v>3</v>
      </c>
      <c r="C10299" s="0" t="n">
        <v>11</v>
      </c>
      <c r="D10299" s="0" t="n">
        <v>49</v>
      </c>
      <c r="E10299" s="0" t="n">
        <v>31</v>
      </c>
      <c r="F10299" s="0" t="n">
        <v>0</v>
      </c>
      <c r="T10299" s="0"/>
    </row>
    <row r="10300" customFormat="false" ht="12.75" hidden="false" customHeight="false" outlineLevel="0" collapsed="false">
      <c r="A10300" s="0" t="n">
        <v>1989</v>
      </c>
      <c r="B10300" s="0" t="n">
        <v>3</v>
      </c>
      <c r="C10300" s="0" t="n">
        <v>12</v>
      </c>
      <c r="D10300" s="0" t="n">
        <v>46</v>
      </c>
      <c r="E10300" s="0" t="n">
        <v>29</v>
      </c>
      <c r="F10300" s="0" t="n">
        <v>0</v>
      </c>
      <c r="T10300" s="0"/>
    </row>
    <row r="10301" customFormat="false" ht="12.75" hidden="false" customHeight="false" outlineLevel="0" collapsed="false">
      <c r="A10301" s="0" t="n">
        <v>1989</v>
      </c>
      <c r="B10301" s="0" t="n">
        <v>3</v>
      </c>
      <c r="C10301" s="0" t="n">
        <v>13</v>
      </c>
      <c r="D10301" s="0" t="n">
        <v>38</v>
      </c>
      <c r="E10301" s="0" t="n">
        <v>21</v>
      </c>
      <c r="F10301" s="0" t="n">
        <v>0</v>
      </c>
      <c r="T10301" s="0"/>
    </row>
    <row r="10302" customFormat="false" ht="12.75" hidden="false" customHeight="false" outlineLevel="0" collapsed="false">
      <c r="A10302" s="0" t="n">
        <v>1989</v>
      </c>
      <c r="B10302" s="0" t="n">
        <v>3</v>
      </c>
      <c r="C10302" s="0" t="n">
        <v>14</v>
      </c>
      <c r="D10302" s="0" t="n">
        <v>54</v>
      </c>
      <c r="E10302" s="0" t="n">
        <v>35</v>
      </c>
      <c r="F10302" s="0" t="n">
        <v>0</v>
      </c>
      <c r="T10302" s="0"/>
    </row>
    <row r="10303" customFormat="false" ht="12.75" hidden="false" customHeight="false" outlineLevel="0" collapsed="false">
      <c r="A10303" s="0" t="n">
        <v>1989</v>
      </c>
      <c r="B10303" s="0" t="n">
        <v>3</v>
      </c>
      <c r="C10303" s="0" t="n">
        <v>15</v>
      </c>
      <c r="D10303" s="0" t="n">
        <v>69</v>
      </c>
      <c r="E10303" s="0" t="n">
        <v>46</v>
      </c>
      <c r="F10303" s="0" t="n">
        <v>0</v>
      </c>
      <c r="T10303" s="0"/>
    </row>
    <row r="10304" customFormat="false" ht="12.75" hidden="false" customHeight="false" outlineLevel="0" collapsed="false">
      <c r="A10304" s="0" t="n">
        <v>1989</v>
      </c>
      <c r="B10304" s="0" t="n">
        <v>3</v>
      </c>
      <c r="C10304" s="0" t="n">
        <v>16</v>
      </c>
      <c r="D10304" s="0" t="n">
        <v>57</v>
      </c>
      <c r="E10304" s="0" t="n">
        <v>42</v>
      </c>
      <c r="F10304" s="0" t="n">
        <v>0</v>
      </c>
      <c r="T10304" s="0"/>
    </row>
    <row r="10305" customFormat="false" ht="12.75" hidden="false" customHeight="false" outlineLevel="0" collapsed="false">
      <c r="A10305" s="0" t="n">
        <v>1989</v>
      </c>
      <c r="B10305" s="0" t="n">
        <v>3</v>
      </c>
      <c r="C10305" s="0" t="n">
        <v>17</v>
      </c>
      <c r="D10305" s="0" t="n">
        <v>70</v>
      </c>
      <c r="E10305" s="0" t="n">
        <v>42</v>
      </c>
      <c r="F10305" s="0" t="n">
        <v>0</v>
      </c>
      <c r="T10305" s="0"/>
    </row>
    <row r="10306" customFormat="false" ht="12.75" hidden="false" customHeight="false" outlineLevel="0" collapsed="false">
      <c r="A10306" s="0" t="n">
        <v>1989</v>
      </c>
      <c r="B10306" s="0" t="n">
        <v>3</v>
      </c>
      <c r="C10306" s="0" t="n">
        <v>18</v>
      </c>
      <c r="D10306" s="0" t="n">
        <v>77</v>
      </c>
      <c r="E10306" s="0" t="n">
        <v>37</v>
      </c>
      <c r="F10306" s="0" t="n">
        <v>60</v>
      </c>
      <c r="T10306" s="0"/>
    </row>
    <row r="10307" customFormat="false" ht="12.75" hidden="false" customHeight="false" outlineLevel="0" collapsed="false">
      <c r="A10307" s="0" t="n">
        <v>1989</v>
      </c>
      <c r="B10307" s="0" t="n">
        <v>3</v>
      </c>
      <c r="C10307" s="0" t="n">
        <v>19</v>
      </c>
      <c r="D10307" s="0" t="n">
        <v>46</v>
      </c>
      <c r="E10307" s="0" t="n">
        <v>31</v>
      </c>
      <c r="F10307" s="0" t="n">
        <v>0</v>
      </c>
      <c r="T10307" s="0"/>
    </row>
    <row r="10308" customFormat="false" ht="12.75" hidden="false" customHeight="false" outlineLevel="0" collapsed="false">
      <c r="A10308" s="0" t="n">
        <v>1989</v>
      </c>
      <c r="B10308" s="0" t="n">
        <v>3</v>
      </c>
      <c r="C10308" s="0" t="n">
        <v>20</v>
      </c>
      <c r="D10308" s="0" t="n">
        <v>42</v>
      </c>
      <c r="E10308" s="0" t="n">
        <v>30</v>
      </c>
      <c r="F10308" s="0" t="n">
        <v>35</v>
      </c>
      <c r="T10308" s="0"/>
    </row>
    <row r="10309" customFormat="false" ht="12.75" hidden="false" customHeight="false" outlineLevel="0" collapsed="false">
      <c r="A10309" s="0" t="n">
        <v>1989</v>
      </c>
      <c r="B10309" s="0" t="n">
        <v>3</v>
      </c>
      <c r="C10309" s="0" t="n">
        <v>21</v>
      </c>
      <c r="D10309" s="0" t="n">
        <v>47</v>
      </c>
      <c r="E10309" s="0" t="n">
        <v>33</v>
      </c>
      <c r="F10309" s="0" t="n">
        <v>20</v>
      </c>
      <c r="T10309" s="0"/>
    </row>
    <row r="10310" customFormat="false" ht="12.75" hidden="false" customHeight="false" outlineLevel="0" collapsed="false">
      <c r="A10310" s="0" t="n">
        <v>1989</v>
      </c>
      <c r="B10310" s="0" t="n">
        <v>3</v>
      </c>
      <c r="C10310" s="0" t="n">
        <v>22</v>
      </c>
      <c r="D10310" s="0" t="n">
        <v>47</v>
      </c>
      <c r="E10310" s="0" t="n">
        <v>28</v>
      </c>
      <c r="F10310" s="0" t="n">
        <v>0</v>
      </c>
      <c r="T10310" s="0"/>
    </row>
    <row r="10311" customFormat="false" ht="12.75" hidden="false" customHeight="false" outlineLevel="0" collapsed="false">
      <c r="A10311" s="0" t="n">
        <v>1989</v>
      </c>
      <c r="B10311" s="0" t="n">
        <v>3</v>
      </c>
      <c r="C10311" s="0" t="n">
        <v>23</v>
      </c>
      <c r="D10311" s="0" t="n">
        <v>49</v>
      </c>
      <c r="E10311" s="0" t="n">
        <v>33</v>
      </c>
      <c r="F10311" s="0" t="n">
        <v>0</v>
      </c>
      <c r="T10311" s="0"/>
    </row>
    <row r="10312" customFormat="false" ht="12.75" hidden="false" customHeight="false" outlineLevel="0" collapsed="false">
      <c r="A10312" s="0" t="n">
        <v>1989</v>
      </c>
      <c r="B10312" s="0" t="n">
        <v>3</v>
      </c>
      <c r="C10312" s="0" t="n">
        <v>24</v>
      </c>
      <c r="D10312" s="0" t="n">
        <v>40</v>
      </c>
      <c r="E10312" s="0" t="n">
        <v>37</v>
      </c>
      <c r="F10312" s="0" t="n">
        <v>205</v>
      </c>
      <c r="T10312" s="0"/>
    </row>
    <row r="10313" customFormat="false" ht="12.75" hidden="false" customHeight="false" outlineLevel="0" collapsed="false">
      <c r="A10313" s="0" t="n">
        <v>1989</v>
      </c>
      <c r="B10313" s="0" t="n">
        <v>3</v>
      </c>
      <c r="C10313" s="0" t="n">
        <v>25</v>
      </c>
      <c r="D10313" s="0" t="n">
        <v>63</v>
      </c>
      <c r="E10313" s="0" t="n">
        <v>38</v>
      </c>
      <c r="F10313" s="0" t="n">
        <v>0</v>
      </c>
      <c r="T10313" s="0"/>
    </row>
    <row r="10314" customFormat="false" ht="12.75" hidden="false" customHeight="false" outlineLevel="0" collapsed="false">
      <c r="A10314" s="0" t="n">
        <v>1989</v>
      </c>
      <c r="B10314" s="0" t="n">
        <v>3</v>
      </c>
      <c r="C10314" s="0" t="n">
        <v>26</v>
      </c>
      <c r="D10314" s="0" t="n">
        <v>66</v>
      </c>
      <c r="E10314" s="0" t="n">
        <v>47</v>
      </c>
      <c r="F10314" s="0" t="n">
        <v>0</v>
      </c>
      <c r="T10314" s="0"/>
    </row>
    <row r="10315" customFormat="false" ht="12.75" hidden="false" customHeight="false" outlineLevel="0" collapsed="false">
      <c r="A10315" s="0" t="n">
        <v>1989</v>
      </c>
      <c r="B10315" s="0" t="n">
        <v>3</v>
      </c>
      <c r="C10315" s="0" t="n">
        <v>27</v>
      </c>
      <c r="D10315" s="0" t="n">
        <v>61</v>
      </c>
      <c r="E10315" s="0" t="n">
        <v>44</v>
      </c>
      <c r="F10315" s="0" t="n">
        <v>0</v>
      </c>
      <c r="T10315" s="0"/>
    </row>
    <row r="10316" customFormat="false" ht="12.75" hidden="false" customHeight="false" outlineLevel="0" collapsed="false">
      <c r="A10316" s="0" t="n">
        <v>1989</v>
      </c>
      <c r="B10316" s="0" t="n">
        <v>3</v>
      </c>
      <c r="C10316" s="0" t="n">
        <v>28</v>
      </c>
      <c r="D10316" s="0" t="n">
        <v>82</v>
      </c>
      <c r="E10316" s="0" t="n">
        <v>56</v>
      </c>
      <c r="F10316" s="0" t="n">
        <v>0</v>
      </c>
      <c r="T10316" s="0"/>
    </row>
    <row r="10317" customFormat="false" ht="12.75" hidden="false" customHeight="false" outlineLevel="0" collapsed="false">
      <c r="A10317" s="0" t="n">
        <v>1989</v>
      </c>
      <c r="B10317" s="0" t="n">
        <v>3</v>
      </c>
      <c r="C10317" s="0" t="n">
        <v>29</v>
      </c>
      <c r="D10317" s="0" t="n">
        <v>76</v>
      </c>
      <c r="E10317" s="0" t="n">
        <v>50</v>
      </c>
      <c r="F10317" s="0" t="n">
        <v>0</v>
      </c>
      <c r="T10317" s="0"/>
    </row>
    <row r="10318" customFormat="false" ht="12.75" hidden="false" customHeight="false" outlineLevel="0" collapsed="false">
      <c r="A10318" s="0" t="n">
        <v>1989</v>
      </c>
      <c r="B10318" s="0" t="n">
        <v>3</v>
      </c>
      <c r="C10318" s="0" t="n">
        <v>30</v>
      </c>
      <c r="D10318" s="0" t="n">
        <v>50</v>
      </c>
      <c r="E10318" s="0" t="n">
        <v>41</v>
      </c>
      <c r="F10318" s="0" t="n">
        <v>76</v>
      </c>
      <c r="T10318" s="0"/>
    </row>
    <row r="10319" customFormat="false" ht="12.75" hidden="false" customHeight="false" outlineLevel="0" collapsed="false">
      <c r="A10319" s="0" t="n">
        <v>1989</v>
      </c>
      <c r="B10319" s="0" t="n">
        <v>3</v>
      </c>
      <c r="C10319" s="0" t="n">
        <v>31</v>
      </c>
      <c r="D10319" s="0" t="n">
        <v>44</v>
      </c>
      <c r="E10319" s="0" t="n">
        <v>39</v>
      </c>
      <c r="F10319" s="0" t="n">
        <v>49</v>
      </c>
      <c r="T10319" s="0"/>
    </row>
    <row r="10320" customFormat="false" ht="12.75" hidden="false" customHeight="false" outlineLevel="0" collapsed="false">
      <c r="A10320" s="0" t="n">
        <v>1989</v>
      </c>
      <c r="B10320" s="0" t="n">
        <v>4</v>
      </c>
      <c r="C10320" s="0" t="n">
        <v>1</v>
      </c>
      <c r="D10320" s="0" t="n">
        <v>49</v>
      </c>
      <c r="E10320" s="0" t="n">
        <v>38</v>
      </c>
      <c r="F10320" s="0" t="n">
        <v>0</v>
      </c>
      <c r="T10320" s="0"/>
    </row>
    <row r="10321" customFormat="false" ht="12.75" hidden="false" customHeight="false" outlineLevel="0" collapsed="false">
      <c r="A10321" s="0" t="n">
        <v>1989</v>
      </c>
      <c r="B10321" s="0" t="n">
        <v>4</v>
      </c>
      <c r="C10321" s="0" t="n">
        <v>2</v>
      </c>
      <c r="D10321" s="0" t="n">
        <v>56</v>
      </c>
      <c r="E10321" s="0" t="n">
        <v>35</v>
      </c>
      <c r="F10321" s="0" t="n">
        <v>0</v>
      </c>
      <c r="T10321" s="0"/>
    </row>
    <row r="10322" customFormat="false" ht="12.75" hidden="false" customHeight="false" outlineLevel="0" collapsed="false">
      <c r="A10322" s="0" t="n">
        <v>1989</v>
      </c>
      <c r="B10322" s="0" t="n">
        <v>4</v>
      </c>
      <c r="C10322" s="0" t="n">
        <v>3</v>
      </c>
      <c r="D10322" s="0" t="n">
        <v>58</v>
      </c>
      <c r="E10322" s="0" t="n">
        <v>44</v>
      </c>
      <c r="F10322" s="0" t="n">
        <v>26</v>
      </c>
      <c r="T10322" s="0"/>
    </row>
    <row r="10323" customFormat="false" ht="12.75" hidden="false" customHeight="false" outlineLevel="0" collapsed="false">
      <c r="A10323" s="0" t="n">
        <v>1989</v>
      </c>
      <c r="B10323" s="0" t="n">
        <v>4</v>
      </c>
      <c r="C10323" s="0" t="n">
        <v>4</v>
      </c>
      <c r="D10323" s="0" t="n">
        <v>67</v>
      </c>
      <c r="E10323" s="0" t="n">
        <v>45</v>
      </c>
      <c r="F10323" s="0" t="n">
        <v>9</v>
      </c>
      <c r="T10323" s="0"/>
    </row>
    <row r="10324" customFormat="false" ht="12.75" hidden="false" customHeight="false" outlineLevel="0" collapsed="false">
      <c r="A10324" s="0" t="n">
        <v>1989</v>
      </c>
      <c r="B10324" s="0" t="n">
        <v>4</v>
      </c>
      <c r="C10324" s="0" t="n">
        <v>5</v>
      </c>
      <c r="D10324" s="0" t="n">
        <v>77</v>
      </c>
      <c r="E10324" s="0" t="n">
        <v>51</v>
      </c>
      <c r="F10324" s="0" t="n">
        <v>54</v>
      </c>
      <c r="T10324" s="0"/>
    </row>
    <row r="10325" customFormat="false" ht="12.75" hidden="false" customHeight="false" outlineLevel="0" collapsed="false">
      <c r="A10325" s="0" t="n">
        <v>1989</v>
      </c>
      <c r="B10325" s="0" t="n">
        <v>4</v>
      </c>
      <c r="C10325" s="0" t="n">
        <v>6</v>
      </c>
      <c r="D10325" s="0" t="n">
        <v>52</v>
      </c>
      <c r="E10325" s="0" t="n">
        <v>42</v>
      </c>
      <c r="F10325" s="0" t="n">
        <v>25</v>
      </c>
      <c r="T10325" s="0"/>
    </row>
    <row r="10326" customFormat="false" ht="12.75" hidden="false" customHeight="false" outlineLevel="0" collapsed="false">
      <c r="A10326" s="0" t="n">
        <v>1989</v>
      </c>
      <c r="B10326" s="0" t="n">
        <v>4</v>
      </c>
      <c r="C10326" s="0" t="n">
        <v>7</v>
      </c>
      <c r="D10326" s="0" t="n">
        <v>55</v>
      </c>
      <c r="E10326" s="0" t="n">
        <v>41</v>
      </c>
      <c r="F10326" s="0" t="n">
        <v>26</v>
      </c>
      <c r="T10326" s="0"/>
    </row>
    <row r="10327" customFormat="false" ht="12.75" hidden="false" customHeight="false" outlineLevel="0" collapsed="false">
      <c r="A10327" s="0" t="n">
        <v>1989</v>
      </c>
      <c r="B10327" s="0" t="n">
        <v>4</v>
      </c>
      <c r="C10327" s="0" t="n">
        <v>8</v>
      </c>
      <c r="D10327" s="0" t="n">
        <v>56</v>
      </c>
      <c r="E10327" s="0" t="n">
        <v>39</v>
      </c>
      <c r="F10327" s="0" t="n">
        <v>10</v>
      </c>
      <c r="T10327" s="0"/>
    </row>
    <row r="10328" customFormat="false" ht="12.75" hidden="false" customHeight="false" outlineLevel="0" collapsed="false">
      <c r="A10328" s="0" t="n">
        <v>1989</v>
      </c>
      <c r="B10328" s="0" t="n">
        <v>4</v>
      </c>
      <c r="C10328" s="0" t="n">
        <v>9</v>
      </c>
      <c r="D10328" s="0" t="n">
        <v>56</v>
      </c>
      <c r="E10328" s="0" t="n">
        <v>41</v>
      </c>
      <c r="F10328" s="0" t="n">
        <v>21</v>
      </c>
      <c r="T10328" s="0"/>
    </row>
    <row r="10329" customFormat="false" ht="12.75" hidden="false" customHeight="false" outlineLevel="0" collapsed="false">
      <c r="A10329" s="0" t="n">
        <v>1989</v>
      </c>
      <c r="B10329" s="0" t="n">
        <v>4</v>
      </c>
      <c r="C10329" s="0" t="n">
        <v>10</v>
      </c>
      <c r="D10329" s="0" t="n">
        <v>54</v>
      </c>
      <c r="E10329" s="0" t="n">
        <v>37</v>
      </c>
      <c r="F10329" s="0" t="n">
        <v>0</v>
      </c>
      <c r="T10329" s="0"/>
    </row>
    <row r="10330" customFormat="false" ht="12.75" hidden="false" customHeight="false" outlineLevel="0" collapsed="false">
      <c r="A10330" s="0" t="n">
        <v>1989</v>
      </c>
      <c r="B10330" s="0" t="n">
        <v>4</v>
      </c>
      <c r="C10330" s="0" t="n">
        <v>11</v>
      </c>
      <c r="D10330" s="0" t="n">
        <v>53</v>
      </c>
      <c r="E10330" s="0" t="n">
        <v>34</v>
      </c>
      <c r="F10330" s="0" t="n">
        <v>0</v>
      </c>
      <c r="T10330" s="0"/>
    </row>
    <row r="10331" customFormat="false" ht="12.75" hidden="false" customHeight="false" outlineLevel="0" collapsed="false">
      <c r="A10331" s="0" t="n">
        <v>1989</v>
      </c>
      <c r="B10331" s="0" t="n">
        <v>4</v>
      </c>
      <c r="C10331" s="0" t="n">
        <v>12</v>
      </c>
      <c r="D10331" s="0" t="n">
        <v>57</v>
      </c>
      <c r="E10331" s="0" t="n">
        <v>37</v>
      </c>
      <c r="F10331" s="0" t="n">
        <v>0</v>
      </c>
      <c r="T10331" s="0"/>
    </row>
    <row r="10332" customFormat="false" ht="12.75" hidden="false" customHeight="false" outlineLevel="0" collapsed="false">
      <c r="A10332" s="0" t="n">
        <v>1989</v>
      </c>
      <c r="B10332" s="0" t="n">
        <v>4</v>
      </c>
      <c r="C10332" s="0" t="n">
        <v>13</v>
      </c>
      <c r="D10332" s="0" t="n">
        <v>50</v>
      </c>
      <c r="E10332" s="0" t="n">
        <v>41</v>
      </c>
      <c r="F10332" s="0" t="n">
        <v>13</v>
      </c>
      <c r="T10332" s="0"/>
    </row>
    <row r="10333" customFormat="false" ht="12.75" hidden="false" customHeight="false" outlineLevel="0" collapsed="false">
      <c r="A10333" s="0" t="n">
        <v>1989</v>
      </c>
      <c r="B10333" s="0" t="n">
        <v>4</v>
      </c>
      <c r="C10333" s="0" t="n">
        <v>14</v>
      </c>
      <c r="D10333" s="0" t="n">
        <v>58</v>
      </c>
      <c r="E10333" s="0" t="n">
        <v>37</v>
      </c>
      <c r="F10333" s="0" t="n">
        <v>0</v>
      </c>
      <c r="T10333" s="0"/>
    </row>
    <row r="10334" customFormat="false" ht="12.75" hidden="false" customHeight="false" outlineLevel="0" collapsed="false">
      <c r="A10334" s="0" t="n">
        <v>1989</v>
      </c>
      <c r="B10334" s="0" t="n">
        <v>4</v>
      </c>
      <c r="C10334" s="0" t="n">
        <v>15</v>
      </c>
      <c r="D10334" s="0" t="n">
        <v>49</v>
      </c>
      <c r="E10334" s="0" t="n">
        <v>44</v>
      </c>
      <c r="F10334" s="0" t="n">
        <v>141</v>
      </c>
      <c r="T10334" s="0"/>
    </row>
    <row r="10335" customFormat="false" ht="12.75" hidden="false" customHeight="false" outlineLevel="0" collapsed="false">
      <c r="A10335" s="0" t="n">
        <v>1989</v>
      </c>
      <c r="B10335" s="0" t="n">
        <v>4</v>
      </c>
      <c r="C10335" s="0" t="n">
        <v>16</v>
      </c>
      <c r="D10335" s="0" t="n">
        <v>53</v>
      </c>
      <c r="E10335" s="0" t="n">
        <v>46</v>
      </c>
      <c r="F10335" s="0" t="n">
        <v>46</v>
      </c>
      <c r="T10335" s="0"/>
    </row>
    <row r="10336" customFormat="false" ht="12.75" hidden="false" customHeight="false" outlineLevel="0" collapsed="false">
      <c r="A10336" s="0" t="n">
        <v>1989</v>
      </c>
      <c r="B10336" s="0" t="n">
        <v>4</v>
      </c>
      <c r="C10336" s="0" t="n">
        <v>17</v>
      </c>
      <c r="D10336" s="0" t="n">
        <v>74</v>
      </c>
      <c r="E10336" s="0" t="n">
        <v>45</v>
      </c>
      <c r="F10336" s="0" t="n">
        <v>0</v>
      </c>
      <c r="T10336" s="0"/>
    </row>
    <row r="10337" customFormat="false" ht="12.75" hidden="false" customHeight="false" outlineLevel="0" collapsed="false">
      <c r="A10337" s="0" t="n">
        <v>1989</v>
      </c>
      <c r="B10337" s="0" t="n">
        <v>4</v>
      </c>
      <c r="C10337" s="0" t="n">
        <v>18</v>
      </c>
      <c r="D10337" s="0" t="n">
        <v>74</v>
      </c>
      <c r="E10337" s="0" t="n">
        <v>53</v>
      </c>
      <c r="F10337" s="0" t="n">
        <v>0</v>
      </c>
      <c r="T10337" s="0"/>
    </row>
    <row r="10338" customFormat="false" ht="12.75" hidden="false" customHeight="false" outlineLevel="0" collapsed="false">
      <c r="A10338" s="0" t="n">
        <v>1989</v>
      </c>
      <c r="B10338" s="0" t="n">
        <v>4</v>
      </c>
      <c r="C10338" s="0" t="n">
        <v>19</v>
      </c>
      <c r="D10338" s="0" t="n">
        <v>65</v>
      </c>
      <c r="E10338" s="0" t="n">
        <v>44</v>
      </c>
      <c r="F10338" s="0" t="n">
        <v>4</v>
      </c>
      <c r="T10338" s="0"/>
    </row>
    <row r="10339" customFormat="false" ht="12.75" hidden="false" customHeight="false" outlineLevel="0" collapsed="false">
      <c r="A10339" s="0" t="n">
        <v>1989</v>
      </c>
      <c r="B10339" s="0" t="n">
        <v>4</v>
      </c>
      <c r="C10339" s="0" t="n">
        <v>20</v>
      </c>
      <c r="D10339" s="0" t="n">
        <v>65</v>
      </c>
      <c r="E10339" s="0" t="n">
        <v>45</v>
      </c>
      <c r="F10339" s="0" t="n">
        <v>0</v>
      </c>
      <c r="T10339" s="0"/>
    </row>
    <row r="10340" customFormat="false" ht="12.75" hidden="false" customHeight="false" outlineLevel="0" collapsed="false">
      <c r="A10340" s="0" t="n">
        <v>1989</v>
      </c>
      <c r="B10340" s="0" t="n">
        <v>4</v>
      </c>
      <c r="C10340" s="0" t="n">
        <v>21</v>
      </c>
      <c r="D10340" s="0" t="n">
        <v>69</v>
      </c>
      <c r="E10340" s="0" t="n">
        <v>50</v>
      </c>
      <c r="F10340" s="0" t="n">
        <v>0</v>
      </c>
      <c r="T10340" s="0"/>
    </row>
    <row r="10341" customFormat="false" ht="12.75" hidden="false" customHeight="false" outlineLevel="0" collapsed="false">
      <c r="A10341" s="0" t="n">
        <v>1989</v>
      </c>
      <c r="B10341" s="0" t="n">
        <v>4</v>
      </c>
      <c r="C10341" s="0" t="n">
        <v>22</v>
      </c>
      <c r="D10341" s="0" t="n">
        <v>55</v>
      </c>
      <c r="E10341" s="0" t="n">
        <v>36</v>
      </c>
      <c r="F10341" s="0" t="n">
        <v>0</v>
      </c>
      <c r="T10341" s="0"/>
    </row>
    <row r="10342" customFormat="false" ht="12.75" hidden="false" customHeight="false" outlineLevel="0" collapsed="false">
      <c r="A10342" s="0" t="n">
        <v>1989</v>
      </c>
      <c r="B10342" s="0" t="n">
        <v>4</v>
      </c>
      <c r="C10342" s="0" t="n">
        <v>23</v>
      </c>
      <c r="D10342" s="0" t="n">
        <v>58</v>
      </c>
      <c r="E10342" s="0" t="n">
        <v>34</v>
      </c>
      <c r="F10342" s="0" t="n">
        <v>0</v>
      </c>
      <c r="T10342" s="0"/>
    </row>
    <row r="10343" customFormat="false" ht="12.75" hidden="false" customHeight="false" outlineLevel="0" collapsed="false">
      <c r="A10343" s="0" t="n">
        <v>1989</v>
      </c>
      <c r="B10343" s="0" t="n">
        <v>4</v>
      </c>
      <c r="C10343" s="0" t="n">
        <v>24</v>
      </c>
      <c r="D10343" s="0" t="n">
        <v>62</v>
      </c>
      <c r="E10343" s="0" t="n">
        <v>37</v>
      </c>
      <c r="F10343" s="0" t="n">
        <v>0</v>
      </c>
      <c r="T10343" s="0"/>
    </row>
    <row r="10344" customFormat="false" ht="12.75" hidden="false" customHeight="false" outlineLevel="0" collapsed="false">
      <c r="A10344" s="0" t="n">
        <v>1989</v>
      </c>
      <c r="B10344" s="0" t="n">
        <v>4</v>
      </c>
      <c r="C10344" s="0" t="n">
        <v>25</v>
      </c>
      <c r="D10344" s="0" t="n">
        <v>67</v>
      </c>
      <c r="E10344" s="0" t="n">
        <v>47</v>
      </c>
      <c r="F10344" s="0" t="n">
        <v>0</v>
      </c>
      <c r="T10344" s="0"/>
    </row>
    <row r="10345" customFormat="false" ht="12.75" hidden="false" customHeight="false" outlineLevel="0" collapsed="false">
      <c r="A10345" s="0" t="n">
        <v>1989</v>
      </c>
      <c r="B10345" s="0" t="n">
        <v>4</v>
      </c>
      <c r="C10345" s="0" t="n">
        <v>26</v>
      </c>
      <c r="D10345" s="0" t="n">
        <v>73</v>
      </c>
      <c r="E10345" s="0" t="n">
        <v>52</v>
      </c>
      <c r="F10345" s="0" t="n">
        <v>0</v>
      </c>
      <c r="T10345" s="0"/>
    </row>
    <row r="10346" customFormat="false" ht="12.75" hidden="false" customHeight="false" outlineLevel="0" collapsed="false">
      <c r="A10346" s="0" t="n">
        <v>1989</v>
      </c>
      <c r="B10346" s="0" t="n">
        <v>4</v>
      </c>
      <c r="C10346" s="0" t="n">
        <v>27</v>
      </c>
      <c r="D10346" s="0" t="n">
        <v>77</v>
      </c>
      <c r="E10346" s="0" t="n">
        <v>52</v>
      </c>
      <c r="F10346" s="0" t="n">
        <v>0</v>
      </c>
      <c r="T10346" s="0"/>
    </row>
    <row r="10347" customFormat="false" ht="12.75" hidden="false" customHeight="false" outlineLevel="0" collapsed="false">
      <c r="A10347" s="0" t="n">
        <v>1989</v>
      </c>
      <c r="B10347" s="0" t="n">
        <v>4</v>
      </c>
      <c r="C10347" s="0" t="n">
        <v>28</v>
      </c>
      <c r="D10347" s="0" t="n">
        <v>68</v>
      </c>
      <c r="E10347" s="0" t="n">
        <v>46</v>
      </c>
      <c r="F10347" s="0" t="n">
        <v>0</v>
      </c>
      <c r="T10347" s="0"/>
    </row>
    <row r="10348" customFormat="false" ht="12.75" hidden="false" customHeight="false" outlineLevel="0" collapsed="false">
      <c r="A10348" s="0" t="n">
        <v>1989</v>
      </c>
      <c r="B10348" s="0" t="n">
        <v>4</v>
      </c>
      <c r="C10348" s="0" t="n">
        <v>29</v>
      </c>
      <c r="D10348" s="0" t="n">
        <v>60</v>
      </c>
      <c r="E10348" s="0" t="n">
        <v>47</v>
      </c>
      <c r="F10348" s="0" t="n">
        <v>35</v>
      </c>
      <c r="T10348" s="0"/>
    </row>
    <row r="10349" customFormat="false" ht="12.75" hidden="false" customHeight="false" outlineLevel="0" collapsed="false">
      <c r="A10349" s="0" t="n">
        <v>1989</v>
      </c>
      <c r="B10349" s="0" t="n">
        <v>4</v>
      </c>
      <c r="C10349" s="0" t="n">
        <v>30</v>
      </c>
      <c r="D10349" s="0" t="n">
        <v>75</v>
      </c>
      <c r="E10349" s="0" t="n">
        <v>47</v>
      </c>
      <c r="F10349" s="0" t="n">
        <v>16</v>
      </c>
      <c r="T10349" s="0"/>
    </row>
    <row r="10350" customFormat="false" ht="12.75" hidden="false" customHeight="false" outlineLevel="0" collapsed="false">
      <c r="A10350" s="0" t="n">
        <v>1989</v>
      </c>
      <c r="B10350" s="0" t="n">
        <v>5</v>
      </c>
      <c r="C10350" s="0" t="n">
        <v>1</v>
      </c>
      <c r="D10350" s="0" t="n">
        <v>58</v>
      </c>
      <c r="E10350" s="0" t="n">
        <v>49</v>
      </c>
      <c r="F10350" s="0" t="n">
        <v>61</v>
      </c>
      <c r="T10350" s="0"/>
    </row>
    <row r="10351" customFormat="false" ht="12.75" hidden="false" customHeight="false" outlineLevel="0" collapsed="false">
      <c r="A10351" s="0" t="n">
        <v>1989</v>
      </c>
      <c r="B10351" s="0" t="n">
        <v>5</v>
      </c>
      <c r="C10351" s="0" t="n">
        <v>2</v>
      </c>
      <c r="D10351" s="0" t="n">
        <v>65</v>
      </c>
      <c r="E10351" s="0" t="n">
        <v>49</v>
      </c>
      <c r="F10351" s="0" t="n">
        <v>97</v>
      </c>
      <c r="T10351" s="0"/>
    </row>
    <row r="10352" customFormat="false" ht="12.75" hidden="false" customHeight="false" outlineLevel="0" collapsed="false">
      <c r="A10352" s="0" t="n">
        <v>1989</v>
      </c>
      <c r="B10352" s="0" t="n">
        <v>5</v>
      </c>
      <c r="C10352" s="0" t="n">
        <v>3</v>
      </c>
      <c r="D10352" s="0" t="n">
        <v>63</v>
      </c>
      <c r="E10352" s="0" t="n">
        <v>47</v>
      </c>
      <c r="F10352" s="0" t="n">
        <v>0</v>
      </c>
      <c r="T10352" s="0"/>
    </row>
    <row r="10353" customFormat="false" ht="12.75" hidden="false" customHeight="false" outlineLevel="0" collapsed="false">
      <c r="A10353" s="0" t="n">
        <v>1989</v>
      </c>
      <c r="B10353" s="0" t="n">
        <v>5</v>
      </c>
      <c r="C10353" s="0" t="n">
        <v>4</v>
      </c>
      <c r="D10353" s="0" t="n">
        <v>71</v>
      </c>
      <c r="E10353" s="0" t="n">
        <v>46</v>
      </c>
      <c r="F10353" s="0" t="n">
        <v>0</v>
      </c>
      <c r="T10353" s="0"/>
    </row>
    <row r="10354" customFormat="false" ht="12.75" hidden="false" customHeight="false" outlineLevel="0" collapsed="false">
      <c r="A10354" s="0" t="n">
        <v>1989</v>
      </c>
      <c r="B10354" s="0" t="n">
        <v>5</v>
      </c>
      <c r="C10354" s="0" t="n">
        <v>5</v>
      </c>
      <c r="D10354" s="0" t="n">
        <v>58</v>
      </c>
      <c r="E10354" s="0" t="n">
        <v>51</v>
      </c>
      <c r="F10354" s="0" t="n">
        <v>80</v>
      </c>
      <c r="T10354" s="0"/>
    </row>
    <row r="10355" customFormat="false" ht="12.75" hidden="false" customHeight="false" outlineLevel="0" collapsed="false">
      <c r="A10355" s="0" t="n">
        <v>1989</v>
      </c>
      <c r="B10355" s="0" t="n">
        <v>5</v>
      </c>
      <c r="C10355" s="0" t="n">
        <v>6</v>
      </c>
      <c r="D10355" s="0" t="n">
        <v>76</v>
      </c>
      <c r="E10355" s="0" t="n">
        <v>55</v>
      </c>
      <c r="F10355" s="0" t="n">
        <v>48</v>
      </c>
      <c r="T10355" s="0"/>
    </row>
    <row r="10356" customFormat="false" ht="12.75" hidden="false" customHeight="false" outlineLevel="0" collapsed="false">
      <c r="A10356" s="0" t="n">
        <v>1989</v>
      </c>
      <c r="B10356" s="0" t="n">
        <v>5</v>
      </c>
      <c r="C10356" s="0" t="n">
        <v>7</v>
      </c>
      <c r="D10356" s="0" t="n">
        <v>61</v>
      </c>
      <c r="E10356" s="0" t="n">
        <v>45</v>
      </c>
      <c r="F10356" s="0" t="n">
        <v>0</v>
      </c>
      <c r="T10356" s="0"/>
    </row>
    <row r="10357" customFormat="false" ht="12.75" hidden="false" customHeight="false" outlineLevel="0" collapsed="false">
      <c r="A10357" s="0" t="n">
        <v>1989</v>
      </c>
      <c r="B10357" s="0" t="n">
        <v>5</v>
      </c>
      <c r="C10357" s="0" t="n">
        <v>8</v>
      </c>
      <c r="D10357" s="0" t="n">
        <v>57</v>
      </c>
      <c r="E10357" s="0" t="n">
        <v>43</v>
      </c>
      <c r="F10357" s="0" t="n">
        <v>0</v>
      </c>
      <c r="T10357" s="0"/>
    </row>
    <row r="10358" customFormat="false" ht="12.75" hidden="false" customHeight="false" outlineLevel="0" collapsed="false">
      <c r="A10358" s="0" t="n">
        <v>1989</v>
      </c>
      <c r="B10358" s="0" t="n">
        <v>5</v>
      </c>
      <c r="C10358" s="0" t="n">
        <v>9</v>
      </c>
      <c r="D10358" s="0" t="n">
        <v>66</v>
      </c>
      <c r="E10358" s="0" t="n">
        <v>47</v>
      </c>
      <c r="F10358" s="0" t="n">
        <v>2</v>
      </c>
      <c r="T10358" s="0"/>
    </row>
    <row r="10359" customFormat="false" ht="12.75" hidden="false" customHeight="false" outlineLevel="0" collapsed="false">
      <c r="A10359" s="0" t="n">
        <v>1989</v>
      </c>
      <c r="B10359" s="0" t="n">
        <v>5</v>
      </c>
      <c r="C10359" s="0" t="n">
        <v>10</v>
      </c>
      <c r="D10359" s="0" t="n">
        <v>53</v>
      </c>
      <c r="E10359" s="0" t="n">
        <v>46</v>
      </c>
      <c r="F10359" s="0" t="n">
        <v>210</v>
      </c>
      <c r="T10359" s="0"/>
    </row>
    <row r="10360" customFormat="false" ht="12.75" hidden="false" customHeight="false" outlineLevel="0" collapsed="false">
      <c r="A10360" s="0" t="n">
        <v>1989</v>
      </c>
      <c r="B10360" s="0" t="n">
        <v>5</v>
      </c>
      <c r="C10360" s="0" t="n">
        <v>11</v>
      </c>
      <c r="D10360" s="0" t="n">
        <v>55</v>
      </c>
      <c r="E10360" s="0" t="n">
        <v>45</v>
      </c>
      <c r="F10360" s="0" t="n">
        <v>25</v>
      </c>
      <c r="T10360" s="0"/>
    </row>
    <row r="10361" customFormat="false" ht="12.75" hidden="false" customHeight="false" outlineLevel="0" collapsed="false">
      <c r="A10361" s="0" t="n">
        <v>1989</v>
      </c>
      <c r="B10361" s="0" t="n">
        <v>5</v>
      </c>
      <c r="C10361" s="0" t="n">
        <v>12</v>
      </c>
      <c r="D10361" s="0" t="n">
        <v>64</v>
      </c>
      <c r="E10361" s="0" t="n">
        <v>50</v>
      </c>
      <c r="F10361" s="0" t="n">
        <v>0</v>
      </c>
      <c r="T10361" s="0"/>
    </row>
    <row r="10362" customFormat="false" ht="12.75" hidden="false" customHeight="false" outlineLevel="0" collapsed="false">
      <c r="A10362" s="0" t="n">
        <v>1989</v>
      </c>
      <c r="B10362" s="0" t="n">
        <v>5</v>
      </c>
      <c r="C10362" s="0" t="n">
        <v>13</v>
      </c>
      <c r="D10362" s="0" t="n">
        <v>70</v>
      </c>
      <c r="E10362" s="0" t="n">
        <v>51</v>
      </c>
      <c r="F10362" s="0" t="n">
        <v>0</v>
      </c>
      <c r="T10362" s="0"/>
    </row>
    <row r="10363" customFormat="false" ht="12.75" hidden="false" customHeight="false" outlineLevel="0" collapsed="false">
      <c r="A10363" s="0" t="n">
        <v>1989</v>
      </c>
      <c r="B10363" s="0" t="n">
        <v>5</v>
      </c>
      <c r="C10363" s="0" t="n">
        <v>14</v>
      </c>
      <c r="D10363" s="0" t="n">
        <v>68</v>
      </c>
      <c r="E10363" s="0" t="n">
        <v>51</v>
      </c>
      <c r="F10363" s="0" t="n">
        <v>0</v>
      </c>
      <c r="T10363" s="0"/>
    </row>
    <row r="10364" customFormat="false" ht="12.75" hidden="false" customHeight="false" outlineLevel="0" collapsed="false">
      <c r="A10364" s="0" t="n">
        <v>1989</v>
      </c>
      <c r="B10364" s="0" t="n">
        <v>5</v>
      </c>
      <c r="C10364" s="0" t="n">
        <v>15</v>
      </c>
      <c r="D10364" s="0" t="n">
        <v>73</v>
      </c>
      <c r="E10364" s="0" t="n">
        <v>55</v>
      </c>
      <c r="F10364" s="0" t="n">
        <v>0</v>
      </c>
      <c r="T10364" s="0"/>
    </row>
    <row r="10365" customFormat="false" ht="12.75" hidden="false" customHeight="false" outlineLevel="0" collapsed="false">
      <c r="A10365" s="0" t="n">
        <v>1989</v>
      </c>
      <c r="B10365" s="0" t="n">
        <v>5</v>
      </c>
      <c r="C10365" s="0" t="n">
        <v>16</v>
      </c>
      <c r="D10365" s="0" t="n">
        <v>59</v>
      </c>
      <c r="E10365" s="0" t="n">
        <v>55</v>
      </c>
      <c r="F10365" s="0" t="n">
        <v>230</v>
      </c>
      <c r="T10365" s="0"/>
    </row>
    <row r="10366" customFormat="false" ht="12.75" hidden="false" customHeight="false" outlineLevel="0" collapsed="false">
      <c r="A10366" s="0" t="n">
        <v>1989</v>
      </c>
      <c r="B10366" s="0" t="n">
        <v>5</v>
      </c>
      <c r="C10366" s="0" t="n">
        <v>17</v>
      </c>
      <c r="D10366" s="0" t="n">
        <v>79</v>
      </c>
      <c r="E10366" s="0" t="n">
        <v>55</v>
      </c>
      <c r="F10366" s="0" t="n">
        <v>105</v>
      </c>
      <c r="T10366" s="0"/>
    </row>
    <row r="10367" customFormat="false" ht="12.75" hidden="false" customHeight="false" outlineLevel="0" collapsed="false">
      <c r="A10367" s="0" t="n">
        <v>1989</v>
      </c>
      <c r="B10367" s="0" t="n">
        <v>5</v>
      </c>
      <c r="C10367" s="0" t="n">
        <v>18</v>
      </c>
      <c r="D10367" s="0" t="n">
        <v>86</v>
      </c>
      <c r="E10367" s="0" t="n">
        <v>57</v>
      </c>
      <c r="F10367" s="0" t="n">
        <v>0</v>
      </c>
      <c r="T10367" s="0"/>
    </row>
    <row r="10368" customFormat="false" ht="12.75" hidden="false" customHeight="false" outlineLevel="0" collapsed="false">
      <c r="A10368" s="0" t="n">
        <v>1989</v>
      </c>
      <c r="B10368" s="0" t="n">
        <v>5</v>
      </c>
      <c r="C10368" s="0" t="n">
        <v>19</v>
      </c>
      <c r="D10368" s="0" t="n">
        <v>77</v>
      </c>
      <c r="E10368" s="0" t="n">
        <v>58</v>
      </c>
      <c r="F10368" s="0" t="n">
        <v>0</v>
      </c>
      <c r="T10368" s="0"/>
    </row>
    <row r="10369" customFormat="false" ht="12.75" hidden="false" customHeight="false" outlineLevel="0" collapsed="false">
      <c r="A10369" s="0" t="n">
        <v>1989</v>
      </c>
      <c r="B10369" s="0" t="n">
        <v>5</v>
      </c>
      <c r="C10369" s="0" t="n">
        <v>20</v>
      </c>
      <c r="D10369" s="0" t="n">
        <v>85</v>
      </c>
      <c r="E10369" s="0" t="n">
        <v>58</v>
      </c>
      <c r="F10369" s="0" t="n">
        <v>0</v>
      </c>
      <c r="T10369" s="0"/>
    </row>
    <row r="10370" customFormat="false" ht="12.75" hidden="false" customHeight="false" outlineLevel="0" collapsed="false">
      <c r="A10370" s="0" t="n">
        <v>1989</v>
      </c>
      <c r="B10370" s="0" t="n">
        <v>5</v>
      </c>
      <c r="C10370" s="0" t="n">
        <v>21</v>
      </c>
      <c r="D10370" s="0" t="n">
        <v>83</v>
      </c>
      <c r="E10370" s="0" t="n">
        <v>65</v>
      </c>
      <c r="F10370" s="0" t="n">
        <v>0</v>
      </c>
      <c r="T10370" s="0"/>
    </row>
    <row r="10371" customFormat="false" ht="12.75" hidden="false" customHeight="false" outlineLevel="0" collapsed="false">
      <c r="A10371" s="0" t="n">
        <v>1989</v>
      </c>
      <c r="B10371" s="0" t="n">
        <v>5</v>
      </c>
      <c r="C10371" s="0" t="n">
        <v>22</v>
      </c>
      <c r="D10371" s="0" t="n">
        <v>82</v>
      </c>
      <c r="E10371" s="0" t="n">
        <v>59</v>
      </c>
      <c r="F10371" s="0" t="n">
        <v>0</v>
      </c>
      <c r="T10371" s="0"/>
    </row>
    <row r="10372" customFormat="false" ht="12.75" hidden="false" customHeight="false" outlineLevel="0" collapsed="false">
      <c r="A10372" s="0" t="n">
        <v>1989</v>
      </c>
      <c r="B10372" s="0" t="n">
        <v>5</v>
      </c>
      <c r="C10372" s="0" t="n">
        <v>23</v>
      </c>
      <c r="D10372" s="0" t="n">
        <v>73</v>
      </c>
      <c r="E10372" s="0" t="n">
        <v>56</v>
      </c>
      <c r="F10372" s="0" t="n">
        <v>75</v>
      </c>
      <c r="T10372" s="0"/>
    </row>
    <row r="10373" customFormat="false" ht="12.75" hidden="false" customHeight="false" outlineLevel="0" collapsed="false">
      <c r="A10373" s="0" t="n">
        <v>1989</v>
      </c>
      <c r="B10373" s="0" t="n">
        <v>5</v>
      </c>
      <c r="C10373" s="0" t="n">
        <v>24</v>
      </c>
      <c r="D10373" s="0" t="n">
        <v>61</v>
      </c>
      <c r="E10373" s="0" t="n">
        <v>58</v>
      </c>
      <c r="F10373" s="0" t="n">
        <v>70</v>
      </c>
      <c r="T10373" s="0"/>
    </row>
    <row r="10374" customFormat="false" ht="12.75" hidden="false" customHeight="false" outlineLevel="0" collapsed="false">
      <c r="A10374" s="0" t="n">
        <v>1989</v>
      </c>
      <c r="B10374" s="0" t="n">
        <v>5</v>
      </c>
      <c r="C10374" s="0" t="n">
        <v>25</v>
      </c>
      <c r="D10374" s="0" t="n">
        <v>81</v>
      </c>
      <c r="E10374" s="0" t="n">
        <v>57</v>
      </c>
      <c r="F10374" s="0" t="n">
        <v>0</v>
      </c>
      <c r="T10374" s="0"/>
    </row>
    <row r="10375" customFormat="false" ht="12.75" hidden="false" customHeight="false" outlineLevel="0" collapsed="false">
      <c r="A10375" s="0" t="n">
        <v>1989</v>
      </c>
      <c r="B10375" s="0" t="n">
        <v>5</v>
      </c>
      <c r="C10375" s="0" t="n">
        <v>26</v>
      </c>
      <c r="D10375" s="0" t="n">
        <v>78</v>
      </c>
      <c r="E10375" s="0" t="n">
        <v>61</v>
      </c>
      <c r="F10375" s="0" t="n">
        <v>0</v>
      </c>
      <c r="T10375" s="0"/>
    </row>
    <row r="10376" customFormat="false" ht="12.75" hidden="false" customHeight="false" outlineLevel="0" collapsed="false">
      <c r="A10376" s="0" t="n">
        <v>1989</v>
      </c>
      <c r="B10376" s="0" t="n">
        <v>5</v>
      </c>
      <c r="C10376" s="0" t="n">
        <v>27</v>
      </c>
      <c r="D10376" s="0" t="n">
        <v>75</v>
      </c>
      <c r="E10376" s="0" t="n">
        <v>58</v>
      </c>
      <c r="F10376" s="0" t="n">
        <v>18</v>
      </c>
      <c r="T10376" s="0"/>
    </row>
    <row r="10377" customFormat="false" ht="12.75" hidden="false" customHeight="false" outlineLevel="0" collapsed="false">
      <c r="A10377" s="0" t="n">
        <v>1989</v>
      </c>
      <c r="B10377" s="0" t="n">
        <v>5</v>
      </c>
      <c r="C10377" s="0" t="n">
        <v>28</v>
      </c>
      <c r="D10377" s="0" t="n">
        <v>73</v>
      </c>
      <c r="E10377" s="0" t="n">
        <v>53</v>
      </c>
      <c r="F10377" s="0" t="n">
        <v>0</v>
      </c>
      <c r="T10377" s="0"/>
    </row>
    <row r="10378" customFormat="false" ht="12.75" hidden="false" customHeight="false" outlineLevel="0" collapsed="false">
      <c r="A10378" s="0" t="n">
        <v>1989</v>
      </c>
      <c r="B10378" s="0" t="n">
        <v>5</v>
      </c>
      <c r="C10378" s="0" t="n">
        <v>29</v>
      </c>
      <c r="D10378" s="0" t="n">
        <v>78</v>
      </c>
      <c r="E10378" s="0" t="n">
        <v>53</v>
      </c>
      <c r="F10378" s="0" t="n">
        <v>0</v>
      </c>
      <c r="T10378" s="0"/>
    </row>
    <row r="10379" customFormat="false" ht="12.75" hidden="false" customHeight="false" outlineLevel="0" collapsed="false">
      <c r="A10379" s="0" t="n">
        <v>1989</v>
      </c>
      <c r="B10379" s="0" t="n">
        <v>5</v>
      </c>
      <c r="C10379" s="0" t="n">
        <v>30</v>
      </c>
      <c r="D10379" s="0" t="n">
        <v>76</v>
      </c>
      <c r="E10379" s="0" t="n">
        <v>59</v>
      </c>
      <c r="F10379" s="0" t="n">
        <v>3</v>
      </c>
      <c r="T10379" s="0"/>
    </row>
    <row r="10380" customFormat="false" ht="12.75" hidden="false" customHeight="false" outlineLevel="0" collapsed="false">
      <c r="A10380" s="0" t="n">
        <v>1989</v>
      </c>
      <c r="B10380" s="0" t="n">
        <v>5</v>
      </c>
      <c r="C10380" s="0" t="n">
        <v>31</v>
      </c>
      <c r="D10380" s="0" t="n">
        <v>82</v>
      </c>
      <c r="E10380" s="0" t="n">
        <v>70</v>
      </c>
      <c r="F10380" s="0" t="n">
        <v>0</v>
      </c>
      <c r="T10380" s="0"/>
    </row>
    <row r="10381" customFormat="false" ht="12.75" hidden="false" customHeight="false" outlineLevel="0" collapsed="false">
      <c r="A10381" s="0" t="n">
        <v>1989</v>
      </c>
      <c r="B10381" s="0" t="n">
        <v>6</v>
      </c>
      <c r="C10381" s="0" t="n">
        <v>1</v>
      </c>
      <c r="D10381" s="0" t="n">
        <v>91</v>
      </c>
      <c r="E10381" s="0" t="n">
        <v>71</v>
      </c>
      <c r="F10381" s="0" t="n">
        <v>11</v>
      </c>
      <c r="T10381" s="0"/>
    </row>
    <row r="10382" customFormat="false" ht="12.75" hidden="false" customHeight="false" outlineLevel="0" collapsed="false">
      <c r="A10382" s="0" t="n">
        <v>1989</v>
      </c>
      <c r="B10382" s="0" t="n">
        <v>6</v>
      </c>
      <c r="C10382" s="0" t="n">
        <v>2</v>
      </c>
      <c r="D10382" s="0" t="n">
        <v>89</v>
      </c>
      <c r="E10382" s="0" t="n">
        <v>70</v>
      </c>
      <c r="F10382" s="0" t="n">
        <v>0</v>
      </c>
      <c r="T10382" s="0"/>
    </row>
    <row r="10383" customFormat="false" ht="12.75" hidden="false" customHeight="false" outlineLevel="0" collapsed="false">
      <c r="A10383" s="0" t="n">
        <v>1989</v>
      </c>
      <c r="B10383" s="0" t="n">
        <v>6</v>
      </c>
      <c r="C10383" s="0" t="n">
        <v>3</v>
      </c>
      <c r="D10383" s="0" t="n">
        <v>86</v>
      </c>
      <c r="E10383" s="0" t="n">
        <v>65</v>
      </c>
      <c r="F10383" s="0" t="n">
        <v>0</v>
      </c>
      <c r="T10383" s="0"/>
    </row>
    <row r="10384" customFormat="false" ht="12.75" hidden="false" customHeight="false" outlineLevel="0" collapsed="false">
      <c r="A10384" s="0" t="n">
        <v>1989</v>
      </c>
      <c r="B10384" s="0" t="n">
        <v>6</v>
      </c>
      <c r="C10384" s="0" t="n">
        <v>4</v>
      </c>
      <c r="D10384" s="0" t="n">
        <v>84</v>
      </c>
      <c r="E10384" s="0" t="n">
        <v>66</v>
      </c>
      <c r="F10384" s="0" t="n">
        <v>9</v>
      </c>
      <c r="T10384" s="0"/>
    </row>
    <row r="10385" customFormat="false" ht="12.75" hidden="false" customHeight="false" outlineLevel="0" collapsed="false">
      <c r="A10385" s="0" t="n">
        <v>1989</v>
      </c>
      <c r="B10385" s="0" t="n">
        <v>6</v>
      </c>
      <c r="C10385" s="0" t="n">
        <v>5</v>
      </c>
      <c r="D10385" s="0" t="n">
        <v>79</v>
      </c>
      <c r="E10385" s="0" t="n">
        <v>60</v>
      </c>
      <c r="F10385" s="0" t="n">
        <v>1</v>
      </c>
      <c r="T10385" s="0"/>
    </row>
    <row r="10386" customFormat="false" ht="12.75" hidden="false" customHeight="false" outlineLevel="0" collapsed="false">
      <c r="A10386" s="0" t="n">
        <v>1989</v>
      </c>
      <c r="B10386" s="0" t="n">
        <v>6</v>
      </c>
      <c r="C10386" s="0" t="n">
        <v>6</v>
      </c>
      <c r="D10386" s="0" t="n">
        <v>75</v>
      </c>
      <c r="E10386" s="0" t="n">
        <v>61</v>
      </c>
      <c r="F10386" s="0" t="n">
        <v>167</v>
      </c>
      <c r="T10386" s="0"/>
    </row>
    <row r="10387" customFormat="false" ht="12.75" hidden="false" customHeight="false" outlineLevel="0" collapsed="false">
      <c r="A10387" s="0" t="n">
        <v>1989</v>
      </c>
      <c r="B10387" s="0" t="n">
        <v>6</v>
      </c>
      <c r="C10387" s="0" t="n">
        <v>7</v>
      </c>
      <c r="D10387" s="0" t="n">
        <v>64</v>
      </c>
      <c r="E10387" s="0" t="n">
        <v>61</v>
      </c>
      <c r="F10387" s="0" t="n">
        <v>55</v>
      </c>
      <c r="T10387" s="0"/>
    </row>
    <row r="10388" customFormat="false" ht="12.75" hidden="false" customHeight="false" outlineLevel="0" collapsed="false">
      <c r="A10388" s="0" t="n">
        <v>1989</v>
      </c>
      <c r="B10388" s="0" t="n">
        <v>6</v>
      </c>
      <c r="C10388" s="0" t="n">
        <v>8</v>
      </c>
      <c r="D10388" s="0" t="n">
        <v>79</v>
      </c>
      <c r="E10388" s="0" t="n">
        <v>64</v>
      </c>
      <c r="F10388" s="0" t="n">
        <v>8</v>
      </c>
      <c r="T10388" s="0"/>
    </row>
    <row r="10389" customFormat="false" ht="12.75" hidden="false" customHeight="false" outlineLevel="0" collapsed="false">
      <c r="A10389" s="0" t="n">
        <v>1989</v>
      </c>
      <c r="B10389" s="0" t="n">
        <v>6</v>
      </c>
      <c r="C10389" s="0" t="n">
        <v>9</v>
      </c>
      <c r="D10389" s="0" t="n">
        <v>68</v>
      </c>
      <c r="E10389" s="0" t="n">
        <v>58</v>
      </c>
      <c r="F10389" s="0" t="n">
        <v>255</v>
      </c>
      <c r="T10389" s="0"/>
    </row>
    <row r="10390" customFormat="false" ht="12.75" hidden="false" customHeight="false" outlineLevel="0" collapsed="false">
      <c r="A10390" s="0" t="n">
        <v>1989</v>
      </c>
      <c r="B10390" s="0" t="n">
        <v>6</v>
      </c>
      <c r="C10390" s="0" t="n">
        <v>10</v>
      </c>
      <c r="D10390" s="0" t="n">
        <v>81</v>
      </c>
      <c r="E10390" s="0" t="n">
        <v>58</v>
      </c>
      <c r="F10390" s="0" t="n">
        <v>0</v>
      </c>
      <c r="T10390" s="0"/>
    </row>
    <row r="10391" customFormat="false" ht="12.75" hidden="false" customHeight="false" outlineLevel="0" collapsed="false">
      <c r="A10391" s="0" t="n">
        <v>1989</v>
      </c>
      <c r="B10391" s="0" t="n">
        <v>6</v>
      </c>
      <c r="C10391" s="0" t="n">
        <v>11</v>
      </c>
      <c r="D10391" s="0" t="n">
        <v>78</v>
      </c>
      <c r="E10391" s="0" t="n">
        <v>60</v>
      </c>
      <c r="F10391" s="0" t="n">
        <v>0</v>
      </c>
      <c r="T10391" s="0"/>
    </row>
    <row r="10392" customFormat="false" ht="12.75" hidden="false" customHeight="false" outlineLevel="0" collapsed="false">
      <c r="A10392" s="0" t="n">
        <v>1989</v>
      </c>
      <c r="B10392" s="0" t="n">
        <v>6</v>
      </c>
      <c r="C10392" s="0" t="n">
        <v>12</v>
      </c>
      <c r="D10392" s="0" t="n">
        <v>81</v>
      </c>
      <c r="E10392" s="0" t="n">
        <v>58</v>
      </c>
      <c r="F10392" s="0" t="n">
        <v>1</v>
      </c>
      <c r="T10392" s="0"/>
    </row>
    <row r="10393" customFormat="false" ht="12.75" hidden="false" customHeight="false" outlineLevel="0" collapsed="false">
      <c r="A10393" s="0" t="n">
        <v>1989</v>
      </c>
      <c r="B10393" s="0" t="n">
        <v>6</v>
      </c>
      <c r="C10393" s="0" t="n">
        <v>13</v>
      </c>
      <c r="D10393" s="0" t="n">
        <v>73</v>
      </c>
      <c r="E10393" s="0" t="n">
        <v>59</v>
      </c>
      <c r="F10393" s="0" t="n">
        <v>140</v>
      </c>
      <c r="T10393" s="0"/>
    </row>
    <row r="10394" customFormat="false" ht="12.75" hidden="false" customHeight="false" outlineLevel="0" collapsed="false">
      <c r="A10394" s="0" t="n">
        <v>1989</v>
      </c>
      <c r="B10394" s="0" t="n">
        <v>6</v>
      </c>
      <c r="C10394" s="0" t="n">
        <v>14</v>
      </c>
      <c r="D10394" s="0" t="n">
        <v>62</v>
      </c>
      <c r="E10394" s="0" t="n">
        <v>58</v>
      </c>
      <c r="F10394" s="0" t="n">
        <v>33</v>
      </c>
      <c r="T10394" s="0"/>
    </row>
    <row r="10395" customFormat="false" ht="12.75" hidden="false" customHeight="false" outlineLevel="0" collapsed="false">
      <c r="A10395" s="0" t="n">
        <v>1989</v>
      </c>
      <c r="B10395" s="0" t="n">
        <v>6</v>
      </c>
      <c r="C10395" s="0" t="n">
        <v>15</v>
      </c>
      <c r="D10395" s="0" t="n">
        <v>61</v>
      </c>
      <c r="E10395" s="0" t="n">
        <v>58</v>
      </c>
      <c r="F10395" s="0" t="n">
        <v>36</v>
      </c>
      <c r="T10395" s="0"/>
    </row>
    <row r="10396" customFormat="false" ht="12.75" hidden="false" customHeight="false" outlineLevel="0" collapsed="false">
      <c r="A10396" s="0" t="n">
        <v>1989</v>
      </c>
      <c r="B10396" s="0" t="n">
        <v>6</v>
      </c>
      <c r="C10396" s="0" t="n">
        <v>16</v>
      </c>
      <c r="D10396" s="0" t="n">
        <v>84</v>
      </c>
      <c r="E10396" s="0" t="n">
        <v>60</v>
      </c>
      <c r="F10396" s="0" t="n">
        <v>21</v>
      </c>
      <c r="T10396" s="0"/>
    </row>
    <row r="10397" customFormat="false" ht="12.75" hidden="false" customHeight="false" outlineLevel="0" collapsed="false">
      <c r="A10397" s="0" t="n">
        <v>1989</v>
      </c>
      <c r="B10397" s="0" t="n">
        <v>6</v>
      </c>
      <c r="C10397" s="0" t="n">
        <v>17</v>
      </c>
      <c r="D10397" s="0" t="n">
        <v>81</v>
      </c>
      <c r="E10397" s="0" t="n">
        <v>66</v>
      </c>
      <c r="F10397" s="0" t="n">
        <v>2</v>
      </c>
      <c r="T10397" s="0"/>
    </row>
    <row r="10398" customFormat="false" ht="12.75" hidden="false" customHeight="false" outlineLevel="0" collapsed="false">
      <c r="A10398" s="0" t="n">
        <v>1989</v>
      </c>
      <c r="B10398" s="0" t="n">
        <v>6</v>
      </c>
      <c r="C10398" s="0" t="n">
        <v>18</v>
      </c>
      <c r="D10398" s="0" t="n">
        <v>82</v>
      </c>
      <c r="E10398" s="0" t="n">
        <v>64</v>
      </c>
      <c r="F10398" s="0" t="n">
        <v>0</v>
      </c>
      <c r="T10398" s="0"/>
    </row>
    <row r="10399" customFormat="false" ht="12.75" hidden="false" customHeight="false" outlineLevel="0" collapsed="false">
      <c r="A10399" s="0" t="n">
        <v>1989</v>
      </c>
      <c r="B10399" s="0" t="n">
        <v>6</v>
      </c>
      <c r="C10399" s="0" t="n">
        <v>19</v>
      </c>
      <c r="D10399" s="0" t="n">
        <v>87</v>
      </c>
      <c r="E10399" s="0" t="n">
        <v>67</v>
      </c>
      <c r="F10399" s="0" t="n">
        <v>0</v>
      </c>
      <c r="T10399" s="0"/>
    </row>
    <row r="10400" customFormat="false" ht="12.75" hidden="false" customHeight="false" outlineLevel="0" collapsed="false">
      <c r="A10400" s="0" t="n">
        <v>1989</v>
      </c>
      <c r="B10400" s="0" t="n">
        <v>6</v>
      </c>
      <c r="C10400" s="0" t="n">
        <v>20</v>
      </c>
      <c r="D10400" s="0" t="n">
        <v>81</v>
      </c>
      <c r="E10400" s="0" t="n">
        <v>67</v>
      </c>
      <c r="F10400" s="0" t="n">
        <v>0</v>
      </c>
      <c r="T10400" s="0"/>
    </row>
    <row r="10401" customFormat="false" ht="12.75" hidden="false" customHeight="false" outlineLevel="0" collapsed="false">
      <c r="A10401" s="0" t="n">
        <v>1989</v>
      </c>
      <c r="B10401" s="0" t="n">
        <v>6</v>
      </c>
      <c r="C10401" s="0" t="n">
        <v>21</v>
      </c>
      <c r="D10401" s="0" t="n">
        <v>77</v>
      </c>
      <c r="E10401" s="0" t="n">
        <v>69</v>
      </c>
      <c r="F10401" s="0" t="n">
        <v>47</v>
      </c>
      <c r="T10401" s="0"/>
    </row>
    <row r="10402" customFormat="false" ht="12.75" hidden="false" customHeight="false" outlineLevel="0" collapsed="false">
      <c r="A10402" s="0" t="n">
        <v>1989</v>
      </c>
      <c r="B10402" s="0" t="n">
        <v>6</v>
      </c>
      <c r="C10402" s="0" t="n">
        <v>22</v>
      </c>
      <c r="D10402" s="0" t="n">
        <v>83</v>
      </c>
      <c r="E10402" s="0" t="n">
        <v>71</v>
      </c>
      <c r="F10402" s="0" t="n">
        <v>0</v>
      </c>
      <c r="T10402" s="0"/>
    </row>
    <row r="10403" customFormat="false" ht="12.75" hidden="false" customHeight="false" outlineLevel="0" collapsed="false">
      <c r="A10403" s="0" t="n">
        <v>1989</v>
      </c>
      <c r="B10403" s="0" t="n">
        <v>6</v>
      </c>
      <c r="C10403" s="0" t="n">
        <v>23</v>
      </c>
      <c r="D10403" s="0" t="n">
        <v>89</v>
      </c>
      <c r="E10403" s="0" t="n">
        <v>70</v>
      </c>
      <c r="F10403" s="0" t="n">
        <v>0</v>
      </c>
      <c r="T10403" s="0"/>
    </row>
    <row r="10404" customFormat="false" ht="12.75" hidden="false" customHeight="false" outlineLevel="0" collapsed="false">
      <c r="A10404" s="0" t="n">
        <v>1989</v>
      </c>
      <c r="B10404" s="0" t="n">
        <v>6</v>
      </c>
      <c r="C10404" s="0" t="n">
        <v>24</v>
      </c>
      <c r="D10404" s="0" t="n">
        <v>80</v>
      </c>
      <c r="E10404" s="0" t="n">
        <v>64</v>
      </c>
      <c r="F10404" s="0" t="n">
        <v>11</v>
      </c>
      <c r="T10404" s="0"/>
    </row>
    <row r="10405" customFormat="false" ht="12.75" hidden="false" customHeight="false" outlineLevel="0" collapsed="false">
      <c r="A10405" s="0" t="n">
        <v>1989</v>
      </c>
      <c r="B10405" s="0" t="n">
        <v>6</v>
      </c>
      <c r="C10405" s="0" t="n">
        <v>25</v>
      </c>
      <c r="D10405" s="0" t="n">
        <v>86</v>
      </c>
      <c r="E10405" s="0" t="n">
        <v>63</v>
      </c>
      <c r="F10405" s="0" t="n">
        <v>0</v>
      </c>
      <c r="T10405" s="0"/>
    </row>
    <row r="10406" customFormat="false" ht="12.75" hidden="false" customHeight="false" outlineLevel="0" collapsed="false">
      <c r="A10406" s="0" t="n">
        <v>1989</v>
      </c>
      <c r="B10406" s="0" t="n">
        <v>6</v>
      </c>
      <c r="C10406" s="0" t="n">
        <v>26</v>
      </c>
      <c r="D10406" s="0" t="n">
        <v>90</v>
      </c>
      <c r="E10406" s="0" t="n">
        <v>69</v>
      </c>
      <c r="F10406" s="0" t="n">
        <v>69</v>
      </c>
      <c r="T10406" s="0"/>
    </row>
    <row r="10407" customFormat="false" ht="12.75" hidden="false" customHeight="false" outlineLevel="0" collapsed="false">
      <c r="A10407" s="0" t="n">
        <v>1989</v>
      </c>
      <c r="B10407" s="0" t="n">
        <v>6</v>
      </c>
      <c r="C10407" s="0" t="n">
        <v>27</v>
      </c>
      <c r="D10407" s="0" t="n">
        <v>92</v>
      </c>
      <c r="E10407" s="0" t="n">
        <v>70</v>
      </c>
      <c r="F10407" s="0" t="n">
        <v>0</v>
      </c>
      <c r="T10407" s="0"/>
    </row>
    <row r="10408" customFormat="false" ht="12.75" hidden="false" customHeight="false" outlineLevel="0" collapsed="false">
      <c r="A10408" s="0" t="n">
        <v>1989</v>
      </c>
      <c r="B10408" s="0" t="n">
        <v>6</v>
      </c>
      <c r="C10408" s="0" t="n">
        <v>28</v>
      </c>
      <c r="D10408" s="0" t="n">
        <v>80</v>
      </c>
      <c r="E10408" s="0" t="n">
        <v>68</v>
      </c>
      <c r="F10408" s="0" t="n">
        <v>13</v>
      </c>
      <c r="T10408" s="0"/>
    </row>
    <row r="10409" customFormat="false" ht="12.75" hidden="false" customHeight="false" outlineLevel="0" collapsed="false">
      <c r="A10409" s="0" t="n">
        <v>1989</v>
      </c>
      <c r="B10409" s="0" t="n">
        <v>6</v>
      </c>
      <c r="C10409" s="0" t="n">
        <v>29</v>
      </c>
      <c r="D10409" s="0" t="n">
        <v>78</v>
      </c>
      <c r="E10409" s="0" t="n">
        <v>65</v>
      </c>
      <c r="F10409" s="0" t="n">
        <v>0</v>
      </c>
      <c r="T10409" s="0"/>
    </row>
    <row r="10410" customFormat="false" ht="12.75" hidden="false" customHeight="false" outlineLevel="0" collapsed="false">
      <c r="A10410" s="0" t="n">
        <v>1989</v>
      </c>
      <c r="B10410" s="0" t="n">
        <v>6</v>
      </c>
      <c r="C10410" s="0" t="n">
        <v>30</v>
      </c>
      <c r="D10410" s="0" t="n">
        <v>82</v>
      </c>
      <c r="E10410" s="0" t="n">
        <v>58</v>
      </c>
      <c r="F10410" s="0" t="n">
        <v>0</v>
      </c>
      <c r="T10410" s="0"/>
    </row>
    <row r="10411" customFormat="false" ht="12.75" hidden="false" customHeight="false" outlineLevel="0" collapsed="false">
      <c r="A10411" s="0" t="n">
        <v>1989</v>
      </c>
      <c r="B10411" s="0" t="n">
        <v>7</v>
      </c>
      <c r="C10411" s="0" t="n">
        <v>1</v>
      </c>
      <c r="D10411" s="0" t="n">
        <v>85</v>
      </c>
      <c r="E10411" s="0" t="n">
        <v>63</v>
      </c>
      <c r="F10411" s="0" t="n">
        <v>0</v>
      </c>
      <c r="T10411" s="0"/>
    </row>
    <row r="10412" customFormat="false" ht="12.75" hidden="false" customHeight="false" outlineLevel="0" collapsed="false">
      <c r="A10412" s="0" t="n">
        <v>1989</v>
      </c>
      <c r="B10412" s="0" t="n">
        <v>7</v>
      </c>
      <c r="C10412" s="0" t="n">
        <v>2</v>
      </c>
      <c r="D10412" s="0" t="n">
        <v>90</v>
      </c>
      <c r="E10412" s="0" t="n">
        <v>67</v>
      </c>
      <c r="F10412" s="0" t="n">
        <v>0</v>
      </c>
      <c r="T10412" s="0"/>
    </row>
    <row r="10413" customFormat="false" ht="12.75" hidden="false" customHeight="false" outlineLevel="0" collapsed="false">
      <c r="A10413" s="0" t="n">
        <v>1989</v>
      </c>
      <c r="B10413" s="0" t="n">
        <v>7</v>
      </c>
      <c r="C10413" s="0" t="n">
        <v>3</v>
      </c>
      <c r="D10413" s="0" t="n">
        <v>86</v>
      </c>
      <c r="E10413" s="0" t="n">
        <v>68</v>
      </c>
      <c r="F10413" s="0" t="n">
        <v>0</v>
      </c>
      <c r="T10413" s="0"/>
    </row>
    <row r="10414" customFormat="false" ht="12.75" hidden="false" customHeight="false" outlineLevel="0" collapsed="false">
      <c r="A10414" s="0" t="n">
        <v>1989</v>
      </c>
      <c r="B10414" s="0" t="n">
        <v>7</v>
      </c>
      <c r="C10414" s="0" t="n">
        <v>4</v>
      </c>
      <c r="D10414" s="0" t="n">
        <v>82</v>
      </c>
      <c r="E10414" s="0" t="n">
        <v>66</v>
      </c>
      <c r="F10414" s="0" t="n">
        <v>0</v>
      </c>
      <c r="T10414" s="0"/>
    </row>
    <row r="10415" customFormat="false" ht="12.75" hidden="false" customHeight="false" outlineLevel="0" collapsed="false">
      <c r="A10415" s="0" t="n">
        <v>1989</v>
      </c>
      <c r="B10415" s="0" t="n">
        <v>7</v>
      </c>
      <c r="C10415" s="0" t="n">
        <v>5</v>
      </c>
      <c r="D10415" s="0" t="n">
        <v>75</v>
      </c>
      <c r="E10415" s="0" t="n">
        <v>66</v>
      </c>
      <c r="F10415" s="0" t="n">
        <v>205</v>
      </c>
      <c r="T10415" s="0"/>
    </row>
    <row r="10416" customFormat="false" ht="12.75" hidden="false" customHeight="false" outlineLevel="0" collapsed="false">
      <c r="A10416" s="0" t="n">
        <v>1989</v>
      </c>
      <c r="B10416" s="0" t="n">
        <v>7</v>
      </c>
      <c r="C10416" s="0" t="n">
        <v>6</v>
      </c>
      <c r="D10416" s="0" t="n">
        <v>82</v>
      </c>
      <c r="E10416" s="0" t="n">
        <v>68</v>
      </c>
      <c r="F10416" s="0" t="n">
        <v>1</v>
      </c>
      <c r="T10416" s="0"/>
    </row>
    <row r="10417" customFormat="false" ht="12.75" hidden="false" customHeight="false" outlineLevel="0" collapsed="false">
      <c r="A10417" s="0" t="n">
        <v>1989</v>
      </c>
      <c r="B10417" s="0" t="n">
        <v>7</v>
      </c>
      <c r="C10417" s="0" t="n">
        <v>7</v>
      </c>
      <c r="D10417" s="0" t="n">
        <v>91</v>
      </c>
      <c r="E10417" s="0" t="n">
        <v>68</v>
      </c>
      <c r="F10417" s="0" t="n">
        <v>15</v>
      </c>
      <c r="T10417" s="0"/>
    </row>
    <row r="10418" customFormat="false" ht="12.75" hidden="false" customHeight="false" outlineLevel="0" collapsed="false">
      <c r="A10418" s="0" t="n">
        <v>1989</v>
      </c>
      <c r="B10418" s="0" t="n">
        <v>7</v>
      </c>
      <c r="C10418" s="0" t="n">
        <v>8</v>
      </c>
      <c r="D10418" s="0" t="n">
        <v>84</v>
      </c>
      <c r="E10418" s="0" t="n">
        <v>67</v>
      </c>
      <c r="F10418" s="0" t="n">
        <v>0</v>
      </c>
      <c r="T10418" s="0"/>
    </row>
    <row r="10419" customFormat="false" ht="12.75" hidden="false" customHeight="false" outlineLevel="0" collapsed="false">
      <c r="A10419" s="0" t="n">
        <v>1989</v>
      </c>
      <c r="B10419" s="0" t="n">
        <v>7</v>
      </c>
      <c r="C10419" s="0" t="n">
        <v>9</v>
      </c>
      <c r="D10419" s="0" t="n">
        <v>88</v>
      </c>
      <c r="E10419" s="0" t="n">
        <v>63</v>
      </c>
      <c r="F10419" s="0" t="n">
        <v>0</v>
      </c>
      <c r="T10419" s="0"/>
    </row>
    <row r="10420" customFormat="false" ht="12.75" hidden="false" customHeight="false" outlineLevel="0" collapsed="false">
      <c r="A10420" s="0" t="n">
        <v>1989</v>
      </c>
      <c r="B10420" s="0" t="n">
        <v>7</v>
      </c>
      <c r="C10420" s="0" t="n">
        <v>10</v>
      </c>
      <c r="D10420" s="0" t="n">
        <v>89</v>
      </c>
      <c r="E10420" s="0" t="n">
        <v>73</v>
      </c>
      <c r="F10420" s="0" t="n">
        <v>6</v>
      </c>
      <c r="T10420" s="0"/>
    </row>
    <row r="10421" customFormat="false" ht="12.75" hidden="false" customHeight="false" outlineLevel="0" collapsed="false">
      <c r="A10421" s="0" t="n">
        <v>1989</v>
      </c>
      <c r="B10421" s="0" t="n">
        <v>7</v>
      </c>
      <c r="C10421" s="0" t="n">
        <v>11</v>
      </c>
      <c r="D10421" s="0" t="n">
        <v>89</v>
      </c>
      <c r="E10421" s="0" t="n">
        <v>72</v>
      </c>
      <c r="F10421" s="0" t="n">
        <v>0</v>
      </c>
      <c r="T10421" s="0"/>
    </row>
    <row r="10422" customFormat="false" ht="12.75" hidden="false" customHeight="false" outlineLevel="0" collapsed="false">
      <c r="A10422" s="0" t="n">
        <v>1989</v>
      </c>
      <c r="B10422" s="0" t="n">
        <v>7</v>
      </c>
      <c r="C10422" s="0" t="n">
        <v>12</v>
      </c>
      <c r="D10422" s="0" t="n">
        <v>80</v>
      </c>
      <c r="E10422" s="0" t="n">
        <v>66</v>
      </c>
      <c r="F10422" s="0" t="n">
        <v>0</v>
      </c>
      <c r="T10422" s="0"/>
    </row>
    <row r="10423" customFormat="false" ht="12.75" hidden="false" customHeight="false" outlineLevel="0" collapsed="false">
      <c r="A10423" s="0" t="n">
        <v>1989</v>
      </c>
      <c r="B10423" s="0" t="n">
        <v>7</v>
      </c>
      <c r="C10423" s="0" t="n">
        <v>13</v>
      </c>
      <c r="D10423" s="0" t="n">
        <v>71</v>
      </c>
      <c r="E10423" s="0" t="n">
        <v>61</v>
      </c>
      <c r="F10423" s="0" t="n">
        <v>18</v>
      </c>
      <c r="T10423" s="0"/>
    </row>
    <row r="10424" customFormat="false" ht="12.75" hidden="false" customHeight="false" outlineLevel="0" collapsed="false">
      <c r="A10424" s="0" t="n">
        <v>1989</v>
      </c>
      <c r="B10424" s="0" t="n">
        <v>7</v>
      </c>
      <c r="C10424" s="0" t="n">
        <v>14</v>
      </c>
      <c r="D10424" s="0" t="n">
        <v>83</v>
      </c>
      <c r="E10424" s="0" t="n">
        <v>63</v>
      </c>
      <c r="F10424" s="0" t="n">
        <v>13</v>
      </c>
      <c r="T10424" s="0"/>
    </row>
    <row r="10425" customFormat="false" ht="12.75" hidden="false" customHeight="false" outlineLevel="0" collapsed="false">
      <c r="A10425" s="0" t="n">
        <v>1989</v>
      </c>
      <c r="B10425" s="0" t="n">
        <v>7</v>
      </c>
      <c r="C10425" s="0" t="n">
        <v>15</v>
      </c>
      <c r="D10425" s="0" t="n">
        <v>83</v>
      </c>
      <c r="E10425" s="0" t="n">
        <v>61</v>
      </c>
      <c r="F10425" s="0" t="n">
        <v>0</v>
      </c>
      <c r="T10425" s="0"/>
    </row>
    <row r="10426" customFormat="false" ht="12.75" hidden="false" customHeight="false" outlineLevel="0" collapsed="false">
      <c r="A10426" s="0" t="n">
        <v>1989</v>
      </c>
      <c r="B10426" s="0" t="n">
        <v>7</v>
      </c>
      <c r="C10426" s="0" t="n">
        <v>16</v>
      </c>
      <c r="D10426" s="0" t="n">
        <v>73</v>
      </c>
      <c r="E10426" s="0" t="n">
        <v>60</v>
      </c>
      <c r="F10426" s="0" t="n">
        <v>102</v>
      </c>
      <c r="T10426" s="0"/>
    </row>
    <row r="10427" customFormat="false" ht="12.75" hidden="false" customHeight="false" outlineLevel="0" collapsed="false">
      <c r="A10427" s="0" t="n">
        <v>1989</v>
      </c>
      <c r="B10427" s="0" t="n">
        <v>7</v>
      </c>
      <c r="C10427" s="0" t="n">
        <v>17</v>
      </c>
      <c r="D10427" s="0" t="n">
        <v>76</v>
      </c>
      <c r="E10427" s="0" t="n">
        <v>60</v>
      </c>
      <c r="F10427" s="0" t="n">
        <v>36</v>
      </c>
      <c r="T10427" s="0"/>
    </row>
    <row r="10428" customFormat="false" ht="12.75" hidden="false" customHeight="false" outlineLevel="0" collapsed="false">
      <c r="A10428" s="0" t="n">
        <v>1989</v>
      </c>
      <c r="B10428" s="0" t="n">
        <v>7</v>
      </c>
      <c r="C10428" s="0" t="n">
        <v>18</v>
      </c>
      <c r="D10428" s="0" t="n">
        <v>82</v>
      </c>
      <c r="E10428" s="0" t="n">
        <v>64</v>
      </c>
      <c r="F10428" s="0" t="n">
        <v>0</v>
      </c>
      <c r="T10428" s="0"/>
    </row>
    <row r="10429" customFormat="false" ht="12.75" hidden="false" customHeight="false" outlineLevel="0" collapsed="false">
      <c r="A10429" s="0" t="n">
        <v>1989</v>
      </c>
      <c r="B10429" s="0" t="n">
        <v>7</v>
      </c>
      <c r="C10429" s="0" t="n">
        <v>19</v>
      </c>
      <c r="D10429" s="0" t="n">
        <v>84</v>
      </c>
      <c r="E10429" s="0" t="n">
        <v>64</v>
      </c>
      <c r="F10429" s="0" t="n">
        <v>0</v>
      </c>
      <c r="T10429" s="0"/>
    </row>
    <row r="10430" customFormat="false" ht="12.75" hidden="false" customHeight="false" outlineLevel="0" collapsed="false">
      <c r="A10430" s="0" t="n">
        <v>1989</v>
      </c>
      <c r="B10430" s="0" t="n">
        <v>7</v>
      </c>
      <c r="C10430" s="0" t="n">
        <v>20</v>
      </c>
      <c r="D10430" s="0" t="n">
        <v>74</v>
      </c>
      <c r="E10430" s="0" t="n">
        <v>68</v>
      </c>
      <c r="F10430" s="0" t="n">
        <v>65</v>
      </c>
      <c r="T10430" s="0"/>
    </row>
    <row r="10431" customFormat="false" ht="12.75" hidden="false" customHeight="false" outlineLevel="0" collapsed="false">
      <c r="A10431" s="0" t="n">
        <v>1989</v>
      </c>
      <c r="B10431" s="0" t="n">
        <v>7</v>
      </c>
      <c r="C10431" s="0" t="n">
        <v>21</v>
      </c>
      <c r="D10431" s="0" t="n">
        <v>73</v>
      </c>
      <c r="E10431" s="0" t="n">
        <v>65</v>
      </c>
      <c r="F10431" s="0" t="n">
        <v>0</v>
      </c>
      <c r="T10431" s="0"/>
    </row>
    <row r="10432" customFormat="false" ht="12.75" hidden="false" customHeight="false" outlineLevel="0" collapsed="false">
      <c r="A10432" s="0" t="n">
        <v>1989</v>
      </c>
      <c r="B10432" s="0" t="n">
        <v>7</v>
      </c>
      <c r="C10432" s="0" t="n">
        <v>22</v>
      </c>
      <c r="D10432" s="0" t="n">
        <v>83</v>
      </c>
      <c r="E10432" s="0" t="n">
        <v>67</v>
      </c>
      <c r="F10432" s="0" t="n">
        <v>0</v>
      </c>
      <c r="T10432" s="0"/>
    </row>
    <row r="10433" customFormat="false" ht="12.75" hidden="false" customHeight="false" outlineLevel="0" collapsed="false">
      <c r="A10433" s="0" t="n">
        <v>1989</v>
      </c>
      <c r="B10433" s="0" t="n">
        <v>7</v>
      </c>
      <c r="C10433" s="0" t="n">
        <v>23</v>
      </c>
      <c r="D10433" s="0" t="n">
        <v>90</v>
      </c>
      <c r="E10433" s="0" t="n">
        <v>73</v>
      </c>
      <c r="F10433" s="0" t="n">
        <v>0</v>
      </c>
      <c r="T10433" s="0"/>
    </row>
    <row r="10434" customFormat="false" ht="12.75" hidden="false" customHeight="false" outlineLevel="0" collapsed="false">
      <c r="A10434" s="0" t="n">
        <v>1989</v>
      </c>
      <c r="B10434" s="0" t="n">
        <v>7</v>
      </c>
      <c r="C10434" s="0" t="n">
        <v>24</v>
      </c>
      <c r="D10434" s="0" t="n">
        <v>90</v>
      </c>
      <c r="E10434" s="0" t="n">
        <v>70</v>
      </c>
      <c r="F10434" s="0" t="n">
        <v>0</v>
      </c>
      <c r="T10434" s="0"/>
    </row>
    <row r="10435" customFormat="false" ht="12.75" hidden="false" customHeight="false" outlineLevel="0" collapsed="false">
      <c r="A10435" s="0" t="n">
        <v>1989</v>
      </c>
      <c r="B10435" s="0" t="n">
        <v>7</v>
      </c>
      <c r="C10435" s="0" t="n">
        <v>25</v>
      </c>
      <c r="D10435" s="0" t="n">
        <v>91</v>
      </c>
      <c r="E10435" s="0" t="n">
        <v>73</v>
      </c>
      <c r="F10435" s="0" t="n">
        <v>0</v>
      </c>
      <c r="T10435" s="0"/>
    </row>
    <row r="10436" customFormat="false" ht="12.75" hidden="false" customHeight="false" outlineLevel="0" collapsed="false">
      <c r="A10436" s="0" t="n">
        <v>1989</v>
      </c>
      <c r="B10436" s="0" t="n">
        <v>7</v>
      </c>
      <c r="C10436" s="0" t="n">
        <v>26</v>
      </c>
      <c r="D10436" s="0" t="n">
        <v>96</v>
      </c>
      <c r="E10436" s="0" t="n">
        <v>75</v>
      </c>
      <c r="F10436" s="0" t="n">
        <v>20</v>
      </c>
      <c r="T10436" s="0"/>
    </row>
    <row r="10437" customFormat="false" ht="12.75" hidden="false" customHeight="false" outlineLevel="0" collapsed="false">
      <c r="A10437" s="0" t="n">
        <v>1989</v>
      </c>
      <c r="B10437" s="0" t="n">
        <v>7</v>
      </c>
      <c r="C10437" s="0" t="n">
        <v>27</v>
      </c>
      <c r="D10437" s="0" t="n">
        <v>92</v>
      </c>
      <c r="E10437" s="0" t="n">
        <v>72</v>
      </c>
      <c r="F10437" s="0" t="n">
        <v>20</v>
      </c>
      <c r="T10437" s="0"/>
    </row>
    <row r="10438" customFormat="false" ht="12.75" hidden="false" customHeight="false" outlineLevel="0" collapsed="false">
      <c r="A10438" s="0" t="n">
        <v>1989</v>
      </c>
      <c r="B10438" s="0" t="n">
        <v>7</v>
      </c>
      <c r="C10438" s="0" t="n">
        <v>28</v>
      </c>
      <c r="D10438" s="0" t="n">
        <v>88</v>
      </c>
      <c r="E10438" s="0" t="n">
        <v>66</v>
      </c>
      <c r="F10438" s="0" t="n">
        <v>0</v>
      </c>
      <c r="T10438" s="0"/>
    </row>
    <row r="10439" customFormat="false" ht="12.75" hidden="false" customHeight="false" outlineLevel="0" collapsed="false">
      <c r="A10439" s="0" t="n">
        <v>1989</v>
      </c>
      <c r="B10439" s="0" t="n">
        <v>7</v>
      </c>
      <c r="C10439" s="0" t="n">
        <v>29</v>
      </c>
      <c r="D10439" s="0" t="n">
        <v>81</v>
      </c>
      <c r="E10439" s="0" t="n">
        <v>62</v>
      </c>
      <c r="F10439" s="0" t="n">
        <v>0</v>
      </c>
      <c r="T10439" s="0"/>
    </row>
    <row r="10440" customFormat="false" ht="12.75" hidden="false" customHeight="false" outlineLevel="0" collapsed="false">
      <c r="A10440" s="0" t="n">
        <v>1989</v>
      </c>
      <c r="B10440" s="0" t="n">
        <v>7</v>
      </c>
      <c r="C10440" s="0" t="n">
        <v>30</v>
      </c>
      <c r="D10440" s="0" t="n">
        <v>82</v>
      </c>
      <c r="E10440" s="0" t="n">
        <v>65</v>
      </c>
      <c r="F10440" s="0" t="n">
        <v>0</v>
      </c>
      <c r="T10440" s="0"/>
    </row>
    <row r="10441" customFormat="false" ht="12.75" hidden="false" customHeight="false" outlineLevel="0" collapsed="false">
      <c r="A10441" s="0" t="n">
        <v>1989</v>
      </c>
      <c r="B10441" s="0" t="n">
        <v>7</v>
      </c>
      <c r="C10441" s="0" t="n">
        <v>31</v>
      </c>
      <c r="D10441" s="0" t="n">
        <v>71</v>
      </c>
      <c r="E10441" s="0" t="n">
        <v>64</v>
      </c>
      <c r="F10441" s="0" t="n">
        <v>12</v>
      </c>
      <c r="T10441" s="0"/>
    </row>
    <row r="10442" customFormat="false" ht="12.75" hidden="false" customHeight="false" outlineLevel="0" collapsed="false">
      <c r="A10442" s="0" t="n">
        <v>1989</v>
      </c>
      <c r="B10442" s="0" t="n">
        <v>8</v>
      </c>
      <c r="C10442" s="0" t="n">
        <v>1</v>
      </c>
      <c r="D10442" s="0" t="n">
        <v>81</v>
      </c>
      <c r="E10442" s="0" t="n">
        <v>66</v>
      </c>
      <c r="F10442" s="0" t="n">
        <v>0</v>
      </c>
      <c r="T10442" s="0"/>
    </row>
    <row r="10443" customFormat="false" ht="12.75" hidden="false" customHeight="false" outlineLevel="0" collapsed="false">
      <c r="A10443" s="0" t="n">
        <v>1989</v>
      </c>
      <c r="B10443" s="0" t="n">
        <v>8</v>
      </c>
      <c r="C10443" s="0" t="n">
        <v>2</v>
      </c>
      <c r="D10443" s="0" t="n">
        <v>85</v>
      </c>
      <c r="E10443" s="0" t="n">
        <v>65</v>
      </c>
      <c r="F10443" s="0" t="n">
        <v>14</v>
      </c>
      <c r="T10443" s="0"/>
    </row>
    <row r="10444" customFormat="false" ht="12.75" hidden="false" customHeight="false" outlineLevel="0" collapsed="false">
      <c r="A10444" s="0" t="n">
        <v>1989</v>
      </c>
      <c r="B10444" s="0" t="n">
        <v>8</v>
      </c>
      <c r="C10444" s="0" t="n">
        <v>3</v>
      </c>
      <c r="D10444" s="0" t="n">
        <v>89</v>
      </c>
      <c r="E10444" s="0" t="n">
        <v>67</v>
      </c>
      <c r="F10444" s="0" t="n">
        <v>1</v>
      </c>
      <c r="T10444" s="0"/>
    </row>
    <row r="10445" customFormat="false" ht="12.75" hidden="false" customHeight="false" outlineLevel="0" collapsed="false">
      <c r="A10445" s="0" t="n">
        <v>1989</v>
      </c>
      <c r="B10445" s="0" t="n">
        <v>8</v>
      </c>
      <c r="C10445" s="0" t="n">
        <v>4</v>
      </c>
      <c r="D10445" s="0" t="n">
        <v>93</v>
      </c>
      <c r="E10445" s="0" t="n">
        <v>75</v>
      </c>
      <c r="F10445" s="0" t="n">
        <v>0</v>
      </c>
      <c r="T10445" s="0"/>
    </row>
    <row r="10446" customFormat="false" ht="12.75" hidden="false" customHeight="false" outlineLevel="0" collapsed="false">
      <c r="A10446" s="0" t="n">
        <v>1989</v>
      </c>
      <c r="B10446" s="0" t="n">
        <v>8</v>
      </c>
      <c r="C10446" s="0" t="n">
        <v>5</v>
      </c>
      <c r="D10446" s="0" t="n">
        <v>94</v>
      </c>
      <c r="E10446" s="0" t="n">
        <v>76</v>
      </c>
      <c r="F10446" s="0" t="n">
        <v>1</v>
      </c>
      <c r="T10446" s="0"/>
    </row>
    <row r="10447" customFormat="false" ht="12.75" hidden="false" customHeight="false" outlineLevel="0" collapsed="false">
      <c r="A10447" s="0" t="n">
        <v>1989</v>
      </c>
      <c r="B10447" s="0" t="n">
        <v>8</v>
      </c>
      <c r="C10447" s="0" t="n">
        <v>6</v>
      </c>
      <c r="D10447" s="0" t="n">
        <v>94</v>
      </c>
      <c r="E10447" s="0" t="n">
        <v>76</v>
      </c>
      <c r="F10447" s="0" t="n">
        <v>0</v>
      </c>
      <c r="T10447" s="0"/>
    </row>
    <row r="10448" customFormat="false" ht="12.75" hidden="false" customHeight="false" outlineLevel="0" collapsed="false">
      <c r="A10448" s="0" t="n">
        <v>1989</v>
      </c>
      <c r="B10448" s="0" t="n">
        <v>8</v>
      </c>
      <c r="C10448" s="0" t="n">
        <v>7</v>
      </c>
      <c r="D10448" s="0" t="n">
        <v>80</v>
      </c>
      <c r="E10448" s="0" t="n">
        <v>63</v>
      </c>
      <c r="F10448" s="0" t="n">
        <v>20</v>
      </c>
      <c r="T10448" s="0"/>
    </row>
    <row r="10449" customFormat="false" ht="12.75" hidden="false" customHeight="false" outlineLevel="0" collapsed="false">
      <c r="A10449" s="0" t="n">
        <v>1989</v>
      </c>
      <c r="B10449" s="0" t="n">
        <v>8</v>
      </c>
      <c r="C10449" s="0" t="n">
        <v>8</v>
      </c>
      <c r="D10449" s="0" t="n">
        <v>77</v>
      </c>
      <c r="E10449" s="0" t="n">
        <v>56</v>
      </c>
      <c r="F10449" s="0" t="n">
        <v>0</v>
      </c>
      <c r="T10449" s="0"/>
    </row>
    <row r="10450" customFormat="false" ht="12.75" hidden="false" customHeight="false" outlineLevel="0" collapsed="false">
      <c r="A10450" s="0" t="n">
        <v>1989</v>
      </c>
      <c r="B10450" s="0" t="n">
        <v>8</v>
      </c>
      <c r="C10450" s="0" t="n">
        <v>9</v>
      </c>
      <c r="D10450" s="0" t="n">
        <v>79</v>
      </c>
      <c r="E10450" s="0" t="n">
        <v>57</v>
      </c>
      <c r="F10450" s="0" t="n">
        <v>0</v>
      </c>
      <c r="T10450" s="0"/>
    </row>
    <row r="10451" customFormat="false" ht="12.75" hidden="false" customHeight="false" outlineLevel="0" collapsed="false">
      <c r="A10451" s="0" t="n">
        <v>1989</v>
      </c>
      <c r="B10451" s="0" t="n">
        <v>8</v>
      </c>
      <c r="C10451" s="0" t="n">
        <v>10</v>
      </c>
      <c r="D10451" s="0" t="n">
        <v>78</v>
      </c>
      <c r="E10451" s="0" t="n">
        <v>62</v>
      </c>
      <c r="F10451" s="0" t="n">
        <v>0</v>
      </c>
      <c r="T10451" s="0"/>
    </row>
    <row r="10452" customFormat="false" ht="12.75" hidden="false" customHeight="false" outlineLevel="0" collapsed="false">
      <c r="A10452" s="0" t="n">
        <v>1989</v>
      </c>
      <c r="B10452" s="0" t="n">
        <v>8</v>
      </c>
      <c r="C10452" s="0" t="n">
        <v>11</v>
      </c>
      <c r="D10452" s="0" t="n">
        <v>69</v>
      </c>
      <c r="E10452" s="0" t="n">
        <v>58</v>
      </c>
      <c r="F10452" s="0" t="n">
        <v>190</v>
      </c>
      <c r="T10452" s="0"/>
    </row>
    <row r="10453" customFormat="false" ht="12.75" hidden="false" customHeight="false" outlineLevel="0" collapsed="false">
      <c r="A10453" s="0" t="n">
        <v>1989</v>
      </c>
      <c r="B10453" s="0" t="n">
        <v>8</v>
      </c>
      <c r="C10453" s="0" t="n">
        <v>12</v>
      </c>
      <c r="D10453" s="0" t="n">
        <v>79</v>
      </c>
      <c r="E10453" s="0" t="n">
        <v>62</v>
      </c>
      <c r="F10453" s="0" t="n">
        <v>300</v>
      </c>
      <c r="T10453" s="0"/>
    </row>
    <row r="10454" customFormat="false" ht="12.75" hidden="false" customHeight="false" outlineLevel="0" collapsed="false">
      <c r="A10454" s="0" t="n">
        <v>1989</v>
      </c>
      <c r="B10454" s="0" t="n">
        <v>8</v>
      </c>
      <c r="C10454" s="0" t="n">
        <v>13</v>
      </c>
      <c r="D10454" s="0" t="n">
        <v>80</v>
      </c>
      <c r="E10454" s="0" t="n">
        <v>70</v>
      </c>
      <c r="F10454" s="0" t="n">
        <v>62</v>
      </c>
      <c r="T10454" s="0"/>
    </row>
    <row r="10455" customFormat="false" ht="12.75" hidden="false" customHeight="false" outlineLevel="0" collapsed="false">
      <c r="A10455" s="0" t="n">
        <v>1989</v>
      </c>
      <c r="B10455" s="0" t="n">
        <v>8</v>
      </c>
      <c r="C10455" s="0" t="n">
        <v>14</v>
      </c>
      <c r="D10455" s="0" t="n">
        <v>85</v>
      </c>
      <c r="E10455" s="0" t="n">
        <v>68</v>
      </c>
      <c r="F10455" s="0" t="n">
        <v>151</v>
      </c>
      <c r="T10455" s="0"/>
    </row>
    <row r="10456" customFormat="false" ht="12.75" hidden="false" customHeight="false" outlineLevel="0" collapsed="false">
      <c r="A10456" s="0" t="n">
        <v>1989</v>
      </c>
      <c r="B10456" s="0" t="n">
        <v>8</v>
      </c>
      <c r="C10456" s="0" t="n">
        <v>15</v>
      </c>
      <c r="D10456" s="0" t="n">
        <v>81</v>
      </c>
      <c r="E10456" s="0" t="n">
        <v>69</v>
      </c>
      <c r="F10456" s="0" t="n">
        <v>2</v>
      </c>
      <c r="T10456" s="0"/>
    </row>
    <row r="10457" customFormat="false" ht="12.75" hidden="false" customHeight="false" outlineLevel="0" collapsed="false">
      <c r="A10457" s="0" t="n">
        <v>1989</v>
      </c>
      <c r="B10457" s="0" t="n">
        <v>8</v>
      </c>
      <c r="C10457" s="0" t="n">
        <v>16</v>
      </c>
      <c r="D10457" s="0" t="n">
        <v>87</v>
      </c>
      <c r="E10457" s="0" t="n">
        <v>70</v>
      </c>
      <c r="F10457" s="0" t="n">
        <v>15</v>
      </c>
      <c r="T10457" s="0"/>
    </row>
    <row r="10458" customFormat="false" ht="12.75" hidden="false" customHeight="false" outlineLevel="0" collapsed="false">
      <c r="A10458" s="0" t="n">
        <v>1989</v>
      </c>
      <c r="B10458" s="0" t="n">
        <v>8</v>
      </c>
      <c r="C10458" s="0" t="n">
        <v>17</v>
      </c>
      <c r="D10458" s="0" t="n">
        <v>86</v>
      </c>
      <c r="E10458" s="0" t="n">
        <v>68</v>
      </c>
      <c r="F10458" s="0" t="n">
        <v>0</v>
      </c>
      <c r="T10458" s="0"/>
    </row>
    <row r="10459" customFormat="false" ht="12.75" hidden="false" customHeight="false" outlineLevel="0" collapsed="false">
      <c r="A10459" s="0" t="n">
        <v>1989</v>
      </c>
      <c r="B10459" s="0" t="n">
        <v>8</v>
      </c>
      <c r="C10459" s="0" t="n">
        <v>18</v>
      </c>
      <c r="D10459" s="0" t="n">
        <v>74</v>
      </c>
      <c r="E10459" s="0" t="n">
        <v>65</v>
      </c>
      <c r="F10459" s="0" t="n">
        <v>0</v>
      </c>
      <c r="T10459" s="0"/>
    </row>
    <row r="10460" customFormat="false" ht="12.75" hidden="false" customHeight="false" outlineLevel="0" collapsed="false">
      <c r="A10460" s="0" t="n">
        <v>1989</v>
      </c>
      <c r="B10460" s="0" t="n">
        <v>8</v>
      </c>
      <c r="C10460" s="0" t="n">
        <v>19</v>
      </c>
      <c r="D10460" s="0" t="n">
        <v>71</v>
      </c>
      <c r="E10460" s="0" t="n">
        <v>65</v>
      </c>
      <c r="F10460" s="0" t="n">
        <v>34</v>
      </c>
      <c r="T10460" s="0"/>
    </row>
    <row r="10461" customFormat="false" ht="12.75" hidden="false" customHeight="false" outlineLevel="0" collapsed="false">
      <c r="A10461" s="0" t="n">
        <v>1989</v>
      </c>
      <c r="B10461" s="0" t="n">
        <v>8</v>
      </c>
      <c r="C10461" s="0" t="n">
        <v>20</v>
      </c>
      <c r="D10461" s="0" t="n">
        <v>82</v>
      </c>
      <c r="E10461" s="0" t="n">
        <v>66</v>
      </c>
      <c r="F10461" s="0" t="n">
        <v>0</v>
      </c>
      <c r="T10461" s="0"/>
    </row>
    <row r="10462" customFormat="false" ht="12.75" hidden="false" customHeight="false" outlineLevel="0" collapsed="false">
      <c r="A10462" s="0" t="n">
        <v>1989</v>
      </c>
      <c r="B10462" s="0" t="n">
        <v>8</v>
      </c>
      <c r="C10462" s="0" t="n">
        <v>21</v>
      </c>
      <c r="D10462" s="0" t="n">
        <v>86</v>
      </c>
      <c r="E10462" s="0" t="n">
        <v>73</v>
      </c>
      <c r="F10462" s="0" t="n">
        <v>0</v>
      </c>
      <c r="T10462" s="0"/>
    </row>
    <row r="10463" customFormat="false" ht="12.75" hidden="false" customHeight="false" outlineLevel="0" collapsed="false">
      <c r="A10463" s="0" t="n">
        <v>1989</v>
      </c>
      <c r="B10463" s="0" t="n">
        <v>8</v>
      </c>
      <c r="C10463" s="0" t="n">
        <v>22</v>
      </c>
      <c r="D10463" s="0" t="n">
        <v>84</v>
      </c>
      <c r="E10463" s="0" t="n">
        <v>69</v>
      </c>
      <c r="F10463" s="0" t="n">
        <v>0</v>
      </c>
      <c r="T10463" s="0"/>
    </row>
    <row r="10464" customFormat="false" ht="12.75" hidden="false" customHeight="false" outlineLevel="0" collapsed="false">
      <c r="A10464" s="0" t="n">
        <v>1989</v>
      </c>
      <c r="B10464" s="0" t="n">
        <v>8</v>
      </c>
      <c r="C10464" s="0" t="n">
        <v>23</v>
      </c>
      <c r="D10464" s="0" t="n">
        <v>90</v>
      </c>
      <c r="E10464" s="0" t="n">
        <v>70</v>
      </c>
      <c r="F10464" s="0" t="n">
        <v>41</v>
      </c>
      <c r="T10464" s="0"/>
    </row>
    <row r="10465" customFormat="false" ht="12.75" hidden="false" customHeight="false" outlineLevel="0" collapsed="false">
      <c r="A10465" s="0" t="n">
        <v>1989</v>
      </c>
      <c r="B10465" s="0" t="n">
        <v>8</v>
      </c>
      <c r="C10465" s="0" t="n">
        <v>24</v>
      </c>
      <c r="D10465" s="0" t="n">
        <v>83</v>
      </c>
      <c r="E10465" s="0" t="n">
        <v>64</v>
      </c>
      <c r="F10465" s="0" t="n">
        <v>0</v>
      </c>
      <c r="T10465" s="0"/>
    </row>
    <row r="10466" customFormat="false" ht="12.75" hidden="false" customHeight="false" outlineLevel="0" collapsed="false">
      <c r="A10466" s="0" t="n">
        <v>1989</v>
      </c>
      <c r="B10466" s="0" t="n">
        <v>8</v>
      </c>
      <c r="C10466" s="0" t="n">
        <v>25</v>
      </c>
      <c r="D10466" s="0" t="n">
        <v>76</v>
      </c>
      <c r="E10466" s="0" t="n">
        <v>59</v>
      </c>
      <c r="F10466" s="0" t="n">
        <v>0</v>
      </c>
      <c r="T10466" s="0"/>
    </row>
    <row r="10467" customFormat="false" ht="12.75" hidden="false" customHeight="false" outlineLevel="0" collapsed="false">
      <c r="A10467" s="0" t="n">
        <v>1989</v>
      </c>
      <c r="B10467" s="0" t="n">
        <v>8</v>
      </c>
      <c r="C10467" s="0" t="n">
        <v>26</v>
      </c>
      <c r="D10467" s="0" t="n">
        <v>79</v>
      </c>
      <c r="E10467" s="0" t="n">
        <v>58</v>
      </c>
      <c r="F10467" s="0" t="n">
        <v>0</v>
      </c>
      <c r="T10467" s="0"/>
    </row>
    <row r="10468" customFormat="false" ht="12.75" hidden="false" customHeight="false" outlineLevel="0" collapsed="false">
      <c r="A10468" s="0" t="n">
        <v>1989</v>
      </c>
      <c r="B10468" s="0" t="n">
        <v>8</v>
      </c>
      <c r="C10468" s="0" t="n">
        <v>27</v>
      </c>
      <c r="D10468" s="0" t="n">
        <v>78</v>
      </c>
      <c r="E10468" s="0" t="n">
        <v>58</v>
      </c>
      <c r="F10468" s="0" t="n">
        <v>0</v>
      </c>
      <c r="T10468" s="0"/>
    </row>
    <row r="10469" customFormat="false" ht="12.75" hidden="false" customHeight="false" outlineLevel="0" collapsed="false">
      <c r="A10469" s="0" t="n">
        <v>1989</v>
      </c>
      <c r="B10469" s="0" t="n">
        <v>8</v>
      </c>
      <c r="C10469" s="0" t="n">
        <v>28</v>
      </c>
      <c r="D10469" s="0" t="n">
        <v>75</v>
      </c>
      <c r="E10469" s="0" t="n">
        <v>66</v>
      </c>
      <c r="F10469" s="0" t="n">
        <v>0</v>
      </c>
      <c r="T10469" s="0"/>
    </row>
    <row r="10470" customFormat="false" ht="12.75" hidden="false" customHeight="false" outlineLevel="0" collapsed="false">
      <c r="A10470" s="0" t="n">
        <v>1989</v>
      </c>
      <c r="B10470" s="0" t="n">
        <v>8</v>
      </c>
      <c r="C10470" s="0" t="n">
        <v>29</v>
      </c>
      <c r="D10470" s="0" t="n">
        <v>76</v>
      </c>
      <c r="E10470" s="0" t="n">
        <v>70</v>
      </c>
      <c r="F10470" s="0" t="n">
        <v>13</v>
      </c>
      <c r="T10470" s="0"/>
    </row>
    <row r="10471" customFormat="false" ht="12.75" hidden="false" customHeight="false" outlineLevel="0" collapsed="false">
      <c r="A10471" s="0" t="n">
        <v>1989</v>
      </c>
      <c r="B10471" s="0" t="n">
        <v>8</v>
      </c>
      <c r="C10471" s="0" t="n">
        <v>30</v>
      </c>
      <c r="D10471" s="0" t="n">
        <v>89</v>
      </c>
      <c r="E10471" s="0" t="n">
        <v>71</v>
      </c>
      <c r="F10471" s="0" t="n">
        <v>0</v>
      </c>
      <c r="T10471" s="0"/>
    </row>
    <row r="10472" customFormat="false" ht="12.75" hidden="false" customHeight="false" outlineLevel="0" collapsed="false">
      <c r="A10472" s="0" t="n">
        <v>1989</v>
      </c>
      <c r="B10472" s="0" t="n">
        <v>8</v>
      </c>
      <c r="C10472" s="0" t="n">
        <v>31</v>
      </c>
      <c r="D10472" s="0" t="n">
        <v>81</v>
      </c>
      <c r="E10472" s="0" t="n">
        <v>64</v>
      </c>
      <c r="F10472" s="0" t="n">
        <v>0</v>
      </c>
      <c r="T10472" s="0"/>
    </row>
    <row r="10473" customFormat="false" ht="12.75" hidden="false" customHeight="false" outlineLevel="0" collapsed="false">
      <c r="A10473" s="0" t="n">
        <v>1989</v>
      </c>
      <c r="B10473" s="0" t="n">
        <v>9</v>
      </c>
      <c r="C10473" s="0" t="n">
        <v>1</v>
      </c>
      <c r="D10473" s="0" t="n">
        <v>82</v>
      </c>
      <c r="E10473" s="0" t="n">
        <v>68</v>
      </c>
      <c r="F10473" s="0" t="n">
        <v>3</v>
      </c>
      <c r="T10473" s="0"/>
    </row>
    <row r="10474" customFormat="false" ht="12.75" hidden="false" customHeight="false" outlineLevel="0" collapsed="false">
      <c r="A10474" s="0" t="n">
        <v>1989</v>
      </c>
      <c r="B10474" s="0" t="n">
        <v>9</v>
      </c>
      <c r="C10474" s="0" t="n">
        <v>2</v>
      </c>
      <c r="D10474" s="0" t="n">
        <v>82</v>
      </c>
      <c r="E10474" s="0" t="n">
        <v>65</v>
      </c>
      <c r="F10474" s="0" t="n">
        <v>0</v>
      </c>
      <c r="T10474" s="0"/>
    </row>
    <row r="10475" customFormat="false" ht="12.75" hidden="false" customHeight="false" outlineLevel="0" collapsed="false">
      <c r="A10475" s="0" t="n">
        <v>1989</v>
      </c>
      <c r="B10475" s="0" t="n">
        <v>9</v>
      </c>
      <c r="C10475" s="0" t="n">
        <v>3</v>
      </c>
      <c r="D10475" s="0" t="n">
        <v>78</v>
      </c>
      <c r="E10475" s="0" t="n">
        <v>58</v>
      </c>
      <c r="F10475" s="0" t="n">
        <v>0</v>
      </c>
      <c r="T10475" s="0"/>
    </row>
    <row r="10476" customFormat="false" ht="12.75" hidden="false" customHeight="false" outlineLevel="0" collapsed="false">
      <c r="A10476" s="0" t="n">
        <v>1989</v>
      </c>
      <c r="B10476" s="0" t="n">
        <v>9</v>
      </c>
      <c r="C10476" s="0" t="n">
        <v>4</v>
      </c>
      <c r="D10476" s="0" t="n">
        <v>73</v>
      </c>
      <c r="E10476" s="0" t="n">
        <v>55</v>
      </c>
      <c r="F10476" s="0" t="n">
        <v>0</v>
      </c>
      <c r="T10476" s="0"/>
    </row>
    <row r="10477" customFormat="false" ht="12.75" hidden="false" customHeight="false" outlineLevel="0" collapsed="false">
      <c r="A10477" s="0" t="n">
        <v>1989</v>
      </c>
      <c r="B10477" s="0" t="n">
        <v>9</v>
      </c>
      <c r="C10477" s="0" t="n">
        <v>5</v>
      </c>
      <c r="D10477" s="0" t="n">
        <v>72</v>
      </c>
      <c r="E10477" s="0" t="n">
        <v>55</v>
      </c>
      <c r="F10477" s="0" t="n">
        <v>0</v>
      </c>
      <c r="T10477" s="0"/>
    </row>
    <row r="10478" customFormat="false" ht="12.75" hidden="false" customHeight="false" outlineLevel="0" collapsed="false">
      <c r="A10478" s="0" t="n">
        <v>1989</v>
      </c>
      <c r="B10478" s="0" t="n">
        <v>9</v>
      </c>
      <c r="C10478" s="0" t="n">
        <v>6</v>
      </c>
      <c r="D10478" s="0" t="n">
        <v>76</v>
      </c>
      <c r="E10478" s="0" t="n">
        <v>56</v>
      </c>
      <c r="F10478" s="0" t="n">
        <v>0</v>
      </c>
      <c r="T10478" s="0"/>
    </row>
    <row r="10479" customFormat="false" ht="12.75" hidden="false" customHeight="false" outlineLevel="0" collapsed="false">
      <c r="A10479" s="0" t="n">
        <v>1989</v>
      </c>
      <c r="B10479" s="0" t="n">
        <v>9</v>
      </c>
      <c r="C10479" s="0" t="n">
        <v>7</v>
      </c>
      <c r="D10479" s="0" t="n">
        <v>80</v>
      </c>
      <c r="E10479" s="0" t="n">
        <v>59</v>
      </c>
      <c r="F10479" s="0" t="n">
        <v>0</v>
      </c>
      <c r="T10479" s="0"/>
    </row>
    <row r="10480" customFormat="false" ht="12.75" hidden="false" customHeight="false" outlineLevel="0" collapsed="false">
      <c r="A10480" s="0" t="n">
        <v>1989</v>
      </c>
      <c r="B10480" s="0" t="n">
        <v>9</v>
      </c>
      <c r="C10480" s="0" t="n">
        <v>8</v>
      </c>
      <c r="D10480" s="0" t="n">
        <v>81</v>
      </c>
      <c r="E10480" s="0" t="n">
        <v>61</v>
      </c>
      <c r="F10480" s="0" t="n">
        <v>0</v>
      </c>
      <c r="T10480" s="0"/>
    </row>
    <row r="10481" customFormat="false" ht="12.75" hidden="false" customHeight="false" outlineLevel="0" collapsed="false">
      <c r="A10481" s="0" t="n">
        <v>1989</v>
      </c>
      <c r="B10481" s="0" t="n">
        <v>9</v>
      </c>
      <c r="C10481" s="0" t="n">
        <v>9</v>
      </c>
      <c r="D10481" s="0" t="n">
        <v>87</v>
      </c>
      <c r="E10481" s="0" t="n">
        <v>64</v>
      </c>
      <c r="F10481" s="0" t="n">
        <v>0</v>
      </c>
      <c r="T10481" s="0"/>
    </row>
    <row r="10482" customFormat="false" ht="12.75" hidden="false" customHeight="false" outlineLevel="0" collapsed="false">
      <c r="A10482" s="0" t="n">
        <v>1989</v>
      </c>
      <c r="B10482" s="0" t="n">
        <v>9</v>
      </c>
      <c r="C10482" s="0" t="n">
        <v>10</v>
      </c>
      <c r="D10482" s="0" t="n">
        <v>94</v>
      </c>
      <c r="E10482" s="0" t="n">
        <v>73</v>
      </c>
      <c r="F10482" s="0" t="n">
        <v>0</v>
      </c>
      <c r="T10482" s="0"/>
    </row>
    <row r="10483" customFormat="false" ht="12.75" hidden="false" customHeight="false" outlineLevel="0" collapsed="false">
      <c r="A10483" s="0" t="n">
        <v>1989</v>
      </c>
      <c r="B10483" s="0" t="n">
        <v>9</v>
      </c>
      <c r="C10483" s="0" t="n">
        <v>11</v>
      </c>
      <c r="D10483" s="0" t="n">
        <v>91</v>
      </c>
      <c r="E10483" s="0" t="n">
        <v>73</v>
      </c>
      <c r="F10483" s="0" t="n">
        <v>0</v>
      </c>
      <c r="T10483" s="0"/>
    </row>
    <row r="10484" customFormat="false" ht="12.75" hidden="false" customHeight="false" outlineLevel="0" collapsed="false">
      <c r="A10484" s="0" t="n">
        <v>1989</v>
      </c>
      <c r="B10484" s="0" t="n">
        <v>9</v>
      </c>
      <c r="C10484" s="0" t="n">
        <v>12</v>
      </c>
      <c r="D10484" s="0" t="n">
        <v>81</v>
      </c>
      <c r="E10484" s="0" t="n">
        <v>67</v>
      </c>
      <c r="F10484" s="0" t="n">
        <v>0</v>
      </c>
      <c r="T10484" s="0"/>
    </row>
    <row r="10485" customFormat="false" ht="12.75" hidden="false" customHeight="false" outlineLevel="0" collapsed="false">
      <c r="A10485" s="0" t="n">
        <v>1989</v>
      </c>
      <c r="B10485" s="0" t="n">
        <v>9</v>
      </c>
      <c r="C10485" s="0" t="n">
        <v>13</v>
      </c>
      <c r="D10485" s="0" t="n">
        <v>84</v>
      </c>
      <c r="E10485" s="0" t="n">
        <v>64</v>
      </c>
      <c r="F10485" s="0" t="n">
        <v>0</v>
      </c>
      <c r="T10485" s="0"/>
    </row>
    <row r="10486" customFormat="false" ht="12.75" hidden="false" customHeight="false" outlineLevel="0" collapsed="false">
      <c r="A10486" s="0" t="n">
        <v>1989</v>
      </c>
      <c r="B10486" s="0" t="n">
        <v>9</v>
      </c>
      <c r="C10486" s="0" t="n">
        <v>14</v>
      </c>
      <c r="D10486" s="0" t="n">
        <v>80</v>
      </c>
      <c r="E10486" s="0" t="n">
        <v>70</v>
      </c>
      <c r="F10486" s="0" t="n">
        <v>131</v>
      </c>
      <c r="T10486" s="0"/>
    </row>
    <row r="10487" customFormat="false" ht="12.75" hidden="false" customHeight="false" outlineLevel="0" collapsed="false">
      <c r="A10487" s="0" t="n">
        <v>1989</v>
      </c>
      <c r="B10487" s="0" t="n">
        <v>9</v>
      </c>
      <c r="C10487" s="0" t="n">
        <v>15</v>
      </c>
      <c r="D10487" s="0" t="n">
        <v>74</v>
      </c>
      <c r="E10487" s="0" t="n">
        <v>64</v>
      </c>
      <c r="F10487" s="0" t="n">
        <v>0</v>
      </c>
      <c r="T10487" s="0"/>
    </row>
    <row r="10488" customFormat="false" ht="12.75" hidden="false" customHeight="false" outlineLevel="0" collapsed="false">
      <c r="A10488" s="0" t="n">
        <v>1989</v>
      </c>
      <c r="B10488" s="0" t="n">
        <v>9</v>
      </c>
      <c r="C10488" s="0" t="n">
        <v>16</v>
      </c>
      <c r="D10488" s="0" t="n">
        <v>65</v>
      </c>
      <c r="E10488" s="0" t="n">
        <v>60</v>
      </c>
      <c r="F10488" s="0" t="n">
        <v>55</v>
      </c>
      <c r="T10488" s="0"/>
    </row>
    <row r="10489" customFormat="false" ht="12.75" hidden="false" customHeight="false" outlineLevel="0" collapsed="false">
      <c r="A10489" s="0" t="n">
        <v>1989</v>
      </c>
      <c r="B10489" s="0" t="n">
        <v>9</v>
      </c>
      <c r="C10489" s="0" t="n">
        <v>17</v>
      </c>
      <c r="D10489" s="0" t="n">
        <v>75</v>
      </c>
      <c r="E10489" s="0" t="n">
        <v>63</v>
      </c>
      <c r="F10489" s="0" t="n">
        <v>0</v>
      </c>
      <c r="T10489" s="0"/>
    </row>
    <row r="10490" customFormat="false" ht="12.75" hidden="false" customHeight="false" outlineLevel="0" collapsed="false">
      <c r="A10490" s="0" t="n">
        <v>1989</v>
      </c>
      <c r="B10490" s="0" t="n">
        <v>9</v>
      </c>
      <c r="C10490" s="0" t="n">
        <v>18</v>
      </c>
      <c r="D10490" s="0" t="n">
        <v>68</v>
      </c>
      <c r="E10490" s="0" t="n">
        <v>62</v>
      </c>
      <c r="F10490" s="0" t="n">
        <v>0</v>
      </c>
      <c r="T10490" s="0"/>
    </row>
    <row r="10491" customFormat="false" ht="12.75" hidden="false" customHeight="false" outlineLevel="0" collapsed="false">
      <c r="A10491" s="0" t="n">
        <v>1989</v>
      </c>
      <c r="B10491" s="0" t="n">
        <v>9</v>
      </c>
      <c r="C10491" s="0" t="n">
        <v>19</v>
      </c>
      <c r="D10491" s="0" t="n">
        <v>71</v>
      </c>
      <c r="E10491" s="0" t="n">
        <v>59</v>
      </c>
      <c r="F10491" s="0" t="n">
        <v>189</v>
      </c>
      <c r="T10491" s="0"/>
    </row>
    <row r="10492" customFormat="false" ht="12.75" hidden="false" customHeight="false" outlineLevel="0" collapsed="false">
      <c r="A10492" s="0" t="n">
        <v>1989</v>
      </c>
      <c r="B10492" s="0" t="n">
        <v>9</v>
      </c>
      <c r="C10492" s="0" t="n">
        <v>20</v>
      </c>
      <c r="D10492" s="0" t="n">
        <v>78</v>
      </c>
      <c r="E10492" s="0" t="n">
        <v>71</v>
      </c>
      <c r="F10492" s="0" t="n">
        <v>232</v>
      </c>
      <c r="T10492" s="0"/>
    </row>
    <row r="10493" customFormat="false" ht="12.75" hidden="false" customHeight="false" outlineLevel="0" collapsed="false">
      <c r="A10493" s="0" t="n">
        <v>1989</v>
      </c>
      <c r="B10493" s="0" t="n">
        <v>9</v>
      </c>
      <c r="C10493" s="0" t="n">
        <v>21</v>
      </c>
      <c r="D10493" s="0" t="n">
        <v>83</v>
      </c>
      <c r="E10493" s="0" t="n">
        <v>72</v>
      </c>
      <c r="F10493" s="0" t="n">
        <v>0</v>
      </c>
      <c r="T10493" s="0"/>
    </row>
    <row r="10494" customFormat="false" ht="12.75" hidden="false" customHeight="false" outlineLevel="0" collapsed="false">
      <c r="A10494" s="0" t="n">
        <v>1989</v>
      </c>
      <c r="B10494" s="0" t="n">
        <v>9</v>
      </c>
      <c r="C10494" s="0" t="n">
        <v>22</v>
      </c>
      <c r="D10494" s="0" t="n">
        <v>78</v>
      </c>
      <c r="E10494" s="0" t="n">
        <v>73</v>
      </c>
      <c r="F10494" s="0" t="n">
        <v>0</v>
      </c>
      <c r="T10494" s="0"/>
    </row>
    <row r="10495" customFormat="false" ht="12.75" hidden="false" customHeight="false" outlineLevel="0" collapsed="false">
      <c r="A10495" s="0" t="n">
        <v>1989</v>
      </c>
      <c r="B10495" s="0" t="n">
        <v>9</v>
      </c>
      <c r="C10495" s="0" t="n">
        <v>23</v>
      </c>
      <c r="D10495" s="0" t="n">
        <v>81</v>
      </c>
      <c r="E10495" s="0" t="n">
        <v>47</v>
      </c>
      <c r="F10495" s="0" t="n">
        <v>0</v>
      </c>
      <c r="T10495" s="0"/>
    </row>
    <row r="10496" customFormat="false" ht="12.75" hidden="false" customHeight="false" outlineLevel="0" collapsed="false">
      <c r="A10496" s="0" t="n">
        <v>1989</v>
      </c>
      <c r="B10496" s="0" t="n">
        <v>9</v>
      </c>
      <c r="C10496" s="0" t="n">
        <v>24</v>
      </c>
      <c r="D10496" s="0" t="n">
        <v>64</v>
      </c>
      <c r="E10496" s="0" t="n">
        <v>45</v>
      </c>
      <c r="F10496" s="0" t="n">
        <v>0</v>
      </c>
      <c r="T10496" s="0"/>
    </row>
    <row r="10497" customFormat="false" ht="12.75" hidden="false" customHeight="false" outlineLevel="0" collapsed="false">
      <c r="A10497" s="0" t="n">
        <v>1989</v>
      </c>
      <c r="B10497" s="0" t="n">
        <v>9</v>
      </c>
      <c r="C10497" s="0" t="n">
        <v>25</v>
      </c>
      <c r="D10497" s="0" t="n">
        <v>70</v>
      </c>
      <c r="E10497" s="0" t="n">
        <v>44</v>
      </c>
      <c r="F10497" s="0" t="n">
        <v>0</v>
      </c>
      <c r="T10497" s="0"/>
    </row>
    <row r="10498" customFormat="false" ht="12.75" hidden="false" customHeight="false" outlineLevel="0" collapsed="false">
      <c r="A10498" s="0" t="n">
        <v>1989</v>
      </c>
      <c r="B10498" s="0" t="n">
        <v>9</v>
      </c>
      <c r="C10498" s="0" t="n">
        <v>26</v>
      </c>
      <c r="D10498" s="0" t="n">
        <v>69</v>
      </c>
      <c r="E10498" s="0" t="n">
        <v>53</v>
      </c>
      <c r="F10498" s="0" t="n">
        <v>80</v>
      </c>
      <c r="T10498" s="0"/>
    </row>
    <row r="10499" customFormat="false" ht="12.75" hidden="false" customHeight="false" outlineLevel="0" collapsed="false">
      <c r="A10499" s="0" t="n">
        <v>1989</v>
      </c>
      <c r="B10499" s="0" t="n">
        <v>9</v>
      </c>
      <c r="C10499" s="0" t="n">
        <v>27</v>
      </c>
      <c r="D10499" s="0" t="n">
        <v>61</v>
      </c>
      <c r="E10499" s="0" t="n">
        <v>45</v>
      </c>
      <c r="F10499" s="0" t="n">
        <v>0</v>
      </c>
      <c r="T10499" s="0"/>
    </row>
    <row r="10500" customFormat="false" ht="12.75" hidden="false" customHeight="false" outlineLevel="0" collapsed="false">
      <c r="A10500" s="0" t="n">
        <v>1989</v>
      </c>
      <c r="B10500" s="0" t="n">
        <v>9</v>
      </c>
      <c r="C10500" s="0" t="n">
        <v>28</v>
      </c>
      <c r="D10500" s="0" t="n">
        <v>66</v>
      </c>
      <c r="E10500" s="0" t="n">
        <v>44</v>
      </c>
      <c r="F10500" s="0" t="n">
        <v>0</v>
      </c>
      <c r="T10500" s="0"/>
    </row>
    <row r="10501" customFormat="false" ht="12.75" hidden="false" customHeight="false" outlineLevel="0" collapsed="false">
      <c r="A10501" s="0" t="n">
        <v>1989</v>
      </c>
      <c r="B10501" s="0" t="n">
        <v>9</v>
      </c>
      <c r="C10501" s="0" t="n">
        <v>29</v>
      </c>
      <c r="D10501" s="0" t="n">
        <v>75</v>
      </c>
      <c r="E10501" s="0" t="n">
        <v>53</v>
      </c>
      <c r="F10501" s="0" t="n">
        <v>0</v>
      </c>
      <c r="T10501" s="0"/>
    </row>
    <row r="10502" customFormat="false" ht="12.75" hidden="false" customHeight="false" outlineLevel="0" collapsed="false">
      <c r="A10502" s="0" t="n">
        <v>1989</v>
      </c>
      <c r="B10502" s="0" t="n">
        <v>9</v>
      </c>
      <c r="C10502" s="0" t="n">
        <v>30</v>
      </c>
      <c r="D10502" s="0" t="n">
        <v>68</v>
      </c>
      <c r="E10502" s="0" t="n">
        <v>54</v>
      </c>
      <c r="F10502" s="0" t="n">
        <v>0</v>
      </c>
      <c r="T10502" s="0"/>
    </row>
    <row r="10503" customFormat="false" ht="12.75" hidden="false" customHeight="false" outlineLevel="0" collapsed="false">
      <c r="A10503" s="0" t="n">
        <v>1989</v>
      </c>
      <c r="B10503" s="0" t="n">
        <v>10</v>
      </c>
      <c r="C10503" s="0" t="n">
        <v>1</v>
      </c>
      <c r="D10503" s="0" t="n">
        <v>71</v>
      </c>
      <c r="E10503" s="0" t="n">
        <v>53</v>
      </c>
      <c r="F10503" s="0" t="n">
        <v>0</v>
      </c>
      <c r="T10503" s="0"/>
    </row>
    <row r="10504" customFormat="false" ht="12.75" hidden="false" customHeight="false" outlineLevel="0" collapsed="false">
      <c r="A10504" s="0" t="n">
        <v>1989</v>
      </c>
      <c r="B10504" s="0" t="n">
        <v>10</v>
      </c>
      <c r="C10504" s="0" t="n">
        <v>2</v>
      </c>
      <c r="D10504" s="0" t="n">
        <v>69</v>
      </c>
      <c r="E10504" s="0" t="n">
        <v>62</v>
      </c>
      <c r="F10504" s="0" t="n">
        <v>110</v>
      </c>
      <c r="T10504" s="0"/>
    </row>
    <row r="10505" customFormat="false" ht="12.75" hidden="false" customHeight="false" outlineLevel="0" collapsed="false">
      <c r="A10505" s="0" t="n">
        <v>1989</v>
      </c>
      <c r="B10505" s="0" t="n">
        <v>10</v>
      </c>
      <c r="C10505" s="0" t="n">
        <v>3</v>
      </c>
      <c r="D10505" s="0" t="n">
        <v>68</v>
      </c>
      <c r="E10505" s="0" t="n">
        <v>48</v>
      </c>
      <c r="F10505" s="0" t="n">
        <v>0</v>
      </c>
      <c r="T10505" s="0"/>
    </row>
    <row r="10506" customFormat="false" ht="12.75" hidden="false" customHeight="false" outlineLevel="0" collapsed="false">
      <c r="A10506" s="0" t="n">
        <v>1989</v>
      </c>
      <c r="B10506" s="0" t="n">
        <v>10</v>
      </c>
      <c r="C10506" s="0" t="n">
        <v>4</v>
      </c>
      <c r="D10506" s="0" t="n">
        <v>59</v>
      </c>
      <c r="E10506" s="0" t="n">
        <v>45</v>
      </c>
      <c r="F10506" s="0" t="n">
        <v>0</v>
      </c>
      <c r="T10506" s="0"/>
    </row>
    <row r="10507" customFormat="false" ht="12.75" hidden="false" customHeight="false" outlineLevel="0" collapsed="false">
      <c r="A10507" s="0" t="n">
        <v>1989</v>
      </c>
      <c r="B10507" s="0" t="n">
        <v>10</v>
      </c>
      <c r="C10507" s="0" t="n">
        <v>5</v>
      </c>
      <c r="D10507" s="0" t="n">
        <v>65</v>
      </c>
      <c r="E10507" s="0" t="n">
        <v>46</v>
      </c>
      <c r="F10507" s="0" t="n">
        <v>0</v>
      </c>
      <c r="T10507" s="0"/>
    </row>
    <row r="10508" customFormat="false" ht="12.75" hidden="false" customHeight="false" outlineLevel="0" collapsed="false">
      <c r="A10508" s="0" t="n">
        <v>1989</v>
      </c>
      <c r="B10508" s="0" t="n">
        <v>10</v>
      </c>
      <c r="C10508" s="0" t="n">
        <v>6</v>
      </c>
      <c r="D10508" s="0" t="n">
        <v>73</v>
      </c>
      <c r="E10508" s="0" t="n">
        <v>53</v>
      </c>
      <c r="F10508" s="0" t="n">
        <v>0</v>
      </c>
      <c r="T10508" s="0"/>
    </row>
    <row r="10509" customFormat="false" ht="12.75" hidden="false" customHeight="false" outlineLevel="0" collapsed="false">
      <c r="A10509" s="0" t="n">
        <v>1989</v>
      </c>
      <c r="B10509" s="0" t="n">
        <v>10</v>
      </c>
      <c r="C10509" s="0" t="n">
        <v>7</v>
      </c>
      <c r="D10509" s="0" t="n">
        <v>64</v>
      </c>
      <c r="E10509" s="0" t="n">
        <v>50</v>
      </c>
      <c r="F10509" s="0" t="n">
        <v>0</v>
      </c>
      <c r="T10509" s="0"/>
    </row>
    <row r="10510" customFormat="false" ht="12.75" hidden="false" customHeight="false" outlineLevel="0" collapsed="false">
      <c r="A10510" s="0" t="n">
        <v>1989</v>
      </c>
      <c r="B10510" s="0" t="n">
        <v>10</v>
      </c>
      <c r="C10510" s="0" t="n">
        <v>8</v>
      </c>
      <c r="D10510" s="0" t="n">
        <v>59</v>
      </c>
      <c r="E10510" s="0" t="n">
        <v>46</v>
      </c>
      <c r="F10510" s="0" t="n">
        <v>0</v>
      </c>
      <c r="T10510" s="0"/>
    </row>
    <row r="10511" customFormat="false" ht="12.75" hidden="false" customHeight="false" outlineLevel="0" collapsed="false">
      <c r="A10511" s="0" t="n">
        <v>1989</v>
      </c>
      <c r="B10511" s="0" t="n">
        <v>10</v>
      </c>
      <c r="C10511" s="0" t="n">
        <v>9</v>
      </c>
      <c r="D10511" s="0" t="n">
        <v>55</v>
      </c>
      <c r="E10511" s="0" t="n">
        <v>40</v>
      </c>
      <c r="F10511" s="0" t="n">
        <v>0</v>
      </c>
      <c r="T10511" s="0"/>
    </row>
    <row r="10512" customFormat="false" ht="12.75" hidden="false" customHeight="false" outlineLevel="0" collapsed="false">
      <c r="A10512" s="0" t="n">
        <v>1989</v>
      </c>
      <c r="B10512" s="0" t="n">
        <v>10</v>
      </c>
      <c r="C10512" s="0" t="n">
        <v>10</v>
      </c>
      <c r="D10512" s="0" t="n">
        <v>59</v>
      </c>
      <c r="E10512" s="0" t="n">
        <v>40</v>
      </c>
      <c r="F10512" s="0" t="n">
        <v>16</v>
      </c>
      <c r="T10512" s="0"/>
    </row>
    <row r="10513" customFormat="false" ht="12.75" hidden="false" customHeight="false" outlineLevel="0" collapsed="false">
      <c r="A10513" s="0" t="n">
        <v>1989</v>
      </c>
      <c r="B10513" s="0" t="n">
        <v>10</v>
      </c>
      <c r="C10513" s="0" t="n">
        <v>11</v>
      </c>
      <c r="D10513" s="0" t="n">
        <v>64</v>
      </c>
      <c r="E10513" s="0" t="n">
        <v>48</v>
      </c>
      <c r="F10513" s="0" t="n">
        <v>1</v>
      </c>
      <c r="T10513" s="0"/>
    </row>
    <row r="10514" customFormat="false" ht="12.75" hidden="false" customHeight="false" outlineLevel="0" collapsed="false">
      <c r="A10514" s="0" t="n">
        <v>1989</v>
      </c>
      <c r="B10514" s="0" t="n">
        <v>10</v>
      </c>
      <c r="C10514" s="0" t="n">
        <v>12</v>
      </c>
      <c r="D10514" s="0" t="n">
        <v>70</v>
      </c>
      <c r="E10514" s="0" t="n">
        <v>46</v>
      </c>
      <c r="F10514" s="0" t="n">
        <v>0</v>
      </c>
      <c r="T10514" s="0"/>
    </row>
    <row r="10515" customFormat="false" ht="12.75" hidden="false" customHeight="false" outlineLevel="0" collapsed="false">
      <c r="A10515" s="0" t="n">
        <v>1989</v>
      </c>
      <c r="B10515" s="0" t="n">
        <v>10</v>
      </c>
      <c r="C10515" s="0" t="n">
        <v>13</v>
      </c>
      <c r="D10515" s="0" t="n">
        <v>77</v>
      </c>
      <c r="E10515" s="0" t="n">
        <v>56</v>
      </c>
      <c r="F10515" s="0" t="n">
        <v>0</v>
      </c>
      <c r="T10515" s="0"/>
    </row>
    <row r="10516" customFormat="false" ht="12.75" hidden="false" customHeight="false" outlineLevel="0" collapsed="false">
      <c r="A10516" s="0" t="n">
        <v>1989</v>
      </c>
      <c r="B10516" s="0" t="n">
        <v>10</v>
      </c>
      <c r="C10516" s="0" t="n">
        <v>14</v>
      </c>
      <c r="D10516" s="0" t="n">
        <v>71</v>
      </c>
      <c r="E10516" s="0" t="n">
        <v>55</v>
      </c>
      <c r="F10516" s="0" t="n">
        <v>0</v>
      </c>
      <c r="T10516" s="0"/>
    </row>
    <row r="10517" customFormat="false" ht="12.75" hidden="false" customHeight="false" outlineLevel="0" collapsed="false">
      <c r="A10517" s="0" t="n">
        <v>1989</v>
      </c>
      <c r="B10517" s="0" t="n">
        <v>10</v>
      </c>
      <c r="C10517" s="0" t="n">
        <v>15</v>
      </c>
      <c r="D10517" s="0" t="n">
        <v>69</v>
      </c>
      <c r="E10517" s="0" t="n">
        <v>57</v>
      </c>
      <c r="F10517" s="0" t="n">
        <v>0</v>
      </c>
      <c r="T10517" s="0"/>
    </row>
    <row r="10518" customFormat="false" ht="12.75" hidden="false" customHeight="false" outlineLevel="0" collapsed="false">
      <c r="A10518" s="0" t="n">
        <v>1989</v>
      </c>
      <c r="B10518" s="0" t="n">
        <v>10</v>
      </c>
      <c r="C10518" s="0" t="n">
        <v>16</v>
      </c>
      <c r="D10518" s="0" t="n">
        <v>76</v>
      </c>
      <c r="E10518" s="0" t="n">
        <v>59</v>
      </c>
      <c r="F10518" s="0" t="n">
        <v>0</v>
      </c>
      <c r="T10518" s="0"/>
    </row>
    <row r="10519" customFormat="false" ht="12.75" hidden="false" customHeight="false" outlineLevel="0" collapsed="false">
      <c r="A10519" s="0" t="n">
        <v>1989</v>
      </c>
      <c r="B10519" s="0" t="n">
        <v>10</v>
      </c>
      <c r="C10519" s="0" t="n">
        <v>17</v>
      </c>
      <c r="D10519" s="0" t="n">
        <v>70</v>
      </c>
      <c r="E10519" s="0" t="n">
        <v>50</v>
      </c>
      <c r="F10519" s="0" t="n">
        <v>105</v>
      </c>
      <c r="T10519" s="0"/>
    </row>
    <row r="10520" customFormat="false" ht="12.75" hidden="false" customHeight="false" outlineLevel="0" collapsed="false">
      <c r="A10520" s="0" t="n">
        <v>1989</v>
      </c>
      <c r="B10520" s="0" t="n">
        <v>10</v>
      </c>
      <c r="C10520" s="0" t="n">
        <v>18</v>
      </c>
      <c r="D10520" s="0" t="n">
        <v>50</v>
      </c>
      <c r="E10520" s="0" t="n">
        <v>44</v>
      </c>
      <c r="F10520" s="0" t="n">
        <v>10</v>
      </c>
      <c r="T10520" s="0"/>
    </row>
    <row r="10521" customFormat="false" ht="12.75" hidden="false" customHeight="false" outlineLevel="0" collapsed="false">
      <c r="A10521" s="0" t="n">
        <v>1989</v>
      </c>
      <c r="B10521" s="0" t="n">
        <v>10</v>
      </c>
      <c r="C10521" s="0" t="n">
        <v>19</v>
      </c>
      <c r="D10521" s="0" t="n">
        <v>53</v>
      </c>
      <c r="E10521" s="0" t="n">
        <v>41</v>
      </c>
      <c r="F10521" s="0" t="n">
        <v>141</v>
      </c>
      <c r="T10521" s="0"/>
    </row>
    <row r="10522" customFormat="false" ht="12.75" hidden="false" customHeight="false" outlineLevel="0" collapsed="false">
      <c r="A10522" s="0" t="n">
        <v>1989</v>
      </c>
      <c r="B10522" s="0" t="n">
        <v>10</v>
      </c>
      <c r="C10522" s="0" t="n">
        <v>20</v>
      </c>
      <c r="D10522" s="0" t="n">
        <v>67</v>
      </c>
      <c r="E10522" s="0" t="n">
        <v>43</v>
      </c>
      <c r="F10522" s="0" t="n">
        <v>278</v>
      </c>
      <c r="T10522" s="0"/>
    </row>
    <row r="10523" customFormat="false" ht="12.75" hidden="false" customHeight="false" outlineLevel="0" collapsed="false">
      <c r="A10523" s="0" t="n">
        <v>1989</v>
      </c>
      <c r="B10523" s="0" t="n">
        <v>10</v>
      </c>
      <c r="C10523" s="0" t="n">
        <v>21</v>
      </c>
      <c r="D10523" s="0" t="n">
        <v>53</v>
      </c>
      <c r="E10523" s="0" t="n">
        <v>40</v>
      </c>
      <c r="F10523" s="0" t="n">
        <v>0</v>
      </c>
      <c r="T10523" s="0"/>
    </row>
    <row r="10524" customFormat="false" ht="12.75" hidden="false" customHeight="false" outlineLevel="0" collapsed="false">
      <c r="A10524" s="0" t="n">
        <v>1989</v>
      </c>
      <c r="B10524" s="0" t="n">
        <v>10</v>
      </c>
      <c r="C10524" s="0" t="n">
        <v>22</v>
      </c>
      <c r="D10524" s="0" t="n">
        <v>56</v>
      </c>
      <c r="E10524" s="0" t="n">
        <v>43</v>
      </c>
      <c r="F10524" s="0" t="n">
        <v>0</v>
      </c>
      <c r="T10524" s="0"/>
    </row>
    <row r="10525" customFormat="false" ht="12.75" hidden="false" customHeight="false" outlineLevel="0" collapsed="false">
      <c r="A10525" s="0" t="n">
        <v>1989</v>
      </c>
      <c r="B10525" s="0" t="n">
        <v>10</v>
      </c>
      <c r="C10525" s="0" t="n">
        <v>23</v>
      </c>
      <c r="D10525" s="0" t="n">
        <v>66</v>
      </c>
      <c r="E10525" s="0" t="n">
        <v>42</v>
      </c>
      <c r="F10525" s="0" t="n">
        <v>0</v>
      </c>
      <c r="T10525" s="0"/>
    </row>
    <row r="10526" customFormat="false" ht="12.75" hidden="false" customHeight="false" outlineLevel="0" collapsed="false">
      <c r="A10526" s="0" t="n">
        <v>1989</v>
      </c>
      <c r="B10526" s="0" t="n">
        <v>10</v>
      </c>
      <c r="C10526" s="0" t="n">
        <v>24</v>
      </c>
      <c r="D10526" s="0" t="n">
        <v>68</v>
      </c>
      <c r="E10526" s="0" t="n">
        <v>47</v>
      </c>
      <c r="F10526" s="0" t="n">
        <v>0</v>
      </c>
      <c r="T10526" s="0"/>
    </row>
    <row r="10527" customFormat="false" ht="12.75" hidden="false" customHeight="false" outlineLevel="0" collapsed="false">
      <c r="A10527" s="0" t="n">
        <v>1989</v>
      </c>
      <c r="B10527" s="0" t="n">
        <v>10</v>
      </c>
      <c r="C10527" s="0" t="n">
        <v>25</v>
      </c>
      <c r="D10527" s="0" t="n">
        <v>73</v>
      </c>
      <c r="E10527" s="0" t="n">
        <v>48</v>
      </c>
      <c r="F10527" s="0" t="n">
        <v>0</v>
      </c>
      <c r="T10527" s="0"/>
    </row>
    <row r="10528" customFormat="false" ht="12.75" hidden="false" customHeight="false" outlineLevel="0" collapsed="false">
      <c r="A10528" s="0" t="n">
        <v>1989</v>
      </c>
      <c r="B10528" s="0" t="n">
        <v>10</v>
      </c>
      <c r="C10528" s="0" t="n">
        <v>26</v>
      </c>
      <c r="D10528" s="0" t="n">
        <v>77</v>
      </c>
      <c r="E10528" s="0" t="n">
        <v>51</v>
      </c>
      <c r="F10528" s="0" t="n">
        <v>0</v>
      </c>
      <c r="T10528" s="0"/>
    </row>
    <row r="10529" customFormat="false" ht="12.75" hidden="false" customHeight="false" outlineLevel="0" collapsed="false">
      <c r="A10529" s="0" t="n">
        <v>1989</v>
      </c>
      <c r="B10529" s="0" t="n">
        <v>10</v>
      </c>
      <c r="C10529" s="0" t="n">
        <v>27</v>
      </c>
      <c r="D10529" s="0" t="n">
        <v>76</v>
      </c>
      <c r="E10529" s="0" t="n">
        <v>52</v>
      </c>
      <c r="F10529" s="0" t="n">
        <v>0</v>
      </c>
      <c r="T10529" s="0"/>
    </row>
    <row r="10530" customFormat="false" ht="12.75" hidden="false" customHeight="false" outlineLevel="0" collapsed="false">
      <c r="A10530" s="0" t="n">
        <v>1989</v>
      </c>
      <c r="B10530" s="0" t="n">
        <v>10</v>
      </c>
      <c r="C10530" s="0" t="n">
        <v>28</v>
      </c>
      <c r="D10530" s="0" t="n">
        <v>77</v>
      </c>
      <c r="E10530" s="0" t="n">
        <v>57</v>
      </c>
      <c r="F10530" s="0" t="n">
        <v>0</v>
      </c>
      <c r="T10530" s="0"/>
    </row>
    <row r="10531" customFormat="false" ht="12.75" hidden="false" customHeight="false" outlineLevel="0" collapsed="false">
      <c r="A10531" s="0" t="n">
        <v>1989</v>
      </c>
      <c r="B10531" s="0" t="n">
        <v>10</v>
      </c>
      <c r="C10531" s="0" t="n">
        <v>29</v>
      </c>
      <c r="D10531" s="0" t="n">
        <v>76</v>
      </c>
      <c r="E10531" s="0" t="n">
        <v>57</v>
      </c>
      <c r="F10531" s="0" t="n">
        <v>0</v>
      </c>
      <c r="T10531" s="0"/>
    </row>
    <row r="10532" customFormat="false" ht="12.75" hidden="false" customHeight="false" outlineLevel="0" collapsed="false">
      <c r="A10532" s="0" t="n">
        <v>1989</v>
      </c>
      <c r="B10532" s="0" t="n">
        <v>10</v>
      </c>
      <c r="C10532" s="0" t="n">
        <v>30</v>
      </c>
      <c r="D10532" s="0" t="n">
        <v>73</v>
      </c>
      <c r="E10532" s="0" t="n">
        <v>55</v>
      </c>
      <c r="F10532" s="0" t="n">
        <v>0</v>
      </c>
      <c r="T10532" s="0"/>
    </row>
    <row r="10533" customFormat="false" ht="12.75" hidden="false" customHeight="false" outlineLevel="0" collapsed="false">
      <c r="A10533" s="0" t="n">
        <v>1989</v>
      </c>
      <c r="B10533" s="0" t="n">
        <v>10</v>
      </c>
      <c r="C10533" s="0" t="n">
        <v>31</v>
      </c>
      <c r="D10533" s="0" t="n">
        <v>66</v>
      </c>
      <c r="E10533" s="0" t="n">
        <v>60</v>
      </c>
      <c r="F10533" s="0" t="n">
        <v>87</v>
      </c>
      <c r="T10533" s="0"/>
    </row>
    <row r="10534" customFormat="false" ht="12.75" hidden="false" customHeight="false" outlineLevel="0" collapsed="false">
      <c r="A10534" s="0" t="n">
        <v>1989</v>
      </c>
      <c r="B10534" s="0" t="n">
        <v>11</v>
      </c>
      <c r="C10534" s="0" t="n">
        <v>1</v>
      </c>
      <c r="D10534" s="0" t="n">
        <v>63</v>
      </c>
      <c r="E10534" s="0" t="n">
        <v>50</v>
      </c>
      <c r="F10534" s="0" t="n">
        <v>0</v>
      </c>
      <c r="T10534" s="0"/>
    </row>
    <row r="10535" customFormat="false" ht="12.75" hidden="false" customHeight="false" outlineLevel="0" collapsed="false">
      <c r="A10535" s="0" t="n">
        <v>1989</v>
      </c>
      <c r="B10535" s="0" t="n">
        <v>11</v>
      </c>
      <c r="C10535" s="0" t="n">
        <v>2</v>
      </c>
      <c r="D10535" s="0" t="n">
        <v>56</v>
      </c>
      <c r="E10535" s="0" t="n">
        <v>45</v>
      </c>
      <c r="F10535" s="0" t="n">
        <v>0</v>
      </c>
      <c r="T10535" s="0"/>
    </row>
    <row r="10536" customFormat="false" ht="12.75" hidden="false" customHeight="false" outlineLevel="0" collapsed="false">
      <c r="A10536" s="0" t="n">
        <v>1989</v>
      </c>
      <c r="B10536" s="0" t="n">
        <v>11</v>
      </c>
      <c r="C10536" s="0" t="n">
        <v>3</v>
      </c>
      <c r="D10536" s="0" t="n">
        <v>53</v>
      </c>
      <c r="E10536" s="0" t="n">
        <v>38</v>
      </c>
      <c r="F10536" s="0" t="n">
        <v>11</v>
      </c>
      <c r="T10536" s="0"/>
    </row>
    <row r="10537" customFormat="false" ht="12.75" hidden="false" customHeight="false" outlineLevel="0" collapsed="false">
      <c r="A10537" s="0" t="n">
        <v>1989</v>
      </c>
      <c r="B10537" s="0" t="n">
        <v>11</v>
      </c>
      <c r="C10537" s="0" t="n">
        <v>4</v>
      </c>
      <c r="D10537" s="0" t="n">
        <v>48</v>
      </c>
      <c r="E10537" s="0" t="n">
        <v>34</v>
      </c>
      <c r="F10537" s="0" t="n">
        <v>0</v>
      </c>
      <c r="T10537" s="0"/>
    </row>
    <row r="10538" customFormat="false" ht="12.75" hidden="false" customHeight="false" outlineLevel="0" collapsed="false">
      <c r="A10538" s="0" t="n">
        <v>1989</v>
      </c>
      <c r="B10538" s="0" t="n">
        <v>11</v>
      </c>
      <c r="C10538" s="0" t="n">
        <v>5</v>
      </c>
      <c r="D10538" s="0" t="n">
        <v>56</v>
      </c>
      <c r="E10538" s="0" t="n">
        <v>40</v>
      </c>
      <c r="F10538" s="0" t="n">
        <v>0</v>
      </c>
      <c r="T10538" s="0"/>
    </row>
    <row r="10539" customFormat="false" ht="12.75" hidden="false" customHeight="false" outlineLevel="0" collapsed="false">
      <c r="A10539" s="0" t="n">
        <v>1989</v>
      </c>
      <c r="B10539" s="0" t="n">
        <v>11</v>
      </c>
      <c r="C10539" s="0" t="n">
        <v>6</v>
      </c>
      <c r="D10539" s="0" t="n">
        <v>59</v>
      </c>
      <c r="E10539" s="0" t="n">
        <v>50</v>
      </c>
      <c r="F10539" s="0" t="n">
        <v>5</v>
      </c>
      <c r="T10539" s="0"/>
    </row>
    <row r="10540" customFormat="false" ht="12.75" hidden="false" customHeight="false" outlineLevel="0" collapsed="false">
      <c r="A10540" s="0" t="n">
        <v>1989</v>
      </c>
      <c r="B10540" s="0" t="n">
        <v>11</v>
      </c>
      <c r="C10540" s="0" t="n">
        <v>7</v>
      </c>
      <c r="D10540" s="0" t="n">
        <v>61</v>
      </c>
      <c r="E10540" s="0" t="n">
        <v>48</v>
      </c>
      <c r="F10540" s="0" t="n">
        <v>0</v>
      </c>
      <c r="T10540" s="0"/>
    </row>
    <row r="10541" customFormat="false" ht="12.75" hidden="false" customHeight="false" outlineLevel="0" collapsed="false">
      <c r="A10541" s="0" t="n">
        <v>1989</v>
      </c>
      <c r="B10541" s="0" t="n">
        <v>11</v>
      </c>
      <c r="C10541" s="0" t="n">
        <v>8</v>
      </c>
      <c r="D10541" s="0" t="n">
        <v>65</v>
      </c>
      <c r="E10541" s="0" t="n">
        <v>53</v>
      </c>
      <c r="F10541" s="0" t="n">
        <v>28</v>
      </c>
      <c r="T10541" s="0"/>
    </row>
    <row r="10542" customFormat="false" ht="12.75" hidden="false" customHeight="false" outlineLevel="0" collapsed="false">
      <c r="A10542" s="0" t="n">
        <v>1989</v>
      </c>
      <c r="B10542" s="0" t="n">
        <v>11</v>
      </c>
      <c r="C10542" s="0" t="n">
        <v>9</v>
      </c>
      <c r="D10542" s="0" t="n">
        <v>65</v>
      </c>
      <c r="E10542" s="0" t="n">
        <v>49</v>
      </c>
      <c r="F10542" s="0" t="n">
        <v>64</v>
      </c>
      <c r="T10542" s="0"/>
    </row>
    <row r="10543" customFormat="false" ht="12.75" hidden="false" customHeight="false" outlineLevel="0" collapsed="false">
      <c r="A10543" s="0" t="n">
        <v>1989</v>
      </c>
      <c r="B10543" s="0" t="n">
        <v>11</v>
      </c>
      <c r="C10543" s="0" t="n">
        <v>10</v>
      </c>
      <c r="D10543" s="0" t="n">
        <v>56</v>
      </c>
      <c r="E10543" s="0" t="n">
        <v>44</v>
      </c>
      <c r="F10543" s="0" t="n">
        <v>0</v>
      </c>
      <c r="T10543" s="0"/>
    </row>
    <row r="10544" customFormat="false" ht="12.75" hidden="false" customHeight="false" outlineLevel="0" collapsed="false">
      <c r="A10544" s="0" t="n">
        <v>1989</v>
      </c>
      <c r="B10544" s="0" t="n">
        <v>11</v>
      </c>
      <c r="C10544" s="0" t="n">
        <v>11</v>
      </c>
      <c r="D10544" s="0" t="n">
        <v>55</v>
      </c>
      <c r="E10544" s="0" t="n">
        <v>40</v>
      </c>
      <c r="F10544" s="0" t="n">
        <v>0</v>
      </c>
      <c r="T10544" s="0"/>
    </row>
    <row r="10545" customFormat="false" ht="12.75" hidden="false" customHeight="false" outlineLevel="0" collapsed="false">
      <c r="A10545" s="0" t="n">
        <v>1989</v>
      </c>
      <c r="B10545" s="0" t="n">
        <v>11</v>
      </c>
      <c r="C10545" s="0" t="n">
        <v>12</v>
      </c>
      <c r="D10545" s="0" t="n">
        <v>56</v>
      </c>
      <c r="E10545" s="0" t="n">
        <v>40</v>
      </c>
      <c r="F10545" s="0" t="n">
        <v>0</v>
      </c>
      <c r="T10545" s="0"/>
    </row>
    <row r="10546" customFormat="false" ht="12.75" hidden="false" customHeight="false" outlineLevel="0" collapsed="false">
      <c r="A10546" s="0" t="n">
        <v>1989</v>
      </c>
      <c r="B10546" s="0" t="n">
        <v>11</v>
      </c>
      <c r="C10546" s="0" t="n">
        <v>13</v>
      </c>
      <c r="D10546" s="0" t="n">
        <v>55</v>
      </c>
      <c r="E10546" s="0" t="n">
        <v>37</v>
      </c>
      <c r="F10546" s="0" t="n">
        <v>0</v>
      </c>
      <c r="T10546" s="0"/>
    </row>
    <row r="10547" customFormat="false" ht="12.75" hidden="false" customHeight="false" outlineLevel="0" collapsed="false">
      <c r="A10547" s="0" t="n">
        <v>1989</v>
      </c>
      <c r="B10547" s="0" t="n">
        <v>11</v>
      </c>
      <c r="C10547" s="0" t="n">
        <v>14</v>
      </c>
      <c r="D10547" s="0" t="n">
        <v>70</v>
      </c>
      <c r="E10547" s="0" t="n">
        <v>53</v>
      </c>
      <c r="F10547" s="0" t="n">
        <v>0</v>
      </c>
      <c r="T10547" s="0"/>
    </row>
    <row r="10548" customFormat="false" ht="12.75" hidden="false" customHeight="false" outlineLevel="0" collapsed="false">
      <c r="A10548" s="0" t="n">
        <v>1989</v>
      </c>
      <c r="B10548" s="0" t="n">
        <v>11</v>
      </c>
      <c r="C10548" s="0" t="n">
        <v>15</v>
      </c>
      <c r="D10548" s="0" t="n">
        <v>69</v>
      </c>
      <c r="E10548" s="0" t="n">
        <v>61</v>
      </c>
      <c r="F10548" s="0" t="n">
        <v>0</v>
      </c>
      <c r="T10548" s="0"/>
    </row>
    <row r="10549" customFormat="false" ht="12.75" hidden="false" customHeight="false" outlineLevel="0" collapsed="false">
      <c r="A10549" s="0" t="n">
        <v>1989</v>
      </c>
      <c r="B10549" s="0" t="n">
        <v>11</v>
      </c>
      <c r="C10549" s="0" t="n">
        <v>16</v>
      </c>
      <c r="D10549" s="0" t="n">
        <v>66</v>
      </c>
      <c r="E10549" s="0" t="n">
        <v>41</v>
      </c>
      <c r="F10549" s="0" t="n">
        <v>63</v>
      </c>
      <c r="T10549" s="0"/>
    </row>
    <row r="10550" customFormat="false" ht="12.75" hidden="false" customHeight="false" outlineLevel="0" collapsed="false">
      <c r="A10550" s="0" t="n">
        <v>1989</v>
      </c>
      <c r="B10550" s="0" t="n">
        <v>11</v>
      </c>
      <c r="C10550" s="0" t="n">
        <v>17</v>
      </c>
      <c r="D10550" s="0" t="n">
        <v>46</v>
      </c>
      <c r="E10550" s="0" t="n">
        <v>35</v>
      </c>
      <c r="F10550" s="0" t="n">
        <v>0</v>
      </c>
      <c r="T10550" s="0"/>
    </row>
    <row r="10551" customFormat="false" ht="12.75" hidden="false" customHeight="false" outlineLevel="0" collapsed="false">
      <c r="A10551" s="0" t="n">
        <v>1989</v>
      </c>
      <c r="B10551" s="0" t="n">
        <v>11</v>
      </c>
      <c r="C10551" s="0" t="n">
        <v>18</v>
      </c>
      <c r="D10551" s="0" t="n">
        <v>50</v>
      </c>
      <c r="E10551" s="0" t="n">
        <v>32</v>
      </c>
      <c r="F10551" s="0" t="n">
        <v>0</v>
      </c>
      <c r="T10551" s="0"/>
    </row>
    <row r="10552" customFormat="false" ht="12.75" hidden="false" customHeight="false" outlineLevel="0" collapsed="false">
      <c r="A10552" s="0" t="n">
        <v>1989</v>
      </c>
      <c r="B10552" s="0" t="n">
        <v>11</v>
      </c>
      <c r="C10552" s="0" t="n">
        <v>19</v>
      </c>
      <c r="D10552" s="0" t="n">
        <v>40</v>
      </c>
      <c r="E10552" s="0" t="n">
        <v>28</v>
      </c>
      <c r="F10552" s="0" t="n">
        <v>0</v>
      </c>
      <c r="T10552" s="0"/>
    </row>
    <row r="10553" customFormat="false" ht="12.75" hidden="false" customHeight="false" outlineLevel="0" collapsed="false">
      <c r="A10553" s="0" t="n">
        <v>1989</v>
      </c>
      <c r="B10553" s="0" t="n">
        <v>11</v>
      </c>
      <c r="C10553" s="0" t="n">
        <v>20</v>
      </c>
      <c r="D10553" s="0" t="n">
        <v>59</v>
      </c>
      <c r="E10553" s="0" t="n">
        <v>38</v>
      </c>
      <c r="F10553" s="0" t="n">
        <v>10</v>
      </c>
      <c r="T10553" s="0"/>
    </row>
    <row r="10554" customFormat="false" ht="12.75" hidden="false" customHeight="false" outlineLevel="0" collapsed="false">
      <c r="A10554" s="0" t="n">
        <v>1989</v>
      </c>
      <c r="B10554" s="0" t="n">
        <v>11</v>
      </c>
      <c r="C10554" s="0" t="n">
        <v>21</v>
      </c>
      <c r="D10554" s="0" t="n">
        <v>44</v>
      </c>
      <c r="E10554" s="0" t="n">
        <v>26</v>
      </c>
      <c r="F10554" s="0" t="n">
        <v>0</v>
      </c>
      <c r="T10554" s="0"/>
    </row>
    <row r="10555" customFormat="false" ht="12.75" hidden="false" customHeight="false" outlineLevel="0" collapsed="false">
      <c r="A10555" s="0" t="n">
        <v>1989</v>
      </c>
      <c r="B10555" s="0" t="n">
        <v>11</v>
      </c>
      <c r="C10555" s="0" t="n">
        <v>22</v>
      </c>
      <c r="D10555" s="0" t="n">
        <v>38</v>
      </c>
      <c r="E10555" s="0" t="n">
        <v>23</v>
      </c>
      <c r="F10555" s="0" t="n">
        <v>6</v>
      </c>
      <c r="T10555" s="0"/>
    </row>
    <row r="10556" customFormat="false" ht="12.75" hidden="false" customHeight="false" outlineLevel="0" collapsed="false">
      <c r="A10556" s="0" t="n">
        <v>1989</v>
      </c>
      <c r="B10556" s="0" t="n">
        <v>11</v>
      </c>
      <c r="C10556" s="0" t="n">
        <v>23</v>
      </c>
      <c r="D10556" s="0" t="n">
        <v>31</v>
      </c>
      <c r="E10556" s="0" t="n">
        <v>25</v>
      </c>
      <c r="F10556" s="0" t="n">
        <v>41</v>
      </c>
      <c r="T10556" s="0"/>
    </row>
    <row r="10557" customFormat="false" ht="12.75" hidden="false" customHeight="false" outlineLevel="0" collapsed="false">
      <c r="A10557" s="0" t="n">
        <v>1989</v>
      </c>
      <c r="B10557" s="0" t="n">
        <v>11</v>
      </c>
      <c r="C10557" s="0" t="n">
        <v>24</v>
      </c>
      <c r="D10557" s="0" t="n">
        <v>38</v>
      </c>
      <c r="E10557" s="0" t="n">
        <v>24</v>
      </c>
      <c r="F10557" s="0" t="n">
        <v>0</v>
      </c>
      <c r="T10557" s="0"/>
    </row>
    <row r="10558" customFormat="false" ht="12.75" hidden="false" customHeight="false" outlineLevel="0" collapsed="false">
      <c r="A10558" s="0" t="n">
        <v>1989</v>
      </c>
      <c r="B10558" s="0" t="n">
        <v>11</v>
      </c>
      <c r="C10558" s="0" t="n">
        <v>25</v>
      </c>
      <c r="D10558" s="0" t="n">
        <v>44</v>
      </c>
      <c r="E10558" s="0" t="n">
        <v>31</v>
      </c>
      <c r="F10558" s="0" t="n">
        <v>0</v>
      </c>
      <c r="T10558" s="0"/>
    </row>
    <row r="10559" customFormat="false" ht="12.75" hidden="false" customHeight="false" outlineLevel="0" collapsed="false">
      <c r="A10559" s="0" t="n">
        <v>1989</v>
      </c>
      <c r="B10559" s="0" t="n">
        <v>11</v>
      </c>
      <c r="C10559" s="0" t="n">
        <v>26</v>
      </c>
      <c r="D10559" s="0" t="n">
        <v>53</v>
      </c>
      <c r="E10559" s="0" t="n">
        <v>40</v>
      </c>
      <c r="F10559" s="0" t="n">
        <v>5</v>
      </c>
      <c r="T10559" s="0"/>
    </row>
    <row r="10560" customFormat="false" ht="12.75" hidden="false" customHeight="false" outlineLevel="0" collapsed="false">
      <c r="A10560" s="0" t="n">
        <v>1989</v>
      </c>
      <c r="B10560" s="0" t="n">
        <v>11</v>
      </c>
      <c r="C10560" s="0" t="n">
        <v>27</v>
      </c>
      <c r="D10560" s="0" t="n">
        <v>50</v>
      </c>
      <c r="E10560" s="0" t="n">
        <v>38</v>
      </c>
      <c r="F10560" s="0" t="n">
        <v>15</v>
      </c>
      <c r="T10560" s="0"/>
    </row>
    <row r="10561" customFormat="false" ht="12.75" hidden="false" customHeight="false" outlineLevel="0" collapsed="false">
      <c r="A10561" s="0" t="n">
        <v>1989</v>
      </c>
      <c r="B10561" s="0" t="n">
        <v>11</v>
      </c>
      <c r="C10561" s="0" t="n">
        <v>28</v>
      </c>
      <c r="D10561" s="0" t="n">
        <v>58</v>
      </c>
      <c r="E10561" s="0" t="n">
        <v>43</v>
      </c>
      <c r="F10561" s="0" t="n">
        <v>31</v>
      </c>
      <c r="T10561" s="0"/>
    </row>
    <row r="10562" customFormat="false" ht="12.75" hidden="false" customHeight="false" outlineLevel="0" collapsed="false">
      <c r="A10562" s="0" t="n">
        <v>1989</v>
      </c>
      <c r="B10562" s="0" t="n">
        <v>11</v>
      </c>
      <c r="C10562" s="0" t="n">
        <v>29</v>
      </c>
      <c r="D10562" s="0" t="n">
        <v>43</v>
      </c>
      <c r="E10562" s="0" t="n">
        <v>23</v>
      </c>
      <c r="F10562" s="0" t="n">
        <v>0</v>
      </c>
      <c r="T10562" s="0"/>
    </row>
    <row r="10563" customFormat="false" ht="12.75" hidden="false" customHeight="false" outlineLevel="0" collapsed="false">
      <c r="A10563" s="0" t="n">
        <v>1989</v>
      </c>
      <c r="B10563" s="0" t="n">
        <v>11</v>
      </c>
      <c r="C10563" s="0" t="n">
        <v>30</v>
      </c>
      <c r="D10563" s="0" t="n">
        <v>42</v>
      </c>
      <c r="E10563" s="0" t="n">
        <v>23</v>
      </c>
      <c r="F10563" s="0" t="n">
        <v>0</v>
      </c>
      <c r="T10563" s="0"/>
    </row>
    <row r="10564" customFormat="false" ht="12.75" hidden="false" customHeight="false" outlineLevel="0" collapsed="false">
      <c r="A10564" s="0" t="n">
        <v>1989</v>
      </c>
      <c r="B10564" s="0" t="n">
        <v>12</v>
      </c>
      <c r="C10564" s="0" t="n">
        <v>1</v>
      </c>
      <c r="D10564" s="0" t="n">
        <v>34</v>
      </c>
      <c r="E10564" s="0" t="n">
        <v>21</v>
      </c>
      <c r="F10564" s="0" t="n">
        <v>0</v>
      </c>
      <c r="T10564" s="0"/>
    </row>
    <row r="10565" customFormat="false" ht="12.75" hidden="false" customHeight="false" outlineLevel="0" collapsed="false">
      <c r="A10565" s="0" t="n">
        <v>1989</v>
      </c>
      <c r="B10565" s="0" t="n">
        <v>12</v>
      </c>
      <c r="C10565" s="0" t="n">
        <v>2</v>
      </c>
      <c r="D10565" s="0" t="n">
        <v>48</v>
      </c>
      <c r="E10565" s="0" t="n">
        <v>17</v>
      </c>
      <c r="F10565" s="0" t="n">
        <v>0</v>
      </c>
      <c r="T10565" s="0"/>
    </row>
    <row r="10566" customFormat="false" ht="12.75" hidden="false" customHeight="false" outlineLevel="0" collapsed="false">
      <c r="A10566" s="0" t="n">
        <v>1989</v>
      </c>
      <c r="B10566" s="0" t="n">
        <v>12</v>
      </c>
      <c r="C10566" s="0" t="n">
        <v>3</v>
      </c>
      <c r="D10566" s="0" t="n">
        <v>38</v>
      </c>
      <c r="E10566" s="0" t="n">
        <v>18</v>
      </c>
      <c r="F10566" s="0" t="n">
        <v>0</v>
      </c>
      <c r="T10566" s="0"/>
    </row>
    <row r="10567" customFormat="false" ht="12.75" hidden="false" customHeight="false" outlineLevel="0" collapsed="false">
      <c r="A10567" s="0" t="n">
        <v>1989</v>
      </c>
      <c r="B10567" s="0" t="n">
        <v>12</v>
      </c>
      <c r="C10567" s="0" t="n">
        <v>4</v>
      </c>
      <c r="D10567" s="0" t="n">
        <v>27</v>
      </c>
      <c r="E10567" s="0" t="n">
        <v>14</v>
      </c>
      <c r="F10567" s="0" t="n">
        <v>0</v>
      </c>
      <c r="T10567" s="0"/>
    </row>
    <row r="10568" customFormat="false" ht="12.75" hidden="false" customHeight="false" outlineLevel="0" collapsed="false">
      <c r="A10568" s="0" t="n">
        <v>1989</v>
      </c>
      <c r="B10568" s="0" t="n">
        <v>12</v>
      </c>
      <c r="C10568" s="0" t="n">
        <v>5</v>
      </c>
      <c r="D10568" s="0" t="n">
        <v>32</v>
      </c>
      <c r="E10568" s="0" t="n">
        <v>23</v>
      </c>
      <c r="F10568" s="0" t="n">
        <v>0</v>
      </c>
      <c r="T10568" s="0"/>
    </row>
    <row r="10569" customFormat="false" ht="12.75" hidden="false" customHeight="false" outlineLevel="0" collapsed="false">
      <c r="A10569" s="0" t="n">
        <v>1989</v>
      </c>
      <c r="B10569" s="0" t="n">
        <v>12</v>
      </c>
      <c r="C10569" s="0" t="n">
        <v>6</v>
      </c>
      <c r="D10569" s="0" t="n">
        <v>48</v>
      </c>
      <c r="E10569" s="0" t="n">
        <v>28</v>
      </c>
      <c r="F10569" s="0" t="n">
        <v>0</v>
      </c>
      <c r="T10569" s="0"/>
    </row>
    <row r="10570" customFormat="false" ht="12.75" hidden="false" customHeight="false" outlineLevel="0" collapsed="false">
      <c r="A10570" s="0" t="n">
        <v>1989</v>
      </c>
      <c r="B10570" s="0" t="n">
        <v>12</v>
      </c>
      <c r="C10570" s="0" t="n">
        <v>7</v>
      </c>
      <c r="D10570" s="0" t="n">
        <v>44</v>
      </c>
      <c r="E10570" s="0" t="n">
        <v>22</v>
      </c>
      <c r="F10570" s="0" t="n">
        <v>0</v>
      </c>
      <c r="T10570" s="0"/>
    </row>
    <row r="10571" customFormat="false" ht="12.75" hidden="false" customHeight="false" outlineLevel="0" collapsed="false">
      <c r="A10571" s="0" t="n">
        <v>1989</v>
      </c>
      <c r="B10571" s="0" t="n">
        <v>12</v>
      </c>
      <c r="C10571" s="0" t="n">
        <v>8</v>
      </c>
      <c r="D10571" s="0" t="n">
        <v>26</v>
      </c>
      <c r="E10571" s="0" t="n">
        <v>21</v>
      </c>
      <c r="F10571" s="0" t="n">
        <v>0</v>
      </c>
      <c r="T10571" s="0"/>
    </row>
    <row r="10572" customFormat="false" ht="12.75" hidden="false" customHeight="false" outlineLevel="0" collapsed="false">
      <c r="A10572" s="0" t="n">
        <v>1989</v>
      </c>
      <c r="B10572" s="0" t="n">
        <v>12</v>
      </c>
      <c r="C10572" s="0" t="n">
        <v>9</v>
      </c>
      <c r="D10572" s="0" t="n">
        <v>31</v>
      </c>
      <c r="E10572" s="0" t="n">
        <v>19</v>
      </c>
      <c r="F10572" s="0" t="n">
        <v>0</v>
      </c>
      <c r="T10572" s="0"/>
    </row>
    <row r="10573" customFormat="false" ht="12.75" hidden="false" customHeight="false" outlineLevel="0" collapsed="false">
      <c r="A10573" s="0" t="n">
        <v>1989</v>
      </c>
      <c r="B10573" s="0" t="n">
        <v>12</v>
      </c>
      <c r="C10573" s="0" t="n">
        <v>10</v>
      </c>
      <c r="D10573" s="0" t="n">
        <v>35</v>
      </c>
      <c r="E10573" s="0" t="n">
        <v>23</v>
      </c>
      <c r="F10573" s="0" t="n">
        <v>0</v>
      </c>
      <c r="T10573" s="0"/>
    </row>
    <row r="10574" customFormat="false" ht="12.75" hidden="false" customHeight="false" outlineLevel="0" collapsed="false">
      <c r="A10574" s="0" t="n">
        <v>1989</v>
      </c>
      <c r="B10574" s="0" t="n">
        <v>12</v>
      </c>
      <c r="C10574" s="0" t="n">
        <v>11</v>
      </c>
      <c r="D10574" s="0" t="n">
        <v>39</v>
      </c>
      <c r="E10574" s="0" t="n">
        <v>31</v>
      </c>
      <c r="F10574" s="0" t="n">
        <v>0</v>
      </c>
      <c r="T10574" s="0"/>
    </row>
    <row r="10575" customFormat="false" ht="12.75" hidden="false" customHeight="false" outlineLevel="0" collapsed="false">
      <c r="A10575" s="0" t="n">
        <v>1989</v>
      </c>
      <c r="B10575" s="0" t="n">
        <v>12</v>
      </c>
      <c r="C10575" s="0" t="n">
        <v>12</v>
      </c>
      <c r="D10575" s="0" t="n">
        <v>35</v>
      </c>
      <c r="E10575" s="0" t="n">
        <v>31</v>
      </c>
      <c r="F10575" s="0" t="n">
        <v>0</v>
      </c>
      <c r="T10575" s="0"/>
    </row>
    <row r="10576" customFormat="false" ht="12.75" hidden="false" customHeight="false" outlineLevel="0" collapsed="false">
      <c r="A10576" s="0" t="n">
        <v>1989</v>
      </c>
      <c r="B10576" s="0" t="n">
        <v>12</v>
      </c>
      <c r="C10576" s="0" t="n">
        <v>13</v>
      </c>
      <c r="D10576" s="0" t="n">
        <v>31</v>
      </c>
      <c r="E10576" s="0" t="n">
        <v>22</v>
      </c>
      <c r="F10576" s="0" t="n">
        <v>1</v>
      </c>
      <c r="T10576" s="0"/>
    </row>
    <row r="10577" customFormat="false" ht="12.75" hidden="false" customHeight="false" outlineLevel="0" collapsed="false">
      <c r="A10577" s="0" t="n">
        <v>1989</v>
      </c>
      <c r="B10577" s="0" t="n">
        <v>12</v>
      </c>
      <c r="C10577" s="0" t="n">
        <v>14</v>
      </c>
      <c r="D10577" s="0" t="n">
        <v>31</v>
      </c>
      <c r="E10577" s="0" t="n">
        <v>14</v>
      </c>
      <c r="F10577" s="0" t="n">
        <v>0</v>
      </c>
      <c r="T10577" s="0"/>
    </row>
    <row r="10578" customFormat="false" ht="12.75" hidden="false" customHeight="false" outlineLevel="0" collapsed="false">
      <c r="A10578" s="0" t="n">
        <v>1989</v>
      </c>
      <c r="B10578" s="0" t="n">
        <v>12</v>
      </c>
      <c r="C10578" s="0" t="n">
        <v>15</v>
      </c>
      <c r="D10578" s="0" t="n">
        <v>40</v>
      </c>
      <c r="E10578" s="0" t="n">
        <v>23</v>
      </c>
      <c r="F10578" s="0" t="n">
        <v>15</v>
      </c>
      <c r="T10578" s="0"/>
    </row>
    <row r="10579" customFormat="false" ht="12.75" hidden="false" customHeight="false" outlineLevel="0" collapsed="false">
      <c r="A10579" s="0" t="n">
        <v>1989</v>
      </c>
      <c r="B10579" s="0" t="n">
        <v>12</v>
      </c>
      <c r="C10579" s="0" t="n">
        <v>16</v>
      </c>
      <c r="D10579" s="0" t="n">
        <v>39</v>
      </c>
      <c r="E10579" s="0" t="n">
        <v>20</v>
      </c>
      <c r="F10579" s="0" t="n">
        <v>0</v>
      </c>
      <c r="T10579" s="0"/>
    </row>
    <row r="10580" customFormat="false" ht="12.75" hidden="false" customHeight="false" outlineLevel="0" collapsed="false">
      <c r="A10580" s="0" t="n">
        <v>1989</v>
      </c>
      <c r="B10580" s="0" t="n">
        <v>12</v>
      </c>
      <c r="C10580" s="0" t="n">
        <v>17</v>
      </c>
      <c r="D10580" s="0" t="n">
        <v>31</v>
      </c>
      <c r="E10580" s="0" t="n">
        <v>18</v>
      </c>
      <c r="F10580" s="0" t="n">
        <v>0</v>
      </c>
      <c r="T10580" s="0"/>
    </row>
    <row r="10581" customFormat="false" ht="12.75" hidden="false" customHeight="false" outlineLevel="0" collapsed="false">
      <c r="A10581" s="0" t="n">
        <v>1989</v>
      </c>
      <c r="B10581" s="0" t="n">
        <v>12</v>
      </c>
      <c r="C10581" s="0" t="n">
        <v>18</v>
      </c>
      <c r="D10581" s="0" t="n">
        <v>27</v>
      </c>
      <c r="E10581" s="0" t="n">
        <v>16</v>
      </c>
      <c r="F10581" s="0" t="n">
        <v>0</v>
      </c>
      <c r="T10581" s="0"/>
    </row>
    <row r="10582" customFormat="false" ht="12.75" hidden="false" customHeight="false" outlineLevel="0" collapsed="false">
      <c r="A10582" s="0" t="n">
        <v>1989</v>
      </c>
      <c r="B10582" s="0" t="n">
        <v>12</v>
      </c>
      <c r="C10582" s="0" t="n">
        <v>19</v>
      </c>
      <c r="D10582" s="0" t="n">
        <v>27</v>
      </c>
      <c r="E10582" s="0" t="n">
        <v>18</v>
      </c>
      <c r="F10582" s="0" t="n">
        <v>0</v>
      </c>
      <c r="T10582" s="0"/>
    </row>
    <row r="10583" customFormat="false" ht="12.75" hidden="false" customHeight="false" outlineLevel="0" collapsed="false">
      <c r="A10583" s="0" t="n">
        <v>1989</v>
      </c>
      <c r="B10583" s="0" t="n">
        <v>12</v>
      </c>
      <c r="C10583" s="0" t="n">
        <v>20</v>
      </c>
      <c r="D10583" s="0" t="n">
        <v>32</v>
      </c>
      <c r="E10583" s="0" t="n">
        <v>19</v>
      </c>
      <c r="F10583" s="0" t="n">
        <v>0</v>
      </c>
      <c r="T10583" s="0"/>
    </row>
    <row r="10584" customFormat="false" ht="12.75" hidden="false" customHeight="false" outlineLevel="0" collapsed="false">
      <c r="A10584" s="0" t="n">
        <v>1989</v>
      </c>
      <c r="B10584" s="0" t="n">
        <v>12</v>
      </c>
      <c r="C10584" s="0" t="n">
        <v>21</v>
      </c>
      <c r="D10584" s="0" t="n">
        <v>22</v>
      </c>
      <c r="E10584" s="0" t="n">
        <v>12</v>
      </c>
      <c r="F10584" s="0" t="n">
        <v>0</v>
      </c>
      <c r="T10584" s="0"/>
    </row>
    <row r="10585" customFormat="false" ht="12.75" hidden="false" customHeight="false" outlineLevel="0" collapsed="false">
      <c r="A10585" s="0" t="n">
        <v>1989</v>
      </c>
      <c r="B10585" s="0" t="n">
        <v>12</v>
      </c>
      <c r="C10585" s="0" t="n">
        <v>22</v>
      </c>
      <c r="D10585" s="0" t="n">
        <v>18</v>
      </c>
      <c r="E10585" s="0" t="n">
        <v>8</v>
      </c>
      <c r="F10585" s="0" t="n">
        <v>0</v>
      </c>
      <c r="T10585" s="0"/>
    </row>
    <row r="10586" customFormat="false" ht="12.75" hidden="false" customHeight="false" outlineLevel="0" collapsed="false">
      <c r="A10586" s="0" t="n">
        <v>1989</v>
      </c>
      <c r="B10586" s="0" t="n">
        <v>12</v>
      </c>
      <c r="C10586" s="0" t="n">
        <v>23</v>
      </c>
      <c r="D10586" s="0" t="n">
        <v>22</v>
      </c>
      <c r="E10586" s="0" t="n">
        <v>6</v>
      </c>
      <c r="F10586" s="0" t="n">
        <v>0</v>
      </c>
      <c r="T10586" s="0"/>
    </row>
    <row r="10587" customFormat="false" ht="12.75" hidden="false" customHeight="false" outlineLevel="0" collapsed="false">
      <c r="A10587" s="0" t="n">
        <v>1989</v>
      </c>
      <c r="B10587" s="0" t="n">
        <v>12</v>
      </c>
      <c r="C10587" s="0" t="n">
        <v>24</v>
      </c>
      <c r="D10587" s="0" t="n">
        <v>22</v>
      </c>
      <c r="E10587" s="0" t="n">
        <v>9</v>
      </c>
      <c r="F10587" s="0" t="n">
        <v>0</v>
      </c>
      <c r="T10587" s="0"/>
    </row>
    <row r="10588" customFormat="false" ht="12.75" hidden="false" customHeight="false" outlineLevel="0" collapsed="false">
      <c r="A10588" s="0" t="n">
        <v>1989</v>
      </c>
      <c r="B10588" s="0" t="n">
        <v>12</v>
      </c>
      <c r="C10588" s="0" t="n">
        <v>25</v>
      </c>
      <c r="D10588" s="0" t="n">
        <v>26</v>
      </c>
      <c r="E10588" s="0" t="n">
        <v>14</v>
      </c>
      <c r="F10588" s="0" t="n">
        <v>0</v>
      </c>
      <c r="T10588" s="0"/>
    </row>
    <row r="10589" customFormat="false" ht="12.75" hidden="false" customHeight="false" outlineLevel="0" collapsed="false">
      <c r="A10589" s="0" t="n">
        <v>1989</v>
      </c>
      <c r="B10589" s="0" t="n">
        <v>12</v>
      </c>
      <c r="C10589" s="0" t="n">
        <v>26</v>
      </c>
      <c r="D10589" s="0" t="n">
        <v>33</v>
      </c>
      <c r="E10589" s="0" t="n">
        <v>13</v>
      </c>
      <c r="F10589" s="0" t="n">
        <v>0</v>
      </c>
      <c r="T10589" s="0"/>
    </row>
    <row r="10590" customFormat="false" ht="12.75" hidden="false" customHeight="false" outlineLevel="0" collapsed="false">
      <c r="A10590" s="0" t="n">
        <v>1989</v>
      </c>
      <c r="B10590" s="0" t="n">
        <v>12</v>
      </c>
      <c r="C10590" s="0" t="n">
        <v>27</v>
      </c>
      <c r="D10590" s="0" t="n">
        <v>21</v>
      </c>
      <c r="E10590" s="0" t="n">
        <v>8</v>
      </c>
      <c r="F10590" s="0" t="n">
        <v>0</v>
      </c>
      <c r="T10590" s="0"/>
    </row>
    <row r="10591" customFormat="false" ht="12.75" hidden="false" customHeight="false" outlineLevel="0" collapsed="false">
      <c r="A10591" s="0" t="n">
        <v>1989</v>
      </c>
      <c r="B10591" s="0" t="n">
        <v>12</v>
      </c>
      <c r="C10591" s="0" t="n">
        <v>28</v>
      </c>
      <c r="D10591" s="0" t="n">
        <v>36</v>
      </c>
      <c r="E10591" s="0" t="n">
        <v>20</v>
      </c>
      <c r="F10591" s="0" t="n">
        <v>0</v>
      </c>
      <c r="T10591" s="0"/>
    </row>
    <row r="10592" customFormat="false" ht="12.75" hidden="false" customHeight="false" outlineLevel="0" collapsed="false">
      <c r="A10592" s="0" t="n">
        <v>1989</v>
      </c>
      <c r="B10592" s="0" t="n">
        <v>12</v>
      </c>
      <c r="C10592" s="0" t="n">
        <v>29</v>
      </c>
      <c r="D10592" s="0" t="n">
        <v>33</v>
      </c>
      <c r="E10592" s="0" t="n">
        <v>26</v>
      </c>
      <c r="F10592" s="0" t="n">
        <v>0</v>
      </c>
      <c r="T10592" s="0"/>
    </row>
    <row r="10593" customFormat="false" ht="12.75" hidden="false" customHeight="false" outlineLevel="0" collapsed="false">
      <c r="A10593" s="0" t="n">
        <v>1989</v>
      </c>
      <c r="B10593" s="0" t="n">
        <v>12</v>
      </c>
      <c r="C10593" s="0" t="n">
        <v>30</v>
      </c>
      <c r="D10593" s="0" t="n">
        <v>31</v>
      </c>
      <c r="E10593" s="0" t="n">
        <v>26</v>
      </c>
      <c r="F10593" s="0" t="n">
        <v>15</v>
      </c>
      <c r="T10593" s="0"/>
    </row>
    <row r="10594" customFormat="false" ht="12.75" hidden="false" customHeight="false" outlineLevel="0" collapsed="false">
      <c r="A10594" s="0" t="n">
        <v>1989</v>
      </c>
      <c r="B10594" s="0" t="n">
        <v>12</v>
      </c>
      <c r="C10594" s="0" t="n">
        <v>31</v>
      </c>
      <c r="D10594" s="0" t="n">
        <v>53</v>
      </c>
      <c r="E10594" s="0" t="n">
        <v>31</v>
      </c>
      <c r="F10594" s="0" t="n">
        <v>52</v>
      </c>
      <c r="T10594" s="0"/>
    </row>
    <row r="10595" customFormat="false" ht="12.75" hidden="false" customHeight="false" outlineLevel="0" collapsed="false">
      <c r="A10595" s="0" t="n">
        <v>1990</v>
      </c>
      <c r="B10595" s="0" t="n">
        <v>1</v>
      </c>
      <c r="C10595" s="0" t="n">
        <v>1</v>
      </c>
      <c r="D10595" s="0" t="n">
        <v>48</v>
      </c>
      <c r="E10595" s="0" t="n">
        <v>33</v>
      </c>
      <c r="F10595" s="0" t="n">
        <v>24</v>
      </c>
      <c r="T10595" s="0"/>
    </row>
    <row r="10596" customFormat="false" ht="12.75" hidden="false" customHeight="false" outlineLevel="0" collapsed="false">
      <c r="A10596" s="0" t="n">
        <v>1990</v>
      </c>
      <c r="B10596" s="0" t="n">
        <v>1</v>
      </c>
      <c r="C10596" s="0" t="n">
        <v>2</v>
      </c>
      <c r="D10596" s="0" t="n">
        <v>44</v>
      </c>
      <c r="E10596" s="0" t="n">
        <v>30</v>
      </c>
      <c r="F10596" s="0" t="n">
        <v>0</v>
      </c>
      <c r="T10596" s="0"/>
    </row>
    <row r="10597" customFormat="false" ht="12.75" hidden="false" customHeight="false" outlineLevel="0" collapsed="false">
      <c r="A10597" s="0" t="n">
        <v>1990</v>
      </c>
      <c r="B10597" s="0" t="n">
        <v>1</v>
      </c>
      <c r="C10597" s="0" t="n">
        <v>3</v>
      </c>
      <c r="D10597" s="0" t="n">
        <v>53</v>
      </c>
      <c r="E10597" s="0" t="n">
        <v>35</v>
      </c>
      <c r="F10597" s="0" t="n">
        <v>0</v>
      </c>
      <c r="T10597" s="0"/>
    </row>
    <row r="10598" customFormat="false" ht="12.75" hidden="false" customHeight="false" outlineLevel="0" collapsed="false">
      <c r="A10598" s="0" t="n">
        <v>1990</v>
      </c>
      <c r="B10598" s="0" t="n">
        <v>1</v>
      </c>
      <c r="C10598" s="0" t="n">
        <v>4</v>
      </c>
      <c r="D10598" s="0" t="n">
        <v>51</v>
      </c>
      <c r="E10598" s="0" t="n">
        <v>40</v>
      </c>
      <c r="F10598" s="0" t="n">
        <v>1</v>
      </c>
      <c r="T10598" s="0"/>
    </row>
    <row r="10599" customFormat="false" ht="12.75" hidden="false" customHeight="false" outlineLevel="0" collapsed="false">
      <c r="A10599" s="0" t="n">
        <v>1990</v>
      </c>
      <c r="B10599" s="0" t="n">
        <v>1</v>
      </c>
      <c r="C10599" s="0" t="n">
        <v>5</v>
      </c>
      <c r="D10599" s="0" t="n">
        <v>49</v>
      </c>
      <c r="E10599" s="0" t="n">
        <v>38</v>
      </c>
      <c r="F10599" s="0" t="n">
        <v>0</v>
      </c>
      <c r="T10599" s="0"/>
    </row>
    <row r="10600" customFormat="false" ht="12.75" hidden="false" customHeight="false" outlineLevel="0" collapsed="false">
      <c r="A10600" s="0" t="n">
        <v>1990</v>
      </c>
      <c r="B10600" s="0" t="n">
        <v>1</v>
      </c>
      <c r="C10600" s="0" t="n">
        <v>6</v>
      </c>
      <c r="D10600" s="0" t="n">
        <v>45</v>
      </c>
      <c r="E10600" s="0" t="n">
        <v>34</v>
      </c>
      <c r="F10600" s="0" t="n">
        <v>0</v>
      </c>
      <c r="T10600" s="0"/>
    </row>
    <row r="10601" customFormat="false" ht="12.75" hidden="false" customHeight="false" outlineLevel="0" collapsed="false">
      <c r="A10601" s="0" t="n">
        <v>1990</v>
      </c>
      <c r="B10601" s="0" t="n">
        <v>1</v>
      </c>
      <c r="C10601" s="0" t="n">
        <v>7</v>
      </c>
      <c r="D10601" s="0" t="n">
        <v>45</v>
      </c>
      <c r="E10601" s="0" t="n">
        <v>29</v>
      </c>
      <c r="F10601" s="0" t="n">
        <v>0</v>
      </c>
      <c r="T10601" s="0"/>
    </row>
    <row r="10602" customFormat="false" ht="12.75" hidden="false" customHeight="false" outlineLevel="0" collapsed="false">
      <c r="A10602" s="0" t="n">
        <v>1990</v>
      </c>
      <c r="B10602" s="0" t="n">
        <v>1</v>
      </c>
      <c r="C10602" s="0" t="n">
        <v>8</v>
      </c>
      <c r="D10602" s="0" t="n">
        <v>42</v>
      </c>
      <c r="E10602" s="0" t="n">
        <v>33</v>
      </c>
      <c r="F10602" s="0" t="n">
        <v>98</v>
      </c>
      <c r="T10602" s="0"/>
    </row>
    <row r="10603" customFormat="false" ht="12.75" hidden="false" customHeight="false" outlineLevel="0" collapsed="false">
      <c r="A10603" s="0" t="n">
        <v>1990</v>
      </c>
      <c r="B10603" s="0" t="n">
        <v>1</v>
      </c>
      <c r="C10603" s="0" t="n">
        <v>9</v>
      </c>
      <c r="D10603" s="0" t="n">
        <v>47</v>
      </c>
      <c r="E10603" s="0" t="n">
        <v>34</v>
      </c>
      <c r="F10603" s="0" t="n">
        <v>0</v>
      </c>
      <c r="T10603" s="0"/>
    </row>
    <row r="10604" customFormat="false" ht="12.75" hidden="false" customHeight="false" outlineLevel="0" collapsed="false">
      <c r="A10604" s="0" t="n">
        <v>1990</v>
      </c>
      <c r="B10604" s="0" t="n">
        <v>1</v>
      </c>
      <c r="C10604" s="0" t="n">
        <v>10</v>
      </c>
      <c r="D10604" s="0" t="n">
        <v>47</v>
      </c>
      <c r="E10604" s="0" t="n">
        <v>41</v>
      </c>
      <c r="F10604" s="0" t="n">
        <v>3</v>
      </c>
      <c r="T10604" s="0"/>
    </row>
    <row r="10605" customFormat="false" ht="12.75" hidden="false" customHeight="false" outlineLevel="0" collapsed="false">
      <c r="A10605" s="0" t="n">
        <v>1990</v>
      </c>
      <c r="B10605" s="0" t="n">
        <v>1</v>
      </c>
      <c r="C10605" s="0" t="n">
        <v>11</v>
      </c>
      <c r="D10605" s="0" t="n">
        <v>44</v>
      </c>
      <c r="E10605" s="0" t="n">
        <v>38</v>
      </c>
      <c r="F10605" s="0" t="n">
        <v>0</v>
      </c>
      <c r="T10605" s="0"/>
    </row>
    <row r="10606" customFormat="false" ht="12.75" hidden="false" customHeight="false" outlineLevel="0" collapsed="false">
      <c r="A10606" s="0" t="n">
        <v>1990</v>
      </c>
      <c r="B10606" s="0" t="n">
        <v>1</v>
      </c>
      <c r="C10606" s="0" t="n">
        <v>12</v>
      </c>
      <c r="D10606" s="0" t="n">
        <v>41</v>
      </c>
      <c r="E10606" s="0" t="n">
        <v>30</v>
      </c>
      <c r="F10606" s="0" t="n">
        <v>0</v>
      </c>
      <c r="T10606" s="0"/>
    </row>
    <row r="10607" customFormat="false" ht="12.75" hidden="false" customHeight="false" outlineLevel="0" collapsed="false">
      <c r="A10607" s="0" t="n">
        <v>1990</v>
      </c>
      <c r="B10607" s="0" t="n">
        <v>1</v>
      </c>
      <c r="C10607" s="0" t="n">
        <v>13</v>
      </c>
      <c r="D10607" s="0" t="n">
        <v>33</v>
      </c>
      <c r="E10607" s="0" t="n">
        <v>24</v>
      </c>
      <c r="F10607" s="0" t="n">
        <v>0</v>
      </c>
      <c r="T10607" s="0"/>
    </row>
    <row r="10608" customFormat="false" ht="12.75" hidden="false" customHeight="false" outlineLevel="0" collapsed="false">
      <c r="A10608" s="0" t="n">
        <v>1990</v>
      </c>
      <c r="B10608" s="0" t="n">
        <v>1</v>
      </c>
      <c r="C10608" s="0" t="n">
        <v>14</v>
      </c>
      <c r="D10608" s="0" t="n">
        <v>36</v>
      </c>
      <c r="E10608" s="0" t="n">
        <v>25</v>
      </c>
      <c r="F10608" s="0" t="n">
        <v>0</v>
      </c>
      <c r="T10608" s="0"/>
    </row>
    <row r="10609" customFormat="false" ht="12.75" hidden="false" customHeight="false" outlineLevel="0" collapsed="false">
      <c r="A10609" s="0" t="n">
        <v>1990</v>
      </c>
      <c r="B10609" s="0" t="n">
        <v>1</v>
      </c>
      <c r="C10609" s="0" t="n">
        <v>15</v>
      </c>
      <c r="D10609" s="0" t="n">
        <v>41</v>
      </c>
      <c r="E10609" s="0" t="n">
        <v>32</v>
      </c>
      <c r="F10609" s="0" t="n">
        <v>13</v>
      </c>
      <c r="T10609" s="0"/>
    </row>
    <row r="10610" customFormat="false" ht="12.75" hidden="false" customHeight="false" outlineLevel="0" collapsed="false">
      <c r="A10610" s="0" t="n">
        <v>1990</v>
      </c>
      <c r="B10610" s="0" t="n">
        <v>1</v>
      </c>
      <c r="C10610" s="0" t="n">
        <v>16</v>
      </c>
      <c r="D10610" s="0" t="n">
        <v>55</v>
      </c>
      <c r="E10610" s="0" t="n">
        <v>39</v>
      </c>
      <c r="F10610" s="0" t="n">
        <v>0</v>
      </c>
      <c r="T10610" s="0"/>
    </row>
    <row r="10611" customFormat="false" ht="12.75" hidden="false" customHeight="false" outlineLevel="0" collapsed="false">
      <c r="A10611" s="0" t="n">
        <v>1990</v>
      </c>
      <c r="B10611" s="0" t="n">
        <v>1</v>
      </c>
      <c r="C10611" s="0" t="n">
        <v>17</v>
      </c>
      <c r="D10611" s="0" t="n">
        <v>63</v>
      </c>
      <c r="E10611" s="0" t="n">
        <v>46</v>
      </c>
      <c r="F10611" s="0" t="n">
        <v>0</v>
      </c>
      <c r="T10611" s="0"/>
    </row>
    <row r="10612" customFormat="false" ht="12.75" hidden="false" customHeight="false" outlineLevel="0" collapsed="false">
      <c r="A10612" s="0" t="n">
        <v>1990</v>
      </c>
      <c r="B10612" s="0" t="n">
        <v>1</v>
      </c>
      <c r="C10612" s="0" t="n">
        <v>18</v>
      </c>
      <c r="D10612" s="0" t="n">
        <v>66</v>
      </c>
      <c r="E10612" s="0" t="n">
        <v>44</v>
      </c>
      <c r="F10612" s="0" t="n">
        <v>0</v>
      </c>
      <c r="T10612" s="0"/>
    </row>
    <row r="10613" customFormat="false" ht="12.75" hidden="false" customHeight="false" outlineLevel="0" collapsed="false">
      <c r="A10613" s="0" t="n">
        <v>1990</v>
      </c>
      <c r="B10613" s="0" t="n">
        <v>1</v>
      </c>
      <c r="C10613" s="0" t="n">
        <v>19</v>
      </c>
      <c r="D10613" s="0" t="n">
        <v>45</v>
      </c>
      <c r="E10613" s="0" t="n">
        <v>31</v>
      </c>
      <c r="F10613" s="0" t="n">
        <v>0</v>
      </c>
      <c r="T10613" s="0"/>
    </row>
    <row r="10614" customFormat="false" ht="12.75" hidden="false" customHeight="false" outlineLevel="0" collapsed="false">
      <c r="A10614" s="0" t="n">
        <v>1990</v>
      </c>
      <c r="B10614" s="0" t="n">
        <v>1</v>
      </c>
      <c r="C10614" s="0" t="n">
        <v>20</v>
      </c>
      <c r="D10614" s="0" t="n">
        <v>36</v>
      </c>
      <c r="E10614" s="0" t="n">
        <v>31</v>
      </c>
      <c r="F10614" s="0" t="n">
        <v>55</v>
      </c>
      <c r="T10614" s="0"/>
    </row>
    <row r="10615" customFormat="false" ht="12.75" hidden="false" customHeight="false" outlineLevel="0" collapsed="false">
      <c r="A10615" s="0" t="n">
        <v>1990</v>
      </c>
      <c r="B10615" s="0" t="n">
        <v>1</v>
      </c>
      <c r="C10615" s="0" t="n">
        <v>21</v>
      </c>
      <c r="D10615" s="0" t="n">
        <v>37</v>
      </c>
      <c r="E10615" s="0" t="n">
        <v>34</v>
      </c>
      <c r="F10615" s="0" t="n">
        <v>35</v>
      </c>
      <c r="T10615" s="0"/>
    </row>
    <row r="10616" customFormat="false" ht="12.75" hidden="false" customHeight="false" outlineLevel="0" collapsed="false">
      <c r="A10616" s="0" t="n">
        <v>1990</v>
      </c>
      <c r="B10616" s="0" t="n">
        <v>1</v>
      </c>
      <c r="C10616" s="0" t="n">
        <v>22</v>
      </c>
      <c r="D10616" s="0" t="n">
        <v>47</v>
      </c>
      <c r="E10616" s="0" t="n">
        <v>34</v>
      </c>
      <c r="F10616" s="0" t="n">
        <v>6</v>
      </c>
      <c r="T10616" s="0"/>
    </row>
    <row r="10617" customFormat="false" ht="12.75" hidden="false" customHeight="false" outlineLevel="0" collapsed="false">
      <c r="A10617" s="0" t="n">
        <v>1990</v>
      </c>
      <c r="B10617" s="0" t="n">
        <v>1</v>
      </c>
      <c r="C10617" s="0" t="n">
        <v>23</v>
      </c>
      <c r="D10617" s="0" t="n">
        <v>45</v>
      </c>
      <c r="E10617" s="0" t="n">
        <v>37</v>
      </c>
      <c r="F10617" s="0" t="n">
        <v>0</v>
      </c>
      <c r="T10617" s="0"/>
    </row>
    <row r="10618" customFormat="false" ht="12.75" hidden="false" customHeight="false" outlineLevel="0" collapsed="false">
      <c r="A10618" s="0" t="n">
        <v>1990</v>
      </c>
      <c r="B10618" s="0" t="n">
        <v>1</v>
      </c>
      <c r="C10618" s="0" t="n">
        <v>24</v>
      </c>
      <c r="D10618" s="0" t="n">
        <v>56</v>
      </c>
      <c r="E10618" s="0" t="n">
        <v>42</v>
      </c>
      <c r="F10618" s="0" t="n">
        <v>0</v>
      </c>
      <c r="T10618" s="0"/>
    </row>
    <row r="10619" customFormat="false" ht="12.75" hidden="false" customHeight="false" outlineLevel="0" collapsed="false">
      <c r="A10619" s="0" t="n">
        <v>1990</v>
      </c>
      <c r="B10619" s="0" t="n">
        <v>1</v>
      </c>
      <c r="C10619" s="0" t="n">
        <v>25</v>
      </c>
      <c r="D10619" s="0" t="n">
        <v>56</v>
      </c>
      <c r="E10619" s="0" t="n">
        <v>45</v>
      </c>
      <c r="F10619" s="0" t="n">
        <v>111</v>
      </c>
      <c r="T10619" s="0"/>
    </row>
    <row r="10620" customFormat="false" ht="12.75" hidden="false" customHeight="false" outlineLevel="0" collapsed="false">
      <c r="A10620" s="0" t="n">
        <v>1990</v>
      </c>
      <c r="B10620" s="0" t="n">
        <v>1</v>
      </c>
      <c r="C10620" s="0" t="n">
        <v>26</v>
      </c>
      <c r="D10620" s="0" t="n">
        <v>59</v>
      </c>
      <c r="E10620" s="0" t="n">
        <v>37</v>
      </c>
      <c r="F10620" s="0" t="n">
        <v>31</v>
      </c>
      <c r="T10620" s="0"/>
    </row>
    <row r="10621" customFormat="false" ht="12.75" hidden="false" customHeight="false" outlineLevel="0" collapsed="false">
      <c r="A10621" s="0" t="n">
        <v>1990</v>
      </c>
      <c r="B10621" s="0" t="n">
        <v>1</v>
      </c>
      <c r="C10621" s="0" t="n">
        <v>27</v>
      </c>
      <c r="D10621" s="0" t="n">
        <v>45</v>
      </c>
      <c r="E10621" s="0" t="n">
        <v>31</v>
      </c>
      <c r="F10621" s="0" t="n">
        <v>0</v>
      </c>
      <c r="T10621" s="0"/>
    </row>
    <row r="10622" customFormat="false" ht="12.75" hidden="false" customHeight="false" outlineLevel="0" collapsed="false">
      <c r="A10622" s="0" t="n">
        <v>1990</v>
      </c>
      <c r="B10622" s="0" t="n">
        <v>1</v>
      </c>
      <c r="C10622" s="0" t="n">
        <v>28</v>
      </c>
      <c r="D10622" s="0" t="n">
        <v>58</v>
      </c>
      <c r="E10622" s="0" t="n">
        <v>38</v>
      </c>
      <c r="F10622" s="0" t="n">
        <v>0</v>
      </c>
      <c r="T10622" s="0"/>
    </row>
    <row r="10623" customFormat="false" ht="12.75" hidden="false" customHeight="false" outlineLevel="0" collapsed="false">
      <c r="A10623" s="0" t="n">
        <v>1990</v>
      </c>
      <c r="B10623" s="0" t="n">
        <v>1</v>
      </c>
      <c r="C10623" s="0" t="n">
        <v>29</v>
      </c>
      <c r="D10623" s="0" t="n">
        <v>43</v>
      </c>
      <c r="E10623" s="0" t="n">
        <v>36</v>
      </c>
      <c r="F10623" s="0" t="n">
        <v>103</v>
      </c>
      <c r="T10623" s="0"/>
    </row>
    <row r="10624" customFormat="false" ht="12.75" hidden="false" customHeight="false" outlineLevel="0" collapsed="false">
      <c r="A10624" s="0" t="n">
        <v>1990</v>
      </c>
      <c r="B10624" s="0" t="n">
        <v>1</v>
      </c>
      <c r="C10624" s="0" t="n">
        <v>30</v>
      </c>
      <c r="D10624" s="0" t="n">
        <v>46</v>
      </c>
      <c r="E10624" s="0" t="n">
        <v>37</v>
      </c>
      <c r="F10624" s="0" t="n">
        <v>54</v>
      </c>
      <c r="T10624" s="0"/>
    </row>
    <row r="10625" customFormat="false" ht="12.75" hidden="false" customHeight="false" outlineLevel="0" collapsed="false">
      <c r="A10625" s="0" t="n">
        <v>1990</v>
      </c>
      <c r="B10625" s="0" t="n">
        <v>1</v>
      </c>
      <c r="C10625" s="0" t="n">
        <v>31</v>
      </c>
      <c r="D10625" s="0" t="n">
        <v>51</v>
      </c>
      <c r="E10625" s="0" t="n">
        <v>32</v>
      </c>
      <c r="F10625" s="0" t="n">
        <v>0</v>
      </c>
      <c r="T10625" s="0"/>
    </row>
    <row r="10626" customFormat="false" ht="12.75" hidden="false" customHeight="false" outlineLevel="0" collapsed="false">
      <c r="A10626" s="0" t="n">
        <v>1990</v>
      </c>
      <c r="B10626" s="0" t="n">
        <v>2</v>
      </c>
      <c r="C10626" s="0" t="n">
        <v>1</v>
      </c>
      <c r="D10626" s="0" t="n">
        <v>53</v>
      </c>
      <c r="E10626" s="0" t="n">
        <v>37</v>
      </c>
      <c r="F10626" s="0" t="n">
        <v>0</v>
      </c>
      <c r="T10626" s="0"/>
    </row>
    <row r="10627" customFormat="false" ht="12.75" hidden="false" customHeight="false" outlineLevel="0" collapsed="false">
      <c r="A10627" s="0" t="n">
        <v>1990</v>
      </c>
      <c r="B10627" s="0" t="n">
        <v>2</v>
      </c>
      <c r="C10627" s="0" t="n">
        <v>2</v>
      </c>
      <c r="D10627" s="0" t="n">
        <v>53</v>
      </c>
      <c r="E10627" s="0" t="n">
        <v>39</v>
      </c>
      <c r="F10627" s="0" t="n">
        <v>9</v>
      </c>
      <c r="T10627" s="0"/>
    </row>
    <row r="10628" customFormat="false" ht="12.75" hidden="false" customHeight="false" outlineLevel="0" collapsed="false">
      <c r="A10628" s="0" t="n">
        <v>1990</v>
      </c>
      <c r="B10628" s="0" t="n">
        <v>2</v>
      </c>
      <c r="C10628" s="0" t="n">
        <v>3</v>
      </c>
      <c r="D10628" s="0" t="n">
        <v>39</v>
      </c>
      <c r="E10628" s="0" t="n">
        <v>31</v>
      </c>
      <c r="F10628" s="0" t="n">
        <v>8</v>
      </c>
      <c r="T10628" s="0"/>
    </row>
    <row r="10629" customFormat="false" ht="12.75" hidden="false" customHeight="false" outlineLevel="0" collapsed="false">
      <c r="A10629" s="0" t="n">
        <v>1990</v>
      </c>
      <c r="B10629" s="0" t="n">
        <v>2</v>
      </c>
      <c r="C10629" s="0" t="n">
        <v>4</v>
      </c>
      <c r="D10629" s="0" t="n">
        <v>40</v>
      </c>
      <c r="E10629" s="0" t="n">
        <v>33</v>
      </c>
      <c r="F10629" s="0" t="n">
        <v>33</v>
      </c>
      <c r="T10629" s="0"/>
    </row>
    <row r="10630" customFormat="false" ht="12.75" hidden="false" customHeight="false" outlineLevel="0" collapsed="false">
      <c r="A10630" s="0" t="n">
        <v>1990</v>
      </c>
      <c r="B10630" s="0" t="n">
        <v>2</v>
      </c>
      <c r="C10630" s="0" t="n">
        <v>5</v>
      </c>
      <c r="D10630" s="0" t="n">
        <v>37</v>
      </c>
      <c r="E10630" s="0" t="n">
        <v>23</v>
      </c>
      <c r="F10630" s="0" t="n">
        <v>0</v>
      </c>
      <c r="T10630" s="0"/>
    </row>
    <row r="10631" customFormat="false" ht="12.75" hidden="false" customHeight="false" outlineLevel="0" collapsed="false">
      <c r="A10631" s="0" t="n">
        <v>1990</v>
      </c>
      <c r="B10631" s="0" t="n">
        <v>2</v>
      </c>
      <c r="C10631" s="0" t="n">
        <v>6</v>
      </c>
      <c r="D10631" s="0" t="n">
        <v>54</v>
      </c>
      <c r="E10631" s="0" t="n">
        <v>32</v>
      </c>
      <c r="F10631" s="0" t="n">
        <v>0</v>
      </c>
      <c r="T10631" s="0"/>
    </row>
    <row r="10632" customFormat="false" ht="12.75" hidden="false" customHeight="false" outlineLevel="0" collapsed="false">
      <c r="A10632" s="0" t="n">
        <v>1990</v>
      </c>
      <c r="B10632" s="0" t="n">
        <v>2</v>
      </c>
      <c r="C10632" s="0" t="n">
        <v>7</v>
      </c>
      <c r="D10632" s="0" t="n">
        <v>53</v>
      </c>
      <c r="E10632" s="0" t="n">
        <v>41</v>
      </c>
      <c r="F10632" s="0" t="n">
        <v>0</v>
      </c>
      <c r="T10632" s="0"/>
    </row>
    <row r="10633" customFormat="false" ht="12.75" hidden="false" customHeight="false" outlineLevel="0" collapsed="false">
      <c r="A10633" s="0" t="n">
        <v>1990</v>
      </c>
      <c r="B10633" s="0" t="n">
        <v>2</v>
      </c>
      <c r="C10633" s="0" t="n">
        <v>8</v>
      </c>
      <c r="D10633" s="0" t="n">
        <v>58</v>
      </c>
      <c r="E10633" s="0" t="n">
        <v>37</v>
      </c>
      <c r="F10633" s="0" t="n">
        <v>0</v>
      </c>
      <c r="T10633" s="0"/>
    </row>
    <row r="10634" customFormat="false" ht="12.75" hidden="false" customHeight="false" outlineLevel="0" collapsed="false">
      <c r="A10634" s="0" t="n">
        <v>1990</v>
      </c>
      <c r="B10634" s="0" t="n">
        <v>2</v>
      </c>
      <c r="C10634" s="0" t="n">
        <v>9</v>
      </c>
      <c r="D10634" s="0" t="n">
        <v>63</v>
      </c>
      <c r="E10634" s="0" t="n">
        <v>45</v>
      </c>
      <c r="F10634" s="0" t="n">
        <v>0</v>
      </c>
      <c r="T10634" s="0"/>
    </row>
    <row r="10635" customFormat="false" ht="12.75" hidden="false" customHeight="false" outlineLevel="0" collapsed="false">
      <c r="A10635" s="0" t="n">
        <v>1990</v>
      </c>
      <c r="B10635" s="0" t="n">
        <v>2</v>
      </c>
      <c r="C10635" s="0" t="n">
        <v>10</v>
      </c>
      <c r="D10635" s="0" t="n">
        <v>61</v>
      </c>
      <c r="E10635" s="0" t="n">
        <v>35</v>
      </c>
      <c r="F10635" s="0" t="n">
        <v>83</v>
      </c>
      <c r="T10635" s="0"/>
    </row>
    <row r="10636" customFormat="false" ht="12.75" hidden="false" customHeight="false" outlineLevel="0" collapsed="false">
      <c r="A10636" s="0" t="n">
        <v>1990</v>
      </c>
      <c r="B10636" s="0" t="n">
        <v>2</v>
      </c>
      <c r="C10636" s="0" t="n">
        <v>11</v>
      </c>
      <c r="D10636" s="0" t="n">
        <v>48</v>
      </c>
      <c r="E10636" s="0" t="n">
        <v>32</v>
      </c>
      <c r="F10636" s="0" t="n">
        <v>0</v>
      </c>
      <c r="T10636" s="0"/>
    </row>
    <row r="10637" customFormat="false" ht="12.75" hidden="false" customHeight="false" outlineLevel="0" collapsed="false">
      <c r="A10637" s="0" t="n">
        <v>1990</v>
      </c>
      <c r="B10637" s="0" t="n">
        <v>2</v>
      </c>
      <c r="C10637" s="0" t="n">
        <v>12</v>
      </c>
      <c r="D10637" s="0" t="n">
        <v>46</v>
      </c>
      <c r="E10637" s="0" t="n">
        <v>32</v>
      </c>
      <c r="F10637" s="0" t="n">
        <v>0</v>
      </c>
      <c r="T10637" s="0"/>
    </row>
    <row r="10638" customFormat="false" ht="12.75" hidden="false" customHeight="false" outlineLevel="0" collapsed="false">
      <c r="A10638" s="0" t="n">
        <v>1990</v>
      </c>
      <c r="B10638" s="0" t="n">
        <v>2</v>
      </c>
      <c r="C10638" s="0" t="n">
        <v>13</v>
      </c>
      <c r="D10638" s="0" t="n">
        <v>51</v>
      </c>
      <c r="E10638" s="0" t="n">
        <v>31</v>
      </c>
      <c r="F10638" s="0" t="n">
        <v>0</v>
      </c>
      <c r="T10638" s="0"/>
    </row>
    <row r="10639" customFormat="false" ht="12.75" hidden="false" customHeight="false" outlineLevel="0" collapsed="false">
      <c r="A10639" s="0" t="n">
        <v>1990</v>
      </c>
      <c r="B10639" s="0" t="n">
        <v>2</v>
      </c>
      <c r="C10639" s="0" t="n">
        <v>14</v>
      </c>
      <c r="D10639" s="0" t="n">
        <v>58</v>
      </c>
      <c r="E10639" s="0" t="n">
        <v>42</v>
      </c>
      <c r="F10639" s="0" t="n">
        <v>1</v>
      </c>
      <c r="T10639" s="0"/>
    </row>
    <row r="10640" customFormat="false" ht="12.75" hidden="false" customHeight="false" outlineLevel="0" collapsed="false">
      <c r="A10640" s="0" t="n">
        <v>1990</v>
      </c>
      <c r="B10640" s="0" t="n">
        <v>2</v>
      </c>
      <c r="C10640" s="0" t="n">
        <v>15</v>
      </c>
      <c r="D10640" s="0" t="n">
        <v>42</v>
      </c>
      <c r="E10640" s="0" t="n">
        <v>34</v>
      </c>
      <c r="F10640" s="0" t="n">
        <v>15</v>
      </c>
      <c r="T10640" s="0"/>
    </row>
    <row r="10641" customFormat="false" ht="12.75" hidden="false" customHeight="false" outlineLevel="0" collapsed="false">
      <c r="A10641" s="0" t="n">
        <v>1990</v>
      </c>
      <c r="B10641" s="0" t="n">
        <v>2</v>
      </c>
      <c r="C10641" s="0" t="n">
        <v>16</v>
      </c>
      <c r="D10641" s="0" t="n">
        <v>55</v>
      </c>
      <c r="E10641" s="0" t="n">
        <v>36</v>
      </c>
      <c r="F10641" s="0" t="n">
        <v>4</v>
      </c>
      <c r="T10641" s="0"/>
    </row>
    <row r="10642" customFormat="false" ht="12.75" hidden="false" customHeight="false" outlineLevel="0" collapsed="false">
      <c r="A10642" s="0" t="n">
        <v>1990</v>
      </c>
      <c r="B10642" s="0" t="n">
        <v>2</v>
      </c>
      <c r="C10642" s="0" t="n">
        <v>17</v>
      </c>
      <c r="D10642" s="0" t="n">
        <v>58</v>
      </c>
      <c r="E10642" s="0" t="n">
        <v>23</v>
      </c>
      <c r="F10642" s="0" t="n">
        <v>0</v>
      </c>
      <c r="T10642" s="0"/>
    </row>
    <row r="10643" customFormat="false" ht="12.75" hidden="false" customHeight="false" outlineLevel="0" collapsed="false">
      <c r="A10643" s="0" t="n">
        <v>1990</v>
      </c>
      <c r="B10643" s="0" t="n">
        <v>2</v>
      </c>
      <c r="C10643" s="0" t="n">
        <v>18</v>
      </c>
      <c r="D10643" s="0" t="n">
        <v>38</v>
      </c>
      <c r="E10643" s="0" t="n">
        <v>19</v>
      </c>
      <c r="F10643" s="0" t="n">
        <v>0</v>
      </c>
      <c r="T10643" s="0"/>
    </row>
    <row r="10644" customFormat="false" ht="12.75" hidden="false" customHeight="false" outlineLevel="0" collapsed="false">
      <c r="A10644" s="0" t="n">
        <v>1990</v>
      </c>
      <c r="B10644" s="0" t="n">
        <v>2</v>
      </c>
      <c r="C10644" s="0" t="n">
        <v>19</v>
      </c>
      <c r="D10644" s="0" t="n">
        <v>56</v>
      </c>
      <c r="E10644" s="0" t="n">
        <v>33</v>
      </c>
      <c r="F10644" s="0" t="n">
        <v>0</v>
      </c>
      <c r="T10644" s="0"/>
    </row>
    <row r="10645" customFormat="false" ht="12.75" hidden="false" customHeight="false" outlineLevel="0" collapsed="false">
      <c r="A10645" s="0" t="n">
        <v>1990</v>
      </c>
      <c r="B10645" s="0" t="n">
        <v>2</v>
      </c>
      <c r="C10645" s="0" t="n">
        <v>20</v>
      </c>
      <c r="D10645" s="0" t="n">
        <v>35</v>
      </c>
      <c r="E10645" s="0" t="n">
        <v>26</v>
      </c>
      <c r="F10645" s="0" t="n">
        <v>0</v>
      </c>
      <c r="T10645" s="0"/>
    </row>
    <row r="10646" customFormat="false" ht="12.75" hidden="false" customHeight="false" outlineLevel="0" collapsed="false">
      <c r="A10646" s="0" t="n">
        <v>1990</v>
      </c>
      <c r="B10646" s="0" t="n">
        <v>2</v>
      </c>
      <c r="C10646" s="0" t="n">
        <v>21</v>
      </c>
      <c r="D10646" s="0" t="n">
        <v>49</v>
      </c>
      <c r="E10646" s="0" t="n">
        <v>24</v>
      </c>
      <c r="F10646" s="0" t="n">
        <v>0</v>
      </c>
      <c r="T10646" s="0"/>
    </row>
    <row r="10647" customFormat="false" ht="12.75" hidden="false" customHeight="false" outlineLevel="0" collapsed="false">
      <c r="A10647" s="0" t="n">
        <v>1990</v>
      </c>
      <c r="B10647" s="0" t="n">
        <v>2</v>
      </c>
      <c r="C10647" s="0" t="n">
        <v>22</v>
      </c>
      <c r="D10647" s="0" t="n">
        <v>63</v>
      </c>
      <c r="E10647" s="0" t="n">
        <v>36</v>
      </c>
      <c r="F10647" s="0" t="n">
        <v>20</v>
      </c>
      <c r="T10647" s="0"/>
    </row>
    <row r="10648" customFormat="false" ht="12.75" hidden="false" customHeight="false" outlineLevel="0" collapsed="false">
      <c r="A10648" s="0" t="n">
        <v>1990</v>
      </c>
      <c r="B10648" s="0" t="n">
        <v>2</v>
      </c>
      <c r="C10648" s="0" t="n">
        <v>23</v>
      </c>
      <c r="D10648" s="0" t="n">
        <v>65</v>
      </c>
      <c r="E10648" s="0" t="n">
        <v>50</v>
      </c>
      <c r="F10648" s="0" t="n">
        <v>22</v>
      </c>
      <c r="T10648" s="0"/>
    </row>
    <row r="10649" customFormat="false" ht="12.75" hidden="false" customHeight="false" outlineLevel="0" collapsed="false">
      <c r="A10649" s="0" t="n">
        <v>1990</v>
      </c>
      <c r="B10649" s="0" t="n">
        <v>2</v>
      </c>
      <c r="C10649" s="0" t="n">
        <v>24</v>
      </c>
      <c r="D10649" s="0" t="n">
        <v>50</v>
      </c>
      <c r="E10649" s="0" t="n">
        <v>30</v>
      </c>
      <c r="F10649" s="0" t="n">
        <v>17</v>
      </c>
      <c r="T10649" s="0"/>
    </row>
    <row r="10650" customFormat="false" ht="12.75" hidden="false" customHeight="false" outlineLevel="0" collapsed="false">
      <c r="A10650" s="0" t="n">
        <v>1990</v>
      </c>
      <c r="B10650" s="0" t="n">
        <v>2</v>
      </c>
      <c r="C10650" s="0" t="n">
        <v>25</v>
      </c>
      <c r="D10650" s="0" t="n">
        <v>33</v>
      </c>
      <c r="E10650" s="0" t="n">
        <v>10</v>
      </c>
      <c r="F10650" s="0" t="n">
        <v>21</v>
      </c>
      <c r="T10650" s="0"/>
    </row>
    <row r="10651" customFormat="false" ht="12.75" hidden="false" customHeight="false" outlineLevel="0" collapsed="false">
      <c r="A10651" s="0" t="n">
        <v>1990</v>
      </c>
      <c r="B10651" s="0" t="n">
        <v>2</v>
      </c>
      <c r="C10651" s="0" t="n">
        <v>26</v>
      </c>
      <c r="D10651" s="0" t="n">
        <v>25</v>
      </c>
      <c r="E10651" s="0" t="n">
        <v>7</v>
      </c>
      <c r="F10651" s="0" t="n">
        <v>0</v>
      </c>
      <c r="T10651" s="0"/>
    </row>
    <row r="10652" customFormat="false" ht="12.75" hidden="false" customHeight="false" outlineLevel="0" collapsed="false">
      <c r="A10652" s="0" t="n">
        <v>1990</v>
      </c>
      <c r="B10652" s="0" t="n">
        <v>2</v>
      </c>
      <c r="C10652" s="0" t="n">
        <v>27</v>
      </c>
      <c r="D10652" s="0" t="n">
        <v>35</v>
      </c>
      <c r="E10652" s="0" t="n">
        <v>22</v>
      </c>
      <c r="F10652" s="0" t="n">
        <v>0</v>
      </c>
      <c r="T10652" s="0"/>
    </row>
    <row r="10653" customFormat="false" ht="12.75" hidden="false" customHeight="false" outlineLevel="0" collapsed="false">
      <c r="A10653" s="0" t="n">
        <v>1990</v>
      </c>
      <c r="B10653" s="0" t="n">
        <v>2</v>
      </c>
      <c r="C10653" s="0" t="n">
        <v>28</v>
      </c>
      <c r="D10653" s="0" t="n">
        <v>39</v>
      </c>
      <c r="E10653" s="0" t="n">
        <v>27</v>
      </c>
      <c r="F10653" s="0" t="n">
        <v>0</v>
      </c>
      <c r="T10653" s="0"/>
    </row>
    <row r="10654" customFormat="false" ht="12.75" hidden="false" customHeight="false" outlineLevel="0" collapsed="false">
      <c r="A10654" s="0" t="n">
        <v>1990</v>
      </c>
      <c r="B10654" s="0" t="n">
        <v>3</v>
      </c>
      <c r="C10654" s="0" t="n">
        <v>1</v>
      </c>
      <c r="D10654" s="0" t="n">
        <v>42</v>
      </c>
      <c r="E10654" s="0" t="n">
        <v>23</v>
      </c>
      <c r="F10654" s="0" t="n">
        <v>0</v>
      </c>
      <c r="T10654" s="0"/>
    </row>
    <row r="10655" customFormat="false" ht="12.75" hidden="false" customHeight="false" outlineLevel="0" collapsed="false">
      <c r="A10655" s="0" t="n">
        <v>1990</v>
      </c>
      <c r="B10655" s="0" t="n">
        <v>3</v>
      </c>
      <c r="C10655" s="0" t="n">
        <v>2</v>
      </c>
      <c r="D10655" s="0" t="n">
        <v>54</v>
      </c>
      <c r="E10655" s="0" t="n">
        <v>32</v>
      </c>
      <c r="F10655" s="0" t="n">
        <v>0</v>
      </c>
      <c r="T10655" s="0"/>
    </row>
    <row r="10656" customFormat="false" ht="12.75" hidden="false" customHeight="false" outlineLevel="0" collapsed="false">
      <c r="A10656" s="0" t="n">
        <v>1990</v>
      </c>
      <c r="B10656" s="0" t="n">
        <v>3</v>
      </c>
      <c r="C10656" s="0" t="n">
        <v>3</v>
      </c>
      <c r="D10656" s="0" t="n">
        <v>53</v>
      </c>
      <c r="E10656" s="0" t="n">
        <v>39</v>
      </c>
      <c r="F10656" s="0" t="n">
        <v>0</v>
      </c>
      <c r="T10656" s="0"/>
    </row>
    <row r="10657" customFormat="false" ht="12.75" hidden="false" customHeight="false" outlineLevel="0" collapsed="false">
      <c r="A10657" s="0" t="n">
        <v>1990</v>
      </c>
      <c r="B10657" s="0" t="n">
        <v>3</v>
      </c>
      <c r="C10657" s="0" t="n">
        <v>4</v>
      </c>
      <c r="D10657" s="0" t="n">
        <v>40</v>
      </c>
      <c r="E10657" s="0" t="n">
        <v>23</v>
      </c>
      <c r="F10657" s="0" t="n">
        <v>0</v>
      </c>
      <c r="T10657" s="0"/>
    </row>
    <row r="10658" customFormat="false" ht="12.75" hidden="false" customHeight="false" outlineLevel="0" collapsed="false">
      <c r="A10658" s="0" t="n">
        <v>1990</v>
      </c>
      <c r="B10658" s="0" t="n">
        <v>3</v>
      </c>
      <c r="C10658" s="0" t="n">
        <v>5</v>
      </c>
      <c r="D10658" s="0" t="n">
        <v>38</v>
      </c>
      <c r="E10658" s="0" t="n">
        <v>25</v>
      </c>
      <c r="F10658" s="0" t="n">
        <v>0</v>
      </c>
      <c r="T10658" s="0"/>
    </row>
    <row r="10659" customFormat="false" ht="12.75" hidden="false" customHeight="false" outlineLevel="0" collapsed="false">
      <c r="A10659" s="0" t="n">
        <v>1990</v>
      </c>
      <c r="B10659" s="0" t="n">
        <v>3</v>
      </c>
      <c r="C10659" s="0" t="n">
        <v>6</v>
      </c>
      <c r="D10659" s="0" t="n">
        <v>33</v>
      </c>
      <c r="E10659" s="0" t="n">
        <v>22</v>
      </c>
      <c r="F10659" s="0" t="n">
        <v>44</v>
      </c>
      <c r="T10659" s="0"/>
    </row>
    <row r="10660" customFormat="false" ht="12.75" hidden="false" customHeight="false" outlineLevel="0" collapsed="false">
      <c r="A10660" s="0" t="n">
        <v>1990</v>
      </c>
      <c r="B10660" s="0" t="n">
        <v>3</v>
      </c>
      <c r="C10660" s="0" t="n">
        <v>7</v>
      </c>
      <c r="D10660" s="0" t="n">
        <v>35</v>
      </c>
      <c r="E10660" s="0" t="n">
        <v>13</v>
      </c>
      <c r="F10660" s="0" t="n">
        <v>0</v>
      </c>
      <c r="T10660" s="0"/>
    </row>
    <row r="10661" customFormat="false" ht="12.75" hidden="false" customHeight="false" outlineLevel="0" collapsed="false">
      <c r="A10661" s="0" t="n">
        <v>1990</v>
      </c>
      <c r="B10661" s="0" t="n">
        <v>3</v>
      </c>
      <c r="C10661" s="0" t="n">
        <v>8</v>
      </c>
      <c r="D10661" s="0" t="n">
        <v>46</v>
      </c>
      <c r="E10661" s="0" t="n">
        <v>25</v>
      </c>
      <c r="F10661" s="0" t="n">
        <v>0</v>
      </c>
      <c r="T10661" s="0"/>
    </row>
    <row r="10662" customFormat="false" ht="12.75" hidden="false" customHeight="false" outlineLevel="0" collapsed="false">
      <c r="A10662" s="0" t="n">
        <v>1990</v>
      </c>
      <c r="B10662" s="0" t="n">
        <v>3</v>
      </c>
      <c r="C10662" s="0" t="n">
        <v>9</v>
      </c>
      <c r="D10662" s="0" t="n">
        <v>48</v>
      </c>
      <c r="E10662" s="0" t="n">
        <v>33</v>
      </c>
      <c r="F10662" s="0" t="n">
        <v>0</v>
      </c>
      <c r="T10662" s="0"/>
    </row>
    <row r="10663" customFormat="false" ht="12.75" hidden="false" customHeight="false" outlineLevel="0" collapsed="false">
      <c r="A10663" s="0" t="n">
        <v>1990</v>
      </c>
      <c r="B10663" s="0" t="n">
        <v>3</v>
      </c>
      <c r="C10663" s="0" t="n">
        <v>10</v>
      </c>
      <c r="D10663" s="0" t="n">
        <v>53</v>
      </c>
      <c r="E10663" s="0" t="n">
        <v>42</v>
      </c>
      <c r="F10663" s="0" t="n">
        <v>0</v>
      </c>
      <c r="T10663" s="0"/>
    </row>
    <row r="10664" customFormat="false" ht="12.75" hidden="false" customHeight="false" outlineLevel="0" collapsed="false">
      <c r="A10664" s="0" t="n">
        <v>1990</v>
      </c>
      <c r="B10664" s="0" t="n">
        <v>3</v>
      </c>
      <c r="C10664" s="0" t="n">
        <v>11</v>
      </c>
      <c r="D10664" s="0" t="n">
        <v>67</v>
      </c>
      <c r="E10664" s="0" t="n">
        <v>45</v>
      </c>
      <c r="F10664" s="0" t="n">
        <v>5</v>
      </c>
      <c r="T10664" s="0"/>
    </row>
    <row r="10665" customFormat="false" ht="12.75" hidden="false" customHeight="false" outlineLevel="0" collapsed="false">
      <c r="A10665" s="0" t="n">
        <v>1990</v>
      </c>
      <c r="B10665" s="0" t="n">
        <v>3</v>
      </c>
      <c r="C10665" s="0" t="n">
        <v>12</v>
      </c>
      <c r="D10665" s="0" t="n">
        <v>60</v>
      </c>
      <c r="E10665" s="0" t="n">
        <v>45</v>
      </c>
      <c r="F10665" s="0" t="n">
        <v>0</v>
      </c>
      <c r="T10665" s="0"/>
    </row>
    <row r="10666" customFormat="false" ht="12.75" hidden="false" customHeight="false" outlineLevel="0" collapsed="false">
      <c r="A10666" s="0" t="n">
        <v>1990</v>
      </c>
      <c r="B10666" s="0" t="n">
        <v>3</v>
      </c>
      <c r="C10666" s="0" t="n">
        <v>13</v>
      </c>
      <c r="D10666" s="0" t="n">
        <v>85</v>
      </c>
      <c r="E10666" s="0" t="n">
        <v>43</v>
      </c>
      <c r="F10666" s="0" t="n">
        <v>0</v>
      </c>
      <c r="T10666" s="0"/>
    </row>
    <row r="10667" customFormat="false" ht="12.75" hidden="false" customHeight="false" outlineLevel="0" collapsed="false">
      <c r="A10667" s="0" t="n">
        <v>1990</v>
      </c>
      <c r="B10667" s="0" t="n">
        <v>3</v>
      </c>
      <c r="C10667" s="0" t="n">
        <v>14</v>
      </c>
      <c r="D10667" s="0" t="n">
        <v>68</v>
      </c>
      <c r="E10667" s="0" t="n">
        <v>43</v>
      </c>
      <c r="F10667" s="0" t="n">
        <v>0</v>
      </c>
      <c r="T10667" s="0"/>
    </row>
    <row r="10668" customFormat="false" ht="12.75" hidden="false" customHeight="false" outlineLevel="0" collapsed="false">
      <c r="A10668" s="0" t="n">
        <v>1990</v>
      </c>
      <c r="B10668" s="0" t="n">
        <v>3</v>
      </c>
      <c r="C10668" s="0" t="n">
        <v>15</v>
      </c>
      <c r="D10668" s="0" t="n">
        <v>77</v>
      </c>
      <c r="E10668" s="0" t="n">
        <v>42</v>
      </c>
      <c r="F10668" s="0" t="n">
        <v>0</v>
      </c>
      <c r="T10668" s="0"/>
    </row>
    <row r="10669" customFormat="false" ht="12.75" hidden="false" customHeight="false" outlineLevel="0" collapsed="false">
      <c r="A10669" s="0" t="n">
        <v>1990</v>
      </c>
      <c r="B10669" s="0" t="n">
        <v>3</v>
      </c>
      <c r="C10669" s="0" t="n">
        <v>16</v>
      </c>
      <c r="D10669" s="0" t="n">
        <v>82</v>
      </c>
      <c r="E10669" s="0" t="n">
        <v>55</v>
      </c>
      <c r="F10669" s="0" t="n">
        <v>0</v>
      </c>
      <c r="T10669" s="0"/>
    </row>
    <row r="10670" customFormat="false" ht="12.75" hidden="false" customHeight="false" outlineLevel="0" collapsed="false">
      <c r="A10670" s="0" t="n">
        <v>1990</v>
      </c>
      <c r="B10670" s="0" t="n">
        <v>3</v>
      </c>
      <c r="C10670" s="0" t="n">
        <v>17</v>
      </c>
      <c r="D10670" s="0" t="n">
        <v>72</v>
      </c>
      <c r="E10670" s="0" t="n">
        <v>53</v>
      </c>
      <c r="F10670" s="0" t="n">
        <v>67</v>
      </c>
      <c r="T10670" s="0"/>
    </row>
    <row r="10671" customFormat="false" ht="12.75" hidden="false" customHeight="false" outlineLevel="0" collapsed="false">
      <c r="A10671" s="0" t="n">
        <v>1990</v>
      </c>
      <c r="B10671" s="0" t="n">
        <v>3</v>
      </c>
      <c r="C10671" s="0" t="n">
        <v>18</v>
      </c>
      <c r="D10671" s="0" t="n">
        <v>60</v>
      </c>
      <c r="E10671" s="0" t="n">
        <v>48</v>
      </c>
      <c r="F10671" s="0" t="n">
        <v>48</v>
      </c>
      <c r="T10671" s="0"/>
    </row>
    <row r="10672" customFormat="false" ht="12.75" hidden="false" customHeight="false" outlineLevel="0" collapsed="false">
      <c r="A10672" s="0" t="n">
        <v>1990</v>
      </c>
      <c r="B10672" s="0" t="n">
        <v>3</v>
      </c>
      <c r="C10672" s="0" t="n">
        <v>19</v>
      </c>
      <c r="D10672" s="0" t="n">
        <v>56</v>
      </c>
      <c r="E10672" s="0" t="n">
        <v>42</v>
      </c>
      <c r="F10672" s="0" t="n">
        <v>1</v>
      </c>
      <c r="T10672" s="0"/>
    </row>
    <row r="10673" customFormat="false" ht="12.75" hidden="false" customHeight="false" outlineLevel="0" collapsed="false">
      <c r="A10673" s="0" t="n">
        <v>1990</v>
      </c>
      <c r="B10673" s="0" t="n">
        <v>3</v>
      </c>
      <c r="C10673" s="0" t="n">
        <v>20</v>
      </c>
      <c r="D10673" s="0" t="n">
        <v>51</v>
      </c>
      <c r="E10673" s="0" t="n">
        <v>39</v>
      </c>
      <c r="F10673" s="0" t="n">
        <v>105</v>
      </c>
      <c r="T10673" s="0"/>
    </row>
    <row r="10674" customFormat="false" ht="12.75" hidden="false" customHeight="false" outlineLevel="0" collapsed="false">
      <c r="A10674" s="0" t="n">
        <v>1990</v>
      </c>
      <c r="B10674" s="0" t="n">
        <v>3</v>
      </c>
      <c r="C10674" s="0" t="n">
        <v>21</v>
      </c>
      <c r="D10674" s="0" t="n">
        <v>54</v>
      </c>
      <c r="E10674" s="0" t="n">
        <v>37</v>
      </c>
      <c r="F10674" s="0" t="n">
        <v>2</v>
      </c>
      <c r="T10674" s="0"/>
    </row>
    <row r="10675" customFormat="false" ht="12.75" hidden="false" customHeight="false" outlineLevel="0" collapsed="false">
      <c r="A10675" s="0" t="n">
        <v>1990</v>
      </c>
      <c r="B10675" s="0" t="n">
        <v>3</v>
      </c>
      <c r="C10675" s="0" t="n">
        <v>22</v>
      </c>
      <c r="D10675" s="0" t="n">
        <v>58</v>
      </c>
      <c r="E10675" s="0" t="n">
        <v>42</v>
      </c>
      <c r="F10675" s="0" t="n">
        <v>0</v>
      </c>
      <c r="T10675" s="0"/>
    </row>
    <row r="10676" customFormat="false" ht="12.75" hidden="false" customHeight="false" outlineLevel="0" collapsed="false">
      <c r="A10676" s="0" t="n">
        <v>1990</v>
      </c>
      <c r="B10676" s="0" t="n">
        <v>3</v>
      </c>
      <c r="C10676" s="0" t="n">
        <v>23</v>
      </c>
      <c r="D10676" s="0" t="n">
        <v>69</v>
      </c>
      <c r="E10676" s="0" t="n">
        <v>36</v>
      </c>
      <c r="F10676" s="0" t="n">
        <v>0</v>
      </c>
      <c r="T10676" s="0"/>
    </row>
    <row r="10677" customFormat="false" ht="12.75" hidden="false" customHeight="false" outlineLevel="0" collapsed="false">
      <c r="A10677" s="0" t="n">
        <v>1990</v>
      </c>
      <c r="B10677" s="0" t="n">
        <v>3</v>
      </c>
      <c r="C10677" s="0" t="n">
        <v>24</v>
      </c>
      <c r="D10677" s="0" t="n">
        <v>39</v>
      </c>
      <c r="E10677" s="0" t="n">
        <v>33</v>
      </c>
      <c r="F10677" s="0" t="n">
        <v>0</v>
      </c>
      <c r="T10677" s="0"/>
    </row>
    <row r="10678" customFormat="false" ht="12.75" hidden="false" customHeight="false" outlineLevel="0" collapsed="false">
      <c r="A10678" s="0" t="n">
        <v>1990</v>
      </c>
      <c r="B10678" s="0" t="n">
        <v>3</v>
      </c>
      <c r="C10678" s="0" t="n">
        <v>25</v>
      </c>
      <c r="D10678" s="0" t="n">
        <v>49</v>
      </c>
      <c r="E10678" s="0" t="n">
        <v>34</v>
      </c>
      <c r="F10678" s="0" t="n">
        <v>0</v>
      </c>
      <c r="T10678" s="0"/>
    </row>
    <row r="10679" customFormat="false" ht="12.75" hidden="false" customHeight="false" outlineLevel="0" collapsed="false">
      <c r="A10679" s="0" t="n">
        <v>1990</v>
      </c>
      <c r="B10679" s="0" t="n">
        <v>3</v>
      </c>
      <c r="C10679" s="0" t="n">
        <v>26</v>
      </c>
      <c r="D10679" s="0" t="n">
        <v>56</v>
      </c>
      <c r="E10679" s="0" t="n">
        <v>33</v>
      </c>
      <c r="F10679" s="0" t="n">
        <v>0</v>
      </c>
      <c r="T10679" s="0"/>
    </row>
    <row r="10680" customFormat="false" ht="12.75" hidden="false" customHeight="false" outlineLevel="0" collapsed="false">
      <c r="A10680" s="0" t="n">
        <v>1990</v>
      </c>
      <c r="B10680" s="0" t="n">
        <v>3</v>
      </c>
      <c r="C10680" s="0" t="n">
        <v>27</v>
      </c>
      <c r="D10680" s="0" t="n">
        <v>43</v>
      </c>
      <c r="E10680" s="0" t="n">
        <v>26</v>
      </c>
      <c r="F10680" s="0" t="n">
        <v>0</v>
      </c>
      <c r="T10680" s="0"/>
    </row>
    <row r="10681" customFormat="false" ht="12.75" hidden="false" customHeight="false" outlineLevel="0" collapsed="false">
      <c r="A10681" s="0" t="n">
        <v>1990</v>
      </c>
      <c r="B10681" s="0" t="n">
        <v>3</v>
      </c>
      <c r="C10681" s="0" t="n">
        <v>28</v>
      </c>
      <c r="D10681" s="0" t="n">
        <v>53</v>
      </c>
      <c r="E10681" s="0" t="n">
        <v>30</v>
      </c>
      <c r="F10681" s="0" t="n">
        <v>0</v>
      </c>
      <c r="T10681" s="0"/>
    </row>
    <row r="10682" customFormat="false" ht="12.75" hidden="false" customHeight="false" outlineLevel="0" collapsed="false">
      <c r="A10682" s="0" t="n">
        <v>1990</v>
      </c>
      <c r="B10682" s="0" t="n">
        <v>3</v>
      </c>
      <c r="C10682" s="0" t="n">
        <v>29</v>
      </c>
      <c r="D10682" s="0" t="n">
        <v>50</v>
      </c>
      <c r="E10682" s="0" t="n">
        <v>37</v>
      </c>
      <c r="F10682" s="0" t="n">
        <v>2</v>
      </c>
      <c r="T10682" s="0"/>
    </row>
    <row r="10683" customFormat="false" ht="12.75" hidden="false" customHeight="false" outlineLevel="0" collapsed="false">
      <c r="A10683" s="0" t="n">
        <v>1990</v>
      </c>
      <c r="B10683" s="0" t="n">
        <v>3</v>
      </c>
      <c r="C10683" s="0" t="n">
        <v>30</v>
      </c>
      <c r="D10683" s="0" t="n">
        <v>41</v>
      </c>
      <c r="E10683" s="0" t="n">
        <v>36</v>
      </c>
      <c r="F10683" s="0" t="n">
        <v>86</v>
      </c>
      <c r="T10683" s="0"/>
    </row>
    <row r="10684" customFormat="false" ht="12.75" hidden="false" customHeight="false" outlineLevel="0" collapsed="false">
      <c r="A10684" s="0" t="n">
        <v>1990</v>
      </c>
      <c r="B10684" s="0" t="n">
        <v>3</v>
      </c>
      <c r="C10684" s="0" t="n">
        <v>31</v>
      </c>
      <c r="D10684" s="0" t="n">
        <v>49</v>
      </c>
      <c r="E10684" s="0" t="n">
        <v>37</v>
      </c>
      <c r="F10684" s="0" t="n">
        <v>4</v>
      </c>
      <c r="T10684" s="0"/>
    </row>
    <row r="10685" customFormat="false" ht="12.75" hidden="false" customHeight="false" outlineLevel="0" collapsed="false">
      <c r="A10685" s="0" t="n">
        <v>1990</v>
      </c>
      <c r="B10685" s="0" t="n">
        <v>4</v>
      </c>
      <c r="C10685" s="0" t="n">
        <v>1</v>
      </c>
      <c r="D10685" s="0" t="n">
        <v>47</v>
      </c>
      <c r="E10685" s="0" t="n">
        <v>42</v>
      </c>
      <c r="F10685" s="0" t="n">
        <v>0</v>
      </c>
      <c r="T10685" s="0"/>
    </row>
    <row r="10686" customFormat="false" ht="12.75" hidden="false" customHeight="false" outlineLevel="0" collapsed="false">
      <c r="A10686" s="0" t="n">
        <v>1990</v>
      </c>
      <c r="B10686" s="0" t="n">
        <v>4</v>
      </c>
      <c r="C10686" s="0" t="n">
        <v>2</v>
      </c>
      <c r="D10686" s="0" t="n">
        <v>50</v>
      </c>
      <c r="E10686" s="0" t="n">
        <v>44</v>
      </c>
      <c r="F10686" s="0" t="n">
        <v>0</v>
      </c>
      <c r="T10686" s="0"/>
    </row>
    <row r="10687" customFormat="false" ht="12.75" hidden="false" customHeight="false" outlineLevel="0" collapsed="false">
      <c r="A10687" s="0" t="n">
        <v>1990</v>
      </c>
      <c r="B10687" s="0" t="n">
        <v>4</v>
      </c>
      <c r="C10687" s="0" t="n">
        <v>3</v>
      </c>
      <c r="D10687" s="0" t="n">
        <v>46</v>
      </c>
      <c r="E10687" s="0" t="n">
        <v>41</v>
      </c>
      <c r="F10687" s="0" t="n">
        <v>142</v>
      </c>
      <c r="T10687" s="0"/>
    </row>
    <row r="10688" customFormat="false" ht="12.75" hidden="false" customHeight="false" outlineLevel="0" collapsed="false">
      <c r="A10688" s="0" t="n">
        <v>1990</v>
      </c>
      <c r="B10688" s="0" t="n">
        <v>4</v>
      </c>
      <c r="C10688" s="0" t="n">
        <v>4</v>
      </c>
      <c r="D10688" s="0" t="n">
        <v>47</v>
      </c>
      <c r="E10688" s="0" t="n">
        <v>41</v>
      </c>
      <c r="F10688" s="0" t="n">
        <v>0</v>
      </c>
      <c r="T10688" s="0"/>
    </row>
    <row r="10689" customFormat="false" ht="12.75" hidden="false" customHeight="false" outlineLevel="0" collapsed="false">
      <c r="A10689" s="0" t="n">
        <v>1990</v>
      </c>
      <c r="B10689" s="0" t="n">
        <v>4</v>
      </c>
      <c r="C10689" s="0" t="n">
        <v>5</v>
      </c>
      <c r="D10689" s="0" t="n">
        <v>58</v>
      </c>
      <c r="E10689" s="0" t="n">
        <v>42</v>
      </c>
      <c r="F10689" s="0" t="n">
        <v>0</v>
      </c>
      <c r="T10689" s="0"/>
    </row>
    <row r="10690" customFormat="false" ht="12.75" hidden="false" customHeight="false" outlineLevel="0" collapsed="false">
      <c r="A10690" s="0" t="n">
        <v>1990</v>
      </c>
      <c r="B10690" s="0" t="n">
        <v>4</v>
      </c>
      <c r="C10690" s="0" t="n">
        <v>6</v>
      </c>
      <c r="D10690" s="0" t="n">
        <v>52</v>
      </c>
      <c r="E10690" s="0" t="n">
        <v>40</v>
      </c>
      <c r="F10690" s="0" t="n">
        <v>8</v>
      </c>
      <c r="T10690" s="0"/>
    </row>
    <row r="10691" customFormat="false" ht="12.75" hidden="false" customHeight="false" outlineLevel="0" collapsed="false">
      <c r="A10691" s="0" t="n">
        <v>1990</v>
      </c>
      <c r="B10691" s="0" t="n">
        <v>4</v>
      </c>
      <c r="C10691" s="0" t="n">
        <v>7</v>
      </c>
      <c r="D10691" s="0" t="n">
        <v>51</v>
      </c>
      <c r="E10691" s="0" t="n">
        <v>33</v>
      </c>
      <c r="F10691" s="0" t="n">
        <v>25</v>
      </c>
      <c r="T10691" s="0"/>
    </row>
    <row r="10692" customFormat="false" ht="12.75" hidden="false" customHeight="false" outlineLevel="0" collapsed="false">
      <c r="A10692" s="0" t="n">
        <v>1990</v>
      </c>
      <c r="B10692" s="0" t="n">
        <v>4</v>
      </c>
      <c r="C10692" s="0" t="n">
        <v>8</v>
      </c>
      <c r="D10692" s="0" t="n">
        <v>50</v>
      </c>
      <c r="E10692" s="0" t="n">
        <v>34</v>
      </c>
      <c r="F10692" s="0" t="n">
        <v>0</v>
      </c>
      <c r="T10692" s="0"/>
    </row>
    <row r="10693" customFormat="false" ht="12.75" hidden="false" customHeight="false" outlineLevel="0" collapsed="false">
      <c r="A10693" s="0" t="n">
        <v>1990</v>
      </c>
      <c r="B10693" s="0" t="n">
        <v>4</v>
      </c>
      <c r="C10693" s="0" t="n">
        <v>9</v>
      </c>
      <c r="D10693" s="0" t="n">
        <v>62</v>
      </c>
      <c r="E10693" s="0" t="n">
        <v>40</v>
      </c>
      <c r="F10693" s="0" t="n">
        <v>0</v>
      </c>
      <c r="T10693" s="0"/>
    </row>
    <row r="10694" customFormat="false" ht="12.75" hidden="false" customHeight="false" outlineLevel="0" collapsed="false">
      <c r="A10694" s="0" t="n">
        <v>1990</v>
      </c>
      <c r="B10694" s="0" t="n">
        <v>4</v>
      </c>
      <c r="C10694" s="0" t="n">
        <v>10</v>
      </c>
      <c r="D10694" s="0" t="n">
        <v>70</v>
      </c>
      <c r="E10694" s="0" t="n">
        <v>48</v>
      </c>
      <c r="F10694" s="0" t="n">
        <v>14</v>
      </c>
      <c r="T10694" s="0"/>
    </row>
    <row r="10695" customFormat="false" ht="12.75" hidden="false" customHeight="false" outlineLevel="0" collapsed="false">
      <c r="A10695" s="0" t="n">
        <v>1990</v>
      </c>
      <c r="B10695" s="0" t="n">
        <v>4</v>
      </c>
      <c r="C10695" s="0" t="n">
        <v>11</v>
      </c>
      <c r="D10695" s="0" t="n">
        <v>63</v>
      </c>
      <c r="E10695" s="0" t="n">
        <v>40</v>
      </c>
      <c r="F10695" s="0" t="n">
        <v>31</v>
      </c>
      <c r="T10695" s="0"/>
    </row>
    <row r="10696" customFormat="false" ht="12.75" hidden="false" customHeight="false" outlineLevel="0" collapsed="false">
      <c r="A10696" s="0" t="n">
        <v>1990</v>
      </c>
      <c r="B10696" s="0" t="n">
        <v>4</v>
      </c>
      <c r="C10696" s="0" t="n">
        <v>12</v>
      </c>
      <c r="D10696" s="0" t="n">
        <v>54</v>
      </c>
      <c r="E10696" s="0" t="n">
        <v>38</v>
      </c>
      <c r="F10696" s="0" t="n">
        <v>0</v>
      </c>
      <c r="T10696" s="0"/>
    </row>
    <row r="10697" customFormat="false" ht="12.75" hidden="false" customHeight="false" outlineLevel="0" collapsed="false">
      <c r="A10697" s="0" t="n">
        <v>1990</v>
      </c>
      <c r="B10697" s="0" t="n">
        <v>4</v>
      </c>
      <c r="C10697" s="0" t="n">
        <v>13</v>
      </c>
      <c r="D10697" s="0" t="n">
        <v>53</v>
      </c>
      <c r="E10697" s="0" t="n">
        <v>33</v>
      </c>
      <c r="F10697" s="0" t="n">
        <v>0</v>
      </c>
      <c r="T10697" s="0"/>
    </row>
    <row r="10698" customFormat="false" ht="12.75" hidden="false" customHeight="false" outlineLevel="0" collapsed="false">
      <c r="A10698" s="0" t="n">
        <v>1990</v>
      </c>
      <c r="B10698" s="0" t="n">
        <v>4</v>
      </c>
      <c r="C10698" s="0" t="n">
        <v>14</v>
      </c>
      <c r="D10698" s="0" t="n">
        <v>54</v>
      </c>
      <c r="E10698" s="0" t="n">
        <v>40</v>
      </c>
      <c r="F10698" s="0" t="n">
        <v>15</v>
      </c>
      <c r="T10698" s="0"/>
    </row>
    <row r="10699" customFormat="false" ht="12.75" hidden="false" customHeight="false" outlineLevel="0" collapsed="false">
      <c r="A10699" s="0" t="n">
        <v>1990</v>
      </c>
      <c r="B10699" s="0" t="n">
        <v>4</v>
      </c>
      <c r="C10699" s="0" t="n">
        <v>15</v>
      </c>
      <c r="D10699" s="0" t="n">
        <v>66</v>
      </c>
      <c r="E10699" s="0" t="n">
        <v>47</v>
      </c>
      <c r="F10699" s="0" t="n">
        <v>147</v>
      </c>
      <c r="T10699" s="0"/>
    </row>
    <row r="10700" customFormat="false" ht="12.75" hidden="false" customHeight="false" outlineLevel="0" collapsed="false">
      <c r="A10700" s="0" t="n">
        <v>1990</v>
      </c>
      <c r="B10700" s="0" t="n">
        <v>4</v>
      </c>
      <c r="C10700" s="0" t="n">
        <v>16</v>
      </c>
      <c r="D10700" s="0" t="n">
        <v>69</v>
      </c>
      <c r="E10700" s="0" t="n">
        <v>49</v>
      </c>
      <c r="F10700" s="0" t="n">
        <v>0</v>
      </c>
      <c r="T10700" s="0"/>
    </row>
    <row r="10701" customFormat="false" ht="12.75" hidden="false" customHeight="false" outlineLevel="0" collapsed="false">
      <c r="A10701" s="0" t="n">
        <v>1990</v>
      </c>
      <c r="B10701" s="0" t="n">
        <v>4</v>
      </c>
      <c r="C10701" s="0" t="n">
        <v>17</v>
      </c>
      <c r="D10701" s="0" t="n">
        <v>65</v>
      </c>
      <c r="E10701" s="0" t="n">
        <v>40</v>
      </c>
      <c r="F10701" s="0" t="n">
        <v>20</v>
      </c>
      <c r="T10701" s="0"/>
    </row>
    <row r="10702" customFormat="false" ht="12.75" hidden="false" customHeight="false" outlineLevel="0" collapsed="false">
      <c r="A10702" s="0" t="n">
        <v>1990</v>
      </c>
      <c r="B10702" s="0" t="n">
        <v>4</v>
      </c>
      <c r="C10702" s="0" t="n">
        <v>18</v>
      </c>
      <c r="D10702" s="0" t="n">
        <v>54</v>
      </c>
      <c r="E10702" s="0" t="n">
        <v>36</v>
      </c>
      <c r="F10702" s="0" t="n">
        <v>0</v>
      </c>
      <c r="T10702" s="0"/>
    </row>
    <row r="10703" customFormat="false" ht="12.75" hidden="false" customHeight="false" outlineLevel="0" collapsed="false">
      <c r="A10703" s="0" t="n">
        <v>1990</v>
      </c>
      <c r="B10703" s="0" t="n">
        <v>4</v>
      </c>
      <c r="C10703" s="0" t="n">
        <v>19</v>
      </c>
      <c r="D10703" s="0" t="n">
        <v>63</v>
      </c>
      <c r="E10703" s="0" t="n">
        <v>41</v>
      </c>
      <c r="F10703" s="0" t="n">
        <v>0</v>
      </c>
      <c r="T10703" s="0"/>
    </row>
    <row r="10704" customFormat="false" ht="12.75" hidden="false" customHeight="false" outlineLevel="0" collapsed="false">
      <c r="A10704" s="0" t="n">
        <v>1990</v>
      </c>
      <c r="B10704" s="0" t="n">
        <v>4</v>
      </c>
      <c r="C10704" s="0" t="n">
        <v>20</v>
      </c>
      <c r="D10704" s="0" t="n">
        <v>67</v>
      </c>
      <c r="E10704" s="0" t="n">
        <v>45</v>
      </c>
      <c r="F10704" s="0" t="n">
        <v>2</v>
      </c>
      <c r="T10704" s="0"/>
    </row>
    <row r="10705" customFormat="false" ht="12.75" hidden="false" customHeight="false" outlineLevel="0" collapsed="false">
      <c r="A10705" s="0" t="n">
        <v>1990</v>
      </c>
      <c r="B10705" s="0" t="n">
        <v>4</v>
      </c>
      <c r="C10705" s="0" t="n">
        <v>21</v>
      </c>
      <c r="D10705" s="0" t="n">
        <v>61</v>
      </c>
      <c r="E10705" s="0" t="n">
        <v>53</v>
      </c>
      <c r="F10705" s="0" t="n">
        <v>23</v>
      </c>
      <c r="T10705" s="0"/>
    </row>
    <row r="10706" customFormat="false" ht="12.75" hidden="false" customHeight="false" outlineLevel="0" collapsed="false">
      <c r="A10706" s="0" t="n">
        <v>1990</v>
      </c>
      <c r="B10706" s="0" t="n">
        <v>4</v>
      </c>
      <c r="C10706" s="0" t="n">
        <v>22</v>
      </c>
      <c r="D10706" s="0" t="n">
        <v>73</v>
      </c>
      <c r="E10706" s="0" t="n">
        <v>49</v>
      </c>
      <c r="F10706" s="0" t="n">
        <v>0</v>
      </c>
      <c r="T10706" s="0"/>
    </row>
    <row r="10707" customFormat="false" ht="12.75" hidden="false" customHeight="false" outlineLevel="0" collapsed="false">
      <c r="A10707" s="0" t="n">
        <v>1990</v>
      </c>
      <c r="B10707" s="0" t="n">
        <v>4</v>
      </c>
      <c r="C10707" s="0" t="n">
        <v>23</v>
      </c>
      <c r="D10707" s="0" t="n">
        <v>81</v>
      </c>
      <c r="E10707" s="0" t="n">
        <v>56</v>
      </c>
      <c r="F10707" s="0" t="n">
        <v>0</v>
      </c>
      <c r="T10707" s="0"/>
    </row>
    <row r="10708" customFormat="false" ht="12.75" hidden="false" customHeight="false" outlineLevel="0" collapsed="false">
      <c r="A10708" s="0" t="n">
        <v>1990</v>
      </c>
      <c r="B10708" s="0" t="n">
        <v>4</v>
      </c>
      <c r="C10708" s="0" t="n">
        <v>24</v>
      </c>
      <c r="D10708" s="0" t="n">
        <v>65</v>
      </c>
      <c r="E10708" s="0" t="n">
        <v>50</v>
      </c>
      <c r="F10708" s="0" t="n">
        <v>0</v>
      </c>
      <c r="T10708" s="0"/>
    </row>
    <row r="10709" customFormat="false" ht="12.75" hidden="false" customHeight="false" outlineLevel="0" collapsed="false">
      <c r="A10709" s="0" t="n">
        <v>1990</v>
      </c>
      <c r="B10709" s="0" t="n">
        <v>4</v>
      </c>
      <c r="C10709" s="0" t="n">
        <v>25</v>
      </c>
      <c r="D10709" s="0" t="n">
        <v>65</v>
      </c>
      <c r="E10709" s="0" t="n">
        <v>48</v>
      </c>
      <c r="F10709" s="0" t="n">
        <v>15</v>
      </c>
      <c r="T10709" s="0"/>
    </row>
    <row r="10710" customFormat="false" ht="12.75" hidden="false" customHeight="false" outlineLevel="0" collapsed="false">
      <c r="A10710" s="0" t="n">
        <v>1990</v>
      </c>
      <c r="B10710" s="0" t="n">
        <v>4</v>
      </c>
      <c r="C10710" s="0" t="n">
        <v>26</v>
      </c>
      <c r="D10710" s="0" t="n">
        <v>74</v>
      </c>
      <c r="E10710" s="0" t="n">
        <v>50</v>
      </c>
      <c r="F10710" s="0" t="n">
        <v>0</v>
      </c>
      <c r="T10710" s="0"/>
    </row>
    <row r="10711" customFormat="false" ht="12.75" hidden="false" customHeight="false" outlineLevel="0" collapsed="false">
      <c r="A10711" s="0" t="n">
        <v>1990</v>
      </c>
      <c r="B10711" s="0" t="n">
        <v>4</v>
      </c>
      <c r="C10711" s="0" t="n">
        <v>27</v>
      </c>
      <c r="D10711" s="0" t="n">
        <v>91</v>
      </c>
      <c r="E10711" s="0" t="n">
        <v>51</v>
      </c>
      <c r="F10711" s="0" t="n">
        <v>0</v>
      </c>
      <c r="T10711" s="0"/>
    </row>
    <row r="10712" customFormat="false" ht="12.75" hidden="false" customHeight="false" outlineLevel="0" collapsed="false">
      <c r="A10712" s="0" t="n">
        <v>1990</v>
      </c>
      <c r="B10712" s="0" t="n">
        <v>4</v>
      </c>
      <c r="C10712" s="0" t="n">
        <v>28</v>
      </c>
      <c r="D10712" s="0" t="n">
        <v>90</v>
      </c>
      <c r="E10712" s="0" t="n">
        <v>69</v>
      </c>
      <c r="F10712" s="0" t="n">
        <v>0</v>
      </c>
      <c r="T10712" s="0"/>
    </row>
    <row r="10713" customFormat="false" ht="12.75" hidden="false" customHeight="false" outlineLevel="0" collapsed="false">
      <c r="A10713" s="0" t="n">
        <v>1990</v>
      </c>
      <c r="B10713" s="0" t="n">
        <v>4</v>
      </c>
      <c r="C10713" s="0" t="n">
        <v>29</v>
      </c>
      <c r="D10713" s="0" t="n">
        <v>73</v>
      </c>
      <c r="E10713" s="0" t="n">
        <v>49</v>
      </c>
      <c r="F10713" s="0" t="n">
        <v>40</v>
      </c>
      <c r="T10713" s="0"/>
    </row>
    <row r="10714" customFormat="false" ht="12.75" hidden="false" customHeight="false" outlineLevel="0" collapsed="false">
      <c r="A10714" s="0" t="n">
        <v>1990</v>
      </c>
      <c r="B10714" s="0" t="n">
        <v>4</v>
      </c>
      <c r="C10714" s="0" t="n">
        <v>30</v>
      </c>
      <c r="D10714" s="0" t="n">
        <v>56</v>
      </c>
      <c r="E10714" s="0" t="n">
        <v>50</v>
      </c>
      <c r="F10714" s="0" t="n">
        <v>30</v>
      </c>
      <c r="T10714" s="0"/>
    </row>
    <row r="10715" customFormat="false" ht="12.75" hidden="false" customHeight="false" outlineLevel="0" collapsed="false">
      <c r="A10715" s="0" t="n">
        <v>1990</v>
      </c>
      <c r="B10715" s="0" t="n">
        <v>5</v>
      </c>
      <c r="C10715" s="0" t="n">
        <v>1</v>
      </c>
      <c r="D10715" s="0" t="n">
        <v>83</v>
      </c>
      <c r="E10715" s="0" t="n">
        <v>54</v>
      </c>
      <c r="F10715" s="0" t="n">
        <v>0</v>
      </c>
      <c r="T10715" s="0"/>
    </row>
    <row r="10716" customFormat="false" ht="12.75" hidden="false" customHeight="false" outlineLevel="0" collapsed="false">
      <c r="A10716" s="0" t="n">
        <v>1990</v>
      </c>
      <c r="B10716" s="0" t="n">
        <v>5</v>
      </c>
      <c r="C10716" s="0" t="n">
        <v>2</v>
      </c>
      <c r="D10716" s="0" t="n">
        <v>68</v>
      </c>
      <c r="E10716" s="0" t="n">
        <v>54</v>
      </c>
      <c r="F10716" s="0" t="n">
        <v>0</v>
      </c>
      <c r="T10716" s="0"/>
    </row>
    <row r="10717" customFormat="false" ht="12.75" hidden="false" customHeight="false" outlineLevel="0" collapsed="false">
      <c r="A10717" s="0" t="n">
        <v>1990</v>
      </c>
      <c r="B10717" s="0" t="n">
        <v>5</v>
      </c>
      <c r="C10717" s="0" t="n">
        <v>3</v>
      </c>
      <c r="D10717" s="0" t="n">
        <v>72</v>
      </c>
      <c r="E10717" s="0" t="n">
        <v>48</v>
      </c>
      <c r="F10717" s="0" t="n">
        <v>0</v>
      </c>
      <c r="T10717" s="0"/>
    </row>
    <row r="10718" customFormat="false" ht="12.75" hidden="false" customHeight="false" outlineLevel="0" collapsed="false">
      <c r="A10718" s="0" t="n">
        <v>1990</v>
      </c>
      <c r="B10718" s="0" t="n">
        <v>5</v>
      </c>
      <c r="C10718" s="0" t="n">
        <v>4</v>
      </c>
      <c r="D10718" s="0" t="n">
        <v>61</v>
      </c>
      <c r="E10718" s="0" t="n">
        <v>49</v>
      </c>
      <c r="F10718" s="0" t="n">
        <v>23</v>
      </c>
      <c r="T10718" s="0"/>
    </row>
    <row r="10719" customFormat="false" ht="12.75" hidden="false" customHeight="false" outlineLevel="0" collapsed="false">
      <c r="A10719" s="0" t="n">
        <v>1990</v>
      </c>
      <c r="B10719" s="0" t="n">
        <v>5</v>
      </c>
      <c r="C10719" s="0" t="n">
        <v>5</v>
      </c>
      <c r="D10719" s="0" t="n">
        <v>69</v>
      </c>
      <c r="E10719" s="0" t="n">
        <v>49</v>
      </c>
      <c r="F10719" s="0" t="n">
        <v>55</v>
      </c>
      <c r="T10719" s="0"/>
    </row>
    <row r="10720" customFormat="false" ht="12.75" hidden="false" customHeight="false" outlineLevel="0" collapsed="false">
      <c r="A10720" s="0" t="n">
        <v>1990</v>
      </c>
      <c r="B10720" s="0" t="n">
        <v>5</v>
      </c>
      <c r="C10720" s="0" t="n">
        <v>6</v>
      </c>
      <c r="D10720" s="0" t="n">
        <v>68</v>
      </c>
      <c r="E10720" s="0" t="n">
        <v>45</v>
      </c>
      <c r="F10720" s="0" t="n">
        <v>9</v>
      </c>
      <c r="T10720" s="0"/>
    </row>
    <row r="10721" customFormat="false" ht="12.75" hidden="false" customHeight="false" outlineLevel="0" collapsed="false">
      <c r="A10721" s="0" t="n">
        <v>1990</v>
      </c>
      <c r="B10721" s="0" t="n">
        <v>5</v>
      </c>
      <c r="C10721" s="0" t="n">
        <v>7</v>
      </c>
      <c r="D10721" s="0" t="n">
        <v>70</v>
      </c>
      <c r="E10721" s="0" t="n">
        <v>50</v>
      </c>
      <c r="F10721" s="0" t="n">
        <v>0</v>
      </c>
      <c r="T10721" s="0"/>
    </row>
    <row r="10722" customFormat="false" ht="12.75" hidden="false" customHeight="false" outlineLevel="0" collapsed="false">
      <c r="A10722" s="0" t="n">
        <v>1990</v>
      </c>
      <c r="B10722" s="0" t="n">
        <v>5</v>
      </c>
      <c r="C10722" s="0" t="n">
        <v>8</v>
      </c>
      <c r="D10722" s="0" t="n">
        <v>72</v>
      </c>
      <c r="E10722" s="0" t="n">
        <v>50</v>
      </c>
      <c r="F10722" s="0" t="n">
        <v>0</v>
      </c>
      <c r="T10722" s="0"/>
    </row>
    <row r="10723" customFormat="false" ht="12.75" hidden="false" customHeight="false" outlineLevel="0" collapsed="false">
      <c r="A10723" s="0" t="n">
        <v>1990</v>
      </c>
      <c r="B10723" s="0" t="n">
        <v>5</v>
      </c>
      <c r="C10723" s="0" t="n">
        <v>9</v>
      </c>
      <c r="D10723" s="0" t="n">
        <v>82</v>
      </c>
      <c r="E10723" s="0" t="n">
        <v>53</v>
      </c>
      <c r="F10723" s="0" t="n">
        <v>0</v>
      </c>
      <c r="T10723" s="0"/>
    </row>
    <row r="10724" customFormat="false" ht="12.75" hidden="false" customHeight="false" outlineLevel="0" collapsed="false">
      <c r="A10724" s="0" t="n">
        <v>1990</v>
      </c>
      <c r="B10724" s="0" t="n">
        <v>5</v>
      </c>
      <c r="C10724" s="0" t="n">
        <v>10</v>
      </c>
      <c r="D10724" s="0" t="n">
        <v>68</v>
      </c>
      <c r="E10724" s="0" t="n">
        <v>56</v>
      </c>
      <c r="F10724" s="0" t="n">
        <v>167</v>
      </c>
      <c r="T10724" s="0"/>
    </row>
    <row r="10725" customFormat="false" ht="12.75" hidden="false" customHeight="false" outlineLevel="0" collapsed="false">
      <c r="A10725" s="0" t="n">
        <v>1990</v>
      </c>
      <c r="B10725" s="0" t="n">
        <v>5</v>
      </c>
      <c r="C10725" s="0" t="n">
        <v>11</v>
      </c>
      <c r="D10725" s="0" t="n">
        <v>59</v>
      </c>
      <c r="E10725" s="0" t="n">
        <v>49</v>
      </c>
      <c r="F10725" s="0" t="n">
        <v>0</v>
      </c>
      <c r="T10725" s="0"/>
    </row>
    <row r="10726" customFormat="false" ht="12.75" hidden="false" customHeight="false" outlineLevel="0" collapsed="false">
      <c r="A10726" s="0" t="n">
        <v>1990</v>
      </c>
      <c r="B10726" s="0" t="n">
        <v>5</v>
      </c>
      <c r="C10726" s="0" t="n">
        <v>12</v>
      </c>
      <c r="D10726" s="0" t="n">
        <v>64</v>
      </c>
      <c r="E10726" s="0" t="n">
        <v>44</v>
      </c>
      <c r="F10726" s="0" t="n">
        <v>0</v>
      </c>
      <c r="T10726" s="0"/>
    </row>
    <row r="10727" customFormat="false" ht="12.75" hidden="false" customHeight="false" outlineLevel="0" collapsed="false">
      <c r="A10727" s="0" t="n">
        <v>1990</v>
      </c>
      <c r="B10727" s="0" t="n">
        <v>5</v>
      </c>
      <c r="C10727" s="0" t="n">
        <v>13</v>
      </c>
      <c r="D10727" s="0" t="n">
        <v>69</v>
      </c>
      <c r="E10727" s="0" t="n">
        <v>53</v>
      </c>
      <c r="F10727" s="0" t="n">
        <v>77</v>
      </c>
      <c r="T10727" s="0"/>
    </row>
    <row r="10728" customFormat="false" ht="12.75" hidden="false" customHeight="false" outlineLevel="0" collapsed="false">
      <c r="A10728" s="0" t="n">
        <v>1990</v>
      </c>
      <c r="B10728" s="0" t="n">
        <v>5</v>
      </c>
      <c r="C10728" s="0" t="n">
        <v>14</v>
      </c>
      <c r="D10728" s="0" t="n">
        <v>76</v>
      </c>
      <c r="E10728" s="0" t="n">
        <v>54</v>
      </c>
      <c r="F10728" s="0" t="n">
        <v>0</v>
      </c>
      <c r="T10728" s="0"/>
    </row>
    <row r="10729" customFormat="false" ht="12.75" hidden="false" customHeight="false" outlineLevel="0" collapsed="false">
      <c r="A10729" s="0" t="n">
        <v>1990</v>
      </c>
      <c r="B10729" s="0" t="n">
        <v>5</v>
      </c>
      <c r="C10729" s="0" t="n">
        <v>15</v>
      </c>
      <c r="D10729" s="0" t="n">
        <v>73</v>
      </c>
      <c r="E10729" s="0" t="n">
        <v>56</v>
      </c>
      <c r="F10729" s="0" t="n">
        <v>0</v>
      </c>
      <c r="T10729" s="0"/>
    </row>
    <row r="10730" customFormat="false" ht="12.75" hidden="false" customHeight="false" outlineLevel="0" collapsed="false">
      <c r="A10730" s="0" t="n">
        <v>1990</v>
      </c>
      <c r="B10730" s="0" t="n">
        <v>5</v>
      </c>
      <c r="C10730" s="0" t="n">
        <v>16</v>
      </c>
      <c r="D10730" s="0" t="n">
        <v>63</v>
      </c>
      <c r="E10730" s="0" t="n">
        <v>58</v>
      </c>
      <c r="F10730" s="0" t="n">
        <v>232</v>
      </c>
      <c r="T10730" s="0"/>
    </row>
    <row r="10731" customFormat="false" ht="12.75" hidden="false" customHeight="false" outlineLevel="0" collapsed="false">
      <c r="A10731" s="0" t="n">
        <v>1990</v>
      </c>
      <c r="B10731" s="0" t="n">
        <v>5</v>
      </c>
      <c r="C10731" s="0" t="n">
        <v>17</v>
      </c>
      <c r="D10731" s="0" t="n">
        <v>63</v>
      </c>
      <c r="E10731" s="0" t="n">
        <v>56</v>
      </c>
      <c r="F10731" s="0" t="n">
        <v>56</v>
      </c>
      <c r="T10731" s="0"/>
    </row>
    <row r="10732" customFormat="false" ht="12.75" hidden="false" customHeight="false" outlineLevel="0" collapsed="false">
      <c r="A10732" s="0" t="n">
        <v>1990</v>
      </c>
      <c r="B10732" s="0" t="n">
        <v>5</v>
      </c>
      <c r="C10732" s="0" t="n">
        <v>18</v>
      </c>
      <c r="D10732" s="0" t="n">
        <v>69</v>
      </c>
      <c r="E10732" s="0" t="n">
        <v>53</v>
      </c>
      <c r="F10732" s="0" t="n">
        <v>0</v>
      </c>
      <c r="T10732" s="0"/>
    </row>
    <row r="10733" customFormat="false" ht="12.75" hidden="false" customHeight="false" outlineLevel="0" collapsed="false">
      <c r="A10733" s="0" t="n">
        <v>1990</v>
      </c>
      <c r="B10733" s="0" t="n">
        <v>5</v>
      </c>
      <c r="C10733" s="0" t="n">
        <v>19</v>
      </c>
      <c r="D10733" s="0" t="n">
        <v>72</v>
      </c>
      <c r="E10733" s="0" t="n">
        <v>51</v>
      </c>
      <c r="F10733" s="0" t="n">
        <v>0</v>
      </c>
      <c r="T10733" s="0"/>
    </row>
    <row r="10734" customFormat="false" ht="12.75" hidden="false" customHeight="false" outlineLevel="0" collapsed="false">
      <c r="A10734" s="0" t="n">
        <v>1990</v>
      </c>
      <c r="B10734" s="0" t="n">
        <v>5</v>
      </c>
      <c r="C10734" s="0" t="n">
        <v>20</v>
      </c>
      <c r="D10734" s="0" t="n">
        <v>67</v>
      </c>
      <c r="E10734" s="0" t="n">
        <v>51</v>
      </c>
      <c r="F10734" s="0" t="n">
        <v>6</v>
      </c>
      <c r="T10734" s="0"/>
    </row>
    <row r="10735" customFormat="false" ht="12.75" hidden="false" customHeight="false" outlineLevel="0" collapsed="false">
      <c r="A10735" s="0" t="n">
        <v>1990</v>
      </c>
      <c r="B10735" s="0" t="n">
        <v>5</v>
      </c>
      <c r="C10735" s="0" t="n">
        <v>21</v>
      </c>
      <c r="D10735" s="0" t="n">
        <v>51</v>
      </c>
      <c r="E10735" s="0" t="n">
        <v>47</v>
      </c>
      <c r="F10735" s="0" t="n">
        <v>23</v>
      </c>
      <c r="T10735" s="0"/>
    </row>
    <row r="10736" customFormat="false" ht="12.75" hidden="false" customHeight="false" outlineLevel="0" collapsed="false">
      <c r="A10736" s="0" t="n">
        <v>1990</v>
      </c>
      <c r="B10736" s="0" t="n">
        <v>5</v>
      </c>
      <c r="C10736" s="0" t="n">
        <v>22</v>
      </c>
      <c r="D10736" s="0" t="n">
        <v>65</v>
      </c>
      <c r="E10736" s="0" t="n">
        <v>44</v>
      </c>
      <c r="F10736" s="0" t="n">
        <v>0</v>
      </c>
      <c r="T10736" s="0"/>
    </row>
    <row r="10737" customFormat="false" ht="12.75" hidden="false" customHeight="false" outlineLevel="0" collapsed="false">
      <c r="A10737" s="0" t="n">
        <v>1990</v>
      </c>
      <c r="B10737" s="0" t="n">
        <v>5</v>
      </c>
      <c r="C10737" s="0" t="n">
        <v>23</v>
      </c>
      <c r="D10737" s="0" t="n">
        <v>67</v>
      </c>
      <c r="E10737" s="0" t="n">
        <v>48</v>
      </c>
      <c r="F10737" s="0" t="n">
        <v>0</v>
      </c>
      <c r="T10737" s="0"/>
    </row>
    <row r="10738" customFormat="false" ht="12.75" hidden="false" customHeight="false" outlineLevel="0" collapsed="false">
      <c r="A10738" s="0" t="n">
        <v>1990</v>
      </c>
      <c r="B10738" s="0" t="n">
        <v>5</v>
      </c>
      <c r="C10738" s="0" t="n">
        <v>24</v>
      </c>
      <c r="D10738" s="0" t="n">
        <v>71</v>
      </c>
      <c r="E10738" s="0" t="n">
        <v>52</v>
      </c>
      <c r="F10738" s="0" t="n">
        <v>0</v>
      </c>
      <c r="T10738" s="0"/>
    </row>
    <row r="10739" customFormat="false" ht="12.75" hidden="false" customHeight="false" outlineLevel="0" collapsed="false">
      <c r="A10739" s="0" t="n">
        <v>1990</v>
      </c>
      <c r="B10739" s="0" t="n">
        <v>5</v>
      </c>
      <c r="C10739" s="0" t="n">
        <v>25</v>
      </c>
      <c r="D10739" s="0" t="n">
        <v>79</v>
      </c>
      <c r="E10739" s="0" t="n">
        <v>53</v>
      </c>
      <c r="F10739" s="0" t="n">
        <v>0</v>
      </c>
      <c r="T10739" s="0"/>
    </row>
    <row r="10740" customFormat="false" ht="12.75" hidden="false" customHeight="false" outlineLevel="0" collapsed="false">
      <c r="A10740" s="0" t="n">
        <v>1990</v>
      </c>
      <c r="B10740" s="0" t="n">
        <v>5</v>
      </c>
      <c r="C10740" s="0" t="n">
        <v>26</v>
      </c>
      <c r="D10740" s="0" t="n">
        <v>62</v>
      </c>
      <c r="E10740" s="0" t="n">
        <v>56</v>
      </c>
      <c r="F10740" s="0" t="n">
        <v>12</v>
      </c>
      <c r="T10740" s="0"/>
    </row>
    <row r="10741" customFormat="false" ht="12.75" hidden="false" customHeight="false" outlineLevel="0" collapsed="false">
      <c r="A10741" s="0" t="n">
        <v>1990</v>
      </c>
      <c r="B10741" s="0" t="n">
        <v>5</v>
      </c>
      <c r="C10741" s="0" t="n">
        <v>27</v>
      </c>
      <c r="D10741" s="0" t="n">
        <v>70</v>
      </c>
      <c r="E10741" s="0" t="n">
        <v>55</v>
      </c>
      <c r="F10741" s="0" t="n">
        <v>0</v>
      </c>
      <c r="T10741" s="0"/>
    </row>
    <row r="10742" customFormat="false" ht="12.75" hidden="false" customHeight="false" outlineLevel="0" collapsed="false">
      <c r="A10742" s="0" t="n">
        <v>1990</v>
      </c>
      <c r="B10742" s="0" t="n">
        <v>5</v>
      </c>
      <c r="C10742" s="0" t="n">
        <v>28</v>
      </c>
      <c r="D10742" s="0" t="n">
        <v>72</v>
      </c>
      <c r="E10742" s="0" t="n">
        <v>56</v>
      </c>
      <c r="F10742" s="0" t="n">
        <v>0</v>
      </c>
      <c r="T10742" s="0"/>
    </row>
    <row r="10743" customFormat="false" ht="12.75" hidden="false" customHeight="false" outlineLevel="0" collapsed="false">
      <c r="A10743" s="0" t="n">
        <v>1990</v>
      </c>
      <c r="B10743" s="0" t="n">
        <v>5</v>
      </c>
      <c r="C10743" s="0" t="n">
        <v>29</v>
      </c>
      <c r="D10743" s="0" t="n">
        <v>60</v>
      </c>
      <c r="E10743" s="0" t="n">
        <v>53</v>
      </c>
      <c r="F10743" s="0" t="n">
        <v>240</v>
      </c>
      <c r="T10743" s="0"/>
    </row>
    <row r="10744" customFormat="false" ht="12.75" hidden="false" customHeight="false" outlineLevel="0" collapsed="false">
      <c r="A10744" s="0" t="n">
        <v>1990</v>
      </c>
      <c r="B10744" s="0" t="n">
        <v>5</v>
      </c>
      <c r="C10744" s="0" t="n">
        <v>30</v>
      </c>
      <c r="D10744" s="0" t="n">
        <v>72</v>
      </c>
      <c r="E10744" s="0" t="n">
        <v>53</v>
      </c>
      <c r="F10744" s="0" t="n">
        <v>10</v>
      </c>
      <c r="T10744" s="0"/>
    </row>
    <row r="10745" customFormat="false" ht="12.75" hidden="false" customHeight="false" outlineLevel="0" collapsed="false">
      <c r="A10745" s="0" t="n">
        <v>1990</v>
      </c>
      <c r="B10745" s="0" t="n">
        <v>5</v>
      </c>
      <c r="C10745" s="0" t="n">
        <v>31</v>
      </c>
      <c r="D10745" s="0" t="n">
        <v>76</v>
      </c>
      <c r="E10745" s="0" t="n">
        <v>50</v>
      </c>
      <c r="F10745" s="0" t="n">
        <v>0</v>
      </c>
      <c r="T10745" s="0"/>
    </row>
    <row r="10746" customFormat="false" ht="12.75" hidden="false" customHeight="false" outlineLevel="0" collapsed="false">
      <c r="A10746" s="0" t="n">
        <v>1990</v>
      </c>
      <c r="B10746" s="0" t="n">
        <v>6</v>
      </c>
      <c r="C10746" s="0" t="n">
        <v>1</v>
      </c>
      <c r="D10746" s="0" t="n">
        <v>82</v>
      </c>
      <c r="E10746" s="0" t="n">
        <v>61</v>
      </c>
      <c r="F10746" s="0" t="n">
        <v>0</v>
      </c>
      <c r="T10746" s="0"/>
    </row>
    <row r="10747" customFormat="false" ht="12.75" hidden="false" customHeight="false" outlineLevel="0" collapsed="false">
      <c r="A10747" s="0" t="n">
        <v>1990</v>
      </c>
      <c r="B10747" s="0" t="n">
        <v>6</v>
      </c>
      <c r="C10747" s="0" t="n">
        <v>2</v>
      </c>
      <c r="D10747" s="0" t="n">
        <v>84</v>
      </c>
      <c r="E10747" s="0" t="n">
        <v>64</v>
      </c>
      <c r="F10747" s="0" t="n">
        <v>0</v>
      </c>
      <c r="T10747" s="0"/>
    </row>
    <row r="10748" customFormat="false" ht="12.75" hidden="false" customHeight="false" outlineLevel="0" collapsed="false">
      <c r="A10748" s="0" t="n">
        <v>1990</v>
      </c>
      <c r="B10748" s="0" t="n">
        <v>6</v>
      </c>
      <c r="C10748" s="0" t="n">
        <v>3</v>
      </c>
      <c r="D10748" s="0" t="n">
        <v>81</v>
      </c>
      <c r="E10748" s="0" t="n">
        <v>68</v>
      </c>
      <c r="F10748" s="0" t="n">
        <v>5</v>
      </c>
      <c r="T10748" s="0"/>
    </row>
    <row r="10749" customFormat="false" ht="12.75" hidden="false" customHeight="false" outlineLevel="0" collapsed="false">
      <c r="A10749" s="0" t="n">
        <v>1990</v>
      </c>
      <c r="B10749" s="0" t="n">
        <v>6</v>
      </c>
      <c r="C10749" s="0" t="n">
        <v>4</v>
      </c>
      <c r="D10749" s="0" t="n">
        <v>77</v>
      </c>
      <c r="E10749" s="0" t="n">
        <v>53</v>
      </c>
      <c r="F10749" s="0" t="n">
        <v>0</v>
      </c>
      <c r="T10749" s="0"/>
    </row>
    <row r="10750" customFormat="false" ht="12.75" hidden="false" customHeight="false" outlineLevel="0" collapsed="false">
      <c r="A10750" s="0" t="n">
        <v>1990</v>
      </c>
      <c r="B10750" s="0" t="n">
        <v>6</v>
      </c>
      <c r="C10750" s="0" t="n">
        <v>5</v>
      </c>
      <c r="D10750" s="0" t="n">
        <v>73</v>
      </c>
      <c r="E10750" s="0" t="n">
        <v>50</v>
      </c>
      <c r="F10750" s="0" t="n">
        <v>0</v>
      </c>
      <c r="T10750" s="0"/>
    </row>
    <row r="10751" customFormat="false" ht="12.75" hidden="false" customHeight="false" outlineLevel="0" collapsed="false">
      <c r="A10751" s="0" t="n">
        <v>1990</v>
      </c>
      <c r="B10751" s="0" t="n">
        <v>6</v>
      </c>
      <c r="C10751" s="0" t="n">
        <v>6</v>
      </c>
      <c r="D10751" s="0" t="n">
        <v>77</v>
      </c>
      <c r="E10751" s="0" t="n">
        <v>56</v>
      </c>
      <c r="F10751" s="0" t="n">
        <v>0</v>
      </c>
      <c r="T10751" s="0"/>
    </row>
    <row r="10752" customFormat="false" ht="12.75" hidden="false" customHeight="false" outlineLevel="0" collapsed="false">
      <c r="A10752" s="0" t="n">
        <v>1990</v>
      </c>
      <c r="B10752" s="0" t="n">
        <v>6</v>
      </c>
      <c r="C10752" s="0" t="n">
        <v>7</v>
      </c>
      <c r="D10752" s="0" t="n">
        <v>84</v>
      </c>
      <c r="E10752" s="0" t="n">
        <v>64</v>
      </c>
      <c r="F10752" s="0" t="n">
        <v>26</v>
      </c>
      <c r="T10752" s="0"/>
    </row>
    <row r="10753" customFormat="false" ht="12.75" hidden="false" customHeight="false" outlineLevel="0" collapsed="false">
      <c r="A10753" s="0" t="n">
        <v>1990</v>
      </c>
      <c r="B10753" s="0" t="n">
        <v>6</v>
      </c>
      <c r="C10753" s="0" t="n">
        <v>8</v>
      </c>
      <c r="D10753" s="0" t="n">
        <v>78</v>
      </c>
      <c r="E10753" s="0" t="n">
        <v>59</v>
      </c>
      <c r="F10753" s="0" t="n">
        <v>19</v>
      </c>
      <c r="T10753" s="0"/>
    </row>
    <row r="10754" customFormat="false" ht="12.75" hidden="false" customHeight="false" outlineLevel="0" collapsed="false">
      <c r="A10754" s="0" t="n">
        <v>1990</v>
      </c>
      <c r="B10754" s="0" t="n">
        <v>6</v>
      </c>
      <c r="C10754" s="0" t="n">
        <v>9</v>
      </c>
      <c r="D10754" s="0" t="n">
        <v>80</v>
      </c>
      <c r="E10754" s="0" t="n">
        <v>62</v>
      </c>
      <c r="F10754" s="0" t="n">
        <v>19</v>
      </c>
      <c r="T10754" s="0"/>
    </row>
    <row r="10755" customFormat="false" ht="12.75" hidden="false" customHeight="false" outlineLevel="0" collapsed="false">
      <c r="A10755" s="0" t="n">
        <v>1990</v>
      </c>
      <c r="B10755" s="0" t="n">
        <v>6</v>
      </c>
      <c r="C10755" s="0" t="n">
        <v>10</v>
      </c>
      <c r="D10755" s="0" t="n">
        <v>83</v>
      </c>
      <c r="E10755" s="0" t="n">
        <v>65</v>
      </c>
      <c r="F10755" s="0" t="n">
        <v>0</v>
      </c>
      <c r="T10755" s="0"/>
    </row>
    <row r="10756" customFormat="false" ht="12.75" hidden="false" customHeight="false" outlineLevel="0" collapsed="false">
      <c r="A10756" s="0" t="n">
        <v>1990</v>
      </c>
      <c r="B10756" s="0" t="n">
        <v>6</v>
      </c>
      <c r="C10756" s="0" t="n">
        <v>11</v>
      </c>
      <c r="D10756" s="0" t="n">
        <v>72</v>
      </c>
      <c r="E10756" s="0" t="n">
        <v>59</v>
      </c>
      <c r="F10756" s="0" t="n">
        <v>0</v>
      </c>
      <c r="T10756" s="0"/>
    </row>
    <row r="10757" customFormat="false" ht="12.75" hidden="false" customHeight="false" outlineLevel="0" collapsed="false">
      <c r="A10757" s="0" t="n">
        <v>1990</v>
      </c>
      <c r="B10757" s="0" t="n">
        <v>6</v>
      </c>
      <c r="C10757" s="0" t="n">
        <v>12</v>
      </c>
      <c r="D10757" s="0" t="n">
        <v>82</v>
      </c>
      <c r="E10757" s="0" t="n">
        <v>55</v>
      </c>
      <c r="F10757" s="0" t="n">
        <v>0</v>
      </c>
      <c r="T10757" s="0"/>
    </row>
    <row r="10758" customFormat="false" ht="12.75" hidden="false" customHeight="false" outlineLevel="0" collapsed="false">
      <c r="A10758" s="0" t="n">
        <v>1990</v>
      </c>
      <c r="B10758" s="0" t="n">
        <v>6</v>
      </c>
      <c r="C10758" s="0" t="n">
        <v>13</v>
      </c>
      <c r="D10758" s="0" t="n">
        <v>84</v>
      </c>
      <c r="E10758" s="0" t="n">
        <v>57</v>
      </c>
      <c r="F10758" s="0" t="n">
        <v>1</v>
      </c>
      <c r="T10758" s="0"/>
    </row>
    <row r="10759" customFormat="false" ht="12.75" hidden="false" customHeight="false" outlineLevel="0" collapsed="false">
      <c r="A10759" s="0" t="n">
        <v>1990</v>
      </c>
      <c r="B10759" s="0" t="n">
        <v>6</v>
      </c>
      <c r="C10759" s="0" t="n">
        <v>14</v>
      </c>
      <c r="D10759" s="0" t="n">
        <v>68</v>
      </c>
      <c r="E10759" s="0" t="n">
        <v>60</v>
      </c>
      <c r="F10759" s="0" t="n">
        <v>22</v>
      </c>
      <c r="T10759" s="0"/>
    </row>
    <row r="10760" customFormat="false" ht="12.75" hidden="false" customHeight="false" outlineLevel="0" collapsed="false">
      <c r="A10760" s="0" t="n">
        <v>1990</v>
      </c>
      <c r="B10760" s="0" t="n">
        <v>6</v>
      </c>
      <c r="C10760" s="0" t="n">
        <v>15</v>
      </c>
      <c r="D10760" s="0" t="n">
        <v>81</v>
      </c>
      <c r="E10760" s="0" t="n">
        <v>60</v>
      </c>
      <c r="F10760" s="0" t="n">
        <v>0</v>
      </c>
      <c r="T10760" s="0"/>
    </row>
    <row r="10761" customFormat="false" ht="12.75" hidden="false" customHeight="false" outlineLevel="0" collapsed="false">
      <c r="A10761" s="0" t="n">
        <v>1990</v>
      </c>
      <c r="B10761" s="0" t="n">
        <v>6</v>
      </c>
      <c r="C10761" s="0" t="n">
        <v>16</v>
      </c>
      <c r="D10761" s="0" t="n">
        <v>85</v>
      </c>
      <c r="E10761" s="0" t="n">
        <v>60</v>
      </c>
      <c r="F10761" s="0" t="n">
        <v>0</v>
      </c>
      <c r="T10761" s="0"/>
    </row>
    <row r="10762" customFormat="false" ht="12.75" hidden="false" customHeight="false" outlineLevel="0" collapsed="false">
      <c r="A10762" s="0" t="n">
        <v>1990</v>
      </c>
      <c r="B10762" s="0" t="n">
        <v>6</v>
      </c>
      <c r="C10762" s="0" t="n">
        <v>17</v>
      </c>
      <c r="D10762" s="0" t="n">
        <v>83</v>
      </c>
      <c r="E10762" s="0" t="n">
        <v>63</v>
      </c>
      <c r="F10762" s="0" t="n">
        <v>0</v>
      </c>
      <c r="T10762" s="0"/>
    </row>
    <row r="10763" customFormat="false" ht="12.75" hidden="false" customHeight="false" outlineLevel="0" collapsed="false">
      <c r="A10763" s="0" t="n">
        <v>1990</v>
      </c>
      <c r="B10763" s="0" t="n">
        <v>6</v>
      </c>
      <c r="C10763" s="0" t="n">
        <v>18</v>
      </c>
      <c r="D10763" s="0" t="n">
        <v>82</v>
      </c>
      <c r="E10763" s="0" t="n">
        <v>65</v>
      </c>
      <c r="F10763" s="0" t="n">
        <v>48</v>
      </c>
      <c r="T10763" s="0"/>
    </row>
    <row r="10764" customFormat="false" ht="12.75" hidden="false" customHeight="false" outlineLevel="0" collapsed="false">
      <c r="A10764" s="0" t="n">
        <v>1990</v>
      </c>
      <c r="B10764" s="0" t="n">
        <v>6</v>
      </c>
      <c r="C10764" s="0" t="n">
        <v>19</v>
      </c>
      <c r="D10764" s="0" t="n">
        <v>83</v>
      </c>
      <c r="E10764" s="0" t="n">
        <v>65</v>
      </c>
      <c r="F10764" s="0" t="n">
        <v>17</v>
      </c>
      <c r="T10764" s="0"/>
    </row>
    <row r="10765" customFormat="false" ht="12.75" hidden="false" customHeight="false" outlineLevel="0" collapsed="false">
      <c r="A10765" s="0" t="n">
        <v>1990</v>
      </c>
      <c r="B10765" s="0" t="n">
        <v>6</v>
      </c>
      <c r="C10765" s="0" t="n">
        <v>20</v>
      </c>
      <c r="D10765" s="0" t="n">
        <v>80</v>
      </c>
      <c r="E10765" s="0" t="n">
        <v>62</v>
      </c>
      <c r="F10765" s="0" t="n">
        <v>0</v>
      </c>
      <c r="T10765" s="0"/>
    </row>
    <row r="10766" customFormat="false" ht="12.75" hidden="false" customHeight="false" outlineLevel="0" collapsed="false">
      <c r="A10766" s="0" t="n">
        <v>1990</v>
      </c>
      <c r="B10766" s="0" t="n">
        <v>6</v>
      </c>
      <c r="C10766" s="0" t="n">
        <v>21</v>
      </c>
      <c r="D10766" s="0" t="n">
        <v>77</v>
      </c>
      <c r="E10766" s="0" t="n">
        <v>65</v>
      </c>
      <c r="F10766" s="0" t="n">
        <v>1</v>
      </c>
      <c r="T10766" s="0"/>
    </row>
    <row r="10767" customFormat="false" ht="12.75" hidden="false" customHeight="false" outlineLevel="0" collapsed="false">
      <c r="A10767" s="0" t="n">
        <v>1990</v>
      </c>
      <c r="B10767" s="0" t="n">
        <v>6</v>
      </c>
      <c r="C10767" s="0" t="n">
        <v>22</v>
      </c>
      <c r="D10767" s="0" t="n">
        <v>89</v>
      </c>
      <c r="E10767" s="0" t="n">
        <v>67</v>
      </c>
      <c r="F10767" s="0" t="n">
        <v>1</v>
      </c>
      <c r="T10767" s="0"/>
    </row>
    <row r="10768" customFormat="false" ht="12.75" hidden="false" customHeight="false" outlineLevel="0" collapsed="false">
      <c r="A10768" s="0" t="n">
        <v>1990</v>
      </c>
      <c r="B10768" s="0" t="n">
        <v>6</v>
      </c>
      <c r="C10768" s="0" t="n">
        <v>23</v>
      </c>
      <c r="D10768" s="0" t="n">
        <v>83</v>
      </c>
      <c r="E10768" s="0" t="n">
        <v>70</v>
      </c>
      <c r="F10768" s="0" t="n">
        <v>4</v>
      </c>
      <c r="T10768" s="0"/>
    </row>
    <row r="10769" customFormat="false" ht="12.75" hidden="false" customHeight="false" outlineLevel="0" collapsed="false">
      <c r="A10769" s="0" t="n">
        <v>1990</v>
      </c>
      <c r="B10769" s="0" t="n">
        <v>6</v>
      </c>
      <c r="C10769" s="0" t="n">
        <v>24</v>
      </c>
      <c r="D10769" s="0" t="n">
        <v>80</v>
      </c>
      <c r="E10769" s="0" t="n">
        <v>68</v>
      </c>
      <c r="F10769" s="0" t="n">
        <v>0</v>
      </c>
      <c r="T10769" s="0"/>
    </row>
    <row r="10770" customFormat="false" ht="12.75" hidden="false" customHeight="false" outlineLevel="0" collapsed="false">
      <c r="A10770" s="0" t="n">
        <v>1990</v>
      </c>
      <c r="B10770" s="0" t="n">
        <v>6</v>
      </c>
      <c r="C10770" s="0" t="n">
        <v>25</v>
      </c>
      <c r="D10770" s="0" t="n">
        <v>80</v>
      </c>
      <c r="E10770" s="0" t="n">
        <v>64</v>
      </c>
      <c r="F10770" s="0" t="n">
        <v>0</v>
      </c>
      <c r="T10770" s="0"/>
    </row>
    <row r="10771" customFormat="false" ht="12.75" hidden="false" customHeight="false" outlineLevel="0" collapsed="false">
      <c r="A10771" s="0" t="n">
        <v>1990</v>
      </c>
      <c r="B10771" s="0" t="n">
        <v>6</v>
      </c>
      <c r="C10771" s="0" t="n">
        <v>26</v>
      </c>
      <c r="D10771" s="0" t="n">
        <v>84</v>
      </c>
      <c r="E10771" s="0" t="n">
        <v>63</v>
      </c>
      <c r="F10771" s="0" t="n">
        <v>0</v>
      </c>
      <c r="T10771" s="0"/>
    </row>
    <row r="10772" customFormat="false" ht="12.75" hidden="false" customHeight="false" outlineLevel="0" collapsed="false">
      <c r="A10772" s="0" t="n">
        <v>1990</v>
      </c>
      <c r="B10772" s="0" t="n">
        <v>6</v>
      </c>
      <c r="C10772" s="0" t="n">
        <v>27</v>
      </c>
      <c r="D10772" s="0" t="n">
        <v>88</v>
      </c>
      <c r="E10772" s="0" t="n">
        <v>69</v>
      </c>
      <c r="F10772" s="0" t="n">
        <v>0</v>
      </c>
      <c r="T10772" s="0"/>
    </row>
    <row r="10773" customFormat="false" ht="12.75" hidden="false" customHeight="false" outlineLevel="0" collapsed="false">
      <c r="A10773" s="0" t="n">
        <v>1990</v>
      </c>
      <c r="B10773" s="0" t="n">
        <v>6</v>
      </c>
      <c r="C10773" s="0" t="n">
        <v>28</v>
      </c>
      <c r="D10773" s="0" t="n">
        <v>89</v>
      </c>
      <c r="E10773" s="0" t="n">
        <v>70</v>
      </c>
      <c r="F10773" s="0" t="n">
        <v>0</v>
      </c>
      <c r="T10773" s="0"/>
    </row>
    <row r="10774" customFormat="false" ht="12.75" hidden="false" customHeight="false" outlineLevel="0" collapsed="false">
      <c r="A10774" s="0" t="n">
        <v>1990</v>
      </c>
      <c r="B10774" s="0" t="n">
        <v>6</v>
      </c>
      <c r="C10774" s="0" t="n">
        <v>29</v>
      </c>
      <c r="D10774" s="0" t="n">
        <v>86</v>
      </c>
      <c r="E10774" s="0" t="n">
        <v>70</v>
      </c>
      <c r="F10774" s="0" t="n">
        <v>13</v>
      </c>
      <c r="T10774" s="0"/>
    </row>
    <row r="10775" customFormat="false" ht="12.75" hidden="false" customHeight="false" outlineLevel="0" collapsed="false">
      <c r="A10775" s="0" t="n">
        <v>1990</v>
      </c>
      <c r="B10775" s="0" t="n">
        <v>6</v>
      </c>
      <c r="C10775" s="0" t="n">
        <v>30</v>
      </c>
      <c r="D10775" s="0" t="n">
        <v>88</v>
      </c>
      <c r="E10775" s="0" t="n">
        <v>69</v>
      </c>
      <c r="F10775" s="0" t="n">
        <v>74</v>
      </c>
      <c r="T10775" s="0"/>
    </row>
    <row r="10776" customFormat="false" ht="12.75" hidden="false" customHeight="false" outlineLevel="0" collapsed="false">
      <c r="A10776" s="0" t="n">
        <v>1990</v>
      </c>
      <c r="B10776" s="0" t="n">
        <v>7</v>
      </c>
      <c r="C10776" s="0" t="n">
        <v>1</v>
      </c>
      <c r="D10776" s="0" t="n">
        <v>84</v>
      </c>
      <c r="E10776" s="0" t="n">
        <v>64</v>
      </c>
      <c r="F10776" s="0" t="n">
        <v>50</v>
      </c>
      <c r="T10776" s="0"/>
    </row>
    <row r="10777" customFormat="false" ht="12.75" hidden="false" customHeight="false" outlineLevel="0" collapsed="false">
      <c r="A10777" s="0" t="n">
        <v>1990</v>
      </c>
      <c r="B10777" s="0" t="n">
        <v>7</v>
      </c>
      <c r="C10777" s="0" t="n">
        <v>2</v>
      </c>
      <c r="D10777" s="0" t="n">
        <v>76</v>
      </c>
      <c r="E10777" s="0" t="n">
        <v>65</v>
      </c>
      <c r="F10777" s="0" t="n">
        <v>0</v>
      </c>
      <c r="T10777" s="0"/>
    </row>
    <row r="10778" customFormat="false" ht="12.75" hidden="false" customHeight="false" outlineLevel="0" collapsed="false">
      <c r="A10778" s="0" t="n">
        <v>1990</v>
      </c>
      <c r="B10778" s="0" t="n">
        <v>7</v>
      </c>
      <c r="C10778" s="0" t="n">
        <v>3</v>
      </c>
      <c r="D10778" s="0" t="n">
        <v>87</v>
      </c>
      <c r="E10778" s="0" t="n">
        <v>64</v>
      </c>
      <c r="F10778" s="0" t="n">
        <v>0</v>
      </c>
      <c r="T10778" s="0"/>
    </row>
    <row r="10779" customFormat="false" ht="12.75" hidden="false" customHeight="false" outlineLevel="0" collapsed="false">
      <c r="A10779" s="0" t="n">
        <v>1990</v>
      </c>
      <c r="B10779" s="0" t="n">
        <v>7</v>
      </c>
      <c r="C10779" s="0" t="n">
        <v>4</v>
      </c>
      <c r="D10779" s="0" t="n">
        <v>93</v>
      </c>
      <c r="E10779" s="0" t="n">
        <v>71</v>
      </c>
      <c r="F10779" s="0" t="n">
        <v>0</v>
      </c>
      <c r="T10779" s="0"/>
    </row>
    <row r="10780" customFormat="false" ht="12.75" hidden="false" customHeight="false" outlineLevel="0" collapsed="false">
      <c r="A10780" s="0" t="n">
        <v>1990</v>
      </c>
      <c r="B10780" s="0" t="n">
        <v>7</v>
      </c>
      <c r="C10780" s="0" t="n">
        <v>5</v>
      </c>
      <c r="D10780" s="0" t="n">
        <v>95</v>
      </c>
      <c r="E10780" s="0" t="n">
        <v>76</v>
      </c>
      <c r="F10780" s="0" t="n">
        <v>0</v>
      </c>
      <c r="T10780" s="0"/>
    </row>
    <row r="10781" customFormat="false" ht="12.75" hidden="false" customHeight="false" outlineLevel="0" collapsed="false">
      <c r="A10781" s="0" t="n">
        <v>1990</v>
      </c>
      <c r="B10781" s="0" t="n">
        <v>7</v>
      </c>
      <c r="C10781" s="0" t="n">
        <v>6</v>
      </c>
      <c r="D10781" s="0" t="n">
        <v>82</v>
      </c>
      <c r="E10781" s="0" t="n">
        <v>68</v>
      </c>
      <c r="F10781" s="0" t="n">
        <v>0</v>
      </c>
      <c r="T10781" s="0"/>
    </row>
    <row r="10782" customFormat="false" ht="12.75" hidden="false" customHeight="false" outlineLevel="0" collapsed="false">
      <c r="A10782" s="0" t="n">
        <v>1990</v>
      </c>
      <c r="B10782" s="0" t="n">
        <v>7</v>
      </c>
      <c r="C10782" s="0" t="n">
        <v>7</v>
      </c>
      <c r="D10782" s="0" t="n">
        <v>83</v>
      </c>
      <c r="E10782" s="0" t="n">
        <v>63</v>
      </c>
      <c r="F10782" s="0" t="n">
        <v>0</v>
      </c>
      <c r="T10782" s="0"/>
    </row>
    <row r="10783" customFormat="false" ht="12.75" hidden="false" customHeight="false" outlineLevel="0" collapsed="false">
      <c r="A10783" s="0" t="n">
        <v>1990</v>
      </c>
      <c r="B10783" s="0" t="n">
        <v>7</v>
      </c>
      <c r="C10783" s="0" t="n">
        <v>8</v>
      </c>
      <c r="D10783" s="0" t="n">
        <v>80</v>
      </c>
      <c r="E10783" s="0" t="n">
        <v>65</v>
      </c>
      <c r="F10783" s="0" t="n">
        <v>0</v>
      </c>
      <c r="T10783" s="0"/>
    </row>
    <row r="10784" customFormat="false" ht="12.75" hidden="false" customHeight="false" outlineLevel="0" collapsed="false">
      <c r="A10784" s="0" t="n">
        <v>1990</v>
      </c>
      <c r="B10784" s="0" t="n">
        <v>7</v>
      </c>
      <c r="C10784" s="0" t="n">
        <v>9</v>
      </c>
      <c r="D10784" s="0" t="n">
        <v>93</v>
      </c>
      <c r="E10784" s="0" t="n">
        <v>72</v>
      </c>
      <c r="F10784" s="0" t="n">
        <v>11</v>
      </c>
      <c r="T10784" s="0"/>
    </row>
    <row r="10785" customFormat="false" ht="12.75" hidden="false" customHeight="false" outlineLevel="0" collapsed="false">
      <c r="A10785" s="0" t="n">
        <v>1990</v>
      </c>
      <c r="B10785" s="0" t="n">
        <v>7</v>
      </c>
      <c r="C10785" s="0" t="n">
        <v>10</v>
      </c>
      <c r="D10785" s="0" t="n">
        <v>87</v>
      </c>
      <c r="E10785" s="0" t="n">
        <v>73</v>
      </c>
      <c r="F10785" s="0" t="n">
        <v>0</v>
      </c>
      <c r="T10785" s="0"/>
    </row>
    <row r="10786" customFormat="false" ht="12.75" hidden="false" customHeight="false" outlineLevel="0" collapsed="false">
      <c r="A10786" s="0" t="n">
        <v>1990</v>
      </c>
      <c r="B10786" s="0" t="n">
        <v>7</v>
      </c>
      <c r="C10786" s="0" t="n">
        <v>11</v>
      </c>
      <c r="D10786" s="0" t="n">
        <v>76</v>
      </c>
      <c r="E10786" s="0" t="n">
        <v>63</v>
      </c>
      <c r="F10786" s="0" t="n">
        <v>7</v>
      </c>
      <c r="T10786" s="0"/>
    </row>
    <row r="10787" customFormat="false" ht="12.75" hidden="false" customHeight="false" outlineLevel="0" collapsed="false">
      <c r="A10787" s="0" t="n">
        <v>1990</v>
      </c>
      <c r="B10787" s="0" t="n">
        <v>7</v>
      </c>
      <c r="C10787" s="0" t="n">
        <v>12</v>
      </c>
      <c r="D10787" s="0" t="n">
        <v>67</v>
      </c>
      <c r="E10787" s="0" t="n">
        <v>58</v>
      </c>
      <c r="F10787" s="0" t="n">
        <v>56</v>
      </c>
      <c r="T10787" s="0"/>
    </row>
    <row r="10788" customFormat="false" ht="12.75" hidden="false" customHeight="false" outlineLevel="0" collapsed="false">
      <c r="A10788" s="0" t="n">
        <v>1990</v>
      </c>
      <c r="B10788" s="0" t="n">
        <v>7</v>
      </c>
      <c r="C10788" s="0" t="n">
        <v>13</v>
      </c>
      <c r="D10788" s="0" t="n">
        <v>70</v>
      </c>
      <c r="E10788" s="0" t="n">
        <v>57</v>
      </c>
      <c r="F10788" s="0" t="n">
        <v>33</v>
      </c>
      <c r="T10788" s="0"/>
    </row>
    <row r="10789" customFormat="false" ht="12.75" hidden="false" customHeight="false" outlineLevel="0" collapsed="false">
      <c r="A10789" s="0" t="n">
        <v>1990</v>
      </c>
      <c r="B10789" s="0" t="n">
        <v>7</v>
      </c>
      <c r="C10789" s="0" t="n">
        <v>14</v>
      </c>
      <c r="D10789" s="0" t="n">
        <v>74</v>
      </c>
      <c r="E10789" s="0" t="n">
        <v>64</v>
      </c>
      <c r="F10789" s="0" t="n">
        <v>0</v>
      </c>
      <c r="T10789" s="0"/>
    </row>
    <row r="10790" customFormat="false" ht="12.75" hidden="false" customHeight="false" outlineLevel="0" collapsed="false">
      <c r="A10790" s="0" t="n">
        <v>1990</v>
      </c>
      <c r="B10790" s="0" t="n">
        <v>7</v>
      </c>
      <c r="C10790" s="0" t="n">
        <v>15</v>
      </c>
      <c r="D10790" s="0" t="n">
        <v>84</v>
      </c>
      <c r="E10790" s="0" t="n">
        <v>68</v>
      </c>
      <c r="F10790" s="0" t="n">
        <v>41</v>
      </c>
      <c r="T10790" s="0"/>
    </row>
    <row r="10791" customFormat="false" ht="12.75" hidden="false" customHeight="false" outlineLevel="0" collapsed="false">
      <c r="A10791" s="0" t="n">
        <v>1990</v>
      </c>
      <c r="B10791" s="0" t="n">
        <v>7</v>
      </c>
      <c r="C10791" s="0" t="n">
        <v>16</v>
      </c>
      <c r="D10791" s="0" t="n">
        <v>86</v>
      </c>
      <c r="E10791" s="0" t="n">
        <v>76</v>
      </c>
      <c r="F10791" s="0" t="n">
        <v>0</v>
      </c>
      <c r="T10791" s="0"/>
    </row>
    <row r="10792" customFormat="false" ht="12.75" hidden="false" customHeight="false" outlineLevel="0" collapsed="false">
      <c r="A10792" s="0" t="n">
        <v>1990</v>
      </c>
      <c r="B10792" s="0" t="n">
        <v>7</v>
      </c>
      <c r="C10792" s="0" t="n">
        <v>17</v>
      </c>
      <c r="D10792" s="0" t="n">
        <v>89</v>
      </c>
      <c r="E10792" s="0" t="n">
        <v>74</v>
      </c>
      <c r="F10792" s="0" t="n">
        <v>0</v>
      </c>
      <c r="T10792" s="0"/>
    </row>
    <row r="10793" customFormat="false" ht="12.75" hidden="false" customHeight="false" outlineLevel="0" collapsed="false">
      <c r="A10793" s="0" t="n">
        <v>1990</v>
      </c>
      <c r="B10793" s="0" t="n">
        <v>7</v>
      </c>
      <c r="C10793" s="0" t="n">
        <v>18</v>
      </c>
      <c r="D10793" s="0" t="n">
        <v>92</v>
      </c>
      <c r="E10793" s="0" t="n">
        <v>72</v>
      </c>
      <c r="F10793" s="0" t="n">
        <v>0</v>
      </c>
      <c r="T10793" s="0"/>
    </row>
    <row r="10794" customFormat="false" ht="12.75" hidden="false" customHeight="false" outlineLevel="0" collapsed="false">
      <c r="A10794" s="0" t="n">
        <v>1990</v>
      </c>
      <c r="B10794" s="0" t="n">
        <v>7</v>
      </c>
      <c r="C10794" s="0" t="n">
        <v>19</v>
      </c>
      <c r="D10794" s="0" t="n">
        <v>94</v>
      </c>
      <c r="E10794" s="0" t="n">
        <v>74</v>
      </c>
      <c r="F10794" s="0" t="n">
        <v>0</v>
      </c>
      <c r="T10794" s="0"/>
    </row>
    <row r="10795" customFormat="false" ht="12.75" hidden="false" customHeight="false" outlineLevel="0" collapsed="false">
      <c r="A10795" s="0" t="n">
        <v>1990</v>
      </c>
      <c r="B10795" s="0" t="n">
        <v>7</v>
      </c>
      <c r="C10795" s="0" t="n">
        <v>20</v>
      </c>
      <c r="D10795" s="0" t="n">
        <v>91</v>
      </c>
      <c r="E10795" s="0" t="n">
        <v>74</v>
      </c>
      <c r="F10795" s="0" t="n">
        <v>0</v>
      </c>
      <c r="T10795" s="0"/>
    </row>
    <row r="10796" customFormat="false" ht="12.75" hidden="false" customHeight="false" outlineLevel="0" collapsed="false">
      <c r="A10796" s="0" t="n">
        <v>1990</v>
      </c>
      <c r="B10796" s="0" t="n">
        <v>7</v>
      </c>
      <c r="C10796" s="0" t="n">
        <v>21</v>
      </c>
      <c r="D10796" s="0" t="n">
        <v>88</v>
      </c>
      <c r="E10796" s="0" t="n">
        <v>71</v>
      </c>
      <c r="F10796" s="0" t="n">
        <v>113</v>
      </c>
      <c r="T10796" s="0"/>
    </row>
    <row r="10797" customFormat="false" ht="12.75" hidden="false" customHeight="false" outlineLevel="0" collapsed="false">
      <c r="A10797" s="0" t="n">
        <v>1990</v>
      </c>
      <c r="B10797" s="0" t="n">
        <v>7</v>
      </c>
      <c r="C10797" s="0" t="n">
        <v>22</v>
      </c>
      <c r="D10797" s="0" t="n">
        <v>85</v>
      </c>
      <c r="E10797" s="0" t="n">
        <v>71</v>
      </c>
      <c r="F10797" s="0" t="n">
        <v>0</v>
      </c>
      <c r="T10797" s="0"/>
    </row>
    <row r="10798" customFormat="false" ht="12.75" hidden="false" customHeight="false" outlineLevel="0" collapsed="false">
      <c r="A10798" s="0" t="n">
        <v>1990</v>
      </c>
      <c r="B10798" s="0" t="n">
        <v>7</v>
      </c>
      <c r="C10798" s="0" t="n">
        <v>23</v>
      </c>
      <c r="D10798" s="0" t="n">
        <v>87</v>
      </c>
      <c r="E10798" s="0" t="n">
        <v>71</v>
      </c>
      <c r="F10798" s="0" t="n">
        <v>26</v>
      </c>
      <c r="T10798" s="0"/>
    </row>
    <row r="10799" customFormat="false" ht="12.75" hidden="false" customHeight="false" outlineLevel="0" collapsed="false">
      <c r="A10799" s="0" t="n">
        <v>1990</v>
      </c>
      <c r="B10799" s="0" t="n">
        <v>7</v>
      </c>
      <c r="C10799" s="0" t="n">
        <v>24</v>
      </c>
      <c r="D10799" s="0" t="n">
        <v>83</v>
      </c>
      <c r="E10799" s="0" t="n">
        <v>69</v>
      </c>
      <c r="F10799" s="0" t="n">
        <v>0</v>
      </c>
      <c r="T10799" s="0"/>
    </row>
    <row r="10800" customFormat="false" ht="12.75" hidden="false" customHeight="false" outlineLevel="0" collapsed="false">
      <c r="A10800" s="0" t="n">
        <v>1990</v>
      </c>
      <c r="B10800" s="0" t="n">
        <v>7</v>
      </c>
      <c r="C10800" s="0" t="n">
        <v>25</v>
      </c>
      <c r="D10800" s="0" t="n">
        <v>89</v>
      </c>
      <c r="E10800" s="0" t="n">
        <v>70</v>
      </c>
      <c r="F10800" s="0" t="n">
        <v>0</v>
      </c>
      <c r="T10800" s="0"/>
    </row>
    <row r="10801" customFormat="false" ht="12.75" hidden="false" customHeight="false" outlineLevel="0" collapsed="false">
      <c r="A10801" s="0" t="n">
        <v>1990</v>
      </c>
      <c r="B10801" s="0" t="n">
        <v>7</v>
      </c>
      <c r="C10801" s="0" t="n">
        <v>26</v>
      </c>
      <c r="D10801" s="0" t="n">
        <v>88</v>
      </c>
      <c r="E10801" s="0" t="n">
        <v>72</v>
      </c>
      <c r="F10801" s="0" t="n">
        <v>0</v>
      </c>
      <c r="T10801" s="0"/>
    </row>
    <row r="10802" customFormat="false" ht="12.75" hidden="false" customHeight="false" outlineLevel="0" collapsed="false">
      <c r="A10802" s="0" t="n">
        <v>1990</v>
      </c>
      <c r="B10802" s="0" t="n">
        <v>7</v>
      </c>
      <c r="C10802" s="0" t="n">
        <v>27</v>
      </c>
      <c r="D10802" s="0" t="n">
        <v>82</v>
      </c>
      <c r="E10802" s="0" t="n">
        <v>70</v>
      </c>
      <c r="F10802" s="0" t="n">
        <v>0</v>
      </c>
      <c r="T10802" s="0"/>
    </row>
    <row r="10803" customFormat="false" ht="12.75" hidden="false" customHeight="false" outlineLevel="0" collapsed="false">
      <c r="A10803" s="0" t="n">
        <v>1990</v>
      </c>
      <c r="B10803" s="0" t="n">
        <v>7</v>
      </c>
      <c r="C10803" s="0" t="n">
        <v>28</v>
      </c>
      <c r="D10803" s="0" t="n">
        <v>82</v>
      </c>
      <c r="E10803" s="0" t="n">
        <v>71</v>
      </c>
      <c r="F10803" s="0" t="n">
        <v>0</v>
      </c>
      <c r="T10803" s="0"/>
    </row>
    <row r="10804" customFormat="false" ht="12.75" hidden="false" customHeight="false" outlineLevel="0" collapsed="false">
      <c r="A10804" s="0" t="n">
        <v>1990</v>
      </c>
      <c r="B10804" s="0" t="n">
        <v>7</v>
      </c>
      <c r="C10804" s="0" t="n">
        <v>29</v>
      </c>
      <c r="D10804" s="0" t="n">
        <v>86</v>
      </c>
      <c r="E10804" s="0" t="n">
        <v>71</v>
      </c>
      <c r="F10804" s="0" t="n">
        <v>0</v>
      </c>
      <c r="T10804" s="0"/>
    </row>
    <row r="10805" customFormat="false" ht="12.75" hidden="false" customHeight="false" outlineLevel="0" collapsed="false">
      <c r="A10805" s="0" t="n">
        <v>1990</v>
      </c>
      <c r="B10805" s="0" t="n">
        <v>7</v>
      </c>
      <c r="C10805" s="0" t="n">
        <v>30</v>
      </c>
      <c r="D10805" s="0" t="n">
        <v>84</v>
      </c>
      <c r="E10805" s="0" t="n">
        <v>68</v>
      </c>
      <c r="F10805" s="0" t="n">
        <v>0</v>
      </c>
      <c r="T10805" s="0"/>
    </row>
    <row r="10806" customFormat="false" ht="12.75" hidden="false" customHeight="false" outlineLevel="0" collapsed="false">
      <c r="A10806" s="0" t="n">
        <v>1990</v>
      </c>
      <c r="B10806" s="0" t="n">
        <v>7</v>
      </c>
      <c r="C10806" s="0" t="n">
        <v>31</v>
      </c>
      <c r="D10806" s="0" t="n">
        <v>89</v>
      </c>
      <c r="E10806" s="0" t="n">
        <v>68</v>
      </c>
      <c r="F10806" s="0" t="n">
        <v>14</v>
      </c>
      <c r="T10806" s="0"/>
    </row>
    <row r="10807" customFormat="false" ht="12.75" hidden="false" customHeight="false" outlineLevel="0" collapsed="false">
      <c r="A10807" s="0" t="n">
        <v>1990</v>
      </c>
      <c r="B10807" s="0" t="n">
        <v>8</v>
      </c>
      <c r="C10807" s="0" t="n">
        <v>1</v>
      </c>
      <c r="D10807" s="0" t="n">
        <v>85</v>
      </c>
      <c r="E10807" s="0" t="n">
        <v>64</v>
      </c>
      <c r="F10807" s="0" t="n">
        <v>0</v>
      </c>
      <c r="T10807" s="0"/>
    </row>
    <row r="10808" customFormat="false" ht="12.75" hidden="false" customHeight="false" outlineLevel="0" collapsed="false">
      <c r="A10808" s="0" t="n">
        <v>1990</v>
      </c>
      <c r="B10808" s="0" t="n">
        <v>8</v>
      </c>
      <c r="C10808" s="0" t="n">
        <v>2</v>
      </c>
      <c r="D10808" s="0" t="n">
        <v>89</v>
      </c>
      <c r="E10808" s="0" t="n">
        <v>64</v>
      </c>
      <c r="F10808" s="0" t="n">
        <v>0</v>
      </c>
      <c r="T10808" s="0"/>
    </row>
    <row r="10809" customFormat="false" ht="12.75" hidden="false" customHeight="false" outlineLevel="0" collapsed="false">
      <c r="A10809" s="0" t="n">
        <v>1990</v>
      </c>
      <c r="B10809" s="0" t="n">
        <v>8</v>
      </c>
      <c r="C10809" s="0" t="n">
        <v>3</v>
      </c>
      <c r="D10809" s="0" t="n">
        <v>93</v>
      </c>
      <c r="E10809" s="0" t="n">
        <v>68</v>
      </c>
      <c r="F10809" s="0" t="n">
        <v>0</v>
      </c>
      <c r="T10809" s="0"/>
    </row>
    <row r="10810" customFormat="false" ht="12.75" hidden="false" customHeight="false" outlineLevel="0" collapsed="false">
      <c r="A10810" s="0" t="n">
        <v>1990</v>
      </c>
      <c r="B10810" s="0" t="n">
        <v>8</v>
      </c>
      <c r="C10810" s="0" t="n">
        <v>4</v>
      </c>
      <c r="D10810" s="0" t="n">
        <v>92</v>
      </c>
      <c r="E10810" s="0" t="n">
        <v>71</v>
      </c>
      <c r="F10810" s="0" t="n">
        <v>0</v>
      </c>
      <c r="T10810" s="0"/>
    </row>
    <row r="10811" customFormat="false" ht="12.75" hidden="false" customHeight="false" outlineLevel="0" collapsed="false">
      <c r="A10811" s="0" t="n">
        <v>1990</v>
      </c>
      <c r="B10811" s="0" t="n">
        <v>8</v>
      </c>
      <c r="C10811" s="0" t="n">
        <v>5</v>
      </c>
      <c r="D10811" s="0" t="n">
        <v>79</v>
      </c>
      <c r="E10811" s="0" t="n">
        <v>69</v>
      </c>
      <c r="F10811" s="0" t="n">
        <v>11</v>
      </c>
      <c r="T10811" s="0"/>
    </row>
    <row r="10812" customFormat="false" ht="12.75" hidden="false" customHeight="false" outlineLevel="0" collapsed="false">
      <c r="A10812" s="0" t="n">
        <v>1990</v>
      </c>
      <c r="B10812" s="0" t="n">
        <v>8</v>
      </c>
      <c r="C10812" s="0" t="n">
        <v>6</v>
      </c>
      <c r="D10812" s="0" t="n">
        <v>84</v>
      </c>
      <c r="E10812" s="0" t="n">
        <v>68</v>
      </c>
      <c r="F10812" s="0" t="n">
        <v>230</v>
      </c>
      <c r="T10812" s="0"/>
    </row>
    <row r="10813" customFormat="false" ht="12.75" hidden="false" customHeight="false" outlineLevel="0" collapsed="false">
      <c r="A10813" s="0" t="n">
        <v>1990</v>
      </c>
      <c r="B10813" s="0" t="n">
        <v>8</v>
      </c>
      <c r="C10813" s="0" t="n">
        <v>7</v>
      </c>
      <c r="D10813" s="0" t="n">
        <v>85</v>
      </c>
      <c r="E10813" s="0" t="n">
        <v>71</v>
      </c>
      <c r="F10813" s="0" t="n">
        <v>135</v>
      </c>
      <c r="T10813" s="0"/>
    </row>
    <row r="10814" customFormat="false" ht="12.75" hidden="false" customHeight="false" outlineLevel="0" collapsed="false">
      <c r="A10814" s="0" t="n">
        <v>1990</v>
      </c>
      <c r="B10814" s="0" t="n">
        <v>8</v>
      </c>
      <c r="C10814" s="0" t="n">
        <v>8</v>
      </c>
      <c r="D10814" s="0" t="n">
        <v>87</v>
      </c>
      <c r="E10814" s="0" t="n">
        <v>68</v>
      </c>
      <c r="F10814" s="0" t="n">
        <v>0</v>
      </c>
      <c r="T10814" s="0"/>
    </row>
    <row r="10815" customFormat="false" ht="12.75" hidden="false" customHeight="false" outlineLevel="0" collapsed="false">
      <c r="A10815" s="0" t="n">
        <v>1990</v>
      </c>
      <c r="B10815" s="0" t="n">
        <v>8</v>
      </c>
      <c r="C10815" s="0" t="n">
        <v>9</v>
      </c>
      <c r="D10815" s="0" t="n">
        <v>82</v>
      </c>
      <c r="E10815" s="0" t="n">
        <v>69</v>
      </c>
      <c r="F10815" s="0" t="n">
        <v>6</v>
      </c>
      <c r="T10815" s="0"/>
    </row>
    <row r="10816" customFormat="false" ht="12.75" hidden="false" customHeight="false" outlineLevel="0" collapsed="false">
      <c r="A10816" s="0" t="n">
        <v>1990</v>
      </c>
      <c r="B10816" s="0" t="n">
        <v>8</v>
      </c>
      <c r="C10816" s="0" t="n">
        <v>10</v>
      </c>
      <c r="D10816" s="0" t="n">
        <v>76</v>
      </c>
      <c r="E10816" s="0" t="n">
        <v>70</v>
      </c>
      <c r="F10816" s="0" t="n">
        <v>464</v>
      </c>
      <c r="T10816" s="0"/>
    </row>
    <row r="10817" customFormat="false" ht="12.75" hidden="false" customHeight="false" outlineLevel="0" collapsed="false">
      <c r="A10817" s="0" t="n">
        <v>1990</v>
      </c>
      <c r="B10817" s="0" t="n">
        <v>8</v>
      </c>
      <c r="C10817" s="0" t="n">
        <v>11</v>
      </c>
      <c r="D10817" s="0" t="n">
        <v>84</v>
      </c>
      <c r="E10817" s="0" t="n">
        <v>68</v>
      </c>
      <c r="F10817" s="0" t="n">
        <v>150</v>
      </c>
      <c r="T10817" s="0"/>
    </row>
    <row r="10818" customFormat="false" ht="12.75" hidden="false" customHeight="false" outlineLevel="0" collapsed="false">
      <c r="A10818" s="0" t="n">
        <v>1990</v>
      </c>
      <c r="B10818" s="0" t="n">
        <v>8</v>
      </c>
      <c r="C10818" s="0" t="n">
        <v>12</v>
      </c>
      <c r="D10818" s="0" t="n">
        <v>89</v>
      </c>
      <c r="E10818" s="0" t="n">
        <v>69</v>
      </c>
      <c r="F10818" s="0" t="n">
        <v>0</v>
      </c>
      <c r="T10818" s="0"/>
    </row>
    <row r="10819" customFormat="false" ht="12.75" hidden="false" customHeight="false" outlineLevel="0" collapsed="false">
      <c r="A10819" s="0" t="n">
        <v>1990</v>
      </c>
      <c r="B10819" s="0" t="n">
        <v>8</v>
      </c>
      <c r="C10819" s="0" t="n">
        <v>13</v>
      </c>
      <c r="D10819" s="0" t="n">
        <v>86</v>
      </c>
      <c r="E10819" s="0" t="n">
        <v>69</v>
      </c>
      <c r="F10819" s="0" t="n">
        <v>43</v>
      </c>
      <c r="T10819" s="0"/>
    </row>
    <row r="10820" customFormat="false" ht="12.75" hidden="false" customHeight="false" outlineLevel="0" collapsed="false">
      <c r="A10820" s="0" t="n">
        <v>1990</v>
      </c>
      <c r="B10820" s="0" t="n">
        <v>8</v>
      </c>
      <c r="C10820" s="0" t="n">
        <v>14</v>
      </c>
      <c r="D10820" s="0" t="n">
        <v>85</v>
      </c>
      <c r="E10820" s="0" t="n">
        <v>66</v>
      </c>
      <c r="F10820" s="0" t="n">
        <v>2</v>
      </c>
      <c r="T10820" s="0"/>
    </row>
    <row r="10821" customFormat="false" ht="12.75" hidden="false" customHeight="false" outlineLevel="0" collapsed="false">
      <c r="A10821" s="0" t="n">
        <v>1990</v>
      </c>
      <c r="B10821" s="0" t="n">
        <v>8</v>
      </c>
      <c r="C10821" s="0" t="n">
        <v>15</v>
      </c>
      <c r="D10821" s="0" t="n">
        <v>85</v>
      </c>
      <c r="E10821" s="0" t="n">
        <v>68</v>
      </c>
      <c r="F10821" s="0" t="n">
        <v>0</v>
      </c>
      <c r="T10821" s="0"/>
    </row>
    <row r="10822" customFormat="false" ht="12.75" hidden="false" customHeight="false" outlineLevel="0" collapsed="false">
      <c r="A10822" s="0" t="n">
        <v>1990</v>
      </c>
      <c r="B10822" s="0" t="n">
        <v>8</v>
      </c>
      <c r="C10822" s="0" t="n">
        <v>16</v>
      </c>
      <c r="D10822" s="0" t="n">
        <v>87</v>
      </c>
      <c r="E10822" s="0" t="n">
        <v>68</v>
      </c>
      <c r="F10822" s="0" t="n">
        <v>0</v>
      </c>
      <c r="T10822" s="0"/>
    </row>
    <row r="10823" customFormat="false" ht="12.75" hidden="false" customHeight="false" outlineLevel="0" collapsed="false">
      <c r="A10823" s="0" t="n">
        <v>1990</v>
      </c>
      <c r="B10823" s="0" t="n">
        <v>8</v>
      </c>
      <c r="C10823" s="0" t="n">
        <v>17</v>
      </c>
      <c r="D10823" s="0" t="n">
        <v>91</v>
      </c>
      <c r="E10823" s="0" t="n">
        <v>71</v>
      </c>
      <c r="F10823" s="0" t="n">
        <v>0</v>
      </c>
      <c r="T10823" s="0"/>
    </row>
    <row r="10824" customFormat="false" ht="12.75" hidden="false" customHeight="false" outlineLevel="0" collapsed="false">
      <c r="A10824" s="0" t="n">
        <v>1990</v>
      </c>
      <c r="B10824" s="0" t="n">
        <v>8</v>
      </c>
      <c r="C10824" s="0" t="n">
        <v>18</v>
      </c>
      <c r="D10824" s="0" t="n">
        <v>89</v>
      </c>
      <c r="E10824" s="0" t="n">
        <v>72</v>
      </c>
      <c r="F10824" s="0" t="n">
        <v>0</v>
      </c>
      <c r="T10824" s="0"/>
    </row>
    <row r="10825" customFormat="false" ht="12.75" hidden="false" customHeight="false" outlineLevel="0" collapsed="false">
      <c r="A10825" s="0" t="n">
        <v>1990</v>
      </c>
      <c r="B10825" s="0" t="n">
        <v>8</v>
      </c>
      <c r="C10825" s="0" t="n">
        <v>19</v>
      </c>
      <c r="D10825" s="0" t="n">
        <v>82</v>
      </c>
      <c r="E10825" s="0" t="n">
        <v>58</v>
      </c>
      <c r="F10825" s="0" t="n">
        <v>2</v>
      </c>
      <c r="T10825" s="0"/>
    </row>
    <row r="10826" customFormat="false" ht="12.75" hidden="false" customHeight="false" outlineLevel="0" collapsed="false">
      <c r="A10826" s="0" t="n">
        <v>1990</v>
      </c>
      <c r="B10826" s="0" t="n">
        <v>8</v>
      </c>
      <c r="C10826" s="0" t="n">
        <v>20</v>
      </c>
      <c r="D10826" s="0" t="n">
        <v>68</v>
      </c>
      <c r="E10826" s="0" t="n">
        <v>59</v>
      </c>
      <c r="F10826" s="0" t="n">
        <v>0</v>
      </c>
      <c r="T10826" s="0"/>
    </row>
    <row r="10827" customFormat="false" ht="12.75" hidden="false" customHeight="false" outlineLevel="0" collapsed="false">
      <c r="A10827" s="0" t="n">
        <v>1990</v>
      </c>
      <c r="B10827" s="0" t="n">
        <v>8</v>
      </c>
      <c r="C10827" s="0" t="n">
        <v>21</v>
      </c>
      <c r="D10827" s="0" t="n">
        <v>69</v>
      </c>
      <c r="E10827" s="0" t="n">
        <v>58</v>
      </c>
      <c r="F10827" s="0" t="n">
        <v>7</v>
      </c>
      <c r="T10827" s="0"/>
    </row>
    <row r="10828" customFormat="false" ht="12.75" hidden="false" customHeight="false" outlineLevel="0" collapsed="false">
      <c r="A10828" s="0" t="n">
        <v>1990</v>
      </c>
      <c r="B10828" s="0" t="n">
        <v>8</v>
      </c>
      <c r="C10828" s="0" t="n">
        <v>22</v>
      </c>
      <c r="D10828" s="0" t="n">
        <v>78</v>
      </c>
      <c r="E10828" s="0" t="n">
        <v>65</v>
      </c>
      <c r="F10828" s="0" t="n">
        <v>0</v>
      </c>
      <c r="T10828" s="0"/>
    </row>
    <row r="10829" customFormat="false" ht="12.75" hidden="false" customHeight="false" outlineLevel="0" collapsed="false">
      <c r="A10829" s="0" t="n">
        <v>1990</v>
      </c>
      <c r="B10829" s="0" t="n">
        <v>8</v>
      </c>
      <c r="C10829" s="0" t="n">
        <v>23</v>
      </c>
      <c r="D10829" s="0" t="n">
        <v>69</v>
      </c>
      <c r="E10829" s="0" t="n">
        <v>65</v>
      </c>
      <c r="F10829" s="0" t="n">
        <v>8</v>
      </c>
      <c r="T10829" s="0"/>
    </row>
    <row r="10830" customFormat="false" ht="12.75" hidden="false" customHeight="false" outlineLevel="0" collapsed="false">
      <c r="A10830" s="0" t="n">
        <v>1990</v>
      </c>
      <c r="B10830" s="0" t="n">
        <v>8</v>
      </c>
      <c r="C10830" s="0" t="n">
        <v>24</v>
      </c>
      <c r="D10830" s="0" t="n">
        <v>71</v>
      </c>
      <c r="E10830" s="0" t="n">
        <v>67</v>
      </c>
      <c r="F10830" s="0" t="n">
        <v>75</v>
      </c>
      <c r="T10830" s="0"/>
    </row>
    <row r="10831" customFormat="false" ht="12.75" hidden="false" customHeight="false" outlineLevel="0" collapsed="false">
      <c r="A10831" s="0" t="n">
        <v>1990</v>
      </c>
      <c r="B10831" s="0" t="n">
        <v>8</v>
      </c>
      <c r="C10831" s="0" t="n">
        <v>25</v>
      </c>
      <c r="D10831" s="0" t="n">
        <v>83</v>
      </c>
      <c r="E10831" s="0" t="n">
        <v>70</v>
      </c>
      <c r="F10831" s="0" t="n">
        <v>0</v>
      </c>
      <c r="T10831" s="0"/>
    </row>
    <row r="10832" customFormat="false" ht="12.75" hidden="false" customHeight="false" outlineLevel="0" collapsed="false">
      <c r="A10832" s="0" t="n">
        <v>1990</v>
      </c>
      <c r="B10832" s="0" t="n">
        <v>8</v>
      </c>
      <c r="C10832" s="0" t="n">
        <v>26</v>
      </c>
      <c r="D10832" s="0" t="n">
        <v>89</v>
      </c>
      <c r="E10832" s="0" t="n">
        <v>70</v>
      </c>
      <c r="F10832" s="0" t="n">
        <v>0</v>
      </c>
      <c r="T10832" s="0"/>
    </row>
    <row r="10833" customFormat="false" ht="12.75" hidden="false" customHeight="false" outlineLevel="0" collapsed="false">
      <c r="A10833" s="0" t="n">
        <v>1990</v>
      </c>
      <c r="B10833" s="0" t="n">
        <v>8</v>
      </c>
      <c r="C10833" s="0" t="n">
        <v>27</v>
      </c>
      <c r="D10833" s="0" t="n">
        <v>90</v>
      </c>
      <c r="E10833" s="0" t="n">
        <v>70</v>
      </c>
      <c r="F10833" s="0" t="n">
        <v>44</v>
      </c>
      <c r="T10833" s="0"/>
    </row>
    <row r="10834" customFormat="false" ht="12.75" hidden="false" customHeight="false" outlineLevel="0" collapsed="false">
      <c r="A10834" s="0" t="n">
        <v>1990</v>
      </c>
      <c r="B10834" s="0" t="n">
        <v>8</v>
      </c>
      <c r="C10834" s="0" t="n">
        <v>28</v>
      </c>
      <c r="D10834" s="0" t="n">
        <v>88</v>
      </c>
      <c r="E10834" s="0" t="n">
        <v>68</v>
      </c>
      <c r="F10834" s="0" t="n">
        <v>37</v>
      </c>
      <c r="T10834" s="0"/>
    </row>
    <row r="10835" customFormat="false" ht="12.75" hidden="false" customHeight="false" outlineLevel="0" collapsed="false">
      <c r="A10835" s="0" t="n">
        <v>1990</v>
      </c>
      <c r="B10835" s="0" t="n">
        <v>8</v>
      </c>
      <c r="C10835" s="0" t="n">
        <v>29</v>
      </c>
      <c r="D10835" s="0" t="n">
        <v>86</v>
      </c>
      <c r="E10835" s="0" t="n">
        <v>66</v>
      </c>
      <c r="F10835" s="0" t="n">
        <v>22</v>
      </c>
      <c r="T10835" s="0"/>
    </row>
    <row r="10836" customFormat="false" ht="12.75" hidden="false" customHeight="false" outlineLevel="0" collapsed="false">
      <c r="A10836" s="0" t="n">
        <v>1990</v>
      </c>
      <c r="B10836" s="0" t="n">
        <v>8</v>
      </c>
      <c r="C10836" s="0" t="n">
        <v>30</v>
      </c>
      <c r="D10836" s="0" t="n">
        <v>84</v>
      </c>
      <c r="E10836" s="0" t="n">
        <v>65</v>
      </c>
      <c r="F10836" s="0" t="n">
        <v>0</v>
      </c>
      <c r="T10836" s="0"/>
    </row>
    <row r="10837" customFormat="false" ht="12.75" hidden="false" customHeight="false" outlineLevel="0" collapsed="false">
      <c r="A10837" s="0" t="n">
        <v>1990</v>
      </c>
      <c r="B10837" s="0" t="n">
        <v>8</v>
      </c>
      <c r="C10837" s="0" t="n">
        <v>31</v>
      </c>
      <c r="D10837" s="0" t="n">
        <v>83</v>
      </c>
      <c r="E10837" s="0" t="n">
        <v>63</v>
      </c>
      <c r="F10837" s="0" t="n">
        <v>0</v>
      </c>
      <c r="T10837" s="0"/>
    </row>
    <row r="10838" customFormat="false" ht="12.75" hidden="false" customHeight="false" outlineLevel="0" collapsed="false">
      <c r="A10838" s="0" t="n">
        <v>1990</v>
      </c>
      <c r="B10838" s="0" t="n">
        <v>9</v>
      </c>
      <c r="C10838" s="0" t="n">
        <v>1</v>
      </c>
      <c r="D10838" s="0" t="n">
        <v>86</v>
      </c>
      <c r="E10838" s="0" t="n">
        <v>64</v>
      </c>
      <c r="F10838" s="0" t="n">
        <v>0</v>
      </c>
      <c r="T10838" s="0"/>
    </row>
    <row r="10839" customFormat="false" ht="12.75" hidden="false" customHeight="false" outlineLevel="0" collapsed="false">
      <c r="A10839" s="0" t="n">
        <v>1990</v>
      </c>
      <c r="B10839" s="0" t="n">
        <v>9</v>
      </c>
      <c r="C10839" s="0" t="n">
        <v>2</v>
      </c>
      <c r="D10839" s="0" t="n">
        <v>89</v>
      </c>
      <c r="E10839" s="0" t="n">
        <v>69</v>
      </c>
      <c r="F10839" s="0" t="n">
        <v>0</v>
      </c>
      <c r="T10839" s="0"/>
    </row>
    <row r="10840" customFormat="false" ht="12.75" hidden="false" customHeight="false" outlineLevel="0" collapsed="false">
      <c r="A10840" s="0" t="n">
        <v>1990</v>
      </c>
      <c r="B10840" s="0" t="n">
        <v>9</v>
      </c>
      <c r="C10840" s="0" t="n">
        <v>3</v>
      </c>
      <c r="D10840" s="0" t="n">
        <v>79</v>
      </c>
      <c r="E10840" s="0" t="n">
        <v>66</v>
      </c>
      <c r="F10840" s="0" t="n">
        <v>0</v>
      </c>
      <c r="T10840" s="0"/>
    </row>
    <row r="10841" customFormat="false" ht="12.75" hidden="false" customHeight="false" outlineLevel="0" collapsed="false">
      <c r="A10841" s="0" t="n">
        <v>1990</v>
      </c>
      <c r="B10841" s="0" t="n">
        <v>9</v>
      </c>
      <c r="C10841" s="0" t="n">
        <v>4</v>
      </c>
      <c r="D10841" s="0" t="n">
        <v>76</v>
      </c>
      <c r="E10841" s="0" t="n">
        <v>58</v>
      </c>
      <c r="F10841" s="0" t="n">
        <v>0</v>
      </c>
      <c r="T10841" s="0"/>
    </row>
    <row r="10842" customFormat="false" ht="12.75" hidden="false" customHeight="false" outlineLevel="0" collapsed="false">
      <c r="A10842" s="0" t="n">
        <v>1990</v>
      </c>
      <c r="B10842" s="0" t="n">
        <v>9</v>
      </c>
      <c r="C10842" s="0" t="n">
        <v>5</v>
      </c>
      <c r="D10842" s="0" t="n">
        <v>80</v>
      </c>
      <c r="E10842" s="0" t="n">
        <v>63</v>
      </c>
      <c r="F10842" s="0" t="n">
        <v>0</v>
      </c>
      <c r="T10842" s="0"/>
    </row>
    <row r="10843" customFormat="false" ht="12.75" hidden="false" customHeight="false" outlineLevel="0" collapsed="false">
      <c r="A10843" s="0" t="n">
        <v>1990</v>
      </c>
      <c r="B10843" s="0" t="n">
        <v>9</v>
      </c>
      <c r="C10843" s="0" t="n">
        <v>6</v>
      </c>
      <c r="D10843" s="0" t="n">
        <v>83</v>
      </c>
      <c r="E10843" s="0" t="n">
        <v>71</v>
      </c>
      <c r="F10843" s="0" t="n">
        <v>0</v>
      </c>
      <c r="T10843" s="0"/>
    </row>
    <row r="10844" customFormat="false" ht="12.75" hidden="false" customHeight="false" outlineLevel="0" collapsed="false">
      <c r="A10844" s="0" t="n">
        <v>1990</v>
      </c>
      <c r="B10844" s="0" t="n">
        <v>9</v>
      </c>
      <c r="C10844" s="0" t="n">
        <v>7</v>
      </c>
      <c r="D10844" s="0" t="n">
        <v>86</v>
      </c>
      <c r="E10844" s="0" t="n">
        <v>70</v>
      </c>
      <c r="F10844" s="0" t="n">
        <v>0</v>
      </c>
      <c r="T10844" s="0"/>
    </row>
    <row r="10845" customFormat="false" ht="12.75" hidden="false" customHeight="false" outlineLevel="0" collapsed="false">
      <c r="A10845" s="0" t="n">
        <v>1990</v>
      </c>
      <c r="B10845" s="0" t="n">
        <v>9</v>
      </c>
      <c r="C10845" s="0" t="n">
        <v>8</v>
      </c>
      <c r="D10845" s="0" t="n">
        <v>70</v>
      </c>
      <c r="E10845" s="0" t="n">
        <v>57</v>
      </c>
      <c r="F10845" s="0" t="n">
        <v>0</v>
      </c>
      <c r="T10845" s="0"/>
    </row>
    <row r="10846" customFormat="false" ht="12.75" hidden="false" customHeight="false" outlineLevel="0" collapsed="false">
      <c r="A10846" s="0" t="n">
        <v>1990</v>
      </c>
      <c r="B10846" s="0" t="n">
        <v>9</v>
      </c>
      <c r="C10846" s="0" t="n">
        <v>9</v>
      </c>
      <c r="D10846" s="0" t="n">
        <v>71</v>
      </c>
      <c r="E10846" s="0" t="n">
        <v>54</v>
      </c>
      <c r="F10846" s="0" t="n">
        <v>0</v>
      </c>
      <c r="T10846" s="0"/>
    </row>
    <row r="10847" customFormat="false" ht="12.75" hidden="false" customHeight="false" outlineLevel="0" collapsed="false">
      <c r="A10847" s="0" t="n">
        <v>1990</v>
      </c>
      <c r="B10847" s="0" t="n">
        <v>9</v>
      </c>
      <c r="C10847" s="0" t="n">
        <v>10</v>
      </c>
      <c r="D10847" s="0" t="n">
        <v>81</v>
      </c>
      <c r="E10847" s="0" t="n">
        <v>65</v>
      </c>
      <c r="F10847" s="0" t="n">
        <v>5</v>
      </c>
      <c r="T10847" s="0"/>
    </row>
    <row r="10848" customFormat="false" ht="12.75" hidden="false" customHeight="false" outlineLevel="0" collapsed="false">
      <c r="A10848" s="0" t="n">
        <v>1990</v>
      </c>
      <c r="B10848" s="0" t="n">
        <v>9</v>
      </c>
      <c r="C10848" s="0" t="n">
        <v>11</v>
      </c>
      <c r="D10848" s="0" t="n">
        <v>86</v>
      </c>
      <c r="E10848" s="0" t="n">
        <v>65</v>
      </c>
      <c r="F10848" s="0" t="n">
        <v>0</v>
      </c>
      <c r="T10848" s="0"/>
    </row>
    <row r="10849" customFormat="false" ht="12.75" hidden="false" customHeight="false" outlineLevel="0" collapsed="false">
      <c r="A10849" s="0" t="n">
        <v>1990</v>
      </c>
      <c r="B10849" s="0" t="n">
        <v>9</v>
      </c>
      <c r="C10849" s="0" t="n">
        <v>12</v>
      </c>
      <c r="D10849" s="0" t="n">
        <v>82</v>
      </c>
      <c r="E10849" s="0" t="n">
        <v>70</v>
      </c>
      <c r="F10849" s="0" t="n">
        <v>0</v>
      </c>
      <c r="T10849" s="0"/>
    </row>
    <row r="10850" customFormat="false" ht="12.75" hidden="false" customHeight="false" outlineLevel="0" collapsed="false">
      <c r="A10850" s="0" t="n">
        <v>1990</v>
      </c>
      <c r="B10850" s="0" t="n">
        <v>9</v>
      </c>
      <c r="C10850" s="0" t="n">
        <v>13</v>
      </c>
      <c r="D10850" s="0" t="n">
        <v>82</v>
      </c>
      <c r="E10850" s="0" t="n">
        <v>70</v>
      </c>
      <c r="F10850" s="0" t="n">
        <v>0</v>
      </c>
      <c r="T10850" s="0"/>
    </row>
    <row r="10851" customFormat="false" ht="12.75" hidden="false" customHeight="false" outlineLevel="0" collapsed="false">
      <c r="A10851" s="0" t="n">
        <v>1990</v>
      </c>
      <c r="B10851" s="0" t="n">
        <v>9</v>
      </c>
      <c r="C10851" s="0" t="n">
        <v>14</v>
      </c>
      <c r="D10851" s="0" t="n">
        <v>81</v>
      </c>
      <c r="E10851" s="0" t="n">
        <v>68</v>
      </c>
      <c r="F10851" s="0" t="n">
        <v>0</v>
      </c>
      <c r="T10851" s="0"/>
    </row>
    <row r="10852" customFormat="false" ht="12.75" hidden="false" customHeight="false" outlineLevel="0" collapsed="false">
      <c r="A10852" s="0" t="n">
        <v>1990</v>
      </c>
      <c r="B10852" s="0" t="n">
        <v>9</v>
      </c>
      <c r="C10852" s="0" t="n">
        <v>15</v>
      </c>
      <c r="D10852" s="0" t="n">
        <v>81</v>
      </c>
      <c r="E10852" s="0" t="n">
        <v>64</v>
      </c>
      <c r="F10852" s="0" t="n">
        <v>17</v>
      </c>
      <c r="T10852" s="0"/>
    </row>
    <row r="10853" customFormat="false" ht="12.75" hidden="false" customHeight="false" outlineLevel="0" collapsed="false">
      <c r="A10853" s="0" t="n">
        <v>1990</v>
      </c>
      <c r="B10853" s="0" t="n">
        <v>9</v>
      </c>
      <c r="C10853" s="0" t="n">
        <v>16</v>
      </c>
      <c r="D10853" s="0" t="n">
        <v>71</v>
      </c>
      <c r="E10853" s="0" t="n">
        <v>56</v>
      </c>
      <c r="F10853" s="0" t="n">
        <v>10</v>
      </c>
      <c r="T10853" s="0"/>
    </row>
    <row r="10854" customFormat="false" ht="12.75" hidden="false" customHeight="false" outlineLevel="0" collapsed="false">
      <c r="A10854" s="0" t="n">
        <v>1990</v>
      </c>
      <c r="B10854" s="0" t="n">
        <v>9</v>
      </c>
      <c r="C10854" s="0" t="n">
        <v>17</v>
      </c>
      <c r="D10854" s="0" t="n">
        <v>61</v>
      </c>
      <c r="E10854" s="0" t="n">
        <v>49</v>
      </c>
      <c r="F10854" s="0" t="n">
        <v>26</v>
      </c>
      <c r="T10854" s="0"/>
    </row>
    <row r="10855" customFormat="false" ht="12.75" hidden="false" customHeight="false" outlineLevel="0" collapsed="false">
      <c r="A10855" s="0" t="n">
        <v>1990</v>
      </c>
      <c r="B10855" s="0" t="n">
        <v>9</v>
      </c>
      <c r="C10855" s="0" t="n">
        <v>18</v>
      </c>
      <c r="D10855" s="0" t="n">
        <v>67</v>
      </c>
      <c r="E10855" s="0" t="n">
        <v>44</v>
      </c>
      <c r="F10855" s="0" t="n">
        <v>0</v>
      </c>
      <c r="T10855" s="0"/>
    </row>
    <row r="10856" customFormat="false" ht="12.75" hidden="false" customHeight="false" outlineLevel="0" collapsed="false">
      <c r="A10856" s="0" t="n">
        <v>1990</v>
      </c>
      <c r="B10856" s="0" t="n">
        <v>9</v>
      </c>
      <c r="C10856" s="0" t="n">
        <v>19</v>
      </c>
      <c r="D10856" s="0" t="n">
        <v>66</v>
      </c>
      <c r="E10856" s="0" t="n">
        <v>49</v>
      </c>
      <c r="F10856" s="0" t="n">
        <v>25</v>
      </c>
      <c r="T10856" s="0"/>
    </row>
    <row r="10857" customFormat="false" ht="12.75" hidden="false" customHeight="false" outlineLevel="0" collapsed="false">
      <c r="A10857" s="0" t="n">
        <v>1990</v>
      </c>
      <c r="B10857" s="0" t="n">
        <v>9</v>
      </c>
      <c r="C10857" s="0" t="n">
        <v>20</v>
      </c>
      <c r="D10857" s="0" t="n">
        <v>71</v>
      </c>
      <c r="E10857" s="0" t="n">
        <v>55</v>
      </c>
      <c r="F10857" s="0" t="n">
        <v>0</v>
      </c>
      <c r="T10857" s="0"/>
    </row>
    <row r="10858" customFormat="false" ht="12.75" hidden="false" customHeight="false" outlineLevel="0" collapsed="false">
      <c r="A10858" s="0" t="n">
        <v>1990</v>
      </c>
      <c r="B10858" s="0" t="n">
        <v>9</v>
      </c>
      <c r="C10858" s="0" t="n">
        <v>21</v>
      </c>
      <c r="D10858" s="0" t="n">
        <v>71</v>
      </c>
      <c r="E10858" s="0" t="n">
        <v>50</v>
      </c>
      <c r="F10858" s="0" t="n">
        <v>0</v>
      </c>
      <c r="T10858" s="0"/>
    </row>
    <row r="10859" customFormat="false" ht="12.75" hidden="false" customHeight="false" outlineLevel="0" collapsed="false">
      <c r="A10859" s="0" t="n">
        <v>1990</v>
      </c>
      <c r="B10859" s="0" t="n">
        <v>9</v>
      </c>
      <c r="C10859" s="0" t="n">
        <v>22</v>
      </c>
      <c r="D10859" s="0" t="n">
        <v>64</v>
      </c>
      <c r="E10859" s="0" t="n">
        <v>59</v>
      </c>
      <c r="F10859" s="0" t="n">
        <v>103</v>
      </c>
      <c r="T10859" s="0"/>
    </row>
    <row r="10860" customFormat="false" ht="12.75" hidden="false" customHeight="false" outlineLevel="0" collapsed="false">
      <c r="A10860" s="0" t="n">
        <v>1990</v>
      </c>
      <c r="B10860" s="0" t="n">
        <v>9</v>
      </c>
      <c r="C10860" s="0" t="n">
        <v>23</v>
      </c>
      <c r="D10860" s="0" t="n">
        <v>68</v>
      </c>
      <c r="E10860" s="0" t="n">
        <v>53</v>
      </c>
      <c r="F10860" s="0" t="n">
        <v>0</v>
      </c>
      <c r="T10860" s="0"/>
    </row>
    <row r="10861" customFormat="false" ht="12.75" hidden="false" customHeight="false" outlineLevel="0" collapsed="false">
      <c r="A10861" s="0" t="n">
        <v>1990</v>
      </c>
      <c r="B10861" s="0" t="n">
        <v>9</v>
      </c>
      <c r="C10861" s="0" t="n">
        <v>24</v>
      </c>
      <c r="D10861" s="0" t="n">
        <v>62</v>
      </c>
      <c r="E10861" s="0" t="n">
        <v>48</v>
      </c>
      <c r="F10861" s="0" t="n">
        <v>0</v>
      </c>
      <c r="T10861" s="0"/>
    </row>
    <row r="10862" customFormat="false" ht="12.75" hidden="false" customHeight="false" outlineLevel="0" collapsed="false">
      <c r="A10862" s="0" t="n">
        <v>1990</v>
      </c>
      <c r="B10862" s="0" t="n">
        <v>9</v>
      </c>
      <c r="C10862" s="0" t="n">
        <v>25</v>
      </c>
      <c r="D10862" s="0" t="n">
        <v>72</v>
      </c>
      <c r="E10862" s="0" t="n">
        <v>50</v>
      </c>
      <c r="F10862" s="0" t="n">
        <v>0</v>
      </c>
      <c r="T10862" s="0"/>
    </row>
    <row r="10863" customFormat="false" ht="12.75" hidden="false" customHeight="false" outlineLevel="0" collapsed="false">
      <c r="A10863" s="0" t="n">
        <v>1990</v>
      </c>
      <c r="B10863" s="0" t="n">
        <v>9</v>
      </c>
      <c r="C10863" s="0" t="n">
        <v>26</v>
      </c>
      <c r="D10863" s="0" t="n">
        <v>74</v>
      </c>
      <c r="E10863" s="0" t="n">
        <v>59</v>
      </c>
      <c r="F10863" s="0" t="n">
        <v>13</v>
      </c>
      <c r="T10863" s="0"/>
    </row>
    <row r="10864" customFormat="false" ht="12.75" hidden="false" customHeight="false" outlineLevel="0" collapsed="false">
      <c r="A10864" s="0" t="n">
        <v>1990</v>
      </c>
      <c r="B10864" s="0" t="n">
        <v>9</v>
      </c>
      <c r="C10864" s="0" t="n">
        <v>27</v>
      </c>
      <c r="D10864" s="0" t="n">
        <v>77</v>
      </c>
      <c r="E10864" s="0" t="n">
        <v>57</v>
      </c>
      <c r="F10864" s="0" t="n">
        <v>0</v>
      </c>
      <c r="T10864" s="0"/>
    </row>
    <row r="10865" customFormat="false" ht="12.75" hidden="false" customHeight="false" outlineLevel="0" collapsed="false">
      <c r="A10865" s="0" t="n">
        <v>1990</v>
      </c>
      <c r="B10865" s="0" t="n">
        <v>9</v>
      </c>
      <c r="C10865" s="0" t="n">
        <v>28</v>
      </c>
      <c r="D10865" s="0" t="n">
        <v>78</v>
      </c>
      <c r="E10865" s="0" t="n">
        <v>58</v>
      </c>
      <c r="F10865" s="0" t="n">
        <v>0</v>
      </c>
      <c r="T10865" s="0"/>
    </row>
    <row r="10866" customFormat="false" ht="12.75" hidden="false" customHeight="false" outlineLevel="0" collapsed="false">
      <c r="A10866" s="0" t="n">
        <v>1990</v>
      </c>
      <c r="B10866" s="0" t="n">
        <v>9</v>
      </c>
      <c r="C10866" s="0" t="n">
        <v>29</v>
      </c>
      <c r="D10866" s="0" t="n">
        <v>78</v>
      </c>
      <c r="E10866" s="0" t="n">
        <v>61</v>
      </c>
      <c r="F10866" s="0" t="n">
        <v>0</v>
      </c>
      <c r="T10866" s="0"/>
    </row>
    <row r="10867" customFormat="false" ht="12.75" hidden="false" customHeight="false" outlineLevel="0" collapsed="false">
      <c r="A10867" s="0" t="n">
        <v>1990</v>
      </c>
      <c r="B10867" s="0" t="n">
        <v>9</v>
      </c>
      <c r="C10867" s="0" t="n">
        <v>30</v>
      </c>
      <c r="D10867" s="0" t="n">
        <v>74</v>
      </c>
      <c r="E10867" s="0" t="n">
        <v>61</v>
      </c>
      <c r="F10867" s="0" t="n">
        <v>25</v>
      </c>
      <c r="T10867" s="0"/>
    </row>
    <row r="10868" customFormat="false" ht="12.75" hidden="false" customHeight="false" outlineLevel="0" collapsed="false">
      <c r="A10868" s="0" t="n">
        <v>1990</v>
      </c>
      <c r="B10868" s="0" t="n">
        <v>10</v>
      </c>
      <c r="C10868" s="0" t="n">
        <v>1</v>
      </c>
      <c r="D10868" s="0" t="n">
        <v>69</v>
      </c>
      <c r="E10868" s="0" t="n">
        <v>52</v>
      </c>
      <c r="F10868" s="0" t="n">
        <v>0</v>
      </c>
      <c r="T10868" s="0"/>
    </row>
    <row r="10869" customFormat="false" ht="12.75" hidden="false" customHeight="false" outlineLevel="0" collapsed="false">
      <c r="A10869" s="0" t="n">
        <v>1990</v>
      </c>
      <c r="B10869" s="0" t="n">
        <v>10</v>
      </c>
      <c r="C10869" s="0" t="n">
        <v>2</v>
      </c>
      <c r="D10869" s="0" t="n">
        <v>69</v>
      </c>
      <c r="E10869" s="0" t="n">
        <v>56</v>
      </c>
      <c r="F10869" s="0" t="n">
        <v>0</v>
      </c>
      <c r="T10869" s="0"/>
    </row>
    <row r="10870" customFormat="false" ht="12.75" hidden="false" customHeight="false" outlineLevel="0" collapsed="false">
      <c r="A10870" s="0" t="n">
        <v>1990</v>
      </c>
      <c r="B10870" s="0" t="n">
        <v>10</v>
      </c>
      <c r="C10870" s="0" t="n">
        <v>3</v>
      </c>
      <c r="D10870" s="0" t="n">
        <v>71</v>
      </c>
      <c r="E10870" s="0" t="n">
        <v>50</v>
      </c>
      <c r="F10870" s="0" t="n">
        <v>0</v>
      </c>
      <c r="T10870" s="0"/>
    </row>
    <row r="10871" customFormat="false" ht="12.75" hidden="false" customHeight="false" outlineLevel="0" collapsed="false">
      <c r="A10871" s="0" t="n">
        <v>1990</v>
      </c>
      <c r="B10871" s="0" t="n">
        <v>10</v>
      </c>
      <c r="C10871" s="0" t="n">
        <v>4</v>
      </c>
      <c r="D10871" s="0" t="n">
        <v>73</v>
      </c>
      <c r="E10871" s="0" t="n">
        <v>57</v>
      </c>
      <c r="F10871" s="0" t="n">
        <v>10</v>
      </c>
      <c r="T10871" s="0"/>
    </row>
    <row r="10872" customFormat="false" ht="12.75" hidden="false" customHeight="false" outlineLevel="0" collapsed="false">
      <c r="A10872" s="0" t="n">
        <v>1990</v>
      </c>
      <c r="B10872" s="0" t="n">
        <v>10</v>
      </c>
      <c r="C10872" s="0" t="n">
        <v>5</v>
      </c>
      <c r="D10872" s="0" t="n">
        <v>75</v>
      </c>
      <c r="E10872" s="0" t="n">
        <v>53</v>
      </c>
      <c r="F10872" s="0" t="n">
        <v>0</v>
      </c>
      <c r="T10872" s="0"/>
    </row>
    <row r="10873" customFormat="false" ht="12.75" hidden="false" customHeight="false" outlineLevel="0" collapsed="false">
      <c r="A10873" s="0" t="n">
        <v>1990</v>
      </c>
      <c r="B10873" s="0" t="n">
        <v>10</v>
      </c>
      <c r="C10873" s="0" t="n">
        <v>6</v>
      </c>
      <c r="D10873" s="0" t="n">
        <v>84</v>
      </c>
      <c r="E10873" s="0" t="n">
        <v>61</v>
      </c>
      <c r="F10873" s="0" t="n">
        <v>0</v>
      </c>
      <c r="T10873" s="0"/>
    </row>
    <row r="10874" customFormat="false" ht="12.75" hidden="false" customHeight="false" outlineLevel="0" collapsed="false">
      <c r="A10874" s="0" t="n">
        <v>1990</v>
      </c>
      <c r="B10874" s="0" t="n">
        <v>10</v>
      </c>
      <c r="C10874" s="0" t="n">
        <v>7</v>
      </c>
      <c r="D10874" s="0" t="n">
        <v>82</v>
      </c>
      <c r="E10874" s="0" t="n">
        <v>62</v>
      </c>
      <c r="F10874" s="0" t="n">
        <v>0</v>
      </c>
      <c r="T10874" s="0"/>
    </row>
    <row r="10875" customFormat="false" ht="12.75" hidden="false" customHeight="false" outlineLevel="0" collapsed="false">
      <c r="A10875" s="0" t="n">
        <v>1990</v>
      </c>
      <c r="B10875" s="0" t="n">
        <v>10</v>
      </c>
      <c r="C10875" s="0" t="n">
        <v>8</v>
      </c>
      <c r="D10875" s="0" t="n">
        <v>81</v>
      </c>
      <c r="E10875" s="0" t="n">
        <v>67</v>
      </c>
      <c r="F10875" s="0" t="n">
        <v>85</v>
      </c>
      <c r="T10875" s="0"/>
    </row>
    <row r="10876" customFormat="false" ht="12.75" hidden="false" customHeight="false" outlineLevel="0" collapsed="false">
      <c r="A10876" s="0" t="n">
        <v>1990</v>
      </c>
      <c r="B10876" s="0" t="n">
        <v>10</v>
      </c>
      <c r="C10876" s="0" t="n">
        <v>9</v>
      </c>
      <c r="D10876" s="0" t="n">
        <v>84</v>
      </c>
      <c r="E10876" s="0" t="n">
        <v>68</v>
      </c>
      <c r="F10876" s="0" t="n">
        <v>92</v>
      </c>
      <c r="T10876" s="0"/>
    </row>
    <row r="10877" customFormat="false" ht="12.75" hidden="false" customHeight="false" outlineLevel="0" collapsed="false">
      <c r="A10877" s="0" t="n">
        <v>1990</v>
      </c>
      <c r="B10877" s="0" t="n">
        <v>10</v>
      </c>
      <c r="C10877" s="0" t="n">
        <v>10</v>
      </c>
      <c r="D10877" s="0" t="n">
        <v>80</v>
      </c>
      <c r="E10877" s="0" t="n">
        <v>68</v>
      </c>
      <c r="F10877" s="0" t="n">
        <v>45</v>
      </c>
      <c r="T10877" s="0"/>
    </row>
    <row r="10878" customFormat="false" ht="12.75" hidden="false" customHeight="false" outlineLevel="0" collapsed="false">
      <c r="A10878" s="0" t="n">
        <v>1990</v>
      </c>
      <c r="B10878" s="0" t="n">
        <v>10</v>
      </c>
      <c r="C10878" s="0" t="n">
        <v>11</v>
      </c>
      <c r="D10878" s="0" t="n">
        <v>77</v>
      </c>
      <c r="E10878" s="0" t="n">
        <v>67</v>
      </c>
      <c r="F10878" s="0" t="n">
        <v>2</v>
      </c>
      <c r="T10878" s="0"/>
    </row>
    <row r="10879" customFormat="false" ht="12.75" hidden="false" customHeight="false" outlineLevel="0" collapsed="false">
      <c r="A10879" s="0" t="n">
        <v>1990</v>
      </c>
      <c r="B10879" s="0" t="n">
        <v>10</v>
      </c>
      <c r="C10879" s="0" t="n">
        <v>12</v>
      </c>
      <c r="D10879" s="0" t="n">
        <v>78</v>
      </c>
      <c r="E10879" s="0" t="n">
        <v>66</v>
      </c>
      <c r="F10879" s="0" t="n">
        <v>22</v>
      </c>
      <c r="T10879" s="0"/>
    </row>
    <row r="10880" customFormat="false" ht="12.75" hidden="false" customHeight="false" outlineLevel="0" collapsed="false">
      <c r="A10880" s="0" t="n">
        <v>1990</v>
      </c>
      <c r="B10880" s="0" t="n">
        <v>10</v>
      </c>
      <c r="C10880" s="0" t="n">
        <v>13</v>
      </c>
      <c r="D10880" s="0" t="n">
        <v>74</v>
      </c>
      <c r="E10880" s="0" t="n">
        <v>69</v>
      </c>
      <c r="F10880" s="0" t="n">
        <v>42</v>
      </c>
      <c r="T10880" s="0"/>
    </row>
    <row r="10881" customFormat="false" ht="12.75" hidden="false" customHeight="false" outlineLevel="0" collapsed="false">
      <c r="A10881" s="0" t="n">
        <v>1990</v>
      </c>
      <c r="B10881" s="0" t="n">
        <v>10</v>
      </c>
      <c r="C10881" s="0" t="n">
        <v>14</v>
      </c>
      <c r="D10881" s="0" t="n">
        <v>80</v>
      </c>
      <c r="E10881" s="0" t="n">
        <v>68</v>
      </c>
      <c r="F10881" s="0" t="n">
        <v>0</v>
      </c>
      <c r="T10881" s="0"/>
    </row>
    <row r="10882" customFormat="false" ht="12.75" hidden="false" customHeight="false" outlineLevel="0" collapsed="false">
      <c r="A10882" s="0" t="n">
        <v>1990</v>
      </c>
      <c r="B10882" s="0" t="n">
        <v>10</v>
      </c>
      <c r="C10882" s="0" t="n">
        <v>15</v>
      </c>
      <c r="D10882" s="0" t="n">
        <v>77</v>
      </c>
      <c r="E10882" s="0" t="n">
        <v>58</v>
      </c>
      <c r="F10882" s="0" t="n">
        <v>0</v>
      </c>
      <c r="T10882" s="0"/>
    </row>
    <row r="10883" customFormat="false" ht="12.75" hidden="false" customHeight="false" outlineLevel="0" collapsed="false">
      <c r="A10883" s="0" t="n">
        <v>1990</v>
      </c>
      <c r="B10883" s="0" t="n">
        <v>10</v>
      </c>
      <c r="C10883" s="0" t="n">
        <v>16</v>
      </c>
      <c r="D10883" s="0" t="n">
        <v>69</v>
      </c>
      <c r="E10883" s="0" t="n">
        <v>52</v>
      </c>
      <c r="F10883" s="0" t="n">
        <v>0</v>
      </c>
      <c r="T10883" s="0"/>
    </row>
    <row r="10884" customFormat="false" ht="12.75" hidden="false" customHeight="false" outlineLevel="0" collapsed="false">
      <c r="A10884" s="0" t="n">
        <v>1990</v>
      </c>
      <c r="B10884" s="0" t="n">
        <v>10</v>
      </c>
      <c r="C10884" s="0" t="n">
        <v>17</v>
      </c>
      <c r="D10884" s="0" t="n">
        <v>72</v>
      </c>
      <c r="E10884" s="0" t="n">
        <v>52</v>
      </c>
      <c r="F10884" s="0" t="n">
        <v>0</v>
      </c>
      <c r="T10884" s="0"/>
    </row>
    <row r="10885" customFormat="false" ht="12.75" hidden="false" customHeight="false" outlineLevel="0" collapsed="false">
      <c r="A10885" s="0" t="n">
        <v>1990</v>
      </c>
      <c r="B10885" s="0" t="n">
        <v>10</v>
      </c>
      <c r="C10885" s="0" t="n">
        <v>18</v>
      </c>
      <c r="D10885" s="0" t="n">
        <v>73</v>
      </c>
      <c r="E10885" s="0" t="n">
        <v>52</v>
      </c>
      <c r="F10885" s="0" t="n">
        <v>85</v>
      </c>
      <c r="T10885" s="0"/>
    </row>
    <row r="10886" customFormat="false" ht="12.75" hidden="false" customHeight="false" outlineLevel="0" collapsed="false">
      <c r="A10886" s="0" t="n">
        <v>1990</v>
      </c>
      <c r="B10886" s="0" t="n">
        <v>10</v>
      </c>
      <c r="C10886" s="0" t="n">
        <v>19</v>
      </c>
      <c r="D10886" s="0" t="n">
        <v>58</v>
      </c>
      <c r="E10886" s="0" t="n">
        <v>47</v>
      </c>
      <c r="F10886" s="0" t="n">
        <v>0</v>
      </c>
      <c r="T10886" s="0"/>
    </row>
    <row r="10887" customFormat="false" ht="12.75" hidden="false" customHeight="false" outlineLevel="0" collapsed="false">
      <c r="A10887" s="0" t="n">
        <v>1990</v>
      </c>
      <c r="B10887" s="0" t="n">
        <v>10</v>
      </c>
      <c r="C10887" s="0" t="n">
        <v>20</v>
      </c>
      <c r="D10887" s="0" t="n">
        <v>63</v>
      </c>
      <c r="E10887" s="0" t="n">
        <v>42</v>
      </c>
      <c r="F10887" s="0" t="n">
        <v>0</v>
      </c>
      <c r="T10887" s="0"/>
    </row>
    <row r="10888" customFormat="false" ht="12.75" hidden="false" customHeight="false" outlineLevel="0" collapsed="false">
      <c r="A10888" s="0" t="n">
        <v>1990</v>
      </c>
      <c r="B10888" s="0" t="n">
        <v>10</v>
      </c>
      <c r="C10888" s="0" t="n">
        <v>21</v>
      </c>
      <c r="D10888" s="0" t="n">
        <v>66</v>
      </c>
      <c r="E10888" s="0" t="n">
        <v>47</v>
      </c>
      <c r="F10888" s="0" t="n">
        <v>0</v>
      </c>
      <c r="T10888" s="0"/>
    </row>
    <row r="10889" customFormat="false" ht="12.75" hidden="false" customHeight="false" outlineLevel="0" collapsed="false">
      <c r="A10889" s="0" t="n">
        <v>1990</v>
      </c>
      <c r="B10889" s="0" t="n">
        <v>10</v>
      </c>
      <c r="C10889" s="0" t="n">
        <v>22</v>
      </c>
      <c r="D10889" s="0" t="n">
        <v>69</v>
      </c>
      <c r="E10889" s="0" t="n">
        <v>57</v>
      </c>
      <c r="F10889" s="0" t="n">
        <v>2</v>
      </c>
      <c r="T10889" s="0"/>
    </row>
    <row r="10890" customFormat="false" ht="12.75" hidden="false" customHeight="false" outlineLevel="0" collapsed="false">
      <c r="A10890" s="0" t="n">
        <v>1990</v>
      </c>
      <c r="B10890" s="0" t="n">
        <v>10</v>
      </c>
      <c r="C10890" s="0" t="n">
        <v>23</v>
      </c>
      <c r="D10890" s="0" t="n">
        <v>66</v>
      </c>
      <c r="E10890" s="0" t="n">
        <v>61</v>
      </c>
      <c r="F10890" s="0" t="n">
        <v>253</v>
      </c>
      <c r="T10890" s="0"/>
    </row>
    <row r="10891" customFormat="false" ht="12.75" hidden="false" customHeight="false" outlineLevel="0" collapsed="false">
      <c r="A10891" s="0" t="n">
        <v>1990</v>
      </c>
      <c r="B10891" s="0" t="n">
        <v>10</v>
      </c>
      <c r="C10891" s="0" t="n">
        <v>24</v>
      </c>
      <c r="D10891" s="0" t="n">
        <v>66</v>
      </c>
      <c r="E10891" s="0" t="n">
        <v>52</v>
      </c>
      <c r="F10891" s="0" t="n">
        <v>0</v>
      </c>
      <c r="T10891" s="0"/>
    </row>
    <row r="10892" customFormat="false" ht="12.75" hidden="false" customHeight="false" outlineLevel="0" collapsed="false">
      <c r="A10892" s="0" t="n">
        <v>1990</v>
      </c>
      <c r="B10892" s="0" t="n">
        <v>10</v>
      </c>
      <c r="C10892" s="0" t="n">
        <v>25</v>
      </c>
      <c r="D10892" s="0" t="n">
        <v>63</v>
      </c>
      <c r="E10892" s="0" t="n">
        <v>46</v>
      </c>
      <c r="F10892" s="0" t="n">
        <v>0</v>
      </c>
      <c r="T10892" s="0"/>
    </row>
    <row r="10893" customFormat="false" ht="12.75" hidden="false" customHeight="false" outlineLevel="0" collapsed="false">
      <c r="A10893" s="0" t="n">
        <v>1990</v>
      </c>
      <c r="B10893" s="0" t="n">
        <v>10</v>
      </c>
      <c r="C10893" s="0" t="n">
        <v>26</v>
      </c>
      <c r="D10893" s="0" t="n">
        <v>51</v>
      </c>
      <c r="E10893" s="0" t="n">
        <v>40</v>
      </c>
      <c r="F10893" s="0" t="n">
        <v>0</v>
      </c>
      <c r="T10893" s="0"/>
    </row>
    <row r="10894" customFormat="false" ht="12.75" hidden="false" customHeight="false" outlineLevel="0" collapsed="false">
      <c r="A10894" s="0" t="n">
        <v>1990</v>
      </c>
      <c r="B10894" s="0" t="n">
        <v>10</v>
      </c>
      <c r="C10894" s="0" t="n">
        <v>27</v>
      </c>
      <c r="D10894" s="0" t="n">
        <v>54</v>
      </c>
      <c r="E10894" s="0" t="n">
        <v>35</v>
      </c>
      <c r="F10894" s="0" t="n">
        <v>0</v>
      </c>
      <c r="T10894" s="0"/>
    </row>
    <row r="10895" customFormat="false" ht="12.75" hidden="false" customHeight="false" outlineLevel="0" collapsed="false">
      <c r="A10895" s="0" t="n">
        <v>1990</v>
      </c>
      <c r="B10895" s="0" t="n">
        <v>10</v>
      </c>
      <c r="C10895" s="0" t="n">
        <v>28</v>
      </c>
      <c r="D10895" s="0" t="n">
        <v>56</v>
      </c>
      <c r="E10895" s="0" t="n">
        <v>45</v>
      </c>
      <c r="F10895" s="0" t="n">
        <v>0</v>
      </c>
      <c r="T10895" s="0"/>
    </row>
    <row r="10896" customFormat="false" ht="12.75" hidden="false" customHeight="false" outlineLevel="0" collapsed="false">
      <c r="A10896" s="0" t="n">
        <v>1990</v>
      </c>
      <c r="B10896" s="0" t="n">
        <v>10</v>
      </c>
      <c r="C10896" s="0" t="n">
        <v>29</v>
      </c>
      <c r="D10896" s="0" t="n">
        <v>51</v>
      </c>
      <c r="E10896" s="0" t="n">
        <v>42</v>
      </c>
      <c r="F10896" s="0" t="n">
        <v>0</v>
      </c>
      <c r="T10896" s="0"/>
    </row>
    <row r="10897" customFormat="false" ht="12.75" hidden="false" customHeight="false" outlineLevel="0" collapsed="false">
      <c r="A10897" s="0" t="n">
        <v>1990</v>
      </c>
      <c r="B10897" s="0" t="n">
        <v>10</v>
      </c>
      <c r="C10897" s="0" t="n">
        <v>30</v>
      </c>
      <c r="D10897" s="0" t="n">
        <v>60</v>
      </c>
      <c r="E10897" s="0" t="n">
        <v>40</v>
      </c>
      <c r="F10897" s="0" t="n">
        <v>0</v>
      </c>
      <c r="T10897" s="0"/>
    </row>
    <row r="10898" customFormat="false" ht="12.75" hidden="false" customHeight="false" outlineLevel="0" collapsed="false">
      <c r="A10898" s="0" t="n">
        <v>1990</v>
      </c>
      <c r="B10898" s="0" t="n">
        <v>10</v>
      </c>
      <c r="C10898" s="0" t="n">
        <v>31</v>
      </c>
      <c r="D10898" s="0" t="n">
        <v>64</v>
      </c>
      <c r="E10898" s="0" t="n">
        <v>48</v>
      </c>
      <c r="F10898" s="0" t="n">
        <v>0</v>
      </c>
      <c r="T10898" s="0"/>
    </row>
    <row r="10899" customFormat="false" ht="12.75" hidden="false" customHeight="false" outlineLevel="0" collapsed="false">
      <c r="A10899" s="0" t="n">
        <v>1990</v>
      </c>
      <c r="B10899" s="0" t="n">
        <v>11</v>
      </c>
      <c r="C10899" s="0" t="n">
        <v>1</v>
      </c>
      <c r="D10899" s="0" t="n">
        <v>66</v>
      </c>
      <c r="E10899" s="0" t="n">
        <v>46</v>
      </c>
      <c r="F10899" s="0" t="n">
        <v>0</v>
      </c>
      <c r="T10899" s="0"/>
    </row>
    <row r="10900" customFormat="false" ht="12.75" hidden="false" customHeight="false" outlineLevel="0" collapsed="false">
      <c r="A10900" s="0" t="n">
        <v>1990</v>
      </c>
      <c r="B10900" s="0" t="n">
        <v>11</v>
      </c>
      <c r="C10900" s="0" t="n">
        <v>2</v>
      </c>
      <c r="D10900" s="0" t="n">
        <v>73</v>
      </c>
      <c r="E10900" s="0" t="n">
        <v>54</v>
      </c>
      <c r="F10900" s="0" t="n">
        <v>0</v>
      </c>
      <c r="T10900" s="0"/>
    </row>
    <row r="10901" customFormat="false" ht="12.75" hidden="false" customHeight="false" outlineLevel="0" collapsed="false">
      <c r="A10901" s="0" t="n">
        <v>1990</v>
      </c>
      <c r="B10901" s="0" t="n">
        <v>11</v>
      </c>
      <c r="C10901" s="0" t="n">
        <v>3</v>
      </c>
      <c r="D10901" s="0" t="n">
        <v>78</v>
      </c>
      <c r="E10901" s="0" t="n">
        <v>58</v>
      </c>
      <c r="F10901" s="0" t="n">
        <v>0</v>
      </c>
      <c r="T10901" s="0"/>
    </row>
    <row r="10902" customFormat="false" ht="12.75" hidden="false" customHeight="false" outlineLevel="0" collapsed="false">
      <c r="A10902" s="0" t="n">
        <v>1990</v>
      </c>
      <c r="B10902" s="0" t="n">
        <v>11</v>
      </c>
      <c r="C10902" s="0" t="n">
        <v>4</v>
      </c>
      <c r="D10902" s="0" t="n">
        <v>73</v>
      </c>
      <c r="E10902" s="0" t="n">
        <v>58</v>
      </c>
      <c r="F10902" s="0" t="n">
        <v>0</v>
      </c>
      <c r="T10902" s="0"/>
    </row>
    <row r="10903" customFormat="false" ht="12.75" hidden="false" customHeight="false" outlineLevel="0" collapsed="false">
      <c r="A10903" s="0" t="n">
        <v>1990</v>
      </c>
      <c r="B10903" s="0" t="n">
        <v>11</v>
      </c>
      <c r="C10903" s="0" t="n">
        <v>5</v>
      </c>
      <c r="D10903" s="0" t="n">
        <v>64</v>
      </c>
      <c r="E10903" s="0" t="n">
        <v>53</v>
      </c>
      <c r="F10903" s="0" t="n">
        <v>0</v>
      </c>
      <c r="T10903" s="0"/>
    </row>
    <row r="10904" customFormat="false" ht="12.75" hidden="false" customHeight="false" outlineLevel="0" collapsed="false">
      <c r="A10904" s="0" t="n">
        <v>1990</v>
      </c>
      <c r="B10904" s="0" t="n">
        <v>11</v>
      </c>
      <c r="C10904" s="0" t="n">
        <v>6</v>
      </c>
      <c r="D10904" s="0" t="n">
        <v>63</v>
      </c>
      <c r="E10904" s="0" t="n">
        <v>45</v>
      </c>
      <c r="F10904" s="0" t="n">
        <v>19</v>
      </c>
      <c r="T10904" s="0"/>
    </row>
    <row r="10905" customFormat="false" ht="12.75" hidden="false" customHeight="false" outlineLevel="0" collapsed="false">
      <c r="A10905" s="0" t="n">
        <v>1990</v>
      </c>
      <c r="B10905" s="0" t="n">
        <v>11</v>
      </c>
      <c r="C10905" s="0" t="n">
        <v>7</v>
      </c>
      <c r="D10905" s="0" t="n">
        <v>54</v>
      </c>
      <c r="E10905" s="0" t="n">
        <v>41</v>
      </c>
      <c r="F10905" s="0" t="n">
        <v>0</v>
      </c>
      <c r="T10905" s="0"/>
    </row>
    <row r="10906" customFormat="false" ht="12.75" hidden="false" customHeight="false" outlineLevel="0" collapsed="false">
      <c r="A10906" s="0" t="n">
        <v>1990</v>
      </c>
      <c r="B10906" s="0" t="n">
        <v>11</v>
      </c>
      <c r="C10906" s="0" t="n">
        <v>8</v>
      </c>
      <c r="D10906" s="0" t="n">
        <v>49</v>
      </c>
      <c r="E10906" s="0" t="n">
        <v>36</v>
      </c>
      <c r="F10906" s="0" t="n">
        <v>0</v>
      </c>
      <c r="T10906" s="0"/>
    </row>
    <row r="10907" customFormat="false" ht="12.75" hidden="false" customHeight="false" outlineLevel="0" collapsed="false">
      <c r="A10907" s="0" t="n">
        <v>1990</v>
      </c>
      <c r="B10907" s="0" t="n">
        <v>11</v>
      </c>
      <c r="C10907" s="0" t="n">
        <v>9</v>
      </c>
      <c r="D10907" s="0" t="n">
        <v>51</v>
      </c>
      <c r="E10907" s="0" t="n">
        <v>32</v>
      </c>
      <c r="F10907" s="0" t="n">
        <v>0</v>
      </c>
      <c r="T10907" s="0"/>
    </row>
    <row r="10908" customFormat="false" ht="12.75" hidden="false" customHeight="false" outlineLevel="0" collapsed="false">
      <c r="A10908" s="0" t="n">
        <v>1990</v>
      </c>
      <c r="B10908" s="0" t="n">
        <v>11</v>
      </c>
      <c r="C10908" s="0" t="n">
        <v>10</v>
      </c>
      <c r="D10908" s="0" t="n">
        <v>62</v>
      </c>
      <c r="E10908" s="0" t="n">
        <v>45</v>
      </c>
      <c r="F10908" s="0" t="n">
        <v>170</v>
      </c>
      <c r="T10908" s="0"/>
    </row>
    <row r="10909" customFormat="false" ht="12.75" hidden="false" customHeight="false" outlineLevel="0" collapsed="false">
      <c r="A10909" s="0" t="n">
        <v>1990</v>
      </c>
      <c r="B10909" s="0" t="n">
        <v>11</v>
      </c>
      <c r="C10909" s="0" t="n">
        <v>11</v>
      </c>
      <c r="D10909" s="0" t="n">
        <v>49</v>
      </c>
      <c r="E10909" s="0" t="n">
        <v>40</v>
      </c>
      <c r="F10909" s="0" t="n">
        <v>0</v>
      </c>
      <c r="T10909" s="0"/>
    </row>
    <row r="10910" customFormat="false" ht="12.75" hidden="false" customHeight="false" outlineLevel="0" collapsed="false">
      <c r="A10910" s="0" t="n">
        <v>1990</v>
      </c>
      <c r="B10910" s="0" t="n">
        <v>11</v>
      </c>
      <c r="C10910" s="0" t="n">
        <v>12</v>
      </c>
      <c r="D10910" s="0" t="n">
        <v>48</v>
      </c>
      <c r="E10910" s="0" t="n">
        <v>36</v>
      </c>
      <c r="F10910" s="0" t="n">
        <v>0</v>
      </c>
      <c r="T10910" s="0"/>
    </row>
    <row r="10911" customFormat="false" ht="12.75" hidden="false" customHeight="false" outlineLevel="0" collapsed="false">
      <c r="A10911" s="0" t="n">
        <v>1990</v>
      </c>
      <c r="B10911" s="0" t="n">
        <v>11</v>
      </c>
      <c r="C10911" s="0" t="n">
        <v>13</v>
      </c>
      <c r="D10911" s="0" t="n">
        <v>42</v>
      </c>
      <c r="E10911" s="0" t="n">
        <v>34</v>
      </c>
      <c r="F10911" s="0" t="n">
        <v>0</v>
      </c>
      <c r="T10911" s="0"/>
    </row>
    <row r="10912" customFormat="false" ht="12.75" hidden="false" customHeight="false" outlineLevel="0" collapsed="false">
      <c r="A10912" s="0" t="n">
        <v>1990</v>
      </c>
      <c r="B10912" s="0" t="n">
        <v>11</v>
      </c>
      <c r="C10912" s="0" t="n">
        <v>14</v>
      </c>
      <c r="D10912" s="0" t="n">
        <v>50</v>
      </c>
      <c r="E10912" s="0" t="n">
        <v>33</v>
      </c>
      <c r="F10912" s="0" t="n">
        <v>0</v>
      </c>
      <c r="T10912" s="0"/>
    </row>
    <row r="10913" customFormat="false" ht="12.75" hidden="false" customHeight="false" outlineLevel="0" collapsed="false">
      <c r="A10913" s="0" t="n">
        <v>1990</v>
      </c>
      <c r="B10913" s="0" t="n">
        <v>11</v>
      </c>
      <c r="C10913" s="0" t="n">
        <v>15</v>
      </c>
      <c r="D10913" s="0" t="n">
        <v>67</v>
      </c>
      <c r="E10913" s="0" t="n">
        <v>41</v>
      </c>
      <c r="F10913" s="0" t="n">
        <v>0</v>
      </c>
      <c r="T10913" s="0"/>
    </row>
    <row r="10914" customFormat="false" ht="12.75" hidden="false" customHeight="false" outlineLevel="0" collapsed="false">
      <c r="A10914" s="0" t="n">
        <v>1990</v>
      </c>
      <c r="B10914" s="0" t="n">
        <v>11</v>
      </c>
      <c r="C10914" s="0" t="n">
        <v>16</v>
      </c>
      <c r="D10914" s="0" t="n">
        <v>71</v>
      </c>
      <c r="E10914" s="0" t="n">
        <v>53</v>
      </c>
      <c r="F10914" s="0" t="n">
        <v>0</v>
      </c>
      <c r="T10914" s="0"/>
    </row>
    <row r="10915" customFormat="false" ht="12.75" hidden="false" customHeight="false" outlineLevel="0" collapsed="false">
      <c r="A10915" s="0" t="n">
        <v>1990</v>
      </c>
      <c r="B10915" s="0" t="n">
        <v>11</v>
      </c>
      <c r="C10915" s="0" t="n">
        <v>17</v>
      </c>
      <c r="D10915" s="0" t="n">
        <v>59</v>
      </c>
      <c r="E10915" s="0" t="n">
        <v>41</v>
      </c>
      <c r="F10915" s="0" t="n">
        <v>20</v>
      </c>
      <c r="T10915" s="0"/>
    </row>
    <row r="10916" customFormat="false" ht="12.75" hidden="false" customHeight="false" outlineLevel="0" collapsed="false">
      <c r="A10916" s="0" t="n">
        <v>1990</v>
      </c>
      <c r="B10916" s="0" t="n">
        <v>11</v>
      </c>
      <c r="C10916" s="0" t="n">
        <v>18</v>
      </c>
      <c r="D10916" s="0" t="n">
        <v>44</v>
      </c>
      <c r="E10916" s="0" t="n">
        <v>33</v>
      </c>
      <c r="F10916" s="0" t="n">
        <v>0</v>
      </c>
      <c r="T10916" s="0"/>
    </row>
    <row r="10917" customFormat="false" ht="12.75" hidden="false" customHeight="false" outlineLevel="0" collapsed="false">
      <c r="A10917" s="0" t="n">
        <v>1990</v>
      </c>
      <c r="B10917" s="0" t="n">
        <v>11</v>
      </c>
      <c r="C10917" s="0" t="n">
        <v>19</v>
      </c>
      <c r="D10917" s="0" t="n">
        <v>50</v>
      </c>
      <c r="E10917" s="0" t="n">
        <v>30</v>
      </c>
      <c r="F10917" s="0" t="n">
        <v>0</v>
      </c>
      <c r="T10917" s="0"/>
    </row>
    <row r="10918" customFormat="false" ht="12.75" hidden="false" customHeight="false" outlineLevel="0" collapsed="false">
      <c r="A10918" s="0" t="n">
        <v>1990</v>
      </c>
      <c r="B10918" s="0" t="n">
        <v>11</v>
      </c>
      <c r="C10918" s="0" t="n">
        <v>20</v>
      </c>
      <c r="D10918" s="0" t="n">
        <v>54</v>
      </c>
      <c r="E10918" s="0" t="n">
        <v>36</v>
      </c>
      <c r="F10918" s="0" t="n">
        <v>0</v>
      </c>
      <c r="T10918" s="0"/>
    </row>
    <row r="10919" customFormat="false" ht="12.75" hidden="false" customHeight="false" outlineLevel="0" collapsed="false">
      <c r="A10919" s="0" t="n">
        <v>1990</v>
      </c>
      <c r="B10919" s="0" t="n">
        <v>11</v>
      </c>
      <c r="C10919" s="0" t="n">
        <v>21</v>
      </c>
      <c r="D10919" s="0" t="n">
        <v>55</v>
      </c>
      <c r="E10919" s="0" t="n">
        <v>39</v>
      </c>
      <c r="F10919" s="0" t="n">
        <v>0</v>
      </c>
      <c r="T10919" s="0"/>
    </row>
    <row r="10920" customFormat="false" ht="12.75" hidden="false" customHeight="false" outlineLevel="0" collapsed="false">
      <c r="A10920" s="0" t="n">
        <v>1990</v>
      </c>
      <c r="B10920" s="0" t="n">
        <v>11</v>
      </c>
      <c r="C10920" s="0" t="n">
        <v>22</v>
      </c>
      <c r="D10920" s="0" t="n">
        <v>56</v>
      </c>
      <c r="E10920" s="0" t="n">
        <v>39</v>
      </c>
      <c r="F10920" s="0" t="n">
        <v>0</v>
      </c>
      <c r="T10920" s="0"/>
    </row>
    <row r="10921" customFormat="false" ht="12.75" hidden="false" customHeight="false" outlineLevel="0" collapsed="false">
      <c r="A10921" s="0" t="n">
        <v>1990</v>
      </c>
      <c r="B10921" s="0" t="n">
        <v>11</v>
      </c>
      <c r="C10921" s="0" t="n">
        <v>23</v>
      </c>
      <c r="D10921" s="0" t="n">
        <v>51</v>
      </c>
      <c r="E10921" s="0" t="n">
        <v>48</v>
      </c>
      <c r="F10921" s="0" t="n">
        <v>32</v>
      </c>
      <c r="T10921" s="0"/>
    </row>
    <row r="10922" customFormat="false" ht="12.75" hidden="false" customHeight="false" outlineLevel="0" collapsed="false">
      <c r="A10922" s="0" t="n">
        <v>1990</v>
      </c>
      <c r="B10922" s="0" t="n">
        <v>11</v>
      </c>
      <c r="C10922" s="0" t="n">
        <v>24</v>
      </c>
      <c r="D10922" s="0" t="n">
        <v>51</v>
      </c>
      <c r="E10922" s="0" t="n">
        <v>43</v>
      </c>
      <c r="F10922" s="0" t="n">
        <v>30</v>
      </c>
      <c r="T10922" s="0"/>
    </row>
    <row r="10923" customFormat="false" ht="12.75" hidden="false" customHeight="false" outlineLevel="0" collapsed="false">
      <c r="A10923" s="0" t="n">
        <v>1990</v>
      </c>
      <c r="B10923" s="0" t="n">
        <v>11</v>
      </c>
      <c r="C10923" s="0" t="n">
        <v>25</v>
      </c>
      <c r="D10923" s="0" t="n">
        <v>65</v>
      </c>
      <c r="E10923" s="0" t="n">
        <v>44</v>
      </c>
      <c r="F10923" s="0" t="n">
        <v>0</v>
      </c>
      <c r="T10923" s="0"/>
    </row>
    <row r="10924" customFormat="false" ht="12.75" hidden="false" customHeight="false" outlineLevel="0" collapsed="false">
      <c r="A10924" s="0" t="n">
        <v>1990</v>
      </c>
      <c r="B10924" s="0" t="n">
        <v>11</v>
      </c>
      <c r="C10924" s="0" t="n">
        <v>26</v>
      </c>
      <c r="D10924" s="0" t="n">
        <v>56</v>
      </c>
      <c r="E10924" s="0" t="n">
        <v>43</v>
      </c>
      <c r="F10924" s="0" t="n">
        <v>0</v>
      </c>
      <c r="T10924" s="0"/>
    </row>
    <row r="10925" customFormat="false" ht="12.75" hidden="false" customHeight="false" outlineLevel="0" collapsed="false">
      <c r="A10925" s="0" t="n">
        <v>1990</v>
      </c>
      <c r="B10925" s="0" t="n">
        <v>11</v>
      </c>
      <c r="C10925" s="0" t="n">
        <v>27</v>
      </c>
      <c r="D10925" s="0" t="n">
        <v>64</v>
      </c>
      <c r="E10925" s="0" t="n">
        <v>44</v>
      </c>
      <c r="F10925" s="0" t="n">
        <v>0</v>
      </c>
      <c r="T10925" s="0"/>
    </row>
    <row r="10926" customFormat="false" ht="12.75" hidden="false" customHeight="false" outlineLevel="0" collapsed="false">
      <c r="A10926" s="0" t="n">
        <v>1990</v>
      </c>
      <c r="B10926" s="0" t="n">
        <v>11</v>
      </c>
      <c r="C10926" s="0" t="n">
        <v>28</v>
      </c>
      <c r="D10926" s="0" t="n">
        <v>69</v>
      </c>
      <c r="E10926" s="0" t="n">
        <v>55</v>
      </c>
      <c r="F10926" s="0" t="n">
        <v>0</v>
      </c>
      <c r="T10926" s="0"/>
    </row>
    <row r="10927" customFormat="false" ht="12.75" hidden="false" customHeight="false" outlineLevel="0" collapsed="false">
      <c r="A10927" s="0" t="n">
        <v>1990</v>
      </c>
      <c r="B10927" s="0" t="n">
        <v>11</v>
      </c>
      <c r="C10927" s="0" t="n">
        <v>29</v>
      </c>
      <c r="D10927" s="0" t="n">
        <v>69</v>
      </c>
      <c r="E10927" s="0" t="n">
        <v>38</v>
      </c>
      <c r="F10927" s="0" t="n">
        <v>11</v>
      </c>
      <c r="T10927" s="0"/>
    </row>
    <row r="10928" customFormat="false" ht="12.75" hidden="false" customHeight="false" outlineLevel="0" collapsed="false">
      <c r="A10928" s="0" t="n">
        <v>1990</v>
      </c>
      <c r="B10928" s="0" t="n">
        <v>11</v>
      </c>
      <c r="C10928" s="0" t="n">
        <v>30</v>
      </c>
      <c r="D10928" s="0" t="n">
        <v>45</v>
      </c>
      <c r="E10928" s="0" t="n">
        <v>34</v>
      </c>
      <c r="F10928" s="0" t="n">
        <v>0</v>
      </c>
      <c r="T10928" s="0"/>
    </row>
    <row r="10929" customFormat="false" ht="12.75" hidden="false" customHeight="false" outlineLevel="0" collapsed="false">
      <c r="A10929" s="0" t="n">
        <v>1990</v>
      </c>
      <c r="B10929" s="0" t="n">
        <v>12</v>
      </c>
      <c r="C10929" s="0" t="n">
        <v>1</v>
      </c>
      <c r="D10929" s="0" t="n">
        <v>53</v>
      </c>
      <c r="E10929" s="0" t="n">
        <v>36</v>
      </c>
      <c r="F10929" s="0" t="n">
        <v>0</v>
      </c>
      <c r="T10929" s="0"/>
    </row>
    <row r="10930" customFormat="false" ht="12.75" hidden="false" customHeight="false" outlineLevel="0" collapsed="false">
      <c r="A10930" s="0" t="n">
        <v>1990</v>
      </c>
      <c r="B10930" s="0" t="n">
        <v>12</v>
      </c>
      <c r="C10930" s="0" t="n">
        <v>2</v>
      </c>
      <c r="D10930" s="0" t="n">
        <v>57</v>
      </c>
      <c r="E10930" s="0" t="n">
        <v>42</v>
      </c>
      <c r="F10930" s="0" t="n">
        <v>0</v>
      </c>
      <c r="T10930" s="0"/>
    </row>
    <row r="10931" customFormat="false" ht="12.75" hidden="false" customHeight="false" outlineLevel="0" collapsed="false">
      <c r="A10931" s="0" t="n">
        <v>1990</v>
      </c>
      <c r="B10931" s="0" t="n">
        <v>12</v>
      </c>
      <c r="C10931" s="0" t="n">
        <v>3</v>
      </c>
      <c r="D10931" s="0" t="n">
        <v>53</v>
      </c>
      <c r="E10931" s="0" t="n">
        <v>38</v>
      </c>
      <c r="F10931" s="0" t="n">
        <v>121</v>
      </c>
      <c r="T10931" s="0"/>
    </row>
    <row r="10932" customFormat="false" ht="12.75" hidden="false" customHeight="false" outlineLevel="0" collapsed="false">
      <c r="A10932" s="0" t="n">
        <v>1990</v>
      </c>
      <c r="B10932" s="0" t="n">
        <v>12</v>
      </c>
      <c r="C10932" s="0" t="n">
        <v>4</v>
      </c>
      <c r="D10932" s="0" t="n">
        <v>60</v>
      </c>
      <c r="E10932" s="0" t="n">
        <v>35</v>
      </c>
      <c r="F10932" s="0" t="n">
        <v>95</v>
      </c>
      <c r="T10932" s="0"/>
    </row>
    <row r="10933" customFormat="false" ht="12.75" hidden="false" customHeight="false" outlineLevel="0" collapsed="false">
      <c r="A10933" s="0" t="n">
        <v>1990</v>
      </c>
      <c r="B10933" s="0" t="n">
        <v>12</v>
      </c>
      <c r="C10933" s="0" t="n">
        <v>5</v>
      </c>
      <c r="D10933" s="0" t="n">
        <v>36</v>
      </c>
      <c r="E10933" s="0" t="n">
        <v>32</v>
      </c>
      <c r="F10933" s="0" t="n">
        <v>0</v>
      </c>
      <c r="T10933" s="0"/>
    </row>
    <row r="10934" customFormat="false" ht="12.75" hidden="false" customHeight="false" outlineLevel="0" collapsed="false">
      <c r="A10934" s="0" t="n">
        <v>1990</v>
      </c>
      <c r="B10934" s="0" t="n">
        <v>12</v>
      </c>
      <c r="C10934" s="0" t="n">
        <v>6</v>
      </c>
      <c r="D10934" s="0" t="n">
        <v>47</v>
      </c>
      <c r="E10934" s="0" t="n">
        <v>31</v>
      </c>
      <c r="F10934" s="0" t="n">
        <v>0</v>
      </c>
      <c r="T10934" s="0"/>
    </row>
    <row r="10935" customFormat="false" ht="12.75" hidden="false" customHeight="false" outlineLevel="0" collapsed="false">
      <c r="A10935" s="0" t="n">
        <v>1990</v>
      </c>
      <c r="B10935" s="0" t="n">
        <v>12</v>
      </c>
      <c r="C10935" s="0" t="n">
        <v>7</v>
      </c>
      <c r="D10935" s="0" t="n">
        <v>47</v>
      </c>
      <c r="E10935" s="0" t="n">
        <v>37</v>
      </c>
      <c r="F10935" s="0" t="n">
        <v>0</v>
      </c>
      <c r="T10935" s="0"/>
    </row>
    <row r="10936" customFormat="false" ht="12.75" hidden="false" customHeight="false" outlineLevel="0" collapsed="false">
      <c r="A10936" s="0" t="n">
        <v>1990</v>
      </c>
      <c r="B10936" s="0" t="n">
        <v>12</v>
      </c>
      <c r="C10936" s="0" t="n">
        <v>8</v>
      </c>
      <c r="D10936" s="0" t="n">
        <v>49</v>
      </c>
      <c r="E10936" s="0" t="n">
        <v>38</v>
      </c>
      <c r="F10936" s="0" t="n">
        <v>0</v>
      </c>
      <c r="T10936" s="0"/>
    </row>
    <row r="10937" customFormat="false" ht="12.75" hidden="false" customHeight="false" outlineLevel="0" collapsed="false">
      <c r="A10937" s="0" t="n">
        <v>1990</v>
      </c>
      <c r="B10937" s="0" t="n">
        <v>12</v>
      </c>
      <c r="C10937" s="0" t="n">
        <v>9</v>
      </c>
      <c r="D10937" s="0" t="n">
        <v>49</v>
      </c>
      <c r="E10937" s="0" t="n">
        <v>36</v>
      </c>
      <c r="F10937" s="0" t="n">
        <v>0</v>
      </c>
      <c r="T10937" s="0"/>
    </row>
    <row r="10938" customFormat="false" ht="12.75" hidden="false" customHeight="false" outlineLevel="0" collapsed="false">
      <c r="A10938" s="0" t="n">
        <v>1990</v>
      </c>
      <c r="B10938" s="0" t="n">
        <v>12</v>
      </c>
      <c r="C10938" s="0" t="n">
        <v>10</v>
      </c>
      <c r="D10938" s="0" t="n">
        <v>54</v>
      </c>
      <c r="E10938" s="0" t="n">
        <v>36</v>
      </c>
      <c r="F10938" s="0" t="n">
        <v>0</v>
      </c>
      <c r="T10938" s="0"/>
    </row>
    <row r="10939" customFormat="false" ht="12.75" hidden="false" customHeight="false" outlineLevel="0" collapsed="false">
      <c r="A10939" s="0" t="n">
        <v>1990</v>
      </c>
      <c r="B10939" s="0" t="n">
        <v>12</v>
      </c>
      <c r="C10939" s="0" t="n">
        <v>11</v>
      </c>
      <c r="D10939" s="0" t="n">
        <v>39</v>
      </c>
      <c r="E10939" s="0" t="n">
        <v>30</v>
      </c>
      <c r="F10939" s="0" t="n">
        <v>0</v>
      </c>
      <c r="T10939" s="0"/>
    </row>
    <row r="10940" customFormat="false" ht="12.75" hidden="false" customHeight="false" outlineLevel="0" collapsed="false">
      <c r="A10940" s="0" t="n">
        <v>1990</v>
      </c>
      <c r="B10940" s="0" t="n">
        <v>12</v>
      </c>
      <c r="C10940" s="0" t="n">
        <v>12</v>
      </c>
      <c r="D10940" s="0" t="n">
        <v>51</v>
      </c>
      <c r="E10940" s="0" t="n">
        <v>35</v>
      </c>
      <c r="F10940" s="0" t="n">
        <v>0</v>
      </c>
      <c r="T10940" s="0"/>
    </row>
    <row r="10941" customFormat="false" ht="12.75" hidden="false" customHeight="false" outlineLevel="0" collapsed="false">
      <c r="A10941" s="0" t="n">
        <v>1990</v>
      </c>
      <c r="B10941" s="0" t="n">
        <v>12</v>
      </c>
      <c r="C10941" s="0" t="n">
        <v>13</v>
      </c>
      <c r="D10941" s="0" t="n">
        <v>60</v>
      </c>
      <c r="E10941" s="0" t="n">
        <v>41</v>
      </c>
      <c r="F10941" s="0" t="n">
        <v>0</v>
      </c>
      <c r="T10941" s="0"/>
    </row>
    <row r="10942" customFormat="false" ht="12.75" hidden="false" customHeight="false" outlineLevel="0" collapsed="false">
      <c r="A10942" s="0" t="n">
        <v>1990</v>
      </c>
      <c r="B10942" s="0" t="n">
        <v>12</v>
      </c>
      <c r="C10942" s="0" t="n">
        <v>14</v>
      </c>
      <c r="D10942" s="0" t="n">
        <v>41</v>
      </c>
      <c r="E10942" s="0" t="n">
        <v>30</v>
      </c>
      <c r="F10942" s="0" t="n">
        <v>0</v>
      </c>
      <c r="T10942" s="0"/>
    </row>
    <row r="10943" customFormat="false" ht="12.75" hidden="false" customHeight="false" outlineLevel="0" collapsed="false">
      <c r="A10943" s="0" t="n">
        <v>1990</v>
      </c>
      <c r="B10943" s="0" t="n">
        <v>12</v>
      </c>
      <c r="C10943" s="0" t="n">
        <v>15</v>
      </c>
      <c r="D10943" s="0" t="n">
        <v>49</v>
      </c>
      <c r="E10943" s="0" t="n">
        <v>33</v>
      </c>
      <c r="F10943" s="0" t="n">
        <v>47</v>
      </c>
      <c r="T10943" s="0"/>
    </row>
    <row r="10944" customFormat="false" ht="12.75" hidden="false" customHeight="false" outlineLevel="0" collapsed="false">
      <c r="A10944" s="0" t="n">
        <v>1990</v>
      </c>
      <c r="B10944" s="0" t="n">
        <v>12</v>
      </c>
      <c r="C10944" s="0" t="n">
        <v>16</v>
      </c>
      <c r="D10944" s="0" t="n">
        <v>48</v>
      </c>
      <c r="E10944" s="0" t="n">
        <v>40</v>
      </c>
      <c r="F10944" s="0" t="n">
        <v>26</v>
      </c>
      <c r="T10944" s="0"/>
    </row>
    <row r="10945" customFormat="false" ht="12.75" hidden="false" customHeight="false" outlineLevel="0" collapsed="false">
      <c r="A10945" s="0" t="n">
        <v>1990</v>
      </c>
      <c r="B10945" s="0" t="n">
        <v>12</v>
      </c>
      <c r="C10945" s="0" t="n">
        <v>17</v>
      </c>
      <c r="D10945" s="0" t="n">
        <v>49</v>
      </c>
      <c r="E10945" s="0" t="n">
        <v>37</v>
      </c>
      <c r="F10945" s="0" t="n">
        <v>0</v>
      </c>
      <c r="T10945" s="0"/>
    </row>
    <row r="10946" customFormat="false" ht="12.75" hidden="false" customHeight="false" outlineLevel="0" collapsed="false">
      <c r="A10946" s="0" t="n">
        <v>1990</v>
      </c>
      <c r="B10946" s="0" t="n">
        <v>12</v>
      </c>
      <c r="C10946" s="0" t="n">
        <v>18</v>
      </c>
      <c r="D10946" s="0" t="n">
        <v>58</v>
      </c>
      <c r="E10946" s="0" t="n">
        <v>39</v>
      </c>
      <c r="F10946" s="0" t="n">
        <v>44</v>
      </c>
      <c r="T10946" s="0"/>
    </row>
    <row r="10947" customFormat="false" ht="12.75" hidden="false" customHeight="false" outlineLevel="0" collapsed="false">
      <c r="A10947" s="0" t="n">
        <v>1990</v>
      </c>
      <c r="B10947" s="0" t="n">
        <v>12</v>
      </c>
      <c r="C10947" s="0" t="n">
        <v>19</v>
      </c>
      <c r="D10947" s="0" t="n">
        <v>52</v>
      </c>
      <c r="E10947" s="0" t="n">
        <v>39</v>
      </c>
      <c r="F10947" s="0" t="n">
        <v>0</v>
      </c>
      <c r="T10947" s="0"/>
    </row>
    <row r="10948" customFormat="false" ht="12.75" hidden="false" customHeight="false" outlineLevel="0" collapsed="false">
      <c r="A10948" s="0" t="n">
        <v>1990</v>
      </c>
      <c r="B10948" s="0" t="n">
        <v>12</v>
      </c>
      <c r="C10948" s="0" t="n">
        <v>20</v>
      </c>
      <c r="D10948" s="0" t="n">
        <v>45</v>
      </c>
      <c r="E10948" s="0" t="n">
        <v>32</v>
      </c>
      <c r="F10948" s="0" t="n">
        <v>0</v>
      </c>
      <c r="T10948" s="0"/>
    </row>
    <row r="10949" customFormat="false" ht="12.75" hidden="false" customHeight="false" outlineLevel="0" collapsed="false">
      <c r="A10949" s="0" t="n">
        <v>1990</v>
      </c>
      <c r="B10949" s="0" t="n">
        <v>12</v>
      </c>
      <c r="C10949" s="0" t="n">
        <v>21</v>
      </c>
      <c r="D10949" s="0" t="n">
        <v>59</v>
      </c>
      <c r="E10949" s="0" t="n">
        <v>45</v>
      </c>
      <c r="F10949" s="0" t="n">
        <v>30</v>
      </c>
      <c r="T10949" s="0"/>
    </row>
    <row r="10950" customFormat="false" ht="12.75" hidden="false" customHeight="false" outlineLevel="0" collapsed="false">
      <c r="A10950" s="0" t="n">
        <v>1990</v>
      </c>
      <c r="B10950" s="0" t="n">
        <v>12</v>
      </c>
      <c r="C10950" s="0" t="n">
        <v>22</v>
      </c>
      <c r="D10950" s="0" t="n">
        <v>61</v>
      </c>
      <c r="E10950" s="0" t="n">
        <v>58</v>
      </c>
      <c r="F10950" s="0" t="n">
        <v>0</v>
      </c>
      <c r="T10950" s="0"/>
    </row>
    <row r="10951" customFormat="false" ht="12.75" hidden="false" customHeight="false" outlineLevel="0" collapsed="false">
      <c r="A10951" s="0" t="n">
        <v>1990</v>
      </c>
      <c r="B10951" s="0" t="n">
        <v>12</v>
      </c>
      <c r="C10951" s="0" t="n">
        <v>23</v>
      </c>
      <c r="D10951" s="0" t="n">
        <v>66</v>
      </c>
      <c r="E10951" s="0" t="n">
        <v>57</v>
      </c>
      <c r="F10951" s="0" t="n">
        <v>27</v>
      </c>
      <c r="T10951" s="0"/>
    </row>
    <row r="10952" customFormat="false" ht="12.75" hidden="false" customHeight="false" outlineLevel="0" collapsed="false">
      <c r="A10952" s="0" t="n">
        <v>1990</v>
      </c>
      <c r="B10952" s="0" t="n">
        <v>12</v>
      </c>
      <c r="C10952" s="0" t="n">
        <v>24</v>
      </c>
      <c r="D10952" s="0" t="n">
        <v>63</v>
      </c>
      <c r="E10952" s="0" t="n">
        <v>29</v>
      </c>
      <c r="F10952" s="0" t="n">
        <v>44</v>
      </c>
      <c r="T10952" s="0"/>
    </row>
    <row r="10953" customFormat="false" ht="12.75" hidden="false" customHeight="false" outlineLevel="0" collapsed="false">
      <c r="A10953" s="0" t="n">
        <v>1990</v>
      </c>
      <c r="B10953" s="0" t="n">
        <v>12</v>
      </c>
      <c r="C10953" s="0" t="n">
        <v>25</v>
      </c>
      <c r="D10953" s="0" t="n">
        <v>31</v>
      </c>
      <c r="E10953" s="0" t="n">
        <v>22</v>
      </c>
      <c r="F10953" s="0" t="n">
        <v>0</v>
      </c>
      <c r="T10953" s="0"/>
    </row>
    <row r="10954" customFormat="false" ht="12.75" hidden="false" customHeight="false" outlineLevel="0" collapsed="false">
      <c r="A10954" s="0" t="n">
        <v>1990</v>
      </c>
      <c r="B10954" s="0" t="n">
        <v>12</v>
      </c>
      <c r="C10954" s="0" t="n">
        <v>26</v>
      </c>
      <c r="D10954" s="0" t="n">
        <v>36</v>
      </c>
      <c r="E10954" s="0" t="n">
        <v>25</v>
      </c>
      <c r="F10954" s="0" t="n">
        <v>0</v>
      </c>
      <c r="T10954" s="0"/>
    </row>
    <row r="10955" customFormat="false" ht="12.75" hidden="false" customHeight="false" outlineLevel="0" collapsed="false">
      <c r="A10955" s="0" t="n">
        <v>1990</v>
      </c>
      <c r="B10955" s="0" t="n">
        <v>12</v>
      </c>
      <c r="C10955" s="0" t="n">
        <v>27</v>
      </c>
      <c r="D10955" s="0" t="n">
        <v>28</v>
      </c>
      <c r="E10955" s="0" t="n">
        <v>21</v>
      </c>
      <c r="F10955" s="0" t="n">
        <v>7</v>
      </c>
      <c r="T10955" s="0"/>
    </row>
    <row r="10956" customFormat="false" ht="12.75" hidden="false" customHeight="false" outlineLevel="0" collapsed="false">
      <c r="A10956" s="0" t="n">
        <v>1990</v>
      </c>
      <c r="B10956" s="0" t="n">
        <v>12</v>
      </c>
      <c r="C10956" s="0" t="n">
        <v>28</v>
      </c>
      <c r="D10956" s="0" t="n">
        <v>36</v>
      </c>
      <c r="E10956" s="0" t="n">
        <v>24</v>
      </c>
      <c r="F10956" s="0" t="n">
        <v>105</v>
      </c>
      <c r="T10956" s="0"/>
    </row>
    <row r="10957" customFormat="false" ht="12.75" hidden="false" customHeight="false" outlineLevel="0" collapsed="false">
      <c r="A10957" s="0" t="n">
        <v>1990</v>
      </c>
      <c r="B10957" s="0" t="n">
        <v>12</v>
      </c>
      <c r="C10957" s="0" t="n">
        <v>29</v>
      </c>
      <c r="D10957" s="0" t="n">
        <v>43</v>
      </c>
      <c r="E10957" s="0" t="n">
        <v>35</v>
      </c>
      <c r="F10957" s="0" t="n">
        <v>0</v>
      </c>
      <c r="T10957" s="0"/>
    </row>
    <row r="10958" customFormat="false" ht="12.75" hidden="false" customHeight="false" outlineLevel="0" collapsed="false">
      <c r="A10958" s="0" t="n">
        <v>1990</v>
      </c>
      <c r="B10958" s="0" t="n">
        <v>12</v>
      </c>
      <c r="C10958" s="0" t="n">
        <v>30</v>
      </c>
      <c r="D10958" s="0" t="n">
        <v>60</v>
      </c>
      <c r="E10958" s="0" t="n">
        <v>40</v>
      </c>
      <c r="F10958" s="0" t="n">
        <v>2</v>
      </c>
      <c r="T10958" s="0"/>
    </row>
    <row r="10959" customFormat="false" ht="12.75" hidden="false" customHeight="false" outlineLevel="0" collapsed="false">
      <c r="A10959" s="0" t="n">
        <v>1990</v>
      </c>
      <c r="B10959" s="0" t="n">
        <v>12</v>
      </c>
      <c r="C10959" s="0" t="n">
        <v>31</v>
      </c>
      <c r="D10959" s="0" t="n">
        <v>60</v>
      </c>
      <c r="E10959" s="0" t="n">
        <v>27</v>
      </c>
      <c r="F10959" s="0" t="n">
        <v>10</v>
      </c>
      <c r="T10959" s="0"/>
    </row>
    <row r="10960" customFormat="false" ht="12.75" hidden="false" customHeight="false" outlineLevel="0" collapsed="false">
      <c r="A10960" s="0" t="n">
        <v>1991</v>
      </c>
      <c r="B10960" s="0" t="n">
        <v>1</v>
      </c>
      <c r="C10960" s="0" t="n">
        <v>1</v>
      </c>
      <c r="D10960" s="0" t="n">
        <v>39</v>
      </c>
      <c r="E10960" s="0" t="n">
        <v>25</v>
      </c>
      <c r="F10960" s="0" t="n">
        <v>0</v>
      </c>
      <c r="T10960" s="0"/>
    </row>
    <row r="10961" customFormat="false" ht="12.75" hidden="false" customHeight="false" outlineLevel="0" collapsed="false">
      <c r="A10961" s="0" t="n">
        <v>1991</v>
      </c>
      <c r="B10961" s="0" t="n">
        <v>1</v>
      </c>
      <c r="C10961" s="0" t="n">
        <v>2</v>
      </c>
      <c r="D10961" s="0" t="n">
        <v>50</v>
      </c>
      <c r="E10961" s="0" t="n">
        <v>35</v>
      </c>
      <c r="F10961" s="0" t="n">
        <v>0</v>
      </c>
      <c r="T10961" s="0"/>
    </row>
    <row r="10962" customFormat="false" ht="12.75" hidden="false" customHeight="false" outlineLevel="0" collapsed="false">
      <c r="A10962" s="0" t="n">
        <v>1991</v>
      </c>
      <c r="B10962" s="0" t="n">
        <v>1</v>
      </c>
      <c r="C10962" s="0" t="n">
        <v>3</v>
      </c>
      <c r="D10962" s="0" t="n">
        <v>40</v>
      </c>
      <c r="E10962" s="0" t="n">
        <v>32</v>
      </c>
      <c r="F10962" s="0" t="n">
        <v>0</v>
      </c>
      <c r="T10962" s="0"/>
    </row>
    <row r="10963" customFormat="false" ht="12.75" hidden="false" customHeight="false" outlineLevel="0" collapsed="false">
      <c r="A10963" s="0" t="n">
        <v>1991</v>
      </c>
      <c r="B10963" s="0" t="n">
        <v>1</v>
      </c>
      <c r="C10963" s="0" t="n">
        <v>4</v>
      </c>
      <c r="D10963" s="0" t="n">
        <v>36</v>
      </c>
      <c r="E10963" s="0" t="n">
        <v>27</v>
      </c>
      <c r="F10963" s="0" t="n">
        <v>0</v>
      </c>
      <c r="T10963" s="0"/>
    </row>
    <row r="10964" customFormat="false" ht="12.75" hidden="false" customHeight="false" outlineLevel="0" collapsed="false">
      <c r="A10964" s="0" t="n">
        <v>1991</v>
      </c>
      <c r="B10964" s="0" t="n">
        <v>1</v>
      </c>
      <c r="C10964" s="0" t="n">
        <v>5</v>
      </c>
      <c r="D10964" s="0" t="n">
        <v>41</v>
      </c>
      <c r="E10964" s="0" t="n">
        <v>27</v>
      </c>
      <c r="F10964" s="0" t="n">
        <v>0</v>
      </c>
      <c r="T10964" s="0"/>
    </row>
    <row r="10965" customFormat="false" ht="12.75" hidden="false" customHeight="false" outlineLevel="0" collapsed="false">
      <c r="A10965" s="0" t="n">
        <v>1991</v>
      </c>
      <c r="B10965" s="0" t="n">
        <v>1</v>
      </c>
      <c r="C10965" s="0" t="n">
        <v>6</v>
      </c>
      <c r="D10965" s="0" t="n">
        <v>44</v>
      </c>
      <c r="E10965" s="0" t="n">
        <v>37</v>
      </c>
      <c r="F10965" s="0" t="n">
        <v>0</v>
      </c>
      <c r="T10965" s="0"/>
    </row>
    <row r="10966" customFormat="false" ht="12.75" hidden="false" customHeight="false" outlineLevel="0" collapsed="false">
      <c r="A10966" s="0" t="n">
        <v>1991</v>
      </c>
      <c r="B10966" s="0" t="n">
        <v>1</v>
      </c>
      <c r="C10966" s="0" t="n">
        <v>7</v>
      </c>
      <c r="D10966" s="0" t="n">
        <v>39</v>
      </c>
      <c r="E10966" s="0" t="n">
        <v>23</v>
      </c>
      <c r="F10966" s="0" t="n">
        <v>0</v>
      </c>
      <c r="T10966" s="0"/>
    </row>
    <row r="10967" customFormat="false" ht="12.75" hidden="false" customHeight="false" outlineLevel="0" collapsed="false">
      <c r="A10967" s="0" t="n">
        <v>1991</v>
      </c>
      <c r="B10967" s="0" t="n">
        <v>1</v>
      </c>
      <c r="C10967" s="0" t="n">
        <v>8</v>
      </c>
      <c r="D10967" s="0" t="n">
        <v>29</v>
      </c>
      <c r="E10967" s="0" t="n">
        <v>19</v>
      </c>
      <c r="F10967" s="0" t="n">
        <v>2</v>
      </c>
      <c r="T10967" s="0"/>
    </row>
    <row r="10968" customFormat="false" ht="12.75" hidden="false" customHeight="false" outlineLevel="0" collapsed="false">
      <c r="A10968" s="0" t="n">
        <v>1991</v>
      </c>
      <c r="B10968" s="0" t="n">
        <v>1</v>
      </c>
      <c r="C10968" s="0" t="n">
        <v>9</v>
      </c>
      <c r="D10968" s="0" t="n">
        <v>36</v>
      </c>
      <c r="E10968" s="0" t="n">
        <v>27</v>
      </c>
      <c r="F10968" s="0" t="n">
        <v>37</v>
      </c>
      <c r="T10968" s="0"/>
    </row>
    <row r="10969" customFormat="false" ht="12.75" hidden="false" customHeight="false" outlineLevel="0" collapsed="false">
      <c r="A10969" s="0" t="n">
        <v>1991</v>
      </c>
      <c r="B10969" s="0" t="n">
        <v>1</v>
      </c>
      <c r="C10969" s="0" t="n">
        <v>10</v>
      </c>
      <c r="D10969" s="0" t="n">
        <v>41</v>
      </c>
      <c r="E10969" s="0" t="n">
        <v>28</v>
      </c>
      <c r="F10969" s="0" t="n">
        <v>0</v>
      </c>
      <c r="T10969" s="0"/>
    </row>
    <row r="10970" customFormat="false" ht="12.75" hidden="false" customHeight="false" outlineLevel="0" collapsed="false">
      <c r="A10970" s="0" t="n">
        <v>1991</v>
      </c>
      <c r="B10970" s="0" t="n">
        <v>1</v>
      </c>
      <c r="C10970" s="0" t="n">
        <v>11</v>
      </c>
      <c r="D10970" s="0" t="n">
        <v>33</v>
      </c>
      <c r="E10970" s="0" t="n">
        <v>21</v>
      </c>
      <c r="F10970" s="0" t="n">
        <v>85</v>
      </c>
      <c r="T10970" s="0"/>
    </row>
    <row r="10971" customFormat="false" ht="12.75" hidden="false" customHeight="false" outlineLevel="0" collapsed="false">
      <c r="A10971" s="0" t="n">
        <v>1991</v>
      </c>
      <c r="B10971" s="0" t="n">
        <v>1</v>
      </c>
      <c r="C10971" s="0" t="n">
        <v>12</v>
      </c>
      <c r="D10971" s="0" t="n">
        <v>37</v>
      </c>
      <c r="E10971" s="0" t="n">
        <v>31</v>
      </c>
      <c r="F10971" s="0" t="n">
        <v>71</v>
      </c>
      <c r="T10971" s="0"/>
    </row>
    <row r="10972" customFormat="false" ht="12.75" hidden="false" customHeight="false" outlineLevel="0" collapsed="false">
      <c r="A10972" s="0" t="n">
        <v>1991</v>
      </c>
      <c r="B10972" s="0" t="n">
        <v>1</v>
      </c>
      <c r="C10972" s="0" t="n">
        <v>13</v>
      </c>
      <c r="D10972" s="0" t="n">
        <v>37</v>
      </c>
      <c r="E10972" s="0" t="n">
        <v>25</v>
      </c>
      <c r="F10972" s="0" t="n">
        <v>0</v>
      </c>
      <c r="T10972" s="0"/>
    </row>
    <row r="10973" customFormat="false" ht="12.75" hidden="false" customHeight="false" outlineLevel="0" collapsed="false">
      <c r="A10973" s="0" t="n">
        <v>1991</v>
      </c>
      <c r="B10973" s="0" t="n">
        <v>1</v>
      </c>
      <c r="C10973" s="0" t="n">
        <v>14</v>
      </c>
      <c r="D10973" s="0" t="n">
        <v>38</v>
      </c>
      <c r="E10973" s="0" t="n">
        <v>22</v>
      </c>
      <c r="F10973" s="0" t="n">
        <v>0</v>
      </c>
      <c r="T10973" s="0"/>
    </row>
    <row r="10974" customFormat="false" ht="12.75" hidden="false" customHeight="false" outlineLevel="0" collapsed="false">
      <c r="A10974" s="0" t="n">
        <v>1991</v>
      </c>
      <c r="B10974" s="0" t="n">
        <v>1</v>
      </c>
      <c r="C10974" s="0" t="n">
        <v>15</v>
      </c>
      <c r="D10974" s="0" t="n">
        <v>50</v>
      </c>
      <c r="E10974" s="0" t="n">
        <v>34</v>
      </c>
      <c r="F10974" s="0" t="n">
        <v>0</v>
      </c>
      <c r="T10974" s="0"/>
    </row>
    <row r="10975" customFormat="false" ht="12.75" hidden="false" customHeight="false" outlineLevel="0" collapsed="false">
      <c r="A10975" s="0" t="n">
        <v>1991</v>
      </c>
      <c r="B10975" s="0" t="n">
        <v>1</v>
      </c>
      <c r="C10975" s="0" t="n">
        <v>16</v>
      </c>
      <c r="D10975" s="0" t="n">
        <v>55</v>
      </c>
      <c r="E10975" s="0" t="n">
        <v>38</v>
      </c>
      <c r="F10975" s="0" t="n">
        <v>80</v>
      </c>
      <c r="T10975" s="0"/>
    </row>
    <row r="10976" customFormat="false" ht="12.75" hidden="false" customHeight="false" outlineLevel="0" collapsed="false">
      <c r="A10976" s="0" t="n">
        <v>1991</v>
      </c>
      <c r="B10976" s="0" t="n">
        <v>1</v>
      </c>
      <c r="C10976" s="0" t="n">
        <v>17</v>
      </c>
      <c r="D10976" s="0" t="n">
        <v>49</v>
      </c>
      <c r="E10976" s="0" t="n">
        <v>40</v>
      </c>
      <c r="F10976" s="0" t="n">
        <v>0</v>
      </c>
      <c r="T10976" s="0"/>
    </row>
    <row r="10977" customFormat="false" ht="12.75" hidden="false" customHeight="false" outlineLevel="0" collapsed="false">
      <c r="A10977" s="0" t="n">
        <v>1991</v>
      </c>
      <c r="B10977" s="0" t="n">
        <v>1</v>
      </c>
      <c r="C10977" s="0" t="n">
        <v>18</v>
      </c>
      <c r="D10977" s="0" t="n">
        <v>42</v>
      </c>
      <c r="E10977" s="0" t="n">
        <v>37</v>
      </c>
      <c r="F10977" s="0" t="n">
        <v>0</v>
      </c>
      <c r="T10977" s="0"/>
    </row>
    <row r="10978" customFormat="false" ht="12.75" hidden="false" customHeight="false" outlineLevel="0" collapsed="false">
      <c r="A10978" s="0" t="n">
        <v>1991</v>
      </c>
      <c r="B10978" s="0" t="n">
        <v>1</v>
      </c>
      <c r="C10978" s="0" t="n">
        <v>19</v>
      </c>
      <c r="D10978" s="0" t="n">
        <v>49</v>
      </c>
      <c r="E10978" s="0" t="n">
        <v>35</v>
      </c>
      <c r="F10978" s="0" t="n">
        <v>0</v>
      </c>
      <c r="T10978" s="0"/>
    </row>
    <row r="10979" customFormat="false" ht="12.75" hidden="false" customHeight="false" outlineLevel="0" collapsed="false">
      <c r="A10979" s="0" t="n">
        <v>1991</v>
      </c>
      <c r="B10979" s="0" t="n">
        <v>1</v>
      </c>
      <c r="C10979" s="0" t="n">
        <v>20</v>
      </c>
      <c r="D10979" s="0" t="n">
        <v>52</v>
      </c>
      <c r="E10979" s="0" t="n">
        <v>42</v>
      </c>
      <c r="F10979" s="0" t="n">
        <v>0</v>
      </c>
      <c r="T10979" s="0"/>
    </row>
    <row r="10980" customFormat="false" ht="12.75" hidden="false" customHeight="false" outlineLevel="0" collapsed="false">
      <c r="A10980" s="0" t="n">
        <v>1991</v>
      </c>
      <c r="B10980" s="0" t="n">
        <v>1</v>
      </c>
      <c r="C10980" s="0" t="n">
        <v>21</v>
      </c>
      <c r="D10980" s="0" t="n">
        <v>45</v>
      </c>
      <c r="E10980" s="0" t="n">
        <v>16</v>
      </c>
      <c r="F10980" s="0" t="n">
        <v>30</v>
      </c>
      <c r="T10980" s="0"/>
    </row>
    <row r="10981" customFormat="false" ht="12.75" hidden="false" customHeight="false" outlineLevel="0" collapsed="false">
      <c r="A10981" s="0" t="n">
        <v>1991</v>
      </c>
      <c r="B10981" s="0" t="n">
        <v>1</v>
      </c>
      <c r="C10981" s="0" t="n">
        <v>22</v>
      </c>
      <c r="D10981" s="0" t="n">
        <v>20</v>
      </c>
      <c r="E10981" s="0" t="n">
        <v>10</v>
      </c>
      <c r="F10981" s="0" t="n">
        <v>0</v>
      </c>
      <c r="T10981" s="0"/>
    </row>
    <row r="10982" customFormat="false" ht="12.75" hidden="false" customHeight="false" outlineLevel="0" collapsed="false">
      <c r="A10982" s="0" t="n">
        <v>1991</v>
      </c>
      <c r="B10982" s="0" t="n">
        <v>1</v>
      </c>
      <c r="C10982" s="0" t="n">
        <v>23</v>
      </c>
      <c r="D10982" s="0" t="n">
        <v>35</v>
      </c>
      <c r="E10982" s="0" t="n">
        <v>17</v>
      </c>
      <c r="F10982" s="0" t="n">
        <v>0</v>
      </c>
      <c r="T10982" s="0"/>
    </row>
    <row r="10983" customFormat="false" ht="12.75" hidden="false" customHeight="false" outlineLevel="0" collapsed="false">
      <c r="A10983" s="0" t="n">
        <v>1991</v>
      </c>
      <c r="B10983" s="0" t="n">
        <v>1</v>
      </c>
      <c r="C10983" s="0" t="n">
        <v>24</v>
      </c>
      <c r="D10983" s="0" t="n">
        <v>39</v>
      </c>
      <c r="E10983" s="0" t="n">
        <v>26</v>
      </c>
      <c r="F10983" s="0" t="n">
        <v>0</v>
      </c>
      <c r="T10983" s="0"/>
    </row>
    <row r="10984" customFormat="false" ht="12.75" hidden="false" customHeight="false" outlineLevel="0" collapsed="false">
      <c r="A10984" s="0" t="n">
        <v>1991</v>
      </c>
      <c r="B10984" s="0" t="n">
        <v>1</v>
      </c>
      <c r="C10984" s="0" t="n">
        <v>25</v>
      </c>
      <c r="D10984" s="0" t="n">
        <v>26</v>
      </c>
      <c r="E10984" s="0" t="n">
        <v>17</v>
      </c>
      <c r="F10984" s="0" t="n">
        <v>0</v>
      </c>
      <c r="T10984" s="0"/>
    </row>
    <row r="10985" customFormat="false" ht="12.75" hidden="false" customHeight="false" outlineLevel="0" collapsed="false">
      <c r="A10985" s="0" t="n">
        <v>1991</v>
      </c>
      <c r="B10985" s="0" t="n">
        <v>1</v>
      </c>
      <c r="C10985" s="0" t="n">
        <v>26</v>
      </c>
      <c r="D10985" s="0" t="n">
        <v>34</v>
      </c>
      <c r="E10985" s="0" t="n">
        <v>20</v>
      </c>
      <c r="F10985" s="0" t="n">
        <v>0</v>
      </c>
      <c r="T10985" s="0"/>
    </row>
    <row r="10986" customFormat="false" ht="12.75" hidden="false" customHeight="false" outlineLevel="0" collapsed="false">
      <c r="A10986" s="0" t="n">
        <v>1991</v>
      </c>
      <c r="B10986" s="0" t="n">
        <v>1</v>
      </c>
      <c r="C10986" s="0" t="n">
        <v>27</v>
      </c>
      <c r="D10986" s="0" t="n">
        <v>41</v>
      </c>
      <c r="E10986" s="0" t="n">
        <v>28</v>
      </c>
      <c r="F10986" s="0" t="n">
        <v>0</v>
      </c>
      <c r="T10986" s="0"/>
    </row>
    <row r="10987" customFormat="false" ht="12.75" hidden="false" customHeight="false" outlineLevel="0" collapsed="false">
      <c r="A10987" s="0" t="n">
        <v>1991</v>
      </c>
      <c r="B10987" s="0" t="n">
        <v>1</v>
      </c>
      <c r="C10987" s="0" t="n">
        <v>28</v>
      </c>
      <c r="D10987" s="0" t="n">
        <v>49</v>
      </c>
      <c r="E10987" s="0" t="n">
        <v>40</v>
      </c>
      <c r="F10987" s="0" t="n">
        <v>0</v>
      </c>
      <c r="T10987" s="0"/>
    </row>
    <row r="10988" customFormat="false" ht="12.75" hidden="false" customHeight="false" outlineLevel="0" collapsed="false">
      <c r="A10988" s="0" t="n">
        <v>1991</v>
      </c>
      <c r="B10988" s="0" t="n">
        <v>1</v>
      </c>
      <c r="C10988" s="0" t="n">
        <v>29</v>
      </c>
      <c r="D10988" s="0" t="n">
        <v>50</v>
      </c>
      <c r="E10988" s="0" t="n">
        <v>36</v>
      </c>
      <c r="F10988" s="0" t="n">
        <v>0</v>
      </c>
      <c r="T10988" s="0"/>
    </row>
    <row r="10989" customFormat="false" ht="12.75" hidden="false" customHeight="false" outlineLevel="0" collapsed="false">
      <c r="A10989" s="0" t="n">
        <v>1991</v>
      </c>
      <c r="B10989" s="0" t="n">
        <v>1</v>
      </c>
      <c r="C10989" s="0" t="n">
        <v>30</v>
      </c>
      <c r="D10989" s="0" t="n">
        <v>53</v>
      </c>
      <c r="E10989" s="0" t="n">
        <v>43</v>
      </c>
      <c r="F10989" s="0" t="n">
        <v>22</v>
      </c>
      <c r="T10989" s="0"/>
    </row>
    <row r="10990" customFormat="false" ht="12.75" hidden="false" customHeight="false" outlineLevel="0" collapsed="false">
      <c r="A10990" s="0" t="n">
        <v>1991</v>
      </c>
      <c r="B10990" s="0" t="n">
        <v>1</v>
      </c>
      <c r="C10990" s="0" t="n">
        <v>31</v>
      </c>
      <c r="D10990" s="0" t="n">
        <v>49</v>
      </c>
      <c r="E10990" s="0" t="n">
        <v>26</v>
      </c>
      <c r="F10990" s="0" t="n">
        <v>11</v>
      </c>
      <c r="T10990" s="0"/>
    </row>
    <row r="10991" customFormat="false" ht="12.75" hidden="false" customHeight="false" outlineLevel="0" collapsed="false">
      <c r="A10991" s="0" t="n">
        <v>1991</v>
      </c>
      <c r="B10991" s="0" t="n">
        <v>2</v>
      </c>
      <c r="C10991" s="0" t="n">
        <v>1</v>
      </c>
      <c r="D10991" s="0" t="n">
        <v>35</v>
      </c>
      <c r="E10991" s="0" t="n">
        <v>23</v>
      </c>
      <c r="F10991" s="0" t="n">
        <v>0</v>
      </c>
      <c r="T10991" s="0"/>
    </row>
    <row r="10992" customFormat="false" ht="12.75" hidden="false" customHeight="false" outlineLevel="0" collapsed="false">
      <c r="A10992" s="0" t="n">
        <v>1991</v>
      </c>
      <c r="B10992" s="0" t="n">
        <v>2</v>
      </c>
      <c r="C10992" s="0" t="n">
        <v>2</v>
      </c>
      <c r="D10992" s="0" t="n">
        <v>51</v>
      </c>
      <c r="E10992" s="0" t="n">
        <v>32</v>
      </c>
      <c r="F10992" s="0" t="n">
        <v>0</v>
      </c>
      <c r="T10992" s="0"/>
    </row>
    <row r="10993" customFormat="false" ht="12.75" hidden="false" customHeight="false" outlineLevel="0" collapsed="false">
      <c r="A10993" s="0" t="n">
        <v>1991</v>
      </c>
      <c r="B10993" s="0" t="n">
        <v>2</v>
      </c>
      <c r="C10993" s="0" t="n">
        <v>3</v>
      </c>
      <c r="D10993" s="0" t="n">
        <v>64</v>
      </c>
      <c r="E10993" s="0" t="n">
        <v>40</v>
      </c>
      <c r="F10993" s="0" t="n">
        <v>0</v>
      </c>
      <c r="T10993" s="0"/>
    </row>
    <row r="10994" customFormat="false" ht="12.75" hidden="false" customHeight="false" outlineLevel="0" collapsed="false">
      <c r="A10994" s="0" t="n">
        <v>1991</v>
      </c>
      <c r="B10994" s="0" t="n">
        <v>2</v>
      </c>
      <c r="C10994" s="0" t="n">
        <v>4</v>
      </c>
      <c r="D10994" s="0" t="n">
        <v>68</v>
      </c>
      <c r="E10994" s="0" t="n">
        <v>46</v>
      </c>
      <c r="F10994" s="0" t="n">
        <v>0</v>
      </c>
      <c r="T10994" s="0"/>
    </row>
    <row r="10995" customFormat="false" ht="12.75" hidden="false" customHeight="false" outlineLevel="0" collapsed="false">
      <c r="A10995" s="0" t="n">
        <v>1991</v>
      </c>
      <c r="B10995" s="0" t="n">
        <v>2</v>
      </c>
      <c r="C10995" s="0" t="n">
        <v>5</v>
      </c>
      <c r="D10995" s="0" t="n">
        <v>70</v>
      </c>
      <c r="E10995" s="0" t="n">
        <v>51</v>
      </c>
      <c r="F10995" s="0" t="n">
        <v>0</v>
      </c>
      <c r="T10995" s="0"/>
    </row>
    <row r="10996" customFormat="false" ht="12.75" hidden="false" customHeight="false" outlineLevel="0" collapsed="false">
      <c r="A10996" s="0" t="n">
        <v>1991</v>
      </c>
      <c r="B10996" s="0" t="n">
        <v>2</v>
      </c>
      <c r="C10996" s="0" t="n">
        <v>6</v>
      </c>
      <c r="D10996" s="0" t="n">
        <v>58</v>
      </c>
      <c r="E10996" s="0" t="n">
        <v>41</v>
      </c>
      <c r="F10996" s="0" t="n">
        <v>26</v>
      </c>
      <c r="T10996" s="0"/>
    </row>
    <row r="10997" customFormat="false" ht="12.75" hidden="false" customHeight="false" outlineLevel="0" collapsed="false">
      <c r="A10997" s="0" t="n">
        <v>1991</v>
      </c>
      <c r="B10997" s="0" t="n">
        <v>2</v>
      </c>
      <c r="C10997" s="0" t="n">
        <v>7</v>
      </c>
      <c r="D10997" s="0" t="n">
        <v>44</v>
      </c>
      <c r="E10997" s="0" t="n">
        <v>40</v>
      </c>
      <c r="F10997" s="0" t="n">
        <v>19</v>
      </c>
      <c r="T10997" s="0"/>
    </row>
    <row r="10998" customFormat="false" ht="12.75" hidden="false" customHeight="false" outlineLevel="0" collapsed="false">
      <c r="A10998" s="0" t="n">
        <v>1991</v>
      </c>
      <c r="B10998" s="0" t="n">
        <v>2</v>
      </c>
      <c r="C10998" s="0" t="n">
        <v>8</v>
      </c>
      <c r="D10998" s="0" t="n">
        <v>47</v>
      </c>
      <c r="E10998" s="0" t="n">
        <v>40</v>
      </c>
      <c r="F10998" s="0" t="n">
        <v>0</v>
      </c>
      <c r="T10998" s="0"/>
    </row>
    <row r="10999" customFormat="false" ht="12.75" hidden="false" customHeight="false" outlineLevel="0" collapsed="false">
      <c r="A10999" s="0" t="n">
        <v>1991</v>
      </c>
      <c r="B10999" s="0" t="n">
        <v>2</v>
      </c>
      <c r="C10999" s="0" t="n">
        <v>9</v>
      </c>
      <c r="D10999" s="0" t="n">
        <v>55</v>
      </c>
      <c r="E10999" s="0" t="n">
        <v>39</v>
      </c>
      <c r="F10999" s="0" t="n">
        <v>0</v>
      </c>
      <c r="T10999" s="0"/>
    </row>
    <row r="11000" customFormat="false" ht="12.75" hidden="false" customHeight="false" outlineLevel="0" collapsed="false">
      <c r="A11000" s="0" t="n">
        <v>1991</v>
      </c>
      <c r="B11000" s="0" t="n">
        <v>2</v>
      </c>
      <c r="C11000" s="0" t="n">
        <v>10</v>
      </c>
      <c r="D11000" s="0" t="n">
        <v>49</v>
      </c>
      <c r="E11000" s="0" t="n">
        <v>37</v>
      </c>
      <c r="F11000" s="0" t="n">
        <v>0</v>
      </c>
      <c r="T11000" s="0"/>
    </row>
    <row r="11001" customFormat="false" ht="12.75" hidden="false" customHeight="false" outlineLevel="0" collapsed="false">
      <c r="A11001" s="0" t="n">
        <v>1991</v>
      </c>
      <c r="B11001" s="0" t="n">
        <v>2</v>
      </c>
      <c r="C11001" s="0" t="n">
        <v>11</v>
      </c>
      <c r="D11001" s="0" t="n">
        <v>39</v>
      </c>
      <c r="E11001" s="0" t="n">
        <v>23</v>
      </c>
      <c r="F11001" s="0" t="n">
        <v>0</v>
      </c>
      <c r="T11001" s="0"/>
    </row>
    <row r="11002" customFormat="false" ht="12.75" hidden="false" customHeight="false" outlineLevel="0" collapsed="false">
      <c r="A11002" s="0" t="n">
        <v>1991</v>
      </c>
      <c r="B11002" s="0" t="n">
        <v>2</v>
      </c>
      <c r="C11002" s="0" t="n">
        <v>12</v>
      </c>
      <c r="D11002" s="0" t="n">
        <v>30</v>
      </c>
      <c r="E11002" s="0" t="n">
        <v>17</v>
      </c>
      <c r="F11002" s="0" t="n">
        <v>0</v>
      </c>
      <c r="T11002" s="0"/>
    </row>
    <row r="11003" customFormat="false" ht="12.75" hidden="false" customHeight="false" outlineLevel="0" collapsed="false">
      <c r="A11003" s="0" t="n">
        <v>1991</v>
      </c>
      <c r="B11003" s="0" t="n">
        <v>2</v>
      </c>
      <c r="C11003" s="0" t="n">
        <v>13</v>
      </c>
      <c r="D11003" s="0" t="n">
        <v>41</v>
      </c>
      <c r="E11003" s="0" t="n">
        <v>29</v>
      </c>
      <c r="F11003" s="0" t="n">
        <v>6</v>
      </c>
      <c r="T11003" s="0"/>
    </row>
    <row r="11004" customFormat="false" ht="12.75" hidden="false" customHeight="false" outlineLevel="0" collapsed="false">
      <c r="A11004" s="0" t="n">
        <v>1991</v>
      </c>
      <c r="B11004" s="0" t="n">
        <v>2</v>
      </c>
      <c r="C11004" s="0" t="n">
        <v>14</v>
      </c>
      <c r="D11004" s="0" t="n">
        <v>52</v>
      </c>
      <c r="E11004" s="0" t="n">
        <v>34</v>
      </c>
      <c r="F11004" s="0" t="n">
        <v>19</v>
      </c>
      <c r="T11004" s="0"/>
    </row>
    <row r="11005" customFormat="false" ht="12.75" hidden="false" customHeight="false" outlineLevel="0" collapsed="false">
      <c r="A11005" s="0" t="n">
        <v>1991</v>
      </c>
      <c r="B11005" s="0" t="n">
        <v>2</v>
      </c>
      <c r="C11005" s="0" t="n">
        <v>15</v>
      </c>
      <c r="D11005" s="0" t="n">
        <v>40</v>
      </c>
      <c r="E11005" s="0" t="n">
        <v>22</v>
      </c>
      <c r="F11005" s="0" t="n">
        <v>0</v>
      </c>
      <c r="T11005" s="0"/>
    </row>
    <row r="11006" customFormat="false" ht="12.75" hidden="false" customHeight="false" outlineLevel="0" collapsed="false">
      <c r="A11006" s="0" t="n">
        <v>1991</v>
      </c>
      <c r="B11006" s="0" t="n">
        <v>2</v>
      </c>
      <c r="C11006" s="0" t="n">
        <v>16</v>
      </c>
      <c r="D11006" s="0" t="n">
        <v>27</v>
      </c>
      <c r="E11006" s="0" t="n">
        <v>14</v>
      </c>
      <c r="F11006" s="0" t="n">
        <v>0</v>
      </c>
      <c r="T11006" s="0"/>
    </row>
    <row r="11007" customFormat="false" ht="12.75" hidden="false" customHeight="false" outlineLevel="0" collapsed="false">
      <c r="A11007" s="0" t="n">
        <v>1991</v>
      </c>
      <c r="B11007" s="0" t="n">
        <v>2</v>
      </c>
      <c r="C11007" s="0" t="n">
        <v>17</v>
      </c>
      <c r="D11007" s="0" t="n">
        <v>38</v>
      </c>
      <c r="E11007" s="0" t="n">
        <v>22</v>
      </c>
      <c r="F11007" s="0" t="n">
        <v>7</v>
      </c>
      <c r="T11007" s="0"/>
    </row>
    <row r="11008" customFormat="false" ht="12.75" hidden="false" customHeight="false" outlineLevel="0" collapsed="false">
      <c r="A11008" s="0" t="n">
        <v>1991</v>
      </c>
      <c r="B11008" s="0" t="n">
        <v>2</v>
      </c>
      <c r="C11008" s="0" t="n">
        <v>18</v>
      </c>
      <c r="D11008" s="0" t="n">
        <v>38</v>
      </c>
      <c r="E11008" s="0" t="n">
        <v>32</v>
      </c>
      <c r="F11008" s="0" t="n">
        <v>27</v>
      </c>
      <c r="T11008" s="0"/>
    </row>
    <row r="11009" customFormat="false" ht="12.75" hidden="false" customHeight="false" outlineLevel="0" collapsed="false">
      <c r="A11009" s="0" t="n">
        <v>1991</v>
      </c>
      <c r="B11009" s="0" t="n">
        <v>2</v>
      </c>
      <c r="C11009" s="0" t="n">
        <v>19</v>
      </c>
      <c r="D11009" s="0" t="n">
        <v>57</v>
      </c>
      <c r="E11009" s="0" t="n">
        <v>38</v>
      </c>
      <c r="F11009" s="0" t="n">
        <v>32</v>
      </c>
      <c r="T11009" s="0"/>
    </row>
    <row r="11010" customFormat="false" ht="12.75" hidden="false" customHeight="false" outlineLevel="0" collapsed="false">
      <c r="A11010" s="0" t="n">
        <v>1991</v>
      </c>
      <c r="B11010" s="0" t="n">
        <v>2</v>
      </c>
      <c r="C11010" s="0" t="n">
        <v>20</v>
      </c>
      <c r="D11010" s="0" t="n">
        <v>61</v>
      </c>
      <c r="E11010" s="0" t="n">
        <v>40</v>
      </c>
      <c r="F11010" s="0" t="n">
        <v>2</v>
      </c>
      <c r="T11010" s="0"/>
    </row>
    <row r="11011" customFormat="false" ht="12.75" hidden="false" customHeight="false" outlineLevel="0" collapsed="false">
      <c r="A11011" s="0" t="n">
        <v>1991</v>
      </c>
      <c r="B11011" s="0" t="n">
        <v>2</v>
      </c>
      <c r="C11011" s="0" t="n">
        <v>21</v>
      </c>
      <c r="D11011" s="0" t="n">
        <v>56</v>
      </c>
      <c r="E11011" s="0" t="n">
        <v>35</v>
      </c>
      <c r="F11011" s="0" t="n">
        <v>0</v>
      </c>
      <c r="T11011" s="0"/>
    </row>
    <row r="11012" customFormat="false" ht="12.75" hidden="false" customHeight="false" outlineLevel="0" collapsed="false">
      <c r="A11012" s="0" t="n">
        <v>1991</v>
      </c>
      <c r="B11012" s="0" t="n">
        <v>2</v>
      </c>
      <c r="C11012" s="0" t="n">
        <v>22</v>
      </c>
      <c r="D11012" s="0" t="n">
        <v>66</v>
      </c>
      <c r="E11012" s="0" t="n">
        <v>38</v>
      </c>
      <c r="F11012" s="0" t="n">
        <v>0</v>
      </c>
      <c r="T11012" s="0"/>
    </row>
    <row r="11013" customFormat="false" ht="12.75" hidden="false" customHeight="false" outlineLevel="0" collapsed="false">
      <c r="A11013" s="0" t="n">
        <v>1991</v>
      </c>
      <c r="B11013" s="0" t="n">
        <v>2</v>
      </c>
      <c r="C11013" s="0" t="n">
        <v>23</v>
      </c>
      <c r="D11013" s="0" t="n">
        <v>39</v>
      </c>
      <c r="E11013" s="0" t="n">
        <v>23</v>
      </c>
      <c r="F11013" s="0" t="n">
        <v>0</v>
      </c>
      <c r="T11013" s="0"/>
    </row>
    <row r="11014" customFormat="false" ht="12.75" hidden="false" customHeight="false" outlineLevel="0" collapsed="false">
      <c r="A11014" s="0" t="n">
        <v>1991</v>
      </c>
      <c r="B11014" s="0" t="n">
        <v>2</v>
      </c>
      <c r="C11014" s="0" t="n">
        <v>24</v>
      </c>
      <c r="D11014" s="0" t="n">
        <v>45</v>
      </c>
      <c r="E11014" s="0" t="n">
        <v>25</v>
      </c>
      <c r="F11014" s="0" t="n">
        <v>0</v>
      </c>
      <c r="T11014" s="0"/>
    </row>
    <row r="11015" customFormat="false" ht="12.75" hidden="false" customHeight="false" outlineLevel="0" collapsed="false">
      <c r="A11015" s="0" t="n">
        <v>1991</v>
      </c>
      <c r="B11015" s="0" t="n">
        <v>2</v>
      </c>
      <c r="C11015" s="0" t="n">
        <v>25</v>
      </c>
      <c r="D11015" s="0" t="n">
        <v>46</v>
      </c>
      <c r="E11015" s="0" t="n">
        <v>35</v>
      </c>
      <c r="F11015" s="0" t="n">
        <v>1</v>
      </c>
      <c r="T11015" s="0"/>
    </row>
    <row r="11016" customFormat="false" ht="12.75" hidden="false" customHeight="false" outlineLevel="0" collapsed="false">
      <c r="A11016" s="0" t="n">
        <v>1991</v>
      </c>
      <c r="B11016" s="0" t="n">
        <v>2</v>
      </c>
      <c r="C11016" s="0" t="n">
        <v>26</v>
      </c>
      <c r="D11016" s="0" t="n">
        <v>35</v>
      </c>
      <c r="E11016" s="0" t="n">
        <v>31</v>
      </c>
      <c r="F11016" s="0" t="n">
        <v>53</v>
      </c>
      <c r="T11016" s="0"/>
    </row>
    <row r="11017" customFormat="false" ht="12.75" hidden="false" customHeight="false" outlineLevel="0" collapsed="false">
      <c r="A11017" s="0" t="n">
        <v>1991</v>
      </c>
      <c r="B11017" s="0" t="n">
        <v>2</v>
      </c>
      <c r="C11017" s="0" t="n">
        <v>27</v>
      </c>
      <c r="D11017" s="0" t="n">
        <v>36</v>
      </c>
      <c r="E11017" s="0" t="n">
        <v>26</v>
      </c>
      <c r="F11017" s="0" t="n">
        <v>1</v>
      </c>
      <c r="T11017" s="0"/>
    </row>
    <row r="11018" customFormat="false" ht="12.75" hidden="false" customHeight="false" outlineLevel="0" collapsed="false">
      <c r="A11018" s="0" t="n">
        <v>1991</v>
      </c>
      <c r="B11018" s="0" t="n">
        <v>2</v>
      </c>
      <c r="C11018" s="0" t="n">
        <v>28</v>
      </c>
      <c r="D11018" s="0" t="n">
        <v>45</v>
      </c>
      <c r="E11018" s="0" t="n">
        <v>32</v>
      </c>
      <c r="F11018" s="0" t="n">
        <v>0</v>
      </c>
      <c r="T11018" s="0"/>
    </row>
    <row r="11019" customFormat="false" ht="12.75" hidden="false" customHeight="false" outlineLevel="0" collapsed="false">
      <c r="A11019" s="0" t="n">
        <v>1991</v>
      </c>
      <c r="B11019" s="0" t="n">
        <v>3</v>
      </c>
      <c r="C11019" s="0" t="n">
        <v>1</v>
      </c>
      <c r="D11019" s="0" t="n">
        <v>60</v>
      </c>
      <c r="E11019" s="0" t="n">
        <v>38</v>
      </c>
      <c r="F11019" s="0" t="n">
        <v>0</v>
      </c>
      <c r="T11019" s="0"/>
    </row>
    <row r="11020" customFormat="false" ht="12.75" hidden="false" customHeight="false" outlineLevel="0" collapsed="false">
      <c r="A11020" s="0" t="n">
        <v>1991</v>
      </c>
      <c r="B11020" s="0" t="n">
        <v>3</v>
      </c>
      <c r="C11020" s="0" t="n">
        <v>2</v>
      </c>
      <c r="D11020" s="0" t="n">
        <v>71</v>
      </c>
      <c r="E11020" s="0" t="n">
        <v>50</v>
      </c>
      <c r="F11020" s="0" t="n">
        <v>15</v>
      </c>
      <c r="T11020" s="0"/>
    </row>
    <row r="11021" customFormat="false" ht="12.75" hidden="false" customHeight="false" outlineLevel="0" collapsed="false">
      <c r="A11021" s="0" t="n">
        <v>1991</v>
      </c>
      <c r="B11021" s="0" t="n">
        <v>3</v>
      </c>
      <c r="C11021" s="0" t="n">
        <v>3</v>
      </c>
      <c r="D11021" s="0" t="n">
        <v>65</v>
      </c>
      <c r="E11021" s="0" t="n">
        <v>48</v>
      </c>
      <c r="F11021" s="0" t="n">
        <v>217</v>
      </c>
      <c r="T11021" s="0"/>
    </row>
    <row r="11022" customFormat="false" ht="12.75" hidden="false" customHeight="false" outlineLevel="0" collapsed="false">
      <c r="A11022" s="0" t="n">
        <v>1991</v>
      </c>
      <c r="B11022" s="0" t="n">
        <v>3</v>
      </c>
      <c r="C11022" s="0" t="n">
        <v>4</v>
      </c>
      <c r="D11022" s="0" t="n">
        <v>58</v>
      </c>
      <c r="E11022" s="0" t="n">
        <v>41</v>
      </c>
      <c r="F11022" s="0" t="n">
        <v>37</v>
      </c>
      <c r="T11022" s="0"/>
    </row>
    <row r="11023" customFormat="false" ht="12.75" hidden="false" customHeight="false" outlineLevel="0" collapsed="false">
      <c r="A11023" s="0" t="n">
        <v>1991</v>
      </c>
      <c r="B11023" s="0" t="n">
        <v>3</v>
      </c>
      <c r="C11023" s="0" t="n">
        <v>5</v>
      </c>
      <c r="D11023" s="0" t="n">
        <v>52</v>
      </c>
      <c r="E11023" s="0" t="n">
        <v>38</v>
      </c>
      <c r="F11023" s="0" t="n">
        <v>0</v>
      </c>
      <c r="T11023" s="0"/>
    </row>
    <row r="11024" customFormat="false" ht="12.75" hidden="false" customHeight="false" outlineLevel="0" collapsed="false">
      <c r="A11024" s="0" t="n">
        <v>1991</v>
      </c>
      <c r="B11024" s="0" t="n">
        <v>3</v>
      </c>
      <c r="C11024" s="0" t="n">
        <v>6</v>
      </c>
      <c r="D11024" s="0" t="n">
        <v>58</v>
      </c>
      <c r="E11024" s="0" t="n">
        <v>38</v>
      </c>
      <c r="F11024" s="0" t="n">
        <v>20</v>
      </c>
      <c r="T11024" s="0"/>
    </row>
    <row r="11025" customFormat="false" ht="12.75" hidden="false" customHeight="false" outlineLevel="0" collapsed="false">
      <c r="A11025" s="0" t="n">
        <v>1991</v>
      </c>
      <c r="B11025" s="0" t="n">
        <v>3</v>
      </c>
      <c r="C11025" s="0" t="n">
        <v>7</v>
      </c>
      <c r="D11025" s="0" t="n">
        <v>53</v>
      </c>
      <c r="E11025" s="0" t="n">
        <v>34</v>
      </c>
      <c r="F11025" s="0" t="n">
        <v>3</v>
      </c>
      <c r="T11025" s="0"/>
    </row>
    <row r="11026" customFormat="false" ht="12.75" hidden="false" customHeight="false" outlineLevel="0" collapsed="false">
      <c r="A11026" s="0" t="n">
        <v>1991</v>
      </c>
      <c r="B11026" s="0" t="n">
        <v>3</v>
      </c>
      <c r="C11026" s="0" t="n">
        <v>8</v>
      </c>
      <c r="D11026" s="0" t="n">
        <v>42</v>
      </c>
      <c r="E11026" s="0" t="n">
        <v>28</v>
      </c>
      <c r="F11026" s="0" t="n">
        <v>0</v>
      </c>
      <c r="T11026" s="0"/>
    </row>
    <row r="11027" customFormat="false" ht="12.75" hidden="false" customHeight="false" outlineLevel="0" collapsed="false">
      <c r="A11027" s="0" t="n">
        <v>1991</v>
      </c>
      <c r="B11027" s="0" t="n">
        <v>3</v>
      </c>
      <c r="C11027" s="0" t="n">
        <v>9</v>
      </c>
      <c r="D11027" s="0" t="n">
        <v>44</v>
      </c>
      <c r="E11027" s="0" t="n">
        <v>27</v>
      </c>
      <c r="F11027" s="0" t="n">
        <v>0</v>
      </c>
      <c r="T11027" s="0"/>
    </row>
    <row r="11028" customFormat="false" ht="12.75" hidden="false" customHeight="false" outlineLevel="0" collapsed="false">
      <c r="A11028" s="0" t="n">
        <v>1991</v>
      </c>
      <c r="B11028" s="0" t="n">
        <v>3</v>
      </c>
      <c r="C11028" s="0" t="n">
        <v>10</v>
      </c>
      <c r="D11028" s="0" t="n">
        <v>44</v>
      </c>
      <c r="E11028" s="0" t="n">
        <v>27</v>
      </c>
      <c r="F11028" s="0" t="n">
        <v>0</v>
      </c>
      <c r="T11028" s="0"/>
    </row>
    <row r="11029" customFormat="false" ht="12.75" hidden="false" customHeight="false" outlineLevel="0" collapsed="false">
      <c r="A11029" s="0" t="n">
        <v>1991</v>
      </c>
      <c r="B11029" s="0" t="n">
        <v>3</v>
      </c>
      <c r="C11029" s="0" t="n">
        <v>11</v>
      </c>
      <c r="D11029" s="0" t="n">
        <v>41</v>
      </c>
      <c r="E11029" s="0" t="n">
        <v>25</v>
      </c>
      <c r="F11029" s="0" t="n">
        <v>0</v>
      </c>
      <c r="T11029" s="0"/>
    </row>
    <row r="11030" customFormat="false" ht="12.75" hidden="false" customHeight="false" outlineLevel="0" collapsed="false">
      <c r="A11030" s="0" t="n">
        <v>1991</v>
      </c>
      <c r="B11030" s="0" t="n">
        <v>3</v>
      </c>
      <c r="C11030" s="0" t="n">
        <v>12</v>
      </c>
      <c r="D11030" s="0" t="n">
        <v>47</v>
      </c>
      <c r="E11030" s="0" t="n">
        <v>24</v>
      </c>
      <c r="F11030" s="0" t="n">
        <v>0</v>
      </c>
      <c r="T11030" s="0"/>
    </row>
    <row r="11031" customFormat="false" ht="12.75" hidden="false" customHeight="false" outlineLevel="0" collapsed="false">
      <c r="A11031" s="0" t="n">
        <v>1991</v>
      </c>
      <c r="B11031" s="0" t="n">
        <v>3</v>
      </c>
      <c r="C11031" s="0" t="n">
        <v>13</v>
      </c>
      <c r="D11031" s="0" t="n">
        <v>43</v>
      </c>
      <c r="E11031" s="0" t="n">
        <v>29</v>
      </c>
      <c r="F11031" s="0" t="n">
        <v>0</v>
      </c>
      <c r="T11031" s="0"/>
    </row>
    <row r="11032" customFormat="false" ht="12.75" hidden="false" customHeight="false" outlineLevel="0" collapsed="false">
      <c r="A11032" s="0" t="n">
        <v>1991</v>
      </c>
      <c r="B11032" s="0" t="n">
        <v>3</v>
      </c>
      <c r="C11032" s="0" t="n">
        <v>14</v>
      </c>
      <c r="D11032" s="0" t="n">
        <v>39</v>
      </c>
      <c r="E11032" s="0" t="n">
        <v>35</v>
      </c>
      <c r="F11032" s="0" t="n">
        <v>26</v>
      </c>
      <c r="T11032" s="0"/>
    </row>
    <row r="11033" customFormat="false" ht="12.75" hidden="false" customHeight="false" outlineLevel="0" collapsed="false">
      <c r="A11033" s="0" t="n">
        <v>1991</v>
      </c>
      <c r="B11033" s="0" t="n">
        <v>3</v>
      </c>
      <c r="C11033" s="0" t="n">
        <v>15</v>
      </c>
      <c r="D11033" s="0" t="n">
        <v>39</v>
      </c>
      <c r="E11033" s="0" t="n">
        <v>33</v>
      </c>
      <c r="F11033" s="0" t="n">
        <v>24</v>
      </c>
      <c r="T11033" s="0"/>
    </row>
    <row r="11034" customFormat="false" ht="12.75" hidden="false" customHeight="false" outlineLevel="0" collapsed="false">
      <c r="A11034" s="0" t="n">
        <v>1991</v>
      </c>
      <c r="B11034" s="0" t="n">
        <v>3</v>
      </c>
      <c r="C11034" s="0" t="n">
        <v>16</v>
      </c>
      <c r="D11034" s="0" t="n">
        <v>55</v>
      </c>
      <c r="E11034" s="0" t="n">
        <v>34</v>
      </c>
      <c r="F11034" s="0" t="n">
        <v>0</v>
      </c>
      <c r="T11034" s="0"/>
    </row>
    <row r="11035" customFormat="false" ht="12.75" hidden="false" customHeight="false" outlineLevel="0" collapsed="false">
      <c r="A11035" s="0" t="n">
        <v>1991</v>
      </c>
      <c r="B11035" s="0" t="n">
        <v>3</v>
      </c>
      <c r="C11035" s="0" t="n">
        <v>17</v>
      </c>
      <c r="D11035" s="0" t="n">
        <v>61</v>
      </c>
      <c r="E11035" s="0" t="n">
        <v>39</v>
      </c>
      <c r="F11035" s="0" t="n">
        <v>0</v>
      </c>
      <c r="T11035" s="0"/>
    </row>
    <row r="11036" customFormat="false" ht="12.75" hidden="false" customHeight="false" outlineLevel="0" collapsed="false">
      <c r="A11036" s="0" t="n">
        <v>1991</v>
      </c>
      <c r="B11036" s="0" t="n">
        <v>3</v>
      </c>
      <c r="C11036" s="0" t="n">
        <v>18</v>
      </c>
      <c r="D11036" s="0" t="n">
        <v>50</v>
      </c>
      <c r="E11036" s="0" t="n">
        <v>44</v>
      </c>
      <c r="F11036" s="0" t="n">
        <v>58</v>
      </c>
      <c r="T11036" s="0"/>
    </row>
    <row r="11037" customFormat="false" ht="12.75" hidden="false" customHeight="false" outlineLevel="0" collapsed="false">
      <c r="A11037" s="0" t="n">
        <v>1991</v>
      </c>
      <c r="B11037" s="0" t="n">
        <v>3</v>
      </c>
      <c r="C11037" s="0" t="n">
        <v>19</v>
      </c>
      <c r="D11037" s="0" t="n">
        <v>56</v>
      </c>
      <c r="E11037" s="0" t="n">
        <v>42</v>
      </c>
      <c r="F11037" s="0" t="n">
        <v>13</v>
      </c>
      <c r="T11037" s="0"/>
    </row>
    <row r="11038" customFormat="false" ht="12.75" hidden="false" customHeight="false" outlineLevel="0" collapsed="false">
      <c r="A11038" s="0" t="n">
        <v>1991</v>
      </c>
      <c r="B11038" s="0" t="n">
        <v>3</v>
      </c>
      <c r="C11038" s="0" t="n">
        <v>20</v>
      </c>
      <c r="D11038" s="0" t="n">
        <v>56</v>
      </c>
      <c r="E11038" s="0" t="n">
        <v>43</v>
      </c>
      <c r="F11038" s="0" t="n">
        <v>0</v>
      </c>
      <c r="T11038" s="0"/>
    </row>
    <row r="11039" customFormat="false" ht="12.75" hidden="false" customHeight="false" outlineLevel="0" collapsed="false">
      <c r="A11039" s="0" t="n">
        <v>1991</v>
      </c>
      <c r="B11039" s="0" t="n">
        <v>3</v>
      </c>
      <c r="C11039" s="0" t="n">
        <v>21</v>
      </c>
      <c r="D11039" s="0" t="n">
        <v>48</v>
      </c>
      <c r="E11039" s="0" t="n">
        <v>39</v>
      </c>
      <c r="F11039" s="0" t="n">
        <v>0</v>
      </c>
      <c r="T11039" s="0"/>
    </row>
    <row r="11040" customFormat="false" ht="12.75" hidden="false" customHeight="false" outlineLevel="0" collapsed="false">
      <c r="A11040" s="0" t="n">
        <v>1991</v>
      </c>
      <c r="B11040" s="0" t="n">
        <v>3</v>
      </c>
      <c r="C11040" s="0" t="n">
        <v>22</v>
      </c>
      <c r="D11040" s="0" t="n">
        <v>47</v>
      </c>
      <c r="E11040" s="0" t="n">
        <v>39</v>
      </c>
      <c r="F11040" s="0" t="n">
        <v>3</v>
      </c>
      <c r="T11040" s="0"/>
    </row>
    <row r="11041" customFormat="false" ht="12.75" hidden="false" customHeight="false" outlineLevel="0" collapsed="false">
      <c r="A11041" s="0" t="n">
        <v>1991</v>
      </c>
      <c r="B11041" s="0" t="n">
        <v>3</v>
      </c>
      <c r="C11041" s="0" t="n">
        <v>23</v>
      </c>
      <c r="D11041" s="0" t="n">
        <v>40</v>
      </c>
      <c r="E11041" s="0" t="n">
        <v>38</v>
      </c>
      <c r="F11041" s="0" t="n">
        <v>36</v>
      </c>
      <c r="T11041" s="0"/>
    </row>
    <row r="11042" customFormat="false" ht="12.75" hidden="false" customHeight="false" outlineLevel="0" collapsed="false">
      <c r="A11042" s="0" t="n">
        <v>1991</v>
      </c>
      <c r="B11042" s="0" t="n">
        <v>3</v>
      </c>
      <c r="C11042" s="0" t="n">
        <v>24</v>
      </c>
      <c r="D11042" s="0" t="n">
        <v>52</v>
      </c>
      <c r="E11042" s="0" t="n">
        <v>38</v>
      </c>
      <c r="F11042" s="0" t="n">
        <v>4</v>
      </c>
      <c r="T11042" s="0"/>
    </row>
    <row r="11043" customFormat="false" ht="12.75" hidden="false" customHeight="false" outlineLevel="0" collapsed="false">
      <c r="A11043" s="0" t="n">
        <v>1991</v>
      </c>
      <c r="B11043" s="0" t="n">
        <v>3</v>
      </c>
      <c r="C11043" s="0" t="n">
        <v>25</v>
      </c>
      <c r="D11043" s="0" t="n">
        <v>52</v>
      </c>
      <c r="E11043" s="0" t="n">
        <v>43</v>
      </c>
      <c r="F11043" s="0" t="n">
        <v>4</v>
      </c>
      <c r="T11043" s="0"/>
    </row>
    <row r="11044" customFormat="false" ht="12.75" hidden="false" customHeight="false" outlineLevel="0" collapsed="false">
      <c r="A11044" s="0" t="n">
        <v>1991</v>
      </c>
      <c r="B11044" s="0" t="n">
        <v>3</v>
      </c>
      <c r="C11044" s="0" t="n">
        <v>26</v>
      </c>
      <c r="D11044" s="0" t="n">
        <v>56</v>
      </c>
      <c r="E11044" s="0" t="n">
        <v>39</v>
      </c>
      <c r="F11044" s="0" t="n">
        <v>0</v>
      </c>
      <c r="T11044" s="0"/>
    </row>
    <row r="11045" customFormat="false" ht="12.75" hidden="false" customHeight="false" outlineLevel="0" collapsed="false">
      <c r="A11045" s="0" t="n">
        <v>1991</v>
      </c>
      <c r="B11045" s="0" t="n">
        <v>3</v>
      </c>
      <c r="C11045" s="0" t="n">
        <v>27</v>
      </c>
      <c r="D11045" s="0" t="n">
        <v>53</v>
      </c>
      <c r="E11045" s="0" t="n">
        <v>43</v>
      </c>
      <c r="F11045" s="0" t="n">
        <v>8</v>
      </c>
      <c r="T11045" s="0"/>
    </row>
    <row r="11046" customFormat="false" ht="12.75" hidden="false" customHeight="false" outlineLevel="0" collapsed="false">
      <c r="A11046" s="0" t="n">
        <v>1991</v>
      </c>
      <c r="B11046" s="0" t="n">
        <v>3</v>
      </c>
      <c r="C11046" s="0" t="n">
        <v>28</v>
      </c>
      <c r="D11046" s="0" t="n">
        <v>77</v>
      </c>
      <c r="E11046" s="0" t="n">
        <v>48</v>
      </c>
      <c r="F11046" s="0" t="n">
        <v>0</v>
      </c>
      <c r="T11046" s="0"/>
    </row>
    <row r="11047" customFormat="false" ht="12.75" hidden="false" customHeight="false" outlineLevel="0" collapsed="false">
      <c r="A11047" s="0" t="n">
        <v>1991</v>
      </c>
      <c r="B11047" s="0" t="n">
        <v>3</v>
      </c>
      <c r="C11047" s="0" t="n">
        <v>29</v>
      </c>
      <c r="D11047" s="0" t="n">
        <v>61</v>
      </c>
      <c r="E11047" s="0" t="n">
        <v>43</v>
      </c>
      <c r="F11047" s="0" t="n">
        <v>9</v>
      </c>
      <c r="T11047" s="0"/>
    </row>
    <row r="11048" customFormat="false" ht="12.75" hidden="false" customHeight="false" outlineLevel="0" collapsed="false">
      <c r="A11048" s="0" t="n">
        <v>1991</v>
      </c>
      <c r="B11048" s="0" t="n">
        <v>3</v>
      </c>
      <c r="C11048" s="0" t="n">
        <v>30</v>
      </c>
      <c r="D11048" s="0" t="n">
        <v>47</v>
      </c>
      <c r="E11048" s="0" t="n">
        <v>33</v>
      </c>
      <c r="F11048" s="0" t="n">
        <v>39</v>
      </c>
      <c r="T11048" s="0"/>
    </row>
    <row r="11049" customFormat="false" ht="12.75" hidden="false" customHeight="false" outlineLevel="0" collapsed="false">
      <c r="A11049" s="0" t="n">
        <v>1991</v>
      </c>
      <c r="B11049" s="0" t="n">
        <v>3</v>
      </c>
      <c r="C11049" s="0" t="n">
        <v>31</v>
      </c>
      <c r="D11049" s="0" t="n">
        <v>48</v>
      </c>
      <c r="E11049" s="0" t="n">
        <v>31</v>
      </c>
      <c r="F11049" s="0" t="n">
        <v>0</v>
      </c>
      <c r="T11049" s="0"/>
    </row>
    <row r="11050" customFormat="false" ht="12.75" hidden="false" customHeight="false" outlineLevel="0" collapsed="false">
      <c r="A11050" s="0" t="n">
        <v>1991</v>
      </c>
      <c r="B11050" s="0" t="n">
        <v>4</v>
      </c>
      <c r="C11050" s="0" t="n">
        <v>1</v>
      </c>
      <c r="D11050" s="0" t="n">
        <v>49</v>
      </c>
      <c r="E11050" s="0" t="n">
        <v>37</v>
      </c>
      <c r="F11050" s="0" t="n">
        <v>8</v>
      </c>
      <c r="T11050" s="0"/>
    </row>
    <row r="11051" customFormat="false" ht="12.75" hidden="false" customHeight="false" outlineLevel="0" collapsed="false">
      <c r="A11051" s="0" t="n">
        <v>1991</v>
      </c>
      <c r="B11051" s="0" t="n">
        <v>4</v>
      </c>
      <c r="C11051" s="0" t="n">
        <v>2</v>
      </c>
      <c r="D11051" s="0" t="n">
        <v>51</v>
      </c>
      <c r="E11051" s="0" t="n">
        <v>37</v>
      </c>
      <c r="F11051" s="0" t="n">
        <v>0</v>
      </c>
      <c r="T11051" s="0"/>
    </row>
    <row r="11052" customFormat="false" ht="12.75" hidden="false" customHeight="false" outlineLevel="0" collapsed="false">
      <c r="A11052" s="0" t="n">
        <v>1991</v>
      </c>
      <c r="B11052" s="0" t="n">
        <v>4</v>
      </c>
      <c r="C11052" s="0" t="n">
        <v>3</v>
      </c>
      <c r="D11052" s="0" t="n">
        <v>57</v>
      </c>
      <c r="E11052" s="0" t="n">
        <v>36</v>
      </c>
      <c r="F11052" s="0" t="n">
        <v>0</v>
      </c>
      <c r="T11052" s="0"/>
    </row>
    <row r="11053" customFormat="false" ht="12.75" hidden="false" customHeight="false" outlineLevel="0" collapsed="false">
      <c r="A11053" s="0" t="n">
        <v>1991</v>
      </c>
      <c r="B11053" s="0" t="n">
        <v>4</v>
      </c>
      <c r="C11053" s="0" t="n">
        <v>4</v>
      </c>
      <c r="D11053" s="0" t="n">
        <v>65</v>
      </c>
      <c r="E11053" s="0" t="n">
        <v>40</v>
      </c>
      <c r="F11053" s="0" t="n">
        <v>0</v>
      </c>
      <c r="T11053" s="0"/>
    </row>
    <row r="11054" customFormat="false" ht="12.75" hidden="false" customHeight="false" outlineLevel="0" collapsed="false">
      <c r="A11054" s="0" t="n">
        <v>1991</v>
      </c>
      <c r="B11054" s="0" t="n">
        <v>4</v>
      </c>
      <c r="C11054" s="0" t="n">
        <v>5</v>
      </c>
      <c r="D11054" s="0" t="n">
        <v>64</v>
      </c>
      <c r="E11054" s="0" t="n">
        <v>46</v>
      </c>
      <c r="F11054" s="0" t="n">
        <v>1</v>
      </c>
      <c r="T11054" s="0"/>
    </row>
    <row r="11055" customFormat="false" ht="12.75" hidden="false" customHeight="false" outlineLevel="0" collapsed="false">
      <c r="A11055" s="0" t="n">
        <v>1991</v>
      </c>
      <c r="B11055" s="0" t="n">
        <v>4</v>
      </c>
      <c r="C11055" s="0" t="n">
        <v>6</v>
      </c>
      <c r="D11055" s="0" t="n">
        <v>77</v>
      </c>
      <c r="E11055" s="0" t="n">
        <v>53</v>
      </c>
      <c r="F11055" s="0" t="n">
        <v>0</v>
      </c>
      <c r="T11055" s="0"/>
    </row>
    <row r="11056" customFormat="false" ht="12.75" hidden="false" customHeight="false" outlineLevel="0" collapsed="false">
      <c r="A11056" s="0" t="n">
        <v>1991</v>
      </c>
      <c r="B11056" s="0" t="n">
        <v>4</v>
      </c>
      <c r="C11056" s="0" t="n">
        <v>7</v>
      </c>
      <c r="D11056" s="0" t="n">
        <v>87</v>
      </c>
      <c r="E11056" s="0" t="n">
        <v>63</v>
      </c>
      <c r="F11056" s="0" t="n">
        <v>0</v>
      </c>
      <c r="T11056" s="0"/>
    </row>
    <row r="11057" customFormat="false" ht="12.75" hidden="false" customHeight="false" outlineLevel="0" collapsed="false">
      <c r="A11057" s="0" t="n">
        <v>1991</v>
      </c>
      <c r="B11057" s="0" t="n">
        <v>4</v>
      </c>
      <c r="C11057" s="0" t="n">
        <v>8</v>
      </c>
      <c r="D11057" s="0" t="n">
        <v>90</v>
      </c>
      <c r="E11057" s="0" t="n">
        <v>66</v>
      </c>
      <c r="F11057" s="0" t="n">
        <v>0</v>
      </c>
      <c r="T11057" s="0"/>
    </row>
    <row r="11058" customFormat="false" ht="12.75" hidden="false" customHeight="false" outlineLevel="0" collapsed="false">
      <c r="A11058" s="0" t="n">
        <v>1991</v>
      </c>
      <c r="B11058" s="0" t="n">
        <v>4</v>
      </c>
      <c r="C11058" s="0" t="n">
        <v>9</v>
      </c>
      <c r="D11058" s="0" t="n">
        <v>86</v>
      </c>
      <c r="E11058" s="0" t="n">
        <v>68</v>
      </c>
      <c r="F11058" s="0" t="n">
        <v>0</v>
      </c>
      <c r="T11058" s="0"/>
    </row>
    <row r="11059" customFormat="false" ht="12.75" hidden="false" customHeight="false" outlineLevel="0" collapsed="false">
      <c r="A11059" s="0" t="n">
        <v>1991</v>
      </c>
      <c r="B11059" s="0" t="n">
        <v>4</v>
      </c>
      <c r="C11059" s="0" t="n">
        <v>10</v>
      </c>
      <c r="D11059" s="0" t="n">
        <v>75</v>
      </c>
      <c r="E11059" s="0" t="n">
        <v>49</v>
      </c>
      <c r="F11059" s="0" t="n">
        <v>0</v>
      </c>
      <c r="T11059" s="0"/>
    </row>
    <row r="11060" customFormat="false" ht="12.75" hidden="false" customHeight="false" outlineLevel="0" collapsed="false">
      <c r="A11060" s="0" t="n">
        <v>1991</v>
      </c>
      <c r="B11060" s="0" t="n">
        <v>4</v>
      </c>
      <c r="C11060" s="0" t="n">
        <v>11</v>
      </c>
      <c r="D11060" s="0" t="n">
        <v>60</v>
      </c>
      <c r="E11060" s="0" t="n">
        <v>42</v>
      </c>
      <c r="F11060" s="0" t="n">
        <v>0</v>
      </c>
      <c r="T11060" s="0"/>
    </row>
    <row r="11061" customFormat="false" ht="12.75" hidden="false" customHeight="false" outlineLevel="0" collapsed="false">
      <c r="A11061" s="0" t="n">
        <v>1991</v>
      </c>
      <c r="B11061" s="0" t="n">
        <v>4</v>
      </c>
      <c r="C11061" s="0" t="n">
        <v>12</v>
      </c>
      <c r="D11061" s="0" t="n">
        <v>59</v>
      </c>
      <c r="E11061" s="0" t="n">
        <v>38</v>
      </c>
      <c r="F11061" s="0" t="n">
        <v>0</v>
      </c>
      <c r="T11061" s="0"/>
    </row>
    <row r="11062" customFormat="false" ht="12.75" hidden="false" customHeight="false" outlineLevel="0" collapsed="false">
      <c r="A11062" s="0" t="n">
        <v>1991</v>
      </c>
      <c r="B11062" s="0" t="n">
        <v>4</v>
      </c>
      <c r="C11062" s="0" t="n">
        <v>13</v>
      </c>
      <c r="D11062" s="0" t="n">
        <v>52</v>
      </c>
      <c r="E11062" s="0" t="n">
        <v>40</v>
      </c>
      <c r="F11062" s="0" t="n">
        <v>37</v>
      </c>
      <c r="T11062" s="0"/>
    </row>
    <row r="11063" customFormat="false" ht="12.75" hidden="false" customHeight="false" outlineLevel="0" collapsed="false">
      <c r="A11063" s="0" t="n">
        <v>1991</v>
      </c>
      <c r="B11063" s="0" t="n">
        <v>4</v>
      </c>
      <c r="C11063" s="0" t="n">
        <v>14</v>
      </c>
      <c r="D11063" s="0" t="n">
        <v>57</v>
      </c>
      <c r="E11063" s="0" t="n">
        <v>40</v>
      </c>
      <c r="F11063" s="0" t="n">
        <v>0</v>
      </c>
      <c r="T11063" s="0"/>
    </row>
    <row r="11064" customFormat="false" ht="12.75" hidden="false" customHeight="false" outlineLevel="0" collapsed="false">
      <c r="A11064" s="0" t="n">
        <v>1991</v>
      </c>
      <c r="B11064" s="0" t="n">
        <v>4</v>
      </c>
      <c r="C11064" s="0" t="n">
        <v>15</v>
      </c>
      <c r="D11064" s="0" t="n">
        <v>52</v>
      </c>
      <c r="E11064" s="0" t="n">
        <v>43</v>
      </c>
      <c r="F11064" s="0" t="n">
        <v>31</v>
      </c>
      <c r="T11064" s="0"/>
    </row>
    <row r="11065" customFormat="false" ht="12.75" hidden="false" customHeight="false" outlineLevel="0" collapsed="false">
      <c r="A11065" s="0" t="n">
        <v>1991</v>
      </c>
      <c r="B11065" s="0" t="n">
        <v>4</v>
      </c>
      <c r="C11065" s="0" t="n">
        <v>16</v>
      </c>
      <c r="D11065" s="0" t="n">
        <v>76</v>
      </c>
      <c r="E11065" s="0" t="n">
        <v>50</v>
      </c>
      <c r="F11065" s="0" t="n">
        <v>0</v>
      </c>
      <c r="T11065" s="0"/>
    </row>
    <row r="11066" customFormat="false" ht="12.75" hidden="false" customHeight="false" outlineLevel="0" collapsed="false">
      <c r="A11066" s="0" t="n">
        <v>1991</v>
      </c>
      <c r="B11066" s="0" t="n">
        <v>4</v>
      </c>
      <c r="C11066" s="0" t="n">
        <v>17</v>
      </c>
      <c r="D11066" s="0" t="n">
        <v>61</v>
      </c>
      <c r="E11066" s="0" t="n">
        <v>46</v>
      </c>
      <c r="F11066" s="0" t="n">
        <v>34</v>
      </c>
      <c r="T11066" s="0"/>
    </row>
    <row r="11067" customFormat="false" ht="12.75" hidden="false" customHeight="false" outlineLevel="0" collapsed="false">
      <c r="A11067" s="0" t="n">
        <v>1991</v>
      </c>
      <c r="B11067" s="0" t="n">
        <v>4</v>
      </c>
      <c r="C11067" s="0" t="n">
        <v>18</v>
      </c>
      <c r="D11067" s="0" t="n">
        <v>51</v>
      </c>
      <c r="E11067" s="0" t="n">
        <v>45</v>
      </c>
      <c r="F11067" s="0" t="n">
        <v>0</v>
      </c>
      <c r="T11067" s="0"/>
    </row>
    <row r="11068" customFormat="false" ht="12.75" hidden="false" customHeight="false" outlineLevel="0" collapsed="false">
      <c r="A11068" s="0" t="n">
        <v>1991</v>
      </c>
      <c r="B11068" s="0" t="n">
        <v>4</v>
      </c>
      <c r="C11068" s="0" t="n">
        <v>19</v>
      </c>
      <c r="D11068" s="0" t="n">
        <v>57</v>
      </c>
      <c r="E11068" s="0" t="n">
        <v>40</v>
      </c>
      <c r="F11068" s="0" t="n">
        <v>0</v>
      </c>
      <c r="T11068" s="0"/>
    </row>
    <row r="11069" customFormat="false" ht="12.75" hidden="false" customHeight="false" outlineLevel="0" collapsed="false">
      <c r="A11069" s="0" t="n">
        <v>1991</v>
      </c>
      <c r="B11069" s="0" t="n">
        <v>4</v>
      </c>
      <c r="C11069" s="0" t="n">
        <v>20</v>
      </c>
      <c r="D11069" s="0" t="n">
        <v>50</v>
      </c>
      <c r="E11069" s="0" t="n">
        <v>43</v>
      </c>
      <c r="F11069" s="0" t="n">
        <v>2</v>
      </c>
      <c r="T11069" s="0"/>
    </row>
    <row r="11070" customFormat="false" ht="12.75" hidden="false" customHeight="false" outlineLevel="0" collapsed="false">
      <c r="A11070" s="0" t="n">
        <v>1991</v>
      </c>
      <c r="B11070" s="0" t="n">
        <v>4</v>
      </c>
      <c r="C11070" s="0" t="n">
        <v>21</v>
      </c>
      <c r="D11070" s="0" t="n">
        <v>46</v>
      </c>
      <c r="E11070" s="0" t="n">
        <v>41</v>
      </c>
      <c r="F11070" s="0" t="n">
        <v>228</v>
      </c>
      <c r="T11070" s="0"/>
    </row>
    <row r="11071" customFormat="false" ht="12.75" hidden="false" customHeight="false" outlineLevel="0" collapsed="false">
      <c r="A11071" s="0" t="n">
        <v>1991</v>
      </c>
      <c r="B11071" s="0" t="n">
        <v>4</v>
      </c>
      <c r="C11071" s="0" t="n">
        <v>22</v>
      </c>
      <c r="D11071" s="0" t="n">
        <v>56</v>
      </c>
      <c r="E11071" s="0" t="n">
        <v>40</v>
      </c>
      <c r="F11071" s="0" t="n">
        <v>5</v>
      </c>
      <c r="T11071" s="0"/>
    </row>
    <row r="11072" customFormat="false" ht="12.75" hidden="false" customHeight="false" outlineLevel="0" collapsed="false">
      <c r="A11072" s="0" t="n">
        <v>1991</v>
      </c>
      <c r="B11072" s="0" t="n">
        <v>4</v>
      </c>
      <c r="C11072" s="0" t="n">
        <v>23</v>
      </c>
      <c r="D11072" s="0" t="n">
        <v>70</v>
      </c>
      <c r="E11072" s="0" t="n">
        <v>46</v>
      </c>
      <c r="F11072" s="0" t="n">
        <v>0</v>
      </c>
      <c r="T11072" s="0"/>
    </row>
    <row r="11073" customFormat="false" ht="12.75" hidden="false" customHeight="false" outlineLevel="0" collapsed="false">
      <c r="A11073" s="0" t="n">
        <v>1991</v>
      </c>
      <c r="B11073" s="0" t="n">
        <v>4</v>
      </c>
      <c r="C11073" s="0" t="n">
        <v>24</v>
      </c>
      <c r="D11073" s="0" t="n">
        <v>63</v>
      </c>
      <c r="E11073" s="0" t="n">
        <v>50</v>
      </c>
      <c r="F11073" s="0" t="n">
        <v>14</v>
      </c>
      <c r="T11073" s="0"/>
    </row>
    <row r="11074" customFormat="false" ht="12.75" hidden="false" customHeight="false" outlineLevel="0" collapsed="false">
      <c r="A11074" s="0" t="n">
        <v>1991</v>
      </c>
      <c r="B11074" s="0" t="n">
        <v>4</v>
      </c>
      <c r="C11074" s="0" t="n">
        <v>25</v>
      </c>
      <c r="D11074" s="0" t="n">
        <v>74</v>
      </c>
      <c r="E11074" s="0" t="n">
        <v>48</v>
      </c>
      <c r="F11074" s="0" t="n">
        <v>0</v>
      </c>
      <c r="T11074" s="0"/>
    </row>
    <row r="11075" customFormat="false" ht="12.75" hidden="false" customHeight="false" outlineLevel="0" collapsed="false">
      <c r="A11075" s="0" t="n">
        <v>1991</v>
      </c>
      <c r="B11075" s="0" t="n">
        <v>4</v>
      </c>
      <c r="C11075" s="0" t="n">
        <v>26</v>
      </c>
      <c r="D11075" s="0" t="n">
        <v>76</v>
      </c>
      <c r="E11075" s="0" t="n">
        <v>51</v>
      </c>
      <c r="F11075" s="0" t="n">
        <v>0</v>
      </c>
      <c r="T11075" s="0"/>
    </row>
    <row r="11076" customFormat="false" ht="12.75" hidden="false" customHeight="false" outlineLevel="0" collapsed="false">
      <c r="A11076" s="0" t="n">
        <v>1991</v>
      </c>
      <c r="B11076" s="0" t="n">
        <v>4</v>
      </c>
      <c r="C11076" s="0" t="n">
        <v>27</v>
      </c>
      <c r="D11076" s="0" t="n">
        <v>79</v>
      </c>
      <c r="E11076" s="0" t="n">
        <v>56</v>
      </c>
      <c r="F11076" s="0" t="n">
        <v>0</v>
      </c>
      <c r="T11076" s="0"/>
    </row>
    <row r="11077" customFormat="false" ht="12.75" hidden="false" customHeight="false" outlineLevel="0" collapsed="false">
      <c r="A11077" s="0" t="n">
        <v>1991</v>
      </c>
      <c r="B11077" s="0" t="n">
        <v>4</v>
      </c>
      <c r="C11077" s="0" t="n">
        <v>28</v>
      </c>
      <c r="D11077" s="0" t="n">
        <v>68</v>
      </c>
      <c r="E11077" s="0" t="n">
        <v>53</v>
      </c>
      <c r="F11077" s="0" t="n">
        <v>0</v>
      </c>
      <c r="T11077" s="0"/>
    </row>
    <row r="11078" customFormat="false" ht="12.75" hidden="false" customHeight="false" outlineLevel="0" collapsed="false">
      <c r="A11078" s="0" t="n">
        <v>1991</v>
      </c>
      <c r="B11078" s="0" t="n">
        <v>4</v>
      </c>
      <c r="C11078" s="0" t="n">
        <v>29</v>
      </c>
      <c r="D11078" s="0" t="n">
        <v>62</v>
      </c>
      <c r="E11078" s="0" t="n">
        <v>50</v>
      </c>
      <c r="F11078" s="0" t="n">
        <v>6</v>
      </c>
      <c r="T11078" s="0"/>
    </row>
    <row r="11079" customFormat="false" ht="12.75" hidden="false" customHeight="false" outlineLevel="0" collapsed="false">
      <c r="A11079" s="0" t="n">
        <v>1991</v>
      </c>
      <c r="B11079" s="0" t="n">
        <v>4</v>
      </c>
      <c r="C11079" s="0" t="n">
        <v>30</v>
      </c>
      <c r="D11079" s="0" t="n">
        <v>63</v>
      </c>
      <c r="E11079" s="0" t="n">
        <v>50</v>
      </c>
      <c r="F11079" s="0" t="n">
        <v>2</v>
      </c>
      <c r="T11079" s="0"/>
    </row>
    <row r="11080" customFormat="false" ht="12.75" hidden="false" customHeight="false" outlineLevel="0" collapsed="false">
      <c r="A11080" s="0" t="n">
        <v>1991</v>
      </c>
      <c r="B11080" s="0" t="n">
        <v>5</v>
      </c>
      <c r="C11080" s="0" t="n">
        <v>1</v>
      </c>
      <c r="D11080" s="0" t="n">
        <v>69</v>
      </c>
      <c r="E11080" s="0" t="n">
        <v>54</v>
      </c>
      <c r="F11080" s="0" t="n">
        <v>0</v>
      </c>
      <c r="T11080" s="0"/>
    </row>
    <row r="11081" customFormat="false" ht="12.75" hidden="false" customHeight="false" outlineLevel="0" collapsed="false">
      <c r="A11081" s="0" t="n">
        <v>1991</v>
      </c>
      <c r="B11081" s="0" t="n">
        <v>5</v>
      </c>
      <c r="C11081" s="0" t="n">
        <v>2</v>
      </c>
      <c r="D11081" s="0" t="n">
        <v>69</v>
      </c>
      <c r="E11081" s="0" t="n">
        <v>52</v>
      </c>
      <c r="F11081" s="0" t="n">
        <v>0</v>
      </c>
      <c r="T11081" s="0"/>
    </row>
    <row r="11082" customFormat="false" ht="12.75" hidden="false" customHeight="false" outlineLevel="0" collapsed="false">
      <c r="A11082" s="0" t="n">
        <v>1991</v>
      </c>
      <c r="B11082" s="0" t="n">
        <v>5</v>
      </c>
      <c r="C11082" s="0" t="n">
        <v>3</v>
      </c>
      <c r="D11082" s="0" t="n">
        <v>63</v>
      </c>
      <c r="E11082" s="0" t="n">
        <v>49</v>
      </c>
      <c r="F11082" s="0" t="n">
        <v>0</v>
      </c>
      <c r="T11082" s="0"/>
    </row>
    <row r="11083" customFormat="false" ht="12.75" hidden="false" customHeight="false" outlineLevel="0" collapsed="false">
      <c r="A11083" s="0" t="n">
        <v>1991</v>
      </c>
      <c r="B11083" s="0" t="n">
        <v>5</v>
      </c>
      <c r="C11083" s="0" t="n">
        <v>4</v>
      </c>
      <c r="D11083" s="0" t="n">
        <v>73</v>
      </c>
      <c r="E11083" s="0" t="n">
        <v>47</v>
      </c>
      <c r="F11083" s="0" t="n">
        <v>0</v>
      </c>
      <c r="T11083" s="0"/>
    </row>
    <row r="11084" customFormat="false" ht="12.75" hidden="false" customHeight="false" outlineLevel="0" collapsed="false">
      <c r="A11084" s="0" t="n">
        <v>1991</v>
      </c>
      <c r="B11084" s="0" t="n">
        <v>5</v>
      </c>
      <c r="C11084" s="0" t="n">
        <v>5</v>
      </c>
      <c r="D11084" s="0" t="n">
        <v>70</v>
      </c>
      <c r="E11084" s="0" t="n">
        <v>51</v>
      </c>
      <c r="F11084" s="0" t="n">
        <v>0</v>
      </c>
      <c r="T11084" s="0"/>
    </row>
    <row r="11085" customFormat="false" ht="12.75" hidden="false" customHeight="false" outlineLevel="0" collapsed="false">
      <c r="A11085" s="0" t="n">
        <v>1991</v>
      </c>
      <c r="B11085" s="0" t="n">
        <v>5</v>
      </c>
      <c r="C11085" s="0" t="n">
        <v>6</v>
      </c>
      <c r="D11085" s="0" t="n">
        <v>63</v>
      </c>
      <c r="E11085" s="0" t="n">
        <v>55</v>
      </c>
      <c r="F11085" s="0" t="n">
        <v>139</v>
      </c>
      <c r="T11085" s="0"/>
    </row>
    <row r="11086" customFormat="false" ht="12.75" hidden="false" customHeight="false" outlineLevel="0" collapsed="false">
      <c r="A11086" s="0" t="n">
        <v>1991</v>
      </c>
      <c r="B11086" s="0" t="n">
        <v>5</v>
      </c>
      <c r="C11086" s="0" t="n">
        <v>7</v>
      </c>
      <c r="D11086" s="0" t="n">
        <v>69</v>
      </c>
      <c r="E11086" s="0" t="n">
        <v>53</v>
      </c>
      <c r="F11086" s="0" t="n">
        <v>0</v>
      </c>
      <c r="T11086" s="0"/>
    </row>
    <row r="11087" customFormat="false" ht="12.75" hidden="false" customHeight="false" outlineLevel="0" collapsed="false">
      <c r="A11087" s="0" t="n">
        <v>1991</v>
      </c>
      <c r="B11087" s="0" t="n">
        <v>5</v>
      </c>
      <c r="C11087" s="0" t="n">
        <v>8</v>
      </c>
      <c r="D11087" s="0" t="n">
        <v>75</v>
      </c>
      <c r="E11087" s="0" t="n">
        <v>50</v>
      </c>
      <c r="F11087" s="0" t="n">
        <v>0</v>
      </c>
      <c r="T11087" s="0"/>
    </row>
    <row r="11088" customFormat="false" ht="12.75" hidden="false" customHeight="false" outlineLevel="0" collapsed="false">
      <c r="A11088" s="0" t="n">
        <v>1991</v>
      </c>
      <c r="B11088" s="0" t="n">
        <v>5</v>
      </c>
      <c r="C11088" s="0" t="n">
        <v>9</v>
      </c>
      <c r="D11088" s="0" t="n">
        <v>64</v>
      </c>
      <c r="E11088" s="0" t="n">
        <v>52</v>
      </c>
      <c r="F11088" s="0" t="n">
        <v>0</v>
      </c>
      <c r="T11088" s="0"/>
    </row>
    <row r="11089" customFormat="false" ht="12.75" hidden="false" customHeight="false" outlineLevel="0" collapsed="false">
      <c r="A11089" s="0" t="n">
        <v>1991</v>
      </c>
      <c r="B11089" s="0" t="n">
        <v>5</v>
      </c>
      <c r="C11089" s="0" t="n">
        <v>10</v>
      </c>
      <c r="D11089" s="0" t="n">
        <v>70</v>
      </c>
      <c r="E11089" s="0" t="n">
        <v>54</v>
      </c>
      <c r="F11089" s="0" t="n">
        <v>3</v>
      </c>
      <c r="T11089" s="0"/>
    </row>
    <row r="11090" customFormat="false" ht="12.75" hidden="false" customHeight="false" outlineLevel="0" collapsed="false">
      <c r="A11090" s="0" t="n">
        <v>1991</v>
      </c>
      <c r="B11090" s="0" t="n">
        <v>5</v>
      </c>
      <c r="C11090" s="0" t="n">
        <v>11</v>
      </c>
      <c r="D11090" s="0" t="n">
        <v>80</v>
      </c>
      <c r="E11090" s="0" t="n">
        <v>54</v>
      </c>
      <c r="F11090" s="0" t="n">
        <v>0</v>
      </c>
      <c r="T11090" s="0"/>
    </row>
    <row r="11091" customFormat="false" ht="12.75" hidden="false" customHeight="false" outlineLevel="0" collapsed="false">
      <c r="A11091" s="0" t="n">
        <v>1991</v>
      </c>
      <c r="B11091" s="0" t="n">
        <v>5</v>
      </c>
      <c r="C11091" s="0" t="n">
        <v>12</v>
      </c>
      <c r="D11091" s="0" t="n">
        <v>89</v>
      </c>
      <c r="E11091" s="0" t="n">
        <v>59</v>
      </c>
      <c r="F11091" s="0" t="n">
        <v>0</v>
      </c>
      <c r="T11091" s="0"/>
    </row>
    <row r="11092" customFormat="false" ht="12.75" hidden="false" customHeight="false" outlineLevel="0" collapsed="false">
      <c r="A11092" s="0" t="n">
        <v>1991</v>
      </c>
      <c r="B11092" s="0" t="n">
        <v>5</v>
      </c>
      <c r="C11092" s="0" t="n">
        <v>13</v>
      </c>
      <c r="D11092" s="0" t="n">
        <v>84</v>
      </c>
      <c r="E11092" s="0" t="n">
        <v>66</v>
      </c>
      <c r="F11092" s="0" t="n">
        <v>0</v>
      </c>
      <c r="T11092" s="0"/>
    </row>
    <row r="11093" customFormat="false" ht="12.75" hidden="false" customHeight="false" outlineLevel="0" collapsed="false">
      <c r="A11093" s="0" t="n">
        <v>1991</v>
      </c>
      <c r="B11093" s="0" t="n">
        <v>5</v>
      </c>
      <c r="C11093" s="0" t="n">
        <v>14</v>
      </c>
      <c r="D11093" s="0" t="n">
        <v>84</v>
      </c>
      <c r="E11093" s="0" t="n">
        <v>63</v>
      </c>
      <c r="F11093" s="0" t="n">
        <v>57</v>
      </c>
      <c r="T11093" s="0"/>
    </row>
    <row r="11094" customFormat="false" ht="12.75" hidden="false" customHeight="false" outlineLevel="0" collapsed="false">
      <c r="A11094" s="0" t="n">
        <v>1991</v>
      </c>
      <c r="B11094" s="0" t="n">
        <v>5</v>
      </c>
      <c r="C11094" s="0" t="n">
        <v>15</v>
      </c>
      <c r="D11094" s="0" t="n">
        <v>84</v>
      </c>
      <c r="E11094" s="0" t="n">
        <v>61</v>
      </c>
      <c r="F11094" s="0" t="n">
        <v>0</v>
      </c>
      <c r="T11094" s="0"/>
    </row>
    <row r="11095" customFormat="false" ht="12.75" hidden="false" customHeight="false" outlineLevel="0" collapsed="false">
      <c r="A11095" s="0" t="n">
        <v>1991</v>
      </c>
      <c r="B11095" s="0" t="n">
        <v>5</v>
      </c>
      <c r="C11095" s="0" t="n">
        <v>16</v>
      </c>
      <c r="D11095" s="0" t="n">
        <v>87</v>
      </c>
      <c r="E11095" s="0" t="n">
        <v>64</v>
      </c>
      <c r="F11095" s="0" t="n">
        <v>0</v>
      </c>
      <c r="T11095" s="0"/>
    </row>
    <row r="11096" customFormat="false" ht="12.75" hidden="false" customHeight="false" outlineLevel="0" collapsed="false">
      <c r="A11096" s="0" t="n">
        <v>1991</v>
      </c>
      <c r="B11096" s="0" t="n">
        <v>5</v>
      </c>
      <c r="C11096" s="0" t="n">
        <v>17</v>
      </c>
      <c r="D11096" s="0" t="n">
        <v>83</v>
      </c>
      <c r="E11096" s="0" t="n">
        <v>64</v>
      </c>
      <c r="F11096" s="0" t="n">
        <v>0</v>
      </c>
      <c r="T11096" s="0"/>
    </row>
    <row r="11097" customFormat="false" ht="12.75" hidden="false" customHeight="false" outlineLevel="0" collapsed="false">
      <c r="A11097" s="0" t="n">
        <v>1991</v>
      </c>
      <c r="B11097" s="0" t="n">
        <v>5</v>
      </c>
      <c r="C11097" s="0" t="n">
        <v>18</v>
      </c>
      <c r="D11097" s="0" t="n">
        <v>74</v>
      </c>
      <c r="E11097" s="0" t="n">
        <v>51</v>
      </c>
      <c r="F11097" s="0" t="n">
        <v>0</v>
      </c>
      <c r="T11097" s="0"/>
    </row>
    <row r="11098" customFormat="false" ht="12.75" hidden="false" customHeight="false" outlineLevel="0" collapsed="false">
      <c r="A11098" s="0" t="n">
        <v>1991</v>
      </c>
      <c r="B11098" s="0" t="n">
        <v>5</v>
      </c>
      <c r="C11098" s="0" t="n">
        <v>19</v>
      </c>
      <c r="D11098" s="0" t="n">
        <v>65</v>
      </c>
      <c r="E11098" s="0" t="n">
        <v>49</v>
      </c>
      <c r="F11098" s="0" t="n">
        <v>0</v>
      </c>
      <c r="T11098" s="0"/>
    </row>
    <row r="11099" customFormat="false" ht="12.75" hidden="false" customHeight="false" outlineLevel="0" collapsed="false">
      <c r="A11099" s="0" t="n">
        <v>1991</v>
      </c>
      <c r="B11099" s="0" t="n">
        <v>5</v>
      </c>
      <c r="C11099" s="0" t="n">
        <v>20</v>
      </c>
      <c r="D11099" s="0" t="n">
        <v>73</v>
      </c>
      <c r="E11099" s="0" t="n">
        <v>48</v>
      </c>
      <c r="F11099" s="0" t="n">
        <v>0</v>
      </c>
      <c r="T11099" s="0"/>
    </row>
    <row r="11100" customFormat="false" ht="12.75" hidden="false" customHeight="false" outlineLevel="0" collapsed="false">
      <c r="A11100" s="0" t="n">
        <v>1991</v>
      </c>
      <c r="B11100" s="0" t="n">
        <v>5</v>
      </c>
      <c r="C11100" s="0" t="n">
        <v>21</v>
      </c>
      <c r="D11100" s="0" t="n">
        <v>82</v>
      </c>
      <c r="E11100" s="0" t="n">
        <v>51</v>
      </c>
      <c r="F11100" s="0" t="n">
        <v>0</v>
      </c>
      <c r="T11100" s="0"/>
    </row>
    <row r="11101" customFormat="false" ht="12.75" hidden="false" customHeight="false" outlineLevel="0" collapsed="false">
      <c r="A11101" s="0" t="n">
        <v>1991</v>
      </c>
      <c r="B11101" s="0" t="n">
        <v>5</v>
      </c>
      <c r="C11101" s="0" t="n">
        <v>22</v>
      </c>
      <c r="D11101" s="0" t="n">
        <v>90</v>
      </c>
      <c r="E11101" s="0" t="n">
        <v>65</v>
      </c>
      <c r="F11101" s="0" t="n">
        <v>0</v>
      </c>
      <c r="T11101" s="0"/>
    </row>
    <row r="11102" customFormat="false" ht="12.75" hidden="false" customHeight="false" outlineLevel="0" collapsed="false">
      <c r="A11102" s="0" t="n">
        <v>1991</v>
      </c>
      <c r="B11102" s="0" t="n">
        <v>5</v>
      </c>
      <c r="C11102" s="0" t="n">
        <v>23</v>
      </c>
      <c r="D11102" s="0" t="n">
        <v>78</v>
      </c>
      <c r="E11102" s="0" t="n">
        <v>60</v>
      </c>
      <c r="F11102" s="0" t="n">
        <v>0</v>
      </c>
      <c r="T11102" s="0"/>
    </row>
    <row r="11103" customFormat="false" ht="12.75" hidden="false" customHeight="false" outlineLevel="0" collapsed="false">
      <c r="A11103" s="0" t="n">
        <v>1991</v>
      </c>
      <c r="B11103" s="0" t="n">
        <v>5</v>
      </c>
      <c r="C11103" s="0" t="n">
        <v>24</v>
      </c>
      <c r="D11103" s="0" t="n">
        <v>85</v>
      </c>
      <c r="E11103" s="0" t="n">
        <v>60</v>
      </c>
      <c r="F11103" s="0" t="n">
        <v>0</v>
      </c>
      <c r="T11103" s="0"/>
    </row>
    <row r="11104" customFormat="false" ht="12.75" hidden="false" customHeight="false" outlineLevel="0" collapsed="false">
      <c r="A11104" s="0" t="n">
        <v>1991</v>
      </c>
      <c r="B11104" s="0" t="n">
        <v>5</v>
      </c>
      <c r="C11104" s="0" t="n">
        <v>25</v>
      </c>
      <c r="D11104" s="0" t="n">
        <v>93</v>
      </c>
      <c r="E11104" s="0" t="n">
        <v>71</v>
      </c>
      <c r="F11104" s="0" t="n">
        <v>0</v>
      </c>
      <c r="T11104" s="0"/>
    </row>
    <row r="11105" customFormat="false" ht="12.75" hidden="false" customHeight="false" outlineLevel="0" collapsed="false">
      <c r="A11105" s="0" t="n">
        <v>1991</v>
      </c>
      <c r="B11105" s="0" t="n">
        <v>5</v>
      </c>
      <c r="C11105" s="0" t="n">
        <v>26</v>
      </c>
      <c r="D11105" s="0" t="n">
        <v>81</v>
      </c>
      <c r="E11105" s="0" t="n">
        <v>64</v>
      </c>
      <c r="F11105" s="0" t="n">
        <v>0</v>
      </c>
      <c r="T11105" s="0"/>
    </row>
    <row r="11106" customFormat="false" ht="12.75" hidden="false" customHeight="false" outlineLevel="0" collapsed="false">
      <c r="A11106" s="0" t="n">
        <v>1991</v>
      </c>
      <c r="B11106" s="0" t="n">
        <v>5</v>
      </c>
      <c r="C11106" s="0" t="n">
        <v>27</v>
      </c>
      <c r="D11106" s="0" t="n">
        <v>89</v>
      </c>
      <c r="E11106" s="0" t="n">
        <v>63</v>
      </c>
      <c r="F11106" s="0" t="n">
        <v>55</v>
      </c>
      <c r="T11106" s="0"/>
    </row>
    <row r="11107" customFormat="false" ht="12.75" hidden="false" customHeight="false" outlineLevel="0" collapsed="false">
      <c r="A11107" s="0" t="n">
        <v>1991</v>
      </c>
      <c r="B11107" s="0" t="n">
        <v>5</v>
      </c>
      <c r="C11107" s="0" t="n">
        <v>28</v>
      </c>
      <c r="D11107" s="0" t="n">
        <v>90</v>
      </c>
      <c r="E11107" s="0" t="n">
        <v>72</v>
      </c>
      <c r="F11107" s="0" t="n">
        <v>43</v>
      </c>
      <c r="T11107" s="0"/>
    </row>
    <row r="11108" customFormat="false" ht="12.75" hidden="false" customHeight="false" outlineLevel="0" collapsed="false">
      <c r="A11108" s="0" t="n">
        <v>1991</v>
      </c>
      <c r="B11108" s="0" t="n">
        <v>5</v>
      </c>
      <c r="C11108" s="0" t="n">
        <v>29</v>
      </c>
      <c r="D11108" s="0" t="n">
        <v>89</v>
      </c>
      <c r="E11108" s="0" t="n">
        <v>69</v>
      </c>
      <c r="F11108" s="0" t="n">
        <v>0</v>
      </c>
      <c r="T11108" s="0"/>
    </row>
    <row r="11109" customFormat="false" ht="12.75" hidden="false" customHeight="false" outlineLevel="0" collapsed="false">
      <c r="A11109" s="0" t="n">
        <v>1991</v>
      </c>
      <c r="B11109" s="0" t="n">
        <v>5</v>
      </c>
      <c r="C11109" s="0" t="n">
        <v>30</v>
      </c>
      <c r="D11109" s="0" t="n">
        <v>90</v>
      </c>
      <c r="E11109" s="0" t="n">
        <v>70</v>
      </c>
      <c r="F11109" s="0" t="n">
        <v>3</v>
      </c>
      <c r="T11109" s="0"/>
    </row>
    <row r="11110" customFormat="false" ht="12.75" hidden="false" customHeight="false" outlineLevel="0" collapsed="false">
      <c r="A11110" s="0" t="n">
        <v>1991</v>
      </c>
      <c r="B11110" s="0" t="n">
        <v>5</v>
      </c>
      <c r="C11110" s="0" t="n">
        <v>31</v>
      </c>
      <c r="D11110" s="0" t="n">
        <v>91</v>
      </c>
      <c r="E11110" s="0" t="n">
        <v>71</v>
      </c>
      <c r="F11110" s="0" t="n">
        <v>11</v>
      </c>
      <c r="T11110" s="0"/>
    </row>
    <row r="11111" customFormat="false" ht="12.75" hidden="false" customHeight="false" outlineLevel="0" collapsed="false">
      <c r="A11111" s="0" t="n">
        <v>1991</v>
      </c>
      <c r="B11111" s="0" t="n">
        <v>6</v>
      </c>
      <c r="C11111" s="0" t="n">
        <v>1</v>
      </c>
      <c r="D11111" s="0" t="n">
        <v>88</v>
      </c>
      <c r="E11111" s="0" t="n">
        <v>72</v>
      </c>
      <c r="F11111" s="0" t="n">
        <v>0</v>
      </c>
      <c r="T11111" s="0"/>
    </row>
    <row r="11112" customFormat="false" ht="12.75" hidden="false" customHeight="false" outlineLevel="0" collapsed="false">
      <c r="A11112" s="0" t="n">
        <v>1991</v>
      </c>
      <c r="B11112" s="0" t="n">
        <v>6</v>
      </c>
      <c r="C11112" s="0" t="n">
        <v>2</v>
      </c>
      <c r="D11112" s="0" t="n">
        <v>85</v>
      </c>
      <c r="E11112" s="0" t="n">
        <v>65</v>
      </c>
      <c r="F11112" s="0" t="n">
        <v>0</v>
      </c>
      <c r="T11112" s="0"/>
    </row>
    <row r="11113" customFormat="false" ht="12.75" hidden="false" customHeight="false" outlineLevel="0" collapsed="false">
      <c r="A11113" s="0" t="n">
        <v>1991</v>
      </c>
      <c r="B11113" s="0" t="n">
        <v>6</v>
      </c>
      <c r="C11113" s="0" t="n">
        <v>3</v>
      </c>
      <c r="D11113" s="0" t="n">
        <v>85</v>
      </c>
      <c r="E11113" s="0" t="n">
        <v>62</v>
      </c>
      <c r="F11113" s="0" t="n">
        <v>180</v>
      </c>
      <c r="T11113" s="0"/>
    </row>
    <row r="11114" customFormat="false" ht="12.75" hidden="false" customHeight="false" outlineLevel="0" collapsed="false">
      <c r="A11114" s="0" t="n">
        <v>1991</v>
      </c>
      <c r="B11114" s="0" t="n">
        <v>6</v>
      </c>
      <c r="C11114" s="0" t="n">
        <v>4</v>
      </c>
      <c r="D11114" s="0" t="n">
        <v>74</v>
      </c>
      <c r="E11114" s="0" t="n">
        <v>56</v>
      </c>
      <c r="F11114" s="0" t="n">
        <v>15</v>
      </c>
      <c r="T11114" s="0"/>
    </row>
    <row r="11115" customFormat="false" ht="12.75" hidden="false" customHeight="false" outlineLevel="0" collapsed="false">
      <c r="A11115" s="0" t="n">
        <v>1991</v>
      </c>
      <c r="B11115" s="0" t="n">
        <v>6</v>
      </c>
      <c r="C11115" s="0" t="n">
        <v>5</v>
      </c>
      <c r="D11115" s="0" t="n">
        <v>73</v>
      </c>
      <c r="E11115" s="0" t="n">
        <v>53</v>
      </c>
      <c r="F11115" s="0" t="n">
        <v>2</v>
      </c>
      <c r="T11115" s="0"/>
    </row>
    <row r="11116" customFormat="false" ht="12.75" hidden="false" customHeight="false" outlineLevel="0" collapsed="false">
      <c r="A11116" s="0" t="n">
        <v>1991</v>
      </c>
      <c r="B11116" s="0" t="n">
        <v>6</v>
      </c>
      <c r="C11116" s="0" t="n">
        <v>6</v>
      </c>
      <c r="D11116" s="0" t="n">
        <v>76</v>
      </c>
      <c r="E11116" s="0" t="n">
        <v>53</v>
      </c>
      <c r="F11116" s="0" t="n">
        <v>0</v>
      </c>
      <c r="T11116" s="0"/>
    </row>
    <row r="11117" customFormat="false" ht="12.75" hidden="false" customHeight="false" outlineLevel="0" collapsed="false">
      <c r="A11117" s="0" t="n">
        <v>1991</v>
      </c>
      <c r="B11117" s="0" t="n">
        <v>6</v>
      </c>
      <c r="C11117" s="0" t="n">
        <v>7</v>
      </c>
      <c r="D11117" s="0" t="n">
        <v>83</v>
      </c>
      <c r="E11117" s="0" t="n">
        <v>58</v>
      </c>
      <c r="F11117" s="0" t="n">
        <v>0</v>
      </c>
      <c r="T11117" s="0"/>
    </row>
    <row r="11118" customFormat="false" ht="12.75" hidden="false" customHeight="false" outlineLevel="0" collapsed="false">
      <c r="A11118" s="0" t="n">
        <v>1991</v>
      </c>
      <c r="B11118" s="0" t="n">
        <v>6</v>
      </c>
      <c r="C11118" s="0" t="n">
        <v>8</v>
      </c>
      <c r="D11118" s="0" t="n">
        <v>87</v>
      </c>
      <c r="E11118" s="0" t="n">
        <v>62</v>
      </c>
      <c r="F11118" s="0" t="n">
        <v>0</v>
      </c>
      <c r="T11118" s="0"/>
    </row>
    <row r="11119" customFormat="false" ht="12.75" hidden="false" customHeight="false" outlineLevel="0" collapsed="false">
      <c r="A11119" s="0" t="n">
        <v>1991</v>
      </c>
      <c r="B11119" s="0" t="n">
        <v>6</v>
      </c>
      <c r="C11119" s="0" t="n">
        <v>9</v>
      </c>
      <c r="D11119" s="0" t="n">
        <v>85</v>
      </c>
      <c r="E11119" s="0" t="n">
        <v>65</v>
      </c>
      <c r="F11119" s="0" t="n">
        <v>0</v>
      </c>
      <c r="T11119" s="0"/>
    </row>
    <row r="11120" customFormat="false" ht="12.75" hidden="false" customHeight="false" outlineLevel="0" collapsed="false">
      <c r="A11120" s="0" t="n">
        <v>1991</v>
      </c>
      <c r="B11120" s="0" t="n">
        <v>6</v>
      </c>
      <c r="C11120" s="0" t="n">
        <v>10</v>
      </c>
      <c r="D11120" s="0" t="n">
        <v>89</v>
      </c>
      <c r="E11120" s="0" t="n">
        <v>65</v>
      </c>
      <c r="F11120" s="0" t="n">
        <v>0</v>
      </c>
      <c r="T11120" s="0"/>
    </row>
    <row r="11121" customFormat="false" ht="12.75" hidden="false" customHeight="false" outlineLevel="0" collapsed="false">
      <c r="A11121" s="0" t="n">
        <v>1991</v>
      </c>
      <c r="B11121" s="0" t="n">
        <v>6</v>
      </c>
      <c r="C11121" s="0" t="n">
        <v>11</v>
      </c>
      <c r="D11121" s="0" t="n">
        <v>90</v>
      </c>
      <c r="E11121" s="0" t="n">
        <v>66</v>
      </c>
      <c r="F11121" s="0" t="n">
        <v>99</v>
      </c>
      <c r="T11121" s="0"/>
    </row>
    <row r="11122" customFormat="false" ht="12.75" hidden="false" customHeight="false" outlineLevel="0" collapsed="false">
      <c r="A11122" s="0" t="n">
        <v>1991</v>
      </c>
      <c r="B11122" s="0" t="n">
        <v>6</v>
      </c>
      <c r="C11122" s="0" t="n">
        <v>12</v>
      </c>
      <c r="D11122" s="0" t="n">
        <v>83</v>
      </c>
      <c r="E11122" s="0" t="n">
        <v>62</v>
      </c>
      <c r="F11122" s="0" t="n">
        <v>21</v>
      </c>
      <c r="T11122" s="0"/>
    </row>
    <row r="11123" customFormat="false" ht="12.75" hidden="false" customHeight="false" outlineLevel="0" collapsed="false">
      <c r="A11123" s="0" t="n">
        <v>1991</v>
      </c>
      <c r="B11123" s="0" t="n">
        <v>6</v>
      </c>
      <c r="C11123" s="0" t="n">
        <v>13</v>
      </c>
      <c r="D11123" s="0" t="n">
        <v>77</v>
      </c>
      <c r="E11123" s="0" t="n">
        <v>55</v>
      </c>
      <c r="F11123" s="0" t="n">
        <v>0</v>
      </c>
      <c r="T11123" s="0"/>
    </row>
    <row r="11124" customFormat="false" ht="12.75" hidden="false" customHeight="false" outlineLevel="0" collapsed="false">
      <c r="A11124" s="0" t="n">
        <v>1991</v>
      </c>
      <c r="B11124" s="0" t="n">
        <v>6</v>
      </c>
      <c r="C11124" s="0" t="n">
        <v>14</v>
      </c>
      <c r="D11124" s="0" t="n">
        <v>81</v>
      </c>
      <c r="E11124" s="0" t="n">
        <v>57</v>
      </c>
      <c r="F11124" s="0" t="n">
        <v>0</v>
      </c>
      <c r="T11124" s="0"/>
    </row>
    <row r="11125" customFormat="false" ht="12.75" hidden="false" customHeight="false" outlineLevel="0" collapsed="false">
      <c r="A11125" s="0" t="n">
        <v>1991</v>
      </c>
      <c r="B11125" s="0" t="n">
        <v>6</v>
      </c>
      <c r="C11125" s="0" t="n">
        <v>15</v>
      </c>
      <c r="D11125" s="0" t="n">
        <v>92</v>
      </c>
      <c r="E11125" s="0" t="n">
        <v>66</v>
      </c>
      <c r="F11125" s="0" t="n">
        <v>0</v>
      </c>
      <c r="T11125" s="0"/>
    </row>
    <row r="11126" customFormat="false" ht="12.75" hidden="false" customHeight="false" outlineLevel="0" collapsed="false">
      <c r="A11126" s="0" t="n">
        <v>1991</v>
      </c>
      <c r="B11126" s="0" t="n">
        <v>6</v>
      </c>
      <c r="C11126" s="0" t="n">
        <v>16</v>
      </c>
      <c r="D11126" s="0" t="n">
        <v>94</v>
      </c>
      <c r="E11126" s="0" t="n">
        <v>76</v>
      </c>
      <c r="F11126" s="0" t="n">
        <v>0</v>
      </c>
      <c r="T11126" s="0"/>
    </row>
    <row r="11127" customFormat="false" ht="12.75" hidden="false" customHeight="false" outlineLevel="0" collapsed="false">
      <c r="A11127" s="0" t="n">
        <v>1991</v>
      </c>
      <c r="B11127" s="0" t="n">
        <v>6</v>
      </c>
      <c r="C11127" s="0" t="n">
        <v>17</v>
      </c>
      <c r="D11127" s="0" t="n">
        <v>86</v>
      </c>
      <c r="E11127" s="0" t="n">
        <v>68</v>
      </c>
      <c r="F11127" s="0" t="n">
        <v>0</v>
      </c>
      <c r="T11127" s="0"/>
    </row>
    <row r="11128" customFormat="false" ht="12.75" hidden="false" customHeight="false" outlineLevel="0" collapsed="false">
      <c r="A11128" s="0" t="n">
        <v>1991</v>
      </c>
      <c r="B11128" s="0" t="n">
        <v>6</v>
      </c>
      <c r="C11128" s="0" t="n">
        <v>18</v>
      </c>
      <c r="D11128" s="0" t="n">
        <v>73</v>
      </c>
      <c r="E11128" s="0" t="n">
        <v>62</v>
      </c>
      <c r="F11128" s="0" t="n">
        <v>11</v>
      </c>
      <c r="T11128" s="0"/>
    </row>
    <row r="11129" customFormat="false" ht="12.75" hidden="false" customHeight="false" outlineLevel="0" collapsed="false">
      <c r="A11129" s="0" t="n">
        <v>1991</v>
      </c>
      <c r="B11129" s="0" t="n">
        <v>6</v>
      </c>
      <c r="C11129" s="0" t="n">
        <v>19</v>
      </c>
      <c r="D11129" s="0" t="n">
        <v>66</v>
      </c>
      <c r="E11129" s="0" t="n">
        <v>62</v>
      </c>
      <c r="F11129" s="0" t="n">
        <v>64</v>
      </c>
      <c r="T11129" s="0"/>
    </row>
    <row r="11130" customFormat="false" ht="12.75" hidden="false" customHeight="false" outlineLevel="0" collapsed="false">
      <c r="A11130" s="0" t="n">
        <v>1991</v>
      </c>
      <c r="B11130" s="0" t="n">
        <v>6</v>
      </c>
      <c r="C11130" s="0" t="n">
        <v>20</v>
      </c>
      <c r="D11130" s="0" t="n">
        <v>92</v>
      </c>
      <c r="E11130" s="0" t="n">
        <v>66</v>
      </c>
      <c r="F11130" s="0" t="n">
        <v>0</v>
      </c>
      <c r="T11130" s="0"/>
    </row>
    <row r="11131" customFormat="false" ht="12.75" hidden="false" customHeight="false" outlineLevel="0" collapsed="false">
      <c r="A11131" s="0" t="n">
        <v>1991</v>
      </c>
      <c r="B11131" s="0" t="n">
        <v>6</v>
      </c>
      <c r="C11131" s="0" t="n">
        <v>21</v>
      </c>
      <c r="D11131" s="0" t="n">
        <v>93</v>
      </c>
      <c r="E11131" s="0" t="n">
        <v>70</v>
      </c>
      <c r="F11131" s="0" t="n">
        <v>0</v>
      </c>
      <c r="T11131" s="0"/>
    </row>
    <row r="11132" customFormat="false" ht="12.75" hidden="false" customHeight="false" outlineLevel="0" collapsed="false">
      <c r="A11132" s="0" t="n">
        <v>1991</v>
      </c>
      <c r="B11132" s="0" t="n">
        <v>6</v>
      </c>
      <c r="C11132" s="0" t="n">
        <v>22</v>
      </c>
      <c r="D11132" s="0" t="n">
        <v>79</v>
      </c>
      <c r="E11132" s="0" t="n">
        <v>64</v>
      </c>
      <c r="F11132" s="0" t="n">
        <v>7</v>
      </c>
      <c r="T11132" s="0"/>
    </row>
    <row r="11133" customFormat="false" ht="12.75" hidden="false" customHeight="false" outlineLevel="0" collapsed="false">
      <c r="A11133" s="0" t="n">
        <v>1991</v>
      </c>
      <c r="B11133" s="0" t="n">
        <v>6</v>
      </c>
      <c r="C11133" s="0" t="n">
        <v>23</v>
      </c>
      <c r="D11133" s="0" t="n">
        <v>73</v>
      </c>
      <c r="E11133" s="0" t="n">
        <v>61</v>
      </c>
      <c r="F11133" s="0" t="n">
        <v>5</v>
      </c>
      <c r="T11133" s="0"/>
    </row>
    <row r="11134" customFormat="false" ht="12.75" hidden="false" customHeight="false" outlineLevel="0" collapsed="false">
      <c r="A11134" s="0" t="n">
        <v>1991</v>
      </c>
      <c r="B11134" s="0" t="n">
        <v>6</v>
      </c>
      <c r="C11134" s="0" t="n">
        <v>24</v>
      </c>
      <c r="D11134" s="0" t="n">
        <v>83</v>
      </c>
      <c r="E11134" s="0" t="n">
        <v>59</v>
      </c>
      <c r="F11134" s="0" t="n">
        <v>0</v>
      </c>
      <c r="T11134" s="0"/>
    </row>
    <row r="11135" customFormat="false" ht="12.75" hidden="false" customHeight="false" outlineLevel="0" collapsed="false">
      <c r="A11135" s="0" t="n">
        <v>1991</v>
      </c>
      <c r="B11135" s="0" t="n">
        <v>6</v>
      </c>
      <c r="C11135" s="0" t="n">
        <v>25</v>
      </c>
      <c r="D11135" s="0" t="n">
        <v>86</v>
      </c>
      <c r="E11135" s="0" t="n">
        <v>64</v>
      </c>
      <c r="F11135" s="0" t="n">
        <v>0</v>
      </c>
      <c r="T11135" s="0"/>
    </row>
    <row r="11136" customFormat="false" ht="12.75" hidden="false" customHeight="false" outlineLevel="0" collapsed="false">
      <c r="A11136" s="0" t="n">
        <v>1991</v>
      </c>
      <c r="B11136" s="0" t="n">
        <v>6</v>
      </c>
      <c r="C11136" s="0" t="n">
        <v>26</v>
      </c>
      <c r="D11136" s="0" t="n">
        <v>86</v>
      </c>
      <c r="E11136" s="0" t="n">
        <v>65</v>
      </c>
      <c r="F11136" s="0" t="n">
        <v>0</v>
      </c>
      <c r="T11136" s="0"/>
    </row>
    <row r="11137" customFormat="false" ht="12.75" hidden="false" customHeight="false" outlineLevel="0" collapsed="false">
      <c r="A11137" s="0" t="n">
        <v>1991</v>
      </c>
      <c r="B11137" s="0" t="n">
        <v>6</v>
      </c>
      <c r="C11137" s="0" t="n">
        <v>27</v>
      </c>
      <c r="D11137" s="0" t="n">
        <v>91</v>
      </c>
      <c r="E11137" s="0" t="n">
        <v>67</v>
      </c>
      <c r="F11137" s="0" t="n">
        <v>0</v>
      </c>
      <c r="T11137" s="0"/>
    </row>
    <row r="11138" customFormat="false" ht="12.75" hidden="false" customHeight="false" outlineLevel="0" collapsed="false">
      <c r="A11138" s="0" t="n">
        <v>1991</v>
      </c>
      <c r="B11138" s="0" t="n">
        <v>6</v>
      </c>
      <c r="C11138" s="0" t="n">
        <v>28</v>
      </c>
      <c r="D11138" s="0" t="n">
        <v>96</v>
      </c>
      <c r="E11138" s="0" t="n">
        <v>71</v>
      </c>
      <c r="F11138" s="0" t="n">
        <v>0</v>
      </c>
      <c r="T11138" s="0"/>
    </row>
    <row r="11139" customFormat="false" ht="12.75" hidden="false" customHeight="false" outlineLevel="0" collapsed="false">
      <c r="A11139" s="0" t="n">
        <v>1991</v>
      </c>
      <c r="B11139" s="0" t="n">
        <v>6</v>
      </c>
      <c r="C11139" s="0" t="n">
        <v>29</v>
      </c>
      <c r="D11139" s="0" t="n">
        <v>97</v>
      </c>
      <c r="E11139" s="0" t="n">
        <v>75</v>
      </c>
      <c r="F11139" s="0" t="n">
        <v>9</v>
      </c>
      <c r="T11139" s="0"/>
    </row>
    <row r="11140" customFormat="false" ht="12.75" hidden="false" customHeight="false" outlineLevel="0" collapsed="false">
      <c r="A11140" s="0" t="n">
        <v>1991</v>
      </c>
      <c r="B11140" s="0" t="n">
        <v>6</v>
      </c>
      <c r="C11140" s="0" t="n">
        <v>30</v>
      </c>
      <c r="D11140" s="0" t="n">
        <v>90</v>
      </c>
      <c r="E11140" s="0" t="n">
        <v>64</v>
      </c>
      <c r="F11140" s="0" t="n">
        <v>3</v>
      </c>
      <c r="T11140" s="0"/>
    </row>
    <row r="11141" customFormat="false" ht="12.75" hidden="false" customHeight="false" outlineLevel="0" collapsed="false">
      <c r="A11141" s="0" t="n">
        <v>1991</v>
      </c>
      <c r="B11141" s="0" t="n">
        <v>7</v>
      </c>
      <c r="C11141" s="0" t="n">
        <v>1</v>
      </c>
      <c r="D11141" s="0" t="n">
        <v>86</v>
      </c>
      <c r="E11141" s="0" t="n">
        <v>63</v>
      </c>
      <c r="F11141" s="0" t="n">
        <v>0</v>
      </c>
      <c r="T11141" s="0"/>
    </row>
    <row r="11142" customFormat="false" ht="12.75" hidden="false" customHeight="false" outlineLevel="0" collapsed="false">
      <c r="A11142" s="0" t="n">
        <v>1991</v>
      </c>
      <c r="B11142" s="0" t="n">
        <v>7</v>
      </c>
      <c r="C11142" s="0" t="n">
        <v>2</v>
      </c>
      <c r="D11142" s="0" t="n">
        <v>84</v>
      </c>
      <c r="E11142" s="0" t="n">
        <v>67</v>
      </c>
      <c r="F11142" s="0" t="n">
        <v>0</v>
      </c>
      <c r="T11142" s="0"/>
    </row>
    <row r="11143" customFormat="false" ht="12.75" hidden="false" customHeight="false" outlineLevel="0" collapsed="false">
      <c r="A11143" s="0" t="n">
        <v>1991</v>
      </c>
      <c r="B11143" s="0" t="n">
        <v>7</v>
      </c>
      <c r="C11143" s="0" t="n">
        <v>3</v>
      </c>
      <c r="D11143" s="0" t="n">
        <v>77</v>
      </c>
      <c r="E11143" s="0" t="n">
        <v>66</v>
      </c>
      <c r="F11143" s="0" t="n">
        <v>3</v>
      </c>
      <c r="T11143" s="0"/>
    </row>
    <row r="11144" customFormat="false" ht="12.75" hidden="false" customHeight="false" outlineLevel="0" collapsed="false">
      <c r="A11144" s="0" t="n">
        <v>1991</v>
      </c>
      <c r="B11144" s="0" t="n">
        <v>7</v>
      </c>
      <c r="C11144" s="0" t="n">
        <v>4</v>
      </c>
      <c r="D11144" s="0" t="n">
        <v>82</v>
      </c>
      <c r="E11144" s="0" t="n">
        <v>63</v>
      </c>
      <c r="F11144" s="0" t="n">
        <v>0</v>
      </c>
      <c r="T11144" s="0"/>
    </row>
    <row r="11145" customFormat="false" ht="12.75" hidden="false" customHeight="false" outlineLevel="0" collapsed="false">
      <c r="A11145" s="0" t="n">
        <v>1991</v>
      </c>
      <c r="B11145" s="0" t="n">
        <v>7</v>
      </c>
      <c r="C11145" s="0" t="n">
        <v>5</v>
      </c>
      <c r="D11145" s="0" t="n">
        <v>68</v>
      </c>
      <c r="E11145" s="0" t="n">
        <v>64</v>
      </c>
      <c r="F11145" s="0" t="n">
        <v>19</v>
      </c>
      <c r="T11145" s="0"/>
    </row>
    <row r="11146" customFormat="false" ht="12.75" hidden="false" customHeight="false" outlineLevel="0" collapsed="false">
      <c r="A11146" s="0" t="n">
        <v>1991</v>
      </c>
      <c r="B11146" s="0" t="n">
        <v>7</v>
      </c>
      <c r="C11146" s="0" t="n">
        <v>6</v>
      </c>
      <c r="D11146" s="0" t="n">
        <v>84</v>
      </c>
      <c r="E11146" s="0" t="n">
        <v>65</v>
      </c>
      <c r="F11146" s="0" t="n">
        <v>0</v>
      </c>
      <c r="T11146" s="0"/>
    </row>
    <row r="11147" customFormat="false" ht="12.75" hidden="false" customHeight="false" outlineLevel="0" collapsed="false">
      <c r="A11147" s="0" t="n">
        <v>1991</v>
      </c>
      <c r="B11147" s="0" t="n">
        <v>7</v>
      </c>
      <c r="C11147" s="0" t="n">
        <v>7</v>
      </c>
      <c r="D11147" s="0" t="n">
        <v>87</v>
      </c>
      <c r="E11147" s="0" t="n">
        <v>71</v>
      </c>
      <c r="F11147" s="0" t="n">
        <v>7</v>
      </c>
      <c r="T11147" s="0"/>
    </row>
    <row r="11148" customFormat="false" ht="12.75" hidden="false" customHeight="false" outlineLevel="0" collapsed="false">
      <c r="A11148" s="0" t="n">
        <v>1991</v>
      </c>
      <c r="B11148" s="0" t="n">
        <v>7</v>
      </c>
      <c r="C11148" s="0" t="n">
        <v>8</v>
      </c>
      <c r="D11148" s="0" t="n">
        <v>92</v>
      </c>
      <c r="E11148" s="0" t="n">
        <v>72</v>
      </c>
      <c r="F11148" s="0" t="n">
        <v>0</v>
      </c>
      <c r="T11148" s="0"/>
    </row>
    <row r="11149" customFormat="false" ht="12.75" hidden="false" customHeight="false" outlineLevel="0" collapsed="false">
      <c r="A11149" s="0" t="n">
        <v>1991</v>
      </c>
      <c r="B11149" s="0" t="n">
        <v>7</v>
      </c>
      <c r="C11149" s="0" t="n">
        <v>9</v>
      </c>
      <c r="D11149" s="0" t="n">
        <v>90</v>
      </c>
      <c r="E11149" s="0" t="n">
        <v>69</v>
      </c>
      <c r="F11149" s="0" t="n">
        <v>0</v>
      </c>
      <c r="T11149" s="0"/>
    </row>
    <row r="11150" customFormat="false" ht="12.75" hidden="false" customHeight="false" outlineLevel="0" collapsed="false">
      <c r="A11150" s="0" t="n">
        <v>1991</v>
      </c>
      <c r="B11150" s="0" t="n">
        <v>7</v>
      </c>
      <c r="C11150" s="0" t="n">
        <v>10</v>
      </c>
      <c r="D11150" s="0" t="n">
        <v>88</v>
      </c>
      <c r="E11150" s="0" t="n">
        <v>64</v>
      </c>
      <c r="F11150" s="0" t="n">
        <v>0</v>
      </c>
      <c r="T11150" s="0"/>
    </row>
    <row r="11151" customFormat="false" ht="12.75" hidden="false" customHeight="false" outlineLevel="0" collapsed="false">
      <c r="A11151" s="0" t="n">
        <v>1991</v>
      </c>
      <c r="B11151" s="0" t="n">
        <v>7</v>
      </c>
      <c r="C11151" s="0" t="n">
        <v>11</v>
      </c>
      <c r="D11151" s="0" t="n">
        <v>91</v>
      </c>
      <c r="E11151" s="0" t="n">
        <v>68</v>
      </c>
      <c r="F11151" s="0" t="n">
        <v>0</v>
      </c>
      <c r="T11151" s="0"/>
    </row>
    <row r="11152" customFormat="false" ht="12.75" hidden="false" customHeight="false" outlineLevel="0" collapsed="false">
      <c r="A11152" s="0" t="n">
        <v>1991</v>
      </c>
      <c r="B11152" s="0" t="n">
        <v>7</v>
      </c>
      <c r="C11152" s="0" t="n">
        <v>12</v>
      </c>
      <c r="D11152" s="0" t="n">
        <v>87</v>
      </c>
      <c r="E11152" s="0" t="n">
        <v>66</v>
      </c>
      <c r="F11152" s="0" t="n">
        <v>0</v>
      </c>
      <c r="T11152" s="0"/>
    </row>
    <row r="11153" customFormat="false" ht="12.75" hidden="false" customHeight="false" outlineLevel="0" collapsed="false">
      <c r="A11153" s="0" t="n">
        <v>1991</v>
      </c>
      <c r="B11153" s="0" t="n">
        <v>7</v>
      </c>
      <c r="C11153" s="0" t="n">
        <v>13</v>
      </c>
      <c r="D11153" s="0" t="n">
        <v>79</v>
      </c>
      <c r="E11153" s="0" t="n">
        <v>65</v>
      </c>
      <c r="F11153" s="0" t="n">
        <v>47</v>
      </c>
      <c r="T11153" s="0"/>
    </row>
    <row r="11154" customFormat="false" ht="12.75" hidden="false" customHeight="false" outlineLevel="0" collapsed="false">
      <c r="A11154" s="0" t="n">
        <v>1991</v>
      </c>
      <c r="B11154" s="0" t="n">
        <v>7</v>
      </c>
      <c r="C11154" s="0" t="n">
        <v>14</v>
      </c>
      <c r="D11154" s="0" t="n">
        <v>89</v>
      </c>
      <c r="E11154" s="0" t="n">
        <v>68</v>
      </c>
      <c r="F11154" s="0" t="n">
        <v>0</v>
      </c>
      <c r="T11154" s="0"/>
    </row>
    <row r="11155" customFormat="false" ht="12.75" hidden="false" customHeight="false" outlineLevel="0" collapsed="false">
      <c r="A11155" s="0" t="n">
        <v>1991</v>
      </c>
      <c r="B11155" s="0" t="n">
        <v>7</v>
      </c>
      <c r="C11155" s="0" t="n">
        <v>15</v>
      </c>
      <c r="D11155" s="0" t="n">
        <v>90</v>
      </c>
      <c r="E11155" s="0" t="n">
        <v>65</v>
      </c>
      <c r="F11155" s="0" t="n">
        <v>0</v>
      </c>
      <c r="T11155" s="0"/>
    </row>
    <row r="11156" customFormat="false" ht="12.75" hidden="false" customHeight="false" outlineLevel="0" collapsed="false">
      <c r="A11156" s="0" t="n">
        <v>1991</v>
      </c>
      <c r="B11156" s="0" t="n">
        <v>7</v>
      </c>
      <c r="C11156" s="0" t="n">
        <v>16</v>
      </c>
      <c r="D11156" s="0" t="n">
        <v>93</v>
      </c>
      <c r="E11156" s="0" t="n">
        <v>67</v>
      </c>
      <c r="F11156" s="0" t="n">
        <v>0</v>
      </c>
      <c r="T11156" s="0"/>
    </row>
    <row r="11157" customFormat="false" ht="12.75" hidden="false" customHeight="false" outlineLevel="0" collapsed="false">
      <c r="A11157" s="0" t="n">
        <v>1991</v>
      </c>
      <c r="B11157" s="0" t="n">
        <v>7</v>
      </c>
      <c r="C11157" s="0" t="n">
        <v>17</v>
      </c>
      <c r="D11157" s="0" t="n">
        <v>96</v>
      </c>
      <c r="E11157" s="0" t="n">
        <v>71</v>
      </c>
      <c r="F11157" s="0" t="n">
        <v>0</v>
      </c>
      <c r="T11157" s="0"/>
    </row>
    <row r="11158" customFormat="false" ht="12.75" hidden="false" customHeight="false" outlineLevel="0" collapsed="false">
      <c r="A11158" s="0" t="n">
        <v>1991</v>
      </c>
      <c r="B11158" s="0" t="n">
        <v>7</v>
      </c>
      <c r="C11158" s="0" t="n">
        <v>18</v>
      </c>
      <c r="D11158" s="0" t="n">
        <v>99</v>
      </c>
      <c r="E11158" s="0" t="n">
        <v>75</v>
      </c>
      <c r="F11158" s="0" t="n">
        <v>0</v>
      </c>
      <c r="T11158" s="0"/>
    </row>
    <row r="11159" customFormat="false" ht="12.75" hidden="false" customHeight="false" outlineLevel="0" collapsed="false">
      <c r="A11159" s="0" t="n">
        <v>1991</v>
      </c>
      <c r="B11159" s="0" t="n">
        <v>7</v>
      </c>
      <c r="C11159" s="0" t="n">
        <v>19</v>
      </c>
      <c r="D11159" s="0" t="n">
        <v>96</v>
      </c>
      <c r="E11159" s="0" t="n">
        <v>74</v>
      </c>
      <c r="F11159" s="0" t="n">
        <v>1</v>
      </c>
      <c r="T11159" s="0"/>
    </row>
    <row r="11160" customFormat="false" ht="12.75" hidden="false" customHeight="false" outlineLevel="0" collapsed="false">
      <c r="A11160" s="0" t="n">
        <v>1991</v>
      </c>
      <c r="B11160" s="0" t="n">
        <v>7</v>
      </c>
      <c r="C11160" s="0" t="n">
        <v>20</v>
      </c>
      <c r="D11160" s="0" t="n">
        <v>100</v>
      </c>
      <c r="E11160" s="0" t="n">
        <v>76</v>
      </c>
      <c r="F11160" s="0" t="n">
        <v>0</v>
      </c>
      <c r="T11160" s="0"/>
    </row>
    <row r="11161" customFormat="false" ht="12.75" hidden="false" customHeight="false" outlineLevel="0" collapsed="false">
      <c r="A11161" s="0" t="n">
        <v>1991</v>
      </c>
      <c r="B11161" s="0" t="n">
        <v>7</v>
      </c>
      <c r="C11161" s="0" t="n">
        <v>21</v>
      </c>
      <c r="D11161" s="0" t="n">
        <v>102</v>
      </c>
      <c r="E11161" s="0" t="n">
        <v>74</v>
      </c>
      <c r="F11161" s="0" t="n">
        <v>46</v>
      </c>
      <c r="T11161" s="0"/>
    </row>
    <row r="11162" customFormat="false" ht="12.75" hidden="false" customHeight="false" outlineLevel="0" collapsed="false">
      <c r="A11162" s="0" t="n">
        <v>1991</v>
      </c>
      <c r="B11162" s="0" t="n">
        <v>7</v>
      </c>
      <c r="C11162" s="0" t="n">
        <v>22</v>
      </c>
      <c r="D11162" s="0" t="n">
        <v>89</v>
      </c>
      <c r="E11162" s="0" t="n">
        <v>73</v>
      </c>
      <c r="F11162" s="0" t="n">
        <v>19</v>
      </c>
      <c r="T11162" s="0"/>
    </row>
    <row r="11163" customFormat="false" ht="12.75" hidden="false" customHeight="false" outlineLevel="0" collapsed="false">
      <c r="A11163" s="0" t="n">
        <v>1991</v>
      </c>
      <c r="B11163" s="0" t="n">
        <v>7</v>
      </c>
      <c r="C11163" s="0" t="n">
        <v>23</v>
      </c>
      <c r="D11163" s="0" t="n">
        <v>99</v>
      </c>
      <c r="E11163" s="0" t="n">
        <v>72</v>
      </c>
      <c r="F11163" s="0" t="n">
        <v>53</v>
      </c>
      <c r="T11163" s="0"/>
    </row>
    <row r="11164" customFormat="false" ht="12.75" hidden="false" customHeight="false" outlineLevel="0" collapsed="false">
      <c r="A11164" s="0" t="n">
        <v>1991</v>
      </c>
      <c r="B11164" s="0" t="n">
        <v>7</v>
      </c>
      <c r="C11164" s="0" t="n">
        <v>24</v>
      </c>
      <c r="D11164" s="0" t="n">
        <v>90</v>
      </c>
      <c r="E11164" s="0" t="n">
        <v>69</v>
      </c>
      <c r="F11164" s="0" t="n">
        <v>0</v>
      </c>
      <c r="T11164" s="0"/>
    </row>
    <row r="11165" customFormat="false" ht="12.75" hidden="false" customHeight="false" outlineLevel="0" collapsed="false">
      <c r="A11165" s="0" t="n">
        <v>1991</v>
      </c>
      <c r="B11165" s="0" t="n">
        <v>7</v>
      </c>
      <c r="C11165" s="0" t="n">
        <v>25</v>
      </c>
      <c r="D11165" s="0" t="n">
        <v>77</v>
      </c>
      <c r="E11165" s="0" t="n">
        <v>68</v>
      </c>
      <c r="F11165" s="0" t="n">
        <v>58</v>
      </c>
      <c r="T11165" s="0"/>
    </row>
    <row r="11166" customFormat="false" ht="12.75" hidden="false" customHeight="false" outlineLevel="0" collapsed="false">
      <c r="A11166" s="0" t="n">
        <v>1991</v>
      </c>
      <c r="B11166" s="0" t="n">
        <v>7</v>
      </c>
      <c r="C11166" s="0" t="n">
        <v>26</v>
      </c>
      <c r="D11166" s="0" t="n">
        <v>83</v>
      </c>
      <c r="E11166" s="0" t="n">
        <v>69</v>
      </c>
      <c r="F11166" s="0" t="n">
        <v>185</v>
      </c>
      <c r="T11166" s="0"/>
    </row>
    <row r="11167" customFormat="false" ht="12.75" hidden="false" customHeight="false" outlineLevel="0" collapsed="false">
      <c r="A11167" s="0" t="n">
        <v>1991</v>
      </c>
      <c r="B11167" s="0" t="n">
        <v>7</v>
      </c>
      <c r="C11167" s="0" t="n">
        <v>27</v>
      </c>
      <c r="D11167" s="0" t="n">
        <v>79</v>
      </c>
      <c r="E11167" s="0" t="n">
        <v>68</v>
      </c>
      <c r="F11167" s="0" t="n">
        <v>0</v>
      </c>
      <c r="T11167" s="0"/>
    </row>
    <row r="11168" customFormat="false" ht="12.75" hidden="false" customHeight="false" outlineLevel="0" collapsed="false">
      <c r="A11168" s="0" t="n">
        <v>1991</v>
      </c>
      <c r="B11168" s="0" t="n">
        <v>7</v>
      </c>
      <c r="C11168" s="0" t="n">
        <v>28</v>
      </c>
      <c r="D11168" s="0" t="n">
        <v>86</v>
      </c>
      <c r="E11168" s="0" t="n">
        <v>65</v>
      </c>
      <c r="F11168" s="0" t="n">
        <v>0</v>
      </c>
      <c r="T11168" s="0"/>
    </row>
    <row r="11169" customFormat="false" ht="12.75" hidden="false" customHeight="false" outlineLevel="0" collapsed="false">
      <c r="A11169" s="0" t="n">
        <v>1991</v>
      </c>
      <c r="B11169" s="0" t="n">
        <v>7</v>
      </c>
      <c r="C11169" s="0" t="n">
        <v>29</v>
      </c>
      <c r="D11169" s="0" t="n">
        <v>72</v>
      </c>
      <c r="E11169" s="0" t="n">
        <v>65</v>
      </c>
      <c r="F11169" s="0" t="n">
        <v>19</v>
      </c>
      <c r="T11169" s="0"/>
    </row>
    <row r="11170" customFormat="false" ht="12.75" hidden="false" customHeight="false" outlineLevel="0" collapsed="false">
      <c r="A11170" s="0" t="n">
        <v>1991</v>
      </c>
      <c r="B11170" s="0" t="n">
        <v>7</v>
      </c>
      <c r="C11170" s="0" t="n">
        <v>30</v>
      </c>
      <c r="D11170" s="0" t="n">
        <v>81</v>
      </c>
      <c r="E11170" s="0" t="n">
        <v>67</v>
      </c>
      <c r="F11170" s="0" t="n">
        <v>0</v>
      </c>
      <c r="T11170" s="0"/>
    </row>
    <row r="11171" customFormat="false" ht="12.75" hidden="false" customHeight="false" outlineLevel="0" collapsed="false">
      <c r="A11171" s="0" t="n">
        <v>1991</v>
      </c>
      <c r="B11171" s="0" t="n">
        <v>7</v>
      </c>
      <c r="C11171" s="0" t="n">
        <v>31</v>
      </c>
      <c r="D11171" s="0" t="n">
        <v>85</v>
      </c>
      <c r="E11171" s="0" t="n">
        <v>68</v>
      </c>
      <c r="F11171" s="0" t="n">
        <v>0</v>
      </c>
      <c r="T11171" s="0"/>
    </row>
    <row r="11172" customFormat="false" ht="12.75" hidden="false" customHeight="false" outlineLevel="0" collapsed="false">
      <c r="A11172" s="0" t="n">
        <v>1991</v>
      </c>
      <c r="B11172" s="0" t="n">
        <v>8</v>
      </c>
      <c r="C11172" s="0" t="n">
        <v>1</v>
      </c>
      <c r="D11172" s="0" t="n">
        <v>90</v>
      </c>
      <c r="E11172" s="0" t="n">
        <v>68</v>
      </c>
      <c r="F11172" s="0" t="n">
        <v>0</v>
      </c>
      <c r="T11172" s="0"/>
    </row>
    <row r="11173" customFormat="false" ht="12.75" hidden="false" customHeight="false" outlineLevel="0" collapsed="false">
      <c r="A11173" s="0" t="n">
        <v>1991</v>
      </c>
      <c r="B11173" s="0" t="n">
        <v>8</v>
      </c>
      <c r="C11173" s="0" t="n">
        <v>2</v>
      </c>
      <c r="D11173" s="0" t="n">
        <v>93</v>
      </c>
      <c r="E11173" s="0" t="n">
        <v>73</v>
      </c>
      <c r="F11173" s="0" t="n">
        <v>0</v>
      </c>
      <c r="T11173" s="0"/>
    </row>
    <row r="11174" customFormat="false" ht="12.75" hidden="false" customHeight="false" outlineLevel="0" collapsed="false">
      <c r="A11174" s="0" t="n">
        <v>1991</v>
      </c>
      <c r="B11174" s="0" t="n">
        <v>8</v>
      </c>
      <c r="C11174" s="0" t="n">
        <v>3</v>
      </c>
      <c r="D11174" s="0" t="n">
        <v>86</v>
      </c>
      <c r="E11174" s="0" t="n">
        <v>73</v>
      </c>
      <c r="F11174" s="0" t="n">
        <v>0</v>
      </c>
      <c r="T11174" s="0"/>
    </row>
    <row r="11175" customFormat="false" ht="12.75" hidden="false" customHeight="false" outlineLevel="0" collapsed="false">
      <c r="A11175" s="0" t="n">
        <v>1991</v>
      </c>
      <c r="B11175" s="0" t="n">
        <v>8</v>
      </c>
      <c r="C11175" s="0" t="n">
        <v>4</v>
      </c>
      <c r="D11175" s="0" t="n">
        <v>88</v>
      </c>
      <c r="E11175" s="0" t="n">
        <v>70</v>
      </c>
      <c r="F11175" s="0" t="n">
        <v>0</v>
      </c>
      <c r="T11175" s="0"/>
    </row>
    <row r="11176" customFormat="false" ht="12.75" hidden="false" customHeight="false" outlineLevel="0" collapsed="false">
      <c r="A11176" s="0" t="n">
        <v>1991</v>
      </c>
      <c r="B11176" s="0" t="n">
        <v>8</v>
      </c>
      <c r="C11176" s="0" t="n">
        <v>5</v>
      </c>
      <c r="D11176" s="0" t="n">
        <v>84</v>
      </c>
      <c r="E11176" s="0" t="n">
        <v>67</v>
      </c>
      <c r="F11176" s="0" t="n">
        <v>0</v>
      </c>
      <c r="T11176" s="0"/>
    </row>
    <row r="11177" customFormat="false" ht="12.75" hidden="false" customHeight="false" outlineLevel="0" collapsed="false">
      <c r="A11177" s="0" t="n">
        <v>1991</v>
      </c>
      <c r="B11177" s="0" t="n">
        <v>8</v>
      </c>
      <c r="C11177" s="0" t="n">
        <v>6</v>
      </c>
      <c r="D11177" s="0" t="n">
        <v>84</v>
      </c>
      <c r="E11177" s="0" t="n">
        <v>63</v>
      </c>
      <c r="F11177" s="0" t="n">
        <v>0</v>
      </c>
      <c r="T11177" s="0"/>
    </row>
    <row r="11178" customFormat="false" ht="12.75" hidden="false" customHeight="false" outlineLevel="0" collapsed="false">
      <c r="A11178" s="0" t="n">
        <v>1991</v>
      </c>
      <c r="B11178" s="0" t="n">
        <v>8</v>
      </c>
      <c r="C11178" s="0" t="n">
        <v>7</v>
      </c>
      <c r="D11178" s="0" t="n">
        <v>87</v>
      </c>
      <c r="E11178" s="0" t="n">
        <v>65</v>
      </c>
      <c r="F11178" s="0" t="n">
        <v>0</v>
      </c>
      <c r="T11178" s="0"/>
    </row>
    <row r="11179" customFormat="false" ht="12.75" hidden="false" customHeight="false" outlineLevel="0" collapsed="false">
      <c r="A11179" s="0" t="n">
        <v>1991</v>
      </c>
      <c r="B11179" s="0" t="n">
        <v>8</v>
      </c>
      <c r="C11179" s="0" t="n">
        <v>8</v>
      </c>
      <c r="D11179" s="0" t="n">
        <v>90</v>
      </c>
      <c r="E11179" s="0" t="n">
        <v>67</v>
      </c>
      <c r="F11179" s="0" t="n">
        <v>0</v>
      </c>
      <c r="T11179" s="0"/>
    </row>
    <row r="11180" customFormat="false" ht="12.75" hidden="false" customHeight="false" outlineLevel="0" collapsed="false">
      <c r="A11180" s="0" t="n">
        <v>1991</v>
      </c>
      <c r="B11180" s="0" t="n">
        <v>8</v>
      </c>
      <c r="C11180" s="0" t="n">
        <v>9</v>
      </c>
      <c r="D11180" s="0" t="n">
        <v>76</v>
      </c>
      <c r="E11180" s="0" t="n">
        <v>68</v>
      </c>
      <c r="F11180" s="0" t="n">
        <v>300</v>
      </c>
      <c r="T11180" s="0"/>
    </row>
    <row r="11181" customFormat="false" ht="12.75" hidden="false" customHeight="false" outlineLevel="0" collapsed="false">
      <c r="A11181" s="0" t="n">
        <v>1991</v>
      </c>
      <c r="B11181" s="0" t="n">
        <v>8</v>
      </c>
      <c r="C11181" s="0" t="n">
        <v>10</v>
      </c>
      <c r="D11181" s="0" t="n">
        <v>84</v>
      </c>
      <c r="E11181" s="0" t="n">
        <v>68</v>
      </c>
      <c r="F11181" s="0" t="n">
        <v>0</v>
      </c>
      <c r="T11181" s="0"/>
    </row>
    <row r="11182" customFormat="false" ht="12.75" hidden="false" customHeight="false" outlineLevel="0" collapsed="false">
      <c r="A11182" s="0" t="n">
        <v>1991</v>
      </c>
      <c r="B11182" s="0" t="n">
        <v>8</v>
      </c>
      <c r="C11182" s="0" t="n">
        <v>11</v>
      </c>
      <c r="D11182" s="0" t="n">
        <v>81</v>
      </c>
      <c r="E11182" s="0" t="n">
        <v>66</v>
      </c>
      <c r="F11182" s="0" t="n">
        <v>0</v>
      </c>
      <c r="T11182" s="0"/>
    </row>
    <row r="11183" customFormat="false" ht="12.75" hidden="false" customHeight="false" outlineLevel="0" collapsed="false">
      <c r="A11183" s="0" t="n">
        <v>1991</v>
      </c>
      <c r="B11183" s="0" t="n">
        <v>8</v>
      </c>
      <c r="C11183" s="0" t="n">
        <v>12</v>
      </c>
      <c r="D11183" s="0" t="n">
        <v>85</v>
      </c>
      <c r="E11183" s="0" t="n">
        <v>65</v>
      </c>
      <c r="F11183" s="0" t="n">
        <v>0</v>
      </c>
      <c r="T11183" s="0"/>
    </row>
    <row r="11184" customFormat="false" ht="12.75" hidden="false" customHeight="false" outlineLevel="0" collapsed="false">
      <c r="A11184" s="0" t="n">
        <v>1991</v>
      </c>
      <c r="B11184" s="0" t="n">
        <v>8</v>
      </c>
      <c r="C11184" s="0" t="n">
        <v>13</v>
      </c>
      <c r="D11184" s="0" t="n">
        <v>91</v>
      </c>
      <c r="E11184" s="0" t="n">
        <v>68</v>
      </c>
      <c r="F11184" s="0" t="n">
        <v>0</v>
      </c>
      <c r="T11184" s="0"/>
    </row>
    <row r="11185" customFormat="false" ht="12.75" hidden="false" customHeight="false" outlineLevel="0" collapsed="false">
      <c r="A11185" s="0" t="n">
        <v>1991</v>
      </c>
      <c r="B11185" s="0" t="n">
        <v>8</v>
      </c>
      <c r="C11185" s="0" t="n">
        <v>14</v>
      </c>
      <c r="D11185" s="0" t="n">
        <v>91</v>
      </c>
      <c r="E11185" s="0" t="n">
        <v>72</v>
      </c>
      <c r="F11185" s="0" t="n">
        <v>0</v>
      </c>
      <c r="T11185" s="0"/>
    </row>
    <row r="11186" customFormat="false" ht="12.75" hidden="false" customHeight="false" outlineLevel="0" collapsed="false">
      <c r="A11186" s="0" t="n">
        <v>1991</v>
      </c>
      <c r="B11186" s="0" t="n">
        <v>8</v>
      </c>
      <c r="C11186" s="0" t="n">
        <v>15</v>
      </c>
      <c r="D11186" s="0" t="n">
        <v>82</v>
      </c>
      <c r="E11186" s="0" t="n">
        <v>71</v>
      </c>
      <c r="F11186" s="0" t="n">
        <v>14</v>
      </c>
      <c r="T11186" s="0"/>
    </row>
    <row r="11187" customFormat="false" ht="12.75" hidden="false" customHeight="false" outlineLevel="0" collapsed="false">
      <c r="A11187" s="0" t="n">
        <v>1991</v>
      </c>
      <c r="B11187" s="0" t="n">
        <v>8</v>
      </c>
      <c r="C11187" s="0" t="n">
        <v>16</v>
      </c>
      <c r="D11187" s="0" t="n">
        <v>91</v>
      </c>
      <c r="E11187" s="0" t="n">
        <v>67</v>
      </c>
      <c r="F11187" s="0" t="n">
        <v>0</v>
      </c>
      <c r="T11187" s="0"/>
    </row>
    <row r="11188" customFormat="false" ht="12.75" hidden="false" customHeight="false" outlineLevel="0" collapsed="false">
      <c r="A11188" s="0" t="n">
        <v>1991</v>
      </c>
      <c r="B11188" s="0" t="n">
        <v>8</v>
      </c>
      <c r="C11188" s="0" t="n">
        <v>17</v>
      </c>
      <c r="D11188" s="0" t="n">
        <v>90</v>
      </c>
      <c r="E11188" s="0" t="n">
        <v>74</v>
      </c>
      <c r="F11188" s="0" t="n">
        <v>0</v>
      </c>
      <c r="T11188" s="0"/>
    </row>
    <row r="11189" customFormat="false" ht="12.75" hidden="false" customHeight="false" outlineLevel="0" collapsed="false">
      <c r="A11189" s="0" t="n">
        <v>1991</v>
      </c>
      <c r="B11189" s="0" t="n">
        <v>8</v>
      </c>
      <c r="C11189" s="0" t="n">
        <v>18</v>
      </c>
      <c r="D11189" s="0" t="n">
        <v>89</v>
      </c>
      <c r="E11189" s="0" t="n">
        <v>73</v>
      </c>
      <c r="F11189" s="0" t="n">
        <v>8</v>
      </c>
      <c r="T11189" s="0"/>
    </row>
    <row r="11190" customFormat="false" ht="12.75" hidden="false" customHeight="false" outlineLevel="0" collapsed="false">
      <c r="A11190" s="0" t="n">
        <v>1991</v>
      </c>
      <c r="B11190" s="0" t="n">
        <v>8</v>
      </c>
      <c r="C11190" s="0" t="n">
        <v>19</v>
      </c>
      <c r="D11190" s="0" t="n">
        <v>80</v>
      </c>
      <c r="E11190" s="0" t="n">
        <v>67</v>
      </c>
      <c r="F11190" s="0" t="n">
        <v>253</v>
      </c>
      <c r="T11190" s="0"/>
    </row>
    <row r="11191" customFormat="false" ht="12.75" hidden="false" customHeight="false" outlineLevel="0" collapsed="false">
      <c r="A11191" s="0" t="n">
        <v>1991</v>
      </c>
      <c r="B11191" s="0" t="n">
        <v>8</v>
      </c>
      <c r="C11191" s="0" t="n">
        <v>20</v>
      </c>
      <c r="D11191" s="0" t="n">
        <v>76</v>
      </c>
      <c r="E11191" s="0" t="n">
        <v>67</v>
      </c>
      <c r="F11191" s="0" t="n">
        <v>119</v>
      </c>
      <c r="T11191" s="0"/>
    </row>
    <row r="11192" customFormat="false" ht="12.75" hidden="false" customHeight="false" outlineLevel="0" collapsed="false">
      <c r="A11192" s="0" t="n">
        <v>1991</v>
      </c>
      <c r="B11192" s="0" t="n">
        <v>8</v>
      </c>
      <c r="C11192" s="0" t="n">
        <v>21</v>
      </c>
      <c r="D11192" s="0" t="n">
        <v>83</v>
      </c>
      <c r="E11192" s="0" t="n">
        <v>65</v>
      </c>
      <c r="F11192" s="0" t="n">
        <v>1</v>
      </c>
      <c r="T11192" s="0"/>
    </row>
    <row r="11193" customFormat="false" ht="12.75" hidden="false" customHeight="false" outlineLevel="0" collapsed="false">
      <c r="A11193" s="0" t="n">
        <v>1991</v>
      </c>
      <c r="B11193" s="0" t="n">
        <v>8</v>
      </c>
      <c r="C11193" s="0" t="n">
        <v>22</v>
      </c>
      <c r="D11193" s="0" t="n">
        <v>84</v>
      </c>
      <c r="E11193" s="0" t="n">
        <v>65</v>
      </c>
      <c r="F11193" s="0" t="n">
        <v>0</v>
      </c>
      <c r="T11193" s="0"/>
    </row>
    <row r="11194" customFormat="false" ht="12.75" hidden="false" customHeight="false" outlineLevel="0" collapsed="false">
      <c r="A11194" s="0" t="n">
        <v>1991</v>
      </c>
      <c r="B11194" s="0" t="n">
        <v>8</v>
      </c>
      <c r="C11194" s="0" t="n">
        <v>23</v>
      </c>
      <c r="D11194" s="0" t="n">
        <v>89</v>
      </c>
      <c r="E11194" s="0" t="n">
        <v>69</v>
      </c>
      <c r="F11194" s="0" t="n">
        <v>1</v>
      </c>
      <c r="T11194" s="0"/>
    </row>
    <row r="11195" customFormat="false" ht="12.75" hidden="false" customHeight="false" outlineLevel="0" collapsed="false">
      <c r="A11195" s="0" t="n">
        <v>1991</v>
      </c>
      <c r="B11195" s="0" t="n">
        <v>8</v>
      </c>
      <c r="C11195" s="0" t="n">
        <v>24</v>
      </c>
      <c r="D11195" s="0" t="n">
        <v>78</v>
      </c>
      <c r="E11195" s="0" t="n">
        <v>66</v>
      </c>
      <c r="F11195" s="0" t="n">
        <v>16</v>
      </c>
      <c r="T11195" s="0"/>
    </row>
    <row r="11196" customFormat="false" ht="12.75" hidden="false" customHeight="false" outlineLevel="0" collapsed="false">
      <c r="A11196" s="0" t="n">
        <v>1991</v>
      </c>
      <c r="B11196" s="0" t="n">
        <v>8</v>
      </c>
      <c r="C11196" s="0" t="n">
        <v>25</v>
      </c>
      <c r="D11196" s="0" t="n">
        <v>79</v>
      </c>
      <c r="E11196" s="0" t="n">
        <v>64</v>
      </c>
      <c r="F11196" s="0" t="n">
        <v>0</v>
      </c>
      <c r="T11196" s="0"/>
    </row>
    <row r="11197" customFormat="false" ht="12.75" hidden="false" customHeight="false" outlineLevel="0" collapsed="false">
      <c r="A11197" s="0" t="n">
        <v>1991</v>
      </c>
      <c r="B11197" s="0" t="n">
        <v>8</v>
      </c>
      <c r="C11197" s="0" t="n">
        <v>26</v>
      </c>
      <c r="D11197" s="0" t="n">
        <v>81</v>
      </c>
      <c r="E11197" s="0" t="n">
        <v>62</v>
      </c>
      <c r="F11197" s="0" t="n">
        <v>0</v>
      </c>
      <c r="T11197" s="0"/>
    </row>
    <row r="11198" customFormat="false" ht="12.75" hidden="false" customHeight="false" outlineLevel="0" collapsed="false">
      <c r="A11198" s="0" t="n">
        <v>1991</v>
      </c>
      <c r="B11198" s="0" t="n">
        <v>8</v>
      </c>
      <c r="C11198" s="0" t="n">
        <v>27</v>
      </c>
      <c r="D11198" s="0" t="n">
        <v>87</v>
      </c>
      <c r="E11198" s="0" t="n">
        <v>67</v>
      </c>
      <c r="F11198" s="0" t="n">
        <v>0</v>
      </c>
      <c r="T11198" s="0"/>
    </row>
    <row r="11199" customFormat="false" ht="12.75" hidden="false" customHeight="false" outlineLevel="0" collapsed="false">
      <c r="A11199" s="0" t="n">
        <v>1991</v>
      </c>
      <c r="B11199" s="0" t="n">
        <v>8</v>
      </c>
      <c r="C11199" s="0" t="n">
        <v>28</v>
      </c>
      <c r="D11199" s="0" t="n">
        <v>92</v>
      </c>
      <c r="E11199" s="0" t="n">
        <v>72</v>
      </c>
      <c r="F11199" s="0" t="n">
        <v>0</v>
      </c>
      <c r="T11199" s="0"/>
    </row>
    <row r="11200" customFormat="false" ht="12.75" hidden="false" customHeight="false" outlineLevel="0" collapsed="false">
      <c r="A11200" s="0" t="n">
        <v>1991</v>
      </c>
      <c r="B11200" s="0" t="n">
        <v>8</v>
      </c>
      <c r="C11200" s="0" t="n">
        <v>29</v>
      </c>
      <c r="D11200" s="0" t="n">
        <v>92</v>
      </c>
      <c r="E11200" s="0" t="n">
        <v>74</v>
      </c>
      <c r="F11200" s="0" t="n">
        <v>0</v>
      </c>
      <c r="T11200" s="0"/>
    </row>
    <row r="11201" customFormat="false" ht="12.75" hidden="false" customHeight="false" outlineLevel="0" collapsed="false">
      <c r="A11201" s="0" t="n">
        <v>1991</v>
      </c>
      <c r="B11201" s="0" t="n">
        <v>8</v>
      </c>
      <c r="C11201" s="0" t="n">
        <v>30</v>
      </c>
      <c r="D11201" s="0" t="n">
        <v>94</v>
      </c>
      <c r="E11201" s="0" t="n">
        <v>73</v>
      </c>
      <c r="F11201" s="0" t="n">
        <v>0</v>
      </c>
      <c r="T11201" s="0"/>
    </row>
    <row r="11202" customFormat="false" ht="12.75" hidden="false" customHeight="false" outlineLevel="0" collapsed="false">
      <c r="A11202" s="0" t="n">
        <v>1991</v>
      </c>
      <c r="B11202" s="0" t="n">
        <v>8</v>
      </c>
      <c r="C11202" s="0" t="n">
        <v>31</v>
      </c>
      <c r="D11202" s="0" t="n">
        <v>89</v>
      </c>
      <c r="E11202" s="0" t="n">
        <v>65</v>
      </c>
      <c r="F11202" s="0" t="n">
        <v>1</v>
      </c>
      <c r="T11202" s="0"/>
    </row>
    <row r="11203" customFormat="false" ht="12.75" hidden="false" customHeight="false" outlineLevel="0" collapsed="false">
      <c r="A11203" s="0" t="n">
        <v>1991</v>
      </c>
      <c r="B11203" s="0" t="n">
        <v>9</v>
      </c>
      <c r="C11203" s="0" t="n">
        <v>1</v>
      </c>
      <c r="D11203" s="0" t="n">
        <v>72</v>
      </c>
      <c r="E11203" s="0" t="n">
        <v>57</v>
      </c>
      <c r="F11203" s="0" t="n">
        <v>0</v>
      </c>
      <c r="T11203" s="0"/>
    </row>
    <row r="11204" customFormat="false" ht="12.75" hidden="false" customHeight="false" outlineLevel="0" collapsed="false">
      <c r="A11204" s="0" t="n">
        <v>1991</v>
      </c>
      <c r="B11204" s="0" t="n">
        <v>9</v>
      </c>
      <c r="C11204" s="0" t="n">
        <v>2</v>
      </c>
      <c r="D11204" s="0" t="n">
        <v>74</v>
      </c>
      <c r="E11204" s="0" t="n">
        <v>53</v>
      </c>
      <c r="F11204" s="0" t="n">
        <v>0</v>
      </c>
      <c r="T11204" s="0"/>
    </row>
    <row r="11205" customFormat="false" ht="12.75" hidden="false" customHeight="false" outlineLevel="0" collapsed="false">
      <c r="A11205" s="0" t="n">
        <v>1991</v>
      </c>
      <c r="B11205" s="0" t="n">
        <v>9</v>
      </c>
      <c r="C11205" s="0" t="n">
        <v>3</v>
      </c>
      <c r="D11205" s="0" t="n">
        <v>79</v>
      </c>
      <c r="E11205" s="0" t="n">
        <v>57</v>
      </c>
      <c r="F11205" s="0" t="n">
        <v>0</v>
      </c>
      <c r="T11205" s="0"/>
    </row>
    <row r="11206" customFormat="false" ht="12.75" hidden="false" customHeight="false" outlineLevel="0" collapsed="false">
      <c r="A11206" s="0" t="n">
        <v>1991</v>
      </c>
      <c r="B11206" s="0" t="n">
        <v>9</v>
      </c>
      <c r="C11206" s="0" t="n">
        <v>4</v>
      </c>
      <c r="D11206" s="0" t="n">
        <v>80</v>
      </c>
      <c r="E11206" s="0" t="n">
        <v>65</v>
      </c>
      <c r="F11206" s="0" t="n">
        <v>14</v>
      </c>
      <c r="T11206" s="0"/>
    </row>
    <row r="11207" customFormat="false" ht="12.75" hidden="false" customHeight="false" outlineLevel="0" collapsed="false">
      <c r="A11207" s="0" t="n">
        <v>1991</v>
      </c>
      <c r="B11207" s="0" t="n">
        <v>9</v>
      </c>
      <c r="C11207" s="0" t="n">
        <v>5</v>
      </c>
      <c r="D11207" s="0" t="n">
        <v>79</v>
      </c>
      <c r="E11207" s="0" t="n">
        <v>65</v>
      </c>
      <c r="F11207" s="0" t="n">
        <v>12</v>
      </c>
      <c r="T11207" s="0"/>
    </row>
    <row r="11208" customFormat="false" ht="12.75" hidden="false" customHeight="false" outlineLevel="0" collapsed="false">
      <c r="A11208" s="0" t="n">
        <v>1991</v>
      </c>
      <c r="B11208" s="0" t="n">
        <v>9</v>
      </c>
      <c r="C11208" s="0" t="n">
        <v>6</v>
      </c>
      <c r="D11208" s="0" t="n">
        <v>81</v>
      </c>
      <c r="E11208" s="0" t="n">
        <v>63</v>
      </c>
      <c r="F11208" s="0" t="n">
        <v>0</v>
      </c>
      <c r="T11208" s="0"/>
    </row>
    <row r="11209" customFormat="false" ht="12.75" hidden="false" customHeight="false" outlineLevel="0" collapsed="false">
      <c r="A11209" s="0" t="n">
        <v>1991</v>
      </c>
      <c r="B11209" s="0" t="n">
        <v>9</v>
      </c>
      <c r="C11209" s="0" t="n">
        <v>7</v>
      </c>
      <c r="D11209" s="0" t="n">
        <v>85</v>
      </c>
      <c r="E11209" s="0" t="n">
        <v>63</v>
      </c>
      <c r="F11209" s="0" t="n">
        <v>0</v>
      </c>
      <c r="T11209" s="0"/>
    </row>
    <row r="11210" customFormat="false" ht="12.75" hidden="false" customHeight="false" outlineLevel="0" collapsed="false">
      <c r="A11210" s="0" t="n">
        <v>1991</v>
      </c>
      <c r="B11210" s="0" t="n">
        <v>9</v>
      </c>
      <c r="C11210" s="0" t="n">
        <v>8</v>
      </c>
      <c r="D11210" s="0" t="n">
        <v>88</v>
      </c>
      <c r="E11210" s="0" t="n">
        <v>65</v>
      </c>
      <c r="F11210" s="0" t="n">
        <v>0</v>
      </c>
      <c r="T11210" s="0"/>
    </row>
    <row r="11211" customFormat="false" ht="12.75" hidden="false" customHeight="false" outlineLevel="0" collapsed="false">
      <c r="A11211" s="0" t="n">
        <v>1991</v>
      </c>
      <c r="B11211" s="0" t="n">
        <v>9</v>
      </c>
      <c r="C11211" s="0" t="n">
        <v>9</v>
      </c>
      <c r="D11211" s="0" t="n">
        <v>84</v>
      </c>
      <c r="E11211" s="0" t="n">
        <v>68</v>
      </c>
      <c r="F11211" s="0" t="n">
        <v>0</v>
      </c>
      <c r="T11211" s="0"/>
    </row>
    <row r="11212" customFormat="false" ht="12.75" hidden="false" customHeight="false" outlineLevel="0" collapsed="false">
      <c r="A11212" s="0" t="n">
        <v>1991</v>
      </c>
      <c r="B11212" s="0" t="n">
        <v>9</v>
      </c>
      <c r="C11212" s="0" t="n">
        <v>10</v>
      </c>
      <c r="D11212" s="0" t="n">
        <v>84</v>
      </c>
      <c r="E11212" s="0" t="n">
        <v>69</v>
      </c>
      <c r="F11212" s="0" t="n">
        <v>0</v>
      </c>
      <c r="T11212" s="0"/>
    </row>
    <row r="11213" customFormat="false" ht="12.75" hidden="false" customHeight="false" outlineLevel="0" collapsed="false">
      <c r="A11213" s="0" t="n">
        <v>1991</v>
      </c>
      <c r="B11213" s="0" t="n">
        <v>9</v>
      </c>
      <c r="C11213" s="0" t="n">
        <v>11</v>
      </c>
      <c r="D11213" s="0" t="n">
        <v>83</v>
      </c>
      <c r="E11213" s="0" t="n">
        <v>64</v>
      </c>
      <c r="F11213" s="0" t="n">
        <v>0</v>
      </c>
      <c r="T11213" s="0"/>
    </row>
    <row r="11214" customFormat="false" ht="12.75" hidden="false" customHeight="false" outlineLevel="0" collapsed="false">
      <c r="A11214" s="0" t="n">
        <v>1991</v>
      </c>
      <c r="B11214" s="0" t="n">
        <v>9</v>
      </c>
      <c r="C11214" s="0" t="n">
        <v>12</v>
      </c>
      <c r="D11214" s="0" t="n">
        <v>77</v>
      </c>
      <c r="E11214" s="0" t="n">
        <v>57</v>
      </c>
      <c r="F11214" s="0" t="n">
        <v>0</v>
      </c>
      <c r="T11214" s="0"/>
    </row>
    <row r="11215" customFormat="false" ht="12.75" hidden="false" customHeight="false" outlineLevel="0" collapsed="false">
      <c r="A11215" s="0" t="n">
        <v>1991</v>
      </c>
      <c r="B11215" s="0" t="n">
        <v>9</v>
      </c>
      <c r="C11215" s="0" t="n">
        <v>13</v>
      </c>
      <c r="D11215" s="0" t="n">
        <v>79</v>
      </c>
      <c r="E11215" s="0" t="n">
        <v>58</v>
      </c>
      <c r="F11215" s="0" t="n">
        <v>0</v>
      </c>
      <c r="T11215" s="0"/>
    </row>
    <row r="11216" customFormat="false" ht="12.75" hidden="false" customHeight="false" outlineLevel="0" collapsed="false">
      <c r="A11216" s="0" t="n">
        <v>1991</v>
      </c>
      <c r="B11216" s="0" t="n">
        <v>9</v>
      </c>
      <c r="C11216" s="0" t="n">
        <v>14</v>
      </c>
      <c r="D11216" s="0" t="n">
        <v>74</v>
      </c>
      <c r="E11216" s="0" t="n">
        <v>63</v>
      </c>
      <c r="F11216" s="0" t="n">
        <v>10</v>
      </c>
      <c r="T11216" s="0"/>
    </row>
    <row r="11217" customFormat="false" ht="12.75" hidden="false" customHeight="false" outlineLevel="0" collapsed="false">
      <c r="A11217" s="0" t="n">
        <v>1991</v>
      </c>
      <c r="B11217" s="0" t="n">
        <v>9</v>
      </c>
      <c r="C11217" s="0" t="n">
        <v>15</v>
      </c>
      <c r="D11217" s="0" t="n">
        <v>75</v>
      </c>
      <c r="E11217" s="0" t="n">
        <v>61</v>
      </c>
      <c r="F11217" s="0" t="n">
        <v>0</v>
      </c>
      <c r="T11217" s="0"/>
    </row>
    <row r="11218" customFormat="false" ht="12.75" hidden="false" customHeight="false" outlineLevel="0" collapsed="false">
      <c r="A11218" s="0" t="n">
        <v>1991</v>
      </c>
      <c r="B11218" s="0" t="n">
        <v>9</v>
      </c>
      <c r="C11218" s="0" t="n">
        <v>16</v>
      </c>
      <c r="D11218" s="0" t="n">
        <v>92</v>
      </c>
      <c r="E11218" s="0" t="n">
        <v>70</v>
      </c>
      <c r="F11218" s="0" t="n">
        <v>0</v>
      </c>
      <c r="T11218" s="0"/>
    </row>
    <row r="11219" customFormat="false" ht="12.75" hidden="false" customHeight="false" outlineLevel="0" collapsed="false">
      <c r="A11219" s="0" t="n">
        <v>1991</v>
      </c>
      <c r="B11219" s="0" t="n">
        <v>9</v>
      </c>
      <c r="C11219" s="0" t="n">
        <v>17</v>
      </c>
      <c r="D11219" s="0" t="n">
        <v>93</v>
      </c>
      <c r="E11219" s="0" t="n">
        <v>77</v>
      </c>
      <c r="F11219" s="0" t="n">
        <v>0</v>
      </c>
      <c r="T11219" s="0"/>
    </row>
    <row r="11220" customFormat="false" ht="12.75" hidden="false" customHeight="false" outlineLevel="0" collapsed="false">
      <c r="A11220" s="0" t="n">
        <v>1991</v>
      </c>
      <c r="B11220" s="0" t="n">
        <v>9</v>
      </c>
      <c r="C11220" s="0" t="n">
        <v>18</v>
      </c>
      <c r="D11220" s="0" t="n">
        <v>83</v>
      </c>
      <c r="E11220" s="0" t="n">
        <v>71</v>
      </c>
      <c r="F11220" s="0" t="n">
        <v>0</v>
      </c>
      <c r="T11220" s="0"/>
    </row>
    <row r="11221" customFormat="false" ht="12.75" hidden="false" customHeight="false" outlineLevel="0" collapsed="false">
      <c r="A11221" s="0" t="n">
        <v>1991</v>
      </c>
      <c r="B11221" s="0" t="n">
        <v>9</v>
      </c>
      <c r="C11221" s="0" t="n">
        <v>19</v>
      </c>
      <c r="D11221" s="0" t="n">
        <v>81</v>
      </c>
      <c r="E11221" s="0" t="n">
        <v>53</v>
      </c>
      <c r="F11221" s="0" t="n">
        <v>72</v>
      </c>
      <c r="T11221" s="0"/>
    </row>
    <row r="11222" customFormat="false" ht="12.75" hidden="false" customHeight="false" outlineLevel="0" collapsed="false">
      <c r="A11222" s="0" t="n">
        <v>1991</v>
      </c>
      <c r="B11222" s="0" t="n">
        <v>9</v>
      </c>
      <c r="C11222" s="0" t="n">
        <v>20</v>
      </c>
      <c r="D11222" s="0" t="n">
        <v>67</v>
      </c>
      <c r="E11222" s="0" t="n">
        <v>51</v>
      </c>
      <c r="F11222" s="0" t="n">
        <v>13</v>
      </c>
      <c r="T11222" s="0"/>
    </row>
    <row r="11223" customFormat="false" ht="12.75" hidden="false" customHeight="false" outlineLevel="0" collapsed="false">
      <c r="A11223" s="0" t="n">
        <v>1991</v>
      </c>
      <c r="B11223" s="0" t="n">
        <v>9</v>
      </c>
      <c r="C11223" s="0" t="n">
        <v>21</v>
      </c>
      <c r="D11223" s="0" t="n">
        <v>65</v>
      </c>
      <c r="E11223" s="0" t="n">
        <v>46</v>
      </c>
      <c r="F11223" s="0" t="n">
        <v>0</v>
      </c>
      <c r="T11223" s="0"/>
    </row>
    <row r="11224" customFormat="false" ht="12.75" hidden="false" customHeight="false" outlineLevel="0" collapsed="false">
      <c r="A11224" s="0" t="n">
        <v>1991</v>
      </c>
      <c r="B11224" s="0" t="n">
        <v>9</v>
      </c>
      <c r="C11224" s="0" t="n">
        <v>22</v>
      </c>
      <c r="D11224" s="0" t="n">
        <v>70</v>
      </c>
      <c r="E11224" s="0" t="n">
        <v>50</v>
      </c>
      <c r="F11224" s="0" t="n">
        <v>0</v>
      </c>
      <c r="T11224" s="0"/>
    </row>
    <row r="11225" customFormat="false" ht="12.75" hidden="false" customHeight="false" outlineLevel="0" collapsed="false">
      <c r="A11225" s="0" t="n">
        <v>1991</v>
      </c>
      <c r="B11225" s="0" t="n">
        <v>9</v>
      </c>
      <c r="C11225" s="0" t="n">
        <v>23</v>
      </c>
      <c r="D11225" s="0" t="n">
        <v>68</v>
      </c>
      <c r="E11225" s="0" t="n">
        <v>55</v>
      </c>
      <c r="F11225" s="0" t="n">
        <v>0</v>
      </c>
      <c r="T11225" s="0"/>
    </row>
    <row r="11226" customFormat="false" ht="12.75" hidden="false" customHeight="false" outlineLevel="0" collapsed="false">
      <c r="A11226" s="0" t="n">
        <v>1991</v>
      </c>
      <c r="B11226" s="0" t="n">
        <v>9</v>
      </c>
      <c r="C11226" s="0" t="n">
        <v>24</v>
      </c>
      <c r="D11226" s="0" t="n">
        <v>75</v>
      </c>
      <c r="E11226" s="0" t="n">
        <v>56</v>
      </c>
      <c r="F11226" s="0" t="n">
        <v>15</v>
      </c>
      <c r="T11226" s="0"/>
    </row>
    <row r="11227" customFormat="false" ht="12.75" hidden="false" customHeight="false" outlineLevel="0" collapsed="false">
      <c r="A11227" s="0" t="n">
        <v>1991</v>
      </c>
      <c r="B11227" s="0" t="n">
        <v>9</v>
      </c>
      <c r="C11227" s="0" t="n">
        <v>25</v>
      </c>
      <c r="D11227" s="0" t="n">
        <v>69</v>
      </c>
      <c r="E11227" s="0" t="n">
        <v>58</v>
      </c>
      <c r="F11227" s="0" t="n">
        <v>197</v>
      </c>
      <c r="T11227" s="0"/>
    </row>
    <row r="11228" customFormat="false" ht="12.75" hidden="false" customHeight="false" outlineLevel="0" collapsed="false">
      <c r="A11228" s="0" t="n">
        <v>1991</v>
      </c>
      <c r="B11228" s="0" t="n">
        <v>9</v>
      </c>
      <c r="C11228" s="0" t="n">
        <v>26</v>
      </c>
      <c r="D11228" s="0" t="n">
        <v>71</v>
      </c>
      <c r="E11228" s="0" t="n">
        <v>56</v>
      </c>
      <c r="F11228" s="0" t="n">
        <v>38</v>
      </c>
      <c r="T11228" s="0"/>
    </row>
    <row r="11229" customFormat="false" ht="12.75" hidden="false" customHeight="false" outlineLevel="0" collapsed="false">
      <c r="A11229" s="0" t="n">
        <v>1991</v>
      </c>
      <c r="B11229" s="0" t="n">
        <v>9</v>
      </c>
      <c r="C11229" s="0" t="n">
        <v>27</v>
      </c>
      <c r="D11229" s="0" t="n">
        <v>64</v>
      </c>
      <c r="E11229" s="0" t="n">
        <v>49</v>
      </c>
      <c r="F11229" s="0" t="n">
        <v>0</v>
      </c>
      <c r="T11229" s="0"/>
    </row>
    <row r="11230" customFormat="false" ht="12.75" hidden="false" customHeight="false" outlineLevel="0" collapsed="false">
      <c r="A11230" s="0" t="n">
        <v>1991</v>
      </c>
      <c r="B11230" s="0" t="n">
        <v>9</v>
      </c>
      <c r="C11230" s="0" t="n">
        <v>28</v>
      </c>
      <c r="D11230" s="0" t="n">
        <v>64</v>
      </c>
      <c r="E11230" s="0" t="n">
        <v>45</v>
      </c>
      <c r="F11230" s="0" t="n">
        <v>0</v>
      </c>
      <c r="T11230" s="0"/>
    </row>
    <row r="11231" customFormat="false" ht="12.75" hidden="false" customHeight="false" outlineLevel="0" collapsed="false">
      <c r="A11231" s="0" t="n">
        <v>1991</v>
      </c>
      <c r="B11231" s="0" t="n">
        <v>9</v>
      </c>
      <c r="C11231" s="0" t="n">
        <v>29</v>
      </c>
      <c r="D11231" s="0" t="n">
        <v>73</v>
      </c>
      <c r="E11231" s="0" t="n">
        <v>46</v>
      </c>
      <c r="F11231" s="0" t="n">
        <v>0</v>
      </c>
      <c r="T11231" s="0"/>
    </row>
    <row r="11232" customFormat="false" ht="12.75" hidden="false" customHeight="false" outlineLevel="0" collapsed="false">
      <c r="A11232" s="0" t="n">
        <v>1991</v>
      </c>
      <c r="B11232" s="0" t="n">
        <v>9</v>
      </c>
      <c r="C11232" s="0" t="n">
        <v>30</v>
      </c>
      <c r="D11232" s="0" t="n">
        <v>63</v>
      </c>
      <c r="E11232" s="0" t="n">
        <v>44</v>
      </c>
      <c r="F11232" s="0" t="n">
        <v>0</v>
      </c>
      <c r="T11232" s="0"/>
    </row>
    <row r="11233" customFormat="false" ht="12.75" hidden="false" customHeight="false" outlineLevel="0" collapsed="false">
      <c r="A11233" s="0" t="n">
        <v>1991</v>
      </c>
      <c r="B11233" s="0" t="n">
        <v>10</v>
      </c>
      <c r="C11233" s="0" t="n">
        <v>1</v>
      </c>
      <c r="D11233" s="0" t="n">
        <v>74</v>
      </c>
      <c r="E11233" s="0" t="n">
        <v>54</v>
      </c>
      <c r="F11233" s="0" t="n">
        <v>0</v>
      </c>
      <c r="T11233" s="0"/>
    </row>
    <row r="11234" customFormat="false" ht="12.75" hidden="false" customHeight="false" outlineLevel="0" collapsed="false">
      <c r="A11234" s="0" t="n">
        <v>1991</v>
      </c>
      <c r="B11234" s="0" t="n">
        <v>10</v>
      </c>
      <c r="C11234" s="0" t="n">
        <v>2</v>
      </c>
      <c r="D11234" s="0" t="n">
        <v>80</v>
      </c>
      <c r="E11234" s="0" t="n">
        <v>63</v>
      </c>
      <c r="F11234" s="0" t="n">
        <v>0</v>
      </c>
      <c r="T11234" s="0"/>
    </row>
    <row r="11235" customFormat="false" ht="12.75" hidden="false" customHeight="false" outlineLevel="0" collapsed="false">
      <c r="A11235" s="0" t="n">
        <v>1991</v>
      </c>
      <c r="B11235" s="0" t="n">
        <v>10</v>
      </c>
      <c r="C11235" s="0" t="n">
        <v>3</v>
      </c>
      <c r="D11235" s="0" t="n">
        <v>78</v>
      </c>
      <c r="E11235" s="0" t="n">
        <v>64</v>
      </c>
      <c r="F11235" s="0" t="n">
        <v>0</v>
      </c>
      <c r="T11235" s="0"/>
    </row>
    <row r="11236" customFormat="false" ht="12.75" hidden="false" customHeight="false" outlineLevel="0" collapsed="false">
      <c r="A11236" s="0" t="n">
        <v>1991</v>
      </c>
      <c r="B11236" s="0" t="n">
        <v>10</v>
      </c>
      <c r="C11236" s="0" t="n">
        <v>4</v>
      </c>
      <c r="D11236" s="0" t="n">
        <v>78</v>
      </c>
      <c r="E11236" s="0" t="n">
        <v>62</v>
      </c>
      <c r="F11236" s="0" t="n">
        <v>0</v>
      </c>
      <c r="T11236" s="0"/>
    </row>
    <row r="11237" customFormat="false" ht="12.75" hidden="false" customHeight="false" outlineLevel="0" collapsed="false">
      <c r="A11237" s="0" t="n">
        <v>1991</v>
      </c>
      <c r="B11237" s="0" t="n">
        <v>10</v>
      </c>
      <c r="C11237" s="0" t="n">
        <v>5</v>
      </c>
      <c r="D11237" s="0" t="n">
        <v>73</v>
      </c>
      <c r="E11237" s="0" t="n">
        <v>65</v>
      </c>
      <c r="F11237" s="0" t="n">
        <v>65</v>
      </c>
      <c r="T11237" s="0"/>
    </row>
    <row r="11238" customFormat="false" ht="12.75" hidden="false" customHeight="false" outlineLevel="0" collapsed="false">
      <c r="A11238" s="0" t="n">
        <v>1991</v>
      </c>
      <c r="B11238" s="0" t="n">
        <v>10</v>
      </c>
      <c r="C11238" s="0" t="n">
        <v>6</v>
      </c>
      <c r="D11238" s="0" t="n">
        <v>69</v>
      </c>
      <c r="E11238" s="0" t="n">
        <v>50</v>
      </c>
      <c r="F11238" s="0" t="n">
        <v>18</v>
      </c>
      <c r="T11238" s="0"/>
    </row>
    <row r="11239" customFormat="false" ht="12.75" hidden="false" customHeight="false" outlineLevel="0" collapsed="false">
      <c r="A11239" s="0" t="n">
        <v>1991</v>
      </c>
      <c r="B11239" s="0" t="n">
        <v>10</v>
      </c>
      <c r="C11239" s="0" t="n">
        <v>7</v>
      </c>
      <c r="D11239" s="0" t="n">
        <v>59</v>
      </c>
      <c r="E11239" s="0" t="n">
        <v>44</v>
      </c>
      <c r="F11239" s="0" t="n">
        <v>0</v>
      </c>
      <c r="T11239" s="0"/>
    </row>
    <row r="11240" customFormat="false" ht="12.75" hidden="false" customHeight="false" outlineLevel="0" collapsed="false">
      <c r="A11240" s="0" t="n">
        <v>1991</v>
      </c>
      <c r="B11240" s="0" t="n">
        <v>10</v>
      </c>
      <c r="C11240" s="0" t="n">
        <v>8</v>
      </c>
      <c r="D11240" s="0" t="n">
        <v>65</v>
      </c>
      <c r="E11240" s="0" t="n">
        <v>42</v>
      </c>
      <c r="F11240" s="0" t="n">
        <v>0</v>
      </c>
      <c r="T11240" s="0"/>
    </row>
    <row r="11241" customFormat="false" ht="12.75" hidden="false" customHeight="false" outlineLevel="0" collapsed="false">
      <c r="A11241" s="0" t="n">
        <v>1991</v>
      </c>
      <c r="B11241" s="0" t="n">
        <v>10</v>
      </c>
      <c r="C11241" s="0" t="n">
        <v>9</v>
      </c>
      <c r="D11241" s="0" t="n">
        <v>68</v>
      </c>
      <c r="E11241" s="0" t="n">
        <v>50</v>
      </c>
      <c r="F11241" s="0" t="n">
        <v>0</v>
      </c>
      <c r="T11241" s="0"/>
    </row>
    <row r="11242" customFormat="false" ht="12.75" hidden="false" customHeight="false" outlineLevel="0" collapsed="false">
      <c r="A11242" s="0" t="n">
        <v>1991</v>
      </c>
      <c r="B11242" s="0" t="n">
        <v>10</v>
      </c>
      <c r="C11242" s="0" t="n">
        <v>10</v>
      </c>
      <c r="D11242" s="0" t="n">
        <v>73</v>
      </c>
      <c r="E11242" s="0" t="n">
        <v>55</v>
      </c>
      <c r="F11242" s="0" t="n">
        <v>0</v>
      </c>
      <c r="T11242" s="0"/>
    </row>
    <row r="11243" customFormat="false" ht="12.75" hidden="false" customHeight="false" outlineLevel="0" collapsed="false">
      <c r="A11243" s="0" t="n">
        <v>1991</v>
      </c>
      <c r="B11243" s="0" t="n">
        <v>10</v>
      </c>
      <c r="C11243" s="0" t="n">
        <v>11</v>
      </c>
      <c r="D11243" s="0" t="n">
        <v>61</v>
      </c>
      <c r="E11243" s="0" t="n">
        <v>49</v>
      </c>
      <c r="F11243" s="0" t="n">
        <v>23</v>
      </c>
      <c r="T11243" s="0"/>
    </row>
    <row r="11244" customFormat="false" ht="12.75" hidden="false" customHeight="false" outlineLevel="0" collapsed="false">
      <c r="A11244" s="0" t="n">
        <v>1991</v>
      </c>
      <c r="B11244" s="0" t="n">
        <v>10</v>
      </c>
      <c r="C11244" s="0" t="n">
        <v>12</v>
      </c>
      <c r="D11244" s="0" t="n">
        <v>63</v>
      </c>
      <c r="E11244" s="0" t="n">
        <v>43</v>
      </c>
      <c r="F11244" s="0" t="n">
        <v>0</v>
      </c>
      <c r="T11244" s="0"/>
    </row>
    <row r="11245" customFormat="false" ht="12.75" hidden="false" customHeight="false" outlineLevel="0" collapsed="false">
      <c r="A11245" s="0" t="n">
        <v>1991</v>
      </c>
      <c r="B11245" s="0" t="n">
        <v>10</v>
      </c>
      <c r="C11245" s="0" t="n">
        <v>13</v>
      </c>
      <c r="D11245" s="0" t="n">
        <v>63</v>
      </c>
      <c r="E11245" s="0" t="n">
        <v>44</v>
      </c>
      <c r="F11245" s="0" t="n">
        <v>0</v>
      </c>
      <c r="T11245" s="0"/>
    </row>
    <row r="11246" customFormat="false" ht="12.75" hidden="false" customHeight="false" outlineLevel="0" collapsed="false">
      <c r="A11246" s="0" t="n">
        <v>1991</v>
      </c>
      <c r="B11246" s="0" t="n">
        <v>10</v>
      </c>
      <c r="C11246" s="0" t="n">
        <v>14</v>
      </c>
      <c r="D11246" s="0" t="n">
        <v>59</v>
      </c>
      <c r="E11246" s="0" t="n">
        <v>40</v>
      </c>
      <c r="F11246" s="0" t="n">
        <v>0</v>
      </c>
      <c r="T11246" s="0"/>
    </row>
    <row r="11247" customFormat="false" ht="12.75" hidden="false" customHeight="false" outlineLevel="0" collapsed="false">
      <c r="A11247" s="0" t="n">
        <v>1991</v>
      </c>
      <c r="B11247" s="0" t="n">
        <v>10</v>
      </c>
      <c r="C11247" s="0" t="n">
        <v>15</v>
      </c>
      <c r="D11247" s="0" t="n">
        <v>64</v>
      </c>
      <c r="E11247" s="0" t="n">
        <v>52</v>
      </c>
      <c r="F11247" s="0" t="n">
        <v>31</v>
      </c>
      <c r="T11247" s="0"/>
    </row>
    <row r="11248" customFormat="false" ht="12.75" hidden="false" customHeight="false" outlineLevel="0" collapsed="false">
      <c r="A11248" s="0" t="n">
        <v>1991</v>
      </c>
      <c r="B11248" s="0" t="n">
        <v>10</v>
      </c>
      <c r="C11248" s="0" t="n">
        <v>16</v>
      </c>
      <c r="D11248" s="0" t="n">
        <v>64</v>
      </c>
      <c r="E11248" s="0" t="n">
        <v>52</v>
      </c>
      <c r="F11248" s="0" t="n">
        <v>0</v>
      </c>
      <c r="T11248" s="0"/>
    </row>
    <row r="11249" customFormat="false" ht="12.75" hidden="false" customHeight="false" outlineLevel="0" collapsed="false">
      <c r="A11249" s="0" t="n">
        <v>1991</v>
      </c>
      <c r="B11249" s="0" t="n">
        <v>10</v>
      </c>
      <c r="C11249" s="0" t="n">
        <v>17</v>
      </c>
      <c r="D11249" s="0" t="n">
        <v>53</v>
      </c>
      <c r="E11249" s="0" t="n">
        <v>47</v>
      </c>
      <c r="F11249" s="0" t="n">
        <v>76</v>
      </c>
      <c r="T11249" s="0"/>
    </row>
    <row r="11250" customFormat="false" ht="12.75" hidden="false" customHeight="false" outlineLevel="0" collapsed="false">
      <c r="A11250" s="0" t="n">
        <v>1991</v>
      </c>
      <c r="B11250" s="0" t="n">
        <v>10</v>
      </c>
      <c r="C11250" s="0" t="n">
        <v>18</v>
      </c>
      <c r="D11250" s="0" t="n">
        <v>73</v>
      </c>
      <c r="E11250" s="0" t="n">
        <v>50</v>
      </c>
      <c r="F11250" s="0" t="n">
        <v>0</v>
      </c>
      <c r="T11250" s="0"/>
    </row>
    <row r="11251" customFormat="false" ht="12.75" hidden="false" customHeight="false" outlineLevel="0" collapsed="false">
      <c r="A11251" s="0" t="n">
        <v>1991</v>
      </c>
      <c r="B11251" s="0" t="n">
        <v>10</v>
      </c>
      <c r="C11251" s="0" t="n">
        <v>19</v>
      </c>
      <c r="D11251" s="0" t="n">
        <v>75</v>
      </c>
      <c r="E11251" s="0" t="n">
        <v>46</v>
      </c>
      <c r="F11251" s="0" t="n">
        <v>0</v>
      </c>
      <c r="T11251" s="0"/>
    </row>
    <row r="11252" customFormat="false" ht="12.75" hidden="false" customHeight="false" outlineLevel="0" collapsed="false">
      <c r="A11252" s="0" t="n">
        <v>1991</v>
      </c>
      <c r="B11252" s="0" t="n">
        <v>10</v>
      </c>
      <c r="C11252" s="0" t="n">
        <v>20</v>
      </c>
      <c r="D11252" s="0" t="n">
        <v>55</v>
      </c>
      <c r="E11252" s="0" t="n">
        <v>40</v>
      </c>
      <c r="F11252" s="0" t="n">
        <v>0</v>
      </c>
      <c r="T11252" s="0"/>
    </row>
    <row r="11253" customFormat="false" ht="12.75" hidden="false" customHeight="false" outlineLevel="0" collapsed="false">
      <c r="A11253" s="0" t="n">
        <v>1991</v>
      </c>
      <c r="B11253" s="0" t="n">
        <v>10</v>
      </c>
      <c r="C11253" s="0" t="n">
        <v>21</v>
      </c>
      <c r="D11253" s="0" t="n">
        <v>58</v>
      </c>
      <c r="E11253" s="0" t="n">
        <v>41</v>
      </c>
      <c r="F11253" s="0" t="n">
        <v>0</v>
      </c>
      <c r="T11253" s="0"/>
    </row>
    <row r="11254" customFormat="false" ht="12.75" hidden="false" customHeight="false" outlineLevel="0" collapsed="false">
      <c r="A11254" s="0" t="n">
        <v>1991</v>
      </c>
      <c r="B11254" s="0" t="n">
        <v>10</v>
      </c>
      <c r="C11254" s="0" t="n">
        <v>22</v>
      </c>
      <c r="D11254" s="0" t="n">
        <v>72</v>
      </c>
      <c r="E11254" s="0" t="n">
        <v>47</v>
      </c>
      <c r="F11254" s="0" t="n">
        <v>0</v>
      </c>
      <c r="T11254" s="0"/>
    </row>
    <row r="11255" customFormat="false" ht="12.75" hidden="false" customHeight="false" outlineLevel="0" collapsed="false">
      <c r="A11255" s="0" t="n">
        <v>1991</v>
      </c>
      <c r="B11255" s="0" t="n">
        <v>10</v>
      </c>
      <c r="C11255" s="0" t="n">
        <v>23</v>
      </c>
      <c r="D11255" s="0" t="n">
        <v>72</v>
      </c>
      <c r="E11255" s="0" t="n">
        <v>50</v>
      </c>
      <c r="F11255" s="0" t="n">
        <v>0</v>
      </c>
      <c r="T11255" s="0"/>
    </row>
    <row r="11256" customFormat="false" ht="12.75" hidden="false" customHeight="false" outlineLevel="0" collapsed="false">
      <c r="A11256" s="0" t="n">
        <v>1991</v>
      </c>
      <c r="B11256" s="0" t="n">
        <v>10</v>
      </c>
      <c r="C11256" s="0" t="n">
        <v>24</v>
      </c>
      <c r="D11256" s="0" t="n">
        <v>71</v>
      </c>
      <c r="E11256" s="0" t="n">
        <v>55</v>
      </c>
      <c r="F11256" s="0" t="n">
        <v>0</v>
      </c>
      <c r="T11256" s="0"/>
    </row>
    <row r="11257" customFormat="false" ht="12.75" hidden="false" customHeight="false" outlineLevel="0" collapsed="false">
      <c r="A11257" s="0" t="n">
        <v>1991</v>
      </c>
      <c r="B11257" s="0" t="n">
        <v>10</v>
      </c>
      <c r="C11257" s="0" t="n">
        <v>25</v>
      </c>
      <c r="D11257" s="0" t="n">
        <v>70</v>
      </c>
      <c r="E11257" s="0" t="n">
        <v>58</v>
      </c>
      <c r="F11257" s="0" t="n">
        <v>0</v>
      </c>
      <c r="T11257" s="0"/>
    </row>
    <row r="11258" customFormat="false" ht="12.75" hidden="false" customHeight="false" outlineLevel="0" collapsed="false">
      <c r="A11258" s="0" t="n">
        <v>1991</v>
      </c>
      <c r="B11258" s="0" t="n">
        <v>10</v>
      </c>
      <c r="C11258" s="0" t="n">
        <v>26</v>
      </c>
      <c r="D11258" s="0" t="n">
        <v>71</v>
      </c>
      <c r="E11258" s="0" t="n">
        <v>56</v>
      </c>
      <c r="F11258" s="0" t="n">
        <v>0</v>
      </c>
      <c r="T11258" s="0"/>
    </row>
    <row r="11259" customFormat="false" ht="12.75" hidden="false" customHeight="false" outlineLevel="0" collapsed="false">
      <c r="A11259" s="0" t="n">
        <v>1991</v>
      </c>
      <c r="B11259" s="0" t="n">
        <v>10</v>
      </c>
      <c r="C11259" s="0" t="n">
        <v>27</v>
      </c>
      <c r="D11259" s="0" t="n">
        <v>75</v>
      </c>
      <c r="E11259" s="0" t="n">
        <v>58</v>
      </c>
      <c r="F11259" s="0" t="n">
        <v>0</v>
      </c>
      <c r="T11259" s="0"/>
    </row>
    <row r="11260" customFormat="false" ht="12.75" hidden="false" customHeight="false" outlineLevel="0" collapsed="false">
      <c r="A11260" s="0" t="n">
        <v>1991</v>
      </c>
      <c r="B11260" s="0" t="n">
        <v>10</v>
      </c>
      <c r="C11260" s="0" t="n">
        <v>28</v>
      </c>
      <c r="D11260" s="0" t="n">
        <v>64</v>
      </c>
      <c r="E11260" s="0" t="n">
        <v>44</v>
      </c>
      <c r="F11260" s="0" t="n">
        <v>0</v>
      </c>
      <c r="T11260" s="0"/>
    </row>
    <row r="11261" customFormat="false" ht="12.75" hidden="false" customHeight="false" outlineLevel="0" collapsed="false">
      <c r="A11261" s="0" t="n">
        <v>1991</v>
      </c>
      <c r="B11261" s="0" t="n">
        <v>10</v>
      </c>
      <c r="C11261" s="0" t="n">
        <v>29</v>
      </c>
      <c r="D11261" s="0" t="n">
        <v>54</v>
      </c>
      <c r="E11261" s="0" t="n">
        <v>38</v>
      </c>
      <c r="F11261" s="0" t="n">
        <v>0</v>
      </c>
      <c r="T11261" s="0"/>
    </row>
    <row r="11262" customFormat="false" ht="12.75" hidden="false" customHeight="false" outlineLevel="0" collapsed="false">
      <c r="A11262" s="0" t="n">
        <v>1991</v>
      </c>
      <c r="B11262" s="0" t="n">
        <v>10</v>
      </c>
      <c r="C11262" s="0" t="n">
        <v>30</v>
      </c>
      <c r="D11262" s="0" t="n">
        <v>63</v>
      </c>
      <c r="E11262" s="0" t="n">
        <v>41</v>
      </c>
      <c r="F11262" s="0" t="n">
        <v>0</v>
      </c>
      <c r="T11262" s="0"/>
    </row>
    <row r="11263" customFormat="false" ht="12.75" hidden="false" customHeight="false" outlineLevel="0" collapsed="false">
      <c r="A11263" s="0" t="n">
        <v>1991</v>
      </c>
      <c r="B11263" s="0" t="n">
        <v>10</v>
      </c>
      <c r="C11263" s="0" t="n">
        <v>31</v>
      </c>
      <c r="D11263" s="0" t="n">
        <v>56</v>
      </c>
      <c r="E11263" s="0" t="n">
        <v>48</v>
      </c>
      <c r="F11263" s="0" t="n">
        <v>0</v>
      </c>
      <c r="T11263" s="0"/>
    </row>
    <row r="11264" customFormat="false" ht="12.75" hidden="false" customHeight="false" outlineLevel="0" collapsed="false">
      <c r="A11264" s="0" t="n">
        <v>1991</v>
      </c>
      <c r="B11264" s="0" t="n">
        <v>11</v>
      </c>
      <c r="C11264" s="0" t="n">
        <v>1</v>
      </c>
      <c r="D11264" s="0" t="n">
        <v>62</v>
      </c>
      <c r="E11264" s="0" t="n">
        <v>52</v>
      </c>
      <c r="F11264" s="0" t="n">
        <v>0</v>
      </c>
      <c r="T11264" s="0"/>
    </row>
    <row r="11265" customFormat="false" ht="12.75" hidden="false" customHeight="false" outlineLevel="0" collapsed="false">
      <c r="A11265" s="0" t="n">
        <v>1991</v>
      </c>
      <c r="B11265" s="0" t="n">
        <v>11</v>
      </c>
      <c r="C11265" s="0" t="n">
        <v>2</v>
      </c>
      <c r="D11265" s="0" t="n">
        <v>66</v>
      </c>
      <c r="E11265" s="0" t="n">
        <v>54</v>
      </c>
      <c r="F11265" s="0" t="n">
        <v>0</v>
      </c>
      <c r="T11265" s="0"/>
    </row>
    <row r="11266" customFormat="false" ht="12.75" hidden="false" customHeight="false" outlineLevel="0" collapsed="false">
      <c r="A11266" s="0" t="n">
        <v>1991</v>
      </c>
      <c r="B11266" s="0" t="n">
        <v>11</v>
      </c>
      <c r="C11266" s="0" t="n">
        <v>3</v>
      </c>
      <c r="D11266" s="0" t="n">
        <v>57</v>
      </c>
      <c r="E11266" s="0" t="n">
        <v>45</v>
      </c>
      <c r="F11266" s="0" t="n">
        <v>0</v>
      </c>
      <c r="T11266" s="0"/>
    </row>
    <row r="11267" customFormat="false" ht="12.75" hidden="false" customHeight="false" outlineLevel="0" collapsed="false">
      <c r="A11267" s="0" t="n">
        <v>1991</v>
      </c>
      <c r="B11267" s="0" t="n">
        <v>11</v>
      </c>
      <c r="C11267" s="0" t="n">
        <v>4</v>
      </c>
      <c r="D11267" s="0" t="n">
        <v>49</v>
      </c>
      <c r="E11267" s="0" t="n">
        <v>39</v>
      </c>
      <c r="F11267" s="0" t="n">
        <v>0</v>
      </c>
      <c r="T11267" s="0"/>
    </row>
    <row r="11268" customFormat="false" ht="12.75" hidden="false" customHeight="false" outlineLevel="0" collapsed="false">
      <c r="A11268" s="0" t="n">
        <v>1991</v>
      </c>
      <c r="B11268" s="0" t="n">
        <v>11</v>
      </c>
      <c r="C11268" s="0" t="n">
        <v>5</v>
      </c>
      <c r="D11268" s="0" t="n">
        <v>46</v>
      </c>
      <c r="E11268" s="0" t="n">
        <v>35</v>
      </c>
      <c r="F11268" s="0" t="n">
        <v>0</v>
      </c>
      <c r="T11268" s="0"/>
    </row>
    <row r="11269" customFormat="false" ht="12.75" hidden="false" customHeight="false" outlineLevel="0" collapsed="false">
      <c r="A11269" s="0" t="n">
        <v>1991</v>
      </c>
      <c r="B11269" s="0" t="n">
        <v>11</v>
      </c>
      <c r="C11269" s="0" t="n">
        <v>6</v>
      </c>
      <c r="D11269" s="0" t="n">
        <v>52</v>
      </c>
      <c r="E11269" s="0" t="n">
        <v>34</v>
      </c>
      <c r="F11269" s="0" t="n">
        <v>0</v>
      </c>
      <c r="T11269" s="0"/>
    </row>
    <row r="11270" customFormat="false" ht="12.75" hidden="false" customHeight="false" outlineLevel="0" collapsed="false">
      <c r="A11270" s="0" t="n">
        <v>1991</v>
      </c>
      <c r="B11270" s="0" t="n">
        <v>11</v>
      </c>
      <c r="C11270" s="0" t="n">
        <v>7</v>
      </c>
      <c r="D11270" s="0" t="n">
        <v>54</v>
      </c>
      <c r="E11270" s="0" t="n">
        <v>39</v>
      </c>
      <c r="F11270" s="0" t="n">
        <v>0</v>
      </c>
      <c r="T11270" s="0"/>
    </row>
    <row r="11271" customFormat="false" ht="12.75" hidden="false" customHeight="false" outlineLevel="0" collapsed="false">
      <c r="A11271" s="0" t="n">
        <v>1991</v>
      </c>
      <c r="B11271" s="0" t="n">
        <v>11</v>
      </c>
      <c r="C11271" s="0" t="n">
        <v>8</v>
      </c>
      <c r="D11271" s="0" t="n">
        <v>44</v>
      </c>
      <c r="E11271" s="0" t="n">
        <v>38</v>
      </c>
      <c r="F11271" s="0" t="n">
        <v>0</v>
      </c>
      <c r="T11271" s="0"/>
    </row>
    <row r="11272" customFormat="false" ht="12.75" hidden="false" customHeight="false" outlineLevel="0" collapsed="false">
      <c r="A11272" s="0" t="n">
        <v>1991</v>
      </c>
      <c r="B11272" s="0" t="n">
        <v>11</v>
      </c>
      <c r="C11272" s="0" t="n">
        <v>9</v>
      </c>
      <c r="D11272" s="0" t="n">
        <v>47</v>
      </c>
      <c r="E11272" s="0" t="n">
        <v>34</v>
      </c>
      <c r="F11272" s="0" t="n">
        <v>0</v>
      </c>
      <c r="T11272" s="0"/>
    </row>
    <row r="11273" customFormat="false" ht="12.75" hidden="false" customHeight="false" outlineLevel="0" collapsed="false">
      <c r="A11273" s="0" t="n">
        <v>1991</v>
      </c>
      <c r="B11273" s="0" t="n">
        <v>11</v>
      </c>
      <c r="C11273" s="0" t="n">
        <v>10</v>
      </c>
      <c r="D11273" s="0" t="n">
        <v>41</v>
      </c>
      <c r="E11273" s="0" t="n">
        <v>38</v>
      </c>
      <c r="F11273" s="0" t="n">
        <v>17</v>
      </c>
      <c r="T11273" s="0"/>
    </row>
    <row r="11274" customFormat="false" ht="12.75" hidden="false" customHeight="false" outlineLevel="0" collapsed="false">
      <c r="A11274" s="0" t="n">
        <v>1991</v>
      </c>
      <c r="B11274" s="0" t="n">
        <v>11</v>
      </c>
      <c r="C11274" s="0" t="n">
        <v>11</v>
      </c>
      <c r="D11274" s="0" t="n">
        <v>44</v>
      </c>
      <c r="E11274" s="0" t="n">
        <v>37</v>
      </c>
      <c r="F11274" s="0" t="n">
        <v>43</v>
      </c>
      <c r="T11274" s="0"/>
    </row>
    <row r="11275" customFormat="false" ht="12.75" hidden="false" customHeight="false" outlineLevel="0" collapsed="false">
      <c r="A11275" s="0" t="n">
        <v>1991</v>
      </c>
      <c r="B11275" s="0" t="n">
        <v>11</v>
      </c>
      <c r="C11275" s="0" t="n">
        <v>12</v>
      </c>
      <c r="D11275" s="0" t="n">
        <v>48</v>
      </c>
      <c r="E11275" s="0" t="n">
        <v>36</v>
      </c>
      <c r="F11275" s="0" t="n">
        <v>1</v>
      </c>
      <c r="T11275" s="0"/>
    </row>
    <row r="11276" customFormat="false" ht="12.75" hidden="false" customHeight="false" outlineLevel="0" collapsed="false">
      <c r="A11276" s="0" t="n">
        <v>1991</v>
      </c>
      <c r="B11276" s="0" t="n">
        <v>11</v>
      </c>
      <c r="C11276" s="0" t="n">
        <v>13</v>
      </c>
      <c r="D11276" s="0" t="n">
        <v>51</v>
      </c>
      <c r="E11276" s="0" t="n">
        <v>38</v>
      </c>
      <c r="F11276" s="0" t="n">
        <v>4</v>
      </c>
      <c r="T11276" s="0"/>
    </row>
    <row r="11277" customFormat="false" ht="12.75" hidden="false" customHeight="false" outlineLevel="0" collapsed="false">
      <c r="A11277" s="0" t="n">
        <v>1991</v>
      </c>
      <c r="B11277" s="0" t="n">
        <v>11</v>
      </c>
      <c r="C11277" s="0" t="n">
        <v>14</v>
      </c>
      <c r="D11277" s="0" t="n">
        <v>61</v>
      </c>
      <c r="E11277" s="0" t="n">
        <v>41</v>
      </c>
      <c r="F11277" s="0" t="n">
        <v>0</v>
      </c>
      <c r="T11277" s="0"/>
    </row>
    <row r="11278" customFormat="false" ht="12.75" hidden="false" customHeight="false" outlineLevel="0" collapsed="false">
      <c r="A11278" s="0" t="n">
        <v>1991</v>
      </c>
      <c r="B11278" s="0" t="n">
        <v>11</v>
      </c>
      <c r="C11278" s="0" t="n">
        <v>15</v>
      </c>
      <c r="D11278" s="0" t="n">
        <v>58</v>
      </c>
      <c r="E11278" s="0" t="n">
        <v>44</v>
      </c>
      <c r="F11278" s="0" t="n">
        <v>0</v>
      </c>
      <c r="T11278" s="0"/>
    </row>
    <row r="11279" customFormat="false" ht="12.75" hidden="false" customHeight="false" outlineLevel="0" collapsed="false">
      <c r="A11279" s="0" t="n">
        <v>1991</v>
      </c>
      <c r="B11279" s="0" t="n">
        <v>11</v>
      </c>
      <c r="C11279" s="0" t="n">
        <v>16</v>
      </c>
      <c r="D11279" s="0" t="n">
        <v>63</v>
      </c>
      <c r="E11279" s="0" t="n">
        <v>39</v>
      </c>
      <c r="F11279" s="0" t="n">
        <v>0</v>
      </c>
      <c r="T11279" s="0"/>
    </row>
    <row r="11280" customFormat="false" ht="12.75" hidden="false" customHeight="false" outlineLevel="0" collapsed="false">
      <c r="A11280" s="0" t="n">
        <v>1991</v>
      </c>
      <c r="B11280" s="0" t="n">
        <v>11</v>
      </c>
      <c r="C11280" s="0" t="n">
        <v>17</v>
      </c>
      <c r="D11280" s="0" t="n">
        <v>48</v>
      </c>
      <c r="E11280" s="0" t="n">
        <v>33</v>
      </c>
      <c r="F11280" s="0" t="n">
        <v>0</v>
      </c>
      <c r="T11280" s="0"/>
    </row>
    <row r="11281" customFormat="false" ht="12.75" hidden="false" customHeight="false" outlineLevel="0" collapsed="false">
      <c r="A11281" s="0" t="n">
        <v>1991</v>
      </c>
      <c r="B11281" s="0" t="n">
        <v>11</v>
      </c>
      <c r="C11281" s="0" t="n">
        <v>18</v>
      </c>
      <c r="D11281" s="0" t="n">
        <v>54</v>
      </c>
      <c r="E11281" s="0" t="n">
        <v>33</v>
      </c>
      <c r="F11281" s="0" t="n">
        <v>0</v>
      </c>
      <c r="T11281" s="0"/>
    </row>
    <row r="11282" customFormat="false" ht="12.75" hidden="false" customHeight="false" outlineLevel="0" collapsed="false">
      <c r="A11282" s="0" t="n">
        <v>1991</v>
      </c>
      <c r="B11282" s="0" t="n">
        <v>11</v>
      </c>
      <c r="C11282" s="0" t="n">
        <v>19</v>
      </c>
      <c r="D11282" s="0" t="n">
        <v>67</v>
      </c>
      <c r="E11282" s="0" t="n">
        <v>45</v>
      </c>
      <c r="F11282" s="0" t="n">
        <v>0</v>
      </c>
      <c r="T11282" s="0"/>
    </row>
    <row r="11283" customFormat="false" ht="12.75" hidden="false" customHeight="false" outlineLevel="0" collapsed="false">
      <c r="A11283" s="0" t="n">
        <v>1991</v>
      </c>
      <c r="B11283" s="0" t="n">
        <v>11</v>
      </c>
      <c r="C11283" s="0" t="n">
        <v>20</v>
      </c>
      <c r="D11283" s="0" t="n">
        <v>74</v>
      </c>
      <c r="E11283" s="0" t="n">
        <v>55</v>
      </c>
      <c r="F11283" s="0" t="n">
        <v>0</v>
      </c>
      <c r="T11283" s="0"/>
    </row>
    <row r="11284" customFormat="false" ht="12.75" hidden="false" customHeight="false" outlineLevel="0" collapsed="false">
      <c r="A11284" s="0" t="n">
        <v>1991</v>
      </c>
      <c r="B11284" s="0" t="n">
        <v>11</v>
      </c>
      <c r="C11284" s="0" t="n">
        <v>21</v>
      </c>
      <c r="D11284" s="0" t="n">
        <v>69</v>
      </c>
      <c r="E11284" s="0" t="n">
        <v>62</v>
      </c>
      <c r="F11284" s="0" t="n">
        <v>18</v>
      </c>
      <c r="T11284" s="0"/>
    </row>
    <row r="11285" customFormat="false" ht="12.75" hidden="false" customHeight="false" outlineLevel="0" collapsed="false">
      <c r="A11285" s="0" t="n">
        <v>1991</v>
      </c>
      <c r="B11285" s="0" t="n">
        <v>11</v>
      </c>
      <c r="C11285" s="0" t="n">
        <v>22</v>
      </c>
      <c r="D11285" s="0" t="n">
        <v>65</v>
      </c>
      <c r="E11285" s="0" t="n">
        <v>55</v>
      </c>
      <c r="F11285" s="0" t="n">
        <v>113</v>
      </c>
      <c r="T11285" s="0"/>
    </row>
    <row r="11286" customFormat="false" ht="12.75" hidden="false" customHeight="false" outlineLevel="0" collapsed="false">
      <c r="A11286" s="0" t="n">
        <v>1991</v>
      </c>
      <c r="B11286" s="0" t="n">
        <v>11</v>
      </c>
      <c r="C11286" s="0" t="n">
        <v>23</v>
      </c>
      <c r="D11286" s="0" t="n">
        <v>62</v>
      </c>
      <c r="E11286" s="0" t="n">
        <v>53</v>
      </c>
      <c r="F11286" s="0" t="n">
        <v>0</v>
      </c>
      <c r="T11286" s="0"/>
    </row>
    <row r="11287" customFormat="false" ht="12.75" hidden="false" customHeight="false" outlineLevel="0" collapsed="false">
      <c r="A11287" s="0" t="n">
        <v>1991</v>
      </c>
      <c r="B11287" s="0" t="n">
        <v>11</v>
      </c>
      <c r="C11287" s="0" t="n">
        <v>24</v>
      </c>
      <c r="D11287" s="0" t="n">
        <v>58</v>
      </c>
      <c r="E11287" s="0" t="n">
        <v>38</v>
      </c>
      <c r="F11287" s="0" t="n">
        <v>0</v>
      </c>
      <c r="T11287" s="0"/>
    </row>
    <row r="11288" customFormat="false" ht="12.75" hidden="false" customHeight="false" outlineLevel="0" collapsed="false">
      <c r="A11288" s="0" t="n">
        <v>1991</v>
      </c>
      <c r="B11288" s="0" t="n">
        <v>11</v>
      </c>
      <c r="C11288" s="0" t="n">
        <v>25</v>
      </c>
      <c r="D11288" s="0" t="n">
        <v>44</v>
      </c>
      <c r="E11288" s="0" t="n">
        <v>33</v>
      </c>
      <c r="F11288" s="0" t="n">
        <v>0</v>
      </c>
      <c r="T11288" s="0"/>
    </row>
    <row r="11289" customFormat="false" ht="12.75" hidden="false" customHeight="false" outlineLevel="0" collapsed="false">
      <c r="A11289" s="0" t="n">
        <v>1991</v>
      </c>
      <c r="B11289" s="0" t="n">
        <v>11</v>
      </c>
      <c r="C11289" s="0" t="n">
        <v>26</v>
      </c>
      <c r="D11289" s="0" t="n">
        <v>43</v>
      </c>
      <c r="E11289" s="0" t="n">
        <v>31</v>
      </c>
      <c r="F11289" s="0" t="n">
        <v>0</v>
      </c>
      <c r="T11289" s="0"/>
    </row>
    <row r="11290" customFormat="false" ht="12.75" hidden="false" customHeight="false" outlineLevel="0" collapsed="false">
      <c r="A11290" s="0" t="n">
        <v>1991</v>
      </c>
      <c r="B11290" s="0" t="n">
        <v>11</v>
      </c>
      <c r="C11290" s="0" t="n">
        <v>27</v>
      </c>
      <c r="D11290" s="0" t="n">
        <v>42</v>
      </c>
      <c r="E11290" s="0" t="n">
        <v>29</v>
      </c>
      <c r="F11290" s="0" t="n">
        <v>0</v>
      </c>
      <c r="T11290" s="0"/>
    </row>
    <row r="11291" customFormat="false" ht="12.75" hidden="false" customHeight="false" outlineLevel="0" collapsed="false">
      <c r="A11291" s="0" t="n">
        <v>1991</v>
      </c>
      <c r="B11291" s="0" t="n">
        <v>11</v>
      </c>
      <c r="C11291" s="0" t="n">
        <v>28</v>
      </c>
      <c r="D11291" s="0" t="n">
        <v>49</v>
      </c>
      <c r="E11291" s="0" t="n">
        <v>37</v>
      </c>
      <c r="F11291" s="0" t="n">
        <v>0</v>
      </c>
      <c r="T11291" s="0"/>
    </row>
    <row r="11292" customFormat="false" ht="12.75" hidden="false" customHeight="false" outlineLevel="0" collapsed="false">
      <c r="A11292" s="0" t="n">
        <v>1991</v>
      </c>
      <c r="B11292" s="0" t="n">
        <v>11</v>
      </c>
      <c r="C11292" s="0" t="n">
        <v>29</v>
      </c>
      <c r="D11292" s="0" t="n">
        <v>66</v>
      </c>
      <c r="E11292" s="0" t="n">
        <v>48</v>
      </c>
      <c r="F11292" s="0" t="n">
        <v>0</v>
      </c>
      <c r="T11292" s="0"/>
    </row>
    <row r="11293" customFormat="false" ht="12.75" hidden="false" customHeight="false" outlineLevel="0" collapsed="false">
      <c r="A11293" s="0" t="n">
        <v>1991</v>
      </c>
      <c r="B11293" s="0" t="n">
        <v>11</v>
      </c>
      <c r="C11293" s="0" t="n">
        <v>30</v>
      </c>
      <c r="D11293" s="0" t="n">
        <v>70</v>
      </c>
      <c r="E11293" s="0" t="n">
        <v>48</v>
      </c>
      <c r="F11293" s="0" t="n">
        <v>0</v>
      </c>
      <c r="T11293" s="0"/>
    </row>
    <row r="11294" customFormat="false" ht="12.75" hidden="false" customHeight="false" outlineLevel="0" collapsed="false">
      <c r="A11294" s="0" t="n">
        <v>1991</v>
      </c>
      <c r="B11294" s="0" t="n">
        <v>12</v>
      </c>
      <c r="C11294" s="0" t="n">
        <v>1</v>
      </c>
      <c r="D11294" s="0" t="n">
        <v>66</v>
      </c>
      <c r="E11294" s="0" t="n">
        <v>50</v>
      </c>
      <c r="F11294" s="0" t="n">
        <v>24</v>
      </c>
      <c r="T11294" s="0"/>
    </row>
    <row r="11295" customFormat="false" ht="12.75" hidden="false" customHeight="false" outlineLevel="0" collapsed="false">
      <c r="A11295" s="0" t="n">
        <v>1991</v>
      </c>
      <c r="B11295" s="0" t="n">
        <v>12</v>
      </c>
      <c r="C11295" s="0" t="n">
        <v>2</v>
      </c>
      <c r="D11295" s="0" t="n">
        <v>52</v>
      </c>
      <c r="E11295" s="0" t="n">
        <v>39</v>
      </c>
      <c r="F11295" s="0" t="n">
        <v>62</v>
      </c>
      <c r="T11295" s="0"/>
    </row>
    <row r="11296" customFormat="false" ht="12.75" hidden="false" customHeight="false" outlineLevel="0" collapsed="false">
      <c r="A11296" s="0" t="n">
        <v>1991</v>
      </c>
      <c r="B11296" s="0" t="n">
        <v>12</v>
      </c>
      <c r="C11296" s="0" t="n">
        <v>3</v>
      </c>
      <c r="D11296" s="0" t="n">
        <v>48</v>
      </c>
      <c r="E11296" s="0" t="n">
        <v>40</v>
      </c>
      <c r="F11296" s="0" t="n">
        <v>125</v>
      </c>
      <c r="T11296" s="0"/>
    </row>
    <row r="11297" customFormat="false" ht="12.75" hidden="false" customHeight="false" outlineLevel="0" collapsed="false">
      <c r="A11297" s="0" t="n">
        <v>1991</v>
      </c>
      <c r="B11297" s="0" t="n">
        <v>12</v>
      </c>
      <c r="C11297" s="0" t="n">
        <v>4</v>
      </c>
      <c r="D11297" s="0" t="n">
        <v>45</v>
      </c>
      <c r="E11297" s="0" t="n">
        <v>27</v>
      </c>
      <c r="F11297" s="0" t="n">
        <v>0</v>
      </c>
      <c r="T11297" s="0"/>
    </row>
    <row r="11298" customFormat="false" ht="12.75" hidden="false" customHeight="false" outlineLevel="0" collapsed="false">
      <c r="A11298" s="0" t="n">
        <v>1991</v>
      </c>
      <c r="B11298" s="0" t="n">
        <v>12</v>
      </c>
      <c r="C11298" s="0" t="n">
        <v>5</v>
      </c>
      <c r="D11298" s="0" t="n">
        <v>33</v>
      </c>
      <c r="E11298" s="0" t="n">
        <v>24</v>
      </c>
      <c r="F11298" s="0" t="n">
        <v>2</v>
      </c>
      <c r="T11298" s="0"/>
    </row>
    <row r="11299" customFormat="false" ht="12.75" hidden="false" customHeight="false" outlineLevel="0" collapsed="false">
      <c r="A11299" s="0" t="n">
        <v>1991</v>
      </c>
      <c r="B11299" s="0" t="n">
        <v>12</v>
      </c>
      <c r="C11299" s="0" t="n">
        <v>6</v>
      </c>
      <c r="D11299" s="0" t="n">
        <v>44</v>
      </c>
      <c r="E11299" s="0" t="n">
        <v>27</v>
      </c>
      <c r="F11299" s="0" t="n">
        <v>2</v>
      </c>
      <c r="T11299" s="0"/>
    </row>
    <row r="11300" customFormat="false" ht="12.75" hidden="false" customHeight="false" outlineLevel="0" collapsed="false">
      <c r="A11300" s="0" t="n">
        <v>1991</v>
      </c>
      <c r="B11300" s="0" t="n">
        <v>12</v>
      </c>
      <c r="C11300" s="0" t="n">
        <v>7</v>
      </c>
      <c r="D11300" s="0" t="n">
        <v>50</v>
      </c>
      <c r="E11300" s="0" t="n">
        <v>32</v>
      </c>
      <c r="F11300" s="0" t="n">
        <v>0</v>
      </c>
      <c r="T11300" s="0"/>
    </row>
    <row r="11301" customFormat="false" ht="12.75" hidden="false" customHeight="false" outlineLevel="0" collapsed="false">
      <c r="A11301" s="0" t="n">
        <v>1991</v>
      </c>
      <c r="B11301" s="0" t="n">
        <v>12</v>
      </c>
      <c r="C11301" s="0" t="n">
        <v>8</v>
      </c>
      <c r="D11301" s="0" t="n">
        <v>59</v>
      </c>
      <c r="E11301" s="0" t="n">
        <v>45</v>
      </c>
      <c r="F11301" s="0" t="n">
        <v>0</v>
      </c>
      <c r="T11301" s="0"/>
    </row>
    <row r="11302" customFormat="false" ht="12.75" hidden="false" customHeight="false" outlineLevel="0" collapsed="false">
      <c r="A11302" s="0" t="n">
        <v>1991</v>
      </c>
      <c r="B11302" s="0" t="n">
        <v>12</v>
      </c>
      <c r="C11302" s="0" t="n">
        <v>9</v>
      </c>
      <c r="D11302" s="0" t="n">
        <v>64</v>
      </c>
      <c r="E11302" s="0" t="n">
        <v>42</v>
      </c>
      <c r="F11302" s="0" t="n">
        <v>45</v>
      </c>
      <c r="T11302" s="0"/>
    </row>
    <row r="11303" customFormat="false" ht="12.75" hidden="false" customHeight="false" outlineLevel="0" collapsed="false">
      <c r="A11303" s="0" t="n">
        <v>1991</v>
      </c>
      <c r="B11303" s="0" t="n">
        <v>12</v>
      </c>
      <c r="C11303" s="0" t="n">
        <v>10</v>
      </c>
      <c r="D11303" s="0" t="n">
        <v>50</v>
      </c>
      <c r="E11303" s="0" t="n">
        <v>41</v>
      </c>
      <c r="F11303" s="0" t="n">
        <v>16</v>
      </c>
      <c r="T11303" s="0"/>
    </row>
    <row r="11304" customFormat="false" ht="12.75" hidden="false" customHeight="false" outlineLevel="0" collapsed="false">
      <c r="A11304" s="0" t="n">
        <v>1991</v>
      </c>
      <c r="B11304" s="0" t="n">
        <v>12</v>
      </c>
      <c r="C11304" s="0" t="n">
        <v>11</v>
      </c>
      <c r="D11304" s="0" t="n">
        <v>53</v>
      </c>
      <c r="E11304" s="0" t="n">
        <v>39</v>
      </c>
      <c r="F11304" s="0" t="n">
        <v>0</v>
      </c>
      <c r="T11304" s="0"/>
    </row>
    <row r="11305" customFormat="false" ht="12.75" hidden="false" customHeight="false" outlineLevel="0" collapsed="false">
      <c r="A11305" s="0" t="n">
        <v>1991</v>
      </c>
      <c r="B11305" s="0" t="n">
        <v>12</v>
      </c>
      <c r="C11305" s="0" t="n">
        <v>12</v>
      </c>
      <c r="D11305" s="0" t="n">
        <v>54</v>
      </c>
      <c r="E11305" s="0" t="n">
        <v>46</v>
      </c>
      <c r="F11305" s="0" t="n">
        <v>0</v>
      </c>
      <c r="T11305" s="0"/>
    </row>
    <row r="11306" customFormat="false" ht="12.75" hidden="false" customHeight="false" outlineLevel="0" collapsed="false">
      <c r="A11306" s="0" t="n">
        <v>1991</v>
      </c>
      <c r="B11306" s="0" t="n">
        <v>12</v>
      </c>
      <c r="C11306" s="0" t="n">
        <v>13</v>
      </c>
      <c r="D11306" s="0" t="n">
        <v>56</v>
      </c>
      <c r="E11306" s="0" t="n">
        <v>51</v>
      </c>
      <c r="F11306" s="0" t="n">
        <v>40</v>
      </c>
      <c r="T11306" s="0"/>
    </row>
    <row r="11307" customFormat="false" ht="12.75" hidden="false" customHeight="false" outlineLevel="0" collapsed="false">
      <c r="A11307" s="0" t="n">
        <v>1991</v>
      </c>
      <c r="B11307" s="0" t="n">
        <v>12</v>
      </c>
      <c r="C11307" s="0" t="n">
        <v>14</v>
      </c>
      <c r="D11307" s="0" t="n">
        <v>61</v>
      </c>
      <c r="E11307" s="0" t="n">
        <v>38</v>
      </c>
      <c r="F11307" s="0" t="n">
        <v>11</v>
      </c>
      <c r="T11307" s="0"/>
    </row>
    <row r="11308" customFormat="false" ht="12.75" hidden="false" customHeight="false" outlineLevel="0" collapsed="false">
      <c r="A11308" s="0" t="n">
        <v>1991</v>
      </c>
      <c r="B11308" s="0" t="n">
        <v>12</v>
      </c>
      <c r="C11308" s="0" t="n">
        <v>15</v>
      </c>
      <c r="D11308" s="0" t="n">
        <v>40</v>
      </c>
      <c r="E11308" s="0" t="n">
        <v>33</v>
      </c>
      <c r="F11308" s="0" t="n">
        <v>0</v>
      </c>
      <c r="T11308" s="0"/>
    </row>
    <row r="11309" customFormat="false" ht="12.75" hidden="false" customHeight="false" outlineLevel="0" collapsed="false">
      <c r="A11309" s="0" t="n">
        <v>1991</v>
      </c>
      <c r="B11309" s="0" t="n">
        <v>12</v>
      </c>
      <c r="C11309" s="0" t="n">
        <v>16</v>
      </c>
      <c r="D11309" s="0" t="n">
        <v>34</v>
      </c>
      <c r="E11309" s="0" t="n">
        <v>24</v>
      </c>
      <c r="F11309" s="0" t="n">
        <v>0</v>
      </c>
      <c r="T11309" s="0"/>
    </row>
    <row r="11310" customFormat="false" ht="12.75" hidden="false" customHeight="false" outlineLevel="0" collapsed="false">
      <c r="A11310" s="0" t="n">
        <v>1991</v>
      </c>
      <c r="B11310" s="0" t="n">
        <v>12</v>
      </c>
      <c r="C11310" s="0" t="n">
        <v>17</v>
      </c>
      <c r="D11310" s="0" t="n">
        <v>42</v>
      </c>
      <c r="E11310" s="0" t="n">
        <v>20</v>
      </c>
      <c r="F11310" s="0" t="n">
        <v>0</v>
      </c>
      <c r="T11310" s="0"/>
    </row>
    <row r="11311" customFormat="false" ht="12.75" hidden="false" customHeight="false" outlineLevel="0" collapsed="false">
      <c r="A11311" s="0" t="n">
        <v>1991</v>
      </c>
      <c r="B11311" s="0" t="n">
        <v>12</v>
      </c>
      <c r="C11311" s="0" t="n">
        <v>18</v>
      </c>
      <c r="D11311" s="0" t="n">
        <v>39</v>
      </c>
      <c r="E11311" s="0" t="n">
        <v>18</v>
      </c>
      <c r="F11311" s="0" t="n">
        <v>0</v>
      </c>
      <c r="T11311" s="0"/>
    </row>
    <row r="11312" customFormat="false" ht="12.75" hidden="false" customHeight="false" outlineLevel="0" collapsed="false">
      <c r="A11312" s="0" t="n">
        <v>1991</v>
      </c>
      <c r="B11312" s="0" t="n">
        <v>12</v>
      </c>
      <c r="C11312" s="0" t="n">
        <v>19</v>
      </c>
      <c r="D11312" s="0" t="n">
        <v>27</v>
      </c>
      <c r="E11312" s="0" t="n">
        <v>13</v>
      </c>
      <c r="F11312" s="0" t="n">
        <v>0</v>
      </c>
      <c r="T11312" s="0"/>
    </row>
    <row r="11313" customFormat="false" ht="12.75" hidden="false" customHeight="false" outlineLevel="0" collapsed="false">
      <c r="A11313" s="0" t="n">
        <v>1991</v>
      </c>
      <c r="B11313" s="0" t="n">
        <v>12</v>
      </c>
      <c r="C11313" s="0" t="n">
        <v>20</v>
      </c>
      <c r="D11313" s="0" t="n">
        <v>38</v>
      </c>
      <c r="E11313" s="0" t="n">
        <v>24</v>
      </c>
      <c r="F11313" s="0" t="n">
        <v>0</v>
      </c>
      <c r="T11313" s="0"/>
    </row>
    <row r="11314" customFormat="false" ht="12.75" hidden="false" customHeight="false" outlineLevel="0" collapsed="false">
      <c r="A11314" s="0" t="n">
        <v>1991</v>
      </c>
      <c r="B11314" s="0" t="n">
        <v>12</v>
      </c>
      <c r="C11314" s="0" t="n">
        <v>21</v>
      </c>
      <c r="D11314" s="0" t="n">
        <v>44</v>
      </c>
      <c r="E11314" s="0" t="n">
        <v>33</v>
      </c>
      <c r="F11314" s="0" t="n">
        <v>0</v>
      </c>
      <c r="T11314" s="0"/>
    </row>
    <row r="11315" customFormat="false" ht="12.75" hidden="false" customHeight="false" outlineLevel="0" collapsed="false">
      <c r="A11315" s="0" t="n">
        <v>1991</v>
      </c>
      <c r="B11315" s="0" t="n">
        <v>12</v>
      </c>
      <c r="C11315" s="0" t="n">
        <v>22</v>
      </c>
      <c r="D11315" s="0" t="n">
        <v>47</v>
      </c>
      <c r="E11315" s="0" t="n">
        <v>36</v>
      </c>
      <c r="F11315" s="0" t="n">
        <v>0</v>
      </c>
      <c r="T11315" s="0"/>
    </row>
    <row r="11316" customFormat="false" ht="12.75" hidden="false" customHeight="false" outlineLevel="0" collapsed="false">
      <c r="A11316" s="0" t="n">
        <v>1991</v>
      </c>
      <c r="B11316" s="0" t="n">
        <v>12</v>
      </c>
      <c r="C11316" s="0" t="n">
        <v>23</v>
      </c>
      <c r="D11316" s="0" t="n">
        <v>44</v>
      </c>
      <c r="E11316" s="0" t="n">
        <v>38</v>
      </c>
      <c r="F11316" s="0" t="n">
        <v>4</v>
      </c>
      <c r="T11316" s="0"/>
    </row>
    <row r="11317" customFormat="false" ht="12.75" hidden="false" customHeight="false" outlineLevel="0" collapsed="false">
      <c r="A11317" s="0" t="n">
        <v>1991</v>
      </c>
      <c r="B11317" s="0" t="n">
        <v>12</v>
      </c>
      <c r="C11317" s="0" t="n">
        <v>24</v>
      </c>
      <c r="D11317" s="0" t="n">
        <v>42</v>
      </c>
      <c r="E11317" s="0" t="n">
        <v>28</v>
      </c>
      <c r="F11317" s="0" t="n">
        <v>0</v>
      </c>
      <c r="T11317" s="0"/>
    </row>
    <row r="11318" customFormat="false" ht="12.75" hidden="false" customHeight="false" outlineLevel="0" collapsed="false">
      <c r="A11318" s="0" t="n">
        <v>1991</v>
      </c>
      <c r="B11318" s="0" t="n">
        <v>12</v>
      </c>
      <c r="C11318" s="0" t="n">
        <v>25</v>
      </c>
      <c r="D11318" s="0" t="n">
        <v>40</v>
      </c>
      <c r="E11318" s="0" t="n">
        <v>28</v>
      </c>
      <c r="F11318" s="0" t="n">
        <v>0</v>
      </c>
      <c r="T11318" s="0"/>
    </row>
    <row r="11319" customFormat="false" ht="12.75" hidden="false" customHeight="false" outlineLevel="0" collapsed="false">
      <c r="A11319" s="0" t="n">
        <v>1991</v>
      </c>
      <c r="B11319" s="0" t="n">
        <v>12</v>
      </c>
      <c r="C11319" s="0" t="n">
        <v>26</v>
      </c>
      <c r="D11319" s="0" t="n">
        <v>38</v>
      </c>
      <c r="E11319" s="0" t="n">
        <v>23</v>
      </c>
      <c r="F11319" s="0" t="n">
        <v>0</v>
      </c>
      <c r="T11319" s="0"/>
    </row>
    <row r="11320" customFormat="false" ht="12.75" hidden="false" customHeight="false" outlineLevel="0" collapsed="false">
      <c r="A11320" s="0" t="n">
        <v>1991</v>
      </c>
      <c r="B11320" s="0" t="n">
        <v>12</v>
      </c>
      <c r="C11320" s="0" t="n">
        <v>27</v>
      </c>
      <c r="D11320" s="0" t="n">
        <v>48</v>
      </c>
      <c r="E11320" s="0" t="n">
        <v>34</v>
      </c>
      <c r="F11320" s="0" t="n">
        <v>0</v>
      </c>
      <c r="T11320" s="0"/>
    </row>
    <row r="11321" customFormat="false" ht="12.75" hidden="false" customHeight="false" outlineLevel="0" collapsed="false">
      <c r="A11321" s="0" t="n">
        <v>1991</v>
      </c>
      <c r="B11321" s="0" t="n">
        <v>12</v>
      </c>
      <c r="C11321" s="0" t="n">
        <v>28</v>
      </c>
      <c r="D11321" s="0" t="n">
        <v>49</v>
      </c>
      <c r="E11321" s="0" t="n">
        <v>32</v>
      </c>
      <c r="F11321" s="0" t="n">
        <v>0</v>
      </c>
      <c r="T11321" s="0"/>
    </row>
    <row r="11322" customFormat="false" ht="12.75" hidden="false" customHeight="false" outlineLevel="0" collapsed="false">
      <c r="A11322" s="0" t="n">
        <v>1991</v>
      </c>
      <c r="B11322" s="0" t="n">
        <v>12</v>
      </c>
      <c r="C11322" s="0" t="n">
        <v>29</v>
      </c>
      <c r="D11322" s="0" t="n">
        <v>48</v>
      </c>
      <c r="E11322" s="0" t="n">
        <v>41</v>
      </c>
      <c r="F11322" s="0" t="n">
        <v>80</v>
      </c>
      <c r="T11322" s="0"/>
    </row>
    <row r="11323" customFormat="false" ht="12.75" hidden="false" customHeight="false" outlineLevel="0" collapsed="false">
      <c r="A11323" s="0" t="n">
        <v>1991</v>
      </c>
      <c r="B11323" s="0" t="n">
        <v>12</v>
      </c>
      <c r="C11323" s="0" t="n">
        <v>30</v>
      </c>
      <c r="D11323" s="0" t="n">
        <v>43</v>
      </c>
      <c r="E11323" s="0" t="n">
        <v>27</v>
      </c>
      <c r="F11323" s="0" t="n">
        <v>15</v>
      </c>
      <c r="T11323" s="0"/>
    </row>
    <row r="11324" customFormat="false" ht="12.75" hidden="false" customHeight="false" outlineLevel="0" collapsed="false">
      <c r="A11324" s="0" t="n">
        <v>1991</v>
      </c>
      <c r="B11324" s="0" t="n">
        <v>12</v>
      </c>
      <c r="C11324" s="0" t="n">
        <v>31</v>
      </c>
      <c r="D11324" s="0" t="n">
        <v>37</v>
      </c>
      <c r="E11324" s="0" t="n">
        <v>25</v>
      </c>
      <c r="F11324" s="0" t="n">
        <v>0</v>
      </c>
      <c r="T11324" s="0"/>
    </row>
    <row r="11325" customFormat="false" ht="12.75" hidden="false" customHeight="false" outlineLevel="0" collapsed="false">
      <c r="A11325" s="0" t="n">
        <v>1992</v>
      </c>
      <c r="B11325" s="0" t="n">
        <v>1</v>
      </c>
      <c r="C11325" s="0" t="n">
        <v>1</v>
      </c>
      <c r="D11325" s="0" t="n">
        <v>44</v>
      </c>
      <c r="E11325" s="0" t="n">
        <v>26</v>
      </c>
      <c r="F11325" s="0" t="n">
        <v>0</v>
      </c>
      <c r="T11325" s="0"/>
    </row>
    <row r="11326" customFormat="false" ht="12.75" hidden="false" customHeight="false" outlineLevel="0" collapsed="false">
      <c r="A11326" s="0" t="n">
        <v>1992</v>
      </c>
      <c r="B11326" s="0" t="n">
        <v>1</v>
      </c>
      <c r="C11326" s="0" t="n">
        <v>2</v>
      </c>
      <c r="D11326" s="0" t="n">
        <v>48</v>
      </c>
      <c r="E11326" s="0" t="n">
        <v>37</v>
      </c>
      <c r="F11326" s="0" t="n">
        <v>0</v>
      </c>
      <c r="T11326" s="0"/>
    </row>
    <row r="11327" customFormat="false" ht="12.75" hidden="false" customHeight="false" outlineLevel="0" collapsed="false">
      <c r="A11327" s="0" t="n">
        <v>1992</v>
      </c>
      <c r="B11327" s="0" t="n">
        <v>1</v>
      </c>
      <c r="C11327" s="0" t="n">
        <v>3</v>
      </c>
      <c r="D11327" s="0" t="n">
        <v>46</v>
      </c>
      <c r="E11327" s="0" t="n">
        <v>42</v>
      </c>
      <c r="F11327" s="0" t="n">
        <v>0</v>
      </c>
      <c r="T11327" s="0"/>
    </row>
    <row r="11328" customFormat="false" ht="12.75" hidden="false" customHeight="false" outlineLevel="0" collapsed="false">
      <c r="A11328" s="0" t="n">
        <v>1992</v>
      </c>
      <c r="B11328" s="0" t="n">
        <v>1</v>
      </c>
      <c r="C11328" s="0" t="n">
        <v>4</v>
      </c>
      <c r="D11328" s="0" t="n">
        <v>46</v>
      </c>
      <c r="E11328" s="0" t="n">
        <v>42</v>
      </c>
      <c r="F11328" s="0" t="n">
        <v>32</v>
      </c>
      <c r="T11328" s="0"/>
    </row>
    <row r="11329" customFormat="false" ht="12.75" hidden="false" customHeight="false" outlineLevel="0" collapsed="false">
      <c r="A11329" s="0" t="n">
        <v>1992</v>
      </c>
      <c r="B11329" s="0" t="n">
        <v>1</v>
      </c>
      <c r="C11329" s="0" t="n">
        <v>5</v>
      </c>
      <c r="D11329" s="0" t="n">
        <v>53</v>
      </c>
      <c r="E11329" s="0" t="n">
        <v>39</v>
      </c>
      <c r="F11329" s="0" t="n">
        <v>0</v>
      </c>
      <c r="T11329" s="0"/>
    </row>
    <row r="11330" customFormat="false" ht="12.75" hidden="false" customHeight="false" outlineLevel="0" collapsed="false">
      <c r="A11330" s="0" t="n">
        <v>1992</v>
      </c>
      <c r="B11330" s="0" t="n">
        <v>1</v>
      </c>
      <c r="C11330" s="0" t="n">
        <v>6</v>
      </c>
      <c r="D11330" s="0" t="n">
        <v>48</v>
      </c>
      <c r="E11330" s="0" t="n">
        <v>36</v>
      </c>
      <c r="F11330" s="0" t="n">
        <v>0</v>
      </c>
      <c r="T11330" s="0"/>
    </row>
    <row r="11331" customFormat="false" ht="12.75" hidden="false" customHeight="false" outlineLevel="0" collapsed="false">
      <c r="A11331" s="0" t="n">
        <v>1992</v>
      </c>
      <c r="B11331" s="0" t="n">
        <v>1</v>
      </c>
      <c r="C11331" s="0" t="n">
        <v>7</v>
      </c>
      <c r="D11331" s="0" t="n">
        <v>48</v>
      </c>
      <c r="E11331" s="0" t="n">
        <v>36</v>
      </c>
      <c r="F11331" s="0" t="n">
        <v>0</v>
      </c>
      <c r="T11331" s="0"/>
    </row>
    <row r="11332" customFormat="false" ht="12.75" hidden="false" customHeight="false" outlineLevel="0" collapsed="false">
      <c r="A11332" s="0" t="n">
        <v>1992</v>
      </c>
      <c r="B11332" s="0" t="n">
        <v>1</v>
      </c>
      <c r="C11332" s="0" t="n">
        <v>8</v>
      </c>
      <c r="D11332" s="0" t="n">
        <v>44</v>
      </c>
      <c r="E11332" s="0" t="n">
        <v>32</v>
      </c>
      <c r="F11332" s="0" t="n">
        <v>0</v>
      </c>
      <c r="T11332" s="0"/>
    </row>
    <row r="11333" customFormat="false" ht="12.75" hidden="false" customHeight="false" outlineLevel="0" collapsed="false">
      <c r="A11333" s="0" t="n">
        <v>1992</v>
      </c>
      <c r="B11333" s="0" t="n">
        <v>1</v>
      </c>
      <c r="C11333" s="0" t="n">
        <v>9</v>
      </c>
      <c r="D11333" s="0" t="n">
        <v>44</v>
      </c>
      <c r="E11333" s="0" t="n">
        <v>34</v>
      </c>
      <c r="F11333" s="0" t="n">
        <v>20</v>
      </c>
      <c r="T11333" s="0"/>
    </row>
    <row r="11334" customFormat="false" ht="12.75" hidden="false" customHeight="false" outlineLevel="0" collapsed="false">
      <c r="A11334" s="0" t="n">
        <v>1992</v>
      </c>
      <c r="B11334" s="0" t="n">
        <v>1</v>
      </c>
      <c r="C11334" s="0" t="n">
        <v>10</v>
      </c>
      <c r="D11334" s="0" t="n">
        <v>47</v>
      </c>
      <c r="E11334" s="0" t="n">
        <v>35</v>
      </c>
      <c r="F11334" s="0" t="n">
        <v>0</v>
      </c>
      <c r="T11334" s="0"/>
    </row>
    <row r="11335" customFormat="false" ht="12.75" hidden="false" customHeight="false" outlineLevel="0" collapsed="false">
      <c r="A11335" s="0" t="n">
        <v>1992</v>
      </c>
      <c r="B11335" s="0" t="n">
        <v>1</v>
      </c>
      <c r="C11335" s="0" t="n">
        <v>11</v>
      </c>
      <c r="D11335" s="0" t="n">
        <v>38</v>
      </c>
      <c r="E11335" s="0" t="n">
        <v>30</v>
      </c>
      <c r="F11335" s="0" t="n">
        <v>0</v>
      </c>
      <c r="T11335" s="0"/>
    </row>
    <row r="11336" customFormat="false" ht="12.75" hidden="false" customHeight="false" outlineLevel="0" collapsed="false">
      <c r="A11336" s="0" t="n">
        <v>1992</v>
      </c>
      <c r="B11336" s="0" t="n">
        <v>1</v>
      </c>
      <c r="C11336" s="0" t="n">
        <v>12</v>
      </c>
      <c r="D11336" s="0" t="n">
        <v>45</v>
      </c>
      <c r="E11336" s="0" t="n">
        <v>32</v>
      </c>
      <c r="F11336" s="0" t="n">
        <v>0</v>
      </c>
      <c r="T11336" s="0"/>
    </row>
    <row r="11337" customFormat="false" ht="12.75" hidden="false" customHeight="false" outlineLevel="0" collapsed="false">
      <c r="A11337" s="0" t="n">
        <v>1992</v>
      </c>
      <c r="B11337" s="0" t="n">
        <v>1</v>
      </c>
      <c r="C11337" s="0" t="n">
        <v>13</v>
      </c>
      <c r="D11337" s="0" t="n">
        <v>59</v>
      </c>
      <c r="E11337" s="0" t="n">
        <v>40</v>
      </c>
      <c r="F11337" s="0" t="n">
        <v>0</v>
      </c>
      <c r="T11337" s="0"/>
    </row>
    <row r="11338" customFormat="false" ht="12.75" hidden="false" customHeight="false" outlineLevel="0" collapsed="false">
      <c r="A11338" s="0" t="n">
        <v>1992</v>
      </c>
      <c r="B11338" s="0" t="n">
        <v>1</v>
      </c>
      <c r="C11338" s="0" t="n">
        <v>14</v>
      </c>
      <c r="D11338" s="0" t="n">
        <v>62</v>
      </c>
      <c r="E11338" s="0" t="n">
        <v>34</v>
      </c>
      <c r="F11338" s="0" t="n">
        <v>42</v>
      </c>
      <c r="T11338" s="0"/>
    </row>
    <row r="11339" customFormat="false" ht="12.75" hidden="false" customHeight="false" outlineLevel="0" collapsed="false">
      <c r="A11339" s="0" t="n">
        <v>1992</v>
      </c>
      <c r="B11339" s="0" t="n">
        <v>1</v>
      </c>
      <c r="C11339" s="0" t="n">
        <v>15</v>
      </c>
      <c r="D11339" s="0" t="n">
        <v>34</v>
      </c>
      <c r="E11339" s="0" t="n">
        <v>21</v>
      </c>
      <c r="F11339" s="0" t="n">
        <v>0</v>
      </c>
      <c r="T11339" s="0"/>
    </row>
    <row r="11340" customFormat="false" ht="12.75" hidden="false" customHeight="false" outlineLevel="0" collapsed="false">
      <c r="A11340" s="0" t="n">
        <v>1992</v>
      </c>
      <c r="B11340" s="0" t="n">
        <v>1</v>
      </c>
      <c r="C11340" s="0" t="n">
        <v>16</v>
      </c>
      <c r="D11340" s="0" t="n">
        <v>28</v>
      </c>
      <c r="E11340" s="0" t="n">
        <v>16</v>
      </c>
      <c r="F11340" s="0" t="n">
        <v>0</v>
      </c>
      <c r="T11340" s="0"/>
    </row>
    <row r="11341" customFormat="false" ht="12.75" hidden="false" customHeight="false" outlineLevel="0" collapsed="false">
      <c r="A11341" s="0" t="n">
        <v>1992</v>
      </c>
      <c r="B11341" s="0" t="n">
        <v>1</v>
      </c>
      <c r="C11341" s="0" t="n">
        <v>17</v>
      </c>
      <c r="D11341" s="0" t="n">
        <v>34</v>
      </c>
      <c r="E11341" s="0" t="n">
        <v>14</v>
      </c>
      <c r="F11341" s="0" t="n">
        <v>0</v>
      </c>
      <c r="T11341" s="0"/>
    </row>
    <row r="11342" customFormat="false" ht="12.75" hidden="false" customHeight="false" outlineLevel="0" collapsed="false">
      <c r="A11342" s="0" t="n">
        <v>1992</v>
      </c>
      <c r="B11342" s="0" t="n">
        <v>1</v>
      </c>
      <c r="C11342" s="0" t="n">
        <v>18</v>
      </c>
      <c r="D11342" s="0" t="n">
        <v>33</v>
      </c>
      <c r="E11342" s="0" t="n">
        <v>14</v>
      </c>
      <c r="F11342" s="0" t="n">
        <v>0</v>
      </c>
      <c r="T11342" s="0"/>
    </row>
    <row r="11343" customFormat="false" ht="12.75" hidden="false" customHeight="false" outlineLevel="0" collapsed="false">
      <c r="A11343" s="0" t="n">
        <v>1992</v>
      </c>
      <c r="B11343" s="0" t="n">
        <v>1</v>
      </c>
      <c r="C11343" s="0" t="n">
        <v>19</v>
      </c>
      <c r="D11343" s="0" t="n">
        <v>23</v>
      </c>
      <c r="E11343" s="0" t="n">
        <v>11</v>
      </c>
      <c r="F11343" s="0" t="n">
        <v>0</v>
      </c>
      <c r="T11343" s="0"/>
    </row>
    <row r="11344" customFormat="false" ht="12.75" hidden="false" customHeight="false" outlineLevel="0" collapsed="false">
      <c r="A11344" s="0" t="n">
        <v>1992</v>
      </c>
      <c r="B11344" s="0" t="n">
        <v>1</v>
      </c>
      <c r="C11344" s="0" t="n">
        <v>20</v>
      </c>
      <c r="D11344" s="0" t="n">
        <v>29</v>
      </c>
      <c r="E11344" s="0" t="n">
        <v>16</v>
      </c>
      <c r="F11344" s="0" t="n">
        <v>3</v>
      </c>
      <c r="T11344" s="0"/>
    </row>
    <row r="11345" customFormat="false" ht="12.75" hidden="false" customHeight="false" outlineLevel="0" collapsed="false">
      <c r="A11345" s="0" t="n">
        <v>1992</v>
      </c>
      <c r="B11345" s="0" t="n">
        <v>1</v>
      </c>
      <c r="C11345" s="0" t="n">
        <v>21</v>
      </c>
      <c r="D11345" s="0" t="n">
        <v>39</v>
      </c>
      <c r="E11345" s="0" t="n">
        <v>23</v>
      </c>
      <c r="F11345" s="0" t="n">
        <v>0</v>
      </c>
      <c r="T11345" s="0"/>
    </row>
    <row r="11346" customFormat="false" ht="12.75" hidden="false" customHeight="false" outlineLevel="0" collapsed="false">
      <c r="A11346" s="0" t="n">
        <v>1992</v>
      </c>
      <c r="B11346" s="0" t="n">
        <v>1</v>
      </c>
      <c r="C11346" s="0" t="n">
        <v>22</v>
      </c>
      <c r="D11346" s="0" t="n">
        <v>40</v>
      </c>
      <c r="E11346" s="0" t="n">
        <v>31</v>
      </c>
      <c r="F11346" s="0" t="n">
        <v>0</v>
      </c>
      <c r="T11346" s="0"/>
    </row>
    <row r="11347" customFormat="false" ht="12.75" hidden="false" customHeight="false" outlineLevel="0" collapsed="false">
      <c r="A11347" s="0" t="n">
        <v>1992</v>
      </c>
      <c r="B11347" s="0" t="n">
        <v>1</v>
      </c>
      <c r="C11347" s="0" t="n">
        <v>23</v>
      </c>
      <c r="D11347" s="0" t="n">
        <v>58</v>
      </c>
      <c r="E11347" s="0" t="n">
        <v>35</v>
      </c>
      <c r="F11347" s="0" t="n">
        <v>50</v>
      </c>
      <c r="T11347" s="0"/>
    </row>
    <row r="11348" customFormat="false" ht="12.75" hidden="false" customHeight="false" outlineLevel="0" collapsed="false">
      <c r="A11348" s="0" t="n">
        <v>1992</v>
      </c>
      <c r="B11348" s="0" t="n">
        <v>1</v>
      </c>
      <c r="C11348" s="0" t="n">
        <v>24</v>
      </c>
      <c r="D11348" s="0" t="n">
        <v>50</v>
      </c>
      <c r="E11348" s="0" t="n">
        <v>26</v>
      </c>
      <c r="F11348" s="0" t="n">
        <v>5</v>
      </c>
      <c r="T11348" s="0"/>
    </row>
    <row r="11349" customFormat="false" ht="12.75" hidden="false" customHeight="false" outlineLevel="0" collapsed="false">
      <c r="A11349" s="0" t="n">
        <v>1992</v>
      </c>
      <c r="B11349" s="0" t="n">
        <v>1</v>
      </c>
      <c r="C11349" s="0" t="n">
        <v>25</v>
      </c>
      <c r="D11349" s="0" t="n">
        <v>28</v>
      </c>
      <c r="E11349" s="0" t="n">
        <v>21</v>
      </c>
      <c r="F11349" s="0" t="n">
        <v>3</v>
      </c>
      <c r="T11349" s="0"/>
    </row>
    <row r="11350" customFormat="false" ht="12.75" hidden="false" customHeight="false" outlineLevel="0" collapsed="false">
      <c r="A11350" s="0" t="n">
        <v>1992</v>
      </c>
      <c r="B11350" s="0" t="n">
        <v>1</v>
      </c>
      <c r="C11350" s="0" t="n">
        <v>26</v>
      </c>
      <c r="D11350" s="0" t="n">
        <v>31</v>
      </c>
      <c r="E11350" s="0" t="n">
        <v>20</v>
      </c>
      <c r="F11350" s="0" t="n">
        <v>13</v>
      </c>
      <c r="T11350" s="0"/>
    </row>
    <row r="11351" customFormat="false" ht="12.75" hidden="false" customHeight="false" outlineLevel="0" collapsed="false">
      <c r="A11351" s="0" t="n">
        <v>1992</v>
      </c>
      <c r="B11351" s="0" t="n">
        <v>1</v>
      </c>
      <c r="C11351" s="0" t="n">
        <v>27</v>
      </c>
      <c r="D11351" s="0" t="n">
        <v>35</v>
      </c>
      <c r="E11351" s="0" t="n">
        <v>23</v>
      </c>
      <c r="F11351" s="0" t="n">
        <v>0</v>
      </c>
      <c r="T11351" s="0"/>
    </row>
    <row r="11352" customFormat="false" ht="12.75" hidden="false" customHeight="false" outlineLevel="0" collapsed="false">
      <c r="A11352" s="0" t="n">
        <v>1992</v>
      </c>
      <c r="B11352" s="0" t="n">
        <v>1</v>
      </c>
      <c r="C11352" s="0" t="n">
        <v>28</v>
      </c>
      <c r="D11352" s="0" t="n">
        <v>41</v>
      </c>
      <c r="E11352" s="0" t="n">
        <v>30</v>
      </c>
      <c r="F11352" s="0" t="n">
        <v>0</v>
      </c>
      <c r="T11352" s="0"/>
    </row>
    <row r="11353" customFormat="false" ht="12.75" hidden="false" customHeight="false" outlineLevel="0" collapsed="false">
      <c r="A11353" s="0" t="n">
        <v>1992</v>
      </c>
      <c r="B11353" s="0" t="n">
        <v>1</v>
      </c>
      <c r="C11353" s="0" t="n">
        <v>29</v>
      </c>
      <c r="D11353" s="0" t="n">
        <v>49</v>
      </c>
      <c r="E11353" s="0" t="n">
        <v>31</v>
      </c>
      <c r="F11353" s="0" t="n">
        <v>0</v>
      </c>
      <c r="T11353" s="0"/>
    </row>
    <row r="11354" customFormat="false" ht="12.75" hidden="false" customHeight="false" outlineLevel="0" collapsed="false">
      <c r="A11354" s="0" t="n">
        <v>1992</v>
      </c>
      <c r="B11354" s="0" t="n">
        <v>1</v>
      </c>
      <c r="C11354" s="0" t="n">
        <v>30</v>
      </c>
      <c r="D11354" s="0" t="n">
        <v>48</v>
      </c>
      <c r="E11354" s="0" t="n">
        <v>32</v>
      </c>
      <c r="F11354" s="0" t="n">
        <v>0</v>
      </c>
      <c r="T11354" s="0"/>
    </row>
    <row r="11355" customFormat="false" ht="12.75" hidden="false" customHeight="false" outlineLevel="0" collapsed="false">
      <c r="A11355" s="0" t="n">
        <v>1992</v>
      </c>
      <c r="B11355" s="0" t="n">
        <v>1</v>
      </c>
      <c r="C11355" s="0" t="n">
        <v>31</v>
      </c>
      <c r="D11355" s="0" t="n">
        <v>46</v>
      </c>
      <c r="E11355" s="0" t="n">
        <v>37</v>
      </c>
      <c r="F11355" s="0" t="n">
        <v>0</v>
      </c>
      <c r="T11355" s="0"/>
    </row>
    <row r="11356" customFormat="false" ht="12.75" hidden="false" customHeight="false" outlineLevel="0" collapsed="false">
      <c r="A11356" s="0" t="n">
        <v>1992</v>
      </c>
      <c r="B11356" s="0" t="n">
        <v>2</v>
      </c>
      <c r="C11356" s="0" t="n">
        <v>1</v>
      </c>
      <c r="D11356" s="0" t="n">
        <v>37</v>
      </c>
      <c r="E11356" s="0" t="n">
        <v>22</v>
      </c>
      <c r="F11356" s="0" t="n">
        <v>0</v>
      </c>
      <c r="T11356" s="0"/>
    </row>
    <row r="11357" customFormat="false" ht="12.75" hidden="false" customHeight="false" outlineLevel="0" collapsed="false">
      <c r="A11357" s="0" t="n">
        <v>1992</v>
      </c>
      <c r="B11357" s="0" t="n">
        <v>2</v>
      </c>
      <c r="C11357" s="0" t="n">
        <v>2</v>
      </c>
      <c r="D11357" s="0" t="n">
        <v>38</v>
      </c>
      <c r="E11357" s="0" t="n">
        <v>22</v>
      </c>
      <c r="F11357" s="0" t="n">
        <v>0</v>
      </c>
      <c r="T11357" s="0"/>
    </row>
    <row r="11358" customFormat="false" ht="12.75" hidden="false" customHeight="false" outlineLevel="0" collapsed="false">
      <c r="A11358" s="0" t="n">
        <v>1992</v>
      </c>
      <c r="B11358" s="0" t="n">
        <v>2</v>
      </c>
      <c r="C11358" s="0" t="n">
        <v>3</v>
      </c>
      <c r="D11358" s="0" t="n">
        <v>43</v>
      </c>
      <c r="E11358" s="0" t="n">
        <v>24</v>
      </c>
      <c r="F11358" s="0" t="n">
        <v>0</v>
      </c>
      <c r="T11358" s="0"/>
    </row>
    <row r="11359" customFormat="false" ht="12.75" hidden="false" customHeight="false" outlineLevel="0" collapsed="false">
      <c r="A11359" s="0" t="n">
        <v>1992</v>
      </c>
      <c r="B11359" s="0" t="n">
        <v>2</v>
      </c>
      <c r="C11359" s="0" t="n">
        <v>4</v>
      </c>
      <c r="D11359" s="0" t="n">
        <v>41</v>
      </c>
      <c r="E11359" s="0" t="n">
        <v>28</v>
      </c>
      <c r="F11359" s="0" t="n">
        <v>0</v>
      </c>
      <c r="T11359" s="0"/>
    </row>
    <row r="11360" customFormat="false" ht="12.75" hidden="false" customHeight="false" outlineLevel="0" collapsed="false">
      <c r="A11360" s="0" t="n">
        <v>1992</v>
      </c>
      <c r="B11360" s="0" t="n">
        <v>2</v>
      </c>
      <c r="C11360" s="0" t="n">
        <v>5</v>
      </c>
      <c r="D11360" s="0" t="n">
        <v>37</v>
      </c>
      <c r="E11360" s="0" t="n">
        <v>25</v>
      </c>
      <c r="F11360" s="0" t="n">
        <v>0</v>
      </c>
      <c r="T11360" s="0"/>
    </row>
    <row r="11361" customFormat="false" ht="12.75" hidden="false" customHeight="false" outlineLevel="0" collapsed="false">
      <c r="A11361" s="0" t="n">
        <v>1992</v>
      </c>
      <c r="B11361" s="0" t="n">
        <v>2</v>
      </c>
      <c r="C11361" s="0" t="n">
        <v>6</v>
      </c>
      <c r="D11361" s="0" t="n">
        <v>37</v>
      </c>
      <c r="E11361" s="0" t="n">
        <v>23</v>
      </c>
      <c r="F11361" s="0" t="n">
        <v>0</v>
      </c>
      <c r="T11361" s="0"/>
    </row>
    <row r="11362" customFormat="false" ht="12.75" hidden="false" customHeight="false" outlineLevel="0" collapsed="false">
      <c r="A11362" s="0" t="n">
        <v>1992</v>
      </c>
      <c r="B11362" s="0" t="n">
        <v>2</v>
      </c>
      <c r="C11362" s="0" t="n">
        <v>7</v>
      </c>
      <c r="D11362" s="0" t="n">
        <v>36</v>
      </c>
      <c r="E11362" s="0" t="n">
        <v>28</v>
      </c>
      <c r="F11362" s="0" t="n">
        <v>0</v>
      </c>
      <c r="T11362" s="0"/>
    </row>
    <row r="11363" customFormat="false" ht="12.75" hidden="false" customHeight="false" outlineLevel="0" collapsed="false">
      <c r="A11363" s="0" t="n">
        <v>1992</v>
      </c>
      <c r="B11363" s="0" t="n">
        <v>2</v>
      </c>
      <c r="C11363" s="0" t="n">
        <v>8</v>
      </c>
      <c r="D11363" s="0" t="n">
        <v>36</v>
      </c>
      <c r="E11363" s="0" t="n">
        <v>31</v>
      </c>
      <c r="F11363" s="0" t="n">
        <v>12</v>
      </c>
      <c r="T11363" s="0"/>
    </row>
    <row r="11364" customFormat="false" ht="12.75" hidden="false" customHeight="false" outlineLevel="0" collapsed="false">
      <c r="A11364" s="0" t="n">
        <v>1992</v>
      </c>
      <c r="B11364" s="0" t="n">
        <v>2</v>
      </c>
      <c r="C11364" s="0" t="n">
        <v>9</v>
      </c>
      <c r="D11364" s="0" t="n">
        <v>31</v>
      </c>
      <c r="E11364" s="0" t="n">
        <v>19</v>
      </c>
      <c r="F11364" s="0" t="n">
        <v>0</v>
      </c>
      <c r="T11364" s="0"/>
    </row>
    <row r="11365" customFormat="false" ht="12.75" hidden="false" customHeight="false" outlineLevel="0" collapsed="false">
      <c r="A11365" s="0" t="n">
        <v>1992</v>
      </c>
      <c r="B11365" s="0" t="n">
        <v>2</v>
      </c>
      <c r="C11365" s="0" t="n">
        <v>10</v>
      </c>
      <c r="D11365" s="0" t="n">
        <v>30</v>
      </c>
      <c r="E11365" s="0" t="n">
        <v>14</v>
      </c>
      <c r="F11365" s="0" t="n">
        <v>0</v>
      </c>
      <c r="T11365" s="0"/>
    </row>
    <row r="11366" customFormat="false" ht="12.75" hidden="false" customHeight="false" outlineLevel="0" collapsed="false">
      <c r="A11366" s="0" t="n">
        <v>1992</v>
      </c>
      <c r="B11366" s="0" t="n">
        <v>2</v>
      </c>
      <c r="C11366" s="0" t="n">
        <v>11</v>
      </c>
      <c r="D11366" s="0" t="n">
        <v>48</v>
      </c>
      <c r="E11366" s="0" t="n">
        <v>26</v>
      </c>
      <c r="F11366" s="0" t="n">
        <v>0</v>
      </c>
      <c r="T11366" s="0"/>
    </row>
    <row r="11367" customFormat="false" ht="12.75" hidden="false" customHeight="false" outlineLevel="0" collapsed="false">
      <c r="A11367" s="0" t="n">
        <v>1992</v>
      </c>
      <c r="B11367" s="0" t="n">
        <v>2</v>
      </c>
      <c r="C11367" s="0" t="n">
        <v>12</v>
      </c>
      <c r="D11367" s="0" t="n">
        <v>28</v>
      </c>
      <c r="E11367" s="0" t="n">
        <v>14</v>
      </c>
      <c r="F11367" s="0" t="n">
        <v>0</v>
      </c>
      <c r="T11367" s="0"/>
    </row>
    <row r="11368" customFormat="false" ht="12.75" hidden="false" customHeight="false" outlineLevel="0" collapsed="false">
      <c r="A11368" s="0" t="n">
        <v>1992</v>
      </c>
      <c r="B11368" s="0" t="n">
        <v>2</v>
      </c>
      <c r="C11368" s="0" t="n">
        <v>13</v>
      </c>
      <c r="D11368" s="0" t="n">
        <v>34</v>
      </c>
      <c r="E11368" s="0" t="n">
        <v>19</v>
      </c>
      <c r="F11368" s="0" t="n">
        <v>15</v>
      </c>
      <c r="T11368" s="0"/>
    </row>
    <row r="11369" customFormat="false" ht="12.75" hidden="false" customHeight="false" outlineLevel="0" collapsed="false">
      <c r="A11369" s="0" t="n">
        <v>1992</v>
      </c>
      <c r="B11369" s="0" t="n">
        <v>2</v>
      </c>
      <c r="C11369" s="0" t="n">
        <v>14</v>
      </c>
      <c r="D11369" s="0" t="n">
        <v>44</v>
      </c>
      <c r="E11369" s="0" t="n">
        <v>30</v>
      </c>
      <c r="F11369" s="0" t="n">
        <v>1</v>
      </c>
      <c r="T11369" s="0"/>
    </row>
    <row r="11370" customFormat="false" ht="12.75" hidden="false" customHeight="false" outlineLevel="0" collapsed="false">
      <c r="A11370" s="0" t="n">
        <v>1992</v>
      </c>
      <c r="B11370" s="0" t="n">
        <v>2</v>
      </c>
      <c r="C11370" s="0" t="n">
        <v>15</v>
      </c>
      <c r="D11370" s="0" t="n">
        <v>49</v>
      </c>
      <c r="E11370" s="0" t="n">
        <v>33</v>
      </c>
      <c r="F11370" s="0" t="n">
        <v>84</v>
      </c>
      <c r="T11370" s="0"/>
    </row>
    <row r="11371" customFormat="false" ht="12.75" hidden="false" customHeight="false" outlineLevel="0" collapsed="false">
      <c r="A11371" s="0" t="n">
        <v>1992</v>
      </c>
      <c r="B11371" s="0" t="n">
        <v>2</v>
      </c>
      <c r="C11371" s="0" t="n">
        <v>16</v>
      </c>
      <c r="D11371" s="0" t="n">
        <v>53</v>
      </c>
      <c r="E11371" s="0" t="n">
        <v>40</v>
      </c>
      <c r="F11371" s="0" t="n">
        <v>8</v>
      </c>
      <c r="T11371" s="0"/>
    </row>
    <row r="11372" customFormat="false" ht="12.75" hidden="false" customHeight="false" outlineLevel="0" collapsed="false">
      <c r="A11372" s="0" t="n">
        <v>1992</v>
      </c>
      <c r="B11372" s="0" t="n">
        <v>2</v>
      </c>
      <c r="C11372" s="0" t="n">
        <v>17</v>
      </c>
      <c r="D11372" s="0" t="n">
        <v>51</v>
      </c>
      <c r="E11372" s="0" t="n">
        <v>37</v>
      </c>
      <c r="F11372" s="0" t="n">
        <v>0</v>
      </c>
      <c r="T11372" s="0"/>
    </row>
    <row r="11373" customFormat="false" ht="12.75" hidden="false" customHeight="false" outlineLevel="0" collapsed="false">
      <c r="A11373" s="0" t="n">
        <v>1992</v>
      </c>
      <c r="B11373" s="0" t="n">
        <v>2</v>
      </c>
      <c r="C11373" s="0" t="n">
        <v>18</v>
      </c>
      <c r="D11373" s="0" t="n">
        <v>44</v>
      </c>
      <c r="E11373" s="0" t="n">
        <v>37</v>
      </c>
      <c r="F11373" s="0" t="n">
        <v>6</v>
      </c>
      <c r="T11373" s="0"/>
    </row>
    <row r="11374" customFormat="false" ht="12.75" hidden="false" customHeight="false" outlineLevel="0" collapsed="false">
      <c r="A11374" s="0" t="n">
        <v>1992</v>
      </c>
      <c r="B11374" s="0" t="n">
        <v>2</v>
      </c>
      <c r="C11374" s="0" t="n">
        <v>19</v>
      </c>
      <c r="D11374" s="0" t="n">
        <v>51</v>
      </c>
      <c r="E11374" s="0" t="n">
        <v>43</v>
      </c>
      <c r="F11374" s="0" t="n">
        <v>2</v>
      </c>
      <c r="T11374" s="0"/>
    </row>
    <row r="11375" customFormat="false" ht="12.75" hidden="false" customHeight="false" outlineLevel="0" collapsed="false">
      <c r="A11375" s="0" t="n">
        <v>1992</v>
      </c>
      <c r="B11375" s="0" t="n">
        <v>2</v>
      </c>
      <c r="C11375" s="0" t="n">
        <v>20</v>
      </c>
      <c r="D11375" s="0" t="n">
        <v>51</v>
      </c>
      <c r="E11375" s="0" t="n">
        <v>37</v>
      </c>
      <c r="F11375" s="0" t="n">
        <v>0</v>
      </c>
      <c r="T11375" s="0"/>
    </row>
    <row r="11376" customFormat="false" ht="12.75" hidden="false" customHeight="false" outlineLevel="0" collapsed="false">
      <c r="A11376" s="0" t="n">
        <v>1992</v>
      </c>
      <c r="B11376" s="0" t="n">
        <v>2</v>
      </c>
      <c r="C11376" s="0" t="n">
        <v>21</v>
      </c>
      <c r="D11376" s="0" t="n">
        <v>52</v>
      </c>
      <c r="E11376" s="0" t="n">
        <v>34</v>
      </c>
      <c r="F11376" s="0" t="n">
        <v>0</v>
      </c>
      <c r="T11376" s="0"/>
    </row>
    <row r="11377" customFormat="false" ht="12.75" hidden="false" customHeight="false" outlineLevel="0" collapsed="false">
      <c r="A11377" s="0" t="n">
        <v>1992</v>
      </c>
      <c r="B11377" s="0" t="n">
        <v>2</v>
      </c>
      <c r="C11377" s="0" t="n">
        <v>22</v>
      </c>
      <c r="D11377" s="0" t="n">
        <v>47</v>
      </c>
      <c r="E11377" s="0" t="n">
        <v>33</v>
      </c>
      <c r="F11377" s="0" t="n">
        <v>0</v>
      </c>
      <c r="T11377" s="0"/>
    </row>
    <row r="11378" customFormat="false" ht="12.75" hidden="false" customHeight="false" outlineLevel="0" collapsed="false">
      <c r="A11378" s="0" t="n">
        <v>1992</v>
      </c>
      <c r="B11378" s="0" t="n">
        <v>2</v>
      </c>
      <c r="C11378" s="0" t="n">
        <v>23</v>
      </c>
      <c r="D11378" s="0" t="n">
        <v>64</v>
      </c>
      <c r="E11378" s="0" t="n">
        <v>42</v>
      </c>
      <c r="F11378" s="0" t="n">
        <v>0</v>
      </c>
      <c r="T11378" s="0"/>
    </row>
    <row r="11379" customFormat="false" ht="12.75" hidden="false" customHeight="false" outlineLevel="0" collapsed="false">
      <c r="A11379" s="0" t="n">
        <v>1992</v>
      </c>
      <c r="B11379" s="0" t="n">
        <v>2</v>
      </c>
      <c r="C11379" s="0" t="n">
        <v>24</v>
      </c>
      <c r="D11379" s="0" t="n">
        <v>42</v>
      </c>
      <c r="E11379" s="0" t="n">
        <v>36</v>
      </c>
      <c r="F11379" s="0" t="n">
        <v>3</v>
      </c>
      <c r="T11379" s="0"/>
    </row>
    <row r="11380" customFormat="false" ht="12.75" hidden="false" customHeight="false" outlineLevel="0" collapsed="false">
      <c r="A11380" s="0" t="n">
        <v>1992</v>
      </c>
      <c r="B11380" s="0" t="n">
        <v>2</v>
      </c>
      <c r="C11380" s="0" t="n">
        <v>25</v>
      </c>
      <c r="D11380" s="0" t="n">
        <v>37</v>
      </c>
      <c r="E11380" s="0" t="n">
        <v>35</v>
      </c>
      <c r="F11380" s="0" t="n">
        <v>35</v>
      </c>
      <c r="T11380" s="0"/>
    </row>
    <row r="11381" customFormat="false" ht="12.75" hidden="false" customHeight="false" outlineLevel="0" collapsed="false">
      <c r="A11381" s="0" t="n">
        <v>1992</v>
      </c>
      <c r="B11381" s="0" t="n">
        <v>2</v>
      </c>
      <c r="C11381" s="0" t="n">
        <v>26</v>
      </c>
      <c r="D11381" s="0" t="n">
        <v>42</v>
      </c>
      <c r="E11381" s="0" t="n">
        <v>34</v>
      </c>
      <c r="F11381" s="0" t="n">
        <v>21</v>
      </c>
      <c r="T11381" s="0"/>
    </row>
    <row r="11382" customFormat="false" ht="12.75" hidden="false" customHeight="false" outlineLevel="0" collapsed="false">
      <c r="A11382" s="0" t="n">
        <v>1992</v>
      </c>
      <c r="B11382" s="0" t="n">
        <v>2</v>
      </c>
      <c r="C11382" s="0" t="n">
        <v>27</v>
      </c>
      <c r="D11382" s="0" t="n">
        <v>49</v>
      </c>
      <c r="E11382" s="0" t="n">
        <v>33</v>
      </c>
      <c r="F11382" s="0" t="n">
        <v>0</v>
      </c>
      <c r="T11382" s="0"/>
    </row>
    <row r="11383" customFormat="false" ht="12.75" hidden="false" customHeight="false" outlineLevel="0" collapsed="false">
      <c r="A11383" s="0" t="n">
        <v>1992</v>
      </c>
      <c r="B11383" s="0" t="n">
        <v>2</v>
      </c>
      <c r="C11383" s="0" t="n">
        <v>28</v>
      </c>
      <c r="D11383" s="0" t="n">
        <v>50</v>
      </c>
      <c r="E11383" s="0" t="n">
        <v>38</v>
      </c>
      <c r="F11383" s="0" t="n">
        <v>0</v>
      </c>
      <c r="T11383" s="0"/>
    </row>
    <row r="11384" customFormat="false" ht="12.75" hidden="false" customHeight="false" outlineLevel="0" collapsed="false">
      <c r="A11384" s="0" t="n">
        <v>1992</v>
      </c>
      <c r="B11384" s="0" t="n">
        <v>2</v>
      </c>
      <c r="C11384" s="0" t="n">
        <v>29</v>
      </c>
      <c r="D11384" s="0" t="n">
        <v>50</v>
      </c>
      <c r="E11384" s="0" t="n">
        <v>19</v>
      </c>
      <c r="F11384" s="0" t="n">
        <v>0</v>
      </c>
      <c r="T11384" s="0"/>
    </row>
    <row r="11385" customFormat="false" ht="12.75" hidden="false" customHeight="false" outlineLevel="0" collapsed="false">
      <c r="A11385" s="0" t="n">
        <v>1992</v>
      </c>
      <c r="B11385" s="0" t="n">
        <v>3</v>
      </c>
      <c r="C11385" s="0" t="n">
        <v>1</v>
      </c>
      <c r="D11385" s="0" t="n">
        <v>56</v>
      </c>
      <c r="E11385" s="0" t="n">
        <v>19</v>
      </c>
      <c r="F11385" s="0" t="n">
        <v>0</v>
      </c>
      <c r="T11385" s="0"/>
    </row>
    <row r="11386" customFormat="false" ht="12.75" hidden="false" customHeight="false" outlineLevel="0" collapsed="false">
      <c r="A11386" s="0" t="n">
        <v>1992</v>
      </c>
      <c r="B11386" s="0" t="n">
        <v>3</v>
      </c>
      <c r="C11386" s="0" t="n">
        <v>2</v>
      </c>
      <c r="D11386" s="0" t="n">
        <v>48</v>
      </c>
      <c r="E11386" s="0" t="n">
        <v>35</v>
      </c>
      <c r="F11386" s="0" t="n">
        <v>0</v>
      </c>
      <c r="T11386" s="0"/>
    </row>
    <row r="11387" customFormat="false" ht="12.75" hidden="false" customHeight="false" outlineLevel="0" collapsed="false">
      <c r="A11387" s="0" t="n">
        <v>1992</v>
      </c>
      <c r="B11387" s="0" t="n">
        <v>3</v>
      </c>
      <c r="C11387" s="0" t="n">
        <v>3</v>
      </c>
      <c r="D11387" s="0" t="n">
        <v>39</v>
      </c>
      <c r="E11387" s="0" t="n">
        <v>34</v>
      </c>
      <c r="F11387" s="0" t="n">
        <v>0</v>
      </c>
      <c r="T11387" s="0"/>
    </row>
    <row r="11388" customFormat="false" ht="12.75" hidden="false" customHeight="false" outlineLevel="0" collapsed="false">
      <c r="A11388" s="0" t="n">
        <v>1992</v>
      </c>
      <c r="B11388" s="0" t="n">
        <v>3</v>
      </c>
      <c r="C11388" s="0" t="n">
        <v>4</v>
      </c>
      <c r="D11388" s="0" t="n">
        <v>53</v>
      </c>
      <c r="E11388" s="0" t="n">
        <v>34</v>
      </c>
      <c r="F11388" s="0" t="n">
        <v>0</v>
      </c>
      <c r="T11388" s="0"/>
    </row>
    <row r="11389" customFormat="false" ht="12.75" hidden="false" customHeight="false" outlineLevel="0" collapsed="false">
      <c r="A11389" s="0" t="n">
        <v>1992</v>
      </c>
      <c r="B11389" s="0" t="n">
        <v>3</v>
      </c>
      <c r="C11389" s="0" t="n">
        <v>5</v>
      </c>
      <c r="D11389" s="0" t="n">
        <v>57</v>
      </c>
      <c r="E11389" s="0" t="n">
        <v>37</v>
      </c>
      <c r="F11389" s="0" t="n">
        <v>0</v>
      </c>
      <c r="T11389" s="0"/>
    </row>
    <row r="11390" customFormat="false" ht="12.75" hidden="false" customHeight="false" outlineLevel="0" collapsed="false">
      <c r="A11390" s="0" t="n">
        <v>1992</v>
      </c>
      <c r="B11390" s="0" t="n">
        <v>3</v>
      </c>
      <c r="C11390" s="0" t="n">
        <v>6</v>
      </c>
      <c r="D11390" s="0" t="n">
        <v>50</v>
      </c>
      <c r="E11390" s="0" t="n">
        <v>38</v>
      </c>
      <c r="F11390" s="0" t="n">
        <v>6</v>
      </c>
      <c r="T11390" s="0"/>
    </row>
    <row r="11391" customFormat="false" ht="12.75" hidden="false" customHeight="false" outlineLevel="0" collapsed="false">
      <c r="A11391" s="0" t="n">
        <v>1992</v>
      </c>
      <c r="B11391" s="0" t="n">
        <v>3</v>
      </c>
      <c r="C11391" s="0" t="n">
        <v>7</v>
      </c>
      <c r="D11391" s="0" t="n">
        <v>54</v>
      </c>
      <c r="E11391" s="0" t="n">
        <v>37</v>
      </c>
      <c r="F11391" s="0" t="n">
        <v>49</v>
      </c>
      <c r="T11391" s="0"/>
    </row>
    <row r="11392" customFormat="false" ht="12.75" hidden="false" customHeight="false" outlineLevel="0" collapsed="false">
      <c r="A11392" s="0" t="n">
        <v>1992</v>
      </c>
      <c r="B11392" s="0" t="n">
        <v>3</v>
      </c>
      <c r="C11392" s="0" t="n">
        <v>8</v>
      </c>
      <c r="D11392" s="0" t="n">
        <v>61</v>
      </c>
      <c r="E11392" s="0" t="n">
        <v>49</v>
      </c>
      <c r="F11392" s="0" t="n">
        <v>0</v>
      </c>
      <c r="T11392" s="0"/>
    </row>
    <row r="11393" customFormat="false" ht="12.75" hidden="false" customHeight="false" outlineLevel="0" collapsed="false">
      <c r="A11393" s="0" t="n">
        <v>1992</v>
      </c>
      <c r="B11393" s="0" t="n">
        <v>3</v>
      </c>
      <c r="C11393" s="0" t="n">
        <v>9</v>
      </c>
      <c r="D11393" s="0" t="n">
        <v>64</v>
      </c>
      <c r="E11393" s="0" t="n">
        <v>44</v>
      </c>
      <c r="F11393" s="0" t="n">
        <v>0</v>
      </c>
      <c r="T11393" s="0"/>
    </row>
    <row r="11394" customFormat="false" ht="12.75" hidden="false" customHeight="false" outlineLevel="0" collapsed="false">
      <c r="A11394" s="0" t="n">
        <v>1992</v>
      </c>
      <c r="B11394" s="0" t="n">
        <v>3</v>
      </c>
      <c r="C11394" s="0" t="n">
        <v>10</v>
      </c>
      <c r="D11394" s="0" t="n">
        <v>55</v>
      </c>
      <c r="E11394" s="0" t="n">
        <v>41</v>
      </c>
      <c r="F11394" s="0" t="n">
        <v>39</v>
      </c>
      <c r="T11394" s="0"/>
    </row>
    <row r="11395" customFormat="false" ht="12.75" hidden="false" customHeight="false" outlineLevel="0" collapsed="false">
      <c r="A11395" s="0" t="n">
        <v>1992</v>
      </c>
      <c r="B11395" s="0" t="n">
        <v>3</v>
      </c>
      <c r="C11395" s="0" t="n">
        <v>11</v>
      </c>
      <c r="D11395" s="0" t="n">
        <v>54</v>
      </c>
      <c r="E11395" s="0" t="n">
        <v>25</v>
      </c>
      <c r="F11395" s="0" t="n">
        <v>39</v>
      </c>
      <c r="T11395" s="0"/>
    </row>
    <row r="11396" customFormat="false" ht="12.75" hidden="false" customHeight="false" outlineLevel="0" collapsed="false">
      <c r="A11396" s="0" t="n">
        <v>1992</v>
      </c>
      <c r="B11396" s="0" t="n">
        <v>3</v>
      </c>
      <c r="C11396" s="0" t="n">
        <v>12</v>
      </c>
      <c r="D11396" s="0" t="n">
        <v>40</v>
      </c>
      <c r="E11396" s="0" t="n">
        <v>24</v>
      </c>
      <c r="F11396" s="0" t="n">
        <v>0</v>
      </c>
      <c r="T11396" s="0"/>
    </row>
    <row r="11397" customFormat="false" ht="12.75" hidden="false" customHeight="false" outlineLevel="0" collapsed="false">
      <c r="A11397" s="0" t="n">
        <v>1992</v>
      </c>
      <c r="B11397" s="0" t="n">
        <v>3</v>
      </c>
      <c r="C11397" s="0" t="n">
        <v>13</v>
      </c>
      <c r="D11397" s="0" t="n">
        <v>38</v>
      </c>
      <c r="E11397" s="0" t="n">
        <v>23</v>
      </c>
      <c r="F11397" s="0" t="n">
        <v>0</v>
      </c>
      <c r="T11397" s="0"/>
    </row>
    <row r="11398" customFormat="false" ht="12.75" hidden="false" customHeight="false" outlineLevel="0" collapsed="false">
      <c r="A11398" s="0" t="n">
        <v>1992</v>
      </c>
      <c r="B11398" s="0" t="n">
        <v>3</v>
      </c>
      <c r="C11398" s="0" t="n">
        <v>14</v>
      </c>
      <c r="D11398" s="0" t="n">
        <v>40</v>
      </c>
      <c r="E11398" s="0" t="n">
        <v>24</v>
      </c>
      <c r="F11398" s="0" t="n">
        <v>0</v>
      </c>
      <c r="T11398" s="0"/>
    </row>
    <row r="11399" customFormat="false" ht="12.75" hidden="false" customHeight="false" outlineLevel="0" collapsed="false">
      <c r="A11399" s="0" t="n">
        <v>1992</v>
      </c>
      <c r="B11399" s="0" t="n">
        <v>3</v>
      </c>
      <c r="C11399" s="0" t="n">
        <v>15</v>
      </c>
      <c r="D11399" s="0" t="n">
        <v>35</v>
      </c>
      <c r="E11399" s="0" t="n">
        <v>22</v>
      </c>
      <c r="F11399" s="0" t="n">
        <v>0</v>
      </c>
      <c r="T11399" s="0"/>
    </row>
    <row r="11400" customFormat="false" ht="12.75" hidden="false" customHeight="false" outlineLevel="0" collapsed="false">
      <c r="A11400" s="0" t="n">
        <v>1992</v>
      </c>
      <c r="B11400" s="0" t="n">
        <v>3</v>
      </c>
      <c r="C11400" s="0" t="n">
        <v>16</v>
      </c>
      <c r="D11400" s="0" t="n">
        <v>37</v>
      </c>
      <c r="E11400" s="0" t="n">
        <v>17</v>
      </c>
      <c r="F11400" s="0" t="n">
        <v>0</v>
      </c>
      <c r="T11400" s="0"/>
    </row>
    <row r="11401" customFormat="false" ht="12.75" hidden="false" customHeight="false" outlineLevel="0" collapsed="false">
      <c r="A11401" s="0" t="n">
        <v>1992</v>
      </c>
      <c r="B11401" s="0" t="n">
        <v>3</v>
      </c>
      <c r="C11401" s="0" t="n">
        <v>17</v>
      </c>
      <c r="D11401" s="0" t="n">
        <v>50</v>
      </c>
      <c r="E11401" s="0" t="n">
        <v>29</v>
      </c>
      <c r="F11401" s="0" t="n">
        <v>0</v>
      </c>
      <c r="T11401" s="0"/>
    </row>
    <row r="11402" customFormat="false" ht="12.75" hidden="false" customHeight="false" outlineLevel="0" collapsed="false">
      <c r="A11402" s="0" t="n">
        <v>1992</v>
      </c>
      <c r="B11402" s="0" t="n">
        <v>3</v>
      </c>
      <c r="C11402" s="0" t="n">
        <v>18</v>
      </c>
      <c r="D11402" s="0" t="n">
        <v>45</v>
      </c>
      <c r="E11402" s="0" t="n">
        <v>31</v>
      </c>
      <c r="F11402" s="0" t="n">
        <v>9</v>
      </c>
      <c r="T11402" s="0"/>
    </row>
    <row r="11403" customFormat="false" ht="12.75" hidden="false" customHeight="false" outlineLevel="0" collapsed="false">
      <c r="A11403" s="0" t="n">
        <v>1992</v>
      </c>
      <c r="B11403" s="0" t="n">
        <v>3</v>
      </c>
      <c r="C11403" s="0" t="n">
        <v>19</v>
      </c>
      <c r="D11403" s="0" t="n">
        <v>33</v>
      </c>
      <c r="E11403" s="0" t="n">
        <v>31</v>
      </c>
      <c r="F11403" s="0" t="n">
        <v>93</v>
      </c>
      <c r="T11403" s="0"/>
    </row>
    <row r="11404" customFormat="false" ht="12.75" hidden="false" customHeight="false" outlineLevel="0" collapsed="false">
      <c r="A11404" s="0" t="n">
        <v>1992</v>
      </c>
      <c r="B11404" s="0" t="n">
        <v>3</v>
      </c>
      <c r="C11404" s="0" t="n">
        <v>20</v>
      </c>
      <c r="D11404" s="0" t="n">
        <v>45</v>
      </c>
      <c r="E11404" s="0" t="n">
        <v>30</v>
      </c>
      <c r="F11404" s="0" t="n">
        <v>0</v>
      </c>
      <c r="T11404" s="0"/>
    </row>
    <row r="11405" customFormat="false" ht="12.75" hidden="false" customHeight="false" outlineLevel="0" collapsed="false">
      <c r="A11405" s="0" t="n">
        <v>1992</v>
      </c>
      <c r="B11405" s="0" t="n">
        <v>3</v>
      </c>
      <c r="C11405" s="0" t="n">
        <v>21</v>
      </c>
      <c r="D11405" s="0" t="n">
        <v>39</v>
      </c>
      <c r="E11405" s="0" t="n">
        <v>28</v>
      </c>
      <c r="F11405" s="0" t="n">
        <v>0</v>
      </c>
      <c r="T11405" s="0"/>
    </row>
    <row r="11406" customFormat="false" ht="12.75" hidden="false" customHeight="false" outlineLevel="0" collapsed="false">
      <c r="A11406" s="0" t="n">
        <v>1992</v>
      </c>
      <c r="B11406" s="0" t="n">
        <v>3</v>
      </c>
      <c r="C11406" s="0" t="n">
        <v>22</v>
      </c>
      <c r="D11406" s="0" t="n">
        <v>35</v>
      </c>
      <c r="E11406" s="0" t="n">
        <v>25</v>
      </c>
      <c r="F11406" s="0" t="n">
        <v>44</v>
      </c>
      <c r="T11406" s="0"/>
    </row>
    <row r="11407" customFormat="false" ht="12.75" hidden="false" customHeight="false" outlineLevel="0" collapsed="false">
      <c r="A11407" s="0" t="n">
        <v>1992</v>
      </c>
      <c r="B11407" s="0" t="n">
        <v>3</v>
      </c>
      <c r="C11407" s="0" t="n">
        <v>23</v>
      </c>
      <c r="D11407" s="0" t="n">
        <v>38</v>
      </c>
      <c r="E11407" s="0" t="n">
        <v>29</v>
      </c>
      <c r="F11407" s="0" t="n">
        <v>0</v>
      </c>
      <c r="T11407" s="0"/>
    </row>
    <row r="11408" customFormat="false" ht="12.75" hidden="false" customHeight="false" outlineLevel="0" collapsed="false">
      <c r="A11408" s="0" t="n">
        <v>1992</v>
      </c>
      <c r="B11408" s="0" t="n">
        <v>3</v>
      </c>
      <c r="C11408" s="0" t="n">
        <v>24</v>
      </c>
      <c r="D11408" s="0" t="n">
        <v>43</v>
      </c>
      <c r="E11408" s="0" t="n">
        <v>24</v>
      </c>
      <c r="F11408" s="0" t="n">
        <v>0</v>
      </c>
      <c r="T11408" s="0"/>
    </row>
    <row r="11409" customFormat="false" ht="12.75" hidden="false" customHeight="false" outlineLevel="0" collapsed="false">
      <c r="A11409" s="0" t="n">
        <v>1992</v>
      </c>
      <c r="B11409" s="0" t="n">
        <v>3</v>
      </c>
      <c r="C11409" s="0" t="n">
        <v>25</v>
      </c>
      <c r="D11409" s="0" t="n">
        <v>49</v>
      </c>
      <c r="E11409" s="0" t="n">
        <v>32</v>
      </c>
      <c r="F11409" s="0" t="n">
        <v>0</v>
      </c>
      <c r="T11409" s="0"/>
    </row>
    <row r="11410" customFormat="false" ht="12.75" hidden="false" customHeight="false" outlineLevel="0" collapsed="false">
      <c r="A11410" s="0" t="n">
        <v>1992</v>
      </c>
      <c r="B11410" s="0" t="n">
        <v>3</v>
      </c>
      <c r="C11410" s="0" t="n">
        <v>26</v>
      </c>
      <c r="D11410" s="0" t="n">
        <v>56</v>
      </c>
      <c r="E11410" s="0" t="n">
        <v>44</v>
      </c>
      <c r="F11410" s="0" t="n">
        <v>99</v>
      </c>
      <c r="T11410" s="0"/>
    </row>
    <row r="11411" customFormat="false" ht="12.75" hidden="false" customHeight="false" outlineLevel="0" collapsed="false">
      <c r="A11411" s="0" t="n">
        <v>1992</v>
      </c>
      <c r="B11411" s="0" t="n">
        <v>3</v>
      </c>
      <c r="C11411" s="0" t="n">
        <v>27</v>
      </c>
      <c r="D11411" s="0" t="n">
        <v>56</v>
      </c>
      <c r="E11411" s="0" t="n">
        <v>43</v>
      </c>
      <c r="F11411" s="0" t="n">
        <v>5</v>
      </c>
      <c r="T11411" s="0"/>
    </row>
    <row r="11412" customFormat="false" ht="12.75" hidden="false" customHeight="false" outlineLevel="0" collapsed="false">
      <c r="A11412" s="0" t="n">
        <v>1992</v>
      </c>
      <c r="B11412" s="0" t="n">
        <v>3</v>
      </c>
      <c r="C11412" s="0" t="n">
        <v>28</v>
      </c>
      <c r="D11412" s="0" t="n">
        <v>43</v>
      </c>
      <c r="E11412" s="0" t="n">
        <v>33</v>
      </c>
      <c r="F11412" s="0" t="n">
        <v>0</v>
      </c>
      <c r="T11412" s="0"/>
    </row>
    <row r="11413" customFormat="false" ht="12.75" hidden="false" customHeight="false" outlineLevel="0" collapsed="false">
      <c r="A11413" s="0" t="n">
        <v>1992</v>
      </c>
      <c r="B11413" s="0" t="n">
        <v>3</v>
      </c>
      <c r="C11413" s="0" t="n">
        <v>29</v>
      </c>
      <c r="D11413" s="0" t="n">
        <v>55</v>
      </c>
      <c r="E11413" s="0" t="n">
        <v>35</v>
      </c>
      <c r="F11413" s="0" t="n">
        <v>0</v>
      </c>
      <c r="T11413" s="0"/>
    </row>
    <row r="11414" customFormat="false" ht="12.75" hidden="false" customHeight="false" outlineLevel="0" collapsed="false">
      <c r="A11414" s="0" t="n">
        <v>1992</v>
      </c>
      <c r="B11414" s="0" t="n">
        <v>3</v>
      </c>
      <c r="C11414" s="0" t="n">
        <v>30</v>
      </c>
      <c r="D11414" s="0" t="n">
        <v>54</v>
      </c>
      <c r="E11414" s="0" t="n">
        <v>41</v>
      </c>
      <c r="F11414" s="0" t="n">
        <v>14</v>
      </c>
      <c r="T11414" s="0"/>
    </row>
    <row r="11415" customFormat="false" ht="12.75" hidden="false" customHeight="false" outlineLevel="0" collapsed="false">
      <c r="A11415" s="0" t="n">
        <v>1992</v>
      </c>
      <c r="B11415" s="0" t="n">
        <v>3</v>
      </c>
      <c r="C11415" s="0" t="n">
        <v>31</v>
      </c>
      <c r="D11415" s="0" t="n">
        <v>59</v>
      </c>
      <c r="E11415" s="0" t="n">
        <v>40</v>
      </c>
      <c r="F11415" s="0" t="n">
        <v>11</v>
      </c>
      <c r="T11415" s="0"/>
    </row>
    <row r="11416" customFormat="false" ht="12.75" hidden="false" customHeight="false" outlineLevel="0" collapsed="false">
      <c r="A11416" s="0" t="n">
        <v>1992</v>
      </c>
      <c r="B11416" s="0" t="n">
        <v>4</v>
      </c>
      <c r="C11416" s="0" t="n">
        <v>1</v>
      </c>
      <c r="D11416" s="0" t="n">
        <v>58</v>
      </c>
      <c r="E11416" s="0" t="n">
        <v>41</v>
      </c>
      <c r="F11416" s="0" t="n">
        <v>8</v>
      </c>
      <c r="T11416" s="0"/>
    </row>
    <row r="11417" customFormat="false" ht="12.75" hidden="false" customHeight="false" outlineLevel="0" collapsed="false">
      <c r="A11417" s="0" t="n">
        <v>1992</v>
      </c>
      <c r="B11417" s="0" t="n">
        <v>4</v>
      </c>
      <c r="C11417" s="0" t="n">
        <v>2</v>
      </c>
      <c r="D11417" s="0" t="n">
        <v>50</v>
      </c>
      <c r="E11417" s="0" t="n">
        <v>34</v>
      </c>
      <c r="F11417" s="0" t="n">
        <v>0</v>
      </c>
      <c r="T11417" s="0"/>
    </row>
    <row r="11418" customFormat="false" ht="12.75" hidden="false" customHeight="false" outlineLevel="0" collapsed="false">
      <c r="A11418" s="0" t="n">
        <v>1992</v>
      </c>
      <c r="B11418" s="0" t="n">
        <v>4</v>
      </c>
      <c r="C11418" s="0" t="n">
        <v>3</v>
      </c>
      <c r="D11418" s="0" t="n">
        <v>45</v>
      </c>
      <c r="E11418" s="0" t="n">
        <v>33</v>
      </c>
      <c r="F11418" s="0" t="n">
        <v>0</v>
      </c>
      <c r="T11418" s="0"/>
    </row>
    <row r="11419" customFormat="false" ht="12.75" hidden="false" customHeight="false" outlineLevel="0" collapsed="false">
      <c r="A11419" s="0" t="n">
        <v>1992</v>
      </c>
      <c r="B11419" s="0" t="n">
        <v>4</v>
      </c>
      <c r="C11419" s="0" t="n">
        <v>4</v>
      </c>
      <c r="D11419" s="0" t="n">
        <v>53</v>
      </c>
      <c r="E11419" s="0" t="n">
        <v>34</v>
      </c>
      <c r="F11419" s="0" t="n">
        <v>0</v>
      </c>
      <c r="T11419" s="0"/>
    </row>
    <row r="11420" customFormat="false" ht="12.75" hidden="false" customHeight="false" outlineLevel="0" collapsed="false">
      <c r="A11420" s="0" t="n">
        <v>1992</v>
      </c>
      <c r="B11420" s="0" t="n">
        <v>4</v>
      </c>
      <c r="C11420" s="0" t="n">
        <v>5</v>
      </c>
      <c r="D11420" s="0" t="n">
        <v>54</v>
      </c>
      <c r="E11420" s="0" t="n">
        <v>36</v>
      </c>
      <c r="F11420" s="0" t="n">
        <v>0</v>
      </c>
      <c r="T11420" s="0"/>
    </row>
    <row r="11421" customFormat="false" ht="12.75" hidden="false" customHeight="false" outlineLevel="0" collapsed="false">
      <c r="A11421" s="0" t="n">
        <v>1992</v>
      </c>
      <c r="B11421" s="0" t="n">
        <v>4</v>
      </c>
      <c r="C11421" s="0" t="n">
        <v>6</v>
      </c>
      <c r="D11421" s="0" t="n">
        <v>60</v>
      </c>
      <c r="E11421" s="0" t="n">
        <v>38</v>
      </c>
      <c r="F11421" s="0" t="n">
        <v>0</v>
      </c>
      <c r="T11421" s="0"/>
    </row>
    <row r="11422" customFormat="false" ht="12.75" hidden="false" customHeight="false" outlineLevel="0" collapsed="false">
      <c r="A11422" s="0" t="n">
        <v>1992</v>
      </c>
      <c r="B11422" s="0" t="n">
        <v>4</v>
      </c>
      <c r="C11422" s="0" t="n">
        <v>7</v>
      </c>
      <c r="D11422" s="0" t="n">
        <v>60</v>
      </c>
      <c r="E11422" s="0" t="n">
        <v>46</v>
      </c>
      <c r="F11422" s="0" t="n">
        <v>0</v>
      </c>
      <c r="T11422" s="0"/>
    </row>
    <row r="11423" customFormat="false" ht="12.75" hidden="false" customHeight="false" outlineLevel="0" collapsed="false">
      <c r="A11423" s="0" t="n">
        <v>1992</v>
      </c>
      <c r="B11423" s="0" t="n">
        <v>4</v>
      </c>
      <c r="C11423" s="0" t="n">
        <v>8</v>
      </c>
      <c r="D11423" s="0" t="n">
        <v>64</v>
      </c>
      <c r="E11423" s="0" t="n">
        <v>48</v>
      </c>
      <c r="F11423" s="0" t="n">
        <v>0</v>
      </c>
      <c r="T11423" s="0"/>
    </row>
    <row r="11424" customFormat="false" ht="12.75" hidden="false" customHeight="false" outlineLevel="0" collapsed="false">
      <c r="A11424" s="0" t="n">
        <v>1992</v>
      </c>
      <c r="B11424" s="0" t="n">
        <v>4</v>
      </c>
      <c r="C11424" s="0" t="n">
        <v>9</v>
      </c>
      <c r="D11424" s="0" t="n">
        <v>60</v>
      </c>
      <c r="E11424" s="0" t="n">
        <v>45</v>
      </c>
      <c r="F11424" s="0" t="n">
        <v>10</v>
      </c>
      <c r="T11424" s="0"/>
    </row>
    <row r="11425" customFormat="false" ht="12.75" hidden="false" customHeight="false" outlineLevel="0" collapsed="false">
      <c r="A11425" s="0" t="n">
        <v>1992</v>
      </c>
      <c r="B11425" s="0" t="n">
        <v>4</v>
      </c>
      <c r="C11425" s="0" t="n">
        <v>10</v>
      </c>
      <c r="D11425" s="0" t="n">
        <v>71</v>
      </c>
      <c r="E11425" s="0" t="n">
        <v>47</v>
      </c>
      <c r="F11425" s="0" t="n">
        <v>8</v>
      </c>
      <c r="T11425" s="0"/>
    </row>
    <row r="11426" customFormat="false" ht="12.75" hidden="false" customHeight="false" outlineLevel="0" collapsed="false">
      <c r="A11426" s="0" t="n">
        <v>1992</v>
      </c>
      <c r="B11426" s="0" t="n">
        <v>4</v>
      </c>
      <c r="C11426" s="0" t="n">
        <v>11</v>
      </c>
      <c r="D11426" s="0" t="n">
        <v>50</v>
      </c>
      <c r="E11426" s="0" t="n">
        <v>40</v>
      </c>
      <c r="F11426" s="0" t="n">
        <v>23</v>
      </c>
      <c r="T11426" s="0"/>
    </row>
    <row r="11427" customFormat="false" ht="12.75" hidden="false" customHeight="false" outlineLevel="0" collapsed="false">
      <c r="A11427" s="0" t="n">
        <v>1992</v>
      </c>
      <c r="B11427" s="0" t="n">
        <v>4</v>
      </c>
      <c r="C11427" s="0" t="n">
        <v>12</v>
      </c>
      <c r="D11427" s="0" t="n">
        <v>57</v>
      </c>
      <c r="E11427" s="0" t="n">
        <v>38</v>
      </c>
      <c r="F11427" s="0" t="n">
        <v>0</v>
      </c>
      <c r="T11427" s="0"/>
    </row>
    <row r="11428" customFormat="false" ht="12.75" hidden="false" customHeight="false" outlineLevel="0" collapsed="false">
      <c r="A11428" s="0" t="n">
        <v>1992</v>
      </c>
      <c r="B11428" s="0" t="n">
        <v>4</v>
      </c>
      <c r="C11428" s="0" t="n">
        <v>13</v>
      </c>
      <c r="D11428" s="0" t="n">
        <v>51</v>
      </c>
      <c r="E11428" s="0" t="n">
        <v>31</v>
      </c>
      <c r="F11428" s="0" t="n">
        <v>0</v>
      </c>
      <c r="T11428" s="0"/>
    </row>
    <row r="11429" customFormat="false" ht="12.75" hidden="false" customHeight="false" outlineLevel="0" collapsed="false">
      <c r="A11429" s="0" t="n">
        <v>1992</v>
      </c>
      <c r="B11429" s="0" t="n">
        <v>4</v>
      </c>
      <c r="C11429" s="0" t="n">
        <v>14</v>
      </c>
      <c r="D11429" s="0" t="n">
        <v>59</v>
      </c>
      <c r="E11429" s="0" t="n">
        <v>37</v>
      </c>
      <c r="F11429" s="0" t="n">
        <v>0</v>
      </c>
      <c r="T11429" s="0"/>
    </row>
    <row r="11430" customFormat="false" ht="12.75" hidden="false" customHeight="false" outlineLevel="0" collapsed="false">
      <c r="A11430" s="0" t="n">
        <v>1992</v>
      </c>
      <c r="B11430" s="0" t="n">
        <v>4</v>
      </c>
      <c r="C11430" s="0" t="n">
        <v>15</v>
      </c>
      <c r="D11430" s="0" t="n">
        <v>59</v>
      </c>
      <c r="E11430" s="0" t="n">
        <v>39</v>
      </c>
      <c r="F11430" s="0" t="n">
        <v>0</v>
      </c>
      <c r="T11430" s="0"/>
    </row>
    <row r="11431" customFormat="false" ht="12.75" hidden="false" customHeight="false" outlineLevel="0" collapsed="false">
      <c r="A11431" s="0" t="n">
        <v>1992</v>
      </c>
      <c r="B11431" s="0" t="n">
        <v>4</v>
      </c>
      <c r="C11431" s="0" t="n">
        <v>16</v>
      </c>
      <c r="D11431" s="0" t="n">
        <v>47</v>
      </c>
      <c r="E11431" s="0" t="n">
        <v>40</v>
      </c>
      <c r="F11431" s="0" t="n">
        <v>35</v>
      </c>
      <c r="T11431" s="0"/>
    </row>
    <row r="11432" customFormat="false" ht="12.75" hidden="false" customHeight="false" outlineLevel="0" collapsed="false">
      <c r="A11432" s="0" t="n">
        <v>1992</v>
      </c>
      <c r="B11432" s="0" t="n">
        <v>4</v>
      </c>
      <c r="C11432" s="0" t="n">
        <v>17</v>
      </c>
      <c r="D11432" s="0" t="n">
        <v>46</v>
      </c>
      <c r="E11432" s="0" t="n">
        <v>41</v>
      </c>
      <c r="F11432" s="0" t="n">
        <v>19</v>
      </c>
      <c r="T11432" s="0"/>
    </row>
    <row r="11433" customFormat="false" ht="12.75" hidden="false" customHeight="false" outlineLevel="0" collapsed="false">
      <c r="A11433" s="0" t="n">
        <v>1992</v>
      </c>
      <c r="B11433" s="0" t="n">
        <v>4</v>
      </c>
      <c r="C11433" s="0" t="n">
        <v>18</v>
      </c>
      <c r="D11433" s="0" t="n">
        <v>47</v>
      </c>
      <c r="E11433" s="0" t="n">
        <v>40</v>
      </c>
      <c r="F11433" s="0" t="n">
        <v>9</v>
      </c>
      <c r="T11433" s="0"/>
    </row>
    <row r="11434" customFormat="false" ht="12.75" hidden="false" customHeight="false" outlineLevel="0" collapsed="false">
      <c r="A11434" s="0" t="n">
        <v>1992</v>
      </c>
      <c r="B11434" s="0" t="n">
        <v>4</v>
      </c>
      <c r="C11434" s="0" t="n">
        <v>19</v>
      </c>
      <c r="D11434" s="0" t="n">
        <v>47</v>
      </c>
      <c r="E11434" s="0" t="n">
        <v>41</v>
      </c>
      <c r="F11434" s="0" t="n">
        <v>3</v>
      </c>
      <c r="T11434" s="0"/>
    </row>
    <row r="11435" customFormat="false" ht="12.75" hidden="false" customHeight="false" outlineLevel="0" collapsed="false">
      <c r="A11435" s="0" t="n">
        <v>1992</v>
      </c>
      <c r="B11435" s="0" t="n">
        <v>4</v>
      </c>
      <c r="C11435" s="0" t="n">
        <v>20</v>
      </c>
      <c r="D11435" s="0" t="n">
        <v>56</v>
      </c>
      <c r="E11435" s="0" t="n">
        <v>44</v>
      </c>
      <c r="F11435" s="0" t="n">
        <v>0</v>
      </c>
      <c r="T11435" s="0"/>
    </row>
    <row r="11436" customFormat="false" ht="12.75" hidden="false" customHeight="false" outlineLevel="0" collapsed="false">
      <c r="A11436" s="0" t="n">
        <v>1992</v>
      </c>
      <c r="B11436" s="0" t="n">
        <v>4</v>
      </c>
      <c r="C11436" s="0" t="n">
        <v>21</v>
      </c>
      <c r="D11436" s="0" t="n">
        <v>73</v>
      </c>
      <c r="E11436" s="0" t="n">
        <v>50</v>
      </c>
      <c r="F11436" s="0" t="n">
        <v>0</v>
      </c>
      <c r="T11436" s="0"/>
    </row>
    <row r="11437" customFormat="false" ht="12.75" hidden="false" customHeight="false" outlineLevel="0" collapsed="false">
      <c r="A11437" s="0" t="n">
        <v>1992</v>
      </c>
      <c r="B11437" s="0" t="n">
        <v>4</v>
      </c>
      <c r="C11437" s="0" t="n">
        <v>22</v>
      </c>
      <c r="D11437" s="0" t="n">
        <v>71</v>
      </c>
      <c r="E11437" s="0" t="n">
        <v>54</v>
      </c>
      <c r="F11437" s="0" t="n">
        <v>9</v>
      </c>
      <c r="T11437" s="0"/>
    </row>
    <row r="11438" customFormat="false" ht="12.75" hidden="false" customHeight="false" outlineLevel="0" collapsed="false">
      <c r="A11438" s="0" t="n">
        <v>1992</v>
      </c>
      <c r="B11438" s="0" t="n">
        <v>4</v>
      </c>
      <c r="C11438" s="0" t="n">
        <v>23</v>
      </c>
      <c r="D11438" s="0" t="n">
        <v>78</v>
      </c>
      <c r="E11438" s="0" t="n">
        <v>53</v>
      </c>
      <c r="F11438" s="0" t="n">
        <v>0</v>
      </c>
      <c r="T11438" s="0"/>
    </row>
    <row r="11439" customFormat="false" ht="12.75" hidden="false" customHeight="false" outlineLevel="0" collapsed="false">
      <c r="A11439" s="0" t="n">
        <v>1992</v>
      </c>
      <c r="B11439" s="0" t="n">
        <v>4</v>
      </c>
      <c r="C11439" s="0" t="n">
        <v>24</v>
      </c>
      <c r="D11439" s="0" t="n">
        <v>81</v>
      </c>
      <c r="E11439" s="0" t="n">
        <v>56</v>
      </c>
      <c r="F11439" s="0" t="n">
        <v>35</v>
      </c>
      <c r="T11439" s="0"/>
    </row>
    <row r="11440" customFormat="false" ht="12.75" hidden="false" customHeight="false" outlineLevel="0" collapsed="false">
      <c r="A11440" s="0" t="n">
        <v>1992</v>
      </c>
      <c r="B11440" s="0" t="n">
        <v>4</v>
      </c>
      <c r="C11440" s="0" t="n">
        <v>25</v>
      </c>
      <c r="D11440" s="0" t="n">
        <v>57</v>
      </c>
      <c r="E11440" s="0" t="n">
        <v>44</v>
      </c>
      <c r="F11440" s="0" t="n">
        <v>5</v>
      </c>
      <c r="T11440" s="0"/>
    </row>
    <row r="11441" customFormat="false" ht="12.75" hidden="false" customHeight="false" outlineLevel="0" collapsed="false">
      <c r="A11441" s="0" t="n">
        <v>1992</v>
      </c>
      <c r="B11441" s="0" t="n">
        <v>4</v>
      </c>
      <c r="C11441" s="0" t="n">
        <v>26</v>
      </c>
      <c r="D11441" s="0" t="n">
        <v>61</v>
      </c>
      <c r="E11441" s="0" t="n">
        <v>41</v>
      </c>
      <c r="F11441" s="0" t="n">
        <v>12</v>
      </c>
      <c r="T11441" s="0"/>
    </row>
    <row r="11442" customFormat="false" ht="12.75" hidden="false" customHeight="false" outlineLevel="0" collapsed="false">
      <c r="A11442" s="0" t="n">
        <v>1992</v>
      </c>
      <c r="B11442" s="0" t="n">
        <v>4</v>
      </c>
      <c r="C11442" s="0" t="n">
        <v>27</v>
      </c>
      <c r="D11442" s="0" t="n">
        <v>65</v>
      </c>
      <c r="E11442" s="0" t="n">
        <v>45</v>
      </c>
      <c r="F11442" s="0" t="n">
        <v>0</v>
      </c>
      <c r="T11442" s="0"/>
    </row>
    <row r="11443" customFormat="false" ht="12.75" hidden="false" customHeight="false" outlineLevel="0" collapsed="false">
      <c r="A11443" s="0" t="n">
        <v>1992</v>
      </c>
      <c r="B11443" s="0" t="n">
        <v>4</v>
      </c>
      <c r="C11443" s="0" t="n">
        <v>28</v>
      </c>
      <c r="D11443" s="0" t="n">
        <v>61</v>
      </c>
      <c r="E11443" s="0" t="n">
        <v>45</v>
      </c>
      <c r="F11443" s="0" t="n">
        <v>0</v>
      </c>
      <c r="T11443" s="0"/>
    </row>
    <row r="11444" customFormat="false" ht="12.75" hidden="false" customHeight="false" outlineLevel="0" collapsed="false">
      <c r="A11444" s="0" t="n">
        <v>1992</v>
      </c>
      <c r="B11444" s="0" t="n">
        <v>4</v>
      </c>
      <c r="C11444" s="0" t="n">
        <v>29</v>
      </c>
      <c r="D11444" s="0" t="n">
        <v>62</v>
      </c>
      <c r="E11444" s="0" t="n">
        <v>42</v>
      </c>
      <c r="F11444" s="0" t="n">
        <v>0</v>
      </c>
      <c r="T11444" s="0"/>
    </row>
    <row r="11445" customFormat="false" ht="12.75" hidden="false" customHeight="false" outlineLevel="0" collapsed="false">
      <c r="A11445" s="0" t="n">
        <v>1992</v>
      </c>
      <c r="B11445" s="0" t="n">
        <v>4</v>
      </c>
      <c r="C11445" s="0" t="n">
        <v>30</v>
      </c>
      <c r="D11445" s="0" t="n">
        <v>62</v>
      </c>
      <c r="E11445" s="0" t="n">
        <v>42</v>
      </c>
      <c r="F11445" s="0" t="n">
        <v>0</v>
      </c>
      <c r="T11445" s="0"/>
    </row>
    <row r="11446" customFormat="false" ht="12.75" hidden="false" customHeight="false" outlineLevel="0" collapsed="false">
      <c r="A11446" s="0" t="n">
        <v>1992</v>
      </c>
      <c r="B11446" s="0" t="n">
        <v>5</v>
      </c>
      <c r="C11446" s="0" t="n">
        <v>1</v>
      </c>
      <c r="D11446" s="0" t="n">
        <v>71</v>
      </c>
      <c r="E11446" s="0" t="n">
        <v>50</v>
      </c>
      <c r="F11446" s="0" t="n">
        <v>6</v>
      </c>
      <c r="T11446" s="0"/>
    </row>
    <row r="11447" customFormat="false" ht="12.75" hidden="false" customHeight="false" outlineLevel="0" collapsed="false">
      <c r="A11447" s="0" t="n">
        <v>1992</v>
      </c>
      <c r="B11447" s="0" t="n">
        <v>5</v>
      </c>
      <c r="C11447" s="0" t="n">
        <v>2</v>
      </c>
      <c r="D11447" s="0" t="n">
        <v>86</v>
      </c>
      <c r="E11447" s="0" t="n">
        <v>56</v>
      </c>
      <c r="F11447" s="0" t="n">
        <v>0</v>
      </c>
      <c r="T11447" s="0"/>
    </row>
    <row r="11448" customFormat="false" ht="12.75" hidden="false" customHeight="false" outlineLevel="0" collapsed="false">
      <c r="A11448" s="0" t="n">
        <v>1992</v>
      </c>
      <c r="B11448" s="0" t="n">
        <v>5</v>
      </c>
      <c r="C11448" s="0" t="n">
        <v>3</v>
      </c>
      <c r="D11448" s="0" t="n">
        <v>75</v>
      </c>
      <c r="E11448" s="0" t="n">
        <v>58</v>
      </c>
      <c r="F11448" s="0" t="n">
        <v>0</v>
      </c>
      <c r="T11448" s="0"/>
    </row>
    <row r="11449" customFormat="false" ht="12.75" hidden="false" customHeight="false" outlineLevel="0" collapsed="false">
      <c r="A11449" s="0" t="n">
        <v>1992</v>
      </c>
      <c r="B11449" s="0" t="n">
        <v>5</v>
      </c>
      <c r="C11449" s="0" t="n">
        <v>4</v>
      </c>
      <c r="D11449" s="0" t="n">
        <v>60</v>
      </c>
      <c r="E11449" s="0" t="n">
        <v>50</v>
      </c>
      <c r="F11449" s="0" t="n">
        <v>0</v>
      </c>
      <c r="T11449" s="0"/>
    </row>
    <row r="11450" customFormat="false" ht="12.75" hidden="false" customHeight="false" outlineLevel="0" collapsed="false">
      <c r="A11450" s="0" t="n">
        <v>1992</v>
      </c>
      <c r="B11450" s="0" t="n">
        <v>5</v>
      </c>
      <c r="C11450" s="0" t="n">
        <v>5</v>
      </c>
      <c r="D11450" s="0" t="n">
        <v>57</v>
      </c>
      <c r="E11450" s="0" t="n">
        <v>44</v>
      </c>
      <c r="F11450" s="0" t="n">
        <v>0</v>
      </c>
      <c r="T11450" s="0"/>
    </row>
    <row r="11451" customFormat="false" ht="12.75" hidden="false" customHeight="false" outlineLevel="0" collapsed="false">
      <c r="A11451" s="0" t="n">
        <v>1992</v>
      </c>
      <c r="B11451" s="0" t="n">
        <v>5</v>
      </c>
      <c r="C11451" s="0" t="n">
        <v>6</v>
      </c>
      <c r="D11451" s="0" t="n">
        <v>60</v>
      </c>
      <c r="E11451" s="0" t="n">
        <v>40</v>
      </c>
      <c r="F11451" s="0" t="n">
        <v>0</v>
      </c>
      <c r="T11451" s="0"/>
    </row>
    <row r="11452" customFormat="false" ht="12.75" hidden="false" customHeight="false" outlineLevel="0" collapsed="false">
      <c r="A11452" s="0" t="n">
        <v>1992</v>
      </c>
      <c r="B11452" s="0" t="n">
        <v>5</v>
      </c>
      <c r="C11452" s="0" t="n">
        <v>7</v>
      </c>
      <c r="D11452" s="0" t="n">
        <v>60</v>
      </c>
      <c r="E11452" s="0" t="n">
        <v>43</v>
      </c>
      <c r="F11452" s="0" t="n">
        <v>0</v>
      </c>
      <c r="T11452" s="0"/>
    </row>
    <row r="11453" customFormat="false" ht="12.75" hidden="false" customHeight="false" outlineLevel="0" collapsed="false">
      <c r="A11453" s="0" t="n">
        <v>1992</v>
      </c>
      <c r="B11453" s="0" t="n">
        <v>5</v>
      </c>
      <c r="C11453" s="0" t="n">
        <v>8</v>
      </c>
      <c r="D11453" s="0" t="n">
        <v>54</v>
      </c>
      <c r="E11453" s="0" t="n">
        <v>47</v>
      </c>
      <c r="F11453" s="0" t="n">
        <v>74</v>
      </c>
      <c r="T11453" s="0"/>
    </row>
    <row r="11454" customFormat="false" ht="12.75" hidden="false" customHeight="false" outlineLevel="0" collapsed="false">
      <c r="A11454" s="0" t="n">
        <v>1992</v>
      </c>
      <c r="B11454" s="0" t="n">
        <v>5</v>
      </c>
      <c r="C11454" s="0" t="n">
        <v>9</v>
      </c>
      <c r="D11454" s="0" t="n">
        <v>71</v>
      </c>
      <c r="E11454" s="0" t="n">
        <v>52</v>
      </c>
      <c r="F11454" s="0" t="n">
        <v>9</v>
      </c>
      <c r="T11454" s="0"/>
    </row>
    <row r="11455" customFormat="false" ht="12.75" hidden="false" customHeight="false" outlineLevel="0" collapsed="false">
      <c r="A11455" s="0" t="n">
        <v>1992</v>
      </c>
      <c r="B11455" s="0" t="n">
        <v>5</v>
      </c>
      <c r="C11455" s="0" t="n">
        <v>10</v>
      </c>
      <c r="D11455" s="0" t="n">
        <v>63</v>
      </c>
      <c r="E11455" s="0" t="n">
        <v>54</v>
      </c>
      <c r="F11455" s="0" t="n">
        <v>40</v>
      </c>
      <c r="T11455" s="0"/>
    </row>
    <row r="11456" customFormat="false" ht="12.75" hidden="false" customHeight="false" outlineLevel="0" collapsed="false">
      <c r="A11456" s="0" t="n">
        <v>1992</v>
      </c>
      <c r="B11456" s="0" t="n">
        <v>5</v>
      </c>
      <c r="C11456" s="0" t="n">
        <v>11</v>
      </c>
      <c r="D11456" s="0" t="n">
        <v>72</v>
      </c>
      <c r="E11456" s="0" t="n">
        <v>54</v>
      </c>
      <c r="F11456" s="0" t="n">
        <v>0</v>
      </c>
      <c r="T11456" s="0"/>
    </row>
    <row r="11457" customFormat="false" ht="12.75" hidden="false" customHeight="false" outlineLevel="0" collapsed="false">
      <c r="A11457" s="0" t="n">
        <v>1992</v>
      </c>
      <c r="B11457" s="0" t="n">
        <v>5</v>
      </c>
      <c r="C11457" s="0" t="n">
        <v>12</v>
      </c>
      <c r="D11457" s="0" t="n">
        <v>70</v>
      </c>
      <c r="E11457" s="0" t="n">
        <v>50</v>
      </c>
      <c r="F11457" s="0" t="n">
        <v>0</v>
      </c>
      <c r="T11457" s="0"/>
    </row>
    <row r="11458" customFormat="false" ht="12.75" hidden="false" customHeight="false" outlineLevel="0" collapsed="false">
      <c r="A11458" s="0" t="n">
        <v>1992</v>
      </c>
      <c r="B11458" s="0" t="n">
        <v>5</v>
      </c>
      <c r="C11458" s="0" t="n">
        <v>13</v>
      </c>
      <c r="D11458" s="0" t="n">
        <v>75</v>
      </c>
      <c r="E11458" s="0" t="n">
        <v>56</v>
      </c>
      <c r="F11458" s="0" t="n">
        <v>2</v>
      </c>
      <c r="T11458" s="0"/>
    </row>
    <row r="11459" customFormat="false" ht="12.75" hidden="false" customHeight="false" outlineLevel="0" collapsed="false">
      <c r="A11459" s="0" t="n">
        <v>1992</v>
      </c>
      <c r="B11459" s="0" t="n">
        <v>5</v>
      </c>
      <c r="C11459" s="0" t="n">
        <v>14</v>
      </c>
      <c r="D11459" s="0" t="n">
        <v>81</v>
      </c>
      <c r="E11459" s="0" t="n">
        <v>62</v>
      </c>
      <c r="F11459" s="0" t="n">
        <v>0</v>
      </c>
      <c r="T11459" s="0"/>
    </row>
    <row r="11460" customFormat="false" ht="12.75" hidden="false" customHeight="false" outlineLevel="0" collapsed="false">
      <c r="A11460" s="0" t="n">
        <v>1992</v>
      </c>
      <c r="B11460" s="0" t="n">
        <v>5</v>
      </c>
      <c r="C11460" s="0" t="n">
        <v>15</v>
      </c>
      <c r="D11460" s="0" t="n">
        <v>70</v>
      </c>
      <c r="E11460" s="0" t="n">
        <v>55</v>
      </c>
      <c r="F11460" s="0" t="n">
        <v>0</v>
      </c>
      <c r="T11460" s="0"/>
    </row>
    <row r="11461" customFormat="false" ht="12.75" hidden="false" customHeight="false" outlineLevel="0" collapsed="false">
      <c r="A11461" s="0" t="n">
        <v>1992</v>
      </c>
      <c r="B11461" s="0" t="n">
        <v>5</v>
      </c>
      <c r="C11461" s="0" t="n">
        <v>16</v>
      </c>
      <c r="D11461" s="0" t="n">
        <v>56</v>
      </c>
      <c r="E11461" s="0" t="n">
        <v>52</v>
      </c>
      <c r="F11461" s="0" t="n">
        <v>40</v>
      </c>
      <c r="T11461" s="0"/>
    </row>
    <row r="11462" customFormat="false" ht="12.75" hidden="false" customHeight="false" outlineLevel="0" collapsed="false">
      <c r="A11462" s="0" t="n">
        <v>1992</v>
      </c>
      <c r="B11462" s="0" t="n">
        <v>5</v>
      </c>
      <c r="C11462" s="0" t="n">
        <v>17</v>
      </c>
      <c r="D11462" s="0" t="n">
        <v>69</v>
      </c>
      <c r="E11462" s="0" t="n">
        <v>50</v>
      </c>
      <c r="F11462" s="0" t="n">
        <v>0</v>
      </c>
      <c r="T11462" s="0"/>
    </row>
    <row r="11463" customFormat="false" ht="12.75" hidden="false" customHeight="false" outlineLevel="0" collapsed="false">
      <c r="A11463" s="0" t="n">
        <v>1992</v>
      </c>
      <c r="B11463" s="0" t="n">
        <v>5</v>
      </c>
      <c r="C11463" s="0" t="n">
        <v>18</v>
      </c>
      <c r="D11463" s="0" t="n">
        <v>74</v>
      </c>
      <c r="E11463" s="0" t="n">
        <v>53</v>
      </c>
      <c r="F11463" s="0" t="n">
        <v>0</v>
      </c>
      <c r="T11463" s="0"/>
    </row>
    <row r="11464" customFormat="false" ht="12.75" hidden="false" customHeight="false" outlineLevel="0" collapsed="false">
      <c r="A11464" s="0" t="n">
        <v>1992</v>
      </c>
      <c r="B11464" s="0" t="n">
        <v>5</v>
      </c>
      <c r="C11464" s="0" t="n">
        <v>19</v>
      </c>
      <c r="D11464" s="0" t="n">
        <v>72</v>
      </c>
      <c r="E11464" s="0" t="n">
        <v>49</v>
      </c>
      <c r="F11464" s="0" t="n">
        <v>0</v>
      </c>
      <c r="T11464" s="0"/>
    </row>
    <row r="11465" customFormat="false" ht="12.75" hidden="false" customHeight="false" outlineLevel="0" collapsed="false">
      <c r="A11465" s="0" t="n">
        <v>1992</v>
      </c>
      <c r="B11465" s="0" t="n">
        <v>5</v>
      </c>
      <c r="C11465" s="0" t="n">
        <v>20</v>
      </c>
      <c r="D11465" s="0" t="n">
        <v>76</v>
      </c>
      <c r="E11465" s="0" t="n">
        <v>46</v>
      </c>
      <c r="F11465" s="0" t="n">
        <v>0</v>
      </c>
      <c r="T11465" s="0"/>
    </row>
    <row r="11466" customFormat="false" ht="12.75" hidden="false" customHeight="false" outlineLevel="0" collapsed="false">
      <c r="A11466" s="0" t="n">
        <v>1992</v>
      </c>
      <c r="B11466" s="0" t="n">
        <v>5</v>
      </c>
      <c r="C11466" s="0" t="n">
        <v>21</v>
      </c>
      <c r="D11466" s="0" t="n">
        <v>89</v>
      </c>
      <c r="E11466" s="0" t="n">
        <v>53</v>
      </c>
      <c r="F11466" s="0" t="n">
        <v>0</v>
      </c>
      <c r="T11466" s="0"/>
    </row>
    <row r="11467" customFormat="false" ht="12.75" hidden="false" customHeight="false" outlineLevel="0" collapsed="false">
      <c r="A11467" s="0" t="n">
        <v>1992</v>
      </c>
      <c r="B11467" s="0" t="n">
        <v>5</v>
      </c>
      <c r="C11467" s="0" t="n">
        <v>22</v>
      </c>
      <c r="D11467" s="0" t="n">
        <v>93</v>
      </c>
      <c r="E11467" s="0" t="n">
        <v>60</v>
      </c>
      <c r="F11467" s="0" t="n">
        <v>0</v>
      </c>
      <c r="T11467" s="0"/>
    </row>
    <row r="11468" customFormat="false" ht="12.75" hidden="false" customHeight="false" outlineLevel="0" collapsed="false">
      <c r="A11468" s="0" t="n">
        <v>1992</v>
      </c>
      <c r="B11468" s="0" t="n">
        <v>5</v>
      </c>
      <c r="C11468" s="0" t="n">
        <v>23</v>
      </c>
      <c r="D11468" s="0" t="n">
        <v>92</v>
      </c>
      <c r="E11468" s="0" t="n">
        <v>61</v>
      </c>
      <c r="F11468" s="0" t="n">
        <v>0</v>
      </c>
      <c r="T11468" s="0"/>
    </row>
    <row r="11469" customFormat="false" ht="12.75" hidden="false" customHeight="false" outlineLevel="0" collapsed="false">
      <c r="A11469" s="0" t="n">
        <v>1992</v>
      </c>
      <c r="B11469" s="0" t="n">
        <v>5</v>
      </c>
      <c r="C11469" s="0" t="n">
        <v>24</v>
      </c>
      <c r="D11469" s="0" t="n">
        <v>82</v>
      </c>
      <c r="E11469" s="0" t="n">
        <v>45</v>
      </c>
      <c r="F11469" s="0" t="n">
        <v>17</v>
      </c>
      <c r="T11469" s="0"/>
    </row>
    <row r="11470" customFormat="false" ht="12.75" hidden="false" customHeight="false" outlineLevel="0" collapsed="false">
      <c r="A11470" s="0" t="n">
        <v>1992</v>
      </c>
      <c r="B11470" s="0" t="n">
        <v>5</v>
      </c>
      <c r="C11470" s="0" t="n">
        <v>25</v>
      </c>
      <c r="D11470" s="0" t="n">
        <v>61</v>
      </c>
      <c r="E11470" s="0" t="n">
        <v>44</v>
      </c>
      <c r="F11470" s="0" t="n">
        <v>0</v>
      </c>
      <c r="T11470" s="0"/>
    </row>
    <row r="11471" customFormat="false" ht="12.75" hidden="false" customHeight="false" outlineLevel="0" collapsed="false">
      <c r="A11471" s="0" t="n">
        <v>1992</v>
      </c>
      <c r="B11471" s="0" t="n">
        <v>5</v>
      </c>
      <c r="C11471" s="0" t="n">
        <v>26</v>
      </c>
      <c r="D11471" s="0" t="n">
        <v>61</v>
      </c>
      <c r="E11471" s="0" t="n">
        <v>47</v>
      </c>
      <c r="F11471" s="0" t="n">
        <v>12</v>
      </c>
      <c r="T11471" s="0"/>
    </row>
    <row r="11472" customFormat="false" ht="12.75" hidden="false" customHeight="false" outlineLevel="0" collapsed="false">
      <c r="A11472" s="0" t="n">
        <v>1992</v>
      </c>
      <c r="B11472" s="0" t="n">
        <v>5</v>
      </c>
      <c r="C11472" s="0" t="n">
        <v>27</v>
      </c>
      <c r="D11472" s="0" t="n">
        <v>65</v>
      </c>
      <c r="E11472" s="0" t="n">
        <v>48</v>
      </c>
      <c r="F11472" s="0" t="n">
        <v>1</v>
      </c>
      <c r="T11472" s="0"/>
    </row>
    <row r="11473" customFormat="false" ht="12.75" hidden="false" customHeight="false" outlineLevel="0" collapsed="false">
      <c r="A11473" s="0" t="n">
        <v>1992</v>
      </c>
      <c r="B11473" s="0" t="n">
        <v>5</v>
      </c>
      <c r="C11473" s="0" t="n">
        <v>28</v>
      </c>
      <c r="D11473" s="0" t="n">
        <v>72</v>
      </c>
      <c r="E11473" s="0" t="n">
        <v>47</v>
      </c>
      <c r="F11473" s="0" t="n">
        <v>0</v>
      </c>
      <c r="T11473" s="0"/>
    </row>
    <row r="11474" customFormat="false" ht="12.75" hidden="false" customHeight="false" outlineLevel="0" collapsed="false">
      <c r="A11474" s="0" t="n">
        <v>1992</v>
      </c>
      <c r="B11474" s="0" t="n">
        <v>5</v>
      </c>
      <c r="C11474" s="0" t="n">
        <v>29</v>
      </c>
      <c r="D11474" s="0" t="n">
        <v>77</v>
      </c>
      <c r="E11474" s="0" t="n">
        <v>50</v>
      </c>
      <c r="F11474" s="0" t="n">
        <v>0</v>
      </c>
      <c r="T11474" s="0"/>
    </row>
    <row r="11475" customFormat="false" ht="12.75" hidden="false" customHeight="false" outlineLevel="0" collapsed="false">
      <c r="A11475" s="0" t="n">
        <v>1992</v>
      </c>
      <c r="B11475" s="0" t="n">
        <v>5</v>
      </c>
      <c r="C11475" s="0" t="n">
        <v>30</v>
      </c>
      <c r="D11475" s="0" t="n">
        <v>70</v>
      </c>
      <c r="E11475" s="0" t="n">
        <v>52</v>
      </c>
      <c r="F11475" s="0" t="n">
        <v>2</v>
      </c>
      <c r="T11475" s="0"/>
    </row>
    <row r="11476" customFormat="false" ht="12.75" hidden="false" customHeight="false" outlineLevel="0" collapsed="false">
      <c r="A11476" s="0" t="n">
        <v>1992</v>
      </c>
      <c r="B11476" s="0" t="n">
        <v>5</v>
      </c>
      <c r="C11476" s="0" t="n">
        <v>31</v>
      </c>
      <c r="D11476" s="0" t="n">
        <v>61</v>
      </c>
      <c r="E11476" s="0" t="n">
        <v>59</v>
      </c>
      <c r="F11476" s="0" t="n">
        <v>199</v>
      </c>
      <c r="T11476" s="0"/>
    </row>
    <row r="11477" customFormat="false" ht="12.75" hidden="false" customHeight="false" outlineLevel="0" collapsed="false">
      <c r="A11477" s="0" t="n">
        <v>1992</v>
      </c>
      <c r="B11477" s="0" t="n">
        <v>6</v>
      </c>
      <c r="C11477" s="0" t="n">
        <v>1</v>
      </c>
      <c r="D11477" s="0" t="n">
        <v>66</v>
      </c>
      <c r="E11477" s="0" t="n">
        <v>56</v>
      </c>
      <c r="F11477" s="0" t="n">
        <v>0</v>
      </c>
      <c r="T11477" s="0"/>
    </row>
    <row r="11478" customFormat="false" ht="12.75" hidden="false" customHeight="false" outlineLevel="0" collapsed="false">
      <c r="A11478" s="0" t="n">
        <v>1992</v>
      </c>
      <c r="B11478" s="0" t="n">
        <v>6</v>
      </c>
      <c r="C11478" s="0" t="n">
        <v>2</v>
      </c>
      <c r="D11478" s="0" t="n">
        <v>77</v>
      </c>
      <c r="E11478" s="0" t="n">
        <v>55</v>
      </c>
      <c r="F11478" s="0" t="n">
        <v>0</v>
      </c>
      <c r="T11478" s="0"/>
    </row>
    <row r="11479" customFormat="false" ht="12.75" hidden="false" customHeight="false" outlineLevel="0" collapsed="false">
      <c r="A11479" s="0" t="n">
        <v>1992</v>
      </c>
      <c r="B11479" s="0" t="n">
        <v>6</v>
      </c>
      <c r="C11479" s="0" t="n">
        <v>3</v>
      </c>
      <c r="D11479" s="0" t="n">
        <v>83</v>
      </c>
      <c r="E11479" s="0" t="n">
        <v>58</v>
      </c>
      <c r="F11479" s="0" t="n">
        <v>0</v>
      </c>
      <c r="T11479" s="0"/>
    </row>
    <row r="11480" customFormat="false" ht="12.75" hidden="false" customHeight="false" outlineLevel="0" collapsed="false">
      <c r="A11480" s="0" t="n">
        <v>1992</v>
      </c>
      <c r="B11480" s="0" t="n">
        <v>6</v>
      </c>
      <c r="C11480" s="0" t="n">
        <v>4</v>
      </c>
      <c r="D11480" s="0" t="n">
        <v>78</v>
      </c>
      <c r="E11480" s="0" t="n">
        <v>61</v>
      </c>
      <c r="F11480" s="0" t="n">
        <v>0</v>
      </c>
      <c r="T11480" s="0"/>
    </row>
    <row r="11481" customFormat="false" ht="12.75" hidden="false" customHeight="false" outlineLevel="0" collapsed="false">
      <c r="A11481" s="0" t="n">
        <v>1992</v>
      </c>
      <c r="B11481" s="0" t="n">
        <v>6</v>
      </c>
      <c r="C11481" s="0" t="n">
        <v>5</v>
      </c>
      <c r="D11481" s="0" t="n">
        <v>67</v>
      </c>
      <c r="E11481" s="0" t="n">
        <v>61</v>
      </c>
      <c r="F11481" s="0" t="n">
        <v>280</v>
      </c>
      <c r="T11481" s="0"/>
    </row>
    <row r="11482" customFormat="false" ht="12.75" hidden="false" customHeight="false" outlineLevel="0" collapsed="false">
      <c r="A11482" s="0" t="n">
        <v>1992</v>
      </c>
      <c r="B11482" s="0" t="n">
        <v>6</v>
      </c>
      <c r="C11482" s="0" t="n">
        <v>6</v>
      </c>
      <c r="D11482" s="0" t="n">
        <v>79</v>
      </c>
      <c r="E11482" s="0" t="n">
        <v>61</v>
      </c>
      <c r="F11482" s="0" t="n">
        <v>10</v>
      </c>
      <c r="T11482" s="0"/>
    </row>
    <row r="11483" customFormat="false" ht="12.75" hidden="false" customHeight="false" outlineLevel="0" collapsed="false">
      <c r="A11483" s="0" t="n">
        <v>1992</v>
      </c>
      <c r="B11483" s="0" t="n">
        <v>6</v>
      </c>
      <c r="C11483" s="0" t="n">
        <v>7</v>
      </c>
      <c r="D11483" s="0" t="n">
        <v>83</v>
      </c>
      <c r="E11483" s="0" t="n">
        <v>63</v>
      </c>
      <c r="F11483" s="0" t="n">
        <v>0</v>
      </c>
      <c r="T11483" s="0"/>
    </row>
    <row r="11484" customFormat="false" ht="12.75" hidden="false" customHeight="false" outlineLevel="0" collapsed="false">
      <c r="A11484" s="0" t="n">
        <v>1992</v>
      </c>
      <c r="B11484" s="0" t="n">
        <v>6</v>
      </c>
      <c r="C11484" s="0" t="n">
        <v>8</v>
      </c>
      <c r="D11484" s="0" t="n">
        <v>87</v>
      </c>
      <c r="E11484" s="0" t="n">
        <v>71</v>
      </c>
      <c r="F11484" s="0" t="n">
        <v>79</v>
      </c>
      <c r="T11484" s="0"/>
    </row>
    <row r="11485" customFormat="false" ht="12.75" hidden="false" customHeight="false" outlineLevel="0" collapsed="false">
      <c r="A11485" s="0" t="n">
        <v>1992</v>
      </c>
      <c r="B11485" s="0" t="n">
        <v>6</v>
      </c>
      <c r="C11485" s="0" t="n">
        <v>9</v>
      </c>
      <c r="D11485" s="0" t="n">
        <v>79</v>
      </c>
      <c r="E11485" s="0" t="n">
        <v>66</v>
      </c>
      <c r="F11485" s="0" t="n">
        <v>0</v>
      </c>
      <c r="T11485" s="0"/>
    </row>
    <row r="11486" customFormat="false" ht="12.75" hidden="false" customHeight="false" outlineLevel="0" collapsed="false">
      <c r="A11486" s="0" t="n">
        <v>1992</v>
      </c>
      <c r="B11486" s="0" t="n">
        <v>6</v>
      </c>
      <c r="C11486" s="0" t="n">
        <v>10</v>
      </c>
      <c r="D11486" s="0" t="n">
        <v>82</v>
      </c>
      <c r="E11486" s="0" t="n">
        <v>60</v>
      </c>
      <c r="F11486" s="0" t="n">
        <v>0</v>
      </c>
      <c r="T11486" s="0"/>
    </row>
    <row r="11487" customFormat="false" ht="12.75" hidden="false" customHeight="false" outlineLevel="0" collapsed="false">
      <c r="A11487" s="0" t="n">
        <v>1992</v>
      </c>
      <c r="B11487" s="0" t="n">
        <v>6</v>
      </c>
      <c r="C11487" s="0" t="n">
        <v>11</v>
      </c>
      <c r="D11487" s="0" t="n">
        <v>80</v>
      </c>
      <c r="E11487" s="0" t="n">
        <v>61</v>
      </c>
      <c r="F11487" s="0" t="n">
        <v>0</v>
      </c>
      <c r="T11487" s="0"/>
    </row>
    <row r="11488" customFormat="false" ht="12.75" hidden="false" customHeight="false" outlineLevel="0" collapsed="false">
      <c r="A11488" s="0" t="n">
        <v>1992</v>
      </c>
      <c r="B11488" s="0" t="n">
        <v>6</v>
      </c>
      <c r="C11488" s="0" t="n">
        <v>12</v>
      </c>
      <c r="D11488" s="0" t="n">
        <v>85</v>
      </c>
      <c r="E11488" s="0" t="n">
        <v>60</v>
      </c>
      <c r="F11488" s="0" t="n">
        <v>0</v>
      </c>
      <c r="T11488" s="0"/>
    </row>
    <row r="11489" customFormat="false" ht="12.75" hidden="false" customHeight="false" outlineLevel="0" collapsed="false">
      <c r="A11489" s="0" t="n">
        <v>1992</v>
      </c>
      <c r="B11489" s="0" t="n">
        <v>6</v>
      </c>
      <c r="C11489" s="0" t="n">
        <v>13</v>
      </c>
      <c r="D11489" s="0" t="n">
        <v>85</v>
      </c>
      <c r="E11489" s="0" t="n">
        <v>65</v>
      </c>
      <c r="F11489" s="0" t="n">
        <v>0</v>
      </c>
      <c r="T11489" s="0"/>
    </row>
    <row r="11490" customFormat="false" ht="12.75" hidden="false" customHeight="false" outlineLevel="0" collapsed="false">
      <c r="A11490" s="0" t="n">
        <v>1992</v>
      </c>
      <c r="B11490" s="0" t="n">
        <v>6</v>
      </c>
      <c r="C11490" s="0" t="n">
        <v>14</v>
      </c>
      <c r="D11490" s="0" t="n">
        <v>86</v>
      </c>
      <c r="E11490" s="0" t="n">
        <v>65</v>
      </c>
      <c r="F11490" s="0" t="n">
        <v>0</v>
      </c>
      <c r="T11490" s="0"/>
    </row>
    <row r="11491" customFormat="false" ht="12.75" hidden="false" customHeight="false" outlineLevel="0" collapsed="false">
      <c r="A11491" s="0" t="n">
        <v>1992</v>
      </c>
      <c r="B11491" s="0" t="n">
        <v>6</v>
      </c>
      <c r="C11491" s="0" t="n">
        <v>15</v>
      </c>
      <c r="D11491" s="0" t="n">
        <v>83</v>
      </c>
      <c r="E11491" s="0" t="n">
        <v>63</v>
      </c>
      <c r="F11491" s="0" t="n">
        <v>0</v>
      </c>
      <c r="T11491" s="0"/>
    </row>
    <row r="11492" customFormat="false" ht="12.75" hidden="false" customHeight="false" outlineLevel="0" collapsed="false">
      <c r="A11492" s="0" t="n">
        <v>1992</v>
      </c>
      <c r="B11492" s="0" t="n">
        <v>6</v>
      </c>
      <c r="C11492" s="0" t="n">
        <v>16</v>
      </c>
      <c r="D11492" s="0" t="n">
        <v>81</v>
      </c>
      <c r="E11492" s="0" t="n">
        <v>60</v>
      </c>
      <c r="F11492" s="0" t="n">
        <v>0</v>
      </c>
      <c r="T11492" s="0"/>
    </row>
    <row r="11493" customFormat="false" ht="12.75" hidden="false" customHeight="false" outlineLevel="0" collapsed="false">
      <c r="A11493" s="0" t="n">
        <v>1992</v>
      </c>
      <c r="B11493" s="0" t="n">
        <v>6</v>
      </c>
      <c r="C11493" s="0" t="n">
        <v>17</v>
      </c>
      <c r="D11493" s="0" t="n">
        <v>83</v>
      </c>
      <c r="E11493" s="0" t="n">
        <v>62</v>
      </c>
      <c r="F11493" s="0" t="n">
        <v>0</v>
      </c>
      <c r="T11493" s="0"/>
    </row>
    <row r="11494" customFormat="false" ht="12.75" hidden="false" customHeight="false" outlineLevel="0" collapsed="false">
      <c r="A11494" s="0" t="n">
        <v>1992</v>
      </c>
      <c r="B11494" s="0" t="n">
        <v>6</v>
      </c>
      <c r="C11494" s="0" t="n">
        <v>18</v>
      </c>
      <c r="D11494" s="0" t="n">
        <v>78</v>
      </c>
      <c r="E11494" s="0" t="n">
        <v>60</v>
      </c>
      <c r="F11494" s="0" t="n">
        <v>0</v>
      </c>
      <c r="T11494" s="0"/>
    </row>
    <row r="11495" customFormat="false" ht="12.75" hidden="false" customHeight="false" outlineLevel="0" collapsed="false">
      <c r="A11495" s="0" t="n">
        <v>1992</v>
      </c>
      <c r="B11495" s="0" t="n">
        <v>6</v>
      </c>
      <c r="C11495" s="0" t="n">
        <v>19</v>
      </c>
      <c r="D11495" s="0" t="n">
        <v>69</v>
      </c>
      <c r="E11495" s="0" t="n">
        <v>65</v>
      </c>
      <c r="F11495" s="0" t="n">
        <v>42</v>
      </c>
      <c r="T11495" s="0"/>
    </row>
    <row r="11496" customFormat="false" ht="12.75" hidden="false" customHeight="false" outlineLevel="0" collapsed="false">
      <c r="A11496" s="0" t="n">
        <v>1992</v>
      </c>
      <c r="B11496" s="0" t="n">
        <v>6</v>
      </c>
      <c r="C11496" s="0" t="n">
        <v>20</v>
      </c>
      <c r="D11496" s="0" t="n">
        <v>80</v>
      </c>
      <c r="E11496" s="0" t="n">
        <v>63</v>
      </c>
      <c r="F11496" s="0" t="n">
        <v>2</v>
      </c>
      <c r="T11496" s="0"/>
    </row>
    <row r="11497" customFormat="false" ht="12.75" hidden="false" customHeight="false" outlineLevel="0" collapsed="false">
      <c r="A11497" s="0" t="n">
        <v>1992</v>
      </c>
      <c r="B11497" s="0" t="n">
        <v>6</v>
      </c>
      <c r="C11497" s="0" t="n">
        <v>21</v>
      </c>
      <c r="D11497" s="0" t="n">
        <v>75</v>
      </c>
      <c r="E11497" s="0" t="n">
        <v>57</v>
      </c>
      <c r="F11497" s="0" t="n">
        <v>0</v>
      </c>
      <c r="T11497" s="0"/>
    </row>
    <row r="11498" customFormat="false" ht="12.75" hidden="false" customHeight="false" outlineLevel="0" collapsed="false">
      <c r="A11498" s="0" t="n">
        <v>1992</v>
      </c>
      <c r="B11498" s="0" t="n">
        <v>6</v>
      </c>
      <c r="C11498" s="0" t="n">
        <v>22</v>
      </c>
      <c r="D11498" s="0" t="n">
        <v>65</v>
      </c>
      <c r="E11498" s="0" t="n">
        <v>53</v>
      </c>
      <c r="F11498" s="0" t="n">
        <v>0</v>
      </c>
      <c r="T11498" s="0"/>
    </row>
    <row r="11499" customFormat="false" ht="12.75" hidden="false" customHeight="false" outlineLevel="0" collapsed="false">
      <c r="A11499" s="0" t="n">
        <v>1992</v>
      </c>
      <c r="B11499" s="0" t="n">
        <v>6</v>
      </c>
      <c r="C11499" s="0" t="n">
        <v>23</v>
      </c>
      <c r="D11499" s="0" t="n">
        <v>76</v>
      </c>
      <c r="E11499" s="0" t="n">
        <v>52</v>
      </c>
      <c r="F11499" s="0" t="n">
        <v>0</v>
      </c>
      <c r="T11499" s="0"/>
    </row>
    <row r="11500" customFormat="false" ht="12.75" hidden="false" customHeight="false" outlineLevel="0" collapsed="false">
      <c r="A11500" s="0" t="n">
        <v>1992</v>
      </c>
      <c r="B11500" s="0" t="n">
        <v>6</v>
      </c>
      <c r="C11500" s="0" t="n">
        <v>24</v>
      </c>
      <c r="D11500" s="0" t="n">
        <v>77</v>
      </c>
      <c r="E11500" s="0" t="n">
        <v>61</v>
      </c>
      <c r="F11500" s="0" t="n">
        <v>43</v>
      </c>
      <c r="T11500" s="0"/>
    </row>
    <row r="11501" customFormat="false" ht="12.75" hidden="false" customHeight="false" outlineLevel="0" collapsed="false">
      <c r="A11501" s="0" t="n">
        <v>1992</v>
      </c>
      <c r="B11501" s="0" t="n">
        <v>6</v>
      </c>
      <c r="C11501" s="0" t="n">
        <v>25</v>
      </c>
      <c r="D11501" s="0" t="n">
        <v>78</v>
      </c>
      <c r="E11501" s="0" t="n">
        <v>61</v>
      </c>
      <c r="F11501" s="0" t="n">
        <v>0</v>
      </c>
      <c r="T11501" s="0"/>
    </row>
    <row r="11502" customFormat="false" ht="12.75" hidden="false" customHeight="false" outlineLevel="0" collapsed="false">
      <c r="A11502" s="0" t="n">
        <v>1992</v>
      </c>
      <c r="B11502" s="0" t="n">
        <v>6</v>
      </c>
      <c r="C11502" s="0" t="n">
        <v>26</v>
      </c>
      <c r="D11502" s="0" t="n">
        <v>79</v>
      </c>
      <c r="E11502" s="0" t="n">
        <v>61</v>
      </c>
      <c r="F11502" s="0" t="n">
        <v>0</v>
      </c>
      <c r="T11502" s="0"/>
    </row>
    <row r="11503" customFormat="false" ht="12.75" hidden="false" customHeight="false" outlineLevel="0" collapsed="false">
      <c r="A11503" s="0" t="n">
        <v>1992</v>
      </c>
      <c r="B11503" s="0" t="n">
        <v>6</v>
      </c>
      <c r="C11503" s="0" t="n">
        <v>27</v>
      </c>
      <c r="D11503" s="0" t="n">
        <v>80</v>
      </c>
      <c r="E11503" s="0" t="n">
        <v>62</v>
      </c>
      <c r="F11503" s="0" t="n">
        <v>21</v>
      </c>
      <c r="T11503" s="0"/>
    </row>
    <row r="11504" customFormat="false" ht="12.75" hidden="false" customHeight="false" outlineLevel="0" collapsed="false">
      <c r="A11504" s="0" t="n">
        <v>1992</v>
      </c>
      <c r="B11504" s="0" t="n">
        <v>6</v>
      </c>
      <c r="C11504" s="0" t="n">
        <v>28</v>
      </c>
      <c r="D11504" s="0" t="n">
        <v>85</v>
      </c>
      <c r="E11504" s="0" t="n">
        <v>62</v>
      </c>
      <c r="F11504" s="0" t="n">
        <v>0</v>
      </c>
      <c r="T11504" s="0"/>
    </row>
    <row r="11505" customFormat="false" ht="12.75" hidden="false" customHeight="false" outlineLevel="0" collapsed="false">
      <c r="A11505" s="0" t="n">
        <v>1992</v>
      </c>
      <c r="B11505" s="0" t="n">
        <v>6</v>
      </c>
      <c r="C11505" s="0" t="n">
        <v>29</v>
      </c>
      <c r="D11505" s="0" t="n">
        <v>84</v>
      </c>
      <c r="E11505" s="0" t="n">
        <v>64</v>
      </c>
      <c r="F11505" s="0" t="n">
        <v>0</v>
      </c>
      <c r="T11505" s="0"/>
    </row>
    <row r="11506" customFormat="false" ht="12.75" hidden="false" customHeight="false" outlineLevel="0" collapsed="false">
      <c r="A11506" s="0" t="n">
        <v>1992</v>
      </c>
      <c r="B11506" s="0" t="n">
        <v>6</v>
      </c>
      <c r="C11506" s="0" t="n">
        <v>30</v>
      </c>
      <c r="D11506" s="0" t="n">
        <v>85</v>
      </c>
      <c r="E11506" s="0" t="n">
        <v>69</v>
      </c>
      <c r="F11506" s="0" t="n">
        <v>0</v>
      </c>
      <c r="T11506" s="0"/>
    </row>
    <row r="11507" customFormat="false" ht="12.75" hidden="false" customHeight="false" outlineLevel="0" collapsed="false">
      <c r="A11507" s="0" t="n">
        <v>1992</v>
      </c>
      <c r="B11507" s="0" t="n">
        <v>7</v>
      </c>
      <c r="C11507" s="0" t="n">
        <v>1</v>
      </c>
      <c r="D11507" s="0" t="n">
        <v>89</v>
      </c>
      <c r="E11507" s="0" t="n">
        <v>72</v>
      </c>
      <c r="F11507" s="0" t="n">
        <v>0</v>
      </c>
      <c r="T11507" s="0"/>
    </row>
    <row r="11508" customFormat="false" ht="12.75" hidden="false" customHeight="false" outlineLevel="0" collapsed="false">
      <c r="A11508" s="0" t="n">
        <v>1992</v>
      </c>
      <c r="B11508" s="0" t="n">
        <v>7</v>
      </c>
      <c r="C11508" s="0" t="n">
        <v>2</v>
      </c>
      <c r="D11508" s="0" t="n">
        <v>79</v>
      </c>
      <c r="E11508" s="0" t="n">
        <v>63</v>
      </c>
      <c r="F11508" s="0" t="n">
        <v>0</v>
      </c>
      <c r="T11508" s="0"/>
    </row>
    <row r="11509" customFormat="false" ht="12.75" hidden="false" customHeight="false" outlineLevel="0" collapsed="false">
      <c r="A11509" s="0" t="n">
        <v>1992</v>
      </c>
      <c r="B11509" s="0" t="n">
        <v>7</v>
      </c>
      <c r="C11509" s="0" t="n">
        <v>3</v>
      </c>
      <c r="D11509" s="0" t="n">
        <v>74</v>
      </c>
      <c r="E11509" s="0" t="n">
        <v>59</v>
      </c>
      <c r="F11509" s="0" t="n">
        <v>47</v>
      </c>
      <c r="T11509" s="0"/>
    </row>
    <row r="11510" customFormat="false" ht="12.75" hidden="false" customHeight="false" outlineLevel="0" collapsed="false">
      <c r="A11510" s="0" t="n">
        <v>1992</v>
      </c>
      <c r="B11510" s="0" t="n">
        <v>7</v>
      </c>
      <c r="C11510" s="0" t="n">
        <v>4</v>
      </c>
      <c r="D11510" s="0" t="n">
        <v>81</v>
      </c>
      <c r="E11510" s="0" t="n">
        <v>60</v>
      </c>
      <c r="F11510" s="0" t="n">
        <v>33</v>
      </c>
      <c r="T11510" s="0"/>
    </row>
    <row r="11511" customFormat="false" ht="12.75" hidden="false" customHeight="false" outlineLevel="0" collapsed="false">
      <c r="A11511" s="0" t="n">
        <v>1992</v>
      </c>
      <c r="B11511" s="0" t="n">
        <v>7</v>
      </c>
      <c r="C11511" s="0" t="n">
        <v>5</v>
      </c>
      <c r="D11511" s="0" t="n">
        <v>79</v>
      </c>
      <c r="E11511" s="0" t="n">
        <v>66</v>
      </c>
      <c r="F11511" s="0" t="n">
        <v>6</v>
      </c>
      <c r="T11511" s="0"/>
    </row>
    <row r="11512" customFormat="false" ht="12.75" hidden="false" customHeight="false" outlineLevel="0" collapsed="false">
      <c r="A11512" s="0" t="n">
        <v>1992</v>
      </c>
      <c r="B11512" s="0" t="n">
        <v>7</v>
      </c>
      <c r="C11512" s="0" t="n">
        <v>6</v>
      </c>
      <c r="D11512" s="0" t="n">
        <v>83</v>
      </c>
      <c r="E11512" s="0" t="n">
        <v>65</v>
      </c>
      <c r="F11512" s="0" t="n">
        <v>15</v>
      </c>
      <c r="T11512" s="0"/>
    </row>
    <row r="11513" customFormat="false" ht="12.75" hidden="false" customHeight="false" outlineLevel="0" collapsed="false">
      <c r="A11513" s="0" t="n">
        <v>1992</v>
      </c>
      <c r="B11513" s="0" t="n">
        <v>7</v>
      </c>
      <c r="C11513" s="0" t="n">
        <v>7</v>
      </c>
      <c r="D11513" s="0" t="n">
        <v>83</v>
      </c>
      <c r="E11513" s="0" t="n">
        <v>63</v>
      </c>
      <c r="F11513" s="0" t="n">
        <v>0</v>
      </c>
      <c r="T11513" s="0"/>
    </row>
    <row r="11514" customFormat="false" ht="12.75" hidden="false" customHeight="false" outlineLevel="0" collapsed="false">
      <c r="A11514" s="0" t="n">
        <v>1992</v>
      </c>
      <c r="B11514" s="0" t="n">
        <v>7</v>
      </c>
      <c r="C11514" s="0" t="n">
        <v>8</v>
      </c>
      <c r="D11514" s="0" t="n">
        <v>84</v>
      </c>
      <c r="E11514" s="0" t="n">
        <v>63</v>
      </c>
      <c r="F11514" s="0" t="n">
        <v>20</v>
      </c>
      <c r="T11514" s="0"/>
    </row>
    <row r="11515" customFormat="false" ht="12.75" hidden="false" customHeight="false" outlineLevel="0" collapsed="false">
      <c r="A11515" s="0" t="n">
        <v>1992</v>
      </c>
      <c r="B11515" s="0" t="n">
        <v>7</v>
      </c>
      <c r="C11515" s="0" t="n">
        <v>9</v>
      </c>
      <c r="D11515" s="0" t="n">
        <v>91</v>
      </c>
      <c r="E11515" s="0" t="n">
        <v>65</v>
      </c>
      <c r="F11515" s="0" t="n">
        <v>65</v>
      </c>
      <c r="T11515" s="0"/>
    </row>
    <row r="11516" customFormat="false" ht="12.75" hidden="false" customHeight="false" outlineLevel="0" collapsed="false">
      <c r="A11516" s="0" t="n">
        <v>1992</v>
      </c>
      <c r="B11516" s="0" t="n">
        <v>7</v>
      </c>
      <c r="C11516" s="0" t="n">
        <v>10</v>
      </c>
      <c r="D11516" s="0" t="n">
        <v>89</v>
      </c>
      <c r="E11516" s="0" t="n">
        <v>70</v>
      </c>
      <c r="F11516" s="0" t="n">
        <v>0</v>
      </c>
      <c r="T11516" s="0"/>
    </row>
    <row r="11517" customFormat="false" ht="12.75" hidden="false" customHeight="false" outlineLevel="0" collapsed="false">
      <c r="A11517" s="0" t="n">
        <v>1992</v>
      </c>
      <c r="B11517" s="0" t="n">
        <v>7</v>
      </c>
      <c r="C11517" s="0" t="n">
        <v>11</v>
      </c>
      <c r="D11517" s="0" t="n">
        <v>87</v>
      </c>
      <c r="E11517" s="0" t="n">
        <v>75</v>
      </c>
      <c r="F11517" s="0" t="n">
        <v>0</v>
      </c>
      <c r="T11517" s="0"/>
    </row>
    <row r="11518" customFormat="false" ht="12.75" hidden="false" customHeight="false" outlineLevel="0" collapsed="false">
      <c r="A11518" s="0" t="n">
        <v>1992</v>
      </c>
      <c r="B11518" s="0" t="n">
        <v>7</v>
      </c>
      <c r="C11518" s="0" t="n">
        <v>12</v>
      </c>
      <c r="D11518" s="0" t="n">
        <v>82</v>
      </c>
      <c r="E11518" s="0" t="n">
        <v>70</v>
      </c>
      <c r="F11518" s="0" t="n">
        <v>5</v>
      </c>
      <c r="T11518" s="0"/>
    </row>
    <row r="11519" customFormat="false" ht="12.75" hidden="false" customHeight="false" outlineLevel="0" collapsed="false">
      <c r="A11519" s="0" t="n">
        <v>1992</v>
      </c>
      <c r="B11519" s="0" t="n">
        <v>7</v>
      </c>
      <c r="C11519" s="0" t="n">
        <v>13</v>
      </c>
      <c r="D11519" s="0" t="n">
        <v>91</v>
      </c>
      <c r="E11519" s="0" t="n">
        <v>73</v>
      </c>
      <c r="F11519" s="0" t="n">
        <v>0</v>
      </c>
      <c r="T11519" s="0"/>
    </row>
    <row r="11520" customFormat="false" ht="12.75" hidden="false" customHeight="false" outlineLevel="0" collapsed="false">
      <c r="A11520" s="0" t="n">
        <v>1992</v>
      </c>
      <c r="B11520" s="0" t="n">
        <v>7</v>
      </c>
      <c r="C11520" s="0" t="n">
        <v>14</v>
      </c>
      <c r="D11520" s="0" t="n">
        <v>93</v>
      </c>
      <c r="E11520" s="0" t="n">
        <v>67</v>
      </c>
      <c r="F11520" s="0" t="n">
        <v>17</v>
      </c>
      <c r="T11520" s="0"/>
    </row>
    <row r="11521" customFormat="false" ht="12.75" hidden="false" customHeight="false" outlineLevel="0" collapsed="false">
      <c r="A11521" s="0" t="n">
        <v>1992</v>
      </c>
      <c r="B11521" s="0" t="n">
        <v>7</v>
      </c>
      <c r="C11521" s="0" t="n">
        <v>15</v>
      </c>
      <c r="D11521" s="0" t="n">
        <v>92</v>
      </c>
      <c r="E11521" s="0" t="n">
        <v>66</v>
      </c>
      <c r="F11521" s="0" t="n">
        <v>90</v>
      </c>
      <c r="T11521" s="0"/>
    </row>
    <row r="11522" customFormat="false" ht="12.75" hidden="false" customHeight="false" outlineLevel="0" collapsed="false">
      <c r="A11522" s="0" t="n">
        <v>1992</v>
      </c>
      <c r="B11522" s="0" t="n">
        <v>7</v>
      </c>
      <c r="C11522" s="0" t="n">
        <v>16</v>
      </c>
      <c r="D11522" s="0" t="n">
        <v>79</v>
      </c>
      <c r="E11522" s="0" t="n">
        <v>65</v>
      </c>
      <c r="F11522" s="0" t="n">
        <v>6</v>
      </c>
      <c r="T11522" s="0"/>
    </row>
    <row r="11523" customFormat="false" ht="12.75" hidden="false" customHeight="false" outlineLevel="0" collapsed="false">
      <c r="A11523" s="0" t="n">
        <v>1992</v>
      </c>
      <c r="B11523" s="0" t="n">
        <v>7</v>
      </c>
      <c r="C11523" s="0" t="n">
        <v>17</v>
      </c>
      <c r="D11523" s="0" t="n">
        <v>72</v>
      </c>
      <c r="E11523" s="0" t="n">
        <v>67</v>
      </c>
      <c r="F11523" s="0" t="n">
        <v>2</v>
      </c>
      <c r="T11523" s="0"/>
    </row>
    <row r="11524" customFormat="false" ht="12.75" hidden="false" customHeight="false" outlineLevel="0" collapsed="false">
      <c r="A11524" s="0" t="n">
        <v>1992</v>
      </c>
      <c r="B11524" s="0" t="n">
        <v>7</v>
      </c>
      <c r="C11524" s="0" t="n">
        <v>18</v>
      </c>
      <c r="D11524" s="0" t="n">
        <v>84</v>
      </c>
      <c r="E11524" s="0" t="n">
        <v>70</v>
      </c>
      <c r="F11524" s="0" t="n">
        <v>1</v>
      </c>
      <c r="T11524" s="0"/>
    </row>
    <row r="11525" customFormat="false" ht="12.75" hidden="false" customHeight="false" outlineLevel="0" collapsed="false">
      <c r="A11525" s="0" t="n">
        <v>1992</v>
      </c>
      <c r="B11525" s="0" t="n">
        <v>7</v>
      </c>
      <c r="C11525" s="0" t="n">
        <v>19</v>
      </c>
      <c r="D11525" s="0" t="n">
        <v>85</v>
      </c>
      <c r="E11525" s="0" t="n">
        <v>69</v>
      </c>
      <c r="F11525" s="0" t="n">
        <v>0</v>
      </c>
      <c r="T11525" s="0"/>
    </row>
    <row r="11526" customFormat="false" ht="12.75" hidden="false" customHeight="false" outlineLevel="0" collapsed="false">
      <c r="A11526" s="0" t="n">
        <v>1992</v>
      </c>
      <c r="B11526" s="0" t="n">
        <v>7</v>
      </c>
      <c r="C11526" s="0" t="n">
        <v>20</v>
      </c>
      <c r="D11526" s="0" t="n">
        <v>89</v>
      </c>
      <c r="E11526" s="0" t="n">
        <v>70</v>
      </c>
      <c r="F11526" s="0" t="n">
        <v>0</v>
      </c>
      <c r="T11526" s="0"/>
    </row>
    <row r="11527" customFormat="false" ht="12.75" hidden="false" customHeight="false" outlineLevel="0" collapsed="false">
      <c r="A11527" s="0" t="n">
        <v>1992</v>
      </c>
      <c r="B11527" s="0" t="n">
        <v>7</v>
      </c>
      <c r="C11527" s="0" t="n">
        <v>21</v>
      </c>
      <c r="D11527" s="0" t="n">
        <v>87</v>
      </c>
      <c r="E11527" s="0" t="n">
        <v>70</v>
      </c>
      <c r="F11527" s="0" t="n">
        <v>0</v>
      </c>
      <c r="T11527" s="0"/>
    </row>
    <row r="11528" customFormat="false" ht="12.75" hidden="false" customHeight="false" outlineLevel="0" collapsed="false">
      <c r="A11528" s="0" t="n">
        <v>1992</v>
      </c>
      <c r="B11528" s="0" t="n">
        <v>7</v>
      </c>
      <c r="C11528" s="0" t="n">
        <v>22</v>
      </c>
      <c r="D11528" s="0" t="n">
        <v>82</v>
      </c>
      <c r="E11528" s="0" t="n">
        <v>63</v>
      </c>
      <c r="F11528" s="0" t="n">
        <v>3</v>
      </c>
      <c r="T11528" s="0"/>
    </row>
    <row r="11529" customFormat="false" ht="12.75" hidden="false" customHeight="false" outlineLevel="0" collapsed="false">
      <c r="A11529" s="0" t="n">
        <v>1992</v>
      </c>
      <c r="B11529" s="0" t="n">
        <v>7</v>
      </c>
      <c r="C11529" s="0" t="n">
        <v>23</v>
      </c>
      <c r="D11529" s="0" t="n">
        <v>70</v>
      </c>
      <c r="E11529" s="0" t="n">
        <v>59</v>
      </c>
      <c r="F11529" s="0" t="n">
        <v>54</v>
      </c>
      <c r="T11529" s="0"/>
    </row>
    <row r="11530" customFormat="false" ht="12.75" hidden="false" customHeight="false" outlineLevel="0" collapsed="false">
      <c r="A11530" s="0" t="n">
        <v>1992</v>
      </c>
      <c r="B11530" s="0" t="n">
        <v>7</v>
      </c>
      <c r="C11530" s="0" t="n">
        <v>24</v>
      </c>
      <c r="D11530" s="0" t="n">
        <v>70</v>
      </c>
      <c r="E11530" s="0" t="n">
        <v>59</v>
      </c>
      <c r="F11530" s="0" t="n">
        <v>0</v>
      </c>
      <c r="T11530" s="0"/>
    </row>
    <row r="11531" customFormat="false" ht="12.75" hidden="false" customHeight="false" outlineLevel="0" collapsed="false">
      <c r="A11531" s="0" t="n">
        <v>1992</v>
      </c>
      <c r="B11531" s="0" t="n">
        <v>7</v>
      </c>
      <c r="C11531" s="0" t="n">
        <v>25</v>
      </c>
      <c r="D11531" s="0" t="n">
        <v>79</v>
      </c>
      <c r="E11531" s="0" t="n">
        <v>60</v>
      </c>
      <c r="F11531" s="0" t="n">
        <v>0</v>
      </c>
      <c r="T11531" s="0"/>
    </row>
    <row r="11532" customFormat="false" ht="12.75" hidden="false" customHeight="false" outlineLevel="0" collapsed="false">
      <c r="A11532" s="0" t="n">
        <v>1992</v>
      </c>
      <c r="B11532" s="0" t="n">
        <v>7</v>
      </c>
      <c r="C11532" s="0" t="n">
        <v>26</v>
      </c>
      <c r="D11532" s="0" t="n">
        <v>74</v>
      </c>
      <c r="E11532" s="0" t="n">
        <v>64</v>
      </c>
      <c r="F11532" s="0" t="n">
        <v>11</v>
      </c>
      <c r="T11532" s="0"/>
    </row>
    <row r="11533" customFormat="false" ht="12.75" hidden="false" customHeight="false" outlineLevel="0" collapsed="false">
      <c r="A11533" s="0" t="n">
        <v>1992</v>
      </c>
      <c r="B11533" s="0" t="n">
        <v>7</v>
      </c>
      <c r="C11533" s="0" t="n">
        <v>27</v>
      </c>
      <c r="D11533" s="0" t="n">
        <v>84</v>
      </c>
      <c r="E11533" s="0" t="n">
        <v>69</v>
      </c>
      <c r="F11533" s="0" t="n">
        <v>0</v>
      </c>
      <c r="T11533" s="0"/>
    </row>
    <row r="11534" customFormat="false" ht="12.75" hidden="false" customHeight="false" outlineLevel="0" collapsed="false">
      <c r="A11534" s="0" t="n">
        <v>1992</v>
      </c>
      <c r="B11534" s="0" t="n">
        <v>7</v>
      </c>
      <c r="C11534" s="0" t="n">
        <v>28</v>
      </c>
      <c r="D11534" s="0" t="n">
        <v>78</v>
      </c>
      <c r="E11534" s="0" t="n">
        <v>64</v>
      </c>
      <c r="F11534" s="0" t="n">
        <v>0</v>
      </c>
      <c r="T11534" s="0"/>
    </row>
    <row r="11535" customFormat="false" ht="12.75" hidden="false" customHeight="false" outlineLevel="0" collapsed="false">
      <c r="A11535" s="0" t="n">
        <v>1992</v>
      </c>
      <c r="B11535" s="0" t="n">
        <v>7</v>
      </c>
      <c r="C11535" s="0" t="n">
        <v>29</v>
      </c>
      <c r="D11535" s="0" t="n">
        <v>88</v>
      </c>
      <c r="E11535" s="0" t="n">
        <v>62</v>
      </c>
      <c r="F11535" s="0" t="n">
        <v>0</v>
      </c>
      <c r="T11535" s="0"/>
    </row>
    <row r="11536" customFormat="false" ht="12.75" hidden="false" customHeight="false" outlineLevel="0" collapsed="false">
      <c r="A11536" s="0" t="n">
        <v>1992</v>
      </c>
      <c r="B11536" s="0" t="n">
        <v>7</v>
      </c>
      <c r="C11536" s="0" t="n">
        <v>30</v>
      </c>
      <c r="D11536" s="0" t="n">
        <v>81</v>
      </c>
      <c r="E11536" s="0" t="n">
        <v>68</v>
      </c>
      <c r="F11536" s="0" t="n">
        <v>0</v>
      </c>
      <c r="T11536" s="0"/>
    </row>
    <row r="11537" customFormat="false" ht="12.75" hidden="false" customHeight="false" outlineLevel="0" collapsed="false">
      <c r="A11537" s="0" t="n">
        <v>1992</v>
      </c>
      <c r="B11537" s="0" t="n">
        <v>7</v>
      </c>
      <c r="C11537" s="0" t="n">
        <v>31</v>
      </c>
      <c r="D11537" s="0" t="n">
        <v>77</v>
      </c>
      <c r="E11537" s="0" t="n">
        <v>66</v>
      </c>
      <c r="F11537" s="0" t="n">
        <v>74</v>
      </c>
      <c r="T11537" s="0"/>
    </row>
    <row r="11538" customFormat="false" ht="12.75" hidden="false" customHeight="false" outlineLevel="0" collapsed="false">
      <c r="A11538" s="0" t="n">
        <v>1992</v>
      </c>
      <c r="B11538" s="0" t="n">
        <v>8</v>
      </c>
      <c r="C11538" s="0" t="n">
        <v>1</v>
      </c>
      <c r="D11538" s="0" t="n">
        <v>80</v>
      </c>
      <c r="E11538" s="0" t="n">
        <v>63</v>
      </c>
      <c r="F11538" s="0" t="n">
        <v>0</v>
      </c>
      <c r="T11538" s="0"/>
    </row>
    <row r="11539" customFormat="false" ht="12.75" hidden="false" customHeight="false" outlineLevel="0" collapsed="false">
      <c r="A11539" s="0" t="n">
        <v>1992</v>
      </c>
      <c r="B11539" s="0" t="n">
        <v>8</v>
      </c>
      <c r="C11539" s="0" t="n">
        <v>2</v>
      </c>
      <c r="D11539" s="0" t="n">
        <v>85</v>
      </c>
      <c r="E11539" s="0" t="n">
        <v>63</v>
      </c>
      <c r="F11539" s="0" t="n">
        <v>0</v>
      </c>
      <c r="T11539" s="0"/>
    </row>
    <row r="11540" customFormat="false" ht="12.75" hidden="false" customHeight="false" outlineLevel="0" collapsed="false">
      <c r="A11540" s="0" t="n">
        <v>1992</v>
      </c>
      <c r="B11540" s="0" t="n">
        <v>8</v>
      </c>
      <c r="C11540" s="0" t="n">
        <v>3</v>
      </c>
      <c r="D11540" s="0" t="n">
        <v>83</v>
      </c>
      <c r="E11540" s="0" t="n">
        <v>67</v>
      </c>
      <c r="F11540" s="0" t="n">
        <v>0</v>
      </c>
      <c r="T11540" s="0"/>
    </row>
    <row r="11541" customFormat="false" ht="12.75" hidden="false" customHeight="false" outlineLevel="0" collapsed="false">
      <c r="A11541" s="0" t="n">
        <v>1992</v>
      </c>
      <c r="B11541" s="0" t="n">
        <v>8</v>
      </c>
      <c r="C11541" s="0" t="n">
        <v>4</v>
      </c>
      <c r="D11541" s="0" t="n">
        <v>84</v>
      </c>
      <c r="E11541" s="0" t="n">
        <v>65</v>
      </c>
      <c r="F11541" s="0" t="n">
        <v>4</v>
      </c>
      <c r="T11541" s="0"/>
    </row>
    <row r="11542" customFormat="false" ht="12.75" hidden="false" customHeight="false" outlineLevel="0" collapsed="false">
      <c r="A11542" s="0" t="n">
        <v>1992</v>
      </c>
      <c r="B11542" s="0" t="n">
        <v>8</v>
      </c>
      <c r="C11542" s="0" t="n">
        <v>5</v>
      </c>
      <c r="D11542" s="0" t="n">
        <v>81</v>
      </c>
      <c r="E11542" s="0" t="n">
        <v>62</v>
      </c>
      <c r="F11542" s="0" t="n">
        <v>0</v>
      </c>
      <c r="T11542" s="0"/>
    </row>
    <row r="11543" customFormat="false" ht="12.75" hidden="false" customHeight="false" outlineLevel="0" collapsed="false">
      <c r="A11543" s="0" t="n">
        <v>1992</v>
      </c>
      <c r="B11543" s="0" t="n">
        <v>8</v>
      </c>
      <c r="C11543" s="0" t="n">
        <v>6</v>
      </c>
      <c r="D11543" s="0" t="n">
        <v>86</v>
      </c>
      <c r="E11543" s="0" t="n">
        <v>60</v>
      </c>
      <c r="F11543" s="0" t="n">
        <v>0</v>
      </c>
      <c r="T11543" s="0"/>
    </row>
    <row r="11544" customFormat="false" ht="12.75" hidden="false" customHeight="false" outlineLevel="0" collapsed="false">
      <c r="A11544" s="0" t="n">
        <v>1992</v>
      </c>
      <c r="B11544" s="0" t="n">
        <v>8</v>
      </c>
      <c r="C11544" s="0" t="n">
        <v>7</v>
      </c>
      <c r="D11544" s="0" t="n">
        <v>85</v>
      </c>
      <c r="E11544" s="0" t="n">
        <v>63</v>
      </c>
      <c r="F11544" s="0" t="n">
        <v>0</v>
      </c>
      <c r="T11544" s="0"/>
    </row>
    <row r="11545" customFormat="false" ht="12.75" hidden="false" customHeight="false" outlineLevel="0" collapsed="false">
      <c r="A11545" s="0" t="n">
        <v>1992</v>
      </c>
      <c r="B11545" s="0" t="n">
        <v>8</v>
      </c>
      <c r="C11545" s="0" t="n">
        <v>8</v>
      </c>
      <c r="D11545" s="0" t="n">
        <v>77</v>
      </c>
      <c r="E11545" s="0" t="n">
        <v>63</v>
      </c>
      <c r="F11545" s="0" t="n">
        <v>0</v>
      </c>
      <c r="T11545" s="0"/>
    </row>
    <row r="11546" customFormat="false" ht="12.75" hidden="false" customHeight="false" outlineLevel="0" collapsed="false">
      <c r="A11546" s="0" t="n">
        <v>1992</v>
      </c>
      <c r="B11546" s="0" t="n">
        <v>8</v>
      </c>
      <c r="C11546" s="0" t="n">
        <v>9</v>
      </c>
      <c r="D11546" s="0" t="n">
        <v>84</v>
      </c>
      <c r="E11546" s="0" t="n">
        <v>69</v>
      </c>
      <c r="F11546" s="0" t="n">
        <v>31</v>
      </c>
      <c r="T11546" s="0"/>
    </row>
    <row r="11547" customFormat="false" ht="12.75" hidden="false" customHeight="false" outlineLevel="0" collapsed="false">
      <c r="A11547" s="0" t="n">
        <v>1992</v>
      </c>
      <c r="B11547" s="0" t="n">
        <v>8</v>
      </c>
      <c r="C11547" s="0" t="n">
        <v>10</v>
      </c>
      <c r="D11547" s="0" t="n">
        <v>83</v>
      </c>
      <c r="E11547" s="0" t="n">
        <v>69</v>
      </c>
      <c r="F11547" s="0" t="n">
        <v>0</v>
      </c>
      <c r="T11547" s="0"/>
    </row>
    <row r="11548" customFormat="false" ht="12.75" hidden="false" customHeight="false" outlineLevel="0" collapsed="false">
      <c r="A11548" s="0" t="n">
        <v>1992</v>
      </c>
      <c r="B11548" s="0" t="n">
        <v>8</v>
      </c>
      <c r="C11548" s="0" t="n">
        <v>11</v>
      </c>
      <c r="D11548" s="0" t="n">
        <v>91</v>
      </c>
      <c r="E11548" s="0" t="n">
        <v>70</v>
      </c>
      <c r="F11548" s="0" t="n">
        <v>20</v>
      </c>
      <c r="T11548" s="0"/>
    </row>
    <row r="11549" customFormat="false" ht="12.75" hidden="false" customHeight="false" outlineLevel="0" collapsed="false">
      <c r="A11549" s="0" t="n">
        <v>1992</v>
      </c>
      <c r="B11549" s="0" t="n">
        <v>8</v>
      </c>
      <c r="C11549" s="0" t="n">
        <v>12</v>
      </c>
      <c r="D11549" s="0" t="n">
        <v>83</v>
      </c>
      <c r="E11549" s="0" t="n">
        <v>66</v>
      </c>
      <c r="F11549" s="0" t="n">
        <v>0</v>
      </c>
      <c r="T11549" s="0"/>
    </row>
    <row r="11550" customFormat="false" ht="12.75" hidden="false" customHeight="false" outlineLevel="0" collapsed="false">
      <c r="A11550" s="0" t="n">
        <v>1992</v>
      </c>
      <c r="B11550" s="0" t="n">
        <v>8</v>
      </c>
      <c r="C11550" s="0" t="n">
        <v>13</v>
      </c>
      <c r="D11550" s="0" t="n">
        <v>78</v>
      </c>
      <c r="E11550" s="0" t="n">
        <v>63</v>
      </c>
      <c r="F11550" s="0" t="n">
        <v>10</v>
      </c>
      <c r="T11550" s="0"/>
    </row>
    <row r="11551" customFormat="false" ht="12.75" hidden="false" customHeight="false" outlineLevel="0" collapsed="false">
      <c r="A11551" s="0" t="n">
        <v>1992</v>
      </c>
      <c r="B11551" s="0" t="n">
        <v>8</v>
      </c>
      <c r="C11551" s="0" t="n">
        <v>14</v>
      </c>
      <c r="D11551" s="0" t="n">
        <v>76</v>
      </c>
      <c r="E11551" s="0" t="n">
        <v>62</v>
      </c>
      <c r="F11551" s="0" t="n">
        <v>26</v>
      </c>
      <c r="T11551" s="0"/>
    </row>
    <row r="11552" customFormat="false" ht="12.75" hidden="false" customHeight="false" outlineLevel="0" collapsed="false">
      <c r="A11552" s="0" t="n">
        <v>1992</v>
      </c>
      <c r="B11552" s="0" t="n">
        <v>8</v>
      </c>
      <c r="C11552" s="0" t="n">
        <v>15</v>
      </c>
      <c r="D11552" s="0" t="n">
        <v>66</v>
      </c>
      <c r="E11552" s="0" t="n">
        <v>61</v>
      </c>
      <c r="F11552" s="0" t="n">
        <v>9</v>
      </c>
      <c r="T11552" s="0"/>
    </row>
    <row r="11553" customFormat="false" ht="12.75" hidden="false" customHeight="false" outlineLevel="0" collapsed="false">
      <c r="A11553" s="0" t="n">
        <v>1992</v>
      </c>
      <c r="B11553" s="0" t="n">
        <v>8</v>
      </c>
      <c r="C11553" s="0" t="n">
        <v>16</v>
      </c>
      <c r="D11553" s="0" t="n">
        <v>66</v>
      </c>
      <c r="E11553" s="0" t="n">
        <v>60</v>
      </c>
      <c r="F11553" s="0" t="n">
        <v>61</v>
      </c>
      <c r="T11553" s="0"/>
    </row>
    <row r="11554" customFormat="false" ht="12.75" hidden="false" customHeight="false" outlineLevel="0" collapsed="false">
      <c r="A11554" s="0" t="n">
        <v>1992</v>
      </c>
      <c r="B11554" s="0" t="n">
        <v>8</v>
      </c>
      <c r="C11554" s="0" t="n">
        <v>17</v>
      </c>
      <c r="D11554" s="0" t="n">
        <v>68</v>
      </c>
      <c r="E11554" s="0" t="n">
        <v>65</v>
      </c>
      <c r="F11554" s="0" t="n">
        <v>152</v>
      </c>
      <c r="T11554" s="0"/>
    </row>
    <row r="11555" customFormat="false" ht="12.75" hidden="false" customHeight="false" outlineLevel="0" collapsed="false">
      <c r="A11555" s="0" t="n">
        <v>1992</v>
      </c>
      <c r="B11555" s="0" t="n">
        <v>8</v>
      </c>
      <c r="C11555" s="0" t="n">
        <v>18</v>
      </c>
      <c r="D11555" s="0" t="n">
        <v>81</v>
      </c>
      <c r="E11555" s="0" t="n">
        <v>66</v>
      </c>
      <c r="F11555" s="0" t="n">
        <v>20</v>
      </c>
      <c r="T11555" s="0"/>
    </row>
    <row r="11556" customFormat="false" ht="12.75" hidden="false" customHeight="false" outlineLevel="0" collapsed="false">
      <c r="A11556" s="0" t="n">
        <v>1992</v>
      </c>
      <c r="B11556" s="0" t="n">
        <v>8</v>
      </c>
      <c r="C11556" s="0" t="n">
        <v>19</v>
      </c>
      <c r="D11556" s="0" t="n">
        <v>84</v>
      </c>
      <c r="E11556" s="0" t="n">
        <v>65</v>
      </c>
      <c r="F11556" s="0" t="n">
        <v>0</v>
      </c>
      <c r="T11556" s="0"/>
    </row>
    <row r="11557" customFormat="false" ht="12.75" hidden="false" customHeight="false" outlineLevel="0" collapsed="false">
      <c r="A11557" s="0" t="n">
        <v>1992</v>
      </c>
      <c r="B11557" s="0" t="n">
        <v>8</v>
      </c>
      <c r="C11557" s="0" t="n">
        <v>20</v>
      </c>
      <c r="D11557" s="0" t="n">
        <v>78</v>
      </c>
      <c r="E11557" s="0" t="n">
        <v>60</v>
      </c>
      <c r="F11557" s="0" t="n">
        <v>0</v>
      </c>
      <c r="T11557" s="0"/>
    </row>
    <row r="11558" customFormat="false" ht="12.75" hidden="false" customHeight="false" outlineLevel="0" collapsed="false">
      <c r="A11558" s="0" t="n">
        <v>1992</v>
      </c>
      <c r="B11558" s="0" t="n">
        <v>8</v>
      </c>
      <c r="C11558" s="0" t="n">
        <v>21</v>
      </c>
      <c r="D11558" s="0" t="n">
        <v>79</v>
      </c>
      <c r="E11558" s="0" t="n">
        <v>57</v>
      </c>
      <c r="F11558" s="0" t="n">
        <v>0</v>
      </c>
      <c r="T11558" s="0"/>
    </row>
    <row r="11559" customFormat="false" ht="12.75" hidden="false" customHeight="false" outlineLevel="0" collapsed="false">
      <c r="A11559" s="0" t="n">
        <v>1992</v>
      </c>
      <c r="B11559" s="0" t="n">
        <v>8</v>
      </c>
      <c r="C11559" s="0" t="n">
        <v>22</v>
      </c>
      <c r="D11559" s="0" t="n">
        <v>82</v>
      </c>
      <c r="E11559" s="0" t="n">
        <v>59</v>
      </c>
      <c r="F11559" s="0" t="n">
        <v>0</v>
      </c>
      <c r="T11559" s="0"/>
    </row>
    <row r="11560" customFormat="false" ht="12.75" hidden="false" customHeight="false" outlineLevel="0" collapsed="false">
      <c r="A11560" s="0" t="n">
        <v>1992</v>
      </c>
      <c r="B11560" s="0" t="n">
        <v>8</v>
      </c>
      <c r="C11560" s="0" t="n">
        <v>23</v>
      </c>
      <c r="D11560" s="0" t="n">
        <v>86</v>
      </c>
      <c r="E11560" s="0" t="n">
        <v>63</v>
      </c>
      <c r="F11560" s="0" t="n">
        <v>0</v>
      </c>
      <c r="T11560" s="0"/>
    </row>
    <row r="11561" customFormat="false" ht="12.75" hidden="false" customHeight="false" outlineLevel="0" collapsed="false">
      <c r="A11561" s="0" t="n">
        <v>1992</v>
      </c>
      <c r="B11561" s="0" t="n">
        <v>8</v>
      </c>
      <c r="C11561" s="0" t="n">
        <v>24</v>
      </c>
      <c r="D11561" s="0" t="n">
        <v>85</v>
      </c>
      <c r="E11561" s="0" t="n">
        <v>65</v>
      </c>
      <c r="F11561" s="0" t="n">
        <v>0</v>
      </c>
      <c r="T11561" s="0"/>
    </row>
    <row r="11562" customFormat="false" ht="12.75" hidden="false" customHeight="false" outlineLevel="0" collapsed="false">
      <c r="A11562" s="0" t="n">
        <v>1992</v>
      </c>
      <c r="B11562" s="0" t="n">
        <v>8</v>
      </c>
      <c r="C11562" s="0" t="n">
        <v>25</v>
      </c>
      <c r="D11562" s="0" t="n">
        <v>91</v>
      </c>
      <c r="E11562" s="0" t="n">
        <v>69</v>
      </c>
      <c r="F11562" s="0" t="n">
        <v>0</v>
      </c>
      <c r="T11562" s="0"/>
    </row>
    <row r="11563" customFormat="false" ht="12.75" hidden="false" customHeight="false" outlineLevel="0" collapsed="false">
      <c r="A11563" s="0" t="n">
        <v>1992</v>
      </c>
      <c r="B11563" s="0" t="n">
        <v>8</v>
      </c>
      <c r="C11563" s="0" t="n">
        <v>26</v>
      </c>
      <c r="D11563" s="0" t="n">
        <v>90</v>
      </c>
      <c r="E11563" s="0" t="n">
        <v>72</v>
      </c>
      <c r="F11563" s="0" t="n">
        <v>13</v>
      </c>
      <c r="T11563" s="0"/>
    </row>
    <row r="11564" customFormat="false" ht="12.75" hidden="false" customHeight="false" outlineLevel="0" collapsed="false">
      <c r="A11564" s="0" t="n">
        <v>1992</v>
      </c>
      <c r="B11564" s="0" t="n">
        <v>8</v>
      </c>
      <c r="C11564" s="0" t="n">
        <v>27</v>
      </c>
      <c r="D11564" s="0" t="n">
        <v>88</v>
      </c>
      <c r="E11564" s="0" t="n">
        <v>72</v>
      </c>
      <c r="F11564" s="0" t="n">
        <v>0</v>
      </c>
      <c r="T11564" s="0"/>
    </row>
    <row r="11565" customFormat="false" ht="12.75" hidden="false" customHeight="false" outlineLevel="0" collapsed="false">
      <c r="A11565" s="0" t="n">
        <v>1992</v>
      </c>
      <c r="B11565" s="0" t="n">
        <v>8</v>
      </c>
      <c r="C11565" s="0" t="n">
        <v>28</v>
      </c>
      <c r="D11565" s="0" t="n">
        <v>85</v>
      </c>
      <c r="E11565" s="0" t="n">
        <v>70</v>
      </c>
      <c r="F11565" s="0" t="n">
        <v>3</v>
      </c>
      <c r="T11565" s="0"/>
    </row>
    <row r="11566" customFormat="false" ht="12.75" hidden="false" customHeight="false" outlineLevel="0" collapsed="false">
      <c r="A11566" s="0" t="n">
        <v>1992</v>
      </c>
      <c r="B11566" s="0" t="n">
        <v>8</v>
      </c>
      <c r="C11566" s="0" t="n">
        <v>29</v>
      </c>
      <c r="D11566" s="0" t="n">
        <v>77</v>
      </c>
      <c r="E11566" s="0" t="n">
        <v>62</v>
      </c>
      <c r="F11566" s="0" t="n">
        <v>0</v>
      </c>
      <c r="T11566" s="0"/>
    </row>
    <row r="11567" customFormat="false" ht="12.75" hidden="false" customHeight="false" outlineLevel="0" collapsed="false">
      <c r="A11567" s="0" t="n">
        <v>1992</v>
      </c>
      <c r="B11567" s="0" t="n">
        <v>8</v>
      </c>
      <c r="C11567" s="0" t="n">
        <v>30</v>
      </c>
      <c r="D11567" s="0" t="n">
        <v>80</v>
      </c>
      <c r="E11567" s="0" t="n">
        <v>58</v>
      </c>
      <c r="F11567" s="0" t="n">
        <v>0</v>
      </c>
      <c r="T11567" s="0"/>
    </row>
    <row r="11568" customFormat="false" ht="12.75" hidden="false" customHeight="false" outlineLevel="0" collapsed="false">
      <c r="A11568" s="0" t="n">
        <v>1992</v>
      </c>
      <c r="B11568" s="0" t="n">
        <v>8</v>
      </c>
      <c r="C11568" s="0" t="n">
        <v>31</v>
      </c>
      <c r="D11568" s="0" t="n">
        <v>83</v>
      </c>
      <c r="E11568" s="0" t="n">
        <v>66</v>
      </c>
      <c r="F11568" s="0" t="n">
        <v>0</v>
      </c>
      <c r="T11568" s="0"/>
    </row>
    <row r="11569" customFormat="false" ht="12.75" hidden="false" customHeight="false" outlineLevel="0" collapsed="false">
      <c r="A11569" s="0" t="n">
        <v>1992</v>
      </c>
      <c r="B11569" s="0" t="n">
        <v>9</v>
      </c>
      <c r="C11569" s="0" t="n">
        <v>1</v>
      </c>
      <c r="D11569" s="0" t="n">
        <v>77</v>
      </c>
      <c r="E11569" s="0" t="n">
        <v>59</v>
      </c>
      <c r="F11569" s="0" t="n">
        <v>0</v>
      </c>
      <c r="T11569" s="0"/>
    </row>
    <row r="11570" customFormat="false" ht="12.75" hidden="false" customHeight="false" outlineLevel="0" collapsed="false">
      <c r="A11570" s="0" t="n">
        <v>1992</v>
      </c>
      <c r="B11570" s="0" t="n">
        <v>9</v>
      </c>
      <c r="C11570" s="0" t="n">
        <v>2</v>
      </c>
      <c r="D11570" s="0" t="n">
        <v>77</v>
      </c>
      <c r="E11570" s="0" t="n">
        <v>56</v>
      </c>
      <c r="F11570" s="0" t="n">
        <v>0</v>
      </c>
      <c r="T11570" s="0"/>
    </row>
    <row r="11571" customFormat="false" ht="12.75" hidden="false" customHeight="false" outlineLevel="0" collapsed="false">
      <c r="A11571" s="0" t="n">
        <v>1992</v>
      </c>
      <c r="B11571" s="0" t="n">
        <v>9</v>
      </c>
      <c r="C11571" s="0" t="n">
        <v>3</v>
      </c>
      <c r="D11571" s="0" t="n">
        <v>77</v>
      </c>
      <c r="E11571" s="0" t="n">
        <v>68</v>
      </c>
      <c r="F11571" s="0" t="n">
        <v>161</v>
      </c>
      <c r="T11571" s="0"/>
    </row>
    <row r="11572" customFormat="false" ht="12.75" hidden="false" customHeight="false" outlineLevel="0" collapsed="false">
      <c r="A11572" s="0" t="n">
        <v>1992</v>
      </c>
      <c r="B11572" s="0" t="n">
        <v>9</v>
      </c>
      <c r="C11572" s="0" t="n">
        <v>4</v>
      </c>
      <c r="D11572" s="0" t="n">
        <v>82</v>
      </c>
      <c r="E11572" s="0" t="n">
        <v>68</v>
      </c>
      <c r="F11572" s="0" t="n">
        <v>0</v>
      </c>
      <c r="T11572" s="0"/>
    </row>
    <row r="11573" customFormat="false" ht="12.75" hidden="false" customHeight="false" outlineLevel="0" collapsed="false">
      <c r="A11573" s="0" t="n">
        <v>1992</v>
      </c>
      <c r="B11573" s="0" t="n">
        <v>9</v>
      </c>
      <c r="C11573" s="0" t="n">
        <v>5</v>
      </c>
      <c r="D11573" s="0" t="n">
        <v>78</v>
      </c>
      <c r="E11573" s="0" t="n">
        <v>65</v>
      </c>
      <c r="F11573" s="0" t="n">
        <v>0</v>
      </c>
      <c r="T11573" s="0"/>
    </row>
    <row r="11574" customFormat="false" ht="12.75" hidden="false" customHeight="false" outlineLevel="0" collapsed="false">
      <c r="A11574" s="0" t="n">
        <v>1992</v>
      </c>
      <c r="B11574" s="0" t="n">
        <v>9</v>
      </c>
      <c r="C11574" s="0" t="n">
        <v>6</v>
      </c>
      <c r="D11574" s="0" t="n">
        <v>74</v>
      </c>
      <c r="E11574" s="0" t="n">
        <v>64</v>
      </c>
      <c r="F11574" s="0" t="n">
        <v>0</v>
      </c>
      <c r="T11574" s="0"/>
    </row>
    <row r="11575" customFormat="false" ht="12.75" hidden="false" customHeight="false" outlineLevel="0" collapsed="false">
      <c r="A11575" s="0" t="n">
        <v>1992</v>
      </c>
      <c r="B11575" s="0" t="n">
        <v>9</v>
      </c>
      <c r="C11575" s="0" t="n">
        <v>7</v>
      </c>
      <c r="D11575" s="0" t="n">
        <v>75</v>
      </c>
      <c r="E11575" s="0" t="n">
        <v>64</v>
      </c>
      <c r="F11575" s="0" t="n">
        <v>3</v>
      </c>
      <c r="T11575" s="0"/>
    </row>
    <row r="11576" customFormat="false" ht="12.75" hidden="false" customHeight="false" outlineLevel="0" collapsed="false">
      <c r="A11576" s="0" t="n">
        <v>1992</v>
      </c>
      <c r="B11576" s="0" t="n">
        <v>9</v>
      </c>
      <c r="C11576" s="0" t="n">
        <v>8</v>
      </c>
      <c r="D11576" s="0" t="n">
        <v>81</v>
      </c>
      <c r="E11576" s="0" t="n">
        <v>68</v>
      </c>
      <c r="F11576" s="0" t="n">
        <v>1</v>
      </c>
      <c r="T11576" s="0"/>
    </row>
    <row r="11577" customFormat="false" ht="12.75" hidden="false" customHeight="false" outlineLevel="0" collapsed="false">
      <c r="A11577" s="0" t="n">
        <v>1992</v>
      </c>
      <c r="B11577" s="0" t="n">
        <v>9</v>
      </c>
      <c r="C11577" s="0" t="n">
        <v>9</v>
      </c>
      <c r="D11577" s="0" t="n">
        <v>85</v>
      </c>
      <c r="E11577" s="0" t="n">
        <v>71</v>
      </c>
      <c r="F11577" s="0" t="n">
        <v>0</v>
      </c>
      <c r="T11577" s="0"/>
    </row>
    <row r="11578" customFormat="false" ht="12.75" hidden="false" customHeight="false" outlineLevel="0" collapsed="false">
      <c r="A11578" s="0" t="n">
        <v>1992</v>
      </c>
      <c r="B11578" s="0" t="n">
        <v>9</v>
      </c>
      <c r="C11578" s="0" t="n">
        <v>10</v>
      </c>
      <c r="D11578" s="0" t="n">
        <v>79</v>
      </c>
      <c r="E11578" s="0" t="n">
        <v>67</v>
      </c>
      <c r="F11578" s="0" t="n">
        <v>125</v>
      </c>
      <c r="T11578" s="0"/>
    </row>
    <row r="11579" customFormat="false" ht="12.75" hidden="false" customHeight="false" outlineLevel="0" collapsed="false">
      <c r="A11579" s="0" t="n">
        <v>1992</v>
      </c>
      <c r="B11579" s="0" t="n">
        <v>9</v>
      </c>
      <c r="C11579" s="0" t="n">
        <v>11</v>
      </c>
      <c r="D11579" s="0" t="n">
        <v>78</v>
      </c>
      <c r="E11579" s="0" t="n">
        <v>61</v>
      </c>
      <c r="F11579" s="0" t="n">
        <v>7</v>
      </c>
      <c r="T11579" s="0"/>
    </row>
    <row r="11580" customFormat="false" ht="12.75" hidden="false" customHeight="false" outlineLevel="0" collapsed="false">
      <c r="A11580" s="0" t="n">
        <v>1992</v>
      </c>
      <c r="B11580" s="0" t="n">
        <v>9</v>
      </c>
      <c r="C11580" s="0" t="n">
        <v>12</v>
      </c>
      <c r="D11580" s="0" t="n">
        <v>72</v>
      </c>
      <c r="E11580" s="0" t="n">
        <v>56</v>
      </c>
      <c r="F11580" s="0" t="n">
        <v>0</v>
      </c>
      <c r="T11580" s="0"/>
    </row>
    <row r="11581" customFormat="false" ht="12.75" hidden="false" customHeight="false" outlineLevel="0" collapsed="false">
      <c r="A11581" s="0" t="n">
        <v>1992</v>
      </c>
      <c r="B11581" s="0" t="n">
        <v>9</v>
      </c>
      <c r="C11581" s="0" t="n">
        <v>13</v>
      </c>
      <c r="D11581" s="0" t="n">
        <v>75</v>
      </c>
      <c r="E11581" s="0" t="n">
        <v>52</v>
      </c>
      <c r="F11581" s="0" t="n">
        <v>0</v>
      </c>
      <c r="T11581" s="0"/>
    </row>
    <row r="11582" customFormat="false" ht="12.75" hidden="false" customHeight="false" outlineLevel="0" collapsed="false">
      <c r="A11582" s="0" t="n">
        <v>1992</v>
      </c>
      <c r="B11582" s="0" t="n">
        <v>9</v>
      </c>
      <c r="C11582" s="0" t="n">
        <v>14</v>
      </c>
      <c r="D11582" s="0" t="n">
        <v>75</v>
      </c>
      <c r="E11582" s="0" t="n">
        <v>56</v>
      </c>
      <c r="F11582" s="0" t="n">
        <v>0</v>
      </c>
      <c r="T11582" s="0"/>
    </row>
    <row r="11583" customFormat="false" ht="12.75" hidden="false" customHeight="false" outlineLevel="0" collapsed="false">
      <c r="A11583" s="0" t="n">
        <v>1992</v>
      </c>
      <c r="B11583" s="0" t="n">
        <v>9</v>
      </c>
      <c r="C11583" s="0" t="n">
        <v>15</v>
      </c>
      <c r="D11583" s="0" t="n">
        <v>79</v>
      </c>
      <c r="E11583" s="0" t="n">
        <v>57</v>
      </c>
      <c r="F11583" s="0" t="n">
        <v>0</v>
      </c>
      <c r="T11583" s="0"/>
    </row>
    <row r="11584" customFormat="false" ht="12.75" hidden="false" customHeight="false" outlineLevel="0" collapsed="false">
      <c r="A11584" s="0" t="n">
        <v>1992</v>
      </c>
      <c r="B11584" s="0" t="n">
        <v>9</v>
      </c>
      <c r="C11584" s="0" t="n">
        <v>16</v>
      </c>
      <c r="D11584" s="0" t="n">
        <v>85</v>
      </c>
      <c r="E11584" s="0" t="n">
        <v>63</v>
      </c>
      <c r="F11584" s="0" t="n">
        <v>0</v>
      </c>
      <c r="T11584" s="0"/>
    </row>
    <row r="11585" customFormat="false" ht="12.75" hidden="false" customHeight="false" outlineLevel="0" collapsed="false">
      <c r="A11585" s="0" t="n">
        <v>1992</v>
      </c>
      <c r="B11585" s="0" t="n">
        <v>9</v>
      </c>
      <c r="C11585" s="0" t="n">
        <v>17</v>
      </c>
      <c r="D11585" s="0" t="n">
        <v>85</v>
      </c>
      <c r="E11585" s="0" t="n">
        <v>66</v>
      </c>
      <c r="F11585" s="0" t="n">
        <v>0</v>
      </c>
      <c r="T11585" s="0"/>
    </row>
    <row r="11586" customFormat="false" ht="12.75" hidden="false" customHeight="false" outlineLevel="0" collapsed="false">
      <c r="A11586" s="0" t="n">
        <v>1992</v>
      </c>
      <c r="B11586" s="0" t="n">
        <v>9</v>
      </c>
      <c r="C11586" s="0" t="n">
        <v>18</v>
      </c>
      <c r="D11586" s="0" t="n">
        <v>86</v>
      </c>
      <c r="E11586" s="0" t="n">
        <v>69</v>
      </c>
      <c r="F11586" s="0" t="n">
        <v>0</v>
      </c>
      <c r="T11586" s="0"/>
    </row>
    <row r="11587" customFormat="false" ht="12.75" hidden="false" customHeight="false" outlineLevel="0" collapsed="false">
      <c r="A11587" s="0" t="n">
        <v>1992</v>
      </c>
      <c r="B11587" s="0" t="n">
        <v>9</v>
      </c>
      <c r="C11587" s="0" t="n">
        <v>19</v>
      </c>
      <c r="D11587" s="0" t="n">
        <v>76</v>
      </c>
      <c r="E11587" s="0" t="n">
        <v>60</v>
      </c>
      <c r="F11587" s="0" t="n">
        <v>2</v>
      </c>
      <c r="T11587" s="0"/>
    </row>
    <row r="11588" customFormat="false" ht="12.75" hidden="false" customHeight="false" outlineLevel="0" collapsed="false">
      <c r="A11588" s="0" t="n">
        <v>1992</v>
      </c>
      <c r="B11588" s="0" t="n">
        <v>9</v>
      </c>
      <c r="C11588" s="0" t="n">
        <v>20</v>
      </c>
      <c r="D11588" s="0" t="n">
        <v>75</v>
      </c>
      <c r="E11588" s="0" t="n">
        <v>55</v>
      </c>
      <c r="F11588" s="0" t="n">
        <v>0</v>
      </c>
      <c r="T11588" s="0"/>
    </row>
    <row r="11589" customFormat="false" ht="12.75" hidden="false" customHeight="false" outlineLevel="0" collapsed="false">
      <c r="A11589" s="0" t="n">
        <v>1992</v>
      </c>
      <c r="B11589" s="0" t="n">
        <v>9</v>
      </c>
      <c r="C11589" s="0" t="n">
        <v>21</v>
      </c>
      <c r="D11589" s="0" t="n">
        <v>73</v>
      </c>
      <c r="E11589" s="0" t="n">
        <v>61</v>
      </c>
      <c r="F11589" s="0" t="n">
        <v>2</v>
      </c>
      <c r="T11589" s="0"/>
    </row>
    <row r="11590" customFormat="false" ht="12.75" hidden="false" customHeight="false" outlineLevel="0" collapsed="false">
      <c r="A11590" s="0" t="n">
        <v>1992</v>
      </c>
      <c r="B11590" s="0" t="n">
        <v>9</v>
      </c>
      <c r="C11590" s="0" t="n">
        <v>22</v>
      </c>
      <c r="D11590" s="0" t="n">
        <v>81</v>
      </c>
      <c r="E11590" s="0" t="n">
        <v>68</v>
      </c>
      <c r="F11590" s="0" t="n">
        <v>61</v>
      </c>
      <c r="T11590" s="0"/>
    </row>
    <row r="11591" customFormat="false" ht="12.75" hidden="false" customHeight="false" outlineLevel="0" collapsed="false">
      <c r="A11591" s="0" t="n">
        <v>1992</v>
      </c>
      <c r="B11591" s="0" t="n">
        <v>9</v>
      </c>
      <c r="C11591" s="0" t="n">
        <v>23</v>
      </c>
      <c r="D11591" s="0" t="n">
        <v>69</v>
      </c>
      <c r="E11591" s="0" t="n">
        <v>51</v>
      </c>
      <c r="F11591" s="0" t="n">
        <v>0</v>
      </c>
      <c r="T11591" s="0"/>
    </row>
    <row r="11592" customFormat="false" ht="12.75" hidden="false" customHeight="false" outlineLevel="0" collapsed="false">
      <c r="A11592" s="0" t="n">
        <v>1992</v>
      </c>
      <c r="B11592" s="0" t="n">
        <v>9</v>
      </c>
      <c r="C11592" s="0" t="n">
        <v>24</v>
      </c>
      <c r="D11592" s="0" t="n">
        <v>62</v>
      </c>
      <c r="E11592" s="0" t="n">
        <v>45</v>
      </c>
      <c r="F11592" s="0" t="n">
        <v>0</v>
      </c>
      <c r="T11592" s="0"/>
    </row>
    <row r="11593" customFormat="false" ht="12.75" hidden="false" customHeight="false" outlineLevel="0" collapsed="false">
      <c r="A11593" s="0" t="n">
        <v>1992</v>
      </c>
      <c r="B11593" s="0" t="n">
        <v>9</v>
      </c>
      <c r="C11593" s="0" t="n">
        <v>25</v>
      </c>
      <c r="D11593" s="0" t="n">
        <v>62</v>
      </c>
      <c r="E11593" s="0" t="n">
        <v>49</v>
      </c>
      <c r="F11593" s="0" t="n">
        <v>21</v>
      </c>
      <c r="T11593" s="0"/>
    </row>
    <row r="11594" customFormat="false" ht="12.75" hidden="false" customHeight="false" outlineLevel="0" collapsed="false">
      <c r="A11594" s="0" t="n">
        <v>1992</v>
      </c>
      <c r="B11594" s="0" t="n">
        <v>9</v>
      </c>
      <c r="C11594" s="0" t="n">
        <v>26</v>
      </c>
      <c r="D11594" s="0" t="n">
        <v>66</v>
      </c>
      <c r="E11594" s="0" t="n">
        <v>58</v>
      </c>
      <c r="F11594" s="0" t="n">
        <v>69</v>
      </c>
      <c r="T11594" s="0"/>
    </row>
    <row r="11595" customFormat="false" ht="12.75" hidden="false" customHeight="false" outlineLevel="0" collapsed="false">
      <c r="A11595" s="0" t="n">
        <v>1992</v>
      </c>
      <c r="B11595" s="0" t="n">
        <v>9</v>
      </c>
      <c r="C11595" s="0" t="n">
        <v>27</v>
      </c>
      <c r="D11595" s="0" t="n">
        <v>70</v>
      </c>
      <c r="E11595" s="0" t="n">
        <v>60</v>
      </c>
      <c r="F11595" s="0" t="n">
        <v>37</v>
      </c>
      <c r="T11595" s="0"/>
    </row>
    <row r="11596" customFormat="false" ht="12.75" hidden="false" customHeight="false" outlineLevel="0" collapsed="false">
      <c r="A11596" s="0" t="n">
        <v>1992</v>
      </c>
      <c r="B11596" s="0" t="n">
        <v>9</v>
      </c>
      <c r="C11596" s="0" t="n">
        <v>28</v>
      </c>
      <c r="D11596" s="0" t="n">
        <v>70</v>
      </c>
      <c r="E11596" s="0" t="n">
        <v>58</v>
      </c>
      <c r="F11596" s="0" t="n">
        <v>0</v>
      </c>
      <c r="T11596" s="0"/>
    </row>
    <row r="11597" customFormat="false" ht="12.75" hidden="false" customHeight="false" outlineLevel="0" collapsed="false">
      <c r="A11597" s="0" t="n">
        <v>1992</v>
      </c>
      <c r="B11597" s="0" t="n">
        <v>9</v>
      </c>
      <c r="C11597" s="0" t="n">
        <v>29</v>
      </c>
      <c r="D11597" s="0" t="n">
        <v>63</v>
      </c>
      <c r="E11597" s="0" t="n">
        <v>48</v>
      </c>
      <c r="F11597" s="0" t="n">
        <v>0</v>
      </c>
      <c r="T11597" s="0"/>
    </row>
    <row r="11598" customFormat="false" ht="12.75" hidden="false" customHeight="false" outlineLevel="0" collapsed="false">
      <c r="A11598" s="0" t="n">
        <v>1992</v>
      </c>
      <c r="B11598" s="0" t="n">
        <v>9</v>
      </c>
      <c r="C11598" s="0" t="n">
        <v>30</v>
      </c>
      <c r="D11598" s="0" t="n">
        <v>58</v>
      </c>
      <c r="E11598" s="0" t="n">
        <v>44</v>
      </c>
      <c r="F11598" s="0" t="n">
        <v>0</v>
      </c>
      <c r="T11598" s="0"/>
    </row>
    <row r="11599" customFormat="false" ht="12.75" hidden="false" customHeight="false" outlineLevel="0" collapsed="false">
      <c r="A11599" s="0" t="n">
        <v>1992</v>
      </c>
      <c r="B11599" s="0" t="n">
        <v>10</v>
      </c>
      <c r="C11599" s="0" t="n">
        <v>1</v>
      </c>
      <c r="D11599" s="0" t="n">
        <v>59</v>
      </c>
      <c r="E11599" s="0" t="n">
        <v>39</v>
      </c>
      <c r="F11599" s="0" t="n">
        <v>0</v>
      </c>
      <c r="T11599" s="0"/>
    </row>
    <row r="11600" customFormat="false" ht="12.75" hidden="false" customHeight="false" outlineLevel="0" collapsed="false">
      <c r="A11600" s="0" t="n">
        <v>1992</v>
      </c>
      <c r="B11600" s="0" t="n">
        <v>10</v>
      </c>
      <c r="C11600" s="0" t="n">
        <v>2</v>
      </c>
      <c r="D11600" s="0" t="n">
        <v>71</v>
      </c>
      <c r="E11600" s="0" t="n">
        <v>46</v>
      </c>
      <c r="F11600" s="0" t="n">
        <v>0</v>
      </c>
      <c r="T11600" s="0"/>
    </row>
    <row r="11601" customFormat="false" ht="12.75" hidden="false" customHeight="false" outlineLevel="0" collapsed="false">
      <c r="A11601" s="0" t="n">
        <v>1992</v>
      </c>
      <c r="B11601" s="0" t="n">
        <v>10</v>
      </c>
      <c r="C11601" s="0" t="n">
        <v>3</v>
      </c>
      <c r="D11601" s="0" t="n">
        <v>78</v>
      </c>
      <c r="E11601" s="0" t="n">
        <v>55</v>
      </c>
      <c r="F11601" s="0" t="n">
        <v>0</v>
      </c>
      <c r="T11601" s="0"/>
    </row>
    <row r="11602" customFormat="false" ht="12.75" hidden="false" customHeight="false" outlineLevel="0" collapsed="false">
      <c r="A11602" s="0" t="n">
        <v>1992</v>
      </c>
      <c r="B11602" s="0" t="n">
        <v>10</v>
      </c>
      <c r="C11602" s="0" t="n">
        <v>4</v>
      </c>
      <c r="D11602" s="0" t="n">
        <v>65</v>
      </c>
      <c r="E11602" s="0" t="n">
        <v>53</v>
      </c>
      <c r="F11602" s="0" t="n">
        <v>0</v>
      </c>
      <c r="T11602" s="0"/>
    </row>
    <row r="11603" customFormat="false" ht="12.75" hidden="false" customHeight="false" outlineLevel="0" collapsed="false">
      <c r="A11603" s="0" t="n">
        <v>1992</v>
      </c>
      <c r="B11603" s="0" t="n">
        <v>10</v>
      </c>
      <c r="C11603" s="0" t="n">
        <v>5</v>
      </c>
      <c r="D11603" s="0" t="n">
        <v>58</v>
      </c>
      <c r="E11603" s="0" t="n">
        <v>45</v>
      </c>
      <c r="F11603" s="0" t="n">
        <v>0</v>
      </c>
      <c r="T11603" s="0"/>
    </row>
    <row r="11604" customFormat="false" ht="12.75" hidden="false" customHeight="false" outlineLevel="0" collapsed="false">
      <c r="A11604" s="0" t="n">
        <v>1992</v>
      </c>
      <c r="B11604" s="0" t="n">
        <v>10</v>
      </c>
      <c r="C11604" s="0" t="n">
        <v>6</v>
      </c>
      <c r="D11604" s="0" t="n">
        <v>62</v>
      </c>
      <c r="E11604" s="0" t="n">
        <v>40</v>
      </c>
      <c r="F11604" s="0" t="n">
        <v>0</v>
      </c>
      <c r="T11604" s="0"/>
    </row>
    <row r="11605" customFormat="false" ht="12.75" hidden="false" customHeight="false" outlineLevel="0" collapsed="false">
      <c r="A11605" s="0" t="n">
        <v>1992</v>
      </c>
      <c r="B11605" s="0" t="n">
        <v>10</v>
      </c>
      <c r="C11605" s="0" t="n">
        <v>7</v>
      </c>
      <c r="D11605" s="0" t="n">
        <v>70</v>
      </c>
      <c r="E11605" s="0" t="n">
        <v>43</v>
      </c>
      <c r="F11605" s="0" t="n">
        <v>0</v>
      </c>
      <c r="T11605" s="0"/>
    </row>
    <row r="11606" customFormat="false" ht="12.75" hidden="false" customHeight="false" outlineLevel="0" collapsed="false">
      <c r="A11606" s="0" t="n">
        <v>1992</v>
      </c>
      <c r="B11606" s="0" t="n">
        <v>10</v>
      </c>
      <c r="C11606" s="0" t="n">
        <v>8</v>
      </c>
      <c r="D11606" s="0" t="n">
        <v>70</v>
      </c>
      <c r="E11606" s="0" t="n">
        <v>49</v>
      </c>
      <c r="F11606" s="0" t="n">
        <v>0</v>
      </c>
      <c r="T11606" s="0"/>
    </row>
    <row r="11607" customFormat="false" ht="12.75" hidden="false" customHeight="false" outlineLevel="0" collapsed="false">
      <c r="A11607" s="0" t="n">
        <v>1992</v>
      </c>
      <c r="B11607" s="0" t="n">
        <v>10</v>
      </c>
      <c r="C11607" s="0" t="n">
        <v>9</v>
      </c>
      <c r="D11607" s="0" t="n">
        <v>68</v>
      </c>
      <c r="E11607" s="0" t="n">
        <v>60</v>
      </c>
      <c r="F11607" s="0" t="n">
        <v>43</v>
      </c>
      <c r="T11607" s="0"/>
    </row>
    <row r="11608" customFormat="false" ht="12.75" hidden="false" customHeight="false" outlineLevel="0" collapsed="false">
      <c r="A11608" s="0" t="n">
        <v>1992</v>
      </c>
      <c r="B11608" s="0" t="n">
        <v>10</v>
      </c>
      <c r="C11608" s="0" t="n">
        <v>10</v>
      </c>
      <c r="D11608" s="0" t="n">
        <v>75</v>
      </c>
      <c r="E11608" s="0" t="n">
        <v>59</v>
      </c>
      <c r="F11608" s="0" t="n">
        <v>0</v>
      </c>
      <c r="T11608" s="0"/>
    </row>
    <row r="11609" customFormat="false" ht="12.75" hidden="false" customHeight="false" outlineLevel="0" collapsed="false">
      <c r="A11609" s="0" t="n">
        <v>1992</v>
      </c>
      <c r="B11609" s="0" t="n">
        <v>10</v>
      </c>
      <c r="C11609" s="0" t="n">
        <v>11</v>
      </c>
      <c r="D11609" s="0" t="n">
        <v>65</v>
      </c>
      <c r="E11609" s="0" t="n">
        <v>56</v>
      </c>
      <c r="F11609" s="0" t="n">
        <v>29</v>
      </c>
      <c r="T11609" s="0"/>
    </row>
    <row r="11610" customFormat="false" ht="12.75" hidden="false" customHeight="false" outlineLevel="0" collapsed="false">
      <c r="A11610" s="0" t="n">
        <v>1992</v>
      </c>
      <c r="B11610" s="0" t="n">
        <v>10</v>
      </c>
      <c r="C11610" s="0" t="n">
        <v>12</v>
      </c>
      <c r="D11610" s="0" t="n">
        <v>66</v>
      </c>
      <c r="E11610" s="0" t="n">
        <v>50</v>
      </c>
      <c r="F11610" s="0" t="n">
        <v>0</v>
      </c>
      <c r="T11610" s="0"/>
    </row>
    <row r="11611" customFormat="false" ht="12.75" hidden="false" customHeight="false" outlineLevel="0" collapsed="false">
      <c r="A11611" s="0" t="n">
        <v>1992</v>
      </c>
      <c r="B11611" s="0" t="n">
        <v>10</v>
      </c>
      <c r="C11611" s="0" t="n">
        <v>13</v>
      </c>
      <c r="D11611" s="0" t="n">
        <v>63</v>
      </c>
      <c r="E11611" s="0" t="n">
        <v>53</v>
      </c>
      <c r="F11611" s="0" t="n">
        <v>0</v>
      </c>
      <c r="T11611" s="0"/>
    </row>
    <row r="11612" customFormat="false" ht="12.75" hidden="false" customHeight="false" outlineLevel="0" collapsed="false">
      <c r="A11612" s="0" t="n">
        <v>1992</v>
      </c>
      <c r="B11612" s="0" t="n">
        <v>10</v>
      </c>
      <c r="C11612" s="0" t="n">
        <v>14</v>
      </c>
      <c r="D11612" s="0" t="n">
        <v>61</v>
      </c>
      <c r="E11612" s="0" t="n">
        <v>47</v>
      </c>
      <c r="F11612" s="0" t="n">
        <v>6</v>
      </c>
      <c r="T11612" s="0"/>
    </row>
    <row r="11613" customFormat="false" ht="12.75" hidden="false" customHeight="false" outlineLevel="0" collapsed="false">
      <c r="A11613" s="0" t="n">
        <v>1992</v>
      </c>
      <c r="B11613" s="0" t="n">
        <v>10</v>
      </c>
      <c r="C11613" s="0" t="n">
        <v>15</v>
      </c>
      <c r="D11613" s="0" t="n">
        <v>74</v>
      </c>
      <c r="E11613" s="0" t="n">
        <v>51</v>
      </c>
      <c r="F11613" s="0" t="n">
        <v>0</v>
      </c>
      <c r="T11613" s="0"/>
    </row>
    <row r="11614" customFormat="false" ht="12.75" hidden="false" customHeight="false" outlineLevel="0" collapsed="false">
      <c r="A11614" s="0" t="n">
        <v>1992</v>
      </c>
      <c r="B11614" s="0" t="n">
        <v>10</v>
      </c>
      <c r="C11614" s="0" t="n">
        <v>16</v>
      </c>
      <c r="D11614" s="0" t="n">
        <v>77</v>
      </c>
      <c r="E11614" s="0" t="n">
        <v>60</v>
      </c>
      <c r="F11614" s="0" t="n">
        <v>1</v>
      </c>
      <c r="T11614" s="0"/>
    </row>
    <row r="11615" customFormat="false" ht="12.75" hidden="false" customHeight="false" outlineLevel="0" collapsed="false">
      <c r="A11615" s="0" t="n">
        <v>1992</v>
      </c>
      <c r="B11615" s="0" t="n">
        <v>10</v>
      </c>
      <c r="C11615" s="0" t="n">
        <v>17</v>
      </c>
      <c r="D11615" s="0" t="n">
        <v>60</v>
      </c>
      <c r="E11615" s="0" t="n">
        <v>45</v>
      </c>
      <c r="F11615" s="0" t="n">
        <v>0</v>
      </c>
      <c r="T11615" s="0"/>
    </row>
    <row r="11616" customFormat="false" ht="12.75" hidden="false" customHeight="false" outlineLevel="0" collapsed="false">
      <c r="A11616" s="0" t="n">
        <v>1992</v>
      </c>
      <c r="B11616" s="0" t="n">
        <v>10</v>
      </c>
      <c r="C11616" s="0" t="n">
        <v>18</v>
      </c>
      <c r="D11616" s="0" t="n">
        <v>56</v>
      </c>
      <c r="E11616" s="0" t="n">
        <v>40</v>
      </c>
      <c r="F11616" s="0" t="n">
        <v>0</v>
      </c>
      <c r="T11616" s="0"/>
    </row>
    <row r="11617" customFormat="false" ht="12.75" hidden="false" customHeight="false" outlineLevel="0" collapsed="false">
      <c r="A11617" s="0" t="n">
        <v>1992</v>
      </c>
      <c r="B11617" s="0" t="n">
        <v>10</v>
      </c>
      <c r="C11617" s="0" t="n">
        <v>19</v>
      </c>
      <c r="D11617" s="0" t="n">
        <v>49</v>
      </c>
      <c r="E11617" s="0" t="n">
        <v>38</v>
      </c>
      <c r="F11617" s="0" t="n">
        <v>0</v>
      </c>
      <c r="T11617" s="0"/>
    </row>
    <row r="11618" customFormat="false" ht="12.75" hidden="false" customHeight="false" outlineLevel="0" collapsed="false">
      <c r="A11618" s="0" t="n">
        <v>1992</v>
      </c>
      <c r="B11618" s="0" t="n">
        <v>10</v>
      </c>
      <c r="C11618" s="0" t="n">
        <v>20</v>
      </c>
      <c r="D11618" s="0" t="n">
        <v>51</v>
      </c>
      <c r="E11618" s="0" t="n">
        <v>34</v>
      </c>
      <c r="F11618" s="0" t="n">
        <v>0</v>
      </c>
      <c r="T11618" s="0"/>
    </row>
    <row r="11619" customFormat="false" ht="12.75" hidden="false" customHeight="false" outlineLevel="0" collapsed="false">
      <c r="A11619" s="0" t="n">
        <v>1992</v>
      </c>
      <c r="B11619" s="0" t="n">
        <v>10</v>
      </c>
      <c r="C11619" s="0" t="n">
        <v>21</v>
      </c>
      <c r="D11619" s="0" t="n">
        <v>62</v>
      </c>
      <c r="E11619" s="0" t="n">
        <v>47</v>
      </c>
      <c r="F11619" s="0" t="n">
        <v>0</v>
      </c>
      <c r="T11619" s="0"/>
    </row>
    <row r="11620" customFormat="false" ht="12.75" hidden="false" customHeight="false" outlineLevel="0" collapsed="false">
      <c r="A11620" s="0" t="n">
        <v>1992</v>
      </c>
      <c r="B11620" s="0" t="n">
        <v>10</v>
      </c>
      <c r="C11620" s="0" t="n">
        <v>22</v>
      </c>
      <c r="D11620" s="0" t="n">
        <v>57</v>
      </c>
      <c r="E11620" s="0" t="n">
        <v>43</v>
      </c>
      <c r="F11620" s="0" t="n">
        <v>0</v>
      </c>
      <c r="T11620" s="0"/>
    </row>
    <row r="11621" customFormat="false" ht="12.75" hidden="false" customHeight="false" outlineLevel="0" collapsed="false">
      <c r="A11621" s="0" t="n">
        <v>1992</v>
      </c>
      <c r="B11621" s="0" t="n">
        <v>10</v>
      </c>
      <c r="C11621" s="0" t="n">
        <v>23</v>
      </c>
      <c r="D11621" s="0" t="n">
        <v>61</v>
      </c>
      <c r="E11621" s="0" t="n">
        <v>40</v>
      </c>
      <c r="F11621" s="0" t="n">
        <v>0</v>
      </c>
      <c r="T11621" s="0"/>
    </row>
    <row r="11622" customFormat="false" ht="12.75" hidden="false" customHeight="false" outlineLevel="0" collapsed="false">
      <c r="A11622" s="0" t="n">
        <v>1992</v>
      </c>
      <c r="B11622" s="0" t="n">
        <v>10</v>
      </c>
      <c r="C11622" s="0" t="n">
        <v>24</v>
      </c>
      <c r="D11622" s="0" t="n">
        <v>67</v>
      </c>
      <c r="E11622" s="0" t="n">
        <v>48</v>
      </c>
      <c r="F11622" s="0" t="n">
        <v>23</v>
      </c>
      <c r="T11622" s="0"/>
    </row>
    <row r="11623" customFormat="false" ht="12.75" hidden="false" customHeight="false" outlineLevel="0" collapsed="false">
      <c r="A11623" s="0" t="n">
        <v>1992</v>
      </c>
      <c r="B11623" s="0" t="n">
        <v>10</v>
      </c>
      <c r="C11623" s="0" t="n">
        <v>25</v>
      </c>
      <c r="D11623" s="0" t="n">
        <v>51</v>
      </c>
      <c r="E11623" s="0" t="n">
        <v>40</v>
      </c>
      <c r="F11623" s="0" t="n">
        <v>4</v>
      </c>
      <c r="T11623" s="0"/>
    </row>
    <row r="11624" customFormat="false" ht="12.75" hidden="false" customHeight="false" outlineLevel="0" collapsed="false">
      <c r="A11624" s="0" t="n">
        <v>1992</v>
      </c>
      <c r="B11624" s="0" t="n">
        <v>10</v>
      </c>
      <c r="C11624" s="0" t="n">
        <v>26</v>
      </c>
      <c r="D11624" s="0" t="n">
        <v>58</v>
      </c>
      <c r="E11624" s="0" t="n">
        <v>37</v>
      </c>
      <c r="F11624" s="0" t="n">
        <v>0</v>
      </c>
      <c r="T11624" s="0"/>
    </row>
    <row r="11625" customFormat="false" ht="12.75" hidden="false" customHeight="false" outlineLevel="0" collapsed="false">
      <c r="A11625" s="0" t="n">
        <v>1992</v>
      </c>
      <c r="B11625" s="0" t="n">
        <v>10</v>
      </c>
      <c r="C11625" s="0" t="n">
        <v>27</v>
      </c>
      <c r="D11625" s="0" t="n">
        <v>58</v>
      </c>
      <c r="E11625" s="0" t="n">
        <v>46</v>
      </c>
      <c r="F11625" s="0" t="n">
        <v>0</v>
      </c>
      <c r="T11625" s="0"/>
    </row>
    <row r="11626" customFormat="false" ht="12.75" hidden="false" customHeight="false" outlineLevel="0" collapsed="false">
      <c r="A11626" s="0" t="n">
        <v>1992</v>
      </c>
      <c r="B11626" s="0" t="n">
        <v>10</v>
      </c>
      <c r="C11626" s="0" t="n">
        <v>28</v>
      </c>
      <c r="D11626" s="0" t="n">
        <v>60</v>
      </c>
      <c r="E11626" s="0" t="n">
        <v>42</v>
      </c>
      <c r="F11626" s="0" t="n">
        <v>0</v>
      </c>
      <c r="T11626" s="0"/>
    </row>
    <row r="11627" customFormat="false" ht="12.75" hidden="false" customHeight="false" outlineLevel="0" collapsed="false">
      <c r="A11627" s="0" t="n">
        <v>1992</v>
      </c>
      <c r="B11627" s="0" t="n">
        <v>10</v>
      </c>
      <c r="C11627" s="0" t="n">
        <v>29</v>
      </c>
      <c r="D11627" s="0" t="n">
        <v>63</v>
      </c>
      <c r="E11627" s="0" t="n">
        <v>48</v>
      </c>
      <c r="F11627" s="0" t="n">
        <v>0</v>
      </c>
      <c r="T11627" s="0"/>
    </row>
    <row r="11628" customFormat="false" ht="12.75" hidden="false" customHeight="false" outlineLevel="0" collapsed="false">
      <c r="A11628" s="0" t="n">
        <v>1992</v>
      </c>
      <c r="B11628" s="0" t="n">
        <v>10</v>
      </c>
      <c r="C11628" s="0" t="n">
        <v>30</v>
      </c>
      <c r="D11628" s="0" t="n">
        <v>56</v>
      </c>
      <c r="E11628" s="0" t="n">
        <v>46</v>
      </c>
      <c r="F11628" s="0" t="n">
        <v>1</v>
      </c>
      <c r="T11628" s="0"/>
    </row>
    <row r="11629" customFormat="false" ht="12.75" hidden="false" customHeight="false" outlineLevel="0" collapsed="false">
      <c r="A11629" s="0" t="n">
        <v>1992</v>
      </c>
      <c r="B11629" s="0" t="n">
        <v>10</v>
      </c>
      <c r="C11629" s="0" t="n">
        <v>31</v>
      </c>
      <c r="D11629" s="0" t="n">
        <v>47</v>
      </c>
      <c r="E11629" s="0" t="n">
        <v>42</v>
      </c>
      <c r="F11629" s="0" t="n">
        <v>9</v>
      </c>
      <c r="T11629" s="0"/>
    </row>
    <row r="11630" customFormat="false" ht="12.75" hidden="false" customHeight="false" outlineLevel="0" collapsed="false">
      <c r="A11630" s="0" t="n">
        <v>1992</v>
      </c>
      <c r="B11630" s="0" t="n">
        <v>11</v>
      </c>
      <c r="C11630" s="0" t="n">
        <v>1</v>
      </c>
      <c r="D11630" s="0" t="n">
        <v>51</v>
      </c>
      <c r="E11630" s="0" t="n">
        <v>40</v>
      </c>
      <c r="F11630" s="0" t="n">
        <v>0</v>
      </c>
      <c r="T11630" s="0"/>
    </row>
    <row r="11631" customFormat="false" ht="12.75" hidden="false" customHeight="false" outlineLevel="0" collapsed="false">
      <c r="A11631" s="0" t="n">
        <v>1992</v>
      </c>
      <c r="B11631" s="0" t="n">
        <v>11</v>
      </c>
      <c r="C11631" s="0" t="n">
        <v>2</v>
      </c>
      <c r="D11631" s="0" t="n">
        <v>49</v>
      </c>
      <c r="E11631" s="0" t="n">
        <v>40</v>
      </c>
      <c r="F11631" s="0" t="n">
        <v>38</v>
      </c>
      <c r="T11631" s="0"/>
    </row>
    <row r="11632" customFormat="false" ht="12.75" hidden="false" customHeight="false" outlineLevel="0" collapsed="false">
      <c r="A11632" s="0" t="n">
        <v>1992</v>
      </c>
      <c r="B11632" s="0" t="n">
        <v>11</v>
      </c>
      <c r="C11632" s="0" t="n">
        <v>3</v>
      </c>
      <c r="D11632" s="0" t="n">
        <v>55</v>
      </c>
      <c r="E11632" s="0" t="n">
        <v>49</v>
      </c>
      <c r="F11632" s="0" t="n">
        <v>218</v>
      </c>
      <c r="T11632" s="0"/>
    </row>
    <row r="11633" customFormat="false" ht="12.75" hidden="false" customHeight="false" outlineLevel="0" collapsed="false">
      <c r="A11633" s="0" t="n">
        <v>1992</v>
      </c>
      <c r="B11633" s="0" t="n">
        <v>11</v>
      </c>
      <c r="C11633" s="0" t="n">
        <v>4</v>
      </c>
      <c r="D11633" s="0" t="n">
        <v>59</v>
      </c>
      <c r="E11633" s="0" t="n">
        <v>49</v>
      </c>
      <c r="F11633" s="0" t="n">
        <v>0</v>
      </c>
      <c r="T11633" s="0"/>
    </row>
    <row r="11634" customFormat="false" ht="12.75" hidden="false" customHeight="false" outlineLevel="0" collapsed="false">
      <c r="A11634" s="0" t="n">
        <v>1992</v>
      </c>
      <c r="B11634" s="0" t="n">
        <v>11</v>
      </c>
      <c r="C11634" s="0" t="n">
        <v>5</v>
      </c>
      <c r="D11634" s="0" t="n">
        <v>59</v>
      </c>
      <c r="E11634" s="0" t="n">
        <v>43</v>
      </c>
      <c r="F11634" s="0" t="n">
        <v>20</v>
      </c>
      <c r="T11634" s="0"/>
    </row>
    <row r="11635" customFormat="false" ht="12.75" hidden="false" customHeight="false" outlineLevel="0" collapsed="false">
      <c r="A11635" s="0" t="n">
        <v>1992</v>
      </c>
      <c r="B11635" s="0" t="n">
        <v>11</v>
      </c>
      <c r="C11635" s="0" t="n">
        <v>6</v>
      </c>
      <c r="D11635" s="0" t="n">
        <v>50</v>
      </c>
      <c r="E11635" s="0" t="n">
        <v>40</v>
      </c>
      <c r="F11635" s="0" t="n">
        <v>0</v>
      </c>
      <c r="T11635" s="0"/>
    </row>
    <row r="11636" customFormat="false" ht="12.75" hidden="false" customHeight="false" outlineLevel="0" collapsed="false">
      <c r="A11636" s="0" t="n">
        <v>1992</v>
      </c>
      <c r="B11636" s="0" t="n">
        <v>11</v>
      </c>
      <c r="C11636" s="0" t="n">
        <v>7</v>
      </c>
      <c r="D11636" s="0" t="n">
        <v>47</v>
      </c>
      <c r="E11636" s="0" t="n">
        <v>36</v>
      </c>
      <c r="F11636" s="0" t="n">
        <v>0</v>
      </c>
      <c r="T11636" s="0"/>
    </row>
    <row r="11637" customFormat="false" ht="12.75" hidden="false" customHeight="false" outlineLevel="0" collapsed="false">
      <c r="A11637" s="0" t="n">
        <v>1992</v>
      </c>
      <c r="B11637" s="0" t="n">
        <v>11</v>
      </c>
      <c r="C11637" s="0" t="n">
        <v>8</v>
      </c>
      <c r="D11637" s="0" t="n">
        <v>43</v>
      </c>
      <c r="E11637" s="0" t="n">
        <v>30</v>
      </c>
      <c r="F11637" s="0" t="n">
        <v>0</v>
      </c>
      <c r="T11637" s="0"/>
    </row>
    <row r="11638" customFormat="false" ht="12.75" hidden="false" customHeight="false" outlineLevel="0" collapsed="false">
      <c r="A11638" s="0" t="n">
        <v>1992</v>
      </c>
      <c r="B11638" s="0" t="n">
        <v>11</v>
      </c>
      <c r="C11638" s="0" t="n">
        <v>9</v>
      </c>
      <c r="D11638" s="0" t="n">
        <v>42</v>
      </c>
      <c r="E11638" s="0" t="n">
        <v>29</v>
      </c>
      <c r="F11638" s="0" t="n">
        <v>0</v>
      </c>
      <c r="T11638" s="0"/>
    </row>
    <row r="11639" customFormat="false" ht="12.75" hidden="false" customHeight="false" outlineLevel="0" collapsed="false">
      <c r="A11639" s="0" t="n">
        <v>1992</v>
      </c>
      <c r="B11639" s="0" t="n">
        <v>11</v>
      </c>
      <c r="C11639" s="0" t="n">
        <v>10</v>
      </c>
      <c r="D11639" s="0" t="n">
        <v>50</v>
      </c>
      <c r="E11639" s="0" t="n">
        <v>33</v>
      </c>
      <c r="F11639" s="0" t="n">
        <v>0</v>
      </c>
      <c r="T11639" s="0"/>
    </row>
    <row r="11640" customFormat="false" ht="12.75" hidden="false" customHeight="false" outlineLevel="0" collapsed="false">
      <c r="A11640" s="0" t="n">
        <v>1992</v>
      </c>
      <c r="B11640" s="0" t="n">
        <v>11</v>
      </c>
      <c r="C11640" s="0" t="n">
        <v>11</v>
      </c>
      <c r="D11640" s="0" t="n">
        <v>56</v>
      </c>
      <c r="E11640" s="0" t="n">
        <v>47</v>
      </c>
      <c r="F11640" s="0" t="n">
        <v>0</v>
      </c>
      <c r="T11640" s="0"/>
    </row>
    <row r="11641" customFormat="false" ht="12.75" hidden="false" customHeight="false" outlineLevel="0" collapsed="false">
      <c r="A11641" s="0" t="n">
        <v>1992</v>
      </c>
      <c r="B11641" s="0" t="n">
        <v>11</v>
      </c>
      <c r="C11641" s="0" t="n">
        <v>12</v>
      </c>
      <c r="D11641" s="0" t="n">
        <v>63</v>
      </c>
      <c r="E11641" s="0" t="n">
        <v>50</v>
      </c>
      <c r="F11641" s="0" t="n">
        <v>41</v>
      </c>
      <c r="T11641" s="0"/>
    </row>
    <row r="11642" customFormat="false" ht="12.75" hidden="false" customHeight="false" outlineLevel="0" collapsed="false">
      <c r="A11642" s="0" t="n">
        <v>1992</v>
      </c>
      <c r="B11642" s="0" t="n">
        <v>11</v>
      </c>
      <c r="C11642" s="0" t="n">
        <v>13</v>
      </c>
      <c r="D11642" s="0" t="n">
        <v>63</v>
      </c>
      <c r="E11642" s="0" t="n">
        <v>43</v>
      </c>
      <c r="F11642" s="0" t="n">
        <v>26</v>
      </c>
      <c r="T11642" s="0"/>
    </row>
    <row r="11643" customFormat="false" ht="12.75" hidden="false" customHeight="false" outlineLevel="0" collapsed="false">
      <c r="A11643" s="0" t="n">
        <v>1992</v>
      </c>
      <c r="B11643" s="0" t="n">
        <v>11</v>
      </c>
      <c r="C11643" s="0" t="n">
        <v>14</v>
      </c>
      <c r="D11643" s="0" t="n">
        <v>47</v>
      </c>
      <c r="E11643" s="0" t="n">
        <v>35</v>
      </c>
      <c r="F11643" s="0" t="n">
        <v>0</v>
      </c>
      <c r="T11643" s="0"/>
    </row>
    <row r="11644" customFormat="false" ht="12.75" hidden="false" customHeight="false" outlineLevel="0" collapsed="false">
      <c r="A11644" s="0" t="n">
        <v>1992</v>
      </c>
      <c r="B11644" s="0" t="n">
        <v>11</v>
      </c>
      <c r="C11644" s="0" t="n">
        <v>15</v>
      </c>
      <c r="D11644" s="0" t="n">
        <v>44</v>
      </c>
      <c r="E11644" s="0" t="n">
        <v>31</v>
      </c>
      <c r="F11644" s="0" t="n">
        <v>0</v>
      </c>
      <c r="T11644" s="0"/>
    </row>
    <row r="11645" customFormat="false" ht="12.75" hidden="false" customHeight="false" outlineLevel="0" collapsed="false">
      <c r="A11645" s="0" t="n">
        <v>1992</v>
      </c>
      <c r="B11645" s="0" t="n">
        <v>11</v>
      </c>
      <c r="C11645" s="0" t="n">
        <v>16</v>
      </c>
      <c r="D11645" s="0" t="n">
        <v>43</v>
      </c>
      <c r="E11645" s="0" t="n">
        <v>30</v>
      </c>
      <c r="F11645" s="0" t="n">
        <v>0</v>
      </c>
      <c r="T11645" s="0"/>
    </row>
    <row r="11646" customFormat="false" ht="12.75" hidden="false" customHeight="false" outlineLevel="0" collapsed="false">
      <c r="A11646" s="0" t="n">
        <v>1992</v>
      </c>
      <c r="B11646" s="0" t="n">
        <v>11</v>
      </c>
      <c r="C11646" s="0" t="n">
        <v>17</v>
      </c>
      <c r="D11646" s="0" t="n">
        <v>53</v>
      </c>
      <c r="E11646" s="0" t="n">
        <v>37</v>
      </c>
      <c r="F11646" s="0" t="n">
        <v>0</v>
      </c>
      <c r="T11646" s="0"/>
    </row>
    <row r="11647" customFormat="false" ht="12.75" hidden="false" customHeight="false" outlineLevel="0" collapsed="false">
      <c r="A11647" s="0" t="n">
        <v>1992</v>
      </c>
      <c r="B11647" s="0" t="n">
        <v>11</v>
      </c>
      <c r="C11647" s="0" t="n">
        <v>18</v>
      </c>
      <c r="D11647" s="0" t="n">
        <v>47</v>
      </c>
      <c r="E11647" s="0" t="n">
        <v>37</v>
      </c>
      <c r="F11647" s="0" t="n">
        <v>0</v>
      </c>
      <c r="T11647" s="0"/>
    </row>
    <row r="11648" customFormat="false" ht="12.75" hidden="false" customHeight="false" outlineLevel="0" collapsed="false">
      <c r="A11648" s="0" t="n">
        <v>1992</v>
      </c>
      <c r="B11648" s="0" t="n">
        <v>11</v>
      </c>
      <c r="C11648" s="0" t="n">
        <v>19</v>
      </c>
      <c r="D11648" s="0" t="n">
        <v>45</v>
      </c>
      <c r="E11648" s="0" t="n">
        <v>33</v>
      </c>
      <c r="F11648" s="0" t="n">
        <v>0</v>
      </c>
      <c r="T11648" s="0"/>
    </row>
    <row r="11649" customFormat="false" ht="12.75" hidden="false" customHeight="false" outlineLevel="0" collapsed="false">
      <c r="A11649" s="0" t="n">
        <v>1992</v>
      </c>
      <c r="B11649" s="0" t="n">
        <v>11</v>
      </c>
      <c r="C11649" s="0" t="n">
        <v>20</v>
      </c>
      <c r="D11649" s="0" t="n">
        <v>44</v>
      </c>
      <c r="E11649" s="0" t="n">
        <v>31</v>
      </c>
      <c r="F11649" s="0" t="n">
        <v>0</v>
      </c>
      <c r="T11649" s="0"/>
    </row>
    <row r="11650" customFormat="false" ht="12.75" hidden="false" customHeight="false" outlineLevel="0" collapsed="false">
      <c r="A11650" s="0" t="n">
        <v>1992</v>
      </c>
      <c r="B11650" s="0" t="n">
        <v>11</v>
      </c>
      <c r="C11650" s="0" t="n">
        <v>21</v>
      </c>
      <c r="D11650" s="0" t="n">
        <v>62</v>
      </c>
      <c r="E11650" s="0" t="n">
        <v>39</v>
      </c>
      <c r="F11650" s="0" t="n">
        <v>0</v>
      </c>
      <c r="T11650" s="0"/>
    </row>
    <row r="11651" customFormat="false" ht="12.75" hidden="false" customHeight="false" outlineLevel="0" collapsed="false">
      <c r="A11651" s="0" t="n">
        <v>1992</v>
      </c>
      <c r="B11651" s="0" t="n">
        <v>11</v>
      </c>
      <c r="C11651" s="0" t="n">
        <v>22</v>
      </c>
      <c r="D11651" s="0" t="n">
        <v>64</v>
      </c>
      <c r="E11651" s="0" t="n">
        <v>58</v>
      </c>
      <c r="F11651" s="0" t="n">
        <v>31</v>
      </c>
      <c r="T11651" s="0"/>
    </row>
    <row r="11652" customFormat="false" ht="12.75" hidden="false" customHeight="false" outlineLevel="0" collapsed="false">
      <c r="A11652" s="0" t="n">
        <v>1992</v>
      </c>
      <c r="B11652" s="0" t="n">
        <v>11</v>
      </c>
      <c r="C11652" s="0" t="n">
        <v>23</v>
      </c>
      <c r="D11652" s="0" t="n">
        <v>71</v>
      </c>
      <c r="E11652" s="0" t="n">
        <v>52</v>
      </c>
      <c r="F11652" s="0" t="n">
        <v>114</v>
      </c>
      <c r="T11652" s="0"/>
    </row>
    <row r="11653" customFormat="false" ht="12.75" hidden="false" customHeight="false" outlineLevel="0" collapsed="false">
      <c r="A11653" s="0" t="n">
        <v>1992</v>
      </c>
      <c r="B11653" s="0" t="n">
        <v>11</v>
      </c>
      <c r="C11653" s="0" t="n">
        <v>24</v>
      </c>
      <c r="D11653" s="0" t="n">
        <v>54</v>
      </c>
      <c r="E11653" s="0" t="n">
        <v>47</v>
      </c>
      <c r="F11653" s="0" t="n">
        <v>5</v>
      </c>
      <c r="T11653" s="0"/>
    </row>
    <row r="11654" customFormat="false" ht="12.75" hidden="false" customHeight="false" outlineLevel="0" collapsed="false">
      <c r="A11654" s="0" t="n">
        <v>1992</v>
      </c>
      <c r="B11654" s="0" t="n">
        <v>11</v>
      </c>
      <c r="C11654" s="0" t="n">
        <v>25</v>
      </c>
      <c r="D11654" s="0" t="n">
        <v>53</v>
      </c>
      <c r="E11654" s="0" t="n">
        <v>47</v>
      </c>
      <c r="F11654" s="0" t="n">
        <v>4</v>
      </c>
      <c r="T11654" s="0"/>
    </row>
    <row r="11655" customFormat="false" ht="12.75" hidden="false" customHeight="false" outlineLevel="0" collapsed="false">
      <c r="A11655" s="0" t="n">
        <v>1992</v>
      </c>
      <c r="B11655" s="0" t="n">
        <v>11</v>
      </c>
      <c r="C11655" s="0" t="n">
        <v>26</v>
      </c>
      <c r="D11655" s="0" t="n">
        <v>59</v>
      </c>
      <c r="E11655" s="0" t="n">
        <v>52</v>
      </c>
      <c r="F11655" s="0" t="n">
        <v>67</v>
      </c>
      <c r="T11655" s="0"/>
    </row>
    <row r="11656" customFormat="false" ht="12.75" hidden="false" customHeight="false" outlineLevel="0" collapsed="false">
      <c r="A11656" s="0" t="n">
        <v>1992</v>
      </c>
      <c r="B11656" s="0" t="n">
        <v>11</v>
      </c>
      <c r="C11656" s="0" t="n">
        <v>27</v>
      </c>
      <c r="D11656" s="0" t="n">
        <v>57</v>
      </c>
      <c r="E11656" s="0" t="n">
        <v>45</v>
      </c>
      <c r="F11656" s="0" t="n">
        <v>0</v>
      </c>
      <c r="T11656" s="0"/>
    </row>
    <row r="11657" customFormat="false" ht="12.75" hidden="false" customHeight="false" outlineLevel="0" collapsed="false">
      <c r="A11657" s="0" t="n">
        <v>1992</v>
      </c>
      <c r="B11657" s="0" t="n">
        <v>11</v>
      </c>
      <c r="C11657" s="0" t="n">
        <v>28</v>
      </c>
      <c r="D11657" s="0" t="n">
        <v>51</v>
      </c>
      <c r="E11657" s="0" t="n">
        <v>39</v>
      </c>
      <c r="F11657" s="0" t="n">
        <v>0</v>
      </c>
      <c r="T11657" s="0"/>
    </row>
    <row r="11658" customFormat="false" ht="12.75" hidden="false" customHeight="false" outlineLevel="0" collapsed="false">
      <c r="A11658" s="0" t="n">
        <v>1992</v>
      </c>
      <c r="B11658" s="0" t="n">
        <v>11</v>
      </c>
      <c r="C11658" s="0" t="n">
        <v>29</v>
      </c>
      <c r="D11658" s="0" t="n">
        <v>46</v>
      </c>
      <c r="E11658" s="0" t="n">
        <v>38</v>
      </c>
      <c r="F11658" s="0" t="n">
        <v>0</v>
      </c>
      <c r="T11658" s="0"/>
    </row>
    <row r="11659" customFormat="false" ht="12.75" hidden="false" customHeight="false" outlineLevel="0" collapsed="false">
      <c r="A11659" s="0" t="n">
        <v>1992</v>
      </c>
      <c r="B11659" s="0" t="n">
        <v>11</v>
      </c>
      <c r="C11659" s="0" t="n">
        <v>30</v>
      </c>
      <c r="D11659" s="0" t="n">
        <v>47</v>
      </c>
      <c r="E11659" s="0" t="n">
        <v>36</v>
      </c>
      <c r="F11659" s="0" t="n">
        <v>0</v>
      </c>
      <c r="T11659" s="0"/>
    </row>
    <row r="11660" customFormat="false" ht="12.75" hidden="false" customHeight="false" outlineLevel="0" collapsed="false">
      <c r="A11660" s="0" t="n">
        <v>1992</v>
      </c>
      <c r="B11660" s="0" t="n">
        <v>12</v>
      </c>
      <c r="C11660" s="0" t="n">
        <v>1</v>
      </c>
      <c r="D11660" s="0" t="n">
        <v>51</v>
      </c>
      <c r="E11660" s="0" t="n">
        <v>39</v>
      </c>
      <c r="F11660" s="0" t="n">
        <v>0</v>
      </c>
      <c r="T11660" s="0"/>
    </row>
    <row r="11661" customFormat="false" ht="12.75" hidden="false" customHeight="false" outlineLevel="0" collapsed="false">
      <c r="A11661" s="0" t="n">
        <v>1992</v>
      </c>
      <c r="B11661" s="0" t="n">
        <v>12</v>
      </c>
      <c r="C11661" s="0" t="n">
        <v>2</v>
      </c>
      <c r="D11661" s="0" t="n">
        <v>49</v>
      </c>
      <c r="E11661" s="0" t="n">
        <v>40</v>
      </c>
      <c r="F11661" s="0" t="n">
        <v>17</v>
      </c>
      <c r="T11661" s="0"/>
    </row>
    <row r="11662" customFormat="false" ht="12.75" hidden="false" customHeight="false" outlineLevel="0" collapsed="false">
      <c r="A11662" s="0" t="n">
        <v>1992</v>
      </c>
      <c r="B11662" s="0" t="n">
        <v>12</v>
      </c>
      <c r="C11662" s="0" t="n">
        <v>3</v>
      </c>
      <c r="D11662" s="0" t="n">
        <v>46</v>
      </c>
      <c r="E11662" s="0" t="n">
        <v>35</v>
      </c>
      <c r="F11662" s="0" t="n">
        <v>0</v>
      </c>
      <c r="T11662" s="0"/>
    </row>
    <row r="11663" customFormat="false" ht="12.75" hidden="false" customHeight="false" outlineLevel="0" collapsed="false">
      <c r="A11663" s="0" t="n">
        <v>1992</v>
      </c>
      <c r="B11663" s="0" t="n">
        <v>12</v>
      </c>
      <c r="C11663" s="0" t="n">
        <v>4</v>
      </c>
      <c r="D11663" s="0" t="n">
        <v>42</v>
      </c>
      <c r="E11663" s="0" t="n">
        <v>32</v>
      </c>
      <c r="F11663" s="0" t="n">
        <v>1</v>
      </c>
      <c r="T11663" s="0"/>
    </row>
    <row r="11664" customFormat="false" ht="12.75" hidden="false" customHeight="false" outlineLevel="0" collapsed="false">
      <c r="A11664" s="0" t="n">
        <v>1992</v>
      </c>
      <c r="B11664" s="0" t="n">
        <v>12</v>
      </c>
      <c r="C11664" s="0" t="n">
        <v>5</v>
      </c>
      <c r="D11664" s="0" t="n">
        <v>39</v>
      </c>
      <c r="E11664" s="0" t="n">
        <v>29</v>
      </c>
      <c r="F11664" s="0" t="n">
        <v>14</v>
      </c>
      <c r="T11664" s="0"/>
    </row>
    <row r="11665" customFormat="false" ht="12.75" hidden="false" customHeight="false" outlineLevel="0" collapsed="false">
      <c r="A11665" s="0" t="n">
        <v>1992</v>
      </c>
      <c r="B11665" s="0" t="n">
        <v>12</v>
      </c>
      <c r="C11665" s="0" t="n">
        <v>6</v>
      </c>
      <c r="D11665" s="0" t="n">
        <v>37</v>
      </c>
      <c r="E11665" s="0" t="n">
        <v>26</v>
      </c>
      <c r="F11665" s="0" t="n">
        <v>0</v>
      </c>
      <c r="T11665" s="0"/>
    </row>
    <row r="11666" customFormat="false" ht="12.75" hidden="false" customHeight="false" outlineLevel="0" collapsed="false">
      <c r="A11666" s="0" t="n">
        <v>1992</v>
      </c>
      <c r="B11666" s="0" t="n">
        <v>12</v>
      </c>
      <c r="C11666" s="0" t="n">
        <v>7</v>
      </c>
      <c r="D11666" s="0" t="n">
        <v>42</v>
      </c>
      <c r="E11666" s="0" t="n">
        <v>34</v>
      </c>
      <c r="F11666" s="0" t="n">
        <v>0</v>
      </c>
      <c r="T11666" s="0"/>
    </row>
    <row r="11667" customFormat="false" ht="12.75" hidden="false" customHeight="false" outlineLevel="0" collapsed="false">
      <c r="A11667" s="0" t="n">
        <v>1992</v>
      </c>
      <c r="B11667" s="0" t="n">
        <v>12</v>
      </c>
      <c r="C11667" s="0" t="n">
        <v>8</v>
      </c>
      <c r="D11667" s="0" t="n">
        <v>39</v>
      </c>
      <c r="E11667" s="0" t="n">
        <v>27</v>
      </c>
      <c r="F11667" s="0" t="n">
        <v>0</v>
      </c>
      <c r="T11667" s="0"/>
    </row>
    <row r="11668" customFormat="false" ht="12.75" hidden="false" customHeight="false" outlineLevel="0" collapsed="false">
      <c r="A11668" s="0" t="n">
        <v>1992</v>
      </c>
      <c r="B11668" s="0" t="n">
        <v>12</v>
      </c>
      <c r="C11668" s="0" t="n">
        <v>9</v>
      </c>
      <c r="D11668" s="0" t="n">
        <v>34</v>
      </c>
      <c r="E11668" s="0" t="n">
        <v>19</v>
      </c>
      <c r="F11668" s="0" t="n">
        <v>0</v>
      </c>
      <c r="T11668" s="0"/>
    </row>
    <row r="11669" customFormat="false" ht="12.75" hidden="false" customHeight="false" outlineLevel="0" collapsed="false">
      <c r="A11669" s="0" t="n">
        <v>1992</v>
      </c>
      <c r="B11669" s="0" t="n">
        <v>12</v>
      </c>
      <c r="C11669" s="0" t="n">
        <v>10</v>
      </c>
      <c r="D11669" s="0" t="n">
        <v>43</v>
      </c>
      <c r="E11669" s="0" t="n">
        <v>25</v>
      </c>
      <c r="F11669" s="0" t="n">
        <v>44</v>
      </c>
      <c r="T11669" s="0"/>
    </row>
    <row r="11670" customFormat="false" ht="12.75" hidden="false" customHeight="false" outlineLevel="0" collapsed="false">
      <c r="A11670" s="0" t="n">
        <v>1992</v>
      </c>
      <c r="B11670" s="0" t="n">
        <v>12</v>
      </c>
      <c r="C11670" s="0" t="n">
        <v>11</v>
      </c>
      <c r="D11670" s="0" t="n">
        <v>42</v>
      </c>
      <c r="E11670" s="0" t="n">
        <v>37</v>
      </c>
      <c r="F11670" s="0" t="n">
        <v>241</v>
      </c>
      <c r="T11670" s="0"/>
    </row>
    <row r="11671" customFormat="false" ht="12.75" hidden="false" customHeight="false" outlineLevel="0" collapsed="false">
      <c r="A11671" s="0" t="n">
        <v>1992</v>
      </c>
      <c r="B11671" s="0" t="n">
        <v>12</v>
      </c>
      <c r="C11671" s="0" t="n">
        <v>12</v>
      </c>
      <c r="D11671" s="0" t="n">
        <v>41</v>
      </c>
      <c r="E11671" s="0" t="n">
        <v>33</v>
      </c>
      <c r="F11671" s="0" t="n">
        <v>46</v>
      </c>
      <c r="T11671" s="0"/>
    </row>
    <row r="11672" customFormat="false" ht="12.75" hidden="false" customHeight="false" outlineLevel="0" collapsed="false">
      <c r="A11672" s="0" t="n">
        <v>1992</v>
      </c>
      <c r="B11672" s="0" t="n">
        <v>12</v>
      </c>
      <c r="C11672" s="0" t="n">
        <v>13</v>
      </c>
      <c r="D11672" s="0" t="n">
        <v>44</v>
      </c>
      <c r="E11672" s="0" t="n">
        <v>33</v>
      </c>
      <c r="F11672" s="0" t="n">
        <v>14</v>
      </c>
      <c r="T11672" s="0"/>
    </row>
    <row r="11673" customFormat="false" ht="12.75" hidden="false" customHeight="false" outlineLevel="0" collapsed="false">
      <c r="A11673" s="0" t="n">
        <v>1992</v>
      </c>
      <c r="B11673" s="0" t="n">
        <v>12</v>
      </c>
      <c r="C11673" s="0" t="n">
        <v>14</v>
      </c>
      <c r="D11673" s="0" t="n">
        <v>42</v>
      </c>
      <c r="E11673" s="0" t="n">
        <v>34</v>
      </c>
      <c r="F11673" s="0" t="n">
        <v>0</v>
      </c>
      <c r="T11673" s="0"/>
    </row>
    <row r="11674" customFormat="false" ht="12.75" hidden="false" customHeight="false" outlineLevel="0" collapsed="false">
      <c r="A11674" s="0" t="n">
        <v>1992</v>
      </c>
      <c r="B11674" s="0" t="n">
        <v>12</v>
      </c>
      <c r="C11674" s="0" t="n">
        <v>15</v>
      </c>
      <c r="D11674" s="0" t="n">
        <v>44</v>
      </c>
      <c r="E11674" s="0" t="n">
        <v>31</v>
      </c>
      <c r="F11674" s="0" t="n">
        <v>0</v>
      </c>
      <c r="T11674" s="0"/>
    </row>
    <row r="11675" customFormat="false" ht="12.75" hidden="false" customHeight="false" outlineLevel="0" collapsed="false">
      <c r="A11675" s="0" t="n">
        <v>1992</v>
      </c>
      <c r="B11675" s="0" t="n">
        <v>12</v>
      </c>
      <c r="C11675" s="0" t="n">
        <v>16</v>
      </c>
      <c r="D11675" s="0" t="n">
        <v>46</v>
      </c>
      <c r="E11675" s="0" t="n">
        <v>34</v>
      </c>
      <c r="F11675" s="0" t="n">
        <v>0</v>
      </c>
      <c r="T11675" s="0"/>
    </row>
    <row r="11676" customFormat="false" ht="12.75" hidden="false" customHeight="false" outlineLevel="0" collapsed="false">
      <c r="A11676" s="0" t="n">
        <v>1992</v>
      </c>
      <c r="B11676" s="0" t="n">
        <v>12</v>
      </c>
      <c r="C11676" s="0" t="n">
        <v>17</v>
      </c>
      <c r="D11676" s="0" t="n">
        <v>58</v>
      </c>
      <c r="E11676" s="0" t="n">
        <v>44</v>
      </c>
      <c r="F11676" s="0" t="n">
        <v>101</v>
      </c>
      <c r="T11676" s="0"/>
    </row>
    <row r="11677" customFormat="false" ht="12.75" hidden="false" customHeight="false" outlineLevel="0" collapsed="false">
      <c r="A11677" s="0" t="n">
        <v>1992</v>
      </c>
      <c r="B11677" s="0" t="n">
        <v>12</v>
      </c>
      <c r="C11677" s="0" t="n">
        <v>18</v>
      </c>
      <c r="D11677" s="0" t="n">
        <v>45</v>
      </c>
      <c r="E11677" s="0" t="n">
        <v>36</v>
      </c>
      <c r="F11677" s="0" t="n">
        <v>0</v>
      </c>
      <c r="T11677" s="0"/>
    </row>
    <row r="11678" customFormat="false" ht="12.75" hidden="false" customHeight="false" outlineLevel="0" collapsed="false">
      <c r="A11678" s="0" t="n">
        <v>1992</v>
      </c>
      <c r="B11678" s="0" t="n">
        <v>12</v>
      </c>
      <c r="C11678" s="0" t="n">
        <v>19</v>
      </c>
      <c r="D11678" s="0" t="n">
        <v>50</v>
      </c>
      <c r="E11678" s="0" t="n">
        <v>34</v>
      </c>
      <c r="F11678" s="0" t="n">
        <v>0</v>
      </c>
      <c r="T11678" s="0"/>
    </row>
    <row r="11679" customFormat="false" ht="12.75" hidden="false" customHeight="false" outlineLevel="0" collapsed="false">
      <c r="A11679" s="0" t="n">
        <v>1992</v>
      </c>
      <c r="B11679" s="0" t="n">
        <v>12</v>
      </c>
      <c r="C11679" s="0" t="n">
        <v>20</v>
      </c>
      <c r="D11679" s="0" t="n">
        <v>49</v>
      </c>
      <c r="E11679" s="0" t="n">
        <v>34</v>
      </c>
      <c r="F11679" s="0" t="n">
        <v>9</v>
      </c>
      <c r="T11679" s="0"/>
    </row>
    <row r="11680" customFormat="false" ht="12.75" hidden="false" customHeight="false" outlineLevel="0" collapsed="false">
      <c r="A11680" s="0" t="n">
        <v>1992</v>
      </c>
      <c r="B11680" s="0" t="n">
        <v>12</v>
      </c>
      <c r="C11680" s="0" t="n">
        <v>21</v>
      </c>
      <c r="D11680" s="0" t="n">
        <v>36</v>
      </c>
      <c r="E11680" s="0" t="n">
        <v>28</v>
      </c>
      <c r="F11680" s="0" t="n">
        <v>0</v>
      </c>
      <c r="T11680" s="0"/>
    </row>
    <row r="11681" customFormat="false" ht="12.75" hidden="false" customHeight="false" outlineLevel="0" collapsed="false">
      <c r="A11681" s="0" t="n">
        <v>1992</v>
      </c>
      <c r="B11681" s="0" t="n">
        <v>12</v>
      </c>
      <c r="C11681" s="0" t="n">
        <v>22</v>
      </c>
      <c r="D11681" s="0" t="n">
        <v>48</v>
      </c>
      <c r="E11681" s="0" t="n">
        <v>33</v>
      </c>
      <c r="F11681" s="0" t="n">
        <v>0</v>
      </c>
      <c r="T11681" s="0"/>
    </row>
    <row r="11682" customFormat="false" ht="12.75" hidden="false" customHeight="false" outlineLevel="0" collapsed="false">
      <c r="A11682" s="0" t="n">
        <v>1992</v>
      </c>
      <c r="B11682" s="0" t="n">
        <v>12</v>
      </c>
      <c r="C11682" s="0" t="n">
        <v>23</v>
      </c>
      <c r="D11682" s="0" t="n">
        <v>45</v>
      </c>
      <c r="E11682" s="0" t="n">
        <v>37</v>
      </c>
      <c r="F11682" s="0" t="n">
        <v>0</v>
      </c>
      <c r="T11682" s="0"/>
    </row>
    <row r="11683" customFormat="false" ht="12.75" hidden="false" customHeight="false" outlineLevel="0" collapsed="false">
      <c r="A11683" s="0" t="n">
        <v>1992</v>
      </c>
      <c r="B11683" s="0" t="n">
        <v>12</v>
      </c>
      <c r="C11683" s="0" t="n">
        <v>24</v>
      </c>
      <c r="D11683" s="0" t="n">
        <v>40</v>
      </c>
      <c r="E11683" s="0" t="n">
        <v>17</v>
      </c>
      <c r="F11683" s="0" t="n">
        <v>0</v>
      </c>
      <c r="T11683" s="0"/>
    </row>
    <row r="11684" customFormat="false" ht="12.75" hidden="false" customHeight="false" outlineLevel="0" collapsed="false">
      <c r="A11684" s="0" t="n">
        <v>1992</v>
      </c>
      <c r="B11684" s="0" t="n">
        <v>12</v>
      </c>
      <c r="C11684" s="0" t="n">
        <v>25</v>
      </c>
      <c r="D11684" s="0" t="n">
        <v>36</v>
      </c>
      <c r="E11684" s="0" t="n">
        <v>17</v>
      </c>
      <c r="F11684" s="0" t="n">
        <v>0</v>
      </c>
      <c r="T11684" s="0"/>
    </row>
    <row r="11685" customFormat="false" ht="12.75" hidden="false" customHeight="false" outlineLevel="0" collapsed="false">
      <c r="A11685" s="0" t="n">
        <v>1992</v>
      </c>
      <c r="B11685" s="0" t="n">
        <v>12</v>
      </c>
      <c r="C11685" s="0" t="n">
        <v>26</v>
      </c>
      <c r="D11685" s="0" t="n">
        <v>35</v>
      </c>
      <c r="E11685" s="0" t="n">
        <v>22</v>
      </c>
      <c r="F11685" s="0" t="n">
        <v>0</v>
      </c>
      <c r="T11685" s="0"/>
    </row>
    <row r="11686" customFormat="false" ht="12.75" hidden="false" customHeight="false" outlineLevel="0" collapsed="false">
      <c r="A11686" s="0" t="n">
        <v>1992</v>
      </c>
      <c r="B11686" s="0" t="n">
        <v>12</v>
      </c>
      <c r="C11686" s="0" t="n">
        <v>27</v>
      </c>
      <c r="D11686" s="0" t="n">
        <v>31</v>
      </c>
      <c r="E11686" s="0" t="n">
        <v>18</v>
      </c>
      <c r="F11686" s="0" t="n">
        <v>0</v>
      </c>
      <c r="T11686" s="0"/>
    </row>
    <row r="11687" customFormat="false" ht="12.75" hidden="false" customHeight="false" outlineLevel="0" collapsed="false">
      <c r="A11687" s="0" t="n">
        <v>1992</v>
      </c>
      <c r="B11687" s="0" t="n">
        <v>12</v>
      </c>
      <c r="C11687" s="0" t="n">
        <v>28</v>
      </c>
      <c r="D11687" s="0" t="n">
        <v>43</v>
      </c>
      <c r="E11687" s="0" t="n">
        <v>31</v>
      </c>
      <c r="F11687" s="0" t="n">
        <v>4</v>
      </c>
      <c r="T11687" s="0"/>
    </row>
    <row r="11688" customFormat="false" ht="12.75" hidden="false" customHeight="false" outlineLevel="0" collapsed="false">
      <c r="A11688" s="0" t="n">
        <v>1992</v>
      </c>
      <c r="B11688" s="0" t="n">
        <v>12</v>
      </c>
      <c r="C11688" s="0" t="n">
        <v>29</v>
      </c>
      <c r="D11688" s="0" t="n">
        <v>47</v>
      </c>
      <c r="E11688" s="0" t="n">
        <v>41</v>
      </c>
      <c r="F11688" s="0" t="n">
        <v>14</v>
      </c>
      <c r="T11688" s="0"/>
    </row>
    <row r="11689" customFormat="false" ht="12.75" hidden="false" customHeight="false" outlineLevel="0" collapsed="false">
      <c r="A11689" s="0" t="n">
        <v>1992</v>
      </c>
      <c r="B11689" s="0" t="n">
        <v>12</v>
      </c>
      <c r="C11689" s="0" t="n">
        <v>30</v>
      </c>
      <c r="D11689" s="0" t="n">
        <v>51</v>
      </c>
      <c r="E11689" s="0" t="n">
        <v>46</v>
      </c>
      <c r="F11689" s="0" t="n">
        <v>41</v>
      </c>
      <c r="T11689" s="0"/>
    </row>
    <row r="11690" customFormat="false" ht="12.75" hidden="false" customHeight="false" outlineLevel="0" collapsed="false">
      <c r="A11690" s="0" t="n">
        <v>1992</v>
      </c>
      <c r="B11690" s="0" t="n">
        <v>12</v>
      </c>
      <c r="C11690" s="0" t="n">
        <v>31</v>
      </c>
      <c r="D11690" s="0" t="n">
        <v>61</v>
      </c>
      <c r="E11690" s="0" t="n">
        <v>45</v>
      </c>
      <c r="F11690" s="0" t="n">
        <v>4</v>
      </c>
      <c r="T11690" s="0"/>
    </row>
    <row r="11691" customFormat="false" ht="12.75" hidden="false" customHeight="false" outlineLevel="0" collapsed="false">
      <c r="A11691" s="0" t="n">
        <v>1993</v>
      </c>
      <c r="B11691" s="0" t="n">
        <v>1</v>
      </c>
      <c r="C11691" s="0" t="n">
        <v>1</v>
      </c>
      <c r="D11691" s="0" t="n">
        <v>55</v>
      </c>
      <c r="E11691" s="0" t="n">
        <v>25</v>
      </c>
      <c r="F11691" s="0" t="n">
        <v>0</v>
      </c>
      <c r="T11691" s="0"/>
    </row>
    <row r="11692" customFormat="false" ht="12.75" hidden="false" customHeight="false" outlineLevel="0" collapsed="false">
      <c r="A11692" s="0" t="n">
        <v>1993</v>
      </c>
      <c r="B11692" s="0" t="n">
        <v>1</v>
      </c>
      <c r="C11692" s="0" t="n">
        <v>2</v>
      </c>
      <c r="D11692" s="0" t="n">
        <v>37</v>
      </c>
      <c r="E11692" s="0" t="n">
        <v>25</v>
      </c>
      <c r="F11692" s="0" t="n">
        <v>0</v>
      </c>
      <c r="T11692" s="0"/>
    </row>
    <row r="11693" customFormat="false" ht="12.75" hidden="false" customHeight="false" outlineLevel="0" collapsed="false">
      <c r="A11693" s="0" t="n">
        <v>1993</v>
      </c>
      <c r="B11693" s="0" t="n">
        <v>1</v>
      </c>
      <c r="C11693" s="0" t="n">
        <v>3</v>
      </c>
      <c r="D11693" s="0" t="n">
        <v>42</v>
      </c>
      <c r="E11693" s="0" t="n">
        <v>27</v>
      </c>
      <c r="F11693" s="0" t="n">
        <v>4</v>
      </c>
      <c r="T11693" s="0"/>
    </row>
    <row r="11694" customFormat="false" ht="12.75" hidden="false" customHeight="false" outlineLevel="0" collapsed="false">
      <c r="A11694" s="0" t="n">
        <v>1993</v>
      </c>
      <c r="B11694" s="0" t="n">
        <v>1</v>
      </c>
      <c r="C11694" s="0" t="n">
        <v>4</v>
      </c>
      <c r="D11694" s="0" t="n">
        <v>64</v>
      </c>
      <c r="E11694" s="0" t="n">
        <v>41</v>
      </c>
      <c r="F11694" s="0" t="n">
        <v>0</v>
      </c>
      <c r="T11694" s="0"/>
    </row>
    <row r="11695" customFormat="false" ht="12.75" hidden="false" customHeight="false" outlineLevel="0" collapsed="false">
      <c r="A11695" s="0" t="n">
        <v>1993</v>
      </c>
      <c r="B11695" s="0" t="n">
        <v>1</v>
      </c>
      <c r="C11695" s="0" t="n">
        <v>5</v>
      </c>
      <c r="D11695" s="0" t="n">
        <v>64</v>
      </c>
      <c r="E11695" s="0" t="n">
        <v>39</v>
      </c>
      <c r="F11695" s="0" t="n">
        <v>142</v>
      </c>
      <c r="T11695" s="0"/>
    </row>
    <row r="11696" customFormat="false" ht="12.75" hidden="false" customHeight="false" outlineLevel="0" collapsed="false">
      <c r="A11696" s="0" t="n">
        <v>1993</v>
      </c>
      <c r="B11696" s="0" t="n">
        <v>1</v>
      </c>
      <c r="C11696" s="0" t="n">
        <v>6</v>
      </c>
      <c r="D11696" s="0" t="n">
        <v>42</v>
      </c>
      <c r="E11696" s="0" t="n">
        <v>36</v>
      </c>
      <c r="F11696" s="0" t="n">
        <v>0</v>
      </c>
      <c r="T11696" s="0"/>
    </row>
    <row r="11697" customFormat="false" ht="12.75" hidden="false" customHeight="false" outlineLevel="0" collapsed="false">
      <c r="A11697" s="0" t="n">
        <v>1993</v>
      </c>
      <c r="B11697" s="0" t="n">
        <v>1</v>
      </c>
      <c r="C11697" s="0" t="n">
        <v>7</v>
      </c>
      <c r="D11697" s="0" t="n">
        <v>44</v>
      </c>
      <c r="E11697" s="0" t="n">
        <v>36</v>
      </c>
      <c r="F11697" s="0" t="n">
        <v>0</v>
      </c>
      <c r="T11697" s="0"/>
    </row>
    <row r="11698" customFormat="false" ht="12.75" hidden="false" customHeight="false" outlineLevel="0" collapsed="false">
      <c r="A11698" s="0" t="n">
        <v>1993</v>
      </c>
      <c r="B11698" s="0" t="n">
        <v>1</v>
      </c>
      <c r="C11698" s="0" t="n">
        <v>8</v>
      </c>
      <c r="D11698" s="0" t="n">
        <v>43</v>
      </c>
      <c r="E11698" s="0" t="n">
        <v>37</v>
      </c>
      <c r="F11698" s="0" t="n">
        <v>0</v>
      </c>
      <c r="T11698" s="0"/>
    </row>
    <row r="11699" customFormat="false" ht="12.75" hidden="false" customHeight="false" outlineLevel="0" collapsed="false">
      <c r="A11699" s="0" t="n">
        <v>1993</v>
      </c>
      <c r="B11699" s="0" t="n">
        <v>1</v>
      </c>
      <c r="C11699" s="0" t="n">
        <v>9</v>
      </c>
      <c r="D11699" s="0" t="n">
        <v>37</v>
      </c>
      <c r="E11699" s="0" t="n">
        <v>25</v>
      </c>
      <c r="F11699" s="0" t="n">
        <v>0</v>
      </c>
      <c r="T11699" s="0"/>
    </row>
    <row r="11700" customFormat="false" ht="12.75" hidden="false" customHeight="false" outlineLevel="0" collapsed="false">
      <c r="A11700" s="0" t="n">
        <v>1993</v>
      </c>
      <c r="B11700" s="0" t="n">
        <v>1</v>
      </c>
      <c r="C11700" s="0" t="n">
        <v>10</v>
      </c>
      <c r="D11700" s="0" t="n">
        <v>27</v>
      </c>
      <c r="E11700" s="0" t="n">
        <v>22</v>
      </c>
      <c r="F11700" s="0" t="n">
        <v>10</v>
      </c>
      <c r="T11700" s="0"/>
    </row>
    <row r="11701" customFormat="false" ht="12.75" hidden="false" customHeight="false" outlineLevel="0" collapsed="false">
      <c r="A11701" s="0" t="n">
        <v>1993</v>
      </c>
      <c r="B11701" s="0" t="n">
        <v>1</v>
      </c>
      <c r="C11701" s="0" t="n">
        <v>11</v>
      </c>
      <c r="D11701" s="0" t="n">
        <v>33</v>
      </c>
      <c r="E11701" s="0" t="n">
        <v>23</v>
      </c>
      <c r="F11701" s="0" t="n">
        <v>0</v>
      </c>
      <c r="T11701" s="0"/>
    </row>
    <row r="11702" customFormat="false" ht="12.75" hidden="false" customHeight="false" outlineLevel="0" collapsed="false">
      <c r="A11702" s="0" t="n">
        <v>1993</v>
      </c>
      <c r="B11702" s="0" t="n">
        <v>1</v>
      </c>
      <c r="C11702" s="0" t="n">
        <v>12</v>
      </c>
      <c r="D11702" s="0" t="n">
        <v>37</v>
      </c>
      <c r="E11702" s="0" t="n">
        <v>33</v>
      </c>
      <c r="F11702" s="0" t="n">
        <v>31</v>
      </c>
      <c r="T11702" s="0"/>
    </row>
    <row r="11703" customFormat="false" ht="12.75" hidden="false" customHeight="false" outlineLevel="0" collapsed="false">
      <c r="A11703" s="0" t="n">
        <v>1993</v>
      </c>
      <c r="B11703" s="0" t="n">
        <v>1</v>
      </c>
      <c r="C11703" s="0" t="n">
        <v>13</v>
      </c>
      <c r="D11703" s="0" t="n">
        <v>39</v>
      </c>
      <c r="E11703" s="0" t="n">
        <v>35</v>
      </c>
      <c r="F11703" s="0" t="n">
        <v>54</v>
      </c>
      <c r="T11703" s="0"/>
    </row>
    <row r="11704" customFormat="false" ht="12.75" hidden="false" customHeight="false" outlineLevel="0" collapsed="false">
      <c r="A11704" s="0" t="n">
        <v>1993</v>
      </c>
      <c r="B11704" s="0" t="n">
        <v>1</v>
      </c>
      <c r="C11704" s="0" t="n">
        <v>14</v>
      </c>
      <c r="D11704" s="0" t="n">
        <v>36</v>
      </c>
      <c r="E11704" s="0" t="n">
        <v>30</v>
      </c>
      <c r="F11704" s="0" t="n">
        <v>16</v>
      </c>
      <c r="T11704" s="0"/>
    </row>
    <row r="11705" customFormat="false" ht="12.75" hidden="false" customHeight="false" outlineLevel="0" collapsed="false">
      <c r="A11705" s="0" t="n">
        <v>1993</v>
      </c>
      <c r="B11705" s="0" t="n">
        <v>1</v>
      </c>
      <c r="C11705" s="0" t="n">
        <v>15</v>
      </c>
      <c r="D11705" s="0" t="n">
        <v>40</v>
      </c>
      <c r="E11705" s="0" t="n">
        <v>31</v>
      </c>
      <c r="F11705" s="0" t="n">
        <v>4</v>
      </c>
      <c r="T11705" s="0"/>
    </row>
    <row r="11706" customFormat="false" ht="12.75" hidden="false" customHeight="false" outlineLevel="0" collapsed="false">
      <c r="A11706" s="0" t="n">
        <v>1993</v>
      </c>
      <c r="B11706" s="0" t="n">
        <v>1</v>
      </c>
      <c r="C11706" s="0" t="n">
        <v>16</v>
      </c>
      <c r="D11706" s="0" t="n">
        <v>39</v>
      </c>
      <c r="E11706" s="0" t="n">
        <v>30</v>
      </c>
      <c r="F11706" s="0" t="n">
        <v>0</v>
      </c>
      <c r="T11706" s="0"/>
    </row>
    <row r="11707" customFormat="false" ht="12.75" hidden="false" customHeight="false" outlineLevel="0" collapsed="false">
      <c r="A11707" s="0" t="n">
        <v>1993</v>
      </c>
      <c r="B11707" s="0" t="n">
        <v>1</v>
      </c>
      <c r="C11707" s="0" t="n">
        <v>17</v>
      </c>
      <c r="D11707" s="0" t="n">
        <v>41</v>
      </c>
      <c r="E11707" s="0" t="n">
        <v>30</v>
      </c>
      <c r="F11707" s="0" t="n">
        <v>0</v>
      </c>
      <c r="T11707" s="0"/>
    </row>
    <row r="11708" customFormat="false" ht="12.75" hidden="false" customHeight="false" outlineLevel="0" collapsed="false">
      <c r="A11708" s="0" t="n">
        <v>1993</v>
      </c>
      <c r="B11708" s="0" t="n">
        <v>1</v>
      </c>
      <c r="C11708" s="0" t="n">
        <v>18</v>
      </c>
      <c r="D11708" s="0" t="n">
        <v>38</v>
      </c>
      <c r="E11708" s="0" t="n">
        <v>24</v>
      </c>
      <c r="F11708" s="0" t="n">
        <v>0</v>
      </c>
      <c r="T11708" s="0"/>
    </row>
    <row r="11709" customFormat="false" ht="12.75" hidden="false" customHeight="false" outlineLevel="0" collapsed="false">
      <c r="A11709" s="0" t="n">
        <v>1993</v>
      </c>
      <c r="B11709" s="0" t="n">
        <v>1</v>
      </c>
      <c r="C11709" s="0" t="n">
        <v>19</v>
      </c>
      <c r="D11709" s="0" t="n">
        <v>36</v>
      </c>
      <c r="E11709" s="0" t="n">
        <v>21</v>
      </c>
      <c r="F11709" s="0" t="n">
        <v>0</v>
      </c>
      <c r="T11709" s="0"/>
    </row>
    <row r="11710" customFormat="false" ht="12.75" hidden="false" customHeight="false" outlineLevel="0" collapsed="false">
      <c r="A11710" s="0" t="n">
        <v>1993</v>
      </c>
      <c r="B11710" s="0" t="n">
        <v>1</v>
      </c>
      <c r="C11710" s="0" t="n">
        <v>20</v>
      </c>
      <c r="D11710" s="0" t="n">
        <v>43</v>
      </c>
      <c r="E11710" s="0" t="n">
        <v>27</v>
      </c>
      <c r="F11710" s="0" t="n">
        <v>0</v>
      </c>
      <c r="T11710" s="0"/>
    </row>
    <row r="11711" customFormat="false" ht="12.75" hidden="false" customHeight="false" outlineLevel="0" collapsed="false">
      <c r="A11711" s="0" t="n">
        <v>1993</v>
      </c>
      <c r="B11711" s="0" t="n">
        <v>1</v>
      </c>
      <c r="C11711" s="0" t="n">
        <v>21</v>
      </c>
      <c r="D11711" s="0" t="n">
        <v>43</v>
      </c>
      <c r="E11711" s="0" t="n">
        <v>29</v>
      </c>
      <c r="F11711" s="0" t="n">
        <v>20</v>
      </c>
      <c r="T11711" s="0"/>
    </row>
    <row r="11712" customFormat="false" ht="12.75" hidden="false" customHeight="false" outlineLevel="0" collapsed="false">
      <c r="A11712" s="0" t="n">
        <v>1993</v>
      </c>
      <c r="B11712" s="0" t="n">
        <v>1</v>
      </c>
      <c r="C11712" s="0" t="n">
        <v>22</v>
      </c>
      <c r="D11712" s="0" t="n">
        <v>53</v>
      </c>
      <c r="E11712" s="0" t="n">
        <v>41</v>
      </c>
      <c r="F11712" s="0" t="n">
        <v>54</v>
      </c>
      <c r="T11712" s="0"/>
    </row>
    <row r="11713" customFormat="false" ht="12.75" hidden="false" customHeight="false" outlineLevel="0" collapsed="false">
      <c r="A11713" s="0" t="n">
        <v>1993</v>
      </c>
      <c r="B11713" s="0" t="n">
        <v>1</v>
      </c>
      <c r="C11713" s="0" t="n">
        <v>23</v>
      </c>
      <c r="D11713" s="0" t="n">
        <v>46</v>
      </c>
      <c r="E11713" s="0" t="n">
        <v>39</v>
      </c>
      <c r="F11713" s="0" t="n">
        <v>0</v>
      </c>
      <c r="T11713" s="0"/>
    </row>
    <row r="11714" customFormat="false" ht="12.75" hidden="false" customHeight="false" outlineLevel="0" collapsed="false">
      <c r="A11714" s="0" t="n">
        <v>1993</v>
      </c>
      <c r="B11714" s="0" t="n">
        <v>1</v>
      </c>
      <c r="C11714" s="0" t="n">
        <v>24</v>
      </c>
      <c r="D11714" s="0" t="n">
        <v>55</v>
      </c>
      <c r="E11714" s="0" t="n">
        <v>38</v>
      </c>
      <c r="F11714" s="0" t="n">
        <v>9</v>
      </c>
      <c r="T11714" s="0"/>
    </row>
    <row r="11715" customFormat="false" ht="12.75" hidden="false" customHeight="false" outlineLevel="0" collapsed="false">
      <c r="A11715" s="0" t="n">
        <v>1993</v>
      </c>
      <c r="B11715" s="0" t="n">
        <v>1</v>
      </c>
      <c r="C11715" s="0" t="n">
        <v>25</v>
      </c>
      <c r="D11715" s="0" t="n">
        <v>43</v>
      </c>
      <c r="E11715" s="0" t="n">
        <v>30</v>
      </c>
      <c r="F11715" s="0" t="n">
        <v>0</v>
      </c>
      <c r="T11715" s="0"/>
    </row>
    <row r="11716" customFormat="false" ht="12.75" hidden="false" customHeight="false" outlineLevel="0" collapsed="false">
      <c r="A11716" s="0" t="n">
        <v>1993</v>
      </c>
      <c r="B11716" s="0" t="n">
        <v>1</v>
      </c>
      <c r="C11716" s="0" t="n">
        <v>26</v>
      </c>
      <c r="D11716" s="0" t="n">
        <v>35</v>
      </c>
      <c r="E11716" s="0" t="n">
        <v>25</v>
      </c>
      <c r="F11716" s="0" t="n">
        <v>0</v>
      </c>
      <c r="T11716" s="0"/>
    </row>
    <row r="11717" customFormat="false" ht="12.75" hidden="false" customHeight="false" outlineLevel="0" collapsed="false">
      <c r="A11717" s="0" t="n">
        <v>1993</v>
      </c>
      <c r="B11717" s="0" t="n">
        <v>1</v>
      </c>
      <c r="C11717" s="0" t="n">
        <v>27</v>
      </c>
      <c r="D11717" s="0" t="n">
        <v>44</v>
      </c>
      <c r="E11717" s="0" t="n">
        <v>31</v>
      </c>
      <c r="F11717" s="0" t="n">
        <v>0</v>
      </c>
      <c r="T11717" s="0"/>
    </row>
    <row r="11718" customFormat="false" ht="12.75" hidden="false" customHeight="false" outlineLevel="0" collapsed="false">
      <c r="A11718" s="0" t="n">
        <v>1993</v>
      </c>
      <c r="B11718" s="0" t="n">
        <v>1</v>
      </c>
      <c r="C11718" s="0" t="n">
        <v>28</v>
      </c>
      <c r="D11718" s="0" t="n">
        <v>40</v>
      </c>
      <c r="E11718" s="0" t="n">
        <v>27</v>
      </c>
      <c r="F11718" s="0" t="n">
        <v>0</v>
      </c>
      <c r="T11718" s="0"/>
    </row>
    <row r="11719" customFormat="false" ht="12.75" hidden="false" customHeight="false" outlineLevel="0" collapsed="false">
      <c r="A11719" s="0" t="n">
        <v>1993</v>
      </c>
      <c r="B11719" s="0" t="n">
        <v>1</v>
      </c>
      <c r="C11719" s="0" t="n">
        <v>29</v>
      </c>
      <c r="D11719" s="0" t="n">
        <v>41</v>
      </c>
      <c r="E11719" s="0" t="n">
        <v>23</v>
      </c>
      <c r="F11719" s="0" t="n">
        <v>0</v>
      </c>
      <c r="T11719" s="0"/>
    </row>
    <row r="11720" customFormat="false" ht="12.75" hidden="false" customHeight="false" outlineLevel="0" collapsed="false">
      <c r="A11720" s="0" t="n">
        <v>1993</v>
      </c>
      <c r="B11720" s="0" t="n">
        <v>1</v>
      </c>
      <c r="C11720" s="0" t="n">
        <v>30</v>
      </c>
      <c r="D11720" s="0" t="n">
        <v>36</v>
      </c>
      <c r="E11720" s="0" t="n">
        <v>22</v>
      </c>
      <c r="F11720" s="0" t="n">
        <v>0</v>
      </c>
      <c r="T11720" s="0"/>
    </row>
    <row r="11721" customFormat="false" ht="12.75" hidden="false" customHeight="false" outlineLevel="0" collapsed="false">
      <c r="A11721" s="0" t="n">
        <v>1993</v>
      </c>
      <c r="B11721" s="0" t="n">
        <v>1</v>
      </c>
      <c r="C11721" s="0" t="n">
        <v>31</v>
      </c>
      <c r="D11721" s="0" t="n">
        <v>46</v>
      </c>
      <c r="E11721" s="0" t="n">
        <v>31</v>
      </c>
      <c r="F11721" s="0" t="n">
        <v>0</v>
      </c>
      <c r="T11721" s="0"/>
    </row>
    <row r="11722" customFormat="false" ht="12.75" hidden="false" customHeight="false" outlineLevel="0" collapsed="false">
      <c r="A11722" s="0" t="n">
        <v>1993</v>
      </c>
      <c r="B11722" s="0" t="n">
        <v>2</v>
      </c>
      <c r="C11722" s="0" t="n">
        <v>1</v>
      </c>
      <c r="D11722" s="0" t="n">
        <v>43</v>
      </c>
      <c r="E11722" s="0" t="n">
        <v>9</v>
      </c>
      <c r="F11722" s="0" t="n">
        <v>0</v>
      </c>
      <c r="T11722" s="0"/>
    </row>
    <row r="11723" customFormat="false" ht="12.75" hidden="false" customHeight="false" outlineLevel="0" collapsed="false">
      <c r="A11723" s="0" t="n">
        <v>1993</v>
      </c>
      <c r="B11723" s="0" t="n">
        <v>2</v>
      </c>
      <c r="C11723" s="0" t="n">
        <v>2</v>
      </c>
      <c r="D11723" s="0" t="n">
        <v>30</v>
      </c>
      <c r="E11723" s="0" t="n">
        <v>7</v>
      </c>
      <c r="F11723" s="0" t="n">
        <v>0</v>
      </c>
      <c r="T11723" s="0"/>
    </row>
    <row r="11724" customFormat="false" ht="12.75" hidden="false" customHeight="false" outlineLevel="0" collapsed="false">
      <c r="A11724" s="0" t="n">
        <v>1993</v>
      </c>
      <c r="B11724" s="0" t="n">
        <v>2</v>
      </c>
      <c r="C11724" s="0" t="n">
        <v>3</v>
      </c>
      <c r="D11724" s="0" t="n">
        <v>52</v>
      </c>
      <c r="E11724" s="0" t="n">
        <v>24</v>
      </c>
      <c r="F11724" s="0" t="n">
        <v>0</v>
      </c>
      <c r="T11724" s="0"/>
    </row>
    <row r="11725" customFormat="false" ht="12.75" hidden="false" customHeight="false" outlineLevel="0" collapsed="false">
      <c r="A11725" s="0" t="n">
        <v>1993</v>
      </c>
      <c r="B11725" s="0" t="n">
        <v>2</v>
      </c>
      <c r="C11725" s="0" t="n">
        <v>4</v>
      </c>
      <c r="D11725" s="0" t="n">
        <v>44</v>
      </c>
      <c r="E11725" s="0" t="n">
        <v>31</v>
      </c>
      <c r="F11725" s="0" t="n">
        <v>0</v>
      </c>
      <c r="T11725" s="0"/>
    </row>
    <row r="11726" customFormat="false" ht="12.75" hidden="false" customHeight="false" outlineLevel="0" collapsed="false">
      <c r="A11726" s="0" t="n">
        <v>1993</v>
      </c>
      <c r="B11726" s="0" t="n">
        <v>2</v>
      </c>
      <c r="C11726" s="0" t="n">
        <v>5</v>
      </c>
      <c r="D11726" s="0" t="n">
        <v>56</v>
      </c>
      <c r="E11726" s="0" t="n">
        <v>30</v>
      </c>
      <c r="F11726" s="0" t="n">
        <v>0</v>
      </c>
      <c r="T11726" s="0"/>
    </row>
    <row r="11727" customFormat="false" ht="12.75" hidden="false" customHeight="false" outlineLevel="0" collapsed="false">
      <c r="A11727" s="0" t="n">
        <v>1993</v>
      </c>
      <c r="B11727" s="0" t="n">
        <v>2</v>
      </c>
      <c r="C11727" s="0" t="n">
        <v>6</v>
      </c>
      <c r="D11727" s="0" t="n">
        <v>46</v>
      </c>
      <c r="E11727" s="0" t="n">
        <v>10</v>
      </c>
      <c r="F11727" s="0" t="n">
        <v>21</v>
      </c>
      <c r="T11727" s="0"/>
    </row>
    <row r="11728" customFormat="false" ht="12.75" hidden="false" customHeight="false" outlineLevel="0" collapsed="false">
      <c r="A11728" s="0" t="n">
        <v>1993</v>
      </c>
      <c r="B11728" s="0" t="n">
        <v>2</v>
      </c>
      <c r="C11728" s="0" t="n">
        <v>7</v>
      </c>
      <c r="D11728" s="0" t="n">
        <v>33</v>
      </c>
      <c r="E11728" s="0" t="n">
        <v>7</v>
      </c>
      <c r="F11728" s="0" t="n">
        <v>0</v>
      </c>
      <c r="T11728" s="0"/>
    </row>
    <row r="11729" customFormat="false" ht="12.75" hidden="false" customHeight="false" outlineLevel="0" collapsed="false">
      <c r="A11729" s="0" t="n">
        <v>1993</v>
      </c>
      <c r="B11729" s="0" t="n">
        <v>2</v>
      </c>
      <c r="C11729" s="0" t="n">
        <v>8</v>
      </c>
      <c r="D11729" s="0" t="n">
        <v>44</v>
      </c>
      <c r="E11729" s="0" t="n">
        <v>29</v>
      </c>
      <c r="F11729" s="0" t="n">
        <v>0</v>
      </c>
      <c r="T11729" s="0"/>
    </row>
    <row r="11730" customFormat="false" ht="12.75" hidden="false" customHeight="false" outlineLevel="0" collapsed="false">
      <c r="A11730" s="0" t="n">
        <v>1993</v>
      </c>
      <c r="B11730" s="0" t="n">
        <v>2</v>
      </c>
      <c r="C11730" s="0" t="n">
        <v>9</v>
      </c>
      <c r="D11730" s="0" t="n">
        <v>36</v>
      </c>
      <c r="E11730" s="0" t="n">
        <v>20</v>
      </c>
      <c r="F11730" s="0" t="n">
        <v>0</v>
      </c>
      <c r="T11730" s="0"/>
    </row>
    <row r="11731" customFormat="false" ht="12.75" hidden="false" customHeight="false" outlineLevel="0" collapsed="false">
      <c r="A11731" s="0" t="n">
        <v>1993</v>
      </c>
      <c r="B11731" s="0" t="n">
        <v>2</v>
      </c>
      <c r="C11731" s="0" t="n">
        <v>10</v>
      </c>
      <c r="D11731" s="0" t="n">
        <v>51</v>
      </c>
      <c r="E11731" s="0" t="n">
        <v>31</v>
      </c>
      <c r="F11731" s="0" t="n">
        <v>0</v>
      </c>
      <c r="T11731" s="0"/>
    </row>
    <row r="11732" customFormat="false" ht="12.75" hidden="false" customHeight="false" outlineLevel="0" collapsed="false">
      <c r="A11732" s="0" t="n">
        <v>1993</v>
      </c>
      <c r="B11732" s="0" t="n">
        <v>2</v>
      </c>
      <c r="C11732" s="0" t="n">
        <v>11</v>
      </c>
      <c r="D11732" s="0" t="n">
        <v>45</v>
      </c>
      <c r="E11732" s="0" t="n">
        <v>32</v>
      </c>
      <c r="F11732" s="0" t="n">
        <v>0</v>
      </c>
      <c r="T11732" s="0"/>
    </row>
    <row r="11733" customFormat="false" ht="12.75" hidden="false" customHeight="false" outlineLevel="0" collapsed="false">
      <c r="A11733" s="0" t="n">
        <v>1993</v>
      </c>
      <c r="B11733" s="0" t="n">
        <v>2</v>
      </c>
      <c r="C11733" s="0" t="n">
        <v>12</v>
      </c>
      <c r="D11733" s="0" t="n">
        <v>36</v>
      </c>
      <c r="E11733" s="0" t="n">
        <v>30</v>
      </c>
      <c r="F11733" s="0" t="n">
        <v>111</v>
      </c>
      <c r="T11733" s="0"/>
    </row>
    <row r="11734" customFormat="false" ht="12.75" hidden="false" customHeight="false" outlineLevel="0" collapsed="false">
      <c r="A11734" s="0" t="n">
        <v>1993</v>
      </c>
      <c r="B11734" s="0" t="n">
        <v>2</v>
      </c>
      <c r="C11734" s="0" t="n">
        <v>13</v>
      </c>
      <c r="D11734" s="0" t="n">
        <v>38</v>
      </c>
      <c r="E11734" s="0" t="n">
        <v>31</v>
      </c>
      <c r="F11734" s="0" t="n">
        <v>29</v>
      </c>
      <c r="T11734" s="0"/>
    </row>
    <row r="11735" customFormat="false" ht="12.75" hidden="false" customHeight="false" outlineLevel="0" collapsed="false">
      <c r="A11735" s="0" t="n">
        <v>1993</v>
      </c>
      <c r="B11735" s="0" t="n">
        <v>2</v>
      </c>
      <c r="C11735" s="0" t="n">
        <v>14</v>
      </c>
      <c r="D11735" s="0" t="n">
        <v>39</v>
      </c>
      <c r="E11735" s="0" t="n">
        <v>27</v>
      </c>
      <c r="F11735" s="0" t="n">
        <v>0</v>
      </c>
      <c r="T11735" s="0"/>
    </row>
    <row r="11736" customFormat="false" ht="12.75" hidden="false" customHeight="false" outlineLevel="0" collapsed="false">
      <c r="A11736" s="0" t="n">
        <v>1993</v>
      </c>
      <c r="B11736" s="0" t="n">
        <v>2</v>
      </c>
      <c r="C11736" s="0" t="n">
        <v>15</v>
      </c>
      <c r="D11736" s="0" t="n">
        <v>43</v>
      </c>
      <c r="E11736" s="0" t="n">
        <v>26</v>
      </c>
      <c r="F11736" s="0" t="n">
        <v>0</v>
      </c>
      <c r="T11736" s="0"/>
    </row>
    <row r="11737" customFormat="false" ht="12.75" hidden="false" customHeight="false" outlineLevel="0" collapsed="false">
      <c r="A11737" s="0" t="n">
        <v>1993</v>
      </c>
      <c r="B11737" s="0" t="n">
        <v>2</v>
      </c>
      <c r="C11737" s="0" t="n">
        <v>16</v>
      </c>
      <c r="D11737" s="0" t="n">
        <v>50</v>
      </c>
      <c r="E11737" s="0" t="n">
        <v>33</v>
      </c>
      <c r="F11737" s="0" t="n">
        <v>67</v>
      </c>
      <c r="T11737" s="0"/>
    </row>
    <row r="11738" customFormat="false" ht="12.75" hidden="false" customHeight="false" outlineLevel="0" collapsed="false">
      <c r="A11738" s="0" t="n">
        <v>1993</v>
      </c>
      <c r="B11738" s="0" t="n">
        <v>2</v>
      </c>
      <c r="C11738" s="0" t="n">
        <v>17</v>
      </c>
      <c r="D11738" s="0" t="n">
        <v>43</v>
      </c>
      <c r="E11738" s="0" t="n">
        <v>28</v>
      </c>
      <c r="F11738" s="0" t="n">
        <v>0</v>
      </c>
      <c r="T11738" s="0"/>
    </row>
    <row r="11739" customFormat="false" ht="12.75" hidden="false" customHeight="false" outlineLevel="0" collapsed="false">
      <c r="A11739" s="0" t="n">
        <v>1993</v>
      </c>
      <c r="B11739" s="0" t="n">
        <v>2</v>
      </c>
      <c r="C11739" s="0" t="n">
        <v>18</v>
      </c>
      <c r="D11739" s="0" t="n">
        <v>35</v>
      </c>
      <c r="E11739" s="0" t="n">
        <v>19</v>
      </c>
      <c r="F11739" s="0" t="n">
        <v>0</v>
      </c>
      <c r="T11739" s="0"/>
    </row>
    <row r="11740" customFormat="false" ht="12.75" hidden="false" customHeight="false" outlineLevel="0" collapsed="false">
      <c r="A11740" s="0" t="n">
        <v>1993</v>
      </c>
      <c r="B11740" s="0" t="n">
        <v>2</v>
      </c>
      <c r="C11740" s="0" t="n">
        <v>19</v>
      </c>
      <c r="D11740" s="0" t="n">
        <v>27</v>
      </c>
      <c r="E11740" s="0" t="n">
        <v>12</v>
      </c>
      <c r="F11740" s="0" t="n">
        <v>0</v>
      </c>
      <c r="T11740" s="0"/>
    </row>
    <row r="11741" customFormat="false" ht="12.75" hidden="false" customHeight="false" outlineLevel="0" collapsed="false">
      <c r="A11741" s="0" t="n">
        <v>1993</v>
      </c>
      <c r="B11741" s="0" t="n">
        <v>2</v>
      </c>
      <c r="C11741" s="0" t="n">
        <v>20</v>
      </c>
      <c r="D11741" s="0" t="n">
        <v>33</v>
      </c>
      <c r="E11741" s="0" t="n">
        <v>17</v>
      </c>
      <c r="F11741" s="0" t="n">
        <v>0</v>
      </c>
      <c r="T11741" s="0"/>
    </row>
    <row r="11742" customFormat="false" ht="12.75" hidden="false" customHeight="false" outlineLevel="0" collapsed="false">
      <c r="A11742" s="0" t="n">
        <v>1993</v>
      </c>
      <c r="B11742" s="0" t="n">
        <v>2</v>
      </c>
      <c r="C11742" s="0" t="n">
        <v>21</v>
      </c>
      <c r="D11742" s="0" t="n">
        <v>33</v>
      </c>
      <c r="E11742" s="0" t="n">
        <v>23</v>
      </c>
      <c r="F11742" s="0" t="n">
        <v>46</v>
      </c>
      <c r="T11742" s="0"/>
    </row>
    <row r="11743" customFormat="false" ht="12.75" hidden="false" customHeight="false" outlineLevel="0" collapsed="false">
      <c r="A11743" s="0" t="n">
        <v>1993</v>
      </c>
      <c r="B11743" s="0" t="n">
        <v>2</v>
      </c>
      <c r="C11743" s="0" t="n">
        <v>22</v>
      </c>
      <c r="D11743" s="0" t="n">
        <v>44</v>
      </c>
      <c r="E11743" s="0" t="n">
        <v>32</v>
      </c>
      <c r="F11743" s="0" t="n">
        <v>6</v>
      </c>
      <c r="T11743" s="0"/>
    </row>
    <row r="11744" customFormat="false" ht="12.75" hidden="false" customHeight="false" outlineLevel="0" collapsed="false">
      <c r="A11744" s="0" t="n">
        <v>1993</v>
      </c>
      <c r="B11744" s="0" t="n">
        <v>2</v>
      </c>
      <c r="C11744" s="0" t="n">
        <v>23</v>
      </c>
      <c r="D11744" s="0" t="n">
        <v>37</v>
      </c>
      <c r="E11744" s="0" t="n">
        <v>25</v>
      </c>
      <c r="F11744" s="0" t="n">
        <v>0</v>
      </c>
      <c r="T11744" s="0"/>
    </row>
    <row r="11745" customFormat="false" ht="12.75" hidden="false" customHeight="false" outlineLevel="0" collapsed="false">
      <c r="A11745" s="0" t="n">
        <v>1993</v>
      </c>
      <c r="B11745" s="0" t="n">
        <v>2</v>
      </c>
      <c r="C11745" s="0" t="n">
        <v>24</v>
      </c>
      <c r="D11745" s="0" t="n">
        <v>29</v>
      </c>
      <c r="E11745" s="0" t="n">
        <v>18</v>
      </c>
      <c r="F11745" s="0" t="n">
        <v>0</v>
      </c>
      <c r="T11745" s="0"/>
    </row>
    <row r="11746" customFormat="false" ht="12.75" hidden="false" customHeight="false" outlineLevel="0" collapsed="false">
      <c r="A11746" s="0" t="n">
        <v>1993</v>
      </c>
      <c r="B11746" s="0" t="n">
        <v>2</v>
      </c>
      <c r="C11746" s="0" t="n">
        <v>25</v>
      </c>
      <c r="D11746" s="0" t="n">
        <v>29</v>
      </c>
      <c r="E11746" s="0" t="n">
        <v>15</v>
      </c>
      <c r="F11746" s="0" t="n">
        <v>0</v>
      </c>
      <c r="T11746" s="0"/>
    </row>
    <row r="11747" customFormat="false" ht="12.75" hidden="false" customHeight="false" outlineLevel="0" collapsed="false">
      <c r="A11747" s="0" t="n">
        <v>1993</v>
      </c>
      <c r="B11747" s="0" t="n">
        <v>2</v>
      </c>
      <c r="C11747" s="0" t="n">
        <v>26</v>
      </c>
      <c r="D11747" s="0" t="n">
        <v>27</v>
      </c>
      <c r="E11747" s="0" t="n">
        <v>21</v>
      </c>
      <c r="F11747" s="0" t="n">
        <v>1</v>
      </c>
      <c r="T11747" s="0"/>
    </row>
    <row r="11748" customFormat="false" ht="12.75" hidden="false" customHeight="false" outlineLevel="0" collapsed="false">
      <c r="A11748" s="0" t="n">
        <v>1993</v>
      </c>
      <c r="B11748" s="0" t="n">
        <v>2</v>
      </c>
      <c r="C11748" s="0" t="n">
        <v>27</v>
      </c>
      <c r="D11748" s="0" t="n">
        <v>35</v>
      </c>
      <c r="E11748" s="0" t="n">
        <v>20</v>
      </c>
      <c r="F11748" s="0" t="n">
        <v>0</v>
      </c>
      <c r="T11748" s="0"/>
    </row>
    <row r="11749" customFormat="false" ht="12.75" hidden="false" customHeight="false" outlineLevel="0" collapsed="false">
      <c r="A11749" s="0" t="n">
        <v>1993</v>
      </c>
      <c r="B11749" s="0" t="n">
        <v>2</v>
      </c>
      <c r="C11749" s="0" t="n">
        <v>28</v>
      </c>
      <c r="D11749" s="0" t="n">
        <v>36</v>
      </c>
      <c r="E11749" s="0" t="n">
        <v>21</v>
      </c>
      <c r="F11749" s="0" t="n">
        <v>0</v>
      </c>
      <c r="T11749" s="0"/>
    </row>
    <row r="11750" customFormat="false" ht="12.75" hidden="false" customHeight="false" outlineLevel="0" collapsed="false">
      <c r="A11750" s="0" t="n">
        <v>1993</v>
      </c>
      <c r="B11750" s="0" t="n">
        <v>3</v>
      </c>
      <c r="C11750" s="0" t="n">
        <v>1</v>
      </c>
      <c r="D11750" s="0" t="n">
        <v>43</v>
      </c>
      <c r="E11750" s="0" t="n">
        <v>22</v>
      </c>
      <c r="F11750" s="0" t="n">
        <v>0</v>
      </c>
      <c r="T11750" s="0"/>
    </row>
    <row r="11751" customFormat="false" ht="12.75" hidden="false" customHeight="false" outlineLevel="0" collapsed="false">
      <c r="A11751" s="0" t="n">
        <v>1993</v>
      </c>
      <c r="B11751" s="0" t="n">
        <v>3</v>
      </c>
      <c r="C11751" s="0" t="n">
        <v>2</v>
      </c>
      <c r="D11751" s="0" t="n">
        <v>50</v>
      </c>
      <c r="E11751" s="0" t="n">
        <v>33</v>
      </c>
      <c r="F11751" s="0" t="n">
        <v>0</v>
      </c>
      <c r="T11751" s="0"/>
    </row>
    <row r="11752" customFormat="false" ht="12.75" hidden="false" customHeight="false" outlineLevel="0" collapsed="false">
      <c r="A11752" s="0" t="n">
        <v>1993</v>
      </c>
      <c r="B11752" s="0" t="n">
        <v>3</v>
      </c>
      <c r="C11752" s="0" t="n">
        <v>3</v>
      </c>
      <c r="D11752" s="0" t="n">
        <v>50</v>
      </c>
      <c r="E11752" s="0" t="n">
        <v>38</v>
      </c>
      <c r="F11752" s="0" t="n">
        <v>0</v>
      </c>
      <c r="T11752" s="0"/>
    </row>
    <row r="11753" customFormat="false" ht="12.75" hidden="false" customHeight="false" outlineLevel="0" collapsed="false">
      <c r="A11753" s="0" t="n">
        <v>1993</v>
      </c>
      <c r="B11753" s="0" t="n">
        <v>3</v>
      </c>
      <c r="C11753" s="0" t="n">
        <v>4</v>
      </c>
      <c r="D11753" s="0" t="n">
        <v>42</v>
      </c>
      <c r="E11753" s="0" t="n">
        <v>34</v>
      </c>
      <c r="F11753" s="0" t="n">
        <v>99</v>
      </c>
      <c r="T11753" s="0"/>
    </row>
    <row r="11754" customFormat="false" ht="12.75" hidden="false" customHeight="false" outlineLevel="0" collapsed="false">
      <c r="A11754" s="0" t="n">
        <v>1993</v>
      </c>
      <c r="B11754" s="0" t="n">
        <v>3</v>
      </c>
      <c r="C11754" s="0" t="n">
        <v>5</v>
      </c>
      <c r="D11754" s="0" t="n">
        <v>36</v>
      </c>
      <c r="E11754" s="0" t="n">
        <v>30</v>
      </c>
      <c r="F11754" s="0" t="n">
        <v>18</v>
      </c>
      <c r="T11754" s="0"/>
    </row>
    <row r="11755" customFormat="false" ht="12.75" hidden="false" customHeight="false" outlineLevel="0" collapsed="false">
      <c r="A11755" s="0" t="n">
        <v>1993</v>
      </c>
      <c r="B11755" s="0" t="n">
        <v>3</v>
      </c>
      <c r="C11755" s="0" t="n">
        <v>6</v>
      </c>
      <c r="D11755" s="0" t="n">
        <v>42</v>
      </c>
      <c r="E11755" s="0" t="n">
        <v>30</v>
      </c>
      <c r="F11755" s="0" t="n">
        <v>0</v>
      </c>
      <c r="T11755" s="0"/>
    </row>
    <row r="11756" customFormat="false" ht="12.75" hidden="false" customHeight="false" outlineLevel="0" collapsed="false">
      <c r="A11756" s="0" t="n">
        <v>1993</v>
      </c>
      <c r="B11756" s="0" t="n">
        <v>3</v>
      </c>
      <c r="C11756" s="0" t="n">
        <v>7</v>
      </c>
      <c r="D11756" s="0" t="n">
        <v>52</v>
      </c>
      <c r="E11756" s="0" t="n">
        <v>33</v>
      </c>
      <c r="F11756" s="0" t="n">
        <v>0</v>
      </c>
      <c r="T11756" s="0"/>
    </row>
    <row r="11757" customFormat="false" ht="12.75" hidden="false" customHeight="false" outlineLevel="0" collapsed="false">
      <c r="A11757" s="0" t="n">
        <v>1993</v>
      </c>
      <c r="B11757" s="0" t="n">
        <v>3</v>
      </c>
      <c r="C11757" s="0" t="n">
        <v>8</v>
      </c>
      <c r="D11757" s="0" t="n">
        <v>56</v>
      </c>
      <c r="E11757" s="0" t="n">
        <v>40</v>
      </c>
      <c r="F11757" s="0" t="n">
        <v>0</v>
      </c>
      <c r="T11757" s="0"/>
    </row>
    <row r="11758" customFormat="false" ht="12.75" hidden="false" customHeight="false" outlineLevel="0" collapsed="false">
      <c r="A11758" s="0" t="n">
        <v>1993</v>
      </c>
      <c r="B11758" s="0" t="n">
        <v>3</v>
      </c>
      <c r="C11758" s="0" t="n">
        <v>9</v>
      </c>
      <c r="D11758" s="0" t="n">
        <v>48</v>
      </c>
      <c r="E11758" s="0" t="n">
        <v>36</v>
      </c>
      <c r="F11758" s="0" t="n">
        <v>0</v>
      </c>
      <c r="T11758" s="0"/>
    </row>
    <row r="11759" customFormat="false" ht="12.75" hidden="false" customHeight="false" outlineLevel="0" collapsed="false">
      <c r="A11759" s="0" t="n">
        <v>1993</v>
      </c>
      <c r="B11759" s="0" t="n">
        <v>3</v>
      </c>
      <c r="C11759" s="0" t="n">
        <v>10</v>
      </c>
      <c r="D11759" s="0" t="n">
        <v>40</v>
      </c>
      <c r="E11759" s="0" t="n">
        <v>32</v>
      </c>
      <c r="F11759" s="0" t="n">
        <v>6</v>
      </c>
      <c r="T11759" s="0"/>
    </row>
    <row r="11760" customFormat="false" ht="12.75" hidden="false" customHeight="false" outlineLevel="0" collapsed="false">
      <c r="A11760" s="0" t="n">
        <v>1993</v>
      </c>
      <c r="B11760" s="0" t="n">
        <v>3</v>
      </c>
      <c r="C11760" s="0" t="n">
        <v>11</v>
      </c>
      <c r="D11760" s="0" t="n">
        <v>41</v>
      </c>
      <c r="E11760" s="0" t="n">
        <v>30</v>
      </c>
      <c r="F11760" s="0" t="n">
        <v>0</v>
      </c>
      <c r="T11760" s="0"/>
    </row>
    <row r="11761" customFormat="false" ht="12.75" hidden="false" customHeight="false" outlineLevel="0" collapsed="false">
      <c r="A11761" s="0" t="n">
        <v>1993</v>
      </c>
      <c r="B11761" s="0" t="n">
        <v>3</v>
      </c>
      <c r="C11761" s="0" t="n">
        <v>12</v>
      </c>
      <c r="D11761" s="0" t="n">
        <v>42</v>
      </c>
      <c r="E11761" s="0" t="n">
        <v>29</v>
      </c>
      <c r="F11761" s="0" t="n">
        <v>0</v>
      </c>
      <c r="T11761" s="0"/>
    </row>
    <row r="11762" customFormat="false" ht="12.75" hidden="false" customHeight="false" outlineLevel="0" collapsed="false">
      <c r="A11762" s="0" t="n">
        <v>1993</v>
      </c>
      <c r="B11762" s="0" t="n">
        <v>3</v>
      </c>
      <c r="C11762" s="0" t="n">
        <v>13</v>
      </c>
      <c r="D11762" s="0" t="n">
        <v>40</v>
      </c>
      <c r="E11762" s="0" t="n">
        <v>28</v>
      </c>
      <c r="F11762" s="0" t="n">
        <v>237</v>
      </c>
      <c r="T11762" s="0"/>
    </row>
    <row r="11763" customFormat="false" ht="12.75" hidden="false" customHeight="false" outlineLevel="0" collapsed="false">
      <c r="A11763" s="0" t="n">
        <v>1993</v>
      </c>
      <c r="B11763" s="0" t="n">
        <v>3</v>
      </c>
      <c r="C11763" s="0" t="n">
        <v>14</v>
      </c>
      <c r="D11763" s="0" t="n">
        <v>39</v>
      </c>
      <c r="E11763" s="0" t="n">
        <v>17</v>
      </c>
      <c r="F11763" s="0" t="n">
        <v>15</v>
      </c>
      <c r="T11763" s="0"/>
    </row>
    <row r="11764" customFormat="false" ht="12.75" hidden="false" customHeight="false" outlineLevel="0" collapsed="false">
      <c r="A11764" s="0" t="n">
        <v>1993</v>
      </c>
      <c r="B11764" s="0" t="n">
        <v>3</v>
      </c>
      <c r="C11764" s="0" t="n">
        <v>15</v>
      </c>
      <c r="D11764" s="0" t="n">
        <v>33</v>
      </c>
      <c r="E11764" s="0" t="n">
        <v>14</v>
      </c>
      <c r="F11764" s="0" t="n">
        <v>0</v>
      </c>
      <c r="T11764" s="0"/>
    </row>
    <row r="11765" customFormat="false" ht="12.75" hidden="false" customHeight="false" outlineLevel="0" collapsed="false">
      <c r="A11765" s="0" t="n">
        <v>1993</v>
      </c>
      <c r="B11765" s="0" t="n">
        <v>3</v>
      </c>
      <c r="C11765" s="0" t="n">
        <v>16</v>
      </c>
      <c r="D11765" s="0" t="n">
        <v>45</v>
      </c>
      <c r="E11765" s="0" t="n">
        <v>26</v>
      </c>
      <c r="F11765" s="0" t="n">
        <v>0</v>
      </c>
      <c r="T11765" s="0"/>
    </row>
    <row r="11766" customFormat="false" ht="12.75" hidden="false" customHeight="false" outlineLevel="0" collapsed="false">
      <c r="A11766" s="0" t="n">
        <v>1993</v>
      </c>
      <c r="B11766" s="0" t="n">
        <v>3</v>
      </c>
      <c r="C11766" s="0" t="n">
        <v>17</v>
      </c>
      <c r="D11766" s="0" t="n">
        <v>47</v>
      </c>
      <c r="E11766" s="0" t="n">
        <v>25</v>
      </c>
      <c r="F11766" s="0" t="n">
        <v>75</v>
      </c>
      <c r="T11766" s="0"/>
    </row>
    <row r="11767" customFormat="false" ht="12.75" hidden="false" customHeight="false" outlineLevel="0" collapsed="false">
      <c r="A11767" s="0" t="n">
        <v>1993</v>
      </c>
      <c r="B11767" s="0" t="n">
        <v>3</v>
      </c>
      <c r="C11767" s="0" t="n">
        <v>18</v>
      </c>
      <c r="D11767" s="0" t="n">
        <v>29</v>
      </c>
      <c r="E11767" s="0" t="n">
        <v>13</v>
      </c>
      <c r="F11767" s="0" t="n">
        <v>0</v>
      </c>
      <c r="T11767" s="0"/>
    </row>
    <row r="11768" customFormat="false" ht="12.75" hidden="false" customHeight="false" outlineLevel="0" collapsed="false">
      <c r="A11768" s="0" t="n">
        <v>1993</v>
      </c>
      <c r="B11768" s="0" t="n">
        <v>3</v>
      </c>
      <c r="C11768" s="0" t="n">
        <v>19</v>
      </c>
      <c r="D11768" s="0" t="n">
        <v>34</v>
      </c>
      <c r="E11768" s="0" t="n">
        <v>15</v>
      </c>
      <c r="F11768" s="0" t="n">
        <v>0</v>
      </c>
      <c r="T11768" s="0"/>
    </row>
    <row r="11769" customFormat="false" ht="12.75" hidden="false" customHeight="false" outlineLevel="0" collapsed="false">
      <c r="A11769" s="0" t="n">
        <v>1993</v>
      </c>
      <c r="B11769" s="0" t="n">
        <v>3</v>
      </c>
      <c r="C11769" s="0" t="n">
        <v>20</v>
      </c>
      <c r="D11769" s="0" t="n">
        <v>42</v>
      </c>
      <c r="E11769" s="0" t="n">
        <v>26</v>
      </c>
      <c r="F11769" s="0" t="n">
        <v>0</v>
      </c>
      <c r="T11769" s="0"/>
    </row>
    <row r="11770" customFormat="false" ht="12.75" hidden="false" customHeight="false" outlineLevel="0" collapsed="false">
      <c r="A11770" s="0" t="n">
        <v>1993</v>
      </c>
      <c r="B11770" s="0" t="n">
        <v>3</v>
      </c>
      <c r="C11770" s="0" t="n">
        <v>21</v>
      </c>
      <c r="D11770" s="0" t="n">
        <v>48</v>
      </c>
      <c r="E11770" s="0" t="n">
        <v>34</v>
      </c>
      <c r="F11770" s="0" t="n">
        <v>21</v>
      </c>
      <c r="T11770" s="0"/>
    </row>
    <row r="11771" customFormat="false" ht="12.75" hidden="false" customHeight="false" outlineLevel="0" collapsed="false">
      <c r="A11771" s="0" t="n">
        <v>1993</v>
      </c>
      <c r="B11771" s="0" t="n">
        <v>3</v>
      </c>
      <c r="C11771" s="0" t="n">
        <v>22</v>
      </c>
      <c r="D11771" s="0" t="n">
        <v>50</v>
      </c>
      <c r="E11771" s="0" t="n">
        <v>36</v>
      </c>
      <c r="F11771" s="0" t="n">
        <v>0</v>
      </c>
      <c r="T11771" s="0"/>
    </row>
    <row r="11772" customFormat="false" ht="12.75" hidden="false" customHeight="false" outlineLevel="0" collapsed="false">
      <c r="A11772" s="0" t="n">
        <v>1993</v>
      </c>
      <c r="B11772" s="0" t="n">
        <v>3</v>
      </c>
      <c r="C11772" s="0" t="n">
        <v>23</v>
      </c>
      <c r="D11772" s="0" t="n">
        <v>47</v>
      </c>
      <c r="E11772" s="0" t="n">
        <v>34</v>
      </c>
      <c r="F11772" s="0" t="n">
        <v>34</v>
      </c>
      <c r="T11772" s="0"/>
    </row>
    <row r="11773" customFormat="false" ht="12.75" hidden="false" customHeight="false" outlineLevel="0" collapsed="false">
      <c r="A11773" s="0" t="n">
        <v>1993</v>
      </c>
      <c r="B11773" s="0" t="n">
        <v>3</v>
      </c>
      <c r="C11773" s="0" t="n">
        <v>24</v>
      </c>
      <c r="D11773" s="0" t="n">
        <v>40</v>
      </c>
      <c r="E11773" s="0" t="n">
        <v>37</v>
      </c>
      <c r="F11773" s="0" t="n">
        <v>78</v>
      </c>
      <c r="T11773" s="0"/>
    </row>
    <row r="11774" customFormat="false" ht="12.75" hidden="false" customHeight="false" outlineLevel="0" collapsed="false">
      <c r="A11774" s="0" t="n">
        <v>1993</v>
      </c>
      <c r="B11774" s="0" t="n">
        <v>3</v>
      </c>
      <c r="C11774" s="0" t="n">
        <v>25</v>
      </c>
      <c r="D11774" s="0" t="n">
        <v>51</v>
      </c>
      <c r="E11774" s="0" t="n">
        <v>38</v>
      </c>
      <c r="F11774" s="0" t="n">
        <v>0</v>
      </c>
      <c r="T11774" s="0"/>
    </row>
    <row r="11775" customFormat="false" ht="12.75" hidden="false" customHeight="false" outlineLevel="0" collapsed="false">
      <c r="A11775" s="0" t="n">
        <v>1993</v>
      </c>
      <c r="B11775" s="0" t="n">
        <v>3</v>
      </c>
      <c r="C11775" s="0" t="n">
        <v>26</v>
      </c>
      <c r="D11775" s="0" t="n">
        <v>67</v>
      </c>
      <c r="E11775" s="0" t="n">
        <v>46</v>
      </c>
      <c r="F11775" s="0" t="n">
        <v>0</v>
      </c>
      <c r="T11775" s="0"/>
    </row>
    <row r="11776" customFormat="false" ht="12.75" hidden="false" customHeight="false" outlineLevel="0" collapsed="false">
      <c r="A11776" s="0" t="n">
        <v>1993</v>
      </c>
      <c r="B11776" s="0" t="n">
        <v>3</v>
      </c>
      <c r="C11776" s="0" t="n">
        <v>27</v>
      </c>
      <c r="D11776" s="0" t="n">
        <v>62</v>
      </c>
      <c r="E11776" s="0" t="n">
        <v>46</v>
      </c>
      <c r="F11776" s="0" t="n">
        <v>3</v>
      </c>
      <c r="T11776" s="0"/>
    </row>
    <row r="11777" customFormat="false" ht="12.75" hidden="false" customHeight="false" outlineLevel="0" collapsed="false">
      <c r="A11777" s="0" t="n">
        <v>1993</v>
      </c>
      <c r="B11777" s="0" t="n">
        <v>3</v>
      </c>
      <c r="C11777" s="0" t="n">
        <v>28</v>
      </c>
      <c r="D11777" s="0" t="n">
        <v>54</v>
      </c>
      <c r="E11777" s="0" t="n">
        <v>47</v>
      </c>
      <c r="F11777" s="0" t="n">
        <v>78</v>
      </c>
      <c r="T11777" s="0"/>
    </row>
    <row r="11778" customFormat="false" ht="12.75" hidden="false" customHeight="false" outlineLevel="0" collapsed="false">
      <c r="A11778" s="0" t="n">
        <v>1993</v>
      </c>
      <c r="B11778" s="0" t="n">
        <v>3</v>
      </c>
      <c r="C11778" s="0" t="n">
        <v>29</v>
      </c>
      <c r="D11778" s="0" t="n">
        <v>56</v>
      </c>
      <c r="E11778" s="0" t="n">
        <v>50</v>
      </c>
      <c r="F11778" s="0" t="n">
        <v>0</v>
      </c>
      <c r="T11778" s="0"/>
    </row>
    <row r="11779" customFormat="false" ht="12.75" hidden="false" customHeight="false" outlineLevel="0" collapsed="false">
      <c r="A11779" s="0" t="n">
        <v>1993</v>
      </c>
      <c r="B11779" s="0" t="n">
        <v>3</v>
      </c>
      <c r="C11779" s="0" t="n">
        <v>30</v>
      </c>
      <c r="D11779" s="0" t="n">
        <v>53</v>
      </c>
      <c r="E11779" s="0" t="n">
        <v>46</v>
      </c>
      <c r="F11779" s="0" t="n">
        <v>0</v>
      </c>
      <c r="T11779" s="0"/>
    </row>
    <row r="11780" customFormat="false" ht="12.75" hidden="false" customHeight="false" outlineLevel="0" collapsed="false">
      <c r="A11780" s="0" t="n">
        <v>1993</v>
      </c>
      <c r="B11780" s="0" t="n">
        <v>3</v>
      </c>
      <c r="C11780" s="0" t="n">
        <v>31</v>
      </c>
      <c r="D11780" s="0" t="n">
        <v>68</v>
      </c>
      <c r="E11780" s="0" t="n">
        <v>46</v>
      </c>
      <c r="F11780" s="0" t="n">
        <v>0</v>
      </c>
      <c r="T11780" s="0"/>
    </row>
    <row r="11781" customFormat="false" ht="12.75" hidden="false" customHeight="false" outlineLevel="0" collapsed="false">
      <c r="A11781" s="0" t="n">
        <v>1993</v>
      </c>
      <c r="B11781" s="0" t="n">
        <v>4</v>
      </c>
      <c r="C11781" s="0" t="n">
        <v>1</v>
      </c>
      <c r="D11781" s="0" t="n">
        <v>49</v>
      </c>
      <c r="E11781" s="0" t="n">
        <v>39</v>
      </c>
      <c r="F11781" s="0" t="n">
        <v>189</v>
      </c>
      <c r="T11781" s="0"/>
    </row>
    <row r="11782" customFormat="false" ht="12.75" hidden="false" customHeight="false" outlineLevel="0" collapsed="false">
      <c r="A11782" s="0" t="n">
        <v>1993</v>
      </c>
      <c r="B11782" s="0" t="n">
        <v>4</v>
      </c>
      <c r="C11782" s="0" t="n">
        <v>2</v>
      </c>
      <c r="D11782" s="0" t="n">
        <v>41</v>
      </c>
      <c r="E11782" s="0" t="n">
        <v>37</v>
      </c>
      <c r="F11782" s="0" t="n">
        <v>5</v>
      </c>
      <c r="T11782" s="0"/>
    </row>
    <row r="11783" customFormat="false" ht="12.75" hidden="false" customHeight="false" outlineLevel="0" collapsed="false">
      <c r="A11783" s="0" t="n">
        <v>1993</v>
      </c>
      <c r="B11783" s="0" t="n">
        <v>4</v>
      </c>
      <c r="C11783" s="0" t="n">
        <v>3</v>
      </c>
      <c r="D11783" s="0" t="n">
        <v>48</v>
      </c>
      <c r="E11783" s="0" t="n">
        <v>39</v>
      </c>
      <c r="F11783" s="0" t="n">
        <v>0</v>
      </c>
      <c r="T11783" s="0"/>
    </row>
    <row r="11784" customFormat="false" ht="12.75" hidden="false" customHeight="false" outlineLevel="0" collapsed="false">
      <c r="A11784" s="0" t="n">
        <v>1993</v>
      </c>
      <c r="B11784" s="0" t="n">
        <v>4</v>
      </c>
      <c r="C11784" s="0" t="n">
        <v>4</v>
      </c>
      <c r="D11784" s="0" t="n">
        <v>46</v>
      </c>
      <c r="E11784" s="0" t="n">
        <v>36</v>
      </c>
      <c r="F11784" s="0" t="n">
        <v>0</v>
      </c>
      <c r="T11784" s="0"/>
    </row>
    <row r="11785" customFormat="false" ht="12.75" hidden="false" customHeight="false" outlineLevel="0" collapsed="false">
      <c r="A11785" s="0" t="n">
        <v>1993</v>
      </c>
      <c r="B11785" s="0" t="n">
        <v>4</v>
      </c>
      <c r="C11785" s="0" t="n">
        <v>5</v>
      </c>
      <c r="D11785" s="0" t="n">
        <v>57</v>
      </c>
      <c r="E11785" s="0" t="n">
        <v>35</v>
      </c>
      <c r="F11785" s="0" t="n">
        <v>0</v>
      </c>
      <c r="T11785" s="0"/>
    </row>
    <row r="11786" customFormat="false" ht="12.75" hidden="false" customHeight="false" outlineLevel="0" collapsed="false">
      <c r="A11786" s="0" t="n">
        <v>1993</v>
      </c>
      <c r="B11786" s="0" t="n">
        <v>4</v>
      </c>
      <c r="C11786" s="0" t="n">
        <v>6</v>
      </c>
      <c r="D11786" s="0" t="n">
        <v>52</v>
      </c>
      <c r="E11786" s="0" t="n">
        <v>41</v>
      </c>
      <c r="F11786" s="0" t="n">
        <v>0</v>
      </c>
      <c r="T11786" s="0"/>
    </row>
    <row r="11787" customFormat="false" ht="12.75" hidden="false" customHeight="false" outlineLevel="0" collapsed="false">
      <c r="A11787" s="0" t="n">
        <v>1993</v>
      </c>
      <c r="B11787" s="0" t="n">
        <v>4</v>
      </c>
      <c r="C11787" s="0" t="n">
        <v>7</v>
      </c>
      <c r="D11787" s="0" t="n">
        <v>61</v>
      </c>
      <c r="E11787" s="0" t="n">
        <v>39</v>
      </c>
      <c r="F11787" s="0" t="n">
        <v>0</v>
      </c>
      <c r="T11787" s="0"/>
    </row>
    <row r="11788" customFormat="false" ht="12.75" hidden="false" customHeight="false" outlineLevel="0" collapsed="false">
      <c r="A11788" s="0" t="n">
        <v>1993</v>
      </c>
      <c r="B11788" s="0" t="n">
        <v>4</v>
      </c>
      <c r="C11788" s="0" t="n">
        <v>8</v>
      </c>
      <c r="D11788" s="0" t="n">
        <v>64</v>
      </c>
      <c r="E11788" s="0" t="n">
        <v>42</v>
      </c>
      <c r="F11788" s="0" t="n">
        <v>0</v>
      </c>
      <c r="T11788" s="0"/>
    </row>
    <row r="11789" customFormat="false" ht="12.75" hidden="false" customHeight="false" outlineLevel="0" collapsed="false">
      <c r="A11789" s="0" t="n">
        <v>1993</v>
      </c>
      <c r="B11789" s="0" t="n">
        <v>4</v>
      </c>
      <c r="C11789" s="0" t="n">
        <v>9</v>
      </c>
      <c r="D11789" s="0" t="n">
        <v>63</v>
      </c>
      <c r="E11789" s="0" t="n">
        <v>44</v>
      </c>
      <c r="F11789" s="0" t="n">
        <v>1</v>
      </c>
      <c r="T11789" s="0"/>
    </row>
    <row r="11790" customFormat="false" ht="12.75" hidden="false" customHeight="false" outlineLevel="0" collapsed="false">
      <c r="A11790" s="0" t="n">
        <v>1993</v>
      </c>
      <c r="B11790" s="0" t="n">
        <v>4</v>
      </c>
      <c r="C11790" s="0" t="n">
        <v>10</v>
      </c>
      <c r="D11790" s="0" t="n">
        <v>62</v>
      </c>
      <c r="E11790" s="0" t="n">
        <v>46</v>
      </c>
      <c r="F11790" s="0" t="n">
        <v>25</v>
      </c>
      <c r="T11790" s="0"/>
    </row>
    <row r="11791" customFormat="false" ht="12.75" hidden="false" customHeight="false" outlineLevel="0" collapsed="false">
      <c r="A11791" s="0" t="n">
        <v>1993</v>
      </c>
      <c r="B11791" s="0" t="n">
        <v>4</v>
      </c>
      <c r="C11791" s="0" t="n">
        <v>11</v>
      </c>
      <c r="D11791" s="0" t="n">
        <v>65</v>
      </c>
      <c r="E11791" s="0" t="n">
        <v>46</v>
      </c>
      <c r="F11791" s="0" t="n">
        <v>0</v>
      </c>
      <c r="T11791" s="0"/>
    </row>
    <row r="11792" customFormat="false" ht="12.75" hidden="false" customHeight="false" outlineLevel="0" collapsed="false">
      <c r="A11792" s="0" t="n">
        <v>1993</v>
      </c>
      <c r="B11792" s="0" t="n">
        <v>4</v>
      </c>
      <c r="C11792" s="0" t="n">
        <v>12</v>
      </c>
      <c r="D11792" s="0" t="n">
        <v>55</v>
      </c>
      <c r="E11792" s="0" t="n">
        <v>41</v>
      </c>
      <c r="F11792" s="0" t="n">
        <v>0</v>
      </c>
      <c r="T11792" s="0"/>
    </row>
    <row r="11793" customFormat="false" ht="12.75" hidden="false" customHeight="false" outlineLevel="0" collapsed="false">
      <c r="A11793" s="0" t="n">
        <v>1993</v>
      </c>
      <c r="B11793" s="0" t="n">
        <v>4</v>
      </c>
      <c r="C11793" s="0" t="n">
        <v>13</v>
      </c>
      <c r="D11793" s="0" t="n">
        <v>63</v>
      </c>
      <c r="E11793" s="0" t="n">
        <v>41</v>
      </c>
      <c r="F11793" s="0" t="n">
        <v>0</v>
      </c>
      <c r="T11793" s="0"/>
    </row>
    <row r="11794" customFormat="false" ht="12.75" hidden="false" customHeight="false" outlineLevel="0" collapsed="false">
      <c r="A11794" s="0" t="n">
        <v>1993</v>
      </c>
      <c r="B11794" s="0" t="n">
        <v>4</v>
      </c>
      <c r="C11794" s="0" t="n">
        <v>14</v>
      </c>
      <c r="D11794" s="0" t="n">
        <v>65</v>
      </c>
      <c r="E11794" s="0" t="n">
        <v>43</v>
      </c>
      <c r="F11794" s="0" t="n">
        <v>0</v>
      </c>
      <c r="T11794" s="0"/>
    </row>
    <row r="11795" customFormat="false" ht="12.75" hidden="false" customHeight="false" outlineLevel="0" collapsed="false">
      <c r="A11795" s="0" t="n">
        <v>1993</v>
      </c>
      <c r="B11795" s="0" t="n">
        <v>4</v>
      </c>
      <c r="C11795" s="0" t="n">
        <v>15</v>
      </c>
      <c r="D11795" s="0" t="n">
        <v>56</v>
      </c>
      <c r="E11795" s="0" t="n">
        <v>50</v>
      </c>
      <c r="F11795" s="0" t="n">
        <v>0</v>
      </c>
      <c r="T11795" s="0"/>
    </row>
    <row r="11796" customFormat="false" ht="12.75" hidden="false" customHeight="false" outlineLevel="0" collapsed="false">
      <c r="A11796" s="0" t="n">
        <v>1993</v>
      </c>
      <c r="B11796" s="0" t="n">
        <v>4</v>
      </c>
      <c r="C11796" s="0" t="n">
        <v>16</v>
      </c>
      <c r="D11796" s="0" t="n">
        <v>63</v>
      </c>
      <c r="E11796" s="0" t="n">
        <v>54</v>
      </c>
      <c r="F11796" s="0" t="n">
        <v>24</v>
      </c>
      <c r="T11796" s="0"/>
    </row>
    <row r="11797" customFormat="false" ht="12.75" hidden="false" customHeight="false" outlineLevel="0" collapsed="false">
      <c r="A11797" s="0" t="n">
        <v>1993</v>
      </c>
      <c r="B11797" s="0" t="n">
        <v>4</v>
      </c>
      <c r="C11797" s="0" t="n">
        <v>17</v>
      </c>
      <c r="D11797" s="0" t="n">
        <v>66</v>
      </c>
      <c r="E11797" s="0" t="n">
        <v>48</v>
      </c>
      <c r="F11797" s="0" t="n">
        <v>0</v>
      </c>
      <c r="T11797" s="0"/>
    </row>
    <row r="11798" customFormat="false" ht="12.75" hidden="false" customHeight="false" outlineLevel="0" collapsed="false">
      <c r="A11798" s="0" t="n">
        <v>1993</v>
      </c>
      <c r="B11798" s="0" t="n">
        <v>4</v>
      </c>
      <c r="C11798" s="0" t="n">
        <v>18</v>
      </c>
      <c r="D11798" s="0" t="n">
        <v>62</v>
      </c>
      <c r="E11798" s="0" t="n">
        <v>42</v>
      </c>
      <c r="F11798" s="0" t="n">
        <v>0</v>
      </c>
      <c r="T11798" s="0"/>
    </row>
    <row r="11799" customFormat="false" ht="12.75" hidden="false" customHeight="false" outlineLevel="0" collapsed="false">
      <c r="A11799" s="0" t="n">
        <v>1993</v>
      </c>
      <c r="B11799" s="0" t="n">
        <v>4</v>
      </c>
      <c r="C11799" s="0" t="n">
        <v>19</v>
      </c>
      <c r="D11799" s="0" t="n">
        <v>79</v>
      </c>
      <c r="E11799" s="0" t="n">
        <v>49</v>
      </c>
      <c r="F11799" s="0" t="n">
        <v>0</v>
      </c>
      <c r="T11799" s="0"/>
    </row>
    <row r="11800" customFormat="false" ht="12.75" hidden="false" customHeight="false" outlineLevel="0" collapsed="false">
      <c r="A11800" s="0" t="n">
        <v>1993</v>
      </c>
      <c r="B11800" s="0" t="n">
        <v>4</v>
      </c>
      <c r="C11800" s="0" t="n">
        <v>20</v>
      </c>
      <c r="D11800" s="0" t="n">
        <v>70</v>
      </c>
      <c r="E11800" s="0" t="n">
        <v>55</v>
      </c>
      <c r="F11800" s="0" t="n">
        <v>0</v>
      </c>
      <c r="T11800" s="0"/>
    </row>
    <row r="11801" customFormat="false" ht="12.75" hidden="false" customHeight="false" outlineLevel="0" collapsed="false">
      <c r="A11801" s="0" t="n">
        <v>1993</v>
      </c>
      <c r="B11801" s="0" t="n">
        <v>4</v>
      </c>
      <c r="C11801" s="0" t="n">
        <v>21</v>
      </c>
      <c r="D11801" s="0" t="n">
        <v>74</v>
      </c>
      <c r="E11801" s="0" t="n">
        <v>51</v>
      </c>
      <c r="F11801" s="0" t="n">
        <v>47</v>
      </c>
      <c r="T11801" s="0"/>
    </row>
    <row r="11802" customFormat="false" ht="12.75" hidden="false" customHeight="false" outlineLevel="0" collapsed="false">
      <c r="A11802" s="0" t="n">
        <v>1993</v>
      </c>
      <c r="B11802" s="0" t="n">
        <v>4</v>
      </c>
      <c r="C11802" s="0" t="n">
        <v>22</v>
      </c>
      <c r="D11802" s="0" t="n">
        <v>56</v>
      </c>
      <c r="E11802" s="0" t="n">
        <v>43</v>
      </c>
      <c r="F11802" s="0" t="n">
        <v>43</v>
      </c>
      <c r="T11802" s="0"/>
    </row>
    <row r="11803" customFormat="false" ht="12.75" hidden="false" customHeight="false" outlineLevel="0" collapsed="false">
      <c r="A11803" s="0" t="n">
        <v>1993</v>
      </c>
      <c r="B11803" s="0" t="n">
        <v>4</v>
      </c>
      <c r="C11803" s="0" t="n">
        <v>23</v>
      </c>
      <c r="D11803" s="0" t="n">
        <v>58</v>
      </c>
      <c r="E11803" s="0" t="n">
        <v>39</v>
      </c>
      <c r="F11803" s="0" t="n">
        <v>0</v>
      </c>
      <c r="T11803" s="0"/>
    </row>
    <row r="11804" customFormat="false" ht="12.75" hidden="false" customHeight="false" outlineLevel="0" collapsed="false">
      <c r="A11804" s="0" t="n">
        <v>1993</v>
      </c>
      <c r="B11804" s="0" t="n">
        <v>4</v>
      </c>
      <c r="C11804" s="0" t="n">
        <v>24</v>
      </c>
      <c r="D11804" s="0" t="n">
        <v>71</v>
      </c>
      <c r="E11804" s="0" t="n">
        <v>49</v>
      </c>
      <c r="F11804" s="0" t="n">
        <v>0</v>
      </c>
      <c r="T11804" s="0"/>
    </row>
    <row r="11805" customFormat="false" ht="12.75" hidden="false" customHeight="false" outlineLevel="0" collapsed="false">
      <c r="A11805" s="0" t="n">
        <v>1993</v>
      </c>
      <c r="B11805" s="0" t="n">
        <v>4</v>
      </c>
      <c r="C11805" s="0" t="n">
        <v>25</v>
      </c>
      <c r="D11805" s="0" t="n">
        <v>76</v>
      </c>
      <c r="E11805" s="0" t="n">
        <v>51</v>
      </c>
      <c r="F11805" s="0" t="n">
        <v>0</v>
      </c>
      <c r="T11805" s="0"/>
    </row>
    <row r="11806" customFormat="false" ht="12.75" hidden="false" customHeight="false" outlineLevel="0" collapsed="false">
      <c r="A11806" s="0" t="n">
        <v>1993</v>
      </c>
      <c r="B11806" s="0" t="n">
        <v>4</v>
      </c>
      <c r="C11806" s="0" t="n">
        <v>26</v>
      </c>
      <c r="D11806" s="0" t="n">
        <v>70</v>
      </c>
      <c r="E11806" s="0" t="n">
        <v>42</v>
      </c>
      <c r="F11806" s="0" t="n">
        <v>93</v>
      </c>
      <c r="T11806" s="0"/>
    </row>
    <row r="11807" customFormat="false" ht="12.75" hidden="false" customHeight="false" outlineLevel="0" collapsed="false">
      <c r="A11807" s="0" t="n">
        <v>1993</v>
      </c>
      <c r="B11807" s="0" t="n">
        <v>4</v>
      </c>
      <c r="C11807" s="0" t="n">
        <v>27</v>
      </c>
      <c r="D11807" s="0" t="n">
        <v>61</v>
      </c>
      <c r="E11807" s="0" t="n">
        <v>40</v>
      </c>
      <c r="F11807" s="0" t="n">
        <v>1</v>
      </c>
      <c r="T11807" s="0"/>
    </row>
    <row r="11808" customFormat="false" ht="12.75" hidden="false" customHeight="false" outlineLevel="0" collapsed="false">
      <c r="A11808" s="0" t="n">
        <v>1993</v>
      </c>
      <c r="B11808" s="0" t="n">
        <v>4</v>
      </c>
      <c r="C11808" s="0" t="n">
        <v>28</v>
      </c>
      <c r="D11808" s="0" t="n">
        <v>68</v>
      </c>
      <c r="E11808" s="0" t="n">
        <v>42</v>
      </c>
      <c r="F11808" s="0" t="n">
        <v>0</v>
      </c>
      <c r="T11808" s="0"/>
    </row>
    <row r="11809" customFormat="false" ht="12.75" hidden="false" customHeight="false" outlineLevel="0" collapsed="false">
      <c r="A11809" s="0" t="n">
        <v>1993</v>
      </c>
      <c r="B11809" s="0" t="n">
        <v>4</v>
      </c>
      <c r="C11809" s="0" t="n">
        <v>29</v>
      </c>
      <c r="D11809" s="0" t="n">
        <v>76</v>
      </c>
      <c r="E11809" s="0" t="n">
        <v>46</v>
      </c>
      <c r="F11809" s="0" t="n">
        <v>0</v>
      </c>
      <c r="T11809" s="0"/>
    </row>
    <row r="11810" customFormat="false" ht="12.75" hidden="false" customHeight="false" outlineLevel="0" collapsed="false">
      <c r="A11810" s="0" t="n">
        <v>1993</v>
      </c>
      <c r="B11810" s="0" t="n">
        <v>4</v>
      </c>
      <c r="C11810" s="0" t="n">
        <v>30</v>
      </c>
      <c r="D11810" s="0" t="n">
        <v>78</v>
      </c>
      <c r="E11810" s="0" t="n">
        <v>50</v>
      </c>
      <c r="F11810" s="0" t="n">
        <v>0</v>
      </c>
      <c r="T11810" s="0"/>
    </row>
    <row r="11811" customFormat="false" ht="12.75" hidden="false" customHeight="false" outlineLevel="0" collapsed="false">
      <c r="A11811" s="0" t="n">
        <v>1993</v>
      </c>
      <c r="B11811" s="0" t="n">
        <v>5</v>
      </c>
      <c r="C11811" s="0" t="n">
        <v>1</v>
      </c>
      <c r="D11811" s="0" t="n">
        <v>82</v>
      </c>
      <c r="E11811" s="0" t="n">
        <v>54</v>
      </c>
      <c r="F11811" s="0" t="n">
        <v>0</v>
      </c>
      <c r="T11811" s="0"/>
    </row>
    <row r="11812" customFormat="false" ht="12.75" hidden="false" customHeight="false" outlineLevel="0" collapsed="false">
      <c r="A11812" s="0" t="n">
        <v>1993</v>
      </c>
      <c r="B11812" s="0" t="n">
        <v>5</v>
      </c>
      <c r="C11812" s="0" t="n">
        <v>2</v>
      </c>
      <c r="D11812" s="0" t="n">
        <v>79</v>
      </c>
      <c r="E11812" s="0" t="n">
        <v>53</v>
      </c>
      <c r="F11812" s="0" t="n">
        <v>0</v>
      </c>
      <c r="T11812" s="0"/>
    </row>
    <row r="11813" customFormat="false" ht="12.75" hidden="false" customHeight="false" outlineLevel="0" collapsed="false">
      <c r="A11813" s="0" t="n">
        <v>1993</v>
      </c>
      <c r="B11813" s="0" t="n">
        <v>5</v>
      </c>
      <c r="C11813" s="0" t="n">
        <v>3</v>
      </c>
      <c r="D11813" s="0" t="n">
        <v>69</v>
      </c>
      <c r="E11813" s="0" t="n">
        <v>52</v>
      </c>
      <c r="F11813" s="0" t="n">
        <v>0</v>
      </c>
      <c r="T11813" s="0"/>
    </row>
    <row r="11814" customFormat="false" ht="12.75" hidden="false" customHeight="false" outlineLevel="0" collapsed="false">
      <c r="A11814" s="0" t="n">
        <v>1993</v>
      </c>
      <c r="B11814" s="0" t="n">
        <v>5</v>
      </c>
      <c r="C11814" s="0" t="n">
        <v>4</v>
      </c>
      <c r="D11814" s="0" t="n">
        <v>69</v>
      </c>
      <c r="E11814" s="0" t="n">
        <v>51</v>
      </c>
      <c r="F11814" s="0" t="n">
        <v>0</v>
      </c>
      <c r="T11814" s="0"/>
    </row>
    <row r="11815" customFormat="false" ht="12.75" hidden="false" customHeight="false" outlineLevel="0" collapsed="false">
      <c r="A11815" s="0" t="n">
        <v>1993</v>
      </c>
      <c r="B11815" s="0" t="n">
        <v>5</v>
      </c>
      <c r="C11815" s="0" t="n">
        <v>5</v>
      </c>
      <c r="D11815" s="0" t="n">
        <v>69</v>
      </c>
      <c r="E11815" s="0" t="n">
        <v>57</v>
      </c>
      <c r="F11815" s="0" t="n">
        <v>25</v>
      </c>
      <c r="T11815" s="0"/>
    </row>
    <row r="11816" customFormat="false" ht="12.75" hidden="false" customHeight="false" outlineLevel="0" collapsed="false">
      <c r="A11816" s="0" t="n">
        <v>1993</v>
      </c>
      <c r="B11816" s="0" t="n">
        <v>5</v>
      </c>
      <c r="C11816" s="0" t="n">
        <v>6</v>
      </c>
      <c r="D11816" s="0" t="n">
        <v>79</v>
      </c>
      <c r="E11816" s="0" t="n">
        <v>62</v>
      </c>
      <c r="F11816" s="0" t="n">
        <v>0</v>
      </c>
      <c r="T11816" s="0"/>
    </row>
    <row r="11817" customFormat="false" ht="12.75" hidden="false" customHeight="false" outlineLevel="0" collapsed="false">
      <c r="A11817" s="0" t="n">
        <v>1993</v>
      </c>
      <c r="B11817" s="0" t="n">
        <v>5</v>
      </c>
      <c r="C11817" s="0" t="n">
        <v>7</v>
      </c>
      <c r="D11817" s="0" t="n">
        <v>78</v>
      </c>
      <c r="E11817" s="0" t="n">
        <v>60</v>
      </c>
      <c r="F11817" s="0" t="n">
        <v>0</v>
      </c>
      <c r="T11817" s="0"/>
    </row>
    <row r="11818" customFormat="false" ht="12.75" hidden="false" customHeight="false" outlineLevel="0" collapsed="false">
      <c r="A11818" s="0" t="n">
        <v>1993</v>
      </c>
      <c r="B11818" s="0" t="n">
        <v>5</v>
      </c>
      <c r="C11818" s="0" t="n">
        <v>8</v>
      </c>
      <c r="D11818" s="0" t="n">
        <v>73</v>
      </c>
      <c r="E11818" s="0" t="n">
        <v>53</v>
      </c>
      <c r="F11818" s="0" t="n">
        <v>0</v>
      </c>
      <c r="T11818" s="0"/>
    </row>
    <row r="11819" customFormat="false" ht="12.75" hidden="false" customHeight="false" outlineLevel="0" collapsed="false">
      <c r="A11819" s="0" t="n">
        <v>1993</v>
      </c>
      <c r="B11819" s="0" t="n">
        <v>5</v>
      </c>
      <c r="C11819" s="0" t="n">
        <v>9</v>
      </c>
      <c r="D11819" s="0" t="n">
        <v>89</v>
      </c>
      <c r="E11819" s="0" t="n">
        <v>55</v>
      </c>
      <c r="F11819" s="0" t="n">
        <v>0</v>
      </c>
      <c r="T11819" s="0"/>
    </row>
    <row r="11820" customFormat="false" ht="12.75" hidden="false" customHeight="false" outlineLevel="0" collapsed="false">
      <c r="A11820" s="0" t="n">
        <v>1993</v>
      </c>
      <c r="B11820" s="0" t="n">
        <v>5</v>
      </c>
      <c r="C11820" s="0" t="n">
        <v>10</v>
      </c>
      <c r="D11820" s="0" t="n">
        <v>78</v>
      </c>
      <c r="E11820" s="0" t="n">
        <v>56</v>
      </c>
      <c r="F11820" s="0" t="n">
        <v>0</v>
      </c>
      <c r="T11820" s="0"/>
    </row>
    <row r="11821" customFormat="false" ht="12.75" hidden="false" customHeight="false" outlineLevel="0" collapsed="false">
      <c r="A11821" s="0" t="n">
        <v>1993</v>
      </c>
      <c r="B11821" s="0" t="n">
        <v>5</v>
      </c>
      <c r="C11821" s="0" t="n">
        <v>11</v>
      </c>
      <c r="D11821" s="0" t="n">
        <v>92</v>
      </c>
      <c r="E11821" s="0" t="n">
        <v>57</v>
      </c>
      <c r="F11821" s="0" t="n">
        <v>6</v>
      </c>
      <c r="T11821" s="0"/>
    </row>
    <row r="11822" customFormat="false" ht="12.75" hidden="false" customHeight="false" outlineLevel="0" collapsed="false">
      <c r="A11822" s="0" t="n">
        <v>1993</v>
      </c>
      <c r="B11822" s="0" t="n">
        <v>5</v>
      </c>
      <c r="C11822" s="0" t="n">
        <v>12</v>
      </c>
      <c r="D11822" s="0" t="n">
        <v>87</v>
      </c>
      <c r="E11822" s="0" t="n">
        <v>66</v>
      </c>
      <c r="F11822" s="0" t="n">
        <v>0</v>
      </c>
      <c r="T11822" s="0"/>
    </row>
    <row r="11823" customFormat="false" ht="12.75" hidden="false" customHeight="false" outlineLevel="0" collapsed="false">
      <c r="A11823" s="0" t="n">
        <v>1993</v>
      </c>
      <c r="B11823" s="0" t="n">
        <v>5</v>
      </c>
      <c r="C11823" s="0" t="n">
        <v>13</v>
      </c>
      <c r="D11823" s="0" t="n">
        <v>69</v>
      </c>
      <c r="E11823" s="0" t="n">
        <v>56</v>
      </c>
      <c r="F11823" s="0" t="n">
        <v>1</v>
      </c>
      <c r="T11823" s="0"/>
    </row>
    <row r="11824" customFormat="false" ht="12.75" hidden="false" customHeight="false" outlineLevel="0" collapsed="false">
      <c r="A11824" s="0" t="n">
        <v>1993</v>
      </c>
      <c r="B11824" s="0" t="n">
        <v>5</v>
      </c>
      <c r="C11824" s="0" t="n">
        <v>14</v>
      </c>
      <c r="D11824" s="0" t="n">
        <v>69</v>
      </c>
      <c r="E11824" s="0" t="n">
        <v>53</v>
      </c>
      <c r="F11824" s="0" t="n">
        <v>0</v>
      </c>
      <c r="T11824" s="0"/>
    </row>
    <row r="11825" customFormat="false" ht="12.75" hidden="false" customHeight="false" outlineLevel="0" collapsed="false">
      <c r="A11825" s="0" t="n">
        <v>1993</v>
      </c>
      <c r="B11825" s="0" t="n">
        <v>5</v>
      </c>
      <c r="C11825" s="0" t="n">
        <v>15</v>
      </c>
      <c r="D11825" s="0" t="n">
        <v>74</v>
      </c>
      <c r="E11825" s="0" t="n">
        <v>53</v>
      </c>
      <c r="F11825" s="0" t="n">
        <v>0</v>
      </c>
      <c r="T11825" s="0"/>
    </row>
    <row r="11826" customFormat="false" ht="12.75" hidden="false" customHeight="false" outlineLevel="0" collapsed="false">
      <c r="A11826" s="0" t="n">
        <v>1993</v>
      </c>
      <c r="B11826" s="0" t="n">
        <v>5</v>
      </c>
      <c r="C11826" s="0" t="n">
        <v>16</v>
      </c>
      <c r="D11826" s="0" t="n">
        <v>80</v>
      </c>
      <c r="E11826" s="0" t="n">
        <v>59</v>
      </c>
      <c r="F11826" s="0" t="n">
        <v>6</v>
      </c>
      <c r="T11826" s="0"/>
    </row>
    <row r="11827" customFormat="false" ht="12.75" hidden="false" customHeight="false" outlineLevel="0" collapsed="false">
      <c r="A11827" s="0" t="n">
        <v>1993</v>
      </c>
      <c r="B11827" s="0" t="n">
        <v>5</v>
      </c>
      <c r="C11827" s="0" t="n">
        <v>17</v>
      </c>
      <c r="D11827" s="0" t="n">
        <v>73</v>
      </c>
      <c r="E11827" s="0" t="n">
        <v>55</v>
      </c>
      <c r="F11827" s="0" t="n">
        <v>0</v>
      </c>
      <c r="T11827" s="0"/>
    </row>
    <row r="11828" customFormat="false" ht="12.75" hidden="false" customHeight="false" outlineLevel="0" collapsed="false">
      <c r="A11828" s="0" t="n">
        <v>1993</v>
      </c>
      <c r="B11828" s="0" t="n">
        <v>5</v>
      </c>
      <c r="C11828" s="0" t="n">
        <v>18</v>
      </c>
      <c r="D11828" s="0" t="n">
        <v>71</v>
      </c>
      <c r="E11828" s="0" t="n">
        <v>53</v>
      </c>
      <c r="F11828" s="0" t="n">
        <v>6</v>
      </c>
      <c r="T11828" s="0"/>
    </row>
    <row r="11829" customFormat="false" ht="12.75" hidden="false" customHeight="false" outlineLevel="0" collapsed="false">
      <c r="A11829" s="0" t="n">
        <v>1993</v>
      </c>
      <c r="B11829" s="0" t="n">
        <v>5</v>
      </c>
      <c r="C11829" s="0" t="n">
        <v>19</v>
      </c>
      <c r="D11829" s="0" t="n">
        <v>56</v>
      </c>
      <c r="E11829" s="0" t="n">
        <v>52</v>
      </c>
      <c r="F11829" s="0" t="n">
        <v>22</v>
      </c>
      <c r="T11829" s="0"/>
    </row>
    <row r="11830" customFormat="false" ht="12.75" hidden="false" customHeight="false" outlineLevel="0" collapsed="false">
      <c r="A11830" s="0" t="n">
        <v>1993</v>
      </c>
      <c r="B11830" s="0" t="n">
        <v>5</v>
      </c>
      <c r="C11830" s="0" t="n">
        <v>20</v>
      </c>
      <c r="D11830" s="0" t="n">
        <v>58</v>
      </c>
      <c r="E11830" s="0" t="n">
        <v>50</v>
      </c>
      <c r="F11830" s="0" t="n">
        <v>0</v>
      </c>
      <c r="T11830" s="0"/>
    </row>
    <row r="11831" customFormat="false" ht="12.75" hidden="false" customHeight="false" outlineLevel="0" collapsed="false">
      <c r="A11831" s="0" t="n">
        <v>1993</v>
      </c>
      <c r="B11831" s="0" t="n">
        <v>5</v>
      </c>
      <c r="C11831" s="0" t="n">
        <v>21</v>
      </c>
      <c r="D11831" s="0" t="n">
        <v>70</v>
      </c>
      <c r="E11831" s="0" t="n">
        <v>46</v>
      </c>
      <c r="F11831" s="0" t="n">
        <v>0</v>
      </c>
      <c r="T11831" s="0"/>
    </row>
    <row r="11832" customFormat="false" ht="12.75" hidden="false" customHeight="false" outlineLevel="0" collapsed="false">
      <c r="A11832" s="0" t="n">
        <v>1993</v>
      </c>
      <c r="B11832" s="0" t="n">
        <v>5</v>
      </c>
      <c r="C11832" s="0" t="n">
        <v>22</v>
      </c>
      <c r="D11832" s="0" t="n">
        <v>74</v>
      </c>
      <c r="E11832" s="0" t="n">
        <v>50</v>
      </c>
      <c r="F11832" s="0" t="n">
        <v>0</v>
      </c>
      <c r="T11832" s="0"/>
    </row>
    <row r="11833" customFormat="false" ht="12.75" hidden="false" customHeight="false" outlineLevel="0" collapsed="false">
      <c r="A11833" s="0" t="n">
        <v>1993</v>
      </c>
      <c r="B11833" s="0" t="n">
        <v>5</v>
      </c>
      <c r="C11833" s="0" t="n">
        <v>23</v>
      </c>
      <c r="D11833" s="0" t="n">
        <v>81</v>
      </c>
      <c r="E11833" s="0" t="n">
        <v>50</v>
      </c>
      <c r="F11833" s="0" t="n">
        <v>0</v>
      </c>
      <c r="T11833" s="0"/>
    </row>
    <row r="11834" customFormat="false" ht="12.75" hidden="false" customHeight="false" outlineLevel="0" collapsed="false">
      <c r="A11834" s="0" t="n">
        <v>1993</v>
      </c>
      <c r="B11834" s="0" t="n">
        <v>5</v>
      </c>
      <c r="C11834" s="0" t="n">
        <v>24</v>
      </c>
      <c r="D11834" s="0" t="n">
        <v>80</v>
      </c>
      <c r="E11834" s="0" t="n">
        <v>62</v>
      </c>
      <c r="F11834" s="0" t="n">
        <v>0</v>
      </c>
      <c r="T11834" s="0"/>
    </row>
    <row r="11835" customFormat="false" ht="12.75" hidden="false" customHeight="false" outlineLevel="0" collapsed="false">
      <c r="A11835" s="0" t="n">
        <v>1993</v>
      </c>
      <c r="B11835" s="0" t="n">
        <v>5</v>
      </c>
      <c r="C11835" s="0" t="n">
        <v>25</v>
      </c>
      <c r="D11835" s="0" t="n">
        <v>86</v>
      </c>
      <c r="E11835" s="0" t="n">
        <v>70</v>
      </c>
      <c r="F11835" s="0" t="n">
        <v>0</v>
      </c>
      <c r="T11835" s="0"/>
    </row>
    <row r="11836" customFormat="false" ht="12.75" hidden="false" customHeight="false" outlineLevel="0" collapsed="false">
      <c r="A11836" s="0" t="n">
        <v>1993</v>
      </c>
      <c r="B11836" s="0" t="n">
        <v>5</v>
      </c>
      <c r="C11836" s="0" t="n">
        <v>26</v>
      </c>
      <c r="D11836" s="0" t="n">
        <v>76</v>
      </c>
      <c r="E11836" s="0" t="n">
        <v>61</v>
      </c>
      <c r="F11836" s="0" t="n">
        <v>0</v>
      </c>
      <c r="T11836" s="0"/>
    </row>
    <row r="11837" customFormat="false" ht="12.75" hidden="false" customHeight="false" outlineLevel="0" collapsed="false">
      <c r="A11837" s="0" t="n">
        <v>1993</v>
      </c>
      <c r="B11837" s="0" t="n">
        <v>5</v>
      </c>
      <c r="C11837" s="0" t="n">
        <v>27</v>
      </c>
      <c r="D11837" s="0" t="n">
        <v>76</v>
      </c>
      <c r="E11837" s="0" t="n">
        <v>60</v>
      </c>
      <c r="F11837" s="0" t="n">
        <v>0</v>
      </c>
      <c r="T11837" s="0"/>
    </row>
    <row r="11838" customFormat="false" ht="12.75" hidden="false" customHeight="false" outlineLevel="0" collapsed="false">
      <c r="A11838" s="0" t="n">
        <v>1993</v>
      </c>
      <c r="B11838" s="0" t="n">
        <v>5</v>
      </c>
      <c r="C11838" s="0" t="n">
        <v>28</v>
      </c>
      <c r="D11838" s="0" t="n">
        <v>79</v>
      </c>
      <c r="E11838" s="0" t="n">
        <v>59</v>
      </c>
      <c r="F11838" s="0" t="n">
        <v>0</v>
      </c>
      <c r="T11838" s="0"/>
    </row>
    <row r="11839" customFormat="false" ht="12.75" hidden="false" customHeight="false" outlineLevel="0" collapsed="false">
      <c r="A11839" s="0" t="n">
        <v>1993</v>
      </c>
      <c r="B11839" s="0" t="n">
        <v>5</v>
      </c>
      <c r="C11839" s="0" t="n">
        <v>29</v>
      </c>
      <c r="D11839" s="0" t="n">
        <v>75</v>
      </c>
      <c r="E11839" s="0" t="n">
        <v>57</v>
      </c>
      <c r="F11839" s="0" t="n">
        <v>0</v>
      </c>
      <c r="T11839" s="0"/>
    </row>
    <row r="11840" customFormat="false" ht="12.75" hidden="false" customHeight="false" outlineLevel="0" collapsed="false">
      <c r="A11840" s="0" t="n">
        <v>1993</v>
      </c>
      <c r="B11840" s="0" t="n">
        <v>5</v>
      </c>
      <c r="C11840" s="0" t="n">
        <v>30</v>
      </c>
      <c r="D11840" s="0" t="n">
        <v>78</v>
      </c>
      <c r="E11840" s="0" t="n">
        <v>51</v>
      </c>
      <c r="F11840" s="0" t="n">
        <v>0</v>
      </c>
      <c r="T11840" s="0"/>
    </row>
    <row r="11841" customFormat="false" ht="12.75" hidden="false" customHeight="false" outlineLevel="0" collapsed="false">
      <c r="A11841" s="0" t="n">
        <v>1993</v>
      </c>
      <c r="B11841" s="0" t="n">
        <v>5</v>
      </c>
      <c r="C11841" s="0" t="n">
        <v>31</v>
      </c>
      <c r="D11841" s="0" t="n">
        <v>70</v>
      </c>
      <c r="E11841" s="0" t="n">
        <v>57</v>
      </c>
      <c r="F11841" s="0" t="n">
        <v>90</v>
      </c>
      <c r="T11841" s="0"/>
    </row>
    <row r="11842" customFormat="false" ht="12.75" hidden="false" customHeight="false" outlineLevel="0" collapsed="false">
      <c r="A11842" s="0" t="n">
        <v>1993</v>
      </c>
      <c r="B11842" s="0" t="n">
        <v>6</v>
      </c>
      <c r="C11842" s="0" t="n">
        <v>1</v>
      </c>
      <c r="D11842" s="0" t="n">
        <v>73</v>
      </c>
      <c r="E11842" s="0" t="n">
        <v>55</v>
      </c>
      <c r="F11842" s="0" t="n">
        <v>4</v>
      </c>
      <c r="T11842" s="0"/>
    </row>
    <row r="11843" customFormat="false" ht="12.75" hidden="false" customHeight="false" outlineLevel="0" collapsed="false">
      <c r="A11843" s="0" t="n">
        <v>1993</v>
      </c>
      <c r="B11843" s="0" t="n">
        <v>6</v>
      </c>
      <c r="C11843" s="0" t="n">
        <v>2</v>
      </c>
      <c r="D11843" s="0" t="n">
        <v>71</v>
      </c>
      <c r="E11843" s="0" t="n">
        <v>51</v>
      </c>
      <c r="F11843" s="0" t="n">
        <v>0</v>
      </c>
      <c r="T11843" s="0"/>
    </row>
    <row r="11844" customFormat="false" ht="12.75" hidden="false" customHeight="false" outlineLevel="0" collapsed="false">
      <c r="A11844" s="0" t="n">
        <v>1993</v>
      </c>
      <c r="B11844" s="0" t="n">
        <v>6</v>
      </c>
      <c r="C11844" s="0" t="n">
        <v>3</v>
      </c>
      <c r="D11844" s="0" t="n">
        <v>76</v>
      </c>
      <c r="E11844" s="0" t="n">
        <v>58</v>
      </c>
      <c r="F11844" s="0" t="n">
        <v>0</v>
      </c>
      <c r="T11844" s="0"/>
    </row>
    <row r="11845" customFormat="false" ht="12.75" hidden="false" customHeight="false" outlineLevel="0" collapsed="false">
      <c r="A11845" s="0" t="n">
        <v>1993</v>
      </c>
      <c r="B11845" s="0" t="n">
        <v>6</v>
      </c>
      <c r="C11845" s="0" t="n">
        <v>4</v>
      </c>
      <c r="D11845" s="0" t="n">
        <v>76</v>
      </c>
      <c r="E11845" s="0" t="n">
        <v>57</v>
      </c>
      <c r="F11845" s="0" t="n">
        <v>3</v>
      </c>
      <c r="T11845" s="0"/>
    </row>
    <row r="11846" customFormat="false" ht="12.75" hidden="false" customHeight="false" outlineLevel="0" collapsed="false">
      <c r="A11846" s="0" t="n">
        <v>1993</v>
      </c>
      <c r="B11846" s="0" t="n">
        <v>6</v>
      </c>
      <c r="C11846" s="0" t="n">
        <v>5</v>
      </c>
      <c r="D11846" s="0" t="n">
        <v>64</v>
      </c>
      <c r="E11846" s="0" t="n">
        <v>56</v>
      </c>
      <c r="F11846" s="0" t="n">
        <v>21</v>
      </c>
      <c r="T11846" s="0"/>
    </row>
    <row r="11847" customFormat="false" ht="12.75" hidden="false" customHeight="false" outlineLevel="0" collapsed="false">
      <c r="A11847" s="0" t="n">
        <v>1993</v>
      </c>
      <c r="B11847" s="0" t="n">
        <v>6</v>
      </c>
      <c r="C11847" s="0" t="n">
        <v>6</v>
      </c>
      <c r="D11847" s="0" t="n">
        <v>67</v>
      </c>
      <c r="E11847" s="0" t="n">
        <v>55</v>
      </c>
      <c r="F11847" s="0" t="n">
        <v>0</v>
      </c>
      <c r="T11847" s="0"/>
    </row>
    <row r="11848" customFormat="false" ht="12.75" hidden="false" customHeight="false" outlineLevel="0" collapsed="false">
      <c r="A11848" s="0" t="n">
        <v>1993</v>
      </c>
      <c r="B11848" s="0" t="n">
        <v>6</v>
      </c>
      <c r="C11848" s="0" t="n">
        <v>7</v>
      </c>
      <c r="D11848" s="0" t="n">
        <v>79</v>
      </c>
      <c r="E11848" s="0" t="n">
        <v>56</v>
      </c>
      <c r="F11848" s="0" t="n">
        <v>0</v>
      </c>
      <c r="T11848" s="0"/>
    </row>
    <row r="11849" customFormat="false" ht="12.75" hidden="false" customHeight="false" outlineLevel="0" collapsed="false">
      <c r="A11849" s="0" t="n">
        <v>1993</v>
      </c>
      <c r="B11849" s="0" t="n">
        <v>6</v>
      </c>
      <c r="C11849" s="0" t="n">
        <v>8</v>
      </c>
      <c r="D11849" s="0" t="n">
        <v>80</v>
      </c>
      <c r="E11849" s="0" t="n">
        <v>62</v>
      </c>
      <c r="F11849" s="0" t="n">
        <v>0</v>
      </c>
      <c r="T11849" s="0"/>
    </row>
    <row r="11850" customFormat="false" ht="12.75" hidden="false" customHeight="false" outlineLevel="0" collapsed="false">
      <c r="A11850" s="0" t="n">
        <v>1993</v>
      </c>
      <c r="B11850" s="0" t="n">
        <v>6</v>
      </c>
      <c r="C11850" s="0" t="n">
        <v>9</v>
      </c>
      <c r="D11850" s="0" t="n">
        <v>91</v>
      </c>
      <c r="E11850" s="0" t="n">
        <v>65</v>
      </c>
      <c r="F11850" s="0" t="n">
        <v>32</v>
      </c>
      <c r="T11850" s="0"/>
    </row>
    <row r="11851" customFormat="false" ht="12.75" hidden="false" customHeight="false" outlineLevel="0" collapsed="false">
      <c r="A11851" s="0" t="n">
        <v>1993</v>
      </c>
      <c r="B11851" s="0" t="n">
        <v>6</v>
      </c>
      <c r="C11851" s="0" t="n">
        <v>10</v>
      </c>
      <c r="D11851" s="0" t="n">
        <v>88</v>
      </c>
      <c r="E11851" s="0" t="n">
        <v>70</v>
      </c>
      <c r="F11851" s="0" t="n">
        <v>0</v>
      </c>
      <c r="T11851" s="0"/>
    </row>
    <row r="11852" customFormat="false" ht="12.75" hidden="false" customHeight="false" outlineLevel="0" collapsed="false">
      <c r="A11852" s="0" t="n">
        <v>1993</v>
      </c>
      <c r="B11852" s="0" t="n">
        <v>6</v>
      </c>
      <c r="C11852" s="0" t="n">
        <v>11</v>
      </c>
      <c r="D11852" s="0" t="n">
        <v>85</v>
      </c>
      <c r="E11852" s="0" t="n">
        <v>67</v>
      </c>
      <c r="F11852" s="0" t="n">
        <v>0</v>
      </c>
      <c r="T11852" s="0"/>
    </row>
    <row r="11853" customFormat="false" ht="12.75" hidden="false" customHeight="false" outlineLevel="0" collapsed="false">
      <c r="A11853" s="0" t="n">
        <v>1993</v>
      </c>
      <c r="B11853" s="0" t="n">
        <v>6</v>
      </c>
      <c r="C11853" s="0" t="n">
        <v>12</v>
      </c>
      <c r="D11853" s="0" t="n">
        <v>80</v>
      </c>
      <c r="E11853" s="0" t="n">
        <v>61</v>
      </c>
      <c r="F11853" s="0" t="n">
        <v>0</v>
      </c>
      <c r="T11853" s="0"/>
    </row>
    <row r="11854" customFormat="false" ht="12.75" hidden="false" customHeight="false" outlineLevel="0" collapsed="false">
      <c r="A11854" s="0" t="n">
        <v>1993</v>
      </c>
      <c r="B11854" s="0" t="n">
        <v>6</v>
      </c>
      <c r="C11854" s="0" t="n">
        <v>13</v>
      </c>
      <c r="D11854" s="0" t="n">
        <v>82</v>
      </c>
      <c r="E11854" s="0" t="n">
        <v>59</v>
      </c>
      <c r="F11854" s="0" t="n">
        <v>0</v>
      </c>
      <c r="T11854" s="0"/>
    </row>
    <row r="11855" customFormat="false" ht="12.75" hidden="false" customHeight="false" outlineLevel="0" collapsed="false">
      <c r="A11855" s="0" t="n">
        <v>1993</v>
      </c>
      <c r="B11855" s="0" t="n">
        <v>6</v>
      </c>
      <c r="C11855" s="0" t="n">
        <v>14</v>
      </c>
      <c r="D11855" s="0" t="n">
        <v>86</v>
      </c>
      <c r="E11855" s="0" t="n">
        <v>61</v>
      </c>
      <c r="F11855" s="0" t="n">
        <v>0</v>
      </c>
      <c r="T11855" s="0"/>
    </row>
    <row r="11856" customFormat="false" ht="12.75" hidden="false" customHeight="false" outlineLevel="0" collapsed="false">
      <c r="A11856" s="0" t="n">
        <v>1993</v>
      </c>
      <c r="B11856" s="0" t="n">
        <v>6</v>
      </c>
      <c r="C11856" s="0" t="n">
        <v>15</v>
      </c>
      <c r="D11856" s="0" t="n">
        <v>82</v>
      </c>
      <c r="E11856" s="0" t="n">
        <v>62</v>
      </c>
      <c r="F11856" s="0" t="n">
        <v>0</v>
      </c>
      <c r="T11856" s="0"/>
    </row>
    <row r="11857" customFormat="false" ht="12.75" hidden="false" customHeight="false" outlineLevel="0" collapsed="false">
      <c r="A11857" s="0" t="n">
        <v>1993</v>
      </c>
      <c r="B11857" s="0" t="n">
        <v>6</v>
      </c>
      <c r="C11857" s="0" t="n">
        <v>16</v>
      </c>
      <c r="D11857" s="0" t="n">
        <v>84</v>
      </c>
      <c r="E11857" s="0" t="n">
        <v>65</v>
      </c>
      <c r="F11857" s="0" t="n">
        <v>0</v>
      </c>
      <c r="T11857" s="0"/>
    </row>
    <row r="11858" customFormat="false" ht="12.75" hidden="false" customHeight="false" outlineLevel="0" collapsed="false">
      <c r="A11858" s="0" t="n">
        <v>1993</v>
      </c>
      <c r="B11858" s="0" t="n">
        <v>6</v>
      </c>
      <c r="C11858" s="0" t="n">
        <v>17</v>
      </c>
      <c r="D11858" s="0" t="n">
        <v>87</v>
      </c>
      <c r="E11858" s="0" t="n">
        <v>62</v>
      </c>
      <c r="F11858" s="0" t="n">
        <v>0</v>
      </c>
      <c r="T11858" s="0"/>
    </row>
    <row r="11859" customFormat="false" ht="12.75" hidden="false" customHeight="false" outlineLevel="0" collapsed="false">
      <c r="A11859" s="0" t="n">
        <v>1993</v>
      </c>
      <c r="B11859" s="0" t="n">
        <v>6</v>
      </c>
      <c r="C11859" s="0" t="n">
        <v>18</v>
      </c>
      <c r="D11859" s="0" t="n">
        <v>91</v>
      </c>
      <c r="E11859" s="0" t="n">
        <v>68</v>
      </c>
      <c r="F11859" s="0" t="n">
        <v>0</v>
      </c>
      <c r="T11859" s="0"/>
    </row>
    <row r="11860" customFormat="false" ht="12.75" hidden="false" customHeight="false" outlineLevel="0" collapsed="false">
      <c r="A11860" s="0" t="n">
        <v>1993</v>
      </c>
      <c r="B11860" s="0" t="n">
        <v>6</v>
      </c>
      <c r="C11860" s="0" t="n">
        <v>19</v>
      </c>
      <c r="D11860" s="0" t="n">
        <v>95</v>
      </c>
      <c r="E11860" s="0" t="n">
        <v>76</v>
      </c>
      <c r="F11860" s="0" t="n">
        <v>0</v>
      </c>
      <c r="T11860" s="0"/>
    </row>
    <row r="11861" customFormat="false" ht="12.75" hidden="false" customHeight="false" outlineLevel="0" collapsed="false">
      <c r="A11861" s="0" t="n">
        <v>1993</v>
      </c>
      <c r="B11861" s="0" t="n">
        <v>6</v>
      </c>
      <c r="C11861" s="0" t="n">
        <v>20</v>
      </c>
      <c r="D11861" s="0" t="n">
        <v>85</v>
      </c>
      <c r="E11861" s="0" t="n">
        <v>69</v>
      </c>
      <c r="F11861" s="0" t="n">
        <v>50</v>
      </c>
      <c r="T11861" s="0"/>
    </row>
    <row r="11862" customFormat="false" ht="12.75" hidden="false" customHeight="false" outlineLevel="0" collapsed="false">
      <c r="A11862" s="0" t="n">
        <v>1993</v>
      </c>
      <c r="B11862" s="0" t="n">
        <v>6</v>
      </c>
      <c r="C11862" s="0" t="n">
        <v>21</v>
      </c>
      <c r="D11862" s="0" t="n">
        <v>85</v>
      </c>
      <c r="E11862" s="0" t="n">
        <v>68</v>
      </c>
      <c r="F11862" s="0" t="n">
        <v>15</v>
      </c>
      <c r="T11862" s="0"/>
    </row>
    <row r="11863" customFormat="false" ht="12.75" hidden="false" customHeight="false" outlineLevel="0" collapsed="false">
      <c r="A11863" s="0" t="n">
        <v>1993</v>
      </c>
      <c r="B11863" s="0" t="n">
        <v>6</v>
      </c>
      <c r="C11863" s="0" t="n">
        <v>22</v>
      </c>
      <c r="D11863" s="0" t="n">
        <v>87</v>
      </c>
      <c r="E11863" s="0" t="n">
        <v>67</v>
      </c>
      <c r="F11863" s="0" t="n">
        <v>0</v>
      </c>
      <c r="T11863" s="0"/>
    </row>
    <row r="11864" customFormat="false" ht="12.75" hidden="false" customHeight="false" outlineLevel="0" collapsed="false">
      <c r="A11864" s="0" t="n">
        <v>1993</v>
      </c>
      <c r="B11864" s="0" t="n">
        <v>6</v>
      </c>
      <c r="C11864" s="0" t="n">
        <v>23</v>
      </c>
      <c r="D11864" s="0" t="n">
        <v>83</v>
      </c>
      <c r="E11864" s="0" t="n">
        <v>61</v>
      </c>
      <c r="F11864" s="0" t="n">
        <v>0</v>
      </c>
      <c r="T11864" s="0"/>
    </row>
    <row r="11865" customFormat="false" ht="12.75" hidden="false" customHeight="false" outlineLevel="0" collapsed="false">
      <c r="A11865" s="0" t="n">
        <v>1993</v>
      </c>
      <c r="B11865" s="0" t="n">
        <v>6</v>
      </c>
      <c r="C11865" s="0" t="n">
        <v>24</v>
      </c>
      <c r="D11865" s="0" t="n">
        <v>88</v>
      </c>
      <c r="E11865" s="0" t="n">
        <v>60</v>
      </c>
      <c r="F11865" s="0" t="n">
        <v>0</v>
      </c>
      <c r="T11865" s="0"/>
    </row>
    <row r="11866" customFormat="false" ht="12.75" hidden="false" customHeight="false" outlineLevel="0" collapsed="false">
      <c r="A11866" s="0" t="n">
        <v>1993</v>
      </c>
      <c r="B11866" s="0" t="n">
        <v>6</v>
      </c>
      <c r="C11866" s="0" t="n">
        <v>25</v>
      </c>
      <c r="D11866" s="0" t="n">
        <v>89</v>
      </c>
      <c r="E11866" s="0" t="n">
        <v>65</v>
      </c>
      <c r="F11866" s="0" t="n">
        <v>0</v>
      </c>
      <c r="T11866" s="0"/>
    </row>
    <row r="11867" customFormat="false" ht="12.75" hidden="false" customHeight="false" outlineLevel="0" collapsed="false">
      <c r="A11867" s="0" t="n">
        <v>1993</v>
      </c>
      <c r="B11867" s="0" t="n">
        <v>6</v>
      </c>
      <c r="C11867" s="0" t="n">
        <v>26</v>
      </c>
      <c r="D11867" s="0" t="n">
        <v>92</v>
      </c>
      <c r="E11867" s="0" t="n">
        <v>67</v>
      </c>
      <c r="F11867" s="0" t="n">
        <v>0</v>
      </c>
      <c r="T11867" s="0"/>
    </row>
    <row r="11868" customFormat="false" ht="12.75" hidden="false" customHeight="false" outlineLevel="0" collapsed="false">
      <c r="A11868" s="0" t="n">
        <v>1993</v>
      </c>
      <c r="B11868" s="0" t="n">
        <v>6</v>
      </c>
      <c r="C11868" s="0" t="n">
        <v>27</v>
      </c>
      <c r="D11868" s="0" t="n">
        <v>86</v>
      </c>
      <c r="E11868" s="0" t="n">
        <v>65</v>
      </c>
      <c r="F11868" s="0" t="n">
        <v>24</v>
      </c>
      <c r="T11868" s="0"/>
    </row>
    <row r="11869" customFormat="false" ht="12.75" hidden="false" customHeight="false" outlineLevel="0" collapsed="false">
      <c r="A11869" s="0" t="n">
        <v>1993</v>
      </c>
      <c r="B11869" s="0" t="n">
        <v>6</v>
      </c>
      <c r="C11869" s="0" t="n">
        <v>28</v>
      </c>
      <c r="D11869" s="0" t="n">
        <v>92</v>
      </c>
      <c r="E11869" s="0" t="n">
        <v>71</v>
      </c>
      <c r="F11869" s="0" t="n">
        <v>0</v>
      </c>
      <c r="T11869" s="0"/>
    </row>
    <row r="11870" customFormat="false" ht="12.75" hidden="false" customHeight="false" outlineLevel="0" collapsed="false">
      <c r="A11870" s="0" t="n">
        <v>1993</v>
      </c>
      <c r="B11870" s="0" t="n">
        <v>6</v>
      </c>
      <c r="C11870" s="0" t="n">
        <v>29</v>
      </c>
      <c r="D11870" s="0" t="n">
        <v>84</v>
      </c>
      <c r="E11870" s="0" t="n">
        <v>71</v>
      </c>
      <c r="F11870" s="0" t="n">
        <v>0</v>
      </c>
      <c r="T11870" s="0"/>
    </row>
    <row r="11871" customFormat="false" ht="12.75" hidden="false" customHeight="false" outlineLevel="0" collapsed="false">
      <c r="A11871" s="0" t="n">
        <v>1993</v>
      </c>
      <c r="B11871" s="0" t="n">
        <v>6</v>
      </c>
      <c r="C11871" s="0" t="n">
        <v>30</v>
      </c>
      <c r="D11871" s="0" t="n">
        <v>87</v>
      </c>
      <c r="E11871" s="0" t="n">
        <v>70</v>
      </c>
      <c r="F11871" s="0" t="n">
        <v>0</v>
      </c>
      <c r="T11871" s="0"/>
    </row>
    <row r="11872" customFormat="false" ht="12.75" hidden="false" customHeight="false" outlineLevel="0" collapsed="false">
      <c r="A11872" s="0" t="n">
        <v>1993</v>
      </c>
      <c r="B11872" s="0" t="n">
        <v>7</v>
      </c>
      <c r="C11872" s="0" t="n">
        <v>1</v>
      </c>
      <c r="D11872" s="0" t="n">
        <v>85</v>
      </c>
      <c r="E11872" s="0" t="n">
        <v>66</v>
      </c>
      <c r="F11872" s="0" t="n">
        <v>0</v>
      </c>
      <c r="T11872" s="0"/>
    </row>
    <row r="11873" customFormat="false" ht="12.75" hidden="false" customHeight="false" outlineLevel="0" collapsed="false">
      <c r="A11873" s="0" t="n">
        <v>1993</v>
      </c>
      <c r="B11873" s="0" t="n">
        <v>7</v>
      </c>
      <c r="C11873" s="0" t="n">
        <v>2</v>
      </c>
      <c r="D11873" s="0" t="n">
        <v>69</v>
      </c>
      <c r="E11873" s="0" t="n">
        <v>65</v>
      </c>
      <c r="F11873" s="0" t="n">
        <v>76</v>
      </c>
      <c r="T11873" s="0"/>
    </row>
    <row r="11874" customFormat="false" ht="12.75" hidden="false" customHeight="false" outlineLevel="0" collapsed="false">
      <c r="A11874" s="0" t="n">
        <v>1993</v>
      </c>
      <c r="B11874" s="0" t="n">
        <v>7</v>
      </c>
      <c r="C11874" s="0" t="n">
        <v>3</v>
      </c>
      <c r="D11874" s="0" t="n">
        <v>82</v>
      </c>
      <c r="E11874" s="0" t="n">
        <v>66</v>
      </c>
      <c r="F11874" s="0" t="n">
        <v>20</v>
      </c>
      <c r="T11874" s="0"/>
    </row>
    <row r="11875" customFormat="false" ht="12.75" hidden="false" customHeight="false" outlineLevel="0" collapsed="false">
      <c r="A11875" s="0" t="n">
        <v>1993</v>
      </c>
      <c r="B11875" s="0" t="n">
        <v>7</v>
      </c>
      <c r="C11875" s="0" t="n">
        <v>4</v>
      </c>
      <c r="D11875" s="0" t="n">
        <v>95</v>
      </c>
      <c r="E11875" s="0" t="n">
        <v>73</v>
      </c>
      <c r="F11875" s="0" t="n">
        <v>0</v>
      </c>
      <c r="T11875" s="0"/>
    </row>
    <row r="11876" customFormat="false" ht="12.75" hidden="false" customHeight="false" outlineLevel="0" collapsed="false">
      <c r="A11876" s="0" t="n">
        <v>1993</v>
      </c>
      <c r="B11876" s="0" t="n">
        <v>7</v>
      </c>
      <c r="C11876" s="0" t="n">
        <v>5</v>
      </c>
      <c r="D11876" s="0" t="n">
        <v>91</v>
      </c>
      <c r="E11876" s="0" t="n">
        <v>71</v>
      </c>
      <c r="F11876" s="0" t="n">
        <v>0</v>
      </c>
      <c r="T11876" s="0"/>
    </row>
    <row r="11877" customFormat="false" ht="12.75" hidden="false" customHeight="false" outlineLevel="0" collapsed="false">
      <c r="A11877" s="0" t="n">
        <v>1993</v>
      </c>
      <c r="B11877" s="0" t="n">
        <v>7</v>
      </c>
      <c r="C11877" s="0" t="n">
        <v>6</v>
      </c>
      <c r="D11877" s="0" t="n">
        <v>87</v>
      </c>
      <c r="E11877" s="0" t="n">
        <v>69</v>
      </c>
      <c r="F11877" s="0" t="n">
        <v>0</v>
      </c>
      <c r="T11877" s="0"/>
    </row>
    <row r="11878" customFormat="false" ht="12.75" hidden="false" customHeight="false" outlineLevel="0" collapsed="false">
      <c r="A11878" s="0" t="n">
        <v>1993</v>
      </c>
      <c r="B11878" s="0" t="n">
        <v>7</v>
      </c>
      <c r="C11878" s="0" t="n">
        <v>7</v>
      </c>
      <c r="D11878" s="0" t="n">
        <v>98</v>
      </c>
      <c r="E11878" s="0" t="n">
        <v>75</v>
      </c>
      <c r="F11878" s="0" t="n">
        <v>0</v>
      </c>
      <c r="T11878" s="0"/>
    </row>
    <row r="11879" customFormat="false" ht="12.75" hidden="false" customHeight="false" outlineLevel="0" collapsed="false">
      <c r="A11879" s="0" t="n">
        <v>1993</v>
      </c>
      <c r="B11879" s="0" t="n">
        <v>7</v>
      </c>
      <c r="C11879" s="0" t="n">
        <v>8</v>
      </c>
      <c r="D11879" s="0" t="n">
        <v>100</v>
      </c>
      <c r="E11879" s="0" t="n">
        <v>80</v>
      </c>
      <c r="F11879" s="0" t="n">
        <v>0</v>
      </c>
      <c r="T11879" s="0"/>
    </row>
    <row r="11880" customFormat="false" ht="12.75" hidden="false" customHeight="false" outlineLevel="0" collapsed="false">
      <c r="A11880" s="0" t="n">
        <v>1993</v>
      </c>
      <c r="B11880" s="0" t="n">
        <v>7</v>
      </c>
      <c r="C11880" s="0" t="n">
        <v>9</v>
      </c>
      <c r="D11880" s="0" t="n">
        <v>101</v>
      </c>
      <c r="E11880" s="0" t="n">
        <v>78</v>
      </c>
      <c r="F11880" s="0" t="n">
        <v>0</v>
      </c>
      <c r="T11880" s="0"/>
    </row>
    <row r="11881" customFormat="false" ht="12.75" hidden="false" customHeight="false" outlineLevel="0" collapsed="false">
      <c r="A11881" s="0" t="n">
        <v>1993</v>
      </c>
      <c r="B11881" s="0" t="n">
        <v>7</v>
      </c>
      <c r="C11881" s="0" t="n">
        <v>10</v>
      </c>
      <c r="D11881" s="0" t="n">
        <v>102</v>
      </c>
      <c r="E11881" s="0" t="n">
        <v>80</v>
      </c>
      <c r="F11881" s="0" t="n">
        <v>0</v>
      </c>
      <c r="T11881" s="0"/>
    </row>
    <row r="11882" customFormat="false" ht="12.75" hidden="false" customHeight="false" outlineLevel="0" collapsed="false">
      <c r="A11882" s="0" t="n">
        <v>1993</v>
      </c>
      <c r="B11882" s="0" t="n">
        <v>7</v>
      </c>
      <c r="C11882" s="0" t="n">
        <v>11</v>
      </c>
      <c r="D11882" s="0" t="n">
        <v>97</v>
      </c>
      <c r="E11882" s="0" t="n">
        <v>72</v>
      </c>
      <c r="F11882" s="0" t="n">
        <v>1</v>
      </c>
      <c r="T11882" s="0"/>
    </row>
    <row r="11883" customFormat="false" ht="12.75" hidden="false" customHeight="false" outlineLevel="0" collapsed="false">
      <c r="A11883" s="0" t="n">
        <v>1993</v>
      </c>
      <c r="B11883" s="0" t="n">
        <v>7</v>
      </c>
      <c r="C11883" s="0" t="n">
        <v>12</v>
      </c>
      <c r="D11883" s="0" t="n">
        <v>94</v>
      </c>
      <c r="E11883" s="0" t="n">
        <v>78</v>
      </c>
      <c r="F11883" s="0" t="n">
        <v>0</v>
      </c>
      <c r="T11883" s="0"/>
    </row>
    <row r="11884" customFormat="false" ht="12.75" hidden="false" customHeight="false" outlineLevel="0" collapsed="false">
      <c r="A11884" s="0" t="n">
        <v>1993</v>
      </c>
      <c r="B11884" s="0" t="n">
        <v>7</v>
      </c>
      <c r="C11884" s="0" t="n">
        <v>13</v>
      </c>
      <c r="D11884" s="0" t="n">
        <v>94</v>
      </c>
      <c r="E11884" s="0" t="n">
        <v>75</v>
      </c>
      <c r="F11884" s="0" t="n">
        <v>0</v>
      </c>
      <c r="T11884" s="0"/>
    </row>
    <row r="11885" customFormat="false" ht="12.75" hidden="false" customHeight="false" outlineLevel="0" collapsed="false">
      <c r="A11885" s="0" t="n">
        <v>1993</v>
      </c>
      <c r="B11885" s="0" t="n">
        <v>7</v>
      </c>
      <c r="C11885" s="0" t="n">
        <v>14</v>
      </c>
      <c r="D11885" s="0" t="n">
        <v>91</v>
      </c>
      <c r="E11885" s="0" t="n">
        <v>71</v>
      </c>
      <c r="F11885" s="0" t="n">
        <v>12</v>
      </c>
      <c r="T11885" s="0"/>
    </row>
    <row r="11886" customFormat="false" ht="12.75" hidden="false" customHeight="false" outlineLevel="0" collapsed="false">
      <c r="A11886" s="0" t="n">
        <v>1993</v>
      </c>
      <c r="B11886" s="0" t="n">
        <v>7</v>
      </c>
      <c r="C11886" s="0" t="n">
        <v>15</v>
      </c>
      <c r="D11886" s="0" t="n">
        <v>90</v>
      </c>
      <c r="E11886" s="0" t="n">
        <v>71</v>
      </c>
      <c r="F11886" s="0" t="n">
        <v>0</v>
      </c>
      <c r="T11886" s="0"/>
    </row>
    <row r="11887" customFormat="false" ht="12.75" hidden="false" customHeight="false" outlineLevel="0" collapsed="false">
      <c r="A11887" s="0" t="n">
        <v>1993</v>
      </c>
      <c r="B11887" s="0" t="n">
        <v>7</v>
      </c>
      <c r="C11887" s="0" t="n">
        <v>16</v>
      </c>
      <c r="D11887" s="0" t="n">
        <v>90</v>
      </c>
      <c r="E11887" s="0" t="n">
        <v>65</v>
      </c>
      <c r="F11887" s="0" t="n">
        <v>0</v>
      </c>
      <c r="T11887" s="0"/>
    </row>
    <row r="11888" customFormat="false" ht="12.75" hidden="false" customHeight="false" outlineLevel="0" collapsed="false">
      <c r="A11888" s="0" t="n">
        <v>1993</v>
      </c>
      <c r="B11888" s="0" t="n">
        <v>7</v>
      </c>
      <c r="C11888" s="0" t="n">
        <v>17</v>
      </c>
      <c r="D11888" s="0" t="n">
        <v>88</v>
      </c>
      <c r="E11888" s="0" t="n">
        <v>66</v>
      </c>
      <c r="F11888" s="0" t="n">
        <v>0</v>
      </c>
      <c r="T11888" s="0"/>
    </row>
    <row r="11889" customFormat="false" ht="12.75" hidden="false" customHeight="false" outlineLevel="0" collapsed="false">
      <c r="A11889" s="0" t="n">
        <v>1993</v>
      </c>
      <c r="B11889" s="0" t="n">
        <v>7</v>
      </c>
      <c r="C11889" s="0" t="n">
        <v>18</v>
      </c>
      <c r="D11889" s="0" t="n">
        <v>91</v>
      </c>
      <c r="E11889" s="0" t="n">
        <v>65</v>
      </c>
      <c r="F11889" s="0" t="n">
        <v>0</v>
      </c>
      <c r="T11889" s="0"/>
    </row>
    <row r="11890" customFormat="false" ht="12.75" hidden="false" customHeight="false" outlineLevel="0" collapsed="false">
      <c r="A11890" s="0" t="n">
        <v>1993</v>
      </c>
      <c r="B11890" s="0" t="n">
        <v>7</v>
      </c>
      <c r="C11890" s="0" t="n">
        <v>19</v>
      </c>
      <c r="D11890" s="0" t="n">
        <v>75</v>
      </c>
      <c r="E11890" s="0" t="n">
        <v>65</v>
      </c>
      <c r="F11890" s="0" t="n">
        <v>32</v>
      </c>
      <c r="T11890" s="0"/>
    </row>
    <row r="11891" customFormat="false" ht="12.75" hidden="false" customHeight="false" outlineLevel="0" collapsed="false">
      <c r="A11891" s="0" t="n">
        <v>1993</v>
      </c>
      <c r="B11891" s="0" t="n">
        <v>7</v>
      </c>
      <c r="C11891" s="0" t="n">
        <v>20</v>
      </c>
      <c r="D11891" s="0" t="n">
        <v>92</v>
      </c>
      <c r="E11891" s="0" t="n">
        <v>66</v>
      </c>
      <c r="F11891" s="0" t="n">
        <v>0</v>
      </c>
      <c r="T11891" s="0"/>
    </row>
    <row r="11892" customFormat="false" ht="12.75" hidden="false" customHeight="false" outlineLevel="0" collapsed="false">
      <c r="A11892" s="0" t="n">
        <v>1993</v>
      </c>
      <c r="B11892" s="0" t="n">
        <v>7</v>
      </c>
      <c r="C11892" s="0" t="n">
        <v>21</v>
      </c>
      <c r="D11892" s="0" t="n">
        <v>88</v>
      </c>
      <c r="E11892" s="0" t="n">
        <v>69</v>
      </c>
      <c r="F11892" s="0" t="n">
        <v>0</v>
      </c>
      <c r="T11892" s="0"/>
    </row>
    <row r="11893" customFormat="false" ht="12.75" hidden="false" customHeight="false" outlineLevel="0" collapsed="false">
      <c r="A11893" s="0" t="n">
        <v>1993</v>
      </c>
      <c r="B11893" s="0" t="n">
        <v>7</v>
      </c>
      <c r="C11893" s="0" t="n">
        <v>22</v>
      </c>
      <c r="D11893" s="0" t="n">
        <v>87</v>
      </c>
      <c r="E11893" s="0" t="n">
        <v>66</v>
      </c>
      <c r="F11893" s="0" t="n">
        <v>0</v>
      </c>
      <c r="T11893" s="0"/>
    </row>
    <row r="11894" customFormat="false" ht="12.75" hidden="false" customHeight="false" outlineLevel="0" collapsed="false">
      <c r="A11894" s="0" t="n">
        <v>1993</v>
      </c>
      <c r="B11894" s="0" t="n">
        <v>7</v>
      </c>
      <c r="C11894" s="0" t="n">
        <v>23</v>
      </c>
      <c r="D11894" s="0" t="n">
        <v>89</v>
      </c>
      <c r="E11894" s="0" t="n">
        <v>66</v>
      </c>
      <c r="F11894" s="0" t="n">
        <v>0</v>
      </c>
      <c r="T11894" s="0"/>
    </row>
    <row r="11895" customFormat="false" ht="12.75" hidden="false" customHeight="false" outlineLevel="0" collapsed="false">
      <c r="A11895" s="0" t="n">
        <v>1993</v>
      </c>
      <c r="B11895" s="0" t="n">
        <v>7</v>
      </c>
      <c r="C11895" s="0" t="n">
        <v>24</v>
      </c>
      <c r="D11895" s="0" t="n">
        <v>91</v>
      </c>
      <c r="E11895" s="0" t="n">
        <v>67</v>
      </c>
      <c r="F11895" s="0" t="n">
        <v>0</v>
      </c>
      <c r="T11895" s="0"/>
    </row>
    <row r="11896" customFormat="false" ht="12.75" hidden="false" customHeight="false" outlineLevel="0" collapsed="false">
      <c r="A11896" s="0" t="n">
        <v>1993</v>
      </c>
      <c r="B11896" s="0" t="n">
        <v>7</v>
      </c>
      <c r="C11896" s="0" t="n">
        <v>25</v>
      </c>
      <c r="D11896" s="0" t="n">
        <v>90</v>
      </c>
      <c r="E11896" s="0" t="n">
        <v>68</v>
      </c>
      <c r="F11896" s="0" t="n">
        <v>0</v>
      </c>
      <c r="T11896" s="0"/>
    </row>
    <row r="11897" customFormat="false" ht="12.75" hidden="false" customHeight="false" outlineLevel="0" collapsed="false">
      <c r="A11897" s="0" t="n">
        <v>1993</v>
      </c>
      <c r="B11897" s="0" t="n">
        <v>7</v>
      </c>
      <c r="C11897" s="0" t="n">
        <v>26</v>
      </c>
      <c r="D11897" s="0" t="n">
        <v>78</v>
      </c>
      <c r="E11897" s="0" t="n">
        <v>66</v>
      </c>
      <c r="F11897" s="0" t="n">
        <v>0</v>
      </c>
      <c r="T11897" s="0"/>
    </row>
    <row r="11898" customFormat="false" ht="12.75" hidden="false" customHeight="false" outlineLevel="0" collapsed="false">
      <c r="A11898" s="0" t="n">
        <v>1993</v>
      </c>
      <c r="B11898" s="0" t="n">
        <v>7</v>
      </c>
      <c r="C11898" s="0" t="n">
        <v>27</v>
      </c>
      <c r="D11898" s="0" t="n">
        <v>91</v>
      </c>
      <c r="E11898" s="0" t="n">
        <v>69</v>
      </c>
      <c r="F11898" s="0" t="n">
        <v>27</v>
      </c>
      <c r="T11898" s="0"/>
    </row>
    <row r="11899" customFormat="false" ht="12.75" hidden="false" customHeight="false" outlineLevel="0" collapsed="false">
      <c r="A11899" s="0" t="n">
        <v>1993</v>
      </c>
      <c r="B11899" s="0" t="n">
        <v>7</v>
      </c>
      <c r="C11899" s="0" t="n">
        <v>28</v>
      </c>
      <c r="D11899" s="0" t="n">
        <v>96</v>
      </c>
      <c r="E11899" s="0" t="n">
        <v>72</v>
      </c>
      <c r="F11899" s="0" t="n">
        <v>0</v>
      </c>
      <c r="T11899" s="0"/>
    </row>
    <row r="11900" customFormat="false" ht="12.75" hidden="false" customHeight="false" outlineLevel="0" collapsed="false">
      <c r="A11900" s="0" t="n">
        <v>1993</v>
      </c>
      <c r="B11900" s="0" t="n">
        <v>7</v>
      </c>
      <c r="C11900" s="0" t="n">
        <v>29</v>
      </c>
      <c r="D11900" s="0" t="n">
        <v>94</v>
      </c>
      <c r="E11900" s="0" t="n">
        <v>72</v>
      </c>
      <c r="F11900" s="0" t="n">
        <v>2</v>
      </c>
      <c r="T11900" s="0"/>
    </row>
    <row r="11901" customFormat="false" ht="12.75" hidden="false" customHeight="false" outlineLevel="0" collapsed="false">
      <c r="A11901" s="0" t="n">
        <v>1993</v>
      </c>
      <c r="B11901" s="0" t="n">
        <v>7</v>
      </c>
      <c r="C11901" s="0" t="n">
        <v>30</v>
      </c>
      <c r="D11901" s="0" t="n">
        <v>89</v>
      </c>
      <c r="E11901" s="0" t="n">
        <v>72</v>
      </c>
      <c r="F11901" s="0" t="n">
        <v>0</v>
      </c>
      <c r="T11901" s="0"/>
    </row>
    <row r="11902" customFormat="false" ht="12.75" hidden="false" customHeight="false" outlineLevel="0" collapsed="false">
      <c r="A11902" s="0" t="n">
        <v>1993</v>
      </c>
      <c r="B11902" s="0" t="n">
        <v>7</v>
      </c>
      <c r="C11902" s="0" t="n">
        <v>31</v>
      </c>
      <c r="D11902" s="0" t="n">
        <v>90</v>
      </c>
      <c r="E11902" s="0" t="n">
        <v>68</v>
      </c>
      <c r="F11902" s="0" t="n">
        <v>0</v>
      </c>
      <c r="T11902" s="0"/>
    </row>
    <row r="11903" customFormat="false" ht="12.75" hidden="false" customHeight="false" outlineLevel="0" collapsed="false">
      <c r="A11903" s="0" t="n">
        <v>1993</v>
      </c>
      <c r="B11903" s="0" t="n">
        <v>8</v>
      </c>
      <c r="C11903" s="0" t="n">
        <v>1</v>
      </c>
      <c r="D11903" s="0" t="n">
        <v>92</v>
      </c>
      <c r="E11903" s="0" t="n">
        <v>69</v>
      </c>
      <c r="F11903" s="0" t="n">
        <v>1</v>
      </c>
      <c r="T11903" s="0"/>
    </row>
    <row r="11904" customFormat="false" ht="12.75" hidden="false" customHeight="false" outlineLevel="0" collapsed="false">
      <c r="A11904" s="0" t="n">
        <v>1993</v>
      </c>
      <c r="B11904" s="0" t="n">
        <v>8</v>
      </c>
      <c r="C11904" s="0" t="n">
        <v>2</v>
      </c>
      <c r="D11904" s="0" t="n">
        <v>94</v>
      </c>
      <c r="E11904" s="0" t="n">
        <v>72</v>
      </c>
      <c r="F11904" s="0" t="n">
        <v>0</v>
      </c>
      <c r="T11904" s="0"/>
    </row>
    <row r="11905" customFormat="false" ht="12.75" hidden="false" customHeight="false" outlineLevel="0" collapsed="false">
      <c r="A11905" s="0" t="n">
        <v>1993</v>
      </c>
      <c r="B11905" s="0" t="n">
        <v>8</v>
      </c>
      <c r="C11905" s="0" t="n">
        <v>3</v>
      </c>
      <c r="D11905" s="0" t="n">
        <v>94</v>
      </c>
      <c r="E11905" s="0" t="n">
        <v>76</v>
      </c>
      <c r="F11905" s="0" t="n">
        <v>0</v>
      </c>
      <c r="T11905" s="0"/>
    </row>
    <row r="11906" customFormat="false" ht="12.75" hidden="false" customHeight="false" outlineLevel="0" collapsed="false">
      <c r="A11906" s="0" t="n">
        <v>1993</v>
      </c>
      <c r="B11906" s="0" t="n">
        <v>8</v>
      </c>
      <c r="C11906" s="0" t="n">
        <v>4</v>
      </c>
      <c r="D11906" s="0" t="n">
        <v>96</v>
      </c>
      <c r="E11906" s="0" t="n">
        <v>73</v>
      </c>
      <c r="F11906" s="0" t="n">
        <v>0</v>
      </c>
      <c r="T11906" s="0"/>
    </row>
    <row r="11907" customFormat="false" ht="12.75" hidden="false" customHeight="false" outlineLevel="0" collapsed="false">
      <c r="A11907" s="0" t="n">
        <v>1993</v>
      </c>
      <c r="B11907" s="0" t="n">
        <v>8</v>
      </c>
      <c r="C11907" s="0" t="n">
        <v>5</v>
      </c>
      <c r="D11907" s="0" t="n">
        <v>86</v>
      </c>
      <c r="E11907" s="0" t="n">
        <v>67</v>
      </c>
      <c r="F11907" s="0" t="n">
        <v>0</v>
      </c>
      <c r="T11907" s="0"/>
    </row>
    <row r="11908" customFormat="false" ht="12.75" hidden="false" customHeight="false" outlineLevel="0" collapsed="false">
      <c r="A11908" s="0" t="n">
        <v>1993</v>
      </c>
      <c r="B11908" s="0" t="n">
        <v>8</v>
      </c>
      <c r="C11908" s="0" t="n">
        <v>6</v>
      </c>
      <c r="D11908" s="0" t="n">
        <v>75</v>
      </c>
      <c r="E11908" s="0" t="n">
        <v>62</v>
      </c>
      <c r="F11908" s="0" t="n">
        <v>51</v>
      </c>
      <c r="T11908" s="0"/>
    </row>
    <row r="11909" customFormat="false" ht="12.75" hidden="false" customHeight="false" outlineLevel="0" collapsed="false">
      <c r="A11909" s="0" t="n">
        <v>1993</v>
      </c>
      <c r="B11909" s="0" t="n">
        <v>8</v>
      </c>
      <c r="C11909" s="0" t="n">
        <v>7</v>
      </c>
      <c r="D11909" s="0" t="n">
        <v>73</v>
      </c>
      <c r="E11909" s="0" t="n">
        <v>62</v>
      </c>
      <c r="F11909" s="0" t="n">
        <v>21</v>
      </c>
      <c r="T11909" s="0"/>
    </row>
    <row r="11910" customFormat="false" ht="12.75" hidden="false" customHeight="false" outlineLevel="0" collapsed="false">
      <c r="A11910" s="0" t="n">
        <v>1993</v>
      </c>
      <c r="B11910" s="0" t="n">
        <v>8</v>
      </c>
      <c r="C11910" s="0" t="n">
        <v>8</v>
      </c>
      <c r="D11910" s="0" t="n">
        <v>86</v>
      </c>
      <c r="E11910" s="0" t="n">
        <v>62</v>
      </c>
      <c r="F11910" s="0" t="n">
        <v>3</v>
      </c>
      <c r="T11910" s="0"/>
    </row>
    <row r="11911" customFormat="false" ht="12.75" hidden="false" customHeight="false" outlineLevel="0" collapsed="false">
      <c r="A11911" s="0" t="n">
        <v>1993</v>
      </c>
      <c r="B11911" s="0" t="n">
        <v>8</v>
      </c>
      <c r="C11911" s="0" t="n">
        <v>9</v>
      </c>
      <c r="D11911" s="0" t="n">
        <v>83</v>
      </c>
      <c r="E11911" s="0" t="n">
        <v>68</v>
      </c>
      <c r="F11911" s="0" t="n">
        <v>0</v>
      </c>
      <c r="T11911" s="0"/>
    </row>
    <row r="11912" customFormat="false" ht="12.75" hidden="false" customHeight="false" outlineLevel="0" collapsed="false">
      <c r="A11912" s="0" t="n">
        <v>1993</v>
      </c>
      <c r="B11912" s="0" t="n">
        <v>8</v>
      </c>
      <c r="C11912" s="0" t="n">
        <v>10</v>
      </c>
      <c r="D11912" s="0" t="n">
        <v>84</v>
      </c>
      <c r="E11912" s="0" t="n">
        <v>66</v>
      </c>
      <c r="F11912" s="0" t="n">
        <v>0</v>
      </c>
      <c r="T11912" s="0"/>
    </row>
    <row r="11913" customFormat="false" ht="12.75" hidden="false" customHeight="false" outlineLevel="0" collapsed="false">
      <c r="A11913" s="0" t="n">
        <v>1993</v>
      </c>
      <c r="B11913" s="0" t="n">
        <v>8</v>
      </c>
      <c r="C11913" s="0" t="n">
        <v>11</v>
      </c>
      <c r="D11913" s="0" t="n">
        <v>82</v>
      </c>
      <c r="E11913" s="0" t="n">
        <v>67</v>
      </c>
      <c r="F11913" s="0" t="n">
        <v>0</v>
      </c>
      <c r="T11913" s="0"/>
    </row>
    <row r="11914" customFormat="false" ht="12.75" hidden="false" customHeight="false" outlineLevel="0" collapsed="false">
      <c r="A11914" s="0" t="n">
        <v>1993</v>
      </c>
      <c r="B11914" s="0" t="n">
        <v>8</v>
      </c>
      <c r="C11914" s="0" t="n">
        <v>12</v>
      </c>
      <c r="D11914" s="0" t="n">
        <v>76</v>
      </c>
      <c r="E11914" s="0" t="n">
        <v>67</v>
      </c>
      <c r="F11914" s="0" t="n">
        <v>23</v>
      </c>
      <c r="T11914" s="0"/>
    </row>
    <row r="11915" customFormat="false" ht="12.75" hidden="false" customHeight="false" outlineLevel="0" collapsed="false">
      <c r="A11915" s="0" t="n">
        <v>1993</v>
      </c>
      <c r="B11915" s="0" t="n">
        <v>8</v>
      </c>
      <c r="C11915" s="0" t="n">
        <v>13</v>
      </c>
      <c r="D11915" s="0" t="n">
        <v>84</v>
      </c>
      <c r="E11915" s="0" t="n">
        <v>66</v>
      </c>
      <c r="F11915" s="0" t="n">
        <v>22</v>
      </c>
      <c r="T11915" s="0"/>
    </row>
    <row r="11916" customFormat="false" ht="12.75" hidden="false" customHeight="false" outlineLevel="0" collapsed="false">
      <c r="A11916" s="0" t="n">
        <v>1993</v>
      </c>
      <c r="B11916" s="0" t="n">
        <v>8</v>
      </c>
      <c r="C11916" s="0" t="n">
        <v>14</v>
      </c>
      <c r="D11916" s="0" t="n">
        <v>90</v>
      </c>
      <c r="E11916" s="0" t="n">
        <v>71</v>
      </c>
      <c r="F11916" s="0" t="n">
        <v>0</v>
      </c>
      <c r="T11916" s="0"/>
    </row>
    <row r="11917" customFormat="false" ht="12.75" hidden="false" customHeight="false" outlineLevel="0" collapsed="false">
      <c r="A11917" s="0" t="n">
        <v>1993</v>
      </c>
      <c r="B11917" s="0" t="n">
        <v>8</v>
      </c>
      <c r="C11917" s="0" t="n">
        <v>15</v>
      </c>
      <c r="D11917" s="0" t="n">
        <v>93</v>
      </c>
      <c r="E11917" s="0" t="n">
        <v>72</v>
      </c>
      <c r="F11917" s="0" t="n">
        <v>0</v>
      </c>
      <c r="T11917" s="0"/>
    </row>
    <row r="11918" customFormat="false" ht="12.75" hidden="false" customHeight="false" outlineLevel="0" collapsed="false">
      <c r="A11918" s="0" t="n">
        <v>1993</v>
      </c>
      <c r="B11918" s="0" t="n">
        <v>8</v>
      </c>
      <c r="C11918" s="0" t="n">
        <v>16</v>
      </c>
      <c r="D11918" s="0" t="n">
        <v>86</v>
      </c>
      <c r="E11918" s="0" t="n">
        <v>68</v>
      </c>
      <c r="F11918" s="0" t="n">
        <v>185</v>
      </c>
      <c r="T11918" s="0"/>
    </row>
    <row r="11919" customFormat="false" ht="12.75" hidden="false" customHeight="false" outlineLevel="0" collapsed="false">
      <c r="A11919" s="0" t="n">
        <v>1993</v>
      </c>
      <c r="B11919" s="0" t="n">
        <v>8</v>
      </c>
      <c r="C11919" s="0" t="n">
        <v>17</v>
      </c>
      <c r="D11919" s="0" t="n">
        <v>75</v>
      </c>
      <c r="E11919" s="0" t="n">
        <v>66</v>
      </c>
      <c r="F11919" s="0" t="n">
        <v>135</v>
      </c>
      <c r="T11919" s="0"/>
    </row>
    <row r="11920" customFormat="false" ht="12.75" hidden="false" customHeight="false" outlineLevel="0" collapsed="false">
      <c r="A11920" s="0" t="n">
        <v>1993</v>
      </c>
      <c r="B11920" s="0" t="n">
        <v>8</v>
      </c>
      <c r="C11920" s="0" t="n">
        <v>18</v>
      </c>
      <c r="D11920" s="0" t="n">
        <v>77</v>
      </c>
      <c r="E11920" s="0" t="n">
        <v>68</v>
      </c>
      <c r="F11920" s="0" t="n">
        <v>0</v>
      </c>
      <c r="T11920" s="0"/>
    </row>
    <row r="11921" customFormat="false" ht="12.75" hidden="false" customHeight="false" outlineLevel="0" collapsed="false">
      <c r="A11921" s="0" t="n">
        <v>1993</v>
      </c>
      <c r="B11921" s="0" t="n">
        <v>8</v>
      </c>
      <c r="C11921" s="0" t="n">
        <v>19</v>
      </c>
      <c r="D11921" s="0" t="n">
        <v>83</v>
      </c>
      <c r="E11921" s="0" t="n">
        <v>65</v>
      </c>
      <c r="F11921" s="0" t="n">
        <v>0</v>
      </c>
      <c r="T11921" s="0"/>
    </row>
    <row r="11922" customFormat="false" ht="12.75" hidden="false" customHeight="false" outlineLevel="0" collapsed="false">
      <c r="A11922" s="0" t="n">
        <v>1993</v>
      </c>
      <c r="B11922" s="0" t="n">
        <v>8</v>
      </c>
      <c r="C11922" s="0" t="n">
        <v>20</v>
      </c>
      <c r="D11922" s="0" t="n">
        <v>82</v>
      </c>
      <c r="E11922" s="0" t="n">
        <v>69</v>
      </c>
      <c r="F11922" s="0" t="n">
        <v>2</v>
      </c>
      <c r="T11922" s="0"/>
    </row>
    <row r="11923" customFormat="false" ht="12.75" hidden="false" customHeight="false" outlineLevel="0" collapsed="false">
      <c r="A11923" s="0" t="n">
        <v>1993</v>
      </c>
      <c r="B11923" s="0" t="n">
        <v>8</v>
      </c>
      <c r="C11923" s="0" t="n">
        <v>21</v>
      </c>
      <c r="D11923" s="0" t="n">
        <v>84</v>
      </c>
      <c r="E11923" s="0" t="n">
        <v>67</v>
      </c>
      <c r="F11923" s="0" t="n">
        <v>0</v>
      </c>
      <c r="T11923" s="0"/>
    </row>
    <row r="11924" customFormat="false" ht="12.75" hidden="false" customHeight="false" outlineLevel="0" collapsed="false">
      <c r="A11924" s="0" t="n">
        <v>1993</v>
      </c>
      <c r="B11924" s="0" t="n">
        <v>8</v>
      </c>
      <c r="C11924" s="0" t="n">
        <v>22</v>
      </c>
      <c r="D11924" s="0" t="n">
        <v>82</v>
      </c>
      <c r="E11924" s="0" t="n">
        <v>60</v>
      </c>
      <c r="F11924" s="0" t="n">
        <v>0</v>
      </c>
      <c r="T11924" s="0"/>
    </row>
    <row r="11925" customFormat="false" ht="12.75" hidden="false" customHeight="false" outlineLevel="0" collapsed="false">
      <c r="A11925" s="0" t="n">
        <v>1993</v>
      </c>
      <c r="B11925" s="0" t="n">
        <v>8</v>
      </c>
      <c r="C11925" s="0" t="n">
        <v>23</v>
      </c>
      <c r="D11925" s="0" t="n">
        <v>86</v>
      </c>
      <c r="E11925" s="0" t="n">
        <v>66</v>
      </c>
      <c r="F11925" s="0" t="n">
        <v>0</v>
      </c>
      <c r="T11925" s="0"/>
    </row>
    <row r="11926" customFormat="false" ht="12.75" hidden="false" customHeight="false" outlineLevel="0" collapsed="false">
      <c r="A11926" s="0" t="n">
        <v>1993</v>
      </c>
      <c r="B11926" s="0" t="n">
        <v>8</v>
      </c>
      <c r="C11926" s="0" t="n">
        <v>24</v>
      </c>
      <c r="D11926" s="0" t="n">
        <v>84</v>
      </c>
      <c r="E11926" s="0" t="n">
        <v>69</v>
      </c>
      <c r="F11926" s="0" t="n">
        <v>0</v>
      </c>
      <c r="T11926" s="0"/>
    </row>
    <row r="11927" customFormat="false" ht="12.75" hidden="false" customHeight="false" outlineLevel="0" collapsed="false">
      <c r="A11927" s="0" t="n">
        <v>1993</v>
      </c>
      <c r="B11927" s="0" t="n">
        <v>8</v>
      </c>
      <c r="C11927" s="0" t="n">
        <v>25</v>
      </c>
      <c r="D11927" s="0" t="n">
        <v>94</v>
      </c>
      <c r="E11927" s="0" t="n">
        <v>72</v>
      </c>
      <c r="F11927" s="0" t="n">
        <v>45</v>
      </c>
      <c r="T11927" s="0"/>
    </row>
    <row r="11928" customFormat="false" ht="12.75" hidden="false" customHeight="false" outlineLevel="0" collapsed="false">
      <c r="A11928" s="0" t="n">
        <v>1993</v>
      </c>
      <c r="B11928" s="0" t="n">
        <v>8</v>
      </c>
      <c r="C11928" s="0" t="n">
        <v>26</v>
      </c>
      <c r="D11928" s="0" t="n">
        <v>96</v>
      </c>
      <c r="E11928" s="0" t="n">
        <v>73</v>
      </c>
      <c r="F11928" s="0" t="n">
        <v>0</v>
      </c>
      <c r="T11928" s="0"/>
    </row>
    <row r="11929" customFormat="false" ht="12.75" hidden="false" customHeight="false" outlineLevel="0" collapsed="false">
      <c r="A11929" s="0" t="n">
        <v>1993</v>
      </c>
      <c r="B11929" s="0" t="n">
        <v>8</v>
      </c>
      <c r="C11929" s="0" t="n">
        <v>27</v>
      </c>
      <c r="D11929" s="0" t="n">
        <v>96</v>
      </c>
      <c r="E11929" s="0" t="n">
        <v>73</v>
      </c>
      <c r="F11929" s="0" t="n">
        <v>0</v>
      </c>
      <c r="T11929" s="0"/>
    </row>
    <row r="11930" customFormat="false" ht="12.75" hidden="false" customHeight="false" outlineLevel="0" collapsed="false">
      <c r="A11930" s="0" t="n">
        <v>1993</v>
      </c>
      <c r="B11930" s="0" t="n">
        <v>8</v>
      </c>
      <c r="C11930" s="0" t="n">
        <v>28</v>
      </c>
      <c r="D11930" s="0" t="n">
        <v>95</v>
      </c>
      <c r="E11930" s="0" t="n">
        <v>71</v>
      </c>
      <c r="F11930" s="0" t="n">
        <v>53</v>
      </c>
      <c r="T11930" s="0"/>
    </row>
    <row r="11931" customFormat="false" ht="12.75" hidden="false" customHeight="false" outlineLevel="0" collapsed="false">
      <c r="A11931" s="0" t="n">
        <v>1993</v>
      </c>
      <c r="B11931" s="0" t="n">
        <v>8</v>
      </c>
      <c r="C11931" s="0" t="n">
        <v>29</v>
      </c>
      <c r="D11931" s="0" t="n">
        <v>88</v>
      </c>
      <c r="E11931" s="0" t="n">
        <v>70</v>
      </c>
      <c r="F11931" s="0" t="n">
        <v>0</v>
      </c>
      <c r="T11931" s="0"/>
    </row>
    <row r="11932" customFormat="false" ht="12.75" hidden="false" customHeight="false" outlineLevel="0" collapsed="false">
      <c r="A11932" s="0" t="n">
        <v>1993</v>
      </c>
      <c r="B11932" s="0" t="n">
        <v>8</v>
      </c>
      <c r="C11932" s="0" t="n">
        <v>30</v>
      </c>
      <c r="D11932" s="0" t="n">
        <v>85</v>
      </c>
      <c r="E11932" s="0" t="n">
        <v>71</v>
      </c>
      <c r="F11932" s="0" t="n">
        <v>0</v>
      </c>
      <c r="T11932" s="0"/>
    </row>
    <row r="11933" customFormat="false" ht="12.75" hidden="false" customHeight="false" outlineLevel="0" collapsed="false">
      <c r="A11933" s="0" t="n">
        <v>1993</v>
      </c>
      <c r="B11933" s="0" t="n">
        <v>8</v>
      </c>
      <c r="C11933" s="0" t="n">
        <v>31</v>
      </c>
      <c r="D11933" s="0" t="n">
        <v>85</v>
      </c>
      <c r="E11933" s="0" t="n">
        <v>71</v>
      </c>
      <c r="F11933" s="0" t="n">
        <v>0</v>
      </c>
      <c r="T11933" s="0"/>
    </row>
    <row r="11934" customFormat="false" ht="12.75" hidden="false" customHeight="false" outlineLevel="0" collapsed="false">
      <c r="A11934" s="0" t="n">
        <v>1993</v>
      </c>
      <c r="B11934" s="0" t="n">
        <v>9</v>
      </c>
      <c r="C11934" s="0" t="n">
        <v>1</v>
      </c>
      <c r="D11934" s="0" t="n">
        <v>90</v>
      </c>
      <c r="E11934" s="0" t="n">
        <v>73</v>
      </c>
      <c r="F11934" s="0" t="n">
        <v>1</v>
      </c>
      <c r="T11934" s="0"/>
    </row>
    <row r="11935" customFormat="false" ht="12.75" hidden="false" customHeight="false" outlineLevel="0" collapsed="false">
      <c r="A11935" s="0" t="n">
        <v>1993</v>
      </c>
      <c r="B11935" s="0" t="n">
        <v>9</v>
      </c>
      <c r="C11935" s="0" t="n">
        <v>2</v>
      </c>
      <c r="D11935" s="0" t="n">
        <v>76</v>
      </c>
      <c r="E11935" s="0" t="n">
        <v>70</v>
      </c>
      <c r="F11935" s="0" t="n">
        <v>0</v>
      </c>
      <c r="T11935" s="0"/>
    </row>
    <row r="11936" customFormat="false" ht="12.75" hidden="false" customHeight="false" outlineLevel="0" collapsed="false">
      <c r="A11936" s="0" t="n">
        <v>1993</v>
      </c>
      <c r="B11936" s="0" t="n">
        <v>9</v>
      </c>
      <c r="C11936" s="0" t="n">
        <v>3</v>
      </c>
      <c r="D11936" s="0" t="n">
        <v>95</v>
      </c>
      <c r="E11936" s="0" t="n">
        <v>76</v>
      </c>
      <c r="F11936" s="0" t="n">
        <v>0</v>
      </c>
      <c r="T11936" s="0"/>
    </row>
    <row r="11937" customFormat="false" ht="12.75" hidden="false" customHeight="false" outlineLevel="0" collapsed="false">
      <c r="A11937" s="0" t="n">
        <v>1993</v>
      </c>
      <c r="B11937" s="0" t="n">
        <v>9</v>
      </c>
      <c r="C11937" s="0" t="n">
        <v>4</v>
      </c>
      <c r="D11937" s="0" t="n">
        <v>79</v>
      </c>
      <c r="E11937" s="0" t="n">
        <v>67</v>
      </c>
      <c r="F11937" s="0" t="n">
        <v>30</v>
      </c>
      <c r="T11937" s="0"/>
    </row>
    <row r="11938" customFormat="false" ht="12.75" hidden="false" customHeight="false" outlineLevel="0" collapsed="false">
      <c r="A11938" s="0" t="n">
        <v>1993</v>
      </c>
      <c r="B11938" s="0" t="n">
        <v>9</v>
      </c>
      <c r="C11938" s="0" t="n">
        <v>5</v>
      </c>
      <c r="D11938" s="0" t="n">
        <v>86</v>
      </c>
      <c r="E11938" s="0" t="n">
        <v>66</v>
      </c>
      <c r="F11938" s="0" t="n">
        <v>0</v>
      </c>
      <c r="T11938" s="0"/>
    </row>
    <row r="11939" customFormat="false" ht="12.75" hidden="false" customHeight="false" outlineLevel="0" collapsed="false">
      <c r="A11939" s="0" t="n">
        <v>1993</v>
      </c>
      <c r="B11939" s="0" t="n">
        <v>9</v>
      </c>
      <c r="C11939" s="0" t="n">
        <v>6</v>
      </c>
      <c r="D11939" s="0" t="n">
        <v>85</v>
      </c>
      <c r="E11939" s="0" t="n">
        <v>64</v>
      </c>
      <c r="F11939" s="0" t="n">
        <v>0</v>
      </c>
      <c r="T11939" s="0"/>
    </row>
    <row r="11940" customFormat="false" ht="12.75" hidden="false" customHeight="false" outlineLevel="0" collapsed="false">
      <c r="A11940" s="0" t="n">
        <v>1993</v>
      </c>
      <c r="B11940" s="0" t="n">
        <v>9</v>
      </c>
      <c r="C11940" s="0" t="n">
        <v>7</v>
      </c>
      <c r="D11940" s="0" t="n">
        <v>79</v>
      </c>
      <c r="E11940" s="0" t="n">
        <v>67</v>
      </c>
      <c r="F11940" s="0" t="n">
        <v>0</v>
      </c>
      <c r="T11940" s="0"/>
    </row>
    <row r="11941" customFormat="false" ht="12.75" hidden="false" customHeight="false" outlineLevel="0" collapsed="false">
      <c r="A11941" s="0" t="n">
        <v>1993</v>
      </c>
      <c r="B11941" s="0" t="n">
        <v>9</v>
      </c>
      <c r="C11941" s="0" t="n">
        <v>8</v>
      </c>
      <c r="D11941" s="0" t="n">
        <v>68</v>
      </c>
      <c r="E11941" s="0" t="n">
        <v>65</v>
      </c>
      <c r="F11941" s="0" t="n">
        <v>7</v>
      </c>
      <c r="T11941" s="0"/>
    </row>
    <row r="11942" customFormat="false" ht="12.75" hidden="false" customHeight="false" outlineLevel="0" collapsed="false">
      <c r="A11942" s="0" t="n">
        <v>1993</v>
      </c>
      <c r="B11942" s="0" t="n">
        <v>9</v>
      </c>
      <c r="C11942" s="0" t="n">
        <v>9</v>
      </c>
      <c r="D11942" s="0" t="n">
        <v>78</v>
      </c>
      <c r="E11942" s="0" t="n">
        <v>66</v>
      </c>
      <c r="F11942" s="0" t="n">
        <v>32</v>
      </c>
      <c r="T11942" s="0"/>
    </row>
    <row r="11943" customFormat="false" ht="12.75" hidden="false" customHeight="false" outlineLevel="0" collapsed="false">
      <c r="A11943" s="0" t="n">
        <v>1993</v>
      </c>
      <c r="B11943" s="0" t="n">
        <v>9</v>
      </c>
      <c r="C11943" s="0" t="n">
        <v>10</v>
      </c>
      <c r="D11943" s="0" t="n">
        <v>81</v>
      </c>
      <c r="E11943" s="0" t="n">
        <v>62</v>
      </c>
      <c r="F11943" s="0" t="n">
        <v>28</v>
      </c>
      <c r="T11943" s="0"/>
    </row>
    <row r="11944" customFormat="false" ht="12.75" hidden="false" customHeight="false" outlineLevel="0" collapsed="false">
      <c r="A11944" s="0" t="n">
        <v>1993</v>
      </c>
      <c r="B11944" s="0" t="n">
        <v>9</v>
      </c>
      <c r="C11944" s="0" t="n">
        <v>11</v>
      </c>
      <c r="D11944" s="0" t="n">
        <v>69</v>
      </c>
      <c r="E11944" s="0" t="n">
        <v>55</v>
      </c>
      <c r="F11944" s="0" t="n">
        <v>0</v>
      </c>
      <c r="T11944" s="0"/>
    </row>
    <row r="11945" customFormat="false" ht="12.75" hidden="false" customHeight="false" outlineLevel="0" collapsed="false">
      <c r="A11945" s="0" t="n">
        <v>1993</v>
      </c>
      <c r="B11945" s="0" t="n">
        <v>9</v>
      </c>
      <c r="C11945" s="0" t="n">
        <v>12</v>
      </c>
      <c r="D11945" s="0" t="n">
        <v>75</v>
      </c>
      <c r="E11945" s="0" t="n">
        <v>53</v>
      </c>
      <c r="F11945" s="0" t="n">
        <v>0</v>
      </c>
      <c r="T11945" s="0"/>
    </row>
    <row r="11946" customFormat="false" ht="12.75" hidden="false" customHeight="false" outlineLevel="0" collapsed="false">
      <c r="A11946" s="0" t="n">
        <v>1993</v>
      </c>
      <c r="B11946" s="0" t="n">
        <v>9</v>
      </c>
      <c r="C11946" s="0" t="n">
        <v>13</v>
      </c>
      <c r="D11946" s="0" t="n">
        <v>84</v>
      </c>
      <c r="E11946" s="0" t="n">
        <v>65</v>
      </c>
      <c r="F11946" s="0" t="n">
        <v>0</v>
      </c>
      <c r="T11946" s="0"/>
    </row>
    <row r="11947" customFormat="false" ht="12.75" hidden="false" customHeight="false" outlineLevel="0" collapsed="false">
      <c r="A11947" s="0" t="n">
        <v>1993</v>
      </c>
      <c r="B11947" s="0" t="n">
        <v>9</v>
      </c>
      <c r="C11947" s="0" t="n">
        <v>14</v>
      </c>
      <c r="D11947" s="0" t="n">
        <v>86</v>
      </c>
      <c r="E11947" s="0" t="n">
        <v>66</v>
      </c>
      <c r="F11947" s="0" t="n">
        <v>0</v>
      </c>
      <c r="T11947" s="0"/>
    </row>
    <row r="11948" customFormat="false" ht="12.75" hidden="false" customHeight="false" outlineLevel="0" collapsed="false">
      <c r="A11948" s="0" t="n">
        <v>1993</v>
      </c>
      <c r="B11948" s="0" t="n">
        <v>9</v>
      </c>
      <c r="C11948" s="0" t="n">
        <v>15</v>
      </c>
      <c r="D11948" s="0" t="n">
        <v>90</v>
      </c>
      <c r="E11948" s="0" t="n">
        <v>69</v>
      </c>
      <c r="F11948" s="0" t="n">
        <v>64</v>
      </c>
      <c r="T11948" s="0"/>
    </row>
    <row r="11949" customFormat="false" ht="12.75" hidden="false" customHeight="false" outlineLevel="0" collapsed="false">
      <c r="A11949" s="0" t="n">
        <v>1993</v>
      </c>
      <c r="B11949" s="0" t="n">
        <v>9</v>
      </c>
      <c r="C11949" s="0" t="n">
        <v>16</v>
      </c>
      <c r="D11949" s="0" t="n">
        <v>69</v>
      </c>
      <c r="E11949" s="0" t="n">
        <v>56</v>
      </c>
      <c r="F11949" s="0" t="n">
        <v>17</v>
      </c>
      <c r="T11949" s="0"/>
    </row>
    <row r="11950" customFormat="false" ht="12.75" hidden="false" customHeight="false" outlineLevel="0" collapsed="false">
      <c r="A11950" s="0" t="n">
        <v>1993</v>
      </c>
      <c r="B11950" s="0" t="n">
        <v>9</v>
      </c>
      <c r="C11950" s="0" t="n">
        <v>17</v>
      </c>
      <c r="D11950" s="0" t="n">
        <v>65</v>
      </c>
      <c r="E11950" s="0" t="n">
        <v>56</v>
      </c>
      <c r="F11950" s="0" t="n">
        <v>40</v>
      </c>
      <c r="T11950" s="0"/>
    </row>
    <row r="11951" customFormat="false" ht="12.75" hidden="false" customHeight="false" outlineLevel="0" collapsed="false">
      <c r="A11951" s="0" t="n">
        <v>1993</v>
      </c>
      <c r="B11951" s="0" t="n">
        <v>9</v>
      </c>
      <c r="C11951" s="0" t="n">
        <v>18</v>
      </c>
      <c r="D11951" s="0" t="n">
        <v>64</v>
      </c>
      <c r="E11951" s="0" t="n">
        <v>59</v>
      </c>
      <c r="F11951" s="0" t="n">
        <v>40</v>
      </c>
      <c r="T11951" s="0"/>
    </row>
    <row r="11952" customFormat="false" ht="12.75" hidden="false" customHeight="false" outlineLevel="0" collapsed="false">
      <c r="A11952" s="0" t="n">
        <v>1993</v>
      </c>
      <c r="B11952" s="0" t="n">
        <v>9</v>
      </c>
      <c r="C11952" s="0" t="n">
        <v>19</v>
      </c>
      <c r="D11952" s="0" t="n">
        <v>73</v>
      </c>
      <c r="E11952" s="0" t="n">
        <v>52</v>
      </c>
      <c r="F11952" s="0" t="n">
        <v>0</v>
      </c>
      <c r="T11952" s="0"/>
    </row>
    <row r="11953" customFormat="false" ht="12.75" hidden="false" customHeight="false" outlineLevel="0" collapsed="false">
      <c r="A11953" s="0" t="n">
        <v>1993</v>
      </c>
      <c r="B11953" s="0" t="n">
        <v>9</v>
      </c>
      <c r="C11953" s="0" t="n">
        <v>20</v>
      </c>
      <c r="D11953" s="0" t="n">
        <v>64</v>
      </c>
      <c r="E11953" s="0" t="n">
        <v>44</v>
      </c>
      <c r="F11953" s="0" t="n">
        <v>0</v>
      </c>
      <c r="T11953" s="0"/>
    </row>
    <row r="11954" customFormat="false" ht="12.75" hidden="false" customHeight="false" outlineLevel="0" collapsed="false">
      <c r="A11954" s="0" t="n">
        <v>1993</v>
      </c>
      <c r="B11954" s="0" t="n">
        <v>9</v>
      </c>
      <c r="C11954" s="0" t="n">
        <v>21</v>
      </c>
      <c r="D11954" s="0" t="n">
        <v>62</v>
      </c>
      <c r="E11954" s="0" t="n">
        <v>52</v>
      </c>
      <c r="F11954" s="0" t="n">
        <v>24</v>
      </c>
      <c r="T11954" s="0"/>
    </row>
    <row r="11955" customFormat="false" ht="12.75" hidden="false" customHeight="false" outlineLevel="0" collapsed="false">
      <c r="A11955" s="0" t="n">
        <v>1993</v>
      </c>
      <c r="B11955" s="0" t="n">
        <v>9</v>
      </c>
      <c r="C11955" s="0" t="n">
        <v>22</v>
      </c>
      <c r="D11955" s="0" t="n">
        <v>64</v>
      </c>
      <c r="E11955" s="0" t="n">
        <v>57</v>
      </c>
      <c r="F11955" s="0" t="n">
        <v>0</v>
      </c>
      <c r="T11955" s="0"/>
    </row>
    <row r="11956" customFormat="false" ht="12.75" hidden="false" customHeight="false" outlineLevel="0" collapsed="false">
      <c r="A11956" s="0" t="n">
        <v>1993</v>
      </c>
      <c r="B11956" s="0" t="n">
        <v>9</v>
      </c>
      <c r="C11956" s="0" t="n">
        <v>23</v>
      </c>
      <c r="D11956" s="0" t="n">
        <v>71</v>
      </c>
      <c r="E11956" s="0" t="n">
        <v>60</v>
      </c>
      <c r="F11956" s="0" t="n">
        <v>22</v>
      </c>
      <c r="T11956" s="0"/>
    </row>
    <row r="11957" customFormat="false" ht="12.75" hidden="false" customHeight="false" outlineLevel="0" collapsed="false">
      <c r="A11957" s="0" t="n">
        <v>1993</v>
      </c>
      <c r="B11957" s="0" t="n">
        <v>9</v>
      </c>
      <c r="C11957" s="0" t="n">
        <v>24</v>
      </c>
      <c r="D11957" s="0" t="n">
        <v>73</v>
      </c>
      <c r="E11957" s="0" t="n">
        <v>55</v>
      </c>
      <c r="F11957" s="0" t="n">
        <v>0</v>
      </c>
      <c r="T11957" s="0"/>
    </row>
    <row r="11958" customFormat="false" ht="12.75" hidden="false" customHeight="false" outlineLevel="0" collapsed="false">
      <c r="A11958" s="0" t="n">
        <v>1993</v>
      </c>
      <c r="B11958" s="0" t="n">
        <v>9</v>
      </c>
      <c r="C11958" s="0" t="n">
        <v>25</v>
      </c>
      <c r="D11958" s="0" t="n">
        <v>74</v>
      </c>
      <c r="E11958" s="0" t="n">
        <v>52</v>
      </c>
      <c r="F11958" s="0" t="n">
        <v>26</v>
      </c>
      <c r="T11958" s="0"/>
    </row>
    <row r="11959" customFormat="false" ht="12.75" hidden="false" customHeight="false" outlineLevel="0" collapsed="false">
      <c r="A11959" s="0" t="n">
        <v>1993</v>
      </c>
      <c r="B11959" s="0" t="n">
        <v>9</v>
      </c>
      <c r="C11959" s="0" t="n">
        <v>26</v>
      </c>
      <c r="D11959" s="0" t="n">
        <v>78</v>
      </c>
      <c r="E11959" s="0" t="n">
        <v>54</v>
      </c>
      <c r="F11959" s="0" t="n">
        <v>142</v>
      </c>
      <c r="T11959" s="0"/>
    </row>
    <row r="11960" customFormat="false" ht="12.75" hidden="false" customHeight="false" outlineLevel="0" collapsed="false">
      <c r="A11960" s="0" t="n">
        <v>1993</v>
      </c>
      <c r="B11960" s="0" t="n">
        <v>9</v>
      </c>
      <c r="C11960" s="0" t="n">
        <v>27</v>
      </c>
      <c r="D11960" s="0" t="n">
        <v>76</v>
      </c>
      <c r="E11960" s="0" t="n">
        <v>60</v>
      </c>
      <c r="F11960" s="0" t="n">
        <v>50</v>
      </c>
      <c r="T11960" s="0"/>
    </row>
    <row r="11961" customFormat="false" ht="12.75" hidden="false" customHeight="false" outlineLevel="0" collapsed="false">
      <c r="A11961" s="0" t="n">
        <v>1993</v>
      </c>
      <c r="B11961" s="0" t="n">
        <v>9</v>
      </c>
      <c r="C11961" s="0" t="n">
        <v>28</v>
      </c>
      <c r="D11961" s="0" t="n">
        <v>67</v>
      </c>
      <c r="E11961" s="0" t="n">
        <v>52</v>
      </c>
      <c r="F11961" s="0" t="n">
        <v>0</v>
      </c>
      <c r="T11961" s="0"/>
    </row>
    <row r="11962" customFormat="false" ht="12.75" hidden="false" customHeight="false" outlineLevel="0" collapsed="false">
      <c r="A11962" s="0" t="n">
        <v>1993</v>
      </c>
      <c r="B11962" s="0" t="n">
        <v>9</v>
      </c>
      <c r="C11962" s="0" t="n">
        <v>29</v>
      </c>
      <c r="D11962" s="0" t="n">
        <v>66</v>
      </c>
      <c r="E11962" s="0" t="n">
        <v>52</v>
      </c>
      <c r="F11962" s="0" t="n">
        <v>0</v>
      </c>
      <c r="T11962" s="0"/>
    </row>
    <row r="11963" customFormat="false" ht="12.75" hidden="false" customHeight="false" outlineLevel="0" collapsed="false">
      <c r="A11963" s="0" t="n">
        <v>1993</v>
      </c>
      <c r="B11963" s="0" t="n">
        <v>9</v>
      </c>
      <c r="C11963" s="0" t="n">
        <v>30</v>
      </c>
      <c r="D11963" s="0" t="n">
        <v>57</v>
      </c>
      <c r="E11963" s="0" t="n">
        <v>47</v>
      </c>
      <c r="F11963" s="0" t="n">
        <v>2</v>
      </c>
      <c r="T11963" s="0"/>
    </row>
    <row r="11964" customFormat="false" ht="12.75" hidden="false" customHeight="false" outlineLevel="0" collapsed="false">
      <c r="A11964" s="0" t="n">
        <v>1993</v>
      </c>
      <c r="B11964" s="0" t="n">
        <v>10</v>
      </c>
      <c r="C11964" s="0" t="n">
        <v>1</v>
      </c>
      <c r="D11964" s="0" t="n">
        <v>63</v>
      </c>
      <c r="E11964" s="0" t="n">
        <v>43</v>
      </c>
      <c r="F11964" s="0" t="n">
        <v>0</v>
      </c>
      <c r="T11964" s="0"/>
    </row>
    <row r="11965" customFormat="false" ht="12.75" hidden="false" customHeight="false" outlineLevel="0" collapsed="false">
      <c r="A11965" s="0" t="n">
        <v>1993</v>
      </c>
      <c r="B11965" s="0" t="n">
        <v>10</v>
      </c>
      <c r="C11965" s="0" t="n">
        <v>2</v>
      </c>
      <c r="D11965" s="0" t="n">
        <v>72</v>
      </c>
      <c r="E11965" s="0" t="n">
        <v>55</v>
      </c>
      <c r="F11965" s="0" t="n">
        <v>6</v>
      </c>
      <c r="T11965" s="0"/>
    </row>
    <row r="11966" customFormat="false" ht="12.75" hidden="false" customHeight="false" outlineLevel="0" collapsed="false">
      <c r="A11966" s="0" t="n">
        <v>1993</v>
      </c>
      <c r="B11966" s="0" t="n">
        <v>10</v>
      </c>
      <c r="C11966" s="0" t="n">
        <v>3</v>
      </c>
      <c r="D11966" s="0" t="n">
        <v>66</v>
      </c>
      <c r="E11966" s="0" t="n">
        <v>53</v>
      </c>
      <c r="F11966" s="0" t="n">
        <v>26</v>
      </c>
      <c r="T11966" s="0"/>
    </row>
    <row r="11967" customFormat="false" ht="12.75" hidden="false" customHeight="false" outlineLevel="0" collapsed="false">
      <c r="A11967" s="0" t="n">
        <v>1993</v>
      </c>
      <c r="B11967" s="0" t="n">
        <v>10</v>
      </c>
      <c r="C11967" s="0" t="n">
        <v>4</v>
      </c>
      <c r="D11967" s="0" t="n">
        <v>73</v>
      </c>
      <c r="E11967" s="0" t="n">
        <v>51</v>
      </c>
      <c r="F11967" s="0" t="n">
        <v>0</v>
      </c>
      <c r="T11967" s="0"/>
    </row>
    <row r="11968" customFormat="false" ht="12.75" hidden="false" customHeight="false" outlineLevel="0" collapsed="false">
      <c r="A11968" s="0" t="n">
        <v>1993</v>
      </c>
      <c r="B11968" s="0" t="n">
        <v>10</v>
      </c>
      <c r="C11968" s="0" t="n">
        <v>5</v>
      </c>
      <c r="D11968" s="0" t="n">
        <v>63</v>
      </c>
      <c r="E11968" s="0" t="n">
        <v>47</v>
      </c>
      <c r="F11968" s="0" t="n">
        <v>0</v>
      </c>
      <c r="T11968" s="0"/>
    </row>
    <row r="11969" customFormat="false" ht="12.75" hidden="false" customHeight="false" outlineLevel="0" collapsed="false">
      <c r="A11969" s="0" t="n">
        <v>1993</v>
      </c>
      <c r="B11969" s="0" t="n">
        <v>10</v>
      </c>
      <c r="C11969" s="0" t="n">
        <v>6</v>
      </c>
      <c r="D11969" s="0" t="n">
        <v>66</v>
      </c>
      <c r="E11969" s="0" t="n">
        <v>44</v>
      </c>
      <c r="F11969" s="0" t="n">
        <v>0</v>
      </c>
      <c r="T11969" s="0"/>
    </row>
    <row r="11970" customFormat="false" ht="12.75" hidden="false" customHeight="false" outlineLevel="0" collapsed="false">
      <c r="A11970" s="0" t="n">
        <v>1993</v>
      </c>
      <c r="B11970" s="0" t="n">
        <v>10</v>
      </c>
      <c r="C11970" s="0" t="n">
        <v>7</v>
      </c>
      <c r="D11970" s="0" t="n">
        <v>74</v>
      </c>
      <c r="E11970" s="0" t="n">
        <v>53</v>
      </c>
      <c r="F11970" s="0" t="n">
        <v>0</v>
      </c>
      <c r="T11970" s="0"/>
    </row>
    <row r="11971" customFormat="false" ht="12.75" hidden="false" customHeight="false" outlineLevel="0" collapsed="false">
      <c r="A11971" s="0" t="n">
        <v>1993</v>
      </c>
      <c r="B11971" s="0" t="n">
        <v>10</v>
      </c>
      <c r="C11971" s="0" t="n">
        <v>8</v>
      </c>
      <c r="D11971" s="0" t="n">
        <v>72</v>
      </c>
      <c r="E11971" s="0" t="n">
        <v>59</v>
      </c>
      <c r="F11971" s="0" t="n">
        <v>0</v>
      </c>
      <c r="T11971" s="0"/>
    </row>
    <row r="11972" customFormat="false" ht="12.75" hidden="false" customHeight="false" outlineLevel="0" collapsed="false">
      <c r="A11972" s="0" t="n">
        <v>1993</v>
      </c>
      <c r="B11972" s="0" t="n">
        <v>10</v>
      </c>
      <c r="C11972" s="0" t="n">
        <v>9</v>
      </c>
      <c r="D11972" s="0" t="n">
        <v>78</v>
      </c>
      <c r="E11972" s="0" t="n">
        <v>55</v>
      </c>
      <c r="F11972" s="0" t="n">
        <v>0</v>
      </c>
      <c r="T11972" s="0"/>
    </row>
    <row r="11973" customFormat="false" ht="12.75" hidden="false" customHeight="false" outlineLevel="0" collapsed="false">
      <c r="A11973" s="0" t="n">
        <v>1993</v>
      </c>
      <c r="B11973" s="0" t="n">
        <v>10</v>
      </c>
      <c r="C11973" s="0" t="n">
        <v>10</v>
      </c>
      <c r="D11973" s="0" t="n">
        <v>55</v>
      </c>
      <c r="E11973" s="0" t="n">
        <v>42</v>
      </c>
      <c r="F11973" s="0" t="n">
        <v>0</v>
      </c>
      <c r="T11973" s="0"/>
    </row>
    <row r="11974" customFormat="false" ht="12.75" hidden="false" customHeight="false" outlineLevel="0" collapsed="false">
      <c r="A11974" s="0" t="n">
        <v>1993</v>
      </c>
      <c r="B11974" s="0" t="n">
        <v>10</v>
      </c>
      <c r="C11974" s="0" t="n">
        <v>11</v>
      </c>
      <c r="D11974" s="0" t="n">
        <v>54</v>
      </c>
      <c r="E11974" s="0" t="n">
        <v>40</v>
      </c>
      <c r="F11974" s="0" t="n">
        <v>0</v>
      </c>
      <c r="T11974" s="0"/>
    </row>
    <row r="11975" customFormat="false" ht="12.75" hidden="false" customHeight="false" outlineLevel="0" collapsed="false">
      <c r="A11975" s="0" t="n">
        <v>1993</v>
      </c>
      <c r="B11975" s="0" t="n">
        <v>10</v>
      </c>
      <c r="C11975" s="0" t="n">
        <v>12</v>
      </c>
      <c r="D11975" s="0" t="n">
        <v>54</v>
      </c>
      <c r="E11975" s="0" t="n">
        <v>47</v>
      </c>
      <c r="F11975" s="0" t="n">
        <v>96</v>
      </c>
      <c r="T11975" s="0"/>
    </row>
    <row r="11976" customFormat="false" ht="12.75" hidden="false" customHeight="false" outlineLevel="0" collapsed="false">
      <c r="A11976" s="0" t="n">
        <v>1993</v>
      </c>
      <c r="B11976" s="0" t="n">
        <v>10</v>
      </c>
      <c r="C11976" s="0" t="n">
        <v>13</v>
      </c>
      <c r="D11976" s="0" t="n">
        <v>56</v>
      </c>
      <c r="E11976" s="0" t="n">
        <v>43</v>
      </c>
      <c r="F11976" s="0" t="n">
        <v>0</v>
      </c>
      <c r="T11976" s="0"/>
    </row>
    <row r="11977" customFormat="false" ht="12.75" hidden="false" customHeight="false" outlineLevel="0" collapsed="false">
      <c r="A11977" s="0" t="n">
        <v>1993</v>
      </c>
      <c r="B11977" s="0" t="n">
        <v>10</v>
      </c>
      <c r="C11977" s="0" t="n">
        <v>14</v>
      </c>
      <c r="D11977" s="0" t="n">
        <v>54</v>
      </c>
      <c r="E11977" s="0" t="n">
        <v>38</v>
      </c>
      <c r="F11977" s="0" t="n">
        <v>2</v>
      </c>
      <c r="T11977" s="0"/>
    </row>
    <row r="11978" customFormat="false" ht="12.75" hidden="false" customHeight="false" outlineLevel="0" collapsed="false">
      <c r="A11978" s="0" t="n">
        <v>1993</v>
      </c>
      <c r="B11978" s="0" t="n">
        <v>10</v>
      </c>
      <c r="C11978" s="0" t="n">
        <v>15</v>
      </c>
      <c r="D11978" s="0" t="n">
        <v>65</v>
      </c>
      <c r="E11978" s="0" t="n">
        <v>53</v>
      </c>
      <c r="F11978" s="0" t="n">
        <v>0</v>
      </c>
      <c r="T11978" s="0"/>
    </row>
    <row r="11979" customFormat="false" ht="12.75" hidden="false" customHeight="false" outlineLevel="0" collapsed="false">
      <c r="A11979" s="0" t="n">
        <v>1993</v>
      </c>
      <c r="B11979" s="0" t="n">
        <v>10</v>
      </c>
      <c r="C11979" s="0" t="n">
        <v>16</v>
      </c>
      <c r="D11979" s="0" t="n">
        <v>66</v>
      </c>
      <c r="E11979" s="0" t="n">
        <v>52</v>
      </c>
      <c r="F11979" s="0" t="n">
        <v>0</v>
      </c>
      <c r="T11979" s="0"/>
    </row>
    <row r="11980" customFormat="false" ht="12.75" hidden="false" customHeight="false" outlineLevel="0" collapsed="false">
      <c r="A11980" s="0" t="n">
        <v>1993</v>
      </c>
      <c r="B11980" s="0" t="n">
        <v>10</v>
      </c>
      <c r="C11980" s="0" t="n">
        <v>17</v>
      </c>
      <c r="D11980" s="0" t="n">
        <v>69</v>
      </c>
      <c r="E11980" s="0" t="n">
        <v>58</v>
      </c>
      <c r="F11980" s="0" t="n">
        <v>2</v>
      </c>
      <c r="T11980" s="0"/>
    </row>
    <row r="11981" customFormat="false" ht="12.75" hidden="false" customHeight="false" outlineLevel="0" collapsed="false">
      <c r="A11981" s="0" t="n">
        <v>1993</v>
      </c>
      <c r="B11981" s="0" t="n">
        <v>10</v>
      </c>
      <c r="C11981" s="0" t="n">
        <v>18</v>
      </c>
      <c r="D11981" s="0" t="n">
        <v>72</v>
      </c>
      <c r="E11981" s="0" t="n">
        <v>53</v>
      </c>
      <c r="F11981" s="0" t="n">
        <v>0</v>
      </c>
      <c r="T11981" s="0"/>
    </row>
    <row r="11982" customFormat="false" ht="12.75" hidden="false" customHeight="false" outlineLevel="0" collapsed="false">
      <c r="A11982" s="0" t="n">
        <v>1993</v>
      </c>
      <c r="B11982" s="0" t="n">
        <v>10</v>
      </c>
      <c r="C11982" s="0" t="n">
        <v>19</v>
      </c>
      <c r="D11982" s="0" t="n">
        <v>61</v>
      </c>
      <c r="E11982" s="0" t="n">
        <v>47</v>
      </c>
      <c r="F11982" s="0" t="n">
        <v>11</v>
      </c>
      <c r="T11982" s="0"/>
    </row>
    <row r="11983" customFormat="false" ht="12.75" hidden="false" customHeight="false" outlineLevel="0" collapsed="false">
      <c r="A11983" s="0" t="n">
        <v>1993</v>
      </c>
      <c r="B11983" s="0" t="n">
        <v>10</v>
      </c>
      <c r="C11983" s="0" t="n">
        <v>20</v>
      </c>
      <c r="D11983" s="0" t="n">
        <v>54</v>
      </c>
      <c r="E11983" s="0" t="n">
        <v>51</v>
      </c>
      <c r="F11983" s="0" t="n">
        <v>73</v>
      </c>
      <c r="T11983" s="0"/>
    </row>
    <row r="11984" customFormat="false" ht="12.75" hidden="false" customHeight="false" outlineLevel="0" collapsed="false">
      <c r="A11984" s="0" t="n">
        <v>1993</v>
      </c>
      <c r="B11984" s="0" t="n">
        <v>10</v>
      </c>
      <c r="C11984" s="0" t="n">
        <v>21</v>
      </c>
      <c r="D11984" s="0" t="n">
        <v>68</v>
      </c>
      <c r="E11984" s="0" t="n">
        <v>54</v>
      </c>
      <c r="F11984" s="0" t="n">
        <v>62</v>
      </c>
      <c r="T11984" s="0"/>
    </row>
    <row r="11985" customFormat="false" ht="12.75" hidden="false" customHeight="false" outlineLevel="0" collapsed="false">
      <c r="A11985" s="0" t="n">
        <v>1993</v>
      </c>
      <c r="B11985" s="0" t="n">
        <v>10</v>
      </c>
      <c r="C11985" s="0" t="n">
        <v>22</v>
      </c>
      <c r="D11985" s="0" t="n">
        <v>62</v>
      </c>
      <c r="E11985" s="0" t="n">
        <v>47</v>
      </c>
      <c r="F11985" s="0" t="n">
        <v>0</v>
      </c>
      <c r="T11985" s="0"/>
    </row>
    <row r="11986" customFormat="false" ht="12.75" hidden="false" customHeight="false" outlineLevel="0" collapsed="false">
      <c r="A11986" s="0" t="n">
        <v>1993</v>
      </c>
      <c r="B11986" s="0" t="n">
        <v>10</v>
      </c>
      <c r="C11986" s="0" t="n">
        <v>23</v>
      </c>
      <c r="D11986" s="0" t="n">
        <v>60</v>
      </c>
      <c r="E11986" s="0" t="n">
        <v>44</v>
      </c>
      <c r="F11986" s="0" t="n">
        <v>0</v>
      </c>
      <c r="T11986" s="0"/>
    </row>
    <row r="11987" customFormat="false" ht="12.75" hidden="false" customHeight="false" outlineLevel="0" collapsed="false">
      <c r="A11987" s="0" t="n">
        <v>1993</v>
      </c>
      <c r="B11987" s="0" t="n">
        <v>10</v>
      </c>
      <c r="C11987" s="0" t="n">
        <v>24</v>
      </c>
      <c r="D11987" s="0" t="n">
        <v>67</v>
      </c>
      <c r="E11987" s="0" t="n">
        <v>45</v>
      </c>
      <c r="F11987" s="0" t="n">
        <v>0</v>
      </c>
      <c r="T11987" s="0"/>
    </row>
    <row r="11988" customFormat="false" ht="12.75" hidden="false" customHeight="false" outlineLevel="0" collapsed="false">
      <c r="A11988" s="0" t="n">
        <v>1993</v>
      </c>
      <c r="B11988" s="0" t="n">
        <v>10</v>
      </c>
      <c r="C11988" s="0" t="n">
        <v>25</v>
      </c>
      <c r="D11988" s="0" t="n">
        <v>74</v>
      </c>
      <c r="E11988" s="0" t="n">
        <v>51</v>
      </c>
      <c r="F11988" s="0" t="n">
        <v>0</v>
      </c>
      <c r="T11988" s="0"/>
    </row>
    <row r="11989" customFormat="false" ht="12.75" hidden="false" customHeight="false" outlineLevel="0" collapsed="false">
      <c r="A11989" s="0" t="n">
        <v>1993</v>
      </c>
      <c r="B11989" s="0" t="n">
        <v>10</v>
      </c>
      <c r="C11989" s="0" t="n">
        <v>26</v>
      </c>
      <c r="D11989" s="0" t="n">
        <v>57</v>
      </c>
      <c r="E11989" s="0" t="n">
        <v>51</v>
      </c>
      <c r="F11989" s="0" t="n">
        <v>0</v>
      </c>
      <c r="T11989" s="0"/>
    </row>
    <row r="11990" customFormat="false" ht="12.75" hidden="false" customHeight="false" outlineLevel="0" collapsed="false">
      <c r="A11990" s="0" t="n">
        <v>1993</v>
      </c>
      <c r="B11990" s="0" t="n">
        <v>10</v>
      </c>
      <c r="C11990" s="0" t="n">
        <v>27</v>
      </c>
      <c r="D11990" s="0" t="n">
        <v>64</v>
      </c>
      <c r="E11990" s="0" t="n">
        <v>47</v>
      </c>
      <c r="F11990" s="0" t="n">
        <v>9</v>
      </c>
      <c r="T11990" s="0"/>
    </row>
    <row r="11991" customFormat="false" ht="12.75" hidden="false" customHeight="false" outlineLevel="0" collapsed="false">
      <c r="A11991" s="0" t="n">
        <v>1993</v>
      </c>
      <c r="B11991" s="0" t="n">
        <v>10</v>
      </c>
      <c r="C11991" s="0" t="n">
        <v>28</v>
      </c>
      <c r="D11991" s="0" t="n">
        <v>59</v>
      </c>
      <c r="E11991" s="0" t="n">
        <v>46</v>
      </c>
      <c r="F11991" s="0" t="n">
        <v>0</v>
      </c>
      <c r="T11991" s="0"/>
    </row>
    <row r="11992" customFormat="false" ht="12.75" hidden="false" customHeight="false" outlineLevel="0" collapsed="false">
      <c r="A11992" s="0" t="n">
        <v>1993</v>
      </c>
      <c r="B11992" s="0" t="n">
        <v>10</v>
      </c>
      <c r="C11992" s="0" t="n">
        <v>29</v>
      </c>
      <c r="D11992" s="0" t="n">
        <v>65</v>
      </c>
      <c r="E11992" s="0" t="n">
        <v>44</v>
      </c>
      <c r="F11992" s="0" t="n">
        <v>0</v>
      </c>
      <c r="T11992" s="0"/>
    </row>
    <row r="11993" customFormat="false" ht="12.75" hidden="false" customHeight="false" outlineLevel="0" collapsed="false">
      <c r="A11993" s="0" t="n">
        <v>1993</v>
      </c>
      <c r="B11993" s="0" t="n">
        <v>10</v>
      </c>
      <c r="C11993" s="0" t="n">
        <v>30</v>
      </c>
      <c r="D11993" s="0" t="n">
        <v>56</v>
      </c>
      <c r="E11993" s="0" t="n">
        <v>45</v>
      </c>
      <c r="F11993" s="0" t="n">
        <v>97</v>
      </c>
      <c r="T11993" s="0"/>
    </row>
    <row r="11994" customFormat="false" ht="12.75" hidden="false" customHeight="false" outlineLevel="0" collapsed="false">
      <c r="A11994" s="0" t="n">
        <v>1993</v>
      </c>
      <c r="B11994" s="0" t="n">
        <v>10</v>
      </c>
      <c r="C11994" s="0" t="n">
        <v>31</v>
      </c>
      <c r="D11994" s="0" t="n">
        <v>50</v>
      </c>
      <c r="E11994" s="0" t="n">
        <v>41</v>
      </c>
      <c r="F11994" s="0" t="n">
        <v>71</v>
      </c>
      <c r="T11994" s="0"/>
    </row>
    <row r="11995" customFormat="false" ht="12.75" hidden="false" customHeight="false" outlineLevel="0" collapsed="false">
      <c r="A11995" s="0" t="n">
        <v>1993</v>
      </c>
      <c r="B11995" s="0" t="n">
        <v>11</v>
      </c>
      <c r="C11995" s="0" t="n">
        <v>1</v>
      </c>
      <c r="D11995" s="0" t="n">
        <v>50</v>
      </c>
      <c r="E11995" s="0" t="n">
        <v>39</v>
      </c>
      <c r="F11995" s="0" t="n">
        <v>0</v>
      </c>
      <c r="T11995" s="0"/>
    </row>
    <row r="11996" customFormat="false" ht="12.75" hidden="false" customHeight="false" outlineLevel="0" collapsed="false">
      <c r="A11996" s="0" t="n">
        <v>1993</v>
      </c>
      <c r="B11996" s="0" t="n">
        <v>11</v>
      </c>
      <c r="C11996" s="0" t="n">
        <v>2</v>
      </c>
      <c r="D11996" s="0" t="n">
        <v>53</v>
      </c>
      <c r="E11996" s="0" t="n">
        <v>36</v>
      </c>
      <c r="F11996" s="0" t="n">
        <v>0</v>
      </c>
      <c r="T11996" s="0"/>
    </row>
    <row r="11997" customFormat="false" ht="12.75" hidden="false" customHeight="false" outlineLevel="0" collapsed="false">
      <c r="A11997" s="0" t="n">
        <v>1993</v>
      </c>
      <c r="B11997" s="0" t="n">
        <v>11</v>
      </c>
      <c r="C11997" s="0" t="n">
        <v>3</v>
      </c>
      <c r="D11997" s="0" t="n">
        <v>50</v>
      </c>
      <c r="E11997" s="0" t="n">
        <v>42</v>
      </c>
      <c r="F11997" s="0" t="n">
        <v>0</v>
      </c>
      <c r="T11997" s="0"/>
    </row>
    <row r="11998" customFormat="false" ht="12.75" hidden="false" customHeight="false" outlineLevel="0" collapsed="false">
      <c r="A11998" s="0" t="n">
        <v>1993</v>
      </c>
      <c r="B11998" s="0" t="n">
        <v>11</v>
      </c>
      <c r="C11998" s="0" t="n">
        <v>4</v>
      </c>
      <c r="D11998" s="0" t="n">
        <v>57</v>
      </c>
      <c r="E11998" s="0" t="n">
        <v>41</v>
      </c>
      <c r="F11998" s="0" t="n">
        <v>0</v>
      </c>
      <c r="T11998" s="0"/>
    </row>
    <row r="11999" customFormat="false" ht="12.75" hidden="false" customHeight="false" outlineLevel="0" collapsed="false">
      <c r="A11999" s="0" t="n">
        <v>1993</v>
      </c>
      <c r="B11999" s="0" t="n">
        <v>11</v>
      </c>
      <c r="C11999" s="0" t="n">
        <v>5</v>
      </c>
      <c r="D11999" s="0" t="n">
        <v>60</v>
      </c>
      <c r="E11999" s="0" t="n">
        <v>50</v>
      </c>
      <c r="F11999" s="0" t="n">
        <v>62</v>
      </c>
      <c r="T11999" s="0"/>
    </row>
    <row r="12000" customFormat="false" ht="12.75" hidden="false" customHeight="false" outlineLevel="0" collapsed="false">
      <c r="A12000" s="0" t="n">
        <v>1993</v>
      </c>
      <c r="B12000" s="0" t="n">
        <v>11</v>
      </c>
      <c r="C12000" s="0" t="n">
        <v>6</v>
      </c>
      <c r="D12000" s="0" t="n">
        <v>60</v>
      </c>
      <c r="E12000" s="0" t="n">
        <v>43</v>
      </c>
      <c r="F12000" s="0" t="n">
        <v>0</v>
      </c>
      <c r="T12000" s="0"/>
    </row>
    <row r="12001" customFormat="false" ht="12.75" hidden="false" customHeight="false" outlineLevel="0" collapsed="false">
      <c r="A12001" s="0" t="n">
        <v>1993</v>
      </c>
      <c r="B12001" s="0" t="n">
        <v>11</v>
      </c>
      <c r="C12001" s="0" t="n">
        <v>7</v>
      </c>
      <c r="D12001" s="0" t="n">
        <v>48</v>
      </c>
      <c r="E12001" s="0" t="n">
        <v>36</v>
      </c>
      <c r="F12001" s="0" t="n">
        <v>0</v>
      </c>
      <c r="T12001" s="0"/>
    </row>
    <row r="12002" customFormat="false" ht="12.75" hidden="false" customHeight="false" outlineLevel="0" collapsed="false">
      <c r="A12002" s="0" t="n">
        <v>1993</v>
      </c>
      <c r="B12002" s="0" t="n">
        <v>11</v>
      </c>
      <c r="C12002" s="0" t="n">
        <v>8</v>
      </c>
      <c r="D12002" s="0" t="n">
        <v>50</v>
      </c>
      <c r="E12002" s="0" t="n">
        <v>34</v>
      </c>
      <c r="F12002" s="0" t="n">
        <v>0</v>
      </c>
      <c r="T12002" s="0"/>
    </row>
    <row r="12003" customFormat="false" ht="12.75" hidden="false" customHeight="false" outlineLevel="0" collapsed="false">
      <c r="A12003" s="0" t="n">
        <v>1993</v>
      </c>
      <c r="B12003" s="0" t="n">
        <v>11</v>
      </c>
      <c r="C12003" s="0" t="n">
        <v>9</v>
      </c>
      <c r="D12003" s="0" t="n">
        <v>52</v>
      </c>
      <c r="E12003" s="0" t="n">
        <v>40</v>
      </c>
      <c r="F12003" s="0" t="n">
        <v>0</v>
      </c>
      <c r="T12003" s="0"/>
    </row>
    <row r="12004" customFormat="false" ht="12.75" hidden="false" customHeight="false" outlineLevel="0" collapsed="false">
      <c r="A12004" s="0" t="n">
        <v>1993</v>
      </c>
      <c r="B12004" s="0" t="n">
        <v>11</v>
      </c>
      <c r="C12004" s="0" t="n">
        <v>10</v>
      </c>
      <c r="D12004" s="0" t="n">
        <v>58</v>
      </c>
      <c r="E12004" s="0" t="n">
        <v>39</v>
      </c>
      <c r="F12004" s="0" t="n">
        <v>0</v>
      </c>
      <c r="T12004" s="0"/>
    </row>
    <row r="12005" customFormat="false" ht="12.75" hidden="false" customHeight="false" outlineLevel="0" collapsed="false">
      <c r="A12005" s="0" t="n">
        <v>1993</v>
      </c>
      <c r="B12005" s="0" t="n">
        <v>11</v>
      </c>
      <c r="C12005" s="0" t="n">
        <v>11</v>
      </c>
      <c r="D12005" s="0" t="n">
        <v>59</v>
      </c>
      <c r="E12005" s="0" t="n">
        <v>40</v>
      </c>
      <c r="F12005" s="0" t="n">
        <v>0</v>
      </c>
      <c r="T12005" s="0"/>
    </row>
    <row r="12006" customFormat="false" ht="12.75" hidden="false" customHeight="false" outlineLevel="0" collapsed="false">
      <c r="A12006" s="0" t="n">
        <v>1993</v>
      </c>
      <c r="B12006" s="0" t="n">
        <v>11</v>
      </c>
      <c r="C12006" s="0" t="n">
        <v>12</v>
      </c>
      <c r="D12006" s="0" t="n">
        <v>64</v>
      </c>
      <c r="E12006" s="0" t="n">
        <v>45</v>
      </c>
      <c r="F12006" s="0" t="n">
        <v>0</v>
      </c>
      <c r="T12006" s="0"/>
    </row>
    <row r="12007" customFormat="false" ht="12.75" hidden="false" customHeight="false" outlineLevel="0" collapsed="false">
      <c r="A12007" s="0" t="n">
        <v>1993</v>
      </c>
      <c r="B12007" s="0" t="n">
        <v>11</v>
      </c>
      <c r="C12007" s="0" t="n">
        <v>13</v>
      </c>
      <c r="D12007" s="0" t="n">
        <v>59</v>
      </c>
      <c r="E12007" s="0" t="n">
        <v>42</v>
      </c>
      <c r="F12007" s="0" t="n">
        <v>2</v>
      </c>
      <c r="T12007" s="0"/>
    </row>
    <row r="12008" customFormat="false" ht="12.75" hidden="false" customHeight="false" outlineLevel="0" collapsed="false">
      <c r="A12008" s="0" t="n">
        <v>1993</v>
      </c>
      <c r="B12008" s="0" t="n">
        <v>11</v>
      </c>
      <c r="C12008" s="0" t="n">
        <v>14</v>
      </c>
      <c r="D12008" s="0" t="n">
        <v>72</v>
      </c>
      <c r="E12008" s="0" t="n">
        <v>54</v>
      </c>
      <c r="F12008" s="0" t="n">
        <v>1</v>
      </c>
      <c r="T12008" s="0"/>
    </row>
    <row r="12009" customFormat="false" ht="12.75" hidden="false" customHeight="false" outlineLevel="0" collapsed="false">
      <c r="A12009" s="0" t="n">
        <v>1993</v>
      </c>
      <c r="B12009" s="0" t="n">
        <v>11</v>
      </c>
      <c r="C12009" s="0" t="n">
        <v>15</v>
      </c>
      <c r="D12009" s="0" t="n">
        <v>80</v>
      </c>
      <c r="E12009" s="0" t="n">
        <v>57</v>
      </c>
      <c r="F12009" s="0" t="n">
        <v>0</v>
      </c>
      <c r="T12009" s="0"/>
    </row>
    <row r="12010" customFormat="false" ht="12.75" hidden="false" customHeight="false" outlineLevel="0" collapsed="false">
      <c r="A12010" s="0" t="n">
        <v>1993</v>
      </c>
      <c r="B12010" s="0" t="n">
        <v>11</v>
      </c>
      <c r="C12010" s="0" t="n">
        <v>16</v>
      </c>
      <c r="D12010" s="0" t="n">
        <v>60</v>
      </c>
      <c r="E12010" s="0" t="n">
        <v>49</v>
      </c>
      <c r="F12010" s="0" t="n">
        <v>0</v>
      </c>
      <c r="T12010" s="0"/>
    </row>
    <row r="12011" customFormat="false" ht="12.75" hidden="false" customHeight="false" outlineLevel="0" collapsed="false">
      <c r="A12011" s="0" t="n">
        <v>1993</v>
      </c>
      <c r="B12011" s="0" t="n">
        <v>11</v>
      </c>
      <c r="C12011" s="0" t="n">
        <v>17</v>
      </c>
      <c r="D12011" s="0" t="n">
        <v>64</v>
      </c>
      <c r="E12011" s="0" t="n">
        <v>48</v>
      </c>
      <c r="F12011" s="0" t="n">
        <v>8</v>
      </c>
      <c r="T12011" s="0"/>
    </row>
    <row r="12012" customFormat="false" ht="12.75" hidden="false" customHeight="false" outlineLevel="0" collapsed="false">
      <c r="A12012" s="0" t="n">
        <v>1993</v>
      </c>
      <c r="B12012" s="0" t="n">
        <v>11</v>
      </c>
      <c r="C12012" s="0" t="n">
        <v>18</v>
      </c>
      <c r="D12012" s="0" t="n">
        <v>61</v>
      </c>
      <c r="E12012" s="0" t="n">
        <v>49</v>
      </c>
      <c r="F12012" s="0" t="n">
        <v>0</v>
      </c>
      <c r="T12012" s="0"/>
    </row>
    <row r="12013" customFormat="false" ht="12.75" hidden="false" customHeight="false" outlineLevel="0" collapsed="false">
      <c r="A12013" s="0" t="n">
        <v>1993</v>
      </c>
      <c r="B12013" s="0" t="n">
        <v>11</v>
      </c>
      <c r="C12013" s="0" t="n">
        <v>19</v>
      </c>
      <c r="D12013" s="0" t="n">
        <v>57</v>
      </c>
      <c r="E12013" s="0" t="n">
        <v>48</v>
      </c>
      <c r="F12013" s="0" t="n">
        <v>2</v>
      </c>
      <c r="T12013" s="0"/>
    </row>
    <row r="12014" customFormat="false" ht="12.75" hidden="false" customHeight="false" outlineLevel="0" collapsed="false">
      <c r="A12014" s="0" t="n">
        <v>1993</v>
      </c>
      <c r="B12014" s="0" t="n">
        <v>11</v>
      </c>
      <c r="C12014" s="0" t="n">
        <v>20</v>
      </c>
      <c r="D12014" s="0" t="n">
        <v>56</v>
      </c>
      <c r="E12014" s="0" t="n">
        <v>33</v>
      </c>
      <c r="F12014" s="0" t="n">
        <v>0</v>
      </c>
      <c r="T12014" s="0"/>
    </row>
    <row r="12015" customFormat="false" ht="12.75" hidden="false" customHeight="false" outlineLevel="0" collapsed="false">
      <c r="A12015" s="0" t="n">
        <v>1993</v>
      </c>
      <c r="B12015" s="0" t="n">
        <v>11</v>
      </c>
      <c r="C12015" s="0" t="n">
        <v>21</v>
      </c>
      <c r="D12015" s="0" t="n">
        <v>48</v>
      </c>
      <c r="E12015" s="0" t="n">
        <v>32</v>
      </c>
      <c r="F12015" s="0" t="n">
        <v>0</v>
      </c>
      <c r="T12015" s="0"/>
    </row>
    <row r="12016" customFormat="false" ht="12.75" hidden="false" customHeight="false" outlineLevel="0" collapsed="false">
      <c r="A12016" s="0" t="n">
        <v>1993</v>
      </c>
      <c r="B12016" s="0" t="n">
        <v>11</v>
      </c>
      <c r="C12016" s="0" t="n">
        <v>22</v>
      </c>
      <c r="D12016" s="0" t="n">
        <v>58</v>
      </c>
      <c r="E12016" s="0" t="n">
        <v>40</v>
      </c>
      <c r="F12016" s="0" t="n">
        <v>0</v>
      </c>
      <c r="T12016" s="0"/>
    </row>
    <row r="12017" customFormat="false" ht="12.75" hidden="false" customHeight="false" outlineLevel="0" collapsed="false">
      <c r="A12017" s="0" t="n">
        <v>1993</v>
      </c>
      <c r="B12017" s="0" t="n">
        <v>11</v>
      </c>
      <c r="C12017" s="0" t="n">
        <v>23</v>
      </c>
      <c r="D12017" s="0" t="n">
        <v>59</v>
      </c>
      <c r="E12017" s="0" t="n">
        <v>44</v>
      </c>
      <c r="F12017" s="0" t="n">
        <v>0</v>
      </c>
      <c r="T12017" s="0"/>
    </row>
    <row r="12018" customFormat="false" ht="12.75" hidden="false" customHeight="false" outlineLevel="0" collapsed="false">
      <c r="A12018" s="0" t="n">
        <v>1993</v>
      </c>
      <c r="B12018" s="0" t="n">
        <v>11</v>
      </c>
      <c r="C12018" s="0" t="n">
        <v>24</v>
      </c>
      <c r="D12018" s="0" t="n">
        <v>57</v>
      </c>
      <c r="E12018" s="0" t="n">
        <v>40</v>
      </c>
      <c r="F12018" s="0" t="n">
        <v>0</v>
      </c>
      <c r="T12018" s="0"/>
    </row>
    <row r="12019" customFormat="false" ht="12.75" hidden="false" customHeight="false" outlineLevel="0" collapsed="false">
      <c r="A12019" s="0" t="n">
        <v>1993</v>
      </c>
      <c r="B12019" s="0" t="n">
        <v>11</v>
      </c>
      <c r="C12019" s="0" t="n">
        <v>25</v>
      </c>
      <c r="D12019" s="0" t="n">
        <v>40</v>
      </c>
      <c r="E12019" s="0" t="n">
        <v>26</v>
      </c>
      <c r="F12019" s="0" t="n">
        <v>0</v>
      </c>
      <c r="T12019" s="0"/>
    </row>
    <row r="12020" customFormat="false" ht="12.75" hidden="false" customHeight="false" outlineLevel="0" collapsed="false">
      <c r="A12020" s="0" t="n">
        <v>1993</v>
      </c>
      <c r="B12020" s="0" t="n">
        <v>11</v>
      </c>
      <c r="C12020" s="0" t="n">
        <v>26</v>
      </c>
      <c r="D12020" s="0" t="n">
        <v>43</v>
      </c>
      <c r="E12020" s="0" t="n">
        <v>25</v>
      </c>
      <c r="F12020" s="0" t="n">
        <v>0</v>
      </c>
      <c r="T12020" s="0"/>
    </row>
    <row r="12021" customFormat="false" ht="12.75" hidden="false" customHeight="false" outlineLevel="0" collapsed="false">
      <c r="A12021" s="0" t="n">
        <v>1993</v>
      </c>
      <c r="B12021" s="0" t="n">
        <v>11</v>
      </c>
      <c r="C12021" s="0" t="n">
        <v>27</v>
      </c>
      <c r="D12021" s="0" t="n">
        <v>60</v>
      </c>
      <c r="E12021" s="0" t="n">
        <v>39</v>
      </c>
      <c r="F12021" s="0" t="n">
        <v>0</v>
      </c>
      <c r="T12021" s="0"/>
    </row>
    <row r="12022" customFormat="false" ht="12.75" hidden="false" customHeight="false" outlineLevel="0" collapsed="false">
      <c r="A12022" s="0" t="n">
        <v>1993</v>
      </c>
      <c r="B12022" s="0" t="n">
        <v>11</v>
      </c>
      <c r="C12022" s="0" t="n">
        <v>28</v>
      </c>
      <c r="D12022" s="0" t="n">
        <v>66</v>
      </c>
      <c r="E12022" s="0" t="n">
        <v>44</v>
      </c>
      <c r="F12022" s="0" t="n">
        <v>145</v>
      </c>
      <c r="T12022" s="0"/>
    </row>
    <row r="12023" customFormat="false" ht="12.75" hidden="false" customHeight="false" outlineLevel="0" collapsed="false">
      <c r="A12023" s="0" t="n">
        <v>1993</v>
      </c>
      <c r="B12023" s="0" t="n">
        <v>11</v>
      </c>
      <c r="C12023" s="0" t="n">
        <v>29</v>
      </c>
      <c r="D12023" s="0" t="n">
        <v>50</v>
      </c>
      <c r="E12023" s="0" t="n">
        <v>38</v>
      </c>
      <c r="F12023" s="0" t="n">
        <v>0</v>
      </c>
      <c r="T12023" s="0"/>
    </row>
    <row r="12024" customFormat="false" ht="12.75" hidden="false" customHeight="false" outlineLevel="0" collapsed="false">
      <c r="A12024" s="0" t="n">
        <v>1993</v>
      </c>
      <c r="B12024" s="0" t="n">
        <v>11</v>
      </c>
      <c r="C12024" s="0" t="n">
        <v>30</v>
      </c>
      <c r="D12024" s="0" t="n">
        <v>48</v>
      </c>
      <c r="E12024" s="0" t="n">
        <v>36</v>
      </c>
      <c r="F12024" s="0" t="n">
        <v>0</v>
      </c>
      <c r="T12024" s="0"/>
    </row>
    <row r="12025" customFormat="false" ht="12.75" hidden="false" customHeight="false" outlineLevel="0" collapsed="false">
      <c r="A12025" s="0" t="n">
        <v>1993</v>
      </c>
      <c r="B12025" s="0" t="n">
        <v>12</v>
      </c>
      <c r="C12025" s="0" t="n">
        <v>1</v>
      </c>
      <c r="D12025" s="0" t="n">
        <v>46</v>
      </c>
      <c r="E12025" s="0" t="n">
        <v>34</v>
      </c>
      <c r="F12025" s="0" t="n">
        <v>0</v>
      </c>
      <c r="T12025" s="0"/>
    </row>
    <row r="12026" customFormat="false" ht="12.75" hidden="false" customHeight="false" outlineLevel="0" collapsed="false">
      <c r="A12026" s="0" t="n">
        <v>1993</v>
      </c>
      <c r="B12026" s="0" t="n">
        <v>12</v>
      </c>
      <c r="C12026" s="0" t="n">
        <v>2</v>
      </c>
      <c r="D12026" s="0" t="n">
        <v>52</v>
      </c>
      <c r="E12026" s="0" t="n">
        <v>43</v>
      </c>
      <c r="F12026" s="0" t="n">
        <v>0</v>
      </c>
      <c r="T12026" s="0"/>
    </row>
    <row r="12027" customFormat="false" ht="12.75" hidden="false" customHeight="false" outlineLevel="0" collapsed="false">
      <c r="A12027" s="0" t="n">
        <v>1993</v>
      </c>
      <c r="B12027" s="0" t="n">
        <v>12</v>
      </c>
      <c r="C12027" s="0" t="n">
        <v>3</v>
      </c>
      <c r="D12027" s="0" t="n">
        <v>62</v>
      </c>
      <c r="E12027" s="0" t="n">
        <v>45</v>
      </c>
      <c r="F12027" s="0" t="n">
        <v>0</v>
      </c>
      <c r="T12027" s="0"/>
    </row>
    <row r="12028" customFormat="false" ht="12.75" hidden="false" customHeight="false" outlineLevel="0" collapsed="false">
      <c r="A12028" s="0" t="n">
        <v>1993</v>
      </c>
      <c r="B12028" s="0" t="n">
        <v>12</v>
      </c>
      <c r="C12028" s="0" t="n">
        <v>4</v>
      </c>
      <c r="D12028" s="0" t="n">
        <v>53</v>
      </c>
      <c r="E12028" s="0" t="n">
        <v>44</v>
      </c>
      <c r="F12028" s="0" t="n">
        <v>80</v>
      </c>
      <c r="T12028" s="0"/>
    </row>
    <row r="12029" customFormat="false" ht="12.75" hidden="false" customHeight="false" outlineLevel="0" collapsed="false">
      <c r="A12029" s="0" t="n">
        <v>1993</v>
      </c>
      <c r="B12029" s="0" t="n">
        <v>12</v>
      </c>
      <c r="C12029" s="0" t="n">
        <v>5</v>
      </c>
      <c r="D12029" s="0" t="n">
        <v>57</v>
      </c>
      <c r="E12029" s="0" t="n">
        <v>42</v>
      </c>
      <c r="F12029" s="0" t="n">
        <v>128</v>
      </c>
      <c r="T12029" s="0"/>
    </row>
    <row r="12030" customFormat="false" ht="12.75" hidden="false" customHeight="false" outlineLevel="0" collapsed="false">
      <c r="A12030" s="0" t="n">
        <v>1993</v>
      </c>
      <c r="B12030" s="0" t="n">
        <v>12</v>
      </c>
      <c r="C12030" s="0" t="n">
        <v>6</v>
      </c>
      <c r="D12030" s="0" t="n">
        <v>49</v>
      </c>
      <c r="E12030" s="0" t="n">
        <v>37</v>
      </c>
      <c r="F12030" s="0" t="n">
        <v>0</v>
      </c>
      <c r="T12030" s="0"/>
    </row>
    <row r="12031" customFormat="false" ht="12.75" hidden="false" customHeight="false" outlineLevel="0" collapsed="false">
      <c r="A12031" s="0" t="n">
        <v>1993</v>
      </c>
      <c r="B12031" s="0" t="n">
        <v>12</v>
      </c>
      <c r="C12031" s="0" t="n">
        <v>7</v>
      </c>
      <c r="D12031" s="0" t="n">
        <v>50</v>
      </c>
      <c r="E12031" s="0" t="n">
        <v>40</v>
      </c>
      <c r="F12031" s="0" t="n">
        <v>0</v>
      </c>
      <c r="T12031" s="0"/>
    </row>
    <row r="12032" customFormat="false" ht="12.75" hidden="false" customHeight="false" outlineLevel="0" collapsed="false">
      <c r="A12032" s="0" t="n">
        <v>1993</v>
      </c>
      <c r="B12032" s="0" t="n">
        <v>12</v>
      </c>
      <c r="C12032" s="0" t="n">
        <v>8</v>
      </c>
      <c r="D12032" s="0" t="n">
        <v>51</v>
      </c>
      <c r="E12032" s="0" t="n">
        <v>40</v>
      </c>
      <c r="F12032" s="0" t="n">
        <v>0</v>
      </c>
      <c r="T12032" s="0"/>
    </row>
    <row r="12033" customFormat="false" ht="12.75" hidden="false" customHeight="false" outlineLevel="0" collapsed="false">
      <c r="A12033" s="0" t="n">
        <v>1993</v>
      </c>
      <c r="B12033" s="0" t="n">
        <v>12</v>
      </c>
      <c r="C12033" s="0" t="n">
        <v>9</v>
      </c>
      <c r="D12033" s="0" t="n">
        <v>49</v>
      </c>
      <c r="E12033" s="0" t="n">
        <v>38</v>
      </c>
      <c r="F12033" s="0" t="n">
        <v>0</v>
      </c>
      <c r="T12033" s="0"/>
    </row>
    <row r="12034" customFormat="false" ht="12.75" hidden="false" customHeight="false" outlineLevel="0" collapsed="false">
      <c r="A12034" s="0" t="n">
        <v>1993</v>
      </c>
      <c r="B12034" s="0" t="n">
        <v>12</v>
      </c>
      <c r="C12034" s="0" t="n">
        <v>10</v>
      </c>
      <c r="D12034" s="0" t="n">
        <v>54</v>
      </c>
      <c r="E12034" s="0" t="n">
        <v>44</v>
      </c>
      <c r="F12034" s="0" t="n">
        <v>17</v>
      </c>
      <c r="T12034" s="0"/>
    </row>
    <row r="12035" customFormat="false" ht="12.75" hidden="false" customHeight="false" outlineLevel="0" collapsed="false">
      <c r="A12035" s="0" t="n">
        <v>1993</v>
      </c>
      <c r="B12035" s="0" t="n">
        <v>12</v>
      </c>
      <c r="C12035" s="0" t="n">
        <v>11</v>
      </c>
      <c r="D12035" s="0" t="n">
        <v>50</v>
      </c>
      <c r="E12035" s="0" t="n">
        <v>22</v>
      </c>
      <c r="F12035" s="0" t="n">
        <v>46</v>
      </c>
      <c r="T12035" s="0"/>
    </row>
    <row r="12036" customFormat="false" ht="12.75" hidden="false" customHeight="false" outlineLevel="0" collapsed="false">
      <c r="A12036" s="0" t="n">
        <v>1993</v>
      </c>
      <c r="B12036" s="0" t="n">
        <v>12</v>
      </c>
      <c r="C12036" s="0" t="n">
        <v>12</v>
      </c>
      <c r="D12036" s="0" t="n">
        <v>41</v>
      </c>
      <c r="E12036" s="0" t="n">
        <v>23</v>
      </c>
      <c r="F12036" s="0" t="n">
        <v>0</v>
      </c>
      <c r="T12036" s="0"/>
    </row>
    <row r="12037" customFormat="false" ht="12.75" hidden="false" customHeight="false" outlineLevel="0" collapsed="false">
      <c r="A12037" s="0" t="n">
        <v>1993</v>
      </c>
      <c r="B12037" s="0" t="n">
        <v>12</v>
      </c>
      <c r="C12037" s="0" t="n">
        <v>13</v>
      </c>
      <c r="D12037" s="0" t="n">
        <v>49</v>
      </c>
      <c r="E12037" s="0" t="n">
        <v>29</v>
      </c>
      <c r="F12037" s="0" t="n">
        <v>0</v>
      </c>
      <c r="T12037" s="0"/>
    </row>
    <row r="12038" customFormat="false" ht="12.75" hidden="false" customHeight="false" outlineLevel="0" collapsed="false">
      <c r="A12038" s="0" t="n">
        <v>1993</v>
      </c>
      <c r="B12038" s="0" t="n">
        <v>12</v>
      </c>
      <c r="C12038" s="0" t="n">
        <v>14</v>
      </c>
      <c r="D12038" s="0" t="n">
        <v>52</v>
      </c>
      <c r="E12038" s="0" t="n">
        <v>38</v>
      </c>
      <c r="F12038" s="0" t="n">
        <v>0</v>
      </c>
      <c r="T12038" s="0"/>
    </row>
    <row r="12039" customFormat="false" ht="12.75" hidden="false" customHeight="false" outlineLevel="0" collapsed="false">
      <c r="A12039" s="0" t="n">
        <v>1993</v>
      </c>
      <c r="B12039" s="0" t="n">
        <v>12</v>
      </c>
      <c r="C12039" s="0" t="n">
        <v>15</v>
      </c>
      <c r="D12039" s="0" t="n">
        <v>48</v>
      </c>
      <c r="E12039" s="0" t="n">
        <v>40</v>
      </c>
      <c r="F12039" s="0" t="n">
        <v>1</v>
      </c>
      <c r="T12039" s="0"/>
    </row>
    <row r="12040" customFormat="false" ht="12.75" hidden="false" customHeight="false" outlineLevel="0" collapsed="false">
      <c r="A12040" s="0" t="n">
        <v>1993</v>
      </c>
      <c r="B12040" s="0" t="n">
        <v>12</v>
      </c>
      <c r="C12040" s="0" t="n">
        <v>16</v>
      </c>
      <c r="D12040" s="0" t="n">
        <v>46</v>
      </c>
      <c r="E12040" s="0" t="n">
        <v>32</v>
      </c>
      <c r="F12040" s="0" t="n">
        <v>0</v>
      </c>
      <c r="T12040" s="0"/>
    </row>
    <row r="12041" customFormat="false" ht="12.75" hidden="false" customHeight="false" outlineLevel="0" collapsed="false">
      <c r="A12041" s="0" t="n">
        <v>1993</v>
      </c>
      <c r="B12041" s="0" t="n">
        <v>12</v>
      </c>
      <c r="C12041" s="0" t="n">
        <v>17</v>
      </c>
      <c r="D12041" s="0" t="n">
        <v>42</v>
      </c>
      <c r="E12041" s="0" t="n">
        <v>27</v>
      </c>
      <c r="F12041" s="0" t="n">
        <v>0</v>
      </c>
      <c r="T12041" s="0"/>
    </row>
    <row r="12042" customFormat="false" ht="12.75" hidden="false" customHeight="false" outlineLevel="0" collapsed="false">
      <c r="A12042" s="0" t="n">
        <v>1993</v>
      </c>
      <c r="B12042" s="0" t="n">
        <v>12</v>
      </c>
      <c r="C12042" s="0" t="n">
        <v>18</v>
      </c>
      <c r="D12042" s="0" t="n">
        <v>44</v>
      </c>
      <c r="E12042" s="0" t="n">
        <v>32</v>
      </c>
      <c r="F12042" s="0" t="n">
        <v>2</v>
      </c>
      <c r="T12042" s="0"/>
    </row>
    <row r="12043" customFormat="false" ht="12.75" hidden="false" customHeight="false" outlineLevel="0" collapsed="false">
      <c r="A12043" s="0" t="n">
        <v>1993</v>
      </c>
      <c r="B12043" s="0" t="n">
        <v>12</v>
      </c>
      <c r="C12043" s="0" t="n">
        <v>19</v>
      </c>
      <c r="D12043" s="0" t="n">
        <v>43</v>
      </c>
      <c r="E12043" s="0" t="n">
        <v>38</v>
      </c>
      <c r="F12043" s="0" t="n">
        <v>29</v>
      </c>
      <c r="T12043" s="0"/>
    </row>
    <row r="12044" customFormat="false" ht="12.75" hidden="false" customHeight="false" outlineLevel="0" collapsed="false">
      <c r="A12044" s="0" t="n">
        <v>1993</v>
      </c>
      <c r="B12044" s="0" t="n">
        <v>12</v>
      </c>
      <c r="C12044" s="0" t="n">
        <v>20</v>
      </c>
      <c r="D12044" s="0" t="n">
        <v>45</v>
      </c>
      <c r="E12044" s="0" t="n">
        <v>37</v>
      </c>
      <c r="F12044" s="0" t="n">
        <v>1</v>
      </c>
      <c r="T12044" s="0"/>
    </row>
    <row r="12045" customFormat="false" ht="12.75" hidden="false" customHeight="false" outlineLevel="0" collapsed="false">
      <c r="A12045" s="0" t="n">
        <v>1993</v>
      </c>
      <c r="B12045" s="0" t="n">
        <v>12</v>
      </c>
      <c r="C12045" s="0" t="n">
        <v>21</v>
      </c>
      <c r="D12045" s="0" t="n">
        <v>54</v>
      </c>
      <c r="E12045" s="0" t="n">
        <v>37</v>
      </c>
      <c r="F12045" s="0" t="n">
        <v>165</v>
      </c>
      <c r="T12045" s="0"/>
    </row>
    <row r="12046" customFormat="false" ht="12.75" hidden="false" customHeight="false" outlineLevel="0" collapsed="false">
      <c r="A12046" s="0" t="n">
        <v>1993</v>
      </c>
      <c r="B12046" s="0" t="n">
        <v>12</v>
      </c>
      <c r="C12046" s="0" t="n">
        <v>22</v>
      </c>
      <c r="D12046" s="0" t="n">
        <v>40</v>
      </c>
      <c r="E12046" s="0" t="n">
        <v>34</v>
      </c>
      <c r="F12046" s="0" t="n">
        <v>0</v>
      </c>
      <c r="T12046" s="0"/>
    </row>
    <row r="12047" customFormat="false" ht="12.75" hidden="false" customHeight="false" outlineLevel="0" collapsed="false">
      <c r="A12047" s="0" t="n">
        <v>1993</v>
      </c>
      <c r="B12047" s="0" t="n">
        <v>12</v>
      </c>
      <c r="C12047" s="0" t="n">
        <v>23</v>
      </c>
      <c r="D12047" s="0" t="n">
        <v>39</v>
      </c>
      <c r="E12047" s="0" t="n">
        <v>25</v>
      </c>
      <c r="F12047" s="0" t="n">
        <v>0</v>
      </c>
      <c r="T12047" s="0"/>
    </row>
    <row r="12048" customFormat="false" ht="12.75" hidden="false" customHeight="false" outlineLevel="0" collapsed="false">
      <c r="A12048" s="0" t="n">
        <v>1993</v>
      </c>
      <c r="B12048" s="0" t="n">
        <v>12</v>
      </c>
      <c r="C12048" s="0" t="n">
        <v>24</v>
      </c>
      <c r="D12048" s="0" t="n">
        <v>36</v>
      </c>
      <c r="E12048" s="0" t="n">
        <v>20</v>
      </c>
      <c r="F12048" s="0" t="n">
        <v>0</v>
      </c>
      <c r="T12048" s="0"/>
    </row>
    <row r="12049" customFormat="false" ht="12.75" hidden="false" customHeight="false" outlineLevel="0" collapsed="false">
      <c r="A12049" s="0" t="n">
        <v>1993</v>
      </c>
      <c r="B12049" s="0" t="n">
        <v>12</v>
      </c>
      <c r="C12049" s="0" t="n">
        <v>25</v>
      </c>
      <c r="D12049" s="0" t="n">
        <v>34</v>
      </c>
      <c r="E12049" s="0" t="n">
        <v>26</v>
      </c>
      <c r="F12049" s="0" t="n">
        <v>0</v>
      </c>
      <c r="T12049" s="0"/>
    </row>
    <row r="12050" customFormat="false" ht="12.75" hidden="false" customHeight="false" outlineLevel="0" collapsed="false">
      <c r="A12050" s="0" t="n">
        <v>1993</v>
      </c>
      <c r="B12050" s="0" t="n">
        <v>12</v>
      </c>
      <c r="C12050" s="0" t="n">
        <v>26</v>
      </c>
      <c r="D12050" s="0" t="n">
        <v>32</v>
      </c>
      <c r="E12050" s="0" t="n">
        <v>15</v>
      </c>
      <c r="F12050" s="0" t="n">
        <v>0</v>
      </c>
      <c r="T12050" s="0"/>
    </row>
    <row r="12051" customFormat="false" ht="12.75" hidden="false" customHeight="false" outlineLevel="0" collapsed="false">
      <c r="A12051" s="0" t="n">
        <v>1993</v>
      </c>
      <c r="B12051" s="0" t="n">
        <v>12</v>
      </c>
      <c r="C12051" s="0" t="n">
        <v>27</v>
      </c>
      <c r="D12051" s="0" t="n">
        <v>20</v>
      </c>
      <c r="E12051" s="0" t="n">
        <v>10</v>
      </c>
      <c r="F12051" s="0" t="n">
        <v>0</v>
      </c>
      <c r="T12051" s="0"/>
    </row>
    <row r="12052" customFormat="false" ht="12.75" hidden="false" customHeight="false" outlineLevel="0" collapsed="false">
      <c r="A12052" s="0" t="n">
        <v>1993</v>
      </c>
      <c r="B12052" s="0" t="n">
        <v>12</v>
      </c>
      <c r="C12052" s="0" t="n">
        <v>28</v>
      </c>
      <c r="D12052" s="0" t="n">
        <v>25</v>
      </c>
      <c r="E12052" s="0" t="n">
        <v>20</v>
      </c>
      <c r="F12052" s="0" t="n">
        <v>0</v>
      </c>
      <c r="T12052" s="0"/>
    </row>
    <row r="12053" customFormat="false" ht="12.75" hidden="false" customHeight="false" outlineLevel="0" collapsed="false">
      <c r="A12053" s="0" t="n">
        <v>1993</v>
      </c>
      <c r="B12053" s="0" t="n">
        <v>12</v>
      </c>
      <c r="C12053" s="0" t="n">
        <v>29</v>
      </c>
      <c r="D12053" s="0" t="n">
        <v>27</v>
      </c>
      <c r="E12053" s="0" t="n">
        <v>15</v>
      </c>
      <c r="F12053" s="0" t="n">
        <v>24</v>
      </c>
      <c r="T12053" s="0"/>
    </row>
    <row r="12054" customFormat="false" ht="12.75" hidden="false" customHeight="false" outlineLevel="0" collapsed="false">
      <c r="A12054" s="0" t="n">
        <v>1993</v>
      </c>
      <c r="B12054" s="0" t="n">
        <v>12</v>
      </c>
      <c r="C12054" s="0" t="n">
        <v>30</v>
      </c>
      <c r="D12054" s="0" t="n">
        <v>27</v>
      </c>
      <c r="E12054" s="0" t="n">
        <v>20</v>
      </c>
      <c r="F12054" s="0" t="n">
        <v>2</v>
      </c>
      <c r="T12054" s="0"/>
    </row>
    <row r="12055" customFormat="false" ht="12.75" hidden="false" customHeight="false" outlineLevel="0" collapsed="false">
      <c r="A12055" s="0" t="n">
        <v>1993</v>
      </c>
      <c r="B12055" s="0" t="n">
        <v>12</v>
      </c>
      <c r="C12055" s="0" t="n">
        <v>31</v>
      </c>
      <c r="D12055" s="0" t="n">
        <v>33</v>
      </c>
      <c r="E12055" s="0" t="n">
        <v>17</v>
      </c>
      <c r="F12055" s="0" t="n">
        <v>0</v>
      </c>
      <c r="T12055" s="0"/>
    </row>
    <row r="12056" customFormat="false" ht="12.75" hidden="false" customHeight="false" outlineLevel="0" collapsed="false">
      <c r="A12056" s="0" t="n">
        <v>1994</v>
      </c>
      <c r="B12056" s="0" t="n">
        <v>1</v>
      </c>
      <c r="C12056" s="0" t="n">
        <v>1</v>
      </c>
      <c r="D12056" s="0" t="n">
        <v>43</v>
      </c>
      <c r="E12056" s="0" t="n">
        <v>29</v>
      </c>
      <c r="F12056" s="0" t="n">
        <v>0</v>
      </c>
      <c r="G12056" s="0" t="n">
        <v>1</v>
      </c>
      <c r="H12056" s="0" t="n">
        <f aca="false">+(D12056+E12056)/2</f>
        <v>36</v>
      </c>
      <c r="T12056" s="0"/>
    </row>
    <row r="12057" customFormat="false" ht="12.75" hidden="false" customHeight="false" outlineLevel="0" collapsed="false">
      <c r="A12057" s="0" t="n">
        <v>1994</v>
      </c>
      <c r="B12057" s="0" t="n">
        <v>1</v>
      </c>
      <c r="C12057" s="0" t="n">
        <v>2</v>
      </c>
      <c r="D12057" s="0" t="n">
        <v>50</v>
      </c>
      <c r="E12057" s="0" t="n">
        <v>33</v>
      </c>
      <c r="F12057" s="0" t="n">
        <v>3</v>
      </c>
      <c r="H12057" s="0" t="n">
        <f aca="false">+(D12057+E12057)/2</f>
        <v>41.5</v>
      </c>
      <c r="T12057" s="0"/>
    </row>
    <row r="12058" customFormat="false" ht="12.75" hidden="false" customHeight="false" outlineLevel="0" collapsed="false">
      <c r="A12058" s="0" t="n">
        <v>1994</v>
      </c>
      <c r="B12058" s="0" t="n">
        <v>1</v>
      </c>
      <c r="C12058" s="0" t="n">
        <v>3</v>
      </c>
      <c r="D12058" s="0" t="n">
        <v>33</v>
      </c>
      <c r="E12058" s="0" t="n">
        <v>28</v>
      </c>
      <c r="F12058" s="0" t="n">
        <v>10</v>
      </c>
      <c r="H12058" s="0" t="n">
        <f aca="false">+(D12058+E12058)/2</f>
        <v>30.5</v>
      </c>
      <c r="T12058" s="0"/>
    </row>
    <row r="12059" customFormat="false" ht="12.75" hidden="false" customHeight="false" outlineLevel="0" collapsed="false">
      <c r="A12059" s="0" t="n">
        <v>1994</v>
      </c>
      <c r="B12059" s="0" t="n">
        <v>1</v>
      </c>
      <c r="C12059" s="0" t="n">
        <v>4</v>
      </c>
      <c r="D12059" s="0" t="n">
        <v>39</v>
      </c>
      <c r="E12059" s="0" t="n">
        <v>23</v>
      </c>
      <c r="F12059" s="0" t="n">
        <v>50</v>
      </c>
      <c r="H12059" s="0" t="n">
        <f aca="false">+(D12059+E12059)/2</f>
        <v>31</v>
      </c>
      <c r="T12059" s="0"/>
    </row>
    <row r="12060" customFormat="false" ht="12.75" hidden="false" customHeight="false" outlineLevel="0" collapsed="false">
      <c r="A12060" s="0" t="n">
        <v>1994</v>
      </c>
      <c r="B12060" s="0" t="n">
        <v>1</v>
      </c>
      <c r="C12060" s="0" t="n">
        <v>5</v>
      </c>
      <c r="D12060" s="0" t="n">
        <v>34</v>
      </c>
      <c r="E12060" s="0" t="n">
        <v>21</v>
      </c>
      <c r="F12060" s="0" t="n">
        <v>0</v>
      </c>
      <c r="H12060" s="0" t="n">
        <f aca="false">+(D12060+E12060)/2</f>
        <v>27.5</v>
      </c>
      <c r="T12060" s="0"/>
    </row>
    <row r="12061" customFormat="false" ht="12.75" hidden="false" customHeight="false" outlineLevel="0" collapsed="false">
      <c r="A12061" s="0" t="n">
        <v>1994</v>
      </c>
      <c r="B12061" s="0" t="n">
        <v>1</v>
      </c>
      <c r="C12061" s="0" t="n">
        <v>6</v>
      </c>
      <c r="D12061" s="0" t="n">
        <v>25</v>
      </c>
      <c r="E12061" s="0" t="n">
        <v>17</v>
      </c>
      <c r="F12061" s="0" t="n">
        <v>0</v>
      </c>
      <c r="H12061" s="0" t="n">
        <f aca="false">+(D12061+E12061)/2</f>
        <v>21</v>
      </c>
      <c r="T12061" s="0"/>
    </row>
    <row r="12062" customFormat="false" ht="12.75" hidden="false" customHeight="false" outlineLevel="0" collapsed="false">
      <c r="A12062" s="0" t="n">
        <v>1994</v>
      </c>
      <c r="B12062" s="0" t="n">
        <v>1</v>
      </c>
      <c r="C12062" s="0" t="n">
        <v>7</v>
      </c>
      <c r="D12062" s="0" t="n">
        <v>28</v>
      </c>
      <c r="E12062" s="0" t="n">
        <v>21</v>
      </c>
      <c r="F12062" s="0" t="n">
        <v>53</v>
      </c>
      <c r="H12062" s="0" t="n">
        <f aca="false">+(D12062+E12062)/2</f>
        <v>24.5</v>
      </c>
      <c r="T12062" s="0"/>
    </row>
    <row r="12063" customFormat="false" ht="12.75" hidden="false" customHeight="false" outlineLevel="0" collapsed="false">
      <c r="A12063" s="0" t="n">
        <v>1994</v>
      </c>
      <c r="B12063" s="0" t="n">
        <v>1</v>
      </c>
      <c r="C12063" s="0" t="n">
        <v>8</v>
      </c>
      <c r="D12063" s="0" t="n">
        <v>31</v>
      </c>
      <c r="E12063" s="0" t="n">
        <v>15</v>
      </c>
      <c r="F12063" s="0" t="n">
        <v>15</v>
      </c>
      <c r="H12063" s="0" t="n">
        <f aca="false">+(D12063+E12063)/2</f>
        <v>23</v>
      </c>
      <c r="T12063" s="0"/>
    </row>
    <row r="12064" customFormat="false" ht="12.75" hidden="false" customHeight="false" outlineLevel="0" collapsed="false">
      <c r="A12064" s="0" t="n">
        <v>1994</v>
      </c>
      <c r="B12064" s="0" t="n">
        <v>1</v>
      </c>
      <c r="C12064" s="0" t="n">
        <v>9</v>
      </c>
      <c r="D12064" s="0" t="n">
        <v>25</v>
      </c>
      <c r="E12064" s="0" t="n">
        <v>13</v>
      </c>
      <c r="F12064" s="0" t="n">
        <v>0</v>
      </c>
      <c r="H12064" s="0" t="n">
        <f aca="false">+(D12064+E12064)/2</f>
        <v>19</v>
      </c>
      <c r="T12064" s="0"/>
    </row>
    <row r="12065" customFormat="false" ht="12.75" hidden="false" customHeight="false" outlineLevel="0" collapsed="false">
      <c r="A12065" s="0" t="n">
        <v>1994</v>
      </c>
      <c r="B12065" s="0" t="n">
        <v>1</v>
      </c>
      <c r="C12065" s="0" t="n">
        <v>10</v>
      </c>
      <c r="D12065" s="0" t="n">
        <v>26</v>
      </c>
      <c r="E12065" s="0" t="n">
        <v>15</v>
      </c>
      <c r="F12065" s="0" t="n">
        <v>0</v>
      </c>
      <c r="H12065" s="0" t="n">
        <f aca="false">+(D12065+E12065)/2</f>
        <v>20.5</v>
      </c>
      <c r="T12065" s="0"/>
    </row>
    <row r="12066" customFormat="false" ht="12.75" hidden="false" customHeight="false" outlineLevel="0" collapsed="false">
      <c r="A12066" s="0" t="n">
        <v>1994</v>
      </c>
      <c r="B12066" s="0" t="n">
        <v>1</v>
      </c>
      <c r="C12066" s="0" t="n">
        <v>11</v>
      </c>
      <c r="D12066" s="0" t="n">
        <v>37</v>
      </c>
      <c r="E12066" s="0" t="n">
        <v>20</v>
      </c>
      <c r="F12066" s="0" t="n">
        <v>0</v>
      </c>
      <c r="H12066" s="0" t="n">
        <f aca="false">+(D12066+E12066)/2</f>
        <v>28.5</v>
      </c>
      <c r="T12066" s="0"/>
    </row>
    <row r="12067" customFormat="false" ht="12.75" hidden="false" customHeight="false" outlineLevel="0" collapsed="false">
      <c r="A12067" s="0" t="n">
        <v>1994</v>
      </c>
      <c r="B12067" s="0" t="n">
        <v>1</v>
      </c>
      <c r="C12067" s="0" t="n">
        <v>12</v>
      </c>
      <c r="D12067" s="0" t="n">
        <v>34</v>
      </c>
      <c r="E12067" s="0" t="n">
        <v>31</v>
      </c>
      <c r="F12067" s="0" t="n">
        <v>48</v>
      </c>
      <c r="H12067" s="0" t="n">
        <f aca="false">+(D12067+E12067)/2</f>
        <v>32.5</v>
      </c>
      <c r="T12067" s="0"/>
    </row>
    <row r="12068" customFormat="false" ht="12.75" hidden="false" customHeight="false" outlineLevel="0" collapsed="false">
      <c r="A12068" s="0" t="n">
        <v>1994</v>
      </c>
      <c r="B12068" s="0" t="n">
        <v>1</v>
      </c>
      <c r="C12068" s="0" t="n">
        <v>13</v>
      </c>
      <c r="D12068" s="0" t="n">
        <v>40</v>
      </c>
      <c r="E12068" s="0" t="n">
        <v>31</v>
      </c>
      <c r="F12068" s="0" t="n">
        <v>0</v>
      </c>
      <c r="H12068" s="0" t="n">
        <f aca="false">+(D12068+E12068)/2</f>
        <v>35.5</v>
      </c>
      <c r="T12068" s="0"/>
    </row>
    <row r="12069" customFormat="false" ht="12.75" hidden="false" customHeight="false" outlineLevel="0" collapsed="false">
      <c r="A12069" s="0" t="n">
        <v>1994</v>
      </c>
      <c r="B12069" s="0" t="n">
        <v>1</v>
      </c>
      <c r="C12069" s="0" t="n">
        <v>14</v>
      </c>
      <c r="D12069" s="0" t="n">
        <v>38</v>
      </c>
      <c r="E12069" s="0" t="n">
        <v>20</v>
      </c>
      <c r="F12069" s="0" t="n">
        <v>0</v>
      </c>
      <c r="H12069" s="0" t="n">
        <f aca="false">+(D12069+E12069)/2</f>
        <v>29</v>
      </c>
      <c r="T12069" s="0"/>
    </row>
    <row r="12070" customFormat="false" ht="12.75" hidden="false" customHeight="false" outlineLevel="0" collapsed="false">
      <c r="A12070" s="0" t="n">
        <v>1994</v>
      </c>
      <c r="B12070" s="0" t="n">
        <v>1</v>
      </c>
      <c r="C12070" s="0" t="n">
        <v>15</v>
      </c>
      <c r="D12070" s="0" t="n">
        <v>20</v>
      </c>
      <c r="E12070" s="0" t="n">
        <v>7</v>
      </c>
      <c r="F12070" s="0" t="n">
        <v>0</v>
      </c>
      <c r="H12070" s="0" t="n">
        <f aca="false">+(D12070+E12070)/2</f>
        <v>13.5</v>
      </c>
      <c r="T12070" s="0"/>
    </row>
    <row r="12071" customFormat="false" ht="12.75" hidden="false" customHeight="false" outlineLevel="0" collapsed="false">
      <c r="A12071" s="0" t="n">
        <v>1994</v>
      </c>
      <c r="B12071" s="0" t="n">
        <v>1</v>
      </c>
      <c r="C12071" s="0" t="n">
        <v>16</v>
      </c>
      <c r="D12071" s="0" t="n">
        <v>15</v>
      </c>
      <c r="E12071" s="0" t="n">
        <v>3</v>
      </c>
      <c r="F12071" s="0" t="n">
        <v>0</v>
      </c>
      <c r="H12071" s="0" t="n">
        <f aca="false">+(D12071+E12071)/2</f>
        <v>9</v>
      </c>
      <c r="T12071" s="0"/>
    </row>
    <row r="12072" customFormat="false" ht="12.75" hidden="false" customHeight="false" outlineLevel="0" collapsed="false">
      <c r="A12072" s="0" t="n">
        <v>1994</v>
      </c>
      <c r="B12072" s="0" t="n">
        <v>1</v>
      </c>
      <c r="C12072" s="0" t="n">
        <v>17</v>
      </c>
      <c r="D12072" s="0" t="n">
        <v>47</v>
      </c>
      <c r="E12072" s="0" t="n">
        <v>12</v>
      </c>
      <c r="F12072" s="0" t="n">
        <v>136</v>
      </c>
      <c r="H12072" s="0" t="n">
        <f aca="false">+(D12072+E12072)/2</f>
        <v>29.5</v>
      </c>
      <c r="T12072" s="0"/>
    </row>
    <row r="12073" customFormat="false" ht="12.75" hidden="false" customHeight="false" outlineLevel="0" collapsed="false">
      <c r="A12073" s="0" t="n">
        <v>1994</v>
      </c>
      <c r="B12073" s="0" t="n">
        <v>1</v>
      </c>
      <c r="C12073" s="0" t="n">
        <v>18</v>
      </c>
      <c r="D12073" s="0" t="n">
        <v>35</v>
      </c>
      <c r="E12073" s="0" t="n">
        <v>4</v>
      </c>
      <c r="F12073" s="0" t="n">
        <v>22</v>
      </c>
      <c r="H12073" s="0" t="n">
        <f aca="false">+(D12073+E12073)/2</f>
        <v>19.5</v>
      </c>
      <c r="T12073" s="0"/>
    </row>
    <row r="12074" customFormat="false" ht="12.75" hidden="false" customHeight="false" outlineLevel="0" collapsed="false">
      <c r="A12074" s="0" t="n">
        <v>1994</v>
      </c>
      <c r="B12074" s="0" t="n">
        <v>1</v>
      </c>
      <c r="C12074" s="0" t="n">
        <v>19</v>
      </c>
      <c r="D12074" s="0" t="n">
        <v>10</v>
      </c>
      <c r="E12074" s="0" t="n">
        <v>-2</v>
      </c>
      <c r="F12074" s="0" t="n">
        <v>0</v>
      </c>
      <c r="H12074" s="0" t="n">
        <f aca="false">+(D12074+E12074)/2</f>
        <v>4</v>
      </c>
      <c r="T12074" s="0"/>
    </row>
    <row r="12075" customFormat="false" ht="12.75" hidden="false" customHeight="false" outlineLevel="0" collapsed="false">
      <c r="A12075" s="0" t="n">
        <v>1994</v>
      </c>
      <c r="B12075" s="0" t="n">
        <v>1</v>
      </c>
      <c r="C12075" s="0" t="n">
        <v>20</v>
      </c>
      <c r="D12075" s="0" t="n">
        <v>15</v>
      </c>
      <c r="E12075" s="0" t="n">
        <v>0</v>
      </c>
      <c r="F12075" s="0" t="n">
        <v>0</v>
      </c>
      <c r="H12075" s="0" t="n">
        <f aca="false">+(D12075+E12075)/2</f>
        <v>7.5</v>
      </c>
      <c r="T12075" s="0"/>
    </row>
    <row r="12076" customFormat="false" ht="12.75" hidden="false" customHeight="false" outlineLevel="0" collapsed="false">
      <c r="A12076" s="0" t="n">
        <v>1994</v>
      </c>
      <c r="B12076" s="0" t="n">
        <v>1</v>
      </c>
      <c r="C12076" s="0" t="n">
        <v>21</v>
      </c>
      <c r="D12076" s="0" t="n">
        <v>22</v>
      </c>
      <c r="E12076" s="0" t="n">
        <v>6</v>
      </c>
      <c r="F12076" s="0" t="n">
        <v>0</v>
      </c>
      <c r="H12076" s="0" t="n">
        <f aca="false">+(D12076+E12076)/2</f>
        <v>14</v>
      </c>
      <c r="T12076" s="0"/>
    </row>
    <row r="12077" customFormat="false" ht="12.75" hidden="false" customHeight="false" outlineLevel="0" collapsed="false">
      <c r="A12077" s="0" t="n">
        <v>1994</v>
      </c>
      <c r="B12077" s="0" t="n">
        <v>1</v>
      </c>
      <c r="C12077" s="0" t="n">
        <v>22</v>
      </c>
      <c r="D12077" s="0" t="n">
        <v>32</v>
      </c>
      <c r="E12077" s="0" t="n">
        <v>15</v>
      </c>
      <c r="F12077" s="0" t="n">
        <v>0</v>
      </c>
      <c r="H12077" s="0" t="n">
        <f aca="false">+(D12077+E12077)/2</f>
        <v>23.5</v>
      </c>
      <c r="T12077" s="0"/>
    </row>
    <row r="12078" customFormat="false" ht="12.75" hidden="false" customHeight="false" outlineLevel="0" collapsed="false">
      <c r="A12078" s="0" t="n">
        <v>1994</v>
      </c>
      <c r="B12078" s="0" t="n">
        <v>1</v>
      </c>
      <c r="C12078" s="0" t="n">
        <v>23</v>
      </c>
      <c r="D12078" s="0" t="n">
        <v>32</v>
      </c>
      <c r="E12078" s="0" t="n">
        <v>18</v>
      </c>
      <c r="F12078" s="0" t="n">
        <v>0</v>
      </c>
      <c r="H12078" s="0" t="n">
        <f aca="false">+(D12078+E12078)/2</f>
        <v>25</v>
      </c>
      <c r="T12078" s="0"/>
    </row>
    <row r="12079" customFormat="false" ht="12.75" hidden="false" customHeight="false" outlineLevel="0" collapsed="false">
      <c r="A12079" s="0" t="n">
        <v>1994</v>
      </c>
      <c r="B12079" s="0" t="n">
        <v>1</v>
      </c>
      <c r="C12079" s="0" t="n">
        <v>24</v>
      </c>
      <c r="D12079" s="0" t="n">
        <v>49</v>
      </c>
      <c r="E12079" s="0" t="n">
        <v>31</v>
      </c>
      <c r="F12079" s="0" t="n">
        <v>0</v>
      </c>
      <c r="H12079" s="0" t="n">
        <f aca="false">+(D12079+E12079)/2</f>
        <v>40</v>
      </c>
      <c r="T12079" s="0"/>
    </row>
    <row r="12080" customFormat="false" ht="12.75" hidden="false" customHeight="false" outlineLevel="0" collapsed="false">
      <c r="A12080" s="0" t="n">
        <v>1994</v>
      </c>
      <c r="B12080" s="0" t="n">
        <v>1</v>
      </c>
      <c r="C12080" s="0" t="n">
        <v>25</v>
      </c>
      <c r="D12080" s="0" t="n">
        <v>42</v>
      </c>
      <c r="E12080" s="0" t="n">
        <v>32</v>
      </c>
      <c r="F12080" s="0" t="n">
        <v>0</v>
      </c>
      <c r="H12080" s="0" t="n">
        <f aca="false">+(D12080+E12080)/2</f>
        <v>37</v>
      </c>
      <c r="T12080" s="0"/>
    </row>
    <row r="12081" customFormat="false" ht="12.75" hidden="false" customHeight="false" outlineLevel="0" collapsed="false">
      <c r="A12081" s="0" t="n">
        <v>1994</v>
      </c>
      <c r="B12081" s="0" t="n">
        <v>1</v>
      </c>
      <c r="C12081" s="0" t="n">
        <v>26</v>
      </c>
      <c r="D12081" s="0" t="n">
        <v>32</v>
      </c>
      <c r="E12081" s="0" t="n">
        <v>5</v>
      </c>
      <c r="F12081" s="0" t="n">
        <v>32</v>
      </c>
      <c r="H12081" s="0" t="n">
        <f aca="false">+(D12081+E12081)/2</f>
        <v>18.5</v>
      </c>
      <c r="T12081" s="0"/>
    </row>
    <row r="12082" customFormat="false" ht="12.75" hidden="false" customHeight="false" outlineLevel="0" collapsed="false">
      <c r="A12082" s="0" t="n">
        <v>1994</v>
      </c>
      <c r="B12082" s="0" t="n">
        <v>1</v>
      </c>
      <c r="C12082" s="0" t="n">
        <v>27</v>
      </c>
      <c r="D12082" s="0" t="n">
        <v>31</v>
      </c>
      <c r="E12082" s="0" t="n">
        <v>0</v>
      </c>
      <c r="F12082" s="0" t="n">
        <v>6</v>
      </c>
      <c r="H12082" s="0" t="n">
        <f aca="false">+(D12082+E12082)/2</f>
        <v>15.5</v>
      </c>
      <c r="T12082" s="0"/>
    </row>
    <row r="12083" customFormat="false" ht="12.75" hidden="false" customHeight="false" outlineLevel="0" collapsed="false">
      <c r="A12083" s="0" t="n">
        <v>1994</v>
      </c>
      <c r="B12083" s="0" t="n">
        <v>1</v>
      </c>
      <c r="C12083" s="0" t="n">
        <v>28</v>
      </c>
      <c r="D12083" s="0" t="n">
        <v>55</v>
      </c>
      <c r="E12083" s="0" t="n">
        <v>31</v>
      </c>
      <c r="F12083" s="0" t="n">
        <v>187</v>
      </c>
      <c r="H12083" s="0" t="n">
        <f aca="false">+(D12083+E12083)/2</f>
        <v>43</v>
      </c>
      <c r="T12083" s="0"/>
    </row>
    <row r="12084" customFormat="false" ht="12.75" hidden="false" customHeight="false" outlineLevel="0" collapsed="false">
      <c r="A12084" s="0" t="n">
        <v>1994</v>
      </c>
      <c r="B12084" s="0" t="n">
        <v>1</v>
      </c>
      <c r="C12084" s="0" t="n">
        <v>29</v>
      </c>
      <c r="D12084" s="0" t="n">
        <v>42</v>
      </c>
      <c r="E12084" s="0" t="n">
        <v>35</v>
      </c>
      <c r="F12084" s="0" t="n">
        <v>0</v>
      </c>
      <c r="H12084" s="0" t="n">
        <f aca="false">+(D12084+E12084)/2</f>
        <v>38.5</v>
      </c>
      <c r="T12084" s="0"/>
    </row>
    <row r="12085" customFormat="false" ht="12.75" hidden="false" customHeight="false" outlineLevel="0" collapsed="false">
      <c r="A12085" s="0" t="n">
        <v>1994</v>
      </c>
      <c r="B12085" s="0" t="n">
        <v>1</v>
      </c>
      <c r="C12085" s="0" t="n">
        <v>30</v>
      </c>
      <c r="D12085" s="0" t="n">
        <v>36</v>
      </c>
      <c r="E12085" s="0" t="n">
        <v>23</v>
      </c>
      <c r="F12085" s="0" t="n">
        <v>0</v>
      </c>
      <c r="H12085" s="0" t="n">
        <f aca="false">+(D12085+E12085)/2</f>
        <v>29.5</v>
      </c>
      <c r="T12085" s="0"/>
    </row>
    <row r="12086" customFormat="false" ht="12.75" hidden="false" customHeight="false" outlineLevel="0" collapsed="false">
      <c r="A12086" s="0" t="n">
        <v>1994</v>
      </c>
      <c r="B12086" s="0" t="n">
        <v>1</v>
      </c>
      <c r="C12086" s="0" t="n">
        <v>31</v>
      </c>
      <c r="D12086" s="0" t="n">
        <v>31</v>
      </c>
      <c r="E12086" s="0" t="n">
        <v>17</v>
      </c>
      <c r="F12086" s="0" t="n">
        <v>0</v>
      </c>
      <c r="H12086" s="0" t="n">
        <f aca="false">+(D12086+E12086)/2</f>
        <v>24</v>
      </c>
      <c r="T12086" s="0"/>
    </row>
    <row r="12087" customFormat="false" ht="12.75" hidden="false" customHeight="false" outlineLevel="0" collapsed="false">
      <c r="A12087" s="0" t="n">
        <v>1994</v>
      </c>
      <c r="B12087" s="0" t="n">
        <v>2</v>
      </c>
      <c r="C12087" s="0" t="n">
        <v>1</v>
      </c>
      <c r="D12087" s="0" t="n">
        <v>25</v>
      </c>
      <c r="E12087" s="0" t="n">
        <v>19</v>
      </c>
      <c r="F12087" s="0" t="n">
        <v>4</v>
      </c>
      <c r="H12087" s="0" t="n">
        <f aca="false">+(D12087+E12087)/2</f>
        <v>22</v>
      </c>
      <c r="T12087" s="0"/>
    </row>
    <row r="12088" customFormat="false" ht="12.75" hidden="false" customHeight="false" outlineLevel="0" collapsed="false">
      <c r="A12088" s="0" t="n">
        <v>1994</v>
      </c>
      <c r="B12088" s="0" t="n">
        <v>2</v>
      </c>
      <c r="C12088" s="0" t="n">
        <v>2</v>
      </c>
      <c r="D12088" s="0" t="n">
        <v>30</v>
      </c>
      <c r="E12088" s="0" t="n">
        <v>16</v>
      </c>
      <c r="F12088" s="0" t="n">
        <v>0</v>
      </c>
      <c r="H12088" s="0" t="n">
        <f aca="false">+(D12088+E12088)/2</f>
        <v>23</v>
      </c>
      <c r="T12088" s="0"/>
    </row>
    <row r="12089" customFormat="false" ht="12.75" hidden="false" customHeight="false" outlineLevel="0" collapsed="false">
      <c r="A12089" s="0" t="n">
        <v>1994</v>
      </c>
      <c r="B12089" s="0" t="n">
        <v>2</v>
      </c>
      <c r="C12089" s="0" t="n">
        <v>3</v>
      </c>
      <c r="D12089" s="0" t="n">
        <v>37</v>
      </c>
      <c r="E12089" s="0" t="n">
        <v>17</v>
      </c>
      <c r="F12089" s="0" t="n">
        <v>0</v>
      </c>
      <c r="H12089" s="0" t="n">
        <f aca="false">+(D12089+E12089)/2</f>
        <v>27</v>
      </c>
      <c r="T12089" s="0"/>
    </row>
    <row r="12090" customFormat="false" ht="12.75" hidden="false" customHeight="false" outlineLevel="0" collapsed="false">
      <c r="A12090" s="0" t="n">
        <v>1994</v>
      </c>
      <c r="B12090" s="0" t="n">
        <v>2</v>
      </c>
      <c r="C12090" s="0" t="n">
        <v>4</v>
      </c>
      <c r="D12090" s="0" t="n">
        <v>39</v>
      </c>
      <c r="E12090" s="0" t="n">
        <v>21</v>
      </c>
      <c r="F12090" s="0" t="n">
        <v>0</v>
      </c>
      <c r="H12090" s="0" t="n">
        <f aca="false">+(D12090+E12090)/2</f>
        <v>30</v>
      </c>
      <c r="T12090" s="0"/>
    </row>
    <row r="12091" customFormat="false" ht="12.75" hidden="false" customHeight="false" outlineLevel="0" collapsed="false">
      <c r="A12091" s="0" t="n">
        <v>1994</v>
      </c>
      <c r="B12091" s="0" t="n">
        <v>2</v>
      </c>
      <c r="C12091" s="0" t="n">
        <v>5</v>
      </c>
      <c r="D12091" s="0" t="n">
        <v>46</v>
      </c>
      <c r="E12091" s="0" t="n">
        <v>32</v>
      </c>
      <c r="F12091" s="0" t="n">
        <v>0</v>
      </c>
      <c r="H12091" s="0" t="n">
        <f aca="false">+(D12091+E12091)/2</f>
        <v>39</v>
      </c>
      <c r="T12091" s="0"/>
    </row>
    <row r="12092" customFormat="false" ht="12.75" hidden="false" customHeight="false" outlineLevel="0" collapsed="false">
      <c r="A12092" s="0" t="n">
        <v>1994</v>
      </c>
      <c r="B12092" s="0" t="n">
        <v>2</v>
      </c>
      <c r="C12092" s="0" t="n">
        <v>6</v>
      </c>
      <c r="D12092" s="0" t="n">
        <v>43</v>
      </c>
      <c r="E12092" s="0" t="n">
        <v>30</v>
      </c>
      <c r="F12092" s="0" t="n">
        <v>0</v>
      </c>
      <c r="H12092" s="0" t="n">
        <f aca="false">+(D12092+E12092)/2</f>
        <v>36.5</v>
      </c>
      <c r="T12092" s="0"/>
    </row>
    <row r="12093" customFormat="false" ht="12.75" hidden="false" customHeight="false" outlineLevel="0" collapsed="false">
      <c r="A12093" s="0" t="n">
        <v>1994</v>
      </c>
      <c r="B12093" s="0" t="n">
        <v>2</v>
      </c>
      <c r="C12093" s="0" t="n">
        <v>7</v>
      </c>
      <c r="D12093" s="0" t="n">
        <v>44</v>
      </c>
      <c r="E12093" s="0" t="n">
        <v>22</v>
      </c>
      <c r="F12093" s="0" t="n">
        <v>0</v>
      </c>
      <c r="H12093" s="0" t="n">
        <f aca="false">+(D12093+E12093)/2</f>
        <v>33</v>
      </c>
      <c r="T12093" s="0"/>
    </row>
    <row r="12094" customFormat="false" ht="12.75" hidden="false" customHeight="false" outlineLevel="0" collapsed="false">
      <c r="A12094" s="0" t="n">
        <v>1994</v>
      </c>
      <c r="B12094" s="0" t="n">
        <v>2</v>
      </c>
      <c r="C12094" s="0" t="n">
        <v>8</v>
      </c>
      <c r="D12094" s="0" t="n">
        <v>22</v>
      </c>
      <c r="E12094" s="0" t="n">
        <v>14</v>
      </c>
      <c r="F12094" s="0" t="n">
        <v>82</v>
      </c>
      <c r="H12094" s="0" t="n">
        <f aca="false">+(D12094+E12094)/2</f>
        <v>18</v>
      </c>
      <c r="T12094" s="0"/>
    </row>
    <row r="12095" customFormat="false" ht="12.75" hidden="false" customHeight="false" outlineLevel="0" collapsed="false">
      <c r="A12095" s="0" t="n">
        <v>1994</v>
      </c>
      <c r="B12095" s="0" t="n">
        <v>2</v>
      </c>
      <c r="C12095" s="0" t="n">
        <v>9</v>
      </c>
      <c r="D12095" s="0" t="n">
        <v>19</v>
      </c>
      <c r="E12095" s="0" t="n">
        <v>14</v>
      </c>
      <c r="F12095" s="0" t="n">
        <v>47</v>
      </c>
      <c r="H12095" s="0" t="n">
        <f aca="false">+(D12095+E12095)/2</f>
        <v>16.5</v>
      </c>
      <c r="T12095" s="0"/>
    </row>
    <row r="12096" customFormat="false" ht="12.75" hidden="false" customHeight="false" outlineLevel="0" collapsed="false">
      <c r="A12096" s="0" t="n">
        <v>1994</v>
      </c>
      <c r="B12096" s="0" t="n">
        <v>2</v>
      </c>
      <c r="C12096" s="0" t="n">
        <v>10</v>
      </c>
      <c r="D12096" s="0" t="n">
        <v>19</v>
      </c>
      <c r="E12096" s="0" t="n">
        <v>7</v>
      </c>
      <c r="F12096" s="0" t="n">
        <v>0</v>
      </c>
      <c r="H12096" s="0" t="n">
        <f aca="false">+(D12096+E12096)/2</f>
        <v>13</v>
      </c>
      <c r="T12096" s="0"/>
    </row>
    <row r="12097" customFormat="false" ht="12.75" hidden="false" customHeight="false" outlineLevel="0" collapsed="false">
      <c r="A12097" s="0" t="n">
        <v>1994</v>
      </c>
      <c r="B12097" s="0" t="n">
        <v>2</v>
      </c>
      <c r="C12097" s="0" t="n">
        <v>11</v>
      </c>
      <c r="D12097" s="0" t="n">
        <v>25</v>
      </c>
      <c r="E12097" s="0" t="n">
        <v>15</v>
      </c>
      <c r="F12097" s="0" t="n">
        <v>109</v>
      </c>
      <c r="H12097" s="0" t="n">
        <f aca="false">+(D12097+E12097)/2</f>
        <v>20</v>
      </c>
      <c r="T12097" s="0"/>
    </row>
    <row r="12098" customFormat="false" ht="12.75" hidden="false" customHeight="false" outlineLevel="0" collapsed="false">
      <c r="A12098" s="0" t="n">
        <v>1994</v>
      </c>
      <c r="B12098" s="0" t="n">
        <v>2</v>
      </c>
      <c r="C12098" s="0" t="n">
        <v>12</v>
      </c>
      <c r="D12098" s="0" t="n">
        <v>31</v>
      </c>
      <c r="E12098" s="0" t="n">
        <v>22</v>
      </c>
      <c r="F12098" s="0" t="n">
        <v>0</v>
      </c>
      <c r="H12098" s="0" t="n">
        <f aca="false">+(D12098+E12098)/2</f>
        <v>26.5</v>
      </c>
      <c r="T12098" s="0"/>
    </row>
    <row r="12099" customFormat="false" ht="12.75" hidden="false" customHeight="false" outlineLevel="0" collapsed="false">
      <c r="A12099" s="0" t="n">
        <v>1994</v>
      </c>
      <c r="B12099" s="0" t="n">
        <v>2</v>
      </c>
      <c r="C12099" s="0" t="n">
        <v>13</v>
      </c>
      <c r="D12099" s="0" t="n">
        <v>40</v>
      </c>
      <c r="E12099" s="0" t="n">
        <v>27</v>
      </c>
      <c r="F12099" s="0" t="n">
        <v>3</v>
      </c>
      <c r="H12099" s="0" t="n">
        <f aca="false">+(D12099+E12099)/2</f>
        <v>33.5</v>
      </c>
      <c r="T12099" s="0"/>
    </row>
    <row r="12100" customFormat="false" ht="12.75" hidden="false" customHeight="false" outlineLevel="0" collapsed="false">
      <c r="A12100" s="0" t="n">
        <v>1994</v>
      </c>
      <c r="B12100" s="0" t="n">
        <v>2</v>
      </c>
      <c r="C12100" s="0" t="n">
        <v>14</v>
      </c>
      <c r="D12100" s="0" t="n">
        <v>30</v>
      </c>
      <c r="E12100" s="0" t="n">
        <v>19</v>
      </c>
      <c r="F12100" s="0" t="n">
        <v>0</v>
      </c>
      <c r="H12100" s="0" t="n">
        <f aca="false">+(D12100+E12100)/2</f>
        <v>24.5</v>
      </c>
      <c r="T12100" s="0"/>
    </row>
    <row r="12101" customFormat="false" ht="12.75" hidden="false" customHeight="false" outlineLevel="0" collapsed="false">
      <c r="A12101" s="0" t="n">
        <v>1994</v>
      </c>
      <c r="B12101" s="0" t="n">
        <v>2</v>
      </c>
      <c r="C12101" s="0" t="n">
        <v>15</v>
      </c>
      <c r="D12101" s="0" t="n">
        <v>35</v>
      </c>
      <c r="E12101" s="0" t="n">
        <v>18</v>
      </c>
      <c r="F12101" s="0" t="n">
        <v>0</v>
      </c>
      <c r="H12101" s="0" t="n">
        <f aca="false">+(D12101+E12101)/2</f>
        <v>26.5</v>
      </c>
      <c r="T12101" s="0"/>
    </row>
    <row r="12102" customFormat="false" ht="12.75" hidden="false" customHeight="false" outlineLevel="0" collapsed="false">
      <c r="A12102" s="0" t="n">
        <v>1994</v>
      </c>
      <c r="B12102" s="0" t="n">
        <v>2</v>
      </c>
      <c r="C12102" s="0" t="n">
        <v>16</v>
      </c>
      <c r="D12102" s="0" t="n">
        <v>39</v>
      </c>
      <c r="E12102" s="0" t="n">
        <v>25</v>
      </c>
      <c r="F12102" s="0" t="n">
        <v>0</v>
      </c>
      <c r="H12102" s="0" t="n">
        <f aca="false">+(D12102+E12102)/2</f>
        <v>32</v>
      </c>
      <c r="T12102" s="0"/>
    </row>
    <row r="12103" customFormat="false" ht="12.75" hidden="false" customHeight="false" outlineLevel="0" collapsed="false">
      <c r="A12103" s="0" t="n">
        <v>1994</v>
      </c>
      <c r="B12103" s="0" t="n">
        <v>2</v>
      </c>
      <c r="C12103" s="0" t="n">
        <v>17</v>
      </c>
      <c r="D12103" s="0" t="n">
        <v>48</v>
      </c>
      <c r="E12103" s="0" t="n">
        <v>22</v>
      </c>
      <c r="F12103" s="0" t="n">
        <v>0</v>
      </c>
      <c r="H12103" s="0" t="n">
        <f aca="false">+(D12103+E12103)/2</f>
        <v>35</v>
      </c>
      <c r="T12103" s="0"/>
    </row>
    <row r="12104" customFormat="false" ht="12.75" hidden="false" customHeight="false" outlineLevel="0" collapsed="false">
      <c r="A12104" s="0" t="n">
        <v>1994</v>
      </c>
      <c r="B12104" s="0" t="n">
        <v>2</v>
      </c>
      <c r="C12104" s="0" t="n">
        <v>18</v>
      </c>
      <c r="D12104" s="0" t="n">
        <v>59</v>
      </c>
      <c r="E12104" s="0" t="n">
        <v>35</v>
      </c>
      <c r="F12104" s="0" t="n">
        <v>0</v>
      </c>
      <c r="H12104" s="0" t="n">
        <f aca="false">+(D12104+E12104)/2</f>
        <v>47</v>
      </c>
      <c r="T12104" s="0"/>
    </row>
    <row r="12105" customFormat="false" ht="12.75" hidden="false" customHeight="false" outlineLevel="0" collapsed="false">
      <c r="A12105" s="0" t="n">
        <v>1994</v>
      </c>
      <c r="B12105" s="0" t="n">
        <v>2</v>
      </c>
      <c r="C12105" s="0" t="n">
        <v>19</v>
      </c>
      <c r="D12105" s="0" t="n">
        <v>61</v>
      </c>
      <c r="E12105" s="0" t="n">
        <v>32</v>
      </c>
      <c r="F12105" s="0" t="n">
        <v>0</v>
      </c>
      <c r="H12105" s="0" t="n">
        <f aca="false">+(D12105+E12105)/2</f>
        <v>46.5</v>
      </c>
      <c r="T12105" s="0"/>
    </row>
    <row r="12106" customFormat="false" ht="12.75" hidden="false" customHeight="false" outlineLevel="0" collapsed="false">
      <c r="A12106" s="0" t="n">
        <v>1994</v>
      </c>
      <c r="B12106" s="0" t="n">
        <v>2</v>
      </c>
      <c r="C12106" s="0" t="n">
        <v>20</v>
      </c>
      <c r="D12106" s="0" t="n">
        <v>62</v>
      </c>
      <c r="E12106" s="0" t="n">
        <v>44</v>
      </c>
      <c r="F12106" s="0" t="n">
        <v>0</v>
      </c>
      <c r="H12106" s="0" t="n">
        <f aca="false">+(D12106+E12106)/2</f>
        <v>53</v>
      </c>
      <c r="T12106" s="0"/>
    </row>
    <row r="12107" customFormat="false" ht="12.75" hidden="false" customHeight="false" outlineLevel="0" collapsed="false">
      <c r="A12107" s="0" t="n">
        <v>1994</v>
      </c>
      <c r="B12107" s="0" t="n">
        <v>2</v>
      </c>
      <c r="C12107" s="0" t="n">
        <v>21</v>
      </c>
      <c r="D12107" s="0" t="n">
        <v>53</v>
      </c>
      <c r="E12107" s="0" t="n">
        <v>42</v>
      </c>
      <c r="F12107" s="0" t="n">
        <v>20</v>
      </c>
      <c r="H12107" s="0" t="n">
        <f aca="false">+(D12107+E12107)/2</f>
        <v>47.5</v>
      </c>
      <c r="T12107" s="0"/>
    </row>
    <row r="12108" customFormat="false" ht="12.75" hidden="false" customHeight="false" outlineLevel="0" collapsed="false">
      <c r="A12108" s="0" t="n">
        <v>1994</v>
      </c>
      <c r="B12108" s="0" t="n">
        <v>2</v>
      </c>
      <c r="C12108" s="0" t="n">
        <v>22</v>
      </c>
      <c r="D12108" s="0" t="n">
        <v>48</v>
      </c>
      <c r="E12108" s="0" t="n">
        <v>35</v>
      </c>
      <c r="F12108" s="0" t="n">
        <v>0</v>
      </c>
      <c r="H12108" s="0" t="n">
        <f aca="false">+(D12108+E12108)/2</f>
        <v>41.5</v>
      </c>
      <c r="T12108" s="0"/>
    </row>
    <row r="12109" customFormat="false" ht="12.75" hidden="false" customHeight="false" outlineLevel="0" collapsed="false">
      <c r="A12109" s="0" t="n">
        <v>1994</v>
      </c>
      <c r="B12109" s="0" t="n">
        <v>2</v>
      </c>
      <c r="C12109" s="0" t="n">
        <v>23</v>
      </c>
      <c r="D12109" s="0" t="n">
        <v>35</v>
      </c>
      <c r="E12109" s="0" t="n">
        <v>26</v>
      </c>
      <c r="F12109" s="0" t="n">
        <v>40</v>
      </c>
      <c r="H12109" s="0" t="n">
        <f aca="false">+(D12109+E12109)/2</f>
        <v>30.5</v>
      </c>
      <c r="T12109" s="0"/>
    </row>
    <row r="12110" customFormat="false" ht="12.75" hidden="false" customHeight="false" outlineLevel="0" collapsed="false">
      <c r="A12110" s="0" t="n">
        <v>1994</v>
      </c>
      <c r="B12110" s="0" t="n">
        <v>2</v>
      </c>
      <c r="C12110" s="0" t="n">
        <v>24</v>
      </c>
      <c r="D12110" s="0" t="n">
        <v>43</v>
      </c>
      <c r="E12110" s="0" t="n">
        <v>29</v>
      </c>
      <c r="F12110" s="0" t="n">
        <v>31</v>
      </c>
      <c r="H12110" s="0" t="n">
        <f aca="false">+(D12110+E12110)/2</f>
        <v>36</v>
      </c>
      <c r="T12110" s="0"/>
    </row>
    <row r="12111" customFormat="false" ht="12.75" hidden="false" customHeight="false" outlineLevel="0" collapsed="false">
      <c r="A12111" s="0" t="n">
        <v>1994</v>
      </c>
      <c r="B12111" s="0" t="n">
        <v>2</v>
      </c>
      <c r="C12111" s="0" t="n">
        <v>25</v>
      </c>
      <c r="D12111" s="0" t="n">
        <v>36</v>
      </c>
      <c r="E12111" s="0" t="n">
        <v>26</v>
      </c>
      <c r="F12111" s="0" t="n">
        <v>0</v>
      </c>
      <c r="H12111" s="0" t="n">
        <f aca="false">+(D12111+E12111)/2</f>
        <v>31</v>
      </c>
      <c r="T12111" s="0"/>
    </row>
    <row r="12112" customFormat="false" ht="12.75" hidden="false" customHeight="false" outlineLevel="0" collapsed="false">
      <c r="A12112" s="0" t="n">
        <v>1994</v>
      </c>
      <c r="B12112" s="0" t="n">
        <v>2</v>
      </c>
      <c r="C12112" s="0" t="n">
        <v>26</v>
      </c>
      <c r="D12112" s="0" t="n">
        <v>32</v>
      </c>
      <c r="E12112" s="0" t="n">
        <v>15</v>
      </c>
      <c r="F12112" s="0" t="n">
        <v>8</v>
      </c>
      <c r="H12112" s="0" t="n">
        <f aca="false">+(D12112+E12112)/2</f>
        <v>23.5</v>
      </c>
      <c r="T12112" s="0"/>
    </row>
    <row r="12113" customFormat="false" ht="12.75" hidden="false" customHeight="false" outlineLevel="0" collapsed="false">
      <c r="A12113" s="0" t="n">
        <v>1994</v>
      </c>
      <c r="B12113" s="0" t="n">
        <v>2</v>
      </c>
      <c r="C12113" s="0" t="n">
        <v>27</v>
      </c>
      <c r="D12113" s="0" t="n">
        <v>27</v>
      </c>
      <c r="E12113" s="0" t="n">
        <v>12</v>
      </c>
      <c r="F12113" s="0" t="n">
        <v>0</v>
      </c>
      <c r="H12113" s="0" t="n">
        <f aca="false">+(D12113+E12113)/2</f>
        <v>19.5</v>
      </c>
      <c r="T12113" s="0"/>
    </row>
    <row r="12114" customFormat="false" ht="12.75" hidden="false" customHeight="false" outlineLevel="0" collapsed="false">
      <c r="A12114" s="0" t="n">
        <v>1994</v>
      </c>
      <c r="B12114" s="0" t="n">
        <v>2</v>
      </c>
      <c r="C12114" s="0" t="n">
        <v>28</v>
      </c>
      <c r="D12114" s="0" t="n">
        <v>34</v>
      </c>
      <c r="E12114" s="0" t="n">
        <v>14</v>
      </c>
      <c r="F12114" s="0" t="n">
        <v>0</v>
      </c>
      <c r="H12114" s="0" t="n">
        <f aca="false">+(D12114+E12114)/2</f>
        <v>24</v>
      </c>
      <c r="T12114" s="0"/>
    </row>
    <row r="12115" customFormat="false" ht="12.75" hidden="false" customHeight="false" outlineLevel="0" collapsed="false">
      <c r="A12115" s="0" t="n">
        <v>1994</v>
      </c>
      <c r="B12115" s="0" t="n">
        <v>3</v>
      </c>
      <c r="C12115" s="0" t="n">
        <v>1</v>
      </c>
      <c r="D12115" s="0" t="n">
        <v>38</v>
      </c>
      <c r="E12115" s="0" t="n">
        <v>24</v>
      </c>
      <c r="F12115" s="0" t="n">
        <v>0</v>
      </c>
      <c r="H12115" s="0" t="n">
        <f aca="false">+(D12115+E12115)/2</f>
        <v>31</v>
      </c>
      <c r="T12115" s="0"/>
    </row>
    <row r="12116" customFormat="false" ht="12.75" hidden="false" customHeight="false" outlineLevel="0" collapsed="false">
      <c r="A12116" s="0" t="n">
        <v>1994</v>
      </c>
      <c r="B12116" s="0" t="n">
        <v>3</v>
      </c>
      <c r="C12116" s="0" t="n">
        <v>2</v>
      </c>
      <c r="D12116" s="0" t="n">
        <v>30</v>
      </c>
      <c r="E12116" s="0" t="n">
        <v>26</v>
      </c>
      <c r="F12116" s="0" t="n">
        <v>40</v>
      </c>
      <c r="H12116" s="0" t="n">
        <f aca="false">+(D12116+E12116)/2</f>
        <v>28</v>
      </c>
      <c r="T12116" s="0"/>
    </row>
    <row r="12117" customFormat="false" ht="12.75" hidden="false" customHeight="false" outlineLevel="0" collapsed="false">
      <c r="A12117" s="0" t="n">
        <v>1994</v>
      </c>
      <c r="B12117" s="0" t="n">
        <v>3</v>
      </c>
      <c r="C12117" s="0" t="n">
        <v>3</v>
      </c>
      <c r="D12117" s="0" t="n">
        <v>35</v>
      </c>
      <c r="E12117" s="0" t="n">
        <v>27</v>
      </c>
      <c r="F12117" s="0" t="n">
        <v>62</v>
      </c>
      <c r="H12117" s="0" t="n">
        <f aca="false">+(D12117+E12117)/2</f>
        <v>31</v>
      </c>
      <c r="T12117" s="0"/>
    </row>
    <row r="12118" customFormat="false" ht="12.75" hidden="false" customHeight="false" outlineLevel="0" collapsed="false">
      <c r="A12118" s="0" t="n">
        <v>1994</v>
      </c>
      <c r="B12118" s="0" t="n">
        <v>3</v>
      </c>
      <c r="C12118" s="0" t="n">
        <v>4</v>
      </c>
      <c r="D12118" s="0" t="n">
        <v>48</v>
      </c>
      <c r="E12118" s="0" t="n">
        <v>30</v>
      </c>
      <c r="F12118" s="0" t="n">
        <v>0</v>
      </c>
      <c r="H12118" s="0" t="n">
        <f aca="false">+(D12118+E12118)/2</f>
        <v>39</v>
      </c>
      <c r="T12118" s="0"/>
    </row>
    <row r="12119" customFormat="false" ht="12.75" hidden="false" customHeight="false" outlineLevel="0" collapsed="false">
      <c r="A12119" s="0" t="n">
        <v>1994</v>
      </c>
      <c r="B12119" s="0" t="n">
        <v>3</v>
      </c>
      <c r="C12119" s="0" t="n">
        <v>5</v>
      </c>
      <c r="D12119" s="0" t="n">
        <v>45</v>
      </c>
      <c r="E12119" s="0" t="n">
        <v>34</v>
      </c>
      <c r="F12119" s="0" t="n">
        <v>0</v>
      </c>
      <c r="H12119" s="0" t="n">
        <f aca="false">+(D12119+E12119)/2</f>
        <v>39.5</v>
      </c>
      <c r="T12119" s="0"/>
    </row>
    <row r="12120" customFormat="false" ht="12.75" hidden="false" customHeight="false" outlineLevel="0" collapsed="false">
      <c r="A12120" s="0" t="n">
        <v>1994</v>
      </c>
      <c r="B12120" s="0" t="n">
        <v>3</v>
      </c>
      <c r="C12120" s="0" t="n">
        <v>6</v>
      </c>
      <c r="D12120" s="0" t="n">
        <v>42</v>
      </c>
      <c r="E12120" s="0" t="n">
        <v>30</v>
      </c>
      <c r="F12120" s="0" t="n">
        <v>0</v>
      </c>
      <c r="H12120" s="0" t="n">
        <f aca="false">+(D12120+E12120)/2</f>
        <v>36</v>
      </c>
      <c r="T12120" s="0"/>
    </row>
    <row r="12121" customFormat="false" ht="12.75" hidden="false" customHeight="false" outlineLevel="0" collapsed="false">
      <c r="A12121" s="0" t="n">
        <v>1994</v>
      </c>
      <c r="B12121" s="0" t="n">
        <v>3</v>
      </c>
      <c r="C12121" s="0" t="n">
        <v>7</v>
      </c>
      <c r="D12121" s="0" t="n">
        <v>50</v>
      </c>
      <c r="E12121" s="0" t="n">
        <v>33</v>
      </c>
      <c r="F12121" s="0" t="n">
        <v>0</v>
      </c>
      <c r="H12121" s="0" t="n">
        <f aca="false">+(D12121+E12121)/2</f>
        <v>41.5</v>
      </c>
      <c r="T12121" s="0"/>
    </row>
    <row r="12122" customFormat="false" ht="12.75" hidden="false" customHeight="false" outlineLevel="0" collapsed="false">
      <c r="A12122" s="0" t="n">
        <v>1994</v>
      </c>
      <c r="B12122" s="0" t="n">
        <v>3</v>
      </c>
      <c r="C12122" s="0" t="n">
        <v>8</v>
      </c>
      <c r="D12122" s="0" t="n">
        <v>48</v>
      </c>
      <c r="E12122" s="0" t="n">
        <v>35</v>
      </c>
      <c r="F12122" s="0" t="n">
        <v>12</v>
      </c>
      <c r="H12122" s="0" t="n">
        <f aca="false">+(D12122+E12122)/2</f>
        <v>41.5</v>
      </c>
      <c r="T12122" s="0"/>
    </row>
    <row r="12123" customFormat="false" ht="12.75" hidden="false" customHeight="false" outlineLevel="0" collapsed="false">
      <c r="A12123" s="0" t="n">
        <v>1994</v>
      </c>
      <c r="B12123" s="0" t="n">
        <v>3</v>
      </c>
      <c r="C12123" s="0" t="n">
        <v>9</v>
      </c>
      <c r="D12123" s="0" t="n">
        <v>36</v>
      </c>
      <c r="E12123" s="0" t="n">
        <v>30</v>
      </c>
      <c r="F12123" s="0" t="n">
        <v>29</v>
      </c>
      <c r="H12123" s="0" t="n">
        <f aca="false">+(D12123+E12123)/2</f>
        <v>33</v>
      </c>
      <c r="T12123" s="0"/>
    </row>
    <row r="12124" customFormat="false" ht="12.75" hidden="false" customHeight="false" outlineLevel="0" collapsed="false">
      <c r="A12124" s="0" t="n">
        <v>1994</v>
      </c>
      <c r="B12124" s="0" t="n">
        <v>3</v>
      </c>
      <c r="C12124" s="0" t="n">
        <v>10</v>
      </c>
      <c r="D12124" s="0" t="n">
        <v>46</v>
      </c>
      <c r="E12124" s="0" t="n">
        <v>32</v>
      </c>
      <c r="F12124" s="0" t="n">
        <v>162</v>
      </c>
      <c r="H12124" s="0" t="n">
        <f aca="false">+(D12124+E12124)/2</f>
        <v>39</v>
      </c>
      <c r="T12124" s="0"/>
    </row>
    <row r="12125" customFormat="false" ht="12.75" hidden="false" customHeight="false" outlineLevel="0" collapsed="false">
      <c r="A12125" s="0" t="n">
        <v>1994</v>
      </c>
      <c r="B12125" s="0" t="n">
        <v>3</v>
      </c>
      <c r="C12125" s="0" t="n">
        <v>11</v>
      </c>
      <c r="D12125" s="0" t="n">
        <v>47</v>
      </c>
      <c r="E12125" s="0" t="n">
        <v>31</v>
      </c>
      <c r="F12125" s="0" t="n">
        <v>0</v>
      </c>
      <c r="H12125" s="0" t="n">
        <f aca="false">+(D12125+E12125)/2</f>
        <v>39</v>
      </c>
      <c r="T12125" s="0"/>
    </row>
    <row r="12126" customFormat="false" ht="12.75" hidden="false" customHeight="false" outlineLevel="0" collapsed="false">
      <c r="A12126" s="0" t="n">
        <v>1994</v>
      </c>
      <c r="B12126" s="0" t="n">
        <v>3</v>
      </c>
      <c r="C12126" s="0" t="n">
        <v>12</v>
      </c>
      <c r="D12126" s="0" t="n">
        <v>46</v>
      </c>
      <c r="E12126" s="0" t="n">
        <v>26</v>
      </c>
      <c r="F12126" s="0" t="n">
        <v>0</v>
      </c>
      <c r="H12126" s="0" t="n">
        <f aca="false">+(D12126+E12126)/2</f>
        <v>36</v>
      </c>
      <c r="T12126" s="0"/>
    </row>
    <row r="12127" customFormat="false" ht="12.75" hidden="false" customHeight="false" outlineLevel="0" collapsed="false">
      <c r="A12127" s="0" t="n">
        <v>1994</v>
      </c>
      <c r="B12127" s="0" t="n">
        <v>3</v>
      </c>
      <c r="C12127" s="0" t="n">
        <v>13</v>
      </c>
      <c r="D12127" s="0" t="n">
        <v>52</v>
      </c>
      <c r="E12127" s="0" t="n">
        <v>33</v>
      </c>
      <c r="F12127" s="0" t="n">
        <v>0</v>
      </c>
      <c r="H12127" s="0" t="n">
        <f aca="false">+(D12127+E12127)/2</f>
        <v>42.5</v>
      </c>
      <c r="T12127" s="0"/>
    </row>
    <row r="12128" customFormat="false" ht="12.75" hidden="false" customHeight="false" outlineLevel="0" collapsed="false">
      <c r="A12128" s="0" t="n">
        <v>1994</v>
      </c>
      <c r="B12128" s="0" t="n">
        <v>3</v>
      </c>
      <c r="C12128" s="0" t="n">
        <v>14</v>
      </c>
      <c r="D12128" s="0" t="n">
        <v>54</v>
      </c>
      <c r="E12128" s="0" t="n">
        <v>41</v>
      </c>
      <c r="F12128" s="0" t="n">
        <v>0</v>
      </c>
      <c r="H12128" s="0" t="n">
        <f aca="false">+(D12128+E12128)/2</f>
        <v>47.5</v>
      </c>
      <c r="T12128" s="0"/>
    </row>
    <row r="12129" customFormat="false" ht="12.75" hidden="false" customHeight="false" outlineLevel="0" collapsed="false">
      <c r="A12129" s="0" t="n">
        <v>1994</v>
      </c>
      <c r="B12129" s="0" t="n">
        <v>3</v>
      </c>
      <c r="C12129" s="0" t="n">
        <v>15</v>
      </c>
      <c r="D12129" s="0" t="n">
        <v>55</v>
      </c>
      <c r="E12129" s="0" t="n">
        <v>41</v>
      </c>
      <c r="F12129" s="0" t="n">
        <v>11</v>
      </c>
      <c r="H12129" s="0" t="n">
        <f aca="false">+(D12129+E12129)/2</f>
        <v>48</v>
      </c>
      <c r="T12129" s="0"/>
    </row>
    <row r="12130" customFormat="false" ht="12.75" hidden="false" customHeight="false" outlineLevel="0" collapsed="false">
      <c r="A12130" s="0" t="n">
        <v>1994</v>
      </c>
      <c r="B12130" s="0" t="n">
        <v>3</v>
      </c>
      <c r="C12130" s="0" t="n">
        <v>16</v>
      </c>
      <c r="D12130" s="0" t="n">
        <v>45</v>
      </c>
      <c r="E12130" s="0" t="n">
        <v>24</v>
      </c>
      <c r="F12130" s="0" t="n">
        <v>0</v>
      </c>
      <c r="H12130" s="0" t="n">
        <f aca="false">+(D12130+E12130)/2</f>
        <v>34.5</v>
      </c>
      <c r="T12130" s="0"/>
    </row>
    <row r="12131" customFormat="false" ht="12.75" hidden="false" customHeight="false" outlineLevel="0" collapsed="false">
      <c r="A12131" s="0" t="n">
        <v>1994</v>
      </c>
      <c r="B12131" s="0" t="n">
        <v>3</v>
      </c>
      <c r="C12131" s="0" t="n">
        <v>17</v>
      </c>
      <c r="D12131" s="0" t="n">
        <v>37</v>
      </c>
      <c r="E12131" s="0" t="n">
        <v>21</v>
      </c>
      <c r="F12131" s="0" t="n">
        <v>2</v>
      </c>
      <c r="H12131" s="0" t="n">
        <f aca="false">+(D12131+E12131)/2</f>
        <v>29</v>
      </c>
      <c r="T12131" s="0"/>
    </row>
    <row r="12132" customFormat="false" ht="12.75" hidden="false" customHeight="false" outlineLevel="0" collapsed="false">
      <c r="A12132" s="0" t="n">
        <v>1994</v>
      </c>
      <c r="B12132" s="0" t="n">
        <v>3</v>
      </c>
      <c r="C12132" s="0" t="n">
        <v>18</v>
      </c>
      <c r="D12132" s="0" t="n">
        <v>33</v>
      </c>
      <c r="E12132" s="0" t="n">
        <v>25</v>
      </c>
      <c r="F12132" s="0" t="n">
        <v>26</v>
      </c>
      <c r="H12132" s="0" t="n">
        <f aca="false">+(D12132+E12132)/2</f>
        <v>29</v>
      </c>
      <c r="T12132" s="0"/>
    </row>
    <row r="12133" customFormat="false" ht="12.75" hidden="false" customHeight="false" outlineLevel="0" collapsed="false">
      <c r="A12133" s="0" t="n">
        <v>1994</v>
      </c>
      <c r="B12133" s="0" t="n">
        <v>3</v>
      </c>
      <c r="C12133" s="0" t="n">
        <v>19</v>
      </c>
      <c r="D12133" s="0" t="n">
        <v>43</v>
      </c>
      <c r="E12133" s="0" t="n">
        <v>27</v>
      </c>
      <c r="F12133" s="0" t="n">
        <v>0</v>
      </c>
      <c r="H12133" s="0" t="n">
        <f aca="false">+(D12133+E12133)/2</f>
        <v>35</v>
      </c>
      <c r="T12133" s="0"/>
    </row>
    <row r="12134" customFormat="false" ht="12.75" hidden="false" customHeight="false" outlineLevel="0" collapsed="false">
      <c r="A12134" s="0" t="n">
        <v>1994</v>
      </c>
      <c r="B12134" s="0" t="n">
        <v>3</v>
      </c>
      <c r="C12134" s="0" t="n">
        <v>20</v>
      </c>
      <c r="D12134" s="0" t="n">
        <v>49</v>
      </c>
      <c r="E12134" s="0" t="n">
        <v>34</v>
      </c>
      <c r="F12134" s="0" t="n">
        <v>0</v>
      </c>
      <c r="H12134" s="0" t="n">
        <f aca="false">+(D12134+E12134)/2</f>
        <v>41.5</v>
      </c>
      <c r="T12134" s="0"/>
    </row>
    <row r="12135" customFormat="false" ht="12.75" hidden="false" customHeight="false" outlineLevel="0" collapsed="false">
      <c r="A12135" s="0" t="n">
        <v>1994</v>
      </c>
      <c r="B12135" s="0" t="n">
        <v>3</v>
      </c>
      <c r="C12135" s="0" t="n">
        <v>21</v>
      </c>
      <c r="D12135" s="0" t="n">
        <v>48</v>
      </c>
      <c r="E12135" s="0" t="n">
        <v>34</v>
      </c>
      <c r="F12135" s="0" t="n">
        <v>67</v>
      </c>
      <c r="H12135" s="0" t="n">
        <f aca="false">+(D12135+E12135)/2</f>
        <v>41</v>
      </c>
      <c r="T12135" s="0"/>
    </row>
    <row r="12136" customFormat="false" ht="12.75" hidden="false" customHeight="false" outlineLevel="0" collapsed="false">
      <c r="A12136" s="0" t="n">
        <v>1994</v>
      </c>
      <c r="B12136" s="0" t="n">
        <v>3</v>
      </c>
      <c r="C12136" s="0" t="n">
        <v>22</v>
      </c>
      <c r="D12136" s="0" t="n">
        <v>56</v>
      </c>
      <c r="E12136" s="0" t="n">
        <v>41</v>
      </c>
      <c r="F12136" s="0" t="n">
        <v>45</v>
      </c>
      <c r="H12136" s="0" t="n">
        <f aca="false">+(D12136+E12136)/2</f>
        <v>48.5</v>
      </c>
      <c r="T12136" s="0"/>
    </row>
    <row r="12137" customFormat="false" ht="12.75" hidden="false" customHeight="false" outlineLevel="0" collapsed="false">
      <c r="A12137" s="0" t="n">
        <v>1994</v>
      </c>
      <c r="B12137" s="0" t="n">
        <v>3</v>
      </c>
      <c r="C12137" s="0" t="n">
        <v>23</v>
      </c>
      <c r="D12137" s="0" t="n">
        <v>71</v>
      </c>
      <c r="E12137" s="0" t="n">
        <v>46</v>
      </c>
      <c r="F12137" s="0" t="n">
        <v>0</v>
      </c>
      <c r="H12137" s="0" t="n">
        <f aca="false">+(D12137+E12137)/2</f>
        <v>58.5</v>
      </c>
      <c r="T12137" s="0"/>
    </row>
    <row r="12138" customFormat="false" ht="12.75" hidden="false" customHeight="false" outlineLevel="0" collapsed="false">
      <c r="A12138" s="0" t="n">
        <v>1994</v>
      </c>
      <c r="B12138" s="0" t="n">
        <v>3</v>
      </c>
      <c r="C12138" s="0" t="n">
        <v>24</v>
      </c>
      <c r="D12138" s="0" t="n">
        <v>68</v>
      </c>
      <c r="E12138" s="0" t="n">
        <v>46</v>
      </c>
      <c r="F12138" s="0" t="n">
        <v>0</v>
      </c>
      <c r="H12138" s="0" t="n">
        <f aca="false">+(D12138+E12138)/2</f>
        <v>57</v>
      </c>
      <c r="T12138" s="0"/>
    </row>
    <row r="12139" customFormat="false" ht="12.75" hidden="false" customHeight="false" outlineLevel="0" collapsed="false">
      <c r="A12139" s="0" t="n">
        <v>1994</v>
      </c>
      <c r="B12139" s="0" t="n">
        <v>3</v>
      </c>
      <c r="C12139" s="0" t="n">
        <v>25</v>
      </c>
      <c r="D12139" s="0" t="n">
        <v>57</v>
      </c>
      <c r="E12139" s="0" t="n">
        <v>35</v>
      </c>
      <c r="F12139" s="0" t="n">
        <v>1</v>
      </c>
      <c r="H12139" s="0" t="n">
        <f aca="false">+(D12139+E12139)/2</f>
        <v>46</v>
      </c>
      <c r="T12139" s="0"/>
    </row>
    <row r="12140" customFormat="false" ht="12.75" hidden="false" customHeight="false" outlineLevel="0" collapsed="false">
      <c r="A12140" s="0" t="n">
        <v>1994</v>
      </c>
      <c r="B12140" s="0" t="n">
        <v>3</v>
      </c>
      <c r="C12140" s="0" t="n">
        <v>26</v>
      </c>
      <c r="D12140" s="0" t="n">
        <v>53</v>
      </c>
      <c r="E12140" s="0" t="n">
        <v>34</v>
      </c>
      <c r="F12140" s="0" t="n">
        <v>0</v>
      </c>
      <c r="H12140" s="0" t="n">
        <f aca="false">+(D12140+E12140)/2</f>
        <v>43.5</v>
      </c>
      <c r="T12140" s="0"/>
    </row>
    <row r="12141" customFormat="false" ht="12.75" hidden="false" customHeight="false" outlineLevel="0" collapsed="false">
      <c r="A12141" s="0" t="n">
        <v>1994</v>
      </c>
      <c r="B12141" s="0" t="n">
        <v>3</v>
      </c>
      <c r="C12141" s="0" t="n">
        <v>27</v>
      </c>
      <c r="D12141" s="0" t="n">
        <v>54</v>
      </c>
      <c r="E12141" s="0" t="n">
        <v>38</v>
      </c>
      <c r="F12141" s="0" t="n">
        <v>52</v>
      </c>
      <c r="H12141" s="0" t="n">
        <f aca="false">+(D12141+E12141)/2</f>
        <v>46</v>
      </c>
      <c r="T12141" s="0"/>
    </row>
    <row r="12142" customFormat="false" ht="12.75" hidden="false" customHeight="false" outlineLevel="0" collapsed="false">
      <c r="A12142" s="0" t="n">
        <v>1994</v>
      </c>
      <c r="B12142" s="0" t="n">
        <v>3</v>
      </c>
      <c r="C12142" s="0" t="n">
        <v>28</v>
      </c>
      <c r="D12142" s="0" t="n">
        <v>51</v>
      </c>
      <c r="E12142" s="0" t="n">
        <v>43</v>
      </c>
      <c r="F12142" s="0" t="n">
        <v>62</v>
      </c>
      <c r="H12142" s="0" t="n">
        <f aca="false">+(D12142+E12142)/2</f>
        <v>47</v>
      </c>
      <c r="T12142" s="0"/>
    </row>
    <row r="12143" customFormat="false" ht="12.75" hidden="false" customHeight="false" outlineLevel="0" collapsed="false">
      <c r="A12143" s="0" t="n">
        <v>1994</v>
      </c>
      <c r="B12143" s="0" t="n">
        <v>3</v>
      </c>
      <c r="C12143" s="0" t="n">
        <v>29</v>
      </c>
      <c r="D12143" s="0" t="n">
        <v>43</v>
      </c>
      <c r="E12143" s="0" t="n">
        <v>36</v>
      </c>
      <c r="F12143" s="0" t="n">
        <v>62</v>
      </c>
      <c r="H12143" s="0" t="n">
        <f aca="false">+(D12143+E12143)/2</f>
        <v>39.5</v>
      </c>
      <c r="T12143" s="0"/>
    </row>
    <row r="12144" customFormat="false" ht="12.75" hidden="false" customHeight="false" outlineLevel="0" collapsed="false">
      <c r="A12144" s="0" t="n">
        <v>1994</v>
      </c>
      <c r="B12144" s="0" t="n">
        <v>3</v>
      </c>
      <c r="C12144" s="0" t="n">
        <v>30</v>
      </c>
      <c r="D12144" s="0" t="n">
        <v>51</v>
      </c>
      <c r="E12144" s="0" t="n">
        <v>37</v>
      </c>
      <c r="F12144" s="0" t="n">
        <v>0</v>
      </c>
      <c r="H12144" s="0" t="n">
        <f aca="false">+(D12144+E12144)/2</f>
        <v>44</v>
      </c>
      <c r="T12144" s="0"/>
    </row>
    <row r="12145" customFormat="false" ht="12.75" hidden="false" customHeight="false" outlineLevel="0" collapsed="false">
      <c r="A12145" s="0" t="n">
        <v>1994</v>
      </c>
      <c r="B12145" s="0" t="n">
        <v>3</v>
      </c>
      <c r="C12145" s="0" t="n">
        <v>31</v>
      </c>
      <c r="D12145" s="0" t="n">
        <v>57</v>
      </c>
      <c r="E12145" s="0" t="n">
        <v>38</v>
      </c>
      <c r="F12145" s="0" t="n">
        <v>0</v>
      </c>
      <c r="H12145" s="0" t="n">
        <f aca="false">+(D12145+E12145)/2</f>
        <v>47.5</v>
      </c>
      <c r="T12145" s="0"/>
    </row>
    <row r="12146" customFormat="false" ht="12.75" hidden="false" customHeight="false" outlineLevel="0" collapsed="false">
      <c r="A12146" s="0" t="n">
        <v>1994</v>
      </c>
      <c r="B12146" s="0" t="n">
        <v>4</v>
      </c>
      <c r="C12146" s="0" t="n">
        <v>1</v>
      </c>
      <c r="D12146" s="0" t="n">
        <v>62</v>
      </c>
      <c r="E12146" s="0" t="n">
        <v>44</v>
      </c>
      <c r="F12146" s="0" t="n">
        <v>0</v>
      </c>
      <c r="H12146" s="0" t="n">
        <f aca="false">+(D12146+E12146)/2</f>
        <v>53</v>
      </c>
      <c r="T12146" s="0"/>
    </row>
    <row r="12147" customFormat="false" ht="12.75" hidden="false" customHeight="false" outlineLevel="0" collapsed="false">
      <c r="A12147" s="0" t="n">
        <v>1994</v>
      </c>
      <c r="B12147" s="0" t="n">
        <v>4</v>
      </c>
      <c r="C12147" s="0" t="n">
        <v>2</v>
      </c>
      <c r="D12147" s="0" t="n">
        <v>53</v>
      </c>
      <c r="E12147" s="0" t="n">
        <v>42</v>
      </c>
      <c r="F12147" s="0" t="n">
        <v>0</v>
      </c>
      <c r="H12147" s="0" t="n">
        <f aca="false">+(D12147+E12147)/2</f>
        <v>47.5</v>
      </c>
      <c r="T12147" s="0"/>
    </row>
    <row r="12148" customFormat="false" ht="12.75" hidden="false" customHeight="false" outlineLevel="0" collapsed="false">
      <c r="A12148" s="0" t="n">
        <v>1994</v>
      </c>
      <c r="B12148" s="0" t="n">
        <v>4</v>
      </c>
      <c r="C12148" s="0" t="n">
        <v>3</v>
      </c>
      <c r="D12148" s="0" t="n">
        <v>61</v>
      </c>
      <c r="E12148" s="0" t="n">
        <v>43</v>
      </c>
      <c r="F12148" s="0" t="n">
        <v>1</v>
      </c>
      <c r="H12148" s="0" t="n">
        <f aca="false">+(D12148+E12148)/2</f>
        <v>52</v>
      </c>
      <c r="T12148" s="0"/>
    </row>
    <row r="12149" customFormat="false" ht="12.75" hidden="false" customHeight="false" outlineLevel="0" collapsed="false">
      <c r="A12149" s="0" t="n">
        <v>1994</v>
      </c>
      <c r="B12149" s="0" t="n">
        <v>4</v>
      </c>
      <c r="C12149" s="0" t="n">
        <v>4</v>
      </c>
      <c r="D12149" s="0" t="n">
        <v>60</v>
      </c>
      <c r="E12149" s="0" t="n">
        <v>38</v>
      </c>
      <c r="F12149" s="0" t="n">
        <v>0</v>
      </c>
      <c r="H12149" s="0" t="n">
        <f aca="false">+(D12149+E12149)/2</f>
        <v>49</v>
      </c>
      <c r="T12149" s="0"/>
    </row>
    <row r="12150" customFormat="false" ht="12.75" hidden="false" customHeight="false" outlineLevel="0" collapsed="false">
      <c r="A12150" s="0" t="n">
        <v>1994</v>
      </c>
      <c r="B12150" s="0" t="n">
        <v>4</v>
      </c>
      <c r="C12150" s="0" t="n">
        <v>5</v>
      </c>
      <c r="D12150" s="0" t="n">
        <v>57</v>
      </c>
      <c r="E12150" s="0" t="n">
        <v>40</v>
      </c>
      <c r="F12150" s="0" t="n">
        <v>0</v>
      </c>
      <c r="H12150" s="0" t="n">
        <f aca="false">+(D12150+E12150)/2</f>
        <v>48.5</v>
      </c>
      <c r="T12150" s="0"/>
    </row>
    <row r="12151" customFormat="false" ht="12.75" hidden="false" customHeight="false" outlineLevel="0" collapsed="false">
      <c r="A12151" s="0" t="n">
        <v>1994</v>
      </c>
      <c r="B12151" s="0" t="n">
        <v>4</v>
      </c>
      <c r="C12151" s="0" t="n">
        <v>6</v>
      </c>
      <c r="D12151" s="0" t="n">
        <v>57</v>
      </c>
      <c r="E12151" s="0" t="n">
        <v>46</v>
      </c>
      <c r="F12151" s="0" t="n">
        <v>11</v>
      </c>
      <c r="H12151" s="0" t="n">
        <f aca="false">+(D12151+E12151)/2</f>
        <v>51.5</v>
      </c>
      <c r="T12151" s="0"/>
    </row>
    <row r="12152" customFormat="false" ht="12.75" hidden="false" customHeight="false" outlineLevel="0" collapsed="false">
      <c r="A12152" s="0" t="n">
        <v>1994</v>
      </c>
      <c r="B12152" s="0" t="n">
        <v>4</v>
      </c>
      <c r="C12152" s="0" t="n">
        <v>7</v>
      </c>
      <c r="D12152" s="0" t="n">
        <v>58</v>
      </c>
      <c r="E12152" s="0" t="n">
        <v>38</v>
      </c>
      <c r="F12152" s="0" t="n">
        <v>32</v>
      </c>
      <c r="H12152" s="0" t="n">
        <f aca="false">+(D12152+E12152)/2</f>
        <v>48</v>
      </c>
      <c r="T12152" s="0"/>
    </row>
    <row r="12153" customFormat="false" ht="12.75" hidden="false" customHeight="false" outlineLevel="0" collapsed="false">
      <c r="A12153" s="0" t="n">
        <v>1994</v>
      </c>
      <c r="B12153" s="0" t="n">
        <v>4</v>
      </c>
      <c r="C12153" s="0" t="n">
        <v>8</v>
      </c>
      <c r="D12153" s="0" t="n">
        <v>58</v>
      </c>
      <c r="E12153" s="0" t="n">
        <v>34</v>
      </c>
      <c r="F12153" s="0" t="n">
        <v>0</v>
      </c>
      <c r="H12153" s="0" t="n">
        <f aca="false">+(D12153+E12153)/2</f>
        <v>46</v>
      </c>
      <c r="T12153" s="0"/>
    </row>
    <row r="12154" customFormat="false" ht="12.75" hidden="false" customHeight="false" outlineLevel="0" collapsed="false">
      <c r="A12154" s="0" t="n">
        <v>1994</v>
      </c>
      <c r="B12154" s="0" t="n">
        <v>4</v>
      </c>
      <c r="C12154" s="0" t="n">
        <v>9</v>
      </c>
      <c r="D12154" s="0" t="n">
        <v>55</v>
      </c>
      <c r="E12154" s="0" t="n">
        <v>42</v>
      </c>
      <c r="F12154" s="0" t="n">
        <v>0</v>
      </c>
      <c r="H12154" s="0" t="n">
        <f aca="false">+(D12154+E12154)/2</f>
        <v>48.5</v>
      </c>
      <c r="T12154" s="0"/>
    </row>
    <row r="12155" customFormat="false" ht="12.75" hidden="false" customHeight="false" outlineLevel="0" collapsed="false">
      <c r="A12155" s="0" t="n">
        <v>1994</v>
      </c>
      <c r="B12155" s="0" t="n">
        <v>4</v>
      </c>
      <c r="C12155" s="0" t="n">
        <v>10</v>
      </c>
      <c r="D12155" s="0" t="n">
        <v>65</v>
      </c>
      <c r="E12155" s="0" t="n">
        <v>49</v>
      </c>
      <c r="F12155" s="0" t="n">
        <v>25</v>
      </c>
      <c r="H12155" s="0" t="n">
        <f aca="false">+(D12155+E12155)/2</f>
        <v>57</v>
      </c>
      <c r="T12155" s="0"/>
    </row>
    <row r="12156" customFormat="false" ht="12.75" hidden="false" customHeight="false" outlineLevel="0" collapsed="false">
      <c r="A12156" s="0" t="n">
        <v>1994</v>
      </c>
      <c r="B12156" s="0" t="n">
        <v>4</v>
      </c>
      <c r="C12156" s="0" t="n">
        <v>11</v>
      </c>
      <c r="D12156" s="0" t="n">
        <v>68</v>
      </c>
      <c r="E12156" s="0" t="n">
        <v>42</v>
      </c>
      <c r="F12156" s="0" t="n">
        <v>0</v>
      </c>
      <c r="H12156" s="0" t="n">
        <f aca="false">+(D12156+E12156)/2</f>
        <v>55</v>
      </c>
      <c r="T12156" s="0"/>
    </row>
    <row r="12157" customFormat="false" ht="12.75" hidden="false" customHeight="false" outlineLevel="0" collapsed="false">
      <c r="A12157" s="0" t="n">
        <v>1994</v>
      </c>
      <c r="B12157" s="0" t="n">
        <v>4</v>
      </c>
      <c r="C12157" s="0" t="n">
        <v>12</v>
      </c>
      <c r="D12157" s="0" t="n">
        <v>54</v>
      </c>
      <c r="E12157" s="0" t="n">
        <v>44</v>
      </c>
      <c r="F12157" s="0" t="n">
        <v>41</v>
      </c>
      <c r="H12157" s="0" t="n">
        <f aca="false">+(D12157+E12157)/2</f>
        <v>49</v>
      </c>
      <c r="T12157" s="0"/>
    </row>
    <row r="12158" customFormat="false" ht="12.75" hidden="false" customHeight="false" outlineLevel="0" collapsed="false">
      <c r="A12158" s="0" t="n">
        <v>1994</v>
      </c>
      <c r="B12158" s="0" t="n">
        <v>4</v>
      </c>
      <c r="C12158" s="0" t="n">
        <v>13</v>
      </c>
      <c r="D12158" s="0" t="n">
        <v>57</v>
      </c>
      <c r="E12158" s="0" t="n">
        <v>44</v>
      </c>
      <c r="F12158" s="0" t="n">
        <v>51</v>
      </c>
      <c r="H12158" s="0" t="n">
        <f aca="false">+(D12158+E12158)/2</f>
        <v>50.5</v>
      </c>
      <c r="T12158" s="0"/>
    </row>
    <row r="12159" customFormat="false" ht="12.75" hidden="false" customHeight="false" outlineLevel="0" collapsed="false">
      <c r="A12159" s="0" t="n">
        <v>1994</v>
      </c>
      <c r="B12159" s="0" t="n">
        <v>4</v>
      </c>
      <c r="C12159" s="0" t="n">
        <v>14</v>
      </c>
      <c r="D12159" s="0" t="n">
        <v>70</v>
      </c>
      <c r="E12159" s="0" t="n">
        <v>53</v>
      </c>
      <c r="F12159" s="0" t="n">
        <v>0</v>
      </c>
      <c r="H12159" s="0" t="n">
        <f aca="false">+(D12159+E12159)/2</f>
        <v>61.5</v>
      </c>
      <c r="T12159" s="0"/>
    </row>
    <row r="12160" customFormat="false" ht="12.75" hidden="false" customHeight="false" outlineLevel="0" collapsed="false">
      <c r="A12160" s="0" t="n">
        <v>1994</v>
      </c>
      <c r="B12160" s="0" t="n">
        <v>4</v>
      </c>
      <c r="C12160" s="0" t="n">
        <v>15</v>
      </c>
      <c r="D12160" s="0" t="n">
        <v>76</v>
      </c>
      <c r="E12160" s="0" t="n">
        <v>52</v>
      </c>
      <c r="F12160" s="0" t="n">
        <v>0</v>
      </c>
      <c r="H12160" s="0" t="n">
        <f aca="false">+(D12160+E12160)/2</f>
        <v>64</v>
      </c>
      <c r="T12160" s="0"/>
    </row>
    <row r="12161" customFormat="false" ht="12.75" hidden="false" customHeight="false" outlineLevel="0" collapsed="false">
      <c r="A12161" s="0" t="n">
        <v>1994</v>
      </c>
      <c r="B12161" s="0" t="n">
        <v>4</v>
      </c>
      <c r="C12161" s="0" t="n">
        <v>16</v>
      </c>
      <c r="D12161" s="0" t="n">
        <v>66</v>
      </c>
      <c r="E12161" s="0" t="n">
        <v>53</v>
      </c>
      <c r="F12161" s="0" t="n">
        <v>30</v>
      </c>
      <c r="H12161" s="0" t="n">
        <f aca="false">+(D12161+E12161)/2</f>
        <v>59.5</v>
      </c>
      <c r="T12161" s="0"/>
    </row>
    <row r="12162" customFormat="false" ht="12.75" hidden="false" customHeight="false" outlineLevel="0" collapsed="false">
      <c r="A12162" s="0" t="n">
        <v>1994</v>
      </c>
      <c r="B12162" s="0" t="n">
        <v>4</v>
      </c>
      <c r="C12162" s="0" t="n">
        <v>17</v>
      </c>
      <c r="D12162" s="0" t="n">
        <v>64</v>
      </c>
      <c r="E12162" s="0" t="n">
        <v>48</v>
      </c>
      <c r="F12162" s="0" t="n">
        <v>0</v>
      </c>
      <c r="H12162" s="0" t="n">
        <f aca="false">+(D12162+E12162)/2</f>
        <v>56</v>
      </c>
      <c r="T12162" s="0"/>
    </row>
    <row r="12163" customFormat="false" ht="12.75" hidden="false" customHeight="false" outlineLevel="0" collapsed="false">
      <c r="A12163" s="0" t="n">
        <v>1994</v>
      </c>
      <c r="B12163" s="0" t="n">
        <v>4</v>
      </c>
      <c r="C12163" s="0" t="n">
        <v>18</v>
      </c>
      <c r="D12163" s="0" t="n">
        <v>68</v>
      </c>
      <c r="E12163" s="0" t="n">
        <v>48</v>
      </c>
      <c r="F12163" s="0" t="n">
        <v>0</v>
      </c>
      <c r="H12163" s="0" t="n">
        <f aca="false">+(D12163+E12163)/2</f>
        <v>58</v>
      </c>
      <c r="T12163" s="0"/>
    </row>
    <row r="12164" customFormat="false" ht="12.75" hidden="false" customHeight="false" outlineLevel="0" collapsed="false">
      <c r="A12164" s="0" t="n">
        <v>1994</v>
      </c>
      <c r="B12164" s="0" t="n">
        <v>4</v>
      </c>
      <c r="C12164" s="0" t="n">
        <v>19</v>
      </c>
      <c r="D12164" s="0" t="n">
        <v>84</v>
      </c>
      <c r="E12164" s="0" t="n">
        <v>51</v>
      </c>
      <c r="F12164" s="0" t="n">
        <v>7</v>
      </c>
      <c r="H12164" s="0" t="n">
        <f aca="false">+(D12164+E12164)/2</f>
        <v>67.5</v>
      </c>
      <c r="T12164" s="0"/>
    </row>
    <row r="12165" customFormat="false" ht="12.75" hidden="false" customHeight="false" outlineLevel="0" collapsed="false">
      <c r="A12165" s="0" t="n">
        <v>1994</v>
      </c>
      <c r="B12165" s="0" t="n">
        <v>4</v>
      </c>
      <c r="C12165" s="0" t="n">
        <v>20</v>
      </c>
      <c r="D12165" s="0" t="n">
        <v>64</v>
      </c>
      <c r="E12165" s="0" t="n">
        <v>50</v>
      </c>
      <c r="F12165" s="0" t="n">
        <v>0</v>
      </c>
      <c r="H12165" s="0" t="n">
        <f aca="false">+(D12165+E12165)/2</f>
        <v>57</v>
      </c>
      <c r="T12165" s="0"/>
    </row>
    <row r="12166" customFormat="false" ht="12.75" hidden="false" customHeight="false" outlineLevel="0" collapsed="false">
      <c r="A12166" s="0" t="n">
        <v>1994</v>
      </c>
      <c r="B12166" s="0" t="n">
        <v>4</v>
      </c>
      <c r="C12166" s="0" t="n">
        <v>21</v>
      </c>
      <c r="D12166" s="0" t="n">
        <v>65</v>
      </c>
      <c r="E12166" s="0" t="n">
        <v>45</v>
      </c>
      <c r="F12166" s="0" t="n">
        <v>0</v>
      </c>
      <c r="H12166" s="0" t="n">
        <f aca="false">+(D12166+E12166)/2</f>
        <v>55</v>
      </c>
      <c r="T12166" s="0"/>
    </row>
    <row r="12167" customFormat="false" ht="12.75" hidden="false" customHeight="false" outlineLevel="0" collapsed="false">
      <c r="A12167" s="0" t="n">
        <v>1994</v>
      </c>
      <c r="B12167" s="0" t="n">
        <v>4</v>
      </c>
      <c r="C12167" s="0" t="n">
        <v>22</v>
      </c>
      <c r="D12167" s="0" t="n">
        <v>62</v>
      </c>
      <c r="E12167" s="0" t="n">
        <v>42</v>
      </c>
      <c r="F12167" s="0" t="n">
        <v>0</v>
      </c>
      <c r="H12167" s="0" t="n">
        <f aca="false">+(D12167+E12167)/2</f>
        <v>52</v>
      </c>
      <c r="T12167" s="0"/>
    </row>
    <row r="12168" customFormat="false" ht="12.75" hidden="false" customHeight="false" outlineLevel="0" collapsed="false">
      <c r="A12168" s="0" t="n">
        <v>1994</v>
      </c>
      <c r="B12168" s="0" t="n">
        <v>4</v>
      </c>
      <c r="C12168" s="0" t="n">
        <v>23</v>
      </c>
      <c r="D12168" s="0" t="n">
        <v>63</v>
      </c>
      <c r="E12168" s="0" t="n">
        <v>42</v>
      </c>
      <c r="F12168" s="0" t="n">
        <v>0</v>
      </c>
      <c r="H12168" s="0" t="n">
        <f aca="false">+(D12168+E12168)/2</f>
        <v>52.5</v>
      </c>
      <c r="T12168" s="0"/>
    </row>
    <row r="12169" customFormat="false" ht="12.75" hidden="false" customHeight="false" outlineLevel="0" collapsed="false">
      <c r="A12169" s="0" t="n">
        <v>1994</v>
      </c>
      <c r="B12169" s="0" t="n">
        <v>4</v>
      </c>
      <c r="C12169" s="0" t="n">
        <v>24</v>
      </c>
      <c r="D12169" s="0" t="n">
        <v>80</v>
      </c>
      <c r="E12169" s="0" t="n">
        <v>49</v>
      </c>
      <c r="F12169" s="0" t="n">
        <v>0</v>
      </c>
      <c r="H12169" s="0" t="n">
        <f aca="false">+(D12169+E12169)/2</f>
        <v>64.5</v>
      </c>
      <c r="T12169" s="0"/>
    </row>
    <row r="12170" customFormat="false" ht="12.75" hidden="false" customHeight="false" outlineLevel="0" collapsed="false">
      <c r="A12170" s="0" t="n">
        <v>1994</v>
      </c>
      <c r="B12170" s="0" t="n">
        <v>4</v>
      </c>
      <c r="C12170" s="0" t="n">
        <v>25</v>
      </c>
      <c r="D12170" s="0" t="n">
        <v>74</v>
      </c>
      <c r="E12170" s="0" t="n">
        <v>49</v>
      </c>
      <c r="F12170" s="0" t="n">
        <v>0</v>
      </c>
      <c r="H12170" s="0" t="n">
        <f aca="false">+(D12170+E12170)/2</f>
        <v>61.5</v>
      </c>
      <c r="T12170" s="0"/>
    </row>
    <row r="12171" customFormat="false" ht="12.75" hidden="false" customHeight="false" outlineLevel="0" collapsed="false">
      <c r="A12171" s="0" t="n">
        <v>1994</v>
      </c>
      <c r="B12171" s="0" t="n">
        <v>4</v>
      </c>
      <c r="C12171" s="0" t="n">
        <v>26</v>
      </c>
      <c r="D12171" s="0" t="n">
        <v>61</v>
      </c>
      <c r="E12171" s="0" t="n">
        <v>47</v>
      </c>
      <c r="F12171" s="0" t="n">
        <v>0</v>
      </c>
      <c r="H12171" s="0" t="n">
        <f aca="false">+(D12171+E12171)/2</f>
        <v>54</v>
      </c>
      <c r="T12171" s="0"/>
    </row>
    <row r="12172" customFormat="false" ht="12.75" hidden="false" customHeight="false" outlineLevel="0" collapsed="false">
      <c r="A12172" s="0" t="n">
        <v>1994</v>
      </c>
      <c r="B12172" s="0" t="n">
        <v>4</v>
      </c>
      <c r="C12172" s="0" t="n">
        <v>27</v>
      </c>
      <c r="D12172" s="0" t="n">
        <v>82</v>
      </c>
      <c r="E12172" s="0" t="n">
        <v>50</v>
      </c>
      <c r="F12172" s="0" t="n">
        <v>42</v>
      </c>
      <c r="H12172" s="0" t="n">
        <f aca="false">+(D12172+E12172)/2</f>
        <v>66</v>
      </c>
      <c r="T12172" s="0"/>
    </row>
    <row r="12173" customFormat="false" ht="12.75" hidden="false" customHeight="false" outlineLevel="0" collapsed="false">
      <c r="A12173" s="0" t="n">
        <v>1994</v>
      </c>
      <c r="B12173" s="0" t="n">
        <v>4</v>
      </c>
      <c r="C12173" s="0" t="n">
        <v>28</v>
      </c>
      <c r="D12173" s="0" t="n">
        <v>75</v>
      </c>
      <c r="E12173" s="0" t="n">
        <v>52</v>
      </c>
      <c r="F12173" s="0" t="n">
        <v>0</v>
      </c>
      <c r="H12173" s="0" t="n">
        <f aca="false">+(D12173+E12173)/2</f>
        <v>63.5</v>
      </c>
      <c r="T12173" s="0"/>
    </row>
    <row r="12174" customFormat="false" ht="12.75" hidden="false" customHeight="false" outlineLevel="0" collapsed="false">
      <c r="A12174" s="0" t="n">
        <v>1994</v>
      </c>
      <c r="B12174" s="0" t="n">
        <v>4</v>
      </c>
      <c r="C12174" s="0" t="n">
        <v>29</v>
      </c>
      <c r="D12174" s="0" t="n">
        <v>58</v>
      </c>
      <c r="E12174" s="0" t="n">
        <v>48</v>
      </c>
      <c r="F12174" s="0" t="n">
        <v>2</v>
      </c>
      <c r="H12174" s="0" t="n">
        <f aca="false">+(D12174+E12174)/2</f>
        <v>53</v>
      </c>
      <c r="T12174" s="0"/>
    </row>
    <row r="12175" customFormat="false" ht="12.75" hidden="false" customHeight="false" outlineLevel="0" collapsed="false">
      <c r="A12175" s="0" t="n">
        <v>1994</v>
      </c>
      <c r="B12175" s="0" t="n">
        <v>4</v>
      </c>
      <c r="C12175" s="0" t="n">
        <v>30</v>
      </c>
      <c r="D12175" s="0" t="n">
        <v>79</v>
      </c>
      <c r="E12175" s="0" t="n">
        <v>56</v>
      </c>
      <c r="F12175" s="0" t="n">
        <v>0</v>
      </c>
      <c r="H12175" s="0" t="n">
        <f aca="false">+(D12175+E12175)/2</f>
        <v>67.5</v>
      </c>
      <c r="T12175" s="0"/>
    </row>
    <row r="12176" customFormat="false" ht="12.75" hidden="false" customHeight="false" outlineLevel="0" collapsed="false">
      <c r="A12176" s="0" t="n">
        <v>1994</v>
      </c>
      <c r="B12176" s="0" t="n">
        <v>5</v>
      </c>
      <c r="C12176" s="0" t="n">
        <v>1</v>
      </c>
      <c r="D12176" s="0" t="n">
        <v>75</v>
      </c>
      <c r="E12176" s="0" t="n">
        <v>50</v>
      </c>
      <c r="F12176" s="0" t="n">
        <v>35</v>
      </c>
      <c r="H12176" s="0" t="n">
        <f aca="false">+(D12176+E12176)/2</f>
        <v>62.5</v>
      </c>
      <c r="T12176" s="0"/>
    </row>
    <row r="12177" customFormat="false" ht="12.75" hidden="false" customHeight="false" outlineLevel="0" collapsed="false">
      <c r="A12177" s="0" t="n">
        <v>1994</v>
      </c>
      <c r="B12177" s="0" t="n">
        <v>5</v>
      </c>
      <c r="C12177" s="0" t="n">
        <v>2</v>
      </c>
      <c r="D12177" s="0" t="n">
        <v>65</v>
      </c>
      <c r="E12177" s="0" t="n">
        <v>44</v>
      </c>
      <c r="F12177" s="0" t="n">
        <v>0</v>
      </c>
      <c r="H12177" s="0" t="n">
        <f aca="false">+(D12177+E12177)/2</f>
        <v>54.5</v>
      </c>
      <c r="T12177" s="0"/>
    </row>
    <row r="12178" customFormat="false" ht="12.75" hidden="false" customHeight="false" outlineLevel="0" collapsed="false">
      <c r="A12178" s="0" t="n">
        <v>1994</v>
      </c>
      <c r="B12178" s="0" t="n">
        <v>5</v>
      </c>
      <c r="C12178" s="0" t="n">
        <v>3</v>
      </c>
      <c r="D12178" s="0" t="n">
        <v>66</v>
      </c>
      <c r="E12178" s="0" t="n">
        <v>47</v>
      </c>
      <c r="F12178" s="0" t="n">
        <v>0</v>
      </c>
      <c r="H12178" s="0" t="n">
        <f aca="false">+(D12178+E12178)/2</f>
        <v>56.5</v>
      </c>
      <c r="T12178" s="0"/>
    </row>
    <row r="12179" customFormat="false" ht="12.75" hidden="false" customHeight="false" outlineLevel="0" collapsed="false">
      <c r="A12179" s="0" t="n">
        <v>1994</v>
      </c>
      <c r="B12179" s="0" t="n">
        <v>5</v>
      </c>
      <c r="C12179" s="0" t="n">
        <v>4</v>
      </c>
      <c r="D12179" s="0" t="n">
        <v>66</v>
      </c>
      <c r="E12179" s="0" t="n">
        <v>49</v>
      </c>
      <c r="F12179" s="0" t="n">
        <v>4</v>
      </c>
      <c r="H12179" s="0" t="n">
        <f aca="false">+(D12179+E12179)/2</f>
        <v>57.5</v>
      </c>
      <c r="T12179" s="0"/>
    </row>
    <row r="12180" customFormat="false" ht="12.75" hidden="false" customHeight="false" outlineLevel="0" collapsed="false">
      <c r="A12180" s="0" t="n">
        <v>1994</v>
      </c>
      <c r="B12180" s="0" t="n">
        <v>5</v>
      </c>
      <c r="C12180" s="0" t="n">
        <v>5</v>
      </c>
      <c r="D12180" s="0" t="n">
        <v>73</v>
      </c>
      <c r="E12180" s="0" t="n">
        <v>49</v>
      </c>
      <c r="F12180" s="0" t="n">
        <v>0</v>
      </c>
      <c r="H12180" s="0" t="n">
        <f aca="false">+(D12180+E12180)/2</f>
        <v>61</v>
      </c>
      <c r="T12180" s="0"/>
    </row>
    <row r="12181" customFormat="false" ht="12.75" hidden="false" customHeight="false" outlineLevel="0" collapsed="false">
      <c r="A12181" s="0" t="n">
        <v>1994</v>
      </c>
      <c r="B12181" s="0" t="n">
        <v>5</v>
      </c>
      <c r="C12181" s="0" t="n">
        <v>6</v>
      </c>
      <c r="D12181" s="0" t="n">
        <v>64</v>
      </c>
      <c r="E12181" s="0" t="n">
        <v>48</v>
      </c>
      <c r="F12181" s="0" t="n">
        <v>8</v>
      </c>
      <c r="H12181" s="0" t="n">
        <f aca="false">+(D12181+E12181)/2</f>
        <v>56</v>
      </c>
      <c r="T12181" s="0"/>
    </row>
    <row r="12182" customFormat="false" ht="12.75" hidden="false" customHeight="false" outlineLevel="0" collapsed="false">
      <c r="A12182" s="0" t="n">
        <v>1994</v>
      </c>
      <c r="B12182" s="0" t="n">
        <v>5</v>
      </c>
      <c r="C12182" s="0" t="n">
        <v>7</v>
      </c>
      <c r="D12182" s="0" t="n">
        <v>68</v>
      </c>
      <c r="E12182" s="0" t="n">
        <v>47</v>
      </c>
      <c r="F12182" s="0" t="n">
        <v>82</v>
      </c>
      <c r="H12182" s="0" t="n">
        <f aca="false">+(D12182+E12182)/2</f>
        <v>57.5</v>
      </c>
      <c r="T12182" s="0"/>
    </row>
    <row r="12183" customFormat="false" ht="12.75" hidden="false" customHeight="false" outlineLevel="0" collapsed="false">
      <c r="A12183" s="0" t="n">
        <v>1994</v>
      </c>
      <c r="B12183" s="0" t="n">
        <v>5</v>
      </c>
      <c r="C12183" s="0" t="n">
        <v>8</v>
      </c>
      <c r="D12183" s="0" t="n">
        <v>62</v>
      </c>
      <c r="E12183" s="0" t="n">
        <v>50</v>
      </c>
      <c r="F12183" s="0" t="n">
        <v>69</v>
      </c>
      <c r="H12183" s="0" t="n">
        <f aca="false">+(D12183+E12183)/2</f>
        <v>56</v>
      </c>
      <c r="T12183" s="0"/>
    </row>
    <row r="12184" customFormat="false" ht="12.75" hidden="false" customHeight="false" outlineLevel="0" collapsed="false">
      <c r="A12184" s="0" t="n">
        <v>1994</v>
      </c>
      <c r="B12184" s="0" t="n">
        <v>5</v>
      </c>
      <c r="C12184" s="0" t="n">
        <v>9</v>
      </c>
      <c r="D12184" s="0" t="n">
        <v>76</v>
      </c>
      <c r="E12184" s="0" t="n">
        <v>49</v>
      </c>
      <c r="F12184" s="0" t="n">
        <v>0</v>
      </c>
      <c r="H12184" s="0" t="n">
        <f aca="false">+(D12184+E12184)/2</f>
        <v>62.5</v>
      </c>
      <c r="T12184" s="0"/>
    </row>
    <row r="12185" customFormat="false" ht="12.75" hidden="false" customHeight="false" outlineLevel="0" collapsed="false">
      <c r="A12185" s="0" t="n">
        <v>1994</v>
      </c>
      <c r="B12185" s="0" t="n">
        <v>5</v>
      </c>
      <c r="C12185" s="0" t="n">
        <v>10</v>
      </c>
      <c r="D12185" s="0" t="n">
        <v>72</v>
      </c>
      <c r="E12185" s="0" t="n">
        <v>53</v>
      </c>
      <c r="F12185" s="0" t="n">
        <v>0</v>
      </c>
      <c r="H12185" s="0" t="n">
        <f aca="false">+(D12185+E12185)/2</f>
        <v>62.5</v>
      </c>
      <c r="T12185" s="0"/>
    </row>
    <row r="12186" customFormat="false" ht="12.75" hidden="false" customHeight="false" outlineLevel="0" collapsed="false">
      <c r="A12186" s="0" t="n">
        <v>1994</v>
      </c>
      <c r="B12186" s="0" t="n">
        <v>5</v>
      </c>
      <c r="C12186" s="0" t="n">
        <v>11</v>
      </c>
      <c r="D12186" s="0" t="n">
        <v>70</v>
      </c>
      <c r="E12186" s="0" t="n">
        <v>49</v>
      </c>
      <c r="F12186" s="0" t="n">
        <v>0</v>
      </c>
      <c r="H12186" s="0" t="n">
        <f aca="false">+(D12186+E12186)/2</f>
        <v>59.5</v>
      </c>
      <c r="T12186" s="0"/>
    </row>
    <row r="12187" customFormat="false" ht="12.75" hidden="false" customHeight="false" outlineLevel="0" collapsed="false">
      <c r="A12187" s="0" t="n">
        <v>1994</v>
      </c>
      <c r="B12187" s="0" t="n">
        <v>5</v>
      </c>
      <c r="C12187" s="0" t="n">
        <v>12</v>
      </c>
      <c r="D12187" s="0" t="n">
        <v>71</v>
      </c>
      <c r="E12187" s="0" t="n">
        <v>50</v>
      </c>
      <c r="F12187" s="0" t="n">
        <v>11</v>
      </c>
      <c r="H12187" s="0" t="n">
        <f aca="false">+(D12187+E12187)/2</f>
        <v>60.5</v>
      </c>
      <c r="T12187" s="0"/>
    </row>
    <row r="12188" customFormat="false" ht="12.75" hidden="false" customHeight="false" outlineLevel="0" collapsed="false">
      <c r="A12188" s="0" t="n">
        <v>1994</v>
      </c>
      <c r="B12188" s="0" t="n">
        <v>5</v>
      </c>
      <c r="C12188" s="0" t="n">
        <v>13</v>
      </c>
      <c r="D12188" s="0" t="n">
        <v>65</v>
      </c>
      <c r="E12188" s="0" t="n">
        <v>45</v>
      </c>
      <c r="F12188" s="0" t="n">
        <v>0</v>
      </c>
      <c r="H12188" s="0" t="n">
        <f aca="false">+(D12188+E12188)/2</f>
        <v>55</v>
      </c>
      <c r="T12188" s="0"/>
    </row>
    <row r="12189" customFormat="false" ht="12.75" hidden="false" customHeight="false" outlineLevel="0" collapsed="false">
      <c r="A12189" s="0" t="n">
        <v>1994</v>
      </c>
      <c r="B12189" s="0" t="n">
        <v>5</v>
      </c>
      <c r="C12189" s="0" t="n">
        <v>14</v>
      </c>
      <c r="D12189" s="0" t="n">
        <v>76</v>
      </c>
      <c r="E12189" s="0" t="n">
        <v>46</v>
      </c>
      <c r="F12189" s="0" t="n">
        <v>0</v>
      </c>
      <c r="H12189" s="0" t="n">
        <f aca="false">+(D12189+E12189)/2</f>
        <v>61</v>
      </c>
      <c r="T12189" s="0"/>
    </row>
    <row r="12190" customFormat="false" ht="12.75" hidden="false" customHeight="false" outlineLevel="0" collapsed="false">
      <c r="A12190" s="0" t="n">
        <v>1994</v>
      </c>
      <c r="B12190" s="0" t="n">
        <v>5</v>
      </c>
      <c r="C12190" s="0" t="n">
        <v>15</v>
      </c>
      <c r="D12190" s="0" t="n">
        <v>76</v>
      </c>
      <c r="E12190" s="0" t="n">
        <v>55</v>
      </c>
      <c r="F12190" s="0" t="n">
        <v>0</v>
      </c>
      <c r="H12190" s="0" t="n">
        <f aca="false">+(D12190+E12190)/2</f>
        <v>65.5</v>
      </c>
      <c r="T12190" s="0"/>
    </row>
    <row r="12191" customFormat="false" ht="12.75" hidden="false" customHeight="false" outlineLevel="0" collapsed="false">
      <c r="A12191" s="0" t="n">
        <v>1994</v>
      </c>
      <c r="B12191" s="0" t="n">
        <v>5</v>
      </c>
      <c r="C12191" s="0" t="n">
        <v>16</v>
      </c>
      <c r="D12191" s="0" t="n">
        <v>78</v>
      </c>
      <c r="E12191" s="0" t="n">
        <v>52</v>
      </c>
      <c r="F12191" s="0" t="n">
        <v>73</v>
      </c>
      <c r="H12191" s="0" t="n">
        <f aca="false">+(D12191+E12191)/2</f>
        <v>65</v>
      </c>
      <c r="T12191" s="0"/>
    </row>
    <row r="12192" customFormat="false" ht="12.75" hidden="false" customHeight="false" outlineLevel="0" collapsed="false">
      <c r="A12192" s="0" t="n">
        <v>1994</v>
      </c>
      <c r="B12192" s="0" t="n">
        <v>5</v>
      </c>
      <c r="C12192" s="0" t="n">
        <v>17</v>
      </c>
      <c r="D12192" s="0" t="n">
        <v>60</v>
      </c>
      <c r="E12192" s="0" t="n">
        <v>49</v>
      </c>
      <c r="F12192" s="0" t="n">
        <v>62</v>
      </c>
      <c r="H12192" s="0" t="n">
        <f aca="false">+(D12192+E12192)/2</f>
        <v>54.5</v>
      </c>
      <c r="T12192" s="0"/>
    </row>
    <row r="12193" customFormat="false" ht="12.75" hidden="false" customHeight="false" outlineLevel="0" collapsed="false">
      <c r="A12193" s="0" t="n">
        <v>1994</v>
      </c>
      <c r="B12193" s="0" t="n">
        <v>5</v>
      </c>
      <c r="C12193" s="0" t="n">
        <v>18</v>
      </c>
      <c r="D12193" s="0" t="n">
        <v>65</v>
      </c>
      <c r="E12193" s="0" t="n">
        <v>50</v>
      </c>
      <c r="F12193" s="0" t="n">
        <v>10</v>
      </c>
      <c r="H12193" s="0" t="n">
        <f aca="false">+(D12193+E12193)/2</f>
        <v>57.5</v>
      </c>
      <c r="T12193" s="0"/>
    </row>
    <row r="12194" customFormat="false" ht="12.75" hidden="false" customHeight="false" outlineLevel="0" collapsed="false">
      <c r="A12194" s="0" t="n">
        <v>1994</v>
      </c>
      <c r="B12194" s="0" t="n">
        <v>5</v>
      </c>
      <c r="C12194" s="0" t="n">
        <v>19</v>
      </c>
      <c r="D12194" s="0" t="n">
        <v>54</v>
      </c>
      <c r="E12194" s="0" t="n">
        <v>47</v>
      </c>
      <c r="F12194" s="0" t="n">
        <v>30</v>
      </c>
      <c r="H12194" s="0" t="n">
        <f aca="false">+(D12194+E12194)/2</f>
        <v>50.5</v>
      </c>
      <c r="T12194" s="0"/>
    </row>
    <row r="12195" customFormat="false" ht="12.75" hidden="false" customHeight="false" outlineLevel="0" collapsed="false">
      <c r="A12195" s="0" t="n">
        <v>1994</v>
      </c>
      <c r="B12195" s="0" t="n">
        <v>5</v>
      </c>
      <c r="C12195" s="0" t="n">
        <v>20</v>
      </c>
      <c r="D12195" s="0" t="n">
        <v>61</v>
      </c>
      <c r="E12195" s="0" t="n">
        <v>45</v>
      </c>
      <c r="F12195" s="0" t="n">
        <v>6</v>
      </c>
      <c r="H12195" s="0" t="n">
        <f aca="false">+(D12195+E12195)/2</f>
        <v>53</v>
      </c>
      <c r="T12195" s="0"/>
    </row>
    <row r="12196" customFormat="false" ht="12.75" hidden="false" customHeight="false" outlineLevel="0" collapsed="false">
      <c r="A12196" s="0" t="n">
        <v>1994</v>
      </c>
      <c r="B12196" s="0" t="n">
        <v>5</v>
      </c>
      <c r="C12196" s="0" t="n">
        <v>21</v>
      </c>
      <c r="D12196" s="0" t="n">
        <v>76</v>
      </c>
      <c r="E12196" s="0" t="n">
        <v>46</v>
      </c>
      <c r="F12196" s="0" t="n">
        <v>0</v>
      </c>
      <c r="H12196" s="0" t="n">
        <f aca="false">+(D12196+E12196)/2</f>
        <v>61</v>
      </c>
      <c r="T12196" s="0"/>
    </row>
    <row r="12197" customFormat="false" ht="12.75" hidden="false" customHeight="false" outlineLevel="0" collapsed="false">
      <c r="A12197" s="0" t="n">
        <v>1994</v>
      </c>
      <c r="B12197" s="0" t="n">
        <v>5</v>
      </c>
      <c r="C12197" s="0" t="n">
        <v>22</v>
      </c>
      <c r="D12197" s="0" t="n">
        <v>84</v>
      </c>
      <c r="E12197" s="0" t="n">
        <v>52</v>
      </c>
      <c r="F12197" s="0" t="n">
        <v>0</v>
      </c>
      <c r="H12197" s="0" t="n">
        <f aca="false">+(D12197+E12197)/2</f>
        <v>68</v>
      </c>
      <c r="T12197" s="0"/>
    </row>
    <row r="12198" customFormat="false" ht="12.75" hidden="false" customHeight="false" outlineLevel="0" collapsed="false">
      <c r="A12198" s="0" t="n">
        <v>1994</v>
      </c>
      <c r="B12198" s="0" t="n">
        <v>5</v>
      </c>
      <c r="C12198" s="0" t="n">
        <v>23</v>
      </c>
      <c r="D12198" s="0" t="n">
        <v>91</v>
      </c>
      <c r="E12198" s="0" t="n">
        <v>56</v>
      </c>
      <c r="F12198" s="0" t="n">
        <v>0</v>
      </c>
      <c r="H12198" s="0" t="n">
        <f aca="false">+(D12198+E12198)/2</f>
        <v>73.5</v>
      </c>
      <c r="T12198" s="0"/>
    </row>
    <row r="12199" customFormat="false" ht="12.75" hidden="false" customHeight="false" outlineLevel="0" collapsed="false">
      <c r="A12199" s="0" t="n">
        <v>1994</v>
      </c>
      <c r="B12199" s="0" t="n">
        <v>5</v>
      </c>
      <c r="C12199" s="0" t="n">
        <v>24</v>
      </c>
      <c r="D12199" s="0" t="n">
        <v>83</v>
      </c>
      <c r="E12199" s="0" t="n">
        <v>61</v>
      </c>
      <c r="F12199" s="0" t="n">
        <v>0</v>
      </c>
      <c r="H12199" s="0" t="n">
        <f aca="false">+(D12199+E12199)/2</f>
        <v>72</v>
      </c>
      <c r="T12199" s="0"/>
    </row>
    <row r="12200" customFormat="false" ht="12.75" hidden="false" customHeight="false" outlineLevel="0" collapsed="false">
      <c r="A12200" s="0" t="n">
        <v>1994</v>
      </c>
      <c r="B12200" s="0" t="n">
        <v>5</v>
      </c>
      <c r="C12200" s="0" t="n">
        <v>25</v>
      </c>
      <c r="D12200" s="0" t="n">
        <v>86</v>
      </c>
      <c r="E12200" s="0" t="n">
        <v>62</v>
      </c>
      <c r="F12200" s="0" t="n">
        <v>24</v>
      </c>
      <c r="H12200" s="0" t="n">
        <f aca="false">+(D12200+E12200)/2</f>
        <v>74</v>
      </c>
      <c r="T12200" s="0"/>
    </row>
    <row r="12201" customFormat="false" ht="12.75" hidden="false" customHeight="false" outlineLevel="0" collapsed="false">
      <c r="A12201" s="0" t="n">
        <v>1994</v>
      </c>
      <c r="B12201" s="0" t="n">
        <v>5</v>
      </c>
      <c r="C12201" s="0" t="n">
        <v>26</v>
      </c>
      <c r="D12201" s="0" t="n">
        <v>75</v>
      </c>
      <c r="E12201" s="0" t="n">
        <v>62</v>
      </c>
      <c r="F12201" s="0" t="n">
        <v>12</v>
      </c>
      <c r="H12201" s="0" t="n">
        <f aca="false">+(D12201+E12201)/2</f>
        <v>68.5</v>
      </c>
      <c r="T12201" s="0"/>
    </row>
    <row r="12202" customFormat="false" ht="12.75" hidden="false" customHeight="false" outlineLevel="0" collapsed="false">
      <c r="A12202" s="0" t="n">
        <v>1994</v>
      </c>
      <c r="B12202" s="0" t="n">
        <v>5</v>
      </c>
      <c r="C12202" s="0" t="n">
        <v>27</v>
      </c>
      <c r="D12202" s="0" t="n">
        <v>67</v>
      </c>
      <c r="E12202" s="0" t="n">
        <v>49</v>
      </c>
      <c r="F12202" s="0" t="n">
        <v>0</v>
      </c>
      <c r="H12202" s="0" t="n">
        <f aca="false">+(D12202+E12202)/2</f>
        <v>58</v>
      </c>
      <c r="T12202" s="0"/>
    </row>
    <row r="12203" customFormat="false" ht="12.75" hidden="false" customHeight="false" outlineLevel="0" collapsed="false">
      <c r="A12203" s="0" t="n">
        <v>1994</v>
      </c>
      <c r="B12203" s="0" t="n">
        <v>5</v>
      </c>
      <c r="C12203" s="0" t="n">
        <v>28</v>
      </c>
      <c r="D12203" s="0" t="n">
        <v>73</v>
      </c>
      <c r="E12203" s="0" t="n">
        <v>47</v>
      </c>
      <c r="F12203" s="0" t="n">
        <v>0</v>
      </c>
      <c r="H12203" s="0" t="n">
        <f aca="false">+(D12203+E12203)/2</f>
        <v>60</v>
      </c>
      <c r="T12203" s="0"/>
    </row>
    <row r="12204" customFormat="false" ht="12.75" hidden="false" customHeight="false" outlineLevel="0" collapsed="false">
      <c r="A12204" s="0" t="n">
        <v>1994</v>
      </c>
      <c r="B12204" s="0" t="n">
        <v>5</v>
      </c>
      <c r="C12204" s="0" t="n">
        <v>29</v>
      </c>
      <c r="D12204" s="0" t="n">
        <v>80</v>
      </c>
      <c r="E12204" s="0" t="n">
        <v>55</v>
      </c>
      <c r="F12204" s="0" t="n">
        <v>0</v>
      </c>
      <c r="H12204" s="0" t="n">
        <f aca="false">+(D12204+E12204)/2</f>
        <v>67.5</v>
      </c>
      <c r="T12204" s="0"/>
    </row>
    <row r="12205" customFormat="false" ht="12.75" hidden="false" customHeight="false" outlineLevel="0" collapsed="false">
      <c r="A12205" s="0" t="n">
        <v>1994</v>
      </c>
      <c r="B12205" s="0" t="n">
        <v>5</v>
      </c>
      <c r="C12205" s="0" t="n">
        <v>30</v>
      </c>
      <c r="D12205" s="0" t="n">
        <v>83</v>
      </c>
      <c r="E12205" s="0" t="n">
        <v>60</v>
      </c>
      <c r="F12205" s="0" t="n">
        <v>0</v>
      </c>
      <c r="H12205" s="0" t="n">
        <f aca="false">+(D12205+E12205)/2</f>
        <v>71.5</v>
      </c>
      <c r="T12205" s="0"/>
    </row>
    <row r="12206" customFormat="false" ht="12.75" hidden="false" customHeight="false" outlineLevel="0" collapsed="false">
      <c r="A12206" s="0" t="n">
        <v>1994</v>
      </c>
      <c r="B12206" s="0" t="n">
        <v>5</v>
      </c>
      <c r="C12206" s="0" t="n">
        <v>31</v>
      </c>
      <c r="D12206" s="0" t="n">
        <v>82</v>
      </c>
      <c r="E12206" s="0" t="n">
        <v>63</v>
      </c>
      <c r="F12206" s="0" t="n">
        <v>0</v>
      </c>
      <c r="H12206" s="0" t="n">
        <f aca="false">+(D12206+E12206)/2</f>
        <v>72.5</v>
      </c>
      <c r="T12206" s="0"/>
    </row>
    <row r="12207" customFormat="false" ht="12.75" hidden="false" customHeight="false" outlineLevel="0" collapsed="false">
      <c r="A12207" s="0" t="n">
        <v>1994</v>
      </c>
      <c r="B12207" s="0" t="n">
        <v>6</v>
      </c>
      <c r="C12207" s="0" t="n">
        <v>1</v>
      </c>
      <c r="D12207" s="0" t="n">
        <v>86</v>
      </c>
      <c r="E12207" s="0" t="n">
        <v>63</v>
      </c>
      <c r="F12207" s="0" t="n">
        <v>0</v>
      </c>
      <c r="H12207" s="0" t="n">
        <f aca="false">+(D12207+E12207)/2</f>
        <v>74.5</v>
      </c>
      <c r="T12207" s="0"/>
    </row>
    <row r="12208" customFormat="false" ht="12.75" hidden="false" customHeight="false" outlineLevel="0" collapsed="false">
      <c r="A12208" s="0" t="n">
        <v>1994</v>
      </c>
      <c r="B12208" s="0" t="n">
        <v>6</v>
      </c>
      <c r="C12208" s="0" t="n">
        <v>2</v>
      </c>
      <c r="D12208" s="0" t="n">
        <v>74</v>
      </c>
      <c r="E12208" s="0" t="n">
        <v>55</v>
      </c>
      <c r="F12208" s="0" t="n">
        <v>0</v>
      </c>
      <c r="H12208" s="0" t="n">
        <f aca="false">+(D12208+E12208)/2</f>
        <v>64.5</v>
      </c>
      <c r="T12208" s="0"/>
    </row>
    <row r="12209" customFormat="false" ht="12.75" hidden="false" customHeight="false" outlineLevel="0" collapsed="false">
      <c r="A12209" s="0" t="n">
        <v>1994</v>
      </c>
      <c r="B12209" s="0" t="n">
        <v>6</v>
      </c>
      <c r="C12209" s="0" t="n">
        <v>3</v>
      </c>
      <c r="D12209" s="0" t="n">
        <v>79</v>
      </c>
      <c r="E12209" s="0" t="n">
        <v>54</v>
      </c>
      <c r="F12209" s="0" t="n">
        <v>0</v>
      </c>
      <c r="H12209" s="0" t="n">
        <f aca="false">+(D12209+E12209)/2</f>
        <v>66.5</v>
      </c>
      <c r="T12209" s="0"/>
    </row>
    <row r="12210" customFormat="false" ht="12.75" hidden="false" customHeight="false" outlineLevel="0" collapsed="false">
      <c r="A12210" s="0" t="n">
        <v>1994</v>
      </c>
      <c r="B12210" s="0" t="n">
        <v>6</v>
      </c>
      <c r="C12210" s="0" t="n">
        <v>4</v>
      </c>
      <c r="D12210" s="0" t="n">
        <v>85</v>
      </c>
      <c r="E12210" s="0" t="n">
        <v>59</v>
      </c>
      <c r="F12210" s="0" t="n">
        <v>0</v>
      </c>
      <c r="H12210" s="0" t="n">
        <f aca="false">+(D12210+E12210)/2</f>
        <v>72</v>
      </c>
      <c r="T12210" s="0"/>
    </row>
    <row r="12211" customFormat="false" ht="12.75" hidden="false" customHeight="false" outlineLevel="0" collapsed="false">
      <c r="A12211" s="0" t="n">
        <v>1994</v>
      </c>
      <c r="B12211" s="0" t="n">
        <v>6</v>
      </c>
      <c r="C12211" s="0" t="n">
        <v>5</v>
      </c>
      <c r="D12211" s="0" t="n">
        <v>80</v>
      </c>
      <c r="E12211" s="0" t="n">
        <v>63</v>
      </c>
      <c r="F12211" s="0" t="n">
        <v>0</v>
      </c>
      <c r="H12211" s="0" t="n">
        <f aca="false">+(D12211+E12211)/2</f>
        <v>71.5</v>
      </c>
      <c r="T12211" s="0"/>
    </row>
    <row r="12212" customFormat="false" ht="12.75" hidden="false" customHeight="false" outlineLevel="0" collapsed="false">
      <c r="A12212" s="0" t="n">
        <v>1994</v>
      </c>
      <c r="B12212" s="0" t="n">
        <v>6</v>
      </c>
      <c r="C12212" s="0" t="n">
        <v>6</v>
      </c>
      <c r="D12212" s="0" t="n">
        <v>80</v>
      </c>
      <c r="E12212" s="0" t="n">
        <v>65</v>
      </c>
      <c r="F12212" s="0" t="n">
        <v>31</v>
      </c>
      <c r="H12212" s="0" t="n">
        <f aca="false">+(D12212+E12212)/2</f>
        <v>72.5</v>
      </c>
      <c r="T12212" s="0"/>
    </row>
    <row r="12213" customFormat="false" ht="12.75" hidden="false" customHeight="false" outlineLevel="0" collapsed="false">
      <c r="A12213" s="0" t="n">
        <v>1994</v>
      </c>
      <c r="B12213" s="0" t="n">
        <v>6</v>
      </c>
      <c r="C12213" s="0" t="n">
        <v>7</v>
      </c>
      <c r="D12213" s="0" t="n">
        <v>90</v>
      </c>
      <c r="E12213" s="0" t="n">
        <v>70</v>
      </c>
      <c r="F12213" s="0" t="n">
        <v>2</v>
      </c>
      <c r="H12213" s="0" t="n">
        <f aca="false">+(D12213+E12213)/2</f>
        <v>80</v>
      </c>
      <c r="T12213" s="0"/>
    </row>
    <row r="12214" customFormat="false" ht="12.75" hidden="false" customHeight="false" outlineLevel="0" collapsed="false">
      <c r="A12214" s="0" t="n">
        <v>1994</v>
      </c>
      <c r="B12214" s="0" t="n">
        <v>6</v>
      </c>
      <c r="C12214" s="0" t="n">
        <v>8</v>
      </c>
      <c r="D12214" s="0" t="n">
        <v>80</v>
      </c>
      <c r="E12214" s="0" t="n">
        <v>62</v>
      </c>
      <c r="F12214" s="0" t="n">
        <v>0</v>
      </c>
      <c r="H12214" s="0" t="n">
        <f aca="false">+(D12214+E12214)/2</f>
        <v>71</v>
      </c>
      <c r="T12214" s="0"/>
    </row>
    <row r="12215" customFormat="false" ht="12.75" hidden="false" customHeight="false" outlineLevel="0" collapsed="false">
      <c r="A12215" s="0" t="n">
        <v>1994</v>
      </c>
      <c r="B12215" s="0" t="n">
        <v>6</v>
      </c>
      <c r="C12215" s="0" t="n">
        <v>9</v>
      </c>
      <c r="D12215" s="0" t="n">
        <v>82</v>
      </c>
      <c r="E12215" s="0" t="n">
        <v>54</v>
      </c>
      <c r="F12215" s="0" t="n">
        <v>0</v>
      </c>
      <c r="H12215" s="0" t="n">
        <f aca="false">+(D12215+E12215)/2</f>
        <v>68</v>
      </c>
      <c r="T12215" s="0"/>
    </row>
    <row r="12216" customFormat="false" ht="12.75" hidden="false" customHeight="false" outlineLevel="0" collapsed="false">
      <c r="A12216" s="0" t="n">
        <v>1994</v>
      </c>
      <c r="B12216" s="0" t="n">
        <v>6</v>
      </c>
      <c r="C12216" s="0" t="n">
        <v>10</v>
      </c>
      <c r="D12216" s="0" t="n">
        <v>84</v>
      </c>
      <c r="E12216" s="0" t="n">
        <v>61</v>
      </c>
      <c r="F12216" s="0" t="n">
        <v>0</v>
      </c>
      <c r="H12216" s="0" t="n">
        <f aca="false">+(D12216+E12216)/2</f>
        <v>72.5</v>
      </c>
      <c r="T12216" s="0"/>
    </row>
    <row r="12217" customFormat="false" ht="12.75" hidden="false" customHeight="false" outlineLevel="0" collapsed="false">
      <c r="A12217" s="0" t="n">
        <v>1994</v>
      </c>
      <c r="B12217" s="0" t="n">
        <v>6</v>
      </c>
      <c r="C12217" s="0" t="n">
        <v>11</v>
      </c>
      <c r="D12217" s="0" t="n">
        <v>75</v>
      </c>
      <c r="E12217" s="0" t="n">
        <v>62</v>
      </c>
      <c r="F12217" s="0" t="n">
        <v>2</v>
      </c>
      <c r="H12217" s="0" t="n">
        <f aca="false">+(D12217+E12217)/2</f>
        <v>68.5</v>
      </c>
      <c r="T12217" s="0"/>
    </row>
    <row r="12218" customFormat="false" ht="12.75" hidden="false" customHeight="false" outlineLevel="0" collapsed="false">
      <c r="A12218" s="0" t="n">
        <v>1994</v>
      </c>
      <c r="B12218" s="0" t="n">
        <v>6</v>
      </c>
      <c r="C12218" s="0" t="n">
        <v>12</v>
      </c>
      <c r="D12218" s="0" t="n">
        <v>79</v>
      </c>
      <c r="E12218" s="0" t="n">
        <v>66</v>
      </c>
      <c r="F12218" s="0" t="n">
        <v>24</v>
      </c>
      <c r="H12218" s="0" t="n">
        <f aca="false">+(D12218+E12218)/2</f>
        <v>72.5</v>
      </c>
      <c r="T12218" s="0"/>
    </row>
    <row r="12219" customFormat="false" ht="12.75" hidden="false" customHeight="false" outlineLevel="0" collapsed="false">
      <c r="A12219" s="0" t="n">
        <v>1994</v>
      </c>
      <c r="B12219" s="0" t="n">
        <v>6</v>
      </c>
      <c r="C12219" s="0" t="n">
        <v>13</v>
      </c>
      <c r="D12219" s="0" t="n">
        <v>84</v>
      </c>
      <c r="E12219" s="0" t="n">
        <v>67</v>
      </c>
      <c r="F12219" s="0" t="n">
        <v>0</v>
      </c>
      <c r="H12219" s="0" t="n">
        <f aca="false">+(D12219+E12219)/2</f>
        <v>75.5</v>
      </c>
      <c r="T12219" s="0"/>
    </row>
    <row r="12220" customFormat="false" ht="12.75" hidden="false" customHeight="false" outlineLevel="0" collapsed="false">
      <c r="A12220" s="0" t="n">
        <v>1994</v>
      </c>
      <c r="B12220" s="0" t="n">
        <v>6</v>
      </c>
      <c r="C12220" s="0" t="n">
        <v>14</v>
      </c>
      <c r="D12220" s="0" t="n">
        <v>92</v>
      </c>
      <c r="E12220" s="0" t="n">
        <v>72</v>
      </c>
      <c r="F12220" s="0" t="n">
        <v>0</v>
      </c>
      <c r="H12220" s="0" t="n">
        <f aca="false">+(D12220+E12220)/2</f>
        <v>82</v>
      </c>
      <c r="T12220" s="0"/>
    </row>
    <row r="12221" customFormat="false" ht="12.75" hidden="false" customHeight="false" outlineLevel="0" collapsed="false">
      <c r="A12221" s="0" t="n">
        <v>1994</v>
      </c>
      <c r="B12221" s="0" t="n">
        <v>6</v>
      </c>
      <c r="C12221" s="0" t="n">
        <v>15</v>
      </c>
      <c r="D12221" s="0" t="n">
        <v>96</v>
      </c>
      <c r="E12221" s="0" t="n">
        <v>68</v>
      </c>
      <c r="F12221" s="0" t="n">
        <v>8</v>
      </c>
      <c r="H12221" s="0" t="n">
        <f aca="false">+(D12221+E12221)/2</f>
        <v>82</v>
      </c>
      <c r="T12221" s="0"/>
    </row>
    <row r="12222" customFormat="false" ht="12.75" hidden="false" customHeight="false" outlineLevel="0" collapsed="false">
      <c r="A12222" s="0" t="n">
        <v>1994</v>
      </c>
      <c r="B12222" s="0" t="n">
        <v>6</v>
      </c>
      <c r="C12222" s="0" t="n">
        <v>16</v>
      </c>
      <c r="D12222" s="0" t="n">
        <v>82</v>
      </c>
      <c r="E12222" s="0" t="n">
        <v>67</v>
      </c>
      <c r="F12222" s="0" t="n">
        <v>0</v>
      </c>
      <c r="H12222" s="0" t="n">
        <f aca="false">+(D12222+E12222)/2</f>
        <v>74.5</v>
      </c>
      <c r="T12222" s="0"/>
    </row>
    <row r="12223" customFormat="false" ht="12.75" hidden="false" customHeight="false" outlineLevel="0" collapsed="false">
      <c r="A12223" s="0" t="n">
        <v>1994</v>
      </c>
      <c r="B12223" s="0" t="n">
        <v>6</v>
      </c>
      <c r="C12223" s="0" t="n">
        <v>17</v>
      </c>
      <c r="D12223" s="0" t="n">
        <v>90</v>
      </c>
      <c r="E12223" s="0" t="n">
        <v>69</v>
      </c>
      <c r="F12223" s="0" t="n">
        <v>0</v>
      </c>
      <c r="H12223" s="0" t="n">
        <f aca="false">+(D12223+E12223)/2</f>
        <v>79.5</v>
      </c>
      <c r="T12223" s="0"/>
    </row>
    <row r="12224" customFormat="false" ht="12.75" hidden="false" customHeight="false" outlineLevel="0" collapsed="false">
      <c r="A12224" s="0" t="n">
        <v>1994</v>
      </c>
      <c r="B12224" s="0" t="n">
        <v>6</v>
      </c>
      <c r="C12224" s="0" t="n">
        <v>18</v>
      </c>
      <c r="D12224" s="0" t="n">
        <v>92</v>
      </c>
      <c r="E12224" s="0" t="n">
        <v>72</v>
      </c>
      <c r="F12224" s="0" t="n">
        <v>0</v>
      </c>
      <c r="H12224" s="0" t="n">
        <f aca="false">+(D12224+E12224)/2</f>
        <v>82</v>
      </c>
      <c r="T12224" s="0"/>
    </row>
    <row r="12225" customFormat="false" ht="12.75" hidden="false" customHeight="false" outlineLevel="0" collapsed="false">
      <c r="A12225" s="0" t="n">
        <v>1994</v>
      </c>
      <c r="B12225" s="0" t="n">
        <v>6</v>
      </c>
      <c r="C12225" s="0" t="n">
        <v>19</v>
      </c>
      <c r="D12225" s="0" t="n">
        <v>98</v>
      </c>
      <c r="E12225" s="0" t="n">
        <v>75</v>
      </c>
      <c r="F12225" s="0" t="n">
        <v>3</v>
      </c>
      <c r="H12225" s="0" t="n">
        <f aca="false">+(D12225+E12225)/2</f>
        <v>86.5</v>
      </c>
      <c r="T12225" s="0"/>
    </row>
    <row r="12226" customFormat="false" ht="12.75" hidden="false" customHeight="false" outlineLevel="0" collapsed="false">
      <c r="A12226" s="0" t="n">
        <v>1994</v>
      </c>
      <c r="B12226" s="0" t="n">
        <v>6</v>
      </c>
      <c r="C12226" s="0" t="n">
        <v>20</v>
      </c>
      <c r="D12226" s="0" t="n">
        <v>86</v>
      </c>
      <c r="E12226" s="0" t="n">
        <v>69</v>
      </c>
      <c r="F12226" s="0" t="n">
        <v>0</v>
      </c>
      <c r="H12226" s="0" t="n">
        <f aca="false">+(D12226+E12226)/2</f>
        <v>77.5</v>
      </c>
      <c r="T12226" s="0"/>
    </row>
    <row r="12227" customFormat="false" ht="12.75" hidden="false" customHeight="false" outlineLevel="0" collapsed="false">
      <c r="A12227" s="0" t="n">
        <v>1994</v>
      </c>
      <c r="B12227" s="0" t="n">
        <v>6</v>
      </c>
      <c r="C12227" s="0" t="n">
        <v>21</v>
      </c>
      <c r="D12227" s="0" t="n">
        <v>78</v>
      </c>
      <c r="E12227" s="0" t="n">
        <v>68</v>
      </c>
      <c r="F12227" s="0" t="n">
        <v>3</v>
      </c>
      <c r="H12227" s="0" t="n">
        <f aca="false">+(D12227+E12227)/2</f>
        <v>73</v>
      </c>
      <c r="T12227" s="0"/>
    </row>
    <row r="12228" customFormat="false" ht="12.75" hidden="false" customHeight="false" outlineLevel="0" collapsed="false">
      <c r="A12228" s="0" t="n">
        <v>1994</v>
      </c>
      <c r="B12228" s="0" t="n">
        <v>6</v>
      </c>
      <c r="C12228" s="0" t="n">
        <v>22</v>
      </c>
      <c r="D12228" s="0" t="n">
        <v>86</v>
      </c>
      <c r="E12228" s="0" t="n">
        <v>69</v>
      </c>
      <c r="F12228" s="0" t="n">
        <v>3</v>
      </c>
      <c r="H12228" s="0" t="n">
        <f aca="false">+(D12228+E12228)/2</f>
        <v>77.5</v>
      </c>
      <c r="T12228" s="0"/>
    </row>
    <row r="12229" customFormat="false" ht="12.75" hidden="false" customHeight="false" outlineLevel="0" collapsed="false">
      <c r="A12229" s="0" t="n">
        <v>1994</v>
      </c>
      <c r="B12229" s="0" t="n">
        <v>6</v>
      </c>
      <c r="C12229" s="0" t="n">
        <v>23</v>
      </c>
      <c r="D12229" s="0" t="n">
        <v>90</v>
      </c>
      <c r="E12229" s="0" t="n">
        <v>69</v>
      </c>
      <c r="F12229" s="0" t="n">
        <v>0</v>
      </c>
      <c r="H12229" s="0" t="n">
        <f aca="false">+(D12229+E12229)/2</f>
        <v>79.5</v>
      </c>
      <c r="T12229" s="0"/>
    </row>
    <row r="12230" customFormat="false" ht="12.75" hidden="false" customHeight="false" outlineLevel="0" collapsed="false">
      <c r="A12230" s="0" t="n">
        <v>1994</v>
      </c>
      <c r="B12230" s="0" t="n">
        <v>6</v>
      </c>
      <c r="C12230" s="0" t="n">
        <v>24</v>
      </c>
      <c r="D12230" s="0" t="n">
        <v>81</v>
      </c>
      <c r="E12230" s="0" t="n">
        <v>66</v>
      </c>
      <c r="F12230" s="0" t="n">
        <v>91</v>
      </c>
      <c r="H12230" s="0" t="n">
        <f aca="false">+(D12230+E12230)/2</f>
        <v>73.5</v>
      </c>
      <c r="T12230" s="0"/>
    </row>
    <row r="12231" customFormat="false" ht="12.75" hidden="false" customHeight="false" outlineLevel="0" collapsed="false">
      <c r="A12231" s="0" t="n">
        <v>1994</v>
      </c>
      <c r="B12231" s="0" t="n">
        <v>6</v>
      </c>
      <c r="C12231" s="0" t="n">
        <v>25</v>
      </c>
      <c r="D12231" s="0" t="n">
        <v>88</v>
      </c>
      <c r="E12231" s="0" t="n">
        <v>65</v>
      </c>
      <c r="F12231" s="0" t="n">
        <v>0</v>
      </c>
      <c r="H12231" s="0" t="n">
        <f aca="false">+(D12231+E12231)/2</f>
        <v>76.5</v>
      </c>
      <c r="T12231" s="0"/>
    </row>
    <row r="12232" customFormat="false" ht="12.75" hidden="false" customHeight="false" outlineLevel="0" collapsed="false">
      <c r="A12232" s="0" t="n">
        <v>1994</v>
      </c>
      <c r="B12232" s="0" t="n">
        <v>6</v>
      </c>
      <c r="C12232" s="0" t="n">
        <v>26</v>
      </c>
      <c r="D12232" s="0" t="n">
        <v>89</v>
      </c>
      <c r="E12232" s="0" t="n">
        <v>68</v>
      </c>
      <c r="F12232" s="0" t="n">
        <v>0</v>
      </c>
      <c r="H12232" s="0" t="n">
        <f aca="false">+(D12232+E12232)/2</f>
        <v>78.5</v>
      </c>
      <c r="T12232" s="0"/>
    </row>
    <row r="12233" customFormat="false" ht="12.75" hidden="false" customHeight="false" outlineLevel="0" collapsed="false">
      <c r="A12233" s="0" t="n">
        <v>1994</v>
      </c>
      <c r="B12233" s="0" t="n">
        <v>6</v>
      </c>
      <c r="C12233" s="0" t="n">
        <v>27</v>
      </c>
      <c r="D12233" s="0" t="n">
        <v>85</v>
      </c>
      <c r="E12233" s="0" t="n">
        <v>70</v>
      </c>
      <c r="F12233" s="0" t="n">
        <v>6</v>
      </c>
      <c r="H12233" s="0" t="n">
        <f aca="false">+(D12233+E12233)/2</f>
        <v>77.5</v>
      </c>
      <c r="T12233" s="0"/>
    </row>
    <row r="12234" customFormat="false" ht="12.75" hidden="false" customHeight="false" outlineLevel="0" collapsed="false">
      <c r="A12234" s="0" t="n">
        <v>1994</v>
      </c>
      <c r="B12234" s="0" t="n">
        <v>6</v>
      </c>
      <c r="C12234" s="0" t="n">
        <v>28</v>
      </c>
      <c r="D12234" s="0" t="n">
        <v>85</v>
      </c>
      <c r="E12234" s="0" t="n">
        <v>70</v>
      </c>
      <c r="F12234" s="0" t="n">
        <v>0</v>
      </c>
      <c r="H12234" s="0" t="n">
        <f aca="false">+(D12234+E12234)/2</f>
        <v>77.5</v>
      </c>
      <c r="T12234" s="0"/>
    </row>
    <row r="12235" customFormat="false" ht="12.75" hidden="false" customHeight="false" outlineLevel="0" collapsed="false">
      <c r="A12235" s="0" t="n">
        <v>1994</v>
      </c>
      <c r="B12235" s="0" t="n">
        <v>6</v>
      </c>
      <c r="C12235" s="0" t="n">
        <v>29</v>
      </c>
      <c r="D12235" s="0" t="n">
        <v>83</v>
      </c>
      <c r="E12235" s="0" t="n">
        <v>68</v>
      </c>
      <c r="F12235" s="0" t="n">
        <v>98</v>
      </c>
      <c r="H12235" s="0" t="n">
        <f aca="false">+(D12235+E12235)/2</f>
        <v>75.5</v>
      </c>
      <c r="T12235" s="0"/>
    </row>
    <row r="12236" customFormat="false" ht="12.75" hidden="false" customHeight="false" outlineLevel="0" collapsed="false">
      <c r="A12236" s="0" t="n">
        <v>1994</v>
      </c>
      <c r="B12236" s="0" t="n">
        <v>6</v>
      </c>
      <c r="C12236" s="0" t="n">
        <v>30</v>
      </c>
      <c r="D12236" s="0" t="n">
        <v>81</v>
      </c>
      <c r="E12236" s="0" t="n">
        <v>64</v>
      </c>
      <c r="F12236" s="0" t="n">
        <v>50</v>
      </c>
      <c r="H12236" s="0" t="n">
        <f aca="false">+(D12236+E12236)/2</f>
        <v>72.5</v>
      </c>
      <c r="T12236" s="0"/>
    </row>
    <row r="12237" customFormat="false" ht="12.75" hidden="false" customHeight="false" outlineLevel="0" collapsed="false">
      <c r="A12237" s="0" t="n">
        <v>1994</v>
      </c>
      <c r="B12237" s="0" t="n">
        <v>7</v>
      </c>
      <c r="C12237" s="0" t="n">
        <v>1</v>
      </c>
      <c r="D12237" s="0" t="n">
        <v>89</v>
      </c>
      <c r="E12237" s="0" t="n">
        <v>66</v>
      </c>
      <c r="F12237" s="0" t="n">
        <v>0</v>
      </c>
      <c r="H12237" s="0" t="n">
        <f aca="false">+(D12237+E12237)/2</f>
        <v>77.5</v>
      </c>
      <c r="T12237" s="0"/>
    </row>
    <row r="12238" customFormat="false" ht="12.75" hidden="false" customHeight="false" outlineLevel="0" collapsed="false">
      <c r="A12238" s="0" t="n">
        <v>1994</v>
      </c>
      <c r="B12238" s="0" t="n">
        <v>7</v>
      </c>
      <c r="C12238" s="0" t="n">
        <v>2</v>
      </c>
      <c r="D12238" s="0" t="n">
        <v>88</v>
      </c>
      <c r="E12238" s="0" t="n">
        <v>69</v>
      </c>
      <c r="F12238" s="0" t="n">
        <v>0</v>
      </c>
      <c r="H12238" s="0" t="n">
        <f aca="false">+(D12238+E12238)/2</f>
        <v>78.5</v>
      </c>
      <c r="T12238" s="0"/>
    </row>
    <row r="12239" customFormat="false" ht="12.75" hidden="false" customHeight="false" outlineLevel="0" collapsed="false">
      <c r="A12239" s="0" t="n">
        <v>1994</v>
      </c>
      <c r="B12239" s="0" t="n">
        <v>7</v>
      </c>
      <c r="C12239" s="0" t="n">
        <v>3</v>
      </c>
      <c r="D12239" s="0" t="n">
        <v>83</v>
      </c>
      <c r="E12239" s="0" t="n">
        <v>72</v>
      </c>
      <c r="F12239" s="0" t="n">
        <v>0</v>
      </c>
      <c r="H12239" s="0" t="n">
        <f aca="false">+(D12239+E12239)/2</f>
        <v>77.5</v>
      </c>
      <c r="T12239" s="0"/>
    </row>
    <row r="12240" customFormat="false" ht="12.75" hidden="false" customHeight="false" outlineLevel="0" collapsed="false">
      <c r="A12240" s="0" t="n">
        <v>1994</v>
      </c>
      <c r="B12240" s="0" t="n">
        <v>7</v>
      </c>
      <c r="C12240" s="0" t="n">
        <v>4</v>
      </c>
      <c r="D12240" s="0" t="n">
        <v>86</v>
      </c>
      <c r="E12240" s="0" t="n">
        <v>69</v>
      </c>
      <c r="F12240" s="0" t="n">
        <v>0</v>
      </c>
      <c r="H12240" s="0" t="n">
        <f aca="false">+(D12240+E12240)/2</f>
        <v>77.5</v>
      </c>
      <c r="T12240" s="0"/>
    </row>
    <row r="12241" customFormat="false" ht="12.75" hidden="false" customHeight="false" outlineLevel="0" collapsed="false">
      <c r="A12241" s="0" t="n">
        <v>1994</v>
      </c>
      <c r="B12241" s="0" t="n">
        <v>7</v>
      </c>
      <c r="C12241" s="0" t="n">
        <v>5</v>
      </c>
      <c r="D12241" s="0" t="n">
        <v>84</v>
      </c>
      <c r="E12241" s="0" t="n">
        <v>68</v>
      </c>
      <c r="F12241" s="0" t="n">
        <v>0</v>
      </c>
      <c r="H12241" s="0" t="n">
        <f aca="false">+(D12241+E12241)/2</f>
        <v>76</v>
      </c>
      <c r="T12241" s="0"/>
    </row>
    <row r="12242" customFormat="false" ht="12.75" hidden="false" customHeight="false" outlineLevel="0" collapsed="false">
      <c r="A12242" s="0" t="n">
        <v>1994</v>
      </c>
      <c r="B12242" s="0" t="n">
        <v>7</v>
      </c>
      <c r="C12242" s="0" t="n">
        <v>6</v>
      </c>
      <c r="D12242" s="0" t="n">
        <v>94</v>
      </c>
      <c r="E12242" s="0" t="n">
        <v>74</v>
      </c>
      <c r="F12242" s="0" t="n">
        <v>0</v>
      </c>
      <c r="H12242" s="0" t="n">
        <f aca="false">+(D12242+E12242)/2</f>
        <v>84</v>
      </c>
      <c r="T12242" s="0"/>
    </row>
    <row r="12243" customFormat="false" ht="12.75" hidden="false" customHeight="false" outlineLevel="0" collapsed="false">
      <c r="A12243" s="0" t="n">
        <v>1994</v>
      </c>
      <c r="B12243" s="0" t="n">
        <v>7</v>
      </c>
      <c r="C12243" s="0" t="n">
        <v>7</v>
      </c>
      <c r="D12243" s="0" t="n">
        <v>97</v>
      </c>
      <c r="E12243" s="0" t="n">
        <v>76</v>
      </c>
      <c r="F12243" s="0" t="n">
        <v>0</v>
      </c>
      <c r="H12243" s="0" t="n">
        <f aca="false">+(D12243+E12243)/2</f>
        <v>86.5</v>
      </c>
      <c r="T12243" s="0"/>
    </row>
    <row r="12244" customFormat="false" ht="12.75" hidden="false" customHeight="false" outlineLevel="0" collapsed="false">
      <c r="A12244" s="0" t="n">
        <v>1994</v>
      </c>
      <c r="B12244" s="0" t="n">
        <v>7</v>
      </c>
      <c r="C12244" s="0" t="n">
        <v>8</v>
      </c>
      <c r="D12244" s="0" t="n">
        <v>94</v>
      </c>
      <c r="E12244" s="0" t="n">
        <v>73</v>
      </c>
      <c r="F12244" s="0" t="n">
        <v>82</v>
      </c>
      <c r="H12244" s="0" t="n">
        <f aca="false">+(D12244+E12244)/2</f>
        <v>83.5</v>
      </c>
      <c r="T12244" s="0"/>
    </row>
    <row r="12245" customFormat="false" ht="12.75" hidden="false" customHeight="false" outlineLevel="0" collapsed="false">
      <c r="A12245" s="0" t="n">
        <v>1994</v>
      </c>
      <c r="B12245" s="0" t="n">
        <v>7</v>
      </c>
      <c r="C12245" s="0" t="n">
        <v>9</v>
      </c>
      <c r="D12245" s="0" t="n">
        <v>92</v>
      </c>
      <c r="E12245" s="0" t="n">
        <v>72</v>
      </c>
      <c r="F12245" s="0" t="n">
        <v>0</v>
      </c>
      <c r="H12245" s="0" t="n">
        <f aca="false">+(D12245+E12245)/2</f>
        <v>82</v>
      </c>
      <c r="T12245" s="0"/>
    </row>
    <row r="12246" customFormat="false" ht="12.75" hidden="false" customHeight="false" outlineLevel="0" collapsed="false">
      <c r="A12246" s="0" t="n">
        <v>1994</v>
      </c>
      <c r="B12246" s="0" t="n">
        <v>7</v>
      </c>
      <c r="C12246" s="0" t="n">
        <v>10</v>
      </c>
      <c r="D12246" s="0" t="n">
        <v>89</v>
      </c>
      <c r="E12246" s="0" t="n">
        <v>73</v>
      </c>
      <c r="F12246" s="0" t="n">
        <v>0</v>
      </c>
      <c r="H12246" s="0" t="n">
        <f aca="false">+(D12246+E12246)/2</f>
        <v>81</v>
      </c>
      <c r="T12246" s="0"/>
    </row>
    <row r="12247" customFormat="false" ht="12.75" hidden="false" customHeight="false" outlineLevel="0" collapsed="false">
      <c r="A12247" s="0" t="n">
        <v>1994</v>
      </c>
      <c r="B12247" s="0" t="n">
        <v>7</v>
      </c>
      <c r="C12247" s="0" t="n">
        <v>11</v>
      </c>
      <c r="D12247" s="0" t="n">
        <v>85</v>
      </c>
      <c r="E12247" s="0" t="n">
        <v>64</v>
      </c>
      <c r="F12247" s="0" t="n">
        <v>0</v>
      </c>
      <c r="H12247" s="0" t="n">
        <f aca="false">+(D12247+E12247)/2</f>
        <v>74.5</v>
      </c>
      <c r="T12247" s="0"/>
    </row>
    <row r="12248" customFormat="false" ht="12.75" hidden="false" customHeight="false" outlineLevel="0" collapsed="false">
      <c r="A12248" s="0" t="n">
        <v>1994</v>
      </c>
      <c r="B12248" s="0" t="n">
        <v>7</v>
      </c>
      <c r="C12248" s="0" t="n">
        <v>12</v>
      </c>
      <c r="D12248" s="0" t="n">
        <v>88</v>
      </c>
      <c r="E12248" s="0" t="n">
        <v>67</v>
      </c>
      <c r="F12248" s="0" t="n">
        <v>0</v>
      </c>
      <c r="H12248" s="0" t="n">
        <f aca="false">+(D12248+E12248)/2</f>
        <v>77.5</v>
      </c>
      <c r="T12248" s="0"/>
    </row>
    <row r="12249" customFormat="false" ht="12.75" hidden="false" customHeight="false" outlineLevel="0" collapsed="false">
      <c r="A12249" s="0" t="n">
        <v>1994</v>
      </c>
      <c r="B12249" s="0" t="n">
        <v>7</v>
      </c>
      <c r="C12249" s="0" t="n">
        <v>13</v>
      </c>
      <c r="D12249" s="0" t="n">
        <v>96</v>
      </c>
      <c r="E12249" s="0" t="n">
        <v>73</v>
      </c>
      <c r="F12249" s="0" t="n">
        <v>0</v>
      </c>
      <c r="H12249" s="0" t="n">
        <f aca="false">+(D12249+E12249)/2</f>
        <v>84.5</v>
      </c>
      <c r="T12249" s="0"/>
    </row>
    <row r="12250" customFormat="false" ht="12.75" hidden="false" customHeight="false" outlineLevel="0" collapsed="false">
      <c r="A12250" s="0" t="n">
        <v>1994</v>
      </c>
      <c r="B12250" s="0" t="n">
        <v>7</v>
      </c>
      <c r="C12250" s="0" t="n">
        <v>14</v>
      </c>
      <c r="D12250" s="0" t="n">
        <v>86</v>
      </c>
      <c r="E12250" s="0" t="n">
        <v>69</v>
      </c>
      <c r="F12250" s="0" t="n">
        <v>12</v>
      </c>
      <c r="H12250" s="0" t="n">
        <f aca="false">+(D12250+E12250)/2</f>
        <v>77.5</v>
      </c>
      <c r="T12250" s="0"/>
    </row>
    <row r="12251" customFormat="false" ht="12.75" hidden="false" customHeight="false" outlineLevel="0" collapsed="false">
      <c r="A12251" s="0" t="n">
        <v>1994</v>
      </c>
      <c r="B12251" s="0" t="n">
        <v>7</v>
      </c>
      <c r="C12251" s="0" t="n">
        <v>15</v>
      </c>
      <c r="D12251" s="0" t="n">
        <v>81</v>
      </c>
      <c r="E12251" s="0" t="n">
        <v>67</v>
      </c>
      <c r="F12251" s="0" t="n">
        <v>4</v>
      </c>
      <c r="H12251" s="0" t="n">
        <f aca="false">+(D12251+E12251)/2</f>
        <v>74</v>
      </c>
      <c r="T12251" s="0"/>
    </row>
    <row r="12252" customFormat="false" ht="12.75" hidden="false" customHeight="false" outlineLevel="0" collapsed="false">
      <c r="A12252" s="0" t="n">
        <v>1994</v>
      </c>
      <c r="B12252" s="0" t="n">
        <v>7</v>
      </c>
      <c r="C12252" s="0" t="n">
        <v>16</v>
      </c>
      <c r="D12252" s="0" t="n">
        <v>88</v>
      </c>
      <c r="E12252" s="0" t="n">
        <v>70</v>
      </c>
      <c r="F12252" s="0" t="n">
        <v>0</v>
      </c>
      <c r="H12252" s="0" t="n">
        <f aca="false">+(D12252+E12252)/2</f>
        <v>79</v>
      </c>
      <c r="T12252" s="0"/>
    </row>
    <row r="12253" customFormat="false" ht="12.75" hidden="false" customHeight="false" outlineLevel="0" collapsed="false">
      <c r="A12253" s="0" t="n">
        <v>1994</v>
      </c>
      <c r="B12253" s="0" t="n">
        <v>7</v>
      </c>
      <c r="C12253" s="0" t="n">
        <v>17</v>
      </c>
      <c r="D12253" s="0" t="n">
        <v>88</v>
      </c>
      <c r="E12253" s="0" t="n">
        <v>69</v>
      </c>
      <c r="F12253" s="0" t="n">
        <v>0</v>
      </c>
      <c r="H12253" s="0" t="n">
        <f aca="false">+(D12253+E12253)/2</f>
        <v>78.5</v>
      </c>
      <c r="T12253" s="0"/>
    </row>
    <row r="12254" customFormat="false" ht="12.75" hidden="false" customHeight="false" outlineLevel="0" collapsed="false">
      <c r="A12254" s="0" t="n">
        <v>1994</v>
      </c>
      <c r="B12254" s="0" t="n">
        <v>7</v>
      </c>
      <c r="C12254" s="0" t="n">
        <v>18</v>
      </c>
      <c r="D12254" s="0" t="n">
        <v>77</v>
      </c>
      <c r="E12254" s="0" t="n">
        <v>69</v>
      </c>
      <c r="F12254" s="0" t="n">
        <v>96</v>
      </c>
      <c r="H12254" s="0" t="n">
        <f aca="false">+(D12254+E12254)/2</f>
        <v>73</v>
      </c>
      <c r="T12254" s="0"/>
    </row>
    <row r="12255" customFormat="false" ht="12.75" hidden="false" customHeight="false" outlineLevel="0" collapsed="false">
      <c r="A12255" s="0" t="n">
        <v>1994</v>
      </c>
      <c r="B12255" s="0" t="n">
        <v>7</v>
      </c>
      <c r="C12255" s="0" t="n">
        <v>19</v>
      </c>
      <c r="D12255" s="0" t="n">
        <v>90</v>
      </c>
      <c r="E12255" s="0" t="n">
        <v>69</v>
      </c>
      <c r="F12255" s="0" t="n">
        <v>0</v>
      </c>
      <c r="H12255" s="0" t="n">
        <f aca="false">+(D12255+E12255)/2</f>
        <v>79.5</v>
      </c>
      <c r="T12255" s="0"/>
    </row>
    <row r="12256" customFormat="false" ht="12.75" hidden="false" customHeight="false" outlineLevel="0" collapsed="false">
      <c r="A12256" s="0" t="n">
        <v>1994</v>
      </c>
      <c r="B12256" s="0" t="n">
        <v>7</v>
      </c>
      <c r="C12256" s="0" t="n">
        <v>20</v>
      </c>
      <c r="D12256" s="0" t="n">
        <v>93</v>
      </c>
      <c r="E12256" s="0" t="n">
        <v>75</v>
      </c>
      <c r="F12256" s="0" t="n">
        <v>0</v>
      </c>
      <c r="H12256" s="0" t="n">
        <f aca="false">+(D12256+E12256)/2</f>
        <v>84</v>
      </c>
      <c r="T12256" s="0"/>
    </row>
    <row r="12257" customFormat="false" ht="12.75" hidden="false" customHeight="false" outlineLevel="0" collapsed="false">
      <c r="A12257" s="0" t="n">
        <v>1994</v>
      </c>
      <c r="B12257" s="0" t="n">
        <v>7</v>
      </c>
      <c r="C12257" s="0" t="n">
        <v>21</v>
      </c>
      <c r="D12257" s="0" t="n">
        <v>90</v>
      </c>
      <c r="E12257" s="0" t="n">
        <v>76</v>
      </c>
      <c r="F12257" s="0" t="n">
        <v>0</v>
      </c>
      <c r="H12257" s="0" t="n">
        <f aca="false">+(D12257+E12257)/2</f>
        <v>83</v>
      </c>
      <c r="T12257" s="0"/>
    </row>
    <row r="12258" customFormat="false" ht="12.75" hidden="false" customHeight="false" outlineLevel="0" collapsed="false">
      <c r="A12258" s="0" t="n">
        <v>1994</v>
      </c>
      <c r="B12258" s="0" t="n">
        <v>7</v>
      </c>
      <c r="C12258" s="0" t="n">
        <v>22</v>
      </c>
      <c r="D12258" s="0" t="n">
        <v>89</v>
      </c>
      <c r="E12258" s="0" t="n">
        <v>77</v>
      </c>
      <c r="F12258" s="0" t="n">
        <v>0</v>
      </c>
      <c r="H12258" s="0" t="n">
        <f aca="false">+(D12258+E12258)/2</f>
        <v>83</v>
      </c>
      <c r="T12258" s="0"/>
    </row>
    <row r="12259" customFormat="false" ht="12.75" hidden="false" customHeight="false" outlineLevel="0" collapsed="false">
      <c r="A12259" s="0" t="n">
        <v>1994</v>
      </c>
      <c r="B12259" s="0" t="n">
        <v>7</v>
      </c>
      <c r="C12259" s="0" t="n">
        <v>23</v>
      </c>
      <c r="D12259" s="0" t="n">
        <v>84</v>
      </c>
      <c r="E12259" s="0" t="n">
        <v>71</v>
      </c>
      <c r="F12259" s="0" t="n">
        <v>44</v>
      </c>
      <c r="H12259" s="0" t="n">
        <f aca="false">+(D12259+E12259)/2</f>
        <v>77.5</v>
      </c>
      <c r="T12259" s="0"/>
    </row>
    <row r="12260" customFormat="false" ht="12.75" hidden="false" customHeight="false" outlineLevel="0" collapsed="false">
      <c r="A12260" s="0" t="n">
        <v>1994</v>
      </c>
      <c r="B12260" s="0" t="n">
        <v>7</v>
      </c>
      <c r="C12260" s="0" t="n">
        <v>24</v>
      </c>
      <c r="D12260" s="0" t="n">
        <v>89</v>
      </c>
      <c r="E12260" s="0" t="n">
        <v>70</v>
      </c>
      <c r="F12260" s="0" t="n">
        <v>4</v>
      </c>
      <c r="H12260" s="0" t="n">
        <f aca="false">+(D12260+E12260)/2</f>
        <v>79.5</v>
      </c>
      <c r="T12260" s="0"/>
    </row>
    <row r="12261" customFormat="false" ht="12.75" hidden="false" customHeight="false" outlineLevel="0" collapsed="false">
      <c r="A12261" s="0" t="n">
        <v>1994</v>
      </c>
      <c r="B12261" s="0" t="n">
        <v>7</v>
      </c>
      <c r="C12261" s="0" t="n">
        <v>25</v>
      </c>
      <c r="D12261" s="0" t="n">
        <v>92</v>
      </c>
      <c r="E12261" s="0" t="n">
        <v>72</v>
      </c>
      <c r="F12261" s="0" t="n">
        <v>1</v>
      </c>
      <c r="H12261" s="0" t="n">
        <f aca="false">+(D12261+E12261)/2</f>
        <v>82</v>
      </c>
      <c r="T12261" s="0"/>
    </row>
    <row r="12262" customFormat="false" ht="12.75" hidden="false" customHeight="false" outlineLevel="0" collapsed="false">
      <c r="A12262" s="0" t="n">
        <v>1994</v>
      </c>
      <c r="B12262" s="0" t="n">
        <v>7</v>
      </c>
      <c r="C12262" s="0" t="n">
        <v>26</v>
      </c>
      <c r="D12262" s="0" t="n">
        <v>86</v>
      </c>
      <c r="E12262" s="0" t="n">
        <v>70</v>
      </c>
      <c r="F12262" s="0" t="n">
        <v>21</v>
      </c>
      <c r="H12262" s="0" t="n">
        <f aca="false">+(D12262+E12262)/2</f>
        <v>78</v>
      </c>
      <c r="T12262" s="0"/>
    </row>
    <row r="12263" customFormat="false" ht="12.75" hidden="false" customHeight="false" outlineLevel="0" collapsed="false">
      <c r="A12263" s="0" t="n">
        <v>1994</v>
      </c>
      <c r="B12263" s="0" t="n">
        <v>7</v>
      </c>
      <c r="C12263" s="0" t="n">
        <v>27</v>
      </c>
      <c r="D12263" s="0" t="n">
        <v>87</v>
      </c>
      <c r="E12263" s="0" t="n">
        <v>70</v>
      </c>
      <c r="F12263" s="0" t="n">
        <v>67</v>
      </c>
      <c r="H12263" s="0" t="n">
        <f aca="false">+(D12263+E12263)/2</f>
        <v>78.5</v>
      </c>
      <c r="T12263" s="0"/>
    </row>
    <row r="12264" customFormat="false" ht="12.75" hidden="false" customHeight="false" outlineLevel="0" collapsed="false">
      <c r="A12264" s="0" t="n">
        <v>1994</v>
      </c>
      <c r="B12264" s="0" t="n">
        <v>7</v>
      </c>
      <c r="C12264" s="0" t="n">
        <v>28</v>
      </c>
      <c r="D12264" s="0" t="n">
        <v>83</v>
      </c>
      <c r="E12264" s="0" t="n">
        <v>71</v>
      </c>
      <c r="F12264" s="0" t="n">
        <v>55</v>
      </c>
      <c r="H12264" s="0" t="n">
        <f aca="false">+(D12264+E12264)/2</f>
        <v>77</v>
      </c>
      <c r="T12264" s="0"/>
    </row>
    <row r="12265" customFormat="false" ht="12.75" hidden="false" customHeight="false" outlineLevel="0" collapsed="false">
      <c r="A12265" s="0" t="n">
        <v>1994</v>
      </c>
      <c r="B12265" s="0" t="n">
        <v>7</v>
      </c>
      <c r="C12265" s="0" t="n">
        <v>29</v>
      </c>
      <c r="D12265" s="0" t="n">
        <v>85</v>
      </c>
      <c r="E12265" s="0" t="n">
        <v>68</v>
      </c>
      <c r="F12265" s="0" t="n">
        <v>0</v>
      </c>
      <c r="H12265" s="0" t="n">
        <f aca="false">+(D12265+E12265)/2</f>
        <v>76.5</v>
      </c>
      <c r="T12265" s="0"/>
    </row>
    <row r="12266" customFormat="false" ht="12.75" hidden="false" customHeight="false" outlineLevel="0" collapsed="false">
      <c r="A12266" s="0" t="n">
        <v>1994</v>
      </c>
      <c r="B12266" s="0" t="n">
        <v>7</v>
      </c>
      <c r="C12266" s="0" t="n">
        <v>30</v>
      </c>
      <c r="D12266" s="0" t="n">
        <v>86</v>
      </c>
      <c r="E12266" s="0" t="n">
        <v>73</v>
      </c>
      <c r="F12266" s="0" t="n">
        <v>0</v>
      </c>
      <c r="H12266" s="0" t="n">
        <f aca="false">+(D12266+E12266)/2</f>
        <v>79.5</v>
      </c>
      <c r="T12266" s="0"/>
    </row>
    <row r="12267" customFormat="false" ht="12.75" hidden="false" customHeight="false" outlineLevel="0" collapsed="false">
      <c r="A12267" s="0" t="n">
        <v>1994</v>
      </c>
      <c r="B12267" s="0" t="n">
        <v>7</v>
      </c>
      <c r="C12267" s="0" t="n">
        <v>31</v>
      </c>
      <c r="D12267" s="0" t="n">
        <v>86</v>
      </c>
      <c r="E12267" s="0" t="n">
        <v>74</v>
      </c>
      <c r="F12267" s="0" t="n">
        <v>0</v>
      </c>
      <c r="H12267" s="0" t="n">
        <f aca="false">+(D12267+E12267)/2</f>
        <v>80</v>
      </c>
      <c r="T12267" s="0"/>
    </row>
    <row r="12268" customFormat="false" ht="12.75" hidden="false" customHeight="false" outlineLevel="0" collapsed="false">
      <c r="A12268" s="0" t="n">
        <v>1994</v>
      </c>
      <c r="B12268" s="0" t="n">
        <v>8</v>
      </c>
      <c r="C12268" s="0" t="n">
        <v>1</v>
      </c>
      <c r="D12268" s="0" t="n">
        <v>84</v>
      </c>
      <c r="E12268" s="0" t="n">
        <v>72</v>
      </c>
      <c r="F12268" s="0" t="n">
        <v>0</v>
      </c>
      <c r="H12268" s="0" t="n">
        <f aca="false">+(D12268+E12268)/2</f>
        <v>78</v>
      </c>
      <c r="T12268" s="0"/>
    </row>
    <row r="12269" customFormat="false" ht="12.75" hidden="false" customHeight="false" outlineLevel="0" collapsed="false">
      <c r="A12269" s="0" t="n">
        <v>1994</v>
      </c>
      <c r="B12269" s="0" t="n">
        <v>8</v>
      </c>
      <c r="C12269" s="0" t="n">
        <v>2</v>
      </c>
      <c r="D12269" s="0" t="n">
        <v>86</v>
      </c>
      <c r="E12269" s="0" t="n">
        <v>73</v>
      </c>
      <c r="F12269" s="0" t="n">
        <v>0</v>
      </c>
      <c r="H12269" s="0" t="n">
        <f aca="false">+(D12269+E12269)/2</f>
        <v>79.5</v>
      </c>
      <c r="T12269" s="0"/>
    </row>
    <row r="12270" customFormat="false" ht="12.75" hidden="false" customHeight="false" outlineLevel="0" collapsed="false">
      <c r="A12270" s="0" t="n">
        <v>1994</v>
      </c>
      <c r="B12270" s="0" t="n">
        <v>8</v>
      </c>
      <c r="C12270" s="0" t="n">
        <v>3</v>
      </c>
      <c r="D12270" s="0" t="n">
        <v>88</v>
      </c>
      <c r="E12270" s="0" t="n">
        <v>71</v>
      </c>
      <c r="F12270" s="0" t="n">
        <v>4</v>
      </c>
      <c r="H12270" s="0" t="n">
        <f aca="false">+(D12270+E12270)/2</f>
        <v>79.5</v>
      </c>
      <c r="T12270" s="0"/>
    </row>
    <row r="12271" customFormat="false" ht="12.75" hidden="false" customHeight="false" outlineLevel="0" collapsed="false">
      <c r="A12271" s="0" t="n">
        <v>1994</v>
      </c>
      <c r="B12271" s="0" t="n">
        <v>8</v>
      </c>
      <c r="C12271" s="0" t="n">
        <v>4</v>
      </c>
      <c r="D12271" s="0" t="n">
        <v>89</v>
      </c>
      <c r="E12271" s="0" t="n">
        <v>74</v>
      </c>
      <c r="F12271" s="0" t="n">
        <v>0</v>
      </c>
      <c r="H12271" s="0" t="n">
        <f aca="false">+(D12271+E12271)/2</f>
        <v>81.5</v>
      </c>
      <c r="T12271" s="0"/>
    </row>
    <row r="12272" customFormat="false" ht="12.75" hidden="false" customHeight="false" outlineLevel="0" collapsed="false">
      <c r="A12272" s="0" t="n">
        <v>1994</v>
      </c>
      <c r="B12272" s="0" t="n">
        <v>8</v>
      </c>
      <c r="C12272" s="0" t="n">
        <v>5</v>
      </c>
      <c r="D12272" s="0" t="n">
        <v>82</v>
      </c>
      <c r="E12272" s="0" t="n">
        <v>60</v>
      </c>
      <c r="F12272" s="0" t="n">
        <v>46</v>
      </c>
      <c r="H12272" s="0" t="n">
        <f aca="false">+(D12272+E12272)/2</f>
        <v>71</v>
      </c>
      <c r="T12272" s="0"/>
    </row>
    <row r="12273" customFormat="false" ht="12.75" hidden="false" customHeight="false" outlineLevel="0" collapsed="false">
      <c r="A12273" s="0" t="n">
        <v>1994</v>
      </c>
      <c r="B12273" s="0" t="n">
        <v>8</v>
      </c>
      <c r="C12273" s="0" t="n">
        <v>6</v>
      </c>
      <c r="D12273" s="0" t="n">
        <v>75</v>
      </c>
      <c r="E12273" s="0" t="n">
        <v>57</v>
      </c>
      <c r="F12273" s="0" t="n">
        <v>0</v>
      </c>
      <c r="H12273" s="0" t="n">
        <f aca="false">+(D12273+E12273)/2</f>
        <v>66</v>
      </c>
      <c r="T12273" s="0"/>
    </row>
    <row r="12274" customFormat="false" ht="12.75" hidden="false" customHeight="false" outlineLevel="0" collapsed="false">
      <c r="A12274" s="0" t="n">
        <v>1994</v>
      </c>
      <c r="B12274" s="0" t="n">
        <v>8</v>
      </c>
      <c r="C12274" s="0" t="n">
        <v>7</v>
      </c>
      <c r="D12274" s="0" t="n">
        <v>81</v>
      </c>
      <c r="E12274" s="0" t="n">
        <v>57</v>
      </c>
      <c r="F12274" s="0" t="n">
        <v>0</v>
      </c>
      <c r="H12274" s="0" t="n">
        <f aca="false">+(D12274+E12274)/2</f>
        <v>69</v>
      </c>
      <c r="T12274" s="0"/>
    </row>
    <row r="12275" customFormat="false" ht="12.75" hidden="false" customHeight="false" outlineLevel="0" collapsed="false">
      <c r="A12275" s="0" t="n">
        <v>1994</v>
      </c>
      <c r="B12275" s="0" t="n">
        <v>8</v>
      </c>
      <c r="C12275" s="0" t="n">
        <v>8</v>
      </c>
      <c r="D12275" s="0" t="n">
        <v>82</v>
      </c>
      <c r="E12275" s="0" t="n">
        <v>61</v>
      </c>
      <c r="F12275" s="0" t="n">
        <v>0</v>
      </c>
      <c r="H12275" s="0" t="n">
        <f aca="false">+(D12275+E12275)/2</f>
        <v>71.5</v>
      </c>
      <c r="T12275" s="0"/>
    </row>
    <row r="12276" customFormat="false" ht="12.75" hidden="false" customHeight="false" outlineLevel="0" collapsed="false">
      <c r="A12276" s="0" t="n">
        <v>1994</v>
      </c>
      <c r="B12276" s="0" t="n">
        <v>8</v>
      </c>
      <c r="C12276" s="0" t="n">
        <v>9</v>
      </c>
      <c r="D12276" s="0" t="n">
        <v>86</v>
      </c>
      <c r="E12276" s="0" t="n">
        <v>64</v>
      </c>
      <c r="F12276" s="0" t="n">
        <v>0</v>
      </c>
      <c r="H12276" s="0" t="n">
        <f aca="false">+(D12276+E12276)/2</f>
        <v>75</v>
      </c>
      <c r="T12276" s="0"/>
    </row>
    <row r="12277" customFormat="false" ht="12.75" hidden="false" customHeight="false" outlineLevel="0" collapsed="false">
      <c r="A12277" s="0" t="n">
        <v>1994</v>
      </c>
      <c r="B12277" s="0" t="n">
        <v>8</v>
      </c>
      <c r="C12277" s="0" t="n">
        <v>10</v>
      </c>
      <c r="D12277" s="0" t="n">
        <v>81</v>
      </c>
      <c r="E12277" s="0" t="n">
        <v>66</v>
      </c>
      <c r="F12277" s="0" t="n">
        <v>0</v>
      </c>
      <c r="H12277" s="0" t="n">
        <f aca="false">+(D12277+E12277)/2</f>
        <v>73.5</v>
      </c>
      <c r="T12277" s="0"/>
    </row>
    <row r="12278" customFormat="false" ht="12.75" hidden="false" customHeight="false" outlineLevel="0" collapsed="false">
      <c r="A12278" s="0" t="n">
        <v>1994</v>
      </c>
      <c r="B12278" s="0" t="n">
        <v>8</v>
      </c>
      <c r="C12278" s="0" t="n">
        <v>11</v>
      </c>
      <c r="D12278" s="0" t="n">
        <v>81</v>
      </c>
      <c r="E12278" s="0" t="n">
        <v>63</v>
      </c>
      <c r="F12278" s="0" t="n">
        <v>1</v>
      </c>
      <c r="H12278" s="0" t="n">
        <f aca="false">+(D12278+E12278)/2</f>
        <v>72</v>
      </c>
      <c r="T12278" s="0"/>
    </row>
    <row r="12279" customFormat="false" ht="12.75" hidden="false" customHeight="false" outlineLevel="0" collapsed="false">
      <c r="A12279" s="0" t="n">
        <v>1994</v>
      </c>
      <c r="B12279" s="0" t="n">
        <v>8</v>
      </c>
      <c r="C12279" s="0" t="n">
        <v>12</v>
      </c>
      <c r="D12279" s="0" t="n">
        <v>80</v>
      </c>
      <c r="E12279" s="0" t="n">
        <v>67</v>
      </c>
      <c r="F12279" s="0" t="n">
        <v>0</v>
      </c>
      <c r="H12279" s="0" t="n">
        <f aca="false">+(D12279+E12279)/2</f>
        <v>73.5</v>
      </c>
      <c r="T12279" s="0"/>
    </row>
    <row r="12280" customFormat="false" ht="12.75" hidden="false" customHeight="false" outlineLevel="0" collapsed="false">
      <c r="A12280" s="0" t="n">
        <v>1994</v>
      </c>
      <c r="B12280" s="0" t="n">
        <v>8</v>
      </c>
      <c r="C12280" s="0" t="n">
        <v>13</v>
      </c>
      <c r="D12280" s="0" t="n">
        <v>91</v>
      </c>
      <c r="E12280" s="0" t="n">
        <v>72</v>
      </c>
      <c r="F12280" s="0" t="n">
        <v>76</v>
      </c>
      <c r="H12280" s="0" t="n">
        <f aca="false">+(D12280+E12280)/2</f>
        <v>81.5</v>
      </c>
      <c r="T12280" s="0"/>
    </row>
    <row r="12281" customFormat="false" ht="12.75" hidden="false" customHeight="false" outlineLevel="0" collapsed="false">
      <c r="A12281" s="0" t="n">
        <v>1994</v>
      </c>
      <c r="B12281" s="0" t="n">
        <v>8</v>
      </c>
      <c r="C12281" s="0" t="n">
        <v>14</v>
      </c>
      <c r="D12281" s="0" t="n">
        <v>91</v>
      </c>
      <c r="E12281" s="0" t="n">
        <v>69</v>
      </c>
      <c r="F12281" s="0" t="n">
        <v>53</v>
      </c>
      <c r="H12281" s="0" t="n">
        <f aca="false">+(D12281+E12281)/2</f>
        <v>80</v>
      </c>
      <c r="T12281" s="0"/>
    </row>
    <row r="12282" customFormat="false" ht="12.75" hidden="false" customHeight="false" outlineLevel="0" collapsed="false">
      <c r="A12282" s="0" t="n">
        <v>1994</v>
      </c>
      <c r="B12282" s="0" t="n">
        <v>8</v>
      </c>
      <c r="C12282" s="0" t="n">
        <v>15</v>
      </c>
      <c r="D12282" s="0" t="n">
        <v>78</v>
      </c>
      <c r="E12282" s="0" t="n">
        <v>65</v>
      </c>
      <c r="F12282" s="0" t="n">
        <v>0</v>
      </c>
      <c r="H12282" s="0" t="n">
        <f aca="false">+(D12282+E12282)/2</f>
        <v>71.5</v>
      </c>
      <c r="T12282" s="0"/>
    </row>
    <row r="12283" customFormat="false" ht="12.75" hidden="false" customHeight="false" outlineLevel="0" collapsed="false">
      <c r="A12283" s="0" t="n">
        <v>1994</v>
      </c>
      <c r="B12283" s="0" t="n">
        <v>8</v>
      </c>
      <c r="C12283" s="0" t="n">
        <v>16</v>
      </c>
      <c r="D12283" s="0" t="n">
        <v>83</v>
      </c>
      <c r="E12283" s="0" t="n">
        <v>64</v>
      </c>
      <c r="F12283" s="0" t="n">
        <v>0</v>
      </c>
      <c r="H12283" s="0" t="n">
        <f aca="false">+(D12283+E12283)/2</f>
        <v>73.5</v>
      </c>
      <c r="T12283" s="0"/>
    </row>
    <row r="12284" customFormat="false" ht="12.75" hidden="false" customHeight="false" outlineLevel="0" collapsed="false">
      <c r="A12284" s="0" t="n">
        <v>1994</v>
      </c>
      <c r="B12284" s="0" t="n">
        <v>8</v>
      </c>
      <c r="C12284" s="0" t="n">
        <v>17</v>
      </c>
      <c r="D12284" s="0" t="n">
        <v>79</v>
      </c>
      <c r="E12284" s="0" t="n">
        <v>68</v>
      </c>
      <c r="F12284" s="0" t="n">
        <v>100</v>
      </c>
      <c r="H12284" s="0" t="n">
        <f aca="false">+(D12284+E12284)/2</f>
        <v>73.5</v>
      </c>
      <c r="T12284" s="0"/>
    </row>
    <row r="12285" customFormat="false" ht="12.75" hidden="false" customHeight="false" outlineLevel="0" collapsed="false">
      <c r="A12285" s="0" t="n">
        <v>1994</v>
      </c>
      <c r="B12285" s="0" t="n">
        <v>8</v>
      </c>
      <c r="C12285" s="0" t="n">
        <v>18</v>
      </c>
      <c r="D12285" s="0" t="n">
        <v>88</v>
      </c>
      <c r="E12285" s="0" t="n">
        <v>72</v>
      </c>
      <c r="F12285" s="0" t="n">
        <v>35</v>
      </c>
      <c r="H12285" s="0" t="n">
        <f aca="false">+(D12285+E12285)/2</f>
        <v>80</v>
      </c>
      <c r="T12285" s="0"/>
    </row>
    <row r="12286" customFormat="false" ht="12.75" hidden="false" customHeight="false" outlineLevel="0" collapsed="false">
      <c r="A12286" s="0" t="n">
        <v>1994</v>
      </c>
      <c r="B12286" s="0" t="n">
        <v>8</v>
      </c>
      <c r="C12286" s="0" t="n">
        <v>19</v>
      </c>
      <c r="D12286" s="0" t="n">
        <v>78</v>
      </c>
      <c r="E12286" s="0" t="n">
        <v>68</v>
      </c>
      <c r="F12286" s="0" t="n">
        <v>8</v>
      </c>
      <c r="H12286" s="0" t="n">
        <f aca="false">+(D12286+E12286)/2</f>
        <v>73</v>
      </c>
      <c r="T12286" s="0"/>
    </row>
    <row r="12287" customFormat="false" ht="12.75" hidden="false" customHeight="false" outlineLevel="0" collapsed="false">
      <c r="A12287" s="0" t="n">
        <v>1994</v>
      </c>
      <c r="B12287" s="0" t="n">
        <v>8</v>
      </c>
      <c r="C12287" s="0" t="n">
        <v>20</v>
      </c>
      <c r="D12287" s="0" t="n">
        <v>87</v>
      </c>
      <c r="E12287" s="0" t="n">
        <v>70</v>
      </c>
      <c r="F12287" s="0" t="n">
        <v>0</v>
      </c>
      <c r="H12287" s="0" t="n">
        <f aca="false">+(D12287+E12287)/2</f>
        <v>78.5</v>
      </c>
      <c r="T12287" s="0"/>
    </row>
    <row r="12288" customFormat="false" ht="12.75" hidden="false" customHeight="false" outlineLevel="0" collapsed="false">
      <c r="A12288" s="0" t="n">
        <v>1994</v>
      </c>
      <c r="B12288" s="0" t="n">
        <v>8</v>
      </c>
      <c r="C12288" s="0" t="n">
        <v>21</v>
      </c>
      <c r="D12288" s="0" t="n">
        <v>85</v>
      </c>
      <c r="E12288" s="0" t="n">
        <v>72</v>
      </c>
      <c r="F12288" s="0" t="n">
        <v>117</v>
      </c>
      <c r="H12288" s="0" t="n">
        <f aca="false">+(D12288+E12288)/2</f>
        <v>78.5</v>
      </c>
      <c r="T12288" s="0"/>
    </row>
    <row r="12289" customFormat="false" ht="12.75" hidden="false" customHeight="false" outlineLevel="0" collapsed="false">
      <c r="A12289" s="0" t="n">
        <v>1994</v>
      </c>
      <c r="B12289" s="0" t="n">
        <v>8</v>
      </c>
      <c r="C12289" s="0" t="n">
        <v>22</v>
      </c>
      <c r="D12289" s="0" t="n">
        <v>72</v>
      </c>
      <c r="E12289" s="0" t="n">
        <v>61</v>
      </c>
      <c r="F12289" s="0" t="n">
        <v>185</v>
      </c>
      <c r="H12289" s="0" t="n">
        <f aca="false">+(D12289+E12289)/2</f>
        <v>66.5</v>
      </c>
      <c r="T12289" s="0"/>
    </row>
    <row r="12290" customFormat="false" ht="12.75" hidden="false" customHeight="false" outlineLevel="0" collapsed="false">
      <c r="A12290" s="0" t="n">
        <v>1994</v>
      </c>
      <c r="B12290" s="0" t="n">
        <v>8</v>
      </c>
      <c r="C12290" s="0" t="n">
        <v>23</v>
      </c>
      <c r="D12290" s="0" t="n">
        <v>74</v>
      </c>
      <c r="E12290" s="0" t="n">
        <v>58</v>
      </c>
      <c r="F12290" s="0" t="n">
        <v>1</v>
      </c>
      <c r="H12290" s="0" t="n">
        <f aca="false">+(D12290+E12290)/2</f>
        <v>66</v>
      </c>
      <c r="T12290" s="0"/>
    </row>
    <row r="12291" customFormat="false" ht="12.75" hidden="false" customHeight="false" outlineLevel="0" collapsed="false">
      <c r="A12291" s="0" t="n">
        <v>1994</v>
      </c>
      <c r="B12291" s="0" t="n">
        <v>8</v>
      </c>
      <c r="C12291" s="0" t="n">
        <v>24</v>
      </c>
      <c r="D12291" s="0" t="n">
        <v>77</v>
      </c>
      <c r="E12291" s="0" t="n">
        <v>60</v>
      </c>
      <c r="F12291" s="0" t="n">
        <v>0</v>
      </c>
      <c r="H12291" s="0" t="n">
        <f aca="false">+(D12291+E12291)/2</f>
        <v>68.5</v>
      </c>
      <c r="T12291" s="0"/>
    </row>
    <row r="12292" customFormat="false" ht="12.75" hidden="false" customHeight="false" outlineLevel="0" collapsed="false">
      <c r="A12292" s="0" t="n">
        <v>1994</v>
      </c>
      <c r="B12292" s="0" t="n">
        <v>8</v>
      </c>
      <c r="C12292" s="0" t="n">
        <v>25</v>
      </c>
      <c r="D12292" s="0" t="n">
        <v>81</v>
      </c>
      <c r="E12292" s="0" t="n">
        <v>63</v>
      </c>
      <c r="F12292" s="0" t="n">
        <v>0</v>
      </c>
      <c r="H12292" s="0" t="n">
        <f aca="false">+(D12292+E12292)/2</f>
        <v>72</v>
      </c>
      <c r="T12292" s="0"/>
    </row>
    <row r="12293" customFormat="false" ht="12.75" hidden="false" customHeight="false" outlineLevel="0" collapsed="false">
      <c r="A12293" s="0" t="n">
        <v>1994</v>
      </c>
      <c r="B12293" s="0" t="n">
        <v>8</v>
      </c>
      <c r="C12293" s="0" t="n">
        <v>26</v>
      </c>
      <c r="D12293" s="0" t="n">
        <v>86</v>
      </c>
      <c r="E12293" s="0" t="n">
        <v>65</v>
      </c>
      <c r="F12293" s="0" t="n">
        <v>0</v>
      </c>
      <c r="H12293" s="0" t="n">
        <f aca="false">+(D12293+E12293)/2</f>
        <v>75.5</v>
      </c>
      <c r="T12293" s="0"/>
    </row>
    <row r="12294" customFormat="false" ht="12.75" hidden="false" customHeight="false" outlineLevel="0" collapsed="false">
      <c r="A12294" s="0" t="n">
        <v>1994</v>
      </c>
      <c r="B12294" s="0" t="n">
        <v>8</v>
      </c>
      <c r="C12294" s="0" t="n">
        <v>27</v>
      </c>
      <c r="D12294" s="0" t="n">
        <v>88</v>
      </c>
      <c r="E12294" s="0" t="n">
        <v>70</v>
      </c>
      <c r="F12294" s="0" t="n">
        <v>0</v>
      </c>
      <c r="H12294" s="0" t="n">
        <f aca="false">+(D12294+E12294)/2</f>
        <v>79</v>
      </c>
      <c r="T12294" s="0"/>
    </row>
    <row r="12295" customFormat="false" ht="12.75" hidden="false" customHeight="false" outlineLevel="0" collapsed="false">
      <c r="A12295" s="0" t="n">
        <v>1994</v>
      </c>
      <c r="B12295" s="0" t="n">
        <v>8</v>
      </c>
      <c r="C12295" s="0" t="n">
        <v>28</v>
      </c>
      <c r="D12295" s="0" t="n">
        <v>87</v>
      </c>
      <c r="E12295" s="0" t="n">
        <v>68</v>
      </c>
      <c r="F12295" s="0" t="n">
        <v>0</v>
      </c>
      <c r="H12295" s="0" t="n">
        <f aca="false">+(D12295+E12295)/2</f>
        <v>77.5</v>
      </c>
      <c r="T12295" s="0"/>
    </row>
    <row r="12296" customFormat="false" ht="12.75" hidden="false" customHeight="false" outlineLevel="0" collapsed="false">
      <c r="A12296" s="0" t="n">
        <v>1994</v>
      </c>
      <c r="B12296" s="0" t="n">
        <v>8</v>
      </c>
      <c r="C12296" s="0" t="n">
        <v>29</v>
      </c>
      <c r="D12296" s="0" t="n">
        <v>78</v>
      </c>
      <c r="E12296" s="0" t="n">
        <v>58</v>
      </c>
      <c r="F12296" s="0" t="n">
        <v>7</v>
      </c>
      <c r="H12296" s="0" t="n">
        <f aca="false">+(D12296+E12296)/2</f>
        <v>68</v>
      </c>
      <c r="T12296" s="0"/>
    </row>
    <row r="12297" customFormat="false" ht="12.75" hidden="false" customHeight="false" outlineLevel="0" collapsed="false">
      <c r="A12297" s="0" t="n">
        <v>1994</v>
      </c>
      <c r="B12297" s="0" t="n">
        <v>8</v>
      </c>
      <c r="C12297" s="0" t="n">
        <v>30</v>
      </c>
      <c r="D12297" s="0" t="n">
        <v>78</v>
      </c>
      <c r="E12297" s="0" t="n">
        <v>60</v>
      </c>
      <c r="F12297" s="0" t="n">
        <v>0</v>
      </c>
      <c r="H12297" s="0" t="n">
        <f aca="false">+(D12297+E12297)/2</f>
        <v>69</v>
      </c>
      <c r="T12297" s="0"/>
    </row>
    <row r="12298" customFormat="false" ht="12.75" hidden="false" customHeight="false" outlineLevel="0" collapsed="false">
      <c r="A12298" s="0" t="n">
        <v>1994</v>
      </c>
      <c r="B12298" s="0" t="n">
        <v>8</v>
      </c>
      <c r="C12298" s="0" t="n">
        <v>31</v>
      </c>
      <c r="D12298" s="0" t="n">
        <v>77</v>
      </c>
      <c r="E12298" s="0" t="n">
        <v>64</v>
      </c>
      <c r="F12298" s="0" t="n">
        <v>0</v>
      </c>
      <c r="H12298" s="0" t="n">
        <f aca="false">+(D12298+E12298)/2</f>
        <v>70.5</v>
      </c>
      <c r="T12298" s="0"/>
    </row>
    <row r="12299" customFormat="false" ht="12.75" hidden="false" customHeight="false" outlineLevel="0" collapsed="false">
      <c r="A12299" s="0" t="n">
        <v>1994</v>
      </c>
      <c r="B12299" s="0" t="n">
        <v>9</v>
      </c>
      <c r="C12299" s="0" t="n">
        <v>1</v>
      </c>
      <c r="D12299" s="0" t="n">
        <v>81</v>
      </c>
      <c r="E12299" s="0" t="n">
        <v>61</v>
      </c>
      <c r="F12299" s="0" t="n">
        <v>3</v>
      </c>
      <c r="H12299" s="0" t="n">
        <f aca="false">+(D12299+E12299)/2</f>
        <v>71</v>
      </c>
      <c r="T12299" s="0"/>
    </row>
    <row r="12300" customFormat="false" ht="12.75" hidden="false" customHeight="false" outlineLevel="0" collapsed="false">
      <c r="A12300" s="0" t="n">
        <v>1994</v>
      </c>
      <c r="B12300" s="0" t="n">
        <v>9</v>
      </c>
      <c r="C12300" s="0" t="n">
        <v>2</v>
      </c>
      <c r="D12300" s="0" t="n">
        <v>74</v>
      </c>
      <c r="E12300" s="0" t="n">
        <v>56</v>
      </c>
      <c r="F12300" s="0" t="n">
        <v>0</v>
      </c>
      <c r="H12300" s="0" t="n">
        <f aca="false">+(D12300+E12300)/2</f>
        <v>65</v>
      </c>
      <c r="T12300" s="0"/>
    </row>
    <row r="12301" customFormat="false" ht="12.75" hidden="false" customHeight="false" outlineLevel="0" collapsed="false">
      <c r="A12301" s="0" t="n">
        <v>1994</v>
      </c>
      <c r="B12301" s="0" t="n">
        <v>9</v>
      </c>
      <c r="C12301" s="0" t="n">
        <v>3</v>
      </c>
      <c r="D12301" s="0" t="n">
        <v>75</v>
      </c>
      <c r="E12301" s="0" t="n">
        <v>56</v>
      </c>
      <c r="F12301" s="0" t="n">
        <v>0</v>
      </c>
      <c r="H12301" s="0" t="n">
        <f aca="false">+(D12301+E12301)/2</f>
        <v>65.5</v>
      </c>
      <c r="T12301" s="0"/>
    </row>
    <row r="12302" customFormat="false" ht="12.75" hidden="false" customHeight="false" outlineLevel="0" collapsed="false">
      <c r="A12302" s="0" t="n">
        <v>1994</v>
      </c>
      <c r="B12302" s="0" t="n">
        <v>9</v>
      </c>
      <c r="C12302" s="0" t="n">
        <v>4</v>
      </c>
      <c r="D12302" s="0" t="n">
        <v>72</v>
      </c>
      <c r="E12302" s="0" t="n">
        <v>56</v>
      </c>
      <c r="F12302" s="0" t="n">
        <v>0</v>
      </c>
      <c r="H12302" s="0" t="n">
        <f aca="false">+(D12302+E12302)/2</f>
        <v>64</v>
      </c>
      <c r="T12302" s="0"/>
    </row>
    <row r="12303" customFormat="false" ht="12.75" hidden="false" customHeight="false" outlineLevel="0" collapsed="false">
      <c r="A12303" s="0" t="n">
        <v>1994</v>
      </c>
      <c r="B12303" s="0" t="n">
        <v>9</v>
      </c>
      <c r="C12303" s="0" t="n">
        <v>5</v>
      </c>
      <c r="D12303" s="0" t="n">
        <v>75</v>
      </c>
      <c r="E12303" s="0" t="n">
        <v>54</v>
      </c>
      <c r="F12303" s="0" t="n">
        <v>0</v>
      </c>
      <c r="H12303" s="0" t="n">
        <f aca="false">+(D12303+E12303)/2</f>
        <v>64.5</v>
      </c>
      <c r="T12303" s="0"/>
    </row>
    <row r="12304" customFormat="false" ht="12.75" hidden="false" customHeight="false" outlineLevel="0" collapsed="false">
      <c r="A12304" s="0" t="n">
        <v>1994</v>
      </c>
      <c r="B12304" s="0" t="n">
        <v>9</v>
      </c>
      <c r="C12304" s="0" t="n">
        <v>6</v>
      </c>
      <c r="D12304" s="0" t="n">
        <v>78</v>
      </c>
      <c r="E12304" s="0" t="n">
        <v>54</v>
      </c>
      <c r="F12304" s="0" t="n">
        <v>0</v>
      </c>
      <c r="H12304" s="0" t="n">
        <f aca="false">+(D12304+E12304)/2</f>
        <v>66</v>
      </c>
      <c r="T12304" s="0"/>
    </row>
    <row r="12305" customFormat="false" ht="12.75" hidden="false" customHeight="false" outlineLevel="0" collapsed="false">
      <c r="A12305" s="0" t="n">
        <v>1994</v>
      </c>
      <c r="B12305" s="0" t="n">
        <v>9</v>
      </c>
      <c r="C12305" s="0" t="n">
        <v>7</v>
      </c>
      <c r="D12305" s="0" t="n">
        <v>80</v>
      </c>
      <c r="E12305" s="0" t="n">
        <v>59</v>
      </c>
      <c r="F12305" s="0" t="n">
        <v>0</v>
      </c>
      <c r="H12305" s="0" t="n">
        <f aca="false">+(D12305+E12305)/2</f>
        <v>69.5</v>
      </c>
      <c r="T12305" s="0"/>
    </row>
    <row r="12306" customFormat="false" ht="12.75" hidden="false" customHeight="false" outlineLevel="0" collapsed="false">
      <c r="A12306" s="0" t="n">
        <v>1994</v>
      </c>
      <c r="B12306" s="0" t="n">
        <v>9</v>
      </c>
      <c r="C12306" s="0" t="n">
        <v>8</v>
      </c>
      <c r="D12306" s="0" t="n">
        <v>83</v>
      </c>
      <c r="E12306" s="0" t="n">
        <v>59</v>
      </c>
      <c r="F12306" s="0" t="n">
        <v>0</v>
      </c>
      <c r="H12306" s="0" t="n">
        <f aca="false">+(D12306+E12306)/2</f>
        <v>71</v>
      </c>
      <c r="T12306" s="0"/>
    </row>
    <row r="12307" customFormat="false" ht="12.75" hidden="false" customHeight="false" outlineLevel="0" collapsed="false">
      <c r="A12307" s="0" t="n">
        <v>1994</v>
      </c>
      <c r="B12307" s="0" t="n">
        <v>9</v>
      </c>
      <c r="C12307" s="0" t="n">
        <v>9</v>
      </c>
      <c r="D12307" s="0" t="n">
        <v>83</v>
      </c>
      <c r="E12307" s="0" t="n">
        <v>63</v>
      </c>
      <c r="F12307" s="0" t="n">
        <v>33</v>
      </c>
      <c r="H12307" s="0" t="n">
        <f aca="false">+(D12307+E12307)/2</f>
        <v>73</v>
      </c>
      <c r="T12307" s="0"/>
    </row>
    <row r="12308" customFormat="false" ht="12.75" hidden="false" customHeight="false" outlineLevel="0" collapsed="false">
      <c r="A12308" s="0" t="n">
        <v>1994</v>
      </c>
      <c r="B12308" s="0" t="n">
        <v>9</v>
      </c>
      <c r="C12308" s="0" t="n">
        <v>10</v>
      </c>
      <c r="D12308" s="0" t="n">
        <v>74</v>
      </c>
      <c r="E12308" s="0" t="n">
        <v>57</v>
      </c>
      <c r="F12308" s="0" t="n">
        <v>0</v>
      </c>
      <c r="H12308" s="0" t="n">
        <f aca="false">+(D12308+E12308)/2</f>
        <v>65.5</v>
      </c>
      <c r="T12308" s="0"/>
    </row>
    <row r="12309" customFormat="false" ht="12.75" hidden="false" customHeight="false" outlineLevel="0" collapsed="false">
      <c r="A12309" s="0" t="n">
        <v>1994</v>
      </c>
      <c r="B12309" s="0" t="n">
        <v>9</v>
      </c>
      <c r="C12309" s="0" t="n">
        <v>11</v>
      </c>
      <c r="D12309" s="0" t="n">
        <v>72</v>
      </c>
      <c r="E12309" s="0" t="n">
        <v>53</v>
      </c>
      <c r="F12309" s="0" t="n">
        <v>0</v>
      </c>
      <c r="H12309" s="0" t="n">
        <f aca="false">+(D12309+E12309)/2</f>
        <v>62.5</v>
      </c>
      <c r="T12309" s="0"/>
    </row>
    <row r="12310" customFormat="false" ht="12.75" hidden="false" customHeight="false" outlineLevel="0" collapsed="false">
      <c r="A12310" s="0" t="n">
        <v>1994</v>
      </c>
      <c r="B12310" s="0" t="n">
        <v>9</v>
      </c>
      <c r="C12310" s="0" t="n">
        <v>12</v>
      </c>
      <c r="D12310" s="0" t="n">
        <v>78</v>
      </c>
      <c r="E12310" s="0" t="n">
        <v>54</v>
      </c>
      <c r="F12310" s="0" t="n">
        <v>0</v>
      </c>
      <c r="H12310" s="0" t="n">
        <f aca="false">+(D12310+E12310)/2</f>
        <v>66</v>
      </c>
      <c r="T12310" s="0"/>
    </row>
    <row r="12311" customFormat="false" ht="12.75" hidden="false" customHeight="false" outlineLevel="0" collapsed="false">
      <c r="A12311" s="0" t="n">
        <v>1994</v>
      </c>
      <c r="B12311" s="0" t="n">
        <v>9</v>
      </c>
      <c r="C12311" s="0" t="n">
        <v>13</v>
      </c>
      <c r="D12311" s="0" t="n">
        <v>87</v>
      </c>
      <c r="E12311" s="0" t="n">
        <v>66</v>
      </c>
      <c r="F12311" s="0" t="n">
        <v>0</v>
      </c>
      <c r="H12311" s="0" t="n">
        <f aca="false">+(D12311+E12311)/2</f>
        <v>76.5</v>
      </c>
      <c r="T12311" s="0"/>
    </row>
    <row r="12312" customFormat="false" ht="12.75" hidden="false" customHeight="false" outlineLevel="0" collapsed="false">
      <c r="A12312" s="0" t="n">
        <v>1994</v>
      </c>
      <c r="B12312" s="0" t="n">
        <v>9</v>
      </c>
      <c r="C12312" s="0" t="n">
        <v>14</v>
      </c>
      <c r="D12312" s="0" t="n">
        <v>77</v>
      </c>
      <c r="E12312" s="0" t="n">
        <v>70</v>
      </c>
      <c r="F12312" s="0" t="n">
        <v>2</v>
      </c>
      <c r="H12312" s="0" t="n">
        <f aca="false">+(D12312+E12312)/2</f>
        <v>73.5</v>
      </c>
      <c r="T12312" s="0"/>
    </row>
    <row r="12313" customFormat="false" ht="12.75" hidden="false" customHeight="false" outlineLevel="0" collapsed="false">
      <c r="A12313" s="0" t="n">
        <v>1994</v>
      </c>
      <c r="B12313" s="0" t="n">
        <v>9</v>
      </c>
      <c r="C12313" s="0" t="n">
        <v>15</v>
      </c>
      <c r="D12313" s="0" t="n">
        <v>80</v>
      </c>
      <c r="E12313" s="0" t="n">
        <v>66</v>
      </c>
      <c r="F12313" s="0" t="n">
        <v>0</v>
      </c>
      <c r="H12313" s="0" t="n">
        <f aca="false">+(D12313+E12313)/2</f>
        <v>73</v>
      </c>
      <c r="T12313" s="0"/>
    </row>
    <row r="12314" customFormat="false" ht="12.75" hidden="false" customHeight="false" outlineLevel="0" collapsed="false">
      <c r="A12314" s="0" t="n">
        <v>1994</v>
      </c>
      <c r="B12314" s="0" t="n">
        <v>9</v>
      </c>
      <c r="C12314" s="0" t="n">
        <v>16</v>
      </c>
      <c r="D12314" s="0" t="n">
        <v>77</v>
      </c>
      <c r="E12314" s="0" t="n">
        <v>66</v>
      </c>
      <c r="F12314" s="0" t="n">
        <v>0</v>
      </c>
      <c r="H12314" s="0" t="n">
        <f aca="false">+(D12314+E12314)/2</f>
        <v>71.5</v>
      </c>
      <c r="T12314" s="0"/>
    </row>
    <row r="12315" customFormat="false" ht="12.75" hidden="false" customHeight="false" outlineLevel="0" collapsed="false">
      <c r="A12315" s="0" t="n">
        <v>1994</v>
      </c>
      <c r="B12315" s="0" t="n">
        <v>9</v>
      </c>
      <c r="C12315" s="0" t="n">
        <v>17</v>
      </c>
      <c r="D12315" s="0" t="n">
        <v>88</v>
      </c>
      <c r="E12315" s="0" t="n">
        <v>68</v>
      </c>
      <c r="F12315" s="0" t="n">
        <v>44</v>
      </c>
      <c r="H12315" s="0" t="n">
        <f aca="false">+(D12315+E12315)/2</f>
        <v>78</v>
      </c>
      <c r="T12315" s="0"/>
    </row>
    <row r="12316" customFormat="false" ht="12.75" hidden="false" customHeight="false" outlineLevel="0" collapsed="false">
      <c r="A12316" s="0" t="n">
        <v>1994</v>
      </c>
      <c r="B12316" s="0" t="n">
        <v>9</v>
      </c>
      <c r="C12316" s="0" t="n">
        <v>18</v>
      </c>
      <c r="D12316" s="0" t="n">
        <v>76</v>
      </c>
      <c r="E12316" s="0" t="n">
        <v>58</v>
      </c>
      <c r="F12316" s="0" t="n">
        <v>45</v>
      </c>
      <c r="H12316" s="0" t="n">
        <f aca="false">+(D12316+E12316)/2</f>
        <v>67</v>
      </c>
      <c r="T12316" s="0"/>
    </row>
    <row r="12317" customFormat="false" ht="12.75" hidden="false" customHeight="false" outlineLevel="0" collapsed="false">
      <c r="A12317" s="0" t="n">
        <v>1994</v>
      </c>
      <c r="B12317" s="0" t="n">
        <v>9</v>
      </c>
      <c r="C12317" s="0" t="n">
        <v>19</v>
      </c>
      <c r="D12317" s="0" t="n">
        <v>77</v>
      </c>
      <c r="E12317" s="0" t="n">
        <v>56</v>
      </c>
      <c r="F12317" s="0" t="n">
        <v>0</v>
      </c>
      <c r="H12317" s="0" t="n">
        <f aca="false">+(D12317+E12317)/2</f>
        <v>66.5</v>
      </c>
      <c r="T12317" s="0"/>
    </row>
    <row r="12318" customFormat="false" ht="12.75" hidden="false" customHeight="false" outlineLevel="0" collapsed="false">
      <c r="A12318" s="0" t="n">
        <v>1994</v>
      </c>
      <c r="B12318" s="0" t="n">
        <v>9</v>
      </c>
      <c r="C12318" s="0" t="n">
        <v>20</v>
      </c>
      <c r="D12318" s="0" t="n">
        <v>79</v>
      </c>
      <c r="E12318" s="0" t="n">
        <v>54</v>
      </c>
      <c r="F12318" s="0" t="n">
        <v>0</v>
      </c>
      <c r="H12318" s="0" t="n">
        <f aca="false">+(D12318+E12318)/2</f>
        <v>66.5</v>
      </c>
      <c r="T12318" s="0"/>
    </row>
    <row r="12319" customFormat="false" ht="12.75" hidden="false" customHeight="false" outlineLevel="0" collapsed="false">
      <c r="A12319" s="0" t="n">
        <v>1994</v>
      </c>
      <c r="B12319" s="0" t="n">
        <v>9</v>
      </c>
      <c r="C12319" s="0" t="n">
        <v>21</v>
      </c>
      <c r="D12319" s="0" t="n">
        <v>81</v>
      </c>
      <c r="E12319" s="0" t="n">
        <v>59</v>
      </c>
      <c r="F12319" s="0" t="n">
        <v>0</v>
      </c>
      <c r="H12319" s="0" t="n">
        <f aca="false">+(D12319+E12319)/2</f>
        <v>70</v>
      </c>
      <c r="T12319" s="0"/>
    </row>
    <row r="12320" customFormat="false" ht="12.75" hidden="false" customHeight="false" outlineLevel="0" collapsed="false">
      <c r="A12320" s="0" t="n">
        <v>1994</v>
      </c>
      <c r="B12320" s="0" t="n">
        <v>9</v>
      </c>
      <c r="C12320" s="0" t="n">
        <v>22</v>
      </c>
      <c r="D12320" s="0" t="n">
        <v>67</v>
      </c>
      <c r="E12320" s="0" t="n">
        <v>59</v>
      </c>
      <c r="F12320" s="0" t="n">
        <v>79</v>
      </c>
      <c r="H12320" s="0" t="n">
        <f aca="false">+(D12320+E12320)/2</f>
        <v>63</v>
      </c>
      <c r="T12320" s="0"/>
    </row>
    <row r="12321" customFormat="false" ht="12.75" hidden="false" customHeight="false" outlineLevel="0" collapsed="false">
      <c r="A12321" s="0" t="n">
        <v>1994</v>
      </c>
      <c r="B12321" s="0" t="n">
        <v>9</v>
      </c>
      <c r="C12321" s="0" t="n">
        <v>23</v>
      </c>
      <c r="D12321" s="0" t="n">
        <v>67</v>
      </c>
      <c r="E12321" s="0" t="n">
        <v>59</v>
      </c>
      <c r="F12321" s="0" t="n">
        <v>71</v>
      </c>
      <c r="H12321" s="0" t="n">
        <f aca="false">+(D12321+E12321)/2</f>
        <v>63</v>
      </c>
      <c r="T12321" s="0"/>
    </row>
    <row r="12322" customFormat="false" ht="12.75" hidden="false" customHeight="false" outlineLevel="0" collapsed="false">
      <c r="A12322" s="0" t="n">
        <v>1994</v>
      </c>
      <c r="B12322" s="0" t="n">
        <v>9</v>
      </c>
      <c r="C12322" s="0" t="n">
        <v>24</v>
      </c>
      <c r="D12322" s="0" t="n">
        <v>71</v>
      </c>
      <c r="E12322" s="0" t="n">
        <v>63</v>
      </c>
      <c r="F12322" s="0" t="n">
        <v>0</v>
      </c>
      <c r="H12322" s="0" t="n">
        <f aca="false">+(D12322+E12322)/2</f>
        <v>67</v>
      </c>
      <c r="T12322" s="0"/>
    </row>
    <row r="12323" customFormat="false" ht="12.75" hidden="false" customHeight="false" outlineLevel="0" collapsed="false">
      <c r="A12323" s="0" t="n">
        <v>1994</v>
      </c>
      <c r="B12323" s="0" t="n">
        <v>9</v>
      </c>
      <c r="C12323" s="0" t="n">
        <v>25</v>
      </c>
      <c r="D12323" s="0" t="n">
        <v>72</v>
      </c>
      <c r="E12323" s="0" t="n">
        <v>66</v>
      </c>
      <c r="F12323" s="0" t="n">
        <v>0</v>
      </c>
      <c r="H12323" s="0" t="n">
        <f aca="false">+(D12323+E12323)/2</f>
        <v>69</v>
      </c>
      <c r="T12323" s="0"/>
    </row>
    <row r="12324" customFormat="false" ht="12.75" hidden="false" customHeight="false" outlineLevel="0" collapsed="false">
      <c r="A12324" s="0" t="n">
        <v>1994</v>
      </c>
      <c r="B12324" s="0" t="n">
        <v>9</v>
      </c>
      <c r="C12324" s="0" t="n">
        <v>26</v>
      </c>
      <c r="D12324" s="0" t="n">
        <v>75</v>
      </c>
      <c r="E12324" s="0" t="n">
        <v>65</v>
      </c>
      <c r="F12324" s="0" t="n">
        <v>6</v>
      </c>
      <c r="H12324" s="0" t="n">
        <f aca="false">+(D12324+E12324)/2</f>
        <v>70</v>
      </c>
      <c r="T12324" s="0"/>
    </row>
    <row r="12325" customFormat="false" ht="12.75" hidden="false" customHeight="false" outlineLevel="0" collapsed="false">
      <c r="A12325" s="0" t="n">
        <v>1994</v>
      </c>
      <c r="B12325" s="0" t="n">
        <v>9</v>
      </c>
      <c r="C12325" s="0" t="n">
        <v>27</v>
      </c>
      <c r="D12325" s="0" t="n">
        <v>70</v>
      </c>
      <c r="E12325" s="0" t="n">
        <v>64</v>
      </c>
      <c r="F12325" s="0" t="n">
        <v>40</v>
      </c>
      <c r="H12325" s="0" t="n">
        <f aca="false">+(D12325+E12325)/2</f>
        <v>67</v>
      </c>
      <c r="T12325" s="0"/>
    </row>
    <row r="12326" customFormat="false" ht="12.75" hidden="false" customHeight="false" outlineLevel="0" collapsed="false">
      <c r="A12326" s="0" t="n">
        <v>1994</v>
      </c>
      <c r="B12326" s="0" t="n">
        <v>9</v>
      </c>
      <c r="C12326" s="0" t="n">
        <v>28</v>
      </c>
      <c r="D12326" s="0" t="n">
        <v>72</v>
      </c>
      <c r="E12326" s="0" t="n">
        <v>58</v>
      </c>
      <c r="F12326" s="0" t="n">
        <v>10</v>
      </c>
      <c r="H12326" s="0" t="n">
        <f aca="false">+(D12326+E12326)/2</f>
        <v>65</v>
      </c>
      <c r="T12326" s="0"/>
    </row>
    <row r="12327" customFormat="false" ht="12.75" hidden="false" customHeight="false" outlineLevel="0" collapsed="false">
      <c r="A12327" s="0" t="n">
        <v>1994</v>
      </c>
      <c r="B12327" s="0" t="n">
        <v>9</v>
      </c>
      <c r="C12327" s="0" t="n">
        <v>29</v>
      </c>
      <c r="D12327" s="0" t="n">
        <v>64</v>
      </c>
      <c r="E12327" s="0" t="n">
        <v>54</v>
      </c>
      <c r="F12327" s="0" t="n">
        <v>0</v>
      </c>
      <c r="H12327" s="0" t="n">
        <f aca="false">+(D12327+E12327)/2</f>
        <v>59</v>
      </c>
      <c r="T12327" s="0"/>
    </row>
    <row r="12328" customFormat="false" ht="12.75" hidden="false" customHeight="false" outlineLevel="0" collapsed="false">
      <c r="A12328" s="0" t="n">
        <v>1994</v>
      </c>
      <c r="B12328" s="0" t="n">
        <v>9</v>
      </c>
      <c r="C12328" s="0" t="n">
        <v>30</v>
      </c>
      <c r="D12328" s="0" t="n">
        <v>67</v>
      </c>
      <c r="E12328" s="0" t="n">
        <v>53</v>
      </c>
      <c r="F12328" s="0" t="n">
        <v>0</v>
      </c>
      <c r="H12328" s="0" t="n">
        <f aca="false">+(D12328+E12328)/2</f>
        <v>60</v>
      </c>
      <c r="T12328" s="0"/>
    </row>
    <row r="12329" customFormat="false" ht="12.75" hidden="false" customHeight="false" outlineLevel="0" collapsed="false">
      <c r="A12329" s="0" t="n">
        <v>1994</v>
      </c>
      <c r="B12329" s="0" t="n">
        <v>10</v>
      </c>
      <c r="C12329" s="0" t="n">
        <v>1</v>
      </c>
      <c r="D12329" s="0" t="n">
        <v>57</v>
      </c>
      <c r="E12329" s="0" t="n">
        <v>54</v>
      </c>
      <c r="F12329" s="0" t="n">
        <v>26</v>
      </c>
      <c r="H12329" s="0" t="n">
        <f aca="false">+(D12329+E12329)/2</f>
        <v>55.5</v>
      </c>
      <c r="T12329" s="0"/>
    </row>
    <row r="12330" customFormat="false" ht="12.75" hidden="false" customHeight="false" outlineLevel="0" collapsed="false">
      <c r="A12330" s="0" t="n">
        <v>1994</v>
      </c>
      <c r="B12330" s="0" t="n">
        <v>10</v>
      </c>
      <c r="C12330" s="0" t="n">
        <v>2</v>
      </c>
      <c r="D12330" s="0" t="n">
        <v>67</v>
      </c>
      <c r="E12330" s="0" t="n">
        <v>50</v>
      </c>
      <c r="F12330" s="0" t="n">
        <v>0</v>
      </c>
      <c r="H12330" s="0" t="n">
        <f aca="false">+(D12330+E12330)/2</f>
        <v>58.5</v>
      </c>
      <c r="T12330" s="0"/>
    </row>
    <row r="12331" customFormat="false" ht="12.75" hidden="false" customHeight="false" outlineLevel="0" collapsed="false">
      <c r="A12331" s="0" t="n">
        <v>1994</v>
      </c>
      <c r="B12331" s="0" t="n">
        <v>10</v>
      </c>
      <c r="C12331" s="0" t="n">
        <v>3</v>
      </c>
      <c r="D12331" s="0" t="n">
        <v>64</v>
      </c>
      <c r="E12331" s="0" t="n">
        <v>43</v>
      </c>
      <c r="F12331" s="0" t="n">
        <v>0</v>
      </c>
      <c r="H12331" s="0" t="n">
        <f aca="false">+(D12331+E12331)/2</f>
        <v>53.5</v>
      </c>
      <c r="T12331" s="0"/>
    </row>
    <row r="12332" customFormat="false" ht="12.75" hidden="false" customHeight="false" outlineLevel="0" collapsed="false">
      <c r="A12332" s="0" t="n">
        <v>1994</v>
      </c>
      <c r="B12332" s="0" t="n">
        <v>10</v>
      </c>
      <c r="C12332" s="0" t="n">
        <v>4</v>
      </c>
      <c r="D12332" s="0" t="n">
        <v>65</v>
      </c>
      <c r="E12332" s="0" t="n">
        <v>45</v>
      </c>
      <c r="F12332" s="0" t="n">
        <v>0</v>
      </c>
      <c r="H12332" s="0" t="n">
        <f aca="false">+(D12332+E12332)/2</f>
        <v>55</v>
      </c>
      <c r="T12332" s="0"/>
    </row>
    <row r="12333" customFormat="false" ht="12.75" hidden="false" customHeight="false" outlineLevel="0" collapsed="false">
      <c r="A12333" s="0" t="n">
        <v>1994</v>
      </c>
      <c r="B12333" s="0" t="n">
        <v>10</v>
      </c>
      <c r="C12333" s="0" t="n">
        <v>5</v>
      </c>
      <c r="D12333" s="0" t="n">
        <v>61</v>
      </c>
      <c r="E12333" s="0" t="n">
        <v>45</v>
      </c>
      <c r="F12333" s="0" t="n">
        <v>0</v>
      </c>
      <c r="H12333" s="0" t="n">
        <f aca="false">+(D12333+E12333)/2</f>
        <v>53</v>
      </c>
      <c r="T12333" s="0"/>
    </row>
    <row r="12334" customFormat="false" ht="12.75" hidden="false" customHeight="false" outlineLevel="0" collapsed="false">
      <c r="A12334" s="0" t="n">
        <v>1994</v>
      </c>
      <c r="B12334" s="0" t="n">
        <v>10</v>
      </c>
      <c r="C12334" s="0" t="n">
        <v>6</v>
      </c>
      <c r="D12334" s="0" t="n">
        <v>65</v>
      </c>
      <c r="E12334" s="0" t="n">
        <v>43</v>
      </c>
      <c r="F12334" s="0" t="n">
        <v>0</v>
      </c>
      <c r="H12334" s="0" t="n">
        <f aca="false">+(D12334+E12334)/2</f>
        <v>54</v>
      </c>
      <c r="T12334" s="0"/>
    </row>
    <row r="12335" customFormat="false" ht="12.75" hidden="false" customHeight="false" outlineLevel="0" collapsed="false">
      <c r="A12335" s="0" t="n">
        <v>1994</v>
      </c>
      <c r="B12335" s="0" t="n">
        <v>10</v>
      </c>
      <c r="C12335" s="0" t="n">
        <v>7</v>
      </c>
      <c r="D12335" s="0" t="n">
        <v>71</v>
      </c>
      <c r="E12335" s="0" t="n">
        <v>49</v>
      </c>
      <c r="F12335" s="0" t="n">
        <v>0</v>
      </c>
      <c r="H12335" s="0" t="n">
        <f aca="false">+(D12335+E12335)/2</f>
        <v>60</v>
      </c>
      <c r="T12335" s="0"/>
    </row>
    <row r="12336" customFormat="false" ht="12.75" hidden="false" customHeight="false" outlineLevel="0" collapsed="false">
      <c r="A12336" s="0" t="n">
        <v>1994</v>
      </c>
      <c r="B12336" s="0" t="n">
        <v>10</v>
      </c>
      <c r="C12336" s="0" t="n">
        <v>8</v>
      </c>
      <c r="D12336" s="0" t="n">
        <v>73</v>
      </c>
      <c r="E12336" s="0" t="n">
        <v>54</v>
      </c>
      <c r="F12336" s="0" t="n">
        <v>0</v>
      </c>
      <c r="H12336" s="0" t="n">
        <f aca="false">+(D12336+E12336)/2</f>
        <v>63.5</v>
      </c>
      <c r="T12336" s="0"/>
    </row>
    <row r="12337" customFormat="false" ht="12.75" hidden="false" customHeight="false" outlineLevel="0" collapsed="false">
      <c r="A12337" s="0" t="n">
        <v>1994</v>
      </c>
      <c r="B12337" s="0" t="n">
        <v>10</v>
      </c>
      <c r="C12337" s="0" t="n">
        <v>9</v>
      </c>
      <c r="D12337" s="0" t="n">
        <v>74</v>
      </c>
      <c r="E12337" s="0" t="n">
        <v>57</v>
      </c>
      <c r="F12337" s="0" t="n">
        <v>5</v>
      </c>
      <c r="H12337" s="0" t="n">
        <f aca="false">+(D12337+E12337)/2</f>
        <v>65.5</v>
      </c>
      <c r="T12337" s="0"/>
    </row>
    <row r="12338" customFormat="false" ht="12.75" hidden="false" customHeight="false" outlineLevel="0" collapsed="false">
      <c r="A12338" s="0" t="n">
        <v>1994</v>
      </c>
      <c r="B12338" s="0" t="n">
        <v>10</v>
      </c>
      <c r="C12338" s="0" t="n">
        <v>10</v>
      </c>
      <c r="D12338" s="0" t="n">
        <v>63</v>
      </c>
      <c r="E12338" s="0" t="n">
        <v>46</v>
      </c>
      <c r="F12338" s="0" t="n">
        <v>0</v>
      </c>
      <c r="H12338" s="0" t="n">
        <f aca="false">+(D12338+E12338)/2</f>
        <v>54.5</v>
      </c>
      <c r="T12338" s="0"/>
    </row>
    <row r="12339" customFormat="false" ht="12.75" hidden="false" customHeight="false" outlineLevel="0" collapsed="false">
      <c r="A12339" s="0" t="n">
        <v>1994</v>
      </c>
      <c r="B12339" s="0" t="n">
        <v>10</v>
      </c>
      <c r="C12339" s="0" t="n">
        <v>11</v>
      </c>
      <c r="D12339" s="0" t="n">
        <v>61</v>
      </c>
      <c r="E12339" s="0" t="n">
        <v>44</v>
      </c>
      <c r="F12339" s="0" t="n">
        <v>0</v>
      </c>
      <c r="H12339" s="0" t="n">
        <f aca="false">+(D12339+E12339)/2</f>
        <v>52.5</v>
      </c>
      <c r="T12339" s="0"/>
    </row>
    <row r="12340" customFormat="false" ht="12.75" hidden="false" customHeight="false" outlineLevel="0" collapsed="false">
      <c r="A12340" s="0" t="n">
        <v>1994</v>
      </c>
      <c r="B12340" s="0" t="n">
        <v>10</v>
      </c>
      <c r="C12340" s="0" t="n">
        <v>12</v>
      </c>
      <c r="D12340" s="0" t="n">
        <v>63</v>
      </c>
      <c r="E12340" s="0" t="n">
        <v>43</v>
      </c>
      <c r="F12340" s="0" t="n">
        <v>0</v>
      </c>
      <c r="H12340" s="0" t="n">
        <f aca="false">+(D12340+E12340)/2</f>
        <v>53</v>
      </c>
      <c r="T12340" s="0"/>
    </row>
    <row r="12341" customFormat="false" ht="12.75" hidden="false" customHeight="false" outlineLevel="0" collapsed="false">
      <c r="A12341" s="0" t="n">
        <v>1994</v>
      </c>
      <c r="B12341" s="0" t="n">
        <v>10</v>
      </c>
      <c r="C12341" s="0" t="n">
        <v>13</v>
      </c>
      <c r="D12341" s="0" t="n">
        <v>66</v>
      </c>
      <c r="E12341" s="0" t="n">
        <v>47</v>
      </c>
      <c r="F12341" s="0" t="n">
        <v>0</v>
      </c>
      <c r="H12341" s="0" t="n">
        <f aca="false">+(D12341+E12341)/2</f>
        <v>56.5</v>
      </c>
      <c r="T12341" s="0"/>
    </row>
    <row r="12342" customFormat="false" ht="12.75" hidden="false" customHeight="false" outlineLevel="0" collapsed="false">
      <c r="A12342" s="0" t="n">
        <v>1994</v>
      </c>
      <c r="B12342" s="0" t="n">
        <v>10</v>
      </c>
      <c r="C12342" s="0" t="n">
        <v>14</v>
      </c>
      <c r="D12342" s="0" t="n">
        <v>66</v>
      </c>
      <c r="E12342" s="0" t="n">
        <v>51</v>
      </c>
      <c r="F12342" s="0" t="n">
        <v>0</v>
      </c>
      <c r="H12342" s="0" t="n">
        <f aca="false">+(D12342+E12342)/2</f>
        <v>58.5</v>
      </c>
      <c r="T12342" s="0"/>
    </row>
    <row r="12343" customFormat="false" ht="12.75" hidden="false" customHeight="false" outlineLevel="0" collapsed="false">
      <c r="A12343" s="0" t="n">
        <v>1994</v>
      </c>
      <c r="B12343" s="0" t="n">
        <v>10</v>
      </c>
      <c r="C12343" s="0" t="n">
        <v>15</v>
      </c>
      <c r="D12343" s="0" t="n">
        <v>63</v>
      </c>
      <c r="E12343" s="0" t="n">
        <v>50</v>
      </c>
      <c r="F12343" s="0" t="n">
        <v>0</v>
      </c>
      <c r="H12343" s="0" t="n">
        <f aca="false">+(D12343+E12343)/2</f>
        <v>56.5</v>
      </c>
      <c r="T12343" s="0"/>
    </row>
    <row r="12344" customFormat="false" ht="12.75" hidden="false" customHeight="false" outlineLevel="0" collapsed="false">
      <c r="A12344" s="0" t="n">
        <v>1994</v>
      </c>
      <c r="B12344" s="0" t="n">
        <v>10</v>
      </c>
      <c r="C12344" s="0" t="n">
        <v>16</v>
      </c>
      <c r="D12344" s="0" t="n">
        <v>66</v>
      </c>
      <c r="E12344" s="0" t="n">
        <v>44</v>
      </c>
      <c r="F12344" s="0" t="n">
        <v>0</v>
      </c>
      <c r="H12344" s="0" t="n">
        <f aca="false">+(D12344+E12344)/2</f>
        <v>55</v>
      </c>
      <c r="T12344" s="0"/>
    </row>
    <row r="12345" customFormat="false" ht="12.75" hidden="false" customHeight="false" outlineLevel="0" collapsed="false">
      <c r="A12345" s="0" t="n">
        <v>1994</v>
      </c>
      <c r="B12345" s="0" t="n">
        <v>10</v>
      </c>
      <c r="C12345" s="0" t="n">
        <v>17</v>
      </c>
      <c r="D12345" s="0" t="n">
        <v>70</v>
      </c>
      <c r="E12345" s="0" t="n">
        <v>46</v>
      </c>
      <c r="F12345" s="0" t="n">
        <v>0</v>
      </c>
      <c r="H12345" s="0" t="n">
        <f aca="false">+(D12345+E12345)/2</f>
        <v>58</v>
      </c>
      <c r="T12345" s="0"/>
    </row>
    <row r="12346" customFormat="false" ht="12.75" hidden="false" customHeight="false" outlineLevel="0" collapsed="false">
      <c r="A12346" s="0" t="n">
        <v>1994</v>
      </c>
      <c r="B12346" s="0" t="n">
        <v>10</v>
      </c>
      <c r="C12346" s="0" t="n">
        <v>18</v>
      </c>
      <c r="D12346" s="0" t="n">
        <v>73</v>
      </c>
      <c r="E12346" s="0" t="n">
        <v>52</v>
      </c>
      <c r="F12346" s="0" t="n">
        <v>0</v>
      </c>
      <c r="H12346" s="0" t="n">
        <f aca="false">+(D12346+E12346)/2</f>
        <v>62.5</v>
      </c>
      <c r="T12346" s="0"/>
    </row>
    <row r="12347" customFormat="false" ht="12.75" hidden="false" customHeight="false" outlineLevel="0" collapsed="false">
      <c r="A12347" s="0" t="n">
        <v>1994</v>
      </c>
      <c r="B12347" s="0" t="n">
        <v>10</v>
      </c>
      <c r="C12347" s="0" t="n">
        <v>19</v>
      </c>
      <c r="D12347" s="0" t="n">
        <v>73</v>
      </c>
      <c r="E12347" s="0" t="n">
        <v>58</v>
      </c>
      <c r="F12347" s="0" t="n">
        <v>6</v>
      </c>
      <c r="H12347" s="0" t="n">
        <f aca="false">+(D12347+E12347)/2</f>
        <v>65.5</v>
      </c>
      <c r="T12347" s="0"/>
    </row>
    <row r="12348" customFormat="false" ht="12.75" hidden="false" customHeight="false" outlineLevel="0" collapsed="false">
      <c r="A12348" s="0" t="n">
        <v>1994</v>
      </c>
      <c r="B12348" s="0" t="n">
        <v>10</v>
      </c>
      <c r="C12348" s="0" t="n">
        <v>20</v>
      </c>
      <c r="D12348" s="0" t="n">
        <v>66</v>
      </c>
      <c r="E12348" s="0" t="n">
        <v>60</v>
      </c>
      <c r="F12348" s="0" t="n">
        <v>37</v>
      </c>
      <c r="H12348" s="0" t="n">
        <f aca="false">+(D12348+E12348)/2</f>
        <v>63</v>
      </c>
      <c r="T12348" s="0"/>
    </row>
    <row r="12349" customFormat="false" ht="12.75" hidden="false" customHeight="false" outlineLevel="0" collapsed="false">
      <c r="A12349" s="0" t="n">
        <v>1994</v>
      </c>
      <c r="B12349" s="0" t="n">
        <v>10</v>
      </c>
      <c r="C12349" s="0" t="n">
        <v>21</v>
      </c>
      <c r="D12349" s="0" t="n">
        <v>72</v>
      </c>
      <c r="E12349" s="0" t="n">
        <v>55</v>
      </c>
      <c r="F12349" s="0" t="n">
        <v>0</v>
      </c>
      <c r="H12349" s="0" t="n">
        <f aca="false">+(D12349+E12349)/2</f>
        <v>63.5</v>
      </c>
      <c r="T12349" s="0"/>
    </row>
    <row r="12350" customFormat="false" ht="12.75" hidden="false" customHeight="false" outlineLevel="0" collapsed="false">
      <c r="A12350" s="0" t="n">
        <v>1994</v>
      </c>
      <c r="B12350" s="0" t="n">
        <v>10</v>
      </c>
      <c r="C12350" s="0" t="n">
        <v>22</v>
      </c>
      <c r="D12350" s="0" t="n">
        <v>72</v>
      </c>
      <c r="E12350" s="0" t="n">
        <v>52</v>
      </c>
      <c r="F12350" s="0" t="n">
        <v>0</v>
      </c>
      <c r="H12350" s="0" t="n">
        <f aca="false">+(D12350+E12350)/2</f>
        <v>62</v>
      </c>
      <c r="T12350" s="0"/>
    </row>
    <row r="12351" customFormat="false" ht="12.75" hidden="false" customHeight="false" outlineLevel="0" collapsed="false">
      <c r="A12351" s="0" t="n">
        <v>1994</v>
      </c>
      <c r="B12351" s="0" t="n">
        <v>10</v>
      </c>
      <c r="C12351" s="0" t="n">
        <v>23</v>
      </c>
      <c r="D12351" s="0" t="n">
        <v>62</v>
      </c>
      <c r="E12351" s="0" t="n">
        <v>54</v>
      </c>
      <c r="F12351" s="0" t="n">
        <v>61</v>
      </c>
      <c r="H12351" s="0" t="n">
        <f aca="false">+(D12351+E12351)/2</f>
        <v>58</v>
      </c>
      <c r="T12351" s="0"/>
    </row>
    <row r="12352" customFormat="false" ht="12.75" hidden="false" customHeight="false" outlineLevel="0" collapsed="false">
      <c r="A12352" s="0" t="n">
        <v>1994</v>
      </c>
      <c r="B12352" s="0" t="n">
        <v>10</v>
      </c>
      <c r="C12352" s="0" t="n">
        <v>24</v>
      </c>
      <c r="D12352" s="0" t="n">
        <v>70</v>
      </c>
      <c r="E12352" s="0" t="n">
        <v>50</v>
      </c>
      <c r="F12352" s="0" t="n">
        <v>0</v>
      </c>
      <c r="H12352" s="0" t="n">
        <f aca="false">+(D12352+E12352)/2</f>
        <v>60</v>
      </c>
      <c r="T12352" s="0"/>
    </row>
    <row r="12353" customFormat="false" ht="12.75" hidden="false" customHeight="false" outlineLevel="0" collapsed="false">
      <c r="A12353" s="0" t="n">
        <v>1994</v>
      </c>
      <c r="B12353" s="0" t="n">
        <v>10</v>
      </c>
      <c r="C12353" s="0" t="n">
        <v>25</v>
      </c>
      <c r="D12353" s="0" t="n">
        <v>66</v>
      </c>
      <c r="E12353" s="0" t="n">
        <v>50</v>
      </c>
      <c r="F12353" s="0" t="n">
        <v>0</v>
      </c>
      <c r="H12353" s="0" t="n">
        <f aca="false">+(D12353+E12353)/2</f>
        <v>58</v>
      </c>
      <c r="T12353" s="0"/>
    </row>
    <row r="12354" customFormat="false" ht="12.75" hidden="false" customHeight="false" outlineLevel="0" collapsed="false">
      <c r="A12354" s="0" t="n">
        <v>1994</v>
      </c>
      <c r="B12354" s="0" t="n">
        <v>10</v>
      </c>
      <c r="C12354" s="0" t="n">
        <v>26</v>
      </c>
      <c r="D12354" s="0" t="n">
        <v>56</v>
      </c>
      <c r="E12354" s="0" t="n">
        <v>47</v>
      </c>
      <c r="F12354" s="0" t="n">
        <v>0</v>
      </c>
      <c r="H12354" s="0" t="n">
        <f aca="false">+(D12354+E12354)/2</f>
        <v>51.5</v>
      </c>
      <c r="T12354" s="0"/>
    </row>
    <row r="12355" customFormat="false" ht="12.75" hidden="false" customHeight="false" outlineLevel="0" collapsed="false">
      <c r="A12355" s="0" t="n">
        <v>1994</v>
      </c>
      <c r="B12355" s="0" t="n">
        <v>10</v>
      </c>
      <c r="C12355" s="0" t="n">
        <v>27</v>
      </c>
      <c r="D12355" s="0" t="n">
        <v>60</v>
      </c>
      <c r="E12355" s="0" t="n">
        <v>46</v>
      </c>
      <c r="F12355" s="0" t="n">
        <v>0</v>
      </c>
      <c r="H12355" s="0" t="n">
        <f aca="false">+(D12355+E12355)/2</f>
        <v>53</v>
      </c>
      <c r="T12355" s="0"/>
    </row>
    <row r="12356" customFormat="false" ht="12.75" hidden="false" customHeight="false" outlineLevel="0" collapsed="false">
      <c r="A12356" s="0" t="n">
        <v>1994</v>
      </c>
      <c r="B12356" s="0" t="n">
        <v>10</v>
      </c>
      <c r="C12356" s="0" t="n">
        <v>28</v>
      </c>
      <c r="D12356" s="0" t="n">
        <v>64</v>
      </c>
      <c r="E12356" s="0" t="n">
        <v>44</v>
      </c>
      <c r="F12356" s="0" t="n">
        <v>0</v>
      </c>
      <c r="H12356" s="0" t="n">
        <f aca="false">+(D12356+E12356)/2</f>
        <v>54</v>
      </c>
      <c r="T12356" s="0"/>
    </row>
    <row r="12357" customFormat="false" ht="12.75" hidden="false" customHeight="false" outlineLevel="0" collapsed="false">
      <c r="A12357" s="0" t="n">
        <v>1994</v>
      </c>
      <c r="B12357" s="0" t="n">
        <v>10</v>
      </c>
      <c r="C12357" s="0" t="n">
        <v>29</v>
      </c>
      <c r="D12357" s="0" t="n">
        <v>67</v>
      </c>
      <c r="E12357" s="0" t="n">
        <v>47</v>
      </c>
      <c r="F12357" s="0" t="n">
        <v>0</v>
      </c>
      <c r="H12357" s="0" t="n">
        <f aca="false">+(D12357+E12357)/2</f>
        <v>57</v>
      </c>
      <c r="T12357" s="0"/>
    </row>
    <row r="12358" customFormat="false" ht="12.75" hidden="false" customHeight="false" outlineLevel="0" collapsed="false">
      <c r="A12358" s="0" t="n">
        <v>1994</v>
      </c>
      <c r="B12358" s="0" t="n">
        <v>10</v>
      </c>
      <c r="C12358" s="0" t="n">
        <v>30</v>
      </c>
      <c r="D12358" s="0" t="n">
        <v>75</v>
      </c>
      <c r="E12358" s="0" t="n">
        <v>51</v>
      </c>
      <c r="F12358" s="0" t="n">
        <v>0</v>
      </c>
      <c r="H12358" s="0" t="n">
        <f aca="false">+(D12358+E12358)/2</f>
        <v>63</v>
      </c>
      <c r="T12358" s="0"/>
    </row>
    <row r="12359" customFormat="false" ht="12.75" hidden="false" customHeight="false" outlineLevel="0" collapsed="false">
      <c r="A12359" s="0" t="n">
        <v>1994</v>
      </c>
      <c r="B12359" s="0" t="n">
        <v>10</v>
      </c>
      <c r="C12359" s="0" t="n">
        <v>31</v>
      </c>
      <c r="D12359" s="0" t="n">
        <v>73</v>
      </c>
      <c r="E12359" s="0" t="n">
        <v>54</v>
      </c>
      <c r="F12359" s="0" t="n">
        <v>0</v>
      </c>
      <c r="H12359" s="0" t="n">
        <f aca="false">+(D12359+E12359)/2</f>
        <v>63.5</v>
      </c>
      <c r="T12359" s="0"/>
    </row>
    <row r="12360" customFormat="false" ht="12.75" hidden="false" customHeight="false" outlineLevel="0" collapsed="false">
      <c r="A12360" s="0" t="n">
        <v>1994</v>
      </c>
      <c r="B12360" s="0" t="n">
        <v>11</v>
      </c>
      <c r="C12360" s="0" t="n">
        <v>1</v>
      </c>
      <c r="D12360" s="0" t="n">
        <v>66</v>
      </c>
      <c r="E12360" s="0" t="n">
        <v>52</v>
      </c>
      <c r="F12360" s="0" t="n">
        <v>84</v>
      </c>
      <c r="H12360" s="0" t="n">
        <f aca="false">+(D12360+E12360)/2</f>
        <v>59</v>
      </c>
      <c r="T12360" s="0"/>
    </row>
    <row r="12361" customFormat="false" ht="12.75" hidden="false" customHeight="false" outlineLevel="0" collapsed="false">
      <c r="A12361" s="0" t="n">
        <v>1994</v>
      </c>
      <c r="B12361" s="0" t="n">
        <v>11</v>
      </c>
      <c r="C12361" s="0" t="n">
        <v>2</v>
      </c>
      <c r="D12361" s="0" t="n">
        <v>58</v>
      </c>
      <c r="E12361" s="0" t="n">
        <v>46</v>
      </c>
      <c r="F12361" s="0" t="n">
        <v>1</v>
      </c>
      <c r="H12361" s="0" t="n">
        <f aca="false">+(D12361+E12361)/2</f>
        <v>52</v>
      </c>
      <c r="T12361" s="0"/>
    </row>
    <row r="12362" customFormat="false" ht="12.75" hidden="false" customHeight="false" outlineLevel="0" collapsed="false">
      <c r="A12362" s="0" t="n">
        <v>1994</v>
      </c>
      <c r="B12362" s="0" t="n">
        <v>11</v>
      </c>
      <c r="C12362" s="0" t="n">
        <v>3</v>
      </c>
      <c r="D12362" s="0" t="n">
        <v>70</v>
      </c>
      <c r="E12362" s="0" t="n">
        <v>46</v>
      </c>
      <c r="F12362" s="0" t="n">
        <v>0</v>
      </c>
      <c r="H12362" s="0" t="n">
        <f aca="false">+(D12362+E12362)/2</f>
        <v>58</v>
      </c>
      <c r="T12362" s="0"/>
    </row>
    <row r="12363" customFormat="false" ht="12.75" hidden="false" customHeight="false" outlineLevel="0" collapsed="false">
      <c r="A12363" s="0" t="n">
        <v>1994</v>
      </c>
      <c r="B12363" s="0" t="n">
        <v>11</v>
      </c>
      <c r="C12363" s="0" t="n">
        <v>4</v>
      </c>
      <c r="D12363" s="0" t="n">
        <v>76</v>
      </c>
      <c r="E12363" s="0" t="n">
        <v>58</v>
      </c>
      <c r="F12363" s="0" t="n">
        <v>0</v>
      </c>
      <c r="H12363" s="0" t="n">
        <f aca="false">+(D12363+E12363)/2</f>
        <v>67</v>
      </c>
      <c r="T12363" s="0"/>
    </row>
    <row r="12364" customFormat="false" ht="12.75" hidden="false" customHeight="false" outlineLevel="0" collapsed="false">
      <c r="A12364" s="0" t="n">
        <v>1994</v>
      </c>
      <c r="B12364" s="0" t="n">
        <v>11</v>
      </c>
      <c r="C12364" s="0" t="n">
        <v>5</v>
      </c>
      <c r="D12364" s="0" t="n">
        <v>73</v>
      </c>
      <c r="E12364" s="0" t="n">
        <v>57</v>
      </c>
      <c r="F12364" s="0" t="n">
        <v>0</v>
      </c>
      <c r="H12364" s="0" t="n">
        <f aca="false">+(D12364+E12364)/2</f>
        <v>65</v>
      </c>
      <c r="T12364" s="0"/>
    </row>
    <row r="12365" customFormat="false" ht="12.75" hidden="false" customHeight="false" outlineLevel="0" collapsed="false">
      <c r="A12365" s="0" t="n">
        <v>1994</v>
      </c>
      <c r="B12365" s="0" t="n">
        <v>11</v>
      </c>
      <c r="C12365" s="0" t="n">
        <v>6</v>
      </c>
      <c r="D12365" s="0" t="n">
        <v>70</v>
      </c>
      <c r="E12365" s="0" t="n">
        <v>61</v>
      </c>
      <c r="F12365" s="0" t="n">
        <v>1</v>
      </c>
      <c r="H12365" s="0" t="n">
        <f aca="false">+(D12365+E12365)/2</f>
        <v>65.5</v>
      </c>
      <c r="T12365" s="0"/>
    </row>
    <row r="12366" customFormat="false" ht="12.75" hidden="false" customHeight="false" outlineLevel="0" collapsed="false">
      <c r="A12366" s="0" t="n">
        <v>1994</v>
      </c>
      <c r="B12366" s="0" t="n">
        <v>11</v>
      </c>
      <c r="C12366" s="0" t="n">
        <v>7</v>
      </c>
      <c r="D12366" s="0" t="n">
        <v>61</v>
      </c>
      <c r="E12366" s="0" t="n">
        <v>47</v>
      </c>
      <c r="F12366" s="0" t="n">
        <v>0</v>
      </c>
      <c r="H12366" s="0" t="n">
        <f aca="false">+(D12366+E12366)/2</f>
        <v>54</v>
      </c>
      <c r="T12366" s="0"/>
    </row>
    <row r="12367" customFormat="false" ht="12.75" hidden="false" customHeight="false" outlineLevel="0" collapsed="false">
      <c r="A12367" s="0" t="n">
        <v>1994</v>
      </c>
      <c r="B12367" s="0" t="n">
        <v>11</v>
      </c>
      <c r="C12367" s="0" t="n">
        <v>8</v>
      </c>
      <c r="D12367" s="0" t="n">
        <v>70</v>
      </c>
      <c r="E12367" s="0" t="n">
        <v>48</v>
      </c>
      <c r="F12367" s="0" t="n">
        <v>0</v>
      </c>
      <c r="H12367" s="0" t="n">
        <f aca="false">+(D12367+E12367)/2</f>
        <v>59</v>
      </c>
      <c r="T12367" s="0"/>
    </row>
    <row r="12368" customFormat="false" ht="12.75" hidden="false" customHeight="false" outlineLevel="0" collapsed="false">
      <c r="A12368" s="0" t="n">
        <v>1994</v>
      </c>
      <c r="B12368" s="0" t="n">
        <v>11</v>
      </c>
      <c r="C12368" s="0" t="n">
        <v>9</v>
      </c>
      <c r="D12368" s="0" t="n">
        <v>70</v>
      </c>
      <c r="E12368" s="0" t="n">
        <v>53</v>
      </c>
      <c r="F12368" s="0" t="n">
        <v>14</v>
      </c>
      <c r="H12368" s="0" t="n">
        <f aca="false">+(D12368+E12368)/2</f>
        <v>61.5</v>
      </c>
      <c r="T12368" s="0"/>
    </row>
    <row r="12369" customFormat="false" ht="12.75" hidden="false" customHeight="false" outlineLevel="0" collapsed="false">
      <c r="A12369" s="0" t="n">
        <v>1994</v>
      </c>
      <c r="B12369" s="0" t="n">
        <v>11</v>
      </c>
      <c r="C12369" s="0" t="n">
        <v>10</v>
      </c>
      <c r="D12369" s="0" t="n">
        <v>56</v>
      </c>
      <c r="E12369" s="0" t="n">
        <v>41</v>
      </c>
      <c r="F12369" s="0" t="n">
        <v>47</v>
      </c>
      <c r="H12369" s="0" t="n">
        <f aca="false">+(D12369+E12369)/2</f>
        <v>48.5</v>
      </c>
      <c r="T12369" s="0"/>
    </row>
    <row r="12370" customFormat="false" ht="12.75" hidden="false" customHeight="false" outlineLevel="0" collapsed="false">
      <c r="A12370" s="0" t="n">
        <v>1994</v>
      </c>
      <c r="B12370" s="0" t="n">
        <v>11</v>
      </c>
      <c r="C12370" s="0" t="n">
        <v>11</v>
      </c>
      <c r="D12370" s="0" t="n">
        <v>53</v>
      </c>
      <c r="E12370" s="0" t="n">
        <v>38</v>
      </c>
      <c r="F12370" s="0" t="n">
        <v>0</v>
      </c>
      <c r="H12370" s="0" t="n">
        <f aca="false">+(D12370+E12370)/2</f>
        <v>45.5</v>
      </c>
      <c r="T12370" s="0"/>
    </row>
    <row r="12371" customFormat="false" ht="12.75" hidden="false" customHeight="false" outlineLevel="0" collapsed="false">
      <c r="A12371" s="0" t="n">
        <v>1994</v>
      </c>
      <c r="B12371" s="0" t="n">
        <v>11</v>
      </c>
      <c r="C12371" s="0" t="n">
        <v>12</v>
      </c>
      <c r="D12371" s="0" t="n">
        <v>53</v>
      </c>
      <c r="E12371" s="0" t="n">
        <v>38</v>
      </c>
      <c r="F12371" s="0" t="n">
        <v>0</v>
      </c>
      <c r="H12371" s="0" t="n">
        <f aca="false">+(D12371+E12371)/2</f>
        <v>45.5</v>
      </c>
      <c r="T12371" s="0"/>
    </row>
    <row r="12372" customFormat="false" ht="12.75" hidden="false" customHeight="false" outlineLevel="0" collapsed="false">
      <c r="A12372" s="0" t="n">
        <v>1994</v>
      </c>
      <c r="B12372" s="0" t="n">
        <v>11</v>
      </c>
      <c r="C12372" s="0" t="n">
        <v>13</v>
      </c>
      <c r="D12372" s="0" t="n">
        <v>62</v>
      </c>
      <c r="E12372" s="0" t="n">
        <v>47</v>
      </c>
      <c r="F12372" s="0" t="n">
        <v>0</v>
      </c>
      <c r="H12372" s="0" t="n">
        <f aca="false">+(D12372+E12372)/2</f>
        <v>54.5</v>
      </c>
      <c r="T12372" s="0"/>
    </row>
    <row r="12373" customFormat="false" ht="12.75" hidden="false" customHeight="false" outlineLevel="0" collapsed="false">
      <c r="A12373" s="0" t="n">
        <v>1994</v>
      </c>
      <c r="B12373" s="0" t="n">
        <v>11</v>
      </c>
      <c r="C12373" s="0" t="n">
        <v>14</v>
      </c>
      <c r="D12373" s="0" t="n">
        <v>63</v>
      </c>
      <c r="E12373" s="0" t="n">
        <v>49</v>
      </c>
      <c r="F12373" s="0" t="n">
        <v>0</v>
      </c>
      <c r="H12373" s="0" t="n">
        <f aca="false">+(D12373+E12373)/2</f>
        <v>56</v>
      </c>
      <c r="T12373" s="0"/>
    </row>
    <row r="12374" customFormat="false" ht="12.75" hidden="false" customHeight="false" outlineLevel="0" collapsed="false">
      <c r="A12374" s="0" t="n">
        <v>1994</v>
      </c>
      <c r="B12374" s="0" t="n">
        <v>11</v>
      </c>
      <c r="C12374" s="0" t="n">
        <v>15</v>
      </c>
      <c r="D12374" s="0" t="n">
        <v>69</v>
      </c>
      <c r="E12374" s="0" t="n">
        <v>52</v>
      </c>
      <c r="F12374" s="0" t="n">
        <v>0</v>
      </c>
      <c r="H12374" s="0" t="n">
        <f aca="false">+(D12374+E12374)/2</f>
        <v>60.5</v>
      </c>
      <c r="T12374" s="0"/>
    </row>
    <row r="12375" customFormat="false" ht="12.75" hidden="false" customHeight="false" outlineLevel="0" collapsed="false">
      <c r="A12375" s="0" t="n">
        <v>1994</v>
      </c>
      <c r="B12375" s="0" t="n">
        <v>11</v>
      </c>
      <c r="C12375" s="0" t="n">
        <v>16</v>
      </c>
      <c r="D12375" s="0" t="n">
        <v>52</v>
      </c>
      <c r="E12375" s="0" t="n">
        <v>48</v>
      </c>
      <c r="F12375" s="0" t="n">
        <v>0</v>
      </c>
      <c r="H12375" s="0" t="n">
        <f aca="false">+(D12375+E12375)/2</f>
        <v>50</v>
      </c>
      <c r="T12375" s="0"/>
    </row>
    <row r="12376" customFormat="false" ht="12.75" hidden="false" customHeight="false" outlineLevel="0" collapsed="false">
      <c r="A12376" s="0" t="n">
        <v>1994</v>
      </c>
      <c r="B12376" s="0" t="n">
        <v>11</v>
      </c>
      <c r="C12376" s="0" t="n">
        <v>17</v>
      </c>
      <c r="D12376" s="0" t="n">
        <v>55</v>
      </c>
      <c r="E12376" s="0" t="n">
        <v>45</v>
      </c>
      <c r="F12376" s="0" t="n">
        <v>0</v>
      </c>
      <c r="H12376" s="0" t="n">
        <f aca="false">+(D12376+E12376)/2</f>
        <v>50</v>
      </c>
      <c r="T12376" s="0"/>
    </row>
    <row r="12377" customFormat="false" ht="12.75" hidden="false" customHeight="false" outlineLevel="0" collapsed="false">
      <c r="A12377" s="0" t="n">
        <v>1994</v>
      </c>
      <c r="B12377" s="0" t="n">
        <v>11</v>
      </c>
      <c r="C12377" s="0" t="n">
        <v>18</v>
      </c>
      <c r="D12377" s="0" t="n">
        <v>59</v>
      </c>
      <c r="E12377" s="0" t="n">
        <v>51</v>
      </c>
      <c r="F12377" s="0" t="n">
        <v>28</v>
      </c>
      <c r="H12377" s="0" t="n">
        <f aca="false">+(D12377+E12377)/2</f>
        <v>55</v>
      </c>
      <c r="T12377" s="0"/>
    </row>
    <row r="12378" customFormat="false" ht="12.75" hidden="false" customHeight="false" outlineLevel="0" collapsed="false">
      <c r="A12378" s="0" t="n">
        <v>1994</v>
      </c>
      <c r="B12378" s="0" t="n">
        <v>11</v>
      </c>
      <c r="C12378" s="0" t="n">
        <v>19</v>
      </c>
      <c r="D12378" s="0" t="n">
        <v>63</v>
      </c>
      <c r="E12378" s="0" t="n">
        <v>47</v>
      </c>
      <c r="F12378" s="0" t="n">
        <v>0</v>
      </c>
      <c r="H12378" s="0" t="n">
        <f aca="false">+(D12378+E12378)/2</f>
        <v>55</v>
      </c>
      <c r="T12378" s="0"/>
    </row>
    <row r="12379" customFormat="false" ht="12.75" hidden="false" customHeight="false" outlineLevel="0" collapsed="false">
      <c r="A12379" s="0" t="n">
        <v>1994</v>
      </c>
      <c r="B12379" s="0" t="n">
        <v>11</v>
      </c>
      <c r="C12379" s="0" t="n">
        <v>20</v>
      </c>
      <c r="D12379" s="0" t="n">
        <v>53</v>
      </c>
      <c r="E12379" s="0" t="n">
        <v>44</v>
      </c>
      <c r="F12379" s="0" t="n">
        <v>0</v>
      </c>
      <c r="H12379" s="0" t="n">
        <f aca="false">+(D12379+E12379)/2</f>
        <v>48.5</v>
      </c>
      <c r="T12379" s="0"/>
    </row>
    <row r="12380" customFormat="false" ht="12.75" hidden="false" customHeight="false" outlineLevel="0" collapsed="false">
      <c r="A12380" s="0" t="n">
        <v>1994</v>
      </c>
      <c r="B12380" s="0" t="n">
        <v>11</v>
      </c>
      <c r="C12380" s="0" t="n">
        <v>21</v>
      </c>
      <c r="D12380" s="0" t="n">
        <v>62</v>
      </c>
      <c r="E12380" s="0" t="n">
        <v>47</v>
      </c>
      <c r="F12380" s="0" t="n">
        <v>109</v>
      </c>
      <c r="H12380" s="0" t="n">
        <f aca="false">+(D12380+E12380)/2</f>
        <v>54.5</v>
      </c>
      <c r="T12380" s="0"/>
    </row>
    <row r="12381" customFormat="false" ht="12.75" hidden="false" customHeight="false" outlineLevel="0" collapsed="false">
      <c r="A12381" s="0" t="n">
        <v>1994</v>
      </c>
      <c r="B12381" s="0" t="n">
        <v>11</v>
      </c>
      <c r="C12381" s="0" t="n">
        <v>22</v>
      </c>
      <c r="D12381" s="0" t="n">
        <v>61</v>
      </c>
      <c r="E12381" s="0" t="n">
        <v>38</v>
      </c>
      <c r="F12381" s="0" t="n">
        <v>0</v>
      </c>
      <c r="H12381" s="0" t="n">
        <f aca="false">+(D12381+E12381)/2</f>
        <v>49.5</v>
      </c>
      <c r="T12381" s="0"/>
    </row>
    <row r="12382" customFormat="false" ht="12.75" hidden="false" customHeight="false" outlineLevel="0" collapsed="false">
      <c r="A12382" s="0" t="n">
        <v>1994</v>
      </c>
      <c r="B12382" s="0" t="n">
        <v>11</v>
      </c>
      <c r="C12382" s="0" t="n">
        <v>23</v>
      </c>
      <c r="D12382" s="0" t="n">
        <v>47</v>
      </c>
      <c r="E12382" s="0" t="n">
        <v>28</v>
      </c>
      <c r="F12382" s="0" t="n">
        <v>0</v>
      </c>
      <c r="H12382" s="0" t="n">
        <f aca="false">+(D12382+E12382)/2</f>
        <v>37.5</v>
      </c>
      <c r="T12382" s="0"/>
    </row>
    <row r="12383" customFormat="false" ht="12.75" hidden="false" customHeight="false" outlineLevel="0" collapsed="false">
      <c r="A12383" s="0" t="n">
        <v>1994</v>
      </c>
      <c r="B12383" s="0" t="n">
        <v>11</v>
      </c>
      <c r="C12383" s="0" t="n">
        <v>24</v>
      </c>
      <c r="D12383" s="0" t="n">
        <v>41</v>
      </c>
      <c r="E12383" s="0" t="n">
        <v>25</v>
      </c>
      <c r="F12383" s="0" t="n">
        <v>0</v>
      </c>
      <c r="H12383" s="0" t="n">
        <f aca="false">+(D12383+E12383)/2</f>
        <v>33</v>
      </c>
      <c r="T12383" s="0"/>
    </row>
    <row r="12384" customFormat="false" ht="12.75" hidden="false" customHeight="false" outlineLevel="0" collapsed="false">
      <c r="A12384" s="0" t="n">
        <v>1994</v>
      </c>
      <c r="B12384" s="0" t="n">
        <v>11</v>
      </c>
      <c r="C12384" s="0" t="n">
        <v>25</v>
      </c>
      <c r="D12384" s="0" t="n">
        <v>54</v>
      </c>
      <c r="E12384" s="0" t="n">
        <v>37</v>
      </c>
      <c r="F12384" s="0" t="n">
        <v>0</v>
      </c>
      <c r="H12384" s="0" t="n">
        <f aca="false">+(D12384+E12384)/2</f>
        <v>45.5</v>
      </c>
      <c r="T12384" s="0"/>
    </row>
    <row r="12385" customFormat="false" ht="12.75" hidden="false" customHeight="false" outlineLevel="0" collapsed="false">
      <c r="A12385" s="0" t="n">
        <v>1994</v>
      </c>
      <c r="B12385" s="0" t="n">
        <v>11</v>
      </c>
      <c r="C12385" s="0" t="n">
        <v>26</v>
      </c>
      <c r="D12385" s="0" t="n">
        <v>49</v>
      </c>
      <c r="E12385" s="0" t="n">
        <v>33</v>
      </c>
      <c r="F12385" s="0" t="n">
        <v>0</v>
      </c>
      <c r="H12385" s="0" t="n">
        <f aca="false">+(D12385+E12385)/2</f>
        <v>41</v>
      </c>
      <c r="T12385" s="0"/>
    </row>
    <row r="12386" customFormat="false" ht="12.75" hidden="false" customHeight="false" outlineLevel="0" collapsed="false">
      <c r="A12386" s="0" t="n">
        <v>1994</v>
      </c>
      <c r="B12386" s="0" t="n">
        <v>11</v>
      </c>
      <c r="C12386" s="0" t="n">
        <v>27</v>
      </c>
      <c r="D12386" s="0" t="n">
        <v>43</v>
      </c>
      <c r="E12386" s="0" t="n">
        <v>27</v>
      </c>
      <c r="F12386" s="0" t="n">
        <v>45</v>
      </c>
      <c r="H12386" s="0" t="n">
        <f aca="false">+(D12386+E12386)/2</f>
        <v>35</v>
      </c>
      <c r="T12386" s="0"/>
    </row>
    <row r="12387" customFormat="false" ht="12.75" hidden="false" customHeight="false" outlineLevel="0" collapsed="false">
      <c r="A12387" s="0" t="n">
        <v>1994</v>
      </c>
      <c r="B12387" s="0" t="n">
        <v>11</v>
      </c>
      <c r="C12387" s="0" t="n">
        <v>28</v>
      </c>
      <c r="D12387" s="0" t="n">
        <v>66</v>
      </c>
      <c r="E12387" s="0" t="n">
        <v>43</v>
      </c>
      <c r="F12387" s="0" t="n">
        <v>105</v>
      </c>
      <c r="H12387" s="0" t="n">
        <f aca="false">+(D12387+E12387)/2</f>
        <v>54.5</v>
      </c>
      <c r="T12387" s="0"/>
    </row>
    <row r="12388" customFormat="false" ht="12.75" hidden="false" customHeight="false" outlineLevel="0" collapsed="false">
      <c r="A12388" s="0" t="n">
        <v>1994</v>
      </c>
      <c r="B12388" s="0" t="n">
        <v>11</v>
      </c>
      <c r="C12388" s="0" t="n">
        <v>29</v>
      </c>
      <c r="D12388" s="0" t="n">
        <v>57</v>
      </c>
      <c r="E12388" s="0" t="n">
        <v>46</v>
      </c>
      <c r="F12388" s="0" t="n">
        <v>0</v>
      </c>
      <c r="H12388" s="0" t="n">
        <f aca="false">+(D12388+E12388)/2</f>
        <v>51.5</v>
      </c>
      <c r="T12388" s="0"/>
    </row>
    <row r="12389" customFormat="false" ht="12.75" hidden="false" customHeight="false" outlineLevel="0" collapsed="false">
      <c r="A12389" s="0" t="n">
        <v>1994</v>
      </c>
      <c r="B12389" s="0" t="n">
        <v>11</v>
      </c>
      <c r="C12389" s="0" t="n">
        <v>30</v>
      </c>
      <c r="D12389" s="0" t="n">
        <v>53</v>
      </c>
      <c r="E12389" s="0" t="n">
        <v>39</v>
      </c>
      <c r="F12389" s="0" t="n">
        <v>0</v>
      </c>
      <c r="H12389" s="0" t="n">
        <f aca="false">+(D12389+E12389)/2</f>
        <v>46</v>
      </c>
      <c r="T12389" s="0"/>
    </row>
    <row r="12390" customFormat="false" ht="12.75" hidden="false" customHeight="false" outlineLevel="0" collapsed="false">
      <c r="A12390" s="0" t="n">
        <v>1994</v>
      </c>
      <c r="B12390" s="0" t="n">
        <v>12</v>
      </c>
      <c r="C12390" s="0" t="n">
        <v>1</v>
      </c>
      <c r="D12390" s="0" t="n">
        <v>47</v>
      </c>
      <c r="E12390" s="0" t="n">
        <v>36</v>
      </c>
      <c r="F12390" s="0" t="n">
        <v>0</v>
      </c>
      <c r="H12390" s="0" t="n">
        <f aca="false">+(D12390+E12390)/2</f>
        <v>41.5</v>
      </c>
      <c r="T12390" s="0"/>
    </row>
    <row r="12391" customFormat="false" ht="12.75" hidden="false" customHeight="false" outlineLevel="0" collapsed="false">
      <c r="A12391" s="0" t="n">
        <v>1994</v>
      </c>
      <c r="B12391" s="0" t="n">
        <v>12</v>
      </c>
      <c r="C12391" s="0" t="n">
        <v>2</v>
      </c>
      <c r="D12391" s="0" t="n">
        <v>55</v>
      </c>
      <c r="E12391" s="0" t="n">
        <v>37</v>
      </c>
      <c r="F12391" s="0" t="n">
        <v>0</v>
      </c>
      <c r="H12391" s="0" t="n">
        <f aca="false">+(D12391+E12391)/2</f>
        <v>46</v>
      </c>
      <c r="T12391" s="0"/>
    </row>
    <row r="12392" customFormat="false" ht="12.75" hidden="false" customHeight="false" outlineLevel="0" collapsed="false">
      <c r="A12392" s="0" t="n">
        <v>1994</v>
      </c>
      <c r="B12392" s="0" t="n">
        <v>12</v>
      </c>
      <c r="C12392" s="0" t="n">
        <v>3</v>
      </c>
      <c r="D12392" s="0" t="n">
        <v>63</v>
      </c>
      <c r="E12392" s="0" t="n">
        <v>44</v>
      </c>
      <c r="F12392" s="0" t="n">
        <v>0</v>
      </c>
      <c r="H12392" s="0" t="n">
        <f aca="false">+(D12392+E12392)/2</f>
        <v>53.5</v>
      </c>
      <c r="T12392" s="0"/>
    </row>
    <row r="12393" customFormat="false" ht="12.75" hidden="false" customHeight="false" outlineLevel="0" collapsed="false">
      <c r="A12393" s="0" t="n">
        <v>1994</v>
      </c>
      <c r="B12393" s="0" t="n">
        <v>12</v>
      </c>
      <c r="C12393" s="0" t="n">
        <v>4</v>
      </c>
      <c r="D12393" s="0" t="n">
        <v>65</v>
      </c>
      <c r="E12393" s="0" t="n">
        <v>48</v>
      </c>
      <c r="F12393" s="0" t="n">
        <v>0</v>
      </c>
      <c r="H12393" s="0" t="n">
        <f aca="false">+(D12393+E12393)/2</f>
        <v>56.5</v>
      </c>
      <c r="T12393" s="0"/>
    </row>
    <row r="12394" customFormat="false" ht="12.75" hidden="false" customHeight="false" outlineLevel="0" collapsed="false">
      <c r="A12394" s="0" t="n">
        <v>1994</v>
      </c>
      <c r="B12394" s="0" t="n">
        <v>12</v>
      </c>
      <c r="C12394" s="0" t="n">
        <v>5</v>
      </c>
      <c r="D12394" s="0" t="n">
        <v>62</v>
      </c>
      <c r="E12394" s="0" t="n">
        <v>49</v>
      </c>
      <c r="F12394" s="0" t="n">
        <v>94</v>
      </c>
      <c r="H12394" s="0" t="n">
        <f aca="false">+(D12394+E12394)/2</f>
        <v>55.5</v>
      </c>
      <c r="T12394" s="0"/>
    </row>
    <row r="12395" customFormat="false" ht="12.75" hidden="false" customHeight="false" outlineLevel="0" collapsed="false">
      <c r="A12395" s="0" t="n">
        <v>1994</v>
      </c>
      <c r="B12395" s="0" t="n">
        <v>12</v>
      </c>
      <c r="C12395" s="0" t="n">
        <v>6</v>
      </c>
      <c r="D12395" s="0" t="n">
        <v>63</v>
      </c>
      <c r="E12395" s="0" t="n">
        <v>54</v>
      </c>
      <c r="F12395" s="0" t="n">
        <v>0</v>
      </c>
      <c r="H12395" s="0" t="n">
        <f aca="false">+(D12395+E12395)/2</f>
        <v>58.5</v>
      </c>
      <c r="T12395" s="0"/>
    </row>
    <row r="12396" customFormat="false" ht="12.75" hidden="false" customHeight="false" outlineLevel="0" collapsed="false">
      <c r="A12396" s="0" t="n">
        <v>1994</v>
      </c>
      <c r="B12396" s="0" t="n">
        <v>12</v>
      </c>
      <c r="C12396" s="0" t="n">
        <v>7</v>
      </c>
      <c r="D12396" s="0" t="n">
        <v>57</v>
      </c>
      <c r="E12396" s="0" t="n">
        <v>36</v>
      </c>
      <c r="F12396" s="0" t="n">
        <v>9</v>
      </c>
      <c r="H12396" s="0" t="n">
        <f aca="false">+(D12396+E12396)/2</f>
        <v>46.5</v>
      </c>
      <c r="T12396" s="0"/>
    </row>
    <row r="12397" customFormat="false" ht="12.75" hidden="false" customHeight="false" outlineLevel="0" collapsed="false">
      <c r="A12397" s="0" t="n">
        <v>1994</v>
      </c>
      <c r="B12397" s="0" t="n">
        <v>12</v>
      </c>
      <c r="C12397" s="0" t="n">
        <v>8</v>
      </c>
      <c r="D12397" s="0" t="n">
        <v>39</v>
      </c>
      <c r="E12397" s="0" t="n">
        <v>28</v>
      </c>
      <c r="F12397" s="0" t="n">
        <v>0</v>
      </c>
      <c r="H12397" s="0" t="n">
        <f aca="false">+(D12397+E12397)/2</f>
        <v>33.5</v>
      </c>
      <c r="T12397" s="0"/>
    </row>
    <row r="12398" customFormat="false" ht="12.75" hidden="false" customHeight="false" outlineLevel="0" collapsed="false">
      <c r="A12398" s="0" t="n">
        <v>1994</v>
      </c>
      <c r="B12398" s="0" t="n">
        <v>12</v>
      </c>
      <c r="C12398" s="0" t="n">
        <v>9</v>
      </c>
      <c r="D12398" s="0" t="n">
        <v>45</v>
      </c>
      <c r="E12398" s="0" t="n">
        <v>28</v>
      </c>
      <c r="F12398" s="0" t="n">
        <v>1</v>
      </c>
      <c r="H12398" s="0" t="n">
        <f aca="false">+(D12398+E12398)/2</f>
        <v>36.5</v>
      </c>
      <c r="T12398" s="0"/>
    </row>
    <row r="12399" customFormat="false" ht="12.75" hidden="false" customHeight="false" outlineLevel="0" collapsed="false">
      <c r="A12399" s="0" t="n">
        <v>1994</v>
      </c>
      <c r="B12399" s="0" t="n">
        <v>12</v>
      </c>
      <c r="C12399" s="0" t="n">
        <v>10</v>
      </c>
      <c r="D12399" s="0" t="n">
        <v>46</v>
      </c>
      <c r="E12399" s="0" t="n">
        <v>39</v>
      </c>
      <c r="F12399" s="0" t="n">
        <v>89</v>
      </c>
      <c r="H12399" s="0" t="n">
        <f aca="false">+(D12399+E12399)/2</f>
        <v>42.5</v>
      </c>
      <c r="T12399" s="0"/>
    </row>
    <row r="12400" customFormat="false" ht="12.75" hidden="false" customHeight="false" outlineLevel="0" collapsed="false">
      <c r="A12400" s="0" t="n">
        <v>1994</v>
      </c>
      <c r="B12400" s="0" t="n">
        <v>12</v>
      </c>
      <c r="C12400" s="0" t="n">
        <v>11</v>
      </c>
      <c r="D12400" s="0" t="n">
        <v>49</v>
      </c>
      <c r="E12400" s="0" t="n">
        <v>29</v>
      </c>
      <c r="F12400" s="0" t="n">
        <v>11</v>
      </c>
      <c r="H12400" s="0" t="n">
        <f aca="false">+(D12400+E12400)/2</f>
        <v>39</v>
      </c>
      <c r="T12400" s="0"/>
    </row>
    <row r="12401" customFormat="false" ht="12.75" hidden="false" customHeight="false" outlineLevel="0" collapsed="false">
      <c r="A12401" s="0" t="n">
        <v>1994</v>
      </c>
      <c r="B12401" s="0" t="n">
        <v>12</v>
      </c>
      <c r="C12401" s="0" t="n">
        <v>12</v>
      </c>
      <c r="D12401" s="0" t="n">
        <v>31</v>
      </c>
      <c r="E12401" s="0" t="n">
        <v>24</v>
      </c>
      <c r="F12401" s="0" t="n">
        <v>0</v>
      </c>
      <c r="H12401" s="0" t="n">
        <f aca="false">+(D12401+E12401)/2</f>
        <v>27.5</v>
      </c>
      <c r="T12401" s="0"/>
    </row>
    <row r="12402" customFormat="false" ht="12.75" hidden="false" customHeight="false" outlineLevel="0" collapsed="false">
      <c r="A12402" s="0" t="n">
        <v>1994</v>
      </c>
      <c r="B12402" s="0" t="n">
        <v>12</v>
      </c>
      <c r="C12402" s="0" t="n">
        <v>13</v>
      </c>
      <c r="D12402" s="0" t="n">
        <v>38</v>
      </c>
      <c r="E12402" s="0" t="n">
        <v>25</v>
      </c>
      <c r="F12402" s="0" t="n">
        <v>0</v>
      </c>
      <c r="H12402" s="0" t="n">
        <f aca="false">+(D12402+E12402)/2</f>
        <v>31.5</v>
      </c>
      <c r="T12402" s="0"/>
    </row>
    <row r="12403" customFormat="false" ht="12.75" hidden="false" customHeight="false" outlineLevel="0" collapsed="false">
      <c r="A12403" s="0" t="n">
        <v>1994</v>
      </c>
      <c r="B12403" s="0" t="n">
        <v>12</v>
      </c>
      <c r="C12403" s="0" t="n">
        <v>14</v>
      </c>
      <c r="D12403" s="0" t="n">
        <v>40</v>
      </c>
      <c r="E12403" s="0" t="n">
        <v>36</v>
      </c>
      <c r="F12403" s="0" t="n">
        <v>0</v>
      </c>
      <c r="H12403" s="0" t="n">
        <f aca="false">+(D12403+E12403)/2</f>
        <v>38</v>
      </c>
      <c r="T12403" s="0"/>
    </row>
    <row r="12404" customFormat="false" ht="12.75" hidden="false" customHeight="false" outlineLevel="0" collapsed="false">
      <c r="A12404" s="0" t="n">
        <v>1994</v>
      </c>
      <c r="B12404" s="0" t="n">
        <v>12</v>
      </c>
      <c r="C12404" s="0" t="n">
        <v>15</v>
      </c>
      <c r="D12404" s="0" t="n">
        <v>43</v>
      </c>
      <c r="E12404" s="0" t="n">
        <v>34</v>
      </c>
      <c r="F12404" s="0" t="n">
        <v>0</v>
      </c>
      <c r="H12404" s="0" t="n">
        <f aca="false">+(D12404+E12404)/2</f>
        <v>38.5</v>
      </c>
      <c r="T12404" s="0"/>
    </row>
    <row r="12405" customFormat="false" ht="12.75" hidden="false" customHeight="false" outlineLevel="0" collapsed="false">
      <c r="A12405" s="0" t="n">
        <v>1994</v>
      </c>
      <c r="B12405" s="0" t="n">
        <v>12</v>
      </c>
      <c r="C12405" s="0" t="n">
        <v>16</v>
      </c>
      <c r="D12405" s="0" t="n">
        <v>40</v>
      </c>
      <c r="E12405" s="0" t="n">
        <v>32</v>
      </c>
      <c r="F12405" s="0" t="n">
        <v>0</v>
      </c>
      <c r="H12405" s="0" t="n">
        <f aca="false">+(D12405+E12405)/2</f>
        <v>36</v>
      </c>
      <c r="T12405" s="0"/>
    </row>
    <row r="12406" customFormat="false" ht="12.75" hidden="false" customHeight="false" outlineLevel="0" collapsed="false">
      <c r="A12406" s="0" t="n">
        <v>1994</v>
      </c>
      <c r="B12406" s="0" t="n">
        <v>12</v>
      </c>
      <c r="C12406" s="0" t="n">
        <v>17</v>
      </c>
      <c r="D12406" s="0" t="n">
        <v>46</v>
      </c>
      <c r="E12406" s="0" t="n">
        <v>39</v>
      </c>
      <c r="F12406" s="0" t="n">
        <v>19</v>
      </c>
      <c r="H12406" s="0" t="n">
        <f aca="false">+(D12406+E12406)/2</f>
        <v>42.5</v>
      </c>
      <c r="T12406" s="0"/>
    </row>
    <row r="12407" customFormat="false" ht="12.75" hidden="false" customHeight="false" outlineLevel="0" collapsed="false">
      <c r="A12407" s="0" t="n">
        <v>1994</v>
      </c>
      <c r="B12407" s="0" t="n">
        <v>12</v>
      </c>
      <c r="C12407" s="0" t="n">
        <v>18</v>
      </c>
      <c r="D12407" s="0" t="n">
        <v>49</v>
      </c>
      <c r="E12407" s="0" t="n">
        <v>39</v>
      </c>
      <c r="F12407" s="0" t="n">
        <v>0</v>
      </c>
      <c r="H12407" s="0" t="n">
        <f aca="false">+(D12407+E12407)/2</f>
        <v>44</v>
      </c>
      <c r="T12407" s="0"/>
    </row>
    <row r="12408" customFormat="false" ht="12.75" hidden="false" customHeight="false" outlineLevel="0" collapsed="false">
      <c r="A12408" s="0" t="n">
        <v>1994</v>
      </c>
      <c r="B12408" s="0" t="n">
        <v>12</v>
      </c>
      <c r="C12408" s="0" t="n">
        <v>19</v>
      </c>
      <c r="D12408" s="0" t="n">
        <v>45</v>
      </c>
      <c r="E12408" s="0" t="n">
        <v>34</v>
      </c>
      <c r="F12408" s="0" t="n">
        <v>0</v>
      </c>
      <c r="H12408" s="0" t="n">
        <f aca="false">+(D12408+E12408)/2</f>
        <v>39.5</v>
      </c>
      <c r="T12408" s="0"/>
    </row>
    <row r="12409" customFormat="false" ht="12.75" hidden="false" customHeight="false" outlineLevel="0" collapsed="false">
      <c r="A12409" s="0" t="n">
        <v>1994</v>
      </c>
      <c r="B12409" s="0" t="n">
        <v>12</v>
      </c>
      <c r="C12409" s="0" t="n">
        <v>20</v>
      </c>
      <c r="D12409" s="0" t="n">
        <v>46</v>
      </c>
      <c r="E12409" s="0" t="n">
        <v>32</v>
      </c>
      <c r="F12409" s="0" t="n">
        <v>0</v>
      </c>
      <c r="H12409" s="0" t="n">
        <f aca="false">+(D12409+E12409)/2</f>
        <v>39</v>
      </c>
      <c r="T12409" s="0"/>
    </row>
    <row r="12410" customFormat="false" ht="12.75" hidden="false" customHeight="false" outlineLevel="0" collapsed="false">
      <c r="A12410" s="0" t="n">
        <v>1994</v>
      </c>
      <c r="B12410" s="0" t="n">
        <v>12</v>
      </c>
      <c r="C12410" s="0" t="n">
        <v>21</v>
      </c>
      <c r="D12410" s="0" t="n">
        <v>54</v>
      </c>
      <c r="E12410" s="0" t="n">
        <v>36</v>
      </c>
      <c r="F12410" s="0" t="n">
        <v>0</v>
      </c>
      <c r="H12410" s="0" t="n">
        <f aca="false">+(D12410+E12410)/2</f>
        <v>45</v>
      </c>
      <c r="T12410" s="0"/>
    </row>
    <row r="12411" customFormat="false" ht="12.75" hidden="false" customHeight="false" outlineLevel="0" collapsed="false">
      <c r="A12411" s="0" t="n">
        <v>1994</v>
      </c>
      <c r="B12411" s="0" t="n">
        <v>12</v>
      </c>
      <c r="C12411" s="0" t="n">
        <v>22</v>
      </c>
      <c r="D12411" s="0" t="n">
        <v>57</v>
      </c>
      <c r="E12411" s="0" t="n">
        <v>39</v>
      </c>
      <c r="F12411" s="0" t="n">
        <v>0</v>
      </c>
      <c r="H12411" s="0" t="n">
        <f aca="false">+(D12411+E12411)/2</f>
        <v>48</v>
      </c>
      <c r="T12411" s="0"/>
    </row>
    <row r="12412" customFormat="false" ht="12.75" hidden="false" customHeight="false" outlineLevel="0" collapsed="false">
      <c r="A12412" s="0" t="n">
        <v>1994</v>
      </c>
      <c r="B12412" s="0" t="n">
        <v>12</v>
      </c>
      <c r="C12412" s="0" t="n">
        <v>23</v>
      </c>
      <c r="D12412" s="0" t="n">
        <v>52</v>
      </c>
      <c r="E12412" s="0" t="n">
        <v>42</v>
      </c>
      <c r="F12412" s="0" t="n">
        <v>18</v>
      </c>
      <c r="H12412" s="0" t="n">
        <f aca="false">+(D12412+E12412)/2</f>
        <v>47</v>
      </c>
      <c r="T12412" s="0"/>
    </row>
    <row r="12413" customFormat="false" ht="12.75" hidden="false" customHeight="false" outlineLevel="0" collapsed="false">
      <c r="A12413" s="0" t="n">
        <v>1994</v>
      </c>
      <c r="B12413" s="0" t="n">
        <v>12</v>
      </c>
      <c r="C12413" s="0" t="n">
        <v>24</v>
      </c>
      <c r="D12413" s="0" t="n">
        <v>52</v>
      </c>
      <c r="E12413" s="0" t="n">
        <v>42</v>
      </c>
      <c r="F12413" s="0" t="n">
        <v>42</v>
      </c>
      <c r="H12413" s="0" t="n">
        <f aca="false">+(D12413+E12413)/2</f>
        <v>47</v>
      </c>
      <c r="T12413" s="0"/>
    </row>
    <row r="12414" customFormat="false" ht="12.75" hidden="false" customHeight="false" outlineLevel="0" collapsed="false">
      <c r="A12414" s="0" t="n">
        <v>1994</v>
      </c>
      <c r="B12414" s="0" t="n">
        <v>12</v>
      </c>
      <c r="C12414" s="0" t="n">
        <v>25</v>
      </c>
      <c r="D12414" s="0" t="n">
        <v>59</v>
      </c>
      <c r="E12414" s="0" t="n">
        <v>41</v>
      </c>
      <c r="F12414" s="0" t="n">
        <v>0</v>
      </c>
      <c r="H12414" s="0" t="n">
        <f aca="false">+(D12414+E12414)/2</f>
        <v>50</v>
      </c>
      <c r="T12414" s="0"/>
    </row>
    <row r="12415" customFormat="false" ht="12.75" hidden="false" customHeight="false" outlineLevel="0" collapsed="false">
      <c r="A12415" s="0" t="n">
        <v>1994</v>
      </c>
      <c r="B12415" s="0" t="n">
        <v>12</v>
      </c>
      <c r="C12415" s="0" t="n">
        <v>26</v>
      </c>
      <c r="D12415" s="0" t="n">
        <v>49</v>
      </c>
      <c r="E12415" s="0" t="n">
        <v>35</v>
      </c>
      <c r="F12415" s="0" t="n">
        <v>0</v>
      </c>
      <c r="H12415" s="0" t="n">
        <f aca="false">+(D12415+E12415)/2</f>
        <v>42</v>
      </c>
      <c r="T12415" s="0"/>
    </row>
    <row r="12416" customFormat="false" ht="12.75" hidden="false" customHeight="false" outlineLevel="0" collapsed="false">
      <c r="A12416" s="0" t="n">
        <v>1994</v>
      </c>
      <c r="B12416" s="0" t="n">
        <v>12</v>
      </c>
      <c r="C12416" s="0" t="n">
        <v>27</v>
      </c>
      <c r="D12416" s="0" t="n">
        <v>50</v>
      </c>
      <c r="E12416" s="0" t="n">
        <v>35</v>
      </c>
      <c r="F12416" s="0" t="n">
        <v>0</v>
      </c>
      <c r="H12416" s="0" t="n">
        <f aca="false">+(D12416+E12416)/2</f>
        <v>42.5</v>
      </c>
      <c r="K12416" s="23" t="s">
        <v>14</v>
      </c>
      <c r="L12416" s="14" t="n">
        <v>114365.780095063</v>
      </c>
      <c r="T12416" s="0"/>
    </row>
    <row r="12417" customFormat="false" ht="12.75" hidden="false" customHeight="false" outlineLevel="0" collapsed="false">
      <c r="A12417" s="0" t="n">
        <v>1994</v>
      </c>
      <c r="B12417" s="0" t="n">
        <v>12</v>
      </c>
      <c r="C12417" s="0" t="n">
        <v>28</v>
      </c>
      <c r="D12417" s="0" t="n">
        <v>55</v>
      </c>
      <c r="E12417" s="0" t="n">
        <v>39</v>
      </c>
      <c r="F12417" s="0" t="n">
        <v>0</v>
      </c>
      <c r="H12417" s="0" t="n">
        <f aca="false">+(D12417+E12417)/2</f>
        <v>47</v>
      </c>
      <c r="K12417" s="23" t="s">
        <v>15</v>
      </c>
      <c r="L12417" s="14" t="n">
        <v>27161.4446037251</v>
      </c>
      <c r="M12417" s="30"/>
      <c r="T12417" s="0"/>
    </row>
    <row r="12418" customFormat="false" ht="12.75" hidden="false" customHeight="false" outlineLevel="0" collapsed="false">
      <c r="A12418" s="0" t="n">
        <v>1994</v>
      </c>
      <c r="B12418" s="0" t="n">
        <v>12</v>
      </c>
      <c r="C12418" s="0" t="n">
        <v>29</v>
      </c>
      <c r="D12418" s="0" t="n">
        <v>44</v>
      </c>
      <c r="E12418" s="0" t="n">
        <v>23</v>
      </c>
      <c r="F12418" s="0" t="n">
        <v>0</v>
      </c>
      <c r="H12418" s="0" t="n">
        <f aca="false">+(D12418+E12418)/2</f>
        <v>33.5</v>
      </c>
      <c r="L12418" s="24" t="n">
        <v>65</v>
      </c>
      <c r="T12418" s="0"/>
    </row>
    <row r="12419" customFormat="false" ht="12.75" hidden="false" customHeight="false" outlineLevel="0" collapsed="false">
      <c r="A12419" s="0" t="n">
        <v>1994</v>
      </c>
      <c r="B12419" s="0" t="n">
        <v>12</v>
      </c>
      <c r="C12419" s="0" t="n">
        <v>30</v>
      </c>
      <c r="D12419" s="0" t="n">
        <v>33</v>
      </c>
      <c r="E12419" s="0" t="n">
        <v>19</v>
      </c>
      <c r="F12419" s="0" t="n">
        <v>0</v>
      </c>
      <c r="H12419" s="0" t="n">
        <f aca="false">+(D12419+E12419)/2</f>
        <v>26</v>
      </c>
      <c r="T12419" s="0"/>
    </row>
    <row r="12420" customFormat="false" ht="12.75" hidden="false" customHeight="false" outlineLevel="0" collapsed="false">
      <c r="A12420" s="0" t="n">
        <v>1994</v>
      </c>
      <c r="B12420" s="0" t="n">
        <v>12</v>
      </c>
      <c r="C12420" s="0" t="n">
        <v>31</v>
      </c>
      <c r="D12420" s="0" t="n">
        <v>43</v>
      </c>
      <c r="E12420" s="0" t="n">
        <v>23</v>
      </c>
      <c r="F12420" s="0" t="n">
        <v>7</v>
      </c>
      <c r="H12420" s="0" t="n">
        <f aca="false">+(D12420+E12420)/2</f>
        <v>33</v>
      </c>
      <c r="I12420" s="0" t="s">
        <v>18</v>
      </c>
      <c r="J12420" s="0" t="s">
        <v>52</v>
      </c>
      <c r="K12420" s="0" t="s">
        <v>53</v>
      </c>
      <c r="M12420" s="0" t="s">
        <v>54</v>
      </c>
      <c r="T12420" s="0"/>
    </row>
    <row r="12421" customFormat="false" ht="12.75" hidden="false" customHeight="false" outlineLevel="0" collapsed="false">
      <c r="A12421" s="0" t="n">
        <v>1995</v>
      </c>
      <c r="B12421" s="0" t="n">
        <v>1</v>
      </c>
      <c r="C12421" s="0" t="n">
        <v>1</v>
      </c>
      <c r="D12421" s="0" t="n">
        <v>53</v>
      </c>
      <c r="E12421" s="0" t="n">
        <v>38</v>
      </c>
      <c r="F12421" s="0" t="n">
        <v>33</v>
      </c>
      <c r="G12421" s="0" t="n">
        <v>31</v>
      </c>
      <c r="H12421" s="0" t="n">
        <f aca="false">+(D12421+E12421)/2</f>
        <v>45.5</v>
      </c>
      <c r="I12421" s="0" t="n">
        <f aca="false">+IF(H12421&lt;65,65-H12421,0)</f>
        <v>19.5</v>
      </c>
      <c r="J12421" s="0" t="n">
        <f aca="false">+IF(H12421&gt;$L$12418,H12421-$L$12418,0)</f>
        <v>0</v>
      </c>
      <c r="K12421" s="0" t="n">
        <f aca="false">+I12421+J12421</f>
        <v>19.5</v>
      </c>
      <c r="L12421" s="31"/>
      <c r="M12421" s="14" t="n">
        <f aca="false">+(L$12416/30.25)+($L$12417*K12421)</f>
        <v>533428.856717931</v>
      </c>
      <c r="N12421" s="14"/>
      <c r="T12421" s="0"/>
    </row>
    <row r="12422" customFormat="false" ht="12.75" hidden="false" customHeight="false" outlineLevel="0" collapsed="false">
      <c r="A12422" s="0" t="n">
        <v>1995</v>
      </c>
      <c r="B12422" s="0" t="n">
        <v>1</v>
      </c>
      <c r="C12422" s="0" t="n">
        <v>2</v>
      </c>
      <c r="D12422" s="0" t="n">
        <v>46</v>
      </c>
      <c r="E12422" s="0" t="n">
        <v>26</v>
      </c>
      <c r="F12422" s="0" t="n">
        <v>35</v>
      </c>
      <c r="G12422" s="0" t="n">
        <v>31</v>
      </c>
      <c r="H12422" s="0" t="n">
        <f aca="false">+(D12422+E12422)/2</f>
        <v>36</v>
      </c>
      <c r="I12422" s="0" t="n">
        <f aca="false">+IF(H12422&lt;65,65-H12422,0)</f>
        <v>29</v>
      </c>
      <c r="J12422" s="0" t="n">
        <f aca="false">+IF(H12422&gt;$L$12418,H12422-$L$12418,0)</f>
        <v>0</v>
      </c>
      <c r="K12422" s="0" t="n">
        <f aca="false">+I12422+J12422</f>
        <v>29</v>
      </c>
      <c r="L12422" s="31"/>
      <c r="M12422" s="14" t="n">
        <f aca="false">+(L$12416/30.25)+($L$12417*K12422)</f>
        <v>791462.580453319</v>
      </c>
      <c r="N12422" s="14"/>
      <c r="T12422" s="0"/>
    </row>
    <row r="12423" customFormat="false" ht="12.75" hidden="false" customHeight="false" outlineLevel="0" collapsed="false">
      <c r="A12423" s="0" t="n">
        <v>1995</v>
      </c>
      <c r="B12423" s="0" t="n">
        <v>1</v>
      </c>
      <c r="C12423" s="0" t="n">
        <v>3</v>
      </c>
      <c r="D12423" s="0" t="n">
        <v>32</v>
      </c>
      <c r="E12423" s="0" t="n">
        <v>23</v>
      </c>
      <c r="F12423" s="0" t="n">
        <v>0</v>
      </c>
      <c r="G12423" s="0" t="n">
        <v>31</v>
      </c>
      <c r="H12423" s="0" t="n">
        <f aca="false">+(D12423+E12423)/2</f>
        <v>27.5</v>
      </c>
      <c r="I12423" s="0" t="n">
        <f aca="false">+IF(H12423&lt;65,65-H12423,0)</f>
        <v>37.5</v>
      </c>
      <c r="J12423" s="0" t="n">
        <f aca="false">+IF(H12423&gt;$L$12418,H12423-$L$12418,0)</f>
        <v>0</v>
      </c>
      <c r="K12423" s="0" t="n">
        <f aca="false">+I12423+J12423</f>
        <v>37.5</v>
      </c>
      <c r="L12423" s="31"/>
      <c r="M12423" s="14" t="n">
        <f aca="false">+(L$12416/30.25)+($L$12417*K12423)</f>
        <v>1022334.85958498</v>
      </c>
      <c r="N12423" s="14"/>
      <c r="T12423" s="0"/>
    </row>
    <row r="12424" customFormat="false" ht="12.75" hidden="false" customHeight="false" outlineLevel="0" collapsed="false">
      <c r="A12424" s="0" t="n">
        <v>1995</v>
      </c>
      <c r="B12424" s="0" t="n">
        <v>1</v>
      </c>
      <c r="C12424" s="0" t="n">
        <v>4</v>
      </c>
      <c r="D12424" s="0" t="n">
        <v>35</v>
      </c>
      <c r="E12424" s="0" t="n">
        <v>19</v>
      </c>
      <c r="F12424" s="0" t="n">
        <v>0</v>
      </c>
      <c r="G12424" s="0" t="n">
        <v>31</v>
      </c>
      <c r="H12424" s="0" t="n">
        <f aca="false">+(D12424+E12424)/2</f>
        <v>27</v>
      </c>
      <c r="I12424" s="0" t="n">
        <f aca="false">+IF(H12424&lt;65,65-H12424,0)</f>
        <v>38</v>
      </c>
      <c r="J12424" s="0" t="n">
        <f aca="false">+IF(H12424&gt;$L$12418,H12424-$L$12418,0)</f>
        <v>0</v>
      </c>
      <c r="K12424" s="0" t="n">
        <f aca="false">+I12424+J12424</f>
        <v>38</v>
      </c>
      <c r="L12424" s="31"/>
      <c r="M12424" s="14" t="n">
        <f aca="false">+(L$12416/30.25)+($L$12417*K12424)</f>
        <v>1035915.58188684</v>
      </c>
      <c r="N12424" s="14"/>
      <c r="T12424" s="0"/>
    </row>
    <row r="12425" customFormat="false" ht="12.75" hidden="false" customHeight="false" outlineLevel="0" collapsed="false">
      <c r="A12425" s="0" t="n">
        <v>1995</v>
      </c>
      <c r="B12425" s="0" t="n">
        <v>1</v>
      </c>
      <c r="C12425" s="0" t="n">
        <v>5</v>
      </c>
      <c r="D12425" s="0" t="n">
        <v>27</v>
      </c>
      <c r="E12425" s="0" t="n">
        <v>15</v>
      </c>
      <c r="F12425" s="0" t="n">
        <v>0</v>
      </c>
      <c r="G12425" s="0" t="n">
        <v>31</v>
      </c>
      <c r="H12425" s="0" t="n">
        <f aca="false">+(D12425+E12425)/2</f>
        <v>21</v>
      </c>
      <c r="I12425" s="0" t="n">
        <f aca="false">+IF(H12425&lt;65,65-H12425,0)</f>
        <v>44</v>
      </c>
      <c r="J12425" s="0" t="n">
        <f aca="false">+IF(H12425&gt;$L$12418,H12425-$L$12418,0)</f>
        <v>0</v>
      </c>
      <c r="K12425" s="0" t="n">
        <f aca="false">+I12425+J12425</f>
        <v>44</v>
      </c>
      <c r="L12425" s="31"/>
      <c r="M12425" s="14" t="n">
        <f aca="false">+(L$12416/30.25)+($L$12417*K12425)</f>
        <v>1198884.2495092</v>
      </c>
      <c r="N12425" s="14"/>
      <c r="T12425" s="0"/>
    </row>
    <row r="12426" customFormat="false" ht="12.75" hidden="false" customHeight="false" outlineLevel="0" collapsed="false">
      <c r="A12426" s="0" t="n">
        <v>1995</v>
      </c>
      <c r="B12426" s="0" t="n">
        <v>1</v>
      </c>
      <c r="C12426" s="0" t="n">
        <v>6</v>
      </c>
      <c r="D12426" s="0" t="n">
        <v>39</v>
      </c>
      <c r="E12426" s="0" t="n">
        <v>21</v>
      </c>
      <c r="F12426" s="0" t="n">
        <v>31</v>
      </c>
      <c r="G12426" s="0" t="n">
        <v>31</v>
      </c>
      <c r="H12426" s="0" t="n">
        <f aca="false">+(D12426+E12426)/2</f>
        <v>30</v>
      </c>
      <c r="I12426" s="0" t="n">
        <f aca="false">+IF(H12426&lt;65,65-H12426,0)</f>
        <v>35</v>
      </c>
      <c r="J12426" s="0" t="n">
        <f aca="false">+IF(H12426&gt;$L$12418,H12426-$L$12418,0)</f>
        <v>0</v>
      </c>
      <c r="K12426" s="0" t="n">
        <f aca="false">+I12426+J12426</f>
        <v>35</v>
      </c>
      <c r="L12426" s="31"/>
      <c r="M12426" s="14" t="n">
        <f aca="false">+(L$12416/30.25)+($L$12417*K12426)</f>
        <v>954431.24807567</v>
      </c>
      <c r="N12426" s="14"/>
      <c r="T12426" s="0"/>
    </row>
    <row r="12427" customFormat="false" ht="12.75" hidden="false" customHeight="false" outlineLevel="0" collapsed="false">
      <c r="A12427" s="0" t="n">
        <v>1995</v>
      </c>
      <c r="B12427" s="0" t="n">
        <v>1</v>
      </c>
      <c r="C12427" s="0" t="n">
        <v>7</v>
      </c>
      <c r="D12427" s="0" t="n">
        <v>51</v>
      </c>
      <c r="E12427" s="0" t="n">
        <v>36</v>
      </c>
      <c r="F12427" s="0" t="n">
        <v>74</v>
      </c>
      <c r="G12427" s="0" t="n">
        <v>31</v>
      </c>
      <c r="H12427" s="0" t="n">
        <f aca="false">+(D12427+E12427)/2</f>
        <v>43.5</v>
      </c>
      <c r="I12427" s="0" t="n">
        <f aca="false">+IF(H12427&lt;65,65-H12427,0)</f>
        <v>21.5</v>
      </c>
      <c r="J12427" s="0" t="n">
        <f aca="false">+IF(H12427&gt;$L$12418,H12427-$L$12418,0)</f>
        <v>0</v>
      </c>
      <c r="K12427" s="0" t="n">
        <f aca="false">+I12427+J12427</f>
        <v>21.5</v>
      </c>
      <c r="L12427" s="31"/>
      <c r="M12427" s="14" t="n">
        <f aca="false">+(L$12416/30.25)+($L$12417*K12427)</f>
        <v>587751.745925381</v>
      </c>
      <c r="N12427" s="14"/>
      <c r="T12427" s="0"/>
    </row>
    <row r="12428" customFormat="false" ht="12.75" hidden="false" customHeight="false" outlineLevel="0" collapsed="false">
      <c r="A12428" s="0" t="n">
        <v>1995</v>
      </c>
      <c r="B12428" s="0" t="n">
        <v>1</v>
      </c>
      <c r="C12428" s="0" t="n">
        <v>8</v>
      </c>
      <c r="D12428" s="0" t="n">
        <v>37</v>
      </c>
      <c r="E12428" s="0" t="n">
        <v>31</v>
      </c>
      <c r="F12428" s="0" t="n">
        <v>0</v>
      </c>
      <c r="G12428" s="0" t="n">
        <v>31</v>
      </c>
      <c r="H12428" s="0" t="n">
        <f aca="false">+(D12428+E12428)/2</f>
        <v>34</v>
      </c>
      <c r="I12428" s="0" t="n">
        <f aca="false">+IF(H12428&lt;65,65-H12428,0)</f>
        <v>31</v>
      </c>
      <c r="J12428" s="0" t="n">
        <f aca="false">+IF(H12428&gt;$L$12418,H12428-$L$12418,0)</f>
        <v>0</v>
      </c>
      <c r="K12428" s="0" t="n">
        <f aca="false">+I12428+J12428</f>
        <v>31</v>
      </c>
      <c r="L12428" s="31"/>
      <c r="M12428" s="14" t="n">
        <f aca="false">+(L$12416/30.25)+($L$12417*K12428)</f>
        <v>845785.469660769</v>
      </c>
      <c r="N12428" s="14"/>
      <c r="T12428" s="0"/>
    </row>
    <row r="12429" customFormat="false" ht="12.75" hidden="false" customHeight="false" outlineLevel="0" collapsed="false">
      <c r="A12429" s="0" t="n">
        <v>1995</v>
      </c>
      <c r="B12429" s="0" t="n">
        <v>1</v>
      </c>
      <c r="C12429" s="0" t="n">
        <v>9</v>
      </c>
      <c r="D12429" s="0" t="n">
        <v>38</v>
      </c>
      <c r="E12429" s="0" t="n">
        <v>30</v>
      </c>
      <c r="F12429" s="0" t="n">
        <v>0</v>
      </c>
      <c r="G12429" s="0" t="n">
        <v>31</v>
      </c>
      <c r="H12429" s="0" t="n">
        <f aca="false">+(D12429+E12429)/2</f>
        <v>34</v>
      </c>
      <c r="I12429" s="0" t="n">
        <f aca="false">+IF(H12429&lt;65,65-H12429,0)</f>
        <v>31</v>
      </c>
      <c r="J12429" s="0" t="n">
        <f aca="false">+IF(H12429&gt;$L$12418,H12429-$L$12418,0)</f>
        <v>0</v>
      </c>
      <c r="K12429" s="0" t="n">
        <f aca="false">+I12429+J12429</f>
        <v>31</v>
      </c>
      <c r="L12429" s="31"/>
      <c r="M12429" s="14" t="n">
        <f aca="false">+(L$12416/30.25)+($L$12417*K12429)</f>
        <v>845785.469660769</v>
      </c>
      <c r="N12429" s="14"/>
      <c r="T12429" s="0"/>
    </row>
    <row r="12430" customFormat="false" ht="12.75" hidden="false" customHeight="false" outlineLevel="0" collapsed="false">
      <c r="A12430" s="0" t="n">
        <v>1995</v>
      </c>
      <c r="B12430" s="0" t="n">
        <v>1</v>
      </c>
      <c r="C12430" s="0" t="n">
        <v>10</v>
      </c>
      <c r="D12430" s="0" t="n">
        <v>33</v>
      </c>
      <c r="E12430" s="0" t="n">
        <v>26</v>
      </c>
      <c r="F12430" s="0" t="n">
        <v>0</v>
      </c>
      <c r="G12430" s="0" t="n">
        <v>31</v>
      </c>
      <c r="H12430" s="0" t="n">
        <f aca="false">+(D12430+E12430)/2</f>
        <v>29.5</v>
      </c>
      <c r="I12430" s="0" t="n">
        <f aca="false">+IF(H12430&lt;65,65-H12430,0)</f>
        <v>35.5</v>
      </c>
      <c r="J12430" s="0" t="n">
        <f aca="false">+IF(H12430&gt;$L$12418,H12430-$L$12418,0)</f>
        <v>0</v>
      </c>
      <c r="K12430" s="0" t="n">
        <f aca="false">+I12430+J12430</f>
        <v>35.5</v>
      </c>
      <c r="L12430" s="31"/>
      <c r="M12430" s="14" t="n">
        <f aca="false">+(L$12416/30.25)+($L$12417*K12430)</f>
        <v>968011.970377532</v>
      </c>
      <c r="N12430" s="14"/>
      <c r="T12430" s="0"/>
    </row>
    <row r="12431" customFormat="false" ht="12.75" hidden="false" customHeight="false" outlineLevel="0" collapsed="false">
      <c r="A12431" s="0" t="n">
        <v>1995</v>
      </c>
      <c r="B12431" s="0" t="n">
        <v>1</v>
      </c>
      <c r="C12431" s="0" t="n">
        <v>11</v>
      </c>
      <c r="D12431" s="0" t="n">
        <v>32</v>
      </c>
      <c r="E12431" s="0" t="n">
        <v>28</v>
      </c>
      <c r="F12431" s="0" t="n">
        <v>6</v>
      </c>
      <c r="G12431" s="0" t="n">
        <v>31</v>
      </c>
      <c r="H12431" s="0" t="n">
        <f aca="false">+(D12431+E12431)/2</f>
        <v>30</v>
      </c>
      <c r="I12431" s="0" t="n">
        <f aca="false">+IF(H12431&lt;65,65-H12431,0)</f>
        <v>35</v>
      </c>
      <c r="J12431" s="0" t="n">
        <f aca="false">+IF(H12431&gt;$L$12418,H12431-$L$12418,0)</f>
        <v>0</v>
      </c>
      <c r="K12431" s="0" t="n">
        <f aca="false">+I12431+J12431</f>
        <v>35</v>
      </c>
      <c r="L12431" s="31"/>
      <c r="M12431" s="14" t="n">
        <f aca="false">+(L$12416/30.25)+($L$12417*K12431)</f>
        <v>954431.24807567</v>
      </c>
      <c r="N12431" s="14"/>
      <c r="T12431" s="0"/>
    </row>
    <row r="12432" customFormat="false" ht="12.75" hidden="false" customHeight="false" outlineLevel="0" collapsed="false">
      <c r="A12432" s="0" t="n">
        <v>1995</v>
      </c>
      <c r="B12432" s="0" t="n">
        <v>1</v>
      </c>
      <c r="C12432" s="0" t="n">
        <v>12</v>
      </c>
      <c r="D12432" s="0" t="n">
        <v>42</v>
      </c>
      <c r="E12432" s="0" t="n">
        <v>32</v>
      </c>
      <c r="F12432" s="0" t="n">
        <v>1</v>
      </c>
      <c r="G12432" s="0" t="n">
        <v>31</v>
      </c>
      <c r="H12432" s="0" t="n">
        <f aca="false">+(D12432+E12432)/2</f>
        <v>37</v>
      </c>
      <c r="I12432" s="0" t="n">
        <f aca="false">+IF(H12432&lt;65,65-H12432,0)</f>
        <v>28</v>
      </c>
      <c r="J12432" s="0" t="n">
        <f aca="false">+IF(H12432&gt;$L$12418,H12432-$L$12418,0)</f>
        <v>0</v>
      </c>
      <c r="K12432" s="0" t="n">
        <f aca="false">+I12432+J12432</f>
        <v>28</v>
      </c>
      <c r="L12432" s="31"/>
      <c r="M12432" s="14" t="n">
        <f aca="false">+(L$12416/30.25)+($L$12417*K12432)</f>
        <v>764301.135849594</v>
      </c>
      <c r="N12432" s="14"/>
      <c r="T12432" s="0"/>
    </row>
    <row r="12433" customFormat="false" ht="12.75" hidden="false" customHeight="false" outlineLevel="0" collapsed="false">
      <c r="A12433" s="0" t="n">
        <v>1995</v>
      </c>
      <c r="B12433" s="0" t="n">
        <v>1</v>
      </c>
      <c r="C12433" s="0" t="n">
        <v>13</v>
      </c>
      <c r="D12433" s="0" t="n">
        <v>61</v>
      </c>
      <c r="E12433" s="0" t="n">
        <v>41</v>
      </c>
      <c r="F12433" s="0" t="n">
        <v>0</v>
      </c>
      <c r="G12433" s="0" t="n">
        <v>31</v>
      </c>
      <c r="H12433" s="0" t="n">
        <f aca="false">+(D12433+E12433)/2</f>
        <v>51</v>
      </c>
      <c r="I12433" s="0" t="n">
        <f aca="false">+IF(H12433&lt;65,65-H12433,0)</f>
        <v>14</v>
      </c>
      <c r="J12433" s="0" t="n">
        <f aca="false">+IF(H12433&gt;$L$12418,H12433-$L$12418,0)</f>
        <v>0</v>
      </c>
      <c r="K12433" s="0" t="n">
        <f aca="false">+I12433+J12433</f>
        <v>14</v>
      </c>
      <c r="L12433" s="31"/>
      <c r="M12433" s="14" t="n">
        <f aca="false">+(L$12416/30.25)+($L$12417*K12433)</f>
        <v>384040.911397443</v>
      </c>
      <c r="N12433" s="14"/>
      <c r="T12433" s="0"/>
    </row>
    <row r="12434" customFormat="false" ht="12.75" hidden="false" customHeight="false" outlineLevel="0" collapsed="false">
      <c r="A12434" s="0" t="n">
        <v>1995</v>
      </c>
      <c r="B12434" s="0" t="n">
        <v>1</v>
      </c>
      <c r="C12434" s="0" t="n">
        <v>14</v>
      </c>
      <c r="D12434" s="0" t="n">
        <v>64</v>
      </c>
      <c r="E12434" s="0" t="n">
        <v>48</v>
      </c>
      <c r="F12434" s="0" t="n">
        <v>11</v>
      </c>
      <c r="G12434" s="0" t="n">
        <v>31</v>
      </c>
      <c r="H12434" s="0" t="n">
        <f aca="false">+(D12434+E12434)/2</f>
        <v>56</v>
      </c>
      <c r="I12434" s="0" t="n">
        <f aca="false">+IF(H12434&lt;65,65-H12434,0)</f>
        <v>9</v>
      </c>
      <c r="J12434" s="0" t="n">
        <f aca="false">+IF(H12434&gt;$L$12418,H12434-$L$12418,0)</f>
        <v>0</v>
      </c>
      <c r="K12434" s="0" t="n">
        <f aca="false">+I12434+J12434</f>
        <v>9</v>
      </c>
      <c r="L12434" s="31"/>
      <c r="M12434" s="14" t="n">
        <f aca="false">+(L$12416/30.25)+($L$12417*K12434)</f>
        <v>248233.688378817</v>
      </c>
      <c r="N12434" s="14"/>
      <c r="T12434" s="0"/>
    </row>
    <row r="12435" customFormat="false" ht="12.75" hidden="false" customHeight="false" outlineLevel="0" collapsed="false">
      <c r="A12435" s="0" t="n">
        <v>1995</v>
      </c>
      <c r="B12435" s="0" t="n">
        <v>1</v>
      </c>
      <c r="C12435" s="0" t="n">
        <v>15</v>
      </c>
      <c r="D12435" s="0" t="n">
        <v>59</v>
      </c>
      <c r="E12435" s="0" t="n">
        <v>54</v>
      </c>
      <c r="F12435" s="0" t="n">
        <v>5</v>
      </c>
      <c r="G12435" s="0" t="n">
        <v>31</v>
      </c>
      <c r="H12435" s="0" t="n">
        <f aca="false">+(D12435+E12435)/2</f>
        <v>56.5</v>
      </c>
      <c r="I12435" s="0" t="n">
        <f aca="false">+IF(H12435&lt;65,65-H12435,0)</f>
        <v>8.5</v>
      </c>
      <c r="J12435" s="0" t="n">
        <f aca="false">+IF(H12435&gt;$L$12418,H12435-$L$12418,0)</f>
        <v>0</v>
      </c>
      <c r="K12435" s="0" t="n">
        <f aca="false">+I12435+J12435</f>
        <v>8.5</v>
      </c>
      <c r="L12435" s="31"/>
      <c r="M12435" s="14" t="n">
        <f aca="false">+(L$12416/30.25)+($L$12417*K12435)</f>
        <v>234652.966076955</v>
      </c>
      <c r="N12435" s="14"/>
      <c r="T12435" s="0"/>
    </row>
    <row r="12436" customFormat="false" ht="12.75" hidden="false" customHeight="false" outlineLevel="0" collapsed="false">
      <c r="A12436" s="0" t="n">
        <v>1995</v>
      </c>
      <c r="B12436" s="0" t="n">
        <v>1</v>
      </c>
      <c r="C12436" s="0" t="n">
        <v>16</v>
      </c>
      <c r="D12436" s="0" t="n">
        <v>58</v>
      </c>
      <c r="E12436" s="0" t="n">
        <v>53</v>
      </c>
      <c r="F12436" s="0" t="n">
        <v>36</v>
      </c>
      <c r="G12436" s="0" t="n">
        <v>31</v>
      </c>
      <c r="H12436" s="0" t="n">
        <f aca="false">+(D12436+E12436)/2</f>
        <v>55.5</v>
      </c>
      <c r="I12436" s="0" t="n">
        <f aca="false">+IF(H12436&lt;65,65-H12436,0)</f>
        <v>9.5</v>
      </c>
      <c r="J12436" s="0" t="n">
        <f aca="false">+IF(H12436&gt;$L$12418,H12436-$L$12418,0)</f>
        <v>0</v>
      </c>
      <c r="K12436" s="0" t="n">
        <f aca="false">+I12436+J12436</f>
        <v>9.5</v>
      </c>
      <c r="L12436" s="31"/>
      <c r="M12436" s="14" t="n">
        <f aca="false">+(L$12416/30.25)+($L$12417*K12436)</f>
        <v>261814.41068068</v>
      </c>
      <c r="N12436" s="14"/>
      <c r="T12436" s="0"/>
    </row>
    <row r="12437" customFormat="false" ht="12.75" hidden="false" customHeight="false" outlineLevel="0" collapsed="false">
      <c r="A12437" s="0" t="n">
        <v>1995</v>
      </c>
      <c r="B12437" s="0" t="n">
        <v>1</v>
      </c>
      <c r="C12437" s="0" t="n">
        <v>17</v>
      </c>
      <c r="D12437" s="0" t="n">
        <v>54</v>
      </c>
      <c r="E12437" s="0" t="n">
        <v>42</v>
      </c>
      <c r="F12437" s="0" t="n">
        <v>1</v>
      </c>
      <c r="G12437" s="0" t="n">
        <v>31</v>
      </c>
      <c r="H12437" s="0" t="n">
        <f aca="false">+(D12437+E12437)/2</f>
        <v>48</v>
      </c>
      <c r="I12437" s="0" t="n">
        <f aca="false">+IF(H12437&lt;65,65-H12437,0)</f>
        <v>17</v>
      </c>
      <c r="J12437" s="0" t="n">
        <f aca="false">+IF(H12437&gt;$L$12418,H12437-$L$12418,0)</f>
        <v>0</v>
      </c>
      <c r="K12437" s="0" t="n">
        <f aca="false">+I12437+J12437</f>
        <v>17</v>
      </c>
      <c r="L12437" s="31"/>
      <c r="M12437" s="14" t="n">
        <f aca="false">+(L$12416/30.25)+($L$12417*K12437)</f>
        <v>465525.245208618</v>
      </c>
      <c r="N12437" s="14"/>
      <c r="T12437" s="0"/>
    </row>
    <row r="12438" customFormat="false" ht="12.75" hidden="false" customHeight="false" outlineLevel="0" collapsed="false">
      <c r="A12438" s="0" t="n">
        <v>1995</v>
      </c>
      <c r="B12438" s="0" t="n">
        <v>1</v>
      </c>
      <c r="C12438" s="0" t="n">
        <v>18</v>
      </c>
      <c r="D12438" s="0" t="n">
        <v>44</v>
      </c>
      <c r="E12438" s="0" t="n">
        <v>38</v>
      </c>
      <c r="F12438" s="0" t="n">
        <v>0</v>
      </c>
      <c r="G12438" s="0" t="n">
        <v>31</v>
      </c>
      <c r="H12438" s="0" t="n">
        <f aca="false">+(D12438+E12438)/2</f>
        <v>41</v>
      </c>
      <c r="I12438" s="0" t="n">
        <f aca="false">+IF(H12438&lt;65,65-H12438,0)</f>
        <v>24</v>
      </c>
      <c r="J12438" s="0" t="n">
        <f aca="false">+IF(H12438&gt;$L$12418,H12438-$L$12418,0)</f>
        <v>0</v>
      </c>
      <c r="K12438" s="0" t="n">
        <f aca="false">+I12438+J12438</f>
        <v>24</v>
      </c>
      <c r="L12438" s="31"/>
      <c r="M12438" s="14" t="n">
        <f aca="false">+(L$12416/30.25)+($L$12417*K12438)</f>
        <v>655655.357434694</v>
      </c>
      <c r="N12438" s="14"/>
      <c r="T12438" s="0"/>
    </row>
    <row r="12439" customFormat="false" ht="12.75" hidden="false" customHeight="false" outlineLevel="0" collapsed="false">
      <c r="A12439" s="0" t="n">
        <v>1995</v>
      </c>
      <c r="B12439" s="0" t="n">
        <v>1</v>
      </c>
      <c r="C12439" s="0" t="n">
        <v>19</v>
      </c>
      <c r="D12439" s="0" t="n">
        <v>41</v>
      </c>
      <c r="E12439" s="0" t="n">
        <v>37</v>
      </c>
      <c r="F12439" s="0" t="n">
        <v>0</v>
      </c>
      <c r="G12439" s="0" t="n">
        <v>31</v>
      </c>
      <c r="H12439" s="0" t="n">
        <f aca="false">+(D12439+E12439)/2</f>
        <v>39</v>
      </c>
      <c r="I12439" s="0" t="n">
        <f aca="false">+IF(H12439&lt;65,65-H12439,0)</f>
        <v>26</v>
      </c>
      <c r="J12439" s="0" t="n">
        <f aca="false">+IF(H12439&gt;$L$12418,H12439-$L$12418,0)</f>
        <v>0</v>
      </c>
      <c r="K12439" s="0" t="n">
        <f aca="false">+I12439+J12439</f>
        <v>26</v>
      </c>
      <c r="L12439" s="31"/>
      <c r="M12439" s="14" t="n">
        <f aca="false">+(L$12416/30.25)+($L$12417*K12439)</f>
        <v>709978.246642144</v>
      </c>
      <c r="N12439" s="14"/>
      <c r="T12439" s="0"/>
    </row>
    <row r="12440" customFormat="false" ht="12.75" hidden="false" customHeight="false" outlineLevel="0" collapsed="false">
      <c r="A12440" s="0" t="n">
        <v>1995</v>
      </c>
      <c r="B12440" s="0" t="n">
        <v>1</v>
      </c>
      <c r="C12440" s="0" t="n">
        <v>20</v>
      </c>
      <c r="D12440" s="0" t="n">
        <v>48</v>
      </c>
      <c r="E12440" s="0" t="n">
        <v>40</v>
      </c>
      <c r="F12440" s="0" t="n">
        <v>141</v>
      </c>
      <c r="G12440" s="0" t="n">
        <v>31</v>
      </c>
      <c r="H12440" s="0" t="n">
        <f aca="false">+(D12440+E12440)/2</f>
        <v>44</v>
      </c>
      <c r="I12440" s="0" t="n">
        <f aca="false">+IF(H12440&lt;65,65-H12440,0)</f>
        <v>21</v>
      </c>
      <c r="J12440" s="0" t="n">
        <f aca="false">+IF(H12440&gt;$L$12418,H12440-$L$12418,0)</f>
        <v>0</v>
      </c>
      <c r="K12440" s="0" t="n">
        <f aca="false">+I12440+J12440</f>
        <v>21</v>
      </c>
      <c r="L12440" s="31"/>
      <c r="M12440" s="14" t="n">
        <f aca="false">+(L$12416/30.25)+($L$12417*K12440)</f>
        <v>574171.023623518</v>
      </c>
      <c r="N12440" s="14"/>
      <c r="T12440" s="0"/>
    </row>
    <row r="12441" customFormat="false" ht="12.75" hidden="false" customHeight="false" outlineLevel="0" collapsed="false">
      <c r="A12441" s="0" t="n">
        <v>1995</v>
      </c>
      <c r="B12441" s="0" t="n">
        <v>1</v>
      </c>
      <c r="C12441" s="0" t="n">
        <v>21</v>
      </c>
      <c r="D12441" s="0" t="n">
        <v>46</v>
      </c>
      <c r="E12441" s="0" t="n">
        <v>36</v>
      </c>
      <c r="F12441" s="0" t="n">
        <v>1</v>
      </c>
      <c r="G12441" s="0" t="n">
        <v>31</v>
      </c>
      <c r="H12441" s="0" t="n">
        <f aca="false">+(D12441+E12441)/2</f>
        <v>41</v>
      </c>
      <c r="I12441" s="0" t="n">
        <f aca="false">+IF(H12441&lt;65,65-H12441,0)</f>
        <v>24</v>
      </c>
      <c r="J12441" s="0" t="n">
        <f aca="false">+IF(H12441&gt;$L$12418,H12441-$L$12418,0)</f>
        <v>0</v>
      </c>
      <c r="K12441" s="0" t="n">
        <f aca="false">+I12441+J12441</f>
        <v>24</v>
      </c>
      <c r="L12441" s="31"/>
      <c r="M12441" s="14" t="n">
        <f aca="false">+(L$12416/30.25)+($L$12417*K12441)</f>
        <v>655655.357434694</v>
      </c>
      <c r="N12441" s="14"/>
      <c r="T12441" s="0"/>
    </row>
    <row r="12442" customFormat="false" ht="12.75" hidden="false" customHeight="false" outlineLevel="0" collapsed="false">
      <c r="A12442" s="0" t="n">
        <v>1995</v>
      </c>
      <c r="B12442" s="0" t="n">
        <v>1</v>
      </c>
      <c r="C12442" s="0" t="n">
        <v>22</v>
      </c>
      <c r="D12442" s="0" t="n">
        <v>37</v>
      </c>
      <c r="E12442" s="0" t="n">
        <v>30</v>
      </c>
      <c r="F12442" s="0" t="n">
        <v>0</v>
      </c>
      <c r="G12442" s="0" t="n">
        <v>31</v>
      </c>
      <c r="H12442" s="0" t="n">
        <f aca="false">+(D12442+E12442)/2</f>
        <v>33.5</v>
      </c>
      <c r="I12442" s="0" t="n">
        <f aca="false">+IF(H12442&lt;65,65-H12442,0)</f>
        <v>31.5</v>
      </c>
      <c r="J12442" s="0" t="n">
        <f aca="false">+IF(H12442&gt;$L$12418,H12442-$L$12418,0)</f>
        <v>0</v>
      </c>
      <c r="K12442" s="0" t="n">
        <f aca="false">+I12442+J12442</f>
        <v>31.5</v>
      </c>
      <c r="L12442" s="31"/>
      <c r="M12442" s="14" t="n">
        <f aca="false">+(L$12416/30.25)+($L$12417*K12442)</f>
        <v>859366.191962632</v>
      </c>
      <c r="N12442" s="14"/>
      <c r="T12442" s="0"/>
    </row>
    <row r="12443" customFormat="false" ht="12.75" hidden="false" customHeight="false" outlineLevel="0" collapsed="false">
      <c r="A12443" s="0" t="n">
        <v>1995</v>
      </c>
      <c r="B12443" s="0" t="n">
        <v>1</v>
      </c>
      <c r="C12443" s="0" t="n">
        <v>23</v>
      </c>
      <c r="D12443" s="0" t="n">
        <v>40</v>
      </c>
      <c r="E12443" s="0" t="n">
        <v>28</v>
      </c>
      <c r="F12443" s="0" t="n">
        <v>0</v>
      </c>
      <c r="G12443" s="0" t="n">
        <v>31</v>
      </c>
      <c r="H12443" s="0" t="n">
        <f aca="false">+(D12443+E12443)/2</f>
        <v>34</v>
      </c>
      <c r="I12443" s="0" t="n">
        <f aca="false">+IF(H12443&lt;65,65-H12443,0)</f>
        <v>31</v>
      </c>
      <c r="J12443" s="0" t="n">
        <f aca="false">+IF(H12443&gt;$L$12418,H12443-$L$12418,0)</f>
        <v>0</v>
      </c>
      <c r="K12443" s="0" t="n">
        <f aca="false">+I12443+J12443</f>
        <v>31</v>
      </c>
      <c r="L12443" s="31"/>
      <c r="M12443" s="14" t="n">
        <f aca="false">+(L$12416/30.25)+($L$12417*K12443)</f>
        <v>845785.469660769</v>
      </c>
      <c r="N12443" s="14"/>
      <c r="T12443" s="0"/>
    </row>
    <row r="12444" customFormat="false" ht="12.75" hidden="false" customHeight="false" outlineLevel="0" collapsed="false">
      <c r="A12444" s="0" t="n">
        <v>1995</v>
      </c>
      <c r="B12444" s="0" t="n">
        <v>1</v>
      </c>
      <c r="C12444" s="0" t="n">
        <v>24</v>
      </c>
      <c r="D12444" s="0" t="n">
        <v>39</v>
      </c>
      <c r="E12444" s="0" t="n">
        <v>31</v>
      </c>
      <c r="F12444" s="0" t="n">
        <v>0</v>
      </c>
      <c r="G12444" s="0" t="n">
        <v>31</v>
      </c>
      <c r="H12444" s="0" t="n">
        <f aca="false">+(D12444+E12444)/2</f>
        <v>35</v>
      </c>
      <c r="I12444" s="0" t="n">
        <f aca="false">+IF(H12444&lt;65,65-H12444,0)</f>
        <v>30</v>
      </c>
      <c r="J12444" s="0" t="n">
        <f aca="false">+IF(H12444&gt;$L$12418,H12444-$L$12418,0)</f>
        <v>0</v>
      </c>
      <c r="K12444" s="0" t="n">
        <f aca="false">+I12444+J12444</f>
        <v>30</v>
      </c>
      <c r="L12444" s="31"/>
      <c r="M12444" s="14" t="n">
        <f aca="false">+(L$12416/30.25)+($L$12417*K12444)</f>
        <v>818624.025057044</v>
      </c>
      <c r="N12444" s="14"/>
      <c r="T12444" s="0"/>
    </row>
    <row r="12445" customFormat="false" ht="12.75" hidden="false" customHeight="false" outlineLevel="0" collapsed="false">
      <c r="A12445" s="0" t="n">
        <v>1995</v>
      </c>
      <c r="B12445" s="0" t="n">
        <v>1</v>
      </c>
      <c r="C12445" s="0" t="n">
        <v>25</v>
      </c>
      <c r="D12445" s="0" t="n">
        <v>42</v>
      </c>
      <c r="E12445" s="0" t="n">
        <v>33</v>
      </c>
      <c r="F12445" s="0" t="n">
        <v>0</v>
      </c>
      <c r="G12445" s="0" t="n">
        <v>31</v>
      </c>
      <c r="H12445" s="0" t="n">
        <f aca="false">+(D12445+E12445)/2</f>
        <v>37.5</v>
      </c>
      <c r="I12445" s="0" t="n">
        <f aca="false">+IF(H12445&lt;65,65-H12445,0)</f>
        <v>27.5</v>
      </c>
      <c r="J12445" s="0" t="n">
        <f aca="false">+IF(H12445&gt;$L$12418,H12445-$L$12418,0)</f>
        <v>0</v>
      </c>
      <c r="K12445" s="0" t="n">
        <f aca="false">+I12445+J12445</f>
        <v>27.5</v>
      </c>
      <c r="L12445" s="31"/>
      <c r="M12445" s="14" t="n">
        <f aca="false">+(L$12416/30.25)+($L$12417*K12445)</f>
        <v>750720.413547731</v>
      </c>
      <c r="N12445" s="14"/>
      <c r="T12445" s="0"/>
    </row>
    <row r="12446" customFormat="false" ht="12.75" hidden="false" customHeight="false" outlineLevel="0" collapsed="false">
      <c r="A12446" s="0" t="n">
        <v>1995</v>
      </c>
      <c r="B12446" s="0" t="n">
        <v>1</v>
      </c>
      <c r="C12446" s="0" t="n">
        <v>26</v>
      </c>
      <c r="D12446" s="0" t="n">
        <v>41</v>
      </c>
      <c r="E12446" s="0" t="n">
        <v>32</v>
      </c>
      <c r="F12446" s="0" t="n">
        <v>0</v>
      </c>
      <c r="G12446" s="0" t="n">
        <v>31</v>
      </c>
      <c r="H12446" s="0" t="n">
        <f aca="false">+(D12446+E12446)/2</f>
        <v>36.5</v>
      </c>
      <c r="I12446" s="0" t="n">
        <f aca="false">+IF(H12446&lt;65,65-H12446,0)</f>
        <v>28.5</v>
      </c>
      <c r="J12446" s="0" t="n">
        <f aca="false">+IF(H12446&gt;$L$12418,H12446-$L$12418,0)</f>
        <v>0</v>
      </c>
      <c r="K12446" s="0" t="n">
        <f aca="false">+I12446+J12446</f>
        <v>28.5</v>
      </c>
      <c r="L12446" s="31"/>
      <c r="M12446" s="14" t="n">
        <f aca="false">+(L$12416/30.25)+($L$12417*K12446)</f>
        <v>777881.858151457</v>
      </c>
      <c r="N12446" s="14"/>
      <c r="T12446" s="0"/>
    </row>
    <row r="12447" customFormat="false" ht="12.75" hidden="false" customHeight="false" outlineLevel="0" collapsed="false">
      <c r="A12447" s="0" t="n">
        <v>1995</v>
      </c>
      <c r="B12447" s="0" t="n">
        <v>1</v>
      </c>
      <c r="C12447" s="0" t="n">
        <v>27</v>
      </c>
      <c r="D12447" s="0" t="n">
        <v>41</v>
      </c>
      <c r="E12447" s="0" t="n">
        <v>28</v>
      </c>
      <c r="F12447" s="0" t="n">
        <v>0</v>
      </c>
      <c r="G12447" s="0" t="n">
        <v>31</v>
      </c>
      <c r="H12447" s="0" t="n">
        <f aca="false">+(D12447+E12447)/2</f>
        <v>34.5</v>
      </c>
      <c r="I12447" s="0" t="n">
        <f aca="false">+IF(H12447&lt;65,65-H12447,0)</f>
        <v>30.5</v>
      </c>
      <c r="J12447" s="0" t="n">
        <f aca="false">+IF(H12447&gt;$L$12418,H12447-$L$12418,0)</f>
        <v>0</v>
      </c>
      <c r="K12447" s="0" t="n">
        <f aca="false">+I12447+J12447</f>
        <v>30.5</v>
      </c>
      <c r="L12447" s="31"/>
      <c r="M12447" s="14" t="n">
        <f aca="false">+(L$12416/30.25)+($L$12417*K12447)</f>
        <v>832204.747358907</v>
      </c>
      <c r="N12447" s="14"/>
      <c r="T12447" s="0"/>
    </row>
    <row r="12448" customFormat="false" ht="12.75" hidden="false" customHeight="false" outlineLevel="0" collapsed="false">
      <c r="A12448" s="0" t="n">
        <v>1995</v>
      </c>
      <c r="B12448" s="0" t="n">
        <v>1</v>
      </c>
      <c r="C12448" s="0" t="n">
        <v>28</v>
      </c>
      <c r="D12448" s="0" t="n">
        <v>34</v>
      </c>
      <c r="E12448" s="0" t="n">
        <v>20</v>
      </c>
      <c r="F12448" s="0" t="n">
        <v>0</v>
      </c>
      <c r="G12448" s="0" t="n">
        <v>31</v>
      </c>
      <c r="H12448" s="0" t="n">
        <f aca="false">+(D12448+E12448)/2</f>
        <v>27</v>
      </c>
      <c r="I12448" s="0" t="n">
        <f aca="false">+IF(H12448&lt;65,65-H12448,0)</f>
        <v>38</v>
      </c>
      <c r="J12448" s="0" t="n">
        <f aca="false">+IF(H12448&gt;$L$12418,H12448-$L$12418,0)</f>
        <v>0</v>
      </c>
      <c r="K12448" s="0" t="n">
        <f aca="false">+I12448+J12448</f>
        <v>38</v>
      </c>
      <c r="L12448" s="31"/>
      <c r="M12448" s="14" t="n">
        <f aca="false">+(L$12416/30.25)+($L$12417*K12448)</f>
        <v>1035915.58188684</v>
      </c>
      <c r="N12448" s="14"/>
      <c r="T12448" s="0"/>
    </row>
    <row r="12449" customFormat="false" ht="12.75" hidden="false" customHeight="false" outlineLevel="0" collapsed="false">
      <c r="A12449" s="0" t="n">
        <v>1995</v>
      </c>
      <c r="B12449" s="0" t="n">
        <v>1</v>
      </c>
      <c r="C12449" s="0" t="n">
        <v>29</v>
      </c>
      <c r="D12449" s="0" t="n">
        <v>36</v>
      </c>
      <c r="E12449" s="0" t="n">
        <v>19</v>
      </c>
      <c r="F12449" s="0" t="n">
        <v>0</v>
      </c>
      <c r="G12449" s="0" t="n">
        <v>31</v>
      </c>
      <c r="H12449" s="0" t="n">
        <f aca="false">+(D12449+E12449)/2</f>
        <v>27.5</v>
      </c>
      <c r="I12449" s="0" t="n">
        <f aca="false">+IF(H12449&lt;65,65-H12449,0)</f>
        <v>37.5</v>
      </c>
      <c r="J12449" s="0" t="n">
        <f aca="false">+IF(H12449&gt;$L$12418,H12449-$L$12418,0)</f>
        <v>0</v>
      </c>
      <c r="K12449" s="0" t="n">
        <f aca="false">+I12449+J12449</f>
        <v>37.5</v>
      </c>
      <c r="L12449" s="31"/>
      <c r="M12449" s="14" t="n">
        <f aca="false">+(L$12416/30.25)+($L$12417*K12449)</f>
        <v>1022334.85958498</v>
      </c>
      <c r="N12449" s="14"/>
      <c r="T12449" s="0"/>
    </row>
    <row r="12450" customFormat="false" ht="12.75" hidden="false" customHeight="false" outlineLevel="0" collapsed="false">
      <c r="A12450" s="0" t="n">
        <v>1995</v>
      </c>
      <c r="B12450" s="0" t="n">
        <v>1</v>
      </c>
      <c r="C12450" s="0" t="n">
        <v>30</v>
      </c>
      <c r="D12450" s="0" t="n">
        <v>44</v>
      </c>
      <c r="E12450" s="0" t="n">
        <v>26</v>
      </c>
      <c r="F12450" s="0" t="n">
        <v>0</v>
      </c>
      <c r="G12450" s="0" t="n">
        <v>31</v>
      </c>
      <c r="H12450" s="0" t="n">
        <f aca="false">+(D12450+E12450)/2</f>
        <v>35</v>
      </c>
      <c r="I12450" s="0" t="n">
        <f aca="false">+IF(H12450&lt;65,65-H12450,0)</f>
        <v>30</v>
      </c>
      <c r="J12450" s="0" t="n">
        <f aca="false">+IF(H12450&gt;$L$12418,H12450-$L$12418,0)</f>
        <v>0</v>
      </c>
      <c r="K12450" s="0" t="n">
        <f aca="false">+I12450+J12450</f>
        <v>30</v>
      </c>
      <c r="L12450" s="31"/>
      <c r="M12450" s="14" t="n">
        <f aca="false">+(L$12416/30.25)+($L$12417*K12450)</f>
        <v>818624.025057044</v>
      </c>
      <c r="N12450" s="14"/>
      <c r="T12450" s="0"/>
    </row>
    <row r="12451" customFormat="false" ht="12.75" hidden="false" customHeight="false" outlineLevel="0" collapsed="false">
      <c r="A12451" s="0" t="n">
        <v>1995</v>
      </c>
      <c r="B12451" s="0" t="n">
        <v>1</v>
      </c>
      <c r="C12451" s="0" t="n">
        <v>31</v>
      </c>
      <c r="D12451" s="0" t="n">
        <v>43</v>
      </c>
      <c r="E12451" s="0" t="n">
        <v>28</v>
      </c>
      <c r="F12451" s="0" t="n">
        <v>0</v>
      </c>
      <c r="G12451" s="0" t="n">
        <v>31</v>
      </c>
      <c r="H12451" s="0" t="n">
        <f aca="false">+(D12451+E12451)/2</f>
        <v>35.5</v>
      </c>
      <c r="I12451" s="0" t="n">
        <f aca="false">+IF(H12451&lt;65,65-H12451,0)</f>
        <v>29.5</v>
      </c>
      <c r="J12451" s="0" t="n">
        <f aca="false">+IF(H12451&gt;$L$12418,H12451-$L$12418,0)</f>
        <v>0</v>
      </c>
      <c r="K12451" s="0" t="n">
        <f aca="false">+I12451+J12451</f>
        <v>29.5</v>
      </c>
      <c r="L12451" s="31"/>
      <c r="M12451" s="14" t="n">
        <f aca="false">+(L$12416/30.25)+($L$12417*K12451)</f>
        <v>805043.302755182</v>
      </c>
      <c r="N12451" s="14"/>
      <c r="T12451" s="0"/>
    </row>
    <row r="12452" customFormat="false" ht="12.75" hidden="false" customHeight="false" outlineLevel="0" collapsed="false">
      <c r="A12452" s="0" t="n">
        <v>1995</v>
      </c>
      <c r="B12452" s="0" t="n">
        <v>2</v>
      </c>
      <c r="C12452" s="0" t="n">
        <v>1</v>
      </c>
      <c r="D12452" s="0" t="n">
        <v>48</v>
      </c>
      <c r="E12452" s="0" t="n">
        <v>34</v>
      </c>
      <c r="F12452" s="0" t="n">
        <v>0</v>
      </c>
      <c r="H12452" s="0" t="n">
        <f aca="false">+(D12452+E12452)/2</f>
        <v>41</v>
      </c>
      <c r="I12452" s="0" t="n">
        <f aca="false">+IF(H12452&lt;65,65-H12452,0)</f>
        <v>24</v>
      </c>
      <c r="J12452" s="0" t="n">
        <f aca="false">+IF(H12452&gt;$L$12418,H12452-$L$12418,0)</f>
        <v>0</v>
      </c>
      <c r="K12452" s="0" t="n">
        <f aca="false">+I12452+J12452</f>
        <v>24</v>
      </c>
      <c r="L12452" s="32"/>
      <c r="M12452" s="14" t="n">
        <f aca="false">+(L$12416/30.25)+($L$12417*K12452)</f>
        <v>655655.357434694</v>
      </c>
      <c r="T12452" s="0"/>
    </row>
    <row r="12453" customFormat="false" ht="12.75" hidden="false" customHeight="false" outlineLevel="0" collapsed="false">
      <c r="A12453" s="0" t="n">
        <v>1995</v>
      </c>
      <c r="B12453" s="0" t="n">
        <v>2</v>
      </c>
      <c r="C12453" s="0" t="n">
        <v>2</v>
      </c>
      <c r="D12453" s="0" t="n">
        <v>42</v>
      </c>
      <c r="E12453" s="0" t="n">
        <v>24</v>
      </c>
      <c r="F12453" s="0" t="n">
        <v>0</v>
      </c>
      <c r="H12453" s="0" t="n">
        <f aca="false">+(D12453+E12453)/2</f>
        <v>33</v>
      </c>
      <c r="I12453" s="0" t="n">
        <f aca="false">+IF(H12453&lt;65,65-H12453,0)</f>
        <v>32</v>
      </c>
      <c r="J12453" s="0" t="n">
        <f aca="false">+IF(H12453&gt;$L$12418,H12453-$L$12418,0)</f>
        <v>0</v>
      </c>
      <c r="K12453" s="0" t="n">
        <f aca="false">+I12453+J12453</f>
        <v>32</v>
      </c>
      <c r="L12453" s="32"/>
      <c r="M12453" s="14" t="n">
        <f aca="false">+(L$12416/30.25)+($L$12417*K12453)</f>
        <v>872946.914264494</v>
      </c>
      <c r="T12453" s="0"/>
    </row>
    <row r="12454" customFormat="false" ht="12.75" hidden="false" customHeight="false" outlineLevel="0" collapsed="false">
      <c r="A12454" s="0" t="n">
        <v>1995</v>
      </c>
      <c r="B12454" s="0" t="n">
        <v>2</v>
      </c>
      <c r="C12454" s="0" t="n">
        <v>3</v>
      </c>
      <c r="D12454" s="0" t="n">
        <v>34</v>
      </c>
      <c r="E12454" s="0" t="n">
        <v>17</v>
      </c>
      <c r="F12454" s="0" t="n">
        <v>0</v>
      </c>
      <c r="H12454" s="0" t="n">
        <f aca="false">+(D12454+E12454)/2</f>
        <v>25.5</v>
      </c>
      <c r="I12454" s="0" t="n">
        <f aca="false">+IF(H12454&lt;65,65-H12454,0)</f>
        <v>39.5</v>
      </c>
      <c r="J12454" s="0" t="n">
        <f aca="false">+IF(H12454&gt;$L$12418,H12454-$L$12418,0)</f>
        <v>0</v>
      </c>
      <c r="K12454" s="0" t="n">
        <f aca="false">+I12454+J12454</f>
        <v>39.5</v>
      </c>
      <c r="L12454" s="32"/>
      <c r="M12454" s="14" t="n">
        <f aca="false">+(L$12416/30.25)+($L$12417*K12454)</f>
        <v>1076657.74879243</v>
      </c>
      <c r="T12454" s="0"/>
    </row>
    <row r="12455" customFormat="false" ht="12.75" hidden="false" customHeight="false" outlineLevel="0" collapsed="false">
      <c r="A12455" s="0" t="n">
        <v>1995</v>
      </c>
      <c r="B12455" s="0" t="n">
        <v>2</v>
      </c>
      <c r="C12455" s="0" t="n">
        <v>4</v>
      </c>
      <c r="D12455" s="0" t="n">
        <v>36</v>
      </c>
      <c r="E12455" s="0" t="n">
        <v>27</v>
      </c>
      <c r="F12455" s="0" t="n">
        <v>126</v>
      </c>
      <c r="H12455" s="0" t="n">
        <f aca="false">+(D12455+E12455)/2</f>
        <v>31.5</v>
      </c>
      <c r="I12455" s="0" t="n">
        <f aca="false">+IF(H12455&lt;65,65-H12455,0)</f>
        <v>33.5</v>
      </c>
      <c r="J12455" s="0" t="n">
        <f aca="false">+IF(H12455&gt;$L$12418,H12455-$L$12418,0)</f>
        <v>0</v>
      </c>
      <c r="K12455" s="0" t="n">
        <f aca="false">+I12455+J12455</f>
        <v>33.5</v>
      </c>
      <c r="L12455" s="32"/>
      <c r="M12455" s="14" t="n">
        <f aca="false">+(L$12416/30.25)+($L$12417*K12455)</f>
        <v>913689.081170082</v>
      </c>
      <c r="T12455" s="0"/>
    </row>
    <row r="12456" customFormat="false" ht="12.75" hidden="false" customHeight="false" outlineLevel="0" collapsed="false">
      <c r="A12456" s="0" t="n">
        <v>1995</v>
      </c>
      <c r="B12456" s="0" t="n">
        <v>2</v>
      </c>
      <c r="C12456" s="0" t="n">
        <v>5</v>
      </c>
      <c r="D12456" s="0" t="n">
        <v>29</v>
      </c>
      <c r="E12456" s="0" t="n">
        <v>7</v>
      </c>
      <c r="F12456" s="0" t="n">
        <v>0</v>
      </c>
      <c r="H12456" s="0" t="n">
        <f aca="false">+(D12456+E12456)/2</f>
        <v>18</v>
      </c>
      <c r="I12456" s="0" t="n">
        <f aca="false">+IF(H12456&lt;65,65-H12456,0)</f>
        <v>47</v>
      </c>
      <c r="J12456" s="0" t="n">
        <f aca="false">+IF(H12456&gt;$L$12418,H12456-$L$12418,0)</f>
        <v>0</v>
      </c>
      <c r="K12456" s="0" t="n">
        <f aca="false">+I12456+J12456</f>
        <v>47</v>
      </c>
      <c r="L12456" s="32"/>
      <c r="M12456" s="14" t="n">
        <f aca="false">+(L$12416/30.25)+($L$12417*K12456)</f>
        <v>1280368.58332037</v>
      </c>
      <c r="T12456" s="0"/>
    </row>
    <row r="12457" customFormat="false" ht="12.75" hidden="false" customHeight="false" outlineLevel="0" collapsed="false">
      <c r="A12457" s="0" t="n">
        <v>1995</v>
      </c>
      <c r="B12457" s="0" t="n">
        <v>2</v>
      </c>
      <c r="C12457" s="0" t="n">
        <v>6</v>
      </c>
      <c r="D12457" s="0" t="n">
        <v>20</v>
      </c>
      <c r="E12457" s="0" t="n">
        <v>6</v>
      </c>
      <c r="F12457" s="0" t="n">
        <v>0</v>
      </c>
      <c r="H12457" s="0" t="n">
        <f aca="false">+(D12457+E12457)/2</f>
        <v>13</v>
      </c>
      <c r="I12457" s="0" t="n">
        <f aca="false">+IF(H12457&lt;65,65-H12457,0)</f>
        <v>52</v>
      </c>
      <c r="J12457" s="0" t="n">
        <f aca="false">+IF(H12457&gt;$L$12418,H12457-$L$12418,0)</f>
        <v>0</v>
      </c>
      <c r="K12457" s="0" t="n">
        <f aca="false">+I12457+J12457</f>
        <v>52</v>
      </c>
      <c r="L12457" s="32"/>
      <c r="M12457" s="14" t="n">
        <f aca="false">+(L$12416/30.25)+($L$12417*K12457)</f>
        <v>1416175.806339</v>
      </c>
      <c r="T12457" s="0"/>
    </row>
    <row r="12458" customFormat="false" ht="12.75" hidden="false" customHeight="false" outlineLevel="0" collapsed="false">
      <c r="A12458" s="0" t="n">
        <v>1995</v>
      </c>
      <c r="B12458" s="0" t="n">
        <v>2</v>
      </c>
      <c r="C12458" s="0" t="n">
        <v>7</v>
      </c>
      <c r="D12458" s="0" t="n">
        <v>27</v>
      </c>
      <c r="E12458" s="0" t="n">
        <v>13</v>
      </c>
      <c r="F12458" s="0" t="n">
        <v>0</v>
      </c>
      <c r="H12458" s="0" t="n">
        <f aca="false">+(D12458+E12458)/2</f>
        <v>20</v>
      </c>
      <c r="I12458" s="0" t="n">
        <f aca="false">+IF(H12458&lt;65,65-H12458,0)</f>
        <v>45</v>
      </c>
      <c r="J12458" s="0" t="n">
        <f aca="false">+IF(H12458&gt;$L$12418,H12458-$L$12418,0)</f>
        <v>0</v>
      </c>
      <c r="K12458" s="0" t="n">
        <f aca="false">+I12458+J12458</f>
        <v>45</v>
      </c>
      <c r="L12458" s="32"/>
      <c r="M12458" s="14" t="n">
        <f aca="false">+(L$12416/30.25)+($L$12417*K12458)</f>
        <v>1226045.69411292</v>
      </c>
      <c r="T12458" s="0"/>
    </row>
    <row r="12459" customFormat="false" ht="12.75" hidden="false" customHeight="false" outlineLevel="0" collapsed="false">
      <c r="A12459" s="0" t="n">
        <v>1995</v>
      </c>
      <c r="B12459" s="0" t="n">
        <v>2</v>
      </c>
      <c r="C12459" s="0" t="n">
        <v>8</v>
      </c>
      <c r="D12459" s="0" t="n">
        <v>29</v>
      </c>
      <c r="E12459" s="0" t="n">
        <v>17</v>
      </c>
      <c r="F12459" s="0" t="n">
        <v>0</v>
      </c>
      <c r="H12459" s="0" t="n">
        <f aca="false">+(D12459+E12459)/2</f>
        <v>23</v>
      </c>
      <c r="I12459" s="0" t="n">
        <f aca="false">+IF(H12459&lt;65,65-H12459,0)</f>
        <v>42</v>
      </c>
      <c r="J12459" s="0" t="n">
        <f aca="false">+IF(H12459&gt;$L$12418,H12459-$L$12418,0)</f>
        <v>0</v>
      </c>
      <c r="K12459" s="0" t="n">
        <f aca="false">+I12459+J12459</f>
        <v>42</v>
      </c>
      <c r="L12459" s="32"/>
      <c r="M12459" s="14" t="n">
        <f aca="false">+(L$12416/30.25)+($L$12417*K12459)</f>
        <v>1144561.36030175</v>
      </c>
      <c r="T12459" s="0"/>
    </row>
    <row r="12460" customFormat="false" ht="12.75" hidden="false" customHeight="false" outlineLevel="0" collapsed="false">
      <c r="A12460" s="0" t="n">
        <v>1995</v>
      </c>
      <c r="B12460" s="0" t="n">
        <v>2</v>
      </c>
      <c r="C12460" s="0" t="n">
        <v>9</v>
      </c>
      <c r="D12460" s="0" t="n">
        <v>31</v>
      </c>
      <c r="E12460" s="0" t="n">
        <v>15</v>
      </c>
      <c r="F12460" s="0" t="n">
        <v>0</v>
      </c>
      <c r="H12460" s="0" t="n">
        <f aca="false">+(D12460+E12460)/2</f>
        <v>23</v>
      </c>
      <c r="I12460" s="0" t="n">
        <f aca="false">+IF(H12460&lt;65,65-H12460,0)</f>
        <v>42</v>
      </c>
      <c r="J12460" s="0" t="n">
        <f aca="false">+IF(H12460&gt;$L$12418,H12460-$L$12418,0)</f>
        <v>0</v>
      </c>
      <c r="K12460" s="0" t="n">
        <f aca="false">+I12460+J12460</f>
        <v>42</v>
      </c>
      <c r="L12460" s="32"/>
      <c r="M12460" s="14" t="n">
        <f aca="false">+(L$12416/30.25)+($L$12417*K12460)</f>
        <v>1144561.36030175</v>
      </c>
      <c r="T12460" s="0"/>
    </row>
    <row r="12461" customFormat="false" ht="12.75" hidden="false" customHeight="false" outlineLevel="0" collapsed="false">
      <c r="A12461" s="0" t="n">
        <v>1995</v>
      </c>
      <c r="B12461" s="0" t="n">
        <v>2</v>
      </c>
      <c r="C12461" s="0" t="n">
        <v>10</v>
      </c>
      <c r="D12461" s="0" t="n">
        <v>41</v>
      </c>
      <c r="E12461" s="0" t="n">
        <v>26</v>
      </c>
      <c r="F12461" s="0" t="n">
        <v>0</v>
      </c>
      <c r="H12461" s="0" t="n">
        <f aca="false">+(D12461+E12461)/2</f>
        <v>33.5</v>
      </c>
      <c r="I12461" s="0" t="n">
        <f aca="false">+IF(H12461&lt;65,65-H12461,0)</f>
        <v>31.5</v>
      </c>
      <c r="J12461" s="0" t="n">
        <f aca="false">+IF(H12461&gt;$L$12418,H12461-$L$12418,0)</f>
        <v>0</v>
      </c>
      <c r="K12461" s="0" t="n">
        <f aca="false">+I12461+J12461</f>
        <v>31.5</v>
      </c>
      <c r="L12461" s="32"/>
      <c r="M12461" s="14" t="n">
        <f aca="false">+(L$12416/30.25)+($L$12417*K12461)</f>
        <v>859366.191962632</v>
      </c>
      <c r="T12461" s="0"/>
    </row>
    <row r="12462" customFormat="false" ht="12.75" hidden="false" customHeight="false" outlineLevel="0" collapsed="false">
      <c r="A12462" s="0" t="n">
        <v>1995</v>
      </c>
      <c r="B12462" s="0" t="n">
        <v>2</v>
      </c>
      <c r="C12462" s="0" t="n">
        <v>11</v>
      </c>
      <c r="D12462" s="0" t="n">
        <v>47</v>
      </c>
      <c r="E12462" s="0" t="n">
        <v>29</v>
      </c>
      <c r="F12462" s="0" t="n">
        <v>0</v>
      </c>
      <c r="H12462" s="0" t="n">
        <f aca="false">+(D12462+E12462)/2</f>
        <v>38</v>
      </c>
      <c r="I12462" s="0" t="n">
        <f aca="false">+IF(H12462&lt;65,65-H12462,0)</f>
        <v>27</v>
      </c>
      <c r="J12462" s="0" t="n">
        <f aca="false">+IF(H12462&gt;$L$12418,H12462-$L$12418,0)</f>
        <v>0</v>
      </c>
      <c r="K12462" s="0" t="n">
        <f aca="false">+I12462+J12462</f>
        <v>27</v>
      </c>
      <c r="L12462" s="32"/>
      <c r="M12462" s="14" t="n">
        <f aca="false">+(L$12416/30.25)+($L$12417*K12462)</f>
        <v>737139.691245869</v>
      </c>
      <c r="T12462" s="0"/>
    </row>
    <row r="12463" customFormat="false" ht="12.75" hidden="false" customHeight="false" outlineLevel="0" collapsed="false">
      <c r="A12463" s="0" t="n">
        <v>1995</v>
      </c>
      <c r="B12463" s="0" t="n">
        <v>2</v>
      </c>
      <c r="C12463" s="0" t="n">
        <v>12</v>
      </c>
      <c r="D12463" s="0" t="n">
        <v>29</v>
      </c>
      <c r="E12463" s="0" t="n">
        <v>10</v>
      </c>
      <c r="F12463" s="0" t="n">
        <v>0</v>
      </c>
      <c r="H12463" s="0" t="n">
        <f aca="false">+(D12463+E12463)/2</f>
        <v>19.5</v>
      </c>
      <c r="I12463" s="0" t="n">
        <f aca="false">+IF(H12463&lt;65,65-H12463,0)</f>
        <v>45.5</v>
      </c>
      <c r="J12463" s="0" t="n">
        <f aca="false">+IF(H12463&gt;$L$12418,H12463-$L$12418,0)</f>
        <v>0</v>
      </c>
      <c r="K12463" s="0" t="n">
        <f aca="false">+I12463+J12463</f>
        <v>45.5</v>
      </c>
      <c r="L12463" s="32"/>
      <c r="M12463" s="14" t="n">
        <f aca="false">+(L$12416/30.25)+($L$12417*K12463)</f>
        <v>1239626.41641478</v>
      </c>
      <c r="T12463" s="0"/>
    </row>
    <row r="12464" customFormat="false" ht="12.75" hidden="false" customHeight="false" outlineLevel="0" collapsed="false">
      <c r="A12464" s="0" t="n">
        <v>1995</v>
      </c>
      <c r="B12464" s="0" t="n">
        <v>2</v>
      </c>
      <c r="C12464" s="0" t="n">
        <v>13</v>
      </c>
      <c r="D12464" s="0" t="n">
        <v>27</v>
      </c>
      <c r="E12464" s="0" t="n">
        <v>13</v>
      </c>
      <c r="F12464" s="0" t="n">
        <v>0</v>
      </c>
      <c r="H12464" s="0" t="n">
        <f aca="false">+(D12464+E12464)/2</f>
        <v>20</v>
      </c>
      <c r="I12464" s="0" t="n">
        <f aca="false">+IF(H12464&lt;65,65-H12464,0)</f>
        <v>45</v>
      </c>
      <c r="J12464" s="0" t="n">
        <f aca="false">+IF(H12464&gt;$L$12418,H12464-$L$12418,0)</f>
        <v>0</v>
      </c>
      <c r="K12464" s="0" t="n">
        <f aca="false">+I12464+J12464</f>
        <v>45</v>
      </c>
      <c r="L12464" s="32"/>
      <c r="M12464" s="14" t="n">
        <f aca="false">+(L$12416/30.25)+($L$12417*K12464)</f>
        <v>1226045.69411292</v>
      </c>
      <c r="T12464" s="0"/>
    </row>
    <row r="12465" customFormat="false" ht="12.75" hidden="false" customHeight="false" outlineLevel="0" collapsed="false">
      <c r="A12465" s="0" t="n">
        <v>1995</v>
      </c>
      <c r="B12465" s="0" t="n">
        <v>2</v>
      </c>
      <c r="C12465" s="0" t="n">
        <v>14</v>
      </c>
      <c r="D12465" s="0" t="n">
        <v>33</v>
      </c>
      <c r="E12465" s="0" t="n">
        <v>21</v>
      </c>
      <c r="F12465" s="0" t="n">
        <v>0</v>
      </c>
      <c r="H12465" s="0" t="n">
        <f aca="false">+(D12465+E12465)/2</f>
        <v>27</v>
      </c>
      <c r="I12465" s="0" t="n">
        <f aca="false">+IF(H12465&lt;65,65-H12465,0)</f>
        <v>38</v>
      </c>
      <c r="J12465" s="0" t="n">
        <f aca="false">+IF(H12465&gt;$L$12418,H12465-$L$12418,0)</f>
        <v>0</v>
      </c>
      <c r="K12465" s="0" t="n">
        <f aca="false">+I12465+J12465</f>
        <v>38</v>
      </c>
      <c r="L12465" s="32"/>
      <c r="M12465" s="14" t="n">
        <f aca="false">+(L$12416/30.25)+($L$12417*K12465)</f>
        <v>1035915.58188684</v>
      </c>
      <c r="T12465" s="0"/>
    </row>
    <row r="12466" customFormat="false" ht="12.75" hidden="false" customHeight="false" outlineLevel="0" collapsed="false">
      <c r="A12466" s="0" t="n">
        <v>1995</v>
      </c>
      <c r="B12466" s="0" t="n">
        <v>2</v>
      </c>
      <c r="C12466" s="0" t="n">
        <v>15</v>
      </c>
      <c r="D12466" s="0" t="n">
        <v>37</v>
      </c>
      <c r="E12466" s="0" t="n">
        <v>23</v>
      </c>
      <c r="F12466" s="0" t="n">
        <v>42</v>
      </c>
      <c r="H12466" s="0" t="n">
        <f aca="false">+(D12466+E12466)/2</f>
        <v>30</v>
      </c>
      <c r="I12466" s="0" t="n">
        <f aca="false">+IF(H12466&lt;65,65-H12466,0)</f>
        <v>35</v>
      </c>
      <c r="J12466" s="0" t="n">
        <f aca="false">+IF(H12466&gt;$L$12418,H12466-$L$12418,0)</f>
        <v>0</v>
      </c>
      <c r="K12466" s="0" t="n">
        <f aca="false">+I12466+J12466</f>
        <v>35</v>
      </c>
      <c r="L12466" s="32"/>
      <c r="M12466" s="14" t="n">
        <f aca="false">+(L$12416/30.25)+($L$12417*K12466)</f>
        <v>954431.24807567</v>
      </c>
      <c r="T12466" s="0"/>
    </row>
    <row r="12467" customFormat="false" ht="12.75" hidden="false" customHeight="false" outlineLevel="0" collapsed="false">
      <c r="A12467" s="0" t="n">
        <v>1995</v>
      </c>
      <c r="B12467" s="0" t="n">
        <v>2</v>
      </c>
      <c r="C12467" s="0" t="n">
        <v>16</v>
      </c>
      <c r="D12467" s="0" t="n">
        <v>46</v>
      </c>
      <c r="E12467" s="0" t="n">
        <v>35</v>
      </c>
      <c r="F12467" s="0" t="n">
        <v>4</v>
      </c>
      <c r="H12467" s="0" t="n">
        <f aca="false">+(D12467+E12467)/2</f>
        <v>40.5</v>
      </c>
      <c r="I12467" s="0" t="n">
        <f aca="false">+IF(H12467&lt;65,65-H12467,0)</f>
        <v>24.5</v>
      </c>
      <c r="J12467" s="0" t="n">
        <f aca="false">+IF(H12467&gt;$L$12418,H12467-$L$12418,0)</f>
        <v>0</v>
      </c>
      <c r="K12467" s="0" t="n">
        <f aca="false">+I12467+J12467</f>
        <v>24.5</v>
      </c>
      <c r="L12467" s="32"/>
      <c r="M12467" s="14" t="n">
        <f aca="false">+(L$12416/30.25)+($L$12417*K12467)</f>
        <v>669236.079736556</v>
      </c>
      <c r="T12467" s="0"/>
    </row>
    <row r="12468" customFormat="false" ht="12.75" hidden="false" customHeight="false" outlineLevel="0" collapsed="false">
      <c r="A12468" s="0" t="n">
        <v>1995</v>
      </c>
      <c r="B12468" s="0" t="n">
        <v>2</v>
      </c>
      <c r="C12468" s="0" t="n">
        <v>17</v>
      </c>
      <c r="D12468" s="0" t="n">
        <v>47</v>
      </c>
      <c r="E12468" s="0" t="n">
        <v>32</v>
      </c>
      <c r="F12468" s="0" t="n">
        <v>0</v>
      </c>
      <c r="H12468" s="0" t="n">
        <f aca="false">+(D12468+E12468)/2</f>
        <v>39.5</v>
      </c>
      <c r="I12468" s="0" t="n">
        <f aca="false">+IF(H12468&lt;65,65-H12468,0)</f>
        <v>25.5</v>
      </c>
      <c r="J12468" s="0" t="n">
        <f aca="false">+IF(H12468&gt;$L$12418,H12468-$L$12418,0)</f>
        <v>0</v>
      </c>
      <c r="K12468" s="0" t="n">
        <f aca="false">+I12468+J12468</f>
        <v>25.5</v>
      </c>
      <c r="L12468" s="32"/>
      <c r="M12468" s="14" t="n">
        <f aca="false">+(L$12416/30.25)+($L$12417*K12468)</f>
        <v>696397.524340281</v>
      </c>
      <c r="T12468" s="0"/>
    </row>
    <row r="12469" customFormat="false" ht="12.75" hidden="false" customHeight="false" outlineLevel="0" collapsed="false">
      <c r="A12469" s="0" t="n">
        <v>1995</v>
      </c>
      <c r="B12469" s="0" t="n">
        <v>2</v>
      </c>
      <c r="C12469" s="0" t="n">
        <v>18</v>
      </c>
      <c r="D12469" s="0" t="n">
        <v>51</v>
      </c>
      <c r="E12469" s="0" t="n">
        <v>34</v>
      </c>
      <c r="F12469" s="0" t="n">
        <v>0</v>
      </c>
      <c r="H12469" s="0" t="n">
        <f aca="false">+(D12469+E12469)/2</f>
        <v>42.5</v>
      </c>
      <c r="I12469" s="0" t="n">
        <f aca="false">+IF(H12469&lt;65,65-H12469,0)</f>
        <v>22.5</v>
      </c>
      <c r="J12469" s="0" t="n">
        <f aca="false">+IF(H12469&gt;$L$12418,H12469-$L$12418,0)</f>
        <v>0</v>
      </c>
      <c r="K12469" s="0" t="n">
        <f aca="false">+I12469+J12469</f>
        <v>22.5</v>
      </c>
      <c r="L12469" s="32"/>
      <c r="M12469" s="14" t="n">
        <f aca="false">+(L$12416/30.25)+($L$12417*K12469)</f>
        <v>614913.190529106</v>
      </c>
      <c r="T12469" s="0"/>
    </row>
    <row r="12470" customFormat="false" ht="12.75" hidden="false" customHeight="false" outlineLevel="0" collapsed="false">
      <c r="A12470" s="0" t="n">
        <v>1995</v>
      </c>
      <c r="B12470" s="0" t="n">
        <v>2</v>
      </c>
      <c r="C12470" s="0" t="n">
        <v>19</v>
      </c>
      <c r="D12470" s="0" t="n">
        <v>54</v>
      </c>
      <c r="E12470" s="0" t="n">
        <v>33</v>
      </c>
      <c r="F12470" s="0" t="n">
        <v>0</v>
      </c>
      <c r="H12470" s="0" t="n">
        <f aca="false">+(D12470+E12470)/2</f>
        <v>43.5</v>
      </c>
      <c r="I12470" s="0" t="n">
        <f aca="false">+IF(H12470&lt;65,65-H12470,0)</f>
        <v>21.5</v>
      </c>
      <c r="J12470" s="0" t="n">
        <f aca="false">+IF(H12470&gt;$L$12418,H12470-$L$12418,0)</f>
        <v>0</v>
      </c>
      <c r="K12470" s="0" t="n">
        <f aca="false">+I12470+J12470</f>
        <v>21.5</v>
      </c>
      <c r="L12470" s="32"/>
      <c r="M12470" s="14" t="n">
        <f aca="false">+(L$12416/30.25)+($L$12417*K12470)</f>
        <v>587751.745925381</v>
      </c>
      <c r="T12470" s="0"/>
    </row>
    <row r="12471" customFormat="false" ht="12.75" hidden="false" customHeight="false" outlineLevel="0" collapsed="false">
      <c r="A12471" s="0" t="n">
        <v>1995</v>
      </c>
      <c r="B12471" s="0" t="n">
        <v>2</v>
      </c>
      <c r="C12471" s="0" t="n">
        <v>20</v>
      </c>
      <c r="D12471" s="0" t="n">
        <v>51</v>
      </c>
      <c r="E12471" s="0" t="n">
        <v>37</v>
      </c>
      <c r="F12471" s="0" t="n">
        <v>0</v>
      </c>
      <c r="H12471" s="0" t="n">
        <f aca="false">+(D12471+E12471)/2</f>
        <v>44</v>
      </c>
      <c r="I12471" s="0" t="n">
        <f aca="false">+IF(H12471&lt;65,65-H12471,0)</f>
        <v>21</v>
      </c>
      <c r="J12471" s="0" t="n">
        <f aca="false">+IF(H12471&gt;$L$12418,H12471-$L$12418,0)</f>
        <v>0</v>
      </c>
      <c r="K12471" s="0" t="n">
        <f aca="false">+I12471+J12471</f>
        <v>21</v>
      </c>
      <c r="L12471" s="32"/>
      <c r="M12471" s="14" t="n">
        <f aca="false">+(L$12416/30.25)+($L$12417*K12471)</f>
        <v>574171.023623518</v>
      </c>
      <c r="T12471" s="0"/>
    </row>
    <row r="12472" customFormat="false" ht="12.75" hidden="false" customHeight="false" outlineLevel="0" collapsed="false">
      <c r="A12472" s="0" t="n">
        <v>1995</v>
      </c>
      <c r="B12472" s="0" t="n">
        <v>2</v>
      </c>
      <c r="C12472" s="0" t="n">
        <v>21</v>
      </c>
      <c r="D12472" s="0" t="n">
        <v>41</v>
      </c>
      <c r="E12472" s="0" t="n">
        <v>35</v>
      </c>
      <c r="F12472" s="0" t="n">
        <v>7</v>
      </c>
      <c r="H12472" s="0" t="n">
        <f aca="false">+(D12472+E12472)/2</f>
        <v>38</v>
      </c>
      <c r="I12472" s="0" t="n">
        <f aca="false">+IF(H12472&lt;65,65-H12472,0)</f>
        <v>27</v>
      </c>
      <c r="J12472" s="0" t="n">
        <f aca="false">+IF(H12472&gt;$L$12418,H12472-$L$12418,0)</f>
        <v>0</v>
      </c>
      <c r="K12472" s="0" t="n">
        <f aca="false">+I12472+J12472</f>
        <v>27</v>
      </c>
      <c r="L12472" s="32"/>
      <c r="M12472" s="14" t="n">
        <f aca="false">+(L$12416/30.25)+($L$12417*K12472)</f>
        <v>737139.691245869</v>
      </c>
      <c r="T12472" s="0"/>
    </row>
    <row r="12473" customFormat="false" ht="12.75" hidden="false" customHeight="false" outlineLevel="0" collapsed="false">
      <c r="A12473" s="0" t="n">
        <v>1995</v>
      </c>
      <c r="B12473" s="0" t="n">
        <v>2</v>
      </c>
      <c r="C12473" s="0" t="n">
        <v>22</v>
      </c>
      <c r="D12473" s="0" t="n">
        <v>42</v>
      </c>
      <c r="E12473" s="0" t="n">
        <v>27</v>
      </c>
      <c r="F12473" s="0" t="n">
        <v>0</v>
      </c>
      <c r="H12473" s="0" t="n">
        <f aca="false">+(D12473+E12473)/2</f>
        <v>34.5</v>
      </c>
      <c r="I12473" s="0" t="n">
        <f aca="false">+IF(H12473&lt;65,65-H12473,0)</f>
        <v>30.5</v>
      </c>
      <c r="J12473" s="0" t="n">
        <f aca="false">+IF(H12473&gt;$L$12418,H12473-$L$12418,0)</f>
        <v>0</v>
      </c>
      <c r="K12473" s="0" t="n">
        <f aca="false">+I12473+J12473</f>
        <v>30.5</v>
      </c>
      <c r="L12473" s="32"/>
      <c r="M12473" s="14" t="n">
        <f aca="false">+(L$12416/30.25)+($L$12417*K12473)</f>
        <v>832204.747358907</v>
      </c>
      <c r="T12473" s="0"/>
    </row>
    <row r="12474" customFormat="false" ht="12.75" hidden="false" customHeight="false" outlineLevel="0" collapsed="false">
      <c r="A12474" s="0" t="n">
        <v>1995</v>
      </c>
      <c r="B12474" s="0" t="n">
        <v>2</v>
      </c>
      <c r="C12474" s="0" t="n">
        <v>23</v>
      </c>
      <c r="D12474" s="0" t="n">
        <v>46</v>
      </c>
      <c r="E12474" s="0" t="n">
        <v>36</v>
      </c>
      <c r="F12474" s="0" t="n">
        <v>0</v>
      </c>
      <c r="H12474" s="0" t="n">
        <f aca="false">+(D12474+E12474)/2</f>
        <v>41</v>
      </c>
      <c r="I12474" s="0" t="n">
        <f aca="false">+IF(H12474&lt;65,65-H12474,0)</f>
        <v>24</v>
      </c>
      <c r="J12474" s="0" t="n">
        <f aca="false">+IF(H12474&gt;$L$12418,H12474-$L$12418,0)</f>
        <v>0</v>
      </c>
      <c r="K12474" s="0" t="n">
        <f aca="false">+I12474+J12474</f>
        <v>24</v>
      </c>
      <c r="L12474" s="32"/>
      <c r="M12474" s="14" t="n">
        <f aca="false">+(L$12416/30.25)+($L$12417*K12474)</f>
        <v>655655.357434694</v>
      </c>
      <c r="T12474" s="0"/>
    </row>
    <row r="12475" customFormat="false" ht="12.75" hidden="false" customHeight="false" outlineLevel="0" collapsed="false">
      <c r="A12475" s="0" t="n">
        <v>1995</v>
      </c>
      <c r="B12475" s="0" t="n">
        <v>2</v>
      </c>
      <c r="C12475" s="0" t="n">
        <v>24</v>
      </c>
      <c r="D12475" s="0" t="n">
        <v>47</v>
      </c>
      <c r="E12475" s="0" t="n">
        <v>27</v>
      </c>
      <c r="F12475" s="0" t="n">
        <v>23</v>
      </c>
      <c r="H12475" s="0" t="n">
        <f aca="false">+(D12475+E12475)/2</f>
        <v>37</v>
      </c>
      <c r="I12475" s="0" t="n">
        <f aca="false">+IF(H12475&lt;65,65-H12475,0)</f>
        <v>28</v>
      </c>
      <c r="J12475" s="0" t="n">
        <f aca="false">+IF(H12475&gt;$L$12418,H12475-$L$12418,0)</f>
        <v>0</v>
      </c>
      <c r="K12475" s="0" t="n">
        <f aca="false">+I12475+J12475</f>
        <v>28</v>
      </c>
      <c r="L12475" s="32"/>
      <c r="M12475" s="14" t="n">
        <f aca="false">+(L$12416/30.25)+($L$12417*K12475)</f>
        <v>764301.135849594</v>
      </c>
      <c r="T12475" s="0"/>
    </row>
    <row r="12476" customFormat="false" ht="12.75" hidden="false" customHeight="false" outlineLevel="0" collapsed="false">
      <c r="A12476" s="0" t="n">
        <v>1995</v>
      </c>
      <c r="B12476" s="0" t="n">
        <v>2</v>
      </c>
      <c r="C12476" s="0" t="n">
        <v>25</v>
      </c>
      <c r="D12476" s="0" t="n">
        <v>40</v>
      </c>
      <c r="E12476" s="0" t="n">
        <v>23</v>
      </c>
      <c r="F12476" s="0" t="n">
        <v>0</v>
      </c>
      <c r="H12476" s="0" t="n">
        <f aca="false">+(D12476+E12476)/2</f>
        <v>31.5</v>
      </c>
      <c r="I12476" s="0" t="n">
        <f aca="false">+IF(H12476&lt;65,65-H12476,0)</f>
        <v>33.5</v>
      </c>
      <c r="J12476" s="0" t="n">
        <f aca="false">+IF(H12476&gt;$L$12418,H12476-$L$12418,0)</f>
        <v>0</v>
      </c>
      <c r="K12476" s="0" t="n">
        <f aca="false">+I12476+J12476</f>
        <v>33.5</v>
      </c>
      <c r="L12476" s="32"/>
      <c r="M12476" s="14" t="n">
        <f aca="false">+(L$12416/30.25)+($L$12417*K12476)</f>
        <v>913689.081170082</v>
      </c>
      <c r="T12476" s="0"/>
    </row>
    <row r="12477" customFormat="false" ht="12.75" hidden="false" customHeight="false" outlineLevel="0" collapsed="false">
      <c r="A12477" s="0" t="n">
        <v>1995</v>
      </c>
      <c r="B12477" s="0" t="n">
        <v>2</v>
      </c>
      <c r="C12477" s="0" t="n">
        <v>26</v>
      </c>
      <c r="D12477" s="0" t="n">
        <v>37</v>
      </c>
      <c r="E12477" s="0" t="n">
        <v>19</v>
      </c>
      <c r="F12477" s="0" t="n">
        <v>2</v>
      </c>
      <c r="H12477" s="0" t="n">
        <f aca="false">+(D12477+E12477)/2</f>
        <v>28</v>
      </c>
      <c r="I12477" s="0" t="n">
        <f aca="false">+IF(H12477&lt;65,65-H12477,0)</f>
        <v>37</v>
      </c>
      <c r="J12477" s="0" t="n">
        <f aca="false">+IF(H12477&gt;$L$12418,H12477-$L$12418,0)</f>
        <v>0</v>
      </c>
      <c r="K12477" s="0" t="n">
        <f aca="false">+I12477+J12477</f>
        <v>37</v>
      </c>
      <c r="L12477" s="32"/>
      <c r="M12477" s="14" t="n">
        <f aca="false">+(L$12416/30.25)+($L$12417*K12477)</f>
        <v>1008754.13728312</v>
      </c>
      <c r="T12477" s="0"/>
    </row>
    <row r="12478" customFormat="false" ht="12.75" hidden="false" customHeight="false" outlineLevel="0" collapsed="false">
      <c r="A12478" s="0" t="n">
        <v>1995</v>
      </c>
      <c r="B12478" s="0" t="n">
        <v>2</v>
      </c>
      <c r="C12478" s="0" t="n">
        <v>27</v>
      </c>
      <c r="D12478" s="0" t="n">
        <v>33</v>
      </c>
      <c r="E12478" s="0" t="n">
        <v>27</v>
      </c>
      <c r="F12478" s="0" t="n">
        <v>3</v>
      </c>
      <c r="H12478" s="0" t="n">
        <f aca="false">+(D12478+E12478)/2</f>
        <v>30</v>
      </c>
      <c r="I12478" s="0" t="n">
        <f aca="false">+IF(H12478&lt;65,65-H12478,0)</f>
        <v>35</v>
      </c>
      <c r="J12478" s="0" t="n">
        <f aca="false">+IF(H12478&gt;$L$12418,H12478-$L$12418,0)</f>
        <v>0</v>
      </c>
      <c r="K12478" s="0" t="n">
        <f aca="false">+I12478+J12478</f>
        <v>35</v>
      </c>
      <c r="L12478" s="32"/>
      <c r="M12478" s="14" t="n">
        <f aca="false">+(L$12416/30.25)+($L$12417*K12478)</f>
        <v>954431.24807567</v>
      </c>
      <c r="T12478" s="0"/>
    </row>
    <row r="12479" customFormat="false" ht="12.75" hidden="false" customHeight="false" outlineLevel="0" collapsed="false">
      <c r="A12479" s="0" t="n">
        <v>1995</v>
      </c>
      <c r="B12479" s="0" t="n">
        <v>2</v>
      </c>
      <c r="C12479" s="0" t="n">
        <v>28</v>
      </c>
      <c r="D12479" s="0" t="n">
        <v>42</v>
      </c>
      <c r="E12479" s="0" t="n">
        <v>33</v>
      </c>
      <c r="F12479" s="0" t="n">
        <v>106</v>
      </c>
      <c r="H12479" s="0" t="n">
        <f aca="false">+(D12479+E12479)/2</f>
        <v>37.5</v>
      </c>
      <c r="I12479" s="0" t="n">
        <f aca="false">+IF(H12479&lt;65,65-H12479,0)</f>
        <v>27.5</v>
      </c>
      <c r="J12479" s="0" t="n">
        <f aca="false">+IF(H12479&gt;$L$12418,H12479-$L$12418,0)</f>
        <v>0</v>
      </c>
      <c r="K12479" s="0" t="n">
        <f aca="false">+I12479+J12479</f>
        <v>27.5</v>
      </c>
      <c r="L12479" s="32"/>
      <c r="M12479" s="14" t="n">
        <f aca="false">+(L$12416/30.25)+($L$12417*K12479)</f>
        <v>750720.413547731</v>
      </c>
      <c r="T12479" s="0"/>
    </row>
    <row r="12480" customFormat="false" ht="12.75" hidden="false" customHeight="false" outlineLevel="0" collapsed="false">
      <c r="A12480" s="0" t="n">
        <v>1995</v>
      </c>
      <c r="B12480" s="0" t="n">
        <v>3</v>
      </c>
      <c r="C12480" s="0" t="n">
        <v>1</v>
      </c>
      <c r="D12480" s="0" t="n">
        <v>44</v>
      </c>
      <c r="E12480" s="0" t="n">
        <v>34</v>
      </c>
      <c r="F12480" s="0" t="n">
        <v>0</v>
      </c>
      <c r="H12480" s="0" t="n">
        <f aca="false">+(D12480+E12480)/2</f>
        <v>39</v>
      </c>
      <c r="I12480" s="0" t="n">
        <f aca="false">+IF(H12480&lt;65,65-H12480,0)</f>
        <v>26</v>
      </c>
      <c r="J12480" s="0" t="n">
        <f aca="false">+IF(H12480&gt;$L$12418,H12480-$L$12418,0)</f>
        <v>0</v>
      </c>
      <c r="K12480" s="0" t="n">
        <f aca="false">+I12480+J12480</f>
        <v>26</v>
      </c>
      <c r="L12480" s="32"/>
      <c r="M12480" s="14" t="n">
        <f aca="false">+(L$12416/30.25)+($L$12417*K12480)</f>
        <v>709978.246642144</v>
      </c>
      <c r="T12480" s="0"/>
    </row>
    <row r="12481" customFormat="false" ht="12.75" hidden="false" customHeight="false" outlineLevel="0" collapsed="false">
      <c r="A12481" s="0" t="n">
        <v>1995</v>
      </c>
      <c r="B12481" s="0" t="n">
        <v>3</v>
      </c>
      <c r="C12481" s="0" t="n">
        <v>2</v>
      </c>
      <c r="D12481" s="0" t="n">
        <v>42</v>
      </c>
      <c r="E12481" s="0" t="n">
        <v>28</v>
      </c>
      <c r="F12481" s="0" t="n">
        <v>0</v>
      </c>
      <c r="H12481" s="0" t="n">
        <f aca="false">+(D12481+E12481)/2</f>
        <v>35</v>
      </c>
      <c r="I12481" s="0" t="n">
        <f aca="false">+IF(H12481&lt;65,65-H12481,0)</f>
        <v>30</v>
      </c>
      <c r="J12481" s="0" t="n">
        <f aca="false">+IF(H12481&gt;$L$12418,H12481-$L$12418,0)</f>
        <v>0</v>
      </c>
      <c r="K12481" s="0" t="n">
        <f aca="false">+I12481+J12481</f>
        <v>30</v>
      </c>
      <c r="L12481" s="32"/>
      <c r="M12481" s="14" t="n">
        <f aca="false">+(L$12416/30.25)+($L$12417*K12481)</f>
        <v>818624.025057044</v>
      </c>
      <c r="T12481" s="0"/>
    </row>
    <row r="12482" customFormat="false" ht="12.75" hidden="false" customHeight="false" outlineLevel="0" collapsed="false">
      <c r="A12482" s="0" t="n">
        <v>1995</v>
      </c>
      <c r="B12482" s="0" t="n">
        <v>3</v>
      </c>
      <c r="C12482" s="0" t="n">
        <v>3</v>
      </c>
      <c r="D12482" s="0" t="n">
        <v>39</v>
      </c>
      <c r="E12482" s="0" t="n">
        <v>27</v>
      </c>
      <c r="F12482" s="0" t="n">
        <v>0</v>
      </c>
      <c r="H12482" s="0" t="n">
        <f aca="false">+(D12482+E12482)/2</f>
        <v>33</v>
      </c>
      <c r="I12482" s="0" t="n">
        <f aca="false">+IF(H12482&lt;65,65-H12482,0)</f>
        <v>32</v>
      </c>
      <c r="J12482" s="0" t="n">
        <f aca="false">+IF(H12482&gt;$L$12418,H12482-$L$12418,0)</f>
        <v>0</v>
      </c>
      <c r="K12482" s="0" t="n">
        <f aca="false">+I12482+J12482</f>
        <v>32</v>
      </c>
      <c r="L12482" s="32"/>
      <c r="M12482" s="14" t="n">
        <f aca="false">+(L$12416/30.25)+($L$12417*K12482)</f>
        <v>872946.914264494</v>
      </c>
      <c r="T12482" s="0"/>
    </row>
    <row r="12483" customFormat="false" ht="12.75" hidden="false" customHeight="false" outlineLevel="0" collapsed="false">
      <c r="A12483" s="0" t="n">
        <v>1995</v>
      </c>
      <c r="B12483" s="0" t="n">
        <v>3</v>
      </c>
      <c r="C12483" s="0" t="n">
        <v>4</v>
      </c>
      <c r="D12483" s="0" t="n">
        <v>38</v>
      </c>
      <c r="E12483" s="0" t="n">
        <v>34</v>
      </c>
      <c r="F12483" s="0" t="n">
        <v>0</v>
      </c>
      <c r="H12483" s="0" t="n">
        <f aca="false">+(D12483+E12483)/2</f>
        <v>36</v>
      </c>
      <c r="I12483" s="0" t="n">
        <f aca="false">+IF(H12483&lt;65,65-H12483,0)</f>
        <v>29</v>
      </c>
      <c r="J12483" s="0" t="n">
        <f aca="false">+IF(H12483&gt;$L$12418,H12483-$L$12418,0)</f>
        <v>0</v>
      </c>
      <c r="K12483" s="0" t="n">
        <f aca="false">+I12483+J12483</f>
        <v>29</v>
      </c>
      <c r="L12483" s="32"/>
      <c r="M12483" s="14" t="n">
        <f aca="false">+(L$12416/30.25)+($L$12417*K12483)</f>
        <v>791462.580453319</v>
      </c>
      <c r="T12483" s="0"/>
    </row>
    <row r="12484" customFormat="false" ht="12.75" hidden="false" customHeight="false" outlineLevel="0" collapsed="false">
      <c r="A12484" s="0" t="n">
        <v>1995</v>
      </c>
      <c r="B12484" s="0" t="n">
        <v>3</v>
      </c>
      <c r="C12484" s="0" t="n">
        <v>5</v>
      </c>
      <c r="D12484" s="0" t="n">
        <v>47</v>
      </c>
      <c r="E12484" s="0" t="n">
        <v>33</v>
      </c>
      <c r="F12484" s="0" t="n">
        <v>0</v>
      </c>
      <c r="H12484" s="0" t="n">
        <f aca="false">+(D12484+E12484)/2</f>
        <v>40</v>
      </c>
      <c r="I12484" s="0" t="n">
        <f aca="false">+IF(H12484&lt;65,65-H12484,0)</f>
        <v>25</v>
      </c>
      <c r="J12484" s="0" t="n">
        <f aca="false">+IF(H12484&gt;$L$12418,H12484-$L$12418,0)</f>
        <v>0</v>
      </c>
      <c r="K12484" s="0" t="n">
        <f aca="false">+I12484+J12484</f>
        <v>25</v>
      </c>
      <c r="L12484" s="32"/>
      <c r="M12484" s="14" t="n">
        <f aca="false">+(L$12416/30.25)+($L$12417*K12484)</f>
        <v>682816.802038419</v>
      </c>
      <c r="T12484" s="0"/>
    </row>
    <row r="12485" customFormat="false" ht="12.75" hidden="false" customHeight="false" outlineLevel="0" collapsed="false">
      <c r="A12485" s="0" t="n">
        <v>1995</v>
      </c>
      <c r="B12485" s="0" t="n">
        <v>3</v>
      </c>
      <c r="C12485" s="0" t="n">
        <v>6</v>
      </c>
      <c r="D12485" s="0" t="n">
        <v>54</v>
      </c>
      <c r="E12485" s="0" t="n">
        <v>38</v>
      </c>
      <c r="F12485" s="0" t="n">
        <v>0</v>
      </c>
      <c r="H12485" s="0" t="n">
        <f aca="false">+(D12485+E12485)/2</f>
        <v>46</v>
      </c>
      <c r="I12485" s="0" t="n">
        <f aca="false">+IF(H12485&lt;65,65-H12485,0)</f>
        <v>19</v>
      </c>
      <c r="J12485" s="0" t="n">
        <f aca="false">+IF(H12485&gt;$L$12418,H12485-$L$12418,0)</f>
        <v>0</v>
      </c>
      <c r="K12485" s="0" t="n">
        <f aca="false">+I12485+J12485</f>
        <v>19</v>
      </c>
      <c r="L12485" s="32"/>
      <c r="M12485" s="14" t="n">
        <f aca="false">+(L$12416/30.25)+($L$12417*K12485)</f>
        <v>519848.134416068</v>
      </c>
      <c r="T12485" s="0"/>
    </row>
    <row r="12486" customFormat="false" ht="12.75" hidden="false" customHeight="false" outlineLevel="0" collapsed="false">
      <c r="A12486" s="0" t="n">
        <v>1995</v>
      </c>
      <c r="B12486" s="0" t="n">
        <v>3</v>
      </c>
      <c r="C12486" s="0" t="n">
        <v>7</v>
      </c>
      <c r="D12486" s="0" t="n">
        <v>51</v>
      </c>
      <c r="E12486" s="0" t="n">
        <v>40</v>
      </c>
      <c r="F12486" s="0" t="n">
        <v>0</v>
      </c>
      <c r="H12486" s="0" t="n">
        <f aca="false">+(D12486+E12486)/2</f>
        <v>45.5</v>
      </c>
      <c r="I12486" s="0" t="n">
        <f aca="false">+IF(H12486&lt;65,65-H12486,0)</f>
        <v>19.5</v>
      </c>
      <c r="J12486" s="0" t="n">
        <f aca="false">+IF(H12486&gt;$L$12418,H12486-$L$12418,0)</f>
        <v>0</v>
      </c>
      <c r="K12486" s="0" t="n">
        <f aca="false">+I12486+J12486</f>
        <v>19.5</v>
      </c>
      <c r="L12486" s="32"/>
      <c r="M12486" s="14" t="n">
        <f aca="false">+(L$12416/30.25)+($L$12417*K12486)</f>
        <v>533428.856717931</v>
      </c>
      <c r="T12486" s="0"/>
    </row>
    <row r="12487" customFormat="false" ht="12.75" hidden="false" customHeight="false" outlineLevel="0" collapsed="false">
      <c r="A12487" s="0" t="n">
        <v>1995</v>
      </c>
      <c r="B12487" s="0" t="n">
        <v>3</v>
      </c>
      <c r="C12487" s="0" t="n">
        <v>8</v>
      </c>
      <c r="D12487" s="0" t="n">
        <v>63</v>
      </c>
      <c r="E12487" s="0" t="n">
        <v>38</v>
      </c>
      <c r="F12487" s="0" t="n">
        <v>71</v>
      </c>
      <c r="H12487" s="0" t="n">
        <f aca="false">+(D12487+E12487)/2</f>
        <v>50.5</v>
      </c>
      <c r="I12487" s="0" t="n">
        <f aca="false">+IF(H12487&lt;65,65-H12487,0)</f>
        <v>14.5</v>
      </c>
      <c r="J12487" s="0" t="n">
        <f aca="false">+IF(H12487&gt;$L$12418,H12487-$L$12418,0)</f>
        <v>0</v>
      </c>
      <c r="K12487" s="0" t="n">
        <f aca="false">+I12487+J12487</f>
        <v>14.5</v>
      </c>
      <c r="L12487" s="32"/>
      <c r="M12487" s="14" t="n">
        <f aca="false">+(L$12416/30.25)+($L$12417*K12487)</f>
        <v>397621.633699305</v>
      </c>
      <c r="T12487" s="0"/>
    </row>
    <row r="12488" customFormat="false" ht="12.75" hidden="false" customHeight="false" outlineLevel="0" collapsed="false">
      <c r="A12488" s="0" t="n">
        <v>1995</v>
      </c>
      <c r="B12488" s="0" t="n">
        <v>3</v>
      </c>
      <c r="C12488" s="0" t="n">
        <v>9</v>
      </c>
      <c r="D12488" s="0" t="n">
        <v>38</v>
      </c>
      <c r="E12488" s="0" t="n">
        <v>22</v>
      </c>
      <c r="F12488" s="0" t="n">
        <v>16</v>
      </c>
      <c r="H12488" s="0" t="n">
        <f aca="false">+(D12488+E12488)/2</f>
        <v>30</v>
      </c>
      <c r="I12488" s="0" t="n">
        <f aca="false">+IF(H12488&lt;65,65-H12488,0)</f>
        <v>35</v>
      </c>
      <c r="J12488" s="0" t="n">
        <f aca="false">+IF(H12488&gt;$L$12418,H12488-$L$12418,0)</f>
        <v>0</v>
      </c>
      <c r="K12488" s="0" t="n">
        <f aca="false">+I12488+J12488</f>
        <v>35</v>
      </c>
      <c r="L12488" s="32"/>
      <c r="M12488" s="14" t="n">
        <f aca="false">+(L$12416/30.25)+($L$12417*K12488)</f>
        <v>954431.24807567</v>
      </c>
      <c r="T12488" s="0"/>
    </row>
    <row r="12489" customFormat="false" ht="12.75" hidden="false" customHeight="false" outlineLevel="0" collapsed="false">
      <c r="A12489" s="0" t="n">
        <v>1995</v>
      </c>
      <c r="B12489" s="0" t="n">
        <v>3</v>
      </c>
      <c r="C12489" s="0" t="n">
        <v>10</v>
      </c>
      <c r="D12489" s="0" t="n">
        <v>39</v>
      </c>
      <c r="E12489" s="0" t="n">
        <v>20</v>
      </c>
      <c r="F12489" s="0" t="n">
        <v>0</v>
      </c>
      <c r="H12489" s="0" t="n">
        <f aca="false">+(D12489+E12489)/2</f>
        <v>29.5</v>
      </c>
      <c r="I12489" s="0" t="n">
        <f aca="false">+IF(H12489&lt;65,65-H12489,0)</f>
        <v>35.5</v>
      </c>
      <c r="J12489" s="0" t="n">
        <f aca="false">+IF(H12489&gt;$L$12418,H12489-$L$12418,0)</f>
        <v>0</v>
      </c>
      <c r="K12489" s="0" t="n">
        <f aca="false">+I12489+J12489</f>
        <v>35.5</v>
      </c>
      <c r="L12489" s="32"/>
      <c r="M12489" s="14" t="n">
        <f aca="false">+(L$12416/30.25)+($L$12417*K12489)</f>
        <v>968011.970377532</v>
      </c>
      <c r="T12489" s="0"/>
    </row>
    <row r="12490" customFormat="false" ht="12.75" hidden="false" customHeight="false" outlineLevel="0" collapsed="false">
      <c r="A12490" s="0" t="n">
        <v>1995</v>
      </c>
      <c r="B12490" s="0" t="n">
        <v>3</v>
      </c>
      <c r="C12490" s="0" t="n">
        <v>11</v>
      </c>
      <c r="D12490" s="0" t="n">
        <v>44</v>
      </c>
      <c r="E12490" s="0" t="n">
        <v>30</v>
      </c>
      <c r="F12490" s="0" t="n">
        <v>0</v>
      </c>
      <c r="H12490" s="0" t="n">
        <f aca="false">+(D12490+E12490)/2</f>
        <v>37</v>
      </c>
      <c r="I12490" s="0" t="n">
        <f aca="false">+IF(H12490&lt;65,65-H12490,0)</f>
        <v>28</v>
      </c>
      <c r="J12490" s="0" t="n">
        <f aca="false">+IF(H12490&gt;$L$12418,H12490-$L$12418,0)</f>
        <v>0</v>
      </c>
      <c r="K12490" s="0" t="n">
        <f aca="false">+I12490+J12490</f>
        <v>28</v>
      </c>
      <c r="L12490" s="32"/>
      <c r="M12490" s="14" t="n">
        <f aca="false">+(L$12416/30.25)+($L$12417*K12490)</f>
        <v>764301.135849594</v>
      </c>
      <c r="T12490" s="0"/>
    </row>
    <row r="12491" customFormat="false" ht="12.75" hidden="false" customHeight="false" outlineLevel="0" collapsed="false">
      <c r="A12491" s="0" t="n">
        <v>1995</v>
      </c>
      <c r="B12491" s="0" t="n">
        <v>3</v>
      </c>
      <c r="C12491" s="0" t="n">
        <v>12</v>
      </c>
      <c r="D12491" s="0" t="n">
        <v>49</v>
      </c>
      <c r="E12491" s="0" t="n">
        <v>36</v>
      </c>
      <c r="F12491" s="0" t="n">
        <v>0</v>
      </c>
      <c r="H12491" s="0" t="n">
        <f aca="false">+(D12491+E12491)/2</f>
        <v>42.5</v>
      </c>
      <c r="I12491" s="0" t="n">
        <f aca="false">+IF(H12491&lt;65,65-H12491,0)</f>
        <v>22.5</v>
      </c>
      <c r="J12491" s="0" t="n">
        <f aca="false">+IF(H12491&gt;$L$12418,H12491-$L$12418,0)</f>
        <v>0</v>
      </c>
      <c r="K12491" s="0" t="n">
        <f aca="false">+I12491+J12491</f>
        <v>22.5</v>
      </c>
      <c r="L12491" s="32"/>
      <c r="M12491" s="14" t="n">
        <f aca="false">+(L$12416/30.25)+($L$12417*K12491)</f>
        <v>614913.190529106</v>
      </c>
      <c r="T12491" s="0"/>
    </row>
    <row r="12492" customFormat="false" ht="12.75" hidden="false" customHeight="false" outlineLevel="0" collapsed="false">
      <c r="A12492" s="0" t="n">
        <v>1995</v>
      </c>
      <c r="B12492" s="0" t="n">
        <v>3</v>
      </c>
      <c r="C12492" s="0" t="n">
        <v>13</v>
      </c>
      <c r="D12492" s="0" t="n">
        <v>71</v>
      </c>
      <c r="E12492" s="0" t="n">
        <v>38</v>
      </c>
      <c r="F12492" s="0" t="n">
        <v>0</v>
      </c>
      <c r="H12492" s="0" t="n">
        <f aca="false">+(D12492+E12492)/2</f>
        <v>54.5</v>
      </c>
      <c r="I12492" s="0" t="n">
        <f aca="false">+IF(H12492&lt;65,65-H12492,0)</f>
        <v>10.5</v>
      </c>
      <c r="J12492" s="0" t="n">
        <f aca="false">+IF(H12492&gt;$L$12418,H12492-$L$12418,0)</f>
        <v>0</v>
      </c>
      <c r="K12492" s="0" t="n">
        <f aca="false">+I12492+J12492</f>
        <v>10.5</v>
      </c>
      <c r="L12492" s="32"/>
      <c r="M12492" s="14" t="n">
        <f aca="false">+(L$12416/30.25)+($L$12417*K12492)</f>
        <v>288975.855284405</v>
      </c>
      <c r="T12492" s="0"/>
    </row>
    <row r="12493" customFormat="false" ht="12.75" hidden="false" customHeight="false" outlineLevel="0" collapsed="false">
      <c r="A12493" s="0" t="n">
        <v>1995</v>
      </c>
      <c r="B12493" s="0" t="n">
        <v>3</v>
      </c>
      <c r="C12493" s="0" t="n">
        <v>14</v>
      </c>
      <c r="D12493" s="0" t="n">
        <v>63</v>
      </c>
      <c r="E12493" s="0" t="n">
        <v>43</v>
      </c>
      <c r="F12493" s="0" t="n">
        <v>0</v>
      </c>
      <c r="H12493" s="0" t="n">
        <f aca="false">+(D12493+E12493)/2</f>
        <v>53</v>
      </c>
      <c r="I12493" s="0" t="n">
        <f aca="false">+IF(H12493&lt;65,65-H12493,0)</f>
        <v>12</v>
      </c>
      <c r="J12493" s="0" t="n">
        <f aca="false">+IF(H12493&gt;$L$12418,H12493-$L$12418,0)</f>
        <v>0</v>
      </c>
      <c r="K12493" s="0" t="n">
        <f aca="false">+I12493+J12493</f>
        <v>12</v>
      </c>
      <c r="L12493" s="32"/>
      <c r="M12493" s="14" t="n">
        <f aca="false">+(L$12416/30.25)+($L$12417*K12493)</f>
        <v>329718.022189993</v>
      </c>
      <c r="T12493" s="0"/>
    </row>
    <row r="12494" customFormat="false" ht="12.75" hidden="false" customHeight="false" outlineLevel="0" collapsed="false">
      <c r="A12494" s="0" t="n">
        <v>1995</v>
      </c>
      <c r="B12494" s="0" t="n">
        <v>3</v>
      </c>
      <c r="C12494" s="0" t="n">
        <v>15</v>
      </c>
      <c r="D12494" s="0" t="n">
        <v>72</v>
      </c>
      <c r="E12494" s="0" t="n">
        <v>43</v>
      </c>
      <c r="F12494" s="0" t="n">
        <v>0</v>
      </c>
      <c r="H12494" s="0" t="n">
        <f aca="false">+(D12494+E12494)/2</f>
        <v>57.5</v>
      </c>
      <c r="I12494" s="0" t="n">
        <f aca="false">+IF(H12494&lt;65,65-H12494,0)</f>
        <v>7.5</v>
      </c>
      <c r="J12494" s="0" t="n">
        <f aca="false">+IF(H12494&gt;$L$12418,H12494-$L$12418,0)</f>
        <v>0</v>
      </c>
      <c r="K12494" s="0" t="n">
        <f aca="false">+I12494+J12494</f>
        <v>7.5</v>
      </c>
      <c r="L12494" s="32"/>
      <c r="M12494" s="14" t="n">
        <f aca="false">+(L$12416/30.25)+($L$12417*K12494)</f>
        <v>207491.52147323</v>
      </c>
      <c r="T12494" s="0"/>
    </row>
    <row r="12495" customFormat="false" ht="12.75" hidden="false" customHeight="false" outlineLevel="0" collapsed="false">
      <c r="A12495" s="0" t="n">
        <v>1995</v>
      </c>
      <c r="B12495" s="0" t="n">
        <v>3</v>
      </c>
      <c r="C12495" s="0" t="n">
        <v>16</v>
      </c>
      <c r="D12495" s="0" t="n">
        <v>58</v>
      </c>
      <c r="E12495" s="0" t="n">
        <v>44</v>
      </c>
      <c r="F12495" s="0" t="n">
        <v>6</v>
      </c>
      <c r="H12495" s="0" t="n">
        <f aca="false">+(D12495+E12495)/2</f>
        <v>51</v>
      </c>
      <c r="I12495" s="0" t="n">
        <f aca="false">+IF(H12495&lt;65,65-H12495,0)</f>
        <v>14</v>
      </c>
      <c r="J12495" s="0" t="n">
        <f aca="false">+IF(H12495&gt;$L$12418,H12495-$L$12418,0)</f>
        <v>0</v>
      </c>
      <c r="K12495" s="0" t="n">
        <f aca="false">+I12495+J12495</f>
        <v>14</v>
      </c>
      <c r="L12495" s="32"/>
      <c r="M12495" s="14" t="n">
        <f aca="false">+(L$12416/30.25)+($L$12417*K12495)</f>
        <v>384040.911397443</v>
      </c>
      <c r="T12495" s="0"/>
    </row>
    <row r="12496" customFormat="false" ht="12.75" hidden="false" customHeight="false" outlineLevel="0" collapsed="false">
      <c r="A12496" s="0" t="n">
        <v>1995</v>
      </c>
      <c r="B12496" s="0" t="n">
        <v>3</v>
      </c>
      <c r="C12496" s="0" t="n">
        <v>17</v>
      </c>
      <c r="D12496" s="0" t="n">
        <v>63</v>
      </c>
      <c r="E12496" s="0" t="n">
        <v>43</v>
      </c>
      <c r="F12496" s="0" t="n">
        <v>10</v>
      </c>
      <c r="H12496" s="0" t="n">
        <f aca="false">+(D12496+E12496)/2</f>
        <v>53</v>
      </c>
      <c r="I12496" s="0" t="n">
        <f aca="false">+IF(H12496&lt;65,65-H12496,0)</f>
        <v>12</v>
      </c>
      <c r="J12496" s="0" t="n">
        <f aca="false">+IF(H12496&gt;$L$12418,H12496-$L$12418,0)</f>
        <v>0</v>
      </c>
      <c r="K12496" s="0" t="n">
        <f aca="false">+I12496+J12496</f>
        <v>12</v>
      </c>
      <c r="L12496" s="32"/>
      <c r="M12496" s="14" t="n">
        <f aca="false">+(L$12416/30.25)+($L$12417*K12496)</f>
        <v>329718.022189993</v>
      </c>
      <c r="T12496" s="0"/>
    </row>
    <row r="12497" customFormat="false" ht="12.75" hidden="false" customHeight="false" outlineLevel="0" collapsed="false">
      <c r="A12497" s="0" t="n">
        <v>1995</v>
      </c>
      <c r="B12497" s="0" t="n">
        <v>3</v>
      </c>
      <c r="C12497" s="0" t="n">
        <v>18</v>
      </c>
      <c r="D12497" s="0" t="n">
        <v>59</v>
      </c>
      <c r="E12497" s="0" t="n">
        <v>39</v>
      </c>
      <c r="F12497" s="0" t="n">
        <v>0</v>
      </c>
      <c r="H12497" s="0" t="n">
        <f aca="false">+(D12497+E12497)/2</f>
        <v>49</v>
      </c>
      <c r="I12497" s="0" t="n">
        <f aca="false">+IF(H12497&lt;65,65-H12497,0)</f>
        <v>16</v>
      </c>
      <c r="J12497" s="0" t="n">
        <f aca="false">+IF(H12497&gt;$L$12418,H12497-$L$12418,0)</f>
        <v>0</v>
      </c>
      <c r="K12497" s="0" t="n">
        <f aca="false">+I12497+J12497</f>
        <v>16</v>
      </c>
      <c r="L12497" s="32"/>
      <c r="M12497" s="14" t="n">
        <f aca="false">+(L$12416/30.25)+($L$12417*K12497)</f>
        <v>438363.800604893</v>
      </c>
      <c r="T12497" s="0"/>
    </row>
    <row r="12498" customFormat="false" ht="12.75" hidden="false" customHeight="false" outlineLevel="0" collapsed="false">
      <c r="A12498" s="0" t="n">
        <v>1995</v>
      </c>
      <c r="B12498" s="0" t="n">
        <v>3</v>
      </c>
      <c r="C12498" s="0" t="n">
        <v>19</v>
      </c>
      <c r="D12498" s="0" t="n">
        <v>53</v>
      </c>
      <c r="E12498" s="0" t="n">
        <v>40</v>
      </c>
      <c r="F12498" s="0" t="n">
        <v>0</v>
      </c>
      <c r="H12498" s="0" t="n">
        <f aca="false">+(D12498+E12498)/2</f>
        <v>46.5</v>
      </c>
      <c r="I12498" s="0" t="n">
        <f aca="false">+IF(H12498&lt;65,65-H12498,0)</f>
        <v>18.5</v>
      </c>
      <c r="J12498" s="0" t="n">
        <f aca="false">+IF(H12498&gt;$L$12418,H12498-$L$12418,0)</f>
        <v>0</v>
      </c>
      <c r="K12498" s="0" t="n">
        <f aca="false">+I12498+J12498</f>
        <v>18.5</v>
      </c>
      <c r="L12498" s="32"/>
      <c r="M12498" s="14" t="n">
        <f aca="false">+(L$12416/30.25)+($L$12417*K12498)</f>
        <v>506267.412114206</v>
      </c>
      <c r="T12498" s="0"/>
    </row>
    <row r="12499" customFormat="false" ht="12.75" hidden="false" customHeight="false" outlineLevel="0" collapsed="false">
      <c r="A12499" s="0" t="n">
        <v>1995</v>
      </c>
      <c r="B12499" s="0" t="n">
        <v>3</v>
      </c>
      <c r="C12499" s="0" t="n">
        <v>20</v>
      </c>
      <c r="D12499" s="0" t="n">
        <v>54</v>
      </c>
      <c r="E12499" s="0" t="n">
        <v>39</v>
      </c>
      <c r="F12499" s="0" t="n">
        <v>0</v>
      </c>
      <c r="H12499" s="0" t="n">
        <f aca="false">+(D12499+E12499)/2</f>
        <v>46.5</v>
      </c>
      <c r="I12499" s="0" t="n">
        <f aca="false">+IF(H12499&lt;65,65-H12499,0)</f>
        <v>18.5</v>
      </c>
      <c r="J12499" s="0" t="n">
        <f aca="false">+IF(H12499&gt;$L$12418,H12499-$L$12418,0)</f>
        <v>0</v>
      </c>
      <c r="K12499" s="0" t="n">
        <f aca="false">+I12499+J12499</f>
        <v>18.5</v>
      </c>
      <c r="L12499" s="32"/>
      <c r="M12499" s="14" t="n">
        <f aca="false">+(L$12416/30.25)+($L$12417*K12499)</f>
        <v>506267.412114206</v>
      </c>
      <c r="T12499" s="0"/>
    </row>
    <row r="12500" customFormat="false" ht="12.75" hidden="false" customHeight="false" outlineLevel="0" collapsed="false">
      <c r="A12500" s="0" t="n">
        <v>1995</v>
      </c>
      <c r="B12500" s="0" t="n">
        <v>3</v>
      </c>
      <c r="C12500" s="0" t="n">
        <v>21</v>
      </c>
      <c r="D12500" s="0" t="n">
        <v>62</v>
      </c>
      <c r="E12500" s="0" t="n">
        <v>47</v>
      </c>
      <c r="F12500" s="0" t="n">
        <v>21</v>
      </c>
      <c r="H12500" s="0" t="n">
        <f aca="false">+(D12500+E12500)/2</f>
        <v>54.5</v>
      </c>
      <c r="I12500" s="0" t="n">
        <f aca="false">+IF(H12500&lt;65,65-H12500,0)</f>
        <v>10.5</v>
      </c>
      <c r="J12500" s="0" t="n">
        <f aca="false">+IF(H12500&gt;$L$12418,H12500-$L$12418,0)</f>
        <v>0</v>
      </c>
      <c r="K12500" s="0" t="n">
        <f aca="false">+I12500+J12500</f>
        <v>10.5</v>
      </c>
      <c r="L12500" s="32"/>
      <c r="M12500" s="14" t="n">
        <f aca="false">+(L$12416/30.25)+($L$12417*K12500)</f>
        <v>288975.855284405</v>
      </c>
      <c r="T12500" s="0"/>
    </row>
    <row r="12501" customFormat="false" ht="12.75" hidden="false" customHeight="false" outlineLevel="0" collapsed="false">
      <c r="A12501" s="0" t="n">
        <v>1995</v>
      </c>
      <c r="B12501" s="0" t="n">
        <v>3</v>
      </c>
      <c r="C12501" s="0" t="n">
        <v>22</v>
      </c>
      <c r="D12501" s="0" t="n">
        <v>51</v>
      </c>
      <c r="E12501" s="0" t="n">
        <v>43</v>
      </c>
      <c r="F12501" s="0" t="n">
        <v>0</v>
      </c>
      <c r="H12501" s="0" t="n">
        <f aca="false">+(D12501+E12501)/2</f>
        <v>47</v>
      </c>
      <c r="I12501" s="0" t="n">
        <f aca="false">+IF(H12501&lt;65,65-H12501,0)</f>
        <v>18</v>
      </c>
      <c r="J12501" s="0" t="n">
        <f aca="false">+IF(H12501&gt;$L$12418,H12501-$L$12418,0)</f>
        <v>0</v>
      </c>
      <c r="K12501" s="0" t="n">
        <f aca="false">+I12501+J12501</f>
        <v>18</v>
      </c>
      <c r="L12501" s="32"/>
      <c r="M12501" s="14" t="n">
        <f aca="false">+(L$12416/30.25)+($L$12417*K12501)</f>
        <v>492686.689812343</v>
      </c>
      <c r="T12501" s="0"/>
    </row>
    <row r="12502" customFormat="false" ht="12.75" hidden="false" customHeight="false" outlineLevel="0" collapsed="false">
      <c r="A12502" s="0" t="n">
        <v>1995</v>
      </c>
      <c r="B12502" s="0" t="n">
        <v>3</v>
      </c>
      <c r="C12502" s="0" t="n">
        <v>23</v>
      </c>
      <c r="D12502" s="0" t="n">
        <v>51</v>
      </c>
      <c r="E12502" s="0" t="n">
        <v>41</v>
      </c>
      <c r="F12502" s="0" t="n">
        <v>0</v>
      </c>
      <c r="H12502" s="0" t="n">
        <f aca="false">+(D12502+E12502)/2</f>
        <v>46</v>
      </c>
      <c r="I12502" s="0" t="n">
        <f aca="false">+IF(H12502&lt;65,65-H12502,0)</f>
        <v>19</v>
      </c>
      <c r="J12502" s="0" t="n">
        <f aca="false">+IF(H12502&gt;$L$12418,H12502-$L$12418,0)</f>
        <v>0</v>
      </c>
      <c r="K12502" s="0" t="n">
        <f aca="false">+I12502+J12502</f>
        <v>19</v>
      </c>
      <c r="L12502" s="32"/>
      <c r="M12502" s="14" t="n">
        <f aca="false">+(L$12416/30.25)+($L$12417*K12502)</f>
        <v>519848.134416068</v>
      </c>
      <c r="T12502" s="0"/>
    </row>
    <row r="12503" customFormat="false" ht="12.75" hidden="false" customHeight="false" outlineLevel="0" collapsed="false">
      <c r="A12503" s="0" t="n">
        <v>1995</v>
      </c>
      <c r="B12503" s="0" t="n">
        <v>3</v>
      </c>
      <c r="C12503" s="0" t="n">
        <v>24</v>
      </c>
      <c r="D12503" s="0" t="n">
        <v>46</v>
      </c>
      <c r="E12503" s="0" t="n">
        <v>37</v>
      </c>
      <c r="F12503" s="0" t="n">
        <v>0</v>
      </c>
      <c r="H12503" s="0" t="n">
        <f aca="false">+(D12503+E12503)/2</f>
        <v>41.5</v>
      </c>
      <c r="I12503" s="0" t="n">
        <f aca="false">+IF(H12503&lt;65,65-H12503,0)</f>
        <v>23.5</v>
      </c>
      <c r="J12503" s="0" t="n">
        <f aca="false">+IF(H12503&gt;$L$12418,H12503-$L$12418,0)</f>
        <v>0</v>
      </c>
      <c r="K12503" s="0" t="n">
        <f aca="false">+I12503+J12503</f>
        <v>23.5</v>
      </c>
      <c r="L12503" s="32"/>
      <c r="M12503" s="14" t="n">
        <f aca="false">+(L$12416/30.25)+($L$12417*K12503)</f>
        <v>642074.635132831</v>
      </c>
      <c r="T12503" s="0"/>
    </row>
    <row r="12504" customFormat="false" ht="12.75" hidden="false" customHeight="false" outlineLevel="0" collapsed="false">
      <c r="A12504" s="0" t="n">
        <v>1995</v>
      </c>
      <c r="B12504" s="0" t="n">
        <v>3</v>
      </c>
      <c r="C12504" s="0" t="n">
        <v>25</v>
      </c>
      <c r="D12504" s="0" t="n">
        <v>56</v>
      </c>
      <c r="E12504" s="0" t="n">
        <v>33</v>
      </c>
      <c r="F12504" s="0" t="n">
        <v>0</v>
      </c>
      <c r="H12504" s="0" t="n">
        <f aca="false">+(D12504+E12504)/2</f>
        <v>44.5</v>
      </c>
      <c r="I12504" s="0" t="n">
        <f aca="false">+IF(H12504&lt;65,65-H12504,0)</f>
        <v>20.5</v>
      </c>
      <c r="J12504" s="0" t="n">
        <f aca="false">+IF(H12504&gt;$L$12418,H12504-$L$12418,0)</f>
        <v>0</v>
      </c>
      <c r="K12504" s="0" t="n">
        <f aca="false">+I12504+J12504</f>
        <v>20.5</v>
      </c>
      <c r="L12504" s="32"/>
      <c r="M12504" s="14" t="n">
        <f aca="false">+(L$12416/30.25)+($L$12417*K12504)</f>
        <v>560590.301321656</v>
      </c>
      <c r="T12504" s="0"/>
    </row>
    <row r="12505" customFormat="false" ht="12.75" hidden="false" customHeight="false" outlineLevel="0" collapsed="false">
      <c r="A12505" s="0" t="n">
        <v>1995</v>
      </c>
      <c r="B12505" s="0" t="n">
        <v>3</v>
      </c>
      <c r="C12505" s="0" t="n">
        <v>26</v>
      </c>
      <c r="D12505" s="0" t="n">
        <v>61</v>
      </c>
      <c r="E12505" s="0" t="n">
        <v>39</v>
      </c>
      <c r="F12505" s="0" t="n">
        <v>0</v>
      </c>
      <c r="H12505" s="0" t="n">
        <f aca="false">+(D12505+E12505)/2</f>
        <v>50</v>
      </c>
      <c r="I12505" s="0" t="n">
        <f aca="false">+IF(H12505&lt;65,65-H12505,0)</f>
        <v>15</v>
      </c>
      <c r="J12505" s="0" t="n">
        <f aca="false">+IF(H12505&gt;$L$12418,H12505-$L$12418,0)</f>
        <v>0</v>
      </c>
      <c r="K12505" s="0" t="n">
        <f aca="false">+I12505+J12505</f>
        <v>15</v>
      </c>
      <c r="L12505" s="32"/>
      <c r="M12505" s="14" t="n">
        <f aca="false">+(L$12416/30.25)+($L$12417*K12505)</f>
        <v>411202.356001168</v>
      </c>
      <c r="T12505" s="0"/>
    </row>
    <row r="12506" customFormat="false" ht="12.75" hidden="false" customHeight="false" outlineLevel="0" collapsed="false">
      <c r="A12506" s="0" t="n">
        <v>1995</v>
      </c>
      <c r="B12506" s="0" t="n">
        <v>3</v>
      </c>
      <c r="C12506" s="0" t="n">
        <v>27</v>
      </c>
      <c r="D12506" s="0" t="n">
        <v>57</v>
      </c>
      <c r="E12506" s="0" t="n">
        <v>39</v>
      </c>
      <c r="F12506" s="0" t="n">
        <v>0</v>
      </c>
      <c r="H12506" s="0" t="n">
        <f aca="false">+(D12506+E12506)/2</f>
        <v>48</v>
      </c>
      <c r="I12506" s="0" t="n">
        <f aca="false">+IF(H12506&lt;65,65-H12506,0)</f>
        <v>17</v>
      </c>
      <c r="J12506" s="0" t="n">
        <f aca="false">+IF(H12506&gt;$L$12418,H12506-$L$12418,0)</f>
        <v>0</v>
      </c>
      <c r="K12506" s="0" t="n">
        <f aca="false">+I12506+J12506</f>
        <v>17</v>
      </c>
      <c r="L12506" s="32"/>
      <c r="M12506" s="14" t="n">
        <f aca="false">+(L$12416/30.25)+($L$12417*K12506)</f>
        <v>465525.245208618</v>
      </c>
      <c r="T12506" s="0"/>
    </row>
    <row r="12507" customFormat="false" ht="12.75" hidden="false" customHeight="false" outlineLevel="0" collapsed="false">
      <c r="A12507" s="0" t="n">
        <v>1995</v>
      </c>
      <c r="B12507" s="0" t="n">
        <v>3</v>
      </c>
      <c r="C12507" s="0" t="n">
        <v>28</v>
      </c>
      <c r="D12507" s="0" t="n">
        <v>55</v>
      </c>
      <c r="E12507" s="0" t="n">
        <v>39</v>
      </c>
      <c r="F12507" s="0" t="n">
        <v>0</v>
      </c>
      <c r="H12507" s="0" t="n">
        <f aca="false">+(D12507+E12507)/2</f>
        <v>47</v>
      </c>
      <c r="I12507" s="0" t="n">
        <f aca="false">+IF(H12507&lt;65,65-H12507,0)</f>
        <v>18</v>
      </c>
      <c r="J12507" s="0" t="n">
        <f aca="false">+IF(H12507&gt;$L$12418,H12507-$L$12418,0)</f>
        <v>0</v>
      </c>
      <c r="K12507" s="0" t="n">
        <f aca="false">+I12507+J12507</f>
        <v>18</v>
      </c>
      <c r="L12507" s="32"/>
      <c r="M12507" s="14" t="n">
        <f aca="false">+(L$12416/30.25)+($L$12417*K12507)</f>
        <v>492686.689812343</v>
      </c>
      <c r="T12507" s="0"/>
    </row>
    <row r="12508" customFormat="false" ht="12.75" hidden="false" customHeight="false" outlineLevel="0" collapsed="false">
      <c r="A12508" s="0" t="n">
        <v>1995</v>
      </c>
      <c r="B12508" s="0" t="n">
        <v>3</v>
      </c>
      <c r="C12508" s="0" t="n">
        <v>29</v>
      </c>
      <c r="D12508" s="0" t="n">
        <v>58</v>
      </c>
      <c r="E12508" s="0" t="n">
        <v>38</v>
      </c>
      <c r="F12508" s="0" t="n">
        <v>0</v>
      </c>
      <c r="H12508" s="0" t="n">
        <f aca="false">+(D12508+E12508)/2</f>
        <v>48</v>
      </c>
      <c r="I12508" s="0" t="n">
        <f aca="false">+IF(H12508&lt;65,65-H12508,0)</f>
        <v>17</v>
      </c>
      <c r="J12508" s="0" t="n">
        <f aca="false">+IF(H12508&gt;$L$12418,H12508-$L$12418,0)</f>
        <v>0</v>
      </c>
      <c r="K12508" s="0" t="n">
        <f aca="false">+I12508+J12508</f>
        <v>17</v>
      </c>
      <c r="L12508" s="32"/>
      <c r="M12508" s="14" t="n">
        <f aca="false">+(L$12416/30.25)+($L$12417*K12508)</f>
        <v>465525.245208618</v>
      </c>
      <c r="T12508" s="0"/>
    </row>
    <row r="12509" customFormat="false" ht="12.75" hidden="false" customHeight="false" outlineLevel="0" collapsed="false">
      <c r="A12509" s="0" t="n">
        <v>1995</v>
      </c>
      <c r="B12509" s="0" t="n">
        <v>3</v>
      </c>
      <c r="C12509" s="0" t="n">
        <v>30</v>
      </c>
      <c r="D12509" s="0" t="n">
        <v>51</v>
      </c>
      <c r="E12509" s="0" t="n">
        <v>42</v>
      </c>
      <c r="F12509" s="0" t="n">
        <v>2</v>
      </c>
      <c r="H12509" s="0" t="n">
        <f aca="false">+(D12509+E12509)/2</f>
        <v>46.5</v>
      </c>
      <c r="I12509" s="0" t="n">
        <f aca="false">+IF(H12509&lt;65,65-H12509,0)</f>
        <v>18.5</v>
      </c>
      <c r="J12509" s="0" t="n">
        <f aca="false">+IF(H12509&gt;$L$12418,H12509-$L$12418,0)</f>
        <v>0</v>
      </c>
      <c r="K12509" s="0" t="n">
        <f aca="false">+I12509+J12509</f>
        <v>18.5</v>
      </c>
      <c r="L12509" s="32"/>
      <c r="M12509" s="14" t="n">
        <f aca="false">+(L$12416/30.25)+($L$12417*K12509)</f>
        <v>506267.412114206</v>
      </c>
      <c r="T12509" s="0"/>
    </row>
    <row r="12510" customFormat="false" ht="12.75" hidden="false" customHeight="false" outlineLevel="0" collapsed="false">
      <c r="A12510" s="0" t="n">
        <v>1995</v>
      </c>
      <c r="B12510" s="0" t="n">
        <v>3</v>
      </c>
      <c r="C12510" s="0" t="n">
        <v>31</v>
      </c>
      <c r="D12510" s="0" t="n">
        <v>52</v>
      </c>
      <c r="E12510" s="0" t="n">
        <v>41</v>
      </c>
      <c r="F12510" s="0" t="n">
        <v>0</v>
      </c>
      <c r="H12510" s="0" t="n">
        <f aca="false">+(D12510+E12510)/2</f>
        <v>46.5</v>
      </c>
      <c r="I12510" s="0" t="n">
        <f aca="false">+IF(H12510&lt;65,65-H12510,0)</f>
        <v>18.5</v>
      </c>
      <c r="J12510" s="0" t="n">
        <f aca="false">+IF(H12510&gt;$L$12418,H12510-$L$12418,0)</f>
        <v>0</v>
      </c>
      <c r="K12510" s="0" t="n">
        <f aca="false">+I12510+J12510</f>
        <v>18.5</v>
      </c>
      <c r="L12510" s="32"/>
      <c r="M12510" s="14" t="n">
        <f aca="false">+(L$12416/30.25)+($L$12417*K12510)</f>
        <v>506267.412114206</v>
      </c>
      <c r="T12510" s="0"/>
    </row>
    <row r="12511" customFormat="false" ht="12.75" hidden="false" customHeight="false" outlineLevel="0" collapsed="false">
      <c r="A12511" s="0" t="n">
        <v>1995</v>
      </c>
      <c r="B12511" s="0" t="n">
        <v>4</v>
      </c>
      <c r="C12511" s="0" t="n">
        <v>1</v>
      </c>
      <c r="D12511" s="0" t="n">
        <v>55</v>
      </c>
      <c r="E12511" s="0" t="n">
        <v>37</v>
      </c>
      <c r="F12511" s="0" t="n">
        <v>0</v>
      </c>
      <c r="H12511" s="0" t="n">
        <f aca="false">+(D12511+E12511)/2</f>
        <v>46</v>
      </c>
      <c r="I12511" s="0" t="n">
        <f aca="false">+IF(H12511&lt;65,65-H12511,0)</f>
        <v>19</v>
      </c>
      <c r="J12511" s="0" t="n">
        <f aca="false">+IF(H12511&gt;$L$12418,H12511-$L$12418,0)</f>
        <v>0</v>
      </c>
      <c r="K12511" s="0" t="n">
        <f aca="false">+I12511+J12511</f>
        <v>19</v>
      </c>
      <c r="L12511" s="32"/>
      <c r="M12511" s="14" t="n">
        <f aca="false">+(L$12416/30.25)+($L$12417*K12511)</f>
        <v>519848.134416068</v>
      </c>
      <c r="T12511" s="0"/>
    </row>
    <row r="12512" customFormat="false" ht="12.75" hidden="false" customHeight="false" outlineLevel="0" collapsed="false">
      <c r="A12512" s="0" t="n">
        <v>1995</v>
      </c>
      <c r="B12512" s="0" t="n">
        <v>4</v>
      </c>
      <c r="C12512" s="0" t="n">
        <v>2</v>
      </c>
      <c r="D12512" s="0" t="n">
        <v>49</v>
      </c>
      <c r="E12512" s="0" t="n">
        <v>35</v>
      </c>
      <c r="F12512" s="0" t="n">
        <v>0</v>
      </c>
      <c r="H12512" s="0" t="n">
        <f aca="false">+(D12512+E12512)/2</f>
        <v>42</v>
      </c>
      <c r="I12512" s="0" t="n">
        <f aca="false">+IF(H12512&lt;65,65-H12512,0)</f>
        <v>23</v>
      </c>
      <c r="J12512" s="0" t="n">
        <f aca="false">+IF(H12512&gt;$L$12418,H12512-$L$12418,0)</f>
        <v>0</v>
      </c>
      <c r="K12512" s="0" t="n">
        <f aca="false">+I12512+J12512</f>
        <v>23</v>
      </c>
      <c r="L12512" s="32"/>
      <c r="M12512" s="14" t="n">
        <f aca="false">+(L$12416/30.25)+($L$12417*K12512)</f>
        <v>628493.912830969</v>
      </c>
      <c r="T12512" s="0"/>
    </row>
    <row r="12513" customFormat="false" ht="12.75" hidden="false" customHeight="false" outlineLevel="0" collapsed="false">
      <c r="A12513" s="0" t="n">
        <v>1995</v>
      </c>
      <c r="B12513" s="0" t="n">
        <v>4</v>
      </c>
      <c r="C12513" s="0" t="n">
        <v>3</v>
      </c>
      <c r="D12513" s="0" t="n">
        <v>56</v>
      </c>
      <c r="E12513" s="0" t="n">
        <v>34</v>
      </c>
      <c r="F12513" s="0" t="n">
        <v>0</v>
      </c>
      <c r="H12513" s="0" t="n">
        <f aca="false">+(D12513+E12513)/2</f>
        <v>45</v>
      </c>
      <c r="I12513" s="0" t="n">
        <f aca="false">+IF(H12513&lt;65,65-H12513,0)</f>
        <v>20</v>
      </c>
      <c r="J12513" s="0" t="n">
        <f aca="false">+IF(H12513&gt;$L$12418,H12513-$L$12418,0)</f>
        <v>0</v>
      </c>
      <c r="K12513" s="0" t="n">
        <f aca="false">+I12513+J12513</f>
        <v>20</v>
      </c>
      <c r="L12513" s="32"/>
      <c r="M12513" s="14" t="n">
        <f aca="false">+(L$12416/30.25)+($L$12417*K12513)</f>
        <v>547009.579019793</v>
      </c>
      <c r="T12513" s="0"/>
    </row>
    <row r="12514" customFormat="false" ht="12.75" hidden="false" customHeight="false" outlineLevel="0" collapsed="false">
      <c r="A12514" s="0" t="n">
        <v>1995</v>
      </c>
      <c r="B12514" s="0" t="n">
        <v>4</v>
      </c>
      <c r="C12514" s="0" t="n">
        <v>4</v>
      </c>
      <c r="D12514" s="0" t="n">
        <v>68</v>
      </c>
      <c r="E12514" s="0" t="n">
        <v>28</v>
      </c>
      <c r="F12514" s="0" t="n">
        <v>4</v>
      </c>
      <c r="H12514" s="0" t="n">
        <f aca="false">+(D12514+E12514)/2</f>
        <v>48</v>
      </c>
      <c r="I12514" s="0" t="n">
        <f aca="false">+IF(H12514&lt;65,65-H12514,0)</f>
        <v>17</v>
      </c>
      <c r="J12514" s="0" t="n">
        <f aca="false">+IF(H12514&gt;$L$12418,H12514-$L$12418,0)</f>
        <v>0</v>
      </c>
      <c r="K12514" s="0" t="n">
        <f aca="false">+I12514+J12514</f>
        <v>17</v>
      </c>
      <c r="L12514" s="32"/>
      <c r="M12514" s="14" t="n">
        <f aca="false">+(L$12416/30.25)+($L$12417*K12514)</f>
        <v>465525.245208618</v>
      </c>
      <c r="T12514" s="0"/>
    </row>
    <row r="12515" customFormat="false" ht="12.75" hidden="false" customHeight="false" outlineLevel="0" collapsed="false">
      <c r="A12515" s="0" t="n">
        <v>1995</v>
      </c>
      <c r="B12515" s="0" t="n">
        <v>4</v>
      </c>
      <c r="C12515" s="0" t="n">
        <v>5</v>
      </c>
      <c r="D12515" s="0" t="n">
        <v>39</v>
      </c>
      <c r="E12515" s="0" t="n">
        <v>23</v>
      </c>
      <c r="F12515" s="0" t="n">
        <v>0</v>
      </c>
      <c r="H12515" s="0" t="n">
        <f aca="false">+(D12515+E12515)/2</f>
        <v>31</v>
      </c>
      <c r="I12515" s="0" t="n">
        <f aca="false">+IF(H12515&lt;65,65-H12515,0)</f>
        <v>34</v>
      </c>
      <c r="J12515" s="0" t="n">
        <f aca="false">+IF(H12515&gt;$L$12418,H12515-$L$12418,0)</f>
        <v>0</v>
      </c>
      <c r="K12515" s="0" t="n">
        <f aca="false">+I12515+J12515</f>
        <v>34</v>
      </c>
      <c r="L12515" s="32"/>
      <c r="M12515" s="14" t="n">
        <f aca="false">+(L$12416/30.25)+($L$12417*K12515)</f>
        <v>927269.803471945</v>
      </c>
      <c r="T12515" s="0"/>
    </row>
    <row r="12516" customFormat="false" ht="12.75" hidden="false" customHeight="false" outlineLevel="0" collapsed="false">
      <c r="A12516" s="0" t="n">
        <v>1995</v>
      </c>
      <c r="B12516" s="0" t="n">
        <v>4</v>
      </c>
      <c r="C12516" s="0" t="n">
        <v>6</v>
      </c>
      <c r="D12516" s="0" t="n">
        <v>49</v>
      </c>
      <c r="E12516" s="0" t="n">
        <v>28</v>
      </c>
      <c r="F12516" s="0" t="n">
        <v>0</v>
      </c>
      <c r="H12516" s="0" t="n">
        <f aca="false">+(D12516+E12516)/2</f>
        <v>38.5</v>
      </c>
      <c r="I12516" s="0" t="n">
        <f aca="false">+IF(H12516&lt;65,65-H12516,0)</f>
        <v>26.5</v>
      </c>
      <c r="J12516" s="0" t="n">
        <f aca="false">+IF(H12516&gt;$L$12418,H12516-$L$12418,0)</f>
        <v>0</v>
      </c>
      <c r="K12516" s="0" t="n">
        <f aca="false">+I12516+J12516</f>
        <v>26.5</v>
      </c>
      <c r="L12516" s="32"/>
      <c r="M12516" s="14" t="n">
        <f aca="false">+(L$12416/30.25)+($L$12417*K12516)</f>
        <v>723558.968944006</v>
      </c>
      <c r="T12516" s="0"/>
    </row>
    <row r="12517" customFormat="false" ht="12.75" hidden="false" customHeight="false" outlineLevel="0" collapsed="false">
      <c r="A12517" s="0" t="n">
        <v>1995</v>
      </c>
      <c r="B12517" s="0" t="n">
        <v>4</v>
      </c>
      <c r="C12517" s="0" t="n">
        <v>7</v>
      </c>
      <c r="D12517" s="0" t="n">
        <v>61</v>
      </c>
      <c r="E12517" s="0" t="n">
        <v>43</v>
      </c>
      <c r="F12517" s="0" t="n">
        <v>0</v>
      </c>
      <c r="H12517" s="0" t="n">
        <f aca="false">+(D12517+E12517)/2</f>
        <v>52</v>
      </c>
      <c r="I12517" s="0" t="n">
        <f aca="false">+IF(H12517&lt;65,65-H12517,0)</f>
        <v>13</v>
      </c>
      <c r="J12517" s="0" t="n">
        <f aca="false">+IF(H12517&gt;$L$12418,H12517-$L$12418,0)</f>
        <v>0</v>
      </c>
      <c r="K12517" s="0" t="n">
        <f aca="false">+I12517+J12517</f>
        <v>13</v>
      </c>
      <c r="L12517" s="32"/>
      <c r="M12517" s="14" t="n">
        <f aca="false">+(L$12416/30.25)+($L$12417*K12517)</f>
        <v>356879.466793718</v>
      </c>
      <c r="T12517" s="0"/>
    </row>
    <row r="12518" customFormat="false" ht="12.75" hidden="false" customHeight="false" outlineLevel="0" collapsed="false">
      <c r="A12518" s="0" t="n">
        <v>1995</v>
      </c>
      <c r="B12518" s="0" t="n">
        <v>4</v>
      </c>
      <c r="C12518" s="0" t="n">
        <v>8</v>
      </c>
      <c r="D12518" s="0" t="n">
        <v>44</v>
      </c>
      <c r="E12518" s="0" t="n">
        <v>39</v>
      </c>
      <c r="F12518" s="0" t="n">
        <v>14</v>
      </c>
      <c r="H12518" s="0" t="n">
        <f aca="false">+(D12518+E12518)/2</f>
        <v>41.5</v>
      </c>
      <c r="I12518" s="0" t="n">
        <f aca="false">+IF(H12518&lt;65,65-H12518,0)</f>
        <v>23.5</v>
      </c>
      <c r="J12518" s="0" t="n">
        <f aca="false">+IF(H12518&gt;$L$12418,H12518-$L$12418,0)</f>
        <v>0</v>
      </c>
      <c r="K12518" s="0" t="n">
        <f aca="false">+I12518+J12518</f>
        <v>23.5</v>
      </c>
      <c r="L12518" s="32"/>
      <c r="M12518" s="14" t="n">
        <f aca="false">+(L$12416/30.25)+($L$12417*K12518)</f>
        <v>642074.635132831</v>
      </c>
      <c r="T12518" s="0"/>
    </row>
    <row r="12519" customFormat="false" ht="12.75" hidden="false" customHeight="false" outlineLevel="0" collapsed="false">
      <c r="A12519" s="0" t="n">
        <v>1995</v>
      </c>
      <c r="B12519" s="0" t="n">
        <v>4</v>
      </c>
      <c r="C12519" s="0" t="n">
        <v>9</v>
      </c>
      <c r="D12519" s="0" t="n">
        <v>68</v>
      </c>
      <c r="E12519" s="0" t="n">
        <v>41</v>
      </c>
      <c r="F12519" s="0" t="n">
        <v>56</v>
      </c>
      <c r="H12519" s="0" t="n">
        <f aca="false">+(D12519+E12519)/2</f>
        <v>54.5</v>
      </c>
      <c r="I12519" s="0" t="n">
        <f aca="false">+IF(H12519&lt;65,65-H12519,0)</f>
        <v>10.5</v>
      </c>
      <c r="J12519" s="0" t="n">
        <f aca="false">+IF(H12519&gt;$L$12418,H12519-$L$12418,0)</f>
        <v>0</v>
      </c>
      <c r="K12519" s="0" t="n">
        <f aca="false">+I12519+J12519</f>
        <v>10.5</v>
      </c>
      <c r="L12519" s="32"/>
      <c r="M12519" s="14" t="n">
        <f aca="false">+(L$12416/30.25)+($L$12417*K12519)</f>
        <v>288975.855284405</v>
      </c>
      <c r="T12519" s="0"/>
    </row>
    <row r="12520" customFormat="false" ht="12.75" hidden="false" customHeight="false" outlineLevel="0" collapsed="false">
      <c r="A12520" s="0" t="n">
        <v>1995</v>
      </c>
      <c r="B12520" s="0" t="n">
        <v>4</v>
      </c>
      <c r="C12520" s="0" t="n">
        <v>10</v>
      </c>
      <c r="D12520" s="0" t="n">
        <v>56</v>
      </c>
      <c r="E12520" s="0" t="n">
        <v>34</v>
      </c>
      <c r="F12520" s="0" t="n">
        <v>0</v>
      </c>
      <c r="H12520" s="0" t="n">
        <f aca="false">+(D12520+E12520)/2</f>
        <v>45</v>
      </c>
      <c r="I12520" s="0" t="n">
        <f aca="false">+IF(H12520&lt;65,65-H12520,0)</f>
        <v>20</v>
      </c>
      <c r="J12520" s="0" t="n">
        <f aca="false">+IF(H12520&gt;$L$12418,H12520-$L$12418,0)</f>
        <v>0</v>
      </c>
      <c r="K12520" s="0" t="n">
        <f aca="false">+I12520+J12520</f>
        <v>20</v>
      </c>
      <c r="L12520" s="32"/>
      <c r="M12520" s="14" t="n">
        <f aca="false">+(L$12416/30.25)+($L$12417*K12520)</f>
        <v>547009.579019793</v>
      </c>
      <c r="T12520" s="0"/>
    </row>
    <row r="12521" customFormat="false" ht="12.75" hidden="false" customHeight="false" outlineLevel="0" collapsed="false">
      <c r="A12521" s="0" t="n">
        <v>1995</v>
      </c>
      <c r="B12521" s="0" t="n">
        <v>4</v>
      </c>
      <c r="C12521" s="0" t="n">
        <v>11</v>
      </c>
      <c r="D12521" s="0" t="n">
        <v>58</v>
      </c>
      <c r="E12521" s="0" t="n">
        <v>41</v>
      </c>
      <c r="F12521" s="0" t="n">
        <v>0</v>
      </c>
      <c r="H12521" s="0" t="n">
        <f aca="false">+(D12521+E12521)/2</f>
        <v>49.5</v>
      </c>
      <c r="I12521" s="0" t="n">
        <f aca="false">+IF(H12521&lt;65,65-H12521,0)</f>
        <v>15.5</v>
      </c>
      <c r="J12521" s="0" t="n">
        <f aca="false">+IF(H12521&gt;$L$12418,H12521-$L$12418,0)</f>
        <v>0</v>
      </c>
      <c r="K12521" s="0" t="n">
        <f aca="false">+I12521+J12521</f>
        <v>15.5</v>
      </c>
      <c r="L12521" s="32"/>
      <c r="M12521" s="14" t="n">
        <f aca="false">+(L$12416/30.25)+($L$12417*K12521)</f>
        <v>424783.07830303</v>
      </c>
      <c r="T12521" s="0"/>
    </row>
    <row r="12522" customFormat="false" ht="12.75" hidden="false" customHeight="false" outlineLevel="0" collapsed="false">
      <c r="A12522" s="0" t="n">
        <v>1995</v>
      </c>
      <c r="B12522" s="0" t="n">
        <v>4</v>
      </c>
      <c r="C12522" s="0" t="n">
        <v>12</v>
      </c>
      <c r="D12522" s="0" t="n">
        <v>56</v>
      </c>
      <c r="E12522" s="0" t="n">
        <v>44</v>
      </c>
      <c r="F12522" s="0" t="n">
        <v>52</v>
      </c>
      <c r="H12522" s="0" t="n">
        <f aca="false">+(D12522+E12522)/2</f>
        <v>50</v>
      </c>
      <c r="I12522" s="0" t="n">
        <f aca="false">+IF(H12522&lt;65,65-H12522,0)</f>
        <v>15</v>
      </c>
      <c r="J12522" s="0" t="n">
        <f aca="false">+IF(H12522&gt;$L$12418,H12522-$L$12418,0)</f>
        <v>0</v>
      </c>
      <c r="K12522" s="0" t="n">
        <f aca="false">+I12522+J12522</f>
        <v>15</v>
      </c>
      <c r="L12522" s="32"/>
      <c r="M12522" s="14" t="n">
        <f aca="false">+(L$12416/30.25)+($L$12417*K12522)</f>
        <v>411202.356001168</v>
      </c>
      <c r="T12522" s="0"/>
    </row>
    <row r="12523" customFormat="false" ht="12.75" hidden="false" customHeight="false" outlineLevel="0" collapsed="false">
      <c r="A12523" s="0" t="n">
        <v>1995</v>
      </c>
      <c r="B12523" s="0" t="n">
        <v>4</v>
      </c>
      <c r="C12523" s="0" t="n">
        <v>13</v>
      </c>
      <c r="D12523" s="0" t="n">
        <v>60</v>
      </c>
      <c r="E12523" s="0" t="n">
        <v>42</v>
      </c>
      <c r="F12523" s="0" t="n">
        <v>31</v>
      </c>
      <c r="H12523" s="0" t="n">
        <f aca="false">+(D12523+E12523)/2</f>
        <v>51</v>
      </c>
      <c r="I12523" s="0" t="n">
        <f aca="false">+IF(H12523&lt;65,65-H12523,0)</f>
        <v>14</v>
      </c>
      <c r="J12523" s="0" t="n">
        <f aca="false">+IF(H12523&gt;$L$12418,H12523-$L$12418,0)</f>
        <v>0</v>
      </c>
      <c r="K12523" s="0" t="n">
        <f aca="false">+I12523+J12523</f>
        <v>14</v>
      </c>
      <c r="L12523" s="32"/>
      <c r="M12523" s="14" t="n">
        <f aca="false">+(L$12416/30.25)+($L$12417*K12523)</f>
        <v>384040.911397443</v>
      </c>
      <c r="T12523" s="0"/>
    </row>
    <row r="12524" customFormat="false" ht="12.75" hidden="false" customHeight="false" outlineLevel="0" collapsed="false">
      <c r="A12524" s="0" t="n">
        <v>1995</v>
      </c>
      <c r="B12524" s="0" t="n">
        <v>4</v>
      </c>
      <c r="C12524" s="0" t="n">
        <v>14</v>
      </c>
      <c r="D12524" s="0" t="n">
        <v>58</v>
      </c>
      <c r="E12524" s="0" t="n">
        <v>42</v>
      </c>
      <c r="F12524" s="0" t="n">
        <v>1</v>
      </c>
      <c r="H12524" s="0" t="n">
        <f aca="false">+(D12524+E12524)/2</f>
        <v>50</v>
      </c>
      <c r="I12524" s="0" t="n">
        <f aca="false">+IF(H12524&lt;65,65-H12524,0)</f>
        <v>15</v>
      </c>
      <c r="J12524" s="0" t="n">
        <f aca="false">+IF(H12524&gt;$L$12418,H12524-$L$12418,0)</f>
        <v>0</v>
      </c>
      <c r="K12524" s="0" t="n">
        <f aca="false">+I12524+J12524</f>
        <v>15</v>
      </c>
      <c r="L12524" s="32"/>
      <c r="M12524" s="14" t="n">
        <f aca="false">+(L$12416/30.25)+($L$12417*K12524)</f>
        <v>411202.356001168</v>
      </c>
      <c r="T12524" s="0"/>
    </row>
    <row r="12525" customFormat="false" ht="12.75" hidden="false" customHeight="false" outlineLevel="0" collapsed="false">
      <c r="A12525" s="0" t="n">
        <v>1995</v>
      </c>
      <c r="B12525" s="0" t="n">
        <v>4</v>
      </c>
      <c r="C12525" s="0" t="n">
        <v>15</v>
      </c>
      <c r="D12525" s="0" t="n">
        <v>56</v>
      </c>
      <c r="E12525" s="0" t="n">
        <v>41</v>
      </c>
      <c r="F12525" s="0" t="n">
        <v>0</v>
      </c>
      <c r="H12525" s="0" t="n">
        <f aca="false">+(D12525+E12525)/2</f>
        <v>48.5</v>
      </c>
      <c r="I12525" s="0" t="n">
        <f aca="false">+IF(H12525&lt;65,65-H12525,0)</f>
        <v>16.5</v>
      </c>
      <c r="J12525" s="0" t="n">
        <f aca="false">+IF(H12525&gt;$L$12418,H12525-$L$12418,0)</f>
        <v>0</v>
      </c>
      <c r="K12525" s="0" t="n">
        <f aca="false">+I12525+J12525</f>
        <v>16.5</v>
      </c>
      <c r="L12525" s="32"/>
      <c r="M12525" s="14" t="n">
        <f aca="false">+(L$12416/30.25)+($L$12417*K12525)</f>
        <v>451944.522906755</v>
      </c>
      <c r="T12525" s="0"/>
    </row>
    <row r="12526" customFormat="false" ht="12.75" hidden="false" customHeight="false" outlineLevel="0" collapsed="false">
      <c r="A12526" s="0" t="n">
        <v>1995</v>
      </c>
      <c r="B12526" s="0" t="n">
        <v>4</v>
      </c>
      <c r="C12526" s="0" t="n">
        <v>16</v>
      </c>
      <c r="D12526" s="0" t="n">
        <v>64</v>
      </c>
      <c r="E12526" s="0" t="n">
        <v>41</v>
      </c>
      <c r="F12526" s="0" t="n">
        <v>0</v>
      </c>
      <c r="H12526" s="0" t="n">
        <f aca="false">+(D12526+E12526)/2</f>
        <v>52.5</v>
      </c>
      <c r="I12526" s="0" t="n">
        <f aca="false">+IF(H12526&lt;65,65-H12526,0)</f>
        <v>12.5</v>
      </c>
      <c r="J12526" s="0" t="n">
        <f aca="false">+IF(H12526&gt;$L$12418,H12526-$L$12418,0)</f>
        <v>0</v>
      </c>
      <c r="K12526" s="0" t="n">
        <f aca="false">+I12526+J12526</f>
        <v>12.5</v>
      </c>
      <c r="L12526" s="32"/>
      <c r="M12526" s="14" t="n">
        <f aca="false">+(L$12416/30.25)+($L$12417*K12526)</f>
        <v>343298.744491855</v>
      </c>
      <c r="T12526" s="0"/>
    </row>
    <row r="12527" customFormat="false" ht="12.75" hidden="false" customHeight="false" outlineLevel="0" collapsed="false">
      <c r="A12527" s="0" t="n">
        <v>1995</v>
      </c>
      <c r="B12527" s="0" t="n">
        <v>4</v>
      </c>
      <c r="C12527" s="0" t="n">
        <v>17</v>
      </c>
      <c r="D12527" s="0" t="n">
        <v>62</v>
      </c>
      <c r="E12527" s="0" t="n">
        <v>42</v>
      </c>
      <c r="F12527" s="0" t="n">
        <v>0</v>
      </c>
      <c r="H12527" s="0" t="n">
        <f aca="false">+(D12527+E12527)/2</f>
        <v>52</v>
      </c>
      <c r="I12527" s="0" t="n">
        <f aca="false">+IF(H12527&lt;65,65-H12527,0)</f>
        <v>13</v>
      </c>
      <c r="J12527" s="0" t="n">
        <f aca="false">+IF(H12527&gt;$L$12418,H12527-$L$12418,0)</f>
        <v>0</v>
      </c>
      <c r="K12527" s="0" t="n">
        <f aca="false">+I12527+J12527</f>
        <v>13</v>
      </c>
      <c r="L12527" s="32"/>
      <c r="M12527" s="14" t="n">
        <f aca="false">+(L$12416/30.25)+($L$12417*K12527)</f>
        <v>356879.466793718</v>
      </c>
      <c r="T12527" s="0"/>
    </row>
    <row r="12528" customFormat="false" ht="12.75" hidden="false" customHeight="false" outlineLevel="0" collapsed="false">
      <c r="A12528" s="0" t="n">
        <v>1995</v>
      </c>
      <c r="B12528" s="0" t="n">
        <v>4</v>
      </c>
      <c r="C12528" s="0" t="n">
        <v>18</v>
      </c>
      <c r="D12528" s="0" t="n">
        <v>70</v>
      </c>
      <c r="E12528" s="0" t="n">
        <v>45</v>
      </c>
      <c r="F12528" s="0" t="n">
        <v>0</v>
      </c>
      <c r="H12528" s="0" t="n">
        <f aca="false">+(D12528+E12528)/2</f>
        <v>57.5</v>
      </c>
      <c r="I12528" s="0" t="n">
        <f aca="false">+IF(H12528&lt;65,65-H12528,0)</f>
        <v>7.5</v>
      </c>
      <c r="J12528" s="0" t="n">
        <f aca="false">+IF(H12528&gt;$L$12418,H12528-$L$12418,0)</f>
        <v>0</v>
      </c>
      <c r="K12528" s="0" t="n">
        <f aca="false">+I12528+J12528</f>
        <v>7.5</v>
      </c>
      <c r="L12528" s="32"/>
      <c r="M12528" s="14" t="n">
        <f aca="false">+(L$12416/30.25)+($L$12417*K12528)</f>
        <v>207491.52147323</v>
      </c>
      <c r="T12528" s="0"/>
    </row>
    <row r="12529" customFormat="false" ht="12.75" hidden="false" customHeight="false" outlineLevel="0" collapsed="false">
      <c r="A12529" s="0" t="n">
        <v>1995</v>
      </c>
      <c r="B12529" s="0" t="n">
        <v>4</v>
      </c>
      <c r="C12529" s="0" t="n">
        <v>19</v>
      </c>
      <c r="D12529" s="0" t="n">
        <v>76</v>
      </c>
      <c r="E12529" s="0" t="n">
        <v>51</v>
      </c>
      <c r="F12529" s="0" t="n">
        <v>3</v>
      </c>
      <c r="H12529" s="0" t="n">
        <f aca="false">+(D12529+E12529)/2</f>
        <v>63.5</v>
      </c>
      <c r="I12529" s="0" t="n">
        <f aca="false">+IF(H12529&lt;65,65-H12529,0)</f>
        <v>1.5</v>
      </c>
      <c r="J12529" s="0" t="n">
        <f aca="false">+IF(H12529&gt;$L$12418,H12529-$L$12418,0)</f>
        <v>0</v>
      </c>
      <c r="K12529" s="0" t="n">
        <f aca="false">+I12529+J12529</f>
        <v>1.5</v>
      </c>
      <c r="L12529" s="32"/>
      <c r="M12529" s="14" t="n">
        <f aca="false">+(L$12416/30.25)+($L$12417*K12529)</f>
        <v>44522.853850879</v>
      </c>
      <c r="T12529" s="0"/>
    </row>
    <row r="12530" customFormat="false" ht="12.75" hidden="false" customHeight="false" outlineLevel="0" collapsed="false">
      <c r="A12530" s="0" t="n">
        <v>1995</v>
      </c>
      <c r="B12530" s="0" t="n">
        <v>4</v>
      </c>
      <c r="C12530" s="0" t="n">
        <v>20</v>
      </c>
      <c r="D12530" s="0" t="n">
        <v>71</v>
      </c>
      <c r="E12530" s="0" t="n">
        <v>52</v>
      </c>
      <c r="F12530" s="0" t="n">
        <v>0</v>
      </c>
      <c r="H12530" s="0" t="n">
        <f aca="false">+(D12530+E12530)/2</f>
        <v>61.5</v>
      </c>
      <c r="I12530" s="0" t="n">
        <f aca="false">+IF(H12530&lt;65,65-H12530,0)</f>
        <v>3.5</v>
      </c>
      <c r="J12530" s="0" t="n">
        <f aca="false">+IF(H12530&gt;$L$12418,H12530-$L$12418,0)</f>
        <v>0</v>
      </c>
      <c r="K12530" s="0" t="n">
        <f aca="false">+I12530+J12530</f>
        <v>3.5</v>
      </c>
      <c r="L12530" s="32"/>
      <c r="M12530" s="14" t="n">
        <f aca="false">+(L$12416/30.25)+($L$12417*K12530)</f>
        <v>98845.7430583292</v>
      </c>
      <c r="T12530" s="0"/>
    </row>
    <row r="12531" customFormat="false" ht="12.75" hidden="false" customHeight="false" outlineLevel="0" collapsed="false">
      <c r="A12531" s="0" t="n">
        <v>1995</v>
      </c>
      <c r="B12531" s="0" t="n">
        <v>4</v>
      </c>
      <c r="C12531" s="0" t="n">
        <v>21</v>
      </c>
      <c r="D12531" s="0" t="n">
        <v>59</v>
      </c>
      <c r="E12531" s="0" t="n">
        <v>51</v>
      </c>
      <c r="F12531" s="0" t="n">
        <v>12</v>
      </c>
      <c r="H12531" s="0" t="n">
        <f aca="false">+(D12531+E12531)/2</f>
        <v>55</v>
      </c>
      <c r="I12531" s="0" t="n">
        <f aca="false">+IF(H12531&lt;65,65-H12531,0)</f>
        <v>10</v>
      </c>
      <c r="J12531" s="0" t="n">
        <f aca="false">+IF(H12531&gt;$L$12418,H12531-$L$12418,0)</f>
        <v>0</v>
      </c>
      <c r="K12531" s="0" t="n">
        <f aca="false">+I12531+J12531</f>
        <v>10</v>
      </c>
      <c r="L12531" s="32"/>
      <c r="M12531" s="14" t="n">
        <f aca="false">+(L$12416/30.25)+($L$12417*K12531)</f>
        <v>275395.132982542</v>
      </c>
      <c r="T12531" s="0"/>
    </row>
    <row r="12532" customFormat="false" ht="12.75" hidden="false" customHeight="false" outlineLevel="0" collapsed="false">
      <c r="A12532" s="0" t="n">
        <v>1995</v>
      </c>
      <c r="B12532" s="0" t="n">
        <v>4</v>
      </c>
      <c r="C12532" s="0" t="n">
        <v>22</v>
      </c>
      <c r="D12532" s="0" t="n">
        <v>76</v>
      </c>
      <c r="E12532" s="0" t="n">
        <v>50</v>
      </c>
      <c r="F12532" s="0" t="n">
        <v>2</v>
      </c>
      <c r="H12532" s="0" t="n">
        <f aca="false">+(D12532+E12532)/2</f>
        <v>63</v>
      </c>
      <c r="I12532" s="0" t="n">
        <f aca="false">+IF(H12532&lt;65,65-H12532,0)</f>
        <v>2</v>
      </c>
      <c r="J12532" s="0" t="n">
        <f aca="false">+IF(H12532&gt;$L$12418,H12532-$L$12418,0)</f>
        <v>0</v>
      </c>
      <c r="K12532" s="0" t="n">
        <f aca="false">+I12532+J12532</f>
        <v>2</v>
      </c>
      <c r="L12532" s="32"/>
      <c r="M12532" s="14" t="n">
        <f aca="false">+(L$12416/30.25)+($L$12417*K12532)</f>
        <v>58103.5761527415</v>
      </c>
      <c r="T12532" s="0"/>
    </row>
    <row r="12533" customFormat="false" ht="12.75" hidden="false" customHeight="false" outlineLevel="0" collapsed="false">
      <c r="A12533" s="0" t="n">
        <v>1995</v>
      </c>
      <c r="B12533" s="0" t="n">
        <v>4</v>
      </c>
      <c r="C12533" s="0" t="n">
        <v>23</v>
      </c>
      <c r="D12533" s="0" t="n">
        <v>64</v>
      </c>
      <c r="E12533" s="0" t="n">
        <v>45</v>
      </c>
      <c r="F12533" s="0" t="n">
        <v>0</v>
      </c>
      <c r="H12533" s="0" t="n">
        <f aca="false">+(D12533+E12533)/2</f>
        <v>54.5</v>
      </c>
      <c r="I12533" s="0" t="n">
        <f aca="false">+IF(H12533&lt;65,65-H12533,0)</f>
        <v>10.5</v>
      </c>
      <c r="J12533" s="0" t="n">
        <f aca="false">+IF(H12533&gt;$L$12418,H12533-$L$12418,0)</f>
        <v>0</v>
      </c>
      <c r="K12533" s="0" t="n">
        <f aca="false">+I12533+J12533</f>
        <v>10.5</v>
      </c>
      <c r="L12533" s="32"/>
      <c r="M12533" s="14" t="n">
        <f aca="false">+(L$12416/30.25)+($L$12417*K12533)</f>
        <v>288975.855284405</v>
      </c>
      <c r="T12533" s="0"/>
    </row>
    <row r="12534" customFormat="false" ht="12.75" hidden="false" customHeight="false" outlineLevel="0" collapsed="false">
      <c r="A12534" s="0" t="n">
        <v>1995</v>
      </c>
      <c r="B12534" s="0" t="n">
        <v>4</v>
      </c>
      <c r="C12534" s="0" t="n">
        <v>24</v>
      </c>
      <c r="D12534" s="0" t="n">
        <v>63</v>
      </c>
      <c r="E12534" s="0" t="n">
        <v>43</v>
      </c>
      <c r="F12534" s="0" t="n">
        <v>1</v>
      </c>
      <c r="H12534" s="0" t="n">
        <f aca="false">+(D12534+E12534)/2</f>
        <v>53</v>
      </c>
      <c r="I12534" s="0" t="n">
        <f aca="false">+IF(H12534&lt;65,65-H12534,0)</f>
        <v>12</v>
      </c>
      <c r="J12534" s="0" t="n">
        <f aca="false">+IF(H12534&gt;$L$12418,H12534-$L$12418,0)</f>
        <v>0</v>
      </c>
      <c r="K12534" s="0" t="n">
        <f aca="false">+I12534+J12534</f>
        <v>12</v>
      </c>
      <c r="L12534" s="32"/>
      <c r="M12534" s="14" t="n">
        <f aca="false">+(L$12416/30.25)+($L$12417*K12534)</f>
        <v>329718.022189993</v>
      </c>
      <c r="T12534" s="0"/>
    </row>
    <row r="12535" customFormat="false" ht="12.75" hidden="false" customHeight="false" outlineLevel="0" collapsed="false">
      <c r="A12535" s="0" t="n">
        <v>1995</v>
      </c>
      <c r="B12535" s="0" t="n">
        <v>4</v>
      </c>
      <c r="C12535" s="0" t="n">
        <v>25</v>
      </c>
      <c r="D12535" s="0" t="n">
        <v>69</v>
      </c>
      <c r="E12535" s="0" t="n">
        <v>46</v>
      </c>
      <c r="F12535" s="0" t="n">
        <v>0</v>
      </c>
      <c r="H12535" s="0" t="n">
        <f aca="false">+(D12535+E12535)/2</f>
        <v>57.5</v>
      </c>
      <c r="I12535" s="0" t="n">
        <f aca="false">+IF(H12535&lt;65,65-H12535,0)</f>
        <v>7.5</v>
      </c>
      <c r="J12535" s="0" t="n">
        <f aca="false">+IF(H12535&gt;$L$12418,H12535-$L$12418,0)</f>
        <v>0</v>
      </c>
      <c r="K12535" s="0" t="n">
        <f aca="false">+I12535+J12535</f>
        <v>7.5</v>
      </c>
      <c r="L12535" s="32"/>
      <c r="M12535" s="14" t="n">
        <f aca="false">+(L$12416/30.25)+($L$12417*K12535)</f>
        <v>207491.52147323</v>
      </c>
      <c r="T12535" s="0"/>
    </row>
    <row r="12536" customFormat="false" ht="12.75" hidden="false" customHeight="false" outlineLevel="0" collapsed="false">
      <c r="A12536" s="0" t="n">
        <v>1995</v>
      </c>
      <c r="B12536" s="0" t="n">
        <v>4</v>
      </c>
      <c r="C12536" s="0" t="n">
        <v>26</v>
      </c>
      <c r="D12536" s="0" t="n">
        <v>68</v>
      </c>
      <c r="E12536" s="0" t="n">
        <v>49</v>
      </c>
      <c r="F12536" s="0" t="n">
        <v>0</v>
      </c>
      <c r="H12536" s="0" t="n">
        <f aca="false">+(D12536+E12536)/2</f>
        <v>58.5</v>
      </c>
      <c r="I12536" s="0" t="n">
        <f aca="false">+IF(H12536&lt;65,65-H12536,0)</f>
        <v>6.5</v>
      </c>
      <c r="J12536" s="0" t="n">
        <f aca="false">+IF(H12536&gt;$L$12418,H12536-$L$12418,0)</f>
        <v>0</v>
      </c>
      <c r="K12536" s="0" t="n">
        <f aca="false">+I12536+J12536</f>
        <v>6.5</v>
      </c>
      <c r="L12536" s="32"/>
      <c r="M12536" s="14" t="n">
        <f aca="false">+(L$12416/30.25)+($L$12417*K12536)</f>
        <v>180330.076869504</v>
      </c>
      <c r="T12536" s="0"/>
    </row>
    <row r="12537" customFormat="false" ht="12.75" hidden="false" customHeight="false" outlineLevel="0" collapsed="false">
      <c r="A12537" s="0" t="n">
        <v>1995</v>
      </c>
      <c r="B12537" s="0" t="n">
        <v>4</v>
      </c>
      <c r="C12537" s="0" t="n">
        <v>27</v>
      </c>
      <c r="D12537" s="0" t="n">
        <v>73</v>
      </c>
      <c r="E12537" s="0" t="n">
        <v>53</v>
      </c>
      <c r="F12537" s="0" t="n">
        <v>0</v>
      </c>
      <c r="H12537" s="0" t="n">
        <f aca="false">+(D12537+E12537)/2</f>
        <v>63</v>
      </c>
      <c r="I12537" s="0" t="n">
        <f aca="false">+IF(H12537&lt;65,65-H12537,0)</f>
        <v>2</v>
      </c>
      <c r="J12537" s="0" t="n">
        <f aca="false">+IF(H12537&gt;$L$12418,H12537-$L$12418,0)</f>
        <v>0</v>
      </c>
      <c r="K12537" s="0" t="n">
        <f aca="false">+I12537+J12537</f>
        <v>2</v>
      </c>
      <c r="L12537" s="32"/>
      <c r="M12537" s="14" t="n">
        <f aca="false">+(L$12416/30.25)+($L$12417*K12537)</f>
        <v>58103.5761527415</v>
      </c>
      <c r="T12537" s="0"/>
    </row>
    <row r="12538" customFormat="false" ht="12.75" hidden="false" customHeight="false" outlineLevel="0" collapsed="false">
      <c r="A12538" s="0" t="n">
        <v>1995</v>
      </c>
      <c r="B12538" s="0" t="n">
        <v>4</v>
      </c>
      <c r="C12538" s="0" t="n">
        <v>28</v>
      </c>
      <c r="D12538" s="0" t="n">
        <v>72</v>
      </c>
      <c r="E12538" s="0" t="n">
        <v>56</v>
      </c>
      <c r="F12538" s="0" t="n">
        <v>4</v>
      </c>
      <c r="H12538" s="0" t="n">
        <f aca="false">+(D12538+E12538)/2</f>
        <v>64</v>
      </c>
      <c r="I12538" s="0" t="n">
        <f aca="false">+IF(H12538&lt;65,65-H12538,0)</f>
        <v>1</v>
      </c>
      <c r="J12538" s="0" t="n">
        <f aca="false">+IF(H12538&gt;$L$12418,H12538-$L$12418,0)</f>
        <v>0</v>
      </c>
      <c r="K12538" s="0" t="n">
        <f aca="false">+I12538+J12538</f>
        <v>1</v>
      </c>
      <c r="L12538" s="32"/>
      <c r="M12538" s="14" t="n">
        <f aca="false">+(L$12416/30.25)+($L$12417*K12538)</f>
        <v>30942.1315490164</v>
      </c>
      <c r="T12538" s="0"/>
    </row>
    <row r="12539" customFormat="false" ht="12.75" hidden="false" customHeight="false" outlineLevel="0" collapsed="false">
      <c r="A12539" s="0" t="n">
        <v>1995</v>
      </c>
      <c r="B12539" s="0" t="n">
        <v>4</v>
      </c>
      <c r="C12539" s="0" t="n">
        <v>29</v>
      </c>
      <c r="D12539" s="0" t="n">
        <v>65</v>
      </c>
      <c r="E12539" s="0" t="n">
        <v>50</v>
      </c>
      <c r="F12539" s="0" t="n">
        <v>0</v>
      </c>
      <c r="H12539" s="0" t="n">
        <f aca="false">+(D12539+E12539)/2</f>
        <v>57.5</v>
      </c>
      <c r="I12539" s="0" t="n">
        <f aca="false">+IF(H12539&lt;65,65-H12539,0)</f>
        <v>7.5</v>
      </c>
      <c r="J12539" s="0" t="n">
        <f aca="false">+IF(H12539&gt;$L$12418,H12539-$L$12418,0)</f>
        <v>0</v>
      </c>
      <c r="K12539" s="0" t="n">
        <f aca="false">+I12539+J12539</f>
        <v>7.5</v>
      </c>
      <c r="L12539" s="32"/>
      <c r="M12539" s="14" t="n">
        <f aca="false">+(L$12416/30.25)+($L$12417*K12539)</f>
        <v>207491.52147323</v>
      </c>
      <c r="T12539" s="0"/>
    </row>
    <row r="12540" customFormat="false" ht="12.75" hidden="false" customHeight="false" outlineLevel="0" collapsed="false">
      <c r="A12540" s="0" t="n">
        <v>1995</v>
      </c>
      <c r="B12540" s="0" t="n">
        <v>4</v>
      </c>
      <c r="C12540" s="0" t="n">
        <v>30</v>
      </c>
      <c r="D12540" s="0" t="n">
        <v>57</v>
      </c>
      <c r="E12540" s="0" t="n">
        <v>46</v>
      </c>
      <c r="F12540" s="0" t="n">
        <v>49</v>
      </c>
      <c r="H12540" s="0" t="n">
        <f aca="false">+(D12540+E12540)/2</f>
        <v>51.5</v>
      </c>
      <c r="I12540" s="0" t="n">
        <f aca="false">+IF(H12540&lt;65,65-H12540,0)</f>
        <v>13.5</v>
      </c>
      <c r="J12540" s="0" t="n">
        <f aca="false">+IF(H12540&gt;$L$12418,H12540-$L$12418,0)</f>
        <v>0</v>
      </c>
      <c r="K12540" s="0" t="n">
        <f aca="false">+I12540+J12540</f>
        <v>13.5</v>
      </c>
      <c r="L12540" s="32"/>
      <c r="M12540" s="14" t="n">
        <f aca="false">+(L$12416/30.25)+($L$12417*K12540)</f>
        <v>370460.18909558</v>
      </c>
      <c r="T12540" s="0"/>
    </row>
    <row r="12541" customFormat="false" ht="12.75" hidden="false" customHeight="false" outlineLevel="0" collapsed="false">
      <c r="A12541" s="0" t="n">
        <v>1995</v>
      </c>
      <c r="B12541" s="0" t="n">
        <v>5</v>
      </c>
      <c r="C12541" s="0" t="n">
        <v>1</v>
      </c>
      <c r="D12541" s="0" t="n">
        <v>62</v>
      </c>
      <c r="E12541" s="0" t="n">
        <v>44</v>
      </c>
      <c r="F12541" s="0" t="n">
        <v>46</v>
      </c>
      <c r="H12541" s="0" t="n">
        <f aca="false">+(D12541+E12541)/2</f>
        <v>53</v>
      </c>
      <c r="I12541" s="0" t="n">
        <f aca="false">+IF(H12541&lt;65,65-H12541,0)</f>
        <v>12</v>
      </c>
      <c r="J12541" s="0" t="n">
        <f aca="false">+IF(H12541&gt;$L$12418,H12541-$L$12418,0)</f>
        <v>0</v>
      </c>
      <c r="K12541" s="0" t="n">
        <f aca="false">+I12541+J12541</f>
        <v>12</v>
      </c>
      <c r="L12541" s="32"/>
      <c r="M12541" s="14" t="n">
        <f aca="false">+(L$12416/30.25)+($L$12417*K12541)</f>
        <v>329718.022189993</v>
      </c>
      <c r="T12541" s="0"/>
    </row>
    <row r="12542" customFormat="false" ht="12.75" hidden="false" customHeight="false" outlineLevel="0" collapsed="false">
      <c r="A12542" s="0" t="n">
        <v>1995</v>
      </c>
      <c r="B12542" s="0" t="n">
        <v>5</v>
      </c>
      <c r="C12542" s="0" t="n">
        <v>2</v>
      </c>
      <c r="D12542" s="0" t="n">
        <v>52</v>
      </c>
      <c r="E12542" s="0" t="n">
        <v>45</v>
      </c>
      <c r="F12542" s="0" t="n">
        <v>12</v>
      </c>
      <c r="H12542" s="0" t="n">
        <f aca="false">+(D12542+E12542)/2</f>
        <v>48.5</v>
      </c>
      <c r="I12542" s="0" t="n">
        <f aca="false">+IF(H12542&lt;65,65-H12542,0)</f>
        <v>16.5</v>
      </c>
      <c r="J12542" s="0" t="n">
        <f aca="false">+IF(H12542&gt;$L$12418,H12542-$L$12418,0)</f>
        <v>0</v>
      </c>
      <c r="K12542" s="0" t="n">
        <f aca="false">+I12542+J12542</f>
        <v>16.5</v>
      </c>
      <c r="L12542" s="32"/>
      <c r="M12542" s="14" t="n">
        <f aca="false">+(L$12416/30.25)+($L$12417*K12542)</f>
        <v>451944.522906755</v>
      </c>
      <c r="T12542" s="0"/>
    </row>
    <row r="12543" customFormat="false" ht="12.75" hidden="false" customHeight="false" outlineLevel="0" collapsed="false">
      <c r="A12543" s="0" t="n">
        <v>1995</v>
      </c>
      <c r="B12543" s="0" t="n">
        <v>5</v>
      </c>
      <c r="C12543" s="0" t="n">
        <v>3</v>
      </c>
      <c r="D12543" s="0" t="n">
        <v>73</v>
      </c>
      <c r="E12543" s="0" t="n">
        <v>46</v>
      </c>
      <c r="F12543" s="0" t="n">
        <v>0</v>
      </c>
      <c r="H12543" s="0" t="n">
        <f aca="false">+(D12543+E12543)/2</f>
        <v>59.5</v>
      </c>
      <c r="I12543" s="0" t="n">
        <f aca="false">+IF(H12543&lt;65,65-H12543,0)</f>
        <v>5.5</v>
      </c>
      <c r="J12543" s="0" t="n">
        <f aca="false">+IF(H12543&gt;$L$12418,H12543-$L$12418,0)</f>
        <v>0</v>
      </c>
      <c r="K12543" s="0" t="n">
        <f aca="false">+I12543+J12543</f>
        <v>5.5</v>
      </c>
      <c r="L12543" s="32"/>
      <c r="M12543" s="14" t="n">
        <f aca="false">+(L$12416/30.25)+($L$12417*K12543)</f>
        <v>153168.632265779</v>
      </c>
      <c r="T12543" s="0"/>
    </row>
    <row r="12544" customFormat="false" ht="12.75" hidden="false" customHeight="false" outlineLevel="0" collapsed="false">
      <c r="A12544" s="0" t="n">
        <v>1995</v>
      </c>
      <c r="B12544" s="0" t="n">
        <v>5</v>
      </c>
      <c r="C12544" s="0" t="n">
        <v>4</v>
      </c>
      <c r="D12544" s="0" t="n">
        <v>72</v>
      </c>
      <c r="E12544" s="0" t="n">
        <v>56</v>
      </c>
      <c r="F12544" s="0" t="n">
        <v>2</v>
      </c>
      <c r="H12544" s="0" t="n">
        <f aca="false">+(D12544+E12544)/2</f>
        <v>64</v>
      </c>
      <c r="I12544" s="0" t="n">
        <f aca="false">+IF(H12544&lt;65,65-H12544,0)</f>
        <v>1</v>
      </c>
      <c r="J12544" s="0" t="n">
        <f aca="false">+IF(H12544&gt;$L$12418,H12544-$L$12418,0)</f>
        <v>0</v>
      </c>
      <c r="K12544" s="0" t="n">
        <f aca="false">+I12544+J12544</f>
        <v>1</v>
      </c>
      <c r="L12544" s="32"/>
      <c r="M12544" s="14" t="n">
        <f aca="false">+(L$12416/30.25)+($L$12417*K12544)</f>
        <v>30942.1315490164</v>
      </c>
      <c r="T12544" s="0"/>
    </row>
    <row r="12545" customFormat="false" ht="12.75" hidden="false" customHeight="false" outlineLevel="0" collapsed="false">
      <c r="A12545" s="0" t="n">
        <v>1995</v>
      </c>
      <c r="B12545" s="0" t="n">
        <v>5</v>
      </c>
      <c r="C12545" s="0" t="n">
        <v>5</v>
      </c>
      <c r="D12545" s="0" t="n">
        <v>62</v>
      </c>
      <c r="E12545" s="0" t="n">
        <v>54</v>
      </c>
      <c r="F12545" s="0" t="n">
        <v>0</v>
      </c>
      <c r="H12545" s="0" t="n">
        <f aca="false">+(D12545+E12545)/2</f>
        <v>58</v>
      </c>
      <c r="I12545" s="0" t="n">
        <f aca="false">+IF(H12545&lt;65,65-H12545,0)</f>
        <v>7</v>
      </c>
      <c r="J12545" s="0" t="n">
        <f aca="false">+IF(H12545&gt;$L$12418,H12545-$L$12418,0)</f>
        <v>0</v>
      </c>
      <c r="K12545" s="0" t="n">
        <f aca="false">+I12545+J12545</f>
        <v>7</v>
      </c>
      <c r="L12545" s="32"/>
      <c r="M12545" s="14" t="n">
        <f aca="false">+(L$12416/30.25)+($L$12417*K12545)</f>
        <v>193910.799171367</v>
      </c>
      <c r="T12545" s="0"/>
    </row>
    <row r="12546" customFormat="false" ht="12.75" hidden="false" customHeight="false" outlineLevel="0" collapsed="false">
      <c r="A12546" s="0" t="n">
        <v>1995</v>
      </c>
      <c r="B12546" s="0" t="n">
        <v>5</v>
      </c>
      <c r="C12546" s="0" t="n">
        <v>6</v>
      </c>
      <c r="D12546" s="0" t="n">
        <v>67</v>
      </c>
      <c r="E12546" s="0" t="n">
        <v>52</v>
      </c>
      <c r="F12546" s="0" t="n">
        <v>0</v>
      </c>
      <c r="H12546" s="0" t="n">
        <f aca="false">+(D12546+E12546)/2</f>
        <v>59.5</v>
      </c>
      <c r="I12546" s="0" t="n">
        <f aca="false">+IF(H12546&lt;65,65-H12546,0)</f>
        <v>5.5</v>
      </c>
      <c r="J12546" s="0" t="n">
        <f aca="false">+IF(H12546&gt;$L$12418,H12546-$L$12418,0)</f>
        <v>0</v>
      </c>
      <c r="K12546" s="0" t="n">
        <f aca="false">+I12546+J12546</f>
        <v>5.5</v>
      </c>
      <c r="L12546" s="32"/>
      <c r="M12546" s="14" t="n">
        <f aca="false">+(L$12416/30.25)+($L$12417*K12546)</f>
        <v>153168.632265779</v>
      </c>
      <c r="T12546" s="0"/>
    </row>
    <row r="12547" customFormat="false" ht="12.75" hidden="false" customHeight="false" outlineLevel="0" collapsed="false">
      <c r="A12547" s="0" t="n">
        <v>1995</v>
      </c>
      <c r="B12547" s="0" t="n">
        <v>5</v>
      </c>
      <c r="C12547" s="0" t="n">
        <v>7</v>
      </c>
      <c r="D12547" s="0" t="n">
        <v>68</v>
      </c>
      <c r="E12547" s="0" t="n">
        <v>48</v>
      </c>
      <c r="F12547" s="0" t="n">
        <v>0</v>
      </c>
      <c r="H12547" s="0" t="n">
        <f aca="false">+(D12547+E12547)/2</f>
        <v>58</v>
      </c>
      <c r="I12547" s="0" t="n">
        <f aca="false">+IF(H12547&lt;65,65-H12547,0)</f>
        <v>7</v>
      </c>
      <c r="J12547" s="0" t="n">
        <f aca="false">+IF(H12547&gt;$L$12418,H12547-$L$12418,0)</f>
        <v>0</v>
      </c>
      <c r="K12547" s="0" t="n">
        <f aca="false">+I12547+J12547</f>
        <v>7</v>
      </c>
      <c r="L12547" s="32"/>
      <c r="M12547" s="14" t="n">
        <f aca="false">+(L$12416/30.25)+($L$12417*K12547)</f>
        <v>193910.799171367</v>
      </c>
      <c r="T12547" s="0"/>
    </row>
    <row r="12548" customFormat="false" ht="12.75" hidden="false" customHeight="false" outlineLevel="0" collapsed="false">
      <c r="A12548" s="0" t="n">
        <v>1995</v>
      </c>
      <c r="B12548" s="0" t="n">
        <v>5</v>
      </c>
      <c r="C12548" s="0" t="n">
        <v>8</v>
      </c>
      <c r="D12548" s="0" t="n">
        <v>67</v>
      </c>
      <c r="E12548" s="0" t="n">
        <v>45</v>
      </c>
      <c r="F12548" s="0" t="n">
        <v>0</v>
      </c>
      <c r="H12548" s="0" t="n">
        <f aca="false">+(D12548+E12548)/2</f>
        <v>56</v>
      </c>
      <c r="I12548" s="0" t="n">
        <f aca="false">+IF(H12548&lt;65,65-H12548,0)</f>
        <v>9</v>
      </c>
      <c r="J12548" s="0" t="n">
        <f aca="false">+IF(H12548&gt;$L$12418,H12548-$L$12418,0)</f>
        <v>0</v>
      </c>
      <c r="K12548" s="0" t="n">
        <f aca="false">+I12548+J12548</f>
        <v>9</v>
      </c>
      <c r="L12548" s="32"/>
      <c r="M12548" s="14" t="n">
        <f aca="false">+(L$12416/30.25)+($L$12417*K12548)</f>
        <v>248233.688378817</v>
      </c>
      <c r="T12548" s="0"/>
    </row>
    <row r="12549" customFormat="false" ht="12.75" hidden="false" customHeight="false" outlineLevel="0" collapsed="false">
      <c r="A12549" s="0" t="n">
        <v>1995</v>
      </c>
      <c r="B12549" s="0" t="n">
        <v>5</v>
      </c>
      <c r="C12549" s="0" t="n">
        <v>9</v>
      </c>
      <c r="D12549" s="0" t="n">
        <v>72</v>
      </c>
      <c r="E12549" s="0" t="n">
        <v>52</v>
      </c>
      <c r="F12549" s="0" t="n">
        <v>0</v>
      </c>
      <c r="H12549" s="0" t="n">
        <f aca="false">+(D12549+E12549)/2</f>
        <v>62</v>
      </c>
      <c r="I12549" s="0" t="n">
        <f aca="false">+IF(H12549&lt;65,65-H12549,0)</f>
        <v>3</v>
      </c>
      <c r="J12549" s="0" t="n">
        <f aca="false">+IF(H12549&gt;$L$12418,H12549-$L$12418,0)</f>
        <v>0</v>
      </c>
      <c r="K12549" s="0" t="n">
        <f aca="false">+I12549+J12549</f>
        <v>3</v>
      </c>
      <c r="L12549" s="32"/>
      <c r="M12549" s="14" t="n">
        <f aca="false">+(L$12416/30.25)+($L$12417*K12549)</f>
        <v>85265.0207564666</v>
      </c>
      <c r="T12549" s="0"/>
    </row>
    <row r="12550" customFormat="false" ht="12.75" hidden="false" customHeight="false" outlineLevel="0" collapsed="false">
      <c r="A12550" s="0" t="n">
        <v>1995</v>
      </c>
      <c r="B12550" s="0" t="n">
        <v>5</v>
      </c>
      <c r="C12550" s="0" t="n">
        <v>10</v>
      </c>
      <c r="D12550" s="0" t="n">
        <v>59</v>
      </c>
      <c r="E12550" s="0" t="n">
        <v>49</v>
      </c>
      <c r="F12550" s="0" t="n">
        <v>26</v>
      </c>
      <c r="H12550" s="0" t="n">
        <f aca="false">+(D12550+E12550)/2</f>
        <v>54</v>
      </c>
      <c r="I12550" s="0" t="n">
        <f aca="false">+IF(H12550&lt;65,65-H12550,0)</f>
        <v>11</v>
      </c>
      <c r="J12550" s="0" t="n">
        <f aca="false">+IF(H12550&gt;$L$12418,H12550-$L$12418,0)</f>
        <v>0</v>
      </c>
      <c r="K12550" s="0" t="n">
        <f aca="false">+I12550+J12550</f>
        <v>11</v>
      </c>
      <c r="L12550" s="32"/>
      <c r="M12550" s="14" t="n">
        <f aca="false">+(L$12416/30.25)+($L$12417*K12550)</f>
        <v>302556.577586267</v>
      </c>
      <c r="T12550" s="0"/>
    </row>
    <row r="12551" customFormat="false" ht="12.75" hidden="false" customHeight="false" outlineLevel="0" collapsed="false">
      <c r="A12551" s="0" t="n">
        <v>1995</v>
      </c>
      <c r="B12551" s="0" t="n">
        <v>5</v>
      </c>
      <c r="C12551" s="0" t="n">
        <v>11</v>
      </c>
      <c r="D12551" s="0" t="n">
        <v>57</v>
      </c>
      <c r="E12551" s="0" t="n">
        <v>48</v>
      </c>
      <c r="F12551" s="0" t="n">
        <v>3</v>
      </c>
      <c r="H12551" s="0" t="n">
        <f aca="false">+(D12551+E12551)/2</f>
        <v>52.5</v>
      </c>
      <c r="I12551" s="0" t="n">
        <f aca="false">+IF(H12551&lt;65,65-H12551,0)</f>
        <v>12.5</v>
      </c>
      <c r="J12551" s="0" t="n">
        <f aca="false">+IF(H12551&gt;$L$12418,H12551-$L$12418,0)</f>
        <v>0</v>
      </c>
      <c r="K12551" s="0" t="n">
        <f aca="false">+I12551+J12551</f>
        <v>12.5</v>
      </c>
      <c r="L12551" s="32"/>
      <c r="M12551" s="14" t="n">
        <f aca="false">+(L$12416/30.25)+($L$12417*K12551)</f>
        <v>343298.744491855</v>
      </c>
      <c r="T12551" s="0"/>
    </row>
    <row r="12552" customFormat="false" ht="12.75" hidden="false" customHeight="false" outlineLevel="0" collapsed="false">
      <c r="A12552" s="0" t="n">
        <v>1995</v>
      </c>
      <c r="B12552" s="0" t="n">
        <v>5</v>
      </c>
      <c r="C12552" s="0" t="n">
        <v>12</v>
      </c>
      <c r="D12552" s="0" t="n">
        <v>62</v>
      </c>
      <c r="E12552" s="0" t="n">
        <v>54</v>
      </c>
      <c r="F12552" s="0" t="n">
        <v>1</v>
      </c>
      <c r="H12552" s="0" t="n">
        <f aca="false">+(D12552+E12552)/2</f>
        <v>58</v>
      </c>
      <c r="I12552" s="0" t="n">
        <f aca="false">+IF(H12552&lt;65,65-H12552,0)</f>
        <v>7</v>
      </c>
      <c r="J12552" s="0" t="n">
        <f aca="false">+IF(H12552&gt;$L$12418,H12552-$L$12418,0)</f>
        <v>0</v>
      </c>
      <c r="K12552" s="0" t="n">
        <f aca="false">+I12552+J12552</f>
        <v>7</v>
      </c>
      <c r="L12552" s="32"/>
      <c r="M12552" s="14" t="n">
        <f aca="false">+(L$12416/30.25)+($L$12417*K12552)</f>
        <v>193910.799171367</v>
      </c>
      <c r="T12552" s="0"/>
    </row>
    <row r="12553" customFormat="false" ht="12.75" hidden="false" customHeight="false" outlineLevel="0" collapsed="false">
      <c r="A12553" s="0" t="n">
        <v>1995</v>
      </c>
      <c r="B12553" s="0" t="n">
        <v>5</v>
      </c>
      <c r="C12553" s="0" t="n">
        <v>13</v>
      </c>
      <c r="D12553" s="0" t="n">
        <v>72</v>
      </c>
      <c r="E12553" s="0" t="n">
        <v>55</v>
      </c>
      <c r="F12553" s="0" t="n">
        <v>0</v>
      </c>
      <c r="H12553" s="0" t="n">
        <f aca="false">+(D12553+E12553)/2</f>
        <v>63.5</v>
      </c>
      <c r="I12553" s="0" t="n">
        <f aca="false">+IF(H12553&lt;65,65-H12553,0)</f>
        <v>1.5</v>
      </c>
      <c r="J12553" s="0" t="n">
        <f aca="false">+IF(H12553&gt;$L$12418,H12553-$L$12418,0)</f>
        <v>0</v>
      </c>
      <c r="K12553" s="0" t="n">
        <f aca="false">+I12553+J12553</f>
        <v>1.5</v>
      </c>
      <c r="L12553" s="32"/>
      <c r="M12553" s="14" t="n">
        <f aca="false">+(L$12416/30.25)+($L$12417*K12553)</f>
        <v>44522.853850879</v>
      </c>
      <c r="T12553" s="0"/>
    </row>
    <row r="12554" customFormat="false" ht="12.75" hidden="false" customHeight="false" outlineLevel="0" collapsed="false">
      <c r="A12554" s="0" t="n">
        <v>1995</v>
      </c>
      <c r="B12554" s="0" t="n">
        <v>5</v>
      </c>
      <c r="C12554" s="0" t="n">
        <v>14</v>
      </c>
      <c r="D12554" s="0" t="n">
        <v>66</v>
      </c>
      <c r="E12554" s="0" t="n">
        <v>51</v>
      </c>
      <c r="F12554" s="0" t="n">
        <v>0</v>
      </c>
      <c r="H12554" s="0" t="n">
        <f aca="false">+(D12554+E12554)/2</f>
        <v>58.5</v>
      </c>
      <c r="I12554" s="0" t="n">
        <f aca="false">+IF(H12554&lt;65,65-H12554,0)</f>
        <v>6.5</v>
      </c>
      <c r="J12554" s="0" t="n">
        <f aca="false">+IF(H12554&gt;$L$12418,H12554-$L$12418,0)</f>
        <v>0</v>
      </c>
      <c r="K12554" s="0" t="n">
        <f aca="false">+I12554+J12554</f>
        <v>6.5</v>
      </c>
      <c r="L12554" s="32"/>
      <c r="M12554" s="14" t="n">
        <f aca="false">+(L$12416/30.25)+($L$12417*K12554)</f>
        <v>180330.076869504</v>
      </c>
      <c r="T12554" s="0"/>
    </row>
    <row r="12555" customFormat="false" ht="12.75" hidden="false" customHeight="false" outlineLevel="0" collapsed="false">
      <c r="A12555" s="0" t="n">
        <v>1995</v>
      </c>
      <c r="B12555" s="0" t="n">
        <v>5</v>
      </c>
      <c r="C12555" s="0" t="n">
        <v>15</v>
      </c>
      <c r="D12555" s="0" t="n">
        <v>70</v>
      </c>
      <c r="E12555" s="0" t="n">
        <v>52</v>
      </c>
      <c r="F12555" s="0" t="n">
        <v>5</v>
      </c>
      <c r="H12555" s="0" t="n">
        <f aca="false">+(D12555+E12555)/2</f>
        <v>61</v>
      </c>
      <c r="I12555" s="0" t="n">
        <f aca="false">+IF(H12555&lt;65,65-H12555,0)</f>
        <v>4</v>
      </c>
      <c r="J12555" s="0" t="n">
        <f aca="false">+IF(H12555&gt;$L$12418,H12555-$L$12418,0)</f>
        <v>0</v>
      </c>
      <c r="K12555" s="0" t="n">
        <f aca="false">+I12555+J12555</f>
        <v>4</v>
      </c>
      <c r="L12555" s="32"/>
      <c r="M12555" s="14" t="n">
        <f aca="false">+(L$12416/30.25)+($L$12417*K12555)</f>
        <v>112426.465360192</v>
      </c>
      <c r="T12555" s="0"/>
    </row>
    <row r="12556" customFormat="false" ht="12.75" hidden="false" customHeight="false" outlineLevel="0" collapsed="false">
      <c r="A12556" s="0" t="n">
        <v>1995</v>
      </c>
      <c r="B12556" s="0" t="n">
        <v>5</v>
      </c>
      <c r="C12556" s="0" t="n">
        <v>16</v>
      </c>
      <c r="D12556" s="0" t="n">
        <v>80</v>
      </c>
      <c r="E12556" s="0" t="n">
        <v>51</v>
      </c>
      <c r="F12556" s="0" t="n">
        <v>0</v>
      </c>
      <c r="H12556" s="0" t="n">
        <f aca="false">+(D12556+E12556)/2</f>
        <v>65.5</v>
      </c>
      <c r="I12556" s="0" t="n">
        <f aca="false">+IF(H12556&lt;65,65-H12556,0)</f>
        <v>0</v>
      </c>
      <c r="J12556" s="0" t="n">
        <f aca="false">+IF(H12556&gt;$L$12418,H12556-$L$12418,0)</f>
        <v>0.5</v>
      </c>
      <c r="K12556" s="0" t="n">
        <f aca="false">+I12556+J12556</f>
        <v>0.5</v>
      </c>
      <c r="L12556" s="32"/>
      <c r="M12556" s="14" t="n">
        <f aca="false">+(L$12416/30.25)+($L$12417*K12556)</f>
        <v>17361.4092471539</v>
      </c>
      <c r="T12556" s="0"/>
    </row>
    <row r="12557" customFormat="false" ht="12.75" hidden="false" customHeight="false" outlineLevel="0" collapsed="false">
      <c r="A12557" s="0" t="n">
        <v>1995</v>
      </c>
      <c r="B12557" s="0" t="n">
        <v>5</v>
      </c>
      <c r="C12557" s="0" t="n">
        <v>17</v>
      </c>
      <c r="D12557" s="0" t="n">
        <v>66</v>
      </c>
      <c r="E12557" s="0" t="n">
        <v>54</v>
      </c>
      <c r="F12557" s="0" t="n">
        <v>42</v>
      </c>
      <c r="H12557" s="0" t="n">
        <f aca="false">+(D12557+E12557)/2</f>
        <v>60</v>
      </c>
      <c r="I12557" s="0" t="n">
        <f aca="false">+IF(H12557&lt;65,65-H12557,0)</f>
        <v>5</v>
      </c>
      <c r="J12557" s="0" t="n">
        <f aca="false">+IF(H12557&gt;$L$12418,H12557-$L$12418,0)</f>
        <v>0</v>
      </c>
      <c r="K12557" s="0" t="n">
        <f aca="false">+I12557+J12557</f>
        <v>5</v>
      </c>
      <c r="L12557" s="32"/>
      <c r="M12557" s="14" t="n">
        <f aca="false">+(L$12416/30.25)+($L$12417*K12557)</f>
        <v>139587.909963917</v>
      </c>
      <c r="T12557" s="0"/>
    </row>
    <row r="12558" customFormat="false" ht="12.75" hidden="false" customHeight="false" outlineLevel="0" collapsed="false">
      <c r="A12558" s="0" t="n">
        <v>1995</v>
      </c>
      <c r="B12558" s="0" t="n">
        <v>5</v>
      </c>
      <c r="C12558" s="0" t="n">
        <v>18</v>
      </c>
      <c r="D12558" s="0" t="n">
        <v>75</v>
      </c>
      <c r="E12558" s="0" t="n">
        <v>58</v>
      </c>
      <c r="F12558" s="0" t="n">
        <v>0</v>
      </c>
      <c r="H12558" s="0" t="n">
        <f aca="false">+(D12558+E12558)/2</f>
        <v>66.5</v>
      </c>
      <c r="I12558" s="0" t="n">
        <f aca="false">+IF(H12558&lt;65,65-H12558,0)</f>
        <v>0</v>
      </c>
      <c r="J12558" s="0" t="n">
        <f aca="false">+IF(H12558&gt;$L$12418,H12558-$L$12418,0)</f>
        <v>1.5</v>
      </c>
      <c r="K12558" s="0" t="n">
        <f aca="false">+I12558+J12558</f>
        <v>1.5</v>
      </c>
      <c r="L12558" s="32"/>
      <c r="M12558" s="14" t="n">
        <f aca="false">+(L$12416/30.25)+($L$12417*K12558)</f>
        <v>44522.853850879</v>
      </c>
      <c r="T12558" s="0"/>
    </row>
    <row r="12559" customFormat="false" ht="12.75" hidden="false" customHeight="false" outlineLevel="0" collapsed="false">
      <c r="A12559" s="0" t="n">
        <v>1995</v>
      </c>
      <c r="B12559" s="0" t="n">
        <v>5</v>
      </c>
      <c r="C12559" s="0" t="n">
        <v>19</v>
      </c>
      <c r="D12559" s="0" t="n">
        <v>58</v>
      </c>
      <c r="E12559" s="0" t="n">
        <v>54</v>
      </c>
      <c r="F12559" s="0" t="n">
        <v>18</v>
      </c>
      <c r="H12559" s="0" t="n">
        <f aca="false">+(D12559+E12559)/2</f>
        <v>56</v>
      </c>
      <c r="I12559" s="0" t="n">
        <f aca="false">+IF(H12559&lt;65,65-H12559,0)</f>
        <v>9</v>
      </c>
      <c r="J12559" s="0" t="n">
        <f aca="false">+IF(H12559&gt;$L$12418,H12559-$L$12418,0)</f>
        <v>0</v>
      </c>
      <c r="K12559" s="0" t="n">
        <f aca="false">+I12559+J12559</f>
        <v>9</v>
      </c>
      <c r="L12559" s="32"/>
      <c r="M12559" s="14" t="n">
        <f aca="false">+(L$12416/30.25)+($L$12417*K12559)</f>
        <v>248233.688378817</v>
      </c>
      <c r="T12559" s="0"/>
    </row>
    <row r="12560" customFormat="false" ht="12.75" hidden="false" customHeight="false" outlineLevel="0" collapsed="false">
      <c r="A12560" s="0" t="n">
        <v>1995</v>
      </c>
      <c r="B12560" s="0" t="n">
        <v>5</v>
      </c>
      <c r="C12560" s="0" t="n">
        <v>20</v>
      </c>
      <c r="D12560" s="0" t="n">
        <v>77</v>
      </c>
      <c r="E12560" s="0" t="n">
        <v>54</v>
      </c>
      <c r="F12560" s="0" t="n">
        <v>0</v>
      </c>
      <c r="H12560" s="0" t="n">
        <f aca="false">+(D12560+E12560)/2</f>
        <v>65.5</v>
      </c>
      <c r="I12560" s="0" t="n">
        <f aca="false">+IF(H12560&lt;65,65-H12560,0)</f>
        <v>0</v>
      </c>
      <c r="J12560" s="0" t="n">
        <f aca="false">+IF(H12560&gt;$L$12418,H12560-$L$12418,0)</f>
        <v>0.5</v>
      </c>
      <c r="K12560" s="0" t="n">
        <f aca="false">+I12560+J12560</f>
        <v>0.5</v>
      </c>
      <c r="L12560" s="32"/>
      <c r="M12560" s="14" t="n">
        <f aca="false">+(L$12416/30.25)+($L$12417*K12560)</f>
        <v>17361.4092471539</v>
      </c>
      <c r="T12560" s="0"/>
    </row>
    <row r="12561" customFormat="false" ht="12.75" hidden="false" customHeight="false" outlineLevel="0" collapsed="false">
      <c r="A12561" s="0" t="n">
        <v>1995</v>
      </c>
      <c r="B12561" s="0" t="n">
        <v>5</v>
      </c>
      <c r="C12561" s="0" t="n">
        <v>21</v>
      </c>
      <c r="D12561" s="0" t="n">
        <v>82</v>
      </c>
      <c r="E12561" s="0" t="n">
        <v>58</v>
      </c>
      <c r="F12561" s="0" t="n">
        <v>0</v>
      </c>
      <c r="H12561" s="0" t="n">
        <f aca="false">+(D12561+E12561)/2</f>
        <v>70</v>
      </c>
      <c r="I12561" s="0" t="n">
        <f aca="false">+IF(H12561&lt;65,65-H12561,0)</f>
        <v>0</v>
      </c>
      <c r="J12561" s="0" t="n">
        <f aca="false">+IF(H12561&gt;$L$12418,H12561-$L$12418,0)</f>
        <v>5</v>
      </c>
      <c r="K12561" s="0" t="n">
        <f aca="false">+I12561+J12561</f>
        <v>5</v>
      </c>
      <c r="L12561" s="32"/>
      <c r="M12561" s="14" t="n">
        <f aca="false">+(L$12416/30.25)+($L$12417*K12561)</f>
        <v>139587.909963917</v>
      </c>
      <c r="T12561" s="0"/>
    </row>
    <row r="12562" customFormat="false" ht="12.75" hidden="false" customHeight="false" outlineLevel="0" collapsed="false">
      <c r="A12562" s="0" t="n">
        <v>1995</v>
      </c>
      <c r="B12562" s="0" t="n">
        <v>5</v>
      </c>
      <c r="C12562" s="0" t="n">
        <v>22</v>
      </c>
      <c r="D12562" s="0" t="n">
        <v>76</v>
      </c>
      <c r="E12562" s="0" t="n">
        <v>61</v>
      </c>
      <c r="F12562" s="0" t="n">
        <v>0</v>
      </c>
      <c r="H12562" s="0" t="n">
        <f aca="false">+(D12562+E12562)/2</f>
        <v>68.5</v>
      </c>
      <c r="I12562" s="0" t="n">
        <f aca="false">+IF(H12562&lt;65,65-H12562,0)</f>
        <v>0</v>
      </c>
      <c r="J12562" s="0" t="n">
        <f aca="false">+IF(H12562&gt;$L$12418,H12562-$L$12418,0)</f>
        <v>3.5</v>
      </c>
      <c r="K12562" s="0" t="n">
        <f aca="false">+I12562+J12562</f>
        <v>3.5</v>
      </c>
      <c r="L12562" s="32"/>
      <c r="M12562" s="14" t="n">
        <f aca="false">+(L$12416/30.25)+($L$12417*K12562)</f>
        <v>98845.7430583292</v>
      </c>
      <c r="T12562" s="0"/>
    </row>
    <row r="12563" customFormat="false" ht="12.75" hidden="false" customHeight="false" outlineLevel="0" collapsed="false">
      <c r="A12563" s="0" t="n">
        <v>1995</v>
      </c>
      <c r="B12563" s="0" t="n">
        <v>5</v>
      </c>
      <c r="C12563" s="0" t="n">
        <v>23</v>
      </c>
      <c r="D12563" s="0" t="n">
        <v>74</v>
      </c>
      <c r="E12563" s="0" t="n">
        <v>56</v>
      </c>
      <c r="F12563" s="0" t="n">
        <v>0</v>
      </c>
      <c r="H12563" s="0" t="n">
        <f aca="false">+(D12563+E12563)/2</f>
        <v>65</v>
      </c>
      <c r="I12563" s="0" t="n">
        <f aca="false">+IF(H12563&lt;65,65-H12563,0)</f>
        <v>0</v>
      </c>
      <c r="J12563" s="0" t="n">
        <f aca="false">+IF(H12563&gt;$L$12418,H12563-$L$12418,0)</f>
        <v>0</v>
      </c>
      <c r="K12563" s="0" t="n">
        <f aca="false">+I12563+J12563</f>
        <v>0</v>
      </c>
      <c r="L12563" s="32"/>
      <c r="M12563" s="14" t="n">
        <f aca="false">+(L$12416/30.25)+($L$12417*K12563)</f>
        <v>3780.68694529135</v>
      </c>
      <c r="T12563" s="0"/>
    </row>
    <row r="12564" customFormat="false" ht="12.75" hidden="false" customHeight="false" outlineLevel="0" collapsed="false">
      <c r="A12564" s="0" t="n">
        <v>1995</v>
      </c>
      <c r="B12564" s="0" t="n">
        <v>5</v>
      </c>
      <c r="C12564" s="0" t="n">
        <v>24</v>
      </c>
      <c r="D12564" s="0" t="n">
        <v>87</v>
      </c>
      <c r="E12564" s="0" t="n">
        <v>63</v>
      </c>
      <c r="F12564" s="0" t="n">
        <v>8</v>
      </c>
      <c r="H12564" s="0" t="n">
        <f aca="false">+(D12564+E12564)/2</f>
        <v>75</v>
      </c>
      <c r="I12564" s="0" t="n">
        <f aca="false">+IF(H12564&lt;65,65-H12564,0)</f>
        <v>0</v>
      </c>
      <c r="J12564" s="0" t="n">
        <f aca="false">+IF(H12564&gt;$L$12418,H12564-$L$12418,0)</f>
        <v>10</v>
      </c>
      <c r="K12564" s="0" t="n">
        <f aca="false">+I12564+J12564</f>
        <v>10</v>
      </c>
      <c r="L12564" s="32"/>
      <c r="M12564" s="14" t="n">
        <f aca="false">+(L$12416/30.25)+($L$12417*K12564)</f>
        <v>275395.132982542</v>
      </c>
      <c r="T12564" s="0"/>
    </row>
    <row r="12565" customFormat="false" ht="12.75" hidden="false" customHeight="false" outlineLevel="0" collapsed="false">
      <c r="A12565" s="0" t="n">
        <v>1995</v>
      </c>
      <c r="B12565" s="0" t="n">
        <v>5</v>
      </c>
      <c r="C12565" s="0" t="n">
        <v>25</v>
      </c>
      <c r="D12565" s="0" t="n">
        <v>72</v>
      </c>
      <c r="E12565" s="0" t="n">
        <v>57</v>
      </c>
      <c r="F12565" s="0" t="n">
        <v>15</v>
      </c>
      <c r="H12565" s="0" t="n">
        <f aca="false">+(D12565+E12565)/2</f>
        <v>64.5</v>
      </c>
      <c r="I12565" s="0" t="n">
        <f aca="false">+IF(H12565&lt;65,65-H12565,0)</f>
        <v>0.5</v>
      </c>
      <c r="J12565" s="0" t="n">
        <f aca="false">+IF(H12565&gt;$L$12418,H12565-$L$12418,0)</f>
        <v>0</v>
      </c>
      <c r="K12565" s="0" t="n">
        <f aca="false">+I12565+J12565</f>
        <v>0.5</v>
      </c>
      <c r="L12565" s="32"/>
      <c r="M12565" s="14" t="n">
        <f aca="false">+(L$12416/30.25)+($L$12417*K12565)</f>
        <v>17361.4092471539</v>
      </c>
      <c r="T12565" s="0"/>
    </row>
    <row r="12566" customFormat="false" ht="12.75" hidden="false" customHeight="false" outlineLevel="0" collapsed="false">
      <c r="A12566" s="0" t="n">
        <v>1995</v>
      </c>
      <c r="B12566" s="0" t="n">
        <v>5</v>
      </c>
      <c r="C12566" s="0" t="n">
        <v>26</v>
      </c>
      <c r="D12566" s="0" t="n">
        <v>62</v>
      </c>
      <c r="E12566" s="0" t="n">
        <v>54</v>
      </c>
      <c r="F12566" s="0" t="n">
        <v>28</v>
      </c>
      <c r="H12566" s="0" t="n">
        <f aca="false">+(D12566+E12566)/2</f>
        <v>58</v>
      </c>
      <c r="I12566" s="0" t="n">
        <f aca="false">+IF(H12566&lt;65,65-H12566,0)</f>
        <v>7</v>
      </c>
      <c r="J12566" s="0" t="n">
        <f aca="false">+IF(H12566&gt;$L$12418,H12566-$L$12418,0)</f>
        <v>0</v>
      </c>
      <c r="K12566" s="0" t="n">
        <f aca="false">+I12566+J12566</f>
        <v>7</v>
      </c>
      <c r="L12566" s="32"/>
      <c r="M12566" s="14" t="n">
        <f aca="false">+(L$12416/30.25)+($L$12417*K12566)</f>
        <v>193910.799171367</v>
      </c>
      <c r="T12566" s="0"/>
    </row>
    <row r="12567" customFormat="false" ht="12.75" hidden="false" customHeight="false" outlineLevel="0" collapsed="false">
      <c r="A12567" s="0" t="n">
        <v>1995</v>
      </c>
      <c r="B12567" s="0" t="n">
        <v>5</v>
      </c>
      <c r="C12567" s="0" t="n">
        <v>27</v>
      </c>
      <c r="D12567" s="0" t="n">
        <v>77</v>
      </c>
      <c r="E12567" s="0" t="n">
        <v>56</v>
      </c>
      <c r="F12567" s="0" t="n">
        <v>0</v>
      </c>
      <c r="H12567" s="0" t="n">
        <f aca="false">+(D12567+E12567)/2</f>
        <v>66.5</v>
      </c>
      <c r="I12567" s="0" t="n">
        <f aca="false">+IF(H12567&lt;65,65-H12567,0)</f>
        <v>0</v>
      </c>
      <c r="J12567" s="0" t="n">
        <f aca="false">+IF(H12567&gt;$L$12418,H12567-$L$12418,0)</f>
        <v>1.5</v>
      </c>
      <c r="K12567" s="0" t="n">
        <f aca="false">+I12567+J12567</f>
        <v>1.5</v>
      </c>
      <c r="L12567" s="32"/>
      <c r="M12567" s="14" t="n">
        <f aca="false">+(L$12416/30.25)+($L$12417*K12567)</f>
        <v>44522.853850879</v>
      </c>
      <c r="T12567" s="0"/>
    </row>
    <row r="12568" customFormat="false" ht="12.75" hidden="false" customHeight="false" outlineLevel="0" collapsed="false">
      <c r="A12568" s="0" t="n">
        <v>1995</v>
      </c>
      <c r="B12568" s="0" t="n">
        <v>5</v>
      </c>
      <c r="C12568" s="0" t="n">
        <v>28</v>
      </c>
      <c r="D12568" s="0" t="n">
        <v>68</v>
      </c>
      <c r="E12568" s="0" t="n">
        <v>55</v>
      </c>
      <c r="F12568" s="0" t="n">
        <v>10</v>
      </c>
      <c r="H12568" s="0" t="n">
        <f aca="false">+(D12568+E12568)/2</f>
        <v>61.5</v>
      </c>
      <c r="I12568" s="0" t="n">
        <f aca="false">+IF(H12568&lt;65,65-H12568,0)</f>
        <v>3.5</v>
      </c>
      <c r="J12568" s="0" t="n">
        <f aca="false">+IF(H12568&gt;$L$12418,H12568-$L$12418,0)</f>
        <v>0</v>
      </c>
      <c r="K12568" s="0" t="n">
        <f aca="false">+I12568+J12568</f>
        <v>3.5</v>
      </c>
      <c r="L12568" s="32"/>
      <c r="M12568" s="14" t="n">
        <f aca="false">+(L$12416/30.25)+($L$12417*K12568)</f>
        <v>98845.7430583292</v>
      </c>
      <c r="T12568" s="0"/>
    </row>
    <row r="12569" customFormat="false" ht="12.75" hidden="false" customHeight="false" outlineLevel="0" collapsed="false">
      <c r="A12569" s="0" t="n">
        <v>1995</v>
      </c>
      <c r="B12569" s="0" t="n">
        <v>5</v>
      </c>
      <c r="C12569" s="0" t="n">
        <v>29</v>
      </c>
      <c r="D12569" s="0" t="n">
        <v>80</v>
      </c>
      <c r="E12569" s="0" t="n">
        <v>58</v>
      </c>
      <c r="F12569" s="0" t="n">
        <v>68</v>
      </c>
      <c r="H12569" s="0" t="n">
        <f aca="false">+(D12569+E12569)/2</f>
        <v>69</v>
      </c>
      <c r="I12569" s="0" t="n">
        <f aca="false">+IF(H12569&lt;65,65-H12569,0)</f>
        <v>0</v>
      </c>
      <c r="J12569" s="0" t="n">
        <f aca="false">+IF(H12569&gt;$L$12418,H12569-$L$12418,0)</f>
        <v>4</v>
      </c>
      <c r="K12569" s="0" t="n">
        <f aca="false">+I12569+J12569</f>
        <v>4</v>
      </c>
      <c r="L12569" s="32"/>
      <c r="M12569" s="14" t="n">
        <f aca="false">+(L$12416/30.25)+($L$12417*K12569)</f>
        <v>112426.465360192</v>
      </c>
      <c r="T12569" s="0"/>
    </row>
    <row r="12570" customFormat="false" ht="12.75" hidden="false" customHeight="false" outlineLevel="0" collapsed="false">
      <c r="A12570" s="0" t="n">
        <v>1995</v>
      </c>
      <c r="B12570" s="0" t="n">
        <v>5</v>
      </c>
      <c r="C12570" s="0" t="n">
        <v>30</v>
      </c>
      <c r="D12570" s="0" t="n">
        <v>72</v>
      </c>
      <c r="E12570" s="0" t="n">
        <v>62</v>
      </c>
      <c r="F12570" s="0" t="n">
        <v>0</v>
      </c>
      <c r="H12570" s="0" t="n">
        <f aca="false">+(D12570+E12570)/2</f>
        <v>67</v>
      </c>
      <c r="I12570" s="0" t="n">
        <f aca="false">+IF(H12570&lt;65,65-H12570,0)</f>
        <v>0</v>
      </c>
      <c r="J12570" s="0" t="n">
        <f aca="false">+IF(H12570&gt;$L$12418,H12570-$L$12418,0)</f>
        <v>2</v>
      </c>
      <c r="K12570" s="0" t="n">
        <f aca="false">+I12570+J12570</f>
        <v>2</v>
      </c>
      <c r="L12570" s="32"/>
      <c r="M12570" s="14" t="n">
        <f aca="false">+(L$12416/30.25)+($L$12417*K12570)</f>
        <v>58103.5761527415</v>
      </c>
      <c r="T12570" s="0"/>
    </row>
    <row r="12571" customFormat="false" ht="12.75" hidden="false" customHeight="false" outlineLevel="0" collapsed="false">
      <c r="A12571" s="0" t="n">
        <v>1995</v>
      </c>
      <c r="B12571" s="0" t="n">
        <v>5</v>
      </c>
      <c r="C12571" s="0" t="n">
        <v>31</v>
      </c>
      <c r="D12571" s="0" t="n">
        <v>86</v>
      </c>
      <c r="E12571" s="0" t="n">
        <v>62</v>
      </c>
      <c r="F12571" s="0" t="n">
        <v>0</v>
      </c>
      <c r="H12571" s="0" t="n">
        <f aca="false">+(D12571+E12571)/2</f>
        <v>74</v>
      </c>
      <c r="I12571" s="0" t="n">
        <f aca="false">+IF(H12571&lt;65,65-H12571,0)</f>
        <v>0</v>
      </c>
      <c r="J12571" s="0" t="n">
        <f aca="false">+IF(H12571&gt;$L$12418,H12571-$L$12418,0)</f>
        <v>9</v>
      </c>
      <c r="K12571" s="0" t="n">
        <f aca="false">+I12571+J12571</f>
        <v>9</v>
      </c>
      <c r="L12571" s="32"/>
      <c r="M12571" s="14" t="n">
        <f aca="false">+(L$12416/30.25)+($L$12417*K12571)</f>
        <v>248233.688378817</v>
      </c>
      <c r="T12571" s="0"/>
    </row>
    <row r="12572" customFormat="false" ht="12.75" hidden="false" customHeight="false" outlineLevel="0" collapsed="false">
      <c r="A12572" s="0" t="n">
        <v>1995</v>
      </c>
      <c r="B12572" s="0" t="n">
        <v>6</v>
      </c>
      <c r="C12572" s="0" t="n">
        <v>1</v>
      </c>
      <c r="D12572" s="0" t="n">
        <v>86</v>
      </c>
      <c r="E12572" s="0" t="n">
        <v>68</v>
      </c>
      <c r="F12572" s="0" t="n">
        <v>0</v>
      </c>
      <c r="H12572" s="0" t="n">
        <f aca="false">+(D12572+E12572)/2</f>
        <v>77</v>
      </c>
      <c r="I12572" s="0" t="n">
        <f aca="false">+IF(H12572&lt;65,65-H12572,0)</f>
        <v>0</v>
      </c>
      <c r="J12572" s="0" t="n">
        <f aca="false">+IF(H12572&gt;$L$12418,H12572-$L$12418,0)</f>
        <v>12</v>
      </c>
      <c r="K12572" s="0" t="n">
        <f aca="false">+I12572+J12572</f>
        <v>12</v>
      </c>
      <c r="L12572" s="32"/>
      <c r="M12572" s="14" t="n">
        <f aca="false">+(L$12416/30.25)+($L$12417*K12572)</f>
        <v>329718.022189993</v>
      </c>
      <c r="T12572" s="0"/>
    </row>
    <row r="12573" customFormat="false" ht="12.75" hidden="false" customHeight="false" outlineLevel="0" collapsed="false">
      <c r="A12573" s="0" t="n">
        <v>1995</v>
      </c>
      <c r="B12573" s="0" t="n">
        <v>6</v>
      </c>
      <c r="C12573" s="0" t="n">
        <v>2</v>
      </c>
      <c r="D12573" s="0" t="n">
        <v>78</v>
      </c>
      <c r="E12573" s="0" t="n">
        <v>66</v>
      </c>
      <c r="F12573" s="0" t="n">
        <v>0</v>
      </c>
      <c r="H12573" s="0" t="n">
        <f aca="false">+(D12573+E12573)/2</f>
        <v>72</v>
      </c>
      <c r="I12573" s="0" t="n">
        <f aca="false">+IF(H12573&lt;65,65-H12573,0)</f>
        <v>0</v>
      </c>
      <c r="J12573" s="0" t="n">
        <f aca="false">+IF(H12573&gt;$L$12418,H12573-$L$12418,0)</f>
        <v>7</v>
      </c>
      <c r="K12573" s="0" t="n">
        <f aca="false">+I12573+J12573</f>
        <v>7</v>
      </c>
      <c r="L12573" s="32"/>
      <c r="M12573" s="14" t="n">
        <f aca="false">+(L$12416/30.25)+($L$12417*K12573)</f>
        <v>193910.799171367</v>
      </c>
      <c r="T12573" s="0"/>
    </row>
    <row r="12574" customFormat="false" ht="12.75" hidden="false" customHeight="false" outlineLevel="0" collapsed="false">
      <c r="A12574" s="0" t="n">
        <v>1995</v>
      </c>
      <c r="B12574" s="0" t="n">
        <v>6</v>
      </c>
      <c r="C12574" s="0" t="n">
        <v>3</v>
      </c>
      <c r="D12574" s="0" t="n">
        <v>83</v>
      </c>
      <c r="E12574" s="0" t="n">
        <v>66</v>
      </c>
      <c r="F12574" s="0" t="n">
        <v>25</v>
      </c>
      <c r="H12574" s="0" t="n">
        <f aca="false">+(D12574+E12574)/2</f>
        <v>74.5</v>
      </c>
      <c r="I12574" s="0" t="n">
        <f aca="false">+IF(H12574&lt;65,65-H12574,0)</f>
        <v>0</v>
      </c>
      <c r="J12574" s="0" t="n">
        <f aca="false">+IF(H12574&gt;$L$12418,H12574-$L$12418,0)</f>
        <v>9.5</v>
      </c>
      <c r="K12574" s="0" t="n">
        <f aca="false">+I12574+J12574</f>
        <v>9.5</v>
      </c>
      <c r="L12574" s="32"/>
      <c r="M12574" s="14" t="n">
        <f aca="false">+(L$12416/30.25)+($L$12417*K12574)</f>
        <v>261814.41068068</v>
      </c>
      <c r="T12574" s="0"/>
    </row>
    <row r="12575" customFormat="false" ht="12.75" hidden="false" customHeight="false" outlineLevel="0" collapsed="false">
      <c r="A12575" s="0" t="n">
        <v>1995</v>
      </c>
      <c r="B12575" s="0" t="n">
        <v>6</v>
      </c>
      <c r="C12575" s="0" t="n">
        <v>4</v>
      </c>
      <c r="D12575" s="0" t="n">
        <v>81</v>
      </c>
      <c r="E12575" s="0" t="n">
        <v>65</v>
      </c>
      <c r="F12575" s="0" t="n">
        <v>0</v>
      </c>
      <c r="H12575" s="0" t="n">
        <f aca="false">+(D12575+E12575)/2</f>
        <v>73</v>
      </c>
      <c r="I12575" s="0" t="n">
        <f aca="false">+IF(H12575&lt;65,65-H12575,0)</f>
        <v>0</v>
      </c>
      <c r="J12575" s="0" t="n">
        <f aca="false">+IF(H12575&gt;$L$12418,H12575-$L$12418,0)</f>
        <v>8</v>
      </c>
      <c r="K12575" s="0" t="n">
        <f aca="false">+I12575+J12575</f>
        <v>8</v>
      </c>
      <c r="L12575" s="32"/>
      <c r="M12575" s="14" t="n">
        <f aca="false">+(L$12416/30.25)+($L$12417*K12575)</f>
        <v>221072.243775092</v>
      </c>
      <c r="T12575" s="0"/>
    </row>
    <row r="12576" customFormat="false" ht="12.75" hidden="false" customHeight="false" outlineLevel="0" collapsed="false">
      <c r="A12576" s="0" t="n">
        <v>1995</v>
      </c>
      <c r="B12576" s="0" t="n">
        <v>6</v>
      </c>
      <c r="C12576" s="0" t="n">
        <v>5</v>
      </c>
      <c r="D12576" s="0" t="n">
        <v>83</v>
      </c>
      <c r="E12576" s="0" t="n">
        <v>63</v>
      </c>
      <c r="F12576" s="0" t="n">
        <v>0</v>
      </c>
      <c r="H12576" s="0" t="n">
        <f aca="false">+(D12576+E12576)/2</f>
        <v>73</v>
      </c>
      <c r="I12576" s="0" t="n">
        <f aca="false">+IF(H12576&lt;65,65-H12576,0)</f>
        <v>0</v>
      </c>
      <c r="J12576" s="0" t="n">
        <f aca="false">+IF(H12576&gt;$L$12418,H12576-$L$12418,0)</f>
        <v>8</v>
      </c>
      <c r="K12576" s="0" t="n">
        <f aca="false">+I12576+J12576</f>
        <v>8</v>
      </c>
      <c r="L12576" s="32"/>
      <c r="M12576" s="14" t="n">
        <f aca="false">+(L$12416/30.25)+($L$12417*K12576)</f>
        <v>221072.243775092</v>
      </c>
      <c r="T12576" s="0"/>
    </row>
    <row r="12577" customFormat="false" ht="12.75" hidden="false" customHeight="false" outlineLevel="0" collapsed="false">
      <c r="A12577" s="0" t="n">
        <v>1995</v>
      </c>
      <c r="B12577" s="0" t="n">
        <v>6</v>
      </c>
      <c r="C12577" s="0" t="n">
        <v>6</v>
      </c>
      <c r="D12577" s="0" t="n">
        <v>82</v>
      </c>
      <c r="E12577" s="0" t="n">
        <v>66</v>
      </c>
      <c r="F12577" s="0" t="n">
        <v>4</v>
      </c>
      <c r="H12577" s="0" t="n">
        <f aca="false">+(D12577+E12577)/2</f>
        <v>74</v>
      </c>
      <c r="I12577" s="0" t="n">
        <f aca="false">+IF(H12577&lt;65,65-H12577,0)</f>
        <v>0</v>
      </c>
      <c r="J12577" s="0" t="n">
        <f aca="false">+IF(H12577&gt;$L$12418,H12577-$L$12418,0)</f>
        <v>9</v>
      </c>
      <c r="K12577" s="0" t="n">
        <f aca="false">+I12577+J12577</f>
        <v>9</v>
      </c>
      <c r="L12577" s="32"/>
      <c r="M12577" s="14" t="n">
        <f aca="false">+(L$12416/30.25)+($L$12417*K12577)</f>
        <v>248233.688378817</v>
      </c>
      <c r="T12577" s="0"/>
    </row>
    <row r="12578" customFormat="false" ht="12.75" hidden="false" customHeight="false" outlineLevel="0" collapsed="false">
      <c r="A12578" s="0" t="n">
        <v>1995</v>
      </c>
      <c r="B12578" s="0" t="n">
        <v>6</v>
      </c>
      <c r="C12578" s="0" t="n">
        <v>7</v>
      </c>
      <c r="D12578" s="0" t="n">
        <v>87</v>
      </c>
      <c r="E12578" s="0" t="n">
        <v>65</v>
      </c>
      <c r="F12578" s="0" t="n">
        <v>11</v>
      </c>
      <c r="H12578" s="0" t="n">
        <f aca="false">+(D12578+E12578)/2</f>
        <v>76</v>
      </c>
      <c r="I12578" s="0" t="n">
        <f aca="false">+IF(H12578&lt;65,65-H12578,0)</f>
        <v>0</v>
      </c>
      <c r="J12578" s="0" t="n">
        <f aca="false">+IF(H12578&gt;$L$12418,H12578-$L$12418,0)</f>
        <v>11</v>
      </c>
      <c r="K12578" s="0" t="n">
        <f aca="false">+I12578+J12578</f>
        <v>11</v>
      </c>
      <c r="L12578" s="32"/>
      <c r="M12578" s="14" t="n">
        <f aca="false">+(L$12416/30.25)+($L$12417*K12578)</f>
        <v>302556.577586267</v>
      </c>
      <c r="T12578" s="0"/>
    </row>
    <row r="12579" customFormat="false" ht="12.75" hidden="false" customHeight="false" outlineLevel="0" collapsed="false">
      <c r="A12579" s="0" t="n">
        <v>1995</v>
      </c>
      <c r="B12579" s="0" t="n">
        <v>6</v>
      </c>
      <c r="C12579" s="0" t="n">
        <v>8</v>
      </c>
      <c r="D12579" s="0" t="n">
        <v>86</v>
      </c>
      <c r="E12579" s="0" t="n">
        <v>62</v>
      </c>
      <c r="F12579" s="0" t="n">
        <v>1</v>
      </c>
      <c r="H12579" s="0" t="n">
        <f aca="false">+(D12579+E12579)/2</f>
        <v>74</v>
      </c>
      <c r="I12579" s="0" t="n">
        <f aca="false">+IF(H12579&lt;65,65-H12579,0)</f>
        <v>0</v>
      </c>
      <c r="J12579" s="0" t="n">
        <f aca="false">+IF(H12579&gt;$L$12418,H12579-$L$12418,0)</f>
        <v>9</v>
      </c>
      <c r="K12579" s="0" t="n">
        <f aca="false">+I12579+J12579</f>
        <v>9</v>
      </c>
      <c r="L12579" s="32"/>
      <c r="M12579" s="14" t="n">
        <f aca="false">+(L$12416/30.25)+($L$12417*K12579)</f>
        <v>248233.688378817</v>
      </c>
      <c r="T12579" s="0"/>
    </row>
    <row r="12580" customFormat="false" ht="12.75" hidden="false" customHeight="false" outlineLevel="0" collapsed="false">
      <c r="A12580" s="0" t="n">
        <v>1995</v>
      </c>
      <c r="B12580" s="0" t="n">
        <v>6</v>
      </c>
      <c r="C12580" s="0" t="n">
        <v>9</v>
      </c>
      <c r="D12580" s="0" t="n">
        <v>74</v>
      </c>
      <c r="E12580" s="0" t="n">
        <v>59</v>
      </c>
      <c r="F12580" s="0" t="n">
        <v>0</v>
      </c>
      <c r="H12580" s="0" t="n">
        <f aca="false">+(D12580+E12580)/2</f>
        <v>66.5</v>
      </c>
      <c r="I12580" s="0" t="n">
        <f aca="false">+IF(H12580&lt;65,65-H12580,0)</f>
        <v>0</v>
      </c>
      <c r="J12580" s="0" t="n">
        <f aca="false">+IF(H12580&gt;$L$12418,H12580-$L$12418,0)</f>
        <v>1.5</v>
      </c>
      <c r="K12580" s="0" t="n">
        <f aca="false">+I12580+J12580</f>
        <v>1.5</v>
      </c>
      <c r="L12580" s="32"/>
      <c r="M12580" s="14" t="n">
        <f aca="false">+(L$12416/30.25)+($L$12417*K12580)</f>
        <v>44522.853850879</v>
      </c>
      <c r="T12580" s="0"/>
    </row>
    <row r="12581" customFormat="false" ht="12.75" hidden="false" customHeight="false" outlineLevel="0" collapsed="false">
      <c r="A12581" s="0" t="n">
        <v>1995</v>
      </c>
      <c r="B12581" s="0" t="n">
        <v>6</v>
      </c>
      <c r="C12581" s="0" t="n">
        <v>10</v>
      </c>
      <c r="D12581" s="0" t="n">
        <v>74</v>
      </c>
      <c r="E12581" s="0" t="n">
        <v>62</v>
      </c>
      <c r="F12581" s="0" t="n">
        <v>0</v>
      </c>
      <c r="H12581" s="0" t="n">
        <f aca="false">+(D12581+E12581)/2</f>
        <v>68</v>
      </c>
      <c r="I12581" s="0" t="n">
        <f aca="false">+IF(H12581&lt;65,65-H12581,0)</f>
        <v>0</v>
      </c>
      <c r="J12581" s="0" t="n">
        <f aca="false">+IF(H12581&gt;$L$12418,H12581-$L$12418,0)</f>
        <v>3</v>
      </c>
      <c r="K12581" s="0" t="n">
        <f aca="false">+I12581+J12581</f>
        <v>3</v>
      </c>
      <c r="L12581" s="32"/>
      <c r="M12581" s="14" t="n">
        <f aca="false">+(L$12416/30.25)+($L$12417*K12581)</f>
        <v>85265.0207564666</v>
      </c>
      <c r="T12581" s="0"/>
    </row>
    <row r="12582" customFormat="false" ht="12.75" hidden="false" customHeight="false" outlineLevel="0" collapsed="false">
      <c r="A12582" s="0" t="n">
        <v>1995</v>
      </c>
      <c r="B12582" s="0" t="n">
        <v>6</v>
      </c>
      <c r="C12582" s="0" t="n">
        <v>11</v>
      </c>
      <c r="D12582" s="0" t="n">
        <v>82</v>
      </c>
      <c r="E12582" s="0" t="n">
        <v>62</v>
      </c>
      <c r="F12582" s="0" t="n">
        <v>0</v>
      </c>
      <c r="H12582" s="0" t="n">
        <f aca="false">+(D12582+E12582)/2</f>
        <v>72</v>
      </c>
      <c r="I12582" s="0" t="n">
        <f aca="false">+IF(H12582&lt;65,65-H12582,0)</f>
        <v>0</v>
      </c>
      <c r="J12582" s="0" t="n">
        <f aca="false">+IF(H12582&gt;$L$12418,H12582-$L$12418,0)</f>
        <v>7</v>
      </c>
      <c r="K12582" s="0" t="n">
        <f aca="false">+I12582+J12582</f>
        <v>7</v>
      </c>
      <c r="L12582" s="32"/>
      <c r="M12582" s="14" t="n">
        <f aca="false">+(L$12416/30.25)+($L$12417*K12582)</f>
        <v>193910.799171367</v>
      </c>
      <c r="T12582" s="0"/>
    </row>
    <row r="12583" customFormat="false" ht="12.75" hidden="false" customHeight="false" outlineLevel="0" collapsed="false">
      <c r="A12583" s="0" t="n">
        <v>1995</v>
      </c>
      <c r="B12583" s="0" t="n">
        <v>6</v>
      </c>
      <c r="C12583" s="0" t="n">
        <v>12</v>
      </c>
      <c r="D12583" s="0" t="n">
        <v>71</v>
      </c>
      <c r="E12583" s="0" t="n">
        <v>58</v>
      </c>
      <c r="F12583" s="0" t="n">
        <v>99</v>
      </c>
      <c r="H12583" s="0" t="n">
        <f aca="false">+(D12583+E12583)/2</f>
        <v>64.5</v>
      </c>
      <c r="I12583" s="0" t="n">
        <f aca="false">+IF(H12583&lt;65,65-H12583,0)</f>
        <v>0.5</v>
      </c>
      <c r="J12583" s="0" t="n">
        <f aca="false">+IF(H12583&gt;$L$12418,H12583-$L$12418,0)</f>
        <v>0</v>
      </c>
      <c r="K12583" s="0" t="n">
        <f aca="false">+I12583+J12583</f>
        <v>0.5</v>
      </c>
      <c r="L12583" s="32"/>
      <c r="M12583" s="14" t="n">
        <f aca="false">+(L$12416/30.25)+($L$12417*K12583)</f>
        <v>17361.4092471539</v>
      </c>
      <c r="T12583" s="0"/>
    </row>
    <row r="12584" customFormat="false" ht="12.75" hidden="false" customHeight="false" outlineLevel="0" collapsed="false">
      <c r="A12584" s="0" t="n">
        <v>1995</v>
      </c>
      <c r="B12584" s="0" t="n">
        <v>6</v>
      </c>
      <c r="C12584" s="0" t="n">
        <v>13</v>
      </c>
      <c r="D12584" s="0" t="n">
        <v>70</v>
      </c>
      <c r="E12584" s="0" t="n">
        <v>58</v>
      </c>
      <c r="F12584" s="0" t="n">
        <v>2</v>
      </c>
      <c r="H12584" s="0" t="n">
        <f aca="false">+(D12584+E12584)/2</f>
        <v>64</v>
      </c>
      <c r="I12584" s="0" t="n">
        <f aca="false">+IF(H12584&lt;65,65-H12584,0)</f>
        <v>1</v>
      </c>
      <c r="J12584" s="0" t="n">
        <f aca="false">+IF(H12584&gt;$L$12418,H12584-$L$12418,0)</f>
        <v>0</v>
      </c>
      <c r="K12584" s="0" t="n">
        <f aca="false">+I12584+J12584</f>
        <v>1</v>
      </c>
      <c r="L12584" s="32"/>
      <c r="M12584" s="14" t="n">
        <f aca="false">+(L$12416/30.25)+($L$12417*K12584)</f>
        <v>30942.1315490164</v>
      </c>
      <c r="T12584" s="0"/>
    </row>
    <row r="12585" customFormat="false" ht="12.75" hidden="false" customHeight="false" outlineLevel="0" collapsed="false">
      <c r="A12585" s="0" t="n">
        <v>1995</v>
      </c>
      <c r="B12585" s="0" t="n">
        <v>6</v>
      </c>
      <c r="C12585" s="0" t="n">
        <v>14</v>
      </c>
      <c r="D12585" s="0" t="n">
        <v>74</v>
      </c>
      <c r="E12585" s="0" t="n">
        <v>61</v>
      </c>
      <c r="F12585" s="0" t="n">
        <v>1</v>
      </c>
      <c r="H12585" s="0" t="n">
        <f aca="false">+(D12585+E12585)/2</f>
        <v>67.5</v>
      </c>
      <c r="I12585" s="0" t="n">
        <f aca="false">+IF(H12585&lt;65,65-H12585,0)</f>
        <v>0</v>
      </c>
      <c r="J12585" s="0" t="n">
        <f aca="false">+IF(H12585&gt;$L$12418,H12585-$L$12418,0)</f>
        <v>2.5</v>
      </c>
      <c r="K12585" s="0" t="n">
        <f aca="false">+I12585+J12585</f>
        <v>2.5</v>
      </c>
      <c r="L12585" s="32"/>
      <c r="M12585" s="14" t="n">
        <f aca="false">+(L$12416/30.25)+($L$12417*K12585)</f>
        <v>71684.2984546041</v>
      </c>
      <c r="T12585" s="0"/>
    </row>
    <row r="12586" customFormat="false" ht="12.75" hidden="false" customHeight="false" outlineLevel="0" collapsed="false">
      <c r="A12586" s="0" t="n">
        <v>1995</v>
      </c>
      <c r="B12586" s="0" t="n">
        <v>6</v>
      </c>
      <c r="C12586" s="0" t="n">
        <v>15</v>
      </c>
      <c r="D12586" s="0" t="n">
        <v>81</v>
      </c>
      <c r="E12586" s="0" t="n">
        <v>60</v>
      </c>
      <c r="F12586" s="0" t="n">
        <v>0</v>
      </c>
      <c r="H12586" s="0" t="n">
        <f aca="false">+(D12586+E12586)/2</f>
        <v>70.5</v>
      </c>
      <c r="I12586" s="0" t="n">
        <f aca="false">+IF(H12586&lt;65,65-H12586,0)</f>
        <v>0</v>
      </c>
      <c r="J12586" s="0" t="n">
        <f aca="false">+IF(H12586&gt;$L$12418,H12586-$L$12418,0)</f>
        <v>5.5</v>
      </c>
      <c r="K12586" s="0" t="n">
        <f aca="false">+I12586+J12586</f>
        <v>5.5</v>
      </c>
      <c r="L12586" s="32"/>
      <c r="M12586" s="14" t="n">
        <f aca="false">+(L$12416/30.25)+($L$12417*K12586)</f>
        <v>153168.632265779</v>
      </c>
      <c r="T12586" s="0"/>
    </row>
    <row r="12587" customFormat="false" ht="12.75" hidden="false" customHeight="false" outlineLevel="0" collapsed="false">
      <c r="A12587" s="0" t="n">
        <v>1995</v>
      </c>
      <c r="B12587" s="0" t="n">
        <v>6</v>
      </c>
      <c r="C12587" s="0" t="n">
        <v>16</v>
      </c>
      <c r="D12587" s="0" t="n">
        <v>85</v>
      </c>
      <c r="E12587" s="0" t="n">
        <v>62</v>
      </c>
      <c r="F12587" s="0" t="n">
        <v>0</v>
      </c>
      <c r="H12587" s="0" t="n">
        <f aca="false">+(D12587+E12587)/2</f>
        <v>73.5</v>
      </c>
      <c r="I12587" s="0" t="n">
        <f aca="false">+IF(H12587&lt;65,65-H12587,0)</f>
        <v>0</v>
      </c>
      <c r="J12587" s="0" t="n">
        <f aca="false">+IF(H12587&gt;$L$12418,H12587-$L$12418,0)</f>
        <v>8.5</v>
      </c>
      <c r="K12587" s="0" t="n">
        <f aca="false">+I12587+J12587</f>
        <v>8.5</v>
      </c>
      <c r="L12587" s="32"/>
      <c r="M12587" s="14" t="n">
        <f aca="false">+(L$12416/30.25)+($L$12417*K12587)</f>
        <v>234652.966076955</v>
      </c>
      <c r="T12587" s="0"/>
    </row>
    <row r="12588" customFormat="false" ht="12.75" hidden="false" customHeight="false" outlineLevel="0" collapsed="false">
      <c r="A12588" s="0" t="n">
        <v>1995</v>
      </c>
      <c r="B12588" s="0" t="n">
        <v>6</v>
      </c>
      <c r="C12588" s="0" t="n">
        <v>17</v>
      </c>
      <c r="D12588" s="0" t="n">
        <v>87</v>
      </c>
      <c r="E12588" s="0" t="n">
        <v>66</v>
      </c>
      <c r="F12588" s="0" t="n">
        <v>0</v>
      </c>
      <c r="H12588" s="0" t="n">
        <f aca="false">+(D12588+E12588)/2</f>
        <v>76.5</v>
      </c>
      <c r="I12588" s="0" t="n">
        <f aca="false">+IF(H12588&lt;65,65-H12588,0)</f>
        <v>0</v>
      </c>
      <c r="J12588" s="0" t="n">
        <f aca="false">+IF(H12588&gt;$L$12418,H12588-$L$12418,0)</f>
        <v>11.5</v>
      </c>
      <c r="K12588" s="0" t="n">
        <f aca="false">+I12588+J12588</f>
        <v>11.5</v>
      </c>
      <c r="L12588" s="32"/>
      <c r="M12588" s="14" t="n">
        <f aca="false">+(L$12416/30.25)+($L$12417*K12588)</f>
        <v>316137.29988813</v>
      </c>
      <c r="T12588" s="0"/>
    </row>
    <row r="12589" customFormat="false" ht="12.75" hidden="false" customHeight="false" outlineLevel="0" collapsed="false">
      <c r="A12589" s="0" t="n">
        <v>1995</v>
      </c>
      <c r="B12589" s="0" t="n">
        <v>6</v>
      </c>
      <c r="C12589" s="0" t="n">
        <v>18</v>
      </c>
      <c r="D12589" s="0" t="n">
        <v>90</v>
      </c>
      <c r="E12589" s="0" t="n">
        <v>68</v>
      </c>
      <c r="F12589" s="0" t="n">
        <v>0</v>
      </c>
      <c r="H12589" s="0" t="n">
        <f aca="false">+(D12589+E12589)/2</f>
        <v>79</v>
      </c>
      <c r="I12589" s="0" t="n">
        <f aca="false">+IF(H12589&lt;65,65-H12589,0)</f>
        <v>0</v>
      </c>
      <c r="J12589" s="0" t="n">
        <f aca="false">+IF(H12589&gt;$L$12418,H12589-$L$12418,0)</f>
        <v>14</v>
      </c>
      <c r="K12589" s="0" t="n">
        <f aca="false">+I12589+J12589</f>
        <v>14</v>
      </c>
      <c r="L12589" s="32"/>
      <c r="M12589" s="14" t="n">
        <f aca="false">+(L$12416/30.25)+($L$12417*K12589)</f>
        <v>384040.911397443</v>
      </c>
      <c r="T12589" s="0"/>
    </row>
    <row r="12590" customFormat="false" ht="12.75" hidden="false" customHeight="false" outlineLevel="0" collapsed="false">
      <c r="A12590" s="0" t="n">
        <v>1995</v>
      </c>
      <c r="B12590" s="0" t="n">
        <v>6</v>
      </c>
      <c r="C12590" s="0" t="n">
        <v>19</v>
      </c>
      <c r="D12590" s="0" t="n">
        <v>93</v>
      </c>
      <c r="E12590" s="0" t="n">
        <v>72</v>
      </c>
      <c r="F12590" s="0" t="n">
        <v>0</v>
      </c>
      <c r="H12590" s="0" t="n">
        <f aca="false">+(D12590+E12590)/2</f>
        <v>82.5</v>
      </c>
      <c r="I12590" s="0" t="n">
        <f aca="false">+IF(H12590&lt;65,65-H12590,0)</f>
        <v>0</v>
      </c>
      <c r="J12590" s="0" t="n">
        <f aca="false">+IF(H12590&gt;$L$12418,H12590-$L$12418,0)</f>
        <v>17.5</v>
      </c>
      <c r="K12590" s="0" t="n">
        <f aca="false">+I12590+J12590</f>
        <v>17.5</v>
      </c>
      <c r="L12590" s="32"/>
      <c r="M12590" s="14" t="n">
        <f aca="false">+(L$12416/30.25)+($L$12417*K12590)</f>
        <v>479105.967510481</v>
      </c>
      <c r="T12590" s="0"/>
    </row>
    <row r="12591" customFormat="false" ht="12.75" hidden="false" customHeight="false" outlineLevel="0" collapsed="false">
      <c r="A12591" s="0" t="n">
        <v>1995</v>
      </c>
      <c r="B12591" s="0" t="n">
        <v>6</v>
      </c>
      <c r="C12591" s="0" t="n">
        <v>20</v>
      </c>
      <c r="D12591" s="0" t="n">
        <v>95</v>
      </c>
      <c r="E12591" s="0" t="n">
        <v>71</v>
      </c>
      <c r="F12591" s="0" t="n">
        <v>0</v>
      </c>
      <c r="H12591" s="0" t="n">
        <f aca="false">+(D12591+E12591)/2</f>
        <v>83</v>
      </c>
      <c r="I12591" s="0" t="n">
        <f aca="false">+IF(H12591&lt;65,65-H12591,0)</f>
        <v>0</v>
      </c>
      <c r="J12591" s="0" t="n">
        <f aca="false">+IF(H12591&gt;$L$12418,H12591-$L$12418,0)</f>
        <v>18</v>
      </c>
      <c r="K12591" s="0" t="n">
        <f aca="false">+I12591+J12591</f>
        <v>18</v>
      </c>
      <c r="L12591" s="32"/>
      <c r="M12591" s="14" t="n">
        <f aca="false">+(L$12416/30.25)+($L$12417*K12591)</f>
        <v>492686.689812343</v>
      </c>
      <c r="T12591" s="0"/>
    </row>
    <row r="12592" customFormat="false" ht="12.75" hidden="false" customHeight="false" outlineLevel="0" collapsed="false">
      <c r="A12592" s="0" t="n">
        <v>1995</v>
      </c>
      <c r="B12592" s="0" t="n">
        <v>6</v>
      </c>
      <c r="C12592" s="0" t="n">
        <v>21</v>
      </c>
      <c r="D12592" s="0" t="n">
        <v>74</v>
      </c>
      <c r="E12592" s="0" t="n">
        <v>62</v>
      </c>
      <c r="F12592" s="0" t="n">
        <v>0</v>
      </c>
      <c r="H12592" s="0" t="n">
        <f aca="false">+(D12592+E12592)/2</f>
        <v>68</v>
      </c>
      <c r="I12592" s="0" t="n">
        <f aca="false">+IF(H12592&lt;65,65-H12592,0)</f>
        <v>0</v>
      </c>
      <c r="J12592" s="0" t="n">
        <f aca="false">+IF(H12592&gt;$L$12418,H12592-$L$12418,0)</f>
        <v>3</v>
      </c>
      <c r="K12592" s="0" t="n">
        <f aca="false">+I12592+J12592</f>
        <v>3</v>
      </c>
      <c r="L12592" s="32"/>
      <c r="M12592" s="14" t="n">
        <f aca="false">+(L$12416/30.25)+($L$12417*K12592)</f>
        <v>85265.0207564666</v>
      </c>
      <c r="T12592" s="0"/>
    </row>
    <row r="12593" customFormat="false" ht="12.75" hidden="false" customHeight="false" outlineLevel="0" collapsed="false">
      <c r="A12593" s="0" t="n">
        <v>1995</v>
      </c>
      <c r="B12593" s="0" t="n">
        <v>6</v>
      </c>
      <c r="C12593" s="0" t="n">
        <v>22</v>
      </c>
      <c r="D12593" s="0" t="n">
        <v>75</v>
      </c>
      <c r="E12593" s="0" t="n">
        <v>61</v>
      </c>
      <c r="F12593" s="0" t="n">
        <v>44</v>
      </c>
      <c r="H12593" s="0" t="n">
        <f aca="false">+(D12593+E12593)/2</f>
        <v>68</v>
      </c>
      <c r="I12593" s="0" t="n">
        <f aca="false">+IF(H12593&lt;65,65-H12593,0)</f>
        <v>0</v>
      </c>
      <c r="J12593" s="0" t="n">
        <f aca="false">+IF(H12593&gt;$L$12418,H12593-$L$12418,0)</f>
        <v>3</v>
      </c>
      <c r="K12593" s="0" t="n">
        <f aca="false">+I12593+J12593</f>
        <v>3</v>
      </c>
      <c r="L12593" s="32"/>
      <c r="M12593" s="14" t="n">
        <f aca="false">+(L$12416/30.25)+($L$12417*K12593)</f>
        <v>85265.0207564666</v>
      </c>
      <c r="T12593" s="0"/>
    </row>
    <row r="12594" customFormat="false" ht="12.75" hidden="false" customHeight="false" outlineLevel="0" collapsed="false">
      <c r="A12594" s="0" t="n">
        <v>1995</v>
      </c>
      <c r="B12594" s="0" t="n">
        <v>6</v>
      </c>
      <c r="C12594" s="0" t="n">
        <v>23</v>
      </c>
      <c r="D12594" s="0" t="n">
        <v>73</v>
      </c>
      <c r="E12594" s="0" t="n">
        <v>63</v>
      </c>
      <c r="F12594" s="0" t="n">
        <v>4</v>
      </c>
      <c r="H12594" s="0" t="n">
        <f aca="false">+(D12594+E12594)/2</f>
        <v>68</v>
      </c>
      <c r="I12594" s="0" t="n">
        <f aca="false">+IF(H12594&lt;65,65-H12594,0)</f>
        <v>0</v>
      </c>
      <c r="J12594" s="0" t="n">
        <f aca="false">+IF(H12594&gt;$L$12418,H12594-$L$12418,0)</f>
        <v>3</v>
      </c>
      <c r="K12594" s="0" t="n">
        <f aca="false">+I12594+J12594</f>
        <v>3</v>
      </c>
      <c r="L12594" s="32"/>
      <c r="M12594" s="14" t="n">
        <f aca="false">+(L$12416/30.25)+($L$12417*K12594)</f>
        <v>85265.0207564666</v>
      </c>
      <c r="T12594" s="0"/>
    </row>
    <row r="12595" customFormat="false" ht="12.75" hidden="false" customHeight="false" outlineLevel="0" collapsed="false">
      <c r="A12595" s="0" t="n">
        <v>1995</v>
      </c>
      <c r="B12595" s="0" t="n">
        <v>6</v>
      </c>
      <c r="C12595" s="0" t="n">
        <v>24</v>
      </c>
      <c r="D12595" s="0" t="n">
        <v>75</v>
      </c>
      <c r="E12595" s="0" t="n">
        <v>64</v>
      </c>
      <c r="F12595" s="0" t="n">
        <v>2</v>
      </c>
      <c r="H12595" s="0" t="n">
        <f aca="false">+(D12595+E12595)/2</f>
        <v>69.5</v>
      </c>
      <c r="I12595" s="0" t="n">
        <f aca="false">+IF(H12595&lt;65,65-H12595,0)</f>
        <v>0</v>
      </c>
      <c r="J12595" s="0" t="n">
        <f aca="false">+IF(H12595&gt;$L$12418,H12595-$L$12418,0)</f>
        <v>4.5</v>
      </c>
      <c r="K12595" s="0" t="n">
        <f aca="false">+I12595+J12595</f>
        <v>4.5</v>
      </c>
      <c r="L12595" s="32"/>
      <c r="M12595" s="14" t="n">
        <f aca="false">+(L$12416/30.25)+($L$12417*K12595)</f>
        <v>126007.187662054</v>
      </c>
      <c r="T12595" s="0"/>
    </row>
    <row r="12596" customFormat="false" ht="12.75" hidden="false" customHeight="false" outlineLevel="0" collapsed="false">
      <c r="A12596" s="0" t="n">
        <v>1995</v>
      </c>
      <c r="B12596" s="0" t="n">
        <v>6</v>
      </c>
      <c r="C12596" s="0" t="n">
        <v>25</v>
      </c>
      <c r="D12596" s="0" t="n">
        <v>80</v>
      </c>
      <c r="E12596" s="0" t="n">
        <v>66</v>
      </c>
      <c r="F12596" s="0" t="n">
        <v>8</v>
      </c>
      <c r="H12596" s="0" t="n">
        <f aca="false">+(D12596+E12596)/2</f>
        <v>73</v>
      </c>
      <c r="I12596" s="0" t="n">
        <f aca="false">+IF(H12596&lt;65,65-H12596,0)</f>
        <v>0</v>
      </c>
      <c r="J12596" s="0" t="n">
        <f aca="false">+IF(H12596&gt;$L$12418,H12596-$L$12418,0)</f>
        <v>8</v>
      </c>
      <c r="K12596" s="0" t="n">
        <f aca="false">+I12596+J12596</f>
        <v>8</v>
      </c>
      <c r="L12596" s="32"/>
      <c r="M12596" s="14" t="n">
        <f aca="false">+(L$12416/30.25)+($L$12417*K12596)</f>
        <v>221072.243775092</v>
      </c>
      <c r="T12596" s="0"/>
    </row>
    <row r="12597" customFormat="false" ht="12.75" hidden="false" customHeight="false" outlineLevel="0" collapsed="false">
      <c r="A12597" s="0" t="n">
        <v>1995</v>
      </c>
      <c r="B12597" s="0" t="n">
        <v>6</v>
      </c>
      <c r="C12597" s="0" t="n">
        <v>26</v>
      </c>
      <c r="D12597" s="0" t="n">
        <v>81</v>
      </c>
      <c r="E12597" s="0" t="n">
        <v>69</v>
      </c>
      <c r="F12597" s="0" t="n">
        <v>1</v>
      </c>
      <c r="H12597" s="0" t="n">
        <f aca="false">+(D12597+E12597)/2</f>
        <v>75</v>
      </c>
      <c r="I12597" s="0" t="n">
        <f aca="false">+IF(H12597&lt;65,65-H12597,0)</f>
        <v>0</v>
      </c>
      <c r="J12597" s="0" t="n">
        <f aca="false">+IF(H12597&gt;$L$12418,H12597-$L$12418,0)</f>
        <v>10</v>
      </c>
      <c r="K12597" s="0" t="n">
        <f aca="false">+I12597+J12597</f>
        <v>10</v>
      </c>
      <c r="L12597" s="32"/>
      <c r="M12597" s="14" t="n">
        <f aca="false">+(L$12416/30.25)+($L$12417*K12597)</f>
        <v>275395.132982542</v>
      </c>
      <c r="T12597" s="0"/>
    </row>
    <row r="12598" customFormat="false" ht="12.75" hidden="false" customHeight="false" outlineLevel="0" collapsed="false">
      <c r="A12598" s="0" t="n">
        <v>1995</v>
      </c>
      <c r="B12598" s="0" t="n">
        <v>6</v>
      </c>
      <c r="C12598" s="0" t="n">
        <v>27</v>
      </c>
      <c r="D12598" s="0" t="n">
        <v>71</v>
      </c>
      <c r="E12598" s="0" t="n">
        <v>59</v>
      </c>
      <c r="F12598" s="0" t="n">
        <v>7</v>
      </c>
      <c r="H12598" s="0" t="n">
        <f aca="false">+(D12598+E12598)/2</f>
        <v>65</v>
      </c>
      <c r="I12598" s="0" t="n">
        <f aca="false">+IF(H12598&lt;65,65-H12598,0)</f>
        <v>0</v>
      </c>
      <c r="J12598" s="0" t="n">
        <f aca="false">+IF(H12598&gt;$L$12418,H12598-$L$12418,0)</f>
        <v>0</v>
      </c>
      <c r="K12598" s="0" t="n">
        <f aca="false">+I12598+J12598</f>
        <v>0</v>
      </c>
      <c r="L12598" s="32"/>
      <c r="M12598" s="14" t="n">
        <f aca="false">+(L$12416/30.25)+($L$12417*K12598)</f>
        <v>3780.68694529135</v>
      </c>
      <c r="T12598" s="0"/>
    </row>
    <row r="12599" customFormat="false" ht="12.75" hidden="false" customHeight="false" outlineLevel="0" collapsed="false">
      <c r="A12599" s="0" t="n">
        <v>1995</v>
      </c>
      <c r="B12599" s="0" t="n">
        <v>6</v>
      </c>
      <c r="C12599" s="0" t="n">
        <v>28</v>
      </c>
      <c r="D12599" s="0" t="n">
        <v>74</v>
      </c>
      <c r="E12599" s="0" t="n">
        <v>54</v>
      </c>
      <c r="F12599" s="0" t="n">
        <v>0</v>
      </c>
      <c r="H12599" s="0" t="n">
        <f aca="false">+(D12599+E12599)/2</f>
        <v>64</v>
      </c>
      <c r="I12599" s="0" t="n">
        <f aca="false">+IF(H12599&lt;65,65-H12599,0)</f>
        <v>1</v>
      </c>
      <c r="J12599" s="0" t="n">
        <f aca="false">+IF(H12599&gt;$L$12418,H12599-$L$12418,0)</f>
        <v>0</v>
      </c>
      <c r="K12599" s="0" t="n">
        <f aca="false">+I12599+J12599</f>
        <v>1</v>
      </c>
      <c r="L12599" s="32"/>
      <c r="M12599" s="14" t="n">
        <f aca="false">+(L$12416/30.25)+($L$12417*K12599)</f>
        <v>30942.1315490164</v>
      </c>
      <c r="T12599" s="0"/>
    </row>
    <row r="12600" customFormat="false" ht="12.75" hidden="false" customHeight="false" outlineLevel="0" collapsed="false">
      <c r="A12600" s="0" t="n">
        <v>1995</v>
      </c>
      <c r="B12600" s="0" t="n">
        <v>6</v>
      </c>
      <c r="C12600" s="0" t="n">
        <v>29</v>
      </c>
      <c r="D12600" s="0" t="n">
        <v>82</v>
      </c>
      <c r="E12600" s="0" t="n">
        <v>57</v>
      </c>
      <c r="F12600" s="0" t="n">
        <v>0</v>
      </c>
      <c r="H12600" s="0" t="n">
        <f aca="false">+(D12600+E12600)/2</f>
        <v>69.5</v>
      </c>
      <c r="I12600" s="0" t="n">
        <f aca="false">+IF(H12600&lt;65,65-H12600,0)</f>
        <v>0</v>
      </c>
      <c r="J12600" s="0" t="n">
        <f aca="false">+IF(H12600&gt;$L$12418,H12600-$L$12418,0)</f>
        <v>4.5</v>
      </c>
      <c r="K12600" s="0" t="n">
        <f aca="false">+I12600+J12600</f>
        <v>4.5</v>
      </c>
      <c r="L12600" s="32"/>
      <c r="M12600" s="14" t="n">
        <f aca="false">+(L$12416/30.25)+($L$12417*K12600)</f>
        <v>126007.187662054</v>
      </c>
      <c r="T12600" s="0"/>
    </row>
    <row r="12601" customFormat="false" ht="12.75" hidden="false" customHeight="false" outlineLevel="0" collapsed="false">
      <c r="A12601" s="0" t="n">
        <v>1995</v>
      </c>
      <c r="B12601" s="0" t="n">
        <v>6</v>
      </c>
      <c r="C12601" s="0" t="n">
        <v>30</v>
      </c>
      <c r="D12601" s="0" t="n">
        <v>83</v>
      </c>
      <c r="E12601" s="0" t="n">
        <v>64</v>
      </c>
      <c r="F12601" s="0" t="n">
        <v>0</v>
      </c>
      <c r="H12601" s="0" t="n">
        <f aca="false">+(D12601+E12601)/2</f>
        <v>73.5</v>
      </c>
      <c r="I12601" s="0" t="n">
        <f aca="false">+IF(H12601&lt;65,65-H12601,0)</f>
        <v>0</v>
      </c>
      <c r="J12601" s="0" t="n">
        <f aca="false">+IF(H12601&gt;$L$12418,H12601-$L$12418,0)</f>
        <v>8.5</v>
      </c>
      <c r="K12601" s="0" t="n">
        <f aca="false">+I12601+J12601</f>
        <v>8.5</v>
      </c>
      <c r="L12601" s="32"/>
      <c r="M12601" s="14" t="n">
        <f aca="false">+(L$12416/30.25)+($L$12417*K12601)</f>
        <v>234652.966076955</v>
      </c>
      <c r="T12601" s="0"/>
    </row>
    <row r="12602" customFormat="false" ht="12.75" hidden="false" customHeight="false" outlineLevel="0" collapsed="false">
      <c r="A12602" s="0" t="n">
        <v>1995</v>
      </c>
      <c r="B12602" s="0" t="n">
        <v>7</v>
      </c>
      <c r="C12602" s="0" t="n">
        <v>1</v>
      </c>
      <c r="D12602" s="0" t="n">
        <v>80</v>
      </c>
      <c r="E12602" s="0" t="n">
        <v>69</v>
      </c>
      <c r="F12602" s="0" t="n">
        <v>50</v>
      </c>
      <c r="H12602" s="0" t="n">
        <f aca="false">+(D12602+E12602)/2</f>
        <v>74.5</v>
      </c>
      <c r="I12602" s="0" t="n">
        <f aca="false">+IF(H12602&lt;65,65-H12602,0)</f>
        <v>0</v>
      </c>
      <c r="J12602" s="0" t="n">
        <f aca="false">+IF(H12602&gt;$L$12418,H12602-$L$12418,0)</f>
        <v>9.5</v>
      </c>
      <c r="K12602" s="0" t="n">
        <f aca="false">+I12602+J12602</f>
        <v>9.5</v>
      </c>
      <c r="L12602" s="32"/>
      <c r="M12602" s="14" t="n">
        <f aca="false">+(L$12416/30.25)+($L$12417*K12602)</f>
        <v>261814.41068068</v>
      </c>
      <c r="T12602" s="0"/>
    </row>
    <row r="12603" customFormat="false" ht="12.75" hidden="false" customHeight="false" outlineLevel="0" collapsed="false">
      <c r="A12603" s="0" t="n">
        <v>1995</v>
      </c>
      <c r="B12603" s="0" t="n">
        <v>7</v>
      </c>
      <c r="C12603" s="0" t="n">
        <v>2</v>
      </c>
      <c r="D12603" s="0" t="n">
        <v>78</v>
      </c>
      <c r="E12603" s="0" t="n">
        <v>66</v>
      </c>
      <c r="F12603" s="0" t="n">
        <v>8</v>
      </c>
      <c r="H12603" s="0" t="n">
        <f aca="false">+(D12603+E12603)/2</f>
        <v>72</v>
      </c>
      <c r="I12603" s="0" t="n">
        <f aca="false">+IF(H12603&lt;65,65-H12603,0)</f>
        <v>0</v>
      </c>
      <c r="J12603" s="0" t="n">
        <f aca="false">+IF(H12603&gt;$L$12418,H12603-$L$12418,0)</f>
        <v>7</v>
      </c>
      <c r="K12603" s="0" t="n">
        <f aca="false">+I12603+J12603</f>
        <v>7</v>
      </c>
      <c r="L12603" s="32"/>
      <c r="M12603" s="14" t="n">
        <f aca="false">+(L$12416/30.25)+($L$12417*K12603)</f>
        <v>193910.799171367</v>
      </c>
      <c r="T12603" s="0"/>
    </row>
    <row r="12604" customFormat="false" ht="12.75" hidden="false" customHeight="false" outlineLevel="0" collapsed="false">
      <c r="A12604" s="0" t="n">
        <v>1995</v>
      </c>
      <c r="B12604" s="0" t="n">
        <v>7</v>
      </c>
      <c r="C12604" s="0" t="n">
        <v>3</v>
      </c>
      <c r="D12604" s="0" t="n">
        <v>82</v>
      </c>
      <c r="E12604" s="0" t="n">
        <v>60</v>
      </c>
      <c r="F12604" s="0" t="n">
        <v>0</v>
      </c>
      <c r="H12604" s="0" t="n">
        <f aca="false">+(D12604+E12604)/2</f>
        <v>71</v>
      </c>
      <c r="I12604" s="0" t="n">
        <f aca="false">+IF(H12604&lt;65,65-H12604,0)</f>
        <v>0</v>
      </c>
      <c r="J12604" s="0" t="n">
        <f aca="false">+IF(H12604&gt;$L$12418,H12604-$L$12418,0)</f>
        <v>6</v>
      </c>
      <c r="K12604" s="0" t="n">
        <f aca="false">+I12604+J12604</f>
        <v>6</v>
      </c>
      <c r="L12604" s="32"/>
      <c r="M12604" s="14" t="n">
        <f aca="false">+(L$12416/30.25)+($L$12417*K12604)</f>
        <v>166749.354567642</v>
      </c>
      <c r="T12604" s="0"/>
    </row>
    <row r="12605" customFormat="false" ht="12.75" hidden="false" customHeight="false" outlineLevel="0" collapsed="false">
      <c r="A12605" s="0" t="n">
        <v>1995</v>
      </c>
      <c r="B12605" s="0" t="n">
        <v>7</v>
      </c>
      <c r="C12605" s="0" t="n">
        <v>4</v>
      </c>
      <c r="D12605" s="0" t="n">
        <v>86</v>
      </c>
      <c r="E12605" s="0" t="n">
        <v>64</v>
      </c>
      <c r="F12605" s="0" t="n">
        <v>0</v>
      </c>
      <c r="H12605" s="0" t="n">
        <f aca="false">+(D12605+E12605)/2</f>
        <v>75</v>
      </c>
      <c r="I12605" s="0" t="n">
        <f aca="false">+IF(H12605&lt;65,65-H12605,0)</f>
        <v>0</v>
      </c>
      <c r="J12605" s="0" t="n">
        <f aca="false">+IF(H12605&gt;$L$12418,H12605-$L$12418,0)</f>
        <v>10</v>
      </c>
      <c r="K12605" s="0" t="n">
        <f aca="false">+I12605+J12605</f>
        <v>10</v>
      </c>
      <c r="L12605" s="32"/>
      <c r="M12605" s="14" t="n">
        <f aca="false">+(L$12416/30.25)+($L$12417*K12605)</f>
        <v>275395.132982542</v>
      </c>
      <c r="T12605" s="0"/>
    </row>
    <row r="12606" customFormat="false" ht="12.75" hidden="false" customHeight="false" outlineLevel="0" collapsed="false">
      <c r="A12606" s="0" t="n">
        <v>1995</v>
      </c>
      <c r="B12606" s="0" t="n">
        <v>7</v>
      </c>
      <c r="C12606" s="0" t="n">
        <v>5</v>
      </c>
      <c r="D12606" s="0" t="n">
        <v>81</v>
      </c>
      <c r="E12606" s="0" t="n">
        <v>71</v>
      </c>
      <c r="F12606" s="0" t="n">
        <v>0</v>
      </c>
      <c r="H12606" s="0" t="n">
        <f aca="false">+(D12606+E12606)/2</f>
        <v>76</v>
      </c>
      <c r="I12606" s="0" t="n">
        <f aca="false">+IF(H12606&lt;65,65-H12606,0)</f>
        <v>0</v>
      </c>
      <c r="J12606" s="0" t="n">
        <f aca="false">+IF(H12606&gt;$L$12418,H12606-$L$12418,0)</f>
        <v>11</v>
      </c>
      <c r="K12606" s="0" t="n">
        <f aca="false">+I12606+J12606</f>
        <v>11</v>
      </c>
      <c r="L12606" s="32"/>
      <c r="M12606" s="14" t="n">
        <f aca="false">+(L$12416/30.25)+($L$12417*K12606)</f>
        <v>302556.577586267</v>
      </c>
      <c r="T12606" s="0"/>
    </row>
    <row r="12607" customFormat="false" ht="12.75" hidden="false" customHeight="false" outlineLevel="0" collapsed="false">
      <c r="A12607" s="0" t="n">
        <v>1995</v>
      </c>
      <c r="B12607" s="0" t="n">
        <v>7</v>
      </c>
      <c r="C12607" s="0" t="n">
        <v>6</v>
      </c>
      <c r="D12607" s="0" t="n">
        <v>83</v>
      </c>
      <c r="E12607" s="0" t="n">
        <v>70</v>
      </c>
      <c r="F12607" s="0" t="n">
        <v>0</v>
      </c>
      <c r="H12607" s="0" t="n">
        <f aca="false">+(D12607+E12607)/2</f>
        <v>76.5</v>
      </c>
      <c r="I12607" s="0" t="n">
        <f aca="false">+IF(H12607&lt;65,65-H12607,0)</f>
        <v>0</v>
      </c>
      <c r="J12607" s="0" t="n">
        <f aca="false">+IF(H12607&gt;$L$12418,H12607-$L$12418,0)</f>
        <v>11.5</v>
      </c>
      <c r="K12607" s="0" t="n">
        <f aca="false">+I12607+J12607</f>
        <v>11.5</v>
      </c>
      <c r="L12607" s="32"/>
      <c r="M12607" s="14" t="n">
        <f aca="false">+(L$12416/30.25)+($L$12417*K12607)</f>
        <v>316137.29988813</v>
      </c>
      <c r="T12607" s="0"/>
    </row>
    <row r="12608" customFormat="false" ht="12.75" hidden="false" customHeight="false" outlineLevel="0" collapsed="false">
      <c r="A12608" s="0" t="n">
        <v>1995</v>
      </c>
      <c r="B12608" s="0" t="n">
        <v>7</v>
      </c>
      <c r="C12608" s="0" t="n">
        <v>7</v>
      </c>
      <c r="D12608" s="0" t="n">
        <v>79</v>
      </c>
      <c r="E12608" s="0" t="n">
        <v>71</v>
      </c>
      <c r="F12608" s="0" t="n">
        <v>36</v>
      </c>
      <c r="H12608" s="0" t="n">
        <f aca="false">+(D12608+E12608)/2</f>
        <v>75</v>
      </c>
      <c r="I12608" s="0" t="n">
        <f aca="false">+IF(H12608&lt;65,65-H12608,0)</f>
        <v>0</v>
      </c>
      <c r="J12608" s="0" t="n">
        <f aca="false">+IF(H12608&gt;$L$12418,H12608-$L$12418,0)</f>
        <v>10</v>
      </c>
      <c r="K12608" s="0" t="n">
        <f aca="false">+I12608+J12608</f>
        <v>10</v>
      </c>
      <c r="L12608" s="32"/>
      <c r="M12608" s="14" t="n">
        <f aca="false">+(L$12416/30.25)+($L$12417*K12608)</f>
        <v>275395.132982542</v>
      </c>
      <c r="T12608" s="0"/>
    </row>
    <row r="12609" customFormat="false" ht="12.75" hidden="false" customHeight="false" outlineLevel="0" collapsed="false">
      <c r="A12609" s="0" t="n">
        <v>1995</v>
      </c>
      <c r="B12609" s="0" t="n">
        <v>7</v>
      </c>
      <c r="C12609" s="0" t="n">
        <v>8</v>
      </c>
      <c r="D12609" s="0" t="n">
        <v>86</v>
      </c>
      <c r="E12609" s="0" t="n">
        <v>66</v>
      </c>
      <c r="F12609" s="0" t="n">
        <v>26</v>
      </c>
      <c r="H12609" s="0" t="n">
        <f aca="false">+(D12609+E12609)/2</f>
        <v>76</v>
      </c>
      <c r="I12609" s="0" t="n">
        <f aca="false">+IF(H12609&lt;65,65-H12609,0)</f>
        <v>0</v>
      </c>
      <c r="J12609" s="0" t="n">
        <f aca="false">+IF(H12609&gt;$L$12418,H12609-$L$12418,0)</f>
        <v>11</v>
      </c>
      <c r="K12609" s="0" t="n">
        <f aca="false">+I12609+J12609</f>
        <v>11</v>
      </c>
      <c r="L12609" s="32"/>
      <c r="M12609" s="14" t="n">
        <f aca="false">+(L$12416/30.25)+($L$12417*K12609)</f>
        <v>302556.577586267</v>
      </c>
      <c r="T12609" s="0"/>
    </row>
    <row r="12610" customFormat="false" ht="12.75" hidden="false" customHeight="false" outlineLevel="0" collapsed="false">
      <c r="A12610" s="0" t="n">
        <v>1995</v>
      </c>
      <c r="B12610" s="0" t="n">
        <v>7</v>
      </c>
      <c r="C12610" s="0" t="n">
        <v>9</v>
      </c>
      <c r="D12610" s="0" t="n">
        <v>74</v>
      </c>
      <c r="E12610" s="0" t="n">
        <v>61</v>
      </c>
      <c r="F12610" s="0" t="n">
        <v>0</v>
      </c>
      <c r="H12610" s="0" t="n">
        <f aca="false">+(D12610+E12610)/2</f>
        <v>67.5</v>
      </c>
      <c r="I12610" s="0" t="n">
        <f aca="false">+IF(H12610&lt;65,65-H12610,0)</f>
        <v>0</v>
      </c>
      <c r="J12610" s="0" t="n">
        <f aca="false">+IF(H12610&gt;$L$12418,H12610-$L$12418,0)</f>
        <v>2.5</v>
      </c>
      <c r="K12610" s="0" t="n">
        <f aca="false">+I12610+J12610</f>
        <v>2.5</v>
      </c>
      <c r="L12610" s="32"/>
      <c r="M12610" s="14" t="n">
        <f aca="false">+(L$12416/30.25)+($L$12417*K12610)</f>
        <v>71684.2984546041</v>
      </c>
      <c r="T12610" s="0"/>
    </row>
    <row r="12611" customFormat="false" ht="12.75" hidden="false" customHeight="false" outlineLevel="0" collapsed="false">
      <c r="A12611" s="0" t="n">
        <v>1995</v>
      </c>
      <c r="B12611" s="0" t="n">
        <v>7</v>
      </c>
      <c r="C12611" s="0" t="n">
        <v>10</v>
      </c>
      <c r="D12611" s="0" t="n">
        <v>84</v>
      </c>
      <c r="E12611" s="0" t="n">
        <v>65</v>
      </c>
      <c r="F12611" s="0" t="n">
        <v>0</v>
      </c>
      <c r="H12611" s="0" t="n">
        <f aca="false">+(D12611+E12611)/2</f>
        <v>74.5</v>
      </c>
      <c r="I12611" s="0" t="n">
        <f aca="false">+IF(H12611&lt;65,65-H12611,0)</f>
        <v>0</v>
      </c>
      <c r="J12611" s="0" t="n">
        <f aca="false">+IF(H12611&gt;$L$12418,H12611-$L$12418,0)</f>
        <v>9.5</v>
      </c>
      <c r="K12611" s="0" t="n">
        <f aca="false">+I12611+J12611</f>
        <v>9.5</v>
      </c>
      <c r="L12611" s="32"/>
      <c r="M12611" s="14" t="n">
        <f aca="false">+(L$12416/30.25)+($L$12417*K12611)</f>
        <v>261814.41068068</v>
      </c>
      <c r="T12611" s="0"/>
    </row>
    <row r="12612" customFormat="false" ht="12.75" hidden="false" customHeight="false" outlineLevel="0" collapsed="false">
      <c r="A12612" s="0" t="n">
        <v>1995</v>
      </c>
      <c r="B12612" s="0" t="n">
        <v>7</v>
      </c>
      <c r="C12612" s="0" t="n">
        <v>11</v>
      </c>
      <c r="D12612" s="0" t="n">
        <v>84</v>
      </c>
      <c r="E12612" s="0" t="n">
        <v>64</v>
      </c>
      <c r="F12612" s="0" t="n">
        <v>46</v>
      </c>
      <c r="H12612" s="0" t="n">
        <f aca="false">+(D12612+E12612)/2</f>
        <v>74</v>
      </c>
      <c r="I12612" s="0" t="n">
        <f aca="false">+IF(H12612&lt;65,65-H12612,0)</f>
        <v>0</v>
      </c>
      <c r="J12612" s="0" t="n">
        <f aca="false">+IF(H12612&gt;$L$12418,H12612-$L$12418,0)</f>
        <v>9</v>
      </c>
      <c r="K12612" s="0" t="n">
        <f aca="false">+I12612+J12612</f>
        <v>9</v>
      </c>
      <c r="L12612" s="32"/>
      <c r="M12612" s="14" t="n">
        <f aca="false">+(L$12416/30.25)+($L$12417*K12612)</f>
        <v>248233.688378817</v>
      </c>
      <c r="T12612" s="0"/>
    </row>
    <row r="12613" customFormat="false" ht="12.75" hidden="false" customHeight="false" outlineLevel="0" collapsed="false">
      <c r="A12613" s="0" t="n">
        <v>1995</v>
      </c>
      <c r="B12613" s="0" t="n">
        <v>7</v>
      </c>
      <c r="C12613" s="0" t="n">
        <v>12</v>
      </c>
      <c r="D12613" s="0" t="n">
        <v>83</v>
      </c>
      <c r="E12613" s="0" t="n">
        <v>68</v>
      </c>
      <c r="F12613" s="0" t="n">
        <v>0</v>
      </c>
      <c r="H12613" s="0" t="n">
        <f aca="false">+(D12613+E12613)/2</f>
        <v>75.5</v>
      </c>
      <c r="I12613" s="0" t="n">
        <f aca="false">+IF(H12613&lt;65,65-H12613,0)</f>
        <v>0</v>
      </c>
      <c r="J12613" s="0" t="n">
        <f aca="false">+IF(H12613&gt;$L$12418,H12613-$L$12418,0)</f>
        <v>10.5</v>
      </c>
      <c r="K12613" s="0" t="n">
        <f aca="false">+I12613+J12613</f>
        <v>10.5</v>
      </c>
      <c r="L12613" s="32"/>
      <c r="M12613" s="14" t="n">
        <f aca="false">+(L$12416/30.25)+($L$12417*K12613)</f>
        <v>288975.855284405</v>
      </c>
      <c r="T12613" s="0"/>
    </row>
    <row r="12614" customFormat="false" ht="12.75" hidden="false" customHeight="false" outlineLevel="0" collapsed="false">
      <c r="A12614" s="0" t="n">
        <v>1995</v>
      </c>
      <c r="B12614" s="0" t="n">
        <v>7</v>
      </c>
      <c r="C12614" s="0" t="n">
        <v>13</v>
      </c>
      <c r="D12614" s="0" t="n">
        <v>92</v>
      </c>
      <c r="E12614" s="0" t="n">
        <v>71</v>
      </c>
      <c r="F12614" s="0" t="n">
        <v>0</v>
      </c>
      <c r="H12614" s="0" t="n">
        <f aca="false">+(D12614+E12614)/2</f>
        <v>81.5</v>
      </c>
      <c r="I12614" s="0" t="n">
        <f aca="false">+IF(H12614&lt;65,65-H12614,0)</f>
        <v>0</v>
      </c>
      <c r="J12614" s="0" t="n">
        <f aca="false">+IF(H12614&gt;$L$12418,H12614-$L$12418,0)</f>
        <v>16.5</v>
      </c>
      <c r="K12614" s="0" t="n">
        <f aca="false">+I12614+J12614</f>
        <v>16.5</v>
      </c>
      <c r="L12614" s="32"/>
      <c r="M12614" s="14" t="n">
        <f aca="false">+(L$12416/30.25)+($L$12417*K12614)</f>
        <v>451944.522906755</v>
      </c>
      <c r="T12614" s="0"/>
    </row>
    <row r="12615" customFormat="false" ht="12.75" hidden="false" customHeight="false" outlineLevel="0" collapsed="false">
      <c r="A12615" s="0" t="n">
        <v>1995</v>
      </c>
      <c r="B12615" s="0" t="n">
        <v>7</v>
      </c>
      <c r="C12615" s="0" t="n">
        <v>14</v>
      </c>
      <c r="D12615" s="0" t="n">
        <v>96</v>
      </c>
      <c r="E12615" s="0" t="n">
        <v>77</v>
      </c>
      <c r="F12615" s="0" t="n">
        <v>0</v>
      </c>
      <c r="H12615" s="0" t="n">
        <f aca="false">+(D12615+E12615)/2</f>
        <v>86.5</v>
      </c>
      <c r="I12615" s="0" t="n">
        <f aca="false">+IF(H12615&lt;65,65-H12615,0)</f>
        <v>0</v>
      </c>
      <c r="J12615" s="0" t="n">
        <f aca="false">+IF(H12615&gt;$L$12418,H12615-$L$12418,0)</f>
        <v>21.5</v>
      </c>
      <c r="K12615" s="0" t="n">
        <f aca="false">+I12615+J12615</f>
        <v>21.5</v>
      </c>
      <c r="L12615" s="32"/>
      <c r="M12615" s="14" t="n">
        <f aca="false">+(L$12416/30.25)+($L$12417*K12615)</f>
        <v>587751.745925381</v>
      </c>
      <c r="T12615" s="0"/>
    </row>
    <row r="12616" customFormat="false" ht="12.75" hidden="false" customHeight="false" outlineLevel="0" collapsed="false">
      <c r="A12616" s="0" t="n">
        <v>1995</v>
      </c>
      <c r="B12616" s="0" t="n">
        <v>7</v>
      </c>
      <c r="C12616" s="0" t="n">
        <v>15</v>
      </c>
      <c r="D12616" s="0" t="n">
        <v>102</v>
      </c>
      <c r="E12616" s="0" t="n">
        <v>84</v>
      </c>
      <c r="F12616" s="0" t="n">
        <v>0</v>
      </c>
      <c r="H12616" s="0" t="n">
        <f aca="false">+(D12616+E12616)/2</f>
        <v>93</v>
      </c>
      <c r="I12616" s="0" t="n">
        <f aca="false">+IF(H12616&lt;65,65-H12616,0)</f>
        <v>0</v>
      </c>
      <c r="J12616" s="0" t="n">
        <f aca="false">+IF(H12616&gt;$L$12418,H12616-$L$12418,0)</f>
        <v>28</v>
      </c>
      <c r="K12616" s="0" t="n">
        <f aca="false">+I12616+J12616</f>
        <v>28</v>
      </c>
      <c r="L12616" s="32"/>
      <c r="M12616" s="14" t="n">
        <f aca="false">+(L$12416/30.25)+($L$12417*K12616)</f>
        <v>764301.135849594</v>
      </c>
      <c r="T12616" s="0"/>
    </row>
    <row r="12617" customFormat="false" ht="12.75" hidden="false" customHeight="false" outlineLevel="0" collapsed="false">
      <c r="A12617" s="0" t="n">
        <v>1995</v>
      </c>
      <c r="B12617" s="0" t="n">
        <v>7</v>
      </c>
      <c r="C12617" s="0" t="n">
        <v>16</v>
      </c>
      <c r="D12617" s="0" t="n">
        <v>86</v>
      </c>
      <c r="E12617" s="0" t="n">
        <v>72</v>
      </c>
      <c r="F12617" s="0" t="n">
        <v>3</v>
      </c>
      <c r="H12617" s="0" t="n">
        <f aca="false">+(D12617+E12617)/2</f>
        <v>79</v>
      </c>
      <c r="I12617" s="0" t="n">
        <f aca="false">+IF(H12617&lt;65,65-H12617,0)</f>
        <v>0</v>
      </c>
      <c r="J12617" s="0" t="n">
        <f aca="false">+IF(H12617&gt;$L$12418,H12617-$L$12418,0)</f>
        <v>14</v>
      </c>
      <c r="K12617" s="0" t="n">
        <f aca="false">+I12617+J12617</f>
        <v>14</v>
      </c>
      <c r="L12617" s="32"/>
      <c r="M12617" s="14" t="n">
        <f aca="false">+(L$12416/30.25)+($L$12417*K12617)</f>
        <v>384040.911397443</v>
      </c>
      <c r="T12617" s="0"/>
    </row>
    <row r="12618" customFormat="false" ht="12.75" hidden="false" customHeight="false" outlineLevel="0" collapsed="false">
      <c r="A12618" s="0" t="n">
        <v>1995</v>
      </c>
      <c r="B12618" s="0" t="n">
        <v>7</v>
      </c>
      <c r="C12618" s="0" t="n">
        <v>17</v>
      </c>
      <c r="D12618" s="0" t="n">
        <v>87</v>
      </c>
      <c r="E12618" s="0" t="n">
        <v>69</v>
      </c>
      <c r="F12618" s="0" t="n">
        <v>313</v>
      </c>
      <c r="H12618" s="0" t="n">
        <f aca="false">+(D12618+E12618)/2</f>
        <v>78</v>
      </c>
      <c r="I12618" s="0" t="n">
        <f aca="false">+IF(H12618&lt;65,65-H12618,0)</f>
        <v>0</v>
      </c>
      <c r="J12618" s="0" t="n">
        <f aca="false">+IF(H12618&gt;$L$12418,H12618-$L$12418,0)</f>
        <v>13</v>
      </c>
      <c r="K12618" s="0" t="n">
        <f aca="false">+I12618+J12618</f>
        <v>13</v>
      </c>
      <c r="L12618" s="32"/>
      <c r="M12618" s="14" t="n">
        <f aca="false">+(L$12416/30.25)+($L$12417*K12618)</f>
        <v>356879.466793718</v>
      </c>
      <c r="T12618" s="0"/>
    </row>
    <row r="12619" customFormat="false" ht="12.75" hidden="false" customHeight="false" outlineLevel="0" collapsed="false">
      <c r="A12619" s="0" t="n">
        <v>1995</v>
      </c>
      <c r="B12619" s="0" t="n">
        <v>7</v>
      </c>
      <c r="C12619" s="0" t="n">
        <v>18</v>
      </c>
      <c r="D12619" s="0" t="n">
        <v>89</v>
      </c>
      <c r="E12619" s="0" t="n">
        <v>69</v>
      </c>
      <c r="F12619" s="0" t="n">
        <v>23</v>
      </c>
      <c r="H12619" s="0" t="n">
        <f aca="false">+(D12619+E12619)/2</f>
        <v>79</v>
      </c>
      <c r="I12619" s="0" t="n">
        <f aca="false">+IF(H12619&lt;65,65-H12619,0)</f>
        <v>0</v>
      </c>
      <c r="J12619" s="0" t="n">
        <f aca="false">+IF(H12619&gt;$L$12418,H12619-$L$12418,0)</f>
        <v>14</v>
      </c>
      <c r="K12619" s="0" t="n">
        <f aca="false">+I12619+J12619</f>
        <v>14</v>
      </c>
      <c r="L12619" s="32"/>
      <c r="M12619" s="14" t="n">
        <f aca="false">+(L$12416/30.25)+($L$12417*K12619)</f>
        <v>384040.911397443</v>
      </c>
      <c r="T12619" s="0"/>
    </row>
    <row r="12620" customFormat="false" ht="12.75" hidden="false" customHeight="false" outlineLevel="0" collapsed="false">
      <c r="A12620" s="0" t="n">
        <v>1995</v>
      </c>
      <c r="B12620" s="0" t="n">
        <v>7</v>
      </c>
      <c r="C12620" s="0" t="n">
        <v>19</v>
      </c>
      <c r="D12620" s="0" t="n">
        <v>90</v>
      </c>
      <c r="E12620" s="0" t="n">
        <v>71</v>
      </c>
      <c r="F12620" s="0" t="n">
        <v>0</v>
      </c>
      <c r="H12620" s="0" t="n">
        <f aca="false">+(D12620+E12620)/2</f>
        <v>80.5</v>
      </c>
      <c r="I12620" s="0" t="n">
        <f aca="false">+IF(H12620&lt;65,65-H12620,0)</f>
        <v>0</v>
      </c>
      <c r="J12620" s="0" t="n">
        <f aca="false">+IF(H12620&gt;$L$12418,H12620-$L$12418,0)</f>
        <v>15.5</v>
      </c>
      <c r="K12620" s="0" t="n">
        <f aca="false">+I12620+J12620</f>
        <v>15.5</v>
      </c>
      <c r="L12620" s="32"/>
      <c r="M12620" s="14" t="n">
        <f aca="false">+(L$12416/30.25)+($L$12417*K12620)</f>
        <v>424783.07830303</v>
      </c>
      <c r="T12620" s="0"/>
    </row>
    <row r="12621" customFormat="false" ht="12.75" hidden="false" customHeight="false" outlineLevel="0" collapsed="false">
      <c r="A12621" s="0" t="n">
        <v>1995</v>
      </c>
      <c r="B12621" s="0" t="n">
        <v>7</v>
      </c>
      <c r="C12621" s="0" t="n">
        <v>20</v>
      </c>
      <c r="D12621" s="0" t="n">
        <v>88</v>
      </c>
      <c r="E12621" s="0" t="n">
        <v>72</v>
      </c>
      <c r="F12621" s="0" t="n">
        <v>0</v>
      </c>
      <c r="H12621" s="0" t="n">
        <f aca="false">+(D12621+E12621)/2</f>
        <v>80</v>
      </c>
      <c r="I12621" s="0" t="n">
        <f aca="false">+IF(H12621&lt;65,65-H12621,0)</f>
        <v>0</v>
      </c>
      <c r="J12621" s="0" t="n">
        <f aca="false">+IF(H12621&gt;$L$12418,H12621-$L$12418,0)</f>
        <v>15</v>
      </c>
      <c r="K12621" s="0" t="n">
        <f aca="false">+I12621+J12621</f>
        <v>15</v>
      </c>
      <c r="L12621" s="32"/>
      <c r="M12621" s="14" t="n">
        <f aca="false">+(L$12416/30.25)+($L$12417*K12621)</f>
        <v>411202.356001168</v>
      </c>
      <c r="T12621" s="0"/>
    </row>
    <row r="12622" customFormat="false" ht="12.75" hidden="false" customHeight="false" outlineLevel="0" collapsed="false">
      <c r="A12622" s="0" t="n">
        <v>1995</v>
      </c>
      <c r="B12622" s="0" t="n">
        <v>7</v>
      </c>
      <c r="C12622" s="0" t="n">
        <v>21</v>
      </c>
      <c r="D12622" s="0" t="n">
        <v>85</v>
      </c>
      <c r="E12622" s="0" t="n">
        <v>74</v>
      </c>
      <c r="F12622" s="0" t="n">
        <v>0</v>
      </c>
      <c r="H12622" s="0" t="n">
        <f aca="false">+(D12622+E12622)/2</f>
        <v>79.5</v>
      </c>
      <c r="I12622" s="0" t="n">
        <f aca="false">+IF(H12622&lt;65,65-H12622,0)</f>
        <v>0</v>
      </c>
      <c r="J12622" s="0" t="n">
        <f aca="false">+IF(H12622&gt;$L$12418,H12622-$L$12418,0)</f>
        <v>14.5</v>
      </c>
      <c r="K12622" s="0" t="n">
        <f aca="false">+I12622+J12622</f>
        <v>14.5</v>
      </c>
      <c r="L12622" s="32"/>
      <c r="M12622" s="14" t="n">
        <f aca="false">+(L$12416/30.25)+($L$12417*K12622)</f>
        <v>397621.633699305</v>
      </c>
      <c r="T12622" s="0"/>
    </row>
    <row r="12623" customFormat="false" ht="12.75" hidden="false" customHeight="false" outlineLevel="0" collapsed="false">
      <c r="A12623" s="0" t="n">
        <v>1995</v>
      </c>
      <c r="B12623" s="0" t="n">
        <v>7</v>
      </c>
      <c r="C12623" s="0" t="n">
        <v>22</v>
      </c>
      <c r="D12623" s="0" t="n">
        <v>86</v>
      </c>
      <c r="E12623" s="0" t="n">
        <v>74</v>
      </c>
      <c r="F12623" s="0" t="n">
        <v>0</v>
      </c>
      <c r="H12623" s="0" t="n">
        <f aca="false">+(D12623+E12623)/2</f>
        <v>80</v>
      </c>
      <c r="I12623" s="0" t="n">
        <f aca="false">+IF(H12623&lt;65,65-H12623,0)</f>
        <v>0</v>
      </c>
      <c r="J12623" s="0" t="n">
        <f aca="false">+IF(H12623&gt;$L$12418,H12623-$L$12418,0)</f>
        <v>15</v>
      </c>
      <c r="K12623" s="0" t="n">
        <f aca="false">+I12623+J12623</f>
        <v>15</v>
      </c>
      <c r="L12623" s="32"/>
      <c r="M12623" s="14" t="n">
        <f aca="false">+(L$12416/30.25)+($L$12417*K12623)</f>
        <v>411202.356001168</v>
      </c>
      <c r="T12623" s="0"/>
    </row>
    <row r="12624" customFormat="false" ht="12.75" hidden="false" customHeight="false" outlineLevel="0" collapsed="false">
      <c r="A12624" s="0" t="n">
        <v>1995</v>
      </c>
      <c r="B12624" s="0" t="n">
        <v>7</v>
      </c>
      <c r="C12624" s="0" t="n">
        <v>23</v>
      </c>
      <c r="D12624" s="0" t="n">
        <v>87</v>
      </c>
      <c r="E12624" s="0" t="n">
        <v>74</v>
      </c>
      <c r="F12624" s="0" t="n">
        <v>66</v>
      </c>
      <c r="H12624" s="0" t="n">
        <f aca="false">+(D12624+E12624)/2</f>
        <v>80.5</v>
      </c>
      <c r="I12624" s="0" t="n">
        <f aca="false">+IF(H12624&lt;65,65-H12624,0)</f>
        <v>0</v>
      </c>
      <c r="J12624" s="0" t="n">
        <f aca="false">+IF(H12624&gt;$L$12418,H12624-$L$12418,0)</f>
        <v>15.5</v>
      </c>
      <c r="K12624" s="0" t="n">
        <f aca="false">+I12624+J12624</f>
        <v>15.5</v>
      </c>
      <c r="L12624" s="32"/>
      <c r="M12624" s="14" t="n">
        <f aca="false">+(L$12416/30.25)+($L$12417*K12624)</f>
        <v>424783.07830303</v>
      </c>
      <c r="T12624" s="0"/>
    </row>
    <row r="12625" customFormat="false" ht="12.75" hidden="false" customHeight="false" outlineLevel="0" collapsed="false">
      <c r="A12625" s="0" t="n">
        <v>1995</v>
      </c>
      <c r="B12625" s="0" t="n">
        <v>7</v>
      </c>
      <c r="C12625" s="0" t="n">
        <v>24</v>
      </c>
      <c r="D12625" s="0" t="n">
        <v>91</v>
      </c>
      <c r="E12625" s="0" t="n">
        <v>73</v>
      </c>
      <c r="F12625" s="0" t="n">
        <v>0</v>
      </c>
      <c r="H12625" s="0" t="n">
        <f aca="false">+(D12625+E12625)/2</f>
        <v>82</v>
      </c>
      <c r="I12625" s="0" t="n">
        <f aca="false">+IF(H12625&lt;65,65-H12625,0)</f>
        <v>0</v>
      </c>
      <c r="J12625" s="0" t="n">
        <f aca="false">+IF(H12625&gt;$L$12418,H12625-$L$12418,0)</f>
        <v>17</v>
      </c>
      <c r="K12625" s="0" t="n">
        <f aca="false">+I12625+J12625</f>
        <v>17</v>
      </c>
      <c r="L12625" s="32"/>
      <c r="M12625" s="14" t="n">
        <f aca="false">+(L$12416/30.25)+($L$12417*K12625)</f>
        <v>465525.245208618</v>
      </c>
      <c r="T12625" s="0"/>
    </row>
    <row r="12626" customFormat="false" ht="12.75" hidden="false" customHeight="false" outlineLevel="0" collapsed="false">
      <c r="A12626" s="0" t="n">
        <v>1995</v>
      </c>
      <c r="B12626" s="0" t="n">
        <v>7</v>
      </c>
      <c r="C12626" s="0" t="n">
        <v>25</v>
      </c>
      <c r="D12626" s="0" t="n">
        <v>90</v>
      </c>
      <c r="E12626" s="0" t="n">
        <v>77</v>
      </c>
      <c r="F12626" s="0" t="n">
        <v>0</v>
      </c>
      <c r="H12626" s="0" t="n">
        <f aca="false">+(D12626+E12626)/2</f>
        <v>83.5</v>
      </c>
      <c r="I12626" s="0" t="n">
        <f aca="false">+IF(H12626&lt;65,65-H12626,0)</f>
        <v>0</v>
      </c>
      <c r="J12626" s="0" t="n">
        <f aca="false">+IF(H12626&gt;$L$12418,H12626-$L$12418,0)</f>
        <v>18.5</v>
      </c>
      <c r="K12626" s="0" t="n">
        <f aca="false">+I12626+J12626</f>
        <v>18.5</v>
      </c>
      <c r="L12626" s="32"/>
      <c r="M12626" s="14" t="n">
        <f aca="false">+(L$12416/30.25)+($L$12417*K12626)</f>
        <v>506267.412114206</v>
      </c>
      <c r="T12626" s="0"/>
    </row>
    <row r="12627" customFormat="false" ht="12.75" hidden="false" customHeight="false" outlineLevel="0" collapsed="false">
      <c r="A12627" s="0" t="n">
        <v>1995</v>
      </c>
      <c r="B12627" s="0" t="n">
        <v>7</v>
      </c>
      <c r="C12627" s="0" t="n">
        <v>26</v>
      </c>
      <c r="D12627" s="0" t="n">
        <v>90</v>
      </c>
      <c r="E12627" s="0" t="n">
        <v>77</v>
      </c>
      <c r="F12627" s="0" t="n">
        <v>9</v>
      </c>
      <c r="H12627" s="0" t="n">
        <f aca="false">+(D12627+E12627)/2</f>
        <v>83.5</v>
      </c>
      <c r="I12627" s="0" t="n">
        <f aca="false">+IF(H12627&lt;65,65-H12627,0)</f>
        <v>0</v>
      </c>
      <c r="J12627" s="0" t="n">
        <f aca="false">+IF(H12627&gt;$L$12418,H12627-$L$12418,0)</f>
        <v>18.5</v>
      </c>
      <c r="K12627" s="0" t="n">
        <f aca="false">+I12627+J12627</f>
        <v>18.5</v>
      </c>
      <c r="L12627" s="32"/>
      <c r="M12627" s="14" t="n">
        <f aca="false">+(L$12416/30.25)+($L$12417*K12627)</f>
        <v>506267.412114206</v>
      </c>
      <c r="T12627" s="0"/>
    </row>
    <row r="12628" customFormat="false" ht="12.75" hidden="false" customHeight="false" outlineLevel="0" collapsed="false">
      <c r="A12628" s="0" t="n">
        <v>1995</v>
      </c>
      <c r="B12628" s="0" t="n">
        <v>7</v>
      </c>
      <c r="C12628" s="0" t="n">
        <v>27</v>
      </c>
      <c r="D12628" s="0" t="n">
        <v>93</v>
      </c>
      <c r="E12628" s="0" t="n">
        <v>78</v>
      </c>
      <c r="F12628" s="0" t="n">
        <v>0</v>
      </c>
      <c r="H12628" s="0" t="n">
        <f aca="false">+(D12628+E12628)/2</f>
        <v>85.5</v>
      </c>
      <c r="I12628" s="0" t="n">
        <f aca="false">+IF(H12628&lt;65,65-H12628,0)</f>
        <v>0</v>
      </c>
      <c r="J12628" s="0" t="n">
        <f aca="false">+IF(H12628&gt;$L$12418,H12628-$L$12418,0)</f>
        <v>20.5</v>
      </c>
      <c r="K12628" s="0" t="n">
        <f aca="false">+I12628+J12628</f>
        <v>20.5</v>
      </c>
      <c r="L12628" s="32"/>
      <c r="M12628" s="14" t="n">
        <f aca="false">+(L$12416/30.25)+($L$12417*K12628)</f>
        <v>560590.301321656</v>
      </c>
      <c r="T12628" s="0"/>
    </row>
    <row r="12629" customFormat="false" ht="12.75" hidden="false" customHeight="false" outlineLevel="0" collapsed="false">
      <c r="A12629" s="0" t="n">
        <v>1995</v>
      </c>
      <c r="B12629" s="0" t="n">
        <v>7</v>
      </c>
      <c r="C12629" s="0" t="n">
        <v>28</v>
      </c>
      <c r="D12629" s="0" t="n">
        <v>88</v>
      </c>
      <c r="E12629" s="0" t="n">
        <v>71</v>
      </c>
      <c r="F12629" s="0" t="n">
        <v>33</v>
      </c>
      <c r="H12629" s="0" t="n">
        <f aca="false">+(D12629+E12629)/2</f>
        <v>79.5</v>
      </c>
      <c r="I12629" s="0" t="n">
        <f aca="false">+IF(H12629&lt;65,65-H12629,0)</f>
        <v>0</v>
      </c>
      <c r="J12629" s="0" t="n">
        <f aca="false">+IF(H12629&gt;$L$12418,H12629-$L$12418,0)</f>
        <v>14.5</v>
      </c>
      <c r="K12629" s="0" t="n">
        <f aca="false">+I12629+J12629</f>
        <v>14.5</v>
      </c>
      <c r="L12629" s="32"/>
      <c r="M12629" s="14" t="n">
        <f aca="false">+(L$12416/30.25)+($L$12417*K12629)</f>
        <v>397621.633699305</v>
      </c>
      <c r="T12629" s="0"/>
    </row>
    <row r="12630" customFormat="false" ht="12.75" hidden="false" customHeight="false" outlineLevel="0" collapsed="false">
      <c r="A12630" s="0" t="n">
        <v>1995</v>
      </c>
      <c r="B12630" s="0" t="n">
        <v>7</v>
      </c>
      <c r="C12630" s="0" t="n">
        <v>29</v>
      </c>
      <c r="D12630" s="0" t="n">
        <v>93</v>
      </c>
      <c r="E12630" s="0" t="n">
        <v>79</v>
      </c>
      <c r="F12630" s="0" t="n">
        <v>0</v>
      </c>
      <c r="H12630" s="0" t="n">
        <f aca="false">+(D12630+E12630)/2</f>
        <v>86</v>
      </c>
      <c r="I12630" s="0" t="n">
        <f aca="false">+IF(H12630&lt;65,65-H12630,0)</f>
        <v>0</v>
      </c>
      <c r="J12630" s="0" t="n">
        <f aca="false">+IF(H12630&gt;$L$12418,H12630-$L$12418,0)</f>
        <v>21</v>
      </c>
      <c r="K12630" s="0" t="n">
        <f aca="false">+I12630+J12630</f>
        <v>21</v>
      </c>
      <c r="L12630" s="32"/>
      <c r="M12630" s="14" t="n">
        <f aca="false">+(L$12416/30.25)+($L$12417*K12630)</f>
        <v>574171.023623518</v>
      </c>
      <c r="T12630" s="0"/>
    </row>
    <row r="12631" customFormat="false" ht="12.75" hidden="false" customHeight="false" outlineLevel="0" collapsed="false">
      <c r="A12631" s="0" t="n">
        <v>1995</v>
      </c>
      <c r="B12631" s="0" t="n">
        <v>7</v>
      </c>
      <c r="C12631" s="0" t="n">
        <v>30</v>
      </c>
      <c r="D12631" s="0" t="n">
        <v>93</v>
      </c>
      <c r="E12631" s="0" t="n">
        <v>77</v>
      </c>
      <c r="F12631" s="0" t="n">
        <v>0</v>
      </c>
      <c r="H12631" s="0" t="n">
        <f aca="false">+(D12631+E12631)/2</f>
        <v>85</v>
      </c>
      <c r="I12631" s="0" t="n">
        <f aca="false">+IF(H12631&lt;65,65-H12631,0)</f>
        <v>0</v>
      </c>
      <c r="J12631" s="0" t="n">
        <f aca="false">+IF(H12631&gt;$L$12418,H12631-$L$12418,0)</f>
        <v>20</v>
      </c>
      <c r="K12631" s="0" t="n">
        <f aca="false">+I12631+J12631</f>
        <v>20</v>
      </c>
      <c r="L12631" s="32"/>
      <c r="M12631" s="14" t="n">
        <f aca="false">+(L$12416/30.25)+($L$12417*K12631)</f>
        <v>547009.579019793</v>
      </c>
      <c r="T12631" s="0"/>
    </row>
    <row r="12632" customFormat="false" ht="12.75" hidden="false" customHeight="false" outlineLevel="0" collapsed="false">
      <c r="A12632" s="0" t="n">
        <v>1995</v>
      </c>
      <c r="B12632" s="0" t="n">
        <v>7</v>
      </c>
      <c r="C12632" s="0" t="n">
        <v>31</v>
      </c>
      <c r="D12632" s="0" t="n">
        <v>91</v>
      </c>
      <c r="E12632" s="0" t="n">
        <v>75</v>
      </c>
      <c r="F12632" s="0" t="n">
        <v>0</v>
      </c>
      <c r="H12632" s="0" t="n">
        <f aca="false">+(D12632+E12632)/2</f>
        <v>83</v>
      </c>
      <c r="I12632" s="0" t="n">
        <f aca="false">+IF(H12632&lt;65,65-H12632,0)</f>
        <v>0</v>
      </c>
      <c r="J12632" s="0" t="n">
        <f aca="false">+IF(H12632&gt;$L$12418,H12632-$L$12418,0)</f>
        <v>18</v>
      </c>
      <c r="K12632" s="0" t="n">
        <f aca="false">+I12632+J12632</f>
        <v>18</v>
      </c>
      <c r="L12632" s="32"/>
      <c r="M12632" s="14" t="n">
        <f aca="false">+(L$12416/30.25)+($L$12417*K12632)</f>
        <v>492686.689812343</v>
      </c>
      <c r="T12632" s="0"/>
    </row>
    <row r="12633" customFormat="false" ht="12.75" hidden="false" customHeight="false" outlineLevel="0" collapsed="false">
      <c r="A12633" s="0" t="n">
        <v>1995</v>
      </c>
      <c r="B12633" s="0" t="n">
        <v>8</v>
      </c>
      <c r="C12633" s="0" t="n">
        <v>1</v>
      </c>
      <c r="D12633" s="0" t="n">
        <v>94</v>
      </c>
      <c r="E12633" s="0" t="n">
        <v>74</v>
      </c>
      <c r="F12633" s="0" t="n">
        <v>0</v>
      </c>
      <c r="H12633" s="0" t="n">
        <f aca="false">+(D12633+E12633)/2</f>
        <v>84</v>
      </c>
      <c r="I12633" s="0" t="n">
        <f aca="false">+IF(H12633&lt;65,65-H12633,0)</f>
        <v>0</v>
      </c>
      <c r="J12633" s="0" t="n">
        <f aca="false">+IF(H12633&gt;$L$12418,H12633-$L$12418,0)</f>
        <v>19</v>
      </c>
      <c r="K12633" s="0" t="n">
        <f aca="false">+I12633+J12633</f>
        <v>19</v>
      </c>
      <c r="L12633" s="32"/>
      <c r="M12633" s="14" t="n">
        <f aca="false">+(L$12416/30.25)+($L$12417*K12633)</f>
        <v>519848.134416068</v>
      </c>
      <c r="T12633" s="0"/>
    </row>
    <row r="12634" customFormat="false" ht="12.75" hidden="false" customHeight="false" outlineLevel="0" collapsed="false">
      <c r="A12634" s="0" t="n">
        <v>1995</v>
      </c>
      <c r="B12634" s="0" t="n">
        <v>8</v>
      </c>
      <c r="C12634" s="0" t="n">
        <v>2</v>
      </c>
      <c r="D12634" s="0" t="n">
        <v>96</v>
      </c>
      <c r="E12634" s="0" t="n">
        <v>77</v>
      </c>
      <c r="F12634" s="0" t="n">
        <v>0</v>
      </c>
      <c r="H12634" s="0" t="n">
        <f aca="false">+(D12634+E12634)/2</f>
        <v>86.5</v>
      </c>
      <c r="I12634" s="0" t="n">
        <f aca="false">+IF(H12634&lt;65,65-H12634,0)</f>
        <v>0</v>
      </c>
      <c r="J12634" s="0" t="n">
        <f aca="false">+IF(H12634&gt;$L$12418,H12634-$L$12418,0)</f>
        <v>21.5</v>
      </c>
      <c r="K12634" s="0" t="n">
        <f aca="false">+I12634+J12634</f>
        <v>21.5</v>
      </c>
      <c r="L12634" s="32"/>
      <c r="M12634" s="14" t="n">
        <f aca="false">+(L$12416/30.25)+($L$12417*K12634)</f>
        <v>587751.745925381</v>
      </c>
      <c r="T12634" s="0"/>
    </row>
    <row r="12635" customFormat="false" ht="12.75" hidden="false" customHeight="false" outlineLevel="0" collapsed="false">
      <c r="A12635" s="0" t="n">
        <v>1995</v>
      </c>
      <c r="B12635" s="0" t="n">
        <v>8</v>
      </c>
      <c r="C12635" s="0" t="n">
        <v>3</v>
      </c>
      <c r="D12635" s="0" t="n">
        <v>90</v>
      </c>
      <c r="E12635" s="0" t="n">
        <v>77</v>
      </c>
      <c r="F12635" s="0" t="n">
        <v>0</v>
      </c>
      <c r="H12635" s="0" t="n">
        <f aca="false">+(D12635+E12635)/2</f>
        <v>83.5</v>
      </c>
      <c r="I12635" s="0" t="n">
        <f aca="false">+IF(H12635&lt;65,65-H12635,0)</f>
        <v>0</v>
      </c>
      <c r="J12635" s="0" t="n">
        <f aca="false">+IF(H12635&gt;$L$12418,H12635-$L$12418,0)</f>
        <v>18.5</v>
      </c>
      <c r="K12635" s="0" t="n">
        <f aca="false">+I12635+J12635</f>
        <v>18.5</v>
      </c>
      <c r="L12635" s="32"/>
      <c r="M12635" s="14" t="n">
        <f aca="false">+(L$12416/30.25)+($L$12417*K12635)</f>
        <v>506267.412114206</v>
      </c>
      <c r="T12635" s="0"/>
    </row>
    <row r="12636" customFormat="false" ht="12.75" hidden="false" customHeight="false" outlineLevel="0" collapsed="false">
      <c r="A12636" s="0" t="n">
        <v>1995</v>
      </c>
      <c r="B12636" s="0" t="n">
        <v>8</v>
      </c>
      <c r="C12636" s="0" t="n">
        <v>4</v>
      </c>
      <c r="D12636" s="0" t="n">
        <v>96</v>
      </c>
      <c r="E12636" s="0" t="n">
        <v>77</v>
      </c>
      <c r="F12636" s="0" t="n">
        <v>1</v>
      </c>
      <c r="H12636" s="0" t="n">
        <f aca="false">+(D12636+E12636)/2</f>
        <v>86.5</v>
      </c>
      <c r="I12636" s="0" t="n">
        <f aca="false">+IF(H12636&lt;65,65-H12636,0)</f>
        <v>0</v>
      </c>
      <c r="J12636" s="0" t="n">
        <f aca="false">+IF(H12636&gt;$L$12418,H12636-$L$12418,0)</f>
        <v>21.5</v>
      </c>
      <c r="K12636" s="0" t="n">
        <f aca="false">+I12636+J12636</f>
        <v>21.5</v>
      </c>
      <c r="L12636" s="32"/>
      <c r="M12636" s="14" t="n">
        <f aca="false">+(L$12416/30.25)+($L$12417*K12636)</f>
        <v>587751.745925381</v>
      </c>
      <c r="T12636" s="0"/>
    </row>
    <row r="12637" customFormat="false" ht="12.75" hidden="false" customHeight="false" outlineLevel="0" collapsed="false">
      <c r="A12637" s="0" t="n">
        <v>1995</v>
      </c>
      <c r="B12637" s="0" t="n">
        <v>8</v>
      </c>
      <c r="C12637" s="0" t="n">
        <v>5</v>
      </c>
      <c r="D12637" s="0" t="n">
        <v>87</v>
      </c>
      <c r="E12637" s="0" t="n">
        <v>75</v>
      </c>
      <c r="F12637" s="0" t="n">
        <v>13</v>
      </c>
      <c r="H12637" s="0" t="n">
        <f aca="false">+(D12637+E12637)/2</f>
        <v>81</v>
      </c>
      <c r="I12637" s="0" t="n">
        <f aca="false">+IF(H12637&lt;65,65-H12637,0)</f>
        <v>0</v>
      </c>
      <c r="J12637" s="0" t="n">
        <f aca="false">+IF(H12637&gt;$L$12418,H12637-$L$12418,0)</f>
        <v>16</v>
      </c>
      <c r="K12637" s="0" t="n">
        <f aca="false">+I12637+J12637</f>
        <v>16</v>
      </c>
      <c r="L12637" s="32"/>
      <c r="M12637" s="14" t="n">
        <f aca="false">+(L$12416/30.25)+($L$12417*K12637)</f>
        <v>438363.800604893</v>
      </c>
      <c r="T12637" s="0"/>
    </row>
    <row r="12638" customFormat="false" ht="12.75" hidden="false" customHeight="false" outlineLevel="0" collapsed="false">
      <c r="A12638" s="0" t="n">
        <v>1995</v>
      </c>
      <c r="B12638" s="0" t="n">
        <v>8</v>
      </c>
      <c r="C12638" s="0" t="n">
        <v>6</v>
      </c>
      <c r="D12638" s="0" t="n">
        <v>76</v>
      </c>
      <c r="E12638" s="0" t="n">
        <v>67</v>
      </c>
      <c r="F12638" s="0" t="n">
        <v>2</v>
      </c>
      <c r="H12638" s="0" t="n">
        <f aca="false">+(D12638+E12638)/2</f>
        <v>71.5</v>
      </c>
      <c r="I12638" s="0" t="n">
        <f aca="false">+IF(H12638&lt;65,65-H12638,0)</f>
        <v>0</v>
      </c>
      <c r="J12638" s="0" t="n">
        <f aca="false">+IF(H12638&gt;$L$12418,H12638-$L$12418,0)</f>
        <v>6.5</v>
      </c>
      <c r="K12638" s="0" t="n">
        <f aca="false">+I12638+J12638</f>
        <v>6.5</v>
      </c>
      <c r="L12638" s="32"/>
      <c r="M12638" s="14" t="n">
        <f aca="false">+(L$12416/30.25)+($L$12417*K12638)</f>
        <v>180330.076869504</v>
      </c>
      <c r="T12638" s="0"/>
    </row>
    <row r="12639" customFormat="false" ht="12.75" hidden="false" customHeight="false" outlineLevel="0" collapsed="false">
      <c r="A12639" s="0" t="n">
        <v>1995</v>
      </c>
      <c r="B12639" s="0" t="n">
        <v>8</v>
      </c>
      <c r="C12639" s="0" t="n">
        <v>7</v>
      </c>
      <c r="D12639" s="0" t="n">
        <v>79</v>
      </c>
      <c r="E12639" s="0" t="n">
        <v>66</v>
      </c>
      <c r="F12639" s="0" t="n">
        <v>0</v>
      </c>
      <c r="H12639" s="0" t="n">
        <f aca="false">+(D12639+E12639)/2</f>
        <v>72.5</v>
      </c>
      <c r="I12639" s="0" t="n">
        <f aca="false">+IF(H12639&lt;65,65-H12639,0)</f>
        <v>0</v>
      </c>
      <c r="J12639" s="0" t="n">
        <f aca="false">+IF(H12639&gt;$L$12418,H12639-$L$12418,0)</f>
        <v>7.5</v>
      </c>
      <c r="K12639" s="0" t="n">
        <f aca="false">+I12639+J12639</f>
        <v>7.5</v>
      </c>
      <c r="L12639" s="32"/>
      <c r="M12639" s="14" t="n">
        <f aca="false">+(L$12416/30.25)+($L$12417*K12639)</f>
        <v>207491.52147323</v>
      </c>
      <c r="T12639" s="0"/>
    </row>
    <row r="12640" customFormat="false" ht="12.75" hidden="false" customHeight="false" outlineLevel="0" collapsed="false">
      <c r="A12640" s="0" t="n">
        <v>1995</v>
      </c>
      <c r="B12640" s="0" t="n">
        <v>8</v>
      </c>
      <c r="C12640" s="0" t="n">
        <v>8</v>
      </c>
      <c r="D12640" s="0" t="n">
        <v>82</v>
      </c>
      <c r="E12640" s="0" t="n">
        <v>62</v>
      </c>
      <c r="F12640" s="0" t="n">
        <v>0</v>
      </c>
      <c r="H12640" s="0" t="n">
        <f aca="false">+(D12640+E12640)/2</f>
        <v>72</v>
      </c>
      <c r="I12640" s="0" t="n">
        <f aca="false">+IF(H12640&lt;65,65-H12640,0)</f>
        <v>0</v>
      </c>
      <c r="J12640" s="0" t="n">
        <f aca="false">+IF(H12640&gt;$L$12418,H12640-$L$12418,0)</f>
        <v>7</v>
      </c>
      <c r="K12640" s="0" t="n">
        <f aca="false">+I12640+J12640</f>
        <v>7</v>
      </c>
      <c r="L12640" s="32"/>
      <c r="M12640" s="14" t="n">
        <f aca="false">+(L$12416/30.25)+($L$12417*K12640)</f>
        <v>193910.799171367</v>
      </c>
      <c r="T12640" s="0"/>
    </row>
    <row r="12641" customFormat="false" ht="12.75" hidden="false" customHeight="false" outlineLevel="0" collapsed="false">
      <c r="A12641" s="0" t="n">
        <v>1995</v>
      </c>
      <c r="B12641" s="0" t="n">
        <v>8</v>
      </c>
      <c r="C12641" s="0" t="n">
        <v>9</v>
      </c>
      <c r="D12641" s="0" t="n">
        <v>84</v>
      </c>
      <c r="E12641" s="0" t="n">
        <v>65</v>
      </c>
      <c r="F12641" s="0" t="n">
        <v>0</v>
      </c>
      <c r="H12641" s="0" t="n">
        <f aca="false">+(D12641+E12641)/2</f>
        <v>74.5</v>
      </c>
      <c r="I12641" s="0" t="n">
        <f aca="false">+IF(H12641&lt;65,65-H12641,0)</f>
        <v>0</v>
      </c>
      <c r="J12641" s="0" t="n">
        <f aca="false">+IF(H12641&gt;$L$12418,H12641-$L$12418,0)</f>
        <v>9.5</v>
      </c>
      <c r="K12641" s="0" t="n">
        <f aca="false">+I12641+J12641</f>
        <v>9.5</v>
      </c>
      <c r="L12641" s="32"/>
      <c r="M12641" s="14" t="n">
        <f aca="false">+(L$12416/30.25)+($L$12417*K12641)</f>
        <v>261814.41068068</v>
      </c>
      <c r="T12641" s="0"/>
    </row>
    <row r="12642" customFormat="false" ht="12.75" hidden="false" customHeight="false" outlineLevel="0" collapsed="false">
      <c r="A12642" s="0" t="n">
        <v>1995</v>
      </c>
      <c r="B12642" s="0" t="n">
        <v>8</v>
      </c>
      <c r="C12642" s="0" t="n">
        <v>10</v>
      </c>
      <c r="D12642" s="0" t="n">
        <v>86</v>
      </c>
      <c r="E12642" s="0" t="n">
        <v>67</v>
      </c>
      <c r="F12642" s="0" t="n">
        <v>0</v>
      </c>
      <c r="H12642" s="0" t="n">
        <f aca="false">+(D12642+E12642)/2</f>
        <v>76.5</v>
      </c>
      <c r="I12642" s="0" t="n">
        <f aca="false">+IF(H12642&lt;65,65-H12642,0)</f>
        <v>0</v>
      </c>
      <c r="J12642" s="0" t="n">
        <f aca="false">+IF(H12642&gt;$L$12418,H12642-$L$12418,0)</f>
        <v>11.5</v>
      </c>
      <c r="K12642" s="0" t="n">
        <f aca="false">+I12642+J12642</f>
        <v>11.5</v>
      </c>
      <c r="L12642" s="32"/>
      <c r="M12642" s="14" t="n">
        <f aca="false">+(L$12416/30.25)+($L$12417*K12642)</f>
        <v>316137.29988813</v>
      </c>
      <c r="T12642" s="0"/>
    </row>
    <row r="12643" customFormat="false" ht="12.75" hidden="false" customHeight="false" outlineLevel="0" collapsed="false">
      <c r="A12643" s="0" t="n">
        <v>1995</v>
      </c>
      <c r="B12643" s="0" t="n">
        <v>8</v>
      </c>
      <c r="C12643" s="0" t="n">
        <v>11</v>
      </c>
      <c r="D12643" s="0" t="n">
        <v>87</v>
      </c>
      <c r="E12643" s="0" t="n">
        <v>71</v>
      </c>
      <c r="F12643" s="0" t="n">
        <v>0</v>
      </c>
      <c r="H12643" s="0" t="n">
        <f aca="false">+(D12643+E12643)/2</f>
        <v>79</v>
      </c>
      <c r="I12643" s="0" t="n">
        <f aca="false">+IF(H12643&lt;65,65-H12643,0)</f>
        <v>0</v>
      </c>
      <c r="J12643" s="0" t="n">
        <f aca="false">+IF(H12643&gt;$L$12418,H12643-$L$12418,0)</f>
        <v>14</v>
      </c>
      <c r="K12643" s="0" t="n">
        <f aca="false">+I12643+J12643</f>
        <v>14</v>
      </c>
      <c r="L12643" s="32"/>
      <c r="M12643" s="14" t="n">
        <f aca="false">+(L$12416/30.25)+($L$12417*K12643)</f>
        <v>384040.911397443</v>
      </c>
      <c r="T12643" s="0"/>
    </row>
    <row r="12644" customFormat="false" ht="12.75" hidden="false" customHeight="false" outlineLevel="0" collapsed="false">
      <c r="A12644" s="0" t="n">
        <v>1995</v>
      </c>
      <c r="B12644" s="0" t="n">
        <v>8</v>
      </c>
      <c r="C12644" s="0" t="n">
        <v>12</v>
      </c>
      <c r="D12644" s="0" t="n">
        <v>94</v>
      </c>
      <c r="E12644" s="0" t="n">
        <v>74</v>
      </c>
      <c r="F12644" s="0" t="n">
        <v>0</v>
      </c>
      <c r="H12644" s="0" t="n">
        <f aca="false">+(D12644+E12644)/2</f>
        <v>84</v>
      </c>
      <c r="I12644" s="0" t="n">
        <f aca="false">+IF(H12644&lt;65,65-H12644,0)</f>
        <v>0</v>
      </c>
      <c r="J12644" s="0" t="n">
        <f aca="false">+IF(H12644&gt;$L$12418,H12644-$L$12418,0)</f>
        <v>19</v>
      </c>
      <c r="K12644" s="0" t="n">
        <f aca="false">+I12644+J12644</f>
        <v>19</v>
      </c>
      <c r="L12644" s="32"/>
      <c r="M12644" s="14" t="n">
        <f aca="false">+(L$12416/30.25)+($L$12417*K12644)</f>
        <v>519848.134416068</v>
      </c>
      <c r="T12644" s="0"/>
    </row>
    <row r="12645" customFormat="false" ht="12.75" hidden="false" customHeight="false" outlineLevel="0" collapsed="false">
      <c r="A12645" s="0" t="n">
        <v>1995</v>
      </c>
      <c r="B12645" s="0" t="n">
        <v>8</v>
      </c>
      <c r="C12645" s="0" t="n">
        <v>13</v>
      </c>
      <c r="D12645" s="0" t="n">
        <v>91</v>
      </c>
      <c r="E12645" s="0" t="n">
        <v>74</v>
      </c>
      <c r="F12645" s="0" t="n">
        <v>0</v>
      </c>
      <c r="H12645" s="0" t="n">
        <f aca="false">+(D12645+E12645)/2</f>
        <v>82.5</v>
      </c>
      <c r="I12645" s="0" t="n">
        <f aca="false">+IF(H12645&lt;65,65-H12645,0)</f>
        <v>0</v>
      </c>
      <c r="J12645" s="0" t="n">
        <f aca="false">+IF(H12645&gt;$L$12418,H12645-$L$12418,0)</f>
        <v>17.5</v>
      </c>
      <c r="K12645" s="0" t="n">
        <f aca="false">+I12645+J12645</f>
        <v>17.5</v>
      </c>
      <c r="L12645" s="32"/>
      <c r="M12645" s="14" t="n">
        <f aca="false">+(L$12416/30.25)+($L$12417*K12645)</f>
        <v>479105.967510481</v>
      </c>
      <c r="T12645" s="0"/>
    </row>
    <row r="12646" customFormat="false" ht="12.75" hidden="false" customHeight="false" outlineLevel="0" collapsed="false">
      <c r="A12646" s="0" t="n">
        <v>1995</v>
      </c>
      <c r="B12646" s="0" t="n">
        <v>8</v>
      </c>
      <c r="C12646" s="0" t="n">
        <v>14</v>
      </c>
      <c r="D12646" s="0" t="n">
        <v>92</v>
      </c>
      <c r="E12646" s="0" t="n">
        <v>74</v>
      </c>
      <c r="F12646" s="0" t="n">
        <v>0</v>
      </c>
      <c r="H12646" s="0" t="n">
        <f aca="false">+(D12646+E12646)/2</f>
        <v>83</v>
      </c>
      <c r="I12646" s="0" t="n">
        <f aca="false">+IF(H12646&lt;65,65-H12646,0)</f>
        <v>0</v>
      </c>
      <c r="J12646" s="0" t="n">
        <f aca="false">+IF(H12646&gt;$L$12418,H12646-$L$12418,0)</f>
        <v>18</v>
      </c>
      <c r="K12646" s="0" t="n">
        <f aca="false">+I12646+J12646</f>
        <v>18</v>
      </c>
      <c r="L12646" s="32"/>
      <c r="M12646" s="14" t="n">
        <f aca="false">+(L$12416/30.25)+($L$12417*K12646)</f>
        <v>492686.689812343</v>
      </c>
      <c r="T12646" s="0"/>
    </row>
    <row r="12647" customFormat="false" ht="12.75" hidden="false" customHeight="false" outlineLevel="0" collapsed="false">
      <c r="A12647" s="0" t="n">
        <v>1995</v>
      </c>
      <c r="B12647" s="0" t="n">
        <v>8</v>
      </c>
      <c r="C12647" s="0" t="n">
        <v>15</v>
      </c>
      <c r="D12647" s="0" t="n">
        <v>88</v>
      </c>
      <c r="E12647" s="0" t="n">
        <v>72</v>
      </c>
      <c r="F12647" s="0" t="n">
        <v>0</v>
      </c>
      <c r="H12647" s="0" t="n">
        <f aca="false">+(D12647+E12647)/2</f>
        <v>80</v>
      </c>
      <c r="I12647" s="0" t="n">
        <f aca="false">+IF(H12647&lt;65,65-H12647,0)</f>
        <v>0</v>
      </c>
      <c r="J12647" s="0" t="n">
        <f aca="false">+IF(H12647&gt;$L$12418,H12647-$L$12418,0)</f>
        <v>15</v>
      </c>
      <c r="K12647" s="0" t="n">
        <f aca="false">+I12647+J12647</f>
        <v>15</v>
      </c>
      <c r="L12647" s="32"/>
      <c r="M12647" s="14" t="n">
        <f aca="false">+(L$12416/30.25)+($L$12417*K12647)</f>
        <v>411202.356001168</v>
      </c>
      <c r="T12647" s="0"/>
    </row>
    <row r="12648" customFormat="false" ht="12.75" hidden="false" customHeight="false" outlineLevel="0" collapsed="false">
      <c r="A12648" s="0" t="n">
        <v>1995</v>
      </c>
      <c r="B12648" s="0" t="n">
        <v>8</v>
      </c>
      <c r="C12648" s="0" t="n">
        <v>16</v>
      </c>
      <c r="D12648" s="0" t="n">
        <v>91</v>
      </c>
      <c r="E12648" s="0" t="n">
        <v>73</v>
      </c>
      <c r="F12648" s="0" t="n">
        <v>0</v>
      </c>
      <c r="H12648" s="0" t="n">
        <f aca="false">+(D12648+E12648)/2</f>
        <v>82</v>
      </c>
      <c r="I12648" s="0" t="n">
        <f aca="false">+IF(H12648&lt;65,65-H12648,0)</f>
        <v>0</v>
      </c>
      <c r="J12648" s="0" t="n">
        <f aca="false">+IF(H12648&gt;$L$12418,H12648-$L$12418,0)</f>
        <v>17</v>
      </c>
      <c r="K12648" s="0" t="n">
        <f aca="false">+I12648+J12648</f>
        <v>17</v>
      </c>
      <c r="L12648" s="32"/>
      <c r="M12648" s="14" t="n">
        <f aca="false">+(L$12416/30.25)+($L$12417*K12648)</f>
        <v>465525.245208618</v>
      </c>
      <c r="T12648" s="0"/>
    </row>
    <row r="12649" customFormat="false" ht="12.75" hidden="false" customHeight="false" outlineLevel="0" collapsed="false">
      <c r="A12649" s="0" t="n">
        <v>1995</v>
      </c>
      <c r="B12649" s="0" t="n">
        <v>8</v>
      </c>
      <c r="C12649" s="0" t="n">
        <v>17</v>
      </c>
      <c r="D12649" s="0" t="n">
        <v>90</v>
      </c>
      <c r="E12649" s="0" t="n">
        <v>77</v>
      </c>
      <c r="F12649" s="0" t="n">
        <v>0</v>
      </c>
      <c r="H12649" s="0" t="n">
        <f aca="false">+(D12649+E12649)/2</f>
        <v>83.5</v>
      </c>
      <c r="I12649" s="0" t="n">
        <f aca="false">+IF(H12649&lt;65,65-H12649,0)</f>
        <v>0</v>
      </c>
      <c r="J12649" s="0" t="n">
        <f aca="false">+IF(H12649&gt;$L$12418,H12649-$L$12418,0)</f>
        <v>18.5</v>
      </c>
      <c r="K12649" s="0" t="n">
        <f aca="false">+I12649+J12649</f>
        <v>18.5</v>
      </c>
      <c r="L12649" s="32"/>
      <c r="M12649" s="14" t="n">
        <f aca="false">+(L$12416/30.25)+($L$12417*K12649)</f>
        <v>506267.412114206</v>
      </c>
      <c r="T12649" s="0"/>
    </row>
    <row r="12650" customFormat="false" ht="12.75" hidden="false" customHeight="false" outlineLevel="0" collapsed="false">
      <c r="A12650" s="0" t="n">
        <v>1995</v>
      </c>
      <c r="B12650" s="0" t="n">
        <v>8</v>
      </c>
      <c r="C12650" s="0" t="n">
        <v>18</v>
      </c>
      <c r="D12650" s="0" t="n">
        <v>92</v>
      </c>
      <c r="E12650" s="0" t="n">
        <v>74</v>
      </c>
      <c r="F12650" s="0" t="n">
        <v>0</v>
      </c>
      <c r="H12650" s="0" t="n">
        <f aca="false">+(D12650+E12650)/2</f>
        <v>83</v>
      </c>
      <c r="I12650" s="0" t="n">
        <f aca="false">+IF(H12650&lt;65,65-H12650,0)</f>
        <v>0</v>
      </c>
      <c r="J12650" s="0" t="n">
        <f aca="false">+IF(H12650&gt;$L$12418,H12650-$L$12418,0)</f>
        <v>18</v>
      </c>
      <c r="K12650" s="0" t="n">
        <f aca="false">+I12650+J12650</f>
        <v>18</v>
      </c>
      <c r="L12650" s="32"/>
      <c r="M12650" s="14" t="n">
        <f aca="false">+(L$12416/30.25)+($L$12417*K12650)</f>
        <v>492686.689812343</v>
      </c>
      <c r="T12650" s="0"/>
    </row>
    <row r="12651" customFormat="false" ht="12.75" hidden="false" customHeight="false" outlineLevel="0" collapsed="false">
      <c r="A12651" s="0" t="n">
        <v>1995</v>
      </c>
      <c r="B12651" s="0" t="n">
        <v>8</v>
      </c>
      <c r="C12651" s="0" t="n">
        <v>19</v>
      </c>
      <c r="D12651" s="0" t="n">
        <v>83</v>
      </c>
      <c r="E12651" s="0" t="n">
        <v>68</v>
      </c>
      <c r="F12651" s="0" t="n">
        <v>0</v>
      </c>
      <c r="H12651" s="0" t="n">
        <f aca="false">+(D12651+E12651)/2</f>
        <v>75.5</v>
      </c>
      <c r="I12651" s="0" t="n">
        <f aca="false">+IF(H12651&lt;65,65-H12651,0)</f>
        <v>0</v>
      </c>
      <c r="J12651" s="0" t="n">
        <f aca="false">+IF(H12651&gt;$L$12418,H12651-$L$12418,0)</f>
        <v>10.5</v>
      </c>
      <c r="K12651" s="0" t="n">
        <f aca="false">+I12651+J12651</f>
        <v>10.5</v>
      </c>
      <c r="L12651" s="32"/>
      <c r="M12651" s="14" t="n">
        <f aca="false">+(L$12416/30.25)+($L$12417*K12651)</f>
        <v>288975.855284405</v>
      </c>
      <c r="T12651" s="0"/>
    </row>
    <row r="12652" customFormat="false" ht="12.75" hidden="false" customHeight="false" outlineLevel="0" collapsed="false">
      <c r="A12652" s="0" t="n">
        <v>1995</v>
      </c>
      <c r="B12652" s="0" t="n">
        <v>8</v>
      </c>
      <c r="C12652" s="0" t="n">
        <v>20</v>
      </c>
      <c r="D12652" s="0" t="n">
        <v>86</v>
      </c>
      <c r="E12652" s="0" t="n">
        <v>62</v>
      </c>
      <c r="F12652" s="0" t="n">
        <v>0</v>
      </c>
      <c r="H12652" s="0" t="n">
        <f aca="false">+(D12652+E12652)/2</f>
        <v>74</v>
      </c>
      <c r="I12652" s="0" t="n">
        <f aca="false">+IF(H12652&lt;65,65-H12652,0)</f>
        <v>0</v>
      </c>
      <c r="J12652" s="0" t="n">
        <f aca="false">+IF(H12652&gt;$L$12418,H12652-$L$12418,0)</f>
        <v>9</v>
      </c>
      <c r="K12652" s="0" t="n">
        <f aca="false">+I12652+J12652</f>
        <v>9</v>
      </c>
      <c r="L12652" s="32"/>
      <c r="M12652" s="14" t="n">
        <f aca="false">+(L$12416/30.25)+($L$12417*K12652)</f>
        <v>248233.688378817</v>
      </c>
      <c r="T12652" s="0"/>
    </row>
    <row r="12653" customFormat="false" ht="12.75" hidden="false" customHeight="false" outlineLevel="0" collapsed="false">
      <c r="A12653" s="0" t="n">
        <v>1995</v>
      </c>
      <c r="B12653" s="0" t="n">
        <v>8</v>
      </c>
      <c r="C12653" s="0" t="n">
        <v>21</v>
      </c>
      <c r="D12653" s="0" t="n">
        <v>95</v>
      </c>
      <c r="E12653" s="0" t="n">
        <v>69</v>
      </c>
      <c r="F12653" s="0" t="n">
        <v>0</v>
      </c>
      <c r="H12653" s="0" t="n">
        <f aca="false">+(D12653+E12653)/2</f>
        <v>82</v>
      </c>
      <c r="I12653" s="0" t="n">
        <f aca="false">+IF(H12653&lt;65,65-H12653,0)</f>
        <v>0</v>
      </c>
      <c r="J12653" s="0" t="n">
        <f aca="false">+IF(H12653&gt;$L$12418,H12653-$L$12418,0)</f>
        <v>17</v>
      </c>
      <c r="K12653" s="0" t="n">
        <f aca="false">+I12653+J12653</f>
        <v>17</v>
      </c>
      <c r="L12653" s="32"/>
      <c r="M12653" s="14" t="n">
        <f aca="false">+(L$12416/30.25)+($L$12417*K12653)</f>
        <v>465525.245208618</v>
      </c>
      <c r="T12653" s="0"/>
    </row>
    <row r="12654" customFormat="false" ht="12.75" hidden="false" customHeight="false" outlineLevel="0" collapsed="false">
      <c r="A12654" s="0" t="n">
        <v>1995</v>
      </c>
      <c r="B12654" s="0" t="n">
        <v>8</v>
      </c>
      <c r="C12654" s="0" t="n">
        <v>22</v>
      </c>
      <c r="D12654" s="0" t="n">
        <v>85</v>
      </c>
      <c r="E12654" s="0" t="n">
        <v>70</v>
      </c>
      <c r="F12654" s="0" t="n">
        <v>0</v>
      </c>
      <c r="H12654" s="0" t="n">
        <f aca="false">+(D12654+E12654)/2</f>
        <v>77.5</v>
      </c>
      <c r="I12654" s="0" t="n">
        <f aca="false">+IF(H12654&lt;65,65-H12654,0)</f>
        <v>0</v>
      </c>
      <c r="J12654" s="0" t="n">
        <f aca="false">+IF(H12654&gt;$L$12418,H12654-$L$12418,0)</f>
        <v>12.5</v>
      </c>
      <c r="K12654" s="0" t="n">
        <f aca="false">+I12654+J12654</f>
        <v>12.5</v>
      </c>
      <c r="L12654" s="32"/>
      <c r="M12654" s="14" t="n">
        <f aca="false">+(L$12416/30.25)+($L$12417*K12654)</f>
        <v>343298.744491855</v>
      </c>
      <c r="T12654" s="0"/>
    </row>
    <row r="12655" customFormat="false" ht="12.75" hidden="false" customHeight="false" outlineLevel="0" collapsed="false">
      <c r="A12655" s="0" t="n">
        <v>1995</v>
      </c>
      <c r="B12655" s="0" t="n">
        <v>8</v>
      </c>
      <c r="C12655" s="0" t="n">
        <v>23</v>
      </c>
      <c r="D12655" s="0" t="n">
        <v>84</v>
      </c>
      <c r="E12655" s="0" t="n">
        <v>64</v>
      </c>
      <c r="F12655" s="0" t="n">
        <v>0</v>
      </c>
      <c r="H12655" s="0" t="n">
        <f aca="false">+(D12655+E12655)/2</f>
        <v>74</v>
      </c>
      <c r="I12655" s="0" t="n">
        <f aca="false">+IF(H12655&lt;65,65-H12655,0)</f>
        <v>0</v>
      </c>
      <c r="J12655" s="0" t="n">
        <f aca="false">+IF(H12655&gt;$L$12418,H12655-$L$12418,0)</f>
        <v>9</v>
      </c>
      <c r="K12655" s="0" t="n">
        <f aca="false">+I12655+J12655</f>
        <v>9</v>
      </c>
      <c r="L12655" s="32"/>
      <c r="M12655" s="14" t="n">
        <f aca="false">+(L$12416/30.25)+($L$12417*K12655)</f>
        <v>248233.688378817</v>
      </c>
      <c r="T12655" s="0"/>
    </row>
    <row r="12656" customFormat="false" ht="12.75" hidden="false" customHeight="false" outlineLevel="0" collapsed="false">
      <c r="A12656" s="0" t="n">
        <v>1995</v>
      </c>
      <c r="B12656" s="0" t="n">
        <v>8</v>
      </c>
      <c r="C12656" s="0" t="n">
        <v>24</v>
      </c>
      <c r="D12656" s="0" t="n">
        <v>91</v>
      </c>
      <c r="E12656" s="0" t="n">
        <v>68</v>
      </c>
      <c r="F12656" s="0" t="n">
        <v>0</v>
      </c>
      <c r="H12656" s="0" t="n">
        <f aca="false">+(D12656+E12656)/2</f>
        <v>79.5</v>
      </c>
      <c r="I12656" s="0" t="n">
        <f aca="false">+IF(H12656&lt;65,65-H12656,0)</f>
        <v>0</v>
      </c>
      <c r="J12656" s="0" t="n">
        <f aca="false">+IF(H12656&gt;$L$12418,H12656-$L$12418,0)</f>
        <v>14.5</v>
      </c>
      <c r="K12656" s="0" t="n">
        <f aca="false">+I12656+J12656</f>
        <v>14.5</v>
      </c>
      <c r="L12656" s="32"/>
      <c r="M12656" s="14" t="n">
        <f aca="false">+(L$12416/30.25)+($L$12417*K12656)</f>
        <v>397621.633699305</v>
      </c>
      <c r="T12656" s="0"/>
    </row>
    <row r="12657" customFormat="false" ht="12.75" hidden="false" customHeight="false" outlineLevel="0" collapsed="false">
      <c r="A12657" s="0" t="n">
        <v>1995</v>
      </c>
      <c r="B12657" s="0" t="n">
        <v>8</v>
      </c>
      <c r="C12657" s="0" t="n">
        <v>25</v>
      </c>
      <c r="D12657" s="0" t="n">
        <v>80</v>
      </c>
      <c r="E12657" s="0" t="n">
        <v>63</v>
      </c>
      <c r="F12657" s="0" t="n">
        <v>0</v>
      </c>
      <c r="H12657" s="0" t="n">
        <f aca="false">+(D12657+E12657)/2</f>
        <v>71.5</v>
      </c>
      <c r="I12657" s="0" t="n">
        <f aca="false">+IF(H12657&lt;65,65-H12657,0)</f>
        <v>0</v>
      </c>
      <c r="J12657" s="0" t="n">
        <f aca="false">+IF(H12657&gt;$L$12418,H12657-$L$12418,0)</f>
        <v>6.5</v>
      </c>
      <c r="K12657" s="0" t="n">
        <f aca="false">+I12657+J12657</f>
        <v>6.5</v>
      </c>
      <c r="L12657" s="32"/>
      <c r="M12657" s="14" t="n">
        <f aca="false">+(L$12416/30.25)+($L$12417*K12657)</f>
        <v>180330.076869504</v>
      </c>
      <c r="T12657" s="0"/>
    </row>
    <row r="12658" customFormat="false" ht="12.75" hidden="false" customHeight="false" outlineLevel="0" collapsed="false">
      <c r="A12658" s="0" t="n">
        <v>1995</v>
      </c>
      <c r="B12658" s="0" t="n">
        <v>8</v>
      </c>
      <c r="C12658" s="0" t="n">
        <v>26</v>
      </c>
      <c r="D12658" s="0" t="n">
        <v>83</v>
      </c>
      <c r="E12658" s="0" t="n">
        <v>64</v>
      </c>
      <c r="F12658" s="0" t="n">
        <v>0</v>
      </c>
      <c r="H12658" s="0" t="n">
        <f aca="false">+(D12658+E12658)/2</f>
        <v>73.5</v>
      </c>
      <c r="I12658" s="0" t="n">
        <f aca="false">+IF(H12658&lt;65,65-H12658,0)</f>
        <v>0</v>
      </c>
      <c r="J12658" s="0" t="n">
        <f aca="false">+IF(H12658&gt;$L$12418,H12658-$L$12418,0)</f>
        <v>8.5</v>
      </c>
      <c r="K12658" s="0" t="n">
        <f aca="false">+I12658+J12658</f>
        <v>8.5</v>
      </c>
      <c r="L12658" s="32"/>
      <c r="M12658" s="14" t="n">
        <f aca="false">+(L$12416/30.25)+($L$12417*K12658)</f>
        <v>234652.966076955</v>
      </c>
      <c r="T12658" s="0"/>
    </row>
    <row r="12659" customFormat="false" ht="12.75" hidden="false" customHeight="false" outlineLevel="0" collapsed="false">
      <c r="A12659" s="0" t="n">
        <v>1995</v>
      </c>
      <c r="B12659" s="0" t="n">
        <v>8</v>
      </c>
      <c r="C12659" s="0" t="n">
        <v>27</v>
      </c>
      <c r="D12659" s="0" t="n">
        <v>90</v>
      </c>
      <c r="E12659" s="0" t="n">
        <v>71</v>
      </c>
      <c r="F12659" s="0" t="n">
        <v>0</v>
      </c>
      <c r="H12659" s="0" t="n">
        <f aca="false">+(D12659+E12659)/2</f>
        <v>80.5</v>
      </c>
      <c r="I12659" s="0" t="n">
        <f aca="false">+IF(H12659&lt;65,65-H12659,0)</f>
        <v>0</v>
      </c>
      <c r="J12659" s="0" t="n">
        <f aca="false">+IF(H12659&gt;$L$12418,H12659-$L$12418,0)</f>
        <v>15.5</v>
      </c>
      <c r="K12659" s="0" t="n">
        <f aca="false">+I12659+J12659</f>
        <v>15.5</v>
      </c>
      <c r="L12659" s="32"/>
      <c r="M12659" s="14" t="n">
        <f aca="false">+(L$12416/30.25)+($L$12417*K12659)</f>
        <v>424783.07830303</v>
      </c>
      <c r="T12659" s="0"/>
    </row>
    <row r="12660" customFormat="false" ht="12.75" hidden="false" customHeight="false" outlineLevel="0" collapsed="false">
      <c r="A12660" s="0" t="n">
        <v>1995</v>
      </c>
      <c r="B12660" s="0" t="n">
        <v>8</v>
      </c>
      <c r="C12660" s="0" t="n">
        <v>28</v>
      </c>
      <c r="D12660" s="0" t="n">
        <v>79</v>
      </c>
      <c r="E12660" s="0" t="n">
        <v>67</v>
      </c>
      <c r="F12660" s="0" t="n">
        <v>0</v>
      </c>
      <c r="H12660" s="0" t="n">
        <f aca="false">+(D12660+E12660)/2</f>
        <v>73</v>
      </c>
      <c r="I12660" s="0" t="n">
        <f aca="false">+IF(H12660&lt;65,65-H12660,0)</f>
        <v>0</v>
      </c>
      <c r="J12660" s="0" t="n">
        <f aca="false">+IF(H12660&gt;$L$12418,H12660-$L$12418,0)</f>
        <v>8</v>
      </c>
      <c r="K12660" s="0" t="n">
        <f aca="false">+I12660+J12660</f>
        <v>8</v>
      </c>
      <c r="L12660" s="32"/>
      <c r="M12660" s="14" t="n">
        <f aca="false">+(L$12416/30.25)+($L$12417*K12660)</f>
        <v>221072.243775092</v>
      </c>
      <c r="T12660" s="0"/>
    </row>
    <row r="12661" customFormat="false" ht="12.75" hidden="false" customHeight="false" outlineLevel="0" collapsed="false">
      <c r="A12661" s="0" t="n">
        <v>1995</v>
      </c>
      <c r="B12661" s="0" t="n">
        <v>8</v>
      </c>
      <c r="C12661" s="0" t="n">
        <v>29</v>
      </c>
      <c r="D12661" s="0" t="n">
        <v>84</v>
      </c>
      <c r="E12661" s="0" t="n">
        <v>64</v>
      </c>
      <c r="F12661" s="0" t="n">
        <v>0</v>
      </c>
      <c r="H12661" s="0" t="n">
        <f aca="false">+(D12661+E12661)/2</f>
        <v>74</v>
      </c>
      <c r="I12661" s="0" t="n">
        <f aca="false">+IF(H12661&lt;65,65-H12661,0)</f>
        <v>0</v>
      </c>
      <c r="J12661" s="0" t="n">
        <f aca="false">+IF(H12661&gt;$L$12418,H12661-$L$12418,0)</f>
        <v>9</v>
      </c>
      <c r="K12661" s="0" t="n">
        <f aca="false">+I12661+J12661</f>
        <v>9</v>
      </c>
      <c r="L12661" s="32"/>
      <c r="M12661" s="14" t="n">
        <f aca="false">+(L$12416/30.25)+($L$12417*K12661)</f>
        <v>248233.688378817</v>
      </c>
      <c r="T12661" s="0"/>
    </row>
    <row r="12662" customFormat="false" ht="12.75" hidden="false" customHeight="false" outlineLevel="0" collapsed="false">
      <c r="A12662" s="0" t="n">
        <v>1995</v>
      </c>
      <c r="B12662" s="0" t="n">
        <v>8</v>
      </c>
      <c r="C12662" s="0" t="n">
        <v>30</v>
      </c>
      <c r="D12662" s="0" t="n">
        <v>85</v>
      </c>
      <c r="E12662" s="0" t="n">
        <v>68</v>
      </c>
      <c r="F12662" s="0" t="n">
        <v>0</v>
      </c>
      <c r="H12662" s="0" t="n">
        <f aca="false">+(D12662+E12662)/2</f>
        <v>76.5</v>
      </c>
      <c r="I12662" s="0" t="n">
        <f aca="false">+IF(H12662&lt;65,65-H12662,0)</f>
        <v>0</v>
      </c>
      <c r="J12662" s="0" t="n">
        <f aca="false">+IF(H12662&gt;$L$12418,H12662-$L$12418,0)</f>
        <v>11.5</v>
      </c>
      <c r="K12662" s="0" t="n">
        <f aca="false">+I12662+J12662</f>
        <v>11.5</v>
      </c>
      <c r="L12662" s="32"/>
      <c r="M12662" s="14" t="n">
        <f aca="false">+(L$12416/30.25)+($L$12417*K12662)</f>
        <v>316137.29988813</v>
      </c>
      <c r="T12662" s="0"/>
    </row>
    <row r="12663" customFormat="false" ht="12.75" hidden="false" customHeight="false" outlineLevel="0" collapsed="false">
      <c r="A12663" s="0" t="n">
        <v>1995</v>
      </c>
      <c r="B12663" s="0" t="n">
        <v>8</v>
      </c>
      <c r="C12663" s="0" t="n">
        <v>31</v>
      </c>
      <c r="D12663" s="0" t="n">
        <v>89</v>
      </c>
      <c r="E12663" s="0" t="n">
        <v>67</v>
      </c>
      <c r="F12663" s="0" t="n">
        <v>2</v>
      </c>
      <c r="H12663" s="0" t="n">
        <f aca="false">+(D12663+E12663)/2</f>
        <v>78</v>
      </c>
      <c r="I12663" s="0" t="n">
        <f aca="false">+IF(H12663&lt;65,65-H12663,0)</f>
        <v>0</v>
      </c>
      <c r="J12663" s="0" t="n">
        <f aca="false">+IF(H12663&gt;$L$12418,H12663-$L$12418,0)</f>
        <v>13</v>
      </c>
      <c r="K12663" s="0" t="n">
        <f aca="false">+I12663+J12663</f>
        <v>13</v>
      </c>
      <c r="L12663" s="32"/>
      <c r="M12663" s="14" t="n">
        <f aca="false">+(L$12416/30.25)+($L$12417*K12663)</f>
        <v>356879.466793718</v>
      </c>
      <c r="T12663" s="0"/>
    </row>
    <row r="12664" customFormat="false" ht="12.75" hidden="false" customHeight="false" outlineLevel="0" collapsed="false">
      <c r="A12664" s="0" t="n">
        <v>1995</v>
      </c>
      <c r="B12664" s="0" t="n">
        <v>9</v>
      </c>
      <c r="C12664" s="0" t="n">
        <v>1</v>
      </c>
      <c r="D12664" s="0" t="n">
        <v>85</v>
      </c>
      <c r="E12664" s="0" t="n">
        <v>74</v>
      </c>
      <c r="F12664" s="0" t="n">
        <v>0</v>
      </c>
      <c r="H12664" s="0" t="n">
        <f aca="false">+(D12664+E12664)/2</f>
        <v>79.5</v>
      </c>
      <c r="I12664" s="0" t="n">
        <f aca="false">+IF(H12664&lt;65,65-H12664,0)</f>
        <v>0</v>
      </c>
      <c r="J12664" s="0" t="n">
        <f aca="false">+IF(H12664&gt;$L$12418,H12664-$L$12418,0)</f>
        <v>14.5</v>
      </c>
      <c r="K12664" s="0" t="n">
        <f aca="false">+I12664+J12664</f>
        <v>14.5</v>
      </c>
      <c r="L12664" s="32"/>
      <c r="M12664" s="14" t="n">
        <f aca="false">+(L$12416/30.25)+($L$12417*K12664)</f>
        <v>397621.633699305</v>
      </c>
      <c r="T12664" s="0"/>
    </row>
    <row r="12665" customFormat="false" ht="12.75" hidden="false" customHeight="false" outlineLevel="0" collapsed="false">
      <c r="A12665" s="0" t="n">
        <v>1995</v>
      </c>
      <c r="B12665" s="0" t="n">
        <v>9</v>
      </c>
      <c r="C12665" s="0" t="n">
        <v>2</v>
      </c>
      <c r="D12665" s="0" t="n">
        <v>80</v>
      </c>
      <c r="E12665" s="0" t="n">
        <v>68</v>
      </c>
      <c r="F12665" s="0" t="n">
        <v>0</v>
      </c>
      <c r="H12665" s="0" t="n">
        <f aca="false">+(D12665+E12665)/2</f>
        <v>74</v>
      </c>
      <c r="I12665" s="0" t="n">
        <f aca="false">+IF(H12665&lt;65,65-H12665,0)</f>
        <v>0</v>
      </c>
      <c r="J12665" s="0" t="n">
        <f aca="false">+IF(H12665&gt;$L$12418,H12665-$L$12418,0)</f>
        <v>9</v>
      </c>
      <c r="K12665" s="0" t="n">
        <f aca="false">+I12665+J12665</f>
        <v>9</v>
      </c>
      <c r="L12665" s="32"/>
      <c r="M12665" s="14" t="n">
        <f aca="false">+(L$12416/30.25)+($L$12417*K12665)</f>
        <v>248233.688378817</v>
      </c>
      <c r="T12665" s="0"/>
    </row>
    <row r="12666" customFormat="false" ht="12.75" hidden="false" customHeight="false" outlineLevel="0" collapsed="false">
      <c r="A12666" s="0" t="n">
        <v>1995</v>
      </c>
      <c r="B12666" s="0" t="n">
        <v>9</v>
      </c>
      <c r="C12666" s="0" t="n">
        <v>3</v>
      </c>
      <c r="D12666" s="0" t="n">
        <v>83</v>
      </c>
      <c r="E12666" s="0" t="n">
        <v>63</v>
      </c>
      <c r="F12666" s="0" t="n">
        <v>0</v>
      </c>
      <c r="H12666" s="0" t="n">
        <f aca="false">+(D12666+E12666)/2</f>
        <v>73</v>
      </c>
      <c r="I12666" s="0" t="n">
        <f aca="false">+IF(H12666&lt;65,65-H12666,0)</f>
        <v>0</v>
      </c>
      <c r="J12666" s="0" t="n">
        <f aca="false">+IF(H12666&gt;$L$12418,H12666-$L$12418,0)</f>
        <v>8</v>
      </c>
      <c r="K12666" s="0" t="n">
        <f aca="false">+I12666+J12666</f>
        <v>8</v>
      </c>
      <c r="L12666" s="32"/>
      <c r="M12666" s="14" t="n">
        <f aca="false">+(L$12416/30.25)+($L$12417*K12666)</f>
        <v>221072.243775092</v>
      </c>
      <c r="T12666" s="0"/>
    </row>
    <row r="12667" customFormat="false" ht="12.75" hidden="false" customHeight="false" outlineLevel="0" collapsed="false">
      <c r="A12667" s="0" t="n">
        <v>1995</v>
      </c>
      <c r="B12667" s="0" t="n">
        <v>9</v>
      </c>
      <c r="C12667" s="0" t="n">
        <v>4</v>
      </c>
      <c r="D12667" s="0" t="n">
        <v>84</v>
      </c>
      <c r="E12667" s="0" t="n">
        <v>65</v>
      </c>
      <c r="F12667" s="0" t="n">
        <v>0</v>
      </c>
      <c r="H12667" s="0" t="n">
        <f aca="false">+(D12667+E12667)/2</f>
        <v>74.5</v>
      </c>
      <c r="I12667" s="0" t="n">
        <f aca="false">+IF(H12667&lt;65,65-H12667,0)</f>
        <v>0</v>
      </c>
      <c r="J12667" s="0" t="n">
        <f aca="false">+IF(H12667&gt;$L$12418,H12667-$L$12418,0)</f>
        <v>9.5</v>
      </c>
      <c r="K12667" s="0" t="n">
        <f aca="false">+I12667+J12667</f>
        <v>9.5</v>
      </c>
      <c r="L12667" s="32"/>
      <c r="M12667" s="14" t="n">
        <f aca="false">+(L$12416/30.25)+($L$12417*K12667)</f>
        <v>261814.41068068</v>
      </c>
      <c r="T12667" s="0"/>
    </row>
    <row r="12668" customFormat="false" ht="12.75" hidden="false" customHeight="false" outlineLevel="0" collapsed="false">
      <c r="A12668" s="0" t="n">
        <v>1995</v>
      </c>
      <c r="B12668" s="0" t="n">
        <v>9</v>
      </c>
      <c r="C12668" s="0" t="n">
        <v>5</v>
      </c>
      <c r="D12668" s="0" t="n">
        <v>86</v>
      </c>
      <c r="E12668" s="0" t="n">
        <v>69</v>
      </c>
      <c r="F12668" s="0" t="n">
        <v>0</v>
      </c>
      <c r="H12668" s="0" t="n">
        <f aca="false">+(D12668+E12668)/2</f>
        <v>77.5</v>
      </c>
      <c r="I12668" s="0" t="n">
        <f aca="false">+IF(H12668&lt;65,65-H12668,0)</f>
        <v>0</v>
      </c>
      <c r="J12668" s="0" t="n">
        <f aca="false">+IF(H12668&gt;$L$12418,H12668-$L$12418,0)</f>
        <v>12.5</v>
      </c>
      <c r="K12668" s="0" t="n">
        <f aca="false">+I12668+J12668</f>
        <v>12.5</v>
      </c>
      <c r="L12668" s="32"/>
      <c r="M12668" s="14" t="n">
        <f aca="false">+(L$12416/30.25)+($L$12417*K12668)</f>
        <v>343298.744491855</v>
      </c>
      <c r="T12668" s="0"/>
    </row>
    <row r="12669" customFormat="false" ht="12.75" hidden="false" customHeight="false" outlineLevel="0" collapsed="false">
      <c r="A12669" s="0" t="n">
        <v>1995</v>
      </c>
      <c r="B12669" s="0" t="n">
        <v>9</v>
      </c>
      <c r="C12669" s="0" t="n">
        <v>6</v>
      </c>
      <c r="D12669" s="0" t="n">
        <v>86</v>
      </c>
      <c r="E12669" s="0" t="n">
        <v>67</v>
      </c>
      <c r="F12669" s="0" t="n">
        <v>0</v>
      </c>
      <c r="H12669" s="0" t="n">
        <f aca="false">+(D12669+E12669)/2</f>
        <v>76.5</v>
      </c>
      <c r="I12669" s="0" t="n">
        <f aca="false">+IF(H12669&lt;65,65-H12669,0)</f>
        <v>0</v>
      </c>
      <c r="J12669" s="0" t="n">
        <f aca="false">+IF(H12669&gt;$L$12418,H12669-$L$12418,0)</f>
        <v>11.5</v>
      </c>
      <c r="K12669" s="0" t="n">
        <f aca="false">+I12669+J12669</f>
        <v>11.5</v>
      </c>
      <c r="L12669" s="32"/>
      <c r="M12669" s="14" t="n">
        <f aca="false">+(L$12416/30.25)+($L$12417*K12669)</f>
        <v>316137.29988813</v>
      </c>
      <c r="T12669" s="0"/>
    </row>
    <row r="12670" customFormat="false" ht="12.75" hidden="false" customHeight="false" outlineLevel="0" collapsed="false">
      <c r="A12670" s="0" t="n">
        <v>1995</v>
      </c>
      <c r="B12670" s="0" t="n">
        <v>9</v>
      </c>
      <c r="C12670" s="0" t="n">
        <v>7</v>
      </c>
      <c r="D12670" s="0" t="n">
        <v>91</v>
      </c>
      <c r="E12670" s="0" t="n">
        <v>70</v>
      </c>
      <c r="F12670" s="0" t="n">
        <v>0</v>
      </c>
      <c r="H12670" s="0" t="n">
        <f aca="false">+(D12670+E12670)/2</f>
        <v>80.5</v>
      </c>
      <c r="I12670" s="0" t="n">
        <f aca="false">+IF(H12670&lt;65,65-H12670,0)</f>
        <v>0</v>
      </c>
      <c r="J12670" s="0" t="n">
        <f aca="false">+IF(H12670&gt;$L$12418,H12670-$L$12418,0)</f>
        <v>15.5</v>
      </c>
      <c r="K12670" s="0" t="n">
        <f aca="false">+I12670+J12670</f>
        <v>15.5</v>
      </c>
      <c r="L12670" s="32"/>
      <c r="M12670" s="14" t="n">
        <f aca="false">+(L$12416/30.25)+($L$12417*K12670)</f>
        <v>424783.07830303</v>
      </c>
      <c r="T12670" s="0"/>
    </row>
    <row r="12671" customFormat="false" ht="12.75" hidden="false" customHeight="false" outlineLevel="0" collapsed="false">
      <c r="A12671" s="0" t="n">
        <v>1995</v>
      </c>
      <c r="B12671" s="0" t="n">
        <v>9</v>
      </c>
      <c r="C12671" s="0" t="n">
        <v>8</v>
      </c>
      <c r="D12671" s="0" t="n">
        <v>75</v>
      </c>
      <c r="E12671" s="0" t="n">
        <v>65</v>
      </c>
      <c r="F12671" s="0" t="n">
        <v>0</v>
      </c>
      <c r="H12671" s="0" t="n">
        <f aca="false">+(D12671+E12671)/2</f>
        <v>70</v>
      </c>
      <c r="I12671" s="0" t="n">
        <f aca="false">+IF(H12671&lt;65,65-H12671,0)</f>
        <v>0</v>
      </c>
      <c r="J12671" s="0" t="n">
        <f aca="false">+IF(H12671&gt;$L$12418,H12671-$L$12418,0)</f>
        <v>5</v>
      </c>
      <c r="K12671" s="0" t="n">
        <f aca="false">+I12671+J12671</f>
        <v>5</v>
      </c>
      <c r="L12671" s="32"/>
      <c r="M12671" s="14" t="n">
        <f aca="false">+(L$12416/30.25)+($L$12417*K12671)</f>
        <v>139587.909963917</v>
      </c>
      <c r="T12671" s="0"/>
    </row>
    <row r="12672" customFormat="false" ht="12.75" hidden="false" customHeight="false" outlineLevel="0" collapsed="false">
      <c r="A12672" s="0" t="n">
        <v>1995</v>
      </c>
      <c r="B12672" s="0" t="n">
        <v>9</v>
      </c>
      <c r="C12672" s="0" t="n">
        <v>9</v>
      </c>
      <c r="D12672" s="0" t="n">
        <v>76</v>
      </c>
      <c r="E12672" s="0" t="n">
        <v>64</v>
      </c>
      <c r="F12672" s="0" t="n">
        <v>0</v>
      </c>
      <c r="H12672" s="0" t="n">
        <f aca="false">+(D12672+E12672)/2</f>
        <v>70</v>
      </c>
      <c r="I12672" s="0" t="n">
        <f aca="false">+IF(H12672&lt;65,65-H12672,0)</f>
        <v>0</v>
      </c>
      <c r="J12672" s="0" t="n">
        <f aca="false">+IF(H12672&gt;$L$12418,H12672-$L$12418,0)</f>
        <v>5</v>
      </c>
      <c r="K12672" s="0" t="n">
        <f aca="false">+I12672+J12672</f>
        <v>5</v>
      </c>
      <c r="L12672" s="32"/>
      <c r="M12672" s="14" t="n">
        <f aca="false">+(L$12416/30.25)+($L$12417*K12672)</f>
        <v>139587.909963917</v>
      </c>
      <c r="T12672" s="0"/>
    </row>
    <row r="12673" customFormat="false" ht="12.75" hidden="false" customHeight="false" outlineLevel="0" collapsed="false">
      <c r="A12673" s="0" t="n">
        <v>1995</v>
      </c>
      <c r="B12673" s="0" t="n">
        <v>9</v>
      </c>
      <c r="C12673" s="0" t="n">
        <v>10</v>
      </c>
      <c r="D12673" s="0" t="n">
        <v>78</v>
      </c>
      <c r="E12673" s="0" t="n">
        <v>57</v>
      </c>
      <c r="F12673" s="0" t="n">
        <v>0</v>
      </c>
      <c r="H12673" s="0" t="n">
        <f aca="false">+(D12673+E12673)/2</f>
        <v>67.5</v>
      </c>
      <c r="I12673" s="0" t="n">
        <f aca="false">+IF(H12673&lt;65,65-H12673,0)</f>
        <v>0</v>
      </c>
      <c r="J12673" s="0" t="n">
        <f aca="false">+IF(H12673&gt;$L$12418,H12673-$L$12418,0)</f>
        <v>2.5</v>
      </c>
      <c r="K12673" s="0" t="n">
        <f aca="false">+I12673+J12673</f>
        <v>2.5</v>
      </c>
      <c r="L12673" s="32"/>
      <c r="M12673" s="14" t="n">
        <f aca="false">+(L$12416/30.25)+($L$12417*K12673)</f>
        <v>71684.2984546041</v>
      </c>
      <c r="T12673" s="0"/>
    </row>
    <row r="12674" customFormat="false" ht="12.75" hidden="false" customHeight="false" outlineLevel="0" collapsed="false">
      <c r="A12674" s="0" t="n">
        <v>1995</v>
      </c>
      <c r="B12674" s="0" t="n">
        <v>9</v>
      </c>
      <c r="C12674" s="0" t="n">
        <v>11</v>
      </c>
      <c r="D12674" s="0" t="n">
        <v>75</v>
      </c>
      <c r="E12674" s="0" t="n">
        <v>53</v>
      </c>
      <c r="F12674" s="0" t="n">
        <v>0</v>
      </c>
      <c r="H12674" s="0" t="n">
        <f aca="false">+(D12674+E12674)/2</f>
        <v>64</v>
      </c>
      <c r="I12674" s="0" t="n">
        <f aca="false">+IF(H12674&lt;65,65-H12674,0)</f>
        <v>1</v>
      </c>
      <c r="J12674" s="0" t="n">
        <f aca="false">+IF(H12674&gt;$L$12418,H12674-$L$12418,0)</f>
        <v>0</v>
      </c>
      <c r="K12674" s="0" t="n">
        <f aca="false">+I12674+J12674</f>
        <v>1</v>
      </c>
      <c r="L12674" s="32"/>
      <c r="M12674" s="14" t="n">
        <f aca="false">+(L$12416/30.25)+($L$12417*K12674)</f>
        <v>30942.1315490164</v>
      </c>
      <c r="T12674" s="0"/>
    </row>
    <row r="12675" customFormat="false" ht="12.75" hidden="false" customHeight="false" outlineLevel="0" collapsed="false">
      <c r="A12675" s="0" t="n">
        <v>1995</v>
      </c>
      <c r="B12675" s="0" t="n">
        <v>9</v>
      </c>
      <c r="C12675" s="0" t="n">
        <v>12</v>
      </c>
      <c r="D12675" s="0" t="n">
        <v>79</v>
      </c>
      <c r="E12675" s="0" t="n">
        <v>56</v>
      </c>
      <c r="F12675" s="0" t="n">
        <v>0</v>
      </c>
      <c r="H12675" s="0" t="n">
        <f aca="false">+(D12675+E12675)/2</f>
        <v>67.5</v>
      </c>
      <c r="I12675" s="0" t="n">
        <f aca="false">+IF(H12675&lt;65,65-H12675,0)</f>
        <v>0</v>
      </c>
      <c r="J12675" s="0" t="n">
        <f aca="false">+IF(H12675&gt;$L$12418,H12675-$L$12418,0)</f>
        <v>2.5</v>
      </c>
      <c r="K12675" s="0" t="n">
        <f aca="false">+I12675+J12675</f>
        <v>2.5</v>
      </c>
      <c r="L12675" s="32"/>
      <c r="M12675" s="14" t="n">
        <f aca="false">+(L$12416/30.25)+($L$12417*K12675)</f>
        <v>71684.2984546041</v>
      </c>
      <c r="T12675" s="0"/>
    </row>
    <row r="12676" customFormat="false" ht="12.75" hidden="false" customHeight="false" outlineLevel="0" collapsed="false">
      <c r="A12676" s="0" t="n">
        <v>1995</v>
      </c>
      <c r="B12676" s="0" t="n">
        <v>9</v>
      </c>
      <c r="C12676" s="0" t="n">
        <v>13</v>
      </c>
      <c r="D12676" s="0" t="n">
        <v>82</v>
      </c>
      <c r="E12676" s="0" t="n">
        <v>68</v>
      </c>
      <c r="F12676" s="0" t="n">
        <v>6</v>
      </c>
      <c r="H12676" s="0" t="n">
        <f aca="false">+(D12676+E12676)/2</f>
        <v>75</v>
      </c>
      <c r="I12676" s="0" t="n">
        <f aca="false">+IF(H12676&lt;65,65-H12676,0)</f>
        <v>0</v>
      </c>
      <c r="J12676" s="0" t="n">
        <f aca="false">+IF(H12676&gt;$L$12418,H12676-$L$12418,0)</f>
        <v>10</v>
      </c>
      <c r="K12676" s="0" t="n">
        <f aca="false">+I12676+J12676</f>
        <v>10</v>
      </c>
      <c r="L12676" s="32"/>
      <c r="M12676" s="14" t="n">
        <f aca="false">+(L$12416/30.25)+($L$12417*K12676)</f>
        <v>275395.132982542</v>
      </c>
      <c r="T12676" s="0"/>
    </row>
    <row r="12677" customFormat="false" ht="12.75" hidden="false" customHeight="false" outlineLevel="0" collapsed="false">
      <c r="A12677" s="0" t="n">
        <v>1995</v>
      </c>
      <c r="B12677" s="0" t="n">
        <v>9</v>
      </c>
      <c r="C12677" s="0" t="n">
        <v>14</v>
      </c>
      <c r="D12677" s="0" t="n">
        <v>90</v>
      </c>
      <c r="E12677" s="0" t="n">
        <v>65</v>
      </c>
      <c r="F12677" s="0" t="n">
        <v>3</v>
      </c>
      <c r="H12677" s="0" t="n">
        <f aca="false">+(D12677+E12677)/2</f>
        <v>77.5</v>
      </c>
      <c r="I12677" s="0" t="n">
        <f aca="false">+IF(H12677&lt;65,65-H12677,0)</f>
        <v>0</v>
      </c>
      <c r="J12677" s="0" t="n">
        <f aca="false">+IF(H12677&gt;$L$12418,H12677-$L$12418,0)</f>
        <v>12.5</v>
      </c>
      <c r="K12677" s="0" t="n">
        <f aca="false">+I12677+J12677</f>
        <v>12.5</v>
      </c>
      <c r="L12677" s="32"/>
      <c r="M12677" s="14" t="n">
        <f aca="false">+(L$12416/30.25)+($L$12417*K12677)</f>
        <v>343298.744491855</v>
      </c>
      <c r="T12677" s="0"/>
    </row>
    <row r="12678" customFormat="false" ht="12.75" hidden="false" customHeight="false" outlineLevel="0" collapsed="false">
      <c r="A12678" s="0" t="n">
        <v>1995</v>
      </c>
      <c r="B12678" s="0" t="n">
        <v>9</v>
      </c>
      <c r="C12678" s="0" t="n">
        <v>15</v>
      </c>
      <c r="D12678" s="0" t="n">
        <v>77</v>
      </c>
      <c r="E12678" s="0" t="n">
        <v>57</v>
      </c>
      <c r="F12678" s="0" t="n">
        <v>0</v>
      </c>
      <c r="H12678" s="0" t="n">
        <f aca="false">+(D12678+E12678)/2</f>
        <v>67</v>
      </c>
      <c r="I12678" s="0" t="n">
        <f aca="false">+IF(H12678&lt;65,65-H12678,0)</f>
        <v>0</v>
      </c>
      <c r="J12678" s="0" t="n">
        <f aca="false">+IF(H12678&gt;$L$12418,H12678-$L$12418,0)</f>
        <v>2</v>
      </c>
      <c r="K12678" s="0" t="n">
        <f aca="false">+I12678+J12678</f>
        <v>2</v>
      </c>
      <c r="L12678" s="32"/>
      <c r="M12678" s="14" t="n">
        <f aca="false">+(L$12416/30.25)+($L$12417*K12678)</f>
        <v>58103.5761527415</v>
      </c>
      <c r="T12678" s="0"/>
    </row>
    <row r="12679" customFormat="false" ht="12.75" hidden="false" customHeight="false" outlineLevel="0" collapsed="false">
      <c r="A12679" s="0" t="n">
        <v>1995</v>
      </c>
      <c r="B12679" s="0" t="n">
        <v>9</v>
      </c>
      <c r="C12679" s="0" t="n">
        <v>16</v>
      </c>
      <c r="D12679" s="0" t="n">
        <v>73</v>
      </c>
      <c r="E12679" s="0" t="n">
        <v>56</v>
      </c>
      <c r="F12679" s="0" t="n">
        <v>1</v>
      </c>
      <c r="H12679" s="0" t="n">
        <f aca="false">+(D12679+E12679)/2</f>
        <v>64.5</v>
      </c>
      <c r="I12679" s="0" t="n">
        <f aca="false">+IF(H12679&lt;65,65-H12679,0)</f>
        <v>0.5</v>
      </c>
      <c r="J12679" s="0" t="n">
        <f aca="false">+IF(H12679&gt;$L$12418,H12679-$L$12418,0)</f>
        <v>0</v>
      </c>
      <c r="K12679" s="0" t="n">
        <f aca="false">+I12679+J12679</f>
        <v>0.5</v>
      </c>
      <c r="L12679" s="32"/>
      <c r="M12679" s="14" t="n">
        <f aca="false">+(L$12416/30.25)+($L$12417*K12679)</f>
        <v>17361.4092471539</v>
      </c>
      <c r="T12679" s="0"/>
    </row>
    <row r="12680" customFormat="false" ht="12.75" hidden="false" customHeight="false" outlineLevel="0" collapsed="false">
      <c r="A12680" s="0" t="n">
        <v>1995</v>
      </c>
      <c r="B12680" s="0" t="n">
        <v>9</v>
      </c>
      <c r="C12680" s="0" t="n">
        <v>17</v>
      </c>
      <c r="D12680" s="0" t="n">
        <v>71</v>
      </c>
      <c r="E12680" s="0" t="n">
        <v>60</v>
      </c>
      <c r="F12680" s="0" t="n">
        <v>111</v>
      </c>
      <c r="H12680" s="0" t="n">
        <f aca="false">+(D12680+E12680)/2</f>
        <v>65.5</v>
      </c>
      <c r="I12680" s="0" t="n">
        <f aca="false">+IF(H12680&lt;65,65-H12680,0)</f>
        <v>0</v>
      </c>
      <c r="J12680" s="0" t="n">
        <f aca="false">+IF(H12680&gt;$L$12418,H12680-$L$12418,0)</f>
        <v>0.5</v>
      </c>
      <c r="K12680" s="0" t="n">
        <f aca="false">+I12680+J12680</f>
        <v>0.5</v>
      </c>
      <c r="L12680" s="32"/>
      <c r="M12680" s="14" t="n">
        <f aca="false">+(L$12416/30.25)+($L$12417*K12680)</f>
        <v>17361.4092471539</v>
      </c>
      <c r="T12680" s="0"/>
    </row>
    <row r="12681" customFormat="false" ht="12.75" hidden="false" customHeight="false" outlineLevel="0" collapsed="false">
      <c r="A12681" s="0" t="n">
        <v>1995</v>
      </c>
      <c r="B12681" s="0" t="n">
        <v>9</v>
      </c>
      <c r="C12681" s="0" t="n">
        <v>18</v>
      </c>
      <c r="D12681" s="0" t="n">
        <v>77</v>
      </c>
      <c r="E12681" s="0" t="n">
        <v>60</v>
      </c>
      <c r="F12681" s="0" t="n">
        <v>0</v>
      </c>
      <c r="H12681" s="0" t="n">
        <f aca="false">+(D12681+E12681)/2</f>
        <v>68.5</v>
      </c>
      <c r="I12681" s="0" t="n">
        <f aca="false">+IF(H12681&lt;65,65-H12681,0)</f>
        <v>0</v>
      </c>
      <c r="J12681" s="0" t="n">
        <f aca="false">+IF(H12681&gt;$L$12418,H12681-$L$12418,0)</f>
        <v>3.5</v>
      </c>
      <c r="K12681" s="0" t="n">
        <f aca="false">+I12681+J12681</f>
        <v>3.5</v>
      </c>
      <c r="L12681" s="32"/>
      <c r="M12681" s="14" t="n">
        <f aca="false">+(L$12416/30.25)+($L$12417*K12681)</f>
        <v>98845.7430583292</v>
      </c>
      <c r="T12681" s="0"/>
    </row>
    <row r="12682" customFormat="false" ht="12.75" hidden="false" customHeight="false" outlineLevel="0" collapsed="false">
      <c r="A12682" s="0" t="n">
        <v>1995</v>
      </c>
      <c r="B12682" s="0" t="n">
        <v>9</v>
      </c>
      <c r="C12682" s="0" t="n">
        <v>19</v>
      </c>
      <c r="D12682" s="0" t="n">
        <v>73</v>
      </c>
      <c r="E12682" s="0" t="n">
        <v>53</v>
      </c>
      <c r="F12682" s="0" t="n">
        <v>0</v>
      </c>
      <c r="H12682" s="0" t="n">
        <f aca="false">+(D12682+E12682)/2</f>
        <v>63</v>
      </c>
      <c r="I12682" s="0" t="n">
        <f aca="false">+IF(H12682&lt;65,65-H12682,0)</f>
        <v>2</v>
      </c>
      <c r="J12682" s="0" t="n">
        <f aca="false">+IF(H12682&gt;$L$12418,H12682-$L$12418,0)</f>
        <v>0</v>
      </c>
      <c r="K12682" s="0" t="n">
        <f aca="false">+I12682+J12682</f>
        <v>2</v>
      </c>
      <c r="L12682" s="32"/>
      <c r="M12682" s="14" t="n">
        <f aca="false">+(L$12416/30.25)+($L$12417*K12682)</f>
        <v>58103.5761527415</v>
      </c>
      <c r="T12682" s="0"/>
    </row>
    <row r="12683" customFormat="false" ht="12.75" hidden="false" customHeight="false" outlineLevel="0" collapsed="false">
      <c r="A12683" s="0" t="n">
        <v>1995</v>
      </c>
      <c r="B12683" s="0" t="n">
        <v>9</v>
      </c>
      <c r="C12683" s="0" t="n">
        <v>20</v>
      </c>
      <c r="D12683" s="0" t="n">
        <v>77</v>
      </c>
      <c r="E12683" s="0" t="n">
        <v>53</v>
      </c>
      <c r="F12683" s="0" t="n">
        <v>0</v>
      </c>
      <c r="H12683" s="0" t="n">
        <f aca="false">+(D12683+E12683)/2</f>
        <v>65</v>
      </c>
      <c r="I12683" s="0" t="n">
        <f aca="false">+IF(H12683&lt;65,65-H12683,0)</f>
        <v>0</v>
      </c>
      <c r="J12683" s="0" t="n">
        <f aca="false">+IF(H12683&gt;$L$12418,H12683-$L$12418,0)</f>
        <v>0</v>
      </c>
      <c r="K12683" s="0" t="n">
        <f aca="false">+I12683+J12683</f>
        <v>0</v>
      </c>
      <c r="L12683" s="32"/>
      <c r="M12683" s="14" t="n">
        <f aca="false">+(L$12416/30.25)+($L$12417*K12683)</f>
        <v>3780.68694529135</v>
      </c>
      <c r="T12683" s="0"/>
    </row>
    <row r="12684" customFormat="false" ht="12.75" hidden="false" customHeight="false" outlineLevel="0" collapsed="false">
      <c r="A12684" s="0" t="n">
        <v>1995</v>
      </c>
      <c r="B12684" s="0" t="n">
        <v>9</v>
      </c>
      <c r="C12684" s="0" t="n">
        <v>21</v>
      </c>
      <c r="D12684" s="0" t="n">
        <v>77</v>
      </c>
      <c r="E12684" s="0" t="n">
        <v>65</v>
      </c>
      <c r="F12684" s="0" t="n">
        <v>0</v>
      </c>
      <c r="H12684" s="0" t="n">
        <f aca="false">+(D12684+E12684)/2</f>
        <v>71</v>
      </c>
      <c r="I12684" s="0" t="n">
        <f aca="false">+IF(H12684&lt;65,65-H12684,0)</f>
        <v>0</v>
      </c>
      <c r="J12684" s="0" t="n">
        <f aca="false">+IF(H12684&gt;$L$12418,H12684-$L$12418,0)</f>
        <v>6</v>
      </c>
      <c r="K12684" s="0" t="n">
        <f aca="false">+I12684+J12684</f>
        <v>6</v>
      </c>
      <c r="L12684" s="32"/>
      <c r="M12684" s="14" t="n">
        <f aca="false">+(L$12416/30.25)+($L$12417*K12684)</f>
        <v>166749.354567642</v>
      </c>
      <c r="T12684" s="0"/>
    </row>
    <row r="12685" customFormat="false" ht="12.75" hidden="false" customHeight="false" outlineLevel="0" collapsed="false">
      <c r="A12685" s="0" t="n">
        <v>1995</v>
      </c>
      <c r="B12685" s="0" t="n">
        <v>9</v>
      </c>
      <c r="C12685" s="0" t="n">
        <v>22</v>
      </c>
      <c r="D12685" s="0" t="n">
        <v>72</v>
      </c>
      <c r="E12685" s="0" t="n">
        <v>58</v>
      </c>
      <c r="F12685" s="0" t="n">
        <v>83</v>
      </c>
      <c r="H12685" s="0" t="n">
        <f aca="false">+(D12685+E12685)/2</f>
        <v>65</v>
      </c>
      <c r="I12685" s="0" t="n">
        <f aca="false">+IF(H12685&lt;65,65-H12685,0)</f>
        <v>0</v>
      </c>
      <c r="J12685" s="0" t="n">
        <f aca="false">+IF(H12685&gt;$L$12418,H12685-$L$12418,0)</f>
        <v>0</v>
      </c>
      <c r="K12685" s="0" t="n">
        <f aca="false">+I12685+J12685</f>
        <v>0</v>
      </c>
      <c r="L12685" s="32"/>
      <c r="M12685" s="14" t="n">
        <f aca="false">+(L$12416/30.25)+($L$12417*K12685)</f>
        <v>3780.68694529135</v>
      </c>
      <c r="T12685" s="0"/>
    </row>
    <row r="12686" customFormat="false" ht="12.75" hidden="false" customHeight="false" outlineLevel="0" collapsed="false">
      <c r="A12686" s="0" t="n">
        <v>1995</v>
      </c>
      <c r="B12686" s="0" t="n">
        <v>9</v>
      </c>
      <c r="C12686" s="0" t="n">
        <v>23</v>
      </c>
      <c r="D12686" s="0" t="n">
        <v>62</v>
      </c>
      <c r="E12686" s="0" t="n">
        <v>53</v>
      </c>
      <c r="F12686" s="0" t="n">
        <v>0</v>
      </c>
      <c r="H12686" s="0" t="n">
        <f aca="false">+(D12686+E12686)/2</f>
        <v>57.5</v>
      </c>
      <c r="I12686" s="0" t="n">
        <f aca="false">+IF(H12686&lt;65,65-H12686,0)</f>
        <v>7.5</v>
      </c>
      <c r="J12686" s="0" t="n">
        <f aca="false">+IF(H12686&gt;$L$12418,H12686-$L$12418,0)</f>
        <v>0</v>
      </c>
      <c r="K12686" s="0" t="n">
        <f aca="false">+I12686+J12686</f>
        <v>7.5</v>
      </c>
      <c r="L12686" s="32"/>
      <c r="M12686" s="14" t="n">
        <f aca="false">+(L$12416/30.25)+($L$12417*K12686)</f>
        <v>207491.52147323</v>
      </c>
      <c r="T12686" s="0"/>
    </row>
    <row r="12687" customFormat="false" ht="12.75" hidden="false" customHeight="false" outlineLevel="0" collapsed="false">
      <c r="A12687" s="0" t="n">
        <v>1995</v>
      </c>
      <c r="B12687" s="0" t="n">
        <v>9</v>
      </c>
      <c r="C12687" s="0" t="n">
        <v>24</v>
      </c>
      <c r="D12687" s="0" t="n">
        <v>67</v>
      </c>
      <c r="E12687" s="0" t="n">
        <v>51</v>
      </c>
      <c r="F12687" s="0" t="n">
        <v>0</v>
      </c>
      <c r="H12687" s="0" t="n">
        <f aca="false">+(D12687+E12687)/2</f>
        <v>59</v>
      </c>
      <c r="I12687" s="0" t="n">
        <f aca="false">+IF(H12687&lt;65,65-H12687,0)</f>
        <v>6</v>
      </c>
      <c r="J12687" s="0" t="n">
        <f aca="false">+IF(H12687&gt;$L$12418,H12687-$L$12418,0)</f>
        <v>0</v>
      </c>
      <c r="K12687" s="0" t="n">
        <f aca="false">+I12687+J12687</f>
        <v>6</v>
      </c>
      <c r="L12687" s="32"/>
      <c r="M12687" s="14" t="n">
        <f aca="false">+(L$12416/30.25)+($L$12417*K12687)</f>
        <v>166749.354567642</v>
      </c>
      <c r="T12687" s="0"/>
    </row>
    <row r="12688" customFormat="false" ht="12.75" hidden="false" customHeight="false" outlineLevel="0" collapsed="false">
      <c r="A12688" s="0" t="n">
        <v>1995</v>
      </c>
      <c r="B12688" s="0" t="n">
        <v>9</v>
      </c>
      <c r="C12688" s="0" t="n">
        <v>25</v>
      </c>
      <c r="D12688" s="0" t="n">
        <v>66</v>
      </c>
      <c r="E12688" s="0" t="n">
        <v>55</v>
      </c>
      <c r="F12688" s="0" t="n">
        <v>57</v>
      </c>
      <c r="H12688" s="0" t="n">
        <f aca="false">+(D12688+E12688)/2</f>
        <v>60.5</v>
      </c>
      <c r="I12688" s="0" t="n">
        <f aca="false">+IF(H12688&lt;65,65-H12688,0)</f>
        <v>4.5</v>
      </c>
      <c r="J12688" s="0" t="n">
        <f aca="false">+IF(H12688&gt;$L$12418,H12688-$L$12418,0)</f>
        <v>0</v>
      </c>
      <c r="K12688" s="0" t="n">
        <f aca="false">+I12688+J12688</f>
        <v>4.5</v>
      </c>
      <c r="L12688" s="32"/>
      <c r="M12688" s="14" t="n">
        <f aca="false">+(L$12416/30.25)+($L$12417*K12688)</f>
        <v>126007.187662054</v>
      </c>
      <c r="T12688" s="0"/>
    </row>
    <row r="12689" customFormat="false" ht="12.75" hidden="false" customHeight="false" outlineLevel="0" collapsed="false">
      <c r="A12689" s="0" t="n">
        <v>1995</v>
      </c>
      <c r="B12689" s="0" t="n">
        <v>9</v>
      </c>
      <c r="C12689" s="0" t="n">
        <v>26</v>
      </c>
      <c r="D12689" s="0" t="n">
        <v>67</v>
      </c>
      <c r="E12689" s="0" t="n">
        <v>58</v>
      </c>
      <c r="F12689" s="0" t="n">
        <v>42</v>
      </c>
      <c r="H12689" s="0" t="n">
        <f aca="false">+(D12689+E12689)/2</f>
        <v>62.5</v>
      </c>
      <c r="I12689" s="0" t="n">
        <f aca="false">+IF(H12689&lt;65,65-H12689,0)</f>
        <v>2.5</v>
      </c>
      <c r="J12689" s="0" t="n">
        <f aca="false">+IF(H12689&gt;$L$12418,H12689-$L$12418,0)</f>
        <v>0</v>
      </c>
      <c r="K12689" s="0" t="n">
        <f aca="false">+I12689+J12689</f>
        <v>2.5</v>
      </c>
      <c r="L12689" s="32"/>
      <c r="M12689" s="14" t="n">
        <f aca="false">+(L$12416/30.25)+($L$12417*K12689)</f>
        <v>71684.2984546041</v>
      </c>
      <c r="T12689" s="0"/>
    </row>
    <row r="12690" customFormat="false" ht="12.75" hidden="false" customHeight="false" outlineLevel="0" collapsed="false">
      <c r="A12690" s="0" t="n">
        <v>1995</v>
      </c>
      <c r="B12690" s="0" t="n">
        <v>9</v>
      </c>
      <c r="C12690" s="0" t="n">
        <v>27</v>
      </c>
      <c r="D12690" s="0" t="n">
        <v>74</v>
      </c>
      <c r="E12690" s="0" t="n">
        <v>56</v>
      </c>
      <c r="F12690" s="0" t="n">
        <v>0</v>
      </c>
      <c r="H12690" s="0" t="n">
        <f aca="false">+(D12690+E12690)/2</f>
        <v>65</v>
      </c>
      <c r="I12690" s="0" t="n">
        <f aca="false">+IF(H12690&lt;65,65-H12690,0)</f>
        <v>0</v>
      </c>
      <c r="J12690" s="0" t="n">
        <f aca="false">+IF(H12690&gt;$L$12418,H12690-$L$12418,0)</f>
        <v>0</v>
      </c>
      <c r="K12690" s="0" t="n">
        <f aca="false">+I12690+J12690</f>
        <v>0</v>
      </c>
      <c r="L12690" s="32"/>
      <c r="M12690" s="14" t="n">
        <f aca="false">+(L$12416/30.25)+($L$12417*K12690)</f>
        <v>3780.68694529135</v>
      </c>
      <c r="T12690" s="0"/>
    </row>
    <row r="12691" customFormat="false" ht="12.75" hidden="false" customHeight="false" outlineLevel="0" collapsed="false">
      <c r="A12691" s="0" t="n">
        <v>1995</v>
      </c>
      <c r="B12691" s="0" t="n">
        <v>9</v>
      </c>
      <c r="C12691" s="0" t="n">
        <v>28</v>
      </c>
      <c r="D12691" s="0" t="n">
        <v>76</v>
      </c>
      <c r="E12691" s="0" t="n">
        <v>57</v>
      </c>
      <c r="F12691" s="0" t="n">
        <v>0</v>
      </c>
      <c r="H12691" s="0" t="n">
        <f aca="false">+(D12691+E12691)/2</f>
        <v>66.5</v>
      </c>
      <c r="I12691" s="0" t="n">
        <f aca="false">+IF(H12691&lt;65,65-H12691,0)</f>
        <v>0</v>
      </c>
      <c r="J12691" s="0" t="n">
        <f aca="false">+IF(H12691&gt;$L$12418,H12691-$L$12418,0)</f>
        <v>1.5</v>
      </c>
      <c r="K12691" s="0" t="n">
        <f aca="false">+I12691+J12691</f>
        <v>1.5</v>
      </c>
      <c r="L12691" s="32"/>
      <c r="M12691" s="14" t="n">
        <f aca="false">+(L$12416/30.25)+($L$12417*K12691)</f>
        <v>44522.853850879</v>
      </c>
      <c r="T12691" s="0"/>
    </row>
    <row r="12692" customFormat="false" ht="12.75" hidden="false" customHeight="false" outlineLevel="0" collapsed="false">
      <c r="A12692" s="0" t="n">
        <v>1995</v>
      </c>
      <c r="B12692" s="0" t="n">
        <v>9</v>
      </c>
      <c r="C12692" s="0" t="n">
        <v>29</v>
      </c>
      <c r="D12692" s="0" t="n">
        <v>70</v>
      </c>
      <c r="E12692" s="0" t="n">
        <v>51</v>
      </c>
      <c r="F12692" s="0" t="n">
        <v>0</v>
      </c>
      <c r="H12692" s="0" t="n">
        <f aca="false">+(D12692+E12692)/2</f>
        <v>60.5</v>
      </c>
      <c r="I12692" s="0" t="n">
        <f aca="false">+IF(H12692&lt;65,65-H12692,0)</f>
        <v>4.5</v>
      </c>
      <c r="J12692" s="0" t="n">
        <f aca="false">+IF(H12692&gt;$L$12418,H12692-$L$12418,0)</f>
        <v>0</v>
      </c>
      <c r="K12692" s="0" t="n">
        <f aca="false">+I12692+J12692</f>
        <v>4.5</v>
      </c>
      <c r="L12692" s="32"/>
      <c r="M12692" s="14" t="n">
        <f aca="false">+(L$12416/30.25)+($L$12417*K12692)</f>
        <v>126007.187662054</v>
      </c>
      <c r="T12692" s="0"/>
    </row>
    <row r="12693" customFormat="false" ht="12.75" hidden="false" customHeight="false" outlineLevel="0" collapsed="false">
      <c r="A12693" s="0" t="n">
        <v>1995</v>
      </c>
      <c r="B12693" s="0" t="n">
        <v>9</v>
      </c>
      <c r="C12693" s="0" t="n">
        <v>30</v>
      </c>
      <c r="D12693" s="0" t="n">
        <v>69</v>
      </c>
      <c r="E12693" s="0" t="n">
        <v>50</v>
      </c>
      <c r="F12693" s="0" t="n">
        <v>0</v>
      </c>
      <c r="H12693" s="0" t="n">
        <f aca="false">+(D12693+E12693)/2</f>
        <v>59.5</v>
      </c>
      <c r="I12693" s="0" t="n">
        <f aca="false">+IF(H12693&lt;65,65-H12693,0)</f>
        <v>5.5</v>
      </c>
      <c r="J12693" s="0" t="n">
        <f aca="false">+IF(H12693&gt;$L$12418,H12693-$L$12418,0)</f>
        <v>0</v>
      </c>
      <c r="K12693" s="0" t="n">
        <f aca="false">+I12693+J12693</f>
        <v>5.5</v>
      </c>
      <c r="L12693" s="32"/>
      <c r="M12693" s="14" t="n">
        <f aca="false">+(L$12416/30.25)+($L$12417*K12693)</f>
        <v>153168.632265779</v>
      </c>
      <c r="T12693" s="0"/>
    </row>
    <row r="12694" customFormat="false" ht="12.75" hidden="false" customHeight="false" outlineLevel="0" collapsed="false">
      <c r="A12694" s="0" t="n">
        <v>1995</v>
      </c>
      <c r="B12694" s="0" t="n">
        <v>10</v>
      </c>
      <c r="C12694" s="0" t="n">
        <v>1</v>
      </c>
      <c r="D12694" s="0" t="n">
        <v>75</v>
      </c>
      <c r="E12694" s="0" t="n">
        <v>50</v>
      </c>
      <c r="F12694" s="0" t="n">
        <v>0</v>
      </c>
      <c r="H12694" s="0" t="n">
        <f aca="false">+(D12694+E12694)/2</f>
        <v>62.5</v>
      </c>
      <c r="I12694" s="0" t="n">
        <f aca="false">+IF(H12694&lt;65,65-H12694,0)</f>
        <v>2.5</v>
      </c>
      <c r="J12694" s="0" t="n">
        <f aca="false">+IF(H12694&gt;$L$12418,H12694-$L$12418,0)</f>
        <v>0</v>
      </c>
      <c r="K12694" s="0" t="n">
        <f aca="false">+I12694+J12694</f>
        <v>2.5</v>
      </c>
      <c r="L12694" s="32"/>
      <c r="M12694" s="14" t="n">
        <f aca="false">+(L$12416/30.25)+($L$12417*K12694)</f>
        <v>71684.2984546041</v>
      </c>
      <c r="T12694" s="0"/>
    </row>
    <row r="12695" customFormat="false" ht="12.75" hidden="false" customHeight="false" outlineLevel="0" collapsed="false">
      <c r="A12695" s="0" t="n">
        <v>1995</v>
      </c>
      <c r="B12695" s="0" t="n">
        <v>10</v>
      </c>
      <c r="C12695" s="0" t="n">
        <v>2</v>
      </c>
      <c r="D12695" s="0" t="n">
        <v>85</v>
      </c>
      <c r="E12695" s="0" t="n">
        <v>57</v>
      </c>
      <c r="F12695" s="0" t="n">
        <v>0</v>
      </c>
      <c r="H12695" s="0" t="n">
        <f aca="false">+(D12695+E12695)/2</f>
        <v>71</v>
      </c>
      <c r="I12695" s="0" t="n">
        <f aca="false">+IF(H12695&lt;65,65-H12695,0)</f>
        <v>0</v>
      </c>
      <c r="J12695" s="0" t="n">
        <f aca="false">+IF(H12695&gt;$L$12418,H12695-$L$12418,0)</f>
        <v>6</v>
      </c>
      <c r="K12695" s="0" t="n">
        <f aca="false">+I12695+J12695</f>
        <v>6</v>
      </c>
      <c r="L12695" s="32"/>
      <c r="M12695" s="14" t="n">
        <f aca="false">+(L$12416/30.25)+($L$12417*K12695)</f>
        <v>166749.354567642</v>
      </c>
      <c r="T12695" s="0"/>
    </row>
    <row r="12696" customFormat="false" ht="12.75" hidden="false" customHeight="false" outlineLevel="0" collapsed="false">
      <c r="A12696" s="0" t="n">
        <v>1995</v>
      </c>
      <c r="B12696" s="0" t="n">
        <v>10</v>
      </c>
      <c r="C12696" s="0" t="n">
        <v>3</v>
      </c>
      <c r="D12696" s="0" t="n">
        <v>81</v>
      </c>
      <c r="E12696" s="0" t="n">
        <v>60</v>
      </c>
      <c r="F12696" s="0" t="n">
        <v>0</v>
      </c>
      <c r="H12696" s="0" t="n">
        <f aca="false">+(D12696+E12696)/2</f>
        <v>70.5</v>
      </c>
      <c r="I12696" s="0" t="n">
        <f aca="false">+IF(H12696&lt;65,65-H12696,0)</f>
        <v>0</v>
      </c>
      <c r="J12696" s="0" t="n">
        <f aca="false">+IF(H12696&gt;$L$12418,H12696-$L$12418,0)</f>
        <v>5.5</v>
      </c>
      <c r="K12696" s="0" t="n">
        <f aca="false">+I12696+J12696</f>
        <v>5.5</v>
      </c>
      <c r="L12696" s="32"/>
      <c r="M12696" s="14" t="n">
        <f aca="false">+(L$12416/30.25)+($L$12417*K12696)</f>
        <v>153168.632265779</v>
      </c>
      <c r="T12696" s="0"/>
    </row>
    <row r="12697" customFormat="false" ht="12.75" hidden="false" customHeight="false" outlineLevel="0" collapsed="false">
      <c r="A12697" s="0" t="n">
        <v>1995</v>
      </c>
      <c r="B12697" s="0" t="n">
        <v>10</v>
      </c>
      <c r="C12697" s="0" t="n">
        <v>4</v>
      </c>
      <c r="D12697" s="0" t="n">
        <v>73</v>
      </c>
      <c r="E12697" s="0" t="n">
        <v>68</v>
      </c>
      <c r="F12697" s="0" t="n">
        <v>3</v>
      </c>
      <c r="H12697" s="0" t="n">
        <f aca="false">+(D12697+E12697)/2</f>
        <v>70.5</v>
      </c>
      <c r="I12697" s="0" t="n">
        <f aca="false">+IF(H12697&lt;65,65-H12697,0)</f>
        <v>0</v>
      </c>
      <c r="J12697" s="0" t="n">
        <f aca="false">+IF(H12697&gt;$L$12418,H12697-$L$12418,0)</f>
        <v>5.5</v>
      </c>
      <c r="K12697" s="0" t="n">
        <f aca="false">+I12697+J12697</f>
        <v>5.5</v>
      </c>
      <c r="L12697" s="32"/>
      <c r="M12697" s="14" t="n">
        <f aca="false">+(L$12416/30.25)+($L$12417*K12697)</f>
        <v>153168.632265779</v>
      </c>
      <c r="T12697" s="0"/>
    </row>
    <row r="12698" customFormat="false" ht="12.75" hidden="false" customHeight="false" outlineLevel="0" collapsed="false">
      <c r="A12698" s="0" t="n">
        <v>1995</v>
      </c>
      <c r="B12698" s="0" t="n">
        <v>10</v>
      </c>
      <c r="C12698" s="0" t="n">
        <v>5</v>
      </c>
      <c r="D12698" s="0" t="n">
        <v>73</v>
      </c>
      <c r="E12698" s="0" t="n">
        <v>64</v>
      </c>
      <c r="F12698" s="0" t="n">
        <v>199</v>
      </c>
      <c r="H12698" s="0" t="n">
        <f aca="false">+(D12698+E12698)/2</f>
        <v>68.5</v>
      </c>
      <c r="I12698" s="0" t="n">
        <f aca="false">+IF(H12698&lt;65,65-H12698,0)</f>
        <v>0</v>
      </c>
      <c r="J12698" s="0" t="n">
        <f aca="false">+IF(H12698&gt;$L$12418,H12698-$L$12418,0)</f>
        <v>3.5</v>
      </c>
      <c r="K12698" s="0" t="n">
        <f aca="false">+I12698+J12698</f>
        <v>3.5</v>
      </c>
      <c r="L12698" s="32"/>
      <c r="M12698" s="14" t="n">
        <f aca="false">+(L$12416/30.25)+($L$12417*K12698)</f>
        <v>98845.7430583292</v>
      </c>
      <c r="T12698" s="0"/>
    </row>
    <row r="12699" customFormat="false" ht="12.75" hidden="false" customHeight="false" outlineLevel="0" collapsed="false">
      <c r="A12699" s="0" t="n">
        <v>1995</v>
      </c>
      <c r="B12699" s="0" t="n">
        <v>10</v>
      </c>
      <c r="C12699" s="0" t="n">
        <v>6</v>
      </c>
      <c r="D12699" s="0" t="n">
        <v>86</v>
      </c>
      <c r="E12699" s="0" t="n">
        <v>62</v>
      </c>
      <c r="F12699" s="0" t="n">
        <v>0</v>
      </c>
      <c r="H12699" s="0" t="n">
        <f aca="false">+(D12699+E12699)/2</f>
        <v>74</v>
      </c>
      <c r="I12699" s="0" t="n">
        <f aca="false">+IF(H12699&lt;65,65-H12699,0)</f>
        <v>0</v>
      </c>
      <c r="J12699" s="0" t="n">
        <f aca="false">+IF(H12699&gt;$L$12418,H12699-$L$12418,0)</f>
        <v>9</v>
      </c>
      <c r="K12699" s="0" t="n">
        <f aca="false">+I12699+J12699</f>
        <v>9</v>
      </c>
      <c r="L12699" s="32"/>
      <c r="M12699" s="14" t="n">
        <f aca="false">+(L$12416/30.25)+($L$12417*K12699)</f>
        <v>248233.688378817</v>
      </c>
      <c r="T12699" s="0"/>
    </row>
    <row r="12700" customFormat="false" ht="12.75" hidden="false" customHeight="false" outlineLevel="0" collapsed="false">
      <c r="A12700" s="0" t="n">
        <v>1995</v>
      </c>
      <c r="B12700" s="0" t="n">
        <v>10</v>
      </c>
      <c r="C12700" s="0" t="n">
        <v>7</v>
      </c>
      <c r="D12700" s="0" t="n">
        <v>62</v>
      </c>
      <c r="E12700" s="0" t="n">
        <v>58</v>
      </c>
      <c r="F12700" s="0" t="n">
        <v>2</v>
      </c>
      <c r="H12700" s="0" t="n">
        <f aca="false">+(D12700+E12700)/2</f>
        <v>60</v>
      </c>
      <c r="I12700" s="0" t="n">
        <f aca="false">+IF(H12700&lt;65,65-H12700,0)</f>
        <v>5</v>
      </c>
      <c r="J12700" s="0" t="n">
        <f aca="false">+IF(H12700&gt;$L$12418,H12700-$L$12418,0)</f>
        <v>0</v>
      </c>
      <c r="K12700" s="0" t="n">
        <f aca="false">+I12700+J12700</f>
        <v>5</v>
      </c>
      <c r="L12700" s="32"/>
      <c r="M12700" s="14" t="n">
        <f aca="false">+(L$12416/30.25)+($L$12417*K12700)</f>
        <v>139587.909963917</v>
      </c>
      <c r="T12700" s="0"/>
    </row>
    <row r="12701" customFormat="false" ht="12.75" hidden="false" customHeight="false" outlineLevel="0" collapsed="false">
      <c r="A12701" s="0" t="n">
        <v>1995</v>
      </c>
      <c r="B12701" s="0" t="n">
        <v>10</v>
      </c>
      <c r="C12701" s="0" t="n">
        <v>8</v>
      </c>
      <c r="D12701" s="0" t="n">
        <v>72</v>
      </c>
      <c r="E12701" s="0" t="n">
        <v>55</v>
      </c>
      <c r="F12701" s="0" t="n">
        <v>0</v>
      </c>
      <c r="H12701" s="0" t="n">
        <f aca="false">+(D12701+E12701)/2</f>
        <v>63.5</v>
      </c>
      <c r="I12701" s="0" t="n">
        <f aca="false">+IF(H12701&lt;65,65-H12701,0)</f>
        <v>1.5</v>
      </c>
      <c r="J12701" s="0" t="n">
        <f aca="false">+IF(H12701&gt;$L$12418,H12701-$L$12418,0)</f>
        <v>0</v>
      </c>
      <c r="K12701" s="0" t="n">
        <f aca="false">+I12701+J12701</f>
        <v>1.5</v>
      </c>
      <c r="L12701" s="32"/>
      <c r="M12701" s="14" t="n">
        <f aca="false">+(L$12416/30.25)+($L$12417*K12701)</f>
        <v>44522.853850879</v>
      </c>
      <c r="T12701" s="0"/>
    </row>
    <row r="12702" customFormat="false" ht="12.75" hidden="false" customHeight="false" outlineLevel="0" collapsed="false">
      <c r="A12702" s="0" t="n">
        <v>1995</v>
      </c>
      <c r="B12702" s="0" t="n">
        <v>10</v>
      </c>
      <c r="C12702" s="0" t="n">
        <v>9</v>
      </c>
      <c r="D12702" s="0" t="n">
        <v>70</v>
      </c>
      <c r="E12702" s="0" t="n">
        <v>50</v>
      </c>
      <c r="F12702" s="0" t="n">
        <v>0</v>
      </c>
      <c r="H12702" s="0" t="n">
        <f aca="false">+(D12702+E12702)/2</f>
        <v>60</v>
      </c>
      <c r="I12702" s="0" t="n">
        <f aca="false">+IF(H12702&lt;65,65-H12702,0)</f>
        <v>5</v>
      </c>
      <c r="J12702" s="0" t="n">
        <f aca="false">+IF(H12702&gt;$L$12418,H12702-$L$12418,0)</f>
        <v>0</v>
      </c>
      <c r="K12702" s="0" t="n">
        <f aca="false">+I12702+J12702</f>
        <v>5</v>
      </c>
      <c r="L12702" s="32"/>
      <c r="M12702" s="14" t="n">
        <f aca="false">+(L$12416/30.25)+($L$12417*K12702)</f>
        <v>139587.909963917</v>
      </c>
      <c r="T12702" s="0"/>
    </row>
    <row r="12703" customFormat="false" ht="12.75" hidden="false" customHeight="false" outlineLevel="0" collapsed="false">
      <c r="A12703" s="0" t="n">
        <v>1995</v>
      </c>
      <c r="B12703" s="0" t="n">
        <v>10</v>
      </c>
      <c r="C12703" s="0" t="n">
        <v>10</v>
      </c>
      <c r="D12703" s="0" t="n">
        <v>73</v>
      </c>
      <c r="E12703" s="0" t="n">
        <v>53</v>
      </c>
      <c r="F12703" s="0" t="n">
        <v>0</v>
      </c>
      <c r="H12703" s="0" t="n">
        <f aca="false">+(D12703+E12703)/2</f>
        <v>63</v>
      </c>
      <c r="I12703" s="0" t="n">
        <f aca="false">+IF(H12703&lt;65,65-H12703,0)</f>
        <v>2</v>
      </c>
      <c r="J12703" s="0" t="n">
        <f aca="false">+IF(H12703&gt;$L$12418,H12703-$L$12418,0)</f>
        <v>0</v>
      </c>
      <c r="K12703" s="0" t="n">
        <f aca="false">+I12703+J12703</f>
        <v>2</v>
      </c>
      <c r="L12703" s="32"/>
      <c r="M12703" s="14" t="n">
        <f aca="false">+(L$12416/30.25)+($L$12417*K12703)</f>
        <v>58103.5761527415</v>
      </c>
      <c r="T12703" s="0"/>
    </row>
    <row r="12704" customFormat="false" ht="12.75" hidden="false" customHeight="false" outlineLevel="0" collapsed="false">
      <c r="A12704" s="0" t="n">
        <v>1995</v>
      </c>
      <c r="B12704" s="0" t="n">
        <v>10</v>
      </c>
      <c r="C12704" s="0" t="n">
        <v>11</v>
      </c>
      <c r="D12704" s="0" t="n">
        <v>77</v>
      </c>
      <c r="E12704" s="0" t="n">
        <v>56</v>
      </c>
      <c r="F12704" s="0" t="n">
        <v>0</v>
      </c>
      <c r="H12704" s="0" t="n">
        <f aca="false">+(D12704+E12704)/2</f>
        <v>66.5</v>
      </c>
      <c r="I12704" s="0" t="n">
        <f aca="false">+IF(H12704&lt;65,65-H12704,0)</f>
        <v>0</v>
      </c>
      <c r="J12704" s="0" t="n">
        <f aca="false">+IF(H12704&gt;$L$12418,H12704-$L$12418,0)</f>
        <v>1.5</v>
      </c>
      <c r="K12704" s="0" t="n">
        <f aca="false">+I12704+J12704</f>
        <v>1.5</v>
      </c>
      <c r="L12704" s="32"/>
      <c r="M12704" s="14" t="n">
        <f aca="false">+(L$12416/30.25)+($L$12417*K12704)</f>
        <v>44522.853850879</v>
      </c>
      <c r="T12704" s="0"/>
    </row>
    <row r="12705" customFormat="false" ht="12.75" hidden="false" customHeight="false" outlineLevel="0" collapsed="false">
      <c r="A12705" s="0" t="n">
        <v>1995</v>
      </c>
      <c r="B12705" s="0" t="n">
        <v>10</v>
      </c>
      <c r="C12705" s="0" t="n">
        <v>12</v>
      </c>
      <c r="D12705" s="0" t="n">
        <v>81</v>
      </c>
      <c r="E12705" s="0" t="n">
        <v>57</v>
      </c>
      <c r="F12705" s="0" t="n">
        <v>0</v>
      </c>
      <c r="H12705" s="0" t="n">
        <f aca="false">+(D12705+E12705)/2</f>
        <v>69</v>
      </c>
      <c r="I12705" s="0" t="n">
        <f aca="false">+IF(H12705&lt;65,65-H12705,0)</f>
        <v>0</v>
      </c>
      <c r="J12705" s="0" t="n">
        <f aca="false">+IF(H12705&gt;$L$12418,H12705-$L$12418,0)</f>
        <v>4</v>
      </c>
      <c r="K12705" s="0" t="n">
        <f aca="false">+I12705+J12705</f>
        <v>4</v>
      </c>
      <c r="L12705" s="32"/>
      <c r="M12705" s="14" t="n">
        <f aca="false">+(L$12416/30.25)+($L$12417*K12705)</f>
        <v>112426.465360192</v>
      </c>
      <c r="T12705" s="0"/>
    </row>
    <row r="12706" customFormat="false" ht="12.75" hidden="false" customHeight="false" outlineLevel="0" collapsed="false">
      <c r="A12706" s="0" t="n">
        <v>1995</v>
      </c>
      <c r="B12706" s="0" t="n">
        <v>10</v>
      </c>
      <c r="C12706" s="0" t="n">
        <v>13</v>
      </c>
      <c r="D12706" s="0" t="n">
        <v>86</v>
      </c>
      <c r="E12706" s="0" t="n">
        <v>60</v>
      </c>
      <c r="F12706" s="0" t="n">
        <v>0</v>
      </c>
      <c r="H12706" s="0" t="n">
        <f aca="false">+(D12706+E12706)/2</f>
        <v>73</v>
      </c>
      <c r="I12706" s="0" t="n">
        <f aca="false">+IF(H12706&lt;65,65-H12706,0)</f>
        <v>0</v>
      </c>
      <c r="J12706" s="0" t="n">
        <f aca="false">+IF(H12706&gt;$L$12418,H12706-$L$12418,0)</f>
        <v>8</v>
      </c>
      <c r="K12706" s="0" t="n">
        <f aca="false">+I12706+J12706</f>
        <v>8</v>
      </c>
      <c r="L12706" s="32"/>
      <c r="M12706" s="14" t="n">
        <f aca="false">+(L$12416/30.25)+($L$12417*K12706)</f>
        <v>221072.243775092</v>
      </c>
      <c r="T12706" s="0"/>
    </row>
    <row r="12707" customFormat="false" ht="12.75" hidden="false" customHeight="false" outlineLevel="0" collapsed="false">
      <c r="A12707" s="0" t="n">
        <v>1995</v>
      </c>
      <c r="B12707" s="0" t="n">
        <v>10</v>
      </c>
      <c r="C12707" s="0" t="n">
        <v>14</v>
      </c>
      <c r="D12707" s="0" t="n">
        <v>73</v>
      </c>
      <c r="E12707" s="0" t="n">
        <v>60</v>
      </c>
      <c r="F12707" s="0" t="n">
        <v>176</v>
      </c>
      <c r="H12707" s="0" t="n">
        <f aca="false">+(D12707+E12707)/2</f>
        <v>66.5</v>
      </c>
      <c r="I12707" s="0" t="n">
        <f aca="false">+IF(H12707&lt;65,65-H12707,0)</f>
        <v>0</v>
      </c>
      <c r="J12707" s="0" t="n">
        <f aca="false">+IF(H12707&gt;$L$12418,H12707-$L$12418,0)</f>
        <v>1.5</v>
      </c>
      <c r="K12707" s="0" t="n">
        <f aca="false">+I12707+J12707</f>
        <v>1.5</v>
      </c>
      <c r="L12707" s="32"/>
      <c r="M12707" s="14" t="n">
        <f aca="false">+(L$12416/30.25)+($L$12417*K12707)</f>
        <v>44522.853850879</v>
      </c>
      <c r="T12707" s="0"/>
    </row>
    <row r="12708" customFormat="false" ht="12.75" hidden="false" customHeight="false" outlineLevel="0" collapsed="false">
      <c r="A12708" s="0" t="n">
        <v>1995</v>
      </c>
      <c r="B12708" s="0" t="n">
        <v>10</v>
      </c>
      <c r="C12708" s="0" t="n">
        <v>15</v>
      </c>
      <c r="D12708" s="0" t="n">
        <v>63</v>
      </c>
      <c r="E12708" s="0" t="n">
        <v>51</v>
      </c>
      <c r="F12708" s="0" t="n">
        <v>19</v>
      </c>
      <c r="H12708" s="0" t="n">
        <f aca="false">+(D12708+E12708)/2</f>
        <v>57</v>
      </c>
      <c r="I12708" s="0" t="n">
        <f aca="false">+IF(H12708&lt;65,65-H12708,0)</f>
        <v>8</v>
      </c>
      <c r="J12708" s="0" t="n">
        <f aca="false">+IF(H12708&gt;$L$12418,H12708-$L$12418,0)</f>
        <v>0</v>
      </c>
      <c r="K12708" s="0" t="n">
        <f aca="false">+I12708+J12708</f>
        <v>8</v>
      </c>
      <c r="L12708" s="32"/>
      <c r="M12708" s="14" t="n">
        <f aca="false">+(L$12416/30.25)+($L$12417*K12708)</f>
        <v>221072.243775092</v>
      </c>
      <c r="T12708" s="0"/>
    </row>
    <row r="12709" customFormat="false" ht="12.75" hidden="false" customHeight="false" outlineLevel="0" collapsed="false">
      <c r="A12709" s="0" t="n">
        <v>1995</v>
      </c>
      <c r="B12709" s="0" t="n">
        <v>10</v>
      </c>
      <c r="C12709" s="0" t="n">
        <v>16</v>
      </c>
      <c r="D12709" s="0" t="n">
        <v>57</v>
      </c>
      <c r="E12709" s="0" t="n">
        <v>48</v>
      </c>
      <c r="F12709" s="0" t="n">
        <v>0</v>
      </c>
      <c r="H12709" s="0" t="n">
        <f aca="false">+(D12709+E12709)/2</f>
        <v>52.5</v>
      </c>
      <c r="I12709" s="0" t="n">
        <f aca="false">+IF(H12709&lt;65,65-H12709,0)</f>
        <v>12.5</v>
      </c>
      <c r="J12709" s="0" t="n">
        <f aca="false">+IF(H12709&gt;$L$12418,H12709-$L$12418,0)</f>
        <v>0</v>
      </c>
      <c r="K12709" s="0" t="n">
        <f aca="false">+I12709+J12709</f>
        <v>12.5</v>
      </c>
      <c r="L12709" s="32"/>
      <c r="M12709" s="14" t="n">
        <f aca="false">+(L$12416/30.25)+($L$12417*K12709)</f>
        <v>343298.744491855</v>
      </c>
      <c r="T12709" s="0"/>
    </row>
    <row r="12710" customFormat="false" ht="12.75" hidden="false" customHeight="false" outlineLevel="0" collapsed="false">
      <c r="A12710" s="0" t="n">
        <v>1995</v>
      </c>
      <c r="B12710" s="0" t="n">
        <v>10</v>
      </c>
      <c r="C12710" s="0" t="n">
        <v>17</v>
      </c>
      <c r="D12710" s="0" t="n">
        <v>60</v>
      </c>
      <c r="E12710" s="0" t="n">
        <v>46</v>
      </c>
      <c r="F12710" s="0" t="n">
        <v>0</v>
      </c>
      <c r="H12710" s="0" t="n">
        <f aca="false">+(D12710+E12710)/2</f>
        <v>53</v>
      </c>
      <c r="I12710" s="0" t="n">
        <f aca="false">+IF(H12710&lt;65,65-H12710,0)</f>
        <v>12</v>
      </c>
      <c r="J12710" s="0" t="n">
        <f aca="false">+IF(H12710&gt;$L$12418,H12710-$L$12418,0)</f>
        <v>0</v>
      </c>
      <c r="K12710" s="0" t="n">
        <f aca="false">+I12710+J12710</f>
        <v>12</v>
      </c>
      <c r="L12710" s="32"/>
      <c r="M12710" s="14" t="n">
        <f aca="false">+(L$12416/30.25)+($L$12417*K12710)</f>
        <v>329718.022189993</v>
      </c>
      <c r="T12710" s="0"/>
    </row>
    <row r="12711" customFormat="false" ht="12.75" hidden="false" customHeight="false" outlineLevel="0" collapsed="false">
      <c r="A12711" s="0" t="n">
        <v>1995</v>
      </c>
      <c r="B12711" s="0" t="n">
        <v>10</v>
      </c>
      <c r="C12711" s="0" t="n">
        <v>18</v>
      </c>
      <c r="D12711" s="0" t="n">
        <v>66</v>
      </c>
      <c r="E12711" s="0" t="n">
        <v>49</v>
      </c>
      <c r="F12711" s="0" t="n">
        <v>0</v>
      </c>
      <c r="H12711" s="0" t="n">
        <f aca="false">+(D12711+E12711)/2</f>
        <v>57.5</v>
      </c>
      <c r="I12711" s="0" t="n">
        <f aca="false">+IF(H12711&lt;65,65-H12711,0)</f>
        <v>7.5</v>
      </c>
      <c r="J12711" s="0" t="n">
        <f aca="false">+IF(H12711&gt;$L$12418,H12711-$L$12418,0)</f>
        <v>0</v>
      </c>
      <c r="K12711" s="0" t="n">
        <f aca="false">+I12711+J12711</f>
        <v>7.5</v>
      </c>
      <c r="L12711" s="32"/>
      <c r="M12711" s="14" t="n">
        <f aca="false">+(L$12416/30.25)+($L$12417*K12711)</f>
        <v>207491.52147323</v>
      </c>
      <c r="T12711" s="0"/>
    </row>
    <row r="12712" customFormat="false" ht="12.75" hidden="false" customHeight="false" outlineLevel="0" collapsed="false">
      <c r="A12712" s="0" t="n">
        <v>1995</v>
      </c>
      <c r="B12712" s="0" t="n">
        <v>10</v>
      </c>
      <c r="C12712" s="0" t="n">
        <v>19</v>
      </c>
      <c r="D12712" s="0" t="n">
        <v>72</v>
      </c>
      <c r="E12712" s="0" t="n">
        <v>53</v>
      </c>
      <c r="F12712" s="0" t="n">
        <v>0</v>
      </c>
      <c r="H12712" s="0" t="n">
        <f aca="false">+(D12712+E12712)/2</f>
        <v>62.5</v>
      </c>
      <c r="I12712" s="0" t="n">
        <f aca="false">+IF(H12712&lt;65,65-H12712,0)</f>
        <v>2.5</v>
      </c>
      <c r="J12712" s="0" t="n">
        <f aca="false">+IF(H12712&gt;$L$12418,H12712-$L$12418,0)</f>
        <v>0</v>
      </c>
      <c r="K12712" s="0" t="n">
        <f aca="false">+I12712+J12712</f>
        <v>2.5</v>
      </c>
      <c r="L12712" s="32"/>
      <c r="M12712" s="14" t="n">
        <f aca="false">+(L$12416/30.25)+($L$12417*K12712)</f>
        <v>71684.2984546041</v>
      </c>
      <c r="T12712" s="0"/>
    </row>
    <row r="12713" customFormat="false" ht="12.75" hidden="false" customHeight="false" outlineLevel="0" collapsed="false">
      <c r="A12713" s="0" t="n">
        <v>1995</v>
      </c>
      <c r="B12713" s="0" t="n">
        <v>10</v>
      </c>
      <c r="C12713" s="0" t="n">
        <v>20</v>
      </c>
      <c r="D12713" s="0" t="n">
        <v>74</v>
      </c>
      <c r="E12713" s="0" t="n">
        <v>58</v>
      </c>
      <c r="F12713" s="0" t="n">
        <v>20</v>
      </c>
      <c r="H12713" s="0" t="n">
        <f aca="false">+(D12713+E12713)/2</f>
        <v>66</v>
      </c>
      <c r="I12713" s="0" t="n">
        <f aca="false">+IF(H12713&lt;65,65-H12713,0)</f>
        <v>0</v>
      </c>
      <c r="J12713" s="0" t="n">
        <f aca="false">+IF(H12713&gt;$L$12418,H12713-$L$12418,0)</f>
        <v>1</v>
      </c>
      <c r="K12713" s="0" t="n">
        <f aca="false">+I12713+J12713</f>
        <v>1</v>
      </c>
      <c r="L12713" s="32"/>
      <c r="M12713" s="14" t="n">
        <f aca="false">+(L$12416/30.25)+($L$12417*K12713)</f>
        <v>30942.1315490164</v>
      </c>
      <c r="T12713" s="0"/>
    </row>
    <row r="12714" customFormat="false" ht="12.75" hidden="false" customHeight="false" outlineLevel="0" collapsed="false">
      <c r="A12714" s="0" t="n">
        <v>1995</v>
      </c>
      <c r="B12714" s="0" t="n">
        <v>10</v>
      </c>
      <c r="C12714" s="0" t="n">
        <v>21</v>
      </c>
      <c r="D12714" s="0" t="n">
        <v>72</v>
      </c>
      <c r="E12714" s="0" t="n">
        <v>49</v>
      </c>
      <c r="F12714" s="0" t="n">
        <v>217</v>
      </c>
      <c r="H12714" s="0" t="n">
        <f aca="false">+(D12714+E12714)/2</f>
        <v>60.5</v>
      </c>
      <c r="I12714" s="0" t="n">
        <f aca="false">+IF(H12714&lt;65,65-H12714,0)</f>
        <v>4.5</v>
      </c>
      <c r="J12714" s="0" t="n">
        <f aca="false">+IF(H12714&gt;$L$12418,H12714-$L$12418,0)</f>
        <v>0</v>
      </c>
      <c r="K12714" s="0" t="n">
        <f aca="false">+I12714+J12714</f>
        <v>4.5</v>
      </c>
      <c r="L12714" s="32"/>
      <c r="M12714" s="14" t="n">
        <f aca="false">+(L$12416/30.25)+($L$12417*K12714)</f>
        <v>126007.187662054</v>
      </c>
      <c r="T12714" s="0"/>
    </row>
    <row r="12715" customFormat="false" ht="12.75" hidden="false" customHeight="false" outlineLevel="0" collapsed="false">
      <c r="A12715" s="0" t="n">
        <v>1995</v>
      </c>
      <c r="B12715" s="0" t="n">
        <v>10</v>
      </c>
      <c r="C12715" s="0" t="n">
        <v>22</v>
      </c>
      <c r="D12715" s="0" t="n">
        <v>61</v>
      </c>
      <c r="E12715" s="0" t="n">
        <v>45</v>
      </c>
      <c r="F12715" s="0" t="n">
        <v>0</v>
      </c>
      <c r="H12715" s="0" t="n">
        <f aca="false">+(D12715+E12715)/2</f>
        <v>53</v>
      </c>
      <c r="I12715" s="0" t="n">
        <f aca="false">+IF(H12715&lt;65,65-H12715,0)</f>
        <v>12</v>
      </c>
      <c r="J12715" s="0" t="n">
        <f aca="false">+IF(H12715&gt;$L$12418,H12715-$L$12418,0)</f>
        <v>0</v>
      </c>
      <c r="K12715" s="0" t="n">
        <f aca="false">+I12715+J12715</f>
        <v>12</v>
      </c>
      <c r="L12715" s="32"/>
      <c r="M12715" s="14" t="n">
        <f aca="false">+(L$12416/30.25)+($L$12417*K12715)</f>
        <v>329718.022189993</v>
      </c>
      <c r="T12715" s="0"/>
    </row>
    <row r="12716" customFormat="false" ht="12.75" hidden="false" customHeight="false" outlineLevel="0" collapsed="false">
      <c r="A12716" s="0" t="n">
        <v>1995</v>
      </c>
      <c r="B12716" s="0" t="n">
        <v>10</v>
      </c>
      <c r="C12716" s="0" t="n">
        <v>23</v>
      </c>
      <c r="D12716" s="0" t="n">
        <v>75</v>
      </c>
      <c r="E12716" s="0" t="n">
        <v>52</v>
      </c>
      <c r="F12716" s="0" t="n">
        <v>0</v>
      </c>
      <c r="H12716" s="0" t="n">
        <f aca="false">+(D12716+E12716)/2</f>
        <v>63.5</v>
      </c>
      <c r="I12716" s="0" t="n">
        <f aca="false">+IF(H12716&lt;65,65-H12716,0)</f>
        <v>1.5</v>
      </c>
      <c r="J12716" s="0" t="n">
        <f aca="false">+IF(H12716&gt;$L$12418,H12716-$L$12418,0)</f>
        <v>0</v>
      </c>
      <c r="K12716" s="0" t="n">
        <f aca="false">+I12716+J12716</f>
        <v>1.5</v>
      </c>
      <c r="L12716" s="32"/>
      <c r="M12716" s="14" t="n">
        <f aca="false">+(L$12416/30.25)+($L$12417*K12716)</f>
        <v>44522.853850879</v>
      </c>
      <c r="T12716" s="0"/>
    </row>
    <row r="12717" customFormat="false" ht="12.75" hidden="false" customHeight="false" outlineLevel="0" collapsed="false">
      <c r="A12717" s="0" t="n">
        <v>1995</v>
      </c>
      <c r="B12717" s="0" t="n">
        <v>10</v>
      </c>
      <c r="C12717" s="0" t="n">
        <v>24</v>
      </c>
      <c r="D12717" s="0" t="n">
        <v>72</v>
      </c>
      <c r="E12717" s="0" t="n">
        <v>56</v>
      </c>
      <c r="F12717" s="0" t="n">
        <v>0</v>
      </c>
      <c r="H12717" s="0" t="n">
        <f aca="false">+(D12717+E12717)/2</f>
        <v>64</v>
      </c>
      <c r="I12717" s="0" t="n">
        <f aca="false">+IF(H12717&lt;65,65-H12717,0)</f>
        <v>1</v>
      </c>
      <c r="J12717" s="0" t="n">
        <f aca="false">+IF(H12717&gt;$L$12418,H12717-$L$12418,0)</f>
        <v>0</v>
      </c>
      <c r="K12717" s="0" t="n">
        <f aca="false">+I12717+J12717</f>
        <v>1</v>
      </c>
      <c r="L12717" s="32"/>
      <c r="M12717" s="14" t="n">
        <f aca="false">+(L$12416/30.25)+($L$12417*K12717)</f>
        <v>30942.1315490164</v>
      </c>
      <c r="T12717" s="0"/>
    </row>
    <row r="12718" customFormat="false" ht="12.75" hidden="false" customHeight="false" outlineLevel="0" collapsed="false">
      <c r="A12718" s="0" t="n">
        <v>1995</v>
      </c>
      <c r="B12718" s="0" t="n">
        <v>10</v>
      </c>
      <c r="C12718" s="0" t="n">
        <v>25</v>
      </c>
      <c r="D12718" s="0" t="n">
        <v>66</v>
      </c>
      <c r="E12718" s="0" t="n">
        <v>49</v>
      </c>
      <c r="F12718" s="0" t="n">
        <v>0</v>
      </c>
      <c r="H12718" s="0" t="n">
        <f aca="false">+(D12718+E12718)/2</f>
        <v>57.5</v>
      </c>
      <c r="I12718" s="0" t="n">
        <f aca="false">+IF(H12718&lt;65,65-H12718,0)</f>
        <v>7.5</v>
      </c>
      <c r="J12718" s="0" t="n">
        <f aca="false">+IF(H12718&gt;$L$12418,H12718-$L$12418,0)</f>
        <v>0</v>
      </c>
      <c r="K12718" s="0" t="n">
        <f aca="false">+I12718+J12718</f>
        <v>7.5</v>
      </c>
      <c r="L12718" s="32"/>
      <c r="M12718" s="14" t="n">
        <f aca="false">+(L$12416/30.25)+($L$12417*K12718)</f>
        <v>207491.52147323</v>
      </c>
      <c r="T12718" s="0"/>
    </row>
    <row r="12719" customFormat="false" ht="12.75" hidden="false" customHeight="false" outlineLevel="0" collapsed="false">
      <c r="A12719" s="0" t="n">
        <v>1995</v>
      </c>
      <c r="B12719" s="0" t="n">
        <v>10</v>
      </c>
      <c r="C12719" s="0" t="n">
        <v>26</v>
      </c>
      <c r="D12719" s="0" t="n">
        <v>59</v>
      </c>
      <c r="E12719" s="0" t="n">
        <v>47</v>
      </c>
      <c r="F12719" s="0" t="n">
        <v>0</v>
      </c>
      <c r="H12719" s="0" t="n">
        <f aca="false">+(D12719+E12719)/2</f>
        <v>53</v>
      </c>
      <c r="I12719" s="0" t="n">
        <f aca="false">+IF(H12719&lt;65,65-H12719,0)</f>
        <v>12</v>
      </c>
      <c r="J12719" s="0" t="n">
        <f aca="false">+IF(H12719&gt;$L$12418,H12719-$L$12418,0)</f>
        <v>0</v>
      </c>
      <c r="K12719" s="0" t="n">
        <f aca="false">+I12719+J12719</f>
        <v>12</v>
      </c>
      <c r="L12719" s="32"/>
      <c r="M12719" s="14" t="n">
        <f aca="false">+(L$12416/30.25)+($L$12417*K12719)</f>
        <v>329718.022189993</v>
      </c>
      <c r="T12719" s="0"/>
    </row>
    <row r="12720" customFormat="false" ht="12.75" hidden="false" customHeight="false" outlineLevel="0" collapsed="false">
      <c r="A12720" s="0" t="n">
        <v>1995</v>
      </c>
      <c r="B12720" s="0" t="n">
        <v>10</v>
      </c>
      <c r="C12720" s="0" t="n">
        <v>27</v>
      </c>
      <c r="D12720" s="0" t="n">
        <v>68</v>
      </c>
      <c r="E12720" s="0" t="n">
        <v>48</v>
      </c>
      <c r="F12720" s="0" t="n">
        <v>23</v>
      </c>
      <c r="H12720" s="0" t="n">
        <f aca="false">+(D12720+E12720)/2</f>
        <v>58</v>
      </c>
      <c r="I12720" s="0" t="n">
        <f aca="false">+IF(H12720&lt;65,65-H12720,0)</f>
        <v>7</v>
      </c>
      <c r="J12720" s="0" t="n">
        <f aca="false">+IF(H12720&gt;$L$12418,H12720-$L$12418,0)</f>
        <v>0</v>
      </c>
      <c r="K12720" s="0" t="n">
        <f aca="false">+I12720+J12720</f>
        <v>7</v>
      </c>
      <c r="L12720" s="32"/>
      <c r="M12720" s="14" t="n">
        <f aca="false">+(L$12416/30.25)+($L$12417*K12720)</f>
        <v>193910.799171367</v>
      </c>
      <c r="T12720" s="0"/>
    </row>
    <row r="12721" customFormat="false" ht="12.75" hidden="false" customHeight="false" outlineLevel="0" collapsed="false">
      <c r="A12721" s="0" t="n">
        <v>1995</v>
      </c>
      <c r="B12721" s="0" t="n">
        <v>10</v>
      </c>
      <c r="C12721" s="0" t="n">
        <v>28</v>
      </c>
      <c r="D12721" s="0" t="n">
        <v>68</v>
      </c>
      <c r="E12721" s="0" t="n">
        <v>54</v>
      </c>
      <c r="F12721" s="0" t="n">
        <v>121</v>
      </c>
      <c r="H12721" s="0" t="n">
        <f aca="false">+(D12721+E12721)/2</f>
        <v>61</v>
      </c>
      <c r="I12721" s="0" t="n">
        <f aca="false">+IF(H12721&lt;65,65-H12721,0)</f>
        <v>4</v>
      </c>
      <c r="J12721" s="0" t="n">
        <f aca="false">+IF(H12721&gt;$L$12418,H12721-$L$12418,0)</f>
        <v>0</v>
      </c>
      <c r="K12721" s="0" t="n">
        <f aca="false">+I12721+J12721</f>
        <v>4</v>
      </c>
      <c r="L12721" s="32"/>
      <c r="M12721" s="14" t="n">
        <f aca="false">+(L$12416/30.25)+($L$12417*K12721)</f>
        <v>112426.465360192</v>
      </c>
      <c r="T12721" s="0"/>
    </row>
    <row r="12722" customFormat="false" ht="12.75" hidden="false" customHeight="false" outlineLevel="0" collapsed="false">
      <c r="A12722" s="0" t="n">
        <v>1995</v>
      </c>
      <c r="B12722" s="0" t="n">
        <v>10</v>
      </c>
      <c r="C12722" s="0" t="n">
        <v>29</v>
      </c>
      <c r="D12722" s="0" t="n">
        <v>58</v>
      </c>
      <c r="E12722" s="0" t="n">
        <v>44</v>
      </c>
      <c r="F12722" s="0" t="n">
        <v>0</v>
      </c>
      <c r="H12722" s="0" t="n">
        <f aca="false">+(D12722+E12722)/2</f>
        <v>51</v>
      </c>
      <c r="I12722" s="0" t="n">
        <f aca="false">+IF(H12722&lt;65,65-H12722,0)</f>
        <v>14</v>
      </c>
      <c r="J12722" s="0" t="n">
        <f aca="false">+IF(H12722&gt;$L$12418,H12722-$L$12418,0)</f>
        <v>0</v>
      </c>
      <c r="K12722" s="0" t="n">
        <f aca="false">+I12722+J12722</f>
        <v>14</v>
      </c>
      <c r="L12722" s="32"/>
      <c r="M12722" s="14" t="n">
        <f aca="false">+(L$12416/30.25)+($L$12417*K12722)</f>
        <v>384040.911397443</v>
      </c>
      <c r="T12722" s="0"/>
    </row>
    <row r="12723" customFormat="false" ht="12.75" hidden="false" customHeight="false" outlineLevel="0" collapsed="false">
      <c r="A12723" s="0" t="n">
        <v>1995</v>
      </c>
      <c r="B12723" s="0" t="n">
        <v>10</v>
      </c>
      <c r="C12723" s="0" t="n">
        <v>30</v>
      </c>
      <c r="D12723" s="0" t="n">
        <v>57</v>
      </c>
      <c r="E12723" s="0" t="n">
        <v>42</v>
      </c>
      <c r="F12723" s="0" t="n">
        <v>0</v>
      </c>
      <c r="H12723" s="0" t="n">
        <f aca="false">+(D12723+E12723)/2</f>
        <v>49.5</v>
      </c>
      <c r="I12723" s="0" t="n">
        <f aca="false">+IF(H12723&lt;65,65-H12723,0)</f>
        <v>15.5</v>
      </c>
      <c r="J12723" s="0" t="n">
        <f aca="false">+IF(H12723&gt;$L$12418,H12723-$L$12418,0)</f>
        <v>0</v>
      </c>
      <c r="K12723" s="0" t="n">
        <f aca="false">+I12723+J12723</f>
        <v>15.5</v>
      </c>
      <c r="L12723" s="32"/>
      <c r="M12723" s="14" t="n">
        <f aca="false">+(L$12416/30.25)+($L$12417*K12723)</f>
        <v>424783.07830303</v>
      </c>
      <c r="T12723" s="0"/>
    </row>
    <row r="12724" customFormat="false" ht="12.75" hidden="false" customHeight="false" outlineLevel="0" collapsed="false">
      <c r="A12724" s="0" t="n">
        <v>1995</v>
      </c>
      <c r="B12724" s="0" t="n">
        <v>10</v>
      </c>
      <c r="C12724" s="0" t="n">
        <v>31</v>
      </c>
      <c r="D12724" s="0" t="n">
        <v>56</v>
      </c>
      <c r="E12724" s="0" t="n">
        <v>48</v>
      </c>
      <c r="F12724" s="0" t="n">
        <v>2</v>
      </c>
      <c r="H12724" s="0" t="n">
        <f aca="false">+(D12724+E12724)/2</f>
        <v>52</v>
      </c>
      <c r="I12724" s="0" t="n">
        <f aca="false">+IF(H12724&lt;65,65-H12724,0)</f>
        <v>13</v>
      </c>
      <c r="J12724" s="0" t="n">
        <f aca="false">+IF(H12724&gt;$L$12418,H12724-$L$12418,0)</f>
        <v>0</v>
      </c>
      <c r="K12724" s="0" t="n">
        <f aca="false">+I12724+J12724</f>
        <v>13</v>
      </c>
      <c r="L12724" s="32"/>
      <c r="M12724" s="14" t="n">
        <f aca="false">+(L$12416/30.25)+($L$12417*K12724)</f>
        <v>356879.466793718</v>
      </c>
      <c r="T12724" s="0"/>
    </row>
    <row r="12725" customFormat="false" ht="12.75" hidden="false" customHeight="false" outlineLevel="0" collapsed="false">
      <c r="A12725" s="0" t="n">
        <v>1995</v>
      </c>
      <c r="B12725" s="0" t="n">
        <v>11</v>
      </c>
      <c r="C12725" s="0" t="n">
        <v>1</v>
      </c>
      <c r="D12725" s="0" t="n">
        <v>57</v>
      </c>
      <c r="E12725" s="0" t="n">
        <v>51</v>
      </c>
      <c r="F12725" s="0" t="n">
        <v>51</v>
      </c>
      <c r="H12725" s="0" t="n">
        <f aca="false">+(D12725+E12725)/2</f>
        <v>54</v>
      </c>
      <c r="I12725" s="0" t="n">
        <f aca="false">+IF(H12725&lt;65,65-H12725,0)</f>
        <v>11</v>
      </c>
      <c r="J12725" s="0" t="n">
        <f aca="false">+IF(H12725&gt;$L$12418,H12725-$L$12418,0)</f>
        <v>0</v>
      </c>
      <c r="K12725" s="0" t="n">
        <f aca="false">+I12725+J12725</f>
        <v>11</v>
      </c>
      <c r="L12725" s="32"/>
      <c r="M12725" s="14" t="n">
        <f aca="false">+(L$12416/30.25)+($L$12417*K12725)</f>
        <v>302556.577586267</v>
      </c>
      <c r="T12725" s="0"/>
    </row>
    <row r="12726" customFormat="false" ht="12.75" hidden="false" customHeight="false" outlineLevel="0" collapsed="false">
      <c r="A12726" s="0" t="n">
        <v>1995</v>
      </c>
      <c r="B12726" s="0" t="n">
        <v>11</v>
      </c>
      <c r="C12726" s="0" t="n">
        <v>2</v>
      </c>
      <c r="D12726" s="0" t="n">
        <v>69</v>
      </c>
      <c r="E12726" s="0" t="n">
        <v>55</v>
      </c>
      <c r="F12726" s="0" t="n">
        <v>70</v>
      </c>
      <c r="H12726" s="0" t="n">
        <f aca="false">+(D12726+E12726)/2</f>
        <v>62</v>
      </c>
      <c r="I12726" s="0" t="n">
        <f aca="false">+IF(H12726&lt;65,65-H12726,0)</f>
        <v>3</v>
      </c>
      <c r="J12726" s="0" t="n">
        <f aca="false">+IF(H12726&gt;$L$12418,H12726-$L$12418,0)</f>
        <v>0</v>
      </c>
      <c r="K12726" s="0" t="n">
        <f aca="false">+I12726+J12726</f>
        <v>3</v>
      </c>
      <c r="L12726" s="32"/>
      <c r="M12726" s="14" t="n">
        <f aca="false">+(L$12416/30.25)+($L$12417*K12726)</f>
        <v>85265.0207564666</v>
      </c>
      <c r="T12726" s="0"/>
    </row>
    <row r="12727" customFormat="false" ht="12.75" hidden="false" customHeight="false" outlineLevel="0" collapsed="false">
      <c r="A12727" s="0" t="n">
        <v>1995</v>
      </c>
      <c r="B12727" s="0" t="n">
        <v>11</v>
      </c>
      <c r="C12727" s="0" t="n">
        <v>3</v>
      </c>
      <c r="D12727" s="0" t="n">
        <v>72</v>
      </c>
      <c r="E12727" s="0" t="n">
        <v>55</v>
      </c>
      <c r="F12727" s="0" t="n">
        <v>8</v>
      </c>
      <c r="H12727" s="0" t="n">
        <f aca="false">+(D12727+E12727)/2</f>
        <v>63.5</v>
      </c>
      <c r="I12727" s="0" t="n">
        <f aca="false">+IF(H12727&lt;65,65-H12727,0)</f>
        <v>1.5</v>
      </c>
      <c r="J12727" s="0" t="n">
        <f aca="false">+IF(H12727&gt;$L$12418,H12727-$L$12418,0)</f>
        <v>0</v>
      </c>
      <c r="K12727" s="0" t="n">
        <f aca="false">+I12727+J12727</f>
        <v>1.5</v>
      </c>
      <c r="L12727" s="32"/>
      <c r="M12727" s="14" t="n">
        <f aca="false">+(L$12416/30.25)+($L$12417*K12727)</f>
        <v>44522.853850879</v>
      </c>
      <c r="T12727" s="0"/>
    </row>
    <row r="12728" customFormat="false" ht="12.75" hidden="false" customHeight="false" outlineLevel="0" collapsed="false">
      <c r="A12728" s="0" t="n">
        <v>1995</v>
      </c>
      <c r="B12728" s="0" t="n">
        <v>11</v>
      </c>
      <c r="C12728" s="0" t="n">
        <v>4</v>
      </c>
      <c r="D12728" s="0" t="n">
        <v>55</v>
      </c>
      <c r="E12728" s="0" t="n">
        <v>37</v>
      </c>
      <c r="F12728" s="0" t="n">
        <v>0</v>
      </c>
      <c r="H12728" s="0" t="n">
        <f aca="false">+(D12728+E12728)/2</f>
        <v>46</v>
      </c>
      <c r="I12728" s="0" t="n">
        <f aca="false">+IF(H12728&lt;65,65-H12728,0)</f>
        <v>19</v>
      </c>
      <c r="J12728" s="0" t="n">
        <f aca="false">+IF(H12728&gt;$L$12418,H12728-$L$12418,0)</f>
        <v>0</v>
      </c>
      <c r="K12728" s="0" t="n">
        <f aca="false">+I12728+J12728</f>
        <v>19</v>
      </c>
      <c r="L12728" s="32"/>
      <c r="M12728" s="14" t="n">
        <f aca="false">+(L$12416/30.25)+($L$12417*K12728)</f>
        <v>519848.134416068</v>
      </c>
      <c r="T12728" s="0"/>
    </row>
    <row r="12729" customFormat="false" ht="12.75" hidden="false" customHeight="false" outlineLevel="0" collapsed="false">
      <c r="A12729" s="0" t="n">
        <v>1995</v>
      </c>
      <c r="B12729" s="0" t="n">
        <v>11</v>
      </c>
      <c r="C12729" s="0" t="n">
        <v>5</v>
      </c>
      <c r="D12729" s="0" t="n">
        <v>46</v>
      </c>
      <c r="E12729" s="0" t="n">
        <v>34</v>
      </c>
      <c r="F12729" s="0" t="n">
        <v>0</v>
      </c>
      <c r="H12729" s="0" t="n">
        <f aca="false">+(D12729+E12729)/2</f>
        <v>40</v>
      </c>
      <c r="I12729" s="0" t="n">
        <f aca="false">+IF(H12729&lt;65,65-H12729,0)</f>
        <v>25</v>
      </c>
      <c r="J12729" s="0" t="n">
        <f aca="false">+IF(H12729&gt;$L$12418,H12729-$L$12418,0)</f>
        <v>0</v>
      </c>
      <c r="K12729" s="0" t="n">
        <f aca="false">+I12729+J12729</f>
        <v>25</v>
      </c>
      <c r="L12729" s="32"/>
      <c r="M12729" s="14" t="n">
        <f aca="false">+(L$12416/30.25)+($L$12417*K12729)</f>
        <v>682816.802038419</v>
      </c>
      <c r="T12729" s="0"/>
    </row>
    <row r="12730" customFormat="false" ht="12.75" hidden="false" customHeight="false" outlineLevel="0" collapsed="false">
      <c r="A12730" s="0" t="n">
        <v>1995</v>
      </c>
      <c r="B12730" s="0" t="n">
        <v>11</v>
      </c>
      <c r="C12730" s="0" t="n">
        <v>6</v>
      </c>
      <c r="D12730" s="0" t="n">
        <v>50</v>
      </c>
      <c r="E12730" s="0" t="n">
        <v>36</v>
      </c>
      <c r="F12730" s="0" t="n">
        <v>0</v>
      </c>
      <c r="H12730" s="0" t="n">
        <f aca="false">+(D12730+E12730)/2</f>
        <v>43</v>
      </c>
      <c r="I12730" s="0" t="n">
        <f aca="false">+IF(H12730&lt;65,65-H12730,0)</f>
        <v>22</v>
      </c>
      <c r="J12730" s="0" t="n">
        <f aca="false">+IF(H12730&gt;$L$12418,H12730-$L$12418,0)</f>
        <v>0</v>
      </c>
      <c r="K12730" s="0" t="n">
        <f aca="false">+I12730+J12730</f>
        <v>22</v>
      </c>
      <c r="L12730" s="32"/>
      <c r="M12730" s="14" t="n">
        <f aca="false">+(L$12416/30.25)+($L$12417*K12730)</f>
        <v>601332.468227243</v>
      </c>
      <c r="T12730" s="0"/>
    </row>
    <row r="12731" customFormat="false" ht="12.75" hidden="false" customHeight="false" outlineLevel="0" collapsed="false">
      <c r="A12731" s="0" t="n">
        <v>1995</v>
      </c>
      <c r="B12731" s="0" t="n">
        <v>11</v>
      </c>
      <c r="C12731" s="0" t="n">
        <v>7</v>
      </c>
      <c r="D12731" s="0" t="n">
        <v>52</v>
      </c>
      <c r="E12731" s="0" t="n">
        <v>40</v>
      </c>
      <c r="F12731" s="0" t="n">
        <v>68</v>
      </c>
      <c r="H12731" s="0" t="n">
        <f aca="false">+(D12731+E12731)/2</f>
        <v>46</v>
      </c>
      <c r="I12731" s="0" t="n">
        <f aca="false">+IF(H12731&lt;65,65-H12731,0)</f>
        <v>19</v>
      </c>
      <c r="J12731" s="0" t="n">
        <f aca="false">+IF(H12731&gt;$L$12418,H12731-$L$12418,0)</f>
        <v>0</v>
      </c>
      <c r="K12731" s="0" t="n">
        <f aca="false">+I12731+J12731</f>
        <v>19</v>
      </c>
      <c r="L12731" s="32"/>
      <c r="M12731" s="14" t="n">
        <f aca="false">+(L$12416/30.25)+($L$12417*K12731)</f>
        <v>519848.134416068</v>
      </c>
      <c r="T12731" s="0"/>
    </row>
    <row r="12732" customFormat="false" ht="12.75" hidden="false" customHeight="false" outlineLevel="0" collapsed="false">
      <c r="A12732" s="0" t="n">
        <v>1995</v>
      </c>
      <c r="B12732" s="0" t="n">
        <v>11</v>
      </c>
      <c r="C12732" s="0" t="n">
        <v>8</v>
      </c>
      <c r="D12732" s="0" t="n">
        <v>49</v>
      </c>
      <c r="E12732" s="0" t="n">
        <v>36</v>
      </c>
      <c r="F12732" s="0" t="n">
        <v>0</v>
      </c>
      <c r="H12732" s="0" t="n">
        <f aca="false">+(D12732+E12732)/2</f>
        <v>42.5</v>
      </c>
      <c r="I12732" s="0" t="n">
        <f aca="false">+IF(H12732&lt;65,65-H12732,0)</f>
        <v>22.5</v>
      </c>
      <c r="J12732" s="0" t="n">
        <f aca="false">+IF(H12732&gt;$L$12418,H12732-$L$12418,0)</f>
        <v>0</v>
      </c>
      <c r="K12732" s="0" t="n">
        <f aca="false">+I12732+J12732</f>
        <v>22.5</v>
      </c>
      <c r="L12732" s="32"/>
      <c r="M12732" s="14" t="n">
        <f aca="false">+(L$12416/30.25)+($L$12417*K12732)</f>
        <v>614913.190529106</v>
      </c>
      <c r="T12732" s="0"/>
    </row>
    <row r="12733" customFormat="false" ht="12.75" hidden="false" customHeight="false" outlineLevel="0" collapsed="false">
      <c r="A12733" s="0" t="n">
        <v>1995</v>
      </c>
      <c r="B12733" s="0" t="n">
        <v>11</v>
      </c>
      <c r="C12733" s="0" t="n">
        <v>9</v>
      </c>
      <c r="D12733" s="0" t="n">
        <v>41</v>
      </c>
      <c r="E12733" s="0" t="n">
        <v>32</v>
      </c>
      <c r="F12733" s="0" t="n">
        <v>0</v>
      </c>
      <c r="H12733" s="0" t="n">
        <f aca="false">+(D12733+E12733)/2</f>
        <v>36.5</v>
      </c>
      <c r="I12733" s="0" t="n">
        <f aca="false">+IF(H12733&lt;65,65-H12733,0)</f>
        <v>28.5</v>
      </c>
      <c r="J12733" s="0" t="n">
        <f aca="false">+IF(H12733&gt;$L$12418,H12733-$L$12418,0)</f>
        <v>0</v>
      </c>
      <c r="K12733" s="0" t="n">
        <f aca="false">+I12733+J12733</f>
        <v>28.5</v>
      </c>
      <c r="L12733" s="32"/>
      <c r="M12733" s="14" t="n">
        <f aca="false">+(L$12416/30.25)+($L$12417*K12733)</f>
        <v>777881.858151457</v>
      </c>
      <c r="T12733" s="0"/>
    </row>
    <row r="12734" customFormat="false" ht="12.75" hidden="false" customHeight="false" outlineLevel="0" collapsed="false">
      <c r="A12734" s="0" t="n">
        <v>1995</v>
      </c>
      <c r="B12734" s="0" t="n">
        <v>11</v>
      </c>
      <c r="C12734" s="0" t="n">
        <v>10</v>
      </c>
      <c r="D12734" s="0" t="n">
        <v>52</v>
      </c>
      <c r="E12734" s="0" t="n">
        <v>33</v>
      </c>
      <c r="F12734" s="0" t="n">
        <v>0</v>
      </c>
      <c r="H12734" s="0" t="n">
        <f aca="false">+(D12734+E12734)/2</f>
        <v>42.5</v>
      </c>
      <c r="I12734" s="0" t="n">
        <f aca="false">+IF(H12734&lt;65,65-H12734,0)</f>
        <v>22.5</v>
      </c>
      <c r="J12734" s="0" t="n">
        <f aca="false">+IF(H12734&gt;$L$12418,H12734-$L$12418,0)</f>
        <v>0</v>
      </c>
      <c r="K12734" s="0" t="n">
        <f aca="false">+I12734+J12734</f>
        <v>22.5</v>
      </c>
      <c r="L12734" s="32"/>
      <c r="M12734" s="14" t="n">
        <f aca="false">+(L$12416/30.25)+($L$12417*K12734)</f>
        <v>614913.190529106</v>
      </c>
      <c r="T12734" s="0"/>
    </row>
    <row r="12735" customFormat="false" ht="12.75" hidden="false" customHeight="false" outlineLevel="0" collapsed="false">
      <c r="A12735" s="0" t="n">
        <v>1995</v>
      </c>
      <c r="B12735" s="0" t="n">
        <v>11</v>
      </c>
      <c r="C12735" s="0" t="n">
        <v>11</v>
      </c>
      <c r="D12735" s="0" t="n">
        <v>63</v>
      </c>
      <c r="E12735" s="0" t="n">
        <v>51</v>
      </c>
      <c r="F12735" s="0" t="n">
        <v>141</v>
      </c>
      <c r="H12735" s="0" t="n">
        <f aca="false">+(D12735+E12735)/2</f>
        <v>57</v>
      </c>
      <c r="I12735" s="0" t="n">
        <f aca="false">+IF(H12735&lt;65,65-H12735,0)</f>
        <v>8</v>
      </c>
      <c r="J12735" s="0" t="n">
        <f aca="false">+IF(H12735&gt;$L$12418,H12735-$L$12418,0)</f>
        <v>0</v>
      </c>
      <c r="K12735" s="0" t="n">
        <f aca="false">+I12735+J12735</f>
        <v>8</v>
      </c>
      <c r="L12735" s="32"/>
      <c r="M12735" s="14" t="n">
        <f aca="false">+(L$12416/30.25)+($L$12417*K12735)</f>
        <v>221072.243775092</v>
      </c>
      <c r="T12735" s="0"/>
    </row>
    <row r="12736" customFormat="false" ht="12.75" hidden="false" customHeight="false" outlineLevel="0" collapsed="false">
      <c r="A12736" s="0" t="n">
        <v>1995</v>
      </c>
      <c r="B12736" s="0" t="n">
        <v>11</v>
      </c>
      <c r="C12736" s="0" t="n">
        <v>12</v>
      </c>
      <c r="D12736" s="0" t="n">
        <v>62</v>
      </c>
      <c r="E12736" s="0" t="n">
        <v>33</v>
      </c>
      <c r="F12736" s="0" t="n">
        <v>52</v>
      </c>
      <c r="H12736" s="0" t="n">
        <f aca="false">+(D12736+E12736)/2</f>
        <v>47.5</v>
      </c>
      <c r="I12736" s="0" t="n">
        <f aca="false">+IF(H12736&lt;65,65-H12736,0)</f>
        <v>17.5</v>
      </c>
      <c r="J12736" s="0" t="n">
        <f aca="false">+IF(H12736&gt;$L$12418,H12736-$L$12418,0)</f>
        <v>0</v>
      </c>
      <c r="K12736" s="0" t="n">
        <f aca="false">+I12736+J12736</f>
        <v>17.5</v>
      </c>
      <c r="L12736" s="32"/>
      <c r="M12736" s="14" t="n">
        <f aca="false">+(L$12416/30.25)+($L$12417*K12736)</f>
        <v>479105.967510481</v>
      </c>
      <c r="T12736" s="0"/>
    </row>
    <row r="12737" customFormat="false" ht="12.75" hidden="false" customHeight="false" outlineLevel="0" collapsed="false">
      <c r="A12737" s="0" t="n">
        <v>1995</v>
      </c>
      <c r="B12737" s="0" t="n">
        <v>11</v>
      </c>
      <c r="C12737" s="0" t="n">
        <v>13</v>
      </c>
      <c r="D12737" s="0" t="n">
        <v>41</v>
      </c>
      <c r="E12737" s="0" t="n">
        <v>31</v>
      </c>
      <c r="F12737" s="0" t="n">
        <v>0</v>
      </c>
      <c r="H12737" s="0" t="n">
        <f aca="false">+(D12737+E12737)/2</f>
        <v>36</v>
      </c>
      <c r="I12737" s="0" t="n">
        <f aca="false">+IF(H12737&lt;65,65-H12737,0)</f>
        <v>29</v>
      </c>
      <c r="J12737" s="0" t="n">
        <f aca="false">+IF(H12737&gt;$L$12418,H12737-$L$12418,0)</f>
        <v>0</v>
      </c>
      <c r="K12737" s="0" t="n">
        <f aca="false">+I12737+J12737</f>
        <v>29</v>
      </c>
      <c r="L12737" s="32"/>
      <c r="M12737" s="14" t="n">
        <f aca="false">+(L$12416/30.25)+($L$12417*K12737)</f>
        <v>791462.580453319</v>
      </c>
      <c r="T12737" s="0"/>
    </row>
    <row r="12738" customFormat="false" ht="12.75" hidden="false" customHeight="false" outlineLevel="0" collapsed="false">
      <c r="A12738" s="0" t="n">
        <v>1995</v>
      </c>
      <c r="B12738" s="0" t="n">
        <v>11</v>
      </c>
      <c r="C12738" s="0" t="n">
        <v>14</v>
      </c>
      <c r="D12738" s="0" t="n">
        <v>49</v>
      </c>
      <c r="E12738" s="0" t="n">
        <v>40</v>
      </c>
      <c r="F12738" s="0" t="n">
        <v>116</v>
      </c>
      <c r="H12738" s="0" t="n">
        <f aca="false">+(D12738+E12738)/2</f>
        <v>44.5</v>
      </c>
      <c r="I12738" s="0" t="n">
        <f aca="false">+IF(H12738&lt;65,65-H12738,0)</f>
        <v>20.5</v>
      </c>
      <c r="J12738" s="0" t="n">
        <f aca="false">+IF(H12738&gt;$L$12418,H12738-$L$12418,0)</f>
        <v>0</v>
      </c>
      <c r="K12738" s="0" t="n">
        <f aca="false">+I12738+J12738</f>
        <v>20.5</v>
      </c>
      <c r="L12738" s="32"/>
      <c r="M12738" s="14" t="n">
        <f aca="false">+(L$12416/30.25)+($L$12417*K12738)</f>
        <v>560590.301321656</v>
      </c>
      <c r="T12738" s="0"/>
    </row>
    <row r="12739" customFormat="false" ht="12.75" hidden="false" customHeight="false" outlineLevel="0" collapsed="false">
      <c r="A12739" s="0" t="n">
        <v>1995</v>
      </c>
      <c r="B12739" s="0" t="n">
        <v>11</v>
      </c>
      <c r="C12739" s="0" t="n">
        <v>15</v>
      </c>
      <c r="D12739" s="0" t="n">
        <v>51</v>
      </c>
      <c r="E12739" s="0" t="n">
        <v>37</v>
      </c>
      <c r="F12739" s="0" t="n">
        <v>9</v>
      </c>
      <c r="H12739" s="0" t="n">
        <f aca="false">+(D12739+E12739)/2</f>
        <v>44</v>
      </c>
      <c r="I12739" s="0" t="n">
        <f aca="false">+IF(H12739&lt;65,65-H12739,0)</f>
        <v>21</v>
      </c>
      <c r="J12739" s="0" t="n">
        <f aca="false">+IF(H12739&gt;$L$12418,H12739-$L$12418,0)</f>
        <v>0</v>
      </c>
      <c r="K12739" s="0" t="n">
        <f aca="false">+I12739+J12739</f>
        <v>21</v>
      </c>
      <c r="L12739" s="32"/>
      <c r="M12739" s="14" t="n">
        <f aca="false">+(L$12416/30.25)+($L$12417*K12739)</f>
        <v>574171.023623518</v>
      </c>
      <c r="T12739" s="0"/>
    </row>
    <row r="12740" customFormat="false" ht="12.75" hidden="false" customHeight="false" outlineLevel="0" collapsed="false">
      <c r="A12740" s="0" t="n">
        <v>1995</v>
      </c>
      <c r="B12740" s="0" t="n">
        <v>11</v>
      </c>
      <c r="C12740" s="0" t="n">
        <v>16</v>
      </c>
      <c r="D12740" s="0" t="n">
        <v>43</v>
      </c>
      <c r="E12740" s="0" t="n">
        <v>32</v>
      </c>
      <c r="F12740" s="0" t="n">
        <v>0</v>
      </c>
      <c r="H12740" s="0" t="n">
        <f aca="false">+(D12740+E12740)/2</f>
        <v>37.5</v>
      </c>
      <c r="I12740" s="0" t="n">
        <f aca="false">+IF(H12740&lt;65,65-H12740,0)</f>
        <v>27.5</v>
      </c>
      <c r="J12740" s="0" t="n">
        <f aca="false">+IF(H12740&gt;$L$12418,H12740-$L$12418,0)</f>
        <v>0</v>
      </c>
      <c r="K12740" s="0" t="n">
        <f aca="false">+I12740+J12740</f>
        <v>27.5</v>
      </c>
      <c r="L12740" s="32"/>
      <c r="M12740" s="14" t="n">
        <f aca="false">+(L$12416/30.25)+($L$12417*K12740)</f>
        <v>750720.413547731</v>
      </c>
      <c r="T12740" s="0"/>
    </row>
    <row r="12741" customFormat="false" ht="12.75" hidden="false" customHeight="false" outlineLevel="0" collapsed="false">
      <c r="A12741" s="0" t="n">
        <v>1995</v>
      </c>
      <c r="B12741" s="0" t="n">
        <v>11</v>
      </c>
      <c r="C12741" s="0" t="n">
        <v>17</v>
      </c>
      <c r="D12741" s="0" t="n">
        <v>44</v>
      </c>
      <c r="E12741" s="0" t="n">
        <v>31</v>
      </c>
      <c r="F12741" s="0" t="n">
        <v>0</v>
      </c>
      <c r="H12741" s="0" t="n">
        <f aca="false">+(D12741+E12741)/2</f>
        <v>37.5</v>
      </c>
      <c r="I12741" s="0" t="n">
        <f aca="false">+IF(H12741&lt;65,65-H12741,0)</f>
        <v>27.5</v>
      </c>
      <c r="J12741" s="0" t="n">
        <f aca="false">+IF(H12741&gt;$L$12418,H12741-$L$12418,0)</f>
        <v>0</v>
      </c>
      <c r="K12741" s="0" t="n">
        <f aca="false">+I12741+J12741</f>
        <v>27.5</v>
      </c>
      <c r="L12741" s="32"/>
      <c r="M12741" s="14" t="n">
        <f aca="false">+(L$12416/30.25)+($L$12417*K12741)</f>
        <v>750720.413547731</v>
      </c>
      <c r="T12741" s="0"/>
    </row>
    <row r="12742" customFormat="false" ht="12.75" hidden="false" customHeight="false" outlineLevel="0" collapsed="false">
      <c r="A12742" s="0" t="n">
        <v>1995</v>
      </c>
      <c r="B12742" s="0" t="n">
        <v>11</v>
      </c>
      <c r="C12742" s="0" t="n">
        <v>18</v>
      </c>
      <c r="D12742" s="0" t="n">
        <v>47</v>
      </c>
      <c r="E12742" s="0" t="n">
        <v>37</v>
      </c>
      <c r="F12742" s="0" t="n">
        <v>19</v>
      </c>
      <c r="H12742" s="0" t="n">
        <f aca="false">+(D12742+E12742)/2</f>
        <v>42</v>
      </c>
      <c r="I12742" s="0" t="n">
        <f aca="false">+IF(H12742&lt;65,65-H12742,0)</f>
        <v>23</v>
      </c>
      <c r="J12742" s="0" t="n">
        <f aca="false">+IF(H12742&gt;$L$12418,H12742-$L$12418,0)</f>
        <v>0</v>
      </c>
      <c r="K12742" s="0" t="n">
        <f aca="false">+I12742+J12742</f>
        <v>23</v>
      </c>
      <c r="L12742" s="32"/>
      <c r="M12742" s="14" t="n">
        <f aca="false">+(L$12416/30.25)+($L$12417*K12742)</f>
        <v>628493.912830969</v>
      </c>
      <c r="T12742" s="0"/>
    </row>
    <row r="12743" customFormat="false" ht="12.75" hidden="false" customHeight="false" outlineLevel="0" collapsed="false">
      <c r="A12743" s="0" t="n">
        <v>1995</v>
      </c>
      <c r="B12743" s="0" t="n">
        <v>11</v>
      </c>
      <c r="C12743" s="0" t="n">
        <v>19</v>
      </c>
      <c r="D12743" s="0" t="n">
        <v>47</v>
      </c>
      <c r="E12743" s="0" t="n">
        <v>40</v>
      </c>
      <c r="F12743" s="0" t="n">
        <v>2</v>
      </c>
      <c r="H12743" s="0" t="n">
        <f aca="false">+(D12743+E12743)/2</f>
        <v>43.5</v>
      </c>
      <c r="I12743" s="0" t="n">
        <f aca="false">+IF(H12743&lt;65,65-H12743,0)</f>
        <v>21.5</v>
      </c>
      <c r="J12743" s="0" t="n">
        <f aca="false">+IF(H12743&gt;$L$12418,H12743-$L$12418,0)</f>
        <v>0</v>
      </c>
      <c r="K12743" s="0" t="n">
        <f aca="false">+I12743+J12743</f>
        <v>21.5</v>
      </c>
      <c r="L12743" s="32"/>
      <c r="M12743" s="14" t="n">
        <f aca="false">+(L$12416/30.25)+($L$12417*K12743)</f>
        <v>587751.745925381</v>
      </c>
      <c r="T12743" s="0"/>
    </row>
    <row r="12744" customFormat="false" ht="12.75" hidden="false" customHeight="false" outlineLevel="0" collapsed="false">
      <c r="A12744" s="0" t="n">
        <v>1995</v>
      </c>
      <c r="B12744" s="0" t="n">
        <v>11</v>
      </c>
      <c r="C12744" s="0" t="n">
        <v>20</v>
      </c>
      <c r="D12744" s="0" t="n">
        <v>48</v>
      </c>
      <c r="E12744" s="0" t="n">
        <v>37</v>
      </c>
      <c r="F12744" s="0" t="n">
        <v>0</v>
      </c>
      <c r="H12744" s="0" t="n">
        <f aca="false">+(D12744+E12744)/2</f>
        <v>42.5</v>
      </c>
      <c r="I12744" s="0" t="n">
        <f aca="false">+IF(H12744&lt;65,65-H12744,0)</f>
        <v>22.5</v>
      </c>
      <c r="J12744" s="0" t="n">
        <f aca="false">+IF(H12744&gt;$L$12418,H12744-$L$12418,0)</f>
        <v>0</v>
      </c>
      <c r="K12744" s="0" t="n">
        <f aca="false">+I12744+J12744</f>
        <v>22.5</v>
      </c>
      <c r="L12744" s="32"/>
      <c r="M12744" s="14" t="n">
        <f aca="false">+(L$12416/30.25)+($L$12417*K12744)</f>
        <v>614913.190529106</v>
      </c>
      <c r="T12744" s="0"/>
    </row>
    <row r="12745" customFormat="false" ht="12.75" hidden="false" customHeight="false" outlineLevel="0" collapsed="false">
      <c r="A12745" s="0" t="n">
        <v>1995</v>
      </c>
      <c r="B12745" s="0" t="n">
        <v>11</v>
      </c>
      <c r="C12745" s="0" t="n">
        <v>21</v>
      </c>
      <c r="D12745" s="0" t="n">
        <v>54</v>
      </c>
      <c r="E12745" s="0" t="n">
        <v>38</v>
      </c>
      <c r="F12745" s="0" t="n">
        <v>0</v>
      </c>
      <c r="H12745" s="0" t="n">
        <f aca="false">+(D12745+E12745)/2</f>
        <v>46</v>
      </c>
      <c r="I12745" s="0" t="n">
        <f aca="false">+IF(H12745&lt;65,65-H12745,0)</f>
        <v>19</v>
      </c>
      <c r="J12745" s="0" t="n">
        <f aca="false">+IF(H12745&gt;$L$12418,H12745-$L$12418,0)</f>
        <v>0</v>
      </c>
      <c r="K12745" s="0" t="n">
        <f aca="false">+I12745+J12745</f>
        <v>19</v>
      </c>
      <c r="L12745" s="32"/>
      <c r="M12745" s="14" t="n">
        <f aca="false">+(L$12416/30.25)+($L$12417*K12745)</f>
        <v>519848.134416068</v>
      </c>
      <c r="T12745" s="0"/>
    </row>
    <row r="12746" customFormat="false" ht="12.75" hidden="false" customHeight="false" outlineLevel="0" collapsed="false">
      <c r="A12746" s="0" t="n">
        <v>1995</v>
      </c>
      <c r="B12746" s="0" t="n">
        <v>11</v>
      </c>
      <c r="C12746" s="0" t="n">
        <v>22</v>
      </c>
      <c r="D12746" s="0" t="n">
        <v>44</v>
      </c>
      <c r="E12746" s="0" t="n">
        <v>34</v>
      </c>
      <c r="F12746" s="0" t="n">
        <v>0</v>
      </c>
      <c r="H12746" s="0" t="n">
        <f aca="false">+(D12746+E12746)/2</f>
        <v>39</v>
      </c>
      <c r="I12746" s="0" t="n">
        <f aca="false">+IF(H12746&lt;65,65-H12746,0)</f>
        <v>26</v>
      </c>
      <c r="J12746" s="0" t="n">
        <f aca="false">+IF(H12746&gt;$L$12418,H12746-$L$12418,0)</f>
        <v>0</v>
      </c>
      <c r="K12746" s="0" t="n">
        <f aca="false">+I12746+J12746</f>
        <v>26</v>
      </c>
      <c r="L12746" s="32"/>
      <c r="M12746" s="14" t="n">
        <f aca="false">+(L$12416/30.25)+($L$12417*K12746)</f>
        <v>709978.246642144</v>
      </c>
      <c r="T12746" s="0"/>
    </row>
    <row r="12747" customFormat="false" ht="12.75" hidden="false" customHeight="false" outlineLevel="0" collapsed="false">
      <c r="A12747" s="0" t="n">
        <v>1995</v>
      </c>
      <c r="B12747" s="0" t="n">
        <v>11</v>
      </c>
      <c r="C12747" s="0" t="n">
        <v>23</v>
      </c>
      <c r="D12747" s="0" t="n">
        <v>44</v>
      </c>
      <c r="E12747" s="0" t="n">
        <v>32</v>
      </c>
      <c r="F12747" s="0" t="n">
        <v>10</v>
      </c>
      <c r="H12747" s="0" t="n">
        <f aca="false">+(D12747+E12747)/2</f>
        <v>38</v>
      </c>
      <c r="I12747" s="0" t="n">
        <f aca="false">+IF(H12747&lt;65,65-H12747,0)</f>
        <v>27</v>
      </c>
      <c r="J12747" s="0" t="n">
        <f aca="false">+IF(H12747&gt;$L$12418,H12747-$L$12418,0)</f>
        <v>0</v>
      </c>
      <c r="K12747" s="0" t="n">
        <f aca="false">+I12747+J12747</f>
        <v>27</v>
      </c>
      <c r="L12747" s="32"/>
      <c r="M12747" s="14" t="n">
        <f aca="false">+(L$12416/30.25)+($L$12417*K12747)</f>
        <v>737139.691245869</v>
      </c>
      <c r="T12747" s="0"/>
    </row>
    <row r="12748" customFormat="false" ht="12.75" hidden="false" customHeight="false" outlineLevel="0" collapsed="false">
      <c r="A12748" s="0" t="n">
        <v>1995</v>
      </c>
      <c r="B12748" s="0" t="n">
        <v>11</v>
      </c>
      <c r="C12748" s="0" t="n">
        <v>24</v>
      </c>
      <c r="D12748" s="0" t="n">
        <v>41</v>
      </c>
      <c r="E12748" s="0" t="n">
        <v>33</v>
      </c>
      <c r="F12748" s="0" t="n">
        <v>5</v>
      </c>
      <c r="H12748" s="0" t="n">
        <f aca="false">+(D12748+E12748)/2</f>
        <v>37</v>
      </c>
      <c r="I12748" s="0" t="n">
        <f aca="false">+IF(H12748&lt;65,65-H12748,0)</f>
        <v>28</v>
      </c>
      <c r="J12748" s="0" t="n">
        <f aca="false">+IF(H12748&gt;$L$12418,H12748-$L$12418,0)</f>
        <v>0</v>
      </c>
      <c r="K12748" s="0" t="n">
        <f aca="false">+I12748+J12748</f>
        <v>28</v>
      </c>
      <c r="L12748" s="32"/>
      <c r="M12748" s="14" t="n">
        <f aca="false">+(L$12416/30.25)+($L$12417*K12748)</f>
        <v>764301.135849594</v>
      </c>
      <c r="T12748" s="0"/>
    </row>
    <row r="12749" customFormat="false" ht="12.75" hidden="false" customHeight="false" outlineLevel="0" collapsed="false">
      <c r="A12749" s="0" t="n">
        <v>1995</v>
      </c>
      <c r="B12749" s="0" t="n">
        <v>11</v>
      </c>
      <c r="C12749" s="0" t="n">
        <v>25</v>
      </c>
      <c r="D12749" s="0" t="n">
        <v>39</v>
      </c>
      <c r="E12749" s="0" t="n">
        <v>31</v>
      </c>
      <c r="F12749" s="0" t="n">
        <v>0</v>
      </c>
      <c r="H12749" s="0" t="n">
        <f aca="false">+(D12749+E12749)/2</f>
        <v>35</v>
      </c>
      <c r="I12749" s="0" t="n">
        <f aca="false">+IF(H12749&lt;65,65-H12749,0)</f>
        <v>30</v>
      </c>
      <c r="J12749" s="0" t="n">
        <f aca="false">+IF(H12749&gt;$L$12418,H12749-$L$12418,0)</f>
        <v>0</v>
      </c>
      <c r="K12749" s="0" t="n">
        <f aca="false">+I12749+J12749</f>
        <v>30</v>
      </c>
      <c r="L12749" s="32"/>
      <c r="M12749" s="14" t="n">
        <f aca="false">+(L$12416/30.25)+($L$12417*K12749)</f>
        <v>818624.025057044</v>
      </c>
      <c r="T12749" s="0"/>
    </row>
    <row r="12750" customFormat="false" ht="12.75" hidden="false" customHeight="false" outlineLevel="0" collapsed="false">
      <c r="A12750" s="0" t="n">
        <v>1995</v>
      </c>
      <c r="B12750" s="0" t="n">
        <v>11</v>
      </c>
      <c r="C12750" s="0" t="n">
        <v>26</v>
      </c>
      <c r="D12750" s="0" t="n">
        <v>47</v>
      </c>
      <c r="E12750" s="0" t="n">
        <v>33</v>
      </c>
      <c r="F12750" s="0" t="n">
        <v>0</v>
      </c>
      <c r="H12750" s="0" t="n">
        <f aca="false">+(D12750+E12750)/2</f>
        <v>40</v>
      </c>
      <c r="I12750" s="0" t="n">
        <f aca="false">+IF(H12750&lt;65,65-H12750,0)</f>
        <v>25</v>
      </c>
      <c r="J12750" s="0" t="n">
        <f aca="false">+IF(H12750&gt;$L$12418,H12750-$L$12418,0)</f>
        <v>0</v>
      </c>
      <c r="K12750" s="0" t="n">
        <f aca="false">+I12750+J12750</f>
        <v>25</v>
      </c>
      <c r="L12750" s="32"/>
      <c r="M12750" s="14" t="n">
        <f aca="false">+(L$12416/30.25)+($L$12417*K12750)</f>
        <v>682816.802038419</v>
      </c>
      <c r="T12750" s="0"/>
    </row>
    <row r="12751" customFormat="false" ht="12.75" hidden="false" customHeight="false" outlineLevel="0" collapsed="false">
      <c r="A12751" s="0" t="n">
        <v>1995</v>
      </c>
      <c r="B12751" s="0" t="n">
        <v>11</v>
      </c>
      <c r="C12751" s="0" t="n">
        <v>27</v>
      </c>
      <c r="D12751" s="0" t="n">
        <v>57</v>
      </c>
      <c r="E12751" s="0" t="n">
        <v>41</v>
      </c>
      <c r="F12751" s="0" t="n">
        <v>0</v>
      </c>
      <c r="H12751" s="0" t="n">
        <f aca="false">+(D12751+E12751)/2</f>
        <v>49</v>
      </c>
      <c r="I12751" s="0" t="n">
        <f aca="false">+IF(H12751&lt;65,65-H12751,0)</f>
        <v>16</v>
      </c>
      <c r="J12751" s="0" t="n">
        <f aca="false">+IF(H12751&gt;$L$12418,H12751-$L$12418,0)</f>
        <v>0</v>
      </c>
      <c r="K12751" s="0" t="n">
        <f aca="false">+I12751+J12751</f>
        <v>16</v>
      </c>
      <c r="L12751" s="32"/>
      <c r="M12751" s="14" t="n">
        <f aca="false">+(L$12416/30.25)+($L$12417*K12751)</f>
        <v>438363.800604893</v>
      </c>
      <c r="T12751" s="0"/>
    </row>
    <row r="12752" customFormat="false" ht="12.75" hidden="false" customHeight="false" outlineLevel="0" collapsed="false">
      <c r="A12752" s="0" t="n">
        <v>1995</v>
      </c>
      <c r="B12752" s="0" t="n">
        <v>11</v>
      </c>
      <c r="C12752" s="0" t="n">
        <v>28</v>
      </c>
      <c r="D12752" s="0" t="n">
        <v>64</v>
      </c>
      <c r="E12752" s="0" t="n">
        <v>38</v>
      </c>
      <c r="F12752" s="0" t="n">
        <v>0</v>
      </c>
      <c r="H12752" s="0" t="n">
        <f aca="false">+(D12752+E12752)/2</f>
        <v>51</v>
      </c>
      <c r="I12752" s="0" t="n">
        <f aca="false">+IF(H12752&lt;65,65-H12752,0)</f>
        <v>14</v>
      </c>
      <c r="J12752" s="0" t="n">
        <f aca="false">+IF(H12752&gt;$L$12418,H12752-$L$12418,0)</f>
        <v>0</v>
      </c>
      <c r="K12752" s="0" t="n">
        <f aca="false">+I12752+J12752</f>
        <v>14</v>
      </c>
      <c r="L12752" s="32"/>
      <c r="M12752" s="14" t="n">
        <f aca="false">+(L$12416/30.25)+($L$12417*K12752)</f>
        <v>384040.911397443</v>
      </c>
      <c r="T12752" s="0"/>
    </row>
    <row r="12753" customFormat="false" ht="12.75" hidden="false" customHeight="false" outlineLevel="0" collapsed="false">
      <c r="A12753" s="0" t="n">
        <v>1995</v>
      </c>
      <c r="B12753" s="0" t="n">
        <v>11</v>
      </c>
      <c r="C12753" s="0" t="n">
        <v>29</v>
      </c>
      <c r="D12753" s="0" t="n">
        <v>38</v>
      </c>
      <c r="E12753" s="0" t="n">
        <v>30</v>
      </c>
      <c r="F12753" s="0" t="n">
        <v>27</v>
      </c>
      <c r="H12753" s="0" t="n">
        <f aca="false">+(D12753+E12753)/2</f>
        <v>34</v>
      </c>
      <c r="I12753" s="0" t="n">
        <f aca="false">+IF(H12753&lt;65,65-H12753,0)</f>
        <v>31</v>
      </c>
      <c r="J12753" s="0" t="n">
        <f aca="false">+IF(H12753&gt;$L$12418,H12753-$L$12418,0)</f>
        <v>0</v>
      </c>
      <c r="K12753" s="0" t="n">
        <f aca="false">+I12753+J12753</f>
        <v>31</v>
      </c>
      <c r="L12753" s="32"/>
      <c r="M12753" s="14" t="n">
        <f aca="false">+(L$12416/30.25)+($L$12417*K12753)</f>
        <v>845785.469660769</v>
      </c>
      <c r="T12753" s="0"/>
    </row>
    <row r="12754" customFormat="false" ht="12.75" hidden="false" customHeight="false" outlineLevel="0" collapsed="false">
      <c r="A12754" s="0" t="n">
        <v>1995</v>
      </c>
      <c r="B12754" s="0" t="n">
        <v>11</v>
      </c>
      <c r="C12754" s="0" t="n">
        <v>30</v>
      </c>
      <c r="D12754" s="0" t="n">
        <v>37</v>
      </c>
      <c r="E12754" s="0" t="n">
        <v>24</v>
      </c>
      <c r="F12754" s="0" t="n">
        <v>0</v>
      </c>
      <c r="H12754" s="0" t="n">
        <f aca="false">+(D12754+E12754)/2</f>
        <v>30.5</v>
      </c>
      <c r="I12754" s="0" t="n">
        <f aca="false">+IF(H12754&lt;65,65-H12754,0)</f>
        <v>34.5</v>
      </c>
      <c r="J12754" s="0" t="n">
        <f aca="false">+IF(H12754&gt;$L$12418,H12754-$L$12418,0)</f>
        <v>0</v>
      </c>
      <c r="K12754" s="0" t="n">
        <f aca="false">+I12754+J12754</f>
        <v>34.5</v>
      </c>
      <c r="L12754" s="32"/>
      <c r="M12754" s="14" t="n">
        <f aca="false">+(L$12416/30.25)+($L$12417*K12754)</f>
        <v>940850.525773807</v>
      </c>
      <c r="T12754" s="0"/>
    </row>
    <row r="12755" customFormat="false" ht="12.75" hidden="false" customHeight="false" outlineLevel="0" collapsed="false">
      <c r="A12755" s="0" t="n">
        <v>1995</v>
      </c>
      <c r="B12755" s="0" t="n">
        <v>12</v>
      </c>
      <c r="C12755" s="0" t="n">
        <v>1</v>
      </c>
      <c r="D12755" s="0" t="n">
        <v>51</v>
      </c>
      <c r="E12755" s="0" t="n">
        <v>34</v>
      </c>
      <c r="F12755" s="0" t="n">
        <v>0</v>
      </c>
      <c r="H12755" s="0" t="n">
        <f aca="false">+(D12755+E12755)/2</f>
        <v>42.5</v>
      </c>
      <c r="I12755" s="0" t="n">
        <f aca="false">+IF(H12755&lt;65,65-H12755,0)</f>
        <v>22.5</v>
      </c>
      <c r="J12755" s="0" t="n">
        <f aca="false">+IF(H12755&gt;$L$12418,H12755-$L$12418,0)</f>
        <v>0</v>
      </c>
      <c r="K12755" s="0" t="n">
        <f aca="false">+I12755+J12755</f>
        <v>22.5</v>
      </c>
      <c r="L12755" s="32"/>
      <c r="M12755" s="14" t="n">
        <f aca="false">+(L$12416/30.25)+($L$12417*K12755)</f>
        <v>614913.190529106</v>
      </c>
      <c r="T12755" s="0"/>
    </row>
    <row r="12756" customFormat="false" ht="12.75" hidden="false" customHeight="false" outlineLevel="0" collapsed="false">
      <c r="A12756" s="0" t="n">
        <v>1995</v>
      </c>
      <c r="B12756" s="0" t="n">
        <v>12</v>
      </c>
      <c r="C12756" s="0" t="n">
        <v>2</v>
      </c>
      <c r="D12756" s="0" t="n">
        <v>48</v>
      </c>
      <c r="E12756" s="0" t="n">
        <v>33</v>
      </c>
      <c r="F12756" s="0" t="n">
        <v>0</v>
      </c>
      <c r="H12756" s="0" t="n">
        <f aca="false">+(D12756+E12756)/2</f>
        <v>40.5</v>
      </c>
      <c r="I12756" s="0" t="n">
        <f aca="false">+IF(H12756&lt;65,65-H12756,0)</f>
        <v>24.5</v>
      </c>
      <c r="J12756" s="0" t="n">
        <f aca="false">+IF(H12756&gt;$L$12418,H12756-$L$12418,0)</f>
        <v>0</v>
      </c>
      <c r="K12756" s="0" t="n">
        <f aca="false">+I12756+J12756</f>
        <v>24.5</v>
      </c>
      <c r="L12756" s="32"/>
      <c r="M12756" s="14" t="n">
        <f aca="false">+(L$12416/30.25)+($L$12417*K12756)</f>
        <v>669236.079736556</v>
      </c>
      <c r="T12756" s="0"/>
    </row>
    <row r="12757" customFormat="false" ht="12.75" hidden="false" customHeight="false" outlineLevel="0" collapsed="false">
      <c r="A12757" s="0" t="n">
        <v>1995</v>
      </c>
      <c r="B12757" s="0" t="n">
        <v>12</v>
      </c>
      <c r="C12757" s="0" t="n">
        <v>3</v>
      </c>
      <c r="D12757" s="0" t="n">
        <v>55</v>
      </c>
      <c r="E12757" s="0" t="n">
        <v>31</v>
      </c>
      <c r="F12757" s="0" t="n">
        <v>1</v>
      </c>
      <c r="H12757" s="0" t="n">
        <f aca="false">+(D12757+E12757)/2</f>
        <v>43</v>
      </c>
      <c r="I12757" s="0" t="n">
        <f aca="false">+IF(H12757&lt;65,65-H12757,0)</f>
        <v>22</v>
      </c>
      <c r="J12757" s="0" t="n">
        <f aca="false">+IF(H12757&gt;$L$12418,H12757-$L$12418,0)</f>
        <v>0</v>
      </c>
      <c r="K12757" s="0" t="n">
        <f aca="false">+I12757+J12757</f>
        <v>22</v>
      </c>
      <c r="L12757" s="32"/>
      <c r="M12757" s="14" t="n">
        <f aca="false">+(L$12416/30.25)+($L$12417*K12757)</f>
        <v>601332.468227243</v>
      </c>
      <c r="T12757" s="0"/>
    </row>
    <row r="12758" customFormat="false" ht="12.75" hidden="false" customHeight="false" outlineLevel="0" collapsed="false">
      <c r="A12758" s="0" t="n">
        <v>1995</v>
      </c>
      <c r="B12758" s="0" t="n">
        <v>12</v>
      </c>
      <c r="C12758" s="0" t="n">
        <v>4</v>
      </c>
      <c r="D12758" s="0" t="n">
        <v>52</v>
      </c>
      <c r="E12758" s="0" t="n">
        <v>37</v>
      </c>
      <c r="F12758" s="0" t="n">
        <v>0</v>
      </c>
      <c r="H12758" s="0" t="n">
        <f aca="false">+(D12758+E12758)/2</f>
        <v>44.5</v>
      </c>
      <c r="I12758" s="0" t="n">
        <f aca="false">+IF(H12758&lt;65,65-H12758,0)</f>
        <v>20.5</v>
      </c>
      <c r="J12758" s="0" t="n">
        <f aca="false">+IF(H12758&gt;$L$12418,H12758-$L$12418,0)</f>
        <v>0</v>
      </c>
      <c r="K12758" s="0" t="n">
        <f aca="false">+I12758+J12758</f>
        <v>20.5</v>
      </c>
      <c r="L12758" s="32"/>
      <c r="M12758" s="14" t="n">
        <f aca="false">+(L$12416/30.25)+($L$12417*K12758)</f>
        <v>560590.301321656</v>
      </c>
      <c r="T12758" s="0"/>
    </row>
    <row r="12759" customFormat="false" ht="12.75" hidden="false" customHeight="false" outlineLevel="0" collapsed="false">
      <c r="A12759" s="0" t="n">
        <v>1995</v>
      </c>
      <c r="B12759" s="0" t="n">
        <v>12</v>
      </c>
      <c r="C12759" s="0" t="n">
        <v>5</v>
      </c>
      <c r="D12759" s="0" t="n">
        <v>48</v>
      </c>
      <c r="E12759" s="0" t="n">
        <v>33</v>
      </c>
      <c r="F12759" s="0" t="n">
        <v>11</v>
      </c>
      <c r="H12759" s="0" t="n">
        <f aca="false">+(D12759+E12759)/2</f>
        <v>40.5</v>
      </c>
      <c r="I12759" s="0" t="n">
        <f aca="false">+IF(H12759&lt;65,65-H12759,0)</f>
        <v>24.5</v>
      </c>
      <c r="J12759" s="0" t="n">
        <f aca="false">+IF(H12759&gt;$L$12418,H12759-$L$12418,0)</f>
        <v>0</v>
      </c>
      <c r="K12759" s="0" t="n">
        <f aca="false">+I12759+J12759</f>
        <v>24.5</v>
      </c>
      <c r="L12759" s="32"/>
      <c r="M12759" s="14" t="n">
        <f aca="false">+(L$12416/30.25)+($L$12417*K12759)</f>
        <v>669236.079736556</v>
      </c>
      <c r="T12759" s="0"/>
    </row>
    <row r="12760" customFormat="false" ht="12.75" hidden="false" customHeight="false" outlineLevel="0" collapsed="false">
      <c r="A12760" s="0" t="n">
        <v>1995</v>
      </c>
      <c r="B12760" s="0" t="n">
        <v>12</v>
      </c>
      <c r="C12760" s="0" t="n">
        <v>6</v>
      </c>
      <c r="D12760" s="0" t="n">
        <v>48</v>
      </c>
      <c r="E12760" s="0" t="n">
        <v>37</v>
      </c>
      <c r="F12760" s="0" t="n">
        <v>13</v>
      </c>
      <c r="H12760" s="0" t="n">
        <f aca="false">+(D12760+E12760)/2</f>
        <v>42.5</v>
      </c>
      <c r="I12760" s="0" t="n">
        <f aca="false">+IF(H12760&lt;65,65-H12760,0)</f>
        <v>22.5</v>
      </c>
      <c r="J12760" s="0" t="n">
        <f aca="false">+IF(H12760&gt;$L$12418,H12760-$L$12418,0)</f>
        <v>0</v>
      </c>
      <c r="K12760" s="0" t="n">
        <f aca="false">+I12760+J12760</f>
        <v>22.5</v>
      </c>
      <c r="L12760" s="32"/>
      <c r="M12760" s="14" t="n">
        <f aca="false">+(L$12416/30.25)+($L$12417*K12760)</f>
        <v>614913.190529106</v>
      </c>
      <c r="T12760" s="0"/>
    </row>
    <row r="12761" customFormat="false" ht="12.75" hidden="false" customHeight="false" outlineLevel="0" collapsed="false">
      <c r="A12761" s="0" t="n">
        <v>1995</v>
      </c>
      <c r="B12761" s="0" t="n">
        <v>12</v>
      </c>
      <c r="C12761" s="0" t="n">
        <v>7</v>
      </c>
      <c r="D12761" s="0" t="n">
        <v>41</v>
      </c>
      <c r="E12761" s="0" t="n">
        <v>30</v>
      </c>
      <c r="F12761" s="0" t="n">
        <v>0</v>
      </c>
      <c r="H12761" s="0" t="n">
        <f aca="false">+(D12761+E12761)/2</f>
        <v>35.5</v>
      </c>
      <c r="I12761" s="0" t="n">
        <f aca="false">+IF(H12761&lt;65,65-H12761,0)</f>
        <v>29.5</v>
      </c>
      <c r="J12761" s="0" t="n">
        <f aca="false">+IF(H12761&gt;$L$12418,H12761-$L$12418,0)</f>
        <v>0</v>
      </c>
      <c r="K12761" s="0" t="n">
        <f aca="false">+I12761+J12761</f>
        <v>29.5</v>
      </c>
      <c r="L12761" s="32"/>
      <c r="M12761" s="14" t="n">
        <f aca="false">+(L$12416/30.25)+($L$12417*K12761)</f>
        <v>805043.302755182</v>
      </c>
      <c r="T12761" s="0"/>
    </row>
    <row r="12762" customFormat="false" ht="12.75" hidden="false" customHeight="false" outlineLevel="0" collapsed="false">
      <c r="A12762" s="0" t="n">
        <v>1995</v>
      </c>
      <c r="B12762" s="0" t="n">
        <v>12</v>
      </c>
      <c r="C12762" s="0" t="n">
        <v>8</v>
      </c>
      <c r="D12762" s="0" t="n">
        <v>35</v>
      </c>
      <c r="E12762" s="0" t="n">
        <v>26</v>
      </c>
      <c r="F12762" s="0" t="n">
        <v>0</v>
      </c>
      <c r="H12762" s="0" t="n">
        <f aca="false">+(D12762+E12762)/2</f>
        <v>30.5</v>
      </c>
      <c r="I12762" s="0" t="n">
        <f aca="false">+IF(H12762&lt;65,65-H12762,0)</f>
        <v>34.5</v>
      </c>
      <c r="J12762" s="0" t="n">
        <f aca="false">+IF(H12762&gt;$L$12418,H12762-$L$12418,0)</f>
        <v>0</v>
      </c>
      <c r="K12762" s="0" t="n">
        <f aca="false">+I12762+J12762</f>
        <v>34.5</v>
      </c>
      <c r="L12762" s="32"/>
      <c r="M12762" s="14" t="n">
        <f aca="false">+(L$12416/30.25)+($L$12417*K12762)</f>
        <v>940850.525773807</v>
      </c>
      <c r="T12762" s="0"/>
    </row>
    <row r="12763" customFormat="false" ht="12.75" hidden="false" customHeight="false" outlineLevel="0" collapsed="false">
      <c r="A12763" s="0" t="n">
        <v>1995</v>
      </c>
      <c r="B12763" s="0" t="n">
        <v>12</v>
      </c>
      <c r="C12763" s="0" t="n">
        <v>9</v>
      </c>
      <c r="D12763" s="0" t="n">
        <v>36</v>
      </c>
      <c r="E12763" s="0" t="n">
        <v>29</v>
      </c>
      <c r="F12763" s="0" t="n">
        <v>44</v>
      </c>
      <c r="H12763" s="0" t="n">
        <f aca="false">+(D12763+E12763)/2</f>
        <v>32.5</v>
      </c>
      <c r="I12763" s="0" t="n">
        <f aca="false">+IF(H12763&lt;65,65-H12763,0)</f>
        <v>32.5</v>
      </c>
      <c r="J12763" s="0" t="n">
        <f aca="false">+IF(H12763&gt;$L$12418,H12763-$L$12418,0)</f>
        <v>0</v>
      </c>
      <c r="K12763" s="0" t="n">
        <f aca="false">+I12763+J12763</f>
        <v>32.5</v>
      </c>
      <c r="L12763" s="32"/>
      <c r="M12763" s="14" t="n">
        <f aca="false">+(L$12416/30.25)+($L$12417*K12763)</f>
        <v>886527.636566357</v>
      </c>
      <c r="T12763" s="0"/>
    </row>
    <row r="12764" customFormat="false" ht="12.75" hidden="false" customHeight="false" outlineLevel="0" collapsed="false">
      <c r="A12764" s="0" t="n">
        <v>1995</v>
      </c>
      <c r="B12764" s="0" t="n">
        <v>12</v>
      </c>
      <c r="C12764" s="0" t="n">
        <v>10</v>
      </c>
      <c r="D12764" s="0" t="n">
        <v>32</v>
      </c>
      <c r="E12764" s="0" t="n">
        <v>15</v>
      </c>
      <c r="F12764" s="0" t="n">
        <v>0</v>
      </c>
      <c r="H12764" s="0" t="n">
        <f aca="false">+(D12764+E12764)/2</f>
        <v>23.5</v>
      </c>
      <c r="I12764" s="0" t="n">
        <f aca="false">+IF(H12764&lt;65,65-H12764,0)</f>
        <v>41.5</v>
      </c>
      <c r="J12764" s="0" t="n">
        <f aca="false">+IF(H12764&gt;$L$12418,H12764-$L$12418,0)</f>
        <v>0</v>
      </c>
      <c r="K12764" s="0" t="n">
        <f aca="false">+I12764+J12764</f>
        <v>41.5</v>
      </c>
      <c r="L12764" s="32"/>
      <c r="M12764" s="14" t="n">
        <f aca="false">+(L$12416/30.25)+($L$12417*K12764)</f>
        <v>1130980.63799988</v>
      </c>
      <c r="T12764" s="0"/>
    </row>
    <row r="12765" customFormat="false" ht="12.75" hidden="false" customHeight="false" outlineLevel="0" collapsed="false">
      <c r="A12765" s="0" t="n">
        <v>1995</v>
      </c>
      <c r="B12765" s="0" t="n">
        <v>12</v>
      </c>
      <c r="C12765" s="0" t="n">
        <v>11</v>
      </c>
      <c r="D12765" s="0" t="n">
        <v>24</v>
      </c>
      <c r="E12765" s="0" t="n">
        <v>15</v>
      </c>
      <c r="F12765" s="0" t="n">
        <v>0</v>
      </c>
      <c r="H12765" s="0" t="n">
        <f aca="false">+(D12765+E12765)/2</f>
        <v>19.5</v>
      </c>
      <c r="I12765" s="0" t="n">
        <f aca="false">+IF(H12765&lt;65,65-H12765,0)</f>
        <v>45.5</v>
      </c>
      <c r="J12765" s="0" t="n">
        <f aca="false">+IF(H12765&gt;$L$12418,H12765-$L$12418,0)</f>
        <v>0</v>
      </c>
      <c r="K12765" s="0" t="n">
        <f aca="false">+I12765+J12765</f>
        <v>45.5</v>
      </c>
      <c r="L12765" s="32"/>
      <c r="M12765" s="14" t="n">
        <f aca="false">+(L$12416/30.25)+($L$12417*K12765)</f>
        <v>1239626.41641478</v>
      </c>
      <c r="T12765" s="0"/>
    </row>
    <row r="12766" customFormat="false" ht="12.75" hidden="false" customHeight="false" outlineLevel="0" collapsed="false">
      <c r="A12766" s="0" t="n">
        <v>1995</v>
      </c>
      <c r="B12766" s="0" t="n">
        <v>12</v>
      </c>
      <c r="C12766" s="0" t="n">
        <v>12</v>
      </c>
      <c r="D12766" s="0" t="n">
        <v>26</v>
      </c>
      <c r="E12766" s="0" t="n">
        <v>16</v>
      </c>
      <c r="F12766" s="0" t="n">
        <v>0</v>
      </c>
      <c r="H12766" s="0" t="n">
        <f aca="false">+(D12766+E12766)/2</f>
        <v>21</v>
      </c>
      <c r="I12766" s="0" t="n">
        <f aca="false">+IF(H12766&lt;65,65-H12766,0)</f>
        <v>44</v>
      </c>
      <c r="J12766" s="0" t="n">
        <f aca="false">+IF(H12766&gt;$L$12418,H12766-$L$12418,0)</f>
        <v>0</v>
      </c>
      <c r="K12766" s="0" t="n">
        <f aca="false">+I12766+J12766</f>
        <v>44</v>
      </c>
      <c r="L12766" s="32"/>
      <c r="M12766" s="14" t="n">
        <f aca="false">+(L$12416/30.25)+($L$12417*K12766)</f>
        <v>1198884.2495092</v>
      </c>
      <c r="T12766" s="0"/>
    </row>
    <row r="12767" customFormat="false" ht="12.75" hidden="false" customHeight="false" outlineLevel="0" collapsed="false">
      <c r="A12767" s="0" t="n">
        <v>1995</v>
      </c>
      <c r="B12767" s="0" t="n">
        <v>12</v>
      </c>
      <c r="C12767" s="0" t="n">
        <v>13</v>
      </c>
      <c r="D12767" s="0" t="n">
        <v>28</v>
      </c>
      <c r="E12767" s="0" t="n">
        <v>20</v>
      </c>
      <c r="F12767" s="0" t="n">
        <v>0</v>
      </c>
      <c r="H12767" s="0" t="n">
        <f aca="false">+(D12767+E12767)/2</f>
        <v>24</v>
      </c>
      <c r="I12767" s="0" t="n">
        <f aca="false">+IF(H12767&lt;65,65-H12767,0)</f>
        <v>41</v>
      </c>
      <c r="J12767" s="0" t="n">
        <f aca="false">+IF(H12767&gt;$L$12418,H12767-$L$12418,0)</f>
        <v>0</v>
      </c>
      <c r="K12767" s="0" t="n">
        <f aca="false">+I12767+J12767</f>
        <v>41</v>
      </c>
      <c r="L12767" s="32"/>
      <c r="M12767" s="14" t="n">
        <f aca="false">+(L$12416/30.25)+($L$12417*K12767)</f>
        <v>1117399.91569802</v>
      </c>
      <c r="T12767" s="0"/>
    </row>
    <row r="12768" customFormat="false" ht="12.75" hidden="false" customHeight="false" outlineLevel="0" collapsed="false">
      <c r="A12768" s="0" t="n">
        <v>1995</v>
      </c>
      <c r="B12768" s="0" t="n">
        <v>12</v>
      </c>
      <c r="C12768" s="0" t="n">
        <v>14</v>
      </c>
      <c r="D12768" s="0" t="n">
        <v>37</v>
      </c>
      <c r="E12768" s="0" t="n">
        <v>24</v>
      </c>
      <c r="F12768" s="0" t="n">
        <v>42</v>
      </c>
      <c r="H12768" s="0" t="n">
        <f aca="false">+(D12768+E12768)/2</f>
        <v>30.5</v>
      </c>
      <c r="I12768" s="0" t="n">
        <f aca="false">+IF(H12768&lt;65,65-H12768,0)</f>
        <v>34.5</v>
      </c>
      <c r="J12768" s="0" t="n">
        <f aca="false">+IF(H12768&gt;$L$12418,H12768-$L$12418,0)</f>
        <v>0</v>
      </c>
      <c r="K12768" s="0" t="n">
        <f aca="false">+I12768+J12768</f>
        <v>34.5</v>
      </c>
      <c r="L12768" s="32"/>
      <c r="M12768" s="14" t="n">
        <f aca="false">+(L$12416/30.25)+($L$12417*K12768)</f>
        <v>940850.525773807</v>
      </c>
      <c r="T12768" s="0"/>
    </row>
    <row r="12769" customFormat="false" ht="12.75" hidden="false" customHeight="false" outlineLevel="0" collapsed="false">
      <c r="A12769" s="0" t="n">
        <v>1995</v>
      </c>
      <c r="B12769" s="0" t="n">
        <v>12</v>
      </c>
      <c r="C12769" s="0" t="n">
        <v>15</v>
      </c>
      <c r="D12769" s="0" t="n">
        <v>44</v>
      </c>
      <c r="E12769" s="0" t="n">
        <v>32</v>
      </c>
      <c r="F12769" s="0" t="n">
        <v>0</v>
      </c>
      <c r="H12769" s="0" t="n">
        <f aca="false">+(D12769+E12769)/2</f>
        <v>38</v>
      </c>
      <c r="I12769" s="0" t="n">
        <f aca="false">+IF(H12769&lt;65,65-H12769,0)</f>
        <v>27</v>
      </c>
      <c r="J12769" s="0" t="n">
        <f aca="false">+IF(H12769&gt;$L$12418,H12769-$L$12418,0)</f>
        <v>0</v>
      </c>
      <c r="K12769" s="0" t="n">
        <f aca="false">+I12769+J12769</f>
        <v>27</v>
      </c>
      <c r="L12769" s="32"/>
      <c r="M12769" s="14" t="n">
        <f aca="false">+(L$12416/30.25)+($L$12417*K12769)</f>
        <v>737139.691245869</v>
      </c>
      <c r="T12769" s="0"/>
    </row>
    <row r="12770" customFormat="false" ht="12.75" hidden="false" customHeight="false" outlineLevel="0" collapsed="false">
      <c r="A12770" s="0" t="n">
        <v>1995</v>
      </c>
      <c r="B12770" s="0" t="n">
        <v>12</v>
      </c>
      <c r="C12770" s="0" t="n">
        <v>16</v>
      </c>
      <c r="D12770" s="0" t="n">
        <v>41</v>
      </c>
      <c r="E12770" s="0" t="n">
        <v>33</v>
      </c>
      <c r="F12770" s="0" t="n">
        <v>21</v>
      </c>
      <c r="H12770" s="0" t="n">
        <f aca="false">+(D12770+E12770)/2</f>
        <v>37</v>
      </c>
      <c r="I12770" s="0" t="n">
        <f aca="false">+IF(H12770&lt;65,65-H12770,0)</f>
        <v>28</v>
      </c>
      <c r="J12770" s="0" t="n">
        <f aca="false">+IF(H12770&gt;$L$12418,H12770-$L$12418,0)</f>
        <v>0</v>
      </c>
      <c r="K12770" s="0" t="n">
        <f aca="false">+I12770+J12770</f>
        <v>28</v>
      </c>
      <c r="L12770" s="32"/>
      <c r="M12770" s="14" t="n">
        <f aca="false">+(L$12416/30.25)+($L$12417*K12770)</f>
        <v>764301.135849594</v>
      </c>
      <c r="T12770" s="0"/>
    </row>
    <row r="12771" customFormat="false" ht="12.75" hidden="false" customHeight="false" outlineLevel="0" collapsed="false">
      <c r="A12771" s="0" t="n">
        <v>1995</v>
      </c>
      <c r="B12771" s="0" t="n">
        <v>12</v>
      </c>
      <c r="C12771" s="0" t="n">
        <v>17</v>
      </c>
      <c r="D12771" s="0" t="n">
        <v>41</v>
      </c>
      <c r="E12771" s="0" t="n">
        <v>31</v>
      </c>
      <c r="F12771" s="0" t="n">
        <v>0</v>
      </c>
      <c r="H12771" s="0" t="n">
        <f aca="false">+(D12771+E12771)/2</f>
        <v>36</v>
      </c>
      <c r="I12771" s="0" t="n">
        <f aca="false">+IF(H12771&lt;65,65-H12771,0)</f>
        <v>29</v>
      </c>
      <c r="J12771" s="0" t="n">
        <f aca="false">+IF(H12771&gt;$L$12418,H12771-$L$12418,0)</f>
        <v>0</v>
      </c>
      <c r="K12771" s="0" t="n">
        <f aca="false">+I12771+J12771</f>
        <v>29</v>
      </c>
      <c r="L12771" s="32"/>
      <c r="M12771" s="14" t="n">
        <f aca="false">+(L$12416/30.25)+($L$12417*K12771)</f>
        <v>791462.580453319</v>
      </c>
      <c r="T12771" s="0"/>
    </row>
    <row r="12772" customFormat="false" ht="12.75" hidden="false" customHeight="false" outlineLevel="0" collapsed="false">
      <c r="A12772" s="0" t="n">
        <v>1995</v>
      </c>
      <c r="B12772" s="0" t="n">
        <v>12</v>
      </c>
      <c r="C12772" s="0" t="n">
        <v>18</v>
      </c>
      <c r="D12772" s="0" t="n">
        <v>39</v>
      </c>
      <c r="E12772" s="0" t="n">
        <v>30</v>
      </c>
      <c r="F12772" s="0" t="n">
        <v>0</v>
      </c>
      <c r="H12772" s="0" t="n">
        <f aca="false">+(D12772+E12772)/2</f>
        <v>34.5</v>
      </c>
      <c r="I12772" s="0" t="n">
        <f aca="false">+IF(H12772&lt;65,65-H12772,0)</f>
        <v>30.5</v>
      </c>
      <c r="J12772" s="0" t="n">
        <f aca="false">+IF(H12772&gt;$L$12418,H12772-$L$12418,0)</f>
        <v>0</v>
      </c>
      <c r="K12772" s="0" t="n">
        <f aca="false">+I12772+J12772</f>
        <v>30.5</v>
      </c>
      <c r="L12772" s="32"/>
      <c r="M12772" s="14" t="n">
        <f aca="false">+(L$12416/30.25)+($L$12417*K12772)</f>
        <v>832204.747358907</v>
      </c>
      <c r="T12772" s="0"/>
    </row>
    <row r="12773" customFormat="false" ht="12.75" hidden="false" customHeight="false" outlineLevel="0" collapsed="false">
      <c r="A12773" s="0" t="n">
        <v>1995</v>
      </c>
      <c r="B12773" s="0" t="n">
        <v>12</v>
      </c>
      <c r="C12773" s="0" t="n">
        <v>19</v>
      </c>
      <c r="D12773" s="0" t="n">
        <v>33</v>
      </c>
      <c r="E12773" s="0" t="n">
        <v>22</v>
      </c>
      <c r="F12773" s="0" t="n">
        <v>68</v>
      </c>
      <c r="H12773" s="0" t="n">
        <f aca="false">+(D12773+E12773)/2</f>
        <v>27.5</v>
      </c>
      <c r="I12773" s="0" t="n">
        <f aca="false">+IF(H12773&lt;65,65-H12773,0)</f>
        <v>37.5</v>
      </c>
      <c r="J12773" s="0" t="n">
        <f aca="false">+IF(H12773&gt;$L$12418,H12773-$L$12418,0)</f>
        <v>0</v>
      </c>
      <c r="K12773" s="0" t="n">
        <f aca="false">+I12773+J12773</f>
        <v>37.5</v>
      </c>
      <c r="L12773" s="32"/>
      <c r="M12773" s="14" t="n">
        <f aca="false">+(L$12416/30.25)+($L$12417*K12773)</f>
        <v>1022334.85958498</v>
      </c>
      <c r="T12773" s="0"/>
    </row>
    <row r="12774" customFormat="false" ht="12.75" hidden="false" customHeight="false" outlineLevel="0" collapsed="false">
      <c r="A12774" s="0" t="n">
        <v>1995</v>
      </c>
      <c r="B12774" s="0" t="n">
        <v>12</v>
      </c>
      <c r="C12774" s="0" t="n">
        <v>20</v>
      </c>
      <c r="D12774" s="0" t="n">
        <v>23</v>
      </c>
      <c r="E12774" s="0" t="n">
        <v>18</v>
      </c>
      <c r="F12774" s="0" t="n">
        <v>12</v>
      </c>
      <c r="H12774" s="0" t="n">
        <f aca="false">+(D12774+E12774)/2</f>
        <v>20.5</v>
      </c>
      <c r="I12774" s="0" t="n">
        <f aca="false">+IF(H12774&lt;65,65-H12774,0)</f>
        <v>44.5</v>
      </c>
      <c r="J12774" s="0" t="n">
        <f aca="false">+IF(H12774&gt;$L$12418,H12774-$L$12418,0)</f>
        <v>0</v>
      </c>
      <c r="K12774" s="0" t="n">
        <f aca="false">+I12774+J12774</f>
        <v>44.5</v>
      </c>
      <c r="L12774" s="32"/>
      <c r="M12774" s="14" t="n">
        <f aca="false">+(L$12416/30.25)+($L$12417*K12774)</f>
        <v>1212464.97181106</v>
      </c>
      <c r="T12774" s="0"/>
    </row>
    <row r="12775" customFormat="false" ht="12.75" hidden="false" customHeight="false" outlineLevel="0" collapsed="false">
      <c r="A12775" s="0" t="n">
        <v>1995</v>
      </c>
      <c r="B12775" s="0" t="n">
        <v>12</v>
      </c>
      <c r="C12775" s="0" t="n">
        <v>21</v>
      </c>
      <c r="D12775" s="0" t="n">
        <v>30</v>
      </c>
      <c r="E12775" s="0" t="n">
        <v>19</v>
      </c>
      <c r="F12775" s="0" t="n">
        <v>0</v>
      </c>
      <c r="H12775" s="0" t="n">
        <f aca="false">+(D12775+E12775)/2</f>
        <v>24.5</v>
      </c>
      <c r="I12775" s="0" t="n">
        <f aca="false">+IF(H12775&lt;65,65-H12775,0)</f>
        <v>40.5</v>
      </c>
      <c r="J12775" s="0" t="n">
        <f aca="false">+IF(H12775&gt;$L$12418,H12775-$L$12418,0)</f>
        <v>0</v>
      </c>
      <c r="K12775" s="0" t="n">
        <f aca="false">+I12775+J12775</f>
        <v>40.5</v>
      </c>
      <c r="L12775" s="32"/>
      <c r="M12775" s="14" t="n">
        <f aca="false">+(L$12416/30.25)+($L$12417*K12775)</f>
        <v>1103819.19339616</v>
      </c>
      <c r="T12775" s="0"/>
    </row>
    <row r="12776" customFormat="false" ht="12.75" hidden="false" customHeight="false" outlineLevel="0" collapsed="false">
      <c r="A12776" s="0" t="n">
        <v>1995</v>
      </c>
      <c r="B12776" s="0" t="n">
        <v>12</v>
      </c>
      <c r="C12776" s="0" t="n">
        <v>22</v>
      </c>
      <c r="D12776" s="0" t="n">
        <v>34</v>
      </c>
      <c r="E12776" s="0" t="n">
        <v>28</v>
      </c>
      <c r="F12776" s="0" t="n">
        <v>0</v>
      </c>
      <c r="H12776" s="0" t="n">
        <f aca="false">+(D12776+E12776)/2</f>
        <v>31</v>
      </c>
      <c r="I12776" s="0" t="n">
        <f aca="false">+IF(H12776&lt;65,65-H12776,0)</f>
        <v>34</v>
      </c>
      <c r="J12776" s="0" t="n">
        <f aca="false">+IF(H12776&gt;$L$12418,H12776-$L$12418,0)</f>
        <v>0</v>
      </c>
      <c r="K12776" s="0" t="n">
        <f aca="false">+I12776+J12776</f>
        <v>34</v>
      </c>
      <c r="L12776" s="32"/>
      <c r="M12776" s="14" t="n">
        <f aca="false">+(L$12416/30.25)+($L$12417*K12776)</f>
        <v>927269.803471945</v>
      </c>
      <c r="T12776" s="0"/>
    </row>
    <row r="12777" customFormat="false" ht="12.75" hidden="false" customHeight="false" outlineLevel="0" collapsed="false">
      <c r="A12777" s="0" t="n">
        <v>1995</v>
      </c>
      <c r="B12777" s="0" t="n">
        <v>12</v>
      </c>
      <c r="C12777" s="0" t="n">
        <v>23</v>
      </c>
      <c r="D12777" s="0" t="n">
        <v>38</v>
      </c>
      <c r="E12777" s="0" t="n">
        <v>29</v>
      </c>
      <c r="F12777" s="0" t="n">
        <v>0</v>
      </c>
      <c r="H12777" s="0" t="n">
        <f aca="false">+(D12777+E12777)/2</f>
        <v>33.5</v>
      </c>
      <c r="I12777" s="0" t="n">
        <f aca="false">+IF(H12777&lt;65,65-H12777,0)</f>
        <v>31.5</v>
      </c>
      <c r="J12777" s="0" t="n">
        <f aca="false">+IF(H12777&gt;$L$12418,H12777-$L$12418,0)</f>
        <v>0</v>
      </c>
      <c r="K12777" s="0" t="n">
        <f aca="false">+I12777+J12777</f>
        <v>31.5</v>
      </c>
      <c r="L12777" s="32"/>
      <c r="M12777" s="14" t="n">
        <f aca="false">+(L$12416/30.25)+($L$12417*K12777)</f>
        <v>859366.191962632</v>
      </c>
      <c r="T12777" s="0"/>
    </row>
    <row r="12778" customFormat="false" ht="12.75" hidden="false" customHeight="false" outlineLevel="0" collapsed="false">
      <c r="A12778" s="0" t="n">
        <v>1995</v>
      </c>
      <c r="B12778" s="0" t="n">
        <v>12</v>
      </c>
      <c r="C12778" s="0" t="n">
        <v>24</v>
      </c>
      <c r="D12778" s="0" t="n">
        <v>34</v>
      </c>
      <c r="E12778" s="0" t="n">
        <v>26</v>
      </c>
      <c r="F12778" s="0" t="n">
        <v>0</v>
      </c>
      <c r="H12778" s="0" t="n">
        <f aca="false">+(D12778+E12778)/2</f>
        <v>30</v>
      </c>
      <c r="I12778" s="0" t="n">
        <f aca="false">+IF(H12778&lt;65,65-H12778,0)</f>
        <v>35</v>
      </c>
      <c r="J12778" s="0" t="n">
        <f aca="false">+IF(H12778&gt;$L$12418,H12778-$L$12418,0)</f>
        <v>0</v>
      </c>
      <c r="K12778" s="0" t="n">
        <f aca="false">+I12778+J12778</f>
        <v>35</v>
      </c>
      <c r="L12778" s="32"/>
      <c r="M12778" s="14" t="n">
        <f aca="false">+(L$12416/30.25)+($L$12417*K12778)</f>
        <v>954431.24807567</v>
      </c>
      <c r="T12778" s="0"/>
    </row>
    <row r="12779" customFormat="false" ht="12.75" hidden="false" customHeight="false" outlineLevel="0" collapsed="false">
      <c r="A12779" s="0" t="n">
        <v>1995</v>
      </c>
      <c r="B12779" s="0" t="n">
        <v>12</v>
      </c>
      <c r="C12779" s="0" t="n">
        <v>25</v>
      </c>
      <c r="D12779" s="0" t="n">
        <v>35</v>
      </c>
      <c r="E12779" s="0" t="n">
        <v>26</v>
      </c>
      <c r="F12779" s="0" t="n">
        <v>0</v>
      </c>
      <c r="H12779" s="0" t="n">
        <f aca="false">+(D12779+E12779)/2</f>
        <v>30.5</v>
      </c>
      <c r="I12779" s="0" t="n">
        <f aca="false">+IF(H12779&lt;65,65-H12779,0)</f>
        <v>34.5</v>
      </c>
      <c r="J12779" s="0" t="n">
        <f aca="false">+IF(H12779&gt;$L$12418,H12779-$L$12418,0)</f>
        <v>0</v>
      </c>
      <c r="K12779" s="0" t="n">
        <f aca="false">+I12779+J12779</f>
        <v>34.5</v>
      </c>
      <c r="L12779" s="32"/>
      <c r="M12779" s="14" t="n">
        <f aca="false">+(L$12416/30.25)+($L$12417*K12779)</f>
        <v>940850.525773807</v>
      </c>
      <c r="T12779" s="0"/>
    </row>
    <row r="12780" customFormat="false" ht="12.75" hidden="false" customHeight="false" outlineLevel="0" collapsed="false">
      <c r="A12780" s="0" t="n">
        <v>1995</v>
      </c>
      <c r="B12780" s="0" t="n">
        <v>12</v>
      </c>
      <c r="C12780" s="0" t="n">
        <v>26</v>
      </c>
      <c r="D12780" s="0" t="n">
        <v>33</v>
      </c>
      <c r="E12780" s="0" t="n">
        <v>23</v>
      </c>
      <c r="F12780" s="0" t="n">
        <v>0</v>
      </c>
      <c r="H12780" s="0" t="n">
        <f aca="false">+(D12780+E12780)/2</f>
        <v>28</v>
      </c>
      <c r="I12780" s="0" t="n">
        <f aca="false">+IF(H12780&lt;65,65-H12780,0)</f>
        <v>37</v>
      </c>
      <c r="J12780" s="0" t="n">
        <f aca="false">+IF(H12780&gt;$L$12418,H12780-$L$12418,0)</f>
        <v>0</v>
      </c>
      <c r="K12780" s="0" t="n">
        <f aca="false">+I12780+J12780</f>
        <v>37</v>
      </c>
      <c r="L12780" s="32"/>
      <c r="M12780" s="14" t="n">
        <f aca="false">+(L$12416/30.25)+($L$12417*K12780)</f>
        <v>1008754.13728312</v>
      </c>
      <c r="T12780" s="0"/>
    </row>
    <row r="12781" customFormat="false" ht="12.75" hidden="false" customHeight="false" outlineLevel="0" collapsed="false">
      <c r="A12781" s="0" t="n">
        <v>1995</v>
      </c>
      <c r="B12781" s="0" t="n">
        <v>12</v>
      </c>
      <c r="C12781" s="0" t="n">
        <v>27</v>
      </c>
      <c r="D12781" s="0" t="n">
        <v>32</v>
      </c>
      <c r="E12781" s="0" t="n">
        <v>21</v>
      </c>
      <c r="F12781" s="0" t="n">
        <v>0</v>
      </c>
      <c r="H12781" s="0" t="n">
        <f aca="false">+(D12781+E12781)/2</f>
        <v>26.5</v>
      </c>
      <c r="I12781" s="0" t="n">
        <f aca="false">+IF(H12781&lt;65,65-H12781,0)</f>
        <v>38.5</v>
      </c>
      <c r="J12781" s="0" t="n">
        <f aca="false">+IF(H12781&gt;$L$12418,H12781-$L$12418,0)</f>
        <v>0</v>
      </c>
      <c r="K12781" s="0" t="n">
        <f aca="false">+I12781+J12781</f>
        <v>38.5</v>
      </c>
      <c r="L12781" s="32"/>
      <c r="M12781" s="14" t="n">
        <f aca="false">+(L$12416/30.25)+($L$12417*K12781)</f>
        <v>1049496.30418871</v>
      </c>
      <c r="T12781" s="0"/>
    </row>
    <row r="12782" customFormat="false" ht="12.75" hidden="false" customHeight="false" outlineLevel="0" collapsed="false">
      <c r="A12782" s="0" t="n">
        <v>1995</v>
      </c>
      <c r="B12782" s="0" t="n">
        <v>12</v>
      </c>
      <c r="C12782" s="0" t="n">
        <v>28</v>
      </c>
      <c r="D12782" s="0" t="n">
        <v>37</v>
      </c>
      <c r="E12782" s="0" t="n">
        <v>25</v>
      </c>
      <c r="F12782" s="0" t="n">
        <v>0</v>
      </c>
      <c r="H12782" s="0" t="n">
        <f aca="false">+(D12782+E12782)/2</f>
        <v>31</v>
      </c>
      <c r="I12782" s="0" t="n">
        <f aca="false">+IF(H12782&lt;65,65-H12782,0)</f>
        <v>34</v>
      </c>
      <c r="J12782" s="0" t="n">
        <f aca="false">+IF(H12782&gt;$L$12418,H12782-$L$12418,0)</f>
        <v>0</v>
      </c>
      <c r="K12782" s="0" t="n">
        <f aca="false">+I12782+J12782</f>
        <v>34</v>
      </c>
      <c r="L12782" s="32"/>
      <c r="M12782" s="14" t="n">
        <f aca="false">+(L$12416/30.25)+($L$12417*K12782)</f>
        <v>927269.803471945</v>
      </c>
      <c r="T12782" s="0"/>
    </row>
    <row r="12783" customFormat="false" ht="12.75" hidden="false" customHeight="false" outlineLevel="0" collapsed="false">
      <c r="A12783" s="0" t="n">
        <v>1995</v>
      </c>
      <c r="B12783" s="0" t="n">
        <v>12</v>
      </c>
      <c r="C12783" s="0" t="n">
        <v>29</v>
      </c>
      <c r="D12783" s="0" t="n">
        <v>37</v>
      </c>
      <c r="E12783" s="0" t="n">
        <v>26</v>
      </c>
      <c r="F12783" s="0" t="n">
        <v>0</v>
      </c>
      <c r="H12783" s="0" t="n">
        <f aca="false">+(D12783+E12783)/2</f>
        <v>31.5</v>
      </c>
      <c r="I12783" s="0" t="n">
        <f aca="false">+IF(H12783&lt;65,65-H12783,0)</f>
        <v>33.5</v>
      </c>
      <c r="J12783" s="0" t="n">
        <f aca="false">+IF(H12783&gt;$L$12418,H12783-$L$12418,0)</f>
        <v>0</v>
      </c>
      <c r="K12783" s="0" t="n">
        <f aca="false">+I12783+J12783</f>
        <v>33.5</v>
      </c>
      <c r="L12783" s="32"/>
      <c r="M12783" s="14" t="n">
        <f aca="false">+(L$12416/30.25)+($L$12417*K12783)</f>
        <v>913689.081170082</v>
      </c>
      <c r="T12783" s="0"/>
    </row>
    <row r="12784" customFormat="false" ht="12.75" hidden="false" customHeight="false" outlineLevel="0" collapsed="false">
      <c r="A12784" s="0" t="n">
        <v>1995</v>
      </c>
      <c r="B12784" s="0" t="n">
        <v>12</v>
      </c>
      <c r="C12784" s="0" t="n">
        <v>30</v>
      </c>
      <c r="D12784" s="0" t="n">
        <v>41</v>
      </c>
      <c r="E12784" s="0" t="n">
        <v>28</v>
      </c>
      <c r="F12784" s="0" t="n">
        <v>0</v>
      </c>
      <c r="H12784" s="0" t="n">
        <f aca="false">+(D12784+E12784)/2</f>
        <v>34.5</v>
      </c>
      <c r="I12784" s="0" t="n">
        <f aca="false">+IF(H12784&lt;65,65-H12784,0)</f>
        <v>30.5</v>
      </c>
      <c r="J12784" s="0" t="n">
        <f aca="false">+IF(H12784&gt;$L$12418,H12784-$L$12418,0)</f>
        <v>0</v>
      </c>
      <c r="K12784" s="0" t="n">
        <f aca="false">+I12784+J12784</f>
        <v>30.5</v>
      </c>
      <c r="L12784" s="32"/>
      <c r="M12784" s="14" t="n">
        <f aca="false">+(L$12416/30.25)+($L$12417*K12784)</f>
        <v>832204.747358907</v>
      </c>
      <c r="T12784" s="0"/>
    </row>
    <row r="12785" customFormat="false" ht="12.75" hidden="false" customHeight="false" outlineLevel="0" collapsed="false">
      <c r="A12785" s="0" t="n">
        <v>1995</v>
      </c>
      <c r="B12785" s="0" t="n">
        <v>12</v>
      </c>
      <c r="C12785" s="0" t="n">
        <v>31</v>
      </c>
      <c r="D12785" s="0" t="n">
        <v>43</v>
      </c>
      <c r="E12785" s="0" t="n">
        <v>34</v>
      </c>
      <c r="F12785" s="0" t="n">
        <v>0</v>
      </c>
      <c r="H12785" s="0" t="n">
        <f aca="false">+(D12785+E12785)/2</f>
        <v>38.5</v>
      </c>
      <c r="I12785" s="0" t="n">
        <f aca="false">+IF(H12785&lt;65,65-H12785,0)</f>
        <v>26.5</v>
      </c>
      <c r="J12785" s="0" t="n">
        <f aca="false">+IF(H12785&gt;$L$12418,H12785-$L$12418,0)</f>
        <v>0</v>
      </c>
      <c r="K12785" s="0" t="n">
        <f aca="false">+I12785+J12785</f>
        <v>26.5</v>
      </c>
      <c r="L12785" s="32"/>
      <c r="M12785" s="14" t="n">
        <f aca="false">+(L$12416/30.25)+($L$12417*K12785)</f>
        <v>723558.968944006</v>
      </c>
      <c r="T12785" s="0"/>
    </row>
    <row r="12786" customFormat="false" ht="12.75" hidden="false" customHeight="false" outlineLevel="0" collapsed="false">
      <c r="A12786" s="0" t="n">
        <v>1996</v>
      </c>
      <c r="B12786" s="0" t="n">
        <v>1</v>
      </c>
      <c r="C12786" s="0" t="n">
        <v>1</v>
      </c>
      <c r="D12786" s="0" t="n">
        <v>42</v>
      </c>
      <c r="E12786" s="0" t="n">
        <v>38</v>
      </c>
      <c r="F12786" s="0" t="n">
        <v>0</v>
      </c>
      <c r="H12786" s="0" t="n">
        <f aca="false">+(D12786+E12786)/2</f>
        <v>40</v>
      </c>
      <c r="I12786" s="0" t="n">
        <f aca="false">+IF(H12786&lt;65,65-H12786,0)</f>
        <v>25</v>
      </c>
      <c r="J12786" s="0" t="n">
        <f aca="false">+IF(H12786&gt;$L$12418,H12786-$L$12418,0)</f>
        <v>0</v>
      </c>
      <c r="K12786" s="0" t="n">
        <f aca="false">+I12786+J12786</f>
        <v>25</v>
      </c>
      <c r="L12786" s="32"/>
      <c r="M12786" s="14" t="n">
        <f aca="false">+(L$12416/30.25)+($L$12417*K12786)</f>
        <v>682816.802038419</v>
      </c>
      <c r="T12786" s="0"/>
    </row>
    <row r="12787" customFormat="false" ht="12.75" hidden="false" customHeight="false" outlineLevel="0" collapsed="false">
      <c r="A12787" s="0" t="n">
        <v>1996</v>
      </c>
      <c r="B12787" s="0" t="n">
        <v>1</v>
      </c>
      <c r="C12787" s="0" t="n">
        <v>2</v>
      </c>
      <c r="D12787" s="0" t="n">
        <v>39</v>
      </c>
      <c r="E12787" s="0" t="n">
        <v>26</v>
      </c>
      <c r="F12787" s="0" t="n">
        <v>41</v>
      </c>
      <c r="H12787" s="0" t="n">
        <f aca="false">+(D12787+E12787)/2</f>
        <v>32.5</v>
      </c>
      <c r="I12787" s="0" t="n">
        <f aca="false">+IF(H12787&lt;65,65-H12787,0)</f>
        <v>32.5</v>
      </c>
      <c r="J12787" s="0" t="n">
        <f aca="false">+IF(H12787&gt;$L$12418,H12787-$L$12418,0)</f>
        <v>0</v>
      </c>
      <c r="K12787" s="0" t="n">
        <f aca="false">+I12787+J12787</f>
        <v>32.5</v>
      </c>
      <c r="L12787" s="32"/>
      <c r="M12787" s="14" t="n">
        <f aca="false">+(L$12416/30.25)+($L$12417*K12787)</f>
        <v>886527.636566357</v>
      </c>
      <c r="T12787" s="0"/>
    </row>
    <row r="12788" customFormat="false" ht="12.75" hidden="false" customHeight="false" outlineLevel="0" collapsed="false">
      <c r="A12788" s="0" t="n">
        <v>1996</v>
      </c>
      <c r="B12788" s="0" t="n">
        <v>1</v>
      </c>
      <c r="C12788" s="0" t="n">
        <v>3</v>
      </c>
      <c r="D12788" s="0" t="n">
        <v>30</v>
      </c>
      <c r="E12788" s="0" t="n">
        <v>19</v>
      </c>
      <c r="F12788" s="0" t="n">
        <v>27</v>
      </c>
      <c r="H12788" s="0" t="n">
        <f aca="false">+(D12788+E12788)/2</f>
        <v>24.5</v>
      </c>
      <c r="I12788" s="0" t="n">
        <f aca="false">+IF(H12788&lt;65,65-H12788,0)</f>
        <v>40.5</v>
      </c>
      <c r="J12788" s="0" t="n">
        <f aca="false">+IF(H12788&gt;$L$12418,H12788-$L$12418,0)</f>
        <v>0</v>
      </c>
      <c r="K12788" s="0" t="n">
        <f aca="false">+I12788+J12788</f>
        <v>40.5</v>
      </c>
      <c r="L12788" s="32"/>
      <c r="M12788" s="14" t="n">
        <f aca="false">+(L$12416/30.25)+($L$12417*K12788)</f>
        <v>1103819.19339616</v>
      </c>
      <c r="T12788" s="0"/>
    </row>
    <row r="12789" customFormat="false" ht="12.75" hidden="false" customHeight="false" outlineLevel="0" collapsed="false">
      <c r="A12789" s="0" t="n">
        <v>1996</v>
      </c>
      <c r="B12789" s="0" t="n">
        <v>1</v>
      </c>
      <c r="C12789" s="0" t="n">
        <v>4</v>
      </c>
      <c r="D12789" s="0" t="n">
        <v>23</v>
      </c>
      <c r="E12789" s="0" t="n">
        <v>13</v>
      </c>
      <c r="F12789" s="0" t="n">
        <v>0</v>
      </c>
      <c r="H12789" s="0" t="n">
        <f aca="false">+(D12789+E12789)/2</f>
        <v>18</v>
      </c>
      <c r="I12789" s="0" t="n">
        <f aca="false">+IF(H12789&lt;65,65-H12789,0)</f>
        <v>47</v>
      </c>
      <c r="J12789" s="0" t="n">
        <f aca="false">+IF(H12789&gt;$L$12418,H12789-$L$12418,0)</f>
        <v>0</v>
      </c>
      <c r="K12789" s="0" t="n">
        <f aca="false">+I12789+J12789</f>
        <v>47</v>
      </c>
      <c r="L12789" s="32"/>
      <c r="M12789" s="14" t="n">
        <f aca="false">+(L$12416/30.25)+($L$12417*K12789)</f>
        <v>1280368.58332037</v>
      </c>
      <c r="T12789" s="0"/>
    </row>
    <row r="12790" customFormat="false" ht="12.75" hidden="false" customHeight="false" outlineLevel="0" collapsed="false">
      <c r="A12790" s="0" t="n">
        <v>1996</v>
      </c>
      <c r="B12790" s="0" t="n">
        <v>1</v>
      </c>
      <c r="C12790" s="0" t="n">
        <v>5</v>
      </c>
      <c r="D12790" s="0" t="n">
        <v>26</v>
      </c>
      <c r="E12790" s="0" t="n">
        <v>8</v>
      </c>
      <c r="F12790" s="0" t="n">
        <v>0</v>
      </c>
      <c r="H12790" s="0" t="n">
        <f aca="false">+(D12790+E12790)/2</f>
        <v>17</v>
      </c>
      <c r="I12790" s="0" t="n">
        <f aca="false">+IF(H12790&lt;65,65-H12790,0)</f>
        <v>48</v>
      </c>
      <c r="J12790" s="0" t="n">
        <f aca="false">+IF(H12790&gt;$L$12418,H12790-$L$12418,0)</f>
        <v>0</v>
      </c>
      <c r="K12790" s="0" t="n">
        <f aca="false">+I12790+J12790</f>
        <v>48</v>
      </c>
      <c r="L12790" s="32"/>
      <c r="M12790" s="14" t="n">
        <f aca="false">+(L$12416/30.25)+($L$12417*K12790)</f>
        <v>1307530.0279241</v>
      </c>
      <c r="T12790" s="0"/>
    </row>
    <row r="12791" customFormat="false" ht="12.75" hidden="false" customHeight="false" outlineLevel="0" collapsed="false">
      <c r="A12791" s="0" t="n">
        <v>1996</v>
      </c>
      <c r="B12791" s="0" t="n">
        <v>1</v>
      </c>
      <c r="C12791" s="0" t="n">
        <v>6</v>
      </c>
      <c r="D12791" s="0" t="n">
        <v>18</v>
      </c>
      <c r="E12791" s="0" t="n">
        <v>6</v>
      </c>
      <c r="F12791" s="0" t="n">
        <v>0</v>
      </c>
      <c r="H12791" s="0" t="n">
        <f aca="false">+(D12791+E12791)/2</f>
        <v>12</v>
      </c>
      <c r="I12791" s="0" t="n">
        <f aca="false">+IF(H12791&lt;65,65-H12791,0)</f>
        <v>53</v>
      </c>
      <c r="J12791" s="0" t="n">
        <f aca="false">+IF(H12791&gt;$L$12418,H12791-$L$12418,0)</f>
        <v>0</v>
      </c>
      <c r="K12791" s="0" t="n">
        <f aca="false">+I12791+J12791</f>
        <v>53</v>
      </c>
      <c r="L12791" s="32"/>
      <c r="M12791" s="14" t="n">
        <f aca="false">+(L$12416/30.25)+($L$12417*K12791)</f>
        <v>1443337.25094272</v>
      </c>
      <c r="T12791" s="0"/>
    </row>
    <row r="12792" customFormat="false" ht="12.75" hidden="false" customHeight="false" outlineLevel="0" collapsed="false">
      <c r="A12792" s="0" t="n">
        <v>1996</v>
      </c>
      <c r="B12792" s="0" t="n">
        <v>1</v>
      </c>
      <c r="C12792" s="0" t="n">
        <v>7</v>
      </c>
      <c r="D12792" s="0" t="n">
        <v>22</v>
      </c>
      <c r="E12792" s="0" t="n">
        <v>12</v>
      </c>
      <c r="F12792" s="0" t="n">
        <v>140</v>
      </c>
      <c r="H12792" s="0" t="n">
        <f aca="false">+(D12792+E12792)/2</f>
        <v>17</v>
      </c>
      <c r="I12792" s="0" t="n">
        <f aca="false">+IF(H12792&lt;65,65-H12792,0)</f>
        <v>48</v>
      </c>
      <c r="J12792" s="0" t="n">
        <f aca="false">+IF(H12792&gt;$L$12418,H12792-$L$12418,0)</f>
        <v>0</v>
      </c>
      <c r="K12792" s="0" t="n">
        <f aca="false">+I12792+J12792</f>
        <v>48</v>
      </c>
      <c r="L12792" s="32"/>
      <c r="M12792" s="14" t="n">
        <f aca="false">+(L$12416/30.25)+($L$12417*K12792)</f>
        <v>1307530.0279241</v>
      </c>
      <c r="T12792" s="0"/>
    </row>
    <row r="12793" customFormat="false" ht="12.75" hidden="false" customHeight="false" outlineLevel="0" collapsed="false">
      <c r="A12793" s="0" t="n">
        <v>1996</v>
      </c>
      <c r="B12793" s="0" t="n">
        <v>1</v>
      </c>
      <c r="C12793" s="0" t="n">
        <v>8</v>
      </c>
      <c r="D12793" s="0" t="n">
        <v>23</v>
      </c>
      <c r="E12793" s="0" t="n">
        <v>16</v>
      </c>
      <c r="F12793" s="0" t="n">
        <v>76</v>
      </c>
      <c r="H12793" s="0" t="n">
        <f aca="false">+(D12793+E12793)/2</f>
        <v>19.5</v>
      </c>
      <c r="I12793" s="0" t="n">
        <f aca="false">+IF(H12793&lt;65,65-H12793,0)</f>
        <v>45.5</v>
      </c>
      <c r="J12793" s="0" t="n">
        <f aca="false">+IF(H12793&gt;$L$12418,H12793-$L$12418,0)</f>
        <v>0</v>
      </c>
      <c r="K12793" s="0" t="n">
        <f aca="false">+I12793+J12793</f>
        <v>45.5</v>
      </c>
      <c r="L12793" s="32"/>
      <c r="M12793" s="14" t="n">
        <f aca="false">+(L$12416/30.25)+($L$12417*K12793)</f>
        <v>1239626.41641478</v>
      </c>
      <c r="T12793" s="0"/>
    </row>
    <row r="12794" customFormat="false" ht="12.75" hidden="false" customHeight="false" outlineLevel="0" collapsed="false">
      <c r="A12794" s="0" t="n">
        <v>1996</v>
      </c>
      <c r="B12794" s="0" t="n">
        <v>1</v>
      </c>
      <c r="C12794" s="0" t="n">
        <v>9</v>
      </c>
      <c r="D12794" s="0" t="n">
        <v>29</v>
      </c>
      <c r="E12794" s="0" t="n">
        <v>17</v>
      </c>
      <c r="F12794" s="0" t="n">
        <v>1</v>
      </c>
      <c r="H12794" s="0" t="n">
        <f aca="false">+(D12794+E12794)/2</f>
        <v>23</v>
      </c>
      <c r="I12794" s="0" t="n">
        <f aca="false">+IF(H12794&lt;65,65-H12794,0)</f>
        <v>42</v>
      </c>
      <c r="J12794" s="0" t="n">
        <f aca="false">+IF(H12794&gt;$L$12418,H12794-$L$12418,0)</f>
        <v>0</v>
      </c>
      <c r="K12794" s="0" t="n">
        <f aca="false">+I12794+J12794</f>
        <v>42</v>
      </c>
      <c r="L12794" s="32"/>
      <c r="M12794" s="14" t="n">
        <f aca="false">+(L$12416/30.25)+($L$12417*K12794)</f>
        <v>1144561.36030175</v>
      </c>
      <c r="T12794" s="0"/>
    </row>
    <row r="12795" customFormat="false" ht="12.75" hidden="false" customHeight="false" outlineLevel="0" collapsed="false">
      <c r="A12795" s="0" t="n">
        <v>1996</v>
      </c>
      <c r="B12795" s="0" t="n">
        <v>1</v>
      </c>
      <c r="C12795" s="0" t="n">
        <v>10</v>
      </c>
      <c r="D12795" s="0" t="n">
        <v>31</v>
      </c>
      <c r="E12795" s="0" t="n">
        <v>21</v>
      </c>
      <c r="F12795" s="0" t="n">
        <v>0</v>
      </c>
      <c r="H12795" s="0" t="n">
        <f aca="false">+(D12795+E12795)/2</f>
        <v>26</v>
      </c>
      <c r="I12795" s="0" t="n">
        <f aca="false">+IF(H12795&lt;65,65-H12795,0)</f>
        <v>39</v>
      </c>
      <c r="J12795" s="0" t="n">
        <f aca="false">+IF(H12795&gt;$L$12418,H12795-$L$12418,0)</f>
        <v>0</v>
      </c>
      <c r="K12795" s="0" t="n">
        <f aca="false">+I12795+J12795</f>
        <v>39</v>
      </c>
      <c r="L12795" s="32"/>
      <c r="M12795" s="14" t="n">
        <f aca="false">+(L$12416/30.25)+($L$12417*K12795)</f>
        <v>1063077.02649057</v>
      </c>
      <c r="T12795" s="0"/>
    </row>
    <row r="12796" customFormat="false" ht="12.75" hidden="false" customHeight="false" outlineLevel="0" collapsed="false">
      <c r="A12796" s="0" t="n">
        <v>1996</v>
      </c>
      <c r="B12796" s="0" t="n">
        <v>1</v>
      </c>
      <c r="C12796" s="0" t="n">
        <v>11</v>
      </c>
      <c r="D12796" s="0" t="n">
        <v>26</v>
      </c>
      <c r="E12796" s="0" t="n">
        <v>16</v>
      </c>
      <c r="F12796" s="0" t="n">
        <v>0</v>
      </c>
      <c r="H12796" s="0" t="n">
        <f aca="false">+(D12796+E12796)/2</f>
        <v>21</v>
      </c>
      <c r="I12796" s="0" t="n">
        <f aca="false">+IF(H12796&lt;65,65-H12796,0)</f>
        <v>44</v>
      </c>
      <c r="J12796" s="0" t="n">
        <f aca="false">+IF(H12796&gt;$L$12418,H12796-$L$12418,0)</f>
        <v>0</v>
      </c>
      <c r="K12796" s="0" t="n">
        <f aca="false">+I12796+J12796</f>
        <v>44</v>
      </c>
      <c r="L12796" s="32"/>
      <c r="M12796" s="14" t="n">
        <f aca="false">+(L$12416/30.25)+($L$12417*K12796)</f>
        <v>1198884.2495092</v>
      </c>
      <c r="T12796" s="0"/>
    </row>
    <row r="12797" customFormat="false" ht="12.75" hidden="false" customHeight="false" outlineLevel="0" collapsed="false">
      <c r="A12797" s="0" t="n">
        <v>1996</v>
      </c>
      <c r="B12797" s="0" t="n">
        <v>1</v>
      </c>
      <c r="C12797" s="0" t="n">
        <v>12</v>
      </c>
      <c r="D12797" s="0" t="n">
        <v>36</v>
      </c>
      <c r="E12797" s="0" t="n">
        <v>24</v>
      </c>
      <c r="F12797" s="0" t="n">
        <v>56</v>
      </c>
      <c r="H12797" s="0" t="n">
        <f aca="false">+(D12797+E12797)/2</f>
        <v>30</v>
      </c>
      <c r="I12797" s="0" t="n">
        <f aca="false">+IF(H12797&lt;65,65-H12797,0)</f>
        <v>35</v>
      </c>
      <c r="J12797" s="0" t="n">
        <f aca="false">+IF(H12797&gt;$L$12418,H12797-$L$12418,0)</f>
        <v>0</v>
      </c>
      <c r="K12797" s="0" t="n">
        <f aca="false">+I12797+J12797</f>
        <v>35</v>
      </c>
      <c r="L12797" s="32"/>
      <c r="M12797" s="14" t="n">
        <f aca="false">+(L$12416/30.25)+($L$12417*K12797)</f>
        <v>954431.24807567</v>
      </c>
      <c r="T12797" s="0"/>
    </row>
    <row r="12798" customFormat="false" ht="12.75" hidden="false" customHeight="false" outlineLevel="0" collapsed="false">
      <c r="A12798" s="0" t="n">
        <v>1996</v>
      </c>
      <c r="B12798" s="0" t="n">
        <v>1</v>
      </c>
      <c r="C12798" s="0" t="n">
        <v>13</v>
      </c>
      <c r="D12798" s="0" t="n">
        <v>35</v>
      </c>
      <c r="E12798" s="0" t="n">
        <v>29</v>
      </c>
      <c r="F12798" s="0" t="n">
        <v>0</v>
      </c>
      <c r="H12798" s="0" t="n">
        <f aca="false">+(D12798+E12798)/2</f>
        <v>32</v>
      </c>
      <c r="I12798" s="0" t="n">
        <f aca="false">+IF(H12798&lt;65,65-H12798,0)</f>
        <v>33</v>
      </c>
      <c r="J12798" s="0" t="n">
        <f aca="false">+IF(H12798&gt;$L$12418,H12798-$L$12418,0)</f>
        <v>0</v>
      </c>
      <c r="K12798" s="0" t="n">
        <f aca="false">+I12798+J12798</f>
        <v>33</v>
      </c>
      <c r="L12798" s="32"/>
      <c r="M12798" s="14" t="n">
        <f aca="false">+(L$12416/30.25)+($L$12417*K12798)</f>
        <v>900108.358868219</v>
      </c>
      <c r="T12798" s="0"/>
    </row>
    <row r="12799" customFormat="false" ht="12.75" hidden="false" customHeight="false" outlineLevel="0" collapsed="false">
      <c r="A12799" s="0" t="n">
        <v>1996</v>
      </c>
      <c r="B12799" s="0" t="n">
        <v>1</v>
      </c>
      <c r="C12799" s="0" t="n">
        <v>14</v>
      </c>
      <c r="D12799" s="0" t="n">
        <v>40</v>
      </c>
      <c r="E12799" s="0" t="n">
        <v>31</v>
      </c>
      <c r="F12799" s="0" t="n">
        <v>0</v>
      </c>
      <c r="H12799" s="0" t="n">
        <f aca="false">+(D12799+E12799)/2</f>
        <v>35.5</v>
      </c>
      <c r="I12799" s="0" t="n">
        <f aca="false">+IF(H12799&lt;65,65-H12799,0)</f>
        <v>29.5</v>
      </c>
      <c r="J12799" s="0" t="n">
        <f aca="false">+IF(H12799&gt;$L$12418,H12799-$L$12418,0)</f>
        <v>0</v>
      </c>
      <c r="K12799" s="0" t="n">
        <f aca="false">+I12799+J12799</f>
        <v>29.5</v>
      </c>
      <c r="L12799" s="32"/>
      <c r="M12799" s="14" t="n">
        <f aca="false">+(L$12416/30.25)+($L$12417*K12799)</f>
        <v>805043.302755182</v>
      </c>
      <c r="T12799" s="0"/>
    </row>
    <row r="12800" customFormat="false" ht="12.75" hidden="false" customHeight="false" outlineLevel="0" collapsed="false">
      <c r="A12800" s="0" t="n">
        <v>1996</v>
      </c>
      <c r="B12800" s="0" t="n">
        <v>1</v>
      </c>
      <c r="C12800" s="0" t="n">
        <v>15</v>
      </c>
      <c r="D12800" s="0" t="n">
        <v>41</v>
      </c>
      <c r="E12800" s="0" t="n">
        <v>20</v>
      </c>
      <c r="F12800" s="0" t="n">
        <v>0</v>
      </c>
      <c r="H12800" s="0" t="n">
        <f aca="false">+(D12800+E12800)/2</f>
        <v>30.5</v>
      </c>
      <c r="I12800" s="0" t="n">
        <f aca="false">+IF(H12800&lt;65,65-H12800,0)</f>
        <v>34.5</v>
      </c>
      <c r="J12800" s="0" t="n">
        <f aca="false">+IF(H12800&gt;$L$12418,H12800-$L$12418,0)</f>
        <v>0</v>
      </c>
      <c r="K12800" s="0" t="n">
        <f aca="false">+I12800+J12800</f>
        <v>34.5</v>
      </c>
      <c r="L12800" s="32"/>
      <c r="M12800" s="14" t="n">
        <f aca="false">+(L$12416/30.25)+($L$12417*K12800)</f>
        <v>940850.525773807</v>
      </c>
      <c r="T12800" s="0"/>
    </row>
    <row r="12801" customFormat="false" ht="12.75" hidden="false" customHeight="false" outlineLevel="0" collapsed="false">
      <c r="A12801" s="0" t="n">
        <v>1996</v>
      </c>
      <c r="B12801" s="0" t="n">
        <v>1</v>
      </c>
      <c r="C12801" s="0" t="n">
        <v>16</v>
      </c>
      <c r="D12801" s="0" t="n">
        <v>34</v>
      </c>
      <c r="E12801" s="0" t="n">
        <v>16</v>
      </c>
      <c r="F12801" s="0" t="n">
        <v>0</v>
      </c>
      <c r="H12801" s="0" t="n">
        <f aca="false">+(D12801+E12801)/2</f>
        <v>25</v>
      </c>
      <c r="I12801" s="0" t="n">
        <f aca="false">+IF(H12801&lt;65,65-H12801,0)</f>
        <v>40</v>
      </c>
      <c r="J12801" s="0" t="n">
        <f aca="false">+IF(H12801&gt;$L$12418,H12801-$L$12418,0)</f>
        <v>0</v>
      </c>
      <c r="K12801" s="0" t="n">
        <f aca="false">+I12801+J12801</f>
        <v>40</v>
      </c>
      <c r="L12801" s="32"/>
      <c r="M12801" s="14" t="n">
        <f aca="false">+(L$12416/30.25)+($L$12417*K12801)</f>
        <v>1090238.4710943</v>
      </c>
      <c r="T12801" s="0"/>
    </row>
    <row r="12802" customFormat="false" ht="12.75" hidden="false" customHeight="false" outlineLevel="0" collapsed="false">
      <c r="A12802" s="0" t="n">
        <v>1996</v>
      </c>
      <c r="B12802" s="0" t="n">
        <v>1</v>
      </c>
      <c r="C12802" s="0" t="n">
        <v>17</v>
      </c>
      <c r="D12802" s="0" t="n">
        <v>45</v>
      </c>
      <c r="E12802" s="0" t="n">
        <v>33</v>
      </c>
      <c r="F12802" s="0" t="n">
        <v>0</v>
      </c>
      <c r="H12802" s="0" t="n">
        <f aca="false">+(D12802+E12802)/2</f>
        <v>39</v>
      </c>
      <c r="I12802" s="0" t="n">
        <f aca="false">+IF(H12802&lt;65,65-H12802,0)</f>
        <v>26</v>
      </c>
      <c r="J12802" s="0" t="n">
        <f aca="false">+IF(H12802&gt;$L$12418,H12802-$L$12418,0)</f>
        <v>0</v>
      </c>
      <c r="K12802" s="0" t="n">
        <f aca="false">+I12802+J12802</f>
        <v>26</v>
      </c>
      <c r="L12802" s="32"/>
      <c r="M12802" s="14" t="n">
        <f aca="false">+(L$12416/30.25)+($L$12417*K12802)</f>
        <v>709978.246642144</v>
      </c>
      <c r="T12802" s="0"/>
    </row>
    <row r="12803" customFormat="false" ht="12.75" hidden="false" customHeight="false" outlineLevel="0" collapsed="false">
      <c r="A12803" s="0" t="n">
        <v>1996</v>
      </c>
      <c r="B12803" s="0" t="n">
        <v>1</v>
      </c>
      <c r="C12803" s="0" t="n">
        <v>18</v>
      </c>
      <c r="D12803" s="0" t="n">
        <v>52</v>
      </c>
      <c r="E12803" s="0" t="n">
        <v>33</v>
      </c>
      <c r="F12803" s="0" t="n">
        <v>0</v>
      </c>
      <c r="H12803" s="0" t="n">
        <f aca="false">+(D12803+E12803)/2</f>
        <v>42.5</v>
      </c>
      <c r="I12803" s="0" t="n">
        <f aca="false">+IF(H12803&lt;65,65-H12803,0)</f>
        <v>22.5</v>
      </c>
      <c r="J12803" s="0" t="n">
        <f aca="false">+IF(H12803&gt;$L$12418,H12803-$L$12418,0)</f>
        <v>0</v>
      </c>
      <c r="K12803" s="0" t="n">
        <f aca="false">+I12803+J12803</f>
        <v>22.5</v>
      </c>
      <c r="L12803" s="32"/>
      <c r="M12803" s="14" t="n">
        <f aca="false">+(L$12416/30.25)+($L$12417*K12803)</f>
        <v>614913.190529106</v>
      </c>
      <c r="T12803" s="0"/>
    </row>
    <row r="12804" customFormat="false" ht="12.75" hidden="false" customHeight="false" outlineLevel="0" collapsed="false">
      <c r="A12804" s="0" t="n">
        <v>1996</v>
      </c>
      <c r="B12804" s="0" t="n">
        <v>1</v>
      </c>
      <c r="C12804" s="0" t="n">
        <v>19</v>
      </c>
      <c r="D12804" s="0" t="n">
        <v>56</v>
      </c>
      <c r="E12804" s="0" t="n">
        <v>26</v>
      </c>
      <c r="F12804" s="0" t="n">
        <v>86</v>
      </c>
      <c r="H12804" s="0" t="n">
        <f aca="false">+(D12804+E12804)/2</f>
        <v>41</v>
      </c>
      <c r="I12804" s="0" t="n">
        <f aca="false">+IF(H12804&lt;65,65-H12804,0)</f>
        <v>24</v>
      </c>
      <c r="J12804" s="0" t="n">
        <f aca="false">+IF(H12804&gt;$L$12418,H12804-$L$12418,0)</f>
        <v>0</v>
      </c>
      <c r="K12804" s="0" t="n">
        <f aca="false">+I12804+J12804</f>
        <v>24</v>
      </c>
      <c r="L12804" s="32"/>
      <c r="M12804" s="14" t="n">
        <f aca="false">+(L$12416/30.25)+($L$12417*K12804)</f>
        <v>655655.357434694</v>
      </c>
      <c r="T12804" s="0"/>
    </row>
    <row r="12805" customFormat="false" ht="12.75" hidden="false" customHeight="false" outlineLevel="0" collapsed="false">
      <c r="A12805" s="0" t="n">
        <v>1996</v>
      </c>
      <c r="B12805" s="0" t="n">
        <v>1</v>
      </c>
      <c r="C12805" s="0" t="n">
        <v>20</v>
      </c>
      <c r="D12805" s="0" t="n">
        <v>30</v>
      </c>
      <c r="E12805" s="0" t="n">
        <v>22</v>
      </c>
      <c r="F12805" s="0" t="n">
        <v>0</v>
      </c>
      <c r="H12805" s="0" t="n">
        <f aca="false">+(D12805+E12805)/2</f>
        <v>26</v>
      </c>
      <c r="I12805" s="0" t="n">
        <f aca="false">+IF(H12805&lt;65,65-H12805,0)</f>
        <v>39</v>
      </c>
      <c r="J12805" s="0" t="n">
        <f aca="false">+IF(H12805&gt;$L$12418,H12805-$L$12418,0)</f>
        <v>0</v>
      </c>
      <c r="K12805" s="0" t="n">
        <f aca="false">+I12805+J12805</f>
        <v>39</v>
      </c>
      <c r="L12805" s="32"/>
      <c r="M12805" s="14" t="n">
        <f aca="false">+(L$12416/30.25)+($L$12417*K12805)</f>
        <v>1063077.02649057</v>
      </c>
      <c r="T12805" s="0"/>
    </row>
    <row r="12806" customFormat="false" ht="12.75" hidden="false" customHeight="false" outlineLevel="0" collapsed="false">
      <c r="A12806" s="0" t="n">
        <v>1996</v>
      </c>
      <c r="B12806" s="0" t="n">
        <v>1</v>
      </c>
      <c r="C12806" s="0" t="n">
        <v>21</v>
      </c>
      <c r="D12806" s="0" t="n">
        <v>32</v>
      </c>
      <c r="E12806" s="0" t="n">
        <v>26</v>
      </c>
      <c r="F12806" s="0" t="n">
        <v>0</v>
      </c>
      <c r="H12806" s="0" t="n">
        <f aca="false">+(D12806+E12806)/2</f>
        <v>29</v>
      </c>
      <c r="I12806" s="0" t="n">
        <f aca="false">+IF(H12806&lt;65,65-H12806,0)</f>
        <v>36</v>
      </c>
      <c r="J12806" s="0" t="n">
        <f aca="false">+IF(H12806&gt;$L$12418,H12806-$L$12418,0)</f>
        <v>0</v>
      </c>
      <c r="K12806" s="0" t="n">
        <f aca="false">+I12806+J12806</f>
        <v>36</v>
      </c>
      <c r="L12806" s="32"/>
      <c r="M12806" s="14" t="n">
        <f aca="false">+(L$12416/30.25)+($L$12417*K12806)</f>
        <v>981592.692679395</v>
      </c>
      <c r="T12806" s="0"/>
    </row>
    <row r="12807" customFormat="false" ht="12.75" hidden="false" customHeight="false" outlineLevel="0" collapsed="false">
      <c r="A12807" s="0" t="n">
        <v>1996</v>
      </c>
      <c r="B12807" s="0" t="n">
        <v>1</v>
      </c>
      <c r="C12807" s="0" t="n">
        <v>22</v>
      </c>
      <c r="D12807" s="0" t="n">
        <v>41</v>
      </c>
      <c r="E12807" s="0" t="n">
        <v>29</v>
      </c>
      <c r="F12807" s="0" t="n">
        <v>0</v>
      </c>
      <c r="H12807" s="0" t="n">
        <f aca="false">+(D12807+E12807)/2</f>
        <v>35</v>
      </c>
      <c r="I12807" s="0" t="n">
        <f aca="false">+IF(H12807&lt;65,65-H12807,0)</f>
        <v>30</v>
      </c>
      <c r="J12807" s="0" t="n">
        <f aca="false">+IF(H12807&gt;$L$12418,H12807-$L$12418,0)</f>
        <v>0</v>
      </c>
      <c r="K12807" s="0" t="n">
        <f aca="false">+I12807+J12807</f>
        <v>30</v>
      </c>
      <c r="L12807" s="32"/>
      <c r="M12807" s="14" t="n">
        <f aca="false">+(L$12416/30.25)+($L$12417*K12807)</f>
        <v>818624.025057044</v>
      </c>
      <c r="T12807" s="0"/>
    </row>
    <row r="12808" customFormat="false" ht="12.75" hidden="false" customHeight="false" outlineLevel="0" collapsed="false">
      <c r="A12808" s="0" t="n">
        <v>1996</v>
      </c>
      <c r="B12808" s="0" t="n">
        <v>1</v>
      </c>
      <c r="C12808" s="0" t="n">
        <v>23</v>
      </c>
      <c r="D12808" s="0" t="n">
        <v>43</v>
      </c>
      <c r="E12808" s="0" t="n">
        <v>33</v>
      </c>
      <c r="F12808" s="0" t="n">
        <v>0</v>
      </c>
      <c r="H12808" s="0" t="n">
        <f aca="false">+(D12808+E12808)/2</f>
        <v>38</v>
      </c>
      <c r="I12808" s="0" t="n">
        <f aca="false">+IF(H12808&lt;65,65-H12808,0)</f>
        <v>27</v>
      </c>
      <c r="J12808" s="0" t="n">
        <f aca="false">+IF(H12808&gt;$L$12418,H12808-$L$12418,0)</f>
        <v>0</v>
      </c>
      <c r="K12808" s="0" t="n">
        <f aca="false">+I12808+J12808</f>
        <v>27</v>
      </c>
      <c r="L12808" s="32"/>
      <c r="M12808" s="14" t="n">
        <f aca="false">+(L$12416/30.25)+($L$12417*K12808)</f>
        <v>737139.691245869</v>
      </c>
      <c r="T12808" s="0"/>
    </row>
    <row r="12809" customFormat="false" ht="12.75" hidden="false" customHeight="false" outlineLevel="0" collapsed="false">
      <c r="A12809" s="0" t="n">
        <v>1996</v>
      </c>
      <c r="B12809" s="0" t="n">
        <v>1</v>
      </c>
      <c r="C12809" s="0" t="n">
        <v>24</v>
      </c>
      <c r="D12809" s="0" t="n">
        <v>54</v>
      </c>
      <c r="E12809" s="0" t="n">
        <v>40</v>
      </c>
      <c r="F12809" s="0" t="n">
        <v>42</v>
      </c>
      <c r="H12809" s="0" t="n">
        <f aca="false">+(D12809+E12809)/2</f>
        <v>47</v>
      </c>
      <c r="I12809" s="0" t="n">
        <f aca="false">+IF(H12809&lt;65,65-H12809,0)</f>
        <v>18</v>
      </c>
      <c r="J12809" s="0" t="n">
        <f aca="false">+IF(H12809&gt;$L$12418,H12809-$L$12418,0)</f>
        <v>0</v>
      </c>
      <c r="K12809" s="0" t="n">
        <f aca="false">+I12809+J12809</f>
        <v>18</v>
      </c>
      <c r="L12809" s="32"/>
      <c r="M12809" s="14" t="n">
        <f aca="false">+(L$12416/30.25)+($L$12417*K12809)</f>
        <v>492686.689812343</v>
      </c>
      <c r="T12809" s="0"/>
    </row>
    <row r="12810" customFormat="false" ht="12.75" hidden="false" customHeight="false" outlineLevel="0" collapsed="false">
      <c r="A12810" s="0" t="n">
        <v>1996</v>
      </c>
      <c r="B12810" s="0" t="n">
        <v>1</v>
      </c>
      <c r="C12810" s="0" t="n">
        <v>25</v>
      </c>
      <c r="D12810" s="0" t="n">
        <v>42</v>
      </c>
      <c r="E12810" s="0" t="n">
        <v>26</v>
      </c>
      <c r="F12810" s="0" t="n">
        <v>0</v>
      </c>
      <c r="H12810" s="0" t="n">
        <f aca="false">+(D12810+E12810)/2</f>
        <v>34</v>
      </c>
      <c r="I12810" s="0" t="n">
        <f aca="false">+IF(H12810&lt;65,65-H12810,0)</f>
        <v>31</v>
      </c>
      <c r="J12810" s="0" t="n">
        <f aca="false">+IF(H12810&gt;$L$12418,H12810-$L$12418,0)</f>
        <v>0</v>
      </c>
      <c r="K12810" s="0" t="n">
        <f aca="false">+I12810+J12810</f>
        <v>31</v>
      </c>
      <c r="L12810" s="32"/>
      <c r="M12810" s="14" t="n">
        <f aca="false">+(L$12416/30.25)+($L$12417*K12810)</f>
        <v>845785.469660769</v>
      </c>
      <c r="T12810" s="0"/>
    </row>
    <row r="12811" customFormat="false" ht="12.75" hidden="false" customHeight="false" outlineLevel="0" collapsed="false">
      <c r="A12811" s="0" t="n">
        <v>1996</v>
      </c>
      <c r="B12811" s="0" t="n">
        <v>1</v>
      </c>
      <c r="C12811" s="0" t="n">
        <v>26</v>
      </c>
      <c r="D12811" s="0" t="n">
        <v>46</v>
      </c>
      <c r="E12811" s="0" t="n">
        <v>24</v>
      </c>
      <c r="F12811" s="0" t="n">
        <v>0</v>
      </c>
      <c r="H12811" s="0" t="n">
        <f aca="false">+(D12811+E12811)/2</f>
        <v>35</v>
      </c>
      <c r="I12811" s="0" t="n">
        <f aca="false">+IF(H12811&lt;65,65-H12811,0)</f>
        <v>30</v>
      </c>
      <c r="J12811" s="0" t="n">
        <f aca="false">+IF(H12811&gt;$L$12418,H12811-$L$12418,0)</f>
        <v>0</v>
      </c>
      <c r="K12811" s="0" t="n">
        <f aca="false">+I12811+J12811</f>
        <v>30</v>
      </c>
      <c r="L12811" s="32"/>
      <c r="M12811" s="14" t="n">
        <f aca="false">+(L$12416/30.25)+($L$12417*K12811)</f>
        <v>818624.025057044</v>
      </c>
      <c r="T12811" s="0"/>
    </row>
    <row r="12812" customFormat="false" ht="12.75" hidden="false" customHeight="false" outlineLevel="0" collapsed="false">
      <c r="A12812" s="0" t="n">
        <v>1996</v>
      </c>
      <c r="B12812" s="0" t="n">
        <v>1</v>
      </c>
      <c r="C12812" s="0" t="n">
        <v>27</v>
      </c>
      <c r="D12812" s="0" t="n">
        <v>54</v>
      </c>
      <c r="E12812" s="0" t="n">
        <v>33</v>
      </c>
      <c r="F12812" s="0" t="n">
        <v>93</v>
      </c>
      <c r="H12812" s="0" t="n">
        <f aca="false">+(D12812+E12812)/2</f>
        <v>43.5</v>
      </c>
      <c r="I12812" s="0" t="n">
        <f aca="false">+IF(H12812&lt;65,65-H12812,0)</f>
        <v>21.5</v>
      </c>
      <c r="J12812" s="0" t="n">
        <f aca="false">+IF(H12812&gt;$L$12418,H12812-$L$12418,0)</f>
        <v>0</v>
      </c>
      <c r="K12812" s="0" t="n">
        <f aca="false">+I12812+J12812</f>
        <v>21.5</v>
      </c>
      <c r="L12812" s="32"/>
      <c r="M12812" s="14" t="n">
        <f aca="false">+(L$12416/30.25)+($L$12417*K12812)</f>
        <v>587751.745925381</v>
      </c>
      <c r="T12812" s="0"/>
    </row>
    <row r="12813" customFormat="false" ht="12.75" hidden="false" customHeight="false" outlineLevel="0" collapsed="false">
      <c r="A12813" s="0" t="n">
        <v>1996</v>
      </c>
      <c r="B12813" s="0" t="n">
        <v>1</v>
      </c>
      <c r="C12813" s="0" t="n">
        <v>28</v>
      </c>
      <c r="D12813" s="0" t="n">
        <v>35</v>
      </c>
      <c r="E12813" s="0" t="n">
        <v>29</v>
      </c>
      <c r="F12813" s="0" t="n">
        <v>0</v>
      </c>
      <c r="H12813" s="0" t="n">
        <f aca="false">+(D12813+E12813)/2</f>
        <v>32</v>
      </c>
      <c r="I12813" s="0" t="n">
        <f aca="false">+IF(H12813&lt;65,65-H12813,0)</f>
        <v>33</v>
      </c>
      <c r="J12813" s="0" t="n">
        <f aca="false">+IF(H12813&gt;$L$12418,H12813-$L$12418,0)</f>
        <v>0</v>
      </c>
      <c r="K12813" s="0" t="n">
        <f aca="false">+I12813+J12813</f>
        <v>33</v>
      </c>
      <c r="L12813" s="32"/>
      <c r="M12813" s="14" t="n">
        <f aca="false">+(L$12416/30.25)+($L$12417*K12813)</f>
        <v>900108.358868219</v>
      </c>
      <c r="T12813" s="0"/>
    </row>
    <row r="12814" customFormat="false" ht="12.75" hidden="false" customHeight="false" outlineLevel="0" collapsed="false">
      <c r="A12814" s="0" t="n">
        <v>1996</v>
      </c>
      <c r="B12814" s="0" t="n">
        <v>1</v>
      </c>
      <c r="C12814" s="0" t="n">
        <v>29</v>
      </c>
      <c r="D12814" s="0" t="n">
        <v>39</v>
      </c>
      <c r="E12814" s="0" t="n">
        <v>27</v>
      </c>
      <c r="F12814" s="0" t="n">
        <v>0</v>
      </c>
      <c r="H12814" s="0" t="n">
        <f aca="false">+(D12814+E12814)/2</f>
        <v>33</v>
      </c>
      <c r="I12814" s="0" t="n">
        <f aca="false">+IF(H12814&lt;65,65-H12814,0)</f>
        <v>32</v>
      </c>
      <c r="J12814" s="0" t="n">
        <f aca="false">+IF(H12814&gt;$L$12418,H12814-$L$12418,0)</f>
        <v>0</v>
      </c>
      <c r="K12814" s="0" t="n">
        <f aca="false">+I12814+J12814</f>
        <v>32</v>
      </c>
      <c r="L12814" s="32"/>
      <c r="M12814" s="14" t="n">
        <f aca="false">+(L$12416/30.25)+($L$12417*K12814)</f>
        <v>872946.914264494</v>
      </c>
      <c r="T12814" s="0"/>
    </row>
    <row r="12815" customFormat="false" ht="12.75" hidden="false" customHeight="false" outlineLevel="0" collapsed="false">
      <c r="A12815" s="0" t="n">
        <v>1996</v>
      </c>
      <c r="B12815" s="0" t="n">
        <v>1</v>
      </c>
      <c r="C12815" s="0" t="n">
        <v>30</v>
      </c>
      <c r="D12815" s="0" t="n">
        <v>43</v>
      </c>
      <c r="E12815" s="0" t="n">
        <v>34</v>
      </c>
      <c r="F12815" s="0" t="n">
        <v>0</v>
      </c>
      <c r="H12815" s="0" t="n">
        <f aca="false">+(D12815+E12815)/2</f>
        <v>38.5</v>
      </c>
      <c r="I12815" s="0" t="n">
        <f aca="false">+IF(H12815&lt;65,65-H12815,0)</f>
        <v>26.5</v>
      </c>
      <c r="J12815" s="0" t="n">
        <f aca="false">+IF(H12815&gt;$L$12418,H12815-$L$12418,0)</f>
        <v>0</v>
      </c>
      <c r="K12815" s="0" t="n">
        <f aca="false">+I12815+J12815</f>
        <v>26.5</v>
      </c>
      <c r="L12815" s="32"/>
      <c r="M12815" s="14" t="n">
        <f aca="false">+(L$12416/30.25)+($L$12417*K12815)</f>
        <v>723558.968944006</v>
      </c>
      <c r="T12815" s="0"/>
    </row>
    <row r="12816" customFormat="false" ht="12.75" hidden="false" customHeight="false" outlineLevel="0" collapsed="false">
      <c r="A12816" s="0" t="n">
        <v>1996</v>
      </c>
      <c r="B12816" s="0" t="n">
        <v>1</v>
      </c>
      <c r="C12816" s="0" t="n">
        <v>31</v>
      </c>
      <c r="D12816" s="0" t="n">
        <v>39</v>
      </c>
      <c r="E12816" s="0" t="n">
        <v>18</v>
      </c>
      <c r="F12816" s="0" t="n">
        <v>2</v>
      </c>
      <c r="H12816" s="0" t="n">
        <f aca="false">+(D12816+E12816)/2</f>
        <v>28.5</v>
      </c>
      <c r="I12816" s="0" t="n">
        <f aca="false">+IF(H12816&lt;65,65-H12816,0)</f>
        <v>36.5</v>
      </c>
      <c r="J12816" s="0" t="n">
        <f aca="false">+IF(H12816&gt;$L$12418,H12816-$L$12418,0)</f>
        <v>0</v>
      </c>
      <c r="K12816" s="0" t="n">
        <f aca="false">+I12816+J12816</f>
        <v>36.5</v>
      </c>
      <c r="L12816" s="32"/>
      <c r="M12816" s="14" t="n">
        <f aca="false">+(L$12416/30.25)+($L$12417*K12816)</f>
        <v>995173.414981257</v>
      </c>
      <c r="T12816" s="0"/>
    </row>
    <row r="12817" customFormat="false" ht="12.75" hidden="false" customHeight="false" outlineLevel="0" collapsed="false">
      <c r="A12817" s="0" t="n">
        <v>1996</v>
      </c>
      <c r="B12817" s="0" t="n">
        <v>2</v>
      </c>
      <c r="C12817" s="0" t="n">
        <v>1</v>
      </c>
      <c r="D12817" s="0" t="n">
        <v>26</v>
      </c>
      <c r="E12817" s="0" t="n">
        <v>14</v>
      </c>
      <c r="F12817" s="0" t="n">
        <v>0</v>
      </c>
      <c r="H12817" s="0" t="n">
        <f aca="false">+(D12817+E12817)/2</f>
        <v>20</v>
      </c>
      <c r="I12817" s="0" t="n">
        <f aca="false">+IF(H12817&lt;65,65-H12817,0)</f>
        <v>45</v>
      </c>
      <c r="J12817" s="0" t="n">
        <f aca="false">+IF(H12817&gt;$L$12418,H12817-$L$12418,0)</f>
        <v>0</v>
      </c>
      <c r="K12817" s="0" t="n">
        <f aca="false">+I12817+J12817</f>
        <v>45</v>
      </c>
      <c r="L12817" s="32"/>
      <c r="M12817" s="14" t="n">
        <f aca="false">+(L$12416/30.25)+($L$12417*K12817)</f>
        <v>1226045.69411292</v>
      </c>
      <c r="T12817" s="0"/>
    </row>
    <row r="12818" customFormat="false" ht="12.75" hidden="false" customHeight="false" outlineLevel="0" collapsed="false">
      <c r="A12818" s="0" t="n">
        <v>1996</v>
      </c>
      <c r="B12818" s="0" t="n">
        <v>2</v>
      </c>
      <c r="C12818" s="0" t="n">
        <v>2</v>
      </c>
      <c r="D12818" s="0" t="n">
        <v>29</v>
      </c>
      <c r="E12818" s="0" t="n">
        <v>17</v>
      </c>
      <c r="F12818" s="0" t="n">
        <v>11</v>
      </c>
      <c r="H12818" s="0" t="n">
        <f aca="false">+(D12818+E12818)/2</f>
        <v>23</v>
      </c>
      <c r="I12818" s="0" t="n">
        <f aca="false">+IF(H12818&lt;65,65-H12818,0)</f>
        <v>42</v>
      </c>
      <c r="J12818" s="0" t="n">
        <f aca="false">+IF(H12818&gt;$L$12418,H12818-$L$12418,0)</f>
        <v>0</v>
      </c>
      <c r="K12818" s="0" t="n">
        <f aca="false">+I12818+J12818</f>
        <v>42</v>
      </c>
      <c r="L12818" s="32"/>
      <c r="M12818" s="14" t="n">
        <f aca="false">+(L$12416/30.25)+($L$12417*K12818)</f>
        <v>1144561.36030175</v>
      </c>
      <c r="T12818" s="0"/>
    </row>
    <row r="12819" customFormat="false" ht="12.75" hidden="false" customHeight="false" outlineLevel="0" collapsed="false">
      <c r="A12819" s="0" t="n">
        <v>1996</v>
      </c>
      <c r="B12819" s="0" t="n">
        <v>2</v>
      </c>
      <c r="C12819" s="0" t="n">
        <v>3</v>
      </c>
      <c r="D12819" s="0" t="n">
        <v>20</v>
      </c>
      <c r="E12819" s="0" t="n">
        <v>13</v>
      </c>
      <c r="F12819" s="0" t="n">
        <v>47</v>
      </c>
      <c r="H12819" s="0" t="n">
        <f aca="false">+(D12819+E12819)/2</f>
        <v>16.5</v>
      </c>
      <c r="I12819" s="0" t="n">
        <f aca="false">+IF(H12819&lt;65,65-H12819,0)</f>
        <v>48.5</v>
      </c>
      <c r="J12819" s="0" t="n">
        <f aca="false">+IF(H12819&gt;$L$12418,H12819-$L$12418,0)</f>
        <v>0</v>
      </c>
      <c r="K12819" s="0" t="n">
        <f aca="false">+I12819+J12819</f>
        <v>48.5</v>
      </c>
      <c r="L12819" s="32"/>
      <c r="M12819" s="14" t="n">
        <f aca="false">+(L$12416/30.25)+($L$12417*K12819)</f>
        <v>1321110.75022596</v>
      </c>
      <c r="T12819" s="0"/>
    </row>
    <row r="12820" customFormat="false" ht="12.75" hidden="false" customHeight="false" outlineLevel="0" collapsed="false">
      <c r="A12820" s="0" t="n">
        <v>1996</v>
      </c>
      <c r="B12820" s="0" t="n">
        <v>2</v>
      </c>
      <c r="C12820" s="0" t="n">
        <v>4</v>
      </c>
      <c r="D12820" s="0" t="n">
        <v>17</v>
      </c>
      <c r="E12820" s="0" t="n">
        <v>8</v>
      </c>
      <c r="F12820" s="0" t="n">
        <v>0</v>
      </c>
      <c r="H12820" s="0" t="n">
        <f aca="false">+(D12820+E12820)/2</f>
        <v>12.5</v>
      </c>
      <c r="I12820" s="0" t="n">
        <f aca="false">+IF(H12820&lt;65,65-H12820,0)</f>
        <v>52.5</v>
      </c>
      <c r="J12820" s="0" t="n">
        <f aca="false">+IF(H12820&gt;$L$12418,H12820-$L$12418,0)</f>
        <v>0</v>
      </c>
      <c r="K12820" s="0" t="n">
        <f aca="false">+I12820+J12820</f>
        <v>52.5</v>
      </c>
      <c r="L12820" s="32"/>
      <c r="M12820" s="14" t="n">
        <f aca="false">+(L$12416/30.25)+($L$12417*K12820)</f>
        <v>1429756.52864086</v>
      </c>
      <c r="T12820" s="0"/>
    </row>
    <row r="12821" customFormat="false" ht="12.75" hidden="false" customHeight="false" outlineLevel="0" collapsed="false">
      <c r="A12821" s="0" t="n">
        <v>1996</v>
      </c>
      <c r="B12821" s="0" t="n">
        <v>2</v>
      </c>
      <c r="C12821" s="0" t="n">
        <v>5</v>
      </c>
      <c r="D12821" s="0" t="n">
        <v>17</v>
      </c>
      <c r="E12821" s="0" t="n">
        <v>5</v>
      </c>
      <c r="F12821" s="0" t="n">
        <v>0</v>
      </c>
      <c r="H12821" s="0" t="n">
        <f aca="false">+(D12821+E12821)/2</f>
        <v>11</v>
      </c>
      <c r="I12821" s="0" t="n">
        <f aca="false">+IF(H12821&lt;65,65-H12821,0)</f>
        <v>54</v>
      </c>
      <c r="J12821" s="0" t="n">
        <f aca="false">+IF(H12821&gt;$L$12418,H12821-$L$12418,0)</f>
        <v>0</v>
      </c>
      <c r="K12821" s="0" t="n">
        <f aca="false">+I12821+J12821</f>
        <v>54</v>
      </c>
      <c r="L12821" s="32"/>
      <c r="M12821" s="14" t="n">
        <f aca="false">+(L$12416/30.25)+($L$12417*K12821)</f>
        <v>1470498.69554645</v>
      </c>
      <c r="T12821" s="0"/>
    </row>
    <row r="12822" customFormat="false" ht="12.75" hidden="false" customHeight="false" outlineLevel="0" collapsed="false">
      <c r="A12822" s="0" t="n">
        <v>1996</v>
      </c>
      <c r="B12822" s="0" t="n">
        <v>2</v>
      </c>
      <c r="C12822" s="0" t="n">
        <v>6</v>
      </c>
      <c r="D12822" s="0" t="n">
        <v>26</v>
      </c>
      <c r="E12822" s="0" t="n">
        <v>13</v>
      </c>
      <c r="F12822" s="0" t="n">
        <v>0</v>
      </c>
      <c r="H12822" s="0" t="n">
        <f aca="false">+(D12822+E12822)/2</f>
        <v>19.5</v>
      </c>
      <c r="I12822" s="0" t="n">
        <f aca="false">+IF(H12822&lt;65,65-H12822,0)</f>
        <v>45.5</v>
      </c>
      <c r="J12822" s="0" t="n">
        <f aca="false">+IF(H12822&gt;$L$12418,H12822-$L$12418,0)</f>
        <v>0</v>
      </c>
      <c r="K12822" s="0" t="n">
        <f aca="false">+I12822+J12822</f>
        <v>45.5</v>
      </c>
      <c r="L12822" s="32"/>
      <c r="M12822" s="14" t="n">
        <f aca="false">+(L$12416/30.25)+($L$12417*K12822)</f>
        <v>1239626.41641478</v>
      </c>
      <c r="T12822" s="0"/>
    </row>
    <row r="12823" customFormat="false" ht="12.75" hidden="false" customHeight="false" outlineLevel="0" collapsed="false">
      <c r="A12823" s="0" t="n">
        <v>1996</v>
      </c>
      <c r="B12823" s="0" t="n">
        <v>2</v>
      </c>
      <c r="C12823" s="0" t="n">
        <v>7</v>
      </c>
      <c r="D12823" s="0" t="n">
        <v>35</v>
      </c>
      <c r="E12823" s="0" t="n">
        <v>21</v>
      </c>
      <c r="F12823" s="0" t="n">
        <v>0</v>
      </c>
      <c r="H12823" s="0" t="n">
        <f aca="false">+(D12823+E12823)/2</f>
        <v>28</v>
      </c>
      <c r="I12823" s="0" t="n">
        <f aca="false">+IF(H12823&lt;65,65-H12823,0)</f>
        <v>37</v>
      </c>
      <c r="J12823" s="0" t="n">
        <f aca="false">+IF(H12823&gt;$L$12418,H12823-$L$12418,0)</f>
        <v>0</v>
      </c>
      <c r="K12823" s="0" t="n">
        <f aca="false">+I12823+J12823</f>
        <v>37</v>
      </c>
      <c r="L12823" s="32"/>
      <c r="M12823" s="14" t="n">
        <f aca="false">+(L$12416/30.25)+($L$12417*K12823)</f>
        <v>1008754.13728312</v>
      </c>
      <c r="T12823" s="0"/>
    </row>
    <row r="12824" customFormat="false" ht="12.75" hidden="false" customHeight="false" outlineLevel="0" collapsed="false">
      <c r="A12824" s="0" t="n">
        <v>1996</v>
      </c>
      <c r="B12824" s="0" t="n">
        <v>2</v>
      </c>
      <c r="C12824" s="0" t="n">
        <v>8</v>
      </c>
      <c r="D12824" s="0" t="n">
        <v>41</v>
      </c>
      <c r="E12824" s="0" t="n">
        <v>31</v>
      </c>
      <c r="F12824" s="0" t="n">
        <v>17</v>
      </c>
      <c r="H12824" s="0" t="n">
        <f aca="false">+(D12824+E12824)/2</f>
        <v>36</v>
      </c>
      <c r="I12824" s="0" t="n">
        <f aca="false">+IF(H12824&lt;65,65-H12824,0)</f>
        <v>29</v>
      </c>
      <c r="J12824" s="0" t="n">
        <f aca="false">+IF(H12824&gt;$L$12418,H12824-$L$12418,0)</f>
        <v>0</v>
      </c>
      <c r="K12824" s="0" t="n">
        <f aca="false">+I12824+J12824</f>
        <v>29</v>
      </c>
      <c r="L12824" s="32"/>
      <c r="M12824" s="14" t="n">
        <f aca="false">+(L$12416/30.25)+($L$12417*K12824)</f>
        <v>791462.580453319</v>
      </c>
      <c r="T12824" s="0"/>
    </row>
    <row r="12825" customFormat="false" ht="12.75" hidden="false" customHeight="false" outlineLevel="0" collapsed="false">
      <c r="A12825" s="0" t="n">
        <v>1996</v>
      </c>
      <c r="B12825" s="0" t="n">
        <v>2</v>
      </c>
      <c r="C12825" s="0" t="n">
        <v>9</v>
      </c>
      <c r="D12825" s="0" t="n">
        <v>47</v>
      </c>
      <c r="E12825" s="0" t="n">
        <v>38</v>
      </c>
      <c r="F12825" s="0" t="n">
        <v>0</v>
      </c>
      <c r="H12825" s="0" t="n">
        <f aca="false">+(D12825+E12825)/2</f>
        <v>42.5</v>
      </c>
      <c r="I12825" s="0" t="n">
        <f aca="false">+IF(H12825&lt;65,65-H12825,0)</f>
        <v>22.5</v>
      </c>
      <c r="J12825" s="0" t="n">
        <f aca="false">+IF(H12825&gt;$L$12418,H12825-$L$12418,0)</f>
        <v>0</v>
      </c>
      <c r="K12825" s="0" t="n">
        <f aca="false">+I12825+J12825</f>
        <v>22.5</v>
      </c>
      <c r="L12825" s="32"/>
      <c r="M12825" s="14" t="n">
        <f aca="false">+(L$12416/30.25)+($L$12417*K12825)</f>
        <v>614913.190529106</v>
      </c>
      <c r="T12825" s="0"/>
    </row>
    <row r="12826" customFormat="false" ht="12.75" hidden="false" customHeight="false" outlineLevel="0" collapsed="false">
      <c r="A12826" s="0" t="n">
        <v>1996</v>
      </c>
      <c r="B12826" s="0" t="n">
        <v>2</v>
      </c>
      <c r="C12826" s="0" t="n">
        <v>10</v>
      </c>
      <c r="D12826" s="0" t="n">
        <v>47</v>
      </c>
      <c r="E12826" s="0" t="n">
        <v>37</v>
      </c>
      <c r="F12826" s="0" t="n">
        <v>0</v>
      </c>
      <c r="H12826" s="0" t="n">
        <f aca="false">+(D12826+E12826)/2</f>
        <v>42</v>
      </c>
      <c r="I12826" s="0" t="n">
        <f aca="false">+IF(H12826&lt;65,65-H12826,0)</f>
        <v>23</v>
      </c>
      <c r="J12826" s="0" t="n">
        <f aca="false">+IF(H12826&gt;$L$12418,H12826-$L$12418,0)</f>
        <v>0</v>
      </c>
      <c r="K12826" s="0" t="n">
        <f aca="false">+I12826+J12826</f>
        <v>23</v>
      </c>
      <c r="L12826" s="32"/>
      <c r="M12826" s="14" t="n">
        <f aca="false">+(L$12416/30.25)+($L$12417*K12826)</f>
        <v>628493.912830969</v>
      </c>
      <c r="T12826" s="0"/>
    </row>
    <row r="12827" customFormat="false" ht="12.75" hidden="false" customHeight="false" outlineLevel="0" collapsed="false">
      <c r="A12827" s="0" t="n">
        <v>1996</v>
      </c>
      <c r="B12827" s="0" t="n">
        <v>2</v>
      </c>
      <c r="C12827" s="0" t="n">
        <v>11</v>
      </c>
      <c r="D12827" s="0" t="n">
        <v>49</v>
      </c>
      <c r="E12827" s="0" t="n">
        <v>36</v>
      </c>
      <c r="F12827" s="0" t="n">
        <v>0</v>
      </c>
      <c r="H12827" s="0" t="n">
        <f aca="false">+(D12827+E12827)/2</f>
        <v>42.5</v>
      </c>
      <c r="I12827" s="0" t="n">
        <f aca="false">+IF(H12827&lt;65,65-H12827,0)</f>
        <v>22.5</v>
      </c>
      <c r="J12827" s="0" t="n">
        <f aca="false">+IF(H12827&gt;$L$12418,H12827-$L$12418,0)</f>
        <v>0</v>
      </c>
      <c r="K12827" s="0" t="n">
        <f aca="false">+I12827+J12827</f>
        <v>22.5</v>
      </c>
      <c r="L12827" s="32"/>
      <c r="M12827" s="14" t="n">
        <f aca="false">+(L$12416/30.25)+($L$12417*K12827)</f>
        <v>614913.190529106</v>
      </c>
      <c r="T12827" s="0"/>
    </row>
    <row r="12828" customFormat="false" ht="12.75" hidden="false" customHeight="false" outlineLevel="0" collapsed="false">
      <c r="A12828" s="0" t="n">
        <v>1996</v>
      </c>
      <c r="B12828" s="0" t="n">
        <v>2</v>
      </c>
      <c r="C12828" s="0" t="n">
        <v>12</v>
      </c>
      <c r="D12828" s="0" t="n">
        <v>37</v>
      </c>
      <c r="E12828" s="0" t="n">
        <v>14</v>
      </c>
      <c r="F12828" s="0" t="n">
        <v>0</v>
      </c>
      <c r="H12828" s="0" t="n">
        <f aca="false">+(D12828+E12828)/2</f>
        <v>25.5</v>
      </c>
      <c r="I12828" s="0" t="n">
        <f aca="false">+IF(H12828&lt;65,65-H12828,0)</f>
        <v>39.5</v>
      </c>
      <c r="J12828" s="0" t="n">
        <f aca="false">+IF(H12828&gt;$L$12418,H12828-$L$12418,0)</f>
        <v>0</v>
      </c>
      <c r="K12828" s="0" t="n">
        <f aca="false">+I12828+J12828</f>
        <v>39.5</v>
      </c>
      <c r="L12828" s="32"/>
      <c r="M12828" s="14" t="n">
        <f aca="false">+(L$12416/30.25)+($L$12417*K12828)</f>
        <v>1076657.74879243</v>
      </c>
      <c r="T12828" s="0"/>
    </row>
    <row r="12829" customFormat="false" ht="12.75" hidden="false" customHeight="false" outlineLevel="0" collapsed="false">
      <c r="A12829" s="0" t="n">
        <v>1996</v>
      </c>
      <c r="B12829" s="0" t="n">
        <v>2</v>
      </c>
      <c r="C12829" s="0" t="n">
        <v>13</v>
      </c>
      <c r="D12829" s="0" t="n">
        <v>25</v>
      </c>
      <c r="E12829" s="0" t="n">
        <v>11</v>
      </c>
      <c r="F12829" s="0" t="n">
        <v>0</v>
      </c>
      <c r="H12829" s="0" t="n">
        <f aca="false">+(D12829+E12829)/2</f>
        <v>18</v>
      </c>
      <c r="I12829" s="0" t="n">
        <f aca="false">+IF(H12829&lt;65,65-H12829,0)</f>
        <v>47</v>
      </c>
      <c r="J12829" s="0" t="n">
        <f aca="false">+IF(H12829&gt;$L$12418,H12829-$L$12418,0)</f>
        <v>0</v>
      </c>
      <c r="K12829" s="0" t="n">
        <f aca="false">+I12829+J12829</f>
        <v>47</v>
      </c>
      <c r="L12829" s="32"/>
      <c r="M12829" s="14" t="n">
        <f aca="false">+(L$12416/30.25)+($L$12417*K12829)</f>
        <v>1280368.58332037</v>
      </c>
      <c r="T12829" s="0"/>
    </row>
    <row r="12830" customFormat="false" ht="12.75" hidden="false" customHeight="false" outlineLevel="0" collapsed="false">
      <c r="A12830" s="0" t="n">
        <v>1996</v>
      </c>
      <c r="B12830" s="0" t="n">
        <v>2</v>
      </c>
      <c r="C12830" s="0" t="n">
        <v>14</v>
      </c>
      <c r="D12830" s="0" t="n">
        <v>39</v>
      </c>
      <c r="E12830" s="0" t="n">
        <v>24</v>
      </c>
      <c r="F12830" s="0" t="n">
        <v>15</v>
      </c>
      <c r="H12830" s="0" t="n">
        <f aca="false">+(D12830+E12830)/2</f>
        <v>31.5</v>
      </c>
      <c r="I12830" s="0" t="n">
        <f aca="false">+IF(H12830&lt;65,65-H12830,0)</f>
        <v>33.5</v>
      </c>
      <c r="J12830" s="0" t="n">
        <f aca="false">+IF(H12830&gt;$L$12418,H12830-$L$12418,0)</f>
        <v>0</v>
      </c>
      <c r="K12830" s="0" t="n">
        <f aca="false">+I12830+J12830</f>
        <v>33.5</v>
      </c>
      <c r="L12830" s="32"/>
      <c r="M12830" s="14" t="n">
        <f aca="false">+(L$12416/30.25)+($L$12417*K12830)</f>
        <v>913689.081170082</v>
      </c>
      <c r="T12830" s="0"/>
    </row>
    <row r="12831" customFormat="false" ht="12.75" hidden="false" customHeight="false" outlineLevel="0" collapsed="false">
      <c r="A12831" s="0" t="n">
        <v>1996</v>
      </c>
      <c r="B12831" s="0" t="n">
        <v>2</v>
      </c>
      <c r="C12831" s="0" t="n">
        <v>15</v>
      </c>
      <c r="D12831" s="0" t="n">
        <v>35</v>
      </c>
      <c r="E12831" s="0" t="n">
        <v>28</v>
      </c>
      <c r="F12831" s="0" t="n">
        <v>0</v>
      </c>
      <c r="H12831" s="0" t="n">
        <f aca="false">+(D12831+E12831)/2</f>
        <v>31.5</v>
      </c>
      <c r="I12831" s="0" t="n">
        <f aca="false">+IF(H12831&lt;65,65-H12831,0)</f>
        <v>33.5</v>
      </c>
      <c r="J12831" s="0" t="n">
        <f aca="false">+IF(H12831&gt;$L$12418,H12831-$L$12418,0)</f>
        <v>0</v>
      </c>
      <c r="K12831" s="0" t="n">
        <f aca="false">+I12831+J12831</f>
        <v>33.5</v>
      </c>
      <c r="L12831" s="32"/>
      <c r="M12831" s="14" t="n">
        <f aca="false">+(L$12416/30.25)+($L$12417*K12831)</f>
        <v>913689.081170082</v>
      </c>
      <c r="T12831" s="0"/>
    </row>
    <row r="12832" customFormat="false" ht="12.75" hidden="false" customHeight="false" outlineLevel="0" collapsed="false">
      <c r="A12832" s="0" t="n">
        <v>1996</v>
      </c>
      <c r="B12832" s="0" t="n">
        <v>2</v>
      </c>
      <c r="C12832" s="0" t="n">
        <v>16</v>
      </c>
      <c r="D12832" s="0" t="n">
        <v>30</v>
      </c>
      <c r="E12832" s="0" t="n">
        <v>22</v>
      </c>
      <c r="F12832" s="0" t="n">
        <v>51</v>
      </c>
      <c r="H12832" s="0" t="n">
        <f aca="false">+(D12832+E12832)/2</f>
        <v>26</v>
      </c>
      <c r="I12832" s="0" t="n">
        <f aca="false">+IF(H12832&lt;65,65-H12832,0)</f>
        <v>39</v>
      </c>
      <c r="J12832" s="0" t="n">
        <f aca="false">+IF(H12832&gt;$L$12418,H12832-$L$12418,0)</f>
        <v>0</v>
      </c>
      <c r="K12832" s="0" t="n">
        <f aca="false">+I12832+J12832</f>
        <v>39</v>
      </c>
      <c r="L12832" s="32"/>
      <c r="M12832" s="14" t="n">
        <f aca="false">+(L$12416/30.25)+($L$12417*K12832)</f>
        <v>1063077.02649057</v>
      </c>
      <c r="T12832" s="0"/>
    </row>
    <row r="12833" customFormat="false" ht="12.75" hidden="false" customHeight="false" outlineLevel="0" collapsed="false">
      <c r="A12833" s="0" t="n">
        <v>1996</v>
      </c>
      <c r="B12833" s="0" t="n">
        <v>2</v>
      </c>
      <c r="C12833" s="0" t="n">
        <v>17</v>
      </c>
      <c r="D12833" s="0" t="n">
        <v>32</v>
      </c>
      <c r="E12833" s="0" t="n">
        <v>21</v>
      </c>
      <c r="F12833" s="0" t="n">
        <v>1</v>
      </c>
      <c r="H12833" s="0" t="n">
        <f aca="false">+(D12833+E12833)/2</f>
        <v>26.5</v>
      </c>
      <c r="I12833" s="0" t="n">
        <f aca="false">+IF(H12833&lt;65,65-H12833,0)</f>
        <v>38.5</v>
      </c>
      <c r="J12833" s="0" t="n">
        <f aca="false">+IF(H12833&gt;$L$12418,H12833-$L$12418,0)</f>
        <v>0</v>
      </c>
      <c r="K12833" s="0" t="n">
        <f aca="false">+I12833+J12833</f>
        <v>38.5</v>
      </c>
      <c r="L12833" s="32"/>
      <c r="M12833" s="14" t="n">
        <f aca="false">+(L$12416/30.25)+($L$12417*K12833)</f>
        <v>1049496.30418871</v>
      </c>
      <c r="T12833" s="0"/>
    </row>
    <row r="12834" customFormat="false" ht="12.75" hidden="false" customHeight="false" outlineLevel="0" collapsed="false">
      <c r="A12834" s="0" t="n">
        <v>1996</v>
      </c>
      <c r="B12834" s="0" t="n">
        <v>2</v>
      </c>
      <c r="C12834" s="0" t="n">
        <v>18</v>
      </c>
      <c r="D12834" s="0" t="n">
        <v>32</v>
      </c>
      <c r="E12834" s="0" t="n">
        <v>22</v>
      </c>
      <c r="F12834" s="0" t="n">
        <v>0</v>
      </c>
      <c r="H12834" s="0" t="n">
        <f aca="false">+(D12834+E12834)/2</f>
        <v>27</v>
      </c>
      <c r="I12834" s="0" t="n">
        <f aca="false">+IF(H12834&lt;65,65-H12834,0)</f>
        <v>38</v>
      </c>
      <c r="J12834" s="0" t="n">
        <f aca="false">+IF(H12834&gt;$L$12418,H12834-$L$12418,0)</f>
        <v>0</v>
      </c>
      <c r="K12834" s="0" t="n">
        <f aca="false">+I12834+J12834</f>
        <v>38</v>
      </c>
      <c r="L12834" s="32"/>
      <c r="M12834" s="14" t="n">
        <f aca="false">+(L$12416/30.25)+($L$12417*K12834)</f>
        <v>1035915.58188684</v>
      </c>
      <c r="T12834" s="0"/>
    </row>
    <row r="12835" customFormat="false" ht="12.75" hidden="false" customHeight="false" outlineLevel="0" collapsed="false">
      <c r="A12835" s="0" t="n">
        <v>1996</v>
      </c>
      <c r="B12835" s="0" t="n">
        <v>2</v>
      </c>
      <c r="C12835" s="0" t="n">
        <v>19</v>
      </c>
      <c r="D12835" s="0" t="n">
        <v>42</v>
      </c>
      <c r="E12835" s="0" t="n">
        <v>21</v>
      </c>
      <c r="F12835" s="0" t="n">
        <v>0</v>
      </c>
      <c r="H12835" s="0" t="n">
        <f aca="false">+(D12835+E12835)/2</f>
        <v>31.5</v>
      </c>
      <c r="I12835" s="0" t="n">
        <f aca="false">+IF(H12835&lt;65,65-H12835,0)</f>
        <v>33.5</v>
      </c>
      <c r="J12835" s="0" t="n">
        <f aca="false">+IF(H12835&gt;$L$12418,H12835-$L$12418,0)</f>
        <v>0</v>
      </c>
      <c r="K12835" s="0" t="n">
        <f aca="false">+I12835+J12835</f>
        <v>33.5</v>
      </c>
      <c r="L12835" s="32"/>
      <c r="M12835" s="14" t="n">
        <f aca="false">+(L$12416/30.25)+($L$12417*K12835)</f>
        <v>913689.081170082</v>
      </c>
      <c r="T12835" s="0"/>
    </row>
    <row r="12836" customFormat="false" ht="12.75" hidden="false" customHeight="false" outlineLevel="0" collapsed="false">
      <c r="A12836" s="0" t="n">
        <v>1996</v>
      </c>
      <c r="B12836" s="0" t="n">
        <v>2</v>
      </c>
      <c r="C12836" s="0" t="n">
        <v>20</v>
      </c>
      <c r="D12836" s="0" t="n">
        <v>52</v>
      </c>
      <c r="E12836" s="0" t="n">
        <v>37</v>
      </c>
      <c r="F12836" s="0" t="n">
        <v>12</v>
      </c>
      <c r="H12836" s="0" t="n">
        <f aca="false">+(D12836+E12836)/2</f>
        <v>44.5</v>
      </c>
      <c r="I12836" s="0" t="n">
        <f aca="false">+IF(H12836&lt;65,65-H12836,0)</f>
        <v>20.5</v>
      </c>
      <c r="J12836" s="0" t="n">
        <f aca="false">+IF(H12836&gt;$L$12418,H12836-$L$12418,0)</f>
        <v>0</v>
      </c>
      <c r="K12836" s="0" t="n">
        <f aca="false">+I12836+J12836</f>
        <v>20.5</v>
      </c>
      <c r="L12836" s="32"/>
      <c r="M12836" s="14" t="n">
        <f aca="false">+(L$12416/30.25)+($L$12417*K12836)</f>
        <v>560590.301321656</v>
      </c>
      <c r="T12836" s="0"/>
    </row>
    <row r="12837" customFormat="false" ht="12.75" hidden="false" customHeight="false" outlineLevel="0" collapsed="false">
      <c r="A12837" s="0" t="n">
        <v>1996</v>
      </c>
      <c r="B12837" s="0" t="n">
        <v>2</v>
      </c>
      <c r="C12837" s="0" t="n">
        <v>21</v>
      </c>
      <c r="D12837" s="0" t="n">
        <v>52</v>
      </c>
      <c r="E12837" s="0" t="n">
        <v>46</v>
      </c>
      <c r="F12837" s="0" t="n">
        <v>50</v>
      </c>
      <c r="H12837" s="0" t="n">
        <f aca="false">+(D12837+E12837)/2</f>
        <v>49</v>
      </c>
      <c r="I12837" s="0" t="n">
        <f aca="false">+IF(H12837&lt;65,65-H12837,0)</f>
        <v>16</v>
      </c>
      <c r="J12837" s="0" t="n">
        <f aca="false">+IF(H12837&gt;$L$12418,H12837-$L$12418,0)</f>
        <v>0</v>
      </c>
      <c r="K12837" s="0" t="n">
        <f aca="false">+I12837+J12837</f>
        <v>16</v>
      </c>
      <c r="L12837" s="32"/>
      <c r="M12837" s="14" t="n">
        <f aca="false">+(L$12416/30.25)+($L$12417*K12837)</f>
        <v>438363.800604893</v>
      </c>
      <c r="T12837" s="0"/>
    </row>
    <row r="12838" customFormat="false" ht="12.75" hidden="false" customHeight="false" outlineLevel="0" collapsed="false">
      <c r="A12838" s="0" t="n">
        <v>1996</v>
      </c>
      <c r="B12838" s="0" t="n">
        <v>2</v>
      </c>
      <c r="C12838" s="0" t="n">
        <v>22</v>
      </c>
      <c r="D12838" s="0" t="n">
        <v>59</v>
      </c>
      <c r="E12838" s="0" t="n">
        <v>46</v>
      </c>
      <c r="F12838" s="0" t="n">
        <v>4</v>
      </c>
      <c r="H12838" s="0" t="n">
        <f aca="false">+(D12838+E12838)/2</f>
        <v>52.5</v>
      </c>
      <c r="I12838" s="0" t="n">
        <f aca="false">+IF(H12838&lt;65,65-H12838,0)</f>
        <v>12.5</v>
      </c>
      <c r="J12838" s="0" t="n">
        <f aca="false">+IF(H12838&gt;$L$12418,H12838-$L$12418,0)</f>
        <v>0</v>
      </c>
      <c r="K12838" s="0" t="n">
        <f aca="false">+I12838+J12838</f>
        <v>12.5</v>
      </c>
      <c r="L12838" s="32"/>
      <c r="M12838" s="14" t="n">
        <f aca="false">+(L$12416/30.25)+($L$12417*K12838)</f>
        <v>343298.744491855</v>
      </c>
      <c r="T12838" s="0"/>
    </row>
    <row r="12839" customFormat="false" ht="12.75" hidden="false" customHeight="false" outlineLevel="0" collapsed="false">
      <c r="A12839" s="0" t="n">
        <v>1996</v>
      </c>
      <c r="B12839" s="0" t="n">
        <v>2</v>
      </c>
      <c r="C12839" s="0" t="n">
        <v>23</v>
      </c>
      <c r="D12839" s="0" t="n">
        <v>53</v>
      </c>
      <c r="E12839" s="0" t="n">
        <v>44</v>
      </c>
      <c r="F12839" s="0" t="n">
        <v>0</v>
      </c>
      <c r="H12839" s="0" t="n">
        <f aca="false">+(D12839+E12839)/2</f>
        <v>48.5</v>
      </c>
      <c r="I12839" s="0" t="n">
        <f aca="false">+IF(H12839&lt;65,65-H12839,0)</f>
        <v>16.5</v>
      </c>
      <c r="J12839" s="0" t="n">
        <f aca="false">+IF(H12839&gt;$L$12418,H12839-$L$12418,0)</f>
        <v>0</v>
      </c>
      <c r="K12839" s="0" t="n">
        <f aca="false">+I12839+J12839</f>
        <v>16.5</v>
      </c>
      <c r="L12839" s="32"/>
      <c r="M12839" s="14" t="n">
        <f aca="false">+(L$12416/30.25)+($L$12417*K12839)</f>
        <v>451944.522906755</v>
      </c>
      <c r="T12839" s="0"/>
    </row>
    <row r="12840" customFormat="false" ht="12.75" hidden="false" customHeight="false" outlineLevel="0" collapsed="false">
      <c r="A12840" s="0" t="n">
        <v>1996</v>
      </c>
      <c r="B12840" s="0" t="n">
        <v>2</v>
      </c>
      <c r="C12840" s="0" t="n">
        <v>24</v>
      </c>
      <c r="D12840" s="0" t="n">
        <v>56</v>
      </c>
      <c r="E12840" s="0" t="n">
        <v>43</v>
      </c>
      <c r="F12840" s="0" t="n">
        <v>41</v>
      </c>
      <c r="H12840" s="0" t="n">
        <f aca="false">+(D12840+E12840)/2</f>
        <v>49.5</v>
      </c>
      <c r="I12840" s="0" t="n">
        <f aca="false">+IF(H12840&lt;65,65-H12840,0)</f>
        <v>15.5</v>
      </c>
      <c r="J12840" s="0" t="n">
        <f aca="false">+IF(H12840&gt;$L$12418,H12840-$L$12418,0)</f>
        <v>0</v>
      </c>
      <c r="K12840" s="0" t="n">
        <f aca="false">+I12840+J12840</f>
        <v>15.5</v>
      </c>
      <c r="L12840" s="32"/>
      <c r="M12840" s="14" t="n">
        <f aca="false">+(L$12416/30.25)+($L$12417*K12840)</f>
        <v>424783.07830303</v>
      </c>
      <c r="T12840" s="0"/>
    </row>
    <row r="12841" customFormat="false" ht="12.75" hidden="false" customHeight="false" outlineLevel="0" collapsed="false">
      <c r="A12841" s="0" t="n">
        <v>1996</v>
      </c>
      <c r="B12841" s="0" t="n">
        <v>2</v>
      </c>
      <c r="C12841" s="0" t="n">
        <v>25</v>
      </c>
      <c r="D12841" s="0" t="n">
        <v>62</v>
      </c>
      <c r="E12841" s="0" t="n">
        <v>47</v>
      </c>
      <c r="F12841" s="0" t="n">
        <v>0</v>
      </c>
      <c r="H12841" s="0" t="n">
        <f aca="false">+(D12841+E12841)/2</f>
        <v>54.5</v>
      </c>
      <c r="I12841" s="0" t="n">
        <f aca="false">+IF(H12841&lt;65,65-H12841,0)</f>
        <v>10.5</v>
      </c>
      <c r="J12841" s="0" t="n">
        <f aca="false">+IF(H12841&gt;$L$12418,H12841-$L$12418,0)</f>
        <v>0</v>
      </c>
      <c r="K12841" s="0" t="n">
        <f aca="false">+I12841+J12841</f>
        <v>10.5</v>
      </c>
      <c r="L12841" s="32"/>
      <c r="M12841" s="14" t="n">
        <f aca="false">+(L$12416/30.25)+($L$12417*K12841)</f>
        <v>288975.855284405</v>
      </c>
      <c r="T12841" s="0"/>
    </row>
    <row r="12842" customFormat="false" ht="12.75" hidden="false" customHeight="false" outlineLevel="0" collapsed="false">
      <c r="A12842" s="0" t="n">
        <v>1996</v>
      </c>
      <c r="B12842" s="0" t="n">
        <v>2</v>
      </c>
      <c r="C12842" s="0" t="n">
        <v>26</v>
      </c>
      <c r="D12842" s="0" t="n">
        <v>57</v>
      </c>
      <c r="E12842" s="0" t="n">
        <v>44</v>
      </c>
      <c r="F12842" s="0" t="n">
        <v>0</v>
      </c>
      <c r="H12842" s="0" t="n">
        <f aca="false">+(D12842+E12842)/2</f>
        <v>50.5</v>
      </c>
      <c r="I12842" s="0" t="n">
        <f aca="false">+IF(H12842&lt;65,65-H12842,0)</f>
        <v>14.5</v>
      </c>
      <c r="J12842" s="0" t="n">
        <f aca="false">+IF(H12842&gt;$L$12418,H12842-$L$12418,0)</f>
        <v>0</v>
      </c>
      <c r="K12842" s="0" t="n">
        <f aca="false">+I12842+J12842</f>
        <v>14.5</v>
      </c>
      <c r="L12842" s="32"/>
      <c r="M12842" s="14" t="n">
        <f aca="false">+(L$12416/30.25)+($L$12417*K12842)</f>
        <v>397621.633699305</v>
      </c>
      <c r="T12842" s="0"/>
    </row>
    <row r="12843" customFormat="false" ht="12.75" hidden="false" customHeight="false" outlineLevel="0" collapsed="false">
      <c r="A12843" s="0" t="n">
        <v>1996</v>
      </c>
      <c r="B12843" s="0" t="n">
        <v>2</v>
      </c>
      <c r="C12843" s="0" t="n">
        <v>27</v>
      </c>
      <c r="D12843" s="0" t="n">
        <v>58</v>
      </c>
      <c r="E12843" s="0" t="n">
        <v>37</v>
      </c>
      <c r="F12843" s="0" t="n">
        <v>2</v>
      </c>
      <c r="H12843" s="0" t="n">
        <f aca="false">+(D12843+E12843)/2</f>
        <v>47.5</v>
      </c>
      <c r="I12843" s="0" t="n">
        <f aca="false">+IF(H12843&lt;65,65-H12843,0)</f>
        <v>17.5</v>
      </c>
      <c r="J12843" s="0" t="n">
        <f aca="false">+IF(H12843&gt;$L$12418,H12843-$L$12418,0)</f>
        <v>0</v>
      </c>
      <c r="K12843" s="0" t="n">
        <f aca="false">+I12843+J12843</f>
        <v>17.5</v>
      </c>
      <c r="L12843" s="32"/>
      <c r="M12843" s="14" t="n">
        <f aca="false">+(L$12416/30.25)+($L$12417*K12843)</f>
        <v>479105.967510481</v>
      </c>
      <c r="T12843" s="0"/>
    </row>
    <row r="12844" customFormat="false" ht="12.75" hidden="false" customHeight="false" outlineLevel="0" collapsed="false">
      <c r="A12844" s="0" t="n">
        <v>1996</v>
      </c>
      <c r="B12844" s="0" t="n">
        <v>2</v>
      </c>
      <c r="C12844" s="0" t="n">
        <v>28</v>
      </c>
      <c r="D12844" s="0" t="n">
        <v>60</v>
      </c>
      <c r="E12844" s="0" t="n">
        <v>31</v>
      </c>
      <c r="F12844" s="0" t="n">
        <v>8</v>
      </c>
      <c r="H12844" s="0" t="n">
        <f aca="false">+(D12844+E12844)/2</f>
        <v>45.5</v>
      </c>
      <c r="I12844" s="0" t="n">
        <f aca="false">+IF(H12844&lt;65,65-H12844,0)</f>
        <v>19.5</v>
      </c>
      <c r="J12844" s="0" t="n">
        <f aca="false">+IF(H12844&gt;$L$12418,H12844-$L$12418,0)</f>
        <v>0</v>
      </c>
      <c r="K12844" s="0" t="n">
        <f aca="false">+I12844+J12844</f>
        <v>19.5</v>
      </c>
      <c r="L12844" s="32"/>
      <c r="M12844" s="14" t="n">
        <f aca="false">+(L$12416/30.25)+($L$12417*K12844)</f>
        <v>533428.856717931</v>
      </c>
      <c r="T12844" s="0"/>
    </row>
    <row r="12845" customFormat="false" ht="12.75" hidden="false" customHeight="false" outlineLevel="0" collapsed="false">
      <c r="A12845" s="0" t="n">
        <v>1996</v>
      </c>
      <c r="B12845" s="0" t="n">
        <v>2</v>
      </c>
      <c r="C12845" s="0" t="n">
        <v>29</v>
      </c>
      <c r="D12845" s="0" t="n">
        <v>33</v>
      </c>
      <c r="E12845" s="0" t="n">
        <v>24</v>
      </c>
      <c r="F12845" s="0" t="n">
        <v>0</v>
      </c>
      <c r="H12845" s="0" t="n">
        <f aca="false">+(D12845+E12845)/2</f>
        <v>28.5</v>
      </c>
      <c r="I12845" s="0" t="n">
        <f aca="false">+IF(H12845&lt;65,65-H12845,0)</f>
        <v>36.5</v>
      </c>
      <c r="J12845" s="0" t="n">
        <f aca="false">+IF(H12845&gt;$L$12418,H12845-$L$12418,0)</f>
        <v>0</v>
      </c>
      <c r="K12845" s="0" t="n">
        <f aca="false">+I12845+J12845</f>
        <v>36.5</v>
      </c>
      <c r="L12845" s="32"/>
      <c r="M12845" s="14" t="n">
        <f aca="false">+(L$12416/30.25)+($L$12417*K12845)</f>
        <v>995173.414981257</v>
      </c>
      <c r="T12845" s="0"/>
    </row>
    <row r="12846" customFormat="false" ht="12.75" hidden="false" customHeight="false" outlineLevel="0" collapsed="false">
      <c r="A12846" s="0" t="n">
        <v>1996</v>
      </c>
      <c r="B12846" s="0" t="n">
        <v>3</v>
      </c>
      <c r="C12846" s="0" t="n">
        <v>1</v>
      </c>
      <c r="D12846" s="0" t="n">
        <v>34</v>
      </c>
      <c r="E12846" s="0" t="n">
        <v>22</v>
      </c>
      <c r="F12846" s="0" t="n">
        <v>0</v>
      </c>
      <c r="H12846" s="0" t="n">
        <f aca="false">+(D12846+E12846)/2</f>
        <v>28</v>
      </c>
      <c r="I12846" s="0" t="n">
        <f aca="false">+IF(H12846&lt;65,65-H12846,0)</f>
        <v>37</v>
      </c>
      <c r="J12846" s="0" t="n">
        <f aca="false">+IF(H12846&gt;$L$12418,H12846-$L$12418,0)</f>
        <v>0</v>
      </c>
      <c r="K12846" s="0" t="n">
        <f aca="false">+I12846+J12846</f>
        <v>37</v>
      </c>
      <c r="L12846" s="32"/>
      <c r="M12846" s="14" t="n">
        <f aca="false">+(L$12416/30.25)+($L$12417*K12846)</f>
        <v>1008754.13728312</v>
      </c>
      <c r="T12846" s="0"/>
    </row>
    <row r="12847" customFormat="false" ht="12.75" hidden="false" customHeight="false" outlineLevel="0" collapsed="false">
      <c r="A12847" s="0" t="n">
        <v>1996</v>
      </c>
      <c r="B12847" s="0" t="n">
        <v>3</v>
      </c>
      <c r="C12847" s="0" t="n">
        <v>2</v>
      </c>
      <c r="D12847" s="0" t="n">
        <v>35</v>
      </c>
      <c r="E12847" s="0" t="n">
        <v>29</v>
      </c>
      <c r="F12847" s="0" t="n">
        <v>33</v>
      </c>
      <c r="H12847" s="0" t="n">
        <f aca="false">+(D12847+E12847)/2</f>
        <v>32</v>
      </c>
      <c r="I12847" s="0" t="n">
        <f aca="false">+IF(H12847&lt;65,65-H12847,0)</f>
        <v>33</v>
      </c>
      <c r="J12847" s="0" t="n">
        <f aca="false">+IF(H12847&gt;$L$12418,H12847-$L$12418,0)</f>
        <v>0</v>
      </c>
      <c r="K12847" s="0" t="n">
        <f aca="false">+I12847+J12847</f>
        <v>33</v>
      </c>
      <c r="L12847" s="32"/>
      <c r="M12847" s="14" t="n">
        <f aca="false">+(L$12416/30.25)+($L$12417*K12847)</f>
        <v>900108.358868219</v>
      </c>
      <c r="T12847" s="0"/>
    </row>
    <row r="12848" customFormat="false" ht="12.75" hidden="false" customHeight="false" outlineLevel="0" collapsed="false">
      <c r="A12848" s="0" t="n">
        <v>1996</v>
      </c>
      <c r="B12848" s="0" t="n">
        <v>3</v>
      </c>
      <c r="C12848" s="0" t="n">
        <v>3</v>
      </c>
      <c r="D12848" s="0" t="n">
        <v>35</v>
      </c>
      <c r="E12848" s="0" t="n">
        <v>21</v>
      </c>
      <c r="F12848" s="0" t="n">
        <v>1</v>
      </c>
      <c r="H12848" s="0" t="n">
        <f aca="false">+(D12848+E12848)/2</f>
        <v>28</v>
      </c>
      <c r="I12848" s="0" t="n">
        <f aca="false">+IF(H12848&lt;65,65-H12848,0)</f>
        <v>37</v>
      </c>
      <c r="J12848" s="0" t="n">
        <f aca="false">+IF(H12848&gt;$L$12418,H12848-$L$12418,0)</f>
        <v>0</v>
      </c>
      <c r="K12848" s="0" t="n">
        <f aca="false">+I12848+J12848</f>
        <v>37</v>
      </c>
      <c r="L12848" s="32"/>
      <c r="M12848" s="14" t="n">
        <f aca="false">+(L$12416/30.25)+($L$12417*K12848)</f>
        <v>1008754.13728312</v>
      </c>
      <c r="T12848" s="0"/>
    </row>
    <row r="12849" customFormat="false" ht="12.75" hidden="false" customHeight="false" outlineLevel="0" collapsed="false">
      <c r="A12849" s="0" t="n">
        <v>1996</v>
      </c>
      <c r="B12849" s="0" t="n">
        <v>3</v>
      </c>
      <c r="C12849" s="0" t="n">
        <v>4</v>
      </c>
      <c r="D12849" s="0" t="n">
        <v>35</v>
      </c>
      <c r="E12849" s="0" t="n">
        <v>19</v>
      </c>
      <c r="F12849" s="0" t="n">
        <v>0</v>
      </c>
      <c r="H12849" s="0" t="n">
        <f aca="false">+(D12849+E12849)/2</f>
        <v>27</v>
      </c>
      <c r="I12849" s="0" t="n">
        <f aca="false">+IF(H12849&lt;65,65-H12849,0)</f>
        <v>38</v>
      </c>
      <c r="J12849" s="0" t="n">
        <f aca="false">+IF(H12849&gt;$L$12418,H12849-$L$12418,0)</f>
        <v>0</v>
      </c>
      <c r="K12849" s="0" t="n">
        <f aca="false">+I12849+J12849</f>
        <v>38</v>
      </c>
      <c r="L12849" s="32"/>
      <c r="M12849" s="14" t="n">
        <f aca="false">+(L$12416/30.25)+($L$12417*K12849)</f>
        <v>1035915.58188684</v>
      </c>
      <c r="T12849" s="0"/>
    </row>
    <row r="12850" customFormat="false" ht="12.75" hidden="false" customHeight="false" outlineLevel="0" collapsed="false">
      <c r="A12850" s="0" t="n">
        <v>1996</v>
      </c>
      <c r="B12850" s="0" t="n">
        <v>3</v>
      </c>
      <c r="C12850" s="0" t="n">
        <v>5</v>
      </c>
      <c r="D12850" s="0" t="n">
        <v>61</v>
      </c>
      <c r="E12850" s="0" t="n">
        <v>32</v>
      </c>
      <c r="F12850" s="0" t="n">
        <v>22</v>
      </c>
      <c r="H12850" s="0" t="n">
        <f aca="false">+(D12850+E12850)/2</f>
        <v>46.5</v>
      </c>
      <c r="I12850" s="0" t="n">
        <f aca="false">+IF(H12850&lt;65,65-H12850,0)</f>
        <v>18.5</v>
      </c>
      <c r="J12850" s="0" t="n">
        <f aca="false">+IF(H12850&gt;$L$12418,H12850-$L$12418,0)</f>
        <v>0</v>
      </c>
      <c r="K12850" s="0" t="n">
        <f aca="false">+I12850+J12850</f>
        <v>18.5</v>
      </c>
      <c r="L12850" s="32"/>
      <c r="M12850" s="14" t="n">
        <f aca="false">+(L$12416/30.25)+($L$12417*K12850)</f>
        <v>506267.412114206</v>
      </c>
      <c r="T12850" s="0"/>
    </row>
    <row r="12851" customFormat="false" ht="12.75" hidden="false" customHeight="false" outlineLevel="0" collapsed="false">
      <c r="A12851" s="0" t="n">
        <v>1996</v>
      </c>
      <c r="B12851" s="0" t="n">
        <v>3</v>
      </c>
      <c r="C12851" s="0" t="n">
        <v>6</v>
      </c>
      <c r="D12851" s="0" t="n">
        <v>50</v>
      </c>
      <c r="E12851" s="0" t="n">
        <v>34</v>
      </c>
      <c r="F12851" s="0" t="n">
        <v>51</v>
      </c>
      <c r="H12851" s="0" t="n">
        <f aca="false">+(D12851+E12851)/2</f>
        <v>42</v>
      </c>
      <c r="I12851" s="0" t="n">
        <f aca="false">+IF(H12851&lt;65,65-H12851,0)</f>
        <v>23</v>
      </c>
      <c r="J12851" s="0" t="n">
        <f aca="false">+IF(H12851&gt;$L$12418,H12851-$L$12418,0)</f>
        <v>0</v>
      </c>
      <c r="K12851" s="0" t="n">
        <f aca="false">+I12851+J12851</f>
        <v>23</v>
      </c>
      <c r="L12851" s="32"/>
      <c r="M12851" s="14" t="n">
        <f aca="false">+(L$12416/30.25)+($L$12417*K12851)</f>
        <v>628493.912830969</v>
      </c>
      <c r="T12851" s="0"/>
    </row>
    <row r="12852" customFormat="false" ht="12.75" hidden="false" customHeight="false" outlineLevel="0" collapsed="false">
      <c r="A12852" s="0" t="n">
        <v>1996</v>
      </c>
      <c r="B12852" s="0" t="n">
        <v>3</v>
      </c>
      <c r="C12852" s="0" t="n">
        <v>7</v>
      </c>
      <c r="D12852" s="0" t="n">
        <v>34</v>
      </c>
      <c r="E12852" s="0" t="n">
        <v>23</v>
      </c>
      <c r="F12852" s="0" t="n">
        <v>81</v>
      </c>
      <c r="H12852" s="0" t="n">
        <f aca="false">+(D12852+E12852)/2</f>
        <v>28.5</v>
      </c>
      <c r="I12852" s="0" t="n">
        <f aca="false">+IF(H12852&lt;65,65-H12852,0)</f>
        <v>36.5</v>
      </c>
      <c r="J12852" s="0" t="n">
        <f aca="false">+IF(H12852&gt;$L$12418,H12852-$L$12418,0)</f>
        <v>0</v>
      </c>
      <c r="K12852" s="0" t="n">
        <f aca="false">+I12852+J12852</f>
        <v>36.5</v>
      </c>
      <c r="L12852" s="32"/>
      <c r="M12852" s="14" t="n">
        <f aca="false">+(L$12416/30.25)+($L$12417*K12852)</f>
        <v>995173.414981257</v>
      </c>
      <c r="T12852" s="0"/>
    </row>
    <row r="12853" customFormat="false" ht="12.75" hidden="false" customHeight="false" outlineLevel="0" collapsed="false">
      <c r="A12853" s="0" t="n">
        <v>1996</v>
      </c>
      <c r="B12853" s="0" t="n">
        <v>3</v>
      </c>
      <c r="C12853" s="0" t="n">
        <v>8</v>
      </c>
      <c r="D12853" s="0" t="n">
        <v>24</v>
      </c>
      <c r="E12853" s="0" t="n">
        <v>14</v>
      </c>
      <c r="F12853" s="0" t="n">
        <v>28</v>
      </c>
      <c r="H12853" s="0" t="n">
        <f aca="false">+(D12853+E12853)/2</f>
        <v>19</v>
      </c>
      <c r="I12853" s="0" t="n">
        <f aca="false">+IF(H12853&lt;65,65-H12853,0)</f>
        <v>46</v>
      </c>
      <c r="J12853" s="0" t="n">
        <f aca="false">+IF(H12853&gt;$L$12418,H12853-$L$12418,0)</f>
        <v>0</v>
      </c>
      <c r="K12853" s="0" t="n">
        <f aca="false">+I12853+J12853</f>
        <v>46</v>
      </c>
      <c r="L12853" s="32"/>
      <c r="M12853" s="14" t="n">
        <f aca="false">+(L$12416/30.25)+($L$12417*K12853)</f>
        <v>1253207.13871665</v>
      </c>
      <c r="T12853" s="0"/>
    </row>
    <row r="12854" customFormat="false" ht="12.75" hidden="false" customHeight="false" outlineLevel="0" collapsed="false">
      <c r="A12854" s="0" t="n">
        <v>1996</v>
      </c>
      <c r="B12854" s="0" t="n">
        <v>3</v>
      </c>
      <c r="C12854" s="0" t="n">
        <v>9</v>
      </c>
      <c r="D12854" s="0" t="n">
        <v>24</v>
      </c>
      <c r="E12854" s="0" t="n">
        <v>11</v>
      </c>
      <c r="F12854" s="0" t="n">
        <v>0</v>
      </c>
      <c r="H12854" s="0" t="n">
        <f aca="false">+(D12854+E12854)/2</f>
        <v>17.5</v>
      </c>
      <c r="I12854" s="0" t="n">
        <f aca="false">+IF(H12854&lt;65,65-H12854,0)</f>
        <v>47.5</v>
      </c>
      <c r="J12854" s="0" t="n">
        <f aca="false">+IF(H12854&gt;$L$12418,H12854-$L$12418,0)</f>
        <v>0</v>
      </c>
      <c r="K12854" s="0" t="n">
        <f aca="false">+I12854+J12854</f>
        <v>47.5</v>
      </c>
      <c r="L12854" s="32"/>
      <c r="M12854" s="14" t="n">
        <f aca="false">+(L$12416/30.25)+($L$12417*K12854)</f>
        <v>1293949.30562223</v>
      </c>
      <c r="T12854" s="0"/>
    </row>
    <row r="12855" customFormat="false" ht="12.75" hidden="false" customHeight="false" outlineLevel="0" collapsed="false">
      <c r="A12855" s="0" t="n">
        <v>1996</v>
      </c>
      <c r="B12855" s="0" t="n">
        <v>3</v>
      </c>
      <c r="C12855" s="0" t="n">
        <v>10</v>
      </c>
      <c r="D12855" s="0" t="n">
        <v>33</v>
      </c>
      <c r="E12855" s="0" t="n">
        <v>16</v>
      </c>
      <c r="F12855" s="0" t="n">
        <v>0</v>
      </c>
      <c r="H12855" s="0" t="n">
        <f aca="false">+(D12855+E12855)/2</f>
        <v>24.5</v>
      </c>
      <c r="I12855" s="0" t="n">
        <f aca="false">+IF(H12855&lt;65,65-H12855,0)</f>
        <v>40.5</v>
      </c>
      <c r="J12855" s="0" t="n">
        <f aca="false">+IF(H12855&gt;$L$12418,H12855-$L$12418,0)</f>
        <v>0</v>
      </c>
      <c r="K12855" s="0" t="n">
        <f aca="false">+I12855+J12855</f>
        <v>40.5</v>
      </c>
      <c r="L12855" s="32"/>
      <c r="M12855" s="14" t="n">
        <f aca="false">+(L$12416/30.25)+($L$12417*K12855)</f>
        <v>1103819.19339616</v>
      </c>
      <c r="T12855" s="0"/>
    </row>
    <row r="12856" customFormat="false" ht="12.75" hidden="false" customHeight="false" outlineLevel="0" collapsed="false">
      <c r="A12856" s="0" t="n">
        <v>1996</v>
      </c>
      <c r="B12856" s="0" t="n">
        <v>3</v>
      </c>
      <c r="C12856" s="0" t="n">
        <v>11</v>
      </c>
      <c r="D12856" s="0" t="n">
        <v>42</v>
      </c>
      <c r="E12856" s="0" t="n">
        <v>25</v>
      </c>
      <c r="F12856" s="0" t="n">
        <v>0</v>
      </c>
      <c r="H12856" s="0" t="n">
        <f aca="false">+(D12856+E12856)/2</f>
        <v>33.5</v>
      </c>
      <c r="I12856" s="0" t="n">
        <f aca="false">+IF(H12856&lt;65,65-H12856,0)</f>
        <v>31.5</v>
      </c>
      <c r="J12856" s="0" t="n">
        <f aca="false">+IF(H12856&gt;$L$12418,H12856-$L$12418,0)</f>
        <v>0</v>
      </c>
      <c r="K12856" s="0" t="n">
        <f aca="false">+I12856+J12856</f>
        <v>31.5</v>
      </c>
      <c r="L12856" s="32"/>
      <c r="M12856" s="14" t="n">
        <f aca="false">+(L$12416/30.25)+($L$12417*K12856)</f>
        <v>859366.191962632</v>
      </c>
      <c r="T12856" s="0"/>
    </row>
    <row r="12857" customFormat="false" ht="12.75" hidden="false" customHeight="false" outlineLevel="0" collapsed="false">
      <c r="A12857" s="0" t="n">
        <v>1996</v>
      </c>
      <c r="B12857" s="0" t="n">
        <v>3</v>
      </c>
      <c r="C12857" s="0" t="n">
        <v>12</v>
      </c>
      <c r="D12857" s="0" t="n">
        <v>50</v>
      </c>
      <c r="E12857" s="0" t="n">
        <v>32</v>
      </c>
      <c r="F12857" s="0" t="n">
        <v>0</v>
      </c>
      <c r="H12857" s="0" t="n">
        <f aca="false">+(D12857+E12857)/2</f>
        <v>41</v>
      </c>
      <c r="I12857" s="0" t="n">
        <f aca="false">+IF(H12857&lt;65,65-H12857,0)</f>
        <v>24</v>
      </c>
      <c r="J12857" s="0" t="n">
        <f aca="false">+IF(H12857&gt;$L$12418,H12857-$L$12418,0)</f>
        <v>0</v>
      </c>
      <c r="K12857" s="0" t="n">
        <f aca="false">+I12857+J12857</f>
        <v>24</v>
      </c>
      <c r="L12857" s="32"/>
      <c r="M12857" s="14" t="n">
        <f aca="false">+(L$12416/30.25)+($L$12417*K12857)</f>
        <v>655655.357434694</v>
      </c>
      <c r="T12857" s="0"/>
    </row>
    <row r="12858" customFormat="false" ht="12.75" hidden="false" customHeight="false" outlineLevel="0" collapsed="false">
      <c r="A12858" s="0" t="n">
        <v>1996</v>
      </c>
      <c r="B12858" s="0" t="n">
        <v>3</v>
      </c>
      <c r="C12858" s="0" t="n">
        <v>13</v>
      </c>
      <c r="D12858" s="0" t="n">
        <v>58</v>
      </c>
      <c r="E12858" s="0" t="n">
        <v>36</v>
      </c>
      <c r="F12858" s="0" t="n">
        <v>0</v>
      </c>
      <c r="H12858" s="0" t="n">
        <f aca="false">+(D12858+E12858)/2</f>
        <v>47</v>
      </c>
      <c r="I12858" s="0" t="n">
        <f aca="false">+IF(H12858&lt;65,65-H12858,0)</f>
        <v>18</v>
      </c>
      <c r="J12858" s="0" t="n">
        <f aca="false">+IF(H12858&gt;$L$12418,H12858-$L$12418,0)</f>
        <v>0</v>
      </c>
      <c r="K12858" s="0" t="n">
        <f aca="false">+I12858+J12858</f>
        <v>18</v>
      </c>
      <c r="L12858" s="32"/>
      <c r="M12858" s="14" t="n">
        <f aca="false">+(L$12416/30.25)+($L$12417*K12858)</f>
        <v>492686.689812343</v>
      </c>
      <c r="T12858" s="0"/>
    </row>
    <row r="12859" customFormat="false" ht="12.75" hidden="false" customHeight="false" outlineLevel="0" collapsed="false">
      <c r="A12859" s="0" t="n">
        <v>1996</v>
      </c>
      <c r="B12859" s="0" t="n">
        <v>3</v>
      </c>
      <c r="C12859" s="0" t="n">
        <v>14</v>
      </c>
      <c r="D12859" s="0" t="n">
        <v>63</v>
      </c>
      <c r="E12859" s="0" t="n">
        <v>45</v>
      </c>
      <c r="F12859" s="0" t="n">
        <v>0</v>
      </c>
      <c r="H12859" s="0" t="n">
        <f aca="false">+(D12859+E12859)/2</f>
        <v>54</v>
      </c>
      <c r="I12859" s="0" t="n">
        <f aca="false">+IF(H12859&lt;65,65-H12859,0)</f>
        <v>11</v>
      </c>
      <c r="J12859" s="0" t="n">
        <f aca="false">+IF(H12859&gt;$L$12418,H12859-$L$12418,0)</f>
        <v>0</v>
      </c>
      <c r="K12859" s="0" t="n">
        <f aca="false">+I12859+J12859</f>
        <v>11</v>
      </c>
      <c r="L12859" s="32"/>
      <c r="M12859" s="14" t="n">
        <f aca="false">+(L$12416/30.25)+($L$12417*K12859)</f>
        <v>302556.577586267</v>
      </c>
      <c r="T12859" s="0"/>
    </row>
    <row r="12860" customFormat="false" ht="12.75" hidden="false" customHeight="false" outlineLevel="0" collapsed="false">
      <c r="A12860" s="0" t="n">
        <v>1996</v>
      </c>
      <c r="B12860" s="0" t="n">
        <v>3</v>
      </c>
      <c r="C12860" s="0" t="n">
        <v>15</v>
      </c>
      <c r="D12860" s="0" t="n">
        <v>60</v>
      </c>
      <c r="E12860" s="0" t="n">
        <v>43</v>
      </c>
      <c r="F12860" s="0" t="n">
        <v>15</v>
      </c>
      <c r="H12860" s="0" t="n">
        <f aca="false">+(D12860+E12860)/2</f>
        <v>51.5</v>
      </c>
      <c r="I12860" s="0" t="n">
        <f aca="false">+IF(H12860&lt;65,65-H12860,0)</f>
        <v>13.5</v>
      </c>
      <c r="J12860" s="0" t="n">
        <f aca="false">+IF(H12860&gt;$L$12418,H12860-$L$12418,0)</f>
        <v>0</v>
      </c>
      <c r="K12860" s="0" t="n">
        <f aca="false">+I12860+J12860</f>
        <v>13.5</v>
      </c>
      <c r="L12860" s="32"/>
      <c r="M12860" s="14" t="n">
        <f aca="false">+(L$12416/30.25)+($L$12417*K12860)</f>
        <v>370460.18909558</v>
      </c>
      <c r="T12860" s="0"/>
    </row>
    <row r="12861" customFormat="false" ht="12.75" hidden="false" customHeight="false" outlineLevel="0" collapsed="false">
      <c r="A12861" s="0" t="n">
        <v>1996</v>
      </c>
      <c r="B12861" s="0" t="n">
        <v>3</v>
      </c>
      <c r="C12861" s="0" t="n">
        <v>16</v>
      </c>
      <c r="D12861" s="0" t="n">
        <v>48</v>
      </c>
      <c r="E12861" s="0" t="n">
        <v>34</v>
      </c>
      <c r="F12861" s="0" t="n">
        <v>0</v>
      </c>
      <c r="H12861" s="0" t="n">
        <f aca="false">+(D12861+E12861)/2</f>
        <v>41</v>
      </c>
      <c r="I12861" s="0" t="n">
        <f aca="false">+IF(H12861&lt;65,65-H12861,0)</f>
        <v>24</v>
      </c>
      <c r="J12861" s="0" t="n">
        <f aca="false">+IF(H12861&gt;$L$12418,H12861-$L$12418,0)</f>
        <v>0</v>
      </c>
      <c r="K12861" s="0" t="n">
        <f aca="false">+I12861+J12861</f>
        <v>24</v>
      </c>
      <c r="L12861" s="32"/>
      <c r="M12861" s="14" t="n">
        <f aca="false">+(L$12416/30.25)+($L$12417*K12861)</f>
        <v>655655.357434694</v>
      </c>
      <c r="T12861" s="0"/>
    </row>
    <row r="12862" customFormat="false" ht="12.75" hidden="false" customHeight="false" outlineLevel="0" collapsed="false">
      <c r="A12862" s="0" t="n">
        <v>1996</v>
      </c>
      <c r="B12862" s="0" t="n">
        <v>3</v>
      </c>
      <c r="C12862" s="0" t="n">
        <v>17</v>
      </c>
      <c r="D12862" s="0" t="n">
        <v>49</v>
      </c>
      <c r="E12862" s="0" t="n">
        <v>33</v>
      </c>
      <c r="F12862" s="0" t="n">
        <v>0</v>
      </c>
      <c r="H12862" s="0" t="n">
        <f aca="false">+(D12862+E12862)/2</f>
        <v>41</v>
      </c>
      <c r="I12862" s="0" t="n">
        <f aca="false">+IF(H12862&lt;65,65-H12862,0)</f>
        <v>24</v>
      </c>
      <c r="J12862" s="0" t="n">
        <f aca="false">+IF(H12862&gt;$L$12418,H12862-$L$12418,0)</f>
        <v>0</v>
      </c>
      <c r="K12862" s="0" t="n">
        <f aca="false">+I12862+J12862</f>
        <v>24</v>
      </c>
      <c r="L12862" s="32"/>
      <c r="M12862" s="14" t="n">
        <f aca="false">+(L$12416/30.25)+($L$12417*K12862)</f>
        <v>655655.357434694</v>
      </c>
      <c r="T12862" s="0"/>
    </row>
    <row r="12863" customFormat="false" ht="12.75" hidden="false" customHeight="false" outlineLevel="0" collapsed="false">
      <c r="A12863" s="0" t="n">
        <v>1996</v>
      </c>
      <c r="B12863" s="0" t="n">
        <v>3</v>
      </c>
      <c r="C12863" s="0" t="n">
        <v>18</v>
      </c>
      <c r="D12863" s="0" t="n">
        <v>59</v>
      </c>
      <c r="E12863" s="0" t="n">
        <v>42</v>
      </c>
      <c r="F12863" s="0" t="n">
        <v>0</v>
      </c>
      <c r="H12863" s="0" t="n">
        <f aca="false">+(D12863+E12863)/2</f>
        <v>50.5</v>
      </c>
      <c r="I12863" s="0" t="n">
        <f aca="false">+IF(H12863&lt;65,65-H12863,0)</f>
        <v>14.5</v>
      </c>
      <c r="J12863" s="0" t="n">
        <f aca="false">+IF(H12863&gt;$L$12418,H12863-$L$12418,0)</f>
        <v>0</v>
      </c>
      <c r="K12863" s="0" t="n">
        <f aca="false">+I12863+J12863</f>
        <v>14.5</v>
      </c>
      <c r="L12863" s="32"/>
      <c r="M12863" s="14" t="n">
        <f aca="false">+(L$12416/30.25)+($L$12417*K12863)</f>
        <v>397621.633699305</v>
      </c>
      <c r="T12863" s="0"/>
    </row>
    <row r="12864" customFormat="false" ht="12.75" hidden="false" customHeight="false" outlineLevel="0" collapsed="false">
      <c r="A12864" s="0" t="n">
        <v>1996</v>
      </c>
      <c r="B12864" s="0" t="n">
        <v>3</v>
      </c>
      <c r="C12864" s="0" t="n">
        <v>19</v>
      </c>
      <c r="D12864" s="0" t="n">
        <v>47</v>
      </c>
      <c r="E12864" s="0" t="n">
        <v>40</v>
      </c>
      <c r="F12864" s="0" t="n">
        <v>84</v>
      </c>
      <c r="H12864" s="0" t="n">
        <f aca="false">+(D12864+E12864)/2</f>
        <v>43.5</v>
      </c>
      <c r="I12864" s="0" t="n">
        <f aca="false">+IF(H12864&lt;65,65-H12864,0)</f>
        <v>21.5</v>
      </c>
      <c r="J12864" s="0" t="n">
        <f aca="false">+IF(H12864&gt;$L$12418,H12864-$L$12418,0)</f>
        <v>0</v>
      </c>
      <c r="K12864" s="0" t="n">
        <f aca="false">+I12864+J12864</f>
        <v>21.5</v>
      </c>
      <c r="L12864" s="32"/>
      <c r="M12864" s="14" t="n">
        <f aca="false">+(L$12416/30.25)+($L$12417*K12864)</f>
        <v>587751.745925381</v>
      </c>
      <c r="T12864" s="0"/>
    </row>
    <row r="12865" customFormat="false" ht="12.75" hidden="false" customHeight="false" outlineLevel="0" collapsed="false">
      <c r="A12865" s="0" t="n">
        <v>1996</v>
      </c>
      <c r="B12865" s="0" t="n">
        <v>3</v>
      </c>
      <c r="C12865" s="0" t="n">
        <v>20</v>
      </c>
      <c r="D12865" s="0" t="n">
        <v>47</v>
      </c>
      <c r="E12865" s="0" t="n">
        <v>40</v>
      </c>
      <c r="F12865" s="0" t="n">
        <v>5</v>
      </c>
      <c r="H12865" s="0" t="n">
        <f aca="false">+(D12865+E12865)/2</f>
        <v>43.5</v>
      </c>
      <c r="I12865" s="0" t="n">
        <f aca="false">+IF(H12865&lt;65,65-H12865,0)</f>
        <v>21.5</v>
      </c>
      <c r="J12865" s="0" t="n">
        <f aca="false">+IF(H12865&gt;$L$12418,H12865-$L$12418,0)</f>
        <v>0</v>
      </c>
      <c r="K12865" s="0" t="n">
        <f aca="false">+I12865+J12865</f>
        <v>21.5</v>
      </c>
      <c r="L12865" s="32"/>
      <c r="M12865" s="14" t="n">
        <f aca="false">+(L$12416/30.25)+($L$12417*K12865)</f>
        <v>587751.745925381</v>
      </c>
      <c r="T12865" s="0"/>
    </row>
    <row r="12866" customFormat="false" ht="12.75" hidden="false" customHeight="false" outlineLevel="0" collapsed="false">
      <c r="A12866" s="0" t="n">
        <v>1996</v>
      </c>
      <c r="B12866" s="0" t="n">
        <v>3</v>
      </c>
      <c r="C12866" s="0" t="n">
        <v>21</v>
      </c>
      <c r="D12866" s="0" t="n">
        <v>48</v>
      </c>
      <c r="E12866" s="0" t="n">
        <v>39</v>
      </c>
      <c r="F12866" s="0" t="n">
        <v>1</v>
      </c>
      <c r="H12866" s="0" t="n">
        <f aca="false">+(D12866+E12866)/2</f>
        <v>43.5</v>
      </c>
      <c r="I12866" s="0" t="n">
        <f aca="false">+IF(H12866&lt;65,65-H12866,0)</f>
        <v>21.5</v>
      </c>
      <c r="J12866" s="0" t="n">
        <f aca="false">+IF(H12866&gt;$L$12418,H12866-$L$12418,0)</f>
        <v>0</v>
      </c>
      <c r="K12866" s="0" t="n">
        <f aca="false">+I12866+J12866</f>
        <v>21.5</v>
      </c>
      <c r="L12866" s="32"/>
      <c r="M12866" s="14" t="n">
        <f aca="false">+(L$12416/30.25)+($L$12417*K12866)</f>
        <v>587751.745925381</v>
      </c>
      <c r="T12866" s="0"/>
    </row>
    <row r="12867" customFormat="false" ht="12.75" hidden="false" customHeight="false" outlineLevel="0" collapsed="false">
      <c r="A12867" s="0" t="n">
        <v>1996</v>
      </c>
      <c r="B12867" s="0" t="n">
        <v>3</v>
      </c>
      <c r="C12867" s="0" t="n">
        <v>22</v>
      </c>
      <c r="D12867" s="0" t="n">
        <v>41</v>
      </c>
      <c r="E12867" s="0" t="n">
        <v>34</v>
      </c>
      <c r="F12867" s="0" t="n">
        <v>0</v>
      </c>
      <c r="H12867" s="0" t="n">
        <f aca="false">+(D12867+E12867)/2</f>
        <v>37.5</v>
      </c>
      <c r="I12867" s="0" t="n">
        <f aca="false">+IF(H12867&lt;65,65-H12867,0)</f>
        <v>27.5</v>
      </c>
      <c r="J12867" s="0" t="n">
        <f aca="false">+IF(H12867&gt;$L$12418,H12867-$L$12418,0)</f>
        <v>0</v>
      </c>
      <c r="K12867" s="0" t="n">
        <f aca="false">+I12867+J12867</f>
        <v>27.5</v>
      </c>
      <c r="L12867" s="32"/>
      <c r="M12867" s="14" t="n">
        <f aca="false">+(L$12416/30.25)+($L$12417*K12867)</f>
        <v>750720.413547731</v>
      </c>
      <c r="T12867" s="0"/>
    </row>
    <row r="12868" customFormat="false" ht="12.75" hidden="false" customHeight="false" outlineLevel="0" collapsed="false">
      <c r="A12868" s="0" t="n">
        <v>1996</v>
      </c>
      <c r="B12868" s="0" t="n">
        <v>3</v>
      </c>
      <c r="C12868" s="0" t="n">
        <v>23</v>
      </c>
      <c r="D12868" s="0" t="n">
        <v>43</v>
      </c>
      <c r="E12868" s="0" t="n">
        <v>32</v>
      </c>
      <c r="F12868" s="0" t="n">
        <v>0</v>
      </c>
      <c r="H12868" s="0" t="n">
        <f aca="false">+(D12868+E12868)/2</f>
        <v>37.5</v>
      </c>
      <c r="I12868" s="0" t="n">
        <f aca="false">+IF(H12868&lt;65,65-H12868,0)</f>
        <v>27.5</v>
      </c>
      <c r="J12868" s="0" t="n">
        <f aca="false">+IF(H12868&gt;$L$12418,H12868-$L$12418,0)</f>
        <v>0</v>
      </c>
      <c r="K12868" s="0" t="n">
        <f aca="false">+I12868+J12868</f>
        <v>27.5</v>
      </c>
      <c r="L12868" s="32"/>
      <c r="M12868" s="14" t="n">
        <f aca="false">+(L$12416/30.25)+($L$12417*K12868)</f>
        <v>750720.413547731</v>
      </c>
      <c r="T12868" s="0"/>
    </row>
    <row r="12869" customFormat="false" ht="12.75" hidden="false" customHeight="false" outlineLevel="0" collapsed="false">
      <c r="A12869" s="0" t="n">
        <v>1996</v>
      </c>
      <c r="B12869" s="0" t="n">
        <v>3</v>
      </c>
      <c r="C12869" s="0" t="n">
        <v>24</v>
      </c>
      <c r="D12869" s="0" t="n">
        <v>55</v>
      </c>
      <c r="E12869" s="0" t="n">
        <v>34</v>
      </c>
      <c r="F12869" s="0" t="n">
        <v>0</v>
      </c>
      <c r="H12869" s="0" t="n">
        <f aca="false">+(D12869+E12869)/2</f>
        <v>44.5</v>
      </c>
      <c r="I12869" s="0" t="n">
        <f aca="false">+IF(H12869&lt;65,65-H12869,0)</f>
        <v>20.5</v>
      </c>
      <c r="J12869" s="0" t="n">
        <f aca="false">+IF(H12869&gt;$L$12418,H12869-$L$12418,0)</f>
        <v>0</v>
      </c>
      <c r="K12869" s="0" t="n">
        <f aca="false">+I12869+J12869</f>
        <v>20.5</v>
      </c>
      <c r="L12869" s="32"/>
      <c r="M12869" s="14" t="n">
        <f aca="false">+(L$12416/30.25)+($L$12417*K12869)</f>
        <v>560590.301321656</v>
      </c>
      <c r="T12869" s="0"/>
    </row>
    <row r="12870" customFormat="false" ht="12.75" hidden="false" customHeight="false" outlineLevel="0" collapsed="false">
      <c r="A12870" s="0" t="n">
        <v>1996</v>
      </c>
      <c r="B12870" s="0" t="n">
        <v>3</v>
      </c>
      <c r="C12870" s="0" t="n">
        <v>25</v>
      </c>
      <c r="D12870" s="0" t="n">
        <v>60</v>
      </c>
      <c r="E12870" s="0" t="n">
        <v>43</v>
      </c>
      <c r="F12870" s="0" t="n">
        <v>0</v>
      </c>
      <c r="H12870" s="0" t="n">
        <f aca="false">+(D12870+E12870)/2</f>
        <v>51.5</v>
      </c>
      <c r="I12870" s="0" t="n">
        <f aca="false">+IF(H12870&lt;65,65-H12870,0)</f>
        <v>13.5</v>
      </c>
      <c r="J12870" s="0" t="n">
        <f aca="false">+IF(H12870&gt;$L$12418,H12870-$L$12418,0)</f>
        <v>0</v>
      </c>
      <c r="K12870" s="0" t="n">
        <f aca="false">+I12870+J12870</f>
        <v>13.5</v>
      </c>
      <c r="L12870" s="32"/>
      <c r="M12870" s="14" t="n">
        <f aca="false">+(L$12416/30.25)+($L$12417*K12870)</f>
        <v>370460.18909558</v>
      </c>
      <c r="T12870" s="0"/>
    </row>
    <row r="12871" customFormat="false" ht="12.75" hidden="false" customHeight="false" outlineLevel="0" collapsed="false">
      <c r="A12871" s="0" t="n">
        <v>1996</v>
      </c>
      <c r="B12871" s="0" t="n">
        <v>3</v>
      </c>
      <c r="C12871" s="0" t="n">
        <v>26</v>
      </c>
      <c r="D12871" s="0" t="n">
        <v>58</v>
      </c>
      <c r="E12871" s="0" t="n">
        <v>40</v>
      </c>
      <c r="F12871" s="0" t="n">
        <v>1</v>
      </c>
      <c r="H12871" s="0" t="n">
        <f aca="false">+(D12871+E12871)/2</f>
        <v>49</v>
      </c>
      <c r="I12871" s="0" t="n">
        <f aca="false">+IF(H12871&lt;65,65-H12871,0)</f>
        <v>16</v>
      </c>
      <c r="J12871" s="0" t="n">
        <f aca="false">+IF(H12871&gt;$L$12418,H12871-$L$12418,0)</f>
        <v>0</v>
      </c>
      <c r="K12871" s="0" t="n">
        <f aca="false">+I12871+J12871</f>
        <v>16</v>
      </c>
      <c r="L12871" s="32"/>
      <c r="M12871" s="14" t="n">
        <f aca="false">+(L$12416/30.25)+($L$12417*K12871)</f>
        <v>438363.800604893</v>
      </c>
      <c r="T12871" s="0"/>
    </row>
    <row r="12872" customFormat="false" ht="12.75" hidden="false" customHeight="false" outlineLevel="0" collapsed="false">
      <c r="A12872" s="0" t="n">
        <v>1996</v>
      </c>
      <c r="B12872" s="0" t="n">
        <v>3</v>
      </c>
      <c r="C12872" s="0" t="n">
        <v>27</v>
      </c>
      <c r="D12872" s="0" t="n">
        <v>42</v>
      </c>
      <c r="E12872" s="0" t="n">
        <v>28</v>
      </c>
      <c r="F12872" s="0" t="n">
        <v>0</v>
      </c>
      <c r="H12872" s="0" t="n">
        <f aca="false">+(D12872+E12872)/2</f>
        <v>35</v>
      </c>
      <c r="I12872" s="0" t="n">
        <f aca="false">+IF(H12872&lt;65,65-H12872,0)</f>
        <v>30</v>
      </c>
      <c r="J12872" s="0" t="n">
        <f aca="false">+IF(H12872&gt;$L$12418,H12872-$L$12418,0)</f>
        <v>0</v>
      </c>
      <c r="K12872" s="0" t="n">
        <f aca="false">+I12872+J12872</f>
        <v>30</v>
      </c>
      <c r="L12872" s="32"/>
      <c r="M12872" s="14" t="n">
        <f aca="false">+(L$12416/30.25)+($L$12417*K12872)</f>
        <v>818624.025057044</v>
      </c>
      <c r="T12872" s="0"/>
    </row>
    <row r="12873" customFormat="false" ht="12.75" hidden="false" customHeight="false" outlineLevel="0" collapsed="false">
      <c r="A12873" s="0" t="n">
        <v>1996</v>
      </c>
      <c r="B12873" s="0" t="n">
        <v>3</v>
      </c>
      <c r="C12873" s="0" t="n">
        <v>28</v>
      </c>
      <c r="D12873" s="0" t="n">
        <v>40</v>
      </c>
      <c r="E12873" s="0" t="n">
        <v>32</v>
      </c>
      <c r="F12873" s="0" t="n">
        <v>14</v>
      </c>
      <c r="H12873" s="0" t="n">
        <f aca="false">+(D12873+E12873)/2</f>
        <v>36</v>
      </c>
      <c r="I12873" s="0" t="n">
        <f aca="false">+IF(H12873&lt;65,65-H12873,0)</f>
        <v>29</v>
      </c>
      <c r="J12873" s="0" t="n">
        <f aca="false">+IF(H12873&gt;$L$12418,H12873-$L$12418,0)</f>
        <v>0</v>
      </c>
      <c r="K12873" s="0" t="n">
        <f aca="false">+I12873+J12873</f>
        <v>29</v>
      </c>
      <c r="L12873" s="32"/>
      <c r="M12873" s="14" t="n">
        <f aca="false">+(L$12416/30.25)+($L$12417*K12873)</f>
        <v>791462.580453319</v>
      </c>
      <c r="T12873" s="0"/>
    </row>
    <row r="12874" customFormat="false" ht="12.75" hidden="false" customHeight="false" outlineLevel="0" collapsed="false">
      <c r="A12874" s="0" t="n">
        <v>1996</v>
      </c>
      <c r="B12874" s="0" t="n">
        <v>3</v>
      </c>
      <c r="C12874" s="0" t="n">
        <v>29</v>
      </c>
      <c r="D12874" s="0" t="n">
        <v>41</v>
      </c>
      <c r="E12874" s="0" t="n">
        <v>31</v>
      </c>
      <c r="F12874" s="0" t="n">
        <v>45</v>
      </c>
      <c r="H12874" s="0" t="n">
        <f aca="false">+(D12874+E12874)/2</f>
        <v>36</v>
      </c>
      <c r="I12874" s="0" t="n">
        <f aca="false">+IF(H12874&lt;65,65-H12874,0)</f>
        <v>29</v>
      </c>
      <c r="J12874" s="0" t="n">
        <f aca="false">+IF(H12874&gt;$L$12418,H12874-$L$12418,0)</f>
        <v>0</v>
      </c>
      <c r="K12874" s="0" t="n">
        <f aca="false">+I12874+J12874</f>
        <v>29</v>
      </c>
      <c r="L12874" s="32"/>
      <c r="M12874" s="14" t="n">
        <f aca="false">+(L$12416/30.25)+($L$12417*K12874)</f>
        <v>791462.580453319</v>
      </c>
      <c r="T12874" s="0"/>
    </row>
    <row r="12875" customFormat="false" ht="12.75" hidden="false" customHeight="false" outlineLevel="0" collapsed="false">
      <c r="A12875" s="0" t="n">
        <v>1996</v>
      </c>
      <c r="B12875" s="0" t="n">
        <v>3</v>
      </c>
      <c r="C12875" s="0" t="n">
        <v>30</v>
      </c>
      <c r="D12875" s="0" t="n">
        <v>55</v>
      </c>
      <c r="E12875" s="0" t="n">
        <v>38</v>
      </c>
      <c r="F12875" s="0" t="n">
        <v>0</v>
      </c>
      <c r="H12875" s="0" t="n">
        <f aca="false">+(D12875+E12875)/2</f>
        <v>46.5</v>
      </c>
      <c r="I12875" s="0" t="n">
        <f aca="false">+IF(H12875&lt;65,65-H12875,0)</f>
        <v>18.5</v>
      </c>
      <c r="J12875" s="0" t="n">
        <f aca="false">+IF(H12875&gt;$L$12418,H12875-$L$12418,0)</f>
        <v>0</v>
      </c>
      <c r="K12875" s="0" t="n">
        <f aca="false">+I12875+J12875</f>
        <v>18.5</v>
      </c>
      <c r="L12875" s="32"/>
      <c r="M12875" s="14" t="n">
        <f aca="false">+(L$12416/30.25)+($L$12417*K12875)</f>
        <v>506267.412114206</v>
      </c>
      <c r="T12875" s="0"/>
    </row>
    <row r="12876" customFormat="false" ht="12.75" hidden="false" customHeight="false" outlineLevel="0" collapsed="false">
      <c r="A12876" s="0" t="n">
        <v>1996</v>
      </c>
      <c r="B12876" s="0" t="n">
        <v>3</v>
      </c>
      <c r="C12876" s="0" t="n">
        <v>31</v>
      </c>
      <c r="D12876" s="0" t="n">
        <v>62</v>
      </c>
      <c r="E12876" s="0" t="n">
        <v>38</v>
      </c>
      <c r="F12876" s="0" t="n">
        <v>0</v>
      </c>
      <c r="H12876" s="0" t="n">
        <f aca="false">+(D12876+E12876)/2</f>
        <v>50</v>
      </c>
      <c r="I12876" s="0" t="n">
        <f aca="false">+IF(H12876&lt;65,65-H12876,0)</f>
        <v>15</v>
      </c>
      <c r="J12876" s="0" t="n">
        <f aca="false">+IF(H12876&gt;$L$12418,H12876-$L$12418,0)</f>
        <v>0</v>
      </c>
      <c r="K12876" s="0" t="n">
        <f aca="false">+I12876+J12876</f>
        <v>15</v>
      </c>
      <c r="L12876" s="32"/>
      <c r="M12876" s="14" t="n">
        <f aca="false">+(L$12416/30.25)+($L$12417*K12876)</f>
        <v>411202.356001168</v>
      </c>
      <c r="T12876" s="0"/>
    </row>
    <row r="12877" customFormat="false" ht="12.75" hidden="false" customHeight="false" outlineLevel="0" collapsed="false">
      <c r="A12877" s="0" t="n">
        <v>1996</v>
      </c>
      <c r="B12877" s="0" t="n">
        <v>4</v>
      </c>
      <c r="C12877" s="0" t="n">
        <v>1</v>
      </c>
      <c r="D12877" s="0" t="n">
        <v>52</v>
      </c>
      <c r="E12877" s="0" t="n">
        <v>46</v>
      </c>
      <c r="F12877" s="0" t="n">
        <v>107</v>
      </c>
      <c r="H12877" s="0" t="n">
        <f aca="false">+(D12877+E12877)/2</f>
        <v>49</v>
      </c>
      <c r="I12877" s="0" t="n">
        <f aca="false">+IF(H12877&lt;65,65-H12877,0)</f>
        <v>16</v>
      </c>
      <c r="J12877" s="0" t="n">
        <f aca="false">+IF(H12877&gt;$L$12418,H12877-$L$12418,0)</f>
        <v>0</v>
      </c>
      <c r="K12877" s="0" t="n">
        <f aca="false">+I12877+J12877</f>
        <v>16</v>
      </c>
      <c r="L12877" s="32"/>
      <c r="M12877" s="14" t="n">
        <f aca="false">+(L$12416/30.25)+($L$12417*K12877)</f>
        <v>438363.800604893</v>
      </c>
      <c r="T12877" s="0"/>
    </row>
    <row r="12878" customFormat="false" ht="12.75" hidden="false" customHeight="false" outlineLevel="0" collapsed="false">
      <c r="A12878" s="0" t="n">
        <v>1996</v>
      </c>
      <c r="B12878" s="0" t="n">
        <v>4</v>
      </c>
      <c r="C12878" s="0" t="n">
        <v>2</v>
      </c>
      <c r="D12878" s="0" t="n">
        <v>53</v>
      </c>
      <c r="E12878" s="0" t="n">
        <v>40</v>
      </c>
      <c r="F12878" s="0" t="n">
        <v>13</v>
      </c>
      <c r="H12878" s="0" t="n">
        <f aca="false">+(D12878+E12878)/2</f>
        <v>46.5</v>
      </c>
      <c r="I12878" s="0" t="n">
        <f aca="false">+IF(H12878&lt;65,65-H12878,0)</f>
        <v>18.5</v>
      </c>
      <c r="J12878" s="0" t="n">
        <f aca="false">+IF(H12878&gt;$L$12418,H12878-$L$12418,0)</f>
        <v>0</v>
      </c>
      <c r="K12878" s="0" t="n">
        <f aca="false">+I12878+J12878</f>
        <v>18.5</v>
      </c>
      <c r="L12878" s="32"/>
      <c r="M12878" s="14" t="n">
        <f aca="false">+(L$12416/30.25)+($L$12417*K12878)</f>
        <v>506267.412114206</v>
      </c>
      <c r="T12878" s="0"/>
    </row>
    <row r="12879" customFormat="false" ht="12.75" hidden="false" customHeight="false" outlineLevel="0" collapsed="false">
      <c r="A12879" s="0" t="n">
        <v>1996</v>
      </c>
      <c r="B12879" s="0" t="n">
        <v>4</v>
      </c>
      <c r="C12879" s="0" t="n">
        <v>3</v>
      </c>
      <c r="D12879" s="0" t="n">
        <v>60</v>
      </c>
      <c r="E12879" s="0" t="n">
        <v>38</v>
      </c>
      <c r="F12879" s="0" t="n">
        <v>0</v>
      </c>
      <c r="H12879" s="0" t="n">
        <f aca="false">+(D12879+E12879)/2</f>
        <v>49</v>
      </c>
      <c r="I12879" s="0" t="n">
        <f aca="false">+IF(H12879&lt;65,65-H12879,0)</f>
        <v>16</v>
      </c>
      <c r="J12879" s="0" t="n">
        <f aca="false">+IF(H12879&gt;$L$12418,H12879-$L$12418,0)</f>
        <v>0</v>
      </c>
      <c r="K12879" s="0" t="n">
        <f aca="false">+I12879+J12879</f>
        <v>16</v>
      </c>
      <c r="L12879" s="32"/>
      <c r="M12879" s="14" t="n">
        <f aca="false">+(L$12416/30.25)+($L$12417*K12879)</f>
        <v>438363.800604893</v>
      </c>
      <c r="T12879" s="0"/>
    </row>
    <row r="12880" customFormat="false" ht="12.75" hidden="false" customHeight="false" outlineLevel="0" collapsed="false">
      <c r="A12880" s="0" t="n">
        <v>1996</v>
      </c>
      <c r="B12880" s="0" t="n">
        <v>4</v>
      </c>
      <c r="C12880" s="0" t="n">
        <v>4</v>
      </c>
      <c r="D12880" s="0" t="n">
        <v>57</v>
      </c>
      <c r="E12880" s="0" t="n">
        <v>40</v>
      </c>
      <c r="F12880" s="0" t="n">
        <v>0</v>
      </c>
      <c r="H12880" s="0" t="n">
        <f aca="false">+(D12880+E12880)/2</f>
        <v>48.5</v>
      </c>
      <c r="I12880" s="0" t="n">
        <f aca="false">+IF(H12880&lt;65,65-H12880,0)</f>
        <v>16.5</v>
      </c>
      <c r="J12880" s="0" t="n">
        <f aca="false">+IF(H12880&gt;$L$12418,H12880-$L$12418,0)</f>
        <v>0</v>
      </c>
      <c r="K12880" s="0" t="n">
        <f aca="false">+I12880+J12880</f>
        <v>16.5</v>
      </c>
      <c r="L12880" s="32"/>
      <c r="M12880" s="14" t="n">
        <f aca="false">+(L$12416/30.25)+($L$12417*K12880)</f>
        <v>451944.522906755</v>
      </c>
      <c r="T12880" s="0"/>
    </row>
    <row r="12881" customFormat="false" ht="12.75" hidden="false" customHeight="false" outlineLevel="0" collapsed="false">
      <c r="A12881" s="0" t="n">
        <v>1996</v>
      </c>
      <c r="B12881" s="0" t="n">
        <v>4</v>
      </c>
      <c r="C12881" s="0" t="n">
        <v>5</v>
      </c>
      <c r="D12881" s="0" t="n">
        <v>48</v>
      </c>
      <c r="E12881" s="0" t="n">
        <v>36</v>
      </c>
      <c r="F12881" s="0" t="n">
        <v>8</v>
      </c>
      <c r="H12881" s="0" t="n">
        <f aca="false">+(D12881+E12881)/2</f>
        <v>42</v>
      </c>
      <c r="I12881" s="0" t="n">
        <f aca="false">+IF(H12881&lt;65,65-H12881,0)</f>
        <v>23</v>
      </c>
      <c r="J12881" s="0" t="n">
        <f aca="false">+IF(H12881&gt;$L$12418,H12881-$L$12418,0)</f>
        <v>0</v>
      </c>
      <c r="K12881" s="0" t="n">
        <f aca="false">+I12881+J12881</f>
        <v>23</v>
      </c>
      <c r="L12881" s="32"/>
      <c r="M12881" s="14" t="n">
        <f aca="false">+(L$12416/30.25)+($L$12417*K12881)</f>
        <v>628493.912830969</v>
      </c>
      <c r="T12881" s="0"/>
    </row>
    <row r="12882" customFormat="false" ht="12.75" hidden="false" customHeight="false" outlineLevel="0" collapsed="false">
      <c r="A12882" s="0" t="n">
        <v>1996</v>
      </c>
      <c r="B12882" s="0" t="n">
        <v>4</v>
      </c>
      <c r="C12882" s="0" t="n">
        <v>6</v>
      </c>
      <c r="D12882" s="0" t="n">
        <v>52</v>
      </c>
      <c r="E12882" s="0" t="n">
        <v>36</v>
      </c>
      <c r="F12882" s="0" t="n">
        <v>0</v>
      </c>
      <c r="H12882" s="0" t="n">
        <f aca="false">+(D12882+E12882)/2</f>
        <v>44</v>
      </c>
      <c r="I12882" s="0" t="n">
        <f aca="false">+IF(H12882&lt;65,65-H12882,0)</f>
        <v>21</v>
      </c>
      <c r="J12882" s="0" t="n">
        <f aca="false">+IF(H12882&gt;$L$12418,H12882-$L$12418,0)</f>
        <v>0</v>
      </c>
      <c r="K12882" s="0" t="n">
        <f aca="false">+I12882+J12882</f>
        <v>21</v>
      </c>
      <c r="L12882" s="32"/>
      <c r="M12882" s="14" t="n">
        <f aca="false">+(L$12416/30.25)+($L$12417*K12882)</f>
        <v>574171.023623518</v>
      </c>
      <c r="T12882" s="0"/>
    </row>
    <row r="12883" customFormat="false" ht="12.75" hidden="false" customHeight="false" outlineLevel="0" collapsed="false">
      <c r="A12883" s="0" t="n">
        <v>1996</v>
      </c>
      <c r="B12883" s="0" t="n">
        <v>4</v>
      </c>
      <c r="C12883" s="0" t="n">
        <v>7</v>
      </c>
      <c r="D12883" s="0" t="n">
        <v>42</v>
      </c>
      <c r="E12883" s="0" t="n">
        <v>34</v>
      </c>
      <c r="F12883" s="0" t="n">
        <v>69</v>
      </c>
      <c r="H12883" s="0" t="n">
        <f aca="false">+(D12883+E12883)/2</f>
        <v>38</v>
      </c>
      <c r="I12883" s="0" t="n">
        <f aca="false">+IF(H12883&lt;65,65-H12883,0)</f>
        <v>27</v>
      </c>
      <c r="J12883" s="0" t="n">
        <f aca="false">+IF(H12883&gt;$L$12418,H12883-$L$12418,0)</f>
        <v>0</v>
      </c>
      <c r="K12883" s="0" t="n">
        <f aca="false">+I12883+J12883</f>
        <v>27</v>
      </c>
      <c r="L12883" s="32"/>
      <c r="M12883" s="14" t="n">
        <f aca="false">+(L$12416/30.25)+($L$12417*K12883)</f>
        <v>737139.691245869</v>
      </c>
      <c r="T12883" s="0"/>
    </row>
    <row r="12884" customFormat="false" ht="12.75" hidden="false" customHeight="false" outlineLevel="0" collapsed="false">
      <c r="A12884" s="0" t="n">
        <v>1996</v>
      </c>
      <c r="B12884" s="0" t="n">
        <v>4</v>
      </c>
      <c r="C12884" s="0" t="n">
        <v>8</v>
      </c>
      <c r="D12884" s="0" t="n">
        <v>46</v>
      </c>
      <c r="E12884" s="0" t="n">
        <v>34</v>
      </c>
      <c r="F12884" s="0" t="n">
        <v>13</v>
      </c>
      <c r="H12884" s="0" t="n">
        <f aca="false">+(D12884+E12884)/2</f>
        <v>40</v>
      </c>
      <c r="I12884" s="0" t="n">
        <f aca="false">+IF(H12884&lt;65,65-H12884,0)</f>
        <v>25</v>
      </c>
      <c r="J12884" s="0" t="n">
        <f aca="false">+IF(H12884&gt;$L$12418,H12884-$L$12418,0)</f>
        <v>0</v>
      </c>
      <c r="K12884" s="0" t="n">
        <f aca="false">+I12884+J12884</f>
        <v>25</v>
      </c>
      <c r="L12884" s="32"/>
      <c r="M12884" s="14" t="n">
        <f aca="false">+(L$12416/30.25)+($L$12417*K12884)</f>
        <v>682816.802038419</v>
      </c>
      <c r="T12884" s="0"/>
    </row>
    <row r="12885" customFormat="false" ht="12.75" hidden="false" customHeight="false" outlineLevel="0" collapsed="false">
      <c r="A12885" s="0" t="n">
        <v>1996</v>
      </c>
      <c r="B12885" s="0" t="n">
        <v>4</v>
      </c>
      <c r="C12885" s="0" t="n">
        <v>9</v>
      </c>
      <c r="D12885" s="0" t="n">
        <v>40</v>
      </c>
      <c r="E12885" s="0" t="n">
        <v>33</v>
      </c>
      <c r="F12885" s="0" t="n">
        <v>54</v>
      </c>
      <c r="H12885" s="0" t="n">
        <f aca="false">+(D12885+E12885)/2</f>
        <v>36.5</v>
      </c>
      <c r="I12885" s="0" t="n">
        <f aca="false">+IF(H12885&lt;65,65-H12885,0)</f>
        <v>28.5</v>
      </c>
      <c r="J12885" s="0" t="n">
        <f aca="false">+IF(H12885&gt;$L$12418,H12885-$L$12418,0)</f>
        <v>0</v>
      </c>
      <c r="K12885" s="0" t="n">
        <f aca="false">+I12885+J12885</f>
        <v>28.5</v>
      </c>
      <c r="L12885" s="32"/>
      <c r="M12885" s="14" t="n">
        <f aca="false">+(L$12416/30.25)+($L$12417*K12885)</f>
        <v>777881.858151457</v>
      </c>
      <c r="T12885" s="0"/>
    </row>
    <row r="12886" customFormat="false" ht="12.75" hidden="false" customHeight="false" outlineLevel="0" collapsed="false">
      <c r="A12886" s="0" t="n">
        <v>1996</v>
      </c>
      <c r="B12886" s="0" t="n">
        <v>4</v>
      </c>
      <c r="C12886" s="0" t="n">
        <v>10</v>
      </c>
      <c r="D12886" s="0" t="n">
        <v>46</v>
      </c>
      <c r="E12886" s="0" t="n">
        <v>33</v>
      </c>
      <c r="F12886" s="0" t="n">
        <v>31</v>
      </c>
      <c r="H12886" s="0" t="n">
        <f aca="false">+(D12886+E12886)/2</f>
        <v>39.5</v>
      </c>
      <c r="I12886" s="0" t="n">
        <f aca="false">+IF(H12886&lt;65,65-H12886,0)</f>
        <v>25.5</v>
      </c>
      <c r="J12886" s="0" t="n">
        <f aca="false">+IF(H12886&gt;$L$12418,H12886-$L$12418,0)</f>
        <v>0</v>
      </c>
      <c r="K12886" s="0" t="n">
        <f aca="false">+I12886+J12886</f>
        <v>25.5</v>
      </c>
      <c r="L12886" s="32"/>
      <c r="M12886" s="14" t="n">
        <f aca="false">+(L$12416/30.25)+($L$12417*K12886)</f>
        <v>696397.524340281</v>
      </c>
      <c r="T12886" s="0"/>
    </row>
    <row r="12887" customFormat="false" ht="12.75" hidden="false" customHeight="false" outlineLevel="0" collapsed="false">
      <c r="A12887" s="0" t="n">
        <v>1996</v>
      </c>
      <c r="B12887" s="0" t="n">
        <v>4</v>
      </c>
      <c r="C12887" s="0" t="n">
        <v>11</v>
      </c>
      <c r="D12887" s="0" t="n">
        <v>64</v>
      </c>
      <c r="E12887" s="0" t="n">
        <v>40</v>
      </c>
      <c r="F12887" s="0" t="n">
        <v>0</v>
      </c>
      <c r="H12887" s="0" t="n">
        <f aca="false">+(D12887+E12887)/2</f>
        <v>52</v>
      </c>
      <c r="I12887" s="0" t="n">
        <f aca="false">+IF(H12887&lt;65,65-H12887,0)</f>
        <v>13</v>
      </c>
      <c r="J12887" s="0" t="n">
        <f aca="false">+IF(H12887&gt;$L$12418,H12887-$L$12418,0)</f>
        <v>0</v>
      </c>
      <c r="K12887" s="0" t="n">
        <f aca="false">+I12887+J12887</f>
        <v>13</v>
      </c>
      <c r="L12887" s="32"/>
      <c r="M12887" s="14" t="n">
        <f aca="false">+(L$12416/30.25)+($L$12417*K12887)</f>
        <v>356879.466793718</v>
      </c>
      <c r="T12887" s="0"/>
    </row>
    <row r="12888" customFormat="false" ht="12.75" hidden="false" customHeight="false" outlineLevel="0" collapsed="false">
      <c r="A12888" s="0" t="n">
        <v>1996</v>
      </c>
      <c r="B12888" s="0" t="n">
        <v>4</v>
      </c>
      <c r="C12888" s="0" t="n">
        <v>12</v>
      </c>
      <c r="D12888" s="0" t="n">
        <v>80</v>
      </c>
      <c r="E12888" s="0" t="n">
        <v>55</v>
      </c>
      <c r="F12888" s="0" t="n">
        <v>0</v>
      </c>
      <c r="H12888" s="0" t="n">
        <f aca="false">+(D12888+E12888)/2</f>
        <v>67.5</v>
      </c>
      <c r="I12888" s="0" t="n">
        <f aca="false">+IF(H12888&lt;65,65-H12888,0)</f>
        <v>0</v>
      </c>
      <c r="J12888" s="0" t="n">
        <f aca="false">+IF(H12888&gt;$L$12418,H12888-$L$12418,0)</f>
        <v>2.5</v>
      </c>
      <c r="K12888" s="0" t="n">
        <f aca="false">+I12888+J12888</f>
        <v>2.5</v>
      </c>
      <c r="L12888" s="32"/>
      <c r="M12888" s="14" t="n">
        <f aca="false">+(L$12416/30.25)+($L$12417*K12888)</f>
        <v>71684.2984546041</v>
      </c>
      <c r="T12888" s="0"/>
    </row>
    <row r="12889" customFormat="false" ht="12.75" hidden="false" customHeight="false" outlineLevel="0" collapsed="false">
      <c r="A12889" s="0" t="n">
        <v>1996</v>
      </c>
      <c r="B12889" s="0" t="n">
        <v>4</v>
      </c>
      <c r="C12889" s="0" t="n">
        <v>13</v>
      </c>
      <c r="D12889" s="0" t="n">
        <v>55</v>
      </c>
      <c r="E12889" s="0" t="n">
        <v>43</v>
      </c>
      <c r="F12889" s="0" t="n">
        <v>15</v>
      </c>
      <c r="H12889" s="0" t="n">
        <f aca="false">+(D12889+E12889)/2</f>
        <v>49</v>
      </c>
      <c r="I12889" s="0" t="n">
        <f aca="false">+IF(H12889&lt;65,65-H12889,0)</f>
        <v>16</v>
      </c>
      <c r="J12889" s="0" t="n">
        <f aca="false">+IF(H12889&gt;$L$12418,H12889-$L$12418,0)</f>
        <v>0</v>
      </c>
      <c r="K12889" s="0" t="n">
        <f aca="false">+I12889+J12889</f>
        <v>16</v>
      </c>
      <c r="L12889" s="32"/>
      <c r="M12889" s="14" t="n">
        <f aca="false">+(L$12416/30.25)+($L$12417*K12889)</f>
        <v>438363.800604893</v>
      </c>
      <c r="T12889" s="0"/>
    </row>
    <row r="12890" customFormat="false" ht="12.75" hidden="false" customHeight="false" outlineLevel="0" collapsed="false">
      <c r="A12890" s="0" t="n">
        <v>1996</v>
      </c>
      <c r="B12890" s="0" t="n">
        <v>4</v>
      </c>
      <c r="C12890" s="0" t="n">
        <v>14</v>
      </c>
      <c r="D12890" s="0" t="n">
        <v>54</v>
      </c>
      <c r="E12890" s="0" t="n">
        <v>41</v>
      </c>
      <c r="F12890" s="0" t="n">
        <v>0</v>
      </c>
      <c r="H12890" s="0" t="n">
        <f aca="false">+(D12890+E12890)/2</f>
        <v>47.5</v>
      </c>
      <c r="I12890" s="0" t="n">
        <f aca="false">+IF(H12890&lt;65,65-H12890,0)</f>
        <v>17.5</v>
      </c>
      <c r="J12890" s="0" t="n">
        <f aca="false">+IF(H12890&gt;$L$12418,H12890-$L$12418,0)</f>
        <v>0</v>
      </c>
      <c r="K12890" s="0" t="n">
        <f aca="false">+I12890+J12890</f>
        <v>17.5</v>
      </c>
      <c r="L12890" s="32"/>
      <c r="M12890" s="14" t="n">
        <f aca="false">+(L$12416/30.25)+($L$12417*K12890)</f>
        <v>479105.967510481</v>
      </c>
      <c r="T12890" s="0"/>
    </row>
    <row r="12891" customFormat="false" ht="12.75" hidden="false" customHeight="false" outlineLevel="0" collapsed="false">
      <c r="A12891" s="0" t="n">
        <v>1996</v>
      </c>
      <c r="B12891" s="0" t="n">
        <v>4</v>
      </c>
      <c r="C12891" s="0" t="n">
        <v>15</v>
      </c>
      <c r="D12891" s="0" t="n">
        <v>51</v>
      </c>
      <c r="E12891" s="0" t="n">
        <v>39</v>
      </c>
      <c r="F12891" s="0" t="n">
        <v>11</v>
      </c>
      <c r="H12891" s="0" t="n">
        <f aca="false">+(D12891+E12891)/2</f>
        <v>45</v>
      </c>
      <c r="I12891" s="0" t="n">
        <f aca="false">+IF(H12891&lt;65,65-H12891,0)</f>
        <v>20</v>
      </c>
      <c r="J12891" s="0" t="n">
        <f aca="false">+IF(H12891&gt;$L$12418,H12891-$L$12418,0)</f>
        <v>0</v>
      </c>
      <c r="K12891" s="0" t="n">
        <f aca="false">+I12891+J12891</f>
        <v>20</v>
      </c>
      <c r="L12891" s="32"/>
      <c r="M12891" s="14" t="n">
        <f aca="false">+(L$12416/30.25)+($L$12417*K12891)</f>
        <v>547009.579019793</v>
      </c>
      <c r="T12891" s="0"/>
    </row>
    <row r="12892" customFormat="false" ht="12.75" hidden="false" customHeight="false" outlineLevel="0" collapsed="false">
      <c r="A12892" s="0" t="n">
        <v>1996</v>
      </c>
      <c r="B12892" s="0" t="n">
        <v>4</v>
      </c>
      <c r="C12892" s="0" t="n">
        <v>16</v>
      </c>
      <c r="D12892" s="0" t="n">
        <v>57</v>
      </c>
      <c r="E12892" s="0" t="n">
        <v>44</v>
      </c>
      <c r="F12892" s="0" t="n">
        <v>208</v>
      </c>
      <c r="H12892" s="0" t="n">
        <f aca="false">+(D12892+E12892)/2</f>
        <v>50.5</v>
      </c>
      <c r="I12892" s="0" t="n">
        <f aca="false">+IF(H12892&lt;65,65-H12892,0)</f>
        <v>14.5</v>
      </c>
      <c r="J12892" s="0" t="n">
        <f aca="false">+IF(H12892&gt;$L$12418,H12892-$L$12418,0)</f>
        <v>0</v>
      </c>
      <c r="K12892" s="0" t="n">
        <f aca="false">+I12892+J12892</f>
        <v>14.5</v>
      </c>
      <c r="L12892" s="32"/>
      <c r="M12892" s="14" t="n">
        <f aca="false">+(L$12416/30.25)+($L$12417*K12892)</f>
        <v>397621.633699305</v>
      </c>
      <c r="T12892" s="0"/>
    </row>
    <row r="12893" customFormat="false" ht="12.75" hidden="false" customHeight="false" outlineLevel="0" collapsed="false">
      <c r="A12893" s="0" t="n">
        <v>1996</v>
      </c>
      <c r="B12893" s="0" t="n">
        <v>4</v>
      </c>
      <c r="C12893" s="0" t="n">
        <v>17</v>
      </c>
      <c r="D12893" s="0" t="n">
        <v>49</v>
      </c>
      <c r="E12893" s="0" t="n">
        <v>41</v>
      </c>
      <c r="F12893" s="0" t="n">
        <v>0</v>
      </c>
      <c r="H12893" s="0" t="n">
        <f aca="false">+(D12893+E12893)/2</f>
        <v>45</v>
      </c>
      <c r="I12893" s="0" t="n">
        <f aca="false">+IF(H12893&lt;65,65-H12893,0)</f>
        <v>20</v>
      </c>
      <c r="J12893" s="0" t="n">
        <f aca="false">+IF(H12893&gt;$L$12418,H12893-$L$12418,0)</f>
        <v>0</v>
      </c>
      <c r="K12893" s="0" t="n">
        <f aca="false">+I12893+J12893</f>
        <v>20</v>
      </c>
      <c r="L12893" s="32"/>
      <c r="M12893" s="14" t="n">
        <f aca="false">+(L$12416/30.25)+($L$12417*K12893)</f>
        <v>547009.579019793</v>
      </c>
      <c r="T12893" s="0"/>
    </row>
    <row r="12894" customFormat="false" ht="12.75" hidden="false" customHeight="false" outlineLevel="0" collapsed="false">
      <c r="A12894" s="0" t="n">
        <v>1996</v>
      </c>
      <c r="B12894" s="0" t="n">
        <v>4</v>
      </c>
      <c r="C12894" s="0" t="n">
        <v>18</v>
      </c>
      <c r="D12894" s="0" t="n">
        <v>68</v>
      </c>
      <c r="E12894" s="0" t="n">
        <v>42</v>
      </c>
      <c r="F12894" s="0" t="n">
        <v>0</v>
      </c>
      <c r="H12894" s="0" t="n">
        <f aca="false">+(D12894+E12894)/2</f>
        <v>55</v>
      </c>
      <c r="I12894" s="0" t="n">
        <f aca="false">+IF(H12894&lt;65,65-H12894,0)</f>
        <v>10</v>
      </c>
      <c r="J12894" s="0" t="n">
        <f aca="false">+IF(H12894&gt;$L$12418,H12894-$L$12418,0)</f>
        <v>0</v>
      </c>
      <c r="K12894" s="0" t="n">
        <f aca="false">+I12894+J12894</f>
        <v>10</v>
      </c>
      <c r="L12894" s="32"/>
      <c r="M12894" s="14" t="n">
        <f aca="false">+(L$12416/30.25)+($L$12417*K12894)</f>
        <v>275395.132982542</v>
      </c>
      <c r="T12894" s="0"/>
    </row>
    <row r="12895" customFormat="false" ht="12.75" hidden="false" customHeight="false" outlineLevel="0" collapsed="false">
      <c r="A12895" s="0" t="n">
        <v>1996</v>
      </c>
      <c r="B12895" s="0" t="n">
        <v>4</v>
      </c>
      <c r="C12895" s="0" t="n">
        <v>19</v>
      </c>
      <c r="D12895" s="0" t="n">
        <v>63</v>
      </c>
      <c r="E12895" s="0" t="n">
        <v>51</v>
      </c>
      <c r="F12895" s="0" t="n">
        <v>0</v>
      </c>
      <c r="H12895" s="0" t="n">
        <f aca="false">+(D12895+E12895)/2</f>
        <v>57</v>
      </c>
      <c r="I12895" s="0" t="n">
        <f aca="false">+IF(H12895&lt;65,65-H12895,0)</f>
        <v>8</v>
      </c>
      <c r="J12895" s="0" t="n">
        <f aca="false">+IF(H12895&gt;$L$12418,H12895-$L$12418,0)</f>
        <v>0</v>
      </c>
      <c r="K12895" s="0" t="n">
        <f aca="false">+I12895+J12895</f>
        <v>8</v>
      </c>
      <c r="L12895" s="32"/>
      <c r="M12895" s="14" t="n">
        <f aca="false">+(L$12416/30.25)+($L$12417*K12895)</f>
        <v>221072.243775092</v>
      </c>
      <c r="T12895" s="0"/>
    </row>
    <row r="12896" customFormat="false" ht="12.75" hidden="false" customHeight="false" outlineLevel="0" collapsed="false">
      <c r="A12896" s="0" t="n">
        <v>1996</v>
      </c>
      <c r="B12896" s="0" t="n">
        <v>4</v>
      </c>
      <c r="C12896" s="0" t="n">
        <v>20</v>
      </c>
      <c r="D12896" s="0" t="n">
        <v>69</v>
      </c>
      <c r="E12896" s="0" t="n">
        <v>52</v>
      </c>
      <c r="F12896" s="0" t="n">
        <v>0</v>
      </c>
      <c r="H12896" s="0" t="n">
        <f aca="false">+(D12896+E12896)/2</f>
        <v>60.5</v>
      </c>
      <c r="I12896" s="0" t="n">
        <f aca="false">+IF(H12896&lt;65,65-H12896,0)</f>
        <v>4.5</v>
      </c>
      <c r="J12896" s="0" t="n">
        <f aca="false">+IF(H12896&gt;$L$12418,H12896-$L$12418,0)</f>
        <v>0</v>
      </c>
      <c r="K12896" s="0" t="n">
        <f aca="false">+I12896+J12896</f>
        <v>4.5</v>
      </c>
      <c r="L12896" s="32"/>
      <c r="M12896" s="14" t="n">
        <f aca="false">+(L$12416/30.25)+($L$12417*K12896)</f>
        <v>126007.187662054</v>
      </c>
      <c r="T12896" s="0"/>
    </row>
    <row r="12897" customFormat="false" ht="12.75" hidden="false" customHeight="false" outlineLevel="0" collapsed="false">
      <c r="A12897" s="0" t="n">
        <v>1996</v>
      </c>
      <c r="B12897" s="0" t="n">
        <v>4</v>
      </c>
      <c r="C12897" s="0" t="n">
        <v>21</v>
      </c>
      <c r="D12897" s="0" t="n">
        <v>81</v>
      </c>
      <c r="E12897" s="0" t="n">
        <v>52</v>
      </c>
      <c r="F12897" s="0" t="n">
        <v>0</v>
      </c>
      <c r="H12897" s="0" t="n">
        <f aca="false">+(D12897+E12897)/2</f>
        <v>66.5</v>
      </c>
      <c r="I12897" s="0" t="n">
        <f aca="false">+IF(H12897&lt;65,65-H12897,0)</f>
        <v>0</v>
      </c>
      <c r="J12897" s="0" t="n">
        <f aca="false">+IF(H12897&gt;$L$12418,H12897-$L$12418,0)</f>
        <v>1.5</v>
      </c>
      <c r="K12897" s="0" t="n">
        <f aca="false">+I12897+J12897</f>
        <v>1.5</v>
      </c>
      <c r="L12897" s="32"/>
      <c r="M12897" s="14" t="n">
        <f aca="false">+(L$12416/30.25)+($L$12417*K12897)</f>
        <v>44522.853850879</v>
      </c>
      <c r="T12897" s="0"/>
    </row>
    <row r="12898" customFormat="false" ht="12.75" hidden="false" customHeight="false" outlineLevel="0" collapsed="false">
      <c r="A12898" s="0" t="n">
        <v>1996</v>
      </c>
      <c r="B12898" s="0" t="n">
        <v>4</v>
      </c>
      <c r="C12898" s="0" t="n">
        <v>22</v>
      </c>
      <c r="D12898" s="0" t="n">
        <v>73</v>
      </c>
      <c r="E12898" s="0" t="n">
        <v>58</v>
      </c>
      <c r="F12898" s="0" t="n">
        <v>0</v>
      </c>
      <c r="H12898" s="0" t="n">
        <f aca="false">+(D12898+E12898)/2</f>
        <v>65.5</v>
      </c>
      <c r="I12898" s="0" t="n">
        <f aca="false">+IF(H12898&lt;65,65-H12898,0)</f>
        <v>0</v>
      </c>
      <c r="J12898" s="0" t="n">
        <f aca="false">+IF(H12898&gt;$L$12418,H12898-$L$12418,0)</f>
        <v>0.5</v>
      </c>
      <c r="K12898" s="0" t="n">
        <f aca="false">+I12898+J12898</f>
        <v>0.5</v>
      </c>
      <c r="L12898" s="32"/>
      <c r="M12898" s="14" t="n">
        <f aca="false">+(L$12416/30.25)+($L$12417*K12898)</f>
        <v>17361.4092471539</v>
      </c>
      <c r="T12898" s="0"/>
    </row>
    <row r="12899" customFormat="false" ht="12.75" hidden="false" customHeight="false" outlineLevel="0" collapsed="false">
      <c r="A12899" s="0" t="n">
        <v>1996</v>
      </c>
      <c r="B12899" s="0" t="n">
        <v>4</v>
      </c>
      <c r="C12899" s="0" t="n">
        <v>23</v>
      </c>
      <c r="D12899" s="0" t="n">
        <v>85</v>
      </c>
      <c r="E12899" s="0" t="n">
        <v>58</v>
      </c>
      <c r="F12899" s="0" t="n">
        <v>14</v>
      </c>
      <c r="H12899" s="0" t="n">
        <f aca="false">+(D12899+E12899)/2</f>
        <v>71.5</v>
      </c>
      <c r="I12899" s="0" t="n">
        <f aca="false">+IF(H12899&lt;65,65-H12899,0)</f>
        <v>0</v>
      </c>
      <c r="J12899" s="0" t="n">
        <f aca="false">+IF(H12899&gt;$L$12418,H12899-$L$12418,0)</f>
        <v>6.5</v>
      </c>
      <c r="K12899" s="0" t="n">
        <f aca="false">+I12899+J12899</f>
        <v>6.5</v>
      </c>
      <c r="L12899" s="32"/>
      <c r="M12899" s="14" t="n">
        <f aca="false">+(L$12416/30.25)+($L$12417*K12899)</f>
        <v>180330.076869504</v>
      </c>
      <c r="T12899" s="0"/>
    </row>
    <row r="12900" customFormat="false" ht="12.75" hidden="false" customHeight="false" outlineLevel="0" collapsed="false">
      <c r="A12900" s="0" t="n">
        <v>1996</v>
      </c>
      <c r="B12900" s="0" t="n">
        <v>4</v>
      </c>
      <c r="C12900" s="0" t="n">
        <v>24</v>
      </c>
      <c r="D12900" s="0" t="n">
        <v>63</v>
      </c>
      <c r="E12900" s="0" t="n">
        <v>44</v>
      </c>
      <c r="F12900" s="0" t="n">
        <v>0</v>
      </c>
      <c r="H12900" s="0" t="n">
        <f aca="false">+(D12900+E12900)/2</f>
        <v>53.5</v>
      </c>
      <c r="I12900" s="0" t="n">
        <f aca="false">+IF(H12900&lt;65,65-H12900,0)</f>
        <v>11.5</v>
      </c>
      <c r="J12900" s="0" t="n">
        <f aca="false">+IF(H12900&gt;$L$12418,H12900-$L$12418,0)</f>
        <v>0</v>
      </c>
      <c r="K12900" s="0" t="n">
        <f aca="false">+I12900+J12900</f>
        <v>11.5</v>
      </c>
      <c r="L12900" s="32"/>
      <c r="M12900" s="14" t="n">
        <f aca="false">+(L$12416/30.25)+($L$12417*K12900)</f>
        <v>316137.29988813</v>
      </c>
      <c r="T12900" s="0"/>
    </row>
    <row r="12901" customFormat="false" ht="12.75" hidden="false" customHeight="false" outlineLevel="0" collapsed="false">
      <c r="A12901" s="0" t="n">
        <v>1996</v>
      </c>
      <c r="B12901" s="0" t="n">
        <v>4</v>
      </c>
      <c r="C12901" s="0" t="n">
        <v>25</v>
      </c>
      <c r="D12901" s="0" t="n">
        <v>72</v>
      </c>
      <c r="E12901" s="0" t="n">
        <v>52</v>
      </c>
      <c r="F12901" s="0" t="n">
        <v>0</v>
      </c>
      <c r="H12901" s="0" t="n">
        <f aca="false">+(D12901+E12901)/2</f>
        <v>62</v>
      </c>
      <c r="I12901" s="0" t="n">
        <f aca="false">+IF(H12901&lt;65,65-H12901,0)</f>
        <v>3</v>
      </c>
      <c r="J12901" s="0" t="n">
        <f aca="false">+IF(H12901&gt;$L$12418,H12901-$L$12418,0)</f>
        <v>0</v>
      </c>
      <c r="K12901" s="0" t="n">
        <f aca="false">+I12901+J12901</f>
        <v>3</v>
      </c>
      <c r="L12901" s="32"/>
      <c r="M12901" s="14" t="n">
        <f aca="false">+(L$12416/30.25)+($L$12417*K12901)</f>
        <v>85265.0207564666</v>
      </c>
      <c r="T12901" s="0"/>
    </row>
    <row r="12902" customFormat="false" ht="12.75" hidden="false" customHeight="false" outlineLevel="0" collapsed="false">
      <c r="A12902" s="0" t="n">
        <v>1996</v>
      </c>
      <c r="B12902" s="0" t="n">
        <v>4</v>
      </c>
      <c r="C12902" s="0" t="n">
        <v>26</v>
      </c>
      <c r="D12902" s="0" t="n">
        <v>71</v>
      </c>
      <c r="E12902" s="0" t="n">
        <v>55</v>
      </c>
      <c r="F12902" s="0" t="n">
        <v>17</v>
      </c>
      <c r="H12902" s="0" t="n">
        <f aca="false">+(D12902+E12902)/2</f>
        <v>63</v>
      </c>
      <c r="I12902" s="0" t="n">
        <f aca="false">+IF(H12902&lt;65,65-H12902,0)</f>
        <v>2</v>
      </c>
      <c r="J12902" s="0" t="n">
        <f aca="false">+IF(H12902&gt;$L$12418,H12902-$L$12418,0)</f>
        <v>0</v>
      </c>
      <c r="K12902" s="0" t="n">
        <f aca="false">+I12902+J12902</f>
        <v>2</v>
      </c>
      <c r="L12902" s="32"/>
      <c r="M12902" s="14" t="n">
        <f aca="false">+(L$12416/30.25)+($L$12417*K12902)</f>
        <v>58103.5761527415</v>
      </c>
      <c r="T12902" s="0"/>
    </row>
    <row r="12903" customFormat="false" ht="12.75" hidden="false" customHeight="false" outlineLevel="0" collapsed="false">
      <c r="A12903" s="0" t="n">
        <v>1996</v>
      </c>
      <c r="B12903" s="0" t="n">
        <v>4</v>
      </c>
      <c r="C12903" s="0" t="n">
        <v>27</v>
      </c>
      <c r="D12903" s="0" t="n">
        <v>59</v>
      </c>
      <c r="E12903" s="0" t="n">
        <v>48</v>
      </c>
      <c r="F12903" s="0" t="n">
        <v>0</v>
      </c>
      <c r="H12903" s="0" t="n">
        <f aca="false">+(D12903+E12903)/2</f>
        <v>53.5</v>
      </c>
      <c r="I12903" s="0" t="n">
        <f aca="false">+IF(H12903&lt;65,65-H12903,0)</f>
        <v>11.5</v>
      </c>
      <c r="J12903" s="0" t="n">
        <f aca="false">+IF(H12903&gt;$L$12418,H12903-$L$12418,0)</f>
        <v>0</v>
      </c>
      <c r="K12903" s="0" t="n">
        <f aca="false">+I12903+J12903</f>
        <v>11.5</v>
      </c>
      <c r="L12903" s="32"/>
      <c r="M12903" s="14" t="n">
        <f aca="false">+(L$12416/30.25)+($L$12417*K12903)</f>
        <v>316137.29988813</v>
      </c>
      <c r="T12903" s="0"/>
    </row>
    <row r="12904" customFormat="false" ht="12.75" hidden="false" customHeight="false" outlineLevel="0" collapsed="false">
      <c r="A12904" s="0" t="n">
        <v>1996</v>
      </c>
      <c r="B12904" s="0" t="n">
        <v>4</v>
      </c>
      <c r="C12904" s="0" t="n">
        <v>28</v>
      </c>
      <c r="D12904" s="0" t="n">
        <v>70</v>
      </c>
      <c r="E12904" s="0" t="n">
        <v>48</v>
      </c>
      <c r="F12904" s="0" t="n">
        <v>0</v>
      </c>
      <c r="H12904" s="0" t="n">
        <f aca="false">+(D12904+E12904)/2</f>
        <v>59</v>
      </c>
      <c r="I12904" s="0" t="n">
        <f aca="false">+IF(H12904&lt;65,65-H12904,0)</f>
        <v>6</v>
      </c>
      <c r="J12904" s="0" t="n">
        <f aca="false">+IF(H12904&gt;$L$12418,H12904-$L$12418,0)</f>
        <v>0</v>
      </c>
      <c r="K12904" s="0" t="n">
        <f aca="false">+I12904+J12904</f>
        <v>6</v>
      </c>
      <c r="L12904" s="32"/>
      <c r="M12904" s="14" t="n">
        <f aca="false">+(L$12416/30.25)+($L$12417*K12904)</f>
        <v>166749.354567642</v>
      </c>
      <c r="T12904" s="0"/>
    </row>
    <row r="12905" customFormat="false" ht="12.75" hidden="false" customHeight="false" outlineLevel="0" collapsed="false">
      <c r="A12905" s="0" t="n">
        <v>1996</v>
      </c>
      <c r="B12905" s="0" t="n">
        <v>4</v>
      </c>
      <c r="C12905" s="0" t="n">
        <v>29</v>
      </c>
      <c r="D12905" s="0" t="n">
        <v>60</v>
      </c>
      <c r="E12905" s="0" t="n">
        <v>51</v>
      </c>
      <c r="F12905" s="0" t="n">
        <v>41</v>
      </c>
      <c r="H12905" s="0" t="n">
        <f aca="false">+(D12905+E12905)/2</f>
        <v>55.5</v>
      </c>
      <c r="I12905" s="0" t="n">
        <f aca="false">+IF(H12905&lt;65,65-H12905,0)</f>
        <v>9.5</v>
      </c>
      <c r="J12905" s="0" t="n">
        <f aca="false">+IF(H12905&gt;$L$12418,H12905-$L$12418,0)</f>
        <v>0</v>
      </c>
      <c r="K12905" s="0" t="n">
        <f aca="false">+I12905+J12905</f>
        <v>9.5</v>
      </c>
      <c r="L12905" s="32"/>
      <c r="M12905" s="14" t="n">
        <f aca="false">+(L$12416/30.25)+($L$12417*K12905)</f>
        <v>261814.41068068</v>
      </c>
      <c r="T12905" s="0"/>
    </row>
    <row r="12906" customFormat="false" ht="12.75" hidden="false" customHeight="false" outlineLevel="0" collapsed="false">
      <c r="A12906" s="0" t="n">
        <v>1996</v>
      </c>
      <c r="B12906" s="0" t="n">
        <v>4</v>
      </c>
      <c r="C12906" s="0" t="n">
        <v>30</v>
      </c>
      <c r="D12906" s="0" t="n">
        <v>61</v>
      </c>
      <c r="E12906" s="0" t="n">
        <v>48</v>
      </c>
      <c r="F12906" s="0" t="n">
        <v>32</v>
      </c>
      <c r="H12906" s="0" t="n">
        <f aca="false">+(D12906+E12906)/2</f>
        <v>54.5</v>
      </c>
      <c r="I12906" s="0" t="n">
        <f aca="false">+IF(H12906&lt;65,65-H12906,0)</f>
        <v>10.5</v>
      </c>
      <c r="J12906" s="0" t="n">
        <f aca="false">+IF(H12906&gt;$L$12418,H12906-$L$12418,0)</f>
        <v>0</v>
      </c>
      <c r="K12906" s="0" t="n">
        <f aca="false">+I12906+J12906</f>
        <v>10.5</v>
      </c>
      <c r="L12906" s="32"/>
      <c r="M12906" s="14" t="n">
        <f aca="false">+(L$12416/30.25)+($L$12417*K12906)</f>
        <v>288975.855284405</v>
      </c>
      <c r="T12906" s="0"/>
    </row>
    <row r="12907" customFormat="false" ht="12.75" hidden="false" customHeight="false" outlineLevel="0" collapsed="false">
      <c r="A12907" s="0" t="n">
        <v>1996</v>
      </c>
      <c r="B12907" s="0" t="n">
        <v>5</v>
      </c>
      <c r="C12907" s="0" t="n">
        <v>1</v>
      </c>
      <c r="D12907" s="0" t="n">
        <v>66</v>
      </c>
      <c r="E12907" s="0" t="n">
        <v>46</v>
      </c>
      <c r="F12907" s="0" t="n">
        <v>0</v>
      </c>
      <c r="H12907" s="0" t="n">
        <f aca="false">+(D12907+E12907)/2</f>
        <v>56</v>
      </c>
      <c r="I12907" s="0" t="n">
        <f aca="false">+IF(H12907&lt;65,65-H12907,0)</f>
        <v>9</v>
      </c>
      <c r="J12907" s="0" t="n">
        <f aca="false">+IF(H12907&gt;$L$12418,H12907-$L$12418,0)</f>
        <v>0</v>
      </c>
      <c r="K12907" s="0" t="n">
        <f aca="false">+I12907+J12907</f>
        <v>9</v>
      </c>
      <c r="L12907" s="32"/>
      <c r="M12907" s="14" t="n">
        <f aca="false">+(L$12416/30.25)+($L$12417*K12907)</f>
        <v>248233.688378817</v>
      </c>
      <c r="T12907" s="0"/>
    </row>
    <row r="12908" customFormat="false" ht="12.75" hidden="false" customHeight="false" outlineLevel="0" collapsed="false">
      <c r="A12908" s="0" t="n">
        <v>1996</v>
      </c>
      <c r="B12908" s="0" t="n">
        <v>5</v>
      </c>
      <c r="C12908" s="0" t="n">
        <v>2</v>
      </c>
      <c r="D12908" s="0" t="n">
        <v>70</v>
      </c>
      <c r="E12908" s="0" t="n">
        <v>51</v>
      </c>
      <c r="F12908" s="0" t="n">
        <v>0</v>
      </c>
      <c r="H12908" s="0" t="n">
        <f aca="false">+(D12908+E12908)/2</f>
        <v>60.5</v>
      </c>
      <c r="I12908" s="0" t="n">
        <f aca="false">+IF(H12908&lt;65,65-H12908,0)</f>
        <v>4.5</v>
      </c>
      <c r="J12908" s="0" t="n">
        <f aca="false">+IF(H12908&gt;$L$12418,H12908-$L$12418,0)</f>
        <v>0</v>
      </c>
      <c r="K12908" s="0" t="n">
        <f aca="false">+I12908+J12908</f>
        <v>4.5</v>
      </c>
      <c r="L12908" s="32"/>
      <c r="M12908" s="14" t="n">
        <f aca="false">+(L$12416/30.25)+($L$12417*K12908)</f>
        <v>126007.187662054</v>
      </c>
      <c r="T12908" s="0"/>
    </row>
    <row r="12909" customFormat="false" ht="12.75" hidden="false" customHeight="false" outlineLevel="0" collapsed="false">
      <c r="A12909" s="0" t="n">
        <v>1996</v>
      </c>
      <c r="B12909" s="0" t="n">
        <v>5</v>
      </c>
      <c r="C12909" s="0" t="n">
        <v>3</v>
      </c>
      <c r="D12909" s="0" t="n">
        <v>58</v>
      </c>
      <c r="E12909" s="0" t="n">
        <v>52</v>
      </c>
      <c r="F12909" s="0" t="n">
        <v>48</v>
      </c>
      <c r="H12909" s="0" t="n">
        <f aca="false">+(D12909+E12909)/2</f>
        <v>55</v>
      </c>
      <c r="I12909" s="0" t="n">
        <f aca="false">+IF(H12909&lt;65,65-H12909,0)</f>
        <v>10</v>
      </c>
      <c r="J12909" s="0" t="n">
        <f aca="false">+IF(H12909&gt;$L$12418,H12909-$L$12418,0)</f>
        <v>0</v>
      </c>
      <c r="K12909" s="0" t="n">
        <f aca="false">+I12909+J12909</f>
        <v>10</v>
      </c>
      <c r="L12909" s="32"/>
      <c r="M12909" s="14" t="n">
        <f aca="false">+(L$12416/30.25)+($L$12417*K12909)</f>
        <v>275395.132982542</v>
      </c>
      <c r="T12909" s="0"/>
    </row>
    <row r="12910" customFormat="false" ht="12.75" hidden="false" customHeight="false" outlineLevel="0" collapsed="false">
      <c r="A12910" s="0" t="n">
        <v>1996</v>
      </c>
      <c r="B12910" s="0" t="n">
        <v>5</v>
      </c>
      <c r="C12910" s="0" t="n">
        <v>4</v>
      </c>
      <c r="D12910" s="0" t="n">
        <v>58</v>
      </c>
      <c r="E12910" s="0" t="n">
        <v>53</v>
      </c>
      <c r="F12910" s="0" t="n">
        <v>0</v>
      </c>
      <c r="H12910" s="0" t="n">
        <f aca="false">+(D12910+E12910)/2</f>
        <v>55.5</v>
      </c>
      <c r="I12910" s="0" t="n">
        <f aca="false">+IF(H12910&lt;65,65-H12910,0)</f>
        <v>9.5</v>
      </c>
      <c r="J12910" s="0" t="n">
        <f aca="false">+IF(H12910&gt;$L$12418,H12910-$L$12418,0)</f>
        <v>0</v>
      </c>
      <c r="K12910" s="0" t="n">
        <f aca="false">+I12910+J12910</f>
        <v>9.5</v>
      </c>
      <c r="L12910" s="32"/>
      <c r="M12910" s="14" t="n">
        <f aca="false">+(L$12416/30.25)+($L$12417*K12910)</f>
        <v>261814.41068068</v>
      </c>
      <c r="T12910" s="0"/>
    </row>
    <row r="12911" customFormat="false" ht="12.75" hidden="false" customHeight="false" outlineLevel="0" collapsed="false">
      <c r="A12911" s="0" t="n">
        <v>1996</v>
      </c>
      <c r="B12911" s="0" t="n">
        <v>5</v>
      </c>
      <c r="C12911" s="0" t="n">
        <v>5</v>
      </c>
      <c r="D12911" s="0" t="n">
        <v>71</v>
      </c>
      <c r="E12911" s="0" t="n">
        <v>51</v>
      </c>
      <c r="F12911" s="0" t="n">
        <v>5</v>
      </c>
      <c r="H12911" s="0" t="n">
        <f aca="false">+(D12911+E12911)/2</f>
        <v>61</v>
      </c>
      <c r="I12911" s="0" t="n">
        <f aca="false">+IF(H12911&lt;65,65-H12911,0)</f>
        <v>4</v>
      </c>
      <c r="J12911" s="0" t="n">
        <f aca="false">+IF(H12911&gt;$L$12418,H12911-$L$12418,0)</f>
        <v>0</v>
      </c>
      <c r="K12911" s="0" t="n">
        <f aca="false">+I12911+J12911</f>
        <v>4</v>
      </c>
      <c r="L12911" s="32"/>
      <c r="M12911" s="14" t="n">
        <f aca="false">+(L$12416/30.25)+($L$12417*K12911)</f>
        <v>112426.465360192</v>
      </c>
      <c r="T12911" s="0"/>
    </row>
    <row r="12912" customFormat="false" ht="12.75" hidden="false" customHeight="false" outlineLevel="0" collapsed="false">
      <c r="A12912" s="0" t="n">
        <v>1996</v>
      </c>
      <c r="B12912" s="0" t="n">
        <v>5</v>
      </c>
      <c r="C12912" s="0" t="n">
        <v>6</v>
      </c>
      <c r="D12912" s="0" t="n">
        <v>54</v>
      </c>
      <c r="E12912" s="0" t="n">
        <v>43</v>
      </c>
      <c r="F12912" s="0" t="n">
        <v>14</v>
      </c>
      <c r="H12912" s="0" t="n">
        <f aca="false">+(D12912+E12912)/2</f>
        <v>48.5</v>
      </c>
      <c r="I12912" s="0" t="n">
        <f aca="false">+IF(H12912&lt;65,65-H12912,0)</f>
        <v>16.5</v>
      </c>
      <c r="J12912" s="0" t="n">
        <f aca="false">+IF(H12912&gt;$L$12418,H12912-$L$12418,0)</f>
        <v>0</v>
      </c>
      <c r="K12912" s="0" t="n">
        <f aca="false">+I12912+J12912</f>
        <v>16.5</v>
      </c>
      <c r="L12912" s="32"/>
      <c r="M12912" s="14" t="n">
        <f aca="false">+(L$12416/30.25)+($L$12417*K12912)</f>
        <v>451944.522906755</v>
      </c>
      <c r="T12912" s="0"/>
    </row>
    <row r="12913" customFormat="false" ht="12.75" hidden="false" customHeight="false" outlineLevel="0" collapsed="false">
      <c r="A12913" s="0" t="n">
        <v>1996</v>
      </c>
      <c r="B12913" s="0" t="n">
        <v>5</v>
      </c>
      <c r="C12913" s="0" t="n">
        <v>7</v>
      </c>
      <c r="D12913" s="0" t="n">
        <v>64</v>
      </c>
      <c r="E12913" s="0" t="n">
        <v>42</v>
      </c>
      <c r="F12913" s="0" t="n">
        <v>16</v>
      </c>
      <c r="H12913" s="0" t="n">
        <f aca="false">+(D12913+E12913)/2</f>
        <v>53</v>
      </c>
      <c r="I12913" s="0" t="n">
        <f aca="false">+IF(H12913&lt;65,65-H12913,0)</f>
        <v>12</v>
      </c>
      <c r="J12913" s="0" t="n">
        <f aca="false">+IF(H12913&gt;$L$12418,H12913-$L$12418,0)</f>
        <v>0</v>
      </c>
      <c r="K12913" s="0" t="n">
        <f aca="false">+I12913+J12913</f>
        <v>12</v>
      </c>
      <c r="L12913" s="32"/>
      <c r="M12913" s="14" t="n">
        <f aca="false">+(L$12416/30.25)+($L$12417*K12913)</f>
        <v>329718.022189993</v>
      </c>
      <c r="T12913" s="0"/>
    </row>
    <row r="12914" customFormat="false" ht="12.75" hidden="false" customHeight="false" outlineLevel="0" collapsed="false">
      <c r="A12914" s="0" t="n">
        <v>1996</v>
      </c>
      <c r="B12914" s="0" t="n">
        <v>5</v>
      </c>
      <c r="C12914" s="0" t="n">
        <v>8</v>
      </c>
      <c r="D12914" s="0" t="n">
        <v>65</v>
      </c>
      <c r="E12914" s="0" t="n">
        <v>46</v>
      </c>
      <c r="F12914" s="0" t="n">
        <v>8</v>
      </c>
      <c r="H12914" s="0" t="n">
        <f aca="false">+(D12914+E12914)/2</f>
        <v>55.5</v>
      </c>
      <c r="I12914" s="0" t="n">
        <f aca="false">+IF(H12914&lt;65,65-H12914,0)</f>
        <v>9.5</v>
      </c>
      <c r="J12914" s="0" t="n">
        <f aca="false">+IF(H12914&gt;$L$12418,H12914-$L$12418,0)</f>
        <v>0</v>
      </c>
      <c r="K12914" s="0" t="n">
        <f aca="false">+I12914+J12914</f>
        <v>9.5</v>
      </c>
      <c r="L12914" s="32"/>
      <c r="M12914" s="14" t="n">
        <f aca="false">+(L$12416/30.25)+($L$12417*K12914)</f>
        <v>261814.41068068</v>
      </c>
      <c r="T12914" s="0"/>
    </row>
    <row r="12915" customFormat="false" ht="12.75" hidden="false" customHeight="false" outlineLevel="0" collapsed="false">
      <c r="A12915" s="0" t="n">
        <v>1996</v>
      </c>
      <c r="B12915" s="0" t="n">
        <v>5</v>
      </c>
      <c r="C12915" s="0" t="n">
        <v>9</v>
      </c>
      <c r="D12915" s="0" t="n">
        <v>60</v>
      </c>
      <c r="E12915" s="0" t="n">
        <v>50</v>
      </c>
      <c r="F12915" s="0" t="n">
        <v>1</v>
      </c>
      <c r="H12915" s="0" t="n">
        <f aca="false">+(D12915+E12915)/2</f>
        <v>55</v>
      </c>
      <c r="I12915" s="0" t="n">
        <f aca="false">+IF(H12915&lt;65,65-H12915,0)</f>
        <v>10</v>
      </c>
      <c r="J12915" s="0" t="n">
        <f aca="false">+IF(H12915&gt;$L$12418,H12915-$L$12418,0)</f>
        <v>0</v>
      </c>
      <c r="K12915" s="0" t="n">
        <f aca="false">+I12915+J12915</f>
        <v>10</v>
      </c>
      <c r="L12915" s="32"/>
      <c r="M12915" s="14" t="n">
        <f aca="false">+(L$12416/30.25)+($L$12417*K12915)</f>
        <v>275395.132982542</v>
      </c>
      <c r="T12915" s="0"/>
    </row>
    <row r="12916" customFormat="false" ht="12.75" hidden="false" customHeight="false" outlineLevel="0" collapsed="false">
      <c r="A12916" s="0" t="n">
        <v>1996</v>
      </c>
      <c r="B12916" s="0" t="n">
        <v>5</v>
      </c>
      <c r="C12916" s="0" t="n">
        <v>10</v>
      </c>
      <c r="D12916" s="0" t="n">
        <v>74</v>
      </c>
      <c r="E12916" s="0" t="n">
        <v>52</v>
      </c>
      <c r="F12916" s="0" t="n">
        <v>4</v>
      </c>
      <c r="H12916" s="0" t="n">
        <f aca="false">+(D12916+E12916)/2</f>
        <v>63</v>
      </c>
      <c r="I12916" s="0" t="n">
        <f aca="false">+IF(H12916&lt;65,65-H12916,0)</f>
        <v>2</v>
      </c>
      <c r="J12916" s="0" t="n">
        <f aca="false">+IF(H12916&gt;$L$12418,H12916-$L$12418,0)</f>
        <v>0</v>
      </c>
      <c r="K12916" s="0" t="n">
        <f aca="false">+I12916+J12916</f>
        <v>2</v>
      </c>
      <c r="L12916" s="32"/>
      <c r="M12916" s="14" t="n">
        <f aca="false">+(L$12416/30.25)+($L$12417*K12916)</f>
        <v>58103.5761527415</v>
      </c>
      <c r="T12916" s="0"/>
    </row>
    <row r="12917" customFormat="false" ht="12.75" hidden="false" customHeight="false" outlineLevel="0" collapsed="false">
      <c r="A12917" s="0" t="n">
        <v>1996</v>
      </c>
      <c r="B12917" s="0" t="n">
        <v>5</v>
      </c>
      <c r="C12917" s="0" t="n">
        <v>11</v>
      </c>
      <c r="D12917" s="0" t="n">
        <v>85</v>
      </c>
      <c r="E12917" s="0" t="n">
        <v>61</v>
      </c>
      <c r="F12917" s="0" t="n">
        <v>64</v>
      </c>
      <c r="H12917" s="0" t="n">
        <f aca="false">+(D12917+E12917)/2</f>
        <v>73</v>
      </c>
      <c r="I12917" s="0" t="n">
        <f aca="false">+IF(H12917&lt;65,65-H12917,0)</f>
        <v>0</v>
      </c>
      <c r="J12917" s="0" t="n">
        <f aca="false">+IF(H12917&gt;$L$12418,H12917-$L$12418,0)</f>
        <v>8</v>
      </c>
      <c r="K12917" s="0" t="n">
        <f aca="false">+I12917+J12917</f>
        <v>8</v>
      </c>
      <c r="L12917" s="32"/>
      <c r="M12917" s="14" t="n">
        <f aca="false">+(L$12416/30.25)+($L$12417*K12917)</f>
        <v>221072.243775092</v>
      </c>
      <c r="T12917" s="0"/>
    </row>
    <row r="12918" customFormat="false" ht="12.75" hidden="false" customHeight="false" outlineLevel="0" collapsed="false">
      <c r="A12918" s="0" t="n">
        <v>1996</v>
      </c>
      <c r="B12918" s="0" t="n">
        <v>5</v>
      </c>
      <c r="C12918" s="0" t="n">
        <v>12</v>
      </c>
      <c r="D12918" s="0" t="n">
        <v>63</v>
      </c>
      <c r="E12918" s="0" t="n">
        <v>45</v>
      </c>
      <c r="F12918" s="0" t="n">
        <v>10</v>
      </c>
      <c r="H12918" s="0" t="n">
        <f aca="false">+(D12918+E12918)/2</f>
        <v>54</v>
      </c>
      <c r="I12918" s="0" t="n">
        <f aca="false">+IF(H12918&lt;65,65-H12918,0)</f>
        <v>11</v>
      </c>
      <c r="J12918" s="0" t="n">
        <f aca="false">+IF(H12918&gt;$L$12418,H12918-$L$12418,0)</f>
        <v>0</v>
      </c>
      <c r="K12918" s="0" t="n">
        <f aca="false">+I12918+J12918</f>
        <v>11</v>
      </c>
      <c r="L12918" s="32"/>
      <c r="M12918" s="14" t="n">
        <f aca="false">+(L$12416/30.25)+($L$12417*K12918)</f>
        <v>302556.577586267</v>
      </c>
      <c r="T12918" s="0"/>
    </row>
    <row r="12919" customFormat="false" ht="12.75" hidden="false" customHeight="false" outlineLevel="0" collapsed="false">
      <c r="A12919" s="0" t="n">
        <v>1996</v>
      </c>
      <c r="B12919" s="0" t="n">
        <v>5</v>
      </c>
      <c r="C12919" s="0" t="n">
        <v>13</v>
      </c>
      <c r="D12919" s="0" t="n">
        <v>58</v>
      </c>
      <c r="E12919" s="0" t="n">
        <v>43</v>
      </c>
      <c r="F12919" s="0" t="n">
        <v>0</v>
      </c>
      <c r="H12919" s="0" t="n">
        <f aca="false">+(D12919+E12919)/2</f>
        <v>50.5</v>
      </c>
      <c r="I12919" s="0" t="n">
        <f aca="false">+IF(H12919&lt;65,65-H12919,0)</f>
        <v>14.5</v>
      </c>
      <c r="J12919" s="0" t="n">
        <f aca="false">+IF(H12919&gt;$L$12418,H12919-$L$12418,0)</f>
        <v>0</v>
      </c>
      <c r="K12919" s="0" t="n">
        <f aca="false">+I12919+J12919</f>
        <v>14.5</v>
      </c>
      <c r="L12919" s="32"/>
      <c r="M12919" s="14" t="n">
        <f aca="false">+(L$12416/30.25)+($L$12417*K12919)</f>
        <v>397621.633699305</v>
      </c>
      <c r="T12919" s="0"/>
    </row>
    <row r="12920" customFormat="false" ht="12.75" hidden="false" customHeight="false" outlineLevel="0" collapsed="false">
      <c r="A12920" s="0" t="n">
        <v>1996</v>
      </c>
      <c r="B12920" s="0" t="n">
        <v>5</v>
      </c>
      <c r="C12920" s="0" t="n">
        <v>14</v>
      </c>
      <c r="D12920" s="0" t="n">
        <v>64</v>
      </c>
      <c r="E12920" s="0" t="n">
        <v>43</v>
      </c>
      <c r="F12920" s="0" t="n">
        <v>0</v>
      </c>
      <c r="H12920" s="0" t="n">
        <f aca="false">+(D12920+E12920)/2</f>
        <v>53.5</v>
      </c>
      <c r="I12920" s="0" t="n">
        <f aca="false">+IF(H12920&lt;65,65-H12920,0)</f>
        <v>11.5</v>
      </c>
      <c r="J12920" s="0" t="n">
        <f aca="false">+IF(H12920&gt;$L$12418,H12920-$L$12418,0)</f>
        <v>0</v>
      </c>
      <c r="K12920" s="0" t="n">
        <f aca="false">+I12920+J12920</f>
        <v>11.5</v>
      </c>
      <c r="L12920" s="32"/>
      <c r="M12920" s="14" t="n">
        <f aca="false">+(L$12416/30.25)+($L$12417*K12920)</f>
        <v>316137.29988813</v>
      </c>
      <c r="T12920" s="0"/>
    </row>
    <row r="12921" customFormat="false" ht="12.75" hidden="false" customHeight="false" outlineLevel="0" collapsed="false">
      <c r="A12921" s="0" t="n">
        <v>1996</v>
      </c>
      <c r="B12921" s="0" t="n">
        <v>5</v>
      </c>
      <c r="C12921" s="0" t="n">
        <v>15</v>
      </c>
      <c r="D12921" s="0" t="n">
        <v>68</v>
      </c>
      <c r="E12921" s="0" t="n">
        <v>48</v>
      </c>
      <c r="F12921" s="0" t="n">
        <v>0</v>
      </c>
      <c r="H12921" s="0" t="n">
        <f aca="false">+(D12921+E12921)/2</f>
        <v>58</v>
      </c>
      <c r="I12921" s="0" t="n">
        <f aca="false">+IF(H12921&lt;65,65-H12921,0)</f>
        <v>7</v>
      </c>
      <c r="J12921" s="0" t="n">
        <f aca="false">+IF(H12921&gt;$L$12418,H12921-$L$12418,0)</f>
        <v>0</v>
      </c>
      <c r="K12921" s="0" t="n">
        <f aca="false">+I12921+J12921</f>
        <v>7</v>
      </c>
      <c r="L12921" s="32"/>
      <c r="M12921" s="14" t="n">
        <f aca="false">+(L$12416/30.25)+($L$12417*K12921)</f>
        <v>193910.799171367</v>
      </c>
      <c r="T12921" s="0"/>
    </row>
    <row r="12922" customFormat="false" ht="12.75" hidden="false" customHeight="false" outlineLevel="0" collapsed="false">
      <c r="A12922" s="0" t="n">
        <v>1996</v>
      </c>
      <c r="B12922" s="0" t="n">
        <v>5</v>
      </c>
      <c r="C12922" s="0" t="n">
        <v>16</v>
      </c>
      <c r="D12922" s="0" t="n">
        <v>54</v>
      </c>
      <c r="E12922" s="0" t="n">
        <v>50</v>
      </c>
      <c r="F12922" s="0" t="n">
        <v>62</v>
      </c>
      <c r="H12922" s="0" t="n">
        <f aca="false">+(D12922+E12922)/2</f>
        <v>52</v>
      </c>
      <c r="I12922" s="0" t="n">
        <f aca="false">+IF(H12922&lt;65,65-H12922,0)</f>
        <v>13</v>
      </c>
      <c r="J12922" s="0" t="n">
        <f aca="false">+IF(H12922&gt;$L$12418,H12922-$L$12418,0)</f>
        <v>0</v>
      </c>
      <c r="K12922" s="0" t="n">
        <f aca="false">+I12922+J12922</f>
        <v>13</v>
      </c>
      <c r="L12922" s="32"/>
      <c r="M12922" s="14" t="n">
        <f aca="false">+(L$12416/30.25)+($L$12417*K12922)</f>
        <v>356879.466793718</v>
      </c>
      <c r="T12922" s="0"/>
    </row>
    <row r="12923" customFormat="false" ht="12.75" hidden="false" customHeight="false" outlineLevel="0" collapsed="false">
      <c r="A12923" s="0" t="n">
        <v>1996</v>
      </c>
      <c r="B12923" s="0" t="n">
        <v>5</v>
      </c>
      <c r="C12923" s="0" t="n">
        <v>17</v>
      </c>
      <c r="D12923" s="0" t="n">
        <v>74</v>
      </c>
      <c r="E12923" s="0" t="n">
        <v>52</v>
      </c>
      <c r="F12923" s="0" t="n">
        <v>0</v>
      </c>
      <c r="H12923" s="0" t="n">
        <f aca="false">+(D12923+E12923)/2</f>
        <v>63</v>
      </c>
      <c r="I12923" s="0" t="n">
        <f aca="false">+IF(H12923&lt;65,65-H12923,0)</f>
        <v>2</v>
      </c>
      <c r="J12923" s="0" t="n">
        <f aca="false">+IF(H12923&gt;$L$12418,H12923-$L$12418,0)</f>
        <v>0</v>
      </c>
      <c r="K12923" s="0" t="n">
        <f aca="false">+I12923+J12923</f>
        <v>2</v>
      </c>
      <c r="L12923" s="32"/>
      <c r="M12923" s="14" t="n">
        <f aca="false">+(L$12416/30.25)+($L$12417*K12923)</f>
        <v>58103.5761527415</v>
      </c>
      <c r="T12923" s="0"/>
    </row>
    <row r="12924" customFormat="false" ht="12.75" hidden="false" customHeight="false" outlineLevel="0" collapsed="false">
      <c r="A12924" s="0" t="n">
        <v>1996</v>
      </c>
      <c r="B12924" s="0" t="n">
        <v>5</v>
      </c>
      <c r="C12924" s="0" t="n">
        <v>18</v>
      </c>
      <c r="D12924" s="0" t="n">
        <v>64</v>
      </c>
      <c r="E12924" s="0" t="n">
        <v>55</v>
      </c>
      <c r="F12924" s="0" t="n">
        <v>2</v>
      </c>
      <c r="H12924" s="0" t="n">
        <f aca="false">+(D12924+E12924)/2</f>
        <v>59.5</v>
      </c>
      <c r="I12924" s="0" t="n">
        <f aca="false">+IF(H12924&lt;65,65-H12924,0)</f>
        <v>5.5</v>
      </c>
      <c r="J12924" s="0" t="n">
        <f aca="false">+IF(H12924&gt;$L$12418,H12924-$L$12418,0)</f>
        <v>0</v>
      </c>
      <c r="K12924" s="0" t="n">
        <f aca="false">+I12924+J12924</f>
        <v>5.5</v>
      </c>
      <c r="L12924" s="32"/>
      <c r="M12924" s="14" t="n">
        <f aca="false">+(L$12416/30.25)+($L$12417*K12924)</f>
        <v>153168.632265779</v>
      </c>
      <c r="T12924" s="0"/>
    </row>
    <row r="12925" customFormat="false" ht="12.75" hidden="false" customHeight="false" outlineLevel="0" collapsed="false">
      <c r="A12925" s="0" t="n">
        <v>1996</v>
      </c>
      <c r="B12925" s="0" t="n">
        <v>5</v>
      </c>
      <c r="C12925" s="0" t="n">
        <v>19</v>
      </c>
      <c r="D12925" s="0" t="n">
        <v>89</v>
      </c>
      <c r="E12925" s="0" t="n">
        <v>55</v>
      </c>
      <c r="F12925" s="0" t="n">
        <v>0</v>
      </c>
      <c r="H12925" s="0" t="n">
        <f aca="false">+(D12925+E12925)/2</f>
        <v>72</v>
      </c>
      <c r="I12925" s="0" t="n">
        <f aca="false">+IF(H12925&lt;65,65-H12925,0)</f>
        <v>0</v>
      </c>
      <c r="J12925" s="0" t="n">
        <f aca="false">+IF(H12925&gt;$L$12418,H12925-$L$12418,0)</f>
        <v>7</v>
      </c>
      <c r="K12925" s="0" t="n">
        <f aca="false">+I12925+J12925</f>
        <v>7</v>
      </c>
      <c r="L12925" s="32"/>
      <c r="M12925" s="14" t="n">
        <f aca="false">+(L$12416/30.25)+($L$12417*K12925)</f>
        <v>193910.799171367</v>
      </c>
      <c r="T12925" s="0"/>
    </row>
    <row r="12926" customFormat="false" ht="12.75" hidden="false" customHeight="false" outlineLevel="0" collapsed="false">
      <c r="A12926" s="0" t="n">
        <v>1996</v>
      </c>
      <c r="B12926" s="0" t="n">
        <v>5</v>
      </c>
      <c r="C12926" s="0" t="n">
        <v>20</v>
      </c>
      <c r="D12926" s="0" t="n">
        <v>96</v>
      </c>
      <c r="E12926" s="0" t="n">
        <v>74</v>
      </c>
      <c r="F12926" s="0" t="n">
        <v>0</v>
      </c>
      <c r="H12926" s="0" t="n">
        <f aca="false">+(D12926+E12926)/2</f>
        <v>85</v>
      </c>
      <c r="I12926" s="0" t="n">
        <f aca="false">+IF(H12926&lt;65,65-H12926,0)</f>
        <v>0</v>
      </c>
      <c r="J12926" s="0" t="n">
        <f aca="false">+IF(H12926&gt;$L$12418,H12926-$L$12418,0)</f>
        <v>20</v>
      </c>
      <c r="K12926" s="0" t="n">
        <f aca="false">+I12926+J12926</f>
        <v>20</v>
      </c>
      <c r="L12926" s="32"/>
      <c r="M12926" s="14" t="n">
        <f aca="false">+(L$12416/30.25)+($L$12417*K12926)</f>
        <v>547009.579019793</v>
      </c>
      <c r="T12926" s="0"/>
    </row>
    <row r="12927" customFormat="false" ht="12.75" hidden="false" customHeight="false" outlineLevel="0" collapsed="false">
      <c r="A12927" s="0" t="n">
        <v>1996</v>
      </c>
      <c r="B12927" s="0" t="n">
        <v>5</v>
      </c>
      <c r="C12927" s="0" t="n">
        <v>21</v>
      </c>
      <c r="D12927" s="0" t="n">
        <v>93</v>
      </c>
      <c r="E12927" s="0" t="n">
        <v>69</v>
      </c>
      <c r="F12927" s="0" t="n">
        <v>16</v>
      </c>
      <c r="H12927" s="0" t="n">
        <f aca="false">+(D12927+E12927)/2</f>
        <v>81</v>
      </c>
      <c r="I12927" s="0" t="n">
        <f aca="false">+IF(H12927&lt;65,65-H12927,0)</f>
        <v>0</v>
      </c>
      <c r="J12927" s="0" t="n">
        <f aca="false">+IF(H12927&gt;$L$12418,H12927-$L$12418,0)</f>
        <v>16</v>
      </c>
      <c r="K12927" s="0" t="n">
        <f aca="false">+I12927+J12927</f>
        <v>16</v>
      </c>
      <c r="L12927" s="32"/>
      <c r="M12927" s="14" t="n">
        <f aca="false">+(L$12416/30.25)+($L$12417*K12927)</f>
        <v>438363.800604893</v>
      </c>
      <c r="T12927" s="0"/>
    </row>
    <row r="12928" customFormat="false" ht="12.75" hidden="false" customHeight="false" outlineLevel="0" collapsed="false">
      <c r="A12928" s="0" t="n">
        <v>1996</v>
      </c>
      <c r="B12928" s="0" t="n">
        <v>5</v>
      </c>
      <c r="C12928" s="0" t="n">
        <v>22</v>
      </c>
      <c r="D12928" s="0" t="n">
        <v>80</v>
      </c>
      <c r="E12928" s="0" t="n">
        <v>63</v>
      </c>
      <c r="F12928" s="0" t="n">
        <v>0</v>
      </c>
      <c r="H12928" s="0" t="n">
        <f aca="false">+(D12928+E12928)/2</f>
        <v>71.5</v>
      </c>
      <c r="I12928" s="0" t="n">
        <f aca="false">+IF(H12928&lt;65,65-H12928,0)</f>
        <v>0</v>
      </c>
      <c r="J12928" s="0" t="n">
        <f aca="false">+IF(H12928&gt;$L$12418,H12928-$L$12418,0)</f>
        <v>6.5</v>
      </c>
      <c r="K12928" s="0" t="n">
        <f aca="false">+I12928+J12928</f>
        <v>6.5</v>
      </c>
      <c r="L12928" s="32"/>
      <c r="M12928" s="14" t="n">
        <f aca="false">+(L$12416/30.25)+($L$12417*K12928)</f>
        <v>180330.076869504</v>
      </c>
      <c r="T12928" s="0"/>
    </row>
    <row r="12929" customFormat="false" ht="12.75" hidden="false" customHeight="false" outlineLevel="0" collapsed="false">
      <c r="A12929" s="0" t="n">
        <v>1996</v>
      </c>
      <c r="B12929" s="0" t="n">
        <v>5</v>
      </c>
      <c r="C12929" s="0" t="n">
        <v>23</v>
      </c>
      <c r="D12929" s="0" t="n">
        <v>81</v>
      </c>
      <c r="E12929" s="0" t="n">
        <v>60</v>
      </c>
      <c r="F12929" s="0" t="n">
        <v>0</v>
      </c>
      <c r="H12929" s="0" t="n">
        <f aca="false">+(D12929+E12929)/2</f>
        <v>70.5</v>
      </c>
      <c r="I12929" s="0" t="n">
        <f aca="false">+IF(H12929&lt;65,65-H12929,0)</f>
        <v>0</v>
      </c>
      <c r="J12929" s="0" t="n">
        <f aca="false">+IF(H12929&gt;$L$12418,H12929-$L$12418,0)</f>
        <v>5.5</v>
      </c>
      <c r="K12929" s="0" t="n">
        <f aca="false">+I12929+J12929</f>
        <v>5.5</v>
      </c>
      <c r="L12929" s="32"/>
      <c r="M12929" s="14" t="n">
        <f aca="false">+(L$12416/30.25)+($L$12417*K12929)</f>
        <v>153168.632265779</v>
      </c>
      <c r="T12929" s="0"/>
    </row>
    <row r="12930" customFormat="false" ht="12.75" hidden="false" customHeight="false" outlineLevel="0" collapsed="false">
      <c r="A12930" s="0" t="n">
        <v>1996</v>
      </c>
      <c r="B12930" s="0" t="n">
        <v>5</v>
      </c>
      <c r="C12930" s="0" t="n">
        <v>24</v>
      </c>
      <c r="D12930" s="0" t="n">
        <v>76</v>
      </c>
      <c r="E12930" s="0" t="n">
        <v>60</v>
      </c>
      <c r="F12930" s="0" t="n">
        <v>0</v>
      </c>
      <c r="H12930" s="0" t="n">
        <f aca="false">+(D12930+E12930)/2</f>
        <v>68</v>
      </c>
      <c r="I12930" s="0" t="n">
        <f aca="false">+IF(H12930&lt;65,65-H12930,0)</f>
        <v>0</v>
      </c>
      <c r="J12930" s="0" t="n">
        <f aca="false">+IF(H12930&gt;$L$12418,H12930-$L$12418,0)</f>
        <v>3</v>
      </c>
      <c r="K12930" s="0" t="n">
        <f aca="false">+I12930+J12930</f>
        <v>3</v>
      </c>
      <c r="L12930" s="32"/>
      <c r="M12930" s="14" t="n">
        <f aca="false">+(L$12416/30.25)+($L$12417*K12930)</f>
        <v>85265.0207564666</v>
      </c>
      <c r="T12930" s="0"/>
    </row>
    <row r="12931" customFormat="false" ht="12.75" hidden="false" customHeight="false" outlineLevel="0" collapsed="false">
      <c r="A12931" s="0" t="n">
        <v>1996</v>
      </c>
      <c r="B12931" s="0" t="n">
        <v>5</v>
      </c>
      <c r="C12931" s="0" t="n">
        <v>25</v>
      </c>
      <c r="D12931" s="0" t="n">
        <v>74</v>
      </c>
      <c r="E12931" s="0" t="n">
        <v>54</v>
      </c>
      <c r="F12931" s="0" t="n">
        <v>0</v>
      </c>
      <c r="H12931" s="0" t="n">
        <f aca="false">+(D12931+E12931)/2</f>
        <v>64</v>
      </c>
      <c r="I12931" s="0" t="n">
        <f aca="false">+IF(H12931&lt;65,65-H12931,0)</f>
        <v>1</v>
      </c>
      <c r="J12931" s="0" t="n">
        <f aca="false">+IF(H12931&gt;$L$12418,H12931-$L$12418,0)</f>
        <v>0</v>
      </c>
      <c r="K12931" s="0" t="n">
        <f aca="false">+I12931+J12931</f>
        <v>1</v>
      </c>
      <c r="L12931" s="32"/>
      <c r="M12931" s="14" t="n">
        <f aca="false">+(L$12416/30.25)+($L$12417*K12931)</f>
        <v>30942.1315490164</v>
      </c>
      <c r="T12931" s="0"/>
    </row>
    <row r="12932" customFormat="false" ht="12.75" hidden="false" customHeight="false" outlineLevel="0" collapsed="false">
      <c r="A12932" s="0" t="n">
        <v>1996</v>
      </c>
      <c r="B12932" s="0" t="n">
        <v>5</v>
      </c>
      <c r="C12932" s="0" t="n">
        <v>26</v>
      </c>
      <c r="D12932" s="0" t="n">
        <v>66</v>
      </c>
      <c r="E12932" s="0" t="n">
        <v>54</v>
      </c>
      <c r="F12932" s="0" t="n">
        <v>2</v>
      </c>
      <c r="H12932" s="0" t="n">
        <f aca="false">+(D12932+E12932)/2</f>
        <v>60</v>
      </c>
      <c r="I12932" s="0" t="n">
        <f aca="false">+IF(H12932&lt;65,65-H12932,0)</f>
        <v>5</v>
      </c>
      <c r="J12932" s="0" t="n">
        <f aca="false">+IF(H12932&gt;$L$12418,H12932-$L$12418,0)</f>
        <v>0</v>
      </c>
      <c r="K12932" s="0" t="n">
        <f aca="false">+I12932+J12932</f>
        <v>5</v>
      </c>
      <c r="L12932" s="32"/>
      <c r="M12932" s="14" t="n">
        <f aca="false">+(L$12416/30.25)+($L$12417*K12932)</f>
        <v>139587.909963917</v>
      </c>
      <c r="T12932" s="0"/>
    </row>
    <row r="12933" customFormat="false" ht="12.75" hidden="false" customHeight="false" outlineLevel="0" collapsed="false">
      <c r="A12933" s="0" t="n">
        <v>1996</v>
      </c>
      <c r="B12933" s="0" t="n">
        <v>5</v>
      </c>
      <c r="C12933" s="0" t="n">
        <v>27</v>
      </c>
      <c r="D12933" s="0" t="n">
        <v>63</v>
      </c>
      <c r="E12933" s="0" t="n">
        <v>51</v>
      </c>
      <c r="F12933" s="0" t="n">
        <v>11</v>
      </c>
      <c r="H12933" s="0" t="n">
        <f aca="false">+(D12933+E12933)/2</f>
        <v>57</v>
      </c>
      <c r="I12933" s="0" t="n">
        <f aca="false">+IF(H12933&lt;65,65-H12933,0)</f>
        <v>8</v>
      </c>
      <c r="J12933" s="0" t="n">
        <f aca="false">+IF(H12933&gt;$L$12418,H12933-$L$12418,0)</f>
        <v>0</v>
      </c>
      <c r="K12933" s="0" t="n">
        <f aca="false">+I12933+J12933</f>
        <v>8</v>
      </c>
      <c r="L12933" s="32"/>
      <c r="M12933" s="14" t="n">
        <f aca="false">+(L$12416/30.25)+($L$12417*K12933)</f>
        <v>221072.243775092</v>
      </c>
      <c r="T12933" s="0"/>
    </row>
    <row r="12934" customFormat="false" ht="12.75" hidden="false" customHeight="false" outlineLevel="0" collapsed="false">
      <c r="A12934" s="0" t="n">
        <v>1996</v>
      </c>
      <c r="B12934" s="0" t="n">
        <v>5</v>
      </c>
      <c r="C12934" s="0" t="n">
        <v>28</v>
      </c>
      <c r="D12934" s="0" t="n">
        <v>60</v>
      </c>
      <c r="E12934" s="0" t="n">
        <v>54</v>
      </c>
      <c r="F12934" s="0" t="n">
        <v>0</v>
      </c>
      <c r="H12934" s="0" t="n">
        <f aca="false">+(D12934+E12934)/2</f>
        <v>57</v>
      </c>
      <c r="I12934" s="0" t="n">
        <f aca="false">+IF(H12934&lt;65,65-H12934,0)</f>
        <v>8</v>
      </c>
      <c r="J12934" s="0" t="n">
        <f aca="false">+IF(H12934&gt;$L$12418,H12934-$L$12418,0)</f>
        <v>0</v>
      </c>
      <c r="K12934" s="0" t="n">
        <f aca="false">+I12934+J12934</f>
        <v>8</v>
      </c>
      <c r="L12934" s="32"/>
      <c r="M12934" s="14" t="n">
        <f aca="false">+(L$12416/30.25)+($L$12417*K12934)</f>
        <v>221072.243775092</v>
      </c>
      <c r="T12934" s="0"/>
    </row>
    <row r="12935" customFormat="false" ht="12.75" hidden="false" customHeight="false" outlineLevel="0" collapsed="false">
      <c r="A12935" s="0" t="n">
        <v>1996</v>
      </c>
      <c r="B12935" s="0" t="n">
        <v>5</v>
      </c>
      <c r="C12935" s="0" t="n">
        <v>29</v>
      </c>
      <c r="D12935" s="0" t="n">
        <v>63</v>
      </c>
      <c r="E12935" s="0" t="n">
        <v>54</v>
      </c>
      <c r="F12935" s="0" t="n">
        <v>1</v>
      </c>
      <c r="H12935" s="0" t="n">
        <f aca="false">+(D12935+E12935)/2</f>
        <v>58.5</v>
      </c>
      <c r="I12935" s="0" t="n">
        <f aca="false">+IF(H12935&lt;65,65-H12935,0)</f>
        <v>6.5</v>
      </c>
      <c r="J12935" s="0" t="n">
        <f aca="false">+IF(H12935&gt;$L$12418,H12935-$L$12418,0)</f>
        <v>0</v>
      </c>
      <c r="K12935" s="0" t="n">
        <f aca="false">+I12935+J12935</f>
        <v>6.5</v>
      </c>
      <c r="L12935" s="32"/>
      <c r="M12935" s="14" t="n">
        <f aca="false">+(L$12416/30.25)+($L$12417*K12935)</f>
        <v>180330.076869504</v>
      </c>
      <c r="T12935" s="0"/>
    </row>
    <row r="12936" customFormat="false" ht="12.75" hidden="false" customHeight="false" outlineLevel="0" collapsed="false">
      <c r="A12936" s="0" t="n">
        <v>1996</v>
      </c>
      <c r="B12936" s="0" t="n">
        <v>5</v>
      </c>
      <c r="C12936" s="0" t="n">
        <v>30</v>
      </c>
      <c r="D12936" s="0" t="n">
        <v>66</v>
      </c>
      <c r="E12936" s="0" t="n">
        <v>50</v>
      </c>
      <c r="F12936" s="0" t="n">
        <v>0</v>
      </c>
      <c r="H12936" s="0" t="n">
        <f aca="false">+(D12936+E12936)/2</f>
        <v>58</v>
      </c>
      <c r="I12936" s="0" t="n">
        <f aca="false">+IF(H12936&lt;65,65-H12936,0)</f>
        <v>7</v>
      </c>
      <c r="J12936" s="0" t="n">
        <f aca="false">+IF(H12936&gt;$L$12418,H12936-$L$12418,0)</f>
        <v>0</v>
      </c>
      <c r="K12936" s="0" t="n">
        <f aca="false">+I12936+J12936</f>
        <v>7</v>
      </c>
      <c r="L12936" s="32"/>
      <c r="M12936" s="14" t="n">
        <f aca="false">+(L$12416/30.25)+($L$12417*K12936)</f>
        <v>193910.799171367</v>
      </c>
      <c r="T12936" s="0"/>
    </row>
    <row r="12937" customFormat="false" ht="12.75" hidden="false" customHeight="false" outlineLevel="0" collapsed="false">
      <c r="A12937" s="0" t="n">
        <v>1996</v>
      </c>
      <c r="B12937" s="0" t="n">
        <v>5</v>
      </c>
      <c r="C12937" s="0" t="n">
        <v>31</v>
      </c>
      <c r="D12937" s="0" t="n">
        <v>77</v>
      </c>
      <c r="E12937" s="0" t="n">
        <v>52</v>
      </c>
      <c r="F12937" s="0" t="n">
        <v>0</v>
      </c>
      <c r="H12937" s="0" t="n">
        <f aca="false">+(D12937+E12937)/2</f>
        <v>64.5</v>
      </c>
      <c r="I12937" s="0" t="n">
        <f aca="false">+IF(H12937&lt;65,65-H12937,0)</f>
        <v>0.5</v>
      </c>
      <c r="J12937" s="0" t="n">
        <f aca="false">+IF(H12937&gt;$L$12418,H12937-$L$12418,0)</f>
        <v>0</v>
      </c>
      <c r="K12937" s="0" t="n">
        <f aca="false">+I12937+J12937</f>
        <v>0.5</v>
      </c>
      <c r="L12937" s="32"/>
      <c r="M12937" s="14" t="n">
        <f aca="false">+(L$12416/30.25)+($L$12417*K12937)</f>
        <v>17361.4092471539</v>
      </c>
      <c r="T12937" s="0"/>
    </row>
    <row r="12938" customFormat="false" ht="12.75" hidden="false" customHeight="false" outlineLevel="0" collapsed="false">
      <c r="A12938" s="0" t="n">
        <v>1996</v>
      </c>
      <c r="B12938" s="0" t="n">
        <v>6</v>
      </c>
      <c r="C12938" s="0" t="n">
        <v>1</v>
      </c>
      <c r="D12938" s="0" t="n">
        <v>80</v>
      </c>
      <c r="E12938" s="0" t="n">
        <v>59</v>
      </c>
      <c r="F12938" s="0" t="n">
        <v>0</v>
      </c>
      <c r="H12938" s="0" t="n">
        <f aca="false">+(D12938+E12938)/2</f>
        <v>69.5</v>
      </c>
      <c r="I12938" s="0" t="n">
        <f aca="false">+IF(H12938&lt;65,65-H12938,0)</f>
        <v>0</v>
      </c>
      <c r="J12938" s="0" t="n">
        <f aca="false">+IF(H12938&gt;$L$12418,H12938-$L$12418,0)</f>
        <v>4.5</v>
      </c>
      <c r="K12938" s="0" t="n">
        <f aca="false">+I12938+J12938</f>
        <v>4.5</v>
      </c>
      <c r="L12938" s="32"/>
      <c r="M12938" s="14" t="n">
        <f aca="false">+(L$12416/30.25)+($L$12417*K12938)</f>
        <v>126007.187662054</v>
      </c>
      <c r="T12938" s="0"/>
    </row>
    <row r="12939" customFormat="false" ht="12.75" hidden="false" customHeight="false" outlineLevel="0" collapsed="false">
      <c r="A12939" s="0" t="n">
        <v>1996</v>
      </c>
      <c r="B12939" s="0" t="n">
        <v>6</v>
      </c>
      <c r="C12939" s="0" t="n">
        <v>2</v>
      </c>
      <c r="D12939" s="0" t="n">
        <v>74</v>
      </c>
      <c r="E12939" s="0" t="n">
        <v>58</v>
      </c>
      <c r="F12939" s="0" t="n">
        <v>0</v>
      </c>
      <c r="H12939" s="0" t="n">
        <f aca="false">+(D12939+E12939)/2</f>
        <v>66</v>
      </c>
      <c r="I12939" s="0" t="n">
        <f aca="false">+IF(H12939&lt;65,65-H12939,0)</f>
        <v>0</v>
      </c>
      <c r="J12939" s="0" t="n">
        <f aca="false">+IF(H12939&gt;$L$12418,H12939-$L$12418,0)</f>
        <v>1</v>
      </c>
      <c r="K12939" s="0" t="n">
        <f aca="false">+I12939+J12939</f>
        <v>1</v>
      </c>
      <c r="L12939" s="32"/>
      <c r="M12939" s="14" t="n">
        <f aca="false">+(L$12416/30.25)+($L$12417*K12939)</f>
        <v>30942.1315490164</v>
      </c>
      <c r="T12939" s="0"/>
    </row>
    <row r="12940" customFormat="false" ht="12.75" hidden="false" customHeight="false" outlineLevel="0" collapsed="false">
      <c r="A12940" s="0" t="n">
        <v>1996</v>
      </c>
      <c r="B12940" s="0" t="n">
        <v>6</v>
      </c>
      <c r="C12940" s="0" t="n">
        <v>3</v>
      </c>
      <c r="D12940" s="0" t="n">
        <v>61</v>
      </c>
      <c r="E12940" s="0" t="n">
        <v>54</v>
      </c>
      <c r="F12940" s="0" t="n">
        <v>301</v>
      </c>
      <c r="H12940" s="0" t="n">
        <f aca="false">+(D12940+E12940)/2</f>
        <v>57.5</v>
      </c>
      <c r="I12940" s="0" t="n">
        <f aca="false">+IF(H12940&lt;65,65-H12940,0)</f>
        <v>7.5</v>
      </c>
      <c r="J12940" s="0" t="n">
        <f aca="false">+IF(H12940&gt;$L$12418,H12940-$L$12418,0)</f>
        <v>0</v>
      </c>
      <c r="K12940" s="0" t="n">
        <f aca="false">+I12940+J12940</f>
        <v>7.5</v>
      </c>
      <c r="L12940" s="32"/>
      <c r="M12940" s="14" t="n">
        <f aca="false">+(L$12416/30.25)+($L$12417*K12940)</f>
        <v>207491.52147323</v>
      </c>
      <c r="T12940" s="0"/>
    </row>
    <row r="12941" customFormat="false" ht="12.75" hidden="false" customHeight="false" outlineLevel="0" collapsed="false">
      <c r="A12941" s="0" t="n">
        <v>1996</v>
      </c>
      <c r="B12941" s="0" t="n">
        <v>6</v>
      </c>
      <c r="C12941" s="0" t="n">
        <v>4</v>
      </c>
      <c r="D12941" s="0" t="n">
        <v>75</v>
      </c>
      <c r="E12941" s="0" t="n">
        <v>60</v>
      </c>
      <c r="F12941" s="0" t="n">
        <v>18</v>
      </c>
      <c r="H12941" s="0" t="n">
        <f aca="false">+(D12941+E12941)/2</f>
        <v>67.5</v>
      </c>
      <c r="I12941" s="0" t="n">
        <f aca="false">+IF(H12941&lt;65,65-H12941,0)</f>
        <v>0</v>
      </c>
      <c r="J12941" s="0" t="n">
        <f aca="false">+IF(H12941&gt;$L$12418,H12941-$L$12418,0)</f>
        <v>2.5</v>
      </c>
      <c r="K12941" s="0" t="n">
        <f aca="false">+I12941+J12941</f>
        <v>2.5</v>
      </c>
      <c r="L12941" s="32"/>
      <c r="M12941" s="14" t="n">
        <f aca="false">+(L$12416/30.25)+($L$12417*K12941)</f>
        <v>71684.2984546041</v>
      </c>
      <c r="T12941" s="0"/>
    </row>
    <row r="12942" customFormat="false" ht="12.75" hidden="false" customHeight="false" outlineLevel="0" collapsed="false">
      <c r="A12942" s="0" t="n">
        <v>1996</v>
      </c>
      <c r="B12942" s="0" t="n">
        <v>6</v>
      </c>
      <c r="C12942" s="0" t="n">
        <v>5</v>
      </c>
      <c r="D12942" s="0" t="n">
        <v>78</v>
      </c>
      <c r="E12942" s="0" t="n">
        <v>63</v>
      </c>
      <c r="F12942" s="0" t="n">
        <v>3</v>
      </c>
      <c r="H12942" s="0" t="n">
        <f aca="false">+(D12942+E12942)/2</f>
        <v>70.5</v>
      </c>
      <c r="I12942" s="0" t="n">
        <f aca="false">+IF(H12942&lt;65,65-H12942,0)</f>
        <v>0</v>
      </c>
      <c r="J12942" s="0" t="n">
        <f aca="false">+IF(H12942&gt;$L$12418,H12942-$L$12418,0)</f>
        <v>5.5</v>
      </c>
      <c r="K12942" s="0" t="n">
        <f aca="false">+I12942+J12942</f>
        <v>5.5</v>
      </c>
      <c r="L12942" s="32"/>
      <c r="M12942" s="14" t="n">
        <f aca="false">+(L$12416/30.25)+($L$12417*K12942)</f>
        <v>153168.632265779</v>
      </c>
      <c r="T12942" s="0"/>
    </row>
    <row r="12943" customFormat="false" ht="12.75" hidden="false" customHeight="false" outlineLevel="0" collapsed="false">
      <c r="A12943" s="0" t="n">
        <v>1996</v>
      </c>
      <c r="B12943" s="0" t="n">
        <v>6</v>
      </c>
      <c r="C12943" s="0" t="n">
        <v>6</v>
      </c>
      <c r="D12943" s="0" t="n">
        <v>78</v>
      </c>
      <c r="E12943" s="0" t="n">
        <v>63</v>
      </c>
      <c r="F12943" s="0" t="n">
        <v>0</v>
      </c>
      <c r="H12943" s="0" t="n">
        <f aca="false">+(D12943+E12943)/2</f>
        <v>70.5</v>
      </c>
      <c r="I12943" s="0" t="n">
        <f aca="false">+IF(H12943&lt;65,65-H12943,0)</f>
        <v>0</v>
      </c>
      <c r="J12943" s="0" t="n">
        <f aca="false">+IF(H12943&gt;$L$12418,H12943-$L$12418,0)</f>
        <v>5.5</v>
      </c>
      <c r="K12943" s="0" t="n">
        <f aca="false">+I12943+J12943</f>
        <v>5.5</v>
      </c>
      <c r="L12943" s="32"/>
      <c r="M12943" s="14" t="n">
        <f aca="false">+(L$12416/30.25)+($L$12417*K12943)</f>
        <v>153168.632265779</v>
      </c>
      <c r="T12943" s="0"/>
    </row>
    <row r="12944" customFormat="false" ht="12.75" hidden="false" customHeight="false" outlineLevel="0" collapsed="false">
      <c r="A12944" s="0" t="n">
        <v>1996</v>
      </c>
      <c r="B12944" s="0" t="n">
        <v>6</v>
      </c>
      <c r="C12944" s="0" t="n">
        <v>7</v>
      </c>
      <c r="D12944" s="0" t="n">
        <v>76</v>
      </c>
      <c r="E12944" s="0" t="n">
        <v>63</v>
      </c>
      <c r="F12944" s="0" t="n">
        <v>0</v>
      </c>
      <c r="H12944" s="0" t="n">
        <f aca="false">+(D12944+E12944)/2</f>
        <v>69.5</v>
      </c>
      <c r="I12944" s="0" t="n">
        <f aca="false">+IF(H12944&lt;65,65-H12944,0)</f>
        <v>0</v>
      </c>
      <c r="J12944" s="0" t="n">
        <f aca="false">+IF(H12944&gt;$L$12418,H12944-$L$12418,0)</f>
        <v>4.5</v>
      </c>
      <c r="K12944" s="0" t="n">
        <f aca="false">+I12944+J12944</f>
        <v>4.5</v>
      </c>
      <c r="L12944" s="32"/>
      <c r="M12944" s="14" t="n">
        <f aca="false">+(L$12416/30.25)+($L$12417*K12944)</f>
        <v>126007.187662054</v>
      </c>
      <c r="T12944" s="0"/>
    </row>
    <row r="12945" customFormat="false" ht="12.75" hidden="false" customHeight="false" outlineLevel="0" collapsed="false">
      <c r="A12945" s="0" t="n">
        <v>1996</v>
      </c>
      <c r="B12945" s="0" t="n">
        <v>6</v>
      </c>
      <c r="C12945" s="0" t="n">
        <v>8</v>
      </c>
      <c r="D12945" s="0" t="n">
        <v>84</v>
      </c>
      <c r="E12945" s="0" t="n">
        <v>69</v>
      </c>
      <c r="F12945" s="0" t="n">
        <v>0</v>
      </c>
      <c r="H12945" s="0" t="n">
        <f aca="false">+(D12945+E12945)/2</f>
        <v>76.5</v>
      </c>
      <c r="I12945" s="0" t="n">
        <f aca="false">+IF(H12945&lt;65,65-H12945,0)</f>
        <v>0</v>
      </c>
      <c r="J12945" s="0" t="n">
        <f aca="false">+IF(H12945&gt;$L$12418,H12945-$L$12418,0)</f>
        <v>11.5</v>
      </c>
      <c r="K12945" s="0" t="n">
        <f aca="false">+I12945+J12945</f>
        <v>11.5</v>
      </c>
      <c r="L12945" s="32"/>
      <c r="M12945" s="14" t="n">
        <f aca="false">+(L$12416/30.25)+($L$12417*K12945)</f>
        <v>316137.29988813</v>
      </c>
      <c r="T12945" s="0"/>
    </row>
    <row r="12946" customFormat="false" ht="12.75" hidden="false" customHeight="false" outlineLevel="0" collapsed="false">
      <c r="A12946" s="0" t="n">
        <v>1996</v>
      </c>
      <c r="B12946" s="0" t="n">
        <v>6</v>
      </c>
      <c r="C12946" s="0" t="n">
        <v>9</v>
      </c>
      <c r="D12946" s="0" t="n">
        <v>80</v>
      </c>
      <c r="E12946" s="0" t="n">
        <v>67</v>
      </c>
      <c r="F12946" s="0" t="n">
        <v>0</v>
      </c>
      <c r="H12946" s="0" t="n">
        <f aca="false">+(D12946+E12946)/2</f>
        <v>73.5</v>
      </c>
      <c r="I12946" s="0" t="n">
        <f aca="false">+IF(H12946&lt;65,65-H12946,0)</f>
        <v>0</v>
      </c>
      <c r="J12946" s="0" t="n">
        <f aca="false">+IF(H12946&gt;$L$12418,H12946-$L$12418,0)</f>
        <v>8.5</v>
      </c>
      <c r="K12946" s="0" t="n">
        <f aca="false">+I12946+J12946</f>
        <v>8.5</v>
      </c>
      <c r="L12946" s="32"/>
      <c r="M12946" s="14" t="n">
        <f aca="false">+(L$12416/30.25)+($L$12417*K12946)</f>
        <v>234652.966076955</v>
      </c>
      <c r="T12946" s="0"/>
    </row>
    <row r="12947" customFormat="false" ht="12.75" hidden="false" customHeight="false" outlineLevel="0" collapsed="false">
      <c r="A12947" s="0" t="n">
        <v>1996</v>
      </c>
      <c r="B12947" s="0" t="n">
        <v>6</v>
      </c>
      <c r="C12947" s="0" t="n">
        <v>10</v>
      </c>
      <c r="D12947" s="0" t="n">
        <v>77</v>
      </c>
      <c r="E12947" s="0" t="n">
        <v>68</v>
      </c>
      <c r="F12947" s="0" t="n">
        <v>1</v>
      </c>
      <c r="H12947" s="0" t="n">
        <f aca="false">+(D12947+E12947)/2</f>
        <v>72.5</v>
      </c>
      <c r="I12947" s="0" t="n">
        <f aca="false">+IF(H12947&lt;65,65-H12947,0)</f>
        <v>0</v>
      </c>
      <c r="J12947" s="0" t="n">
        <f aca="false">+IF(H12947&gt;$L$12418,H12947-$L$12418,0)</f>
        <v>7.5</v>
      </c>
      <c r="K12947" s="0" t="n">
        <f aca="false">+I12947+J12947</f>
        <v>7.5</v>
      </c>
      <c r="L12947" s="32"/>
      <c r="M12947" s="14" t="n">
        <f aca="false">+(L$12416/30.25)+($L$12417*K12947)</f>
        <v>207491.52147323</v>
      </c>
      <c r="T12947" s="0"/>
    </row>
    <row r="12948" customFormat="false" ht="12.75" hidden="false" customHeight="false" outlineLevel="0" collapsed="false">
      <c r="A12948" s="0" t="n">
        <v>1996</v>
      </c>
      <c r="B12948" s="0" t="n">
        <v>6</v>
      </c>
      <c r="C12948" s="0" t="n">
        <v>11</v>
      </c>
      <c r="D12948" s="0" t="n">
        <v>83</v>
      </c>
      <c r="E12948" s="0" t="n">
        <v>68</v>
      </c>
      <c r="F12948" s="0" t="n">
        <v>0</v>
      </c>
      <c r="H12948" s="0" t="n">
        <f aca="false">+(D12948+E12948)/2</f>
        <v>75.5</v>
      </c>
      <c r="I12948" s="0" t="n">
        <f aca="false">+IF(H12948&lt;65,65-H12948,0)</f>
        <v>0</v>
      </c>
      <c r="J12948" s="0" t="n">
        <f aca="false">+IF(H12948&gt;$L$12418,H12948-$L$12418,0)</f>
        <v>10.5</v>
      </c>
      <c r="K12948" s="0" t="n">
        <f aca="false">+I12948+J12948</f>
        <v>10.5</v>
      </c>
      <c r="L12948" s="32"/>
      <c r="M12948" s="14" t="n">
        <f aca="false">+(L$12416/30.25)+($L$12417*K12948)</f>
        <v>288975.855284405</v>
      </c>
      <c r="T12948" s="0"/>
    </row>
    <row r="12949" customFormat="false" ht="12.75" hidden="false" customHeight="false" outlineLevel="0" collapsed="false">
      <c r="A12949" s="0" t="n">
        <v>1996</v>
      </c>
      <c r="B12949" s="0" t="n">
        <v>6</v>
      </c>
      <c r="C12949" s="0" t="n">
        <v>12</v>
      </c>
      <c r="D12949" s="0" t="n">
        <v>80</v>
      </c>
      <c r="E12949" s="0" t="n">
        <v>67</v>
      </c>
      <c r="F12949" s="0" t="n">
        <v>11</v>
      </c>
      <c r="H12949" s="0" t="n">
        <f aca="false">+(D12949+E12949)/2</f>
        <v>73.5</v>
      </c>
      <c r="I12949" s="0" t="n">
        <f aca="false">+IF(H12949&lt;65,65-H12949,0)</f>
        <v>0</v>
      </c>
      <c r="J12949" s="0" t="n">
        <f aca="false">+IF(H12949&gt;$L$12418,H12949-$L$12418,0)</f>
        <v>8.5</v>
      </c>
      <c r="K12949" s="0" t="n">
        <f aca="false">+I12949+J12949</f>
        <v>8.5</v>
      </c>
      <c r="L12949" s="32"/>
      <c r="M12949" s="14" t="n">
        <f aca="false">+(L$12416/30.25)+($L$12417*K12949)</f>
        <v>234652.966076955</v>
      </c>
      <c r="T12949" s="0"/>
    </row>
    <row r="12950" customFormat="false" ht="12.75" hidden="false" customHeight="false" outlineLevel="0" collapsed="false">
      <c r="A12950" s="0" t="n">
        <v>1996</v>
      </c>
      <c r="B12950" s="0" t="n">
        <v>6</v>
      </c>
      <c r="C12950" s="0" t="n">
        <v>13</v>
      </c>
      <c r="D12950" s="0" t="n">
        <v>81</v>
      </c>
      <c r="E12950" s="0" t="n">
        <v>68</v>
      </c>
      <c r="F12950" s="0" t="n">
        <v>0</v>
      </c>
      <c r="H12950" s="0" t="n">
        <f aca="false">+(D12950+E12950)/2</f>
        <v>74.5</v>
      </c>
      <c r="I12950" s="0" t="n">
        <f aca="false">+IF(H12950&lt;65,65-H12950,0)</f>
        <v>0</v>
      </c>
      <c r="J12950" s="0" t="n">
        <f aca="false">+IF(H12950&gt;$L$12418,H12950-$L$12418,0)</f>
        <v>9.5</v>
      </c>
      <c r="K12950" s="0" t="n">
        <f aca="false">+I12950+J12950</f>
        <v>9.5</v>
      </c>
      <c r="L12950" s="32"/>
      <c r="M12950" s="14" t="n">
        <f aca="false">+(L$12416/30.25)+($L$12417*K12950)</f>
        <v>261814.41068068</v>
      </c>
      <c r="T12950" s="0"/>
    </row>
    <row r="12951" customFormat="false" ht="12.75" hidden="false" customHeight="false" outlineLevel="0" collapsed="false">
      <c r="A12951" s="0" t="n">
        <v>1996</v>
      </c>
      <c r="B12951" s="0" t="n">
        <v>6</v>
      </c>
      <c r="C12951" s="0" t="n">
        <v>14</v>
      </c>
      <c r="D12951" s="0" t="n">
        <v>87</v>
      </c>
      <c r="E12951" s="0" t="n">
        <v>69</v>
      </c>
      <c r="F12951" s="0" t="n">
        <v>0</v>
      </c>
      <c r="H12951" s="0" t="n">
        <f aca="false">+(D12951+E12951)/2</f>
        <v>78</v>
      </c>
      <c r="I12951" s="0" t="n">
        <f aca="false">+IF(H12951&lt;65,65-H12951,0)</f>
        <v>0</v>
      </c>
      <c r="J12951" s="0" t="n">
        <f aca="false">+IF(H12951&gt;$L$12418,H12951-$L$12418,0)</f>
        <v>13</v>
      </c>
      <c r="K12951" s="0" t="n">
        <f aca="false">+I12951+J12951</f>
        <v>13</v>
      </c>
      <c r="L12951" s="32"/>
      <c r="M12951" s="14" t="n">
        <f aca="false">+(L$12416/30.25)+($L$12417*K12951)</f>
        <v>356879.466793718</v>
      </c>
      <c r="T12951" s="0"/>
    </row>
    <row r="12952" customFormat="false" ht="12.75" hidden="false" customHeight="false" outlineLevel="0" collapsed="false">
      <c r="A12952" s="0" t="n">
        <v>1996</v>
      </c>
      <c r="B12952" s="0" t="n">
        <v>6</v>
      </c>
      <c r="C12952" s="0" t="n">
        <v>15</v>
      </c>
      <c r="D12952" s="0" t="n">
        <v>88</v>
      </c>
      <c r="E12952" s="0" t="n">
        <v>71</v>
      </c>
      <c r="F12952" s="0" t="n">
        <v>0</v>
      </c>
      <c r="H12952" s="0" t="n">
        <f aca="false">+(D12952+E12952)/2</f>
        <v>79.5</v>
      </c>
      <c r="I12952" s="0" t="n">
        <f aca="false">+IF(H12952&lt;65,65-H12952,0)</f>
        <v>0</v>
      </c>
      <c r="J12952" s="0" t="n">
        <f aca="false">+IF(H12952&gt;$L$12418,H12952-$L$12418,0)</f>
        <v>14.5</v>
      </c>
      <c r="K12952" s="0" t="n">
        <f aca="false">+I12952+J12952</f>
        <v>14.5</v>
      </c>
      <c r="L12952" s="32"/>
      <c r="M12952" s="14" t="n">
        <f aca="false">+(L$12416/30.25)+($L$12417*K12952)</f>
        <v>397621.633699305</v>
      </c>
      <c r="T12952" s="0"/>
    </row>
    <row r="12953" customFormat="false" ht="12.75" hidden="false" customHeight="false" outlineLevel="0" collapsed="false">
      <c r="A12953" s="0" t="n">
        <v>1996</v>
      </c>
      <c r="B12953" s="0" t="n">
        <v>6</v>
      </c>
      <c r="C12953" s="0" t="n">
        <v>16</v>
      </c>
      <c r="D12953" s="0" t="n">
        <v>82</v>
      </c>
      <c r="E12953" s="0" t="n">
        <v>69</v>
      </c>
      <c r="F12953" s="0" t="n">
        <v>0</v>
      </c>
      <c r="H12953" s="0" t="n">
        <f aca="false">+(D12953+E12953)/2</f>
        <v>75.5</v>
      </c>
      <c r="I12953" s="0" t="n">
        <f aca="false">+IF(H12953&lt;65,65-H12953,0)</f>
        <v>0</v>
      </c>
      <c r="J12953" s="0" t="n">
        <f aca="false">+IF(H12953&gt;$L$12418,H12953-$L$12418,0)</f>
        <v>10.5</v>
      </c>
      <c r="K12953" s="0" t="n">
        <f aca="false">+I12953+J12953</f>
        <v>10.5</v>
      </c>
      <c r="L12953" s="32"/>
      <c r="M12953" s="14" t="n">
        <f aca="false">+(L$12416/30.25)+($L$12417*K12953)</f>
        <v>288975.855284405</v>
      </c>
      <c r="T12953" s="0"/>
    </row>
    <row r="12954" customFormat="false" ht="12.75" hidden="false" customHeight="false" outlineLevel="0" collapsed="false">
      <c r="A12954" s="0" t="n">
        <v>1996</v>
      </c>
      <c r="B12954" s="0" t="n">
        <v>6</v>
      </c>
      <c r="C12954" s="0" t="n">
        <v>17</v>
      </c>
      <c r="D12954" s="0" t="n">
        <v>81</v>
      </c>
      <c r="E12954" s="0" t="n">
        <v>66</v>
      </c>
      <c r="F12954" s="0" t="n">
        <v>0</v>
      </c>
      <c r="H12954" s="0" t="n">
        <f aca="false">+(D12954+E12954)/2</f>
        <v>73.5</v>
      </c>
      <c r="I12954" s="0" t="n">
        <f aca="false">+IF(H12954&lt;65,65-H12954,0)</f>
        <v>0</v>
      </c>
      <c r="J12954" s="0" t="n">
        <f aca="false">+IF(H12954&gt;$L$12418,H12954-$L$12418,0)</f>
        <v>8.5</v>
      </c>
      <c r="K12954" s="0" t="n">
        <f aca="false">+I12954+J12954</f>
        <v>8.5</v>
      </c>
      <c r="L12954" s="32"/>
      <c r="M12954" s="14" t="n">
        <f aca="false">+(L$12416/30.25)+($L$12417*K12954)</f>
        <v>234652.966076955</v>
      </c>
      <c r="T12954" s="0"/>
    </row>
    <row r="12955" customFormat="false" ht="12.75" hidden="false" customHeight="false" outlineLevel="0" collapsed="false">
      <c r="A12955" s="0" t="n">
        <v>1996</v>
      </c>
      <c r="B12955" s="0" t="n">
        <v>6</v>
      </c>
      <c r="C12955" s="0" t="n">
        <v>18</v>
      </c>
      <c r="D12955" s="0" t="n">
        <v>78</v>
      </c>
      <c r="E12955" s="0" t="n">
        <v>68</v>
      </c>
      <c r="F12955" s="0" t="n">
        <v>15</v>
      </c>
      <c r="H12955" s="0" t="n">
        <f aca="false">+(D12955+E12955)/2</f>
        <v>73</v>
      </c>
      <c r="I12955" s="0" t="n">
        <f aca="false">+IF(H12955&lt;65,65-H12955,0)</f>
        <v>0</v>
      </c>
      <c r="J12955" s="0" t="n">
        <f aca="false">+IF(H12955&gt;$L$12418,H12955-$L$12418,0)</f>
        <v>8</v>
      </c>
      <c r="K12955" s="0" t="n">
        <f aca="false">+I12955+J12955</f>
        <v>8</v>
      </c>
      <c r="L12955" s="32"/>
      <c r="M12955" s="14" t="n">
        <f aca="false">+(L$12416/30.25)+($L$12417*K12955)</f>
        <v>221072.243775092</v>
      </c>
      <c r="T12955" s="0"/>
    </row>
    <row r="12956" customFormat="false" ht="12.75" hidden="false" customHeight="false" outlineLevel="0" collapsed="false">
      <c r="A12956" s="0" t="n">
        <v>1996</v>
      </c>
      <c r="B12956" s="0" t="n">
        <v>6</v>
      </c>
      <c r="C12956" s="0" t="n">
        <v>19</v>
      </c>
      <c r="D12956" s="0" t="n">
        <v>68</v>
      </c>
      <c r="E12956" s="0" t="n">
        <v>61</v>
      </c>
      <c r="F12956" s="0" t="n">
        <v>59</v>
      </c>
      <c r="H12956" s="0" t="n">
        <f aca="false">+(D12956+E12956)/2</f>
        <v>64.5</v>
      </c>
      <c r="I12956" s="0" t="n">
        <f aca="false">+IF(H12956&lt;65,65-H12956,0)</f>
        <v>0.5</v>
      </c>
      <c r="J12956" s="0" t="n">
        <f aca="false">+IF(H12956&gt;$L$12418,H12956-$L$12418,0)</f>
        <v>0</v>
      </c>
      <c r="K12956" s="0" t="n">
        <f aca="false">+I12956+J12956</f>
        <v>0.5</v>
      </c>
      <c r="L12956" s="32"/>
      <c r="M12956" s="14" t="n">
        <f aca="false">+(L$12416/30.25)+($L$12417*K12956)</f>
        <v>17361.4092471539</v>
      </c>
      <c r="T12956" s="0"/>
    </row>
    <row r="12957" customFormat="false" ht="12.75" hidden="false" customHeight="false" outlineLevel="0" collapsed="false">
      <c r="A12957" s="0" t="n">
        <v>1996</v>
      </c>
      <c r="B12957" s="0" t="n">
        <v>6</v>
      </c>
      <c r="C12957" s="0" t="n">
        <v>20</v>
      </c>
      <c r="D12957" s="0" t="n">
        <v>68</v>
      </c>
      <c r="E12957" s="0" t="n">
        <v>62</v>
      </c>
      <c r="F12957" s="0" t="n">
        <v>47</v>
      </c>
      <c r="H12957" s="0" t="n">
        <f aca="false">+(D12957+E12957)/2</f>
        <v>65</v>
      </c>
      <c r="I12957" s="0" t="n">
        <f aca="false">+IF(H12957&lt;65,65-H12957,0)</f>
        <v>0</v>
      </c>
      <c r="J12957" s="0" t="n">
        <f aca="false">+IF(H12957&gt;$L$12418,H12957-$L$12418,0)</f>
        <v>0</v>
      </c>
      <c r="K12957" s="0" t="n">
        <f aca="false">+I12957+J12957</f>
        <v>0</v>
      </c>
      <c r="L12957" s="32"/>
      <c r="M12957" s="14" t="n">
        <f aca="false">+(L$12416/30.25)+($L$12417*K12957)</f>
        <v>3780.68694529135</v>
      </c>
      <c r="T12957" s="0"/>
    </row>
    <row r="12958" customFormat="false" ht="12.75" hidden="false" customHeight="false" outlineLevel="0" collapsed="false">
      <c r="A12958" s="0" t="n">
        <v>1996</v>
      </c>
      <c r="B12958" s="0" t="n">
        <v>6</v>
      </c>
      <c r="C12958" s="0" t="n">
        <v>21</v>
      </c>
      <c r="D12958" s="0" t="n">
        <v>83</v>
      </c>
      <c r="E12958" s="0" t="n">
        <v>65</v>
      </c>
      <c r="F12958" s="0" t="n">
        <v>0</v>
      </c>
      <c r="H12958" s="0" t="n">
        <f aca="false">+(D12958+E12958)/2</f>
        <v>74</v>
      </c>
      <c r="I12958" s="0" t="n">
        <f aca="false">+IF(H12958&lt;65,65-H12958,0)</f>
        <v>0</v>
      </c>
      <c r="J12958" s="0" t="n">
        <f aca="false">+IF(H12958&gt;$L$12418,H12958-$L$12418,0)</f>
        <v>9</v>
      </c>
      <c r="K12958" s="0" t="n">
        <f aca="false">+I12958+J12958</f>
        <v>9</v>
      </c>
      <c r="L12958" s="32"/>
      <c r="M12958" s="14" t="n">
        <f aca="false">+(L$12416/30.25)+($L$12417*K12958)</f>
        <v>248233.688378817</v>
      </c>
      <c r="T12958" s="0"/>
    </row>
    <row r="12959" customFormat="false" ht="12.75" hidden="false" customHeight="false" outlineLevel="0" collapsed="false">
      <c r="A12959" s="0" t="n">
        <v>1996</v>
      </c>
      <c r="B12959" s="0" t="n">
        <v>6</v>
      </c>
      <c r="C12959" s="0" t="n">
        <v>22</v>
      </c>
      <c r="D12959" s="0" t="n">
        <v>79</v>
      </c>
      <c r="E12959" s="0" t="n">
        <v>68</v>
      </c>
      <c r="F12959" s="0" t="n">
        <v>3</v>
      </c>
      <c r="H12959" s="0" t="n">
        <f aca="false">+(D12959+E12959)/2</f>
        <v>73.5</v>
      </c>
      <c r="I12959" s="0" t="n">
        <f aca="false">+IF(H12959&lt;65,65-H12959,0)</f>
        <v>0</v>
      </c>
      <c r="J12959" s="0" t="n">
        <f aca="false">+IF(H12959&gt;$L$12418,H12959-$L$12418,0)</f>
        <v>8.5</v>
      </c>
      <c r="K12959" s="0" t="n">
        <f aca="false">+I12959+J12959</f>
        <v>8.5</v>
      </c>
      <c r="L12959" s="32"/>
      <c r="M12959" s="14" t="n">
        <f aca="false">+(L$12416/30.25)+($L$12417*K12959)</f>
        <v>234652.966076955</v>
      </c>
      <c r="T12959" s="0"/>
    </row>
    <row r="12960" customFormat="false" ht="12.75" hidden="false" customHeight="false" outlineLevel="0" collapsed="false">
      <c r="A12960" s="0" t="n">
        <v>1996</v>
      </c>
      <c r="B12960" s="0" t="n">
        <v>6</v>
      </c>
      <c r="C12960" s="0" t="n">
        <v>23</v>
      </c>
      <c r="D12960" s="0" t="n">
        <v>82</v>
      </c>
      <c r="E12960" s="0" t="n">
        <v>64</v>
      </c>
      <c r="F12960" s="0" t="n">
        <v>0</v>
      </c>
      <c r="H12960" s="0" t="n">
        <f aca="false">+(D12960+E12960)/2</f>
        <v>73</v>
      </c>
      <c r="I12960" s="0" t="n">
        <f aca="false">+IF(H12960&lt;65,65-H12960,0)</f>
        <v>0</v>
      </c>
      <c r="J12960" s="0" t="n">
        <f aca="false">+IF(H12960&gt;$L$12418,H12960-$L$12418,0)</f>
        <v>8</v>
      </c>
      <c r="K12960" s="0" t="n">
        <f aca="false">+I12960+J12960</f>
        <v>8</v>
      </c>
      <c r="L12960" s="32"/>
      <c r="M12960" s="14" t="n">
        <f aca="false">+(L$12416/30.25)+($L$12417*K12960)</f>
        <v>221072.243775092</v>
      </c>
      <c r="T12960" s="0"/>
    </row>
    <row r="12961" customFormat="false" ht="12.75" hidden="false" customHeight="false" outlineLevel="0" collapsed="false">
      <c r="A12961" s="0" t="n">
        <v>1996</v>
      </c>
      <c r="B12961" s="0" t="n">
        <v>6</v>
      </c>
      <c r="C12961" s="0" t="n">
        <v>24</v>
      </c>
      <c r="D12961" s="0" t="n">
        <v>79</v>
      </c>
      <c r="E12961" s="0" t="n">
        <v>64</v>
      </c>
      <c r="F12961" s="0" t="n">
        <v>3</v>
      </c>
      <c r="H12961" s="0" t="n">
        <f aca="false">+(D12961+E12961)/2</f>
        <v>71.5</v>
      </c>
      <c r="I12961" s="0" t="n">
        <f aca="false">+IF(H12961&lt;65,65-H12961,0)</f>
        <v>0</v>
      </c>
      <c r="J12961" s="0" t="n">
        <f aca="false">+IF(H12961&gt;$L$12418,H12961-$L$12418,0)</f>
        <v>6.5</v>
      </c>
      <c r="K12961" s="0" t="n">
        <f aca="false">+I12961+J12961</f>
        <v>6.5</v>
      </c>
      <c r="L12961" s="32"/>
      <c r="M12961" s="14" t="n">
        <f aca="false">+(L$12416/30.25)+($L$12417*K12961)</f>
        <v>180330.076869504</v>
      </c>
      <c r="T12961" s="0"/>
    </row>
    <row r="12962" customFormat="false" ht="12.75" hidden="false" customHeight="false" outlineLevel="0" collapsed="false">
      <c r="A12962" s="0" t="n">
        <v>1996</v>
      </c>
      <c r="B12962" s="0" t="n">
        <v>6</v>
      </c>
      <c r="C12962" s="0" t="n">
        <v>25</v>
      </c>
      <c r="D12962" s="0" t="n">
        <v>84</v>
      </c>
      <c r="E12962" s="0" t="n">
        <v>68</v>
      </c>
      <c r="F12962" s="0" t="n">
        <v>0</v>
      </c>
      <c r="H12962" s="0" t="n">
        <f aca="false">+(D12962+E12962)/2</f>
        <v>76</v>
      </c>
      <c r="I12962" s="0" t="n">
        <f aca="false">+IF(H12962&lt;65,65-H12962,0)</f>
        <v>0</v>
      </c>
      <c r="J12962" s="0" t="n">
        <f aca="false">+IF(H12962&gt;$L$12418,H12962-$L$12418,0)</f>
        <v>11</v>
      </c>
      <c r="K12962" s="0" t="n">
        <f aca="false">+I12962+J12962</f>
        <v>11</v>
      </c>
      <c r="L12962" s="32"/>
      <c r="M12962" s="14" t="n">
        <f aca="false">+(L$12416/30.25)+($L$12417*K12962)</f>
        <v>302556.577586267</v>
      </c>
      <c r="T12962" s="0"/>
    </row>
    <row r="12963" customFormat="false" ht="12.75" hidden="false" customHeight="false" outlineLevel="0" collapsed="false">
      <c r="A12963" s="0" t="n">
        <v>1996</v>
      </c>
      <c r="B12963" s="0" t="n">
        <v>6</v>
      </c>
      <c r="C12963" s="0" t="n">
        <v>26</v>
      </c>
      <c r="D12963" s="0" t="n">
        <v>80</v>
      </c>
      <c r="E12963" s="0" t="n">
        <v>62</v>
      </c>
      <c r="F12963" s="0" t="n">
        <v>0</v>
      </c>
      <c r="H12963" s="0" t="n">
        <f aca="false">+(D12963+E12963)/2</f>
        <v>71</v>
      </c>
      <c r="I12963" s="0" t="n">
        <f aca="false">+IF(H12963&lt;65,65-H12963,0)</f>
        <v>0</v>
      </c>
      <c r="J12963" s="0" t="n">
        <f aca="false">+IF(H12963&gt;$L$12418,H12963-$L$12418,0)</f>
        <v>6</v>
      </c>
      <c r="K12963" s="0" t="n">
        <f aca="false">+I12963+J12963</f>
        <v>6</v>
      </c>
      <c r="L12963" s="32"/>
      <c r="M12963" s="14" t="n">
        <f aca="false">+(L$12416/30.25)+($L$12417*K12963)</f>
        <v>166749.354567642</v>
      </c>
      <c r="T12963" s="0"/>
    </row>
    <row r="12964" customFormat="false" ht="12.75" hidden="false" customHeight="false" outlineLevel="0" collapsed="false">
      <c r="A12964" s="0" t="n">
        <v>1996</v>
      </c>
      <c r="B12964" s="0" t="n">
        <v>6</v>
      </c>
      <c r="C12964" s="0" t="n">
        <v>27</v>
      </c>
      <c r="D12964" s="0" t="n">
        <v>82</v>
      </c>
      <c r="E12964" s="0" t="n">
        <v>60</v>
      </c>
      <c r="F12964" s="0" t="n">
        <v>0</v>
      </c>
      <c r="H12964" s="0" t="n">
        <f aca="false">+(D12964+E12964)/2</f>
        <v>71</v>
      </c>
      <c r="I12964" s="0" t="n">
        <f aca="false">+IF(H12964&lt;65,65-H12964,0)</f>
        <v>0</v>
      </c>
      <c r="J12964" s="0" t="n">
        <f aca="false">+IF(H12964&gt;$L$12418,H12964-$L$12418,0)</f>
        <v>6</v>
      </c>
      <c r="K12964" s="0" t="n">
        <f aca="false">+I12964+J12964</f>
        <v>6</v>
      </c>
      <c r="L12964" s="32"/>
      <c r="M12964" s="14" t="n">
        <f aca="false">+(L$12416/30.25)+($L$12417*K12964)</f>
        <v>166749.354567642</v>
      </c>
      <c r="T12964" s="0"/>
    </row>
    <row r="12965" customFormat="false" ht="12.75" hidden="false" customHeight="false" outlineLevel="0" collapsed="false">
      <c r="A12965" s="0" t="n">
        <v>1996</v>
      </c>
      <c r="B12965" s="0" t="n">
        <v>6</v>
      </c>
      <c r="C12965" s="0" t="n">
        <v>28</v>
      </c>
      <c r="D12965" s="0" t="n">
        <v>78</v>
      </c>
      <c r="E12965" s="0" t="n">
        <v>64</v>
      </c>
      <c r="F12965" s="0" t="n">
        <v>22</v>
      </c>
      <c r="H12965" s="0" t="n">
        <f aca="false">+(D12965+E12965)/2</f>
        <v>71</v>
      </c>
      <c r="I12965" s="0" t="n">
        <f aca="false">+IF(H12965&lt;65,65-H12965,0)</f>
        <v>0</v>
      </c>
      <c r="J12965" s="0" t="n">
        <f aca="false">+IF(H12965&gt;$L$12418,H12965-$L$12418,0)</f>
        <v>6</v>
      </c>
      <c r="K12965" s="0" t="n">
        <f aca="false">+I12965+J12965</f>
        <v>6</v>
      </c>
      <c r="L12965" s="32"/>
      <c r="M12965" s="14" t="n">
        <f aca="false">+(L$12416/30.25)+($L$12417*K12965)</f>
        <v>166749.354567642</v>
      </c>
      <c r="T12965" s="0"/>
    </row>
    <row r="12966" customFormat="false" ht="12.75" hidden="false" customHeight="false" outlineLevel="0" collapsed="false">
      <c r="A12966" s="0" t="n">
        <v>1996</v>
      </c>
      <c r="B12966" s="0" t="n">
        <v>6</v>
      </c>
      <c r="C12966" s="0" t="n">
        <v>29</v>
      </c>
      <c r="D12966" s="0" t="n">
        <v>77</v>
      </c>
      <c r="E12966" s="0" t="n">
        <v>64</v>
      </c>
      <c r="F12966" s="0" t="n">
        <v>0</v>
      </c>
      <c r="H12966" s="0" t="n">
        <f aca="false">+(D12966+E12966)/2</f>
        <v>70.5</v>
      </c>
      <c r="I12966" s="0" t="n">
        <f aca="false">+IF(H12966&lt;65,65-H12966,0)</f>
        <v>0</v>
      </c>
      <c r="J12966" s="0" t="n">
        <f aca="false">+IF(H12966&gt;$L$12418,H12966-$L$12418,0)</f>
        <v>5.5</v>
      </c>
      <c r="K12966" s="0" t="n">
        <f aca="false">+I12966+J12966</f>
        <v>5.5</v>
      </c>
      <c r="L12966" s="32"/>
      <c r="M12966" s="14" t="n">
        <f aca="false">+(L$12416/30.25)+($L$12417*K12966)</f>
        <v>153168.632265779</v>
      </c>
      <c r="T12966" s="0"/>
    </row>
    <row r="12967" customFormat="false" ht="12.75" hidden="false" customHeight="false" outlineLevel="0" collapsed="false">
      <c r="A12967" s="0" t="n">
        <v>1996</v>
      </c>
      <c r="B12967" s="0" t="n">
        <v>6</v>
      </c>
      <c r="C12967" s="0" t="n">
        <v>30</v>
      </c>
      <c r="D12967" s="0" t="n">
        <v>67</v>
      </c>
      <c r="E12967" s="0" t="n">
        <v>61</v>
      </c>
      <c r="F12967" s="0" t="n">
        <v>88</v>
      </c>
      <c r="H12967" s="0" t="n">
        <f aca="false">+(D12967+E12967)/2</f>
        <v>64</v>
      </c>
      <c r="I12967" s="0" t="n">
        <f aca="false">+IF(H12967&lt;65,65-H12967,0)</f>
        <v>1</v>
      </c>
      <c r="J12967" s="0" t="n">
        <f aca="false">+IF(H12967&gt;$L$12418,H12967-$L$12418,0)</f>
        <v>0</v>
      </c>
      <c r="K12967" s="0" t="n">
        <f aca="false">+I12967+J12967</f>
        <v>1</v>
      </c>
      <c r="L12967" s="32"/>
      <c r="M12967" s="14" t="n">
        <f aca="false">+(L$12416/30.25)+($L$12417*K12967)</f>
        <v>30942.1315490164</v>
      </c>
      <c r="T12967" s="0"/>
    </row>
    <row r="12968" customFormat="false" ht="12.75" hidden="false" customHeight="false" outlineLevel="0" collapsed="false">
      <c r="A12968" s="0" t="n">
        <v>1996</v>
      </c>
      <c r="B12968" s="0" t="n">
        <v>7</v>
      </c>
      <c r="C12968" s="0" t="n">
        <v>1</v>
      </c>
      <c r="D12968" s="0" t="n">
        <v>81</v>
      </c>
      <c r="E12968" s="0" t="n">
        <v>64</v>
      </c>
      <c r="F12968" s="0" t="n">
        <v>0</v>
      </c>
      <c r="H12968" s="0" t="n">
        <f aca="false">+(D12968+E12968)/2</f>
        <v>72.5</v>
      </c>
      <c r="I12968" s="0" t="n">
        <f aca="false">+IF(H12968&lt;65,65-H12968,0)</f>
        <v>0</v>
      </c>
      <c r="J12968" s="0" t="n">
        <f aca="false">+IF(H12968&gt;$L$12418,H12968-$L$12418,0)</f>
        <v>7.5</v>
      </c>
      <c r="K12968" s="0" t="n">
        <f aca="false">+I12968+J12968</f>
        <v>7.5</v>
      </c>
      <c r="L12968" s="32"/>
      <c r="M12968" s="14" t="n">
        <f aca="false">+(L$12416/30.25)+($L$12417*K12968)</f>
        <v>207491.52147323</v>
      </c>
      <c r="T12968" s="0"/>
    </row>
    <row r="12969" customFormat="false" ht="12.75" hidden="false" customHeight="false" outlineLevel="0" collapsed="false">
      <c r="A12969" s="0" t="n">
        <v>1996</v>
      </c>
      <c r="B12969" s="0" t="n">
        <v>7</v>
      </c>
      <c r="C12969" s="0" t="n">
        <v>2</v>
      </c>
      <c r="D12969" s="0" t="n">
        <v>82</v>
      </c>
      <c r="E12969" s="0" t="n">
        <v>68</v>
      </c>
      <c r="F12969" s="0" t="n">
        <v>0</v>
      </c>
      <c r="H12969" s="0" t="n">
        <f aca="false">+(D12969+E12969)/2</f>
        <v>75</v>
      </c>
      <c r="I12969" s="0" t="n">
        <f aca="false">+IF(H12969&lt;65,65-H12969,0)</f>
        <v>0</v>
      </c>
      <c r="J12969" s="0" t="n">
        <f aca="false">+IF(H12969&gt;$L$12418,H12969-$L$12418,0)</f>
        <v>10</v>
      </c>
      <c r="K12969" s="0" t="n">
        <f aca="false">+I12969+J12969</f>
        <v>10</v>
      </c>
      <c r="L12969" s="32"/>
      <c r="M12969" s="14" t="n">
        <f aca="false">+(L$12416/30.25)+($L$12417*K12969)</f>
        <v>275395.132982542</v>
      </c>
      <c r="T12969" s="0"/>
    </row>
    <row r="12970" customFormat="false" ht="12.75" hidden="false" customHeight="false" outlineLevel="0" collapsed="false">
      <c r="A12970" s="0" t="n">
        <v>1996</v>
      </c>
      <c r="B12970" s="0" t="n">
        <v>7</v>
      </c>
      <c r="C12970" s="0" t="n">
        <v>3</v>
      </c>
      <c r="D12970" s="0" t="n">
        <v>74</v>
      </c>
      <c r="E12970" s="0" t="n">
        <v>63</v>
      </c>
      <c r="F12970" s="0" t="n">
        <v>54</v>
      </c>
      <c r="H12970" s="0" t="n">
        <f aca="false">+(D12970+E12970)/2</f>
        <v>68.5</v>
      </c>
      <c r="I12970" s="0" t="n">
        <f aca="false">+IF(H12970&lt;65,65-H12970,0)</f>
        <v>0</v>
      </c>
      <c r="J12970" s="0" t="n">
        <f aca="false">+IF(H12970&gt;$L$12418,H12970-$L$12418,0)</f>
        <v>3.5</v>
      </c>
      <c r="K12970" s="0" t="n">
        <f aca="false">+I12970+J12970</f>
        <v>3.5</v>
      </c>
      <c r="L12970" s="32"/>
      <c r="M12970" s="14" t="n">
        <f aca="false">+(L$12416/30.25)+($L$12417*K12970)</f>
        <v>98845.7430583292</v>
      </c>
      <c r="T12970" s="0"/>
    </row>
    <row r="12971" customFormat="false" ht="12.75" hidden="false" customHeight="false" outlineLevel="0" collapsed="false">
      <c r="A12971" s="0" t="n">
        <v>1996</v>
      </c>
      <c r="B12971" s="0" t="n">
        <v>7</v>
      </c>
      <c r="C12971" s="0" t="n">
        <v>4</v>
      </c>
      <c r="D12971" s="0" t="n">
        <v>71</v>
      </c>
      <c r="E12971" s="0" t="n">
        <v>63</v>
      </c>
      <c r="F12971" s="0" t="n">
        <v>4</v>
      </c>
      <c r="H12971" s="0" t="n">
        <f aca="false">+(D12971+E12971)/2</f>
        <v>67</v>
      </c>
      <c r="I12971" s="0" t="n">
        <f aca="false">+IF(H12971&lt;65,65-H12971,0)</f>
        <v>0</v>
      </c>
      <c r="J12971" s="0" t="n">
        <f aca="false">+IF(H12971&gt;$L$12418,H12971-$L$12418,0)</f>
        <v>2</v>
      </c>
      <c r="K12971" s="0" t="n">
        <f aca="false">+I12971+J12971</f>
        <v>2</v>
      </c>
      <c r="L12971" s="32"/>
      <c r="M12971" s="14" t="n">
        <f aca="false">+(L$12416/30.25)+($L$12417*K12971)</f>
        <v>58103.5761527415</v>
      </c>
      <c r="T12971" s="0"/>
    </row>
    <row r="12972" customFormat="false" ht="12.75" hidden="false" customHeight="false" outlineLevel="0" collapsed="false">
      <c r="A12972" s="0" t="n">
        <v>1996</v>
      </c>
      <c r="B12972" s="0" t="n">
        <v>7</v>
      </c>
      <c r="C12972" s="0" t="n">
        <v>5</v>
      </c>
      <c r="D12972" s="0" t="n">
        <v>82</v>
      </c>
      <c r="E12972" s="0" t="n">
        <v>63</v>
      </c>
      <c r="F12972" s="0" t="n">
        <v>0</v>
      </c>
      <c r="H12972" s="0" t="n">
        <f aca="false">+(D12972+E12972)/2</f>
        <v>72.5</v>
      </c>
      <c r="I12972" s="0" t="n">
        <f aca="false">+IF(H12972&lt;65,65-H12972,0)</f>
        <v>0</v>
      </c>
      <c r="J12972" s="0" t="n">
        <f aca="false">+IF(H12972&gt;$L$12418,H12972-$L$12418,0)</f>
        <v>7.5</v>
      </c>
      <c r="K12972" s="0" t="n">
        <f aca="false">+I12972+J12972</f>
        <v>7.5</v>
      </c>
      <c r="L12972" s="32"/>
      <c r="M12972" s="14" t="n">
        <f aca="false">+(L$12416/30.25)+($L$12417*K12972)</f>
        <v>207491.52147323</v>
      </c>
      <c r="T12972" s="0"/>
    </row>
    <row r="12973" customFormat="false" ht="12.75" hidden="false" customHeight="false" outlineLevel="0" collapsed="false">
      <c r="A12973" s="0" t="n">
        <v>1996</v>
      </c>
      <c r="B12973" s="0" t="n">
        <v>7</v>
      </c>
      <c r="C12973" s="0" t="n">
        <v>6</v>
      </c>
      <c r="D12973" s="0" t="n">
        <v>86</v>
      </c>
      <c r="E12973" s="0" t="n">
        <v>67</v>
      </c>
      <c r="F12973" s="0" t="n">
        <v>0</v>
      </c>
      <c r="H12973" s="0" t="n">
        <f aca="false">+(D12973+E12973)/2</f>
        <v>76.5</v>
      </c>
      <c r="I12973" s="0" t="n">
        <f aca="false">+IF(H12973&lt;65,65-H12973,0)</f>
        <v>0</v>
      </c>
      <c r="J12973" s="0" t="n">
        <f aca="false">+IF(H12973&gt;$L$12418,H12973-$L$12418,0)</f>
        <v>11.5</v>
      </c>
      <c r="K12973" s="0" t="n">
        <f aca="false">+I12973+J12973</f>
        <v>11.5</v>
      </c>
      <c r="L12973" s="32"/>
      <c r="M12973" s="14" t="n">
        <f aca="false">+(L$12416/30.25)+($L$12417*K12973)</f>
        <v>316137.29988813</v>
      </c>
      <c r="T12973" s="0"/>
    </row>
    <row r="12974" customFormat="false" ht="12.75" hidden="false" customHeight="false" outlineLevel="0" collapsed="false">
      <c r="A12974" s="0" t="n">
        <v>1996</v>
      </c>
      <c r="B12974" s="0" t="n">
        <v>7</v>
      </c>
      <c r="C12974" s="0" t="n">
        <v>7</v>
      </c>
      <c r="D12974" s="0" t="n">
        <v>84</v>
      </c>
      <c r="E12974" s="0" t="n">
        <v>71</v>
      </c>
      <c r="F12974" s="0" t="n">
        <v>0</v>
      </c>
      <c r="H12974" s="0" t="n">
        <f aca="false">+(D12974+E12974)/2</f>
        <v>77.5</v>
      </c>
      <c r="I12974" s="0" t="n">
        <f aca="false">+IF(H12974&lt;65,65-H12974,0)</f>
        <v>0</v>
      </c>
      <c r="J12974" s="0" t="n">
        <f aca="false">+IF(H12974&gt;$L$12418,H12974-$L$12418,0)</f>
        <v>12.5</v>
      </c>
      <c r="K12974" s="0" t="n">
        <f aca="false">+I12974+J12974</f>
        <v>12.5</v>
      </c>
      <c r="L12974" s="32"/>
      <c r="M12974" s="14" t="n">
        <f aca="false">+(L$12416/30.25)+($L$12417*K12974)</f>
        <v>343298.744491855</v>
      </c>
      <c r="T12974" s="0"/>
    </row>
    <row r="12975" customFormat="false" ht="12.75" hidden="false" customHeight="false" outlineLevel="0" collapsed="false">
      <c r="A12975" s="0" t="n">
        <v>1996</v>
      </c>
      <c r="B12975" s="0" t="n">
        <v>7</v>
      </c>
      <c r="C12975" s="0" t="n">
        <v>8</v>
      </c>
      <c r="D12975" s="0" t="n">
        <v>85</v>
      </c>
      <c r="E12975" s="0" t="n">
        <v>69</v>
      </c>
      <c r="F12975" s="0" t="n">
        <v>63</v>
      </c>
      <c r="H12975" s="0" t="n">
        <f aca="false">+(D12975+E12975)/2</f>
        <v>77</v>
      </c>
      <c r="I12975" s="0" t="n">
        <f aca="false">+IF(H12975&lt;65,65-H12975,0)</f>
        <v>0</v>
      </c>
      <c r="J12975" s="0" t="n">
        <f aca="false">+IF(H12975&gt;$L$12418,H12975-$L$12418,0)</f>
        <v>12</v>
      </c>
      <c r="K12975" s="0" t="n">
        <f aca="false">+I12975+J12975</f>
        <v>12</v>
      </c>
      <c r="L12975" s="32"/>
      <c r="M12975" s="14" t="n">
        <f aca="false">+(L$12416/30.25)+($L$12417*K12975)</f>
        <v>329718.022189993</v>
      </c>
      <c r="T12975" s="0"/>
    </row>
    <row r="12976" customFormat="false" ht="12.75" hidden="false" customHeight="false" outlineLevel="0" collapsed="false">
      <c r="A12976" s="0" t="n">
        <v>1996</v>
      </c>
      <c r="B12976" s="0" t="n">
        <v>7</v>
      </c>
      <c r="C12976" s="0" t="n">
        <v>9</v>
      </c>
      <c r="D12976" s="0" t="n">
        <v>87</v>
      </c>
      <c r="E12976" s="0" t="n">
        <v>70</v>
      </c>
      <c r="F12976" s="0" t="n">
        <v>3</v>
      </c>
      <c r="H12976" s="0" t="n">
        <f aca="false">+(D12976+E12976)/2</f>
        <v>78.5</v>
      </c>
      <c r="I12976" s="0" t="n">
        <f aca="false">+IF(H12976&lt;65,65-H12976,0)</f>
        <v>0</v>
      </c>
      <c r="J12976" s="0" t="n">
        <f aca="false">+IF(H12976&gt;$L$12418,H12976-$L$12418,0)</f>
        <v>13.5</v>
      </c>
      <c r="K12976" s="0" t="n">
        <f aca="false">+I12976+J12976</f>
        <v>13.5</v>
      </c>
      <c r="L12976" s="32"/>
      <c r="M12976" s="14" t="n">
        <f aca="false">+(L$12416/30.25)+($L$12417*K12976)</f>
        <v>370460.18909558</v>
      </c>
      <c r="T12976" s="0"/>
    </row>
    <row r="12977" customFormat="false" ht="12.75" hidden="false" customHeight="false" outlineLevel="0" collapsed="false">
      <c r="A12977" s="0" t="n">
        <v>1996</v>
      </c>
      <c r="B12977" s="0" t="n">
        <v>7</v>
      </c>
      <c r="C12977" s="0" t="n">
        <v>10</v>
      </c>
      <c r="D12977" s="0" t="n">
        <v>78</v>
      </c>
      <c r="E12977" s="0" t="n">
        <v>65</v>
      </c>
      <c r="F12977" s="0" t="n">
        <v>0</v>
      </c>
      <c r="H12977" s="0" t="n">
        <f aca="false">+(D12977+E12977)/2</f>
        <v>71.5</v>
      </c>
      <c r="I12977" s="0" t="n">
        <f aca="false">+IF(H12977&lt;65,65-H12977,0)</f>
        <v>0</v>
      </c>
      <c r="J12977" s="0" t="n">
        <f aca="false">+IF(H12977&gt;$L$12418,H12977-$L$12418,0)</f>
        <v>6.5</v>
      </c>
      <c r="K12977" s="0" t="n">
        <f aca="false">+I12977+J12977</f>
        <v>6.5</v>
      </c>
      <c r="L12977" s="32"/>
      <c r="M12977" s="14" t="n">
        <f aca="false">+(L$12416/30.25)+($L$12417*K12977)</f>
        <v>180330.076869504</v>
      </c>
      <c r="T12977" s="0"/>
    </row>
    <row r="12978" customFormat="false" ht="12.75" hidden="false" customHeight="false" outlineLevel="0" collapsed="false">
      <c r="A12978" s="0" t="n">
        <v>1996</v>
      </c>
      <c r="B12978" s="0" t="n">
        <v>7</v>
      </c>
      <c r="C12978" s="0" t="n">
        <v>11</v>
      </c>
      <c r="D12978" s="0" t="n">
        <v>80</v>
      </c>
      <c r="E12978" s="0" t="n">
        <v>62</v>
      </c>
      <c r="F12978" s="0" t="n">
        <v>0</v>
      </c>
      <c r="H12978" s="0" t="n">
        <f aca="false">+(D12978+E12978)/2</f>
        <v>71</v>
      </c>
      <c r="I12978" s="0" t="n">
        <f aca="false">+IF(H12978&lt;65,65-H12978,0)</f>
        <v>0</v>
      </c>
      <c r="J12978" s="0" t="n">
        <f aca="false">+IF(H12978&gt;$L$12418,H12978-$L$12418,0)</f>
        <v>6</v>
      </c>
      <c r="K12978" s="0" t="n">
        <f aca="false">+I12978+J12978</f>
        <v>6</v>
      </c>
      <c r="L12978" s="32"/>
      <c r="M12978" s="14" t="n">
        <f aca="false">+(L$12416/30.25)+($L$12417*K12978)</f>
        <v>166749.354567642</v>
      </c>
      <c r="T12978" s="0"/>
    </row>
    <row r="12979" customFormat="false" ht="12.75" hidden="false" customHeight="false" outlineLevel="0" collapsed="false">
      <c r="A12979" s="0" t="n">
        <v>1996</v>
      </c>
      <c r="B12979" s="0" t="n">
        <v>7</v>
      </c>
      <c r="C12979" s="0" t="n">
        <v>12</v>
      </c>
      <c r="D12979" s="0" t="n">
        <v>76</v>
      </c>
      <c r="E12979" s="0" t="n">
        <v>66</v>
      </c>
      <c r="F12979" s="0" t="n">
        <v>36</v>
      </c>
      <c r="H12979" s="0" t="n">
        <f aca="false">+(D12979+E12979)/2</f>
        <v>71</v>
      </c>
      <c r="I12979" s="0" t="n">
        <f aca="false">+IF(H12979&lt;65,65-H12979,0)</f>
        <v>0</v>
      </c>
      <c r="J12979" s="0" t="n">
        <f aca="false">+IF(H12979&gt;$L$12418,H12979-$L$12418,0)</f>
        <v>6</v>
      </c>
      <c r="K12979" s="0" t="n">
        <f aca="false">+I12979+J12979</f>
        <v>6</v>
      </c>
      <c r="L12979" s="32"/>
      <c r="M12979" s="14" t="n">
        <f aca="false">+(L$12416/30.25)+($L$12417*K12979)</f>
        <v>166749.354567642</v>
      </c>
      <c r="T12979" s="0"/>
    </row>
    <row r="12980" customFormat="false" ht="12.75" hidden="false" customHeight="false" outlineLevel="0" collapsed="false">
      <c r="A12980" s="0" t="n">
        <v>1996</v>
      </c>
      <c r="B12980" s="0" t="n">
        <v>7</v>
      </c>
      <c r="C12980" s="0" t="n">
        <v>13</v>
      </c>
      <c r="D12980" s="0" t="n">
        <v>73</v>
      </c>
      <c r="E12980" s="0" t="n">
        <v>68</v>
      </c>
      <c r="F12980" s="0" t="n">
        <v>177</v>
      </c>
      <c r="H12980" s="0" t="n">
        <f aca="false">+(D12980+E12980)/2</f>
        <v>70.5</v>
      </c>
      <c r="I12980" s="0" t="n">
        <f aca="false">+IF(H12980&lt;65,65-H12980,0)</f>
        <v>0</v>
      </c>
      <c r="J12980" s="0" t="n">
        <f aca="false">+IF(H12980&gt;$L$12418,H12980-$L$12418,0)</f>
        <v>5.5</v>
      </c>
      <c r="K12980" s="0" t="n">
        <f aca="false">+I12980+J12980</f>
        <v>5.5</v>
      </c>
      <c r="L12980" s="32"/>
      <c r="M12980" s="14" t="n">
        <f aca="false">+(L$12416/30.25)+($L$12417*K12980)</f>
        <v>153168.632265779</v>
      </c>
      <c r="T12980" s="0"/>
    </row>
    <row r="12981" customFormat="false" ht="12.75" hidden="false" customHeight="false" outlineLevel="0" collapsed="false">
      <c r="A12981" s="0" t="n">
        <v>1996</v>
      </c>
      <c r="B12981" s="0" t="n">
        <v>7</v>
      </c>
      <c r="C12981" s="0" t="n">
        <v>14</v>
      </c>
      <c r="D12981" s="0" t="n">
        <v>86</v>
      </c>
      <c r="E12981" s="0" t="n">
        <v>68</v>
      </c>
      <c r="F12981" s="0" t="n">
        <v>1</v>
      </c>
      <c r="H12981" s="0" t="n">
        <f aca="false">+(D12981+E12981)/2</f>
        <v>77</v>
      </c>
      <c r="I12981" s="0" t="n">
        <f aca="false">+IF(H12981&lt;65,65-H12981,0)</f>
        <v>0</v>
      </c>
      <c r="J12981" s="0" t="n">
        <f aca="false">+IF(H12981&gt;$L$12418,H12981-$L$12418,0)</f>
        <v>12</v>
      </c>
      <c r="K12981" s="0" t="n">
        <f aca="false">+I12981+J12981</f>
        <v>12</v>
      </c>
      <c r="L12981" s="32"/>
      <c r="M12981" s="14" t="n">
        <f aca="false">+(L$12416/30.25)+($L$12417*K12981)</f>
        <v>329718.022189993</v>
      </c>
      <c r="T12981" s="0"/>
    </row>
    <row r="12982" customFormat="false" ht="12.75" hidden="false" customHeight="false" outlineLevel="0" collapsed="false">
      <c r="A12982" s="0" t="n">
        <v>1996</v>
      </c>
      <c r="B12982" s="0" t="n">
        <v>7</v>
      </c>
      <c r="C12982" s="0" t="n">
        <v>15</v>
      </c>
      <c r="D12982" s="0" t="n">
        <v>82</v>
      </c>
      <c r="E12982" s="0" t="n">
        <v>71</v>
      </c>
      <c r="F12982" s="0" t="n">
        <v>45</v>
      </c>
      <c r="H12982" s="0" t="n">
        <f aca="false">+(D12982+E12982)/2</f>
        <v>76.5</v>
      </c>
      <c r="I12982" s="0" t="n">
        <f aca="false">+IF(H12982&lt;65,65-H12982,0)</f>
        <v>0</v>
      </c>
      <c r="J12982" s="0" t="n">
        <f aca="false">+IF(H12982&gt;$L$12418,H12982-$L$12418,0)</f>
        <v>11.5</v>
      </c>
      <c r="K12982" s="0" t="n">
        <f aca="false">+I12982+J12982</f>
        <v>11.5</v>
      </c>
      <c r="L12982" s="32"/>
      <c r="M12982" s="14" t="n">
        <f aca="false">+(L$12416/30.25)+($L$12417*K12982)</f>
        <v>316137.29988813</v>
      </c>
      <c r="T12982" s="0"/>
    </row>
    <row r="12983" customFormat="false" ht="12.75" hidden="false" customHeight="false" outlineLevel="0" collapsed="false">
      <c r="A12983" s="0" t="n">
        <v>1996</v>
      </c>
      <c r="B12983" s="0" t="n">
        <v>7</v>
      </c>
      <c r="C12983" s="0" t="n">
        <v>16</v>
      </c>
      <c r="D12983" s="0" t="n">
        <v>85</v>
      </c>
      <c r="E12983" s="0" t="n">
        <v>70</v>
      </c>
      <c r="F12983" s="0" t="n">
        <v>2</v>
      </c>
      <c r="H12983" s="0" t="n">
        <f aca="false">+(D12983+E12983)/2</f>
        <v>77.5</v>
      </c>
      <c r="I12983" s="0" t="n">
        <f aca="false">+IF(H12983&lt;65,65-H12983,0)</f>
        <v>0</v>
      </c>
      <c r="J12983" s="0" t="n">
        <f aca="false">+IF(H12983&gt;$L$12418,H12983-$L$12418,0)</f>
        <v>12.5</v>
      </c>
      <c r="K12983" s="0" t="n">
        <f aca="false">+I12983+J12983</f>
        <v>12.5</v>
      </c>
      <c r="L12983" s="32"/>
      <c r="M12983" s="14" t="n">
        <f aca="false">+(L$12416/30.25)+($L$12417*K12983)</f>
        <v>343298.744491855</v>
      </c>
      <c r="T12983" s="0"/>
    </row>
    <row r="12984" customFormat="false" ht="12.75" hidden="false" customHeight="false" outlineLevel="0" collapsed="false">
      <c r="A12984" s="0" t="n">
        <v>1996</v>
      </c>
      <c r="B12984" s="0" t="n">
        <v>7</v>
      </c>
      <c r="C12984" s="0" t="n">
        <v>17</v>
      </c>
      <c r="D12984" s="0" t="n">
        <v>87</v>
      </c>
      <c r="E12984" s="0" t="n">
        <v>74</v>
      </c>
      <c r="F12984" s="0" t="n">
        <v>0</v>
      </c>
      <c r="H12984" s="0" t="n">
        <f aca="false">+(D12984+E12984)/2</f>
        <v>80.5</v>
      </c>
      <c r="I12984" s="0" t="n">
        <f aca="false">+IF(H12984&lt;65,65-H12984,0)</f>
        <v>0</v>
      </c>
      <c r="J12984" s="0" t="n">
        <f aca="false">+IF(H12984&gt;$L$12418,H12984-$L$12418,0)</f>
        <v>15.5</v>
      </c>
      <c r="K12984" s="0" t="n">
        <f aca="false">+I12984+J12984</f>
        <v>15.5</v>
      </c>
      <c r="L12984" s="32"/>
      <c r="M12984" s="14" t="n">
        <f aca="false">+(L$12416/30.25)+($L$12417*K12984)</f>
        <v>424783.07830303</v>
      </c>
      <c r="T12984" s="0"/>
    </row>
    <row r="12985" customFormat="false" ht="12.75" hidden="false" customHeight="false" outlineLevel="0" collapsed="false">
      <c r="A12985" s="0" t="n">
        <v>1996</v>
      </c>
      <c r="B12985" s="0" t="n">
        <v>7</v>
      </c>
      <c r="C12985" s="0" t="n">
        <v>18</v>
      </c>
      <c r="D12985" s="0" t="n">
        <v>89</v>
      </c>
      <c r="E12985" s="0" t="n">
        <v>73</v>
      </c>
      <c r="F12985" s="0" t="n">
        <v>0</v>
      </c>
      <c r="H12985" s="0" t="n">
        <f aca="false">+(D12985+E12985)/2</f>
        <v>81</v>
      </c>
      <c r="I12985" s="0" t="n">
        <f aca="false">+IF(H12985&lt;65,65-H12985,0)</f>
        <v>0</v>
      </c>
      <c r="J12985" s="0" t="n">
        <f aca="false">+IF(H12985&gt;$L$12418,H12985-$L$12418,0)</f>
        <v>16</v>
      </c>
      <c r="K12985" s="0" t="n">
        <f aca="false">+I12985+J12985</f>
        <v>16</v>
      </c>
      <c r="L12985" s="32"/>
      <c r="M12985" s="14" t="n">
        <f aca="false">+(L$12416/30.25)+($L$12417*K12985)</f>
        <v>438363.800604893</v>
      </c>
      <c r="T12985" s="0"/>
    </row>
    <row r="12986" customFormat="false" ht="12.75" hidden="false" customHeight="false" outlineLevel="0" collapsed="false">
      <c r="A12986" s="0" t="n">
        <v>1996</v>
      </c>
      <c r="B12986" s="0" t="n">
        <v>7</v>
      </c>
      <c r="C12986" s="0" t="n">
        <v>19</v>
      </c>
      <c r="D12986" s="0" t="n">
        <v>85</v>
      </c>
      <c r="E12986" s="0" t="n">
        <v>72</v>
      </c>
      <c r="F12986" s="0" t="n">
        <v>17</v>
      </c>
      <c r="H12986" s="0" t="n">
        <f aca="false">+(D12986+E12986)/2</f>
        <v>78.5</v>
      </c>
      <c r="I12986" s="0" t="n">
        <f aca="false">+IF(H12986&lt;65,65-H12986,0)</f>
        <v>0</v>
      </c>
      <c r="J12986" s="0" t="n">
        <f aca="false">+IF(H12986&gt;$L$12418,H12986-$L$12418,0)</f>
        <v>13.5</v>
      </c>
      <c r="K12986" s="0" t="n">
        <f aca="false">+I12986+J12986</f>
        <v>13.5</v>
      </c>
      <c r="L12986" s="32"/>
      <c r="M12986" s="14" t="n">
        <f aca="false">+(L$12416/30.25)+($L$12417*K12986)</f>
        <v>370460.18909558</v>
      </c>
      <c r="T12986" s="0"/>
    </row>
    <row r="12987" customFormat="false" ht="12.75" hidden="false" customHeight="false" outlineLevel="0" collapsed="false">
      <c r="A12987" s="0" t="n">
        <v>1996</v>
      </c>
      <c r="B12987" s="0" t="n">
        <v>7</v>
      </c>
      <c r="C12987" s="0" t="n">
        <v>20</v>
      </c>
      <c r="D12987" s="0" t="n">
        <v>76</v>
      </c>
      <c r="E12987" s="0" t="n">
        <v>65</v>
      </c>
      <c r="F12987" s="0" t="n">
        <v>0</v>
      </c>
      <c r="H12987" s="0" t="n">
        <f aca="false">+(D12987+E12987)/2</f>
        <v>70.5</v>
      </c>
      <c r="I12987" s="0" t="n">
        <f aca="false">+IF(H12987&lt;65,65-H12987,0)</f>
        <v>0</v>
      </c>
      <c r="J12987" s="0" t="n">
        <f aca="false">+IF(H12987&gt;$L$12418,H12987-$L$12418,0)</f>
        <v>5.5</v>
      </c>
      <c r="K12987" s="0" t="n">
        <f aca="false">+I12987+J12987</f>
        <v>5.5</v>
      </c>
      <c r="L12987" s="32"/>
      <c r="M12987" s="14" t="n">
        <f aca="false">+(L$12416/30.25)+($L$12417*K12987)</f>
        <v>153168.632265779</v>
      </c>
      <c r="T12987" s="0"/>
    </row>
    <row r="12988" customFormat="false" ht="12.75" hidden="false" customHeight="false" outlineLevel="0" collapsed="false">
      <c r="A12988" s="0" t="n">
        <v>1996</v>
      </c>
      <c r="B12988" s="0" t="n">
        <v>7</v>
      </c>
      <c r="C12988" s="0" t="n">
        <v>21</v>
      </c>
      <c r="D12988" s="0" t="n">
        <v>81</v>
      </c>
      <c r="E12988" s="0" t="n">
        <v>63</v>
      </c>
      <c r="F12988" s="0" t="n">
        <v>0</v>
      </c>
      <c r="H12988" s="0" t="n">
        <f aca="false">+(D12988+E12988)/2</f>
        <v>72</v>
      </c>
      <c r="I12988" s="0" t="n">
        <f aca="false">+IF(H12988&lt;65,65-H12988,0)</f>
        <v>0</v>
      </c>
      <c r="J12988" s="0" t="n">
        <f aca="false">+IF(H12988&gt;$L$12418,H12988-$L$12418,0)</f>
        <v>7</v>
      </c>
      <c r="K12988" s="0" t="n">
        <f aca="false">+I12988+J12988</f>
        <v>7</v>
      </c>
      <c r="L12988" s="32"/>
      <c r="M12988" s="14" t="n">
        <f aca="false">+(L$12416/30.25)+($L$12417*K12988)</f>
        <v>193910.799171367</v>
      </c>
      <c r="T12988" s="0"/>
    </row>
    <row r="12989" customFormat="false" ht="12.75" hidden="false" customHeight="false" outlineLevel="0" collapsed="false">
      <c r="A12989" s="0" t="n">
        <v>1996</v>
      </c>
      <c r="B12989" s="0" t="n">
        <v>7</v>
      </c>
      <c r="C12989" s="0" t="n">
        <v>22</v>
      </c>
      <c r="D12989" s="0" t="n">
        <v>74</v>
      </c>
      <c r="E12989" s="0" t="n">
        <v>66</v>
      </c>
      <c r="F12989" s="0" t="n">
        <v>2</v>
      </c>
      <c r="H12989" s="0" t="n">
        <f aca="false">+(D12989+E12989)/2</f>
        <v>70</v>
      </c>
      <c r="I12989" s="0" t="n">
        <f aca="false">+IF(H12989&lt;65,65-H12989,0)</f>
        <v>0</v>
      </c>
      <c r="J12989" s="0" t="n">
        <f aca="false">+IF(H12989&gt;$L$12418,H12989-$L$12418,0)</f>
        <v>5</v>
      </c>
      <c r="K12989" s="0" t="n">
        <f aca="false">+I12989+J12989</f>
        <v>5</v>
      </c>
      <c r="L12989" s="32"/>
      <c r="M12989" s="14" t="n">
        <f aca="false">+(L$12416/30.25)+($L$12417*K12989)</f>
        <v>139587.909963917</v>
      </c>
      <c r="T12989" s="0"/>
    </row>
    <row r="12990" customFormat="false" ht="12.75" hidden="false" customHeight="false" outlineLevel="0" collapsed="false">
      <c r="A12990" s="0" t="n">
        <v>1996</v>
      </c>
      <c r="B12990" s="0" t="n">
        <v>7</v>
      </c>
      <c r="C12990" s="0" t="n">
        <v>23</v>
      </c>
      <c r="D12990" s="0" t="n">
        <v>70</v>
      </c>
      <c r="E12990" s="0" t="n">
        <v>64</v>
      </c>
      <c r="F12990" s="0" t="n">
        <v>24</v>
      </c>
      <c r="H12990" s="0" t="n">
        <f aca="false">+(D12990+E12990)/2</f>
        <v>67</v>
      </c>
      <c r="I12990" s="0" t="n">
        <f aca="false">+IF(H12990&lt;65,65-H12990,0)</f>
        <v>0</v>
      </c>
      <c r="J12990" s="0" t="n">
        <f aca="false">+IF(H12990&gt;$L$12418,H12990-$L$12418,0)</f>
        <v>2</v>
      </c>
      <c r="K12990" s="0" t="n">
        <f aca="false">+I12990+J12990</f>
        <v>2</v>
      </c>
      <c r="L12990" s="32"/>
      <c r="M12990" s="14" t="n">
        <f aca="false">+(L$12416/30.25)+($L$12417*K12990)</f>
        <v>58103.5761527415</v>
      </c>
      <c r="T12990" s="0"/>
    </row>
    <row r="12991" customFormat="false" ht="12.75" hidden="false" customHeight="false" outlineLevel="0" collapsed="false">
      <c r="A12991" s="0" t="n">
        <v>1996</v>
      </c>
      <c r="B12991" s="0" t="n">
        <v>7</v>
      </c>
      <c r="C12991" s="0" t="n">
        <v>24</v>
      </c>
      <c r="D12991" s="0" t="n">
        <v>78</v>
      </c>
      <c r="E12991" s="0" t="n">
        <v>63</v>
      </c>
      <c r="F12991" s="0" t="n">
        <v>0</v>
      </c>
      <c r="H12991" s="0" t="n">
        <f aca="false">+(D12991+E12991)/2</f>
        <v>70.5</v>
      </c>
      <c r="I12991" s="0" t="n">
        <f aca="false">+IF(H12991&lt;65,65-H12991,0)</f>
        <v>0</v>
      </c>
      <c r="J12991" s="0" t="n">
        <f aca="false">+IF(H12991&gt;$L$12418,H12991-$L$12418,0)</f>
        <v>5.5</v>
      </c>
      <c r="K12991" s="0" t="n">
        <f aca="false">+I12991+J12991</f>
        <v>5.5</v>
      </c>
      <c r="L12991" s="32"/>
      <c r="M12991" s="14" t="n">
        <f aca="false">+(L$12416/30.25)+($L$12417*K12991)</f>
        <v>153168.632265779</v>
      </c>
      <c r="T12991" s="0"/>
    </row>
    <row r="12992" customFormat="false" ht="12.75" hidden="false" customHeight="false" outlineLevel="0" collapsed="false">
      <c r="A12992" s="0" t="n">
        <v>1996</v>
      </c>
      <c r="B12992" s="0" t="n">
        <v>7</v>
      </c>
      <c r="C12992" s="0" t="n">
        <v>25</v>
      </c>
      <c r="D12992" s="0" t="n">
        <v>80</v>
      </c>
      <c r="E12992" s="0" t="n">
        <v>68</v>
      </c>
      <c r="F12992" s="0" t="n">
        <v>0</v>
      </c>
      <c r="H12992" s="0" t="n">
        <f aca="false">+(D12992+E12992)/2</f>
        <v>74</v>
      </c>
      <c r="I12992" s="0" t="n">
        <f aca="false">+IF(H12992&lt;65,65-H12992,0)</f>
        <v>0</v>
      </c>
      <c r="J12992" s="0" t="n">
        <f aca="false">+IF(H12992&gt;$L$12418,H12992-$L$12418,0)</f>
        <v>9</v>
      </c>
      <c r="K12992" s="0" t="n">
        <f aca="false">+I12992+J12992</f>
        <v>9</v>
      </c>
      <c r="L12992" s="32"/>
      <c r="M12992" s="14" t="n">
        <f aca="false">+(L$12416/30.25)+($L$12417*K12992)</f>
        <v>248233.688378817</v>
      </c>
      <c r="T12992" s="0"/>
    </row>
    <row r="12993" customFormat="false" ht="12.75" hidden="false" customHeight="false" outlineLevel="0" collapsed="false">
      <c r="A12993" s="0" t="n">
        <v>1996</v>
      </c>
      <c r="B12993" s="0" t="n">
        <v>7</v>
      </c>
      <c r="C12993" s="0" t="n">
        <v>26</v>
      </c>
      <c r="D12993" s="0" t="n">
        <v>79</v>
      </c>
      <c r="E12993" s="0" t="n">
        <v>67</v>
      </c>
      <c r="F12993" s="0" t="n">
        <v>46</v>
      </c>
      <c r="H12993" s="0" t="n">
        <f aca="false">+(D12993+E12993)/2</f>
        <v>73</v>
      </c>
      <c r="I12993" s="0" t="n">
        <f aca="false">+IF(H12993&lt;65,65-H12993,0)</f>
        <v>0</v>
      </c>
      <c r="J12993" s="0" t="n">
        <f aca="false">+IF(H12993&gt;$L$12418,H12993-$L$12418,0)</f>
        <v>8</v>
      </c>
      <c r="K12993" s="0" t="n">
        <f aca="false">+I12993+J12993</f>
        <v>8</v>
      </c>
      <c r="L12993" s="32"/>
      <c r="M12993" s="14" t="n">
        <f aca="false">+(L$12416/30.25)+($L$12417*K12993)</f>
        <v>221072.243775092</v>
      </c>
      <c r="T12993" s="0"/>
    </row>
    <row r="12994" customFormat="false" ht="12.75" hidden="false" customHeight="false" outlineLevel="0" collapsed="false">
      <c r="A12994" s="0" t="n">
        <v>1996</v>
      </c>
      <c r="B12994" s="0" t="n">
        <v>7</v>
      </c>
      <c r="C12994" s="0" t="n">
        <v>27</v>
      </c>
      <c r="D12994" s="0" t="n">
        <v>79</v>
      </c>
      <c r="E12994" s="0" t="n">
        <v>66</v>
      </c>
      <c r="F12994" s="0" t="n">
        <v>0</v>
      </c>
      <c r="H12994" s="0" t="n">
        <f aca="false">+(D12994+E12994)/2</f>
        <v>72.5</v>
      </c>
      <c r="I12994" s="0" t="n">
        <f aca="false">+IF(H12994&lt;65,65-H12994,0)</f>
        <v>0</v>
      </c>
      <c r="J12994" s="0" t="n">
        <f aca="false">+IF(H12994&gt;$L$12418,H12994-$L$12418,0)</f>
        <v>7.5</v>
      </c>
      <c r="K12994" s="0" t="n">
        <f aca="false">+I12994+J12994</f>
        <v>7.5</v>
      </c>
      <c r="L12994" s="32"/>
      <c r="M12994" s="14" t="n">
        <f aca="false">+(L$12416/30.25)+($L$12417*K12994)</f>
        <v>207491.52147323</v>
      </c>
      <c r="T12994" s="0"/>
    </row>
    <row r="12995" customFormat="false" ht="12.75" hidden="false" customHeight="false" outlineLevel="0" collapsed="false">
      <c r="A12995" s="0" t="n">
        <v>1996</v>
      </c>
      <c r="B12995" s="0" t="n">
        <v>7</v>
      </c>
      <c r="C12995" s="0" t="n">
        <v>28</v>
      </c>
      <c r="D12995" s="0" t="n">
        <v>81</v>
      </c>
      <c r="E12995" s="0" t="n">
        <v>64</v>
      </c>
      <c r="F12995" s="0" t="n">
        <v>0</v>
      </c>
      <c r="H12995" s="0" t="n">
        <f aca="false">+(D12995+E12995)/2</f>
        <v>72.5</v>
      </c>
      <c r="I12995" s="0" t="n">
        <f aca="false">+IF(H12995&lt;65,65-H12995,0)</f>
        <v>0</v>
      </c>
      <c r="J12995" s="0" t="n">
        <f aca="false">+IF(H12995&gt;$L$12418,H12995-$L$12418,0)</f>
        <v>7.5</v>
      </c>
      <c r="K12995" s="0" t="n">
        <f aca="false">+I12995+J12995</f>
        <v>7.5</v>
      </c>
      <c r="L12995" s="32"/>
      <c r="M12995" s="14" t="n">
        <f aca="false">+(L$12416/30.25)+($L$12417*K12995)</f>
        <v>207491.52147323</v>
      </c>
      <c r="T12995" s="0"/>
    </row>
    <row r="12996" customFormat="false" ht="12.75" hidden="false" customHeight="false" outlineLevel="0" collapsed="false">
      <c r="A12996" s="0" t="n">
        <v>1996</v>
      </c>
      <c r="B12996" s="0" t="n">
        <v>7</v>
      </c>
      <c r="C12996" s="0" t="n">
        <v>29</v>
      </c>
      <c r="D12996" s="0" t="n">
        <v>77</v>
      </c>
      <c r="E12996" s="0" t="n">
        <v>68</v>
      </c>
      <c r="F12996" s="0" t="n">
        <v>0</v>
      </c>
      <c r="H12996" s="0" t="n">
        <f aca="false">+(D12996+E12996)/2</f>
        <v>72.5</v>
      </c>
      <c r="I12996" s="0" t="n">
        <f aca="false">+IF(H12996&lt;65,65-H12996,0)</f>
        <v>0</v>
      </c>
      <c r="J12996" s="0" t="n">
        <f aca="false">+IF(H12996&gt;$L$12418,H12996-$L$12418,0)</f>
        <v>7.5</v>
      </c>
      <c r="K12996" s="0" t="n">
        <f aca="false">+I12996+J12996</f>
        <v>7.5</v>
      </c>
      <c r="L12996" s="32"/>
      <c r="M12996" s="14" t="n">
        <f aca="false">+(L$12416/30.25)+($L$12417*K12996)</f>
        <v>207491.52147323</v>
      </c>
      <c r="T12996" s="0"/>
    </row>
    <row r="12997" customFormat="false" ht="12.75" hidden="false" customHeight="false" outlineLevel="0" collapsed="false">
      <c r="A12997" s="0" t="n">
        <v>1996</v>
      </c>
      <c r="B12997" s="0" t="n">
        <v>7</v>
      </c>
      <c r="C12997" s="0" t="n">
        <v>30</v>
      </c>
      <c r="D12997" s="0" t="n">
        <v>73</v>
      </c>
      <c r="E12997" s="0" t="n">
        <v>67</v>
      </c>
      <c r="F12997" s="0" t="n">
        <v>1</v>
      </c>
      <c r="H12997" s="0" t="n">
        <f aca="false">+(D12997+E12997)/2</f>
        <v>70</v>
      </c>
      <c r="I12997" s="0" t="n">
        <f aca="false">+IF(H12997&lt;65,65-H12997,0)</f>
        <v>0</v>
      </c>
      <c r="J12997" s="0" t="n">
        <f aca="false">+IF(H12997&gt;$L$12418,H12997-$L$12418,0)</f>
        <v>5</v>
      </c>
      <c r="K12997" s="0" t="n">
        <f aca="false">+I12997+J12997</f>
        <v>5</v>
      </c>
      <c r="L12997" s="32"/>
      <c r="M12997" s="14" t="n">
        <f aca="false">+(L$12416/30.25)+($L$12417*K12997)</f>
        <v>139587.909963917</v>
      </c>
      <c r="T12997" s="0"/>
    </row>
    <row r="12998" customFormat="false" ht="12.75" hidden="false" customHeight="false" outlineLevel="0" collapsed="false">
      <c r="A12998" s="0" t="n">
        <v>1996</v>
      </c>
      <c r="B12998" s="0" t="n">
        <v>7</v>
      </c>
      <c r="C12998" s="0" t="n">
        <v>31</v>
      </c>
      <c r="D12998" s="0" t="n">
        <v>72</v>
      </c>
      <c r="E12998" s="0" t="n">
        <v>65</v>
      </c>
      <c r="F12998" s="0" t="n">
        <v>101</v>
      </c>
      <c r="H12998" s="0" t="n">
        <f aca="false">+(D12998+E12998)/2</f>
        <v>68.5</v>
      </c>
      <c r="I12998" s="0" t="n">
        <f aca="false">+IF(H12998&lt;65,65-H12998,0)</f>
        <v>0</v>
      </c>
      <c r="J12998" s="0" t="n">
        <f aca="false">+IF(H12998&gt;$L$12418,H12998-$L$12418,0)</f>
        <v>3.5</v>
      </c>
      <c r="K12998" s="0" t="n">
        <f aca="false">+I12998+J12998</f>
        <v>3.5</v>
      </c>
      <c r="L12998" s="32"/>
      <c r="M12998" s="14" t="n">
        <f aca="false">+(L$12416/30.25)+($L$12417*K12998)</f>
        <v>98845.7430583292</v>
      </c>
      <c r="T12998" s="0"/>
    </row>
    <row r="12999" customFormat="false" ht="12.75" hidden="false" customHeight="false" outlineLevel="0" collapsed="false">
      <c r="A12999" s="0" t="n">
        <v>1996</v>
      </c>
      <c r="B12999" s="0" t="n">
        <v>8</v>
      </c>
      <c r="C12999" s="0" t="n">
        <v>1</v>
      </c>
      <c r="D12999" s="0" t="n">
        <v>77</v>
      </c>
      <c r="E12999" s="0" t="n">
        <v>64</v>
      </c>
      <c r="F12999" s="0" t="n">
        <v>9</v>
      </c>
      <c r="H12999" s="0" t="n">
        <f aca="false">+(D12999+E12999)/2</f>
        <v>70.5</v>
      </c>
      <c r="I12999" s="0" t="n">
        <f aca="false">+IF(H12999&lt;65,65-H12999,0)</f>
        <v>0</v>
      </c>
      <c r="J12999" s="0" t="n">
        <f aca="false">+IF(H12999&gt;$L$12418,H12999-$L$12418,0)</f>
        <v>5.5</v>
      </c>
      <c r="K12999" s="0" t="n">
        <f aca="false">+I12999+J12999</f>
        <v>5.5</v>
      </c>
      <c r="L12999" s="32"/>
      <c r="M12999" s="14" t="n">
        <f aca="false">+(L$12416/30.25)+($L$12417*K12999)</f>
        <v>153168.632265779</v>
      </c>
      <c r="T12999" s="0"/>
    </row>
    <row r="13000" customFormat="false" ht="12.75" hidden="false" customHeight="false" outlineLevel="0" collapsed="false">
      <c r="A13000" s="0" t="n">
        <v>1996</v>
      </c>
      <c r="B13000" s="0" t="n">
        <v>8</v>
      </c>
      <c r="C13000" s="0" t="n">
        <v>2</v>
      </c>
      <c r="D13000" s="0" t="n">
        <v>80</v>
      </c>
      <c r="E13000" s="0" t="n">
        <v>68</v>
      </c>
      <c r="F13000" s="0" t="n">
        <v>0</v>
      </c>
      <c r="H13000" s="0" t="n">
        <f aca="false">+(D13000+E13000)/2</f>
        <v>74</v>
      </c>
      <c r="I13000" s="0" t="n">
        <f aca="false">+IF(H13000&lt;65,65-H13000,0)</f>
        <v>0</v>
      </c>
      <c r="J13000" s="0" t="n">
        <f aca="false">+IF(H13000&gt;$L$12418,H13000-$L$12418,0)</f>
        <v>9</v>
      </c>
      <c r="K13000" s="0" t="n">
        <f aca="false">+I13000+J13000</f>
        <v>9</v>
      </c>
      <c r="L13000" s="32"/>
      <c r="M13000" s="14" t="n">
        <f aca="false">+(L$12416/30.25)+($L$12417*K13000)</f>
        <v>248233.688378817</v>
      </c>
      <c r="T13000" s="0"/>
    </row>
    <row r="13001" customFormat="false" ht="12.75" hidden="false" customHeight="false" outlineLevel="0" collapsed="false">
      <c r="A13001" s="0" t="n">
        <v>1996</v>
      </c>
      <c r="B13001" s="0" t="n">
        <v>8</v>
      </c>
      <c r="C13001" s="0" t="n">
        <v>3</v>
      </c>
      <c r="D13001" s="0" t="n">
        <v>76</v>
      </c>
      <c r="E13001" s="0" t="n">
        <v>69</v>
      </c>
      <c r="F13001" s="0" t="n">
        <v>0</v>
      </c>
      <c r="H13001" s="0" t="n">
        <f aca="false">+(D13001+E13001)/2</f>
        <v>72.5</v>
      </c>
      <c r="I13001" s="0" t="n">
        <f aca="false">+IF(H13001&lt;65,65-H13001,0)</f>
        <v>0</v>
      </c>
      <c r="J13001" s="0" t="n">
        <f aca="false">+IF(H13001&gt;$L$12418,H13001-$L$12418,0)</f>
        <v>7.5</v>
      </c>
      <c r="K13001" s="0" t="n">
        <f aca="false">+I13001+J13001</f>
        <v>7.5</v>
      </c>
      <c r="L13001" s="32"/>
      <c r="M13001" s="14" t="n">
        <f aca="false">+(L$12416/30.25)+($L$12417*K13001)</f>
        <v>207491.52147323</v>
      </c>
      <c r="T13001" s="0"/>
    </row>
    <row r="13002" customFormat="false" ht="12.75" hidden="false" customHeight="false" outlineLevel="0" collapsed="false">
      <c r="A13002" s="0" t="n">
        <v>1996</v>
      </c>
      <c r="B13002" s="0" t="n">
        <v>8</v>
      </c>
      <c r="C13002" s="0" t="n">
        <v>4</v>
      </c>
      <c r="D13002" s="0" t="n">
        <v>83</v>
      </c>
      <c r="E13002" s="0" t="n">
        <v>68</v>
      </c>
      <c r="F13002" s="0" t="n">
        <v>0</v>
      </c>
      <c r="H13002" s="0" t="n">
        <f aca="false">+(D13002+E13002)/2</f>
        <v>75.5</v>
      </c>
      <c r="I13002" s="0" t="n">
        <f aca="false">+IF(H13002&lt;65,65-H13002,0)</f>
        <v>0</v>
      </c>
      <c r="J13002" s="0" t="n">
        <f aca="false">+IF(H13002&gt;$L$12418,H13002-$L$12418,0)</f>
        <v>10.5</v>
      </c>
      <c r="K13002" s="0" t="n">
        <f aca="false">+I13002+J13002</f>
        <v>10.5</v>
      </c>
      <c r="L13002" s="32"/>
      <c r="M13002" s="14" t="n">
        <f aca="false">+(L$12416/30.25)+($L$12417*K13002)</f>
        <v>288975.855284405</v>
      </c>
      <c r="T13002" s="0"/>
    </row>
    <row r="13003" customFormat="false" ht="12.75" hidden="false" customHeight="false" outlineLevel="0" collapsed="false">
      <c r="A13003" s="0" t="n">
        <v>1996</v>
      </c>
      <c r="B13003" s="0" t="n">
        <v>8</v>
      </c>
      <c r="C13003" s="0" t="n">
        <v>5</v>
      </c>
      <c r="D13003" s="0" t="n">
        <v>85</v>
      </c>
      <c r="E13003" s="0" t="n">
        <v>70</v>
      </c>
      <c r="F13003" s="0" t="n">
        <v>0</v>
      </c>
      <c r="H13003" s="0" t="n">
        <f aca="false">+(D13003+E13003)/2</f>
        <v>77.5</v>
      </c>
      <c r="I13003" s="0" t="n">
        <f aca="false">+IF(H13003&lt;65,65-H13003,0)</f>
        <v>0</v>
      </c>
      <c r="J13003" s="0" t="n">
        <f aca="false">+IF(H13003&gt;$L$12418,H13003-$L$12418,0)</f>
        <v>12.5</v>
      </c>
      <c r="K13003" s="0" t="n">
        <f aca="false">+I13003+J13003</f>
        <v>12.5</v>
      </c>
      <c r="L13003" s="32"/>
      <c r="M13003" s="14" t="n">
        <f aca="false">+(L$12416/30.25)+($L$12417*K13003)</f>
        <v>343298.744491855</v>
      </c>
      <c r="T13003" s="0"/>
    </row>
    <row r="13004" customFormat="false" ht="12.75" hidden="false" customHeight="false" outlineLevel="0" collapsed="false">
      <c r="A13004" s="0" t="n">
        <v>1996</v>
      </c>
      <c r="B13004" s="0" t="n">
        <v>8</v>
      </c>
      <c r="C13004" s="0" t="n">
        <v>6</v>
      </c>
      <c r="D13004" s="0" t="n">
        <v>85</v>
      </c>
      <c r="E13004" s="0" t="n">
        <v>71</v>
      </c>
      <c r="F13004" s="0" t="n">
        <v>0</v>
      </c>
      <c r="H13004" s="0" t="n">
        <f aca="false">+(D13004+E13004)/2</f>
        <v>78</v>
      </c>
      <c r="I13004" s="0" t="n">
        <f aca="false">+IF(H13004&lt;65,65-H13004,0)</f>
        <v>0</v>
      </c>
      <c r="J13004" s="0" t="n">
        <f aca="false">+IF(H13004&gt;$L$12418,H13004-$L$12418,0)</f>
        <v>13</v>
      </c>
      <c r="K13004" s="0" t="n">
        <f aca="false">+I13004+J13004</f>
        <v>13</v>
      </c>
      <c r="L13004" s="32"/>
      <c r="M13004" s="14" t="n">
        <f aca="false">+(L$12416/30.25)+($L$12417*K13004)</f>
        <v>356879.466793718</v>
      </c>
      <c r="T13004" s="0"/>
    </row>
    <row r="13005" customFormat="false" ht="12.75" hidden="false" customHeight="false" outlineLevel="0" collapsed="false">
      <c r="A13005" s="0" t="n">
        <v>1996</v>
      </c>
      <c r="B13005" s="0" t="n">
        <v>8</v>
      </c>
      <c r="C13005" s="0" t="n">
        <v>7</v>
      </c>
      <c r="D13005" s="0" t="n">
        <v>81</v>
      </c>
      <c r="E13005" s="0" t="n">
        <v>71</v>
      </c>
      <c r="F13005" s="0" t="n">
        <v>0</v>
      </c>
      <c r="H13005" s="0" t="n">
        <f aca="false">+(D13005+E13005)/2</f>
        <v>76</v>
      </c>
      <c r="I13005" s="0" t="n">
        <f aca="false">+IF(H13005&lt;65,65-H13005,0)</f>
        <v>0</v>
      </c>
      <c r="J13005" s="0" t="n">
        <f aca="false">+IF(H13005&gt;$L$12418,H13005-$L$12418,0)</f>
        <v>11</v>
      </c>
      <c r="K13005" s="0" t="n">
        <f aca="false">+I13005+J13005</f>
        <v>11</v>
      </c>
      <c r="L13005" s="32"/>
      <c r="M13005" s="14" t="n">
        <f aca="false">+(L$12416/30.25)+($L$12417*K13005)</f>
        <v>302556.577586267</v>
      </c>
      <c r="T13005" s="0"/>
    </row>
    <row r="13006" customFormat="false" ht="12.75" hidden="false" customHeight="false" outlineLevel="0" collapsed="false">
      <c r="A13006" s="0" t="n">
        <v>1996</v>
      </c>
      <c r="B13006" s="0" t="n">
        <v>8</v>
      </c>
      <c r="C13006" s="0" t="n">
        <v>8</v>
      </c>
      <c r="D13006" s="0" t="n">
        <v>84</v>
      </c>
      <c r="E13006" s="0" t="n">
        <v>69</v>
      </c>
      <c r="F13006" s="0" t="n">
        <v>0</v>
      </c>
      <c r="H13006" s="0" t="n">
        <f aca="false">+(D13006+E13006)/2</f>
        <v>76.5</v>
      </c>
      <c r="I13006" s="0" t="n">
        <f aca="false">+IF(H13006&lt;65,65-H13006,0)</f>
        <v>0</v>
      </c>
      <c r="J13006" s="0" t="n">
        <f aca="false">+IF(H13006&gt;$L$12418,H13006-$L$12418,0)</f>
        <v>11.5</v>
      </c>
      <c r="K13006" s="0" t="n">
        <f aca="false">+I13006+J13006</f>
        <v>11.5</v>
      </c>
      <c r="L13006" s="32"/>
      <c r="M13006" s="14" t="n">
        <f aca="false">+(L$12416/30.25)+($L$12417*K13006)</f>
        <v>316137.29988813</v>
      </c>
      <c r="T13006" s="0"/>
    </row>
    <row r="13007" customFormat="false" ht="12.75" hidden="false" customHeight="false" outlineLevel="0" collapsed="false">
      <c r="A13007" s="0" t="n">
        <v>1996</v>
      </c>
      <c r="B13007" s="0" t="n">
        <v>8</v>
      </c>
      <c r="C13007" s="0" t="n">
        <v>9</v>
      </c>
      <c r="D13007" s="0" t="n">
        <v>82</v>
      </c>
      <c r="E13007" s="0" t="n">
        <v>66</v>
      </c>
      <c r="F13007" s="0" t="n">
        <v>82</v>
      </c>
      <c r="H13007" s="0" t="n">
        <f aca="false">+(D13007+E13007)/2</f>
        <v>74</v>
      </c>
      <c r="I13007" s="0" t="n">
        <f aca="false">+IF(H13007&lt;65,65-H13007,0)</f>
        <v>0</v>
      </c>
      <c r="J13007" s="0" t="n">
        <f aca="false">+IF(H13007&gt;$L$12418,H13007-$L$12418,0)</f>
        <v>9</v>
      </c>
      <c r="K13007" s="0" t="n">
        <f aca="false">+I13007+J13007</f>
        <v>9</v>
      </c>
      <c r="L13007" s="32"/>
      <c r="M13007" s="14" t="n">
        <f aca="false">+(L$12416/30.25)+($L$12417*K13007)</f>
        <v>248233.688378817</v>
      </c>
      <c r="T13007" s="0"/>
    </row>
    <row r="13008" customFormat="false" ht="12.75" hidden="false" customHeight="false" outlineLevel="0" collapsed="false">
      <c r="A13008" s="0" t="n">
        <v>1996</v>
      </c>
      <c r="B13008" s="0" t="n">
        <v>8</v>
      </c>
      <c r="C13008" s="0" t="n">
        <v>10</v>
      </c>
      <c r="D13008" s="0" t="n">
        <v>83</v>
      </c>
      <c r="E13008" s="0" t="n">
        <v>70</v>
      </c>
      <c r="F13008" s="0" t="n">
        <v>0</v>
      </c>
      <c r="H13008" s="0" t="n">
        <f aca="false">+(D13008+E13008)/2</f>
        <v>76.5</v>
      </c>
      <c r="I13008" s="0" t="n">
        <f aca="false">+IF(H13008&lt;65,65-H13008,0)</f>
        <v>0</v>
      </c>
      <c r="J13008" s="0" t="n">
        <f aca="false">+IF(H13008&gt;$L$12418,H13008-$L$12418,0)</f>
        <v>11.5</v>
      </c>
      <c r="K13008" s="0" t="n">
        <f aca="false">+I13008+J13008</f>
        <v>11.5</v>
      </c>
      <c r="L13008" s="32"/>
      <c r="M13008" s="14" t="n">
        <f aca="false">+(L$12416/30.25)+($L$12417*K13008)</f>
        <v>316137.29988813</v>
      </c>
      <c r="T13008" s="0"/>
    </row>
    <row r="13009" customFormat="false" ht="12.75" hidden="false" customHeight="false" outlineLevel="0" collapsed="false">
      <c r="A13009" s="0" t="n">
        <v>1996</v>
      </c>
      <c r="B13009" s="0" t="n">
        <v>8</v>
      </c>
      <c r="C13009" s="0" t="n">
        <v>11</v>
      </c>
      <c r="D13009" s="0" t="n">
        <v>79</v>
      </c>
      <c r="E13009" s="0" t="n">
        <v>63</v>
      </c>
      <c r="F13009" s="0" t="n">
        <v>0</v>
      </c>
      <c r="H13009" s="0" t="n">
        <f aca="false">+(D13009+E13009)/2</f>
        <v>71</v>
      </c>
      <c r="I13009" s="0" t="n">
        <f aca="false">+IF(H13009&lt;65,65-H13009,0)</f>
        <v>0</v>
      </c>
      <c r="J13009" s="0" t="n">
        <f aca="false">+IF(H13009&gt;$L$12418,H13009-$L$12418,0)</f>
        <v>6</v>
      </c>
      <c r="K13009" s="0" t="n">
        <f aca="false">+I13009+J13009</f>
        <v>6</v>
      </c>
      <c r="L13009" s="32"/>
      <c r="M13009" s="14" t="n">
        <f aca="false">+(L$12416/30.25)+($L$12417*K13009)</f>
        <v>166749.354567642</v>
      </c>
      <c r="T13009" s="0"/>
    </row>
    <row r="13010" customFormat="false" ht="12.75" hidden="false" customHeight="false" outlineLevel="0" collapsed="false">
      <c r="A13010" s="0" t="n">
        <v>1996</v>
      </c>
      <c r="B13010" s="0" t="n">
        <v>8</v>
      </c>
      <c r="C13010" s="0" t="n">
        <v>12</v>
      </c>
      <c r="D13010" s="0" t="n">
        <v>72</v>
      </c>
      <c r="E13010" s="0" t="n">
        <v>62</v>
      </c>
      <c r="F13010" s="0" t="n">
        <v>7</v>
      </c>
      <c r="H13010" s="0" t="n">
        <f aca="false">+(D13010+E13010)/2</f>
        <v>67</v>
      </c>
      <c r="I13010" s="0" t="n">
        <f aca="false">+IF(H13010&lt;65,65-H13010,0)</f>
        <v>0</v>
      </c>
      <c r="J13010" s="0" t="n">
        <f aca="false">+IF(H13010&gt;$L$12418,H13010-$L$12418,0)</f>
        <v>2</v>
      </c>
      <c r="K13010" s="0" t="n">
        <f aca="false">+I13010+J13010</f>
        <v>2</v>
      </c>
      <c r="L13010" s="32"/>
      <c r="M13010" s="14" t="n">
        <f aca="false">+(L$12416/30.25)+($L$12417*K13010)</f>
        <v>58103.5761527415</v>
      </c>
      <c r="T13010" s="0"/>
    </row>
    <row r="13011" customFormat="false" ht="12.75" hidden="false" customHeight="false" outlineLevel="0" collapsed="false">
      <c r="A13011" s="0" t="n">
        <v>1996</v>
      </c>
      <c r="B13011" s="0" t="n">
        <v>8</v>
      </c>
      <c r="C13011" s="0" t="n">
        <v>13</v>
      </c>
      <c r="D13011" s="0" t="n">
        <v>69</v>
      </c>
      <c r="E13011" s="0" t="n">
        <v>61</v>
      </c>
      <c r="F13011" s="0" t="n">
        <v>75</v>
      </c>
      <c r="H13011" s="0" t="n">
        <f aca="false">+(D13011+E13011)/2</f>
        <v>65</v>
      </c>
      <c r="I13011" s="0" t="n">
        <f aca="false">+IF(H13011&lt;65,65-H13011,0)</f>
        <v>0</v>
      </c>
      <c r="J13011" s="0" t="n">
        <f aca="false">+IF(H13011&gt;$L$12418,H13011-$L$12418,0)</f>
        <v>0</v>
      </c>
      <c r="K13011" s="0" t="n">
        <f aca="false">+I13011+J13011</f>
        <v>0</v>
      </c>
      <c r="L13011" s="32"/>
      <c r="M13011" s="14" t="n">
        <f aca="false">+(L$12416/30.25)+($L$12417*K13011)</f>
        <v>3780.68694529135</v>
      </c>
      <c r="T13011" s="0"/>
    </row>
    <row r="13012" customFormat="false" ht="12.75" hidden="false" customHeight="false" outlineLevel="0" collapsed="false">
      <c r="A13012" s="0" t="n">
        <v>1996</v>
      </c>
      <c r="B13012" s="0" t="n">
        <v>8</v>
      </c>
      <c r="C13012" s="0" t="n">
        <v>14</v>
      </c>
      <c r="D13012" s="0" t="n">
        <v>81</v>
      </c>
      <c r="E13012" s="0" t="n">
        <v>62</v>
      </c>
      <c r="F13012" s="0" t="n">
        <v>0</v>
      </c>
      <c r="H13012" s="0" t="n">
        <f aca="false">+(D13012+E13012)/2</f>
        <v>71.5</v>
      </c>
      <c r="I13012" s="0" t="n">
        <f aca="false">+IF(H13012&lt;65,65-H13012,0)</f>
        <v>0</v>
      </c>
      <c r="J13012" s="0" t="n">
        <f aca="false">+IF(H13012&gt;$L$12418,H13012-$L$12418,0)</f>
        <v>6.5</v>
      </c>
      <c r="K13012" s="0" t="n">
        <f aca="false">+I13012+J13012</f>
        <v>6.5</v>
      </c>
      <c r="L13012" s="32"/>
      <c r="M13012" s="14" t="n">
        <f aca="false">+(L$12416/30.25)+($L$12417*K13012)</f>
        <v>180330.076869504</v>
      </c>
      <c r="T13012" s="0"/>
    </row>
    <row r="13013" customFormat="false" ht="12.75" hidden="false" customHeight="false" outlineLevel="0" collapsed="false">
      <c r="A13013" s="0" t="n">
        <v>1996</v>
      </c>
      <c r="B13013" s="0" t="n">
        <v>8</v>
      </c>
      <c r="C13013" s="0" t="n">
        <v>15</v>
      </c>
      <c r="D13013" s="0" t="n">
        <v>81</v>
      </c>
      <c r="E13013" s="0" t="n">
        <v>67</v>
      </c>
      <c r="F13013" s="0" t="n">
        <v>0</v>
      </c>
      <c r="H13013" s="0" t="n">
        <f aca="false">+(D13013+E13013)/2</f>
        <v>74</v>
      </c>
      <c r="I13013" s="0" t="n">
        <f aca="false">+IF(H13013&lt;65,65-H13013,0)</f>
        <v>0</v>
      </c>
      <c r="J13013" s="0" t="n">
        <f aca="false">+IF(H13013&gt;$L$12418,H13013-$L$12418,0)</f>
        <v>9</v>
      </c>
      <c r="K13013" s="0" t="n">
        <f aca="false">+I13013+J13013</f>
        <v>9</v>
      </c>
      <c r="L13013" s="32"/>
      <c r="M13013" s="14" t="n">
        <f aca="false">+(L$12416/30.25)+($L$12417*K13013)</f>
        <v>248233.688378817</v>
      </c>
      <c r="T13013" s="0"/>
    </row>
    <row r="13014" customFormat="false" ht="12.75" hidden="false" customHeight="false" outlineLevel="0" collapsed="false">
      <c r="A13014" s="0" t="n">
        <v>1996</v>
      </c>
      <c r="B13014" s="0" t="n">
        <v>8</v>
      </c>
      <c r="C13014" s="0" t="n">
        <v>16</v>
      </c>
      <c r="D13014" s="0" t="n">
        <v>76</v>
      </c>
      <c r="E13014" s="0" t="n">
        <v>66</v>
      </c>
      <c r="F13014" s="0" t="n">
        <v>0</v>
      </c>
      <c r="H13014" s="0" t="n">
        <f aca="false">+(D13014+E13014)/2</f>
        <v>71</v>
      </c>
      <c r="I13014" s="0" t="n">
        <f aca="false">+IF(H13014&lt;65,65-H13014,0)</f>
        <v>0</v>
      </c>
      <c r="J13014" s="0" t="n">
        <f aca="false">+IF(H13014&gt;$L$12418,H13014-$L$12418,0)</f>
        <v>6</v>
      </c>
      <c r="K13014" s="0" t="n">
        <f aca="false">+I13014+J13014</f>
        <v>6</v>
      </c>
      <c r="L13014" s="32"/>
      <c r="M13014" s="14" t="n">
        <f aca="false">+(L$12416/30.25)+($L$12417*K13014)</f>
        <v>166749.354567642</v>
      </c>
      <c r="T13014" s="0"/>
    </row>
    <row r="13015" customFormat="false" ht="12.75" hidden="false" customHeight="false" outlineLevel="0" collapsed="false">
      <c r="A13015" s="0" t="n">
        <v>1996</v>
      </c>
      <c r="B13015" s="0" t="n">
        <v>8</v>
      </c>
      <c r="C13015" s="0" t="n">
        <v>17</v>
      </c>
      <c r="D13015" s="0" t="n">
        <v>82</v>
      </c>
      <c r="E13015" s="0" t="n">
        <v>68</v>
      </c>
      <c r="F13015" s="0" t="n">
        <v>1</v>
      </c>
      <c r="H13015" s="0" t="n">
        <f aca="false">+(D13015+E13015)/2</f>
        <v>75</v>
      </c>
      <c r="I13015" s="0" t="n">
        <f aca="false">+IF(H13015&lt;65,65-H13015,0)</f>
        <v>0</v>
      </c>
      <c r="J13015" s="0" t="n">
        <f aca="false">+IF(H13015&gt;$L$12418,H13015-$L$12418,0)</f>
        <v>10</v>
      </c>
      <c r="K13015" s="0" t="n">
        <f aca="false">+I13015+J13015</f>
        <v>10</v>
      </c>
      <c r="L13015" s="32"/>
      <c r="M13015" s="14" t="n">
        <f aca="false">+(L$12416/30.25)+($L$12417*K13015)</f>
        <v>275395.132982542</v>
      </c>
      <c r="T13015" s="0"/>
    </row>
    <row r="13016" customFormat="false" ht="12.75" hidden="false" customHeight="false" outlineLevel="0" collapsed="false">
      <c r="A13016" s="0" t="n">
        <v>1996</v>
      </c>
      <c r="B13016" s="0" t="n">
        <v>8</v>
      </c>
      <c r="C13016" s="0" t="n">
        <v>18</v>
      </c>
      <c r="D13016" s="0" t="n">
        <v>84</v>
      </c>
      <c r="E13016" s="0" t="n">
        <v>68</v>
      </c>
      <c r="F13016" s="0" t="n">
        <v>0</v>
      </c>
      <c r="H13016" s="0" t="n">
        <f aca="false">+(D13016+E13016)/2</f>
        <v>76</v>
      </c>
      <c r="I13016" s="0" t="n">
        <f aca="false">+IF(H13016&lt;65,65-H13016,0)</f>
        <v>0</v>
      </c>
      <c r="J13016" s="0" t="n">
        <f aca="false">+IF(H13016&gt;$L$12418,H13016-$L$12418,0)</f>
        <v>11</v>
      </c>
      <c r="K13016" s="0" t="n">
        <f aca="false">+I13016+J13016</f>
        <v>11</v>
      </c>
      <c r="L13016" s="32"/>
      <c r="M13016" s="14" t="n">
        <f aca="false">+(L$12416/30.25)+($L$12417*K13016)</f>
        <v>302556.577586267</v>
      </c>
      <c r="T13016" s="0"/>
    </row>
    <row r="13017" customFormat="false" ht="12.75" hidden="false" customHeight="false" outlineLevel="0" collapsed="false">
      <c r="A13017" s="0" t="n">
        <v>1996</v>
      </c>
      <c r="B13017" s="0" t="n">
        <v>8</v>
      </c>
      <c r="C13017" s="0" t="n">
        <v>19</v>
      </c>
      <c r="D13017" s="0" t="n">
        <v>84</v>
      </c>
      <c r="E13017" s="0" t="n">
        <v>68</v>
      </c>
      <c r="F13017" s="0" t="n">
        <v>0</v>
      </c>
      <c r="H13017" s="0" t="n">
        <f aca="false">+(D13017+E13017)/2</f>
        <v>76</v>
      </c>
      <c r="I13017" s="0" t="n">
        <f aca="false">+IF(H13017&lt;65,65-H13017,0)</f>
        <v>0</v>
      </c>
      <c r="J13017" s="0" t="n">
        <f aca="false">+IF(H13017&gt;$L$12418,H13017-$L$12418,0)</f>
        <v>11</v>
      </c>
      <c r="K13017" s="0" t="n">
        <f aca="false">+I13017+J13017</f>
        <v>11</v>
      </c>
      <c r="L13017" s="32"/>
      <c r="M13017" s="14" t="n">
        <f aca="false">+(L$12416/30.25)+($L$12417*K13017)</f>
        <v>302556.577586267</v>
      </c>
      <c r="T13017" s="0"/>
    </row>
    <row r="13018" customFormat="false" ht="12.75" hidden="false" customHeight="false" outlineLevel="0" collapsed="false">
      <c r="A13018" s="0" t="n">
        <v>1996</v>
      </c>
      <c r="B13018" s="0" t="n">
        <v>8</v>
      </c>
      <c r="C13018" s="0" t="n">
        <v>20</v>
      </c>
      <c r="D13018" s="0" t="n">
        <v>81</v>
      </c>
      <c r="E13018" s="0" t="n">
        <v>69</v>
      </c>
      <c r="F13018" s="0" t="n">
        <v>0</v>
      </c>
      <c r="H13018" s="0" t="n">
        <f aca="false">+(D13018+E13018)/2</f>
        <v>75</v>
      </c>
      <c r="I13018" s="0" t="n">
        <f aca="false">+IF(H13018&lt;65,65-H13018,0)</f>
        <v>0</v>
      </c>
      <c r="J13018" s="0" t="n">
        <f aca="false">+IF(H13018&gt;$L$12418,H13018-$L$12418,0)</f>
        <v>10</v>
      </c>
      <c r="K13018" s="0" t="n">
        <f aca="false">+I13018+J13018</f>
        <v>10</v>
      </c>
      <c r="L13018" s="32"/>
      <c r="M13018" s="14" t="n">
        <f aca="false">+(L$12416/30.25)+($L$12417*K13018)</f>
        <v>275395.132982542</v>
      </c>
      <c r="T13018" s="0"/>
    </row>
    <row r="13019" customFormat="false" ht="12.75" hidden="false" customHeight="false" outlineLevel="0" collapsed="false">
      <c r="A13019" s="0" t="n">
        <v>1996</v>
      </c>
      <c r="B13019" s="0" t="n">
        <v>8</v>
      </c>
      <c r="C13019" s="0" t="n">
        <v>21</v>
      </c>
      <c r="D13019" s="0" t="n">
        <v>76</v>
      </c>
      <c r="E13019" s="0" t="n">
        <v>69</v>
      </c>
      <c r="F13019" s="0" t="n">
        <v>6</v>
      </c>
      <c r="H13019" s="0" t="n">
        <f aca="false">+(D13019+E13019)/2</f>
        <v>72.5</v>
      </c>
      <c r="I13019" s="0" t="n">
        <f aca="false">+IF(H13019&lt;65,65-H13019,0)</f>
        <v>0</v>
      </c>
      <c r="J13019" s="0" t="n">
        <f aca="false">+IF(H13019&gt;$L$12418,H13019-$L$12418,0)</f>
        <v>7.5</v>
      </c>
      <c r="K13019" s="0" t="n">
        <f aca="false">+I13019+J13019</f>
        <v>7.5</v>
      </c>
      <c r="L13019" s="32"/>
      <c r="M13019" s="14" t="n">
        <f aca="false">+(L$12416/30.25)+($L$12417*K13019)</f>
        <v>207491.52147323</v>
      </c>
      <c r="T13019" s="0"/>
    </row>
    <row r="13020" customFormat="false" ht="12.75" hidden="false" customHeight="false" outlineLevel="0" collapsed="false">
      <c r="A13020" s="0" t="n">
        <v>1996</v>
      </c>
      <c r="B13020" s="0" t="n">
        <v>8</v>
      </c>
      <c r="C13020" s="0" t="n">
        <v>22</v>
      </c>
      <c r="D13020" s="0" t="n">
        <v>87</v>
      </c>
      <c r="E13020" s="0" t="n">
        <v>70</v>
      </c>
      <c r="F13020" s="0" t="n">
        <v>0</v>
      </c>
      <c r="H13020" s="0" t="n">
        <f aca="false">+(D13020+E13020)/2</f>
        <v>78.5</v>
      </c>
      <c r="I13020" s="0" t="n">
        <f aca="false">+IF(H13020&lt;65,65-H13020,0)</f>
        <v>0</v>
      </c>
      <c r="J13020" s="0" t="n">
        <f aca="false">+IF(H13020&gt;$L$12418,H13020-$L$12418,0)</f>
        <v>13.5</v>
      </c>
      <c r="K13020" s="0" t="n">
        <f aca="false">+I13020+J13020</f>
        <v>13.5</v>
      </c>
      <c r="L13020" s="32"/>
      <c r="M13020" s="14" t="n">
        <f aca="false">+(L$12416/30.25)+($L$12417*K13020)</f>
        <v>370460.18909558</v>
      </c>
      <c r="T13020" s="0"/>
    </row>
    <row r="13021" customFormat="false" ht="12.75" hidden="false" customHeight="false" outlineLevel="0" collapsed="false">
      <c r="A13021" s="0" t="n">
        <v>1996</v>
      </c>
      <c r="B13021" s="0" t="n">
        <v>8</v>
      </c>
      <c r="C13021" s="0" t="n">
        <v>23</v>
      </c>
      <c r="D13021" s="0" t="n">
        <v>90</v>
      </c>
      <c r="E13021" s="0" t="n">
        <v>72</v>
      </c>
      <c r="F13021" s="0" t="n">
        <v>3</v>
      </c>
      <c r="H13021" s="0" t="n">
        <f aca="false">+(D13021+E13021)/2</f>
        <v>81</v>
      </c>
      <c r="I13021" s="0" t="n">
        <f aca="false">+IF(H13021&lt;65,65-H13021,0)</f>
        <v>0</v>
      </c>
      <c r="J13021" s="0" t="n">
        <f aca="false">+IF(H13021&gt;$L$12418,H13021-$L$12418,0)</f>
        <v>16</v>
      </c>
      <c r="K13021" s="0" t="n">
        <f aca="false">+I13021+J13021</f>
        <v>16</v>
      </c>
      <c r="L13021" s="32"/>
      <c r="M13021" s="14" t="n">
        <f aca="false">+(L$12416/30.25)+($L$12417*K13021)</f>
        <v>438363.800604893</v>
      </c>
      <c r="T13021" s="0"/>
    </row>
    <row r="13022" customFormat="false" ht="12.75" hidden="false" customHeight="false" outlineLevel="0" collapsed="false">
      <c r="A13022" s="0" t="n">
        <v>1996</v>
      </c>
      <c r="B13022" s="0" t="n">
        <v>8</v>
      </c>
      <c r="C13022" s="0" t="n">
        <v>24</v>
      </c>
      <c r="D13022" s="0" t="n">
        <v>84</v>
      </c>
      <c r="E13022" s="0" t="n">
        <v>70</v>
      </c>
      <c r="F13022" s="0" t="n">
        <v>4</v>
      </c>
      <c r="H13022" s="0" t="n">
        <f aca="false">+(D13022+E13022)/2</f>
        <v>77</v>
      </c>
      <c r="I13022" s="0" t="n">
        <f aca="false">+IF(H13022&lt;65,65-H13022,0)</f>
        <v>0</v>
      </c>
      <c r="J13022" s="0" t="n">
        <f aca="false">+IF(H13022&gt;$L$12418,H13022-$L$12418,0)</f>
        <v>12</v>
      </c>
      <c r="K13022" s="0" t="n">
        <f aca="false">+I13022+J13022</f>
        <v>12</v>
      </c>
      <c r="L13022" s="32"/>
      <c r="M13022" s="14" t="n">
        <f aca="false">+(L$12416/30.25)+($L$12417*K13022)</f>
        <v>329718.022189993</v>
      </c>
      <c r="T13022" s="0"/>
    </row>
    <row r="13023" customFormat="false" ht="12.75" hidden="false" customHeight="false" outlineLevel="0" collapsed="false">
      <c r="A13023" s="0" t="n">
        <v>1996</v>
      </c>
      <c r="B13023" s="0" t="n">
        <v>8</v>
      </c>
      <c r="C13023" s="0" t="n">
        <v>25</v>
      </c>
      <c r="D13023" s="0" t="n">
        <v>84</v>
      </c>
      <c r="E13023" s="0" t="n">
        <v>69</v>
      </c>
      <c r="F13023" s="0" t="n">
        <v>0</v>
      </c>
      <c r="H13023" s="0" t="n">
        <f aca="false">+(D13023+E13023)/2</f>
        <v>76.5</v>
      </c>
      <c r="I13023" s="0" t="n">
        <f aca="false">+IF(H13023&lt;65,65-H13023,0)</f>
        <v>0</v>
      </c>
      <c r="J13023" s="0" t="n">
        <f aca="false">+IF(H13023&gt;$L$12418,H13023-$L$12418,0)</f>
        <v>11.5</v>
      </c>
      <c r="K13023" s="0" t="n">
        <f aca="false">+I13023+J13023</f>
        <v>11.5</v>
      </c>
      <c r="L13023" s="32"/>
      <c r="M13023" s="14" t="n">
        <f aca="false">+(L$12416/30.25)+($L$12417*K13023)</f>
        <v>316137.29988813</v>
      </c>
      <c r="T13023" s="0"/>
    </row>
    <row r="13024" customFormat="false" ht="12.75" hidden="false" customHeight="false" outlineLevel="0" collapsed="false">
      <c r="A13024" s="0" t="n">
        <v>1996</v>
      </c>
      <c r="B13024" s="0" t="n">
        <v>8</v>
      </c>
      <c r="C13024" s="0" t="n">
        <v>26</v>
      </c>
      <c r="D13024" s="0" t="n">
        <v>88</v>
      </c>
      <c r="E13024" s="0" t="n">
        <v>69</v>
      </c>
      <c r="F13024" s="0" t="n">
        <v>0</v>
      </c>
      <c r="H13024" s="0" t="n">
        <f aca="false">+(D13024+E13024)/2</f>
        <v>78.5</v>
      </c>
      <c r="I13024" s="0" t="n">
        <f aca="false">+IF(H13024&lt;65,65-H13024,0)</f>
        <v>0</v>
      </c>
      <c r="J13024" s="0" t="n">
        <f aca="false">+IF(H13024&gt;$L$12418,H13024-$L$12418,0)</f>
        <v>13.5</v>
      </c>
      <c r="K13024" s="0" t="n">
        <f aca="false">+I13024+J13024</f>
        <v>13.5</v>
      </c>
      <c r="L13024" s="32"/>
      <c r="M13024" s="14" t="n">
        <f aca="false">+(L$12416/30.25)+($L$12417*K13024)</f>
        <v>370460.18909558</v>
      </c>
      <c r="T13024" s="0"/>
    </row>
    <row r="13025" customFormat="false" ht="12.75" hidden="false" customHeight="false" outlineLevel="0" collapsed="false">
      <c r="A13025" s="0" t="n">
        <v>1996</v>
      </c>
      <c r="B13025" s="0" t="n">
        <v>8</v>
      </c>
      <c r="C13025" s="0" t="n">
        <v>27</v>
      </c>
      <c r="D13025" s="0" t="n">
        <v>83</v>
      </c>
      <c r="E13025" s="0" t="n">
        <v>70</v>
      </c>
      <c r="F13025" s="0" t="n">
        <v>0</v>
      </c>
      <c r="H13025" s="0" t="n">
        <f aca="false">+(D13025+E13025)/2</f>
        <v>76.5</v>
      </c>
      <c r="I13025" s="0" t="n">
        <f aca="false">+IF(H13025&lt;65,65-H13025,0)</f>
        <v>0</v>
      </c>
      <c r="J13025" s="0" t="n">
        <f aca="false">+IF(H13025&gt;$L$12418,H13025-$L$12418,0)</f>
        <v>11.5</v>
      </c>
      <c r="K13025" s="0" t="n">
        <f aca="false">+I13025+J13025</f>
        <v>11.5</v>
      </c>
      <c r="L13025" s="32"/>
      <c r="M13025" s="14" t="n">
        <f aca="false">+(L$12416/30.25)+($L$12417*K13025)</f>
        <v>316137.29988813</v>
      </c>
      <c r="T13025" s="0"/>
    </row>
    <row r="13026" customFormat="false" ht="12.75" hidden="false" customHeight="false" outlineLevel="0" collapsed="false">
      <c r="A13026" s="0" t="n">
        <v>1996</v>
      </c>
      <c r="B13026" s="0" t="n">
        <v>8</v>
      </c>
      <c r="C13026" s="0" t="n">
        <v>28</v>
      </c>
      <c r="D13026" s="0" t="n">
        <v>76</v>
      </c>
      <c r="E13026" s="0" t="n">
        <v>67</v>
      </c>
      <c r="F13026" s="0" t="n">
        <v>0</v>
      </c>
      <c r="H13026" s="0" t="n">
        <f aca="false">+(D13026+E13026)/2</f>
        <v>71.5</v>
      </c>
      <c r="I13026" s="0" t="n">
        <f aca="false">+IF(H13026&lt;65,65-H13026,0)</f>
        <v>0</v>
      </c>
      <c r="J13026" s="0" t="n">
        <f aca="false">+IF(H13026&gt;$L$12418,H13026-$L$12418,0)</f>
        <v>6.5</v>
      </c>
      <c r="K13026" s="0" t="n">
        <f aca="false">+I13026+J13026</f>
        <v>6.5</v>
      </c>
      <c r="L13026" s="32"/>
      <c r="M13026" s="14" t="n">
        <f aca="false">+(L$12416/30.25)+($L$12417*K13026)</f>
        <v>180330.076869504</v>
      </c>
      <c r="T13026" s="0"/>
    </row>
    <row r="13027" customFormat="false" ht="12.75" hidden="false" customHeight="false" outlineLevel="0" collapsed="false">
      <c r="A13027" s="0" t="n">
        <v>1996</v>
      </c>
      <c r="B13027" s="0" t="n">
        <v>8</v>
      </c>
      <c r="C13027" s="0" t="n">
        <v>29</v>
      </c>
      <c r="D13027" s="0" t="n">
        <v>83</v>
      </c>
      <c r="E13027" s="0" t="n">
        <v>67</v>
      </c>
      <c r="F13027" s="0" t="n">
        <v>0</v>
      </c>
      <c r="H13027" s="0" t="n">
        <f aca="false">+(D13027+E13027)/2</f>
        <v>75</v>
      </c>
      <c r="I13027" s="0" t="n">
        <f aca="false">+IF(H13027&lt;65,65-H13027,0)</f>
        <v>0</v>
      </c>
      <c r="J13027" s="0" t="n">
        <f aca="false">+IF(H13027&gt;$L$12418,H13027-$L$12418,0)</f>
        <v>10</v>
      </c>
      <c r="K13027" s="0" t="n">
        <f aca="false">+I13027+J13027</f>
        <v>10</v>
      </c>
      <c r="L13027" s="32"/>
      <c r="M13027" s="14" t="n">
        <f aca="false">+(L$12416/30.25)+($L$12417*K13027)</f>
        <v>275395.132982542</v>
      </c>
      <c r="T13027" s="0"/>
    </row>
    <row r="13028" customFormat="false" ht="12.75" hidden="false" customHeight="false" outlineLevel="0" collapsed="false">
      <c r="A13028" s="0" t="n">
        <v>1996</v>
      </c>
      <c r="B13028" s="0" t="n">
        <v>8</v>
      </c>
      <c r="C13028" s="0" t="n">
        <v>30</v>
      </c>
      <c r="D13028" s="0" t="n">
        <v>82</v>
      </c>
      <c r="E13028" s="0" t="n">
        <v>64</v>
      </c>
      <c r="F13028" s="0" t="n">
        <v>0</v>
      </c>
      <c r="H13028" s="0" t="n">
        <f aca="false">+(D13028+E13028)/2</f>
        <v>73</v>
      </c>
      <c r="I13028" s="0" t="n">
        <f aca="false">+IF(H13028&lt;65,65-H13028,0)</f>
        <v>0</v>
      </c>
      <c r="J13028" s="0" t="n">
        <f aca="false">+IF(H13028&gt;$L$12418,H13028-$L$12418,0)</f>
        <v>8</v>
      </c>
      <c r="K13028" s="0" t="n">
        <f aca="false">+I13028+J13028</f>
        <v>8</v>
      </c>
      <c r="L13028" s="32"/>
      <c r="M13028" s="14" t="n">
        <f aca="false">+(L$12416/30.25)+($L$12417*K13028)</f>
        <v>221072.243775092</v>
      </c>
      <c r="T13028" s="0"/>
    </row>
    <row r="13029" customFormat="false" ht="12.75" hidden="false" customHeight="false" outlineLevel="0" collapsed="false">
      <c r="A13029" s="0" t="n">
        <v>1996</v>
      </c>
      <c r="B13029" s="0" t="n">
        <v>8</v>
      </c>
      <c r="C13029" s="0" t="n">
        <v>31</v>
      </c>
      <c r="D13029" s="0" t="n">
        <v>84</v>
      </c>
      <c r="E13029" s="0" t="n">
        <v>67</v>
      </c>
      <c r="F13029" s="0" t="n">
        <v>0</v>
      </c>
      <c r="H13029" s="0" t="n">
        <f aca="false">+(D13029+E13029)/2</f>
        <v>75.5</v>
      </c>
      <c r="I13029" s="0" t="n">
        <f aca="false">+IF(H13029&lt;65,65-H13029,0)</f>
        <v>0</v>
      </c>
      <c r="J13029" s="0" t="n">
        <f aca="false">+IF(H13029&gt;$L$12418,H13029-$L$12418,0)</f>
        <v>10.5</v>
      </c>
      <c r="K13029" s="0" t="n">
        <f aca="false">+I13029+J13029</f>
        <v>10.5</v>
      </c>
      <c r="L13029" s="32"/>
      <c r="M13029" s="14" t="n">
        <f aca="false">+(L$12416/30.25)+($L$12417*K13029)</f>
        <v>288975.855284405</v>
      </c>
      <c r="T13029" s="0"/>
    </row>
    <row r="13030" customFormat="false" ht="12.75" hidden="false" customHeight="false" outlineLevel="0" collapsed="false">
      <c r="A13030" s="0" t="n">
        <v>1996</v>
      </c>
      <c r="B13030" s="0" t="n">
        <v>9</v>
      </c>
      <c r="C13030" s="0" t="n">
        <v>1</v>
      </c>
      <c r="D13030" s="0" t="n">
        <v>80</v>
      </c>
      <c r="E13030" s="0" t="n">
        <v>65</v>
      </c>
      <c r="F13030" s="0" t="n">
        <v>0</v>
      </c>
      <c r="H13030" s="0" t="n">
        <f aca="false">+(D13030+E13030)/2</f>
        <v>72.5</v>
      </c>
      <c r="I13030" s="0" t="n">
        <f aca="false">+IF(H13030&lt;65,65-H13030,0)</f>
        <v>0</v>
      </c>
      <c r="J13030" s="0" t="n">
        <f aca="false">+IF(H13030&gt;$L$12418,H13030-$L$12418,0)</f>
        <v>7.5</v>
      </c>
      <c r="K13030" s="0" t="n">
        <f aca="false">+I13030+J13030</f>
        <v>7.5</v>
      </c>
      <c r="L13030" s="32"/>
      <c r="M13030" s="14" t="n">
        <f aca="false">+(L$12416/30.25)+($L$12417*K13030)</f>
        <v>207491.52147323</v>
      </c>
      <c r="T13030" s="0"/>
    </row>
    <row r="13031" customFormat="false" ht="12.75" hidden="false" customHeight="false" outlineLevel="0" collapsed="false">
      <c r="A13031" s="0" t="n">
        <v>1996</v>
      </c>
      <c r="B13031" s="0" t="n">
        <v>9</v>
      </c>
      <c r="C13031" s="0" t="n">
        <v>2</v>
      </c>
      <c r="D13031" s="0" t="n">
        <v>89</v>
      </c>
      <c r="E13031" s="0" t="n">
        <v>68</v>
      </c>
      <c r="F13031" s="0" t="n">
        <v>0</v>
      </c>
      <c r="H13031" s="0" t="n">
        <f aca="false">+(D13031+E13031)/2</f>
        <v>78.5</v>
      </c>
      <c r="I13031" s="0" t="n">
        <f aca="false">+IF(H13031&lt;65,65-H13031,0)</f>
        <v>0</v>
      </c>
      <c r="J13031" s="0" t="n">
        <f aca="false">+IF(H13031&gt;$L$12418,H13031-$L$12418,0)</f>
        <v>13.5</v>
      </c>
      <c r="K13031" s="0" t="n">
        <f aca="false">+I13031+J13031</f>
        <v>13.5</v>
      </c>
      <c r="L13031" s="32"/>
      <c r="M13031" s="14" t="n">
        <f aca="false">+(L$12416/30.25)+($L$12417*K13031)</f>
        <v>370460.18909558</v>
      </c>
      <c r="T13031" s="0"/>
    </row>
    <row r="13032" customFormat="false" ht="12.75" hidden="false" customHeight="false" outlineLevel="0" collapsed="false">
      <c r="A13032" s="0" t="n">
        <v>1996</v>
      </c>
      <c r="B13032" s="0" t="n">
        <v>9</v>
      </c>
      <c r="C13032" s="0" t="n">
        <v>3</v>
      </c>
      <c r="D13032" s="0" t="n">
        <v>88</v>
      </c>
      <c r="E13032" s="0" t="n">
        <v>68</v>
      </c>
      <c r="F13032" s="0" t="n">
        <v>0</v>
      </c>
      <c r="H13032" s="0" t="n">
        <f aca="false">+(D13032+E13032)/2</f>
        <v>78</v>
      </c>
      <c r="I13032" s="0" t="n">
        <f aca="false">+IF(H13032&lt;65,65-H13032,0)</f>
        <v>0</v>
      </c>
      <c r="J13032" s="0" t="n">
        <f aca="false">+IF(H13032&gt;$L$12418,H13032-$L$12418,0)</f>
        <v>13</v>
      </c>
      <c r="K13032" s="0" t="n">
        <f aca="false">+I13032+J13032</f>
        <v>13</v>
      </c>
      <c r="L13032" s="32"/>
      <c r="M13032" s="14" t="n">
        <f aca="false">+(L$12416/30.25)+($L$12417*K13032)</f>
        <v>356879.466793718</v>
      </c>
      <c r="T13032" s="0"/>
    </row>
    <row r="13033" customFormat="false" ht="12.75" hidden="false" customHeight="false" outlineLevel="0" collapsed="false">
      <c r="A13033" s="0" t="n">
        <v>1996</v>
      </c>
      <c r="B13033" s="0" t="n">
        <v>9</v>
      </c>
      <c r="C13033" s="0" t="n">
        <v>4</v>
      </c>
      <c r="D13033" s="0" t="n">
        <v>84</v>
      </c>
      <c r="E13033" s="0" t="n">
        <v>72</v>
      </c>
      <c r="F13033" s="0" t="n">
        <v>0</v>
      </c>
      <c r="H13033" s="0" t="n">
        <f aca="false">+(D13033+E13033)/2</f>
        <v>78</v>
      </c>
      <c r="I13033" s="0" t="n">
        <f aca="false">+IF(H13033&lt;65,65-H13033,0)</f>
        <v>0</v>
      </c>
      <c r="J13033" s="0" t="n">
        <f aca="false">+IF(H13033&gt;$L$12418,H13033-$L$12418,0)</f>
        <v>13</v>
      </c>
      <c r="K13033" s="0" t="n">
        <f aca="false">+I13033+J13033</f>
        <v>13</v>
      </c>
      <c r="L13033" s="32"/>
      <c r="M13033" s="14" t="n">
        <f aca="false">+(L$12416/30.25)+($L$12417*K13033)</f>
        <v>356879.466793718</v>
      </c>
      <c r="T13033" s="0"/>
    </row>
    <row r="13034" customFormat="false" ht="12.75" hidden="false" customHeight="false" outlineLevel="0" collapsed="false">
      <c r="A13034" s="0" t="n">
        <v>1996</v>
      </c>
      <c r="B13034" s="0" t="n">
        <v>9</v>
      </c>
      <c r="C13034" s="0" t="n">
        <v>5</v>
      </c>
      <c r="D13034" s="0" t="n">
        <v>86</v>
      </c>
      <c r="E13034" s="0" t="n">
        <v>72</v>
      </c>
      <c r="F13034" s="0" t="n">
        <v>0</v>
      </c>
      <c r="H13034" s="0" t="n">
        <f aca="false">+(D13034+E13034)/2</f>
        <v>79</v>
      </c>
      <c r="I13034" s="0" t="n">
        <f aca="false">+IF(H13034&lt;65,65-H13034,0)</f>
        <v>0</v>
      </c>
      <c r="J13034" s="0" t="n">
        <f aca="false">+IF(H13034&gt;$L$12418,H13034-$L$12418,0)</f>
        <v>14</v>
      </c>
      <c r="K13034" s="0" t="n">
        <f aca="false">+I13034+J13034</f>
        <v>14</v>
      </c>
      <c r="L13034" s="32"/>
      <c r="M13034" s="14" t="n">
        <f aca="false">+(L$12416/30.25)+($L$12417*K13034)</f>
        <v>384040.911397443</v>
      </c>
      <c r="T13034" s="0"/>
    </row>
    <row r="13035" customFormat="false" ht="12.75" hidden="false" customHeight="false" outlineLevel="0" collapsed="false">
      <c r="A13035" s="0" t="n">
        <v>1996</v>
      </c>
      <c r="B13035" s="0" t="n">
        <v>9</v>
      </c>
      <c r="C13035" s="0" t="n">
        <v>6</v>
      </c>
      <c r="D13035" s="0" t="n">
        <v>80</v>
      </c>
      <c r="E13035" s="0" t="n">
        <v>70</v>
      </c>
      <c r="F13035" s="0" t="n">
        <v>34</v>
      </c>
      <c r="H13035" s="0" t="n">
        <f aca="false">+(D13035+E13035)/2</f>
        <v>75</v>
      </c>
      <c r="I13035" s="0" t="n">
        <f aca="false">+IF(H13035&lt;65,65-H13035,0)</f>
        <v>0</v>
      </c>
      <c r="J13035" s="0" t="n">
        <f aca="false">+IF(H13035&gt;$L$12418,H13035-$L$12418,0)</f>
        <v>10</v>
      </c>
      <c r="K13035" s="0" t="n">
        <f aca="false">+I13035+J13035</f>
        <v>10</v>
      </c>
      <c r="L13035" s="32"/>
      <c r="M13035" s="14" t="n">
        <f aca="false">+(L$12416/30.25)+($L$12417*K13035)</f>
        <v>275395.132982542</v>
      </c>
      <c r="T13035" s="0"/>
    </row>
    <row r="13036" customFormat="false" ht="12.75" hidden="false" customHeight="false" outlineLevel="0" collapsed="false">
      <c r="A13036" s="0" t="n">
        <v>1996</v>
      </c>
      <c r="B13036" s="0" t="n">
        <v>9</v>
      </c>
      <c r="C13036" s="0" t="n">
        <v>7</v>
      </c>
      <c r="D13036" s="0" t="n">
        <v>79</v>
      </c>
      <c r="E13036" s="0" t="n">
        <v>73</v>
      </c>
      <c r="F13036" s="0" t="n">
        <v>2</v>
      </c>
      <c r="H13036" s="0" t="n">
        <f aca="false">+(D13036+E13036)/2</f>
        <v>76</v>
      </c>
      <c r="I13036" s="0" t="n">
        <f aca="false">+IF(H13036&lt;65,65-H13036,0)</f>
        <v>0</v>
      </c>
      <c r="J13036" s="0" t="n">
        <f aca="false">+IF(H13036&gt;$L$12418,H13036-$L$12418,0)</f>
        <v>11</v>
      </c>
      <c r="K13036" s="0" t="n">
        <f aca="false">+I13036+J13036</f>
        <v>11</v>
      </c>
      <c r="L13036" s="32"/>
      <c r="M13036" s="14" t="n">
        <f aca="false">+(L$12416/30.25)+($L$12417*K13036)</f>
        <v>302556.577586267</v>
      </c>
      <c r="T13036" s="0"/>
    </row>
    <row r="13037" customFormat="false" ht="12.75" hidden="false" customHeight="false" outlineLevel="0" collapsed="false">
      <c r="A13037" s="0" t="n">
        <v>1996</v>
      </c>
      <c r="B13037" s="0" t="n">
        <v>9</v>
      </c>
      <c r="C13037" s="0" t="n">
        <v>8</v>
      </c>
      <c r="D13037" s="0" t="n">
        <v>80</v>
      </c>
      <c r="E13037" s="0" t="n">
        <v>67</v>
      </c>
      <c r="F13037" s="0" t="n">
        <v>53</v>
      </c>
      <c r="H13037" s="0" t="n">
        <f aca="false">+(D13037+E13037)/2</f>
        <v>73.5</v>
      </c>
      <c r="I13037" s="0" t="n">
        <f aca="false">+IF(H13037&lt;65,65-H13037,0)</f>
        <v>0</v>
      </c>
      <c r="J13037" s="0" t="n">
        <f aca="false">+IF(H13037&gt;$L$12418,H13037-$L$12418,0)</f>
        <v>8.5</v>
      </c>
      <c r="K13037" s="0" t="n">
        <f aca="false">+I13037+J13037</f>
        <v>8.5</v>
      </c>
      <c r="L13037" s="32"/>
      <c r="M13037" s="14" t="n">
        <f aca="false">+(L$12416/30.25)+($L$12417*K13037)</f>
        <v>234652.966076955</v>
      </c>
      <c r="T13037" s="0"/>
    </row>
    <row r="13038" customFormat="false" ht="12.75" hidden="false" customHeight="false" outlineLevel="0" collapsed="false">
      <c r="A13038" s="0" t="n">
        <v>1996</v>
      </c>
      <c r="B13038" s="0" t="n">
        <v>9</v>
      </c>
      <c r="C13038" s="0" t="n">
        <v>9</v>
      </c>
      <c r="D13038" s="0" t="n">
        <v>86</v>
      </c>
      <c r="E13038" s="0" t="n">
        <v>69</v>
      </c>
      <c r="F13038" s="0" t="n">
        <v>0</v>
      </c>
      <c r="H13038" s="0" t="n">
        <f aca="false">+(D13038+E13038)/2</f>
        <v>77.5</v>
      </c>
      <c r="I13038" s="0" t="n">
        <f aca="false">+IF(H13038&lt;65,65-H13038,0)</f>
        <v>0</v>
      </c>
      <c r="J13038" s="0" t="n">
        <f aca="false">+IF(H13038&gt;$L$12418,H13038-$L$12418,0)</f>
        <v>12.5</v>
      </c>
      <c r="K13038" s="0" t="n">
        <f aca="false">+I13038+J13038</f>
        <v>12.5</v>
      </c>
      <c r="L13038" s="32"/>
      <c r="M13038" s="14" t="n">
        <f aca="false">+(L$12416/30.25)+($L$12417*K13038)</f>
        <v>343298.744491855</v>
      </c>
      <c r="T13038" s="0"/>
    </row>
    <row r="13039" customFormat="false" ht="12.75" hidden="false" customHeight="false" outlineLevel="0" collapsed="false">
      <c r="A13039" s="0" t="n">
        <v>1996</v>
      </c>
      <c r="B13039" s="0" t="n">
        <v>9</v>
      </c>
      <c r="C13039" s="0" t="n">
        <v>10</v>
      </c>
      <c r="D13039" s="0" t="n">
        <v>86</v>
      </c>
      <c r="E13039" s="0" t="n">
        <v>74</v>
      </c>
      <c r="F13039" s="0" t="n">
        <v>0</v>
      </c>
      <c r="H13039" s="0" t="n">
        <f aca="false">+(D13039+E13039)/2</f>
        <v>80</v>
      </c>
      <c r="I13039" s="0" t="n">
        <f aca="false">+IF(H13039&lt;65,65-H13039,0)</f>
        <v>0</v>
      </c>
      <c r="J13039" s="0" t="n">
        <f aca="false">+IF(H13039&gt;$L$12418,H13039-$L$12418,0)</f>
        <v>15</v>
      </c>
      <c r="K13039" s="0" t="n">
        <f aca="false">+I13039+J13039</f>
        <v>15</v>
      </c>
      <c r="L13039" s="32"/>
      <c r="M13039" s="14" t="n">
        <f aca="false">+(L$12416/30.25)+($L$12417*K13039)</f>
        <v>411202.356001168</v>
      </c>
      <c r="T13039" s="0"/>
    </row>
    <row r="13040" customFormat="false" ht="12.75" hidden="false" customHeight="false" outlineLevel="0" collapsed="false">
      <c r="A13040" s="0" t="n">
        <v>1996</v>
      </c>
      <c r="B13040" s="0" t="n">
        <v>9</v>
      </c>
      <c r="C13040" s="0" t="n">
        <v>11</v>
      </c>
      <c r="D13040" s="0" t="n">
        <v>75</v>
      </c>
      <c r="E13040" s="0" t="n">
        <v>69</v>
      </c>
      <c r="F13040" s="0" t="n">
        <v>0</v>
      </c>
      <c r="H13040" s="0" t="n">
        <f aca="false">+(D13040+E13040)/2</f>
        <v>72</v>
      </c>
      <c r="I13040" s="0" t="n">
        <f aca="false">+IF(H13040&lt;65,65-H13040,0)</f>
        <v>0</v>
      </c>
      <c r="J13040" s="0" t="n">
        <f aca="false">+IF(H13040&gt;$L$12418,H13040-$L$12418,0)</f>
        <v>7</v>
      </c>
      <c r="K13040" s="0" t="n">
        <f aca="false">+I13040+J13040</f>
        <v>7</v>
      </c>
      <c r="L13040" s="32"/>
      <c r="M13040" s="14" t="n">
        <f aca="false">+(L$12416/30.25)+($L$12417*K13040)</f>
        <v>193910.799171367</v>
      </c>
      <c r="T13040" s="0"/>
    </row>
    <row r="13041" customFormat="false" ht="12.75" hidden="false" customHeight="false" outlineLevel="0" collapsed="false">
      <c r="A13041" s="0" t="n">
        <v>1996</v>
      </c>
      <c r="B13041" s="0" t="n">
        <v>9</v>
      </c>
      <c r="C13041" s="0" t="n">
        <v>12</v>
      </c>
      <c r="D13041" s="0" t="n">
        <v>72</v>
      </c>
      <c r="E13041" s="0" t="n">
        <v>66</v>
      </c>
      <c r="F13041" s="0" t="n">
        <v>0</v>
      </c>
      <c r="H13041" s="0" t="n">
        <f aca="false">+(D13041+E13041)/2</f>
        <v>69</v>
      </c>
      <c r="I13041" s="0" t="n">
        <f aca="false">+IF(H13041&lt;65,65-H13041,0)</f>
        <v>0</v>
      </c>
      <c r="J13041" s="0" t="n">
        <f aca="false">+IF(H13041&gt;$L$12418,H13041-$L$12418,0)</f>
        <v>4</v>
      </c>
      <c r="K13041" s="0" t="n">
        <f aca="false">+I13041+J13041</f>
        <v>4</v>
      </c>
      <c r="L13041" s="32"/>
      <c r="M13041" s="14" t="n">
        <f aca="false">+(L$12416/30.25)+($L$12417*K13041)</f>
        <v>112426.465360192</v>
      </c>
      <c r="T13041" s="0"/>
    </row>
    <row r="13042" customFormat="false" ht="12.75" hidden="false" customHeight="false" outlineLevel="0" collapsed="false">
      <c r="A13042" s="0" t="n">
        <v>1996</v>
      </c>
      <c r="B13042" s="0" t="n">
        <v>9</v>
      </c>
      <c r="C13042" s="0" t="n">
        <v>13</v>
      </c>
      <c r="D13042" s="0" t="n">
        <v>67</v>
      </c>
      <c r="E13042" s="0" t="n">
        <v>61</v>
      </c>
      <c r="F13042" s="0" t="n">
        <v>31</v>
      </c>
      <c r="H13042" s="0" t="n">
        <f aca="false">+(D13042+E13042)/2</f>
        <v>64</v>
      </c>
      <c r="I13042" s="0" t="n">
        <f aca="false">+IF(H13042&lt;65,65-H13042,0)</f>
        <v>1</v>
      </c>
      <c r="J13042" s="0" t="n">
        <f aca="false">+IF(H13042&gt;$L$12418,H13042-$L$12418,0)</f>
        <v>0</v>
      </c>
      <c r="K13042" s="0" t="n">
        <f aca="false">+I13042+J13042</f>
        <v>1</v>
      </c>
      <c r="L13042" s="32"/>
      <c r="M13042" s="14" t="n">
        <f aca="false">+(L$12416/30.25)+($L$12417*K13042)</f>
        <v>30942.1315490164</v>
      </c>
      <c r="T13042" s="0"/>
    </row>
    <row r="13043" customFormat="false" ht="12.75" hidden="false" customHeight="false" outlineLevel="0" collapsed="false">
      <c r="A13043" s="0" t="n">
        <v>1996</v>
      </c>
      <c r="B13043" s="0" t="n">
        <v>9</v>
      </c>
      <c r="C13043" s="0" t="n">
        <v>14</v>
      </c>
      <c r="D13043" s="0" t="n">
        <v>74</v>
      </c>
      <c r="E13043" s="0" t="n">
        <v>57</v>
      </c>
      <c r="F13043" s="0" t="n">
        <v>0</v>
      </c>
      <c r="H13043" s="0" t="n">
        <f aca="false">+(D13043+E13043)/2</f>
        <v>65.5</v>
      </c>
      <c r="I13043" s="0" t="n">
        <f aca="false">+IF(H13043&lt;65,65-H13043,0)</f>
        <v>0</v>
      </c>
      <c r="J13043" s="0" t="n">
        <f aca="false">+IF(H13043&gt;$L$12418,H13043-$L$12418,0)</f>
        <v>0.5</v>
      </c>
      <c r="K13043" s="0" t="n">
        <f aca="false">+I13043+J13043</f>
        <v>0.5</v>
      </c>
      <c r="L13043" s="32"/>
      <c r="M13043" s="14" t="n">
        <f aca="false">+(L$12416/30.25)+($L$12417*K13043)</f>
        <v>17361.4092471539</v>
      </c>
      <c r="T13043" s="0"/>
    </row>
    <row r="13044" customFormat="false" ht="12.75" hidden="false" customHeight="false" outlineLevel="0" collapsed="false">
      <c r="A13044" s="0" t="n">
        <v>1996</v>
      </c>
      <c r="B13044" s="0" t="n">
        <v>9</v>
      </c>
      <c r="C13044" s="0" t="n">
        <v>15</v>
      </c>
      <c r="D13044" s="0" t="n">
        <v>75</v>
      </c>
      <c r="E13044" s="0" t="n">
        <v>58</v>
      </c>
      <c r="F13044" s="0" t="n">
        <v>0</v>
      </c>
      <c r="H13044" s="0" t="n">
        <f aca="false">+(D13044+E13044)/2</f>
        <v>66.5</v>
      </c>
      <c r="I13044" s="0" t="n">
        <f aca="false">+IF(H13044&lt;65,65-H13044,0)</f>
        <v>0</v>
      </c>
      <c r="J13044" s="0" t="n">
        <f aca="false">+IF(H13044&gt;$L$12418,H13044-$L$12418,0)</f>
        <v>1.5</v>
      </c>
      <c r="K13044" s="0" t="n">
        <f aca="false">+I13044+J13044</f>
        <v>1.5</v>
      </c>
      <c r="L13044" s="32"/>
      <c r="M13044" s="14" t="n">
        <f aca="false">+(L$12416/30.25)+($L$12417*K13044)</f>
        <v>44522.853850879</v>
      </c>
      <c r="T13044" s="0"/>
    </row>
    <row r="13045" customFormat="false" ht="12.75" hidden="false" customHeight="false" outlineLevel="0" collapsed="false">
      <c r="A13045" s="0" t="n">
        <v>1996</v>
      </c>
      <c r="B13045" s="0" t="n">
        <v>9</v>
      </c>
      <c r="C13045" s="0" t="n">
        <v>16</v>
      </c>
      <c r="D13045" s="0" t="n">
        <v>73</v>
      </c>
      <c r="E13045" s="0" t="n">
        <v>61</v>
      </c>
      <c r="F13045" s="0" t="n">
        <v>21</v>
      </c>
      <c r="H13045" s="0" t="n">
        <f aca="false">+(D13045+E13045)/2</f>
        <v>67</v>
      </c>
      <c r="I13045" s="0" t="n">
        <f aca="false">+IF(H13045&lt;65,65-H13045,0)</f>
        <v>0</v>
      </c>
      <c r="J13045" s="0" t="n">
        <f aca="false">+IF(H13045&gt;$L$12418,H13045-$L$12418,0)</f>
        <v>2</v>
      </c>
      <c r="K13045" s="0" t="n">
        <f aca="false">+I13045+J13045</f>
        <v>2</v>
      </c>
      <c r="L13045" s="32"/>
      <c r="M13045" s="14" t="n">
        <f aca="false">+(L$12416/30.25)+($L$12417*K13045)</f>
        <v>58103.5761527415</v>
      </c>
      <c r="T13045" s="0"/>
    </row>
    <row r="13046" customFormat="false" ht="12.75" hidden="false" customHeight="false" outlineLevel="0" collapsed="false">
      <c r="A13046" s="0" t="n">
        <v>1996</v>
      </c>
      <c r="B13046" s="0" t="n">
        <v>9</v>
      </c>
      <c r="C13046" s="0" t="n">
        <v>17</v>
      </c>
      <c r="D13046" s="0" t="n">
        <v>63</v>
      </c>
      <c r="E13046" s="0" t="n">
        <v>57</v>
      </c>
      <c r="F13046" s="0" t="n">
        <v>204</v>
      </c>
      <c r="H13046" s="0" t="n">
        <f aca="false">+(D13046+E13046)/2</f>
        <v>60</v>
      </c>
      <c r="I13046" s="0" t="n">
        <f aca="false">+IF(H13046&lt;65,65-H13046,0)</f>
        <v>5</v>
      </c>
      <c r="J13046" s="0" t="n">
        <f aca="false">+IF(H13046&gt;$L$12418,H13046-$L$12418,0)</f>
        <v>0</v>
      </c>
      <c r="K13046" s="0" t="n">
        <f aca="false">+I13046+J13046</f>
        <v>5</v>
      </c>
      <c r="L13046" s="32"/>
      <c r="M13046" s="14" t="n">
        <f aca="false">+(L$12416/30.25)+($L$12417*K13046)</f>
        <v>139587.909963917</v>
      </c>
      <c r="T13046" s="0"/>
    </row>
    <row r="13047" customFormat="false" ht="12.75" hidden="false" customHeight="false" outlineLevel="0" collapsed="false">
      <c r="A13047" s="0" t="n">
        <v>1996</v>
      </c>
      <c r="B13047" s="0" t="n">
        <v>9</v>
      </c>
      <c r="C13047" s="0" t="n">
        <v>18</v>
      </c>
      <c r="D13047" s="0" t="n">
        <v>65</v>
      </c>
      <c r="E13047" s="0" t="n">
        <v>54</v>
      </c>
      <c r="F13047" s="0" t="n">
        <v>17</v>
      </c>
      <c r="H13047" s="0" t="n">
        <f aca="false">+(D13047+E13047)/2</f>
        <v>59.5</v>
      </c>
      <c r="I13047" s="0" t="n">
        <f aca="false">+IF(H13047&lt;65,65-H13047,0)</f>
        <v>5.5</v>
      </c>
      <c r="J13047" s="0" t="n">
        <f aca="false">+IF(H13047&gt;$L$12418,H13047-$L$12418,0)</f>
        <v>0</v>
      </c>
      <c r="K13047" s="0" t="n">
        <f aca="false">+I13047+J13047</f>
        <v>5.5</v>
      </c>
      <c r="L13047" s="32"/>
      <c r="M13047" s="14" t="n">
        <f aca="false">+(L$12416/30.25)+($L$12417*K13047)</f>
        <v>153168.632265779</v>
      </c>
      <c r="T13047" s="0"/>
    </row>
    <row r="13048" customFormat="false" ht="12.75" hidden="false" customHeight="false" outlineLevel="0" collapsed="false">
      <c r="A13048" s="0" t="n">
        <v>1996</v>
      </c>
      <c r="B13048" s="0" t="n">
        <v>9</v>
      </c>
      <c r="C13048" s="0" t="n">
        <v>19</v>
      </c>
      <c r="D13048" s="0" t="n">
        <v>74</v>
      </c>
      <c r="E13048" s="0" t="n">
        <v>58</v>
      </c>
      <c r="F13048" s="0" t="n">
        <v>0</v>
      </c>
      <c r="H13048" s="0" t="n">
        <f aca="false">+(D13048+E13048)/2</f>
        <v>66</v>
      </c>
      <c r="I13048" s="0" t="n">
        <f aca="false">+IF(H13048&lt;65,65-H13048,0)</f>
        <v>0</v>
      </c>
      <c r="J13048" s="0" t="n">
        <f aca="false">+IF(H13048&gt;$L$12418,H13048-$L$12418,0)</f>
        <v>1</v>
      </c>
      <c r="K13048" s="0" t="n">
        <f aca="false">+I13048+J13048</f>
        <v>1</v>
      </c>
      <c r="L13048" s="32"/>
      <c r="M13048" s="14" t="n">
        <f aca="false">+(L$12416/30.25)+($L$12417*K13048)</f>
        <v>30942.1315490164</v>
      </c>
      <c r="T13048" s="0"/>
    </row>
    <row r="13049" customFormat="false" ht="12.75" hidden="false" customHeight="false" outlineLevel="0" collapsed="false">
      <c r="A13049" s="0" t="n">
        <v>1996</v>
      </c>
      <c r="B13049" s="0" t="n">
        <v>9</v>
      </c>
      <c r="C13049" s="0" t="n">
        <v>20</v>
      </c>
      <c r="D13049" s="0" t="n">
        <v>75</v>
      </c>
      <c r="E13049" s="0" t="n">
        <v>56</v>
      </c>
      <c r="F13049" s="0" t="n">
        <v>0</v>
      </c>
      <c r="H13049" s="0" t="n">
        <f aca="false">+(D13049+E13049)/2</f>
        <v>65.5</v>
      </c>
      <c r="I13049" s="0" t="n">
        <f aca="false">+IF(H13049&lt;65,65-H13049,0)</f>
        <v>0</v>
      </c>
      <c r="J13049" s="0" t="n">
        <f aca="false">+IF(H13049&gt;$L$12418,H13049-$L$12418,0)</f>
        <v>0.5</v>
      </c>
      <c r="K13049" s="0" t="n">
        <f aca="false">+I13049+J13049</f>
        <v>0.5</v>
      </c>
      <c r="L13049" s="32"/>
      <c r="M13049" s="14" t="n">
        <f aca="false">+(L$12416/30.25)+($L$12417*K13049)</f>
        <v>17361.4092471539</v>
      </c>
      <c r="T13049" s="0"/>
    </row>
    <row r="13050" customFormat="false" ht="12.75" hidden="false" customHeight="false" outlineLevel="0" collapsed="false">
      <c r="A13050" s="0" t="n">
        <v>1996</v>
      </c>
      <c r="B13050" s="0" t="n">
        <v>9</v>
      </c>
      <c r="C13050" s="0" t="n">
        <v>21</v>
      </c>
      <c r="D13050" s="0" t="n">
        <v>76</v>
      </c>
      <c r="E13050" s="0" t="n">
        <v>57</v>
      </c>
      <c r="F13050" s="0" t="n">
        <v>0</v>
      </c>
      <c r="H13050" s="0" t="n">
        <f aca="false">+(D13050+E13050)/2</f>
        <v>66.5</v>
      </c>
      <c r="I13050" s="0" t="n">
        <f aca="false">+IF(H13050&lt;65,65-H13050,0)</f>
        <v>0</v>
      </c>
      <c r="J13050" s="0" t="n">
        <f aca="false">+IF(H13050&gt;$L$12418,H13050-$L$12418,0)</f>
        <v>1.5</v>
      </c>
      <c r="K13050" s="0" t="n">
        <f aca="false">+I13050+J13050</f>
        <v>1.5</v>
      </c>
      <c r="L13050" s="32"/>
      <c r="M13050" s="14" t="n">
        <f aca="false">+(L$12416/30.25)+($L$12417*K13050)</f>
        <v>44522.853850879</v>
      </c>
      <c r="T13050" s="0"/>
    </row>
    <row r="13051" customFormat="false" ht="12.75" hidden="false" customHeight="false" outlineLevel="0" collapsed="false">
      <c r="A13051" s="0" t="n">
        <v>1996</v>
      </c>
      <c r="B13051" s="0" t="n">
        <v>9</v>
      </c>
      <c r="C13051" s="0" t="n">
        <v>22</v>
      </c>
      <c r="D13051" s="0" t="n">
        <v>66</v>
      </c>
      <c r="E13051" s="0" t="n">
        <v>59</v>
      </c>
      <c r="F13051" s="0" t="n">
        <v>33</v>
      </c>
      <c r="H13051" s="0" t="n">
        <f aca="false">+(D13051+E13051)/2</f>
        <v>62.5</v>
      </c>
      <c r="I13051" s="0" t="n">
        <f aca="false">+IF(H13051&lt;65,65-H13051,0)</f>
        <v>2.5</v>
      </c>
      <c r="J13051" s="0" t="n">
        <f aca="false">+IF(H13051&gt;$L$12418,H13051-$L$12418,0)</f>
        <v>0</v>
      </c>
      <c r="K13051" s="0" t="n">
        <f aca="false">+I13051+J13051</f>
        <v>2.5</v>
      </c>
      <c r="L13051" s="32"/>
      <c r="M13051" s="14" t="n">
        <f aca="false">+(L$12416/30.25)+($L$12417*K13051)</f>
        <v>71684.2984546041</v>
      </c>
      <c r="T13051" s="0"/>
    </row>
    <row r="13052" customFormat="false" ht="12.75" hidden="false" customHeight="false" outlineLevel="0" collapsed="false">
      <c r="A13052" s="0" t="n">
        <v>1996</v>
      </c>
      <c r="B13052" s="0" t="n">
        <v>9</v>
      </c>
      <c r="C13052" s="0" t="n">
        <v>23</v>
      </c>
      <c r="D13052" s="0" t="n">
        <v>64</v>
      </c>
      <c r="E13052" s="0" t="n">
        <v>54</v>
      </c>
      <c r="F13052" s="0" t="n">
        <v>1</v>
      </c>
      <c r="H13052" s="0" t="n">
        <f aca="false">+(D13052+E13052)/2</f>
        <v>59</v>
      </c>
      <c r="I13052" s="0" t="n">
        <f aca="false">+IF(H13052&lt;65,65-H13052,0)</f>
        <v>6</v>
      </c>
      <c r="J13052" s="0" t="n">
        <f aca="false">+IF(H13052&gt;$L$12418,H13052-$L$12418,0)</f>
        <v>0</v>
      </c>
      <c r="K13052" s="0" t="n">
        <f aca="false">+I13052+J13052</f>
        <v>6</v>
      </c>
      <c r="L13052" s="32"/>
      <c r="M13052" s="14" t="n">
        <f aca="false">+(L$12416/30.25)+($L$12417*K13052)</f>
        <v>166749.354567642</v>
      </c>
      <c r="T13052" s="0"/>
    </row>
    <row r="13053" customFormat="false" ht="12.75" hidden="false" customHeight="false" outlineLevel="0" collapsed="false">
      <c r="A13053" s="0" t="n">
        <v>1996</v>
      </c>
      <c r="B13053" s="0" t="n">
        <v>9</v>
      </c>
      <c r="C13053" s="0" t="n">
        <v>24</v>
      </c>
      <c r="D13053" s="0" t="n">
        <v>62</v>
      </c>
      <c r="E13053" s="0" t="n">
        <v>50</v>
      </c>
      <c r="F13053" s="0" t="n">
        <v>22</v>
      </c>
      <c r="H13053" s="0" t="n">
        <f aca="false">+(D13053+E13053)/2</f>
        <v>56</v>
      </c>
      <c r="I13053" s="0" t="n">
        <f aca="false">+IF(H13053&lt;65,65-H13053,0)</f>
        <v>9</v>
      </c>
      <c r="J13053" s="0" t="n">
        <f aca="false">+IF(H13053&gt;$L$12418,H13053-$L$12418,0)</f>
        <v>0</v>
      </c>
      <c r="K13053" s="0" t="n">
        <f aca="false">+I13053+J13053</f>
        <v>9</v>
      </c>
      <c r="L13053" s="32"/>
      <c r="M13053" s="14" t="n">
        <f aca="false">+(L$12416/30.25)+($L$12417*K13053)</f>
        <v>248233.688378817</v>
      </c>
      <c r="T13053" s="0"/>
    </row>
    <row r="13054" customFormat="false" ht="12.75" hidden="false" customHeight="false" outlineLevel="0" collapsed="false">
      <c r="A13054" s="0" t="n">
        <v>1996</v>
      </c>
      <c r="B13054" s="0" t="n">
        <v>9</v>
      </c>
      <c r="C13054" s="0" t="n">
        <v>25</v>
      </c>
      <c r="D13054" s="0" t="n">
        <v>66</v>
      </c>
      <c r="E13054" s="0" t="n">
        <v>54</v>
      </c>
      <c r="F13054" s="0" t="n">
        <v>0</v>
      </c>
      <c r="H13054" s="0" t="n">
        <f aca="false">+(D13054+E13054)/2</f>
        <v>60</v>
      </c>
      <c r="I13054" s="0" t="n">
        <f aca="false">+IF(H13054&lt;65,65-H13054,0)</f>
        <v>5</v>
      </c>
      <c r="J13054" s="0" t="n">
        <f aca="false">+IF(H13054&gt;$L$12418,H13054-$L$12418,0)</f>
        <v>0</v>
      </c>
      <c r="K13054" s="0" t="n">
        <f aca="false">+I13054+J13054</f>
        <v>5</v>
      </c>
      <c r="L13054" s="32"/>
      <c r="M13054" s="14" t="n">
        <f aca="false">+(L$12416/30.25)+($L$12417*K13054)</f>
        <v>139587.909963917</v>
      </c>
      <c r="T13054" s="0"/>
    </row>
    <row r="13055" customFormat="false" ht="12.75" hidden="false" customHeight="false" outlineLevel="0" collapsed="false">
      <c r="A13055" s="0" t="n">
        <v>1996</v>
      </c>
      <c r="B13055" s="0" t="n">
        <v>9</v>
      </c>
      <c r="C13055" s="0" t="n">
        <v>26</v>
      </c>
      <c r="D13055" s="0" t="n">
        <v>67</v>
      </c>
      <c r="E13055" s="0" t="n">
        <v>51</v>
      </c>
      <c r="F13055" s="0" t="n">
        <v>0</v>
      </c>
      <c r="H13055" s="0" t="n">
        <f aca="false">+(D13055+E13055)/2</f>
        <v>59</v>
      </c>
      <c r="I13055" s="0" t="n">
        <f aca="false">+IF(H13055&lt;65,65-H13055,0)</f>
        <v>6</v>
      </c>
      <c r="J13055" s="0" t="n">
        <f aca="false">+IF(H13055&gt;$L$12418,H13055-$L$12418,0)</f>
        <v>0</v>
      </c>
      <c r="K13055" s="0" t="n">
        <f aca="false">+I13055+J13055</f>
        <v>6</v>
      </c>
      <c r="L13055" s="32"/>
      <c r="M13055" s="14" t="n">
        <f aca="false">+(L$12416/30.25)+($L$12417*K13055)</f>
        <v>166749.354567642</v>
      </c>
      <c r="T13055" s="0"/>
    </row>
    <row r="13056" customFormat="false" ht="12.75" hidden="false" customHeight="false" outlineLevel="0" collapsed="false">
      <c r="A13056" s="0" t="n">
        <v>1996</v>
      </c>
      <c r="B13056" s="0" t="n">
        <v>9</v>
      </c>
      <c r="C13056" s="0" t="n">
        <v>27</v>
      </c>
      <c r="D13056" s="0" t="n">
        <v>65</v>
      </c>
      <c r="E13056" s="0" t="n">
        <v>59</v>
      </c>
      <c r="F13056" s="0" t="n">
        <v>0</v>
      </c>
      <c r="H13056" s="0" t="n">
        <f aca="false">+(D13056+E13056)/2</f>
        <v>62</v>
      </c>
      <c r="I13056" s="0" t="n">
        <f aca="false">+IF(H13056&lt;65,65-H13056,0)</f>
        <v>3</v>
      </c>
      <c r="J13056" s="0" t="n">
        <f aca="false">+IF(H13056&gt;$L$12418,H13056-$L$12418,0)</f>
        <v>0</v>
      </c>
      <c r="K13056" s="0" t="n">
        <f aca="false">+I13056+J13056</f>
        <v>3</v>
      </c>
      <c r="L13056" s="32"/>
      <c r="M13056" s="14" t="n">
        <f aca="false">+(L$12416/30.25)+($L$12417*K13056)</f>
        <v>85265.0207564666</v>
      </c>
      <c r="T13056" s="0"/>
    </row>
    <row r="13057" customFormat="false" ht="12.75" hidden="false" customHeight="false" outlineLevel="0" collapsed="false">
      <c r="A13057" s="0" t="n">
        <v>1996</v>
      </c>
      <c r="B13057" s="0" t="n">
        <v>9</v>
      </c>
      <c r="C13057" s="0" t="n">
        <v>28</v>
      </c>
      <c r="D13057" s="0" t="n">
        <v>74</v>
      </c>
      <c r="E13057" s="0" t="n">
        <v>59</v>
      </c>
      <c r="F13057" s="0" t="n">
        <v>61</v>
      </c>
      <c r="H13057" s="0" t="n">
        <f aca="false">+(D13057+E13057)/2</f>
        <v>66.5</v>
      </c>
      <c r="I13057" s="0" t="n">
        <f aca="false">+IF(H13057&lt;65,65-H13057,0)</f>
        <v>0</v>
      </c>
      <c r="J13057" s="0" t="n">
        <f aca="false">+IF(H13057&gt;$L$12418,H13057-$L$12418,0)</f>
        <v>1.5</v>
      </c>
      <c r="K13057" s="0" t="n">
        <f aca="false">+I13057+J13057</f>
        <v>1.5</v>
      </c>
      <c r="L13057" s="32"/>
      <c r="M13057" s="14" t="n">
        <f aca="false">+(L$12416/30.25)+($L$12417*K13057)</f>
        <v>44522.853850879</v>
      </c>
      <c r="T13057" s="0"/>
    </row>
    <row r="13058" customFormat="false" ht="12.75" hidden="false" customHeight="false" outlineLevel="0" collapsed="false">
      <c r="A13058" s="0" t="n">
        <v>1996</v>
      </c>
      <c r="B13058" s="0" t="n">
        <v>9</v>
      </c>
      <c r="C13058" s="0" t="n">
        <v>29</v>
      </c>
      <c r="D13058" s="0" t="n">
        <v>67</v>
      </c>
      <c r="E13058" s="0" t="n">
        <v>58</v>
      </c>
      <c r="F13058" s="0" t="n">
        <v>18</v>
      </c>
      <c r="H13058" s="0" t="n">
        <f aca="false">+(D13058+E13058)/2</f>
        <v>62.5</v>
      </c>
      <c r="I13058" s="0" t="n">
        <f aca="false">+IF(H13058&lt;65,65-H13058,0)</f>
        <v>2.5</v>
      </c>
      <c r="J13058" s="0" t="n">
        <f aca="false">+IF(H13058&gt;$L$12418,H13058-$L$12418,0)</f>
        <v>0</v>
      </c>
      <c r="K13058" s="0" t="n">
        <f aca="false">+I13058+J13058</f>
        <v>2.5</v>
      </c>
      <c r="L13058" s="32"/>
      <c r="M13058" s="14" t="n">
        <f aca="false">+(L$12416/30.25)+($L$12417*K13058)</f>
        <v>71684.2984546041</v>
      </c>
      <c r="T13058" s="0"/>
    </row>
    <row r="13059" customFormat="false" ht="12.75" hidden="false" customHeight="false" outlineLevel="0" collapsed="false">
      <c r="A13059" s="0" t="n">
        <v>1996</v>
      </c>
      <c r="B13059" s="0" t="n">
        <v>9</v>
      </c>
      <c r="C13059" s="0" t="n">
        <v>30</v>
      </c>
      <c r="D13059" s="0" t="n">
        <v>70</v>
      </c>
      <c r="E13059" s="0" t="n">
        <v>55</v>
      </c>
      <c r="F13059" s="0" t="n">
        <v>0</v>
      </c>
      <c r="H13059" s="0" t="n">
        <f aca="false">+(D13059+E13059)/2</f>
        <v>62.5</v>
      </c>
      <c r="I13059" s="0" t="n">
        <f aca="false">+IF(H13059&lt;65,65-H13059,0)</f>
        <v>2.5</v>
      </c>
      <c r="J13059" s="0" t="n">
        <f aca="false">+IF(H13059&gt;$L$12418,H13059-$L$12418,0)</f>
        <v>0</v>
      </c>
      <c r="K13059" s="0" t="n">
        <f aca="false">+I13059+J13059</f>
        <v>2.5</v>
      </c>
      <c r="L13059" s="32"/>
      <c r="M13059" s="14" t="n">
        <f aca="false">+(L$12416/30.25)+($L$12417*K13059)</f>
        <v>71684.2984546041</v>
      </c>
      <c r="T13059" s="0"/>
    </row>
    <row r="13060" customFormat="false" ht="12.75" hidden="false" customHeight="false" outlineLevel="0" collapsed="false">
      <c r="A13060" s="0" t="n">
        <v>1996</v>
      </c>
      <c r="B13060" s="0" t="n">
        <v>10</v>
      </c>
      <c r="C13060" s="0" t="n">
        <v>1</v>
      </c>
      <c r="D13060" s="0" t="n">
        <v>72</v>
      </c>
      <c r="E13060" s="0" t="n">
        <v>56</v>
      </c>
      <c r="F13060" s="0" t="n">
        <v>0</v>
      </c>
      <c r="H13060" s="0" t="n">
        <f aca="false">+(D13060+E13060)/2</f>
        <v>64</v>
      </c>
      <c r="I13060" s="0" t="n">
        <f aca="false">+IF(H13060&lt;65,65-H13060,0)</f>
        <v>1</v>
      </c>
      <c r="J13060" s="0" t="n">
        <f aca="false">+IF(H13060&gt;$L$12418,H13060-$L$12418,0)</f>
        <v>0</v>
      </c>
      <c r="K13060" s="0" t="n">
        <f aca="false">+I13060+J13060</f>
        <v>1</v>
      </c>
      <c r="L13060" s="32"/>
      <c r="M13060" s="14" t="n">
        <f aca="false">+(L$12416/30.25)+($L$12417*K13060)</f>
        <v>30942.1315490164</v>
      </c>
      <c r="T13060" s="0"/>
    </row>
    <row r="13061" customFormat="false" ht="12.75" hidden="false" customHeight="false" outlineLevel="0" collapsed="false">
      <c r="A13061" s="0" t="n">
        <v>1996</v>
      </c>
      <c r="B13061" s="0" t="n">
        <v>10</v>
      </c>
      <c r="C13061" s="0" t="n">
        <v>2</v>
      </c>
      <c r="D13061" s="0" t="n">
        <v>71</v>
      </c>
      <c r="E13061" s="0" t="n">
        <v>60</v>
      </c>
      <c r="F13061" s="0" t="n">
        <v>8</v>
      </c>
      <c r="H13061" s="0" t="n">
        <f aca="false">+(D13061+E13061)/2</f>
        <v>65.5</v>
      </c>
      <c r="I13061" s="0" t="n">
        <f aca="false">+IF(H13061&lt;65,65-H13061,0)</f>
        <v>0</v>
      </c>
      <c r="J13061" s="0" t="n">
        <f aca="false">+IF(H13061&gt;$L$12418,H13061-$L$12418,0)</f>
        <v>0.5</v>
      </c>
      <c r="K13061" s="0" t="n">
        <f aca="false">+I13061+J13061</f>
        <v>0.5</v>
      </c>
      <c r="L13061" s="32"/>
      <c r="M13061" s="14" t="n">
        <f aca="false">+(L$12416/30.25)+($L$12417*K13061)</f>
        <v>17361.4092471539</v>
      </c>
      <c r="T13061" s="0"/>
    </row>
    <row r="13062" customFormat="false" ht="12.75" hidden="false" customHeight="false" outlineLevel="0" collapsed="false">
      <c r="A13062" s="0" t="n">
        <v>1996</v>
      </c>
      <c r="B13062" s="0" t="n">
        <v>10</v>
      </c>
      <c r="C13062" s="0" t="n">
        <v>3</v>
      </c>
      <c r="D13062" s="0" t="n">
        <v>65</v>
      </c>
      <c r="E13062" s="0" t="n">
        <v>43</v>
      </c>
      <c r="F13062" s="0" t="n">
        <v>0</v>
      </c>
      <c r="H13062" s="0" t="n">
        <f aca="false">+(D13062+E13062)/2</f>
        <v>54</v>
      </c>
      <c r="I13062" s="0" t="n">
        <f aca="false">+IF(H13062&lt;65,65-H13062,0)</f>
        <v>11</v>
      </c>
      <c r="J13062" s="0" t="n">
        <f aca="false">+IF(H13062&gt;$L$12418,H13062-$L$12418,0)</f>
        <v>0</v>
      </c>
      <c r="K13062" s="0" t="n">
        <f aca="false">+I13062+J13062</f>
        <v>11</v>
      </c>
      <c r="L13062" s="32"/>
      <c r="M13062" s="14" t="n">
        <f aca="false">+(L$12416/30.25)+($L$12417*K13062)</f>
        <v>302556.577586267</v>
      </c>
      <c r="T13062" s="0"/>
    </row>
    <row r="13063" customFormat="false" ht="12.75" hidden="false" customHeight="false" outlineLevel="0" collapsed="false">
      <c r="A13063" s="0" t="n">
        <v>1996</v>
      </c>
      <c r="B13063" s="0" t="n">
        <v>10</v>
      </c>
      <c r="C13063" s="0" t="n">
        <v>4</v>
      </c>
      <c r="D13063" s="0" t="n">
        <v>53</v>
      </c>
      <c r="E13063" s="0" t="n">
        <v>40</v>
      </c>
      <c r="F13063" s="0" t="n">
        <v>0</v>
      </c>
      <c r="H13063" s="0" t="n">
        <f aca="false">+(D13063+E13063)/2</f>
        <v>46.5</v>
      </c>
      <c r="I13063" s="0" t="n">
        <f aca="false">+IF(H13063&lt;65,65-H13063,0)</f>
        <v>18.5</v>
      </c>
      <c r="J13063" s="0" t="n">
        <f aca="false">+IF(H13063&gt;$L$12418,H13063-$L$12418,0)</f>
        <v>0</v>
      </c>
      <c r="K13063" s="0" t="n">
        <f aca="false">+I13063+J13063</f>
        <v>18.5</v>
      </c>
      <c r="L13063" s="32"/>
      <c r="M13063" s="14" t="n">
        <f aca="false">+(L$12416/30.25)+($L$12417*K13063)</f>
        <v>506267.412114206</v>
      </c>
      <c r="T13063" s="0"/>
    </row>
    <row r="13064" customFormat="false" ht="12.75" hidden="false" customHeight="false" outlineLevel="0" collapsed="false">
      <c r="A13064" s="0" t="n">
        <v>1996</v>
      </c>
      <c r="B13064" s="0" t="n">
        <v>10</v>
      </c>
      <c r="C13064" s="0" t="n">
        <v>5</v>
      </c>
      <c r="D13064" s="0" t="n">
        <v>55</v>
      </c>
      <c r="E13064" s="0" t="n">
        <v>41</v>
      </c>
      <c r="F13064" s="0" t="n">
        <v>0</v>
      </c>
      <c r="H13064" s="0" t="n">
        <f aca="false">+(D13064+E13064)/2</f>
        <v>48</v>
      </c>
      <c r="I13064" s="0" t="n">
        <f aca="false">+IF(H13064&lt;65,65-H13064,0)</f>
        <v>17</v>
      </c>
      <c r="J13064" s="0" t="n">
        <f aca="false">+IF(H13064&gt;$L$12418,H13064-$L$12418,0)</f>
        <v>0</v>
      </c>
      <c r="K13064" s="0" t="n">
        <f aca="false">+I13064+J13064</f>
        <v>17</v>
      </c>
      <c r="L13064" s="32"/>
      <c r="M13064" s="14" t="n">
        <f aca="false">+(L$12416/30.25)+($L$12417*K13064)</f>
        <v>465525.245208618</v>
      </c>
      <c r="T13064" s="0"/>
    </row>
    <row r="13065" customFormat="false" ht="12.75" hidden="false" customHeight="false" outlineLevel="0" collapsed="false">
      <c r="A13065" s="0" t="n">
        <v>1996</v>
      </c>
      <c r="B13065" s="0" t="n">
        <v>10</v>
      </c>
      <c r="C13065" s="0" t="n">
        <v>6</v>
      </c>
      <c r="D13065" s="0" t="n">
        <v>58</v>
      </c>
      <c r="E13065" s="0" t="n">
        <v>44</v>
      </c>
      <c r="F13065" s="0" t="n">
        <v>0</v>
      </c>
      <c r="H13065" s="0" t="n">
        <f aca="false">+(D13065+E13065)/2</f>
        <v>51</v>
      </c>
      <c r="I13065" s="0" t="n">
        <f aca="false">+IF(H13065&lt;65,65-H13065,0)</f>
        <v>14</v>
      </c>
      <c r="J13065" s="0" t="n">
        <f aca="false">+IF(H13065&gt;$L$12418,H13065-$L$12418,0)</f>
        <v>0</v>
      </c>
      <c r="K13065" s="0" t="n">
        <f aca="false">+I13065+J13065</f>
        <v>14</v>
      </c>
      <c r="L13065" s="32"/>
      <c r="M13065" s="14" t="n">
        <f aca="false">+(L$12416/30.25)+($L$12417*K13065)</f>
        <v>384040.911397443</v>
      </c>
      <c r="T13065" s="0"/>
    </row>
    <row r="13066" customFormat="false" ht="12.75" hidden="false" customHeight="false" outlineLevel="0" collapsed="false">
      <c r="A13066" s="0" t="n">
        <v>1996</v>
      </c>
      <c r="B13066" s="0" t="n">
        <v>10</v>
      </c>
      <c r="C13066" s="0" t="n">
        <v>7</v>
      </c>
      <c r="D13066" s="0" t="n">
        <v>66</v>
      </c>
      <c r="E13066" s="0" t="n">
        <v>47</v>
      </c>
      <c r="F13066" s="0" t="n">
        <v>0</v>
      </c>
      <c r="H13066" s="0" t="n">
        <f aca="false">+(D13066+E13066)/2</f>
        <v>56.5</v>
      </c>
      <c r="I13066" s="0" t="n">
        <f aca="false">+IF(H13066&lt;65,65-H13066,0)</f>
        <v>8.5</v>
      </c>
      <c r="J13066" s="0" t="n">
        <f aca="false">+IF(H13066&gt;$L$12418,H13066-$L$12418,0)</f>
        <v>0</v>
      </c>
      <c r="K13066" s="0" t="n">
        <f aca="false">+I13066+J13066</f>
        <v>8.5</v>
      </c>
      <c r="L13066" s="32"/>
      <c r="M13066" s="14" t="n">
        <f aca="false">+(L$12416/30.25)+($L$12417*K13066)</f>
        <v>234652.966076955</v>
      </c>
      <c r="T13066" s="0"/>
    </row>
    <row r="13067" customFormat="false" ht="12.75" hidden="false" customHeight="false" outlineLevel="0" collapsed="false">
      <c r="A13067" s="0" t="n">
        <v>1996</v>
      </c>
      <c r="B13067" s="0" t="n">
        <v>10</v>
      </c>
      <c r="C13067" s="0" t="n">
        <v>8</v>
      </c>
      <c r="D13067" s="0" t="n">
        <v>60</v>
      </c>
      <c r="E13067" s="0" t="n">
        <v>54</v>
      </c>
      <c r="F13067" s="0" t="n">
        <v>189</v>
      </c>
      <c r="H13067" s="0" t="n">
        <f aca="false">+(D13067+E13067)/2</f>
        <v>57</v>
      </c>
      <c r="I13067" s="0" t="n">
        <f aca="false">+IF(H13067&lt;65,65-H13067,0)</f>
        <v>8</v>
      </c>
      <c r="J13067" s="0" t="n">
        <f aca="false">+IF(H13067&gt;$L$12418,H13067-$L$12418,0)</f>
        <v>0</v>
      </c>
      <c r="K13067" s="0" t="n">
        <f aca="false">+I13067+J13067</f>
        <v>8</v>
      </c>
      <c r="L13067" s="32"/>
      <c r="M13067" s="14" t="n">
        <f aca="false">+(L$12416/30.25)+($L$12417*K13067)</f>
        <v>221072.243775092</v>
      </c>
      <c r="T13067" s="0"/>
    </row>
    <row r="13068" customFormat="false" ht="12.75" hidden="false" customHeight="false" outlineLevel="0" collapsed="false">
      <c r="A13068" s="0" t="n">
        <v>1996</v>
      </c>
      <c r="B13068" s="0" t="n">
        <v>10</v>
      </c>
      <c r="C13068" s="0" t="n">
        <v>9</v>
      </c>
      <c r="D13068" s="0" t="n">
        <v>67</v>
      </c>
      <c r="E13068" s="0" t="n">
        <v>54</v>
      </c>
      <c r="F13068" s="0" t="n">
        <v>7</v>
      </c>
      <c r="H13068" s="0" t="n">
        <f aca="false">+(D13068+E13068)/2</f>
        <v>60.5</v>
      </c>
      <c r="I13068" s="0" t="n">
        <f aca="false">+IF(H13068&lt;65,65-H13068,0)</f>
        <v>4.5</v>
      </c>
      <c r="J13068" s="0" t="n">
        <f aca="false">+IF(H13068&gt;$L$12418,H13068-$L$12418,0)</f>
        <v>0</v>
      </c>
      <c r="K13068" s="0" t="n">
        <f aca="false">+I13068+J13068</f>
        <v>4.5</v>
      </c>
      <c r="L13068" s="32"/>
      <c r="M13068" s="14" t="n">
        <f aca="false">+(L$12416/30.25)+($L$12417*K13068)</f>
        <v>126007.187662054</v>
      </c>
      <c r="T13068" s="0"/>
    </row>
    <row r="13069" customFormat="false" ht="12.75" hidden="false" customHeight="false" outlineLevel="0" collapsed="false">
      <c r="A13069" s="0" t="n">
        <v>1996</v>
      </c>
      <c r="B13069" s="0" t="n">
        <v>10</v>
      </c>
      <c r="C13069" s="0" t="n">
        <v>10</v>
      </c>
      <c r="D13069" s="0" t="n">
        <v>60</v>
      </c>
      <c r="E13069" s="0" t="n">
        <v>48</v>
      </c>
      <c r="F13069" s="0" t="n">
        <v>25</v>
      </c>
      <c r="H13069" s="0" t="n">
        <f aca="false">+(D13069+E13069)/2</f>
        <v>54</v>
      </c>
      <c r="I13069" s="0" t="n">
        <f aca="false">+IF(H13069&lt;65,65-H13069,0)</f>
        <v>11</v>
      </c>
      <c r="J13069" s="0" t="n">
        <f aca="false">+IF(H13069&gt;$L$12418,H13069-$L$12418,0)</f>
        <v>0</v>
      </c>
      <c r="K13069" s="0" t="n">
        <f aca="false">+I13069+J13069</f>
        <v>11</v>
      </c>
      <c r="L13069" s="32"/>
      <c r="M13069" s="14" t="n">
        <f aca="false">+(L$12416/30.25)+($L$12417*K13069)</f>
        <v>302556.577586267</v>
      </c>
      <c r="T13069" s="0"/>
    </row>
    <row r="13070" customFormat="false" ht="12.75" hidden="false" customHeight="false" outlineLevel="0" collapsed="false">
      <c r="A13070" s="0" t="n">
        <v>1996</v>
      </c>
      <c r="B13070" s="0" t="n">
        <v>10</v>
      </c>
      <c r="C13070" s="0" t="n">
        <v>11</v>
      </c>
      <c r="D13070" s="0" t="n">
        <v>54</v>
      </c>
      <c r="E13070" s="0" t="n">
        <v>43</v>
      </c>
      <c r="F13070" s="0" t="n">
        <v>0</v>
      </c>
      <c r="H13070" s="0" t="n">
        <f aca="false">+(D13070+E13070)/2</f>
        <v>48.5</v>
      </c>
      <c r="I13070" s="0" t="n">
        <f aca="false">+IF(H13070&lt;65,65-H13070,0)</f>
        <v>16.5</v>
      </c>
      <c r="J13070" s="0" t="n">
        <f aca="false">+IF(H13070&gt;$L$12418,H13070-$L$12418,0)</f>
        <v>0</v>
      </c>
      <c r="K13070" s="0" t="n">
        <f aca="false">+I13070+J13070</f>
        <v>16.5</v>
      </c>
      <c r="L13070" s="32"/>
      <c r="M13070" s="14" t="n">
        <f aca="false">+(L$12416/30.25)+($L$12417*K13070)</f>
        <v>451944.522906755</v>
      </c>
      <c r="T13070" s="0"/>
    </row>
    <row r="13071" customFormat="false" ht="12.75" hidden="false" customHeight="false" outlineLevel="0" collapsed="false">
      <c r="A13071" s="0" t="n">
        <v>1996</v>
      </c>
      <c r="B13071" s="0" t="n">
        <v>10</v>
      </c>
      <c r="C13071" s="0" t="n">
        <v>12</v>
      </c>
      <c r="D13071" s="0" t="n">
        <v>58</v>
      </c>
      <c r="E13071" s="0" t="n">
        <v>41</v>
      </c>
      <c r="F13071" s="0" t="n">
        <v>0</v>
      </c>
      <c r="H13071" s="0" t="n">
        <f aca="false">+(D13071+E13071)/2</f>
        <v>49.5</v>
      </c>
      <c r="I13071" s="0" t="n">
        <f aca="false">+IF(H13071&lt;65,65-H13071,0)</f>
        <v>15.5</v>
      </c>
      <c r="J13071" s="0" t="n">
        <f aca="false">+IF(H13071&gt;$L$12418,H13071-$L$12418,0)</f>
        <v>0</v>
      </c>
      <c r="K13071" s="0" t="n">
        <f aca="false">+I13071+J13071</f>
        <v>15.5</v>
      </c>
      <c r="L13071" s="32"/>
      <c r="M13071" s="14" t="n">
        <f aca="false">+(L$12416/30.25)+($L$12417*K13071)</f>
        <v>424783.07830303</v>
      </c>
      <c r="T13071" s="0"/>
    </row>
    <row r="13072" customFormat="false" ht="12.75" hidden="false" customHeight="false" outlineLevel="0" collapsed="false">
      <c r="A13072" s="0" t="n">
        <v>1996</v>
      </c>
      <c r="B13072" s="0" t="n">
        <v>10</v>
      </c>
      <c r="C13072" s="0" t="n">
        <v>13</v>
      </c>
      <c r="D13072" s="0" t="n">
        <v>64</v>
      </c>
      <c r="E13072" s="0" t="n">
        <v>50</v>
      </c>
      <c r="F13072" s="0" t="n">
        <v>2</v>
      </c>
      <c r="H13072" s="0" t="n">
        <f aca="false">+(D13072+E13072)/2</f>
        <v>57</v>
      </c>
      <c r="I13072" s="0" t="n">
        <f aca="false">+IF(H13072&lt;65,65-H13072,0)</f>
        <v>8</v>
      </c>
      <c r="J13072" s="0" t="n">
        <f aca="false">+IF(H13072&gt;$L$12418,H13072-$L$12418,0)</f>
        <v>0</v>
      </c>
      <c r="K13072" s="0" t="n">
        <f aca="false">+I13072+J13072</f>
        <v>8</v>
      </c>
      <c r="L13072" s="32"/>
      <c r="M13072" s="14" t="n">
        <f aca="false">+(L$12416/30.25)+($L$12417*K13072)</f>
        <v>221072.243775092</v>
      </c>
      <c r="T13072" s="0"/>
    </row>
    <row r="13073" customFormat="false" ht="12.75" hidden="false" customHeight="false" outlineLevel="0" collapsed="false">
      <c r="A13073" s="0" t="n">
        <v>1996</v>
      </c>
      <c r="B13073" s="0" t="n">
        <v>10</v>
      </c>
      <c r="C13073" s="0" t="n">
        <v>14</v>
      </c>
      <c r="D13073" s="0" t="n">
        <v>74</v>
      </c>
      <c r="E13073" s="0" t="n">
        <v>51</v>
      </c>
      <c r="F13073" s="0" t="n">
        <v>0</v>
      </c>
      <c r="H13073" s="0" t="n">
        <f aca="false">+(D13073+E13073)/2</f>
        <v>62.5</v>
      </c>
      <c r="I13073" s="0" t="n">
        <f aca="false">+IF(H13073&lt;65,65-H13073,0)</f>
        <v>2.5</v>
      </c>
      <c r="J13073" s="0" t="n">
        <f aca="false">+IF(H13073&gt;$L$12418,H13073-$L$12418,0)</f>
        <v>0</v>
      </c>
      <c r="K13073" s="0" t="n">
        <f aca="false">+I13073+J13073</f>
        <v>2.5</v>
      </c>
      <c r="L13073" s="32"/>
      <c r="M13073" s="14" t="n">
        <f aca="false">+(L$12416/30.25)+($L$12417*K13073)</f>
        <v>71684.2984546041</v>
      </c>
      <c r="T13073" s="0"/>
    </row>
    <row r="13074" customFormat="false" ht="12.75" hidden="false" customHeight="false" outlineLevel="0" collapsed="false">
      <c r="A13074" s="0" t="n">
        <v>1996</v>
      </c>
      <c r="B13074" s="0" t="n">
        <v>10</v>
      </c>
      <c r="C13074" s="0" t="n">
        <v>15</v>
      </c>
      <c r="D13074" s="0" t="n">
        <v>58</v>
      </c>
      <c r="E13074" s="0" t="n">
        <v>43</v>
      </c>
      <c r="F13074" s="0" t="n">
        <v>0</v>
      </c>
      <c r="H13074" s="0" t="n">
        <f aca="false">+(D13074+E13074)/2</f>
        <v>50.5</v>
      </c>
      <c r="I13074" s="0" t="n">
        <f aca="false">+IF(H13074&lt;65,65-H13074,0)</f>
        <v>14.5</v>
      </c>
      <c r="J13074" s="0" t="n">
        <f aca="false">+IF(H13074&gt;$L$12418,H13074-$L$12418,0)</f>
        <v>0</v>
      </c>
      <c r="K13074" s="0" t="n">
        <f aca="false">+I13074+J13074</f>
        <v>14.5</v>
      </c>
      <c r="L13074" s="32"/>
      <c r="M13074" s="14" t="n">
        <f aca="false">+(L$12416/30.25)+($L$12417*K13074)</f>
        <v>397621.633699305</v>
      </c>
      <c r="T13074" s="0"/>
    </row>
    <row r="13075" customFormat="false" ht="12.75" hidden="false" customHeight="false" outlineLevel="0" collapsed="false">
      <c r="A13075" s="0" t="n">
        <v>1996</v>
      </c>
      <c r="B13075" s="0" t="n">
        <v>10</v>
      </c>
      <c r="C13075" s="0" t="n">
        <v>16</v>
      </c>
      <c r="D13075" s="0" t="n">
        <v>73</v>
      </c>
      <c r="E13075" s="0" t="n">
        <v>50</v>
      </c>
      <c r="F13075" s="0" t="n">
        <v>0</v>
      </c>
      <c r="H13075" s="0" t="n">
        <f aca="false">+(D13075+E13075)/2</f>
        <v>61.5</v>
      </c>
      <c r="I13075" s="0" t="n">
        <f aca="false">+IF(H13075&lt;65,65-H13075,0)</f>
        <v>3.5</v>
      </c>
      <c r="J13075" s="0" t="n">
        <f aca="false">+IF(H13075&gt;$L$12418,H13075-$L$12418,0)</f>
        <v>0</v>
      </c>
      <c r="K13075" s="0" t="n">
        <f aca="false">+I13075+J13075</f>
        <v>3.5</v>
      </c>
      <c r="L13075" s="32"/>
      <c r="M13075" s="14" t="n">
        <f aca="false">+(L$12416/30.25)+($L$12417*K13075)</f>
        <v>98845.7430583292</v>
      </c>
      <c r="T13075" s="0"/>
    </row>
    <row r="13076" customFormat="false" ht="12.75" hidden="false" customHeight="false" outlineLevel="0" collapsed="false">
      <c r="A13076" s="0" t="n">
        <v>1996</v>
      </c>
      <c r="B13076" s="0" t="n">
        <v>10</v>
      </c>
      <c r="C13076" s="0" t="n">
        <v>17</v>
      </c>
      <c r="D13076" s="0" t="n">
        <v>76</v>
      </c>
      <c r="E13076" s="0" t="n">
        <v>60</v>
      </c>
      <c r="F13076" s="0" t="n">
        <v>0</v>
      </c>
      <c r="H13076" s="0" t="n">
        <f aca="false">+(D13076+E13076)/2</f>
        <v>68</v>
      </c>
      <c r="I13076" s="0" t="n">
        <f aca="false">+IF(H13076&lt;65,65-H13076,0)</f>
        <v>0</v>
      </c>
      <c r="J13076" s="0" t="n">
        <f aca="false">+IF(H13076&gt;$L$12418,H13076-$L$12418,0)</f>
        <v>3</v>
      </c>
      <c r="K13076" s="0" t="n">
        <f aca="false">+I13076+J13076</f>
        <v>3</v>
      </c>
      <c r="L13076" s="32"/>
      <c r="M13076" s="14" t="n">
        <f aca="false">+(L$12416/30.25)+($L$12417*K13076)</f>
        <v>85265.0207564666</v>
      </c>
      <c r="T13076" s="0"/>
    </row>
    <row r="13077" customFormat="false" ht="12.75" hidden="false" customHeight="false" outlineLevel="0" collapsed="false">
      <c r="A13077" s="0" t="n">
        <v>1996</v>
      </c>
      <c r="B13077" s="0" t="n">
        <v>10</v>
      </c>
      <c r="C13077" s="0" t="n">
        <v>18</v>
      </c>
      <c r="D13077" s="0" t="n">
        <v>61</v>
      </c>
      <c r="E13077" s="0" t="n">
        <v>54</v>
      </c>
      <c r="F13077" s="0" t="n">
        <v>0</v>
      </c>
      <c r="H13077" s="0" t="n">
        <f aca="false">+(D13077+E13077)/2</f>
        <v>57.5</v>
      </c>
      <c r="I13077" s="0" t="n">
        <f aca="false">+IF(H13077&lt;65,65-H13077,0)</f>
        <v>7.5</v>
      </c>
      <c r="J13077" s="0" t="n">
        <f aca="false">+IF(H13077&gt;$L$12418,H13077-$L$12418,0)</f>
        <v>0</v>
      </c>
      <c r="K13077" s="0" t="n">
        <f aca="false">+I13077+J13077</f>
        <v>7.5</v>
      </c>
      <c r="L13077" s="32"/>
      <c r="M13077" s="14" t="n">
        <f aca="false">+(L$12416/30.25)+($L$12417*K13077)</f>
        <v>207491.52147323</v>
      </c>
      <c r="T13077" s="0"/>
    </row>
    <row r="13078" customFormat="false" ht="12.75" hidden="false" customHeight="false" outlineLevel="0" collapsed="false">
      <c r="A13078" s="0" t="n">
        <v>1996</v>
      </c>
      <c r="B13078" s="0" t="n">
        <v>10</v>
      </c>
      <c r="C13078" s="0" t="n">
        <v>19</v>
      </c>
      <c r="D13078" s="0" t="n">
        <v>58</v>
      </c>
      <c r="E13078" s="0" t="n">
        <v>49</v>
      </c>
      <c r="F13078" s="0" t="n">
        <v>435</v>
      </c>
      <c r="H13078" s="0" t="n">
        <f aca="false">+(D13078+E13078)/2</f>
        <v>53.5</v>
      </c>
      <c r="I13078" s="0" t="n">
        <f aca="false">+IF(H13078&lt;65,65-H13078,0)</f>
        <v>11.5</v>
      </c>
      <c r="J13078" s="0" t="n">
        <f aca="false">+IF(H13078&gt;$L$12418,H13078-$L$12418,0)</f>
        <v>0</v>
      </c>
      <c r="K13078" s="0" t="n">
        <f aca="false">+I13078+J13078</f>
        <v>11.5</v>
      </c>
      <c r="L13078" s="32"/>
      <c r="M13078" s="14" t="n">
        <f aca="false">+(L$12416/30.25)+($L$12417*K13078)</f>
        <v>316137.29988813</v>
      </c>
      <c r="T13078" s="0"/>
    </row>
    <row r="13079" customFormat="false" ht="12.75" hidden="false" customHeight="false" outlineLevel="0" collapsed="false">
      <c r="A13079" s="0" t="n">
        <v>1996</v>
      </c>
      <c r="B13079" s="0" t="n">
        <v>10</v>
      </c>
      <c r="C13079" s="0" t="n">
        <v>20</v>
      </c>
      <c r="D13079" s="0" t="n">
        <v>59</v>
      </c>
      <c r="E13079" s="0" t="n">
        <v>47</v>
      </c>
      <c r="F13079" s="0" t="n">
        <v>15</v>
      </c>
      <c r="H13079" s="0" t="n">
        <f aca="false">+(D13079+E13079)/2</f>
        <v>53</v>
      </c>
      <c r="I13079" s="0" t="n">
        <f aca="false">+IF(H13079&lt;65,65-H13079,0)</f>
        <v>12</v>
      </c>
      <c r="J13079" s="0" t="n">
        <f aca="false">+IF(H13079&gt;$L$12418,H13079-$L$12418,0)</f>
        <v>0</v>
      </c>
      <c r="K13079" s="0" t="n">
        <f aca="false">+I13079+J13079</f>
        <v>12</v>
      </c>
      <c r="L13079" s="32"/>
      <c r="M13079" s="14" t="n">
        <f aca="false">+(L$12416/30.25)+($L$12417*K13079)</f>
        <v>329718.022189993</v>
      </c>
      <c r="T13079" s="0"/>
    </row>
    <row r="13080" customFormat="false" ht="12.75" hidden="false" customHeight="false" outlineLevel="0" collapsed="false">
      <c r="A13080" s="0" t="n">
        <v>1996</v>
      </c>
      <c r="B13080" s="0" t="n">
        <v>10</v>
      </c>
      <c r="C13080" s="0" t="n">
        <v>21</v>
      </c>
      <c r="D13080" s="0" t="n">
        <v>58</v>
      </c>
      <c r="E13080" s="0" t="n">
        <v>50</v>
      </c>
      <c r="F13080" s="0" t="n">
        <v>35</v>
      </c>
      <c r="H13080" s="0" t="n">
        <f aca="false">+(D13080+E13080)/2</f>
        <v>54</v>
      </c>
      <c r="I13080" s="0" t="n">
        <f aca="false">+IF(H13080&lt;65,65-H13080,0)</f>
        <v>11</v>
      </c>
      <c r="J13080" s="0" t="n">
        <f aca="false">+IF(H13080&gt;$L$12418,H13080-$L$12418,0)</f>
        <v>0</v>
      </c>
      <c r="K13080" s="0" t="n">
        <f aca="false">+I13080+J13080</f>
        <v>11</v>
      </c>
      <c r="L13080" s="32"/>
      <c r="M13080" s="14" t="n">
        <f aca="false">+(L$12416/30.25)+($L$12417*K13080)</f>
        <v>302556.577586267</v>
      </c>
      <c r="T13080" s="0"/>
    </row>
    <row r="13081" customFormat="false" ht="12.75" hidden="false" customHeight="false" outlineLevel="0" collapsed="false">
      <c r="A13081" s="0" t="n">
        <v>1996</v>
      </c>
      <c r="B13081" s="0" t="n">
        <v>10</v>
      </c>
      <c r="C13081" s="0" t="n">
        <v>22</v>
      </c>
      <c r="D13081" s="0" t="n">
        <v>61</v>
      </c>
      <c r="E13081" s="0" t="n">
        <v>49</v>
      </c>
      <c r="F13081" s="0" t="n">
        <v>6</v>
      </c>
      <c r="H13081" s="0" t="n">
        <f aca="false">+(D13081+E13081)/2</f>
        <v>55</v>
      </c>
      <c r="I13081" s="0" t="n">
        <f aca="false">+IF(H13081&lt;65,65-H13081,0)</f>
        <v>10</v>
      </c>
      <c r="J13081" s="0" t="n">
        <f aca="false">+IF(H13081&gt;$L$12418,H13081-$L$12418,0)</f>
        <v>0</v>
      </c>
      <c r="K13081" s="0" t="n">
        <f aca="false">+I13081+J13081</f>
        <v>10</v>
      </c>
      <c r="L13081" s="32"/>
      <c r="M13081" s="14" t="n">
        <f aca="false">+(L$12416/30.25)+($L$12417*K13081)</f>
        <v>275395.132982542</v>
      </c>
      <c r="T13081" s="0"/>
    </row>
    <row r="13082" customFormat="false" ht="12.75" hidden="false" customHeight="false" outlineLevel="0" collapsed="false">
      <c r="A13082" s="0" t="n">
        <v>1996</v>
      </c>
      <c r="B13082" s="0" t="n">
        <v>10</v>
      </c>
      <c r="C13082" s="0" t="n">
        <v>23</v>
      </c>
      <c r="D13082" s="0" t="n">
        <v>67</v>
      </c>
      <c r="E13082" s="0" t="n">
        <v>54</v>
      </c>
      <c r="F13082" s="0" t="n">
        <v>2</v>
      </c>
      <c r="H13082" s="0" t="n">
        <f aca="false">+(D13082+E13082)/2</f>
        <v>60.5</v>
      </c>
      <c r="I13082" s="0" t="n">
        <f aca="false">+IF(H13082&lt;65,65-H13082,0)</f>
        <v>4.5</v>
      </c>
      <c r="J13082" s="0" t="n">
        <f aca="false">+IF(H13082&gt;$L$12418,H13082-$L$12418,0)</f>
        <v>0</v>
      </c>
      <c r="K13082" s="0" t="n">
        <f aca="false">+I13082+J13082</f>
        <v>4.5</v>
      </c>
      <c r="L13082" s="32"/>
      <c r="M13082" s="14" t="n">
        <f aca="false">+(L$12416/30.25)+($L$12417*K13082)</f>
        <v>126007.187662054</v>
      </c>
      <c r="T13082" s="0"/>
    </row>
    <row r="13083" customFormat="false" ht="12.75" hidden="false" customHeight="false" outlineLevel="0" collapsed="false">
      <c r="A13083" s="0" t="n">
        <v>1996</v>
      </c>
      <c r="B13083" s="0" t="n">
        <v>10</v>
      </c>
      <c r="C13083" s="0" t="n">
        <v>24</v>
      </c>
      <c r="D13083" s="0" t="n">
        <v>66</v>
      </c>
      <c r="E13083" s="0" t="n">
        <v>54</v>
      </c>
      <c r="F13083" s="0" t="n">
        <v>0</v>
      </c>
      <c r="H13083" s="0" t="n">
        <f aca="false">+(D13083+E13083)/2</f>
        <v>60</v>
      </c>
      <c r="I13083" s="0" t="n">
        <f aca="false">+IF(H13083&lt;65,65-H13083,0)</f>
        <v>5</v>
      </c>
      <c r="J13083" s="0" t="n">
        <f aca="false">+IF(H13083&gt;$L$12418,H13083-$L$12418,0)</f>
        <v>0</v>
      </c>
      <c r="K13083" s="0" t="n">
        <f aca="false">+I13083+J13083</f>
        <v>5</v>
      </c>
      <c r="L13083" s="32"/>
      <c r="M13083" s="14" t="n">
        <f aca="false">+(L$12416/30.25)+($L$12417*K13083)</f>
        <v>139587.909963917</v>
      </c>
      <c r="T13083" s="0"/>
    </row>
    <row r="13084" customFormat="false" ht="12.75" hidden="false" customHeight="false" outlineLevel="0" collapsed="false">
      <c r="A13084" s="0" t="n">
        <v>1996</v>
      </c>
      <c r="B13084" s="0" t="n">
        <v>10</v>
      </c>
      <c r="C13084" s="0" t="n">
        <v>25</v>
      </c>
      <c r="D13084" s="0" t="n">
        <v>67</v>
      </c>
      <c r="E13084" s="0" t="n">
        <v>52</v>
      </c>
      <c r="F13084" s="0" t="n">
        <v>0</v>
      </c>
      <c r="H13084" s="0" t="n">
        <f aca="false">+(D13084+E13084)/2</f>
        <v>59.5</v>
      </c>
      <c r="I13084" s="0" t="n">
        <f aca="false">+IF(H13084&lt;65,65-H13084,0)</f>
        <v>5.5</v>
      </c>
      <c r="J13084" s="0" t="n">
        <f aca="false">+IF(H13084&gt;$L$12418,H13084-$L$12418,0)</f>
        <v>0</v>
      </c>
      <c r="K13084" s="0" t="n">
        <f aca="false">+I13084+J13084</f>
        <v>5.5</v>
      </c>
      <c r="L13084" s="32"/>
      <c r="M13084" s="14" t="n">
        <f aca="false">+(L$12416/30.25)+($L$12417*K13084)</f>
        <v>153168.632265779</v>
      </c>
      <c r="T13084" s="0"/>
    </row>
    <row r="13085" customFormat="false" ht="12.75" hidden="false" customHeight="false" outlineLevel="0" collapsed="false">
      <c r="A13085" s="0" t="n">
        <v>1996</v>
      </c>
      <c r="B13085" s="0" t="n">
        <v>10</v>
      </c>
      <c r="C13085" s="0" t="n">
        <v>26</v>
      </c>
      <c r="D13085" s="0" t="n">
        <v>65</v>
      </c>
      <c r="E13085" s="0" t="n">
        <v>49</v>
      </c>
      <c r="F13085" s="0" t="n">
        <v>0</v>
      </c>
      <c r="H13085" s="0" t="n">
        <f aca="false">+(D13085+E13085)/2</f>
        <v>57</v>
      </c>
      <c r="I13085" s="0" t="n">
        <f aca="false">+IF(H13085&lt;65,65-H13085,0)</f>
        <v>8</v>
      </c>
      <c r="J13085" s="0" t="n">
        <f aca="false">+IF(H13085&gt;$L$12418,H13085-$L$12418,0)</f>
        <v>0</v>
      </c>
      <c r="K13085" s="0" t="n">
        <f aca="false">+I13085+J13085</f>
        <v>8</v>
      </c>
      <c r="L13085" s="32"/>
      <c r="M13085" s="14" t="n">
        <f aca="false">+(L$12416/30.25)+($L$12417*K13085)</f>
        <v>221072.243775092</v>
      </c>
      <c r="T13085" s="0"/>
    </row>
    <row r="13086" customFormat="false" ht="12.75" hidden="false" customHeight="false" outlineLevel="0" collapsed="false">
      <c r="A13086" s="0" t="n">
        <v>1996</v>
      </c>
      <c r="B13086" s="0" t="n">
        <v>10</v>
      </c>
      <c r="C13086" s="0" t="n">
        <v>27</v>
      </c>
      <c r="D13086" s="0" t="n">
        <v>70</v>
      </c>
      <c r="E13086" s="0" t="n">
        <v>53</v>
      </c>
      <c r="F13086" s="0" t="n">
        <v>0</v>
      </c>
      <c r="H13086" s="0" t="n">
        <f aca="false">+(D13086+E13086)/2</f>
        <v>61.5</v>
      </c>
      <c r="I13086" s="0" t="n">
        <f aca="false">+IF(H13086&lt;65,65-H13086,0)</f>
        <v>3.5</v>
      </c>
      <c r="J13086" s="0" t="n">
        <f aca="false">+IF(H13086&gt;$L$12418,H13086-$L$12418,0)</f>
        <v>0</v>
      </c>
      <c r="K13086" s="0" t="n">
        <f aca="false">+I13086+J13086</f>
        <v>3.5</v>
      </c>
      <c r="L13086" s="32"/>
      <c r="M13086" s="14" t="n">
        <f aca="false">+(L$12416/30.25)+($L$12417*K13086)</f>
        <v>98845.7430583292</v>
      </c>
      <c r="T13086" s="0"/>
    </row>
    <row r="13087" customFormat="false" ht="12.75" hidden="false" customHeight="false" outlineLevel="0" collapsed="false">
      <c r="A13087" s="0" t="n">
        <v>1996</v>
      </c>
      <c r="B13087" s="0" t="n">
        <v>10</v>
      </c>
      <c r="C13087" s="0" t="n">
        <v>28</v>
      </c>
      <c r="D13087" s="0" t="n">
        <v>64</v>
      </c>
      <c r="E13087" s="0" t="n">
        <v>50</v>
      </c>
      <c r="F13087" s="0" t="n">
        <v>17</v>
      </c>
      <c r="H13087" s="0" t="n">
        <f aca="false">+(D13087+E13087)/2</f>
        <v>57</v>
      </c>
      <c r="I13087" s="0" t="n">
        <f aca="false">+IF(H13087&lt;65,65-H13087,0)</f>
        <v>8</v>
      </c>
      <c r="J13087" s="0" t="n">
        <f aca="false">+IF(H13087&gt;$L$12418,H13087-$L$12418,0)</f>
        <v>0</v>
      </c>
      <c r="K13087" s="0" t="n">
        <f aca="false">+I13087+J13087</f>
        <v>8</v>
      </c>
      <c r="L13087" s="32"/>
      <c r="M13087" s="14" t="n">
        <f aca="false">+(L$12416/30.25)+($L$12417*K13087)</f>
        <v>221072.243775092</v>
      </c>
      <c r="T13087" s="0"/>
    </row>
    <row r="13088" customFormat="false" ht="12.75" hidden="false" customHeight="false" outlineLevel="0" collapsed="false">
      <c r="A13088" s="0" t="n">
        <v>1996</v>
      </c>
      <c r="B13088" s="0" t="n">
        <v>10</v>
      </c>
      <c r="C13088" s="0" t="n">
        <v>29</v>
      </c>
      <c r="D13088" s="0" t="n">
        <v>59</v>
      </c>
      <c r="E13088" s="0" t="n">
        <v>46</v>
      </c>
      <c r="F13088" s="0" t="n">
        <v>0</v>
      </c>
      <c r="H13088" s="0" t="n">
        <f aca="false">+(D13088+E13088)/2</f>
        <v>52.5</v>
      </c>
      <c r="I13088" s="0" t="n">
        <f aca="false">+IF(H13088&lt;65,65-H13088,0)</f>
        <v>12.5</v>
      </c>
      <c r="J13088" s="0" t="n">
        <f aca="false">+IF(H13088&gt;$L$12418,H13088-$L$12418,0)</f>
        <v>0</v>
      </c>
      <c r="K13088" s="0" t="n">
        <f aca="false">+I13088+J13088</f>
        <v>12.5</v>
      </c>
      <c r="L13088" s="32"/>
      <c r="M13088" s="14" t="n">
        <f aca="false">+(L$12416/30.25)+($L$12417*K13088)</f>
        <v>343298.744491855</v>
      </c>
      <c r="T13088" s="0"/>
    </row>
    <row r="13089" customFormat="false" ht="12.75" hidden="false" customHeight="false" outlineLevel="0" collapsed="false">
      <c r="A13089" s="0" t="n">
        <v>1996</v>
      </c>
      <c r="B13089" s="0" t="n">
        <v>10</v>
      </c>
      <c r="C13089" s="0" t="n">
        <v>30</v>
      </c>
      <c r="D13089" s="0" t="n">
        <v>65</v>
      </c>
      <c r="E13089" s="0" t="n">
        <v>51</v>
      </c>
      <c r="F13089" s="0" t="n">
        <v>11</v>
      </c>
      <c r="H13089" s="0" t="n">
        <f aca="false">+(D13089+E13089)/2</f>
        <v>58</v>
      </c>
      <c r="I13089" s="0" t="n">
        <f aca="false">+IF(H13089&lt;65,65-H13089,0)</f>
        <v>7</v>
      </c>
      <c r="J13089" s="0" t="n">
        <f aca="false">+IF(H13089&gt;$L$12418,H13089-$L$12418,0)</f>
        <v>0</v>
      </c>
      <c r="K13089" s="0" t="n">
        <f aca="false">+I13089+J13089</f>
        <v>7</v>
      </c>
      <c r="L13089" s="32"/>
      <c r="M13089" s="14" t="n">
        <f aca="false">+(L$12416/30.25)+($L$12417*K13089)</f>
        <v>193910.799171367</v>
      </c>
      <c r="T13089" s="0"/>
    </row>
    <row r="13090" customFormat="false" ht="12.75" hidden="false" customHeight="false" outlineLevel="0" collapsed="false">
      <c r="A13090" s="0" t="n">
        <v>1996</v>
      </c>
      <c r="B13090" s="0" t="n">
        <v>10</v>
      </c>
      <c r="C13090" s="0" t="n">
        <v>31</v>
      </c>
      <c r="D13090" s="0" t="n">
        <v>59</v>
      </c>
      <c r="E13090" s="0" t="n">
        <v>50</v>
      </c>
      <c r="F13090" s="0" t="n">
        <v>0</v>
      </c>
      <c r="H13090" s="0" t="n">
        <f aca="false">+(D13090+E13090)/2</f>
        <v>54.5</v>
      </c>
      <c r="I13090" s="0" t="n">
        <f aca="false">+IF(H13090&lt;65,65-H13090,0)</f>
        <v>10.5</v>
      </c>
      <c r="J13090" s="0" t="n">
        <f aca="false">+IF(H13090&gt;$L$12418,H13090-$L$12418,0)</f>
        <v>0</v>
      </c>
      <c r="K13090" s="0" t="n">
        <f aca="false">+I13090+J13090</f>
        <v>10.5</v>
      </c>
      <c r="L13090" s="32"/>
      <c r="M13090" s="14" t="n">
        <f aca="false">+(L$12416/30.25)+($L$12417*K13090)</f>
        <v>288975.855284405</v>
      </c>
      <c r="T13090" s="0"/>
    </row>
    <row r="13091" customFormat="false" ht="12.75" hidden="false" customHeight="false" outlineLevel="0" collapsed="false">
      <c r="A13091" s="0" t="n">
        <v>1996</v>
      </c>
      <c r="B13091" s="0" t="n">
        <v>11</v>
      </c>
      <c r="C13091" s="0" t="n">
        <v>1</v>
      </c>
      <c r="D13091" s="0" t="n">
        <v>51</v>
      </c>
      <c r="E13091" s="0" t="n">
        <v>41</v>
      </c>
      <c r="F13091" s="0" t="n">
        <v>2</v>
      </c>
      <c r="H13091" s="0" t="n">
        <f aca="false">+(D13091+E13091)/2</f>
        <v>46</v>
      </c>
      <c r="I13091" s="0" t="n">
        <f aca="false">+IF(H13091&lt;65,65-H13091,0)</f>
        <v>19</v>
      </c>
      <c r="J13091" s="0" t="n">
        <f aca="false">+IF(H13091&gt;$L$12418,H13091-$L$12418,0)</f>
        <v>0</v>
      </c>
      <c r="K13091" s="0" t="n">
        <f aca="false">+I13091+J13091</f>
        <v>19</v>
      </c>
      <c r="L13091" s="32"/>
      <c r="M13091" s="14" t="n">
        <f aca="false">+(L$12416/30.25)+($L$12417*K13091)</f>
        <v>519848.134416068</v>
      </c>
      <c r="T13091" s="0"/>
    </row>
    <row r="13092" customFormat="false" ht="12.75" hidden="false" customHeight="false" outlineLevel="0" collapsed="false">
      <c r="A13092" s="0" t="n">
        <v>1996</v>
      </c>
      <c r="B13092" s="0" t="n">
        <v>11</v>
      </c>
      <c r="C13092" s="0" t="n">
        <v>2</v>
      </c>
      <c r="D13092" s="0" t="n">
        <v>50</v>
      </c>
      <c r="E13092" s="0" t="n">
        <v>38</v>
      </c>
      <c r="F13092" s="0" t="n">
        <v>0</v>
      </c>
      <c r="H13092" s="0" t="n">
        <f aca="false">+(D13092+E13092)/2</f>
        <v>44</v>
      </c>
      <c r="I13092" s="0" t="n">
        <f aca="false">+IF(H13092&lt;65,65-H13092,0)</f>
        <v>21</v>
      </c>
      <c r="J13092" s="0" t="n">
        <f aca="false">+IF(H13092&gt;$L$12418,H13092-$L$12418,0)</f>
        <v>0</v>
      </c>
      <c r="K13092" s="0" t="n">
        <f aca="false">+I13092+J13092</f>
        <v>21</v>
      </c>
      <c r="L13092" s="32"/>
      <c r="M13092" s="14" t="n">
        <f aca="false">+(L$12416/30.25)+($L$12417*K13092)</f>
        <v>574171.023623518</v>
      </c>
      <c r="T13092" s="0"/>
    </row>
    <row r="13093" customFormat="false" ht="12.75" hidden="false" customHeight="false" outlineLevel="0" collapsed="false">
      <c r="A13093" s="0" t="n">
        <v>1996</v>
      </c>
      <c r="B13093" s="0" t="n">
        <v>11</v>
      </c>
      <c r="C13093" s="0" t="n">
        <v>3</v>
      </c>
      <c r="D13093" s="0" t="n">
        <v>49</v>
      </c>
      <c r="E13093" s="0" t="n">
        <v>35</v>
      </c>
      <c r="F13093" s="0" t="n">
        <v>0</v>
      </c>
      <c r="H13093" s="0" t="n">
        <f aca="false">+(D13093+E13093)/2</f>
        <v>42</v>
      </c>
      <c r="I13093" s="0" t="n">
        <f aca="false">+IF(H13093&lt;65,65-H13093,0)</f>
        <v>23</v>
      </c>
      <c r="J13093" s="0" t="n">
        <f aca="false">+IF(H13093&gt;$L$12418,H13093-$L$12418,0)</f>
        <v>0</v>
      </c>
      <c r="K13093" s="0" t="n">
        <f aca="false">+I13093+J13093</f>
        <v>23</v>
      </c>
      <c r="L13093" s="32"/>
      <c r="M13093" s="14" t="n">
        <f aca="false">+(L$12416/30.25)+($L$12417*K13093)</f>
        <v>628493.912830969</v>
      </c>
      <c r="T13093" s="0"/>
    </row>
    <row r="13094" customFormat="false" ht="12.75" hidden="false" customHeight="false" outlineLevel="0" collapsed="false">
      <c r="A13094" s="0" t="n">
        <v>1996</v>
      </c>
      <c r="B13094" s="0" t="n">
        <v>11</v>
      </c>
      <c r="C13094" s="0" t="n">
        <v>4</v>
      </c>
      <c r="D13094" s="0" t="n">
        <v>53</v>
      </c>
      <c r="E13094" s="0" t="n">
        <v>37</v>
      </c>
      <c r="F13094" s="0" t="n">
        <v>0</v>
      </c>
      <c r="H13094" s="0" t="n">
        <f aca="false">+(D13094+E13094)/2</f>
        <v>45</v>
      </c>
      <c r="I13094" s="0" t="n">
        <f aca="false">+IF(H13094&lt;65,65-H13094,0)</f>
        <v>20</v>
      </c>
      <c r="J13094" s="0" t="n">
        <f aca="false">+IF(H13094&gt;$L$12418,H13094-$L$12418,0)</f>
        <v>0</v>
      </c>
      <c r="K13094" s="0" t="n">
        <f aca="false">+I13094+J13094</f>
        <v>20</v>
      </c>
      <c r="L13094" s="32"/>
      <c r="M13094" s="14" t="n">
        <f aca="false">+(L$12416/30.25)+($L$12417*K13094)</f>
        <v>547009.579019793</v>
      </c>
      <c r="T13094" s="0"/>
    </row>
    <row r="13095" customFormat="false" ht="12.75" hidden="false" customHeight="false" outlineLevel="0" collapsed="false">
      <c r="A13095" s="0" t="n">
        <v>1996</v>
      </c>
      <c r="B13095" s="0" t="n">
        <v>11</v>
      </c>
      <c r="C13095" s="0" t="n">
        <v>5</v>
      </c>
      <c r="D13095" s="0" t="n">
        <v>59</v>
      </c>
      <c r="E13095" s="0" t="n">
        <v>45</v>
      </c>
      <c r="F13095" s="0" t="n">
        <v>0</v>
      </c>
      <c r="H13095" s="0" t="n">
        <f aca="false">+(D13095+E13095)/2</f>
        <v>52</v>
      </c>
      <c r="I13095" s="0" t="n">
        <f aca="false">+IF(H13095&lt;65,65-H13095,0)</f>
        <v>13</v>
      </c>
      <c r="J13095" s="0" t="n">
        <f aca="false">+IF(H13095&gt;$L$12418,H13095-$L$12418,0)</f>
        <v>0</v>
      </c>
      <c r="K13095" s="0" t="n">
        <f aca="false">+I13095+J13095</f>
        <v>13</v>
      </c>
      <c r="L13095" s="32"/>
      <c r="M13095" s="14" t="n">
        <f aca="false">+(L$12416/30.25)+($L$12417*K13095)</f>
        <v>356879.466793718</v>
      </c>
      <c r="T13095" s="0"/>
    </row>
    <row r="13096" customFormat="false" ht="12.75" hidden="false" customHeight="false" outlineLevel="0" collapsed="false">
      <c r="A13096" s="0" t="n">
        <v>1996</v>
      </c>
      <c r="B13096" s="0" t="n">
        <v>11</v>
      </c>
      <c r="C13096" s="0" t="n">
        <v>6</v>
      </c>
      <c r="D13096" s="0" t="n">
        <v>59</v>
      </c>
      <c r="E13096" s="0" t="n">
        <v>53</v>
      </c>
      <c r="F13096" s="0" t="n">
        <v>6</v>
      </c>
      <c r="H13096" s="0" t="n">
        <f aca="false">+(D13096+E13096)/2</f>
        <v>56</v>
      </c>
      <c r="I13096" s="0" t="n">
        <f aca="false">+IF(H13096&lt;65,65-H13096,0)</f>
        <v>9</v>
      </c>
      <c r="J13096" s="0" t="n">
        <f aca="false">+IF(H13096&gt;$L$12418,H13096-$L$12418,0)</f>
        <v>0</v>
      </c>
      <c r="K13096" s="0" t="n">
        <f aca="false">+I13096+J13096</f>
        <v>9</v>
      </c>
      <c r="L13096" s="32"/>
      <c r="M13096" s="14" t="n">
        <f aca="false">+(L$12416/30.25)+($L$12417*K13096)</f>
        <v>248233.688378817</v>
      </c>
      <c r="T13096" s="0"/>
    </row>
    <row r="13097" customFormat="false" ht="12.75" hidden="false" customHeight="false" outlineLevel="0" collapsed="false">
      <c r="A13097" s="0" t="n">
        <v>1996</v>
      </c>
      <c r="B13097" s="0" t="n">
        <v>11</v>
      </c>
      <c r="C13097" s="0" t="n">
        <v>7</v>
      </c>
      <c r="D13097" s="0" t="n">
        <v>69</v>
      </c>
      <c r="E13097" s="0" t="n">
        <v>54</v>
      </c>
      <c r="F13097" s="0" t="n">
        <v>7</v>
      </c>
      <c r="H13097" s="0" t="n">
        <f aca="false">+(D13097+E13097)/2</f>
        <v>61.5</v>
      </c>
      <c r="I13097" s="0" t="n">
        <f aca="false">+IF(H13097&lt;65,65-H13097,0)</f>
        <v>3.5</v>
      </c>
      <c r="J13097" s="0" t="n">
        <f aca="false">+IF(H13097&gt;$L$12418,H13097-$L$12418,0)</f>
        <v>0</v>
      </c>
      <c r="K13097" s="0" t="n">
        <f aca="false">+I13097+J13097</f>
        <v>3.5</v>
      </c>
      <c r="L13097" s="32"/>
      <c r="M13097" s="14" t="n">
        <f aca="false">+(L$12416/30.25)+($L$12417*K13097)</f>
        <v>98845.7430583292</v>
      </c>
      <c r="T13097" s="0"/>
    </row>
    <row r="13098" customFormat="false" ht="12.75" hidden="false" customHeight="false" outlineLevel="0" collapsed="false">
      <c r="A13098" s="0" t="n">
        <v>1996</v>
      </c>
      <c r="B13098" s="0" t="n">
        <v>11</v>
      </c>
      <c r="C13098" s="0" t="n">
        <v>8</v>
      </c>
      <c r="D13098" s="0" t="n">
        <v>67</v>
      </c>
      <c r="E13098" s="0" t="n">
        <v>62</v>
      </c>
      <c r="F13098" s="0" t="n">
        <v>8</v>
      </c>
      <c r="H13098" s="0" t="n">
        <f aca="false">+(D13098+E13098)/2</f>
        <v>64.5</v>
      </c>
      <c r="I13098" s="0" t="n">
        <f aca="false">+IF(H13098&lt;65,65-H13098,0)</f>
        <v>0.5</v>
      </c>
      <c r="J13098" s="0" t="n">
        <f aca="false">+IF(H13098&gt;$L$12418,H13098-$L$12418,0)</f>
        <v>0</v>
      </c>
      <c r="K13098" s="0" t="n">
        <f aca="false">+I13098+J13098</f>
        <v>0.5</v>
      </c>
      <c r="L13098" s="32"/>
      <c r="M13098" s="14" t="n">
        <f aca="false">+(L$12416/30.25)+($L$12417*K13098)</f>
        <v>17361.4092471539</v>
      </c>
      <c r="T13098" s="0"/>
    </row>
    <row r="13099" customFormat="false" ht="12.75" hidden="false" customHeight="false" outlineLevel="0" collapsed="false">
      <c r="A13099" s="0" t="n">
        <v>1996</v>
      </c>
      <c r="B13099" s="0" t="n">
        <v>11</v>
      </c>
      <c r="C13099" s="0" t="n">
        <v>9</v>
      </c>
      <c r="D13099" s="0" t="n">
        <v>64</v>
      </c>
      <c r="E13099" s="0" t="n">
        <v>46</v>
      </c>
      <c r="F13099" s="0" t="n">
        <v>60</v>
      </c>
      <c r="H13099" s="0" t="n">
        <f aca="false">+(D13099+E13099)/2</f>
        <v>55</v>
      </c>
      <c r="I13099" s="0" t="n">
        <f aca="false">+IF(H13099&lt;65,65-H13099,0)</f>
        <v>10</v>
      </c>
      <c r="J13099" s="0" t="n">
        <f aca="false">+IF(H13099&gt;$L$12418,H13099-$L$12418,0)</f>
        <v>0</v>
      </c>
      <c r="K13099" s="0" t="n">
        <f aca="false">+I13099+J13099</f>
        <v>10</v>
      </c>
      <c r="L13099" s="32"/>
      <c r="M13099" s="14" t="n">
        <f aca="false">+(L$12416/30.25)+($L$12417*K13099)</f>
        <v>275395.132982542</v>
      </c>
      <c r="T13099" s="0"/>
    </row>
    <row r="13100" customFormat="false" ht="12.75" hidden="false" customHeight="false" outlineLevel="0" collapsed="false">
      <c r="A13100" s="0" t="n">
        <v>1996</v>
      </c>
      <c r="B13100" s="0" t="n">
        <v>11</v>
      </c>
      <c r="C13100" s="0" t="n">
        <v>10</v>
      </c>
      <c r="D13100" s="0" t="n">
        <v>49</v>
      </c>
      <c r="E13100" s="0" t="n">
        <v>39</v>
      </c>
      <c r="F13100" s="0" t="n">
        <v>1</v>
      </c>
      <c r="H13100" s="0" t="n">
        <f aca="false">+(D13100+E13100)/2</f>
        <v>44</v>
      </c>
      <c r="I13100" s="0" t="n">
        <f aca="false">+IF(H13100&lt;65,65-H13100,0)</f>
        <v>21</v>
      </c>
      <c r="J13100" s="0" t="n">
        <f aca="false">+IF(H13100&gt;$L$12418,H13100-$L$12418,0)</f>
        <v>0</v>
      </c>
      <c r="K13100" s="0" t="n">
        <f aca="false">+I13100+J13100</f>
        <v>21</v>
      </c>
      <c r="L13100" s="32"/>
      <c r="M13100" s="14" t="n">
        <f aca="false">+(L$12416/30.25)+($L$12417*K13100)</f>
        <v>574171.023623518</v>
      </c>
      <c r="T13100" s="0"/>
    </row>
    <row r="13101" customFormat="false" ht="12.75" hidden="false" customHeight="false" outlineLevel="0" collapsed="false">
      <c r="A13101" s="0" t="n">
        <v>1996</v>
      </c>
      <c r="B13101" s="0" t="n">
        <v>11</v>
      </c>
      <c r="C13101" s="0" t="n">
        <v>11</v>
      </c>
      <c r="D13101" s="0" t="n">
        <v>43</v>
      </c>
      <c r="E13101" s="0" t="n">
        <v>34</v>
      </c>
      <c r="F13101" s="0" t="n">
        <v>0</v>
      </c>
      <c r="H13101" s="0" t="n">
        <f aca="false">+(D13101+E13101)/2</f>
        <v>38.5</v>
      </c>
      <c r="I13101" s="0" t="n">
        <f aca="false">+IF(H13101&lt;65,65-H13101,0)</f>
        <v>26.5</v>
      </c>
      <c r="J13101" s="0" t="n">
        <f aca="false">+IF(H13101&gt;$L$12418,H13101-$L$12418,0)</f>
        <v>0</v>
      </c>
      <c r="K13101" s="0" t="n">
        <f aca="false">+I13101+J13101</f>
        <v>26.5</v>
      </c>
      <c r="L13101" s="32"/>
      <c r="M13101" s="14" t="n">
        <f aca="false">+(L$12416/30.25)+($L$12417*K13101)</f>
        <v>723558.968944006</v>
      </c>
      <c r="T13101" s="0"/>
    </row>
    <row r="13102" customFormat="false" ht="12.75" hidden="false" customHeight="false" outlineLevel="0" collapsed="false">
      <c r="A13102" s="0" t="n">
        <v>1996</v>
      </c>
      <c r="B13102" s="0" t="n">
        <v>11</v>
      </c>
      <c r="C13102" s="0" t="n">
        <v>12</v>
      </c>
      <c r="D13102" s="0" t="n">
        <v>43</v>
      </c>
      <c r="E13102" s="0" t="n">
        <v>32</v>
      </c>
      <c r="F13102" s="0" t="n">
        <v>0</v>
      </c>
      <c r="H13102" s="0" t="n">
        <f aca="false">+(D13102+E13102)/2</f>
        <v>37.5</v>
      </c>
      <c r="I13102" s="0" t="n">
        <f aca="false">+IF(H13102&lt;65,65-H13102,0)</f>
        <v>27.5</v>
      </c>
      <c r="J13102" s="0" t="n">
        <f aca="false">+IF(H13102&gt;$L$12418,H13102-$L$12418,0)</f>
        <v>0</v>
      </c>
      <c r="K13102" s="0" t="n">
        <f aca="false">+I13102+J13102</f>
        <v>27.5</v>
      </c>
      <c r="L13102" s="32"/>
      <c r="M13102" s="14" t="n">
        <f aca="false">+(L$12416/30.25)+($L$12417*K13102)</f>
        <v>750720.413547731</v>
      </c>
      <c r="T13102" s="0"/>
    </row>
    <row r="13103" customFormat="false" ht="12.75" hidden="false" customHeight="false" outlineLevel="0" collapsed="false">
      <c r="A13103" s="0" t="n">
        <v>1996</v>
      </c>
      <c r="B13103" s="0" t="n">
        <v>11</v>
      </c>
      <c r="C13103" s="0" t="n">
        <v>13</v>
      </c>
      <c r="D13103" s="0" t="n">
        <v>42</v>
      </c>
      <c r="E13103" s="0" t="n">
        <v>30</v>
      </c>
      <c r="F13103" s="0" t="n">
        <v>0</v>
      </c>
      <c r="H13103" s="0" t="n">
        <f aca="false">+(D13103+E13103)/2</f>
        <v>36</v>
      </c>
      <c r="I13103" s="0" t="n">
        <f aca="false">+IF(H13103&lt;65,65-H13103,0)</f>
        <v>29</v>
      </c>
      <c r="J13103" s="0" t="n">
        <f aca="false">+IF(H13103&gt;$L$12418,H13103-$L$12418,0)</f>
        <v>0</v>
      </c>
      <c r="K13103" s="0" t="n">
        <f aca="false">+I13103+J13103</f>
        <v>29</v>
      </c>
      <c r="L13103" s="32"/>
      <c r="M13103" s="14" t="n">
        <f aca="false">+(L$12416/30.25)+($L$12417*K13103)</f>
        <v>791462.580453319</v>
      </c>
      <c r="T13103" s="0"/>
    </row>
    <row r="13104" customFormat="false" ht="12.75" hidden="false" customHeight="false" outlineLevel="0" collapsed="false">
      <c r="A13104" s="0" t="n">
        <v>1996</v>
      </c>
      <c r="B13104" s="0" t="n">
        <v>11</v>
      </c>
      <c r="C13104" s="0" t="n">
        <v>14</v>
      </c>
      <c r="D13104" s="0" t="n">
        <v>37</v>
      </c>
      <c r="E13104" s="0" t="n">
        <v>32</v>
      </c>
      <c r="F13104" s="0" t="n">
        <v>0</v>
      </c>
      <c r="H13104" s="0" t="n">
        <f aca="false">+(D13104+E13104)/2</f>
        <v>34.5</v>
      </c>
      <c r="I13104" s="0" t="n">
        <f aca="false">+IF(H13104&lt;65,65-H13104,0)</f>
        <v>30.5</v>
      </c>
      <c r="J13104" s="0" t="n">
        <f aca="false">+IF(H13104&gt;$L$12418,H13104-$L$12418,0)</f>
        <v>0</v>
      </c>
      <c r="K13104" s="0" t="n">
        <f aca="false">+I13104+J13104</f>
        <v>30.5</v>
      </c>
      <c r="L13104" s="32"/>
      <c r="M13104" s="14" t="n">
        <f aca="false">+(L$12416/30.25)+($L$12417*K13104)</f>
        <v>832204.747358907</v>
      </c>
      <c r="T13104" s="0"/>
    </row>
    <row r="13105" customFormat="false" ht="12.75" hidden="false" customHeight="false" outlineLevel="0" collapsed="false">
      <c r="A13105" s="0" t="n">
        <v>1996</v>
      </c>
      <c r="B13105" s="0" t="n">
        <v>11</v>
      </c>
      <c r="C13105" s="0" t="n">
        <v>15</v>
      </c>
      <c r="D13105" s="0" t="n">
        <v>37</v>
      </c>
      <c r="E13105" s="0" t="n">
        <v>28</v>
      </c>
      <c r="F13105" s="0" t="n">
        <v>0</v>
      </c>
      <c r="H13105" s="0" t="n">
        <f aca="false">+(D13105+E13105)/2</f>
        <v>32.5</v>
      </c>
      <c r="I13105" s="0" t="n">
        <f aca="false">+IF(H13105&lt;65,65-H13105,0)</f>
        <v>32.5</v>
      </c>
      <c r="J13105" s="0" t="n">
        <f aca="false">+IF(H13105&gt;$L$12418,H13105-$L$12418,0)</f>
        <v>0</v>
      </c>
      <c r="K13105" s="0" t="n">
        <f aca="false">+I13105+J13105</f>
        <v>32.5</v>
      </c>
      <c r="L13105" s="32"/>
      <c r="M13105" s="14" t="n">
        <f aca="false">+(L$12416/30.25)+($L$12417*K13105)</f>
        <v>886527.636566357</v>
      </c>
      <c r="T13105" s="0"/>
    </row>
    <row r="13106" customFormat="false" ht="12.75" hidden="false" customHeight="false" outlineLevel="0" collapsed="false">
      <c r="A13106" s="0" t="n">
        <v>1996</v>
      </c>
      <c r="B13106" s="0" t="n">
        <v>11</v>
      </c>
      <c r="C13106" s="0" t="n">
        <v>16</v>
      </c>
      <c r="D13106" s="0" t="n">
        <v>44</v>
      </c>
      <c r="E13106" s="0" t="n">
        <v>26</v>
      </c>
      <c r="F13106" s="0" t="n">
        <v>0</v>
      </c>
      <c r="H13106" s="0" t="n">
        <f aca="false">+(D13106+E13106)/2</f>
        <v>35</v>
      </c>
      <c r="I13106" s="0" t="n">
        <f aca="false">+IF(H13106&lt;65,65-H13106,0)</f>
        <v>30</v>
      </c>
      <c r="J13106" s="0" t="n">
        <f aca="false">+IF(H13106&gt;$L$12418,H13106-$L$12418,0)</f>
        <v>0</v>
      </c>
      <c r="K13106" s="0" t="n">
        <f aca="false">+I13106+J13106</f>
        <v>30</v>
      </c>
      <c r="L13106" s="32"/>
      <c r="M13106" s="14" t="n">
        <f aca="false">+(L$12416/30.25)+($L$12417*K13106)</f>
        <v>818624.025057044</v>
      </c>
      <c r="T13106" s="0"/>
    </row>
    <row r="13107" customFormat="false" ht="12.75" hidden="false" customHeight="false" outlineLevel="0" collapsed="false">
      <c r="A13107" s="0" t="n">
        <v>1996</v>
      </c>
      <c r="B13107" s="0" t="n">
        <v>11</v>
      </c>
      <c r="C13107" s="0" t="n">
        <v>17</v>
      </c>
      <c r="D13107" s="0" t="n">
        <v>55</v>
      </c>
      <c r="E13107" s="0" t="n">
        <v>33</v>
      </c>
      <c r="F13107" s="0" t="n">
        <v>0</v>
      </c>
      <c r="H13107" s="0" t="n">
        <f aca="false">+(D13107+E13107)/2</f>
        <v>44</v>
      </c>
      <c r="I13107" s="0" t="n">
        <f aca="false">+IF(H13107&lt;65,65-H13107,0)</f>
        <v>21</v>
      </c>
      <c r="J13107" s="0" t="n">
        <f aca="false">+IF(H13107&gt;$L$12418,H13107-$L$12418,0)</f>
        <v>0</v>
      </c>
      <c r="K13107" s="0" t="n">
        <f aca="false">+I13107+J13107</f>
        <v>21</v>
      </c>
      <c r="L13107" s="32"/>
      <c r="M13107" s="14" t="n">
        <f aca="false">+(L$12416/30.25)+($L$12417*K13107)</f>
        <v>574171.023623518</v>
      </c>
      <c r="T13107" s="0"/>
    </row>
    <row r="13108" customFormat="false" ht="12.75" hidden="false" customHeight="false" outlineLevel="0" collapsed="false">
      <c r="A13108" s="0" t="n">
        <v>1996</v>
      </c>
      <c r="B13108" s="0" t="n">
        <v>11</v>
      </c>
      <c r="C13108" s="0" t="n">
        <v>18</v>
      </c>
      <c r="D13108" s="0" t="n">
        <v>55</v>
      </c>
      <c r="E13108" s="0" t="n">
        <v>42</v>
      </c>
      <c r="F13108" s="0" t="n">
        <v>1</v>
      </c>
      <c r="H13108" s="0" t="n">
        <f aca="false">+(D13108+E13108)/2</f>
        <v>48.5</v>
      </c>
      <c r="I13108" s="0" t="n">
        <f aca="false">+IF(H13108&lt;65,65-H13108,0)</f>
        <v>16.5</v>
      </c>
      <c r="J13108" s="0" t="n">
        <f aca="false">+IF(H13108&gt;$L$12418,H13108-$L$12418,0)</f>
        <v>0</v>
      </c>
      <c r="K13108" s="0" t="n">
        <f aca="false">+I13108+J13108</f>
        <v>16.5</v>
      </c>
      <c r="L13108" s="32"/>
      <c r="M13108" s="14" t="n">
        <f aca="false">+(L$12416/30.25)+($L$12417*K13108)</f>
        <v>451944.522906755</v>
      </c>
      <c r="T13108" s="0"/>
    </row>
    <row r="13109" customFormat="false" ht="12.75" hidden="false" customHeight="false" outlineLevel="0" collapsed="false">
      <c r="A13109" s="0" t="n">
        <v>1996</v>
      </c>
      <c r="B13109" s="0" t="n">
        <v>11</v>
      </c>
      <c r="C13109" s="0" t="n">
        <v>19</v>
      </c>
      <c r="D13109" s="0" t="n">
        <v>51</v>
      </c>
      <c r="E13109" s="0" t="n">
        <v>39</v>
      </c>
      <c r="F13109" s="0" t="n">
        <v>4</v>
      </c>
      <c r="H13109" s="0" t="n">
        <f aca="false">+(D13109+E13109)/2</f>
        <v>45</v>
      </c>
      <c r="I13109" s="0" t="n">
        <f aca="false">+IF(H13109&lt;65,65-H13109,0)</f>
        <v>20</v>
      </c>
      <c r="J13109" s="0" t="n">
        <f aca="false">+IF(H13109&gt;$L$12418,H13109-$L$12418,0)</f>
        <v>0</v>
      </c>
      <c r="K13109" s="0" t="n">
        <f aca="false">+I13109+J13109</f>
        <v>20</v>
      </c>
      <c r="L13109" s="32"/>
      <c r="M13109" s="14" t="n">
        <f aca="false">+(L$12416/30.25)+($L$12417*K13109)</f>
        <v>547009.579019793</v>
      </c>
      <c r="T13109" s="0"/>
    </row>
    <row r="13110" customFormat="false" ht="12.75" hidden="false" customHeight="false" outlineLevel="0" collapsed="false">
      <c r="A13110" s="0" t="n">
        <v>1996</v>
      </c>
      <c r="B13110" s="0" t="n">
        <v>11</v>
      </c>
      <c r="C13110" s="0" t="n">
        <v>20</v>
      </c>
      <c r="D13110" s="0" t="n">
        <v>44</v>
      </c>
      <c r="E13110" s="0" t="n">
        <v>35</v>
      </c>
      <c r="F13110" s="0" t="n">
        <v>0</v>
      </c>
      <c r="H13110" s="0" t="n">
        <f aca="false">+(D13110+E13110)/2</f>
        <v>39.5</v>
      </c>
      <c r="I13110" s="0" t="n">
        <f aca="false">+IF(H13110&lt;65,65-H13110,0)</f>
        <v>25.5</v>
      </c>
      <c r="J13110" s="0" t="n">
        <f aca="false">+IF(H13110&gt;$L$12418,H13110-$L$12418,0)</f>
        <v>0</v>
      </c>
      <c r="K13110" s="0" t="n">
        <f aca="false">+I13110+J13110</f>
        <v>25.5</v>
      </c>
      <c r="L13110" s="32"/>
      <c r="M13110" s="14" t="n">
        <f aca="false">+(L$12416/30.25)+($L$12417*K13110)</f>
        <v>696397.524340281</v>
      </c>
      <c r="T13110" s="0"/>
    </row>
    <row r="13111" customFormat="false" ht="12.75" hidden="false" customHeight="false" outlineLevel="0" collapsed="false">
      <c r="A13111" s="0" t="n">
        <v>1996</v>
      </c>
      <c r="B13111" s="0" t="n">
        <v>11</v>
      </c>
      <c r="C13111" s="0" t="n">
        <v>21</v>
      </c>
      <c r="D13111" s="0" t="n">
        <v>43</v>
      </c>
      <c r="E13111" s="0" t="n">
        <v>33</v>
      </c>
      <c r="F13111" s="0" t="n">
        <v>0</v>
      </c>
      <c r="H13111" s="0" t="n">
        <f aca="false">+(D13111+E13111)/2</f>
        <v>38</v>
      </c>
      <c r="I13111" s="0" t="n">
        <f aca="false">+IF(H13111&lt;65,65-H13111,0)</f>
        <v>27</v>
      </c>
      <c r="J13111" s="0" t="n">
        <f aca="false">+IF(H13111&gt;$L$12418,H13111-$L$12418,0)</f>
        <v>0</v>
      </c>
      <c r="K13111" s="0" t="n">
        <f aca="false">+I13111+J13111</f>
        <v>27</v>
      </c>
      <c r="L13111" s="32"/>
      <c r="M13111" s="14" t="n">
        <f aca="false">+(L$12416/30.25)+($L$12417*K13111)</f>
        <v>737139.691245869</v>
      </c>
      <c r="T13111" s="0"/>
    </row>
    <row r="13112" customFormat="false" ht="12.75" hidden="false" customHeight="false" outlineLevel="0" collapsed="false">
      <c r="A13112" s="0" t="n">
        <v>1996</v>
      </c>
      <c r="B13112" s="0" t="n">
        <v>11</v>
      </c>
      <c r="C13112" s="0" t="n">
        <v>22</v>
      </c>
      <c r="D13112" s="0" t="n">
        <v>45</v>
      </c>
      <c r="E13112" s="0" t="n">
        <v>37</v>
      </c>
      <c r="F13112" s="0" t="n">
        <v>0</v>
      </c>
      <c r="H13112" s="0" t="n">
        <f aca="false">+(D13112+E13112)/2</f>
        <v>41</v>
      </c>
      <c r="I13112" s="0" t="n">
        <f aca="false">+IF(H13112&lt;65,65-H13112,0)</f>
        <v>24</v>
      </c>
      <c r="J13112" s="0" t="n">
        <f aca="false">+IF(H13112&gt;$L$12418,H13112-$L$12418,0)</f>
        <v>0</v>
      </c>
      <c r="K13112" s="0" t="n">
        <f aca="false">+I13112+J13112</f>
        <v>24</v>
      </c>
      <c r="L13112" s="32"/>
      <c r="M13112" s="14" t="n">
        <f aca="false">+(L$12416/30.25)+($L$12417*K13112)</f>
        <v>655655.357434694</v>
      </c>
      <c r="T13112" s="0"/>
    </row>
    <row r="13113" customFormat="false" ht="12.75" hidden="false" customHeight="false" outlineLevel="0" collapsed="false">
      <c r="A13113" s="0" t="n">
        <v>1996</v>
      </c>
      <c r="B13113" s="0" t="n">
        <v>11</v>
      </c>
      <c r="C13113" s="0" t="n">
        <v>23</v>
      </c>
      <c r="D13113" s="0" t="n">
        <v>48</v>
      </c>
      <c r="E13113" s="0" t="n">
        <v>34</v>
      </c>
      <c r="F13113" s="0" t="n">
        <v>0</v>
      </c>
      <c r="H13113" s="0" t="n">
        <f aca="false">+(D13113+E13113)/2</f>
        <v>41</v>
      </c>
      <c r="I13113" s="0" t="n">
        <f aca="false">+IF(H13113&lt;65,65-H13113,0)</f>
        <v>24</v>
      </c>
      <c r="J13113" s="0" t="n">
        <f aca="false">+IF(H13113&gt;$L$12418,H13113-$L$12418,0)</f>
        <v>0</v>
      </c>
      <c r="K13113" s="0" t="n">
        <f aca="false">+I13113+J13113</f>
        <v>24</v>
      </c>
      <c r="L13113" s="32"/>
      <c r="M13113" s="14" t="n">
        <f aca="false">+(L$12416/30.25)+($L$12417*K13113)</f>
        <v>655655.357434694</v>
      </c>
      <c r="T13113" s="0"/>
    </row>
    <row r="13114" customFormat="false" ht="12.75" hidden="false" customHeight="false" outlineLevel="0" collapsed="false">
      <c r="A13114" s="0" t="n">
        <v>1996</v>
      </c>
      <c r="B13114" s="0" t="n">
        <v>11</v>
      </c>
      <c r="C13114" s="0" t="n">
        <v>24</v>
      </c>
      <c r="D13114" s="0" t="n">
        <v>45</v>
      </c>
      <c r="E13114" s="0" t="n">
        <v>40</v>
      </c>
      <c r="F13114" s="0" t="n">
        <v>0</v>
      </c>
      <c r="H13114" s="0" t="n">
        <f aca="false">+(D13114+E13114)/2</f>
        <v>42.5</v>
      </c>
      <c r="I13114" s="0" t="n">
        <f aca="false">+IF(H13114&lt;65,65-H13114,0)</f>
        <v>22.5</v>
      </c>
      <c r="J13114" s="0" t="n">
        <f aca="false">+IF(H13114&gt;$L$12418,H13114-$L$12418,0)</f>
        <v>0</v>
      </c>
      <c r="K13114" s="0" t="n">
        <f aca="false">+I13114+J13114</f>
        <v>22.5</v>
      </c>
      <c r="L13114" s="32"/>
      <c r="M13114" s="14" t="n">
        <f aca="false">+(L$12416/30.25)+($L$12417*K13114)</f>
        <v>614913.190529106</v>
      </c>
      <c r="T13114" s="0"/>
    </row>
    <row r="13115" customFormat="false" ht="12.75" hidden="false" customHeight="false" outlineLevel="0" collapsed="false">
      <c r="A13115" s="0" t="n">
        <v>1996</v>
      </c>
      <c r="B13115" s="0" t="n">
        <v>11</v>
      </c>
      <c r="C13115" s="0" t="n">
        <v>25</v>
      </c>
      <c r="D13115" s="0" t="n">
        <v>54</v>
      </c>
      <c r="E13115" s="0" t="n">
        <v>43</v>
      </c>
      <c r="F13115" s="0" t="n">
        <v>2</v>
      </c>
      <c r="H13115" s="0" t="n">
        <f aca="false">+(D13115+E13115)/2</f>
        <v>48.5</v>
      </c>
      <c r="I13115" s="0" t="n">
        <f aca="false">+IF(H13115&lt;65,65-H13115,0)</f>
        <v>16.5</v>
      </c>
      <c r="J13115" s="0" t="n">
        <f aca="false">+IF(H13115&gt;$L$12418,H13115-$L$12418,0)</f>
        <v>0</v>
      </c>
      <c r="K13115" s="0" t="n">
        <f aca="false">+I13115+J13115</f>
        <v>16.5</v>
      </c>
      <c r="L13115" s="32"/>
      <c r="M13115" s="14" t="n">
        <f aca="false">+(L$12416/30.25)+($L$12417*K13115)</f>
        <v>451944.522906755</v>
      </c>
      <c r="T13115" s="0"/>
    </row>
    <row r="13116" customFormat="false" ht="12.75" hidden="false" customHeight="false" outlineLevel="0" collapsed="false">
      <c r="A13116" s="0" t="n">
        <v>1996</v>
      </c>
      <c r="B13116" s="0" t="n">
        <v>11</v>
      </c>
      <c r="C13116" s="0" t="n">
        <v>26</v>
      </c>
      <c r="D13116" s="0" t="n">
        <v>56</v>
      </c>
      <c r="E13116" s="0" t="n">
        <v>34</v>
      </c>
      <c r="F13116" s="0" t="n">
        <v>191</v>
      </c>
      <c r="H13116" s="0" t="n">
        <f aca="false">+(D13116+E13116)/2</f>
        <v>45</v>
      </c>
      <c r="I13116" s="0" t="n">
        <f aca="false">+IF(H13116&lt;65,65-H13116,0)</f>
        <v>20</v>
      </c>
      <c r="J13116" s="0" t="n">
        <f aca="false">+IF(H13116&gt;$L$12418,H13116-$L$12418,0)</f>
        <v>0</v>
      </c>
      <c r="K13116" s="0" t="n">
        <f aca="false">+I13116+J13116</f>
        <v>20</v>
      </c>
      <c r="L13116" s="32"/>
      <c r="M13116" s="14" t="n">
        <f aca="false">+(L$12416/30.25)+($L$12417*K13116)</f>
        <v>547009.579019793</v>
      </c>
      <c r="T13116" s="0"/>
    </row>
    <row r="13117" customFormat="false" ht="12.75" hidden="false" customHeight="false" outlineLevel="0" collapsed="false">
      <c r="A13117" s="0" t="n">
        <v>1996</v>
      </c>
      <c r="B13117" s="0" t="n">
        <v>11</v>
      </c>
      <c r="C13117" s="0" t="n">
        <v>27</v>
      </c>
      <c r="D13117" s="0" t="n">
        <v>34</v>
      </c>
      <c r="E13117" s="0" t="n">
        <v>25</v>
      </c>
      <c r="F13117" s="0" t="n">
        <v>0</v>
      </c>
      <c r="H13117" s="0" t="n">
        <f aca="false">+(D13117+E13117)/2</f>
        <v>29.5</v>
      </c>
      <c r="I13117" s="0" t="n">
        <f aca="false">+IF(H13117&lt;65,65-H13117,0)</f>
        <v>35.5</v>
      </c>
      <c r="J13117" s="0" t="n">
        <f aca="false">+IF(H13117&gt;$L$12418,H13117-$L$12418,0)</f>
        <v>0</v>
      </c>
      <c r="K13117" s="0" t="n">
        <f aca="false">+I13117+J13117</f>
        <v>35.5</v>
      </c>
      <c r="L13117" s="32"/>
      <c r="M13117" s="14" t="n">
        <f aca="false">+(L$12416/30.25)+($L$12417*K13117)</f>
        <v>968011.970377532</v>
      </c>
      <c r="T13117" s="0"/>
    </row>
    <row r="13118" customFormat="false" ht="12.75" hidden="false" customHeight="false" outlineLevel="0" collapsed="false">
      <c r="A13118" s="0" t="n">
        <v>1996</v>
      </c>
      <c r="B13118" s="0" t="n">
        <v>11</v>
      </c>
      <c r="C13118" s="0" t="n">
        <v>28</v>
      </c>
      <c r="D13118" s="0" t="n">
        <v>31</v>
      </c>
      <c r="E13118" s="0" t="n">
        <v>23</v>
      </c>
      <c r="F13118" s="0" t="n">
        <v>0</v>
      </c>
      <c r="H13118" s="0" t="n">
        <f aca="false">+(D13118+E13118)/2</f>
        <v>27</v>
      </c>
      <c r="I13118" s="0" t="n">
        <f aca="false">+IF(H13118&lt;65,65-H13118,0)</f>
        <v>38</v>
      </c>
      <c r="J13118" s="0" t="n">
        <f aca="false">+IF(H13118&gt;$L$12418,H13118-$L$12418,0)</f>
        <v>0</v>
      </c>
      <c r="K13118" s="0" t="n">
        <f aca="false">+I13118+J13118</f>
        <v>38</v>
      </c>
      <c r="L13118" s="32"/>
      <c r="M13118" s="14" t="n">
        <f aca="false">+(L$12416/30.25)+($L$12417*K13118)</f>
        <v>1035915.58188684</v>
      </c>
      <c r="T13118" s="0"/>
    </row>
    <row r="13119" customFormat="false" ht="12.75" hidden="false" customHeight="false" outlineLevel="0" collapsed="false">
      <c r="A13119" s="0" t="n">
        <v>1996</v>
      </c>
      <c r="B13119" s="0" t="n">
        <v>11</v>
      </c>
      <c r="C13119" s="0" t="n">
        <v>29</v>
      </c>
      <c r="D13119" s="0" t="n">
        <v>41</v>
      </c>
      <c r="E13119" s="0" t="n">
        <v>27</v>
      </c>
      <c r="F13119" s="0" t="n">
        <v>0</v>
      </c>
      <c r="H13119" s="0" t="n">
        <f aca="false">+(D13119+E13119)/2</f>
        <v>34</v>
      </c>
      <c r="I13119" s="0" t="n">
        <f aca="false">+IF(H13119&lt;65,65-H13119,0)</f>
        <v>31</v>
      </c>
      <c r="J13119" s="0" t="n">
        <f aca="false">+IF(H13119&gt;$L$12418,H13119-$L$12418,0)</f>
        <v>0</v>
      </c>
      <c r="K13119" s="0" t="n">
        <f aca="false">+I13119+J13119</f>
        <v>31</v>
      </c>
      <c r="L13119" s="32"/>
      <c r="M13119" s="14" t="n">
        <f aca="false">+(L$12416/30.25)+($L$12417*K13119)</f>
        <v>845785.469660769</v>
      </c>
      <c r="T13119" s="0"/>
    </row>
    <row r="13120" customFormat="false" ht="12.75" hidden="false" customHeight="false" outlineLevel="0" collapsed="false">
      <c r="A13120" s="0" t="n">
        <v>1996</v>
      </c>
      <c r="B13120" s="0" t="n">
        <v>11</v>
      </c>
      <c r="C13120" s="0" t="n">
        <v>30</v>
      </c>
      <c r="D13120" s="0" t="n">
        <v>48</v>
      </c>
      <c r="E13120" s="0" t="n">
        <v>34</v>
      </c>
      <c r="F13120" s="0" t="n">
        <v>5</v>
      </c>
      <c r="H13120" s="0" t="n">
        <f aca="false">+(D13120+E13120)/2</f>
        <v>41</v>
      </c>
      <c r="I13120" s="0" t="n">
        <f aca="false">+IF(H13120&lt;65,65-H13120,0)</f>
        <v>24</v>
      </c>
      <c r="J13120" s="0" t="n">
        <f aca="false">+IF(H13120&gt;$L$12418,H13120-$L$12418,0)</f>
        <v>0</v>
      </c>
      <c r="K13120" s="0" t="n">
        <f aca="false">+I13120+J13120</f>
        <v>24</v>
      </c>
      <c r="L13120" s="32"/>
      <c r="M13120" s="14" t="n">
        <f aca="false">+(L$12416/30.25)+($L$12417*K13120)</f>
        <v>655655.357434694</v>
      </c>
      <c r="T13120" s="0"/>
    </row>
    <row r="13121" customFormat="false" ht="12.75" hidden="false" customHeight="false" outlineLevel="0" collapsed="false">
      <c r="A13121" s="0" t="n">
        <v>1996</v>
      </c>
      <c r="B13121" s="0" t="n">
        <v>12</v>
      </c>
      <c r="C13121" s="0" t="n">
        <v>1</v>
      </c>
      <c r="D13121" s="0" t="n">
        <v>58</v>
      </c>
      <c r="E13121" s="0" t="n">
        <v>48</v>
      </c>
      <c r="F13121" s="0" t="n">
        <v>99</v>
      </c>
      <c r="H13121" s="0" t="n">
        <f aca="false">+(D13121+E13121)/2</f>
        <v>53</v>
      </c>
      <c r="I13121" s="0" t="n">
        <f aca="false">+IF(H13121&lt;65,65-H13121,0)</f>
        <v>12</v>
      </c>
      <c r="J13121" s="0" t="n">
        <f aca="false">+IF(H13121&gt;$L$12418,H13121-$L$12418,0)</f>
        <v>0</v>
      </c>
      <c r="K13121" s="0" t="n">
        <f aca="false">+I13121+J13121</f>
        <v>12</v>
      </c>
      <c r="L13121" s="32"/>
      <c r="M13121" s="14" t="n">
        <f aca="false">+(L$12416/30.25)+($L$12417*K13121)</f>
        <v>329718.022189993</v>
      </c>
      <c r="T13121" s="0"/>
    </row>
    <row r="13122" customFormat="false" ht="12.75" hidden="false" customHeight="false" outlineLevel="0" collapsed="false">
      <c r="A13122" s="0" t="n">
        <v>1996</v>
      </c>
      <c r="B13122" s="0" t="n">
        <v>12</v>
      </c>
      <c r="C13122" s="0" t="n">
        <v>2</v>
      </c>
      <c r="D13122" s="0" t="n">
        <v>57</v>
      </c>
      <c r="E13122" s="0" t="n">
        <v>38</v>
      </c>
      <c r="F13122" s="0" t="n">
        <v>85</v>
      </c>
      <c r="H13122" s="0" t="n">
        <f aca="false">+(D13122+E13122)/2</f>
        <v>47.5</v>
      </c>
      <c r="I13122" s="0" t="n">
        <f aca="false">+IF(H13122&lt;65,65-H13122,0)</f>
        <v>17.5</v>
      </c>
      <c r="J13122" s="0" t="n">
        <f aca="false">+IF(H13122&gt;$L$12418,H13122-$L$12418,0)</f>
        <v>0</v>
      </c>
      <c r="K13122" s="0" t="n">
        <f aca="false">+I13122+J13122</f>
        <v>17.5</v>
      </c>
      <c r="L13122" s="32"/>
      <c r="M13122" s="14" t="n">
        <f aca="false">+(L$12416/30.25)+($L$12417*K13122)</f>
        <v>479105.967510481</v>
      </c>
      <c r="T13122" s="0"/>
    </row>
    <row r="13123" customFormat="false" ht="12.75" hidden="false" customHeight="false" outlineLevel="0" collapsed="false">
      <c r="A13123" s="0" t="n">
        <v>1996</v>
      </c>
      <c r="B13123" s="0" t="n">
        <v>12</v>
      </c>
      <c r="C13123" s="0" t="n">
        <v>3</v>
      </c>
      <c r="D13123" s="0" t="n">
        <v>48</v>
      </c>
      <c r="E13123" s="0" t="n">
        <v>37</v>
      </c>
      <c r="F13123" s="0" t="n">
        <v>0</v>
      </c>
      <c r="H13123" s="0" t="n">
        <f aca="false">+(D13123+E13123)/2</f>
        <v>42.5</v>
      </c>
      <c r="I13123" s="0" t="n">
        <f aca="false">+IF(H13123&lt;65,65-H13123,0)</f>
        <v>22.5</v>
      </c>
      <c r="J13123" s="0" t="n">
        <f aca="false">+IF(H13123&gt;$L$12418,H13123-$L$12418,0)</f>
        <v>0</v>
      </c>
      <c r="K13123" s="0" t="n">
        <f aca="false">+I13123+J13123</f>
        <v>22.5</v>
      </c>
      <c r="L13123" s="32"/>
      <c r="M13123" s="14" t="n">
        <f aca="false">+(L$12416/30.25)+($L$12417*K13123)</f>
        <v>614913.190529106</v>
      </c>
      <c r="T13123" s="0"/>
    </row>
    <row r="13124" customFormat="false" ht="12.75" hidden="false" customHeight="false" outlineLevel="0" collapsed="false">
      <c r="A13124" s="0" t="n">
        <v>1996</v>
      </c>
      <c r="B13124" s="0" t="n">
        <v>12</v>
      </c>
      <c r="C13124" s="0" t="n">
        <v>4</v>
      </c>
      <c r="D13124" s="0" t="n">
        <v>48</v>
      </c>
      <c r="E13124" s="0" t="n">
        <v>40</v>
      </c>
      <c r="F13124" s="0" t="n">
        <v>3</v>
      </c>
      <c r="H13124" s="0" t="n">
        <f aca="false">+(D13124+E13124)/2</f>
        <v>44</v>
      </c>
      <c r="I13124" s="0" t="n">
        <f aca="false">+IF(H13124&lt;65,65-H13124,0)</f>
        <v>21</v>
      </c>
      <c r="J13124" s="0" t="n">
        <f aca="false">+IF(H13124&gt;$L$12418,H13124-$L$12418,0)</f>
        <v>0</v>
      </c>
      <c r="K13124" s="0" t="n">
        <f aca="false">+I13124+J13124</f>
        <v>21</v>
      </c>
      <c r="L13124" s="32"/>
      <c r="M13124" s="14" t="n">
        <f aca="false">+(L$12416/30.25)+($L$12417*K13124)</f>
        <v>574171.023623518</v>
      </c>
      <c r="T13124" s="0"/>
    </row>
    <row r="13125" customFormat="false" ht="12.75" hidden="false" customHeight="false" outlineLevel="0" collapsed="false">
      <c r="A13125" s="0" t="n">
        <v>1996</v>
      </c>
      <c r="B13125" s="0" t="n">
        <v>12</v>
      </c>
      <c r="C13125" s="0" t="n">
        <v>5</v>
      </c>
      <c r="D13125" s="0" t="n">
        <v>46</v>
      </c>
      <c r="E13125" s="0" t="n">
        <v>37</v>
      </c>
      <c r="F13125" s="0" t="n">
        <v>0</v>
      </c>
      <c r="H13125" s="0" t="n">
        <f aca="false">+(D13125+E13125)/2</f>
        <v>41.5</v>
      </c>
      <c r="I13125" s="0" t="n">
        <f aca="false">+IF(H13125&lt;65,65-H13125,0)</f>
        <v>23.5</v>
      </c>
      <c r="J13125" s="0" t="n">
        <f aca="false">+IF(H13125&gt;$L$12418,H13125-$L$12418,0)</f>
        <v>0</v>
      </c>
      <c r="K13125" s="0" t="n">
        <f aca="false">+I13125+J13125</f>
        <v>23.5</v>
      </c>
      <c r="L13125" s="32"/>
      <c r="M13125" s="14" t="n">
        <f aca="false">+(L$12416/30.25)+($L$12417*K13125)</f>
        <v>642074.635132831</v>
      </c>
      <c r="T13125" s="0"/>
    </row>
    <row r="13126" customFormat="false" ht="12.75" hidden="false" customHeight="false" outlineLevel="0" collapsed="false">
      <c r="A13126" s="0" t="n">
        <v>1996</v>
      </c>
      <c r="B13126" s="0" t="n">
        <v>12</v>
      </c>
      <c r="C13126" s="0" t="n">
        <v>6</v>
      </c>
      <c r="D13126" s="0" t="n">
        <v>46</v>
      </c>
      <c r="E13126" s="0" t="n">
        <v>35</v>
      </c>
      <c r="F13126" s="0" t="n">
        <v>120</v>
      </c>
      <c r="H13126" s="0" t="n">
        <f aca="false">+(D13126+E13126)/2</f>
        <v>40.5</v>
      </c>
      <c r="I13126" s="0" t="n">
        <f aca="false">+IF(H13126&lt;65,65-H13126,0)</f>
        <v>24.5</v>
      </c>
      <c r="J13126" s="0" t="n">
        <f aca="false">+IF(H13126&gt;$L$12418,H13126-$L$12418,0)</f>
        <v>0</v>
      </c>
      <c r="K13126" s="0" t="n">
        <f aca="false">+I13126+J13126</f>
        <v>24.5</v>
      </c>
      <c r="L13126" s="32"/>
      <c r="M13126" s="14" t="n">
        <f aca="false">+(L$12416/30.25)+($L$12417*K13126)</f>
        <v>669236.079736556</v>
      </c>
      <c r="T13126" s="0"/>
    </row>
    <row r="13127" customFormat="false" ht="12.75" hidden="false" customHeight="false" outlineLevel="0" collapsed="false">
      <c r="A13127" s="0" t="n">
        <v>1996</v>
      </c>
      <c r="B13127" s="0" t="n">
        <v>12</v>
      </c>
      <c r="C13127" s="0" t="n">
        <v>7</v>
      </c>
      <c r="D13127" s="0" t="n">
        <v>45</v>
      </c>
      <c r="E13127" s="0" t="n">
        <v>34</v>
      </c>
      <c r="F13127" s="0" t="n">
        <v>141</v>
      </c>
      <c r="H13127" s="0" t="n">
        <f aca="false">+(D13127+E13127)/2</f>
        <v>39.5</v>
      </c>
      <c r="I13127" s="0" t="n">
        <f aca="false">+IF(H13127&lt;65,65-H13127,0)</f>
        <v>25.5</v>
      </c>
      <c r="J13127" s="0" t="n">
        <f aca="false">+IF(H13127&gt;$L$12418,H13127-$L$12418,0)</f>
        <v>0</v>
      </c>
      <c r="K13127" s="0" t="n">
        <f aca="false">+I13127+J13127</f>
        <v>25.5</v>
      </c>
      <c r="L13127" s="32"/>
      <c r="M13127" s="14" t="n">
        <f aca="false">+(L$12416/30.25)+($L$12417*K13127)</f>
        <v>696397.524340281</v>
      </c>
      <c r="T13127" s="0"/>
    </row>
    <row r="13128" customFormat="false" ht="12.75" hidden="false" customHeight="false" outlineLevel="0" collapsed="false">
      <c r="A13128" s="0" t="n">
        <v>1996</v>
      </c>
      <c r="B13128" s="0" t="n">
        <v>12</v>
      </c>
      <c r="C13128" s="0" t="n">
        <v>8</v>
      </c>
      <c r="D13128" s="0" t="n">
        <v>47</v>
      </c>
      <c r="E13128" s="0" t="n">
        <v>34</v>
      </c>
      <c r="F13128" s="0" t="n">
        <v>2</v>
      </c>
      <c r="H13128" s="0" t="n">
        <f aca="false">+(D13128+E13128)/2</f>
        <v>40.5</v>
      </c>
      <c r="I13128" s="0" t="n">
        <f aca="false">+IF(H13128&lt;65,65-H13128,0)</f>
        <v>24.5</v>
      </c>
      <c r="J13128" s="0" t="n">
        <f aca="false">+IF(H13128&gt;$L$12418,H13128-$L$12418,0)</f>
        <v>0</v>
      </c>
      <c r="K13128" s="0" t="n">
        <f aca="false">+I13128+J13128</f>
        <v>24.5</v>
      </c>
      <c r="L13128" s="32"/>
      <c r="M13128" s="14" t="n">
        <f aca="false">+(L$12416/30.25)+($L$12417*K13128)</f>
        <v>669236.079736556</v>
      </c>
      <c r="T13128" s="0"/>
    </row>
    <row r="13129" customFormat="false" ht="12.75" hidden="false" customHeight="false" outlineLevel="0" collapsed="false">
      <c r="A13129" s="0" t="n">
        <v>1996</v>
      </c>
      <c r="B13129" s="0" t="n">
        <v>12</v>
      </c>
      <c r="C13129" s="0" t="n">
        <v>9</v>
      </c>
      <c r="D13129" s="0" t="n">
        <v>41</v>
      </c>
      <c r="E13129" s="0" t="n">
        <v>35</v>
      </c>
      <c r="F13129" s="0" t="n">
        <v>0</v>
      </c>
      <c r="H13129" s="0" t="n">
        <f aca="false">+(D13129+E13129)/2</f>
        <v>38</v>
      </c>
      <c r="I13129" s="0" t="n">
        <f aca="false">+IF(H13129&lt;65,65-H13129,0)</f>
        <v>27</v>
      </c>
      <c r="J13129" s="0" t="n">
        <f aca="false">+IF(H13129&gt;$L$12418,H13129-$L$12418,0)</f>
        <v>0</v>
      </c>
      <c r="K13129" s="0" t="n">
        <f aca="false">+I13129+J13129</f>
        <v>27</v>
      </c>
      <c r="L13129" s="32"/>
      <c r="M13129" s="14" t="n">
        <f aca="false">+(L$12416/30.25)+($L$12417*K13129)</f>
        <v>737139.691245869</v>
      </c>
      <c r="T13129" s="0"/>
    </row>
    <row r="13130" customFormat="false" ht="12.75" hidden="false" customHeight="false" outlineLevel="0" collapsed="false">
      <c r="A13130" s="0" t="n">
        <v>1996</v>
      </c>
      <c r="B13130" s="0" t="n">
        <v>12</v>
      </c>
      <c r="C13130" s="0" t="n">
        <v>10</v>
      </c>
      <c r="D13130" s="0" t="n">
        <v>43</v>
      </c>
      <c r="E13130" s="0" t="n">
        <v>33</v>
      </c>
      <c r="F13130" s="0" t="n">
        <v>0</v>
      </c>
      <c r="H13130" s="0" t="n">
        <f aca="false">+(D13130+E13130)/2</f>
        <v>38</v>
      </c>
      <c r="I13130" s="0" t="n">
        <f aca="false">+IF(H13130&lt;65,65-H13130,0)</f>
        <v>27</v>
      </c>
      <c r="J13130" s="0" t="n">
        <f aca="false">+IF(H13130&gt;$L$12418,H13130-$L$12418,0)</f>
        <v>0</v>
      </c>
      <c r="K13130" s="0" t="n">
        <f aca="false">+I13130+J13130</f>
        <v>27</v>
      </c>
      <c r="L13130" s="32"/>
      <c r="M13130" s="14" t="n">
        <f aca="false">+(L$12416/30.25)+($L$12417*K13130)</f>
        <v>737139.691245869</v>
      </c>
      <c r="T13130" s="0"/>
    </row>
    <row r="13131" customFormat="false" ht="12.75" hidden="false" customHeight="false" outlineLevel="0" collapsed="false">
      <c r="A13131" s="0" t="n">
        <v>1996</v>
      </c>
      <c r="B13131" s="0" t="n">
        <v>12</v>
      </c>
      <c r="C13131" s="0" t="n">
        <v>11</v>
      </c>
      <c r="D13131" s="0" t="n">
        <v>46</v>
      </c>
      <c r="E13131" s="0" t="n">
        <v>40</v>
      </c>
      <c r="F13131" s="0" t="n">
        <v>26</v>
      </c>
      <c r="H13131" s="0" t="n">
        <f aca="false">+(D13131+E13131)/2</f>
        <v>43</v>
      </c>
      <c r="I13131" s="0" t="n">
        <f aca="false">+IF(H13131&lt;65,65-H13131,0)</f>
        <v>22</v>
      </c>
      <c r="J13131" s="0" t="n">
        <f aca="false">+IF(H13131&gt;$L$12418,H13131-$L$12418,0)</f>
        <v>0</v>
      </c>
      <c r="K13131" s="0" t="n">
        <f aca="false">+I13131+J13131</f>
        <v>22</v>
      </c>
      <c r="L13131" s="32"/>
      <c r="M13131" s="14" t="n">
        <f aca="false">+(L$12416/30.25)+($L$12417*K13131)</f>
        <v>601332.468227243</v>
      </c>
      <c r="T13131" s="0"/>
    </row>
    <row r="13132" customFormat="false" ht="12.75" hidden="false" customHeight="false" outlineLevel="0" collapsed="false">
      <c r="A13132" s="0" t="n">
        <v>1996</v>
      </c>
      <c r="B13132" s="0" t="n">
        <v>12</v>
      </c>
      <c r="C13132" s="0" t="n">
        <v>12</v>
      </c>
      <c r="D13132" s="0" t="n">
        <v>45</v>
      </c>
      <c r="E13132" s="0" t="n">
        <v>42</v>
      </c>
      <c r="F13132" s="0" t="n">
        <v>3</v>
      </c>
      <c r="H13132" s="0" t="n">
        <f aca="false">+(D13132+E13132)/2</f>
        <v>43.5</v>
      </c>
      <c r="I13132" s="0" t="n">
        <f aca="false">+IF(H13132&lt;65,65-H13132,0)</f>
        <v>21.5</v>
      </c>
      <c r="J13132" s="0" t="n">
        <f aca="false">+IF(H13132&gt;$L$12418,H13132-$L$12418,0)</f>
        <v>0</v>
      </c>
      <c r="K13132" s="0" t="n">
        <f aca="false">+I13132+J13132</f>
        <v>21.5</v>
      </c>
      <c r="L13132" s="32"/>
      <c r="M13132" s="14" t="n">
        <f aca="false">+(L$12416/30.25)+($L$12417*K13132)</f>
        <v>587751.745925381</v>
      </c>
      <c r="T13132" s="0"/>
    </row>
    <row r="13133" customFormat="false" ht="12.75" hidden="false" customHeight="false" outlineLevel="0" collapsed="false">
      <c r="A13133" s="0" t="n">
        <v>1996</v>
      </c>
      <c r="B13133" s="0" t="n">
        <v>12</v>
      </c>
      <c r="C13133" s="0" t="n">
        <v>13</v>
      </c>
      <c r="D13133" s="0" t="n">
        <v>45</v>
      </c>
      <c r="E13133" s="0" t="n">
        <v>39</v>
      </c>
      <c r="F13133" s="0" t="n">
        <v>2</v>
      </c>
      <c r="H13133" s="0" t="n">
        <f aca="false">+(D13133+E13133)/2</f>
        <v>42</v>
      </c>
      <c r="I13133" s="0" t="n">
        <f aca="false">+IF(H13133&lt;65,65-H13133,0)</f>
        <v>23</v>
      </c>
      <c r="J13133" s="0" t="n">
        <f aca="false">+IF(H13133&gt;$L$12418,H13133-$L$12418,0)</f>
        <v>0</v>
      </c>
      <c r="K13133" s="0" t="n">
        <f aca="false">+I13133+J13133</f>
        <v>23</v>
      </c>
      <c r="L13133" s="32"/>
      <c r="M13133" s="14" t="n">
        <f aca="false">+(L$12416/30.25)+($L$12417*K13133)</f>
        <v>628493.912830969</v>
      </c>
      <c r="T13133" s="0"/>
    </row>
    <row r="13134" customFormat="false" ht="12.75" hidden="false" customHeight="false" outlineLevel="0" collapsed="false">
      <c r="A13134" s="0" t="n">
        <v>1996</v>
      </c>
      <c r="B13134" s="0" t="n">
        <v>12</v>
      </c>
      <c r="C13134" s="0" t="n">
        <v>14</v>
      </c>
      <c r="D13134" s="0" t="n">
        <v>40</v>
      </c>
      <c r="E13134" s="0" t="n">
        <v>39</v>
      </c>
      <c r="F13134" s="0" t="n">
        <v>89</v>
      </c>
      <c r="H13134" s="0" t="n">
        <f aca="false">+(D13134+E13134)/2</f>
        <v>39.5</v>
      </c>
      <c r="I13134" s="0" t="n">
        <f aca="false">+IF(H13134&lt;65,65-H13134,0)</f>
        <v>25.5</v>
      </c>
      <c r="J13134" s="0" t="n">
        <f aca="false">+IF(H13134&gt;$L$12418,H13134-$L$12418,0)</f>
        <v>0</v>
      </c>
      <c r="K13134" s="0" t="n">
        <f aca="false">+I13134+J13134</f>
        <v>25.5</v>
      </c>
      <c r="L13134" s="32"/>
      <c r="M13134" s="14" t="n">
        <f aca="false">+(L$12416/30.25)+($L$12417*K13134)</f>
        <v>696397.524340281</v>
      </c>
      <c r="T13134" s="0"/>
    </row>
    <row r="13135" customFormat="false" ht="12.75" hidden="false" customHeight="false" outlineLevel="0" collapsed="false">
      <c r="A13135" s="0" t="n">
        <v>1996</v>
      </c>
      <c r="B13135" s="0" t="n">
        <v>12</v>
      </c>
      <c r="C13135" s="0" t="n">
        <v>15</v>
      </c>
      <c r="D13135" s="0" t="n">
        <v>45</v>
      </c>
      <c r="E13135" s="0" t="n">
        <v>39</v>
      </c>
      <c r="F13135" s="0" t="n">
        <v>0</v>
      </c>
      <c r="H13135" s="0" t="n">
        <f aca="false">+(D13135+E13135)/2</f>
        <v>42</v>
      </c>
      <c r="I13135" s="0" t="n">
        <f aca="false">+IF(H13135&lt;65,65-H13135,0)</f>
        <v>23</v>
      </c>
      <c r="J13135" s="0" t="n">
        <f aca="false">+IF(H13135&gt;$L$12418,H13135-$L$12418,0)</f>
        <v>0</v>
      </c>
      <c r="K13135" s="0" t="n">
        <f aca="false">+I13135+J13135</f>
        <v>23</v>
      </c>
      <c r="L13135" s="32"/>
      <c r="M13135" s="14" t="n">
        <f aca="false">+(L$12416/30.25)+($L$12417*K13135)</f>
        <v>628493.912830969</v>
      </c>
      <c r="T13135" s="0"/>
    </row>
    <row r="13136" customFormat="false" ht="12.75" hidden="false" customHeight="false" outlineLevel="0" collapsed="false">
      <c r="A13136" s="0" t="n">
        <v>1996</v>
      </c>
      <c r="B13136" s="0" t="n">
        <v>12</v>
      </c>
      <c r="C13136" s="0" t="n">
        <v>16</v>
      </c>
      <c r="D13136" s="0" t="n">
        <v>45</v>
      </c>
      <c r="E13136" s="0" t="n">
        <v>41</v>
      </c>
      <c r="F13136" s="0" t="n">
        <v>1</v>
      </c>
      <c r="H13136" s="0" t="n">
        <f aca="false">+(D13136+E13136)/2</f>
        <v>43</v>
      </c>
      <c r="I13136" s="0" t="n">
        <f aca="false">+IF(H13136&lt;65,65-H13136,0)</f>
        <v>22</v>
      </c>
      <c r="J13136" s="0" t="n">
        <f aca="false">+IF(H13136&gt;$L$12418,H13136-$L$12418,0)</f>
        <v>0</v>
      </c>
      <c r="K13136" s="0" t="n">
        <f aca="false">+I13136+J13136</f>
        <v>22</v>
      </c>
      <c r="L13136" s="32"/>
      <c r="M13136" s="14" t="n">
        <f aca="false">+(L$12416/30.25)+($L$12417*K13136)</f>
        <v>601332.468227243</v>
      </c>
      <c r="T13136" s="0"/>
    </row>
    <row r="13137" customFormat="false" ht="12.75" hidden="false" customHeight="false" outlineLevel="0" collapsed="false">
      <c r="A13137" s="0" t="n">
        <v>1996</v>
      </c>
      <c r="B13137" s="0" t="n">
        <v>12</v>
      </c>
      <c r="C13137" s="0" t="n">
        <v>17</v>
      </c>
      <c r="D13137" s="0" t="n">
        <v>58</v>
      </c>
      <c r="E13137" s="0" t="n">
        <v>43</v>
      </c>
      <c r="F13137" s="0" t="n">
        <v>12</v>
      </c>
      <c r="H13137" s="0" t="n">
        <f aca="false">+(D13137+E13137)/2</f>
        <v>50.5</v>
      </c>
      <c r="I13137" s="0" t="n">
        <f aca="false">+IF(H13137&lt;65,65-H13137,0)</f>
        <v>14.5</v>
      </c>
      <c r="J13137" s="0" t="n">
        <f aca="false">+IF(H13137&gt;$L$12418,H13137-$L$12418,0)</f>
        <v>0</v>
      </c>
      <c r="K13137" s="0" t="n">
        <f aca="false">+I13137+J13137</f>
        <v>14.5</v>
      </c>
      <c r="L13137" s="32"/>
      <c r="M13137" s="14" t="n">
        <f aca="false">+(L$12416/30.25)+($L$12417*K13137)</f>
        <v>397621.633699305</v>
      </c>
      <c r="T13137" s="0"/>
    </row>
    <row r="13138" customFormat="false" ht="12.75" hidden="false" customHeight="false" outlineLevel="0" collapsed="false">
      <c r="A13138" s="0" t="n">
        <v>1996</v>
      </c>
      <c r="B13138" s="0" t="n">
        <v>12</v>
      </c>
      <c r="C13138" s="0" t="n">
        <v>18</v>
      </c>
      <c r="D13138" s="0" t="n">
        <v>54</v>
      </c>
      <c r="E13138" s="0" t="n">
        <v>47</v>
      </c>
      <c r="F13138" s="0" t="n">
        <v>1</v>
      </c>
      <c r="H13138" s="0" t="n">
        <f aca="false">+(D13138+E13138)/2</f>
        <v>50.5</v>
      </c>
      <c r="I13138" s="0" t="n">
        <f aca="false">+IF(H13138&lt;65,65-H13138,0)</f>
        <v>14.5</v>
      </c>
      <c r="J13138" s="0" t="n">
        <f aca="false">+IF(H13138&gt;$L$12418,H13138-$L$12418,0)</f>
        <v>0</v>
      </c>
      <c r="K13138" s="0" t="n">
        <f aca="false">+I13138+J13138</f>
        <v>14.5</v>
      </c>
      <c r="L13138" s="32"/>
      <c r="M13138" s="14" t="n">
        <f aca="false">+(L$12416/30.25)+($L$12417*K13138)</f>
        <v>397621.633699305</v>
      </c>
      <c r="T13138" s="0"/>
    </row>
    <row r="13139" customFormat="false" ht="12.75" hidden="false" customHeight="false" outlineLevel="0" collapsed="false">
      <c r="A13139" s="0" t="n">
        <v>1996</v>
      </c>
      <c r="B13139" s="0" t="n">
        <v>12</v>
      </c>
      <c r="C13139" s="0" t="n">
        <v>19</v>
      </c>
      <c r="D13139" s="0" t="n">
        <v>46</v>
      </c>
      <c r="E13139" s="0" t="n">
        <v>32</v>
      </c>
      <c r="F13139" s="0" t="n">
        <v>27</v>
      </c>
      <c r="H13139" s="0" t="n">
        <f aca="false">+(D13139+E13139)/2</f>
        <v>39</v>
      </c>
      <c r="I13139" s="0" t="n">
        <f aca="false">+IF(H13139&lt;65,65-H13139,0)</f>
        <v>26</v>
      </c>
      <c r="J13139" s="0" t="n">
        <f aca="false">+IF(H13139&gt;$L$12418,H13139-$L$12418,0)</f>
        <v>0</v>
      </c>
      <c r="K13139" s="0" t="n">
        <f aca="false">+I13139+J13139</f>
        <v>26</v>
      </c>
      <c r="L13139" s="32"/>
      <c r="M13139" s="14" t="n">
        <f aca="false">+(L$12416/30.25)+($L$12417*K13139)</f>
        <v>709978.246642144</v>
      </c>
      <c r="T13139" s="0"/>
    </row>
    <row r="13140" customFormat="false" ht="12.75" hidden="false" customHeight="false" outlineLevel="0" collapsed="false">
      <c r="A13140" s="0" t="n">
        <v>1996</v>
      </c>
      <c r="B13140" s="0" t="n">
        <v>12</v>
      </c>
      <c r="C13140" s="0" t="n">
        <v>20</v>
      </c>
      <c r="D13140" s="0" t="n">
        <v>32</v>
      </c>
      <c r="E13140" s="0" t="n">
        <v>21</v>
      </c>
      <c r="F13140" s="0" t="n">
        <v>0</v>
      </c>
      <c r="H13140" s="0" t="n">
        <f aca="false">+(D13140+E13140)/2</f>
        <v>26.5</v>
      </c>
      <c r="I13140" s="0" t="n">
        <f aca="false">+IF(H13140&lt;65,65-H13140,0)</f>
        <v>38.5</v>
      </c>
      <c r="J13140" s="0" t="n">
        <f aca="false">+IF(H13140&gt;$L$12418,H13140-$L$12418,0)</f>
        <v>0</v>
      </c>
      <c r="K13140" s="0" t="n">
        <f aca="false">+I13140+J13140</f>
        <v>38.5</v>
      </c>
      <c r="L13140" s="32"/>
      <c r="M13140" s="14" t="n">
        <f aca="false">+(L$12416/30.25)+($L$12417*K13140)</f>
        <v>1049496.30418871</v>
      </c>
      <c r="T13140" s="0"/>
    </row>
    <row r="13141" customFormat="false" ht="12.75" hidden="false" customHeight="false" outlineLevel="0" collapsed="false">
      <c r="A13141" s="0" t="n">
        <v>1996</v>
      </c>
      <c r="B13141" s="0" t="n">
        <v>12</v>
      </c>
      <c r="C13141" s="0" t="n">
        <v>21</v>
      </c>
      <c r="D13141" s="0" t="n">
        <v>32</v>
      </c>
      <c r="E13141" s="0" t="n">
        <v>20</v>
      </c>
      <c r="F13141" s="0" t="n">
        <v>0</v>
      </c>
      <c r="H13141" s="0" t="n">
        <f aca="false">+(D13141+E13141)/2</f>
        <v>26</v>
      </c>
      <c r="I13141" s="0" t="n">
        <f aca="false">+IF(H13141&lt;65,65-H13141,0)</f>
        <v>39</v>
      </c>
      <c r="J13141" s="0" t="n">
        <f aca="false">+IF(H13141&gt;$L$12418,H13141-$L$12418,0)</f>
        <v>0</v>
      </c>
      <c r="K13141" s="0" t="n">
        <f aca="false">+I13141+J13141</f>
        <v>39</v>
      </c>
      <c r="L13141" s="32"/>
      <c r="M13141" s="14" t="n">
        <f aca="false">+(L$12416/30.25)+($L$12417*K13141)</f>
        <v>1063077.02649057</v>
      </c>
      <c r="T13141" s="0"/>
    </row>
    <row r="13142" customFormat="false" ht="12.75" hidden="false" customHeight="false" outlineLevel="0" collapsed="false">
      <c r="A13142" s="0" t="n">
        <v>1996</v>
      </c>
      <c r="B13142" s="0" t="n">
        <v>12</v>
      </c>
      <c r="C13142" s="0" t="n">
        <v>22</v>
      </c>
      <c r="D13142" s="0" t="n">
        <v>38</v>
      </c>
      <c r="E13142" s="0" t="n">
        <v>27</v>
      </c>
      <c r="F13142" s="0" t="n">
        <v>0</v>
      </c>
      <c r="H13142" s="0" t="n">
        <f aca="false">+(D13142+E13142)/2</f>
        <v>32.5</v>
      </c>
      <c r="I13142" s="0" t="n">
        <f aca="false">+IF(H13142&lt;65,65-H13142,0)</f>
        <v>32.5</v>
      </c>
      <c r="J13142" s="0" t="n">
        <f aca="false">+IF(H13142&gt;$L$12418,H13142-$L$12418,0)</f>
        <v>0</v>
      </c>
      <c r="K13142" s="0" t="n">
        <f aca="false">+I13142+J13142</f>
        <v>32.5</v>
      </c>
      <c r="L13142" s="32"/>
      <c r="M13142" s="14" t="n">
        <f aca="false">+(L$12416/30.25)+($L$12417*K13142)</f>
        <v>886527.636566357</v>
      </c>
      <c r="T13142" s="0"/>
    </row>
    <row r="13143" customFormat="false" ht="12.75" hidden="false" customHeight="false" outlineLevel="0" collapsed="false">
      <c r="A13143" s="0" t="n">
        <v>1996</v>
      </c>
      <c r="B13143" s="0" t="n">
        <v>12</v>
      </c>
      <c r="C13143" s="0" t="n">
        <v>23</v>
      </c>
      <c r="D13143" s="0" t="n">
        <v>46</v>
      </c>
      <c r="E13143" s="0" t="n">
        <v>36</v>
      </c>
      <c r="F13143" s="0" t="n">
        <v>0</v>
      </c>
      <c r="H13143" s="0" t="n">
        <f aca="false">+(D13143+E13143)/2</f>
        <v>41</v>
      </c>
      <c r="I13143" s="0" t="n">
        <f aca="false">+IF(H13143&lt;65,65-H13143,0)</f>
        <v>24</v>
      </c>
      <c r="J13143" s="0" t="n">
        <f aca="false">+IF(H13143&gt;$L$12418,H13143-$L$12418,0)</f>
        <v>0</v>
      </c>
      <c r="K13143" s="0" t="n">
        <f aca="false">+I13143+J13143</f>
        <v>24</v>
      </c>
      <c r="L13143" s="32"/>
      <c r="M13143" s="14" t="n">
        <f aca="false">+(L$12416/30.25)+($L$12417*K13143)</f>
        <v>655655.357434694</v>
      </c>
      <c r="T13143" s="0"/>
    </row>
    <row r="13144" customFormat="false" ht="12.75" hidden="false" customHeight="false" outlineLevel="0" collapsed="false">
      <c r="A13144" s="0" t="n">
        <v>1996</v>
      </c>
      <c r="B13144" s="0" t="n">
        <v>12</v>
      </c>
      <c r="C13144" s="0" t="n">
        <v>24</v>
      </c>
      <c r="D13144" s="0" t="n">
        <v>63</v>
      </c>
      <c r="E13144" s="0" t="n">
        <v>44</v>
      </c>
      <c r="F13144" s="0" t="n">
        <v>27</v>
      </c>
      <c r="H13144" s="0" t="n">
        <f aca="false">+(D13144+E13144)/2</f>
        <v>53.5</v>
      </c>
      <c r="I13144" s="0" t="n">
        <f aca="false">+IF(H13144&lt;65,65-H13144,0)</f>
        <v>11.5</v>
      </c>
      <c r="J13144" s="0" t="n">
        <f aca="false">+IF(H13144&gt;$L$12418,H13144-$L$12418,0)</f>
        <v>0</v>
      </c>
      <c r="K13144" s="0" t="n">
        <f aca="false">+I13144+J13144</f>
        <v>11.5</v>
      </c>
      <c r="L13144" s="32"/>
      <c r="M13144" s="14" t="n">
        <f aca="false">+(L$12416/30.25)+($L$12417*K13144)</f>
        <v>316137.29988813</v>
      </c>
      <c r="T13144" s="0"/>
    </row>
    <row r="13145" customFormat="false" ht="12.75" hidden="false" customHeight="false" outlineLevel="0" collapsed="false">
      <c r="A13145" s="0" t="n">
        <v>1996</v>
      </c>
      <c r="B13145" s="0" t="n">
        <v>12</v>
      </c>
      <c r="C13145" s="0" t="n">
        <v>25</v>
      </c>
      <c r="D13145" s="0" t="n">
        <v>45</v>
      </c>
      <c r="E13145" s="0" t="n">
        <v>30</v>
      </c>
      <c r="F13145" s="0" t="n">
        <v>0</v>
      </c>
      <c r="H13145" s="0" t="n">
        <f aca="false">+(D13145+E13145)/2</f>
        <v>37.5</v>
      </c>
      <c r="I13145" s="0" t="n">
        <f aca="false">+IF(H13145&lt;65,65-H13145,0)</f>
        <v>27.5</v>
      </c>
      <c r="J13145" s="0" t="n">
        <f aca="false">+IF(H13145&gt;$L$12418,H13145-$L$12418,0)</f>
        <v>0</v>
      </c>
      <c r="K13145" s="0" t="n">
        <f aca="false">+I13145+J13145</f>
        <v>27.5</v>
      </c>
      <c r="L13145" s="32"/>
      <c r="M13145" s="14" t="n">
        <f aca="false">+(L$12416/30.25)+($L$12417*K13145)</f>
        <v>750720.413547731</v>
      </c>
      <c r="T13145" s="0"/>
    </row>
    <row r="13146" customFormat="false" ht="12.75" hidden="false" customHeight="false" outlineLevel="0" collapsed="false">
      <c r="A13146" s="0" t="n">
        <v>1996</v>
      </c>
      <c r="B13146" s="0" t="n">
        <v>12</v>
      </c>
      <c r="C13146" s="0" t="n">
        <v>26</v>
      </c>
      <c r="D13146" s="0" t="n">
        <v>43</v>
      </c>
      <c r="E13146" s="0" t="n">
        <v>28</v>
      </c>
      <c r="F13146" s="0" t="n">
        <v>0</v>
      </c>
      <c r="H13146" s="0" t="n">
        <f aca="false">+(D13146+E13146)/2</f>
        <v>35.5</v>
      </c>
      <c r="I13146" s="0" t="n">
        <f aca="false">+IF(H13146&lt;65,65-H13146,0)</f>
        <v>29.5</v>
      </c>
      <c r="J13146" s="0" t="n">
        <f aca="false">+IF(H13146&gt;$L$12418,H13146-$L$12418,0)</f>
        <v>0</v>
      </c>
      <c r="K13146" s="0" t="n">
        <f aca="false">+I13146+J13146</f>
        <v>29.5</v>
      </c>
      <c r="L13146" s="32"/>
      <c r="M13146" s="14" t="n">
        <f aca="false">+(L$12416/30.25)+($L$12417*K13146)</f>
        <v>805043.302755182</v>
      </c>
      <c r="T13146" s="0"/>
    </row>
    <row r="13147" customFormat="false" ht="12.75" hidden="false" customHeight="false" outlineLevel="0" collapsed="false">
      <c r="A13147" s="0" t="n">
        <v>1996</v>
      </c>
      <c r="B13147" s="0" t="n">
        <v>12</v>
      </c>
      <c r="C13147" s="0" t="n">
        <v>27</v>
      </c>
      <c r="D13147" s="0" t="n">
        <v>49</v>
      </c>
      <c r="E13147" s="0" t="n">
        <v>37</v>
      </c>
      <c r="F13147" s="0" t="n">
        <v>0</v>
      </c>
      <c r="H13147" s="0" t="n">
        <f aca="false">+(D13147+E13147)/2</f>
        <v>43</v>
      </c>
      <c r="I13147" s="0" t="n">
        <f aca="false">+IF(H13147&lt;65,65-H13147,0)</f>
        <v>22</v>
      </c>
      <c r="J13147" s="0" t="n">
        <f aca="false">+IF(H13147&gt;$L$12418,H13147-$L$12418,0)</f>
        <v>0</v>
      </c>
      <c r="K13147" s="0" t="n">
        <f aca="false">+I13147+J13147</f>
        <v>22</v>
      </c>
      <c r="L13147" s="32"/>
      <c r="M13147" s="14" t="n">
        <f aca="false">+(L$12416/30.25)+($L$12417*K13147)</f>
        <v>601332.468227243</v>
      </c>
      <c r="T13147" s="0"/>
    </row>
    <row r="13148" customFormat="false" ht="12.75" hidden="false" customHeight="false" outlineLevel="0" collapsed="false">
      <c r="A13148" s="0" t="n">
        <v>1996</v>
      </c>
      <c r="B13148" s="0" t="n">
        <v>12</v>
      </c>
      <c r="C13148" s="0" t="n">
        <v>28</v>
      </c>
      <c r="D13148" s="0" t="n">
        <v>51</v>
      </c>
      <c r="E13148" s="0" t="n">
        <v>38</v>
      </c>
      <c r="F13148" s="0" t="n">
        <v>2</v>
      </c>
      <c r="H13148" s="0" t="n">
        <f aca="false">+(D13148+E13148)/2</f>
        <v>44.5</v>
      </c>
      <c r="I13148" s="0" t="n">
        <f aca="false">+IF(H13148&lt;65,65-H13148,0)</f>
        <v>20.5</v>
      </c>
      <c r="J13148" s="0" t="n">
        <f aca="false">+IF(H13148&gt;$L$12418,H13148-$L$12418,0)</f>
        <v>0</v>
      </c>
      <c r="K13148" s="0" t="n">
        <f aca="false">+I13148+J13148</f>
        <v>20.5</v>
      </c>
      <c r="L13148" s="32"/>
      <c r="M13148" s="14" t="n">
        <f aca="false">+(L$12416/30.25)+($L$12417*K13148)</f>
        <v>560590.301321656</v>
      </c>
      <c r="T13148" s="0"/>
    </row>
    <row r="13149" customFormat="false" ht="12.75" hidden="false" customHeight="false" outlineLevel="0" collapsed="false">
      <c r="A13149" s="0" t="n">
        <v>1996</v>
      </c>
      <c r="B13149" s="0" t="n">
        <v>12</v>
      </c>
      <c r="C13149" s="0" t="n">
        <v>29</v>
      </c>
      <c r="D13149" s="0" t="n">
        <v>55</v>
      </c>
      <c r="E13149" s="0" t="n">
        <v>48</v>
      </c>
      <c r="F13149" s="0" t="n">
        <v>6</v>
      </c>
      <c r="H13149" s="0" t="n">
        <f aca="false">+(D13149+E13149)/2</f>
        <v>51.5</v>
      </c>
      <c r="I13149" s="0" t="n">
        <f aca="false">+IF(H13149&lt;65,65-H13149,0)</f>
        <v>13.5</v>
      </c>
      <c r="J13149" s="0" t="n">
        <f aca="false">+IF(H13149&gt;$L$12418,H13149-$L$12418,0)</f>
        <v>0</v>
      </c>
      <c r="K13149" s="0" t="n">
        <f aca="false">+I13149+J13149</f>
        <v>13.5</v>
      </c>
      <c r="L13149" s="32"/>
      <c r="M13149" s="14" t="n">
        <f aca="false">+(L$12416/30.25)+($L$12417*K13149)</f>
        <v>370460.18909558</v>
      </c>
      <c r="T13149" s="0"/>
    </row>
    <row r="13150" customFormat="false" ht="12.75" hidden="false" customHeight="false" outlineLevel="0" collapsed="false">
      <c r="A13150" s="0" t="n">
        <v>1996</v>
      </c>
      <c r="B13150" s="0" t="n">
        <v>12</v>
      </c>
      <c r="C13150" s="0" t="n">
        <v>30</v>
      </c>
      <c r="D13150" s="0" t="n">
        <v>53</v>
      </c>
      <c r="E13150" s="0" t="n">
        <v>36</v>
      </c>
      <c r="F13150" s="0" t="n">
        <v>0</v>
      </c>
      <c r="H13150" s="0" t="n">
        <f aca="false">+(D13150+E13150)/2</f>
        <v>44.5</v>
      </c>
      <c r="I13150" s="0" t="n">
        <f aca="false">+IF(H13150&lt;65,65-H13150,0)</f>
        <v>20.5</v>
      </c>
      <c r="J13150" s="0" t="n">
        <f aca="false">+IF(H13150&gt;$L$12418,H13150-$L$12418,0)</f>
        <v>0</v>
      </c>
      <c r="K13150" s="0" t="n">
        <f aca="false">+I13150+J13150</f>
        <v>20.5</v>
      </c>
      <c r="L13150" s="32"/>
      <c r="M13150" s="14" t="n">
        <f aca="false">+(L$12416/30.25)+($L$12417*K13150)</f>
        <v>560590.301321656</v>
      </c>
      <c r="T13150" s="0"/>
    </row>
    <row r="13151" customFormat="false" ht="12.75" hidden="false" customHeight="false" outlineLevel="0" collapsed="false">
      <c r="A13151" s="0" t="n">
        <v>1996</v>
      </c>
      <c r="B13151" s="0" t="n">
        <v>12</v>
      </c>
      <c r="C13151" s="0" t="n">
        <v>31</v>
      </c>
      <c r="D13151" s="0" t="n">
        <v>36</v>
      </c>
      <c r="E13151" s="0" t="n">
        <v>15</v>
      </c>
      <c r="F13151" s="0" t="n">
        <v>2</v>
      </c>
      <c r="H13151" s="0" t="n">
        <f aca="false">+(D13151+E13151)/2</f>
        <v>25.5</v>
      </c>
      <c r="I13151" s="0" t="n">
        <f aca="false">+IF(H13151&lt;65,65-H13151,0)</f>
        <v>39.5</v>
      </c>
      <c r="J13151" s="0" t="n">
        <f aca="false">+IF(H13151&gt;$L$12418,H13151-$L$12418,0)</f>
        <v>0</v>
      </c>
      <c r="K13151" s="0" t="n">
        <f aca="false">+I13151+J13151</f>
        <v>39.5</v>
      </c>
      <c r="L13151" s="32"/>
      <c r="M13151" s="14" t="n">
        <f aca="false">+(L$12416/30.25)+($L$12417*K13151)</f>
        <v>1076657.74879243</v>
      </c>
      <c r="T13151" s="0"/>
    </row>
    <row r="13152" customFormat="false" ht="12.75" hidden="false" customHeight="false" outlineLevel="0" collapsed="false">
      <c r="A13152" s="0" t="n">
        <v>1997</v>
      </c>
      <c r="B13152" s="0" t="n">
        <v>1</v>
      </c>
      <c r="C13152" s="0" t="n">
        <v>1</v>
      </c>
      <c r="D13152" s="0" t="n">
        <v>32</v>
      </c>
      <c r="E13152" s="0" t="n">
        <v>11</v>
      </c>
      <c r="F13152" s="0" t="n">
        <v>0</v>
      </c>
      <c r="H13152" s="0" t="n">
        <f aca="false">+(D13152+E13152)/2</f>
        <v>21.5</v>
      </c>
      <c r="I13152" s="0" t="n">
        <f aca="false">+IF(H13152&lt;65,65-H13152,0)</f>
        <v>43.5</v>
      </c>
      <c r="J13152" s="0" t="n">
        <f aca="false">+IF(H13152&gt;$L$12418,H13152-$L$12418,0)</f>
        <v>0</v>
      </c>
      <c r="K13152" s="0" t="n">
        <f aca="false">+I13152+J13152</f>
        <v>43.5</v>
      </c>
      <c r="L13152" s="32"/>
      <c r="M13152" s="14" t="n">
        <f aca="false">+(L$12416/30.25)+($L$12417*K13152)</f>
        <v>1185303.52720733</v>
      </c>
      <c r="T13152" s="0"/>
    </row>
    <row r="13153" customFormat="false" ht="12.75" hidden="false" customHeight="false" outlineLevel="0" collapsed="false">
      <c r="A13153" s="0" t="n">
        <v>1997</v>
      </c>
      <c r="B13153" s="0" t="n">
        <v>1</v>
      </c>
      <c r="C13153" s="0" t="n">
        <v>2</v>
      </c>
      <c r="D13153" s="0" t="n">
        <v>44</v>
      </c>
      <c r="E13153" s="0" t="n">
        <v>31</v>
      </c>
      <c r="F13153" s="0" t="n">
        <v>3</v>
      </c>
      <c r="H13153" s="0" t="n">
        <f aca="false">+(D13153+E13153)/2</f>
        <v>37.5</v>
      </c>
      <c r="I13153" s="0" t="n">
        <f aca="false">+IF(H13153&lt;65,65-H13153,0)</f>
        <v>27.5</v>
      </c>
      <c r="J13153" s="0" t="n">
        <f aca="false">+IF(H13153&gt;$L$12418,H13153-$L$12418,0)</f>
        <v>0</v>
      </c>
      <c r="K13153" s="0" t="n">
        <f aca="false">+I13153+J13153</f>
        <v>27.5</v>
      </c>
      <c r="L13153" s="32"/>
      <c r="M13153" s="14" t="n">
        <f aca="false">+(L$12416/30.25)+($L$12417*K13153)</f>
        <v>750720.413547731</v>
      </c>
      <c r="T13153" s="0"/>
    </row>
    <row r="13154" customFormat="false" ht="12.75" hidden="false" customHeight="false" outlineLevel="0" collapsed="false">
      <c r="A13154" s="0" t="n">
        <v>1997</v>
      </c>
      <c r="B13154" s="0" t="n">
        <v>1</v>
      </c>
      <c r="C13154" s="0" t="n">
        <v>3</v>
      </c>
      <c r="D13154" s="0" t="n">
        <v>62</v>
      </c>
      <c r="E13154" s="0" t="n">
        <v>43</v>
      </c>
      <c r="F13154" s="0" t="n">
        <v>1</v>
      </c>
      <c r="H13154" s="0" t="n">
        <f aca="false">+(D13154+E13154)/2</f>
        <v>52.5</v>
      </c>
      <c r="I13154" s="0" t="n">
        <f aca="false">+IF(H13154&lt;65,65-H13154,0)</f>
        <v>12.5</v>
      </c>
      <c r="J13154" s="0" t="n">
        <f aca="false">+IF(H13154&gt;$L$12418,H13154-$L$12418,0)</f>
        <v>0</v>
      </c>
      <c r="K13154" s="0" t="n">
        <f aca="false">+I13154+J13154</f>
        <v>12.5</v>
      </c>
      <c r="L13154" s="32"/>
      <c r="M13154" s="14" t="n">
        <f aca="false">+(L$12416/30.25)+($L$12417*K13154)</f>
        <v>343298.744491855</v>
      </c>
      <c r="T13154" s="0"/>
    </row>
    <row r="13155" customFormat="false" ht="12.75" hidden="false" customHeight="false" outlineLevel="0" collapsed="false">
      <c r="A13155" s="0" t="n">
        <v>1997</v>
      </c>
      <c r="B13155" s="0" t="n">
        <v>1</v>
      </c>
      <c r="C13155" s="0" t="n">
        <v>4</v>
      </c>
      <c r="D13155" s="0" t="n">
        <v>52</v>
      </c>
      <c r="E13155" s="0" t="n">
        <v>44</v>
      </c>
      <c r="F13155" s="0" t="n">
        <v>0</v>
      </c>
      <c r="H13155" s="0" t="n">
        <f aca="false">+(D13155+E13155)/2</f>
        <v>48</v>
      </c>
      <c r="I13155" s="0" t="n">
        <f aca="false">+IF(H13155&lt;65,65-H13155,0)</f>
        <v>17</v>
      </c>
      <c r="J13155" s="0" t="n">
        <f aca="false">+IF(H13155&gt;$L$12418,H13155-$L$12418,0)</f>
        <v>0</v>
      </c>
      <c r="K13155" s="0" t="n">
        <f aca="false">+I13155+J13155</f>
        <v>17</v>
      </c>
      <c r="L13155" s="32"/>
      <c r="M13155" s="14" t="n">
        <f aca="false">+(L$12416/30.25)+($L$12417*K13155)</f>
        <v>465525.245208618</v>
      </c>
      <c r="T13155" s="0"/>
    </row>
    <row r="13156" customFormat="false" ht="12.75" hidden="false" customHeight="false" outlineLevel="0" collapsed="false">
      <c r="A13156" s="0" t="n">
        <v>1997</v>
      </c>
      <c r="B13156" s="0" t="n">
        <v>1</v>
      </c>
      <c r="C13156" s="0" t="n">
        <v>5</v>
      </c>
      <c r="D13156" s="0" t="n">
        <v>57</v>
      </c>
      <c r="E13156" s="0" t="n">
        <v>43</v>
      </c>
      <c r="F13156" s="0" t="n">
        <v>0</v>
      </c>
      <c r="H13156" s="0" t="n">
        <f aca="false">+(D13156+E13156)/2</f>
        <v>50</v>
      </c>
      <c r="I13156" s="0" t="n">
        <f aca="false">+IF(H13156&lt;65,65-H13156,0)</f>
        <v>15</v>
      </c>
      <c r="J13156" s="0" t="n">
        <f aca="false">+IF(H13156&gt;$L$12418,H13156-$L$12418,0)</f>
        <v>0</v>
      </c>
      <c r="K13156" s="0" t="n">
        <f aca="false">+I13156+J13156</f>
        <v>15</v>
      </c>
      <c r="L13156" s="32"/>
      <c r="M13156" s="14" t="n">
        <f aca="false">+(L$12416/30.25)+($L$12417*K13156)</f>
        <v>411202.356001168</v>
      </c>
      <c r="T13156" s="0"/>
    </row>
    <row r="13157" customFormat="false" ht="12.75" hidden="false" customHeight="false" outlineLevel="0" collapsed="false">
      <c r="A13157" s="0" t="n">
        <v>1997</v>
      </c>
      <c r="B13157" s="0" t="n">
        <v>1</v>
      </c>
      <c r="C13157" s="0" t="n">
        <v>6</v>
      </c>
      <c r="D13157" s="0" t="n">
        <v>53</v>
      </c>
      <c r="E13157" s="0" t="n">
        <v>35</v>
      </c>
      <c r="F13157" s="0" t="n">
        <v>0</v>
      </c>
      <c r="H13157" s="0" t="n">
        <f aca="false">+(D13157+E13157)/2</f>
        <v>44</v>
      </c>
      <c r="I13157" s="0" t="n">
        <f aca="false">+IF(H13157&lt;65,65-H13157,0)</f>
        <v>21</v>
      </c>
      <c r="J13157" s="0" t="n">
        <f aca="false">+IF(H13157&gt;$L$12418,H13157-$L$12418,0)</f>
        <v>0</v>
      </c>
      <c r="K13157" s="0" t="n">
        <f aca="false">+I13157+J13157</f>
        <v>21</v>
      </c>
      <c r="L13157" s="32"/>
      <c r="M13157" s="14" t="n">
        <f aca="false">+(L$12416/30.25)+($L$12417*K13157)</f>
        <v>574171.023623518</v>
      </c>
      <c r="T13157" s="0"/>
    </row>
    <row r="13158" customFormat="false" ht="12.75" hidden="false" customHeight="false" outlineLevel="0" collapsed="false">
      <c r="A13158" s="0" t="n">
        <v>1997</v>
      </c>
      <c r="B13158" s="0" t="n">
        <v>1</v>
      </c>
      <c r="C13158" s="0" t="n">
        <v>7</v>
      </c>
      <c r="D13158" s="0" t="n">
        <v>36</v>
      </c>
      <c r="E13158" s="0" t="n">
        <v>27</v>
      </c>
      <c r="F13158" s="0" t="n">
        <v>0</v>
      </c>
      <c r="H13158" s="0" t="n">
        <f aca="false">+(D13158+E13158)/2</f>
        <v>31.5</v>
      </c>
      <c r="I13158" s="0" t="n">
        <f aca="false">+IF(H13158&lt;65,65-H13158,0)</f>
        <v>33.5</v>
      </c>
      <c r="J13158" s="0" t="n">
        <f aca="false">+IF(H13158&gt;$L$12418,H13158-$L$12418,0)</f>
        <v>0</v>
      </c>
      <c r="K13158" s="0" t="n">
        <f aca="false">+I13158+J13158</f>
        <v>33.5</v>
      </c>
      <c r="L13158" s="32"/>
      <c r="M13158" s="14" t="n">
        <f aca="false">+(L$12416/30.25)+($L$12417*K13158)</f>
        <v>913689.081170082</v>
      </c>
      <c r="T13158" s="0"/>
    </row>
    <row r="13159" customFormat="false" ht="12.75" hidden="false" customHeight="false" outlineLevel="0" collapsed="false">
      <c r="A13159" s="0" t="n">
        <v>1997</v>
      </c>
      <c r="B13159" s="0" t="n">
        <v>1</v>
      </c>
      <c r="C13159" s="0" t="n">
        <v>8</v>
      </c>
      <c r="D13159" s="0" t="n">
        <v>36</v>
      </c>
      <c r="E13159" s="0" t="n">
        <v>27</v>
      </c>
      <c r="F13159" s="0" t="n">
        <v>0</v>
      </c>
      <c r="H13159" s="0" t="n">
        <f aca="false">+(D13159+E13159)/2</f>
        <v>31.5</v>
      </c>
      <c r="I13159" s="0" t="n">
        <f aca="false">+IF(H13159&lt;65,65-H13159,0)</f>
        <v>33.5</v>
      </c>
      <c r="J13159" s="0" t="n">
        <f aca="false">+IF(H13159&gt;$L$12418,H13159-$L$12418,0)</f>
        <v>0</v>
      </c>
      <c r="K13159" s="0" t="n">
        <f aca="false">+I13159+J13159</f>
        <v>33.5</v>
      </c>
      <c r="L13159" s="32"/>
      <c r="M13159" s="14" t="n">
        <f aca="false">+(L$12416/30.25)+($L$12417*K13159)</f>
        <v>913689.081170082</v>
      </c>
      <c r="T13159" s="0"/>
    </row>
    <row r="13160" customFormat="false" ht="12.75" hidden="false" customHeight="false" outlineLevel="0" collapsed="false">
      <c r="A13160" s="0" t="n">
        <v>1997</v>
      </c>
      <c r="B13160" s="0" t="n">
        <v>1</v>
      </c>
      <c r="C13160" s="0" t="n">
        <v>9</v>
      </c>
      <c r="D13160" s="0" t="n">
        <v>37</v>
      </c>
      <c r="E13160" s="0" t="n">
        <v>25</v>
      </c>
      <c r="F13160" s="0" t="n">
        <v>22</v>
      </c>
      <c r="H13160" s="0" t="n">
        <f aca="false">+(D13160+E13160)/2</f>
        <v>31</v>
      </c>
      <c r="I13160" s="0" t="n">
        <f aca="false">+IF(H13160&lt;65,65-H13160,0)</f>
        <v>34</v>
      </c>
      <c r="J13160" s="0" t="n">
        <f aca="false">+IF(H13160&gt;$L$12418,H13160-$L$12418,0)</f>
        <v>0</v>
      </c>
      <c r="K13160" s="0" t="n">
        <f aca="false">+I13160+J13160</f>
        <v>34</v>
      </c>
      <c r="L13160" s="32"/>
      <c r="M13160" s="14" t="n">
        <f aca="false">+(L$12416/30.25)+($L$12417*K13160)</f>
        <v>927269.803471945</v>
      </c>
      <c r="T13160" s="0"/>
    </row>
    <row r="13161" customFormat="false" ht="12.75" hidden="false" customHeight="false" outlineLevel="0" collapsed="false">
      <c r="A13161" s="0" t="n">
        <v>1997</v>
      </c>
      <c r="B13161" s="0" t="n">
        <v>1</v>
      </c>
      <c r="C13161" s="0" t="n">
        <v>10</v>
      </c>
      <c r="D13161" s="0" t="n">
        <v>39</v>
      </c>
      <c r="E13161" s="0" t="n">
        <v>34</v>
      </c>
      <c r="F13161" s="0" t="n">
        <v>1</v>
      </c>
      <c r="H13161" s="0" t="n">
        <f aca="false">+(D13161+E13161)/2</f>
        <v>36.5</v>
      </c>
      <c r="I13161" s="0" t="n">
        <f aca="false">+IF(H13161&lt;65,65-H13161,0)</f>
        <v>28.5</v>
      </c>
      <c r="J13161" s="0" t="n">
        <f aca="false">+IF(H13161&gt;$L$12418,H13161-$L$12418,0)</f>
        <v>0</v>
      </c>
      <c r="K13161" s="0" t="n">
        <f aca="false">+I13161+J13161</f>
        <v>28.5</v>
      </c>
      <c r="L13161" s="32"/>
      <c r="M13161" s="14" t="n">
        <f aca="false">+(L$12416/30.25)+($L$12417*K13161)</f>
        <v>777881.858151457</v>
      </c>
      <c r="T13161" s="0"/>
    </row>
    <row r="13162" customFormat="false" ht="12.75" hidden="false" customHeight="false" outlineLevel="0" collapsed="false">
      <c r="A13162" s="0" t="n">
        <v>1997</v>
      </c>
      <c r="B13162" s="0" t="n">
        <v>1</v>
      </c>
      <c r="C13162" s="0" t="n">
        <v>11</v>
      </c>
      <c r="D13162" s="0" t="n">
        <v>34</v>
      </c>
      <c r="E13162" s="0" t="n">
        <v>20</v>
      </c>
      <c r="F13162" s="0" t="n">
        <v>15</v>
      </c>
      <c r="H13162" s="0" t="n">
        <f aca="false">+(D13162+E13162)/2</f>
        <v>27</v>
      </c>
      <c r="I13162" s="0" t="n">
        <f aca="false">+IF(H13162&lt;65,65-H13162,0)</f>
        <v>38</v>
      </c>
      <c r="J13162" s="0" t="n">
        <f aca="false">+IF(H13162&gt;$L$12418,H13162-$L$12418,0)</f>
        <v>0</v>
      </c>
      <c r="K13162" s="0" t="n">
        <f aca="false">+I13162+J13162</f>
        <v>38</v>
      </c>
      <c r="L13162" s="32"/>
      <c r="M13162" s="14" t="n">
        <f aca="false">+(L$12416/30.25)+($L$12417*K13162)</f>
        <v>1035915.58188684</v>
      </c>
      <c r="T13162" s="0"/>
    </row>
    <row r="13163" customFormat="false" ht="12.75" hidden="false" customHeight="false" outlineLevel="0" collapsed="false">
      <c r="A13163" s="0" t="n">
        <v>1997</v>
      </c>
      <c r="B13163" s="0" t="n">
        <v>1</v>
      </c>
      <c r="C13163" s="0" t="n">
        <v>12</v>
      </c>
      <c r="D13163" s="0" t="n">
        <v>28</v>
      </c>
      <c r="E13163" s="0" t="n">
        <v>17</v>
      </c>
      <c r="F13163" s="0" t="n">
        <v>0</v>
      </c>
      <c r="H13163" s="0" t="n">
        <f aca="false">+(D13163+E13163)/2</f>
        <v>22.5</v>
      </c>
      <c r="I13163" s="0" t="n">
        <f aca="false">+IF(H13163&lt;65,65-H13163,0)</f>
        <v>42.5</v>
      </c>
      <c r="J13163" s="0" t="n">
        <f aca="false">+IF(H13163&gt;$L$12418,H13163-$L$12418,0)</f>
        <v>0</v>
      </c>
      <c r="K13163" s="0" t="n">
        <f aca="false">+I13163+J13163</f>
        <v>42.5</v>
      </c>
      <c r="L13163" s="32"/>
      <c r="M13163" s="14" t="n">
        <f aca="false">+(L$12416/30.25)+($L$12417*K13163)</f>
        <v>1158142.08260361</v>
      </c>
      <c r="T13163" s="0"/>
    </row>
    <row r="13164" customFormat="false" ht="12.75" hidden="false" customHeight="false" outlineLevel="0" collapsed="false">
      <c r="A13164" s="0" t="n">
        <v>1997</v>
      </c>
      <c r="B13164" s="0" t="n">
        <v>1</v>
      </c>
      <c r="C13164" s="0" t="n">
        <v>13</v>
      </c>
      <c r="D13164" s="0" t="n">
        <v>33</v>
      </c>
      <c r="E13164" s="0" t="n">
        <v>19</v>
      </c>
      <c r="F13164" s="0" t="n">
        <v>0</v>
      </c>
      <c r="H13164" s="0" t="n">
        <f aca="false">+(D13164+E13164)/2</f>
        <v>26</v>
      </c>
      <c r="I13164" s="0" t="n">
        <f aca="false">+IF(H13164&lt;65,65-H13164,0)</f>
        <v>39</v>
      </c>
      <c r="J13164" s="0" t="n">
        <f aca="false">+IF(H13164&gt;$L$12418,H13164-$L$12418,0)</f>
        <v>0</v>
      </c>
      <c r="K13164" s="0" t="n">
        <f aca="false">+I13164+J13164</f>
        <v>39</v>
      </c>
      <c r="L13164" s="32"/>
      <c r="M13164" s="14" t="n">
        <f aca="false">+(L$12416/30.25)+($L$12417*K13164)</f>
        <v>1063077.02649057</v>
      </c>
      <c r="T13164" s="0"/>
    </row>
    <row r="13165" customFormat="false" ht="12.75" hidden="false" customHeight="false" outlineLevel="0" collapsed="false">
      <c r="A13165" s="0" t="n">
        <v>1997</v>
      </c>
      <c r="B13165" s="0" t="n">
        <v>1</v>
      </c>
      <c r="C13165" s="0" t="n">
        <v>14</v>
      </c>
      <c r="D13165" s="0" t="n">
        <v>32</v>
      </c>
      <c r="E13165" s="0" t="n">
        <v>23</v>
      </c>
      <c r="F13165" s="0" t="n">
        <v>0</v>
      </c>
      <c r="H13165" s="0" t="n">
        <f aca="false">+(D13165+E13165)/2</f>
        <v>27.5</v>
      </c>
      <c r="I13165" s="0" t="n">
        <f aca="false">+IF(H13165&lt;65,65-H13165,0)</f>
        <v>37.5</v>
      </c>
      <c r="J13165" s="0" t="n">
        <f aca="false">+IF(H13165&gt;$L$12418,H13165-$L$12418,0)</f>
        <v>0</v>
      </c>
      <c r="K13165" s="0" t="n">
        <f aca="false">+I13165+J13165</f>
        <v>37.5</v>
      </c>
      <c r="L13165" s="32"/>
      <c r="M13165" s="14" t="n">
        <f aca="false">+(L$12416/30.25)+($L$12417*K13165)</f>
        <v>1022334.85958498</v>
      </c>
      <c r="T13165" s="0"/>
    </row>
    <row r="13166" customFormat="false" ht="12.75" hidden="false" customHeight="false" outlineLevel="0" collapsed="false">
      <c r="A13166" s="0" t="n">
        <v>1997</v>
      </c>
      <c r="B13166" s="0" t="n">
        <v>1</v>
      </c>
      <c r="C13166" s="0" t="n">
        <v>15</v>
      </c>
      <c r="D13166" s="0" t="n">
        <v>37</v>
      </c>
      <c r="E13166" s="0" t="n">
        <v>22</v>
      </c>
      <c r="F13166" s="0" t="n">
        <v>0</v>
      </c>
      <c r="H13166" s="0" t="n">
        <f aca="false">+(D13166+E13166)/2</f>
        <v>29.5</v>
      </c>
      <c r="I13166" s="0" t="n">
        <f aca="false">+IF(H13166&lt;65,65-H13166,0)</f>
        <v>35.5</v>
      </c>
      <c r="J13166" s="0" t="n">
        <f aca="false">+IF(H13166&gt;$L$12418,H13166-$L$12418,0)</f>
        <v>0</v>
      </c>
      <c r="K13166" s="0" t="n">
        <f aca="false">+I13166+J13166</f>
        <v>35.5</v>
      </c>
      <c r="L13166" s="32"/>
      <c r="M13166" s="14" t="n">
        <f aca="false">+(L$12416/30.25)+($L$12417*K13166)</f>
        <v>968011.970377532</v>
      </c>
      <c r="T13166" s="0"/>
    </row>
    <row r="13167" customFormat="false" ht="12.75" hidden="false" customHeight="false" outlineLevel="0" collapsed="false">
      <c r="A13167" s="0" t="n">
        <v>1997</v>
      </c>
      <c r="B13167" s="0" t="n">
        <v>1</v>
      </c>
      <c r="C13167" s="0" t="n">
        <v>16</v>
      </c>
      <c r="D13167" s="0" t="n">
        <v>45</v>
      </c>
      <c r="E13167" s="0" t="n">
        <v>24</v>
      </c>
      <c r="F13167" s="0" t="n">
        <v>90</v>
      </c>
      <c r="H13167" s="0" t="n">
        <f aca="false">+(D13167+E13167)/2</f>
        <v>34.5</v>
      </c>
      <c r="I13167" s="0" t="n">
        <f aca="false">+IF(H13167&lt;65,65-H13167,0)</f>
        <v>30.5</v>
      </c>
      <c r="J13167" s="0" t="n">
        <f aca="false">+IF(H13167&gt;$L$12418,H13167-$L$12418,0)</f>
        <v>0</v>
      </c>
      <c r="K13167" s="0" t="n">
        <f aca="false">+I13167+J13167</f>
        <v>30.5</v>
      </c>
      <c r="L13167" s="32"/>
      <c r="M13167" s="14" t="n">
        <f aca="false">+(L$12416/30.25)+($L$12417*K13167)</f>
        <v>832204.747358907</v>
      </c>
      <c r="T13167" s="0"/>
    </row>
    <row r="13168" customFormat="false" ht="12.75" hidden="false" customHeight="false" outlineLevel="0" collapsed="false">
      <c r="A13168" s="0" t="n">
        <v>1997</v>
      </c>
      <c r="B13168" s="0" t="n">
        <v>1</v>
      </c>
      <c r="C13168" s="0" t="n">
        <v>17</v>
      </c>
      <c r="D13168" s="0" t="n">
        <v>24</v>
      </c>
      <c r="E13168" s="0" t="n">
        <v>11</v>
      </c>
      <c r="F13168" s="0" t="n">
        <v>1</v>
      </c>
      <c r="H13168" s="0" t="n">
        <f aca="false">+(D13168+E13168)/2</f>
        <v>17.5</v>
      </c>
      <c r="I13168" s="0" t="n">
        <f aca="false">+IF(H13168&lt;65,65-H13168,0)</f>
        <v>47.5</v>
      </c>
      <c r="J13168" s="0" t="n">
        <f aca="false">+IF(H13168&gt;$L$12418,H13168-$L$12418,0)</f>
        <v>0</v>
      </c>
      <c r="K13168" s="0" t="n">
        <f aca="false">+I13168+J13168</f>
        <v>47.5</v>
      </c>
      <c r="L13168" s="32"/>
      <c r="M13168" s="14" t="n">
        <f aca="false">+(L$12416/30.25)+($L$12417*K13168)</f>
        <v>1293949.30562223</v>
      </c>
      <c r="T13168" s="0"/>
    </row>
    <row r="13169" customFormat="false" ht="12.75" hidden="false" customHeight="false" outlineLevel="0" collapsed="false">
      <c r="A13169" s="0" t="n">
        <v>1997</v>
      </c>
      <c r="B13169" s="0" t="n">
        <v>1</v>
      </c>
      <c r="C13169" s="0" t="n">
        <v>18</v>
      </c>
      <c r="D13169" s="0" t="n">
        <v>17</v>
      </c>
      <c r="E13169" s="0" t="n">
        <v>7</v>
      </c>
      <c r="F13169" s="0" t="n">
        <v>0</v>
      </c>
      <c r="H13169" s="0" t="n">
        <f aca="false">+(D13169+E13169)/2</f>
        <v>12</v>
      </c>
      <c r="I13169" s="0" t="n">
        <f aca="false">+IF(H13169&lt;65,65-H13169,0)</f>
        <v>53</v>
      </c>
      <c r="J13169" s="0" t="n">
        <f aca="false">+IF(H13169&gt;$L$12418,H13169-$L$12418,0)</f>
        <v>0</v>
      </c>
      <c r="K13169" s="0" t="n">
        <f aca="false">+I13169+J13169</f>
        <v>53</v>
      </c>
      <c r="L13169" s="32"/>
      <c r="M13169" s="14" t="n">
        <f aca="false">+(L$12416/30.25)+($L$12417*K13169)</f>
        <v>1443337.25094272</v>
      </c>
      <c r="T13169" s="0"/>
    </row>
    <row r="13170" customFormat="false" ht="12.75" hidden="false" customHeight="false" outlineLevel="0" collapsed="false">
      <c r="A13170" s="0" t="n">
        <v>1997</v>
      </c>
      <c r="B13170" s="0" t="n">
        <v>1</v>
      </c>
      <c r="C13170" s="0" t="n">
        <v>19</v>
      </c>
      <c r="D13170" s="0" t="n">
        <v>20</v>
      </c>
      <c r="E13170" s="0" t="n">
        <v>4</v>
      </c>
      <c r="F13170" s="0" t="n">
        <v>0</v>
      </c>
      <c r="H13170" s="0" t="n">
        <f aca="false">+(D13170+E13170)/2</f>
        <v>12</v>
      </c>
      <c r="I13170" s="0" t="n">
        <f aca="false">+IF(H13170&lt;65,65-H13170,0)</f>
        <v>53</v>
      </c>
      <c r="J13170" s="0" t="n">
        <f aca="false">+IF(H13170&gt;$L$12418,H13170-$L$12418,0)</f>
        <v>0</v>
      </c>
      <c r="K13170" s="0" t="n">
        <f aca="false">+I13170+J13170</f>
        <v>53</v>
      </c>
      <c r="L13170" s="32"/>
      <c r="M13170" s="14" t="n">
        <f aca="false">+(L$12416/30.25)+($L$12417*K13170)</f>
        <v>1443337.25094272</v>
      </c>
      <c r="T13170" s="0"/>
    </row>
    <row r="13171" customFormat="false" ht="12.75" hidden="false" customHeight="false" outlineLevel="0" collapsed="false">
      <c r="A13171" s="0" t="n">
        <v>1997</v>
      </c>
      <c r="B13171" s="0" t="n">
        <v>1</v>
      </c>
      <c r="C13171" s="0" t="n">
        <v>20</v>
      </c>
      <c r="D13171" s="0" t="n">
        <v>33</v>
      </c>
      <c r="E13171" s="0" t="n">
        <v>18</v>
      </c>
      <c r="F13171" s="0" t="n">
        <v>0</v>
      </c>
      <c r="H13171" s="0" t="n">
        <f aca="false">+(D13171+E13171)/2</f>
        <v>25.5</v>
      </c>
      <c r="I13171" s="0" t="n">
        <f aca="false">+IF(H13171&lt;65,65-H13171,0)</f>
        <v>39.5</v>
      </c>
      <c r="J13171" s="0" t="n">
        <f aca="false">+IF(H13171&gt;$L$12418,H13171-$L$12418,0)</f>
        <v>0</v>
      </c>
      <c r="K13171" s="0" t="n">
        <f aca="false">+I13171+J13171</f>
        <v>39.5</v>
      </c>
      <c r="L13171" s="32"/>
      <c r="M13171" s="14" t="n">
        <f aca="false">+(L$12416/30.25)+($L$12417*K13171)</f>
        <v>1076657.74879243</v>
      </c>
      <c r="T13171" s="0"/>
    </row>
    <row r="13172" customFormat="false" ht="12.75" hidden="false" customHeight="false" outlineLevel="0" collapsed="false">
      <c r="A13172" s="0" t="n">
        <v>1997</v>
      </c>
      <c r="B13172" s="0" t="n">
        <v>1</v>
      </c>
      <c r="C13172" s="0" t="n">
        <v>21</v>
      </c>
      <c r="D13172" s="0" t="n">
        <v>38</v>
      </c>
      <c r="E13172" s="0" t="n">
        <v>27</v>
      </c>
      <c r="F13172" s="0" t="n">
        <v>0</v>
      </c>
      <c r="H13172" s="0" t="n">
        <f aca="false">+(D13172+E13172)/2</f>
        <v>32.5</v>
      </c>
      <c r="I13172" s="0" t="n">
        <f aca="false">+IF(H13172&lt;65,65-H13172,0)</f>
        <v>32.5</v>
      </c>
      <c r="J13172" s="0" t="n">
        <f aca="false">+IF(H13172&gt;$L$12418,H13172-$L$12418,0)</f>
        <v>0</v>
      </c>
      <c r="K13172" s="0" t="n">
        <f aca="false">+I13172+J13172</f>
        <v>32.5</v>
      </c>
      <c r="L13172" s="32"/>
      <c r="M13172" s="14" t="n">
        <f aca="false">+(L$12416/30.25)+($L$12417*K13172)</f>
        <v>886527.636566357</v>
      </c>
      <c r="T13172" s="0"/>
    </row>
    <row r="13173" customFormat="false" ht="12.75" hidden="false" customHeight="false" outlineLevel="0" collapsed="false">
      <c r="A13173" s="0" t="n">
        <v>1997</v>
      </c>
      <c r="B13173" s="0" t="n">
        <v>1</v>
      </c>
      <c r="C13173" s="0" t="n">
        <v>22</v>
      </c>
      <c r="D13173" s="0" t="n">
        <v>51</v>
      </c>
      <c r="E13173" s="0" t="n">
        <v>32</v>
      </c>
      <c r="F13173" s="0" t="n">
        <v>10</v>
      </c>
      <c r="H13173" s="0" t="n">
        <f aca="false">+(D13173+E13173)/2</f>
        <v>41.5</v>
      </c>
      <c r="I13173" s="0" t="n">
        <f aca="false">+IF(H13173&lt;65,65-H13173,0)</f>
        <v>23.5</v>
      </c>
      <c r="J13173" s="0" t="n">
        <f aca="false">+IF(H13173&gt;$L$12418,H13173-$L$12418,0)</f>
        <v>0</v>
      </c>
      <c r="K13173" s="0" t="n">
        <f aca="false">+I13173+J13173</f>
        <v>23.5</v>
      </c>
      <c r="L13173" s="32"/>
      <c r="M13173" s="14" t="n">
        <f aca="false">+(L$12416/30.25)+($L$12417*K13173)</f>
        <v>642074.635132831</v>
      </c>
      <c r="T13173" s="0"/>
    </row>
    <row r="13174" customFormat="false" ht="12.75" hidden="false" customHeight="false" outlineLevel="0" collapsed="false">
      <c r="A13174" s="0" t="n">
        <v>1997</v>
      </c>
      <c r="B13174" s="0" t="n">
        <v>1</v>
      </c>
      <c r="C13174" s="0" t="n">
        <v>23</v>
      </c>
      <c r="D13174" s="0" t="n">
        <v>52</v>
      </c>
      <c r="E13174" s="0" t="n">
        <v>28</v>
      </c>
      <c r="F13174" s="0" t="n">
        <v>0</v>
      </c>
      <c r="H13174" s="0" t="n">
        <f aca="false">+(D13174+E13174)/2</f>
        <v>40</v>
      </c>
      <c r="I13174" s="0" t="n">
        <f aca="false">+IF(H13174&lt;65,65-H13174,0)</f>
        <v>25</v>
      </c>
      <c r="J13174" s="0" t="n">
        <f aca="false">+IF(H13174&gt;$L$12418,H13174-$L$12418,0)</f>
        <v>0</v>
      </c>
      <c r="K13174" s="0" t="n">
        <f aca="false">+I13174+J13174</f>
        <v>25</v>
      </c>
      <c r="L13174" s="32"/>
      <c r="M13174" s="14" t="n">
        <f aca="false">+(L$12416/30.25)+($L$12417*K13174)</f>
        <v>682816.802038419</v>
      </c>
      <c r="T13174" s="0"/>
    </row>
    <row r="13175" customFormat="false" ht="12.75" hidden="false" customHeight="false" outlineLevel="0" collapsed="false">
      <c r="A13175" s="0" t="n">
        <v>1997</v>
      </c>
      <c r="B13175" s="0" t="n">
        <v>1</v>
      </c>
      <c r="C13175" s="0" t="n">
        <v>24</v>
      </c>
      <c r="D13175" s="0" t="n">
        <v>45</v>
      </c>
      <c r="E13175" s="0" t="n">
        <v>24</v>
      </c>
      <c r="F13175" s="0" t="n">
        <v>36</v>
      </c>
      <c r="H13175" s="0" t="n">
        <f aca="false">+(D13175+E13175)/2</f>
        <v>34.5</v>
      </c>
      <c r="I13175" s="0" t="n">
        <f aca="false">+IF(H13175&lt;65,65-H13175,0)</f>
        <v>30.5</v>
      </c>
      <c r="J13175" s="0" t="n">
        <f aca="false">+IF(H13175&gt;$L$12418,H13175-$L$12418,0)</f>
        <v>0</v>
      </c>
      <c r="K13175" s="0" t="n">
        <f aca="false">+I13175+J13175</f>
        <v>30.5</v>
      </c>
      <c r="L13175" s="32"/>
      <c r="M13175" s="14" t="n">
        <f aca="false">+(L$12416/30.25)+($L$12417*K13175)</f>
        <v>832204.747358907</v>
      </c>
      <c r="T13175" s="0"/>
    </row>
    <row r="13176" customFormat="false" ht="12.75" hidden="false" customHeight="false" outlineLevel="0" collapsed="false">
      <c r="A13176" s="0" t="n">
        <v>1997</v>
      </c>
      <c r="B13176" s="0" t="n">
        <v>1</v>
      </c>
      <c r="C13176" s="0" t="n">
        <v>25</v>
      </c>
      <c r="D13176" s="0" t="n">
        <v>52</v>
      </c>
      <c r="E13176" s="0" t="n">
        <v>35</v>
      </c>
      <c r="F13176" s="0" t="n">
        <v>123</v>
      </c>
      <c r="H13176" s="0" t="n">
        <f aca="false">+(D13176+E13176)/2</f>
        <v>43.5</v>
      </c>
      <c r="I13176" s="0" t="n">
        <f aca="false">+IF(H13176&lt;65,65-H13176,0)</f>
        <v>21.5</v>
      </c>
      <c r="J13176" s="0" t="n">
        <f aca="false">+IF(H13176&gt;$L$12418,H13176-$L$12418,0)</f>
        <v>0</v>
      </c>
      <c r="K13176" s="0" t="n">
        <f aca="false">+I13176+J13176</f>
        <v>21.5</v>
      </c>
      <c r="L13176" s="32"/>
      <c r="M13176" s="14" t="n">
        <f aca="false">+(L$12416/30.25)+($L$12417*K13176)</f>
        <v>587751.745925381</v>
      </c>
      <c r="T13176" s="0"/>
    </row>
    <row r="13177" customFormat="false" ht="12.75" hidden="false" customHeight="false" outlineLevel="0" collapsed="false">
      <c r="A13177" s="0" t="n">
        <v>1997</v>
      </c>
      <c r="B13177" s="0" t="n">
        <v>1</v>
      </c>
      <c r="C13177" s="0" t="n">
        <v>26</v>
      </c>
      <c r="D13177" s="0" t="n">
        <v>35</v>
      </c>
      <c r="E13177" s="0" t="n">
        <v>23</v>
      </c>
      <c r="F13177" s="0" t="n">
        <v>0</v>
      </c>
      <c r="H13177" s="0" t="n">
        <f aca="false">+(D13177+E13177)/2</f>
        <v>29</v>
      </c>
      <c r="I13177" s="0" t="n">
        <f aca="false">+IF(H13177&lt;65,65-H13177,0)</f>
        <v>36</v>
      </c>
      <c r="J13177" s="0" t="n">
        <f aca="false">+IF(H13177&gt;$L$12418,H13177-$L$12418,0)</f>
        <v>0</v>
      </c>
      <c r="K13177" s="0" t="n">
        <f aca="false">+I13177+J13177</f>
        <v>36</v>
      </c>
      <c r="L13177" s="32"/>
      <c r="M13177" s="14" t="n">
        <f aca="false">+(L$12416/30.25)+($L$12417*K13177)</f>
        <v>981592.692679395</v>
      </c>
      <c r="T13177" s="0"/>
    </row>
    <row r="13178" customFormat="false" ht="12.75" hidden="false" customHeight="false" outlineLevel="0" collapsed="false">
      <c r="A13178" s="0" t="n">
        <v>1997</v>
      </c>
      <c r="B13178" s="0" t="n">
        <v>1</v>
      </c>
      <c r="C13178" s="0" t="n">
        <v>27</v>
      </c>
      <c r="D13178" s="0" t="n">
        <v>40</v>
      </c>
      <c r="E13178" s="0" t="n">
        <v>22</v>
      </c>
      <c r="F13178" s="0" t="n">
        <v>11</v>
      </c>
      <c r="H13178" s="0" t="n">
        <f aca="false">+(D13178+E13178)/2</f>
        <v>31</v>
      </c>
      <c r="I13178" s="0" t="n">
        <f aca="false">+IF(H13178&lt;65,65-H13178,0)</f>
        <v>34</v>
      </c>
      <c r="J13178" s="0" t="n">
        <f aca="false">+IF(H13178&gt;$L$12418,H13178-$L$12418,0)</f>
        <v>0</v>
      </c>
      <c r="K13178" s="0" t="n">
        <f aca="false">+I13178+J13178</f>
        <v>34</v>
      </c>
      <c r="L13178" s="32"/>
      <c r="M13178" s="14" t="n">
        <f aca="false">+(L$12416/30.25)+($L$12417*K13178)</f>
        <v>927269.803471945</v>
      </c>
      <c r="T13178" s="0"/>
    </row>
    <row r="13179" customFormat="false" ht="12.75" hidden="false" customHeight="false" outlineLevel="0" collapsed="false">
      <c r="A13179" s="0" t="n">
        <v>1997</v>
      </c>
      <c r="B13179" s="0" t="n">
        <v>1</v>
      </c>
      <c r="C13179" s="0" t="n">
        <v>28</v>
      </c>
      <c r="D13179" s="0" t="n">
        <v>49</v>
      </c>
      <c r="E13179" s="0" t="n">
        <v>31</v>
      </c>
      <c r="F13179" s="0" t="n">
        <v>46</v>
      </c>
      <c r="H13179" s="0" t="n">
        <f aca="false">+(D13179+E13179)/2</f>
        <v>40</v>
      </c>
      <c r="I13179" s="0" t="n">
        <f aca="false">+IF(H13179&lt;65,65-H13179,0)</f>
        <v>25</v>
      </c>
      <c r="J13179" s="0" t="n">
        <f aca="false">+IF(H13179&gt;$L$12418,H13179-$L$12418,0)</f>
        <v>0</v>
      </c>
      <c r="K13179" s="0" t="n">
        <f aca="false">+I13179+J13179</f>
        <v>25</v>
      </c>
      <c r="L13179" s="32"/>
      <c r="M13179" s="14" t="n">
        <f aca="false">+(L$12416/30.25)+($L$12417*K13179)</f>
        <v>682816.802038419</v>
      </c>
      <c r="T13179" s="0"/>
    </row>
    <row r="13180" customFormat="false" ht="12.75" hidden="false" customHeight="false" outlineLevel="0" collapsed="false">
      <c r="A13180" s="0" t="n">
        <v>1997</v>
      </c>
      <c r="B13180" s="0" t="n">
        <v>1</v>
      </c>
      <c r="C13180" s="0" t="n">
        <v>29</v>
      </c>
      <c r="D13180" s="0" t="n">
        <v>31</v>
      </c>
      <c r="E13180" s="0" t="n">
        <v>23</v>
      </c>
      <c r="F13180" s="0" t="n">
        <v>0</v>
      </c>
      <c r="H13180" s="0" t="n">
        <f aca="false">+(D13180+E13180)/2</f>
        <v>27</v>
      </c>
      <c r="I13180" s="0" t="n">
        <f aca="false">+IF(H13180&lt;65,65-H13180,0)</f>
        <v>38</v>
      </c>
      <c r="J13180" s="0" t="n">
        <f aca="false">+IF(H13180&gt;$L$12418,H13180-$L$12418,0)</f>
        <v>0</v>
      </c>
      <c r="K13180" s="0" t="n">
        <f aca="false">+I13180+J13180</f>
        <v>38</v>
      </c>
      <c r="L13180" s="32"/>
      <c r="M13180" s="14" t="n">
        <f aca="false">+(L$12416/30.25)+($L$12417*K13180)</f>
        <v>1035915.58188684</v>
      </c>
      <c r="T13180" s="0"/>
    </row>
    <row r="13181" customFormat="false" ht="12.75" hidden="false" customHeight="false" outlineLevel="0" collapsed="false">
      <c r="A13181" s="0" t="n">
        <v>1997</v>
      </c>
      <c r="B13181" s="0" t="n">
        <v>1</v>
      </c>
      <c r="C13181" s="0" t="n">
        <v>30</v>
      </c>
      <c r="D13181" s="0" t="n">
        <v>32</v>
      </c>
      <c r="E13181" s="0" t="n">
        <v>19</v>
      </c>
      <c r="F13181" s="0" t="n">
        <v>0</v>
      </c>
      <c r="H13181" s="0" t="n">
        <f aca="false">+(D13181+E13181)/2</f>
        <v>25.5</v>
      </c>
      <c r="I13181" s="0" t="n">
        <f aca="false">+IF(H13181&lt;65,65-H13181,0)</f>
        <v>39.5</v>
      </c>
      <c r="J13181" s="0" t="n">
        <f aca="false">+IF(H13181&gt;$L$12418,H13181-$L$12418,0)</f>
        <v>0</v>
      </c>
      <c r="K13181" s="0" t="n">
        <f aca="false">+I13181+J13181</f>
        <v>39.5</v>
      </c>
      <c r="L13181" s="32"/>
      <c r="M13181" s="14" t="n">
        <f aca="false">+(L$12416/30.25)+($L$12417*K13181)</f>
        <v>1076657.74879243</v>
      </c>
      <c r="T13181" s="0"/>
    </row>
    <row r="13182" customFormat="false" ht="12.75" hidden="false" customHeight="false" outlineLevel="0" collapsed="false">
      <c r="A13182" s="0" t="n">
        <v>1997</v>
      </c>
      <c r="B13182" s="0" t="n">
        <v>1</v>
      </c>
      <c r="C13182" s="0" t="n">
        <v>31</v>
      </c>
      <c r="D13182" s="0" t="n">
        <v>39</v>
      </c>
      <c r="E13182" s="0" t="n">
        <v>29</v>
      </c>
      <c r="F13182" s="0" t="n">
        <v>6</v>
      </c>
      <c r="H13182" s="0" t="n">
        <f aca="false">+(D13182+E13182)/2</f>
        <v>34</v>
      </c>
      <c r="I13182" s="0" t="n">
        <f aca="false">+IF(H13182&lt;65,65-H13182,0)</f>
        <v>31</v>
      </c>
      <c r="J13182" s="0" t="n">
        <f aca="false">+IF(H13182&gt;$L$12418,H13182-$L$12418,0)</f>
        <v>0</v>
      </c>
      <c r="K13182" s="0" t="n">
        <f aca="false">+I13182+J13182</f>
        <v>31</v>
      </c>
      <c r="L13182" s="32"/>
      <c r="M13182" s="14" t="n">
        <f aca="false">+(L$12416/30.25)+($L$12417*K13182)</f>
        <v>845785.469660769</v>
      </c>
      <c r="T13182" s="0"/>
    </row>
    <row r="13183" customFormat="false" ht="12.75" hidden="false" customHeight="false" outlineLevel="0" collapsed="false">
      <c r="A13183" s="0" t="n">
        <v>1997</v>
      </c>
      <c r="B13183" s="0" t="n">
        <v>2</v>
      </c>
      <c r="C13183" s="0" t="n">
        <v>1</v>
      </c>
      <c r="D13183" s="0" t="n">
        <v>50</v>
      </c>
      <c r="E13183" s="0" t="n">
        <v>38</v>
      </c>
      <c r="F13183" s="0" t="n">
        <v>2</v>
      </c>
      <c r="H13183" s="0" t="n">
        <f aca="false">+(D13183+E13183)/2</f>
        <v>44</v>
      </c>
      <c r="I13183" s="0" t="n">
        <f aca="false">+IF(H13183&lt;65,65-H13183,0)</f>
        <v>21</v>
      </c>
      <c r="J13183" s="0" t="n">
        <f aca="false">+IF(H13183&gt;$L$12418,H13183-$L$12418,0)</f>
        <v>0</v>
      </c>
      <c r="K13183" s="0" t="n">
        <f aca="false">+I13183+J13183</f>
        <v>21</v>
      </c>
      <c r="L13183" s="32"/>
      <c r="M13183" s="14" t="n">
        <f aca="false">+(L$12416/30.25)+($L$12417*K13183)</f>
        <v>574171.023623518</v>
      </c>
      <c r="T13183" s="0"/>
    </row>
    <row r="13184" customFormat="false" ht="12.75" hidden="false" customHeight="false" outlineLevel="0" collapsed="false">
      <c r="A13184" s="0" t="n">
        <v>1997</v>
      </c>
      <c r="B13184" s="0" t="n">
        <v>2</v>
      </c>
      <c r="C13184" s="0" t="n">
        <v>2</v>
      </c>
      <c r="D13184" s="0" t="n">
        <v>47</v>
      </c>
      <c r="E13184" s="0" t="n">
        <v>35</v>
      </c>
      <c r="F13184" s="0" t="n">
        <v>2</v>
      </c>
      <c r="H13184" s="0" t="n">
        <f aca="false">+(D13184+E13184)/2</f>
        <v>41</v>
      </c>
      <c r="I13184" s="0" t="n">
        <f aca="false">+IF(H13184&lt;65,65-H13184,0)</f>
        <v>24</v>
      </c>
      <c r="J13184" s="0" t="n">
        <f aca="false">+IF(H13184&gt;$L$12418,H13184-$L$12418,0)</f>
        <v>0</v>
      </c>
      <c r="K13184" s="0" t="n">
        <f aca="false">+I13184+J13184</f>
        <v>24</v>
      </c>
      <c r="L13184" s="32"/>
      <c r="M13184" s="14" t="n">
        <f aca="false">+(L$12416/30.25)+($L$12417*K13184)</f>
        <v>655655.357434694</v>
      </c>
      <c r="T13184" s="0"/>
    </row>
    <row r="13185" customFormat="false" ht="12.75" hidden="false" customHeight="false" outlineLevel="0" collapsed="false">
      <c r="A13185" s="0" t="n">
        <v>1997</v>
      </c>
      <c r="B13185" s="0" t="n">
        <v>2</v>
      </c>
      <c r="C13185" s="0" t="n">
        <v>3</v>
      </c>
      <c r="D13185" s="0" t="n">
        <v>47</v>
      </c>
      <c r="E13185" s="0" t="n">
        <v>36</v>
      </c>
      <c r="F13185" s="0" t="n">
        <v>1</v>
      </c>
      <c r="H13185" s="0" t="n">
        <f aca="false">+(D13185+E13185)/2</f>
        <v>41.5</v>
      </c>
      <c r="I13185" s="0" t="n">
        <f aca="false">+IF(H13185&lt;65,65-H13185,0)</f>
        <v>23.5</v>
      </c>
      <c r="J13185" s="0" t="n">
        <f aca="false">+IF(H13185&gt;$L$12418,H13185-$L$12418,0)</f>
        <v>0</v>
      </c>
      <c r="K13185" s="0" t="n">
        <f aca="false">+I13185+J13185</f>
        <v>23.5</v>
      </c>
      <c r="L13185" s="32"/>
      <c r="M13185" s="14" t="n">
        <f aca="false">+(L$12416/30.25)+($L$12417*K13185)</f>
        <v>642074.635132831</v>
      </c>
      <c r="T13185" s="0"/>
    </row>
    <row r="13186" customFormat="false" ht="12.75" hidden="false" customHeight="false" outlineLevel="0" collapsed="false">
      <c r="A13186" s="0" t="n">
        <v>1997</v>
      </c>
      <c r="B13186" s="0" t="n">
        <v>2</v>
      </c>
      <c r="C13186" s="0" t="n">
        <v>4</v>
      </c>
      <c r="D13186" s="0" t="n">
        <v>39</v>
      </c>
      <c r="E13186" s="0" t="n">
        <v>33</v>
      </c>
      <c r="F13186" s="0" t="n">
        <v>16</v>
      </c>
      <c r="H13186" s="0" t="n">
        <f aca="false">+(D13186+E13186)/2</f>
        <v>36</v>
      </c>
      <c r="I13186" s="0" t="n">
        <f aca="false">+IF(H13186&lt;65,65-H13186,0)</f>
        <v>29</v>
      </c>
      <c r="J13186" s="0" t="n">
        <f aca="false">+IF(H13186&gt;$L$12418,H13186-$L$12418,0)</f>
        <v>0</v>
      </c>
      <c r="K13186" s="0" t="n">
        <f aca="false">+I13186+J13186</f>
        <v>29</v>
      </c>
      <c r="L13186" s="32"/>
      <c r="M13186" s="14" t="n">
        <f aca="false">+(L$12416/30.25)+($L$12417*K13186)</f>
        <v>791462.580453319</v>
      </c>
      <c r="T13186" s="0"/>
    </row>
    <row r="13187" customFormat="false" ht="12.75" hidden="false" customHeight="false" outlineLevel="0" collapsed="false">
      <c r="A13187" s="0" t="n">
        <v>1997</v>
      </c>
      <c r="B13187" s="0" t="n">
        <v>2</v>
      </c>
      <c r="C13187" s="0" t="n">
        <v>5</v>
      </c>
      <c r="D13187" s="0" t="n">
        <v>50</v>
      </c>
      <c r="E13187" s="0" t="n">
        <v>39</v>
      </c>
      <c r="F13187" s="0" t="n">
        <v>96</v>
      </c>
      <c r="H13187" s="0" t="n">
        <f aca="false">+(D13187+E13187)/2</f>
        <v>44.5</v>
      </c>
      <c r="I13187" s="0" t="n">
        <f aca="false">+IF(H13187&lt;65,65-H13187,0)</f>
        <v>20.5</v>
      </c>
      <c r="J13187" s="0" t="n">
        <f aca="false">+IF(H13187&gt;$L$12418,H13187-$L$12418,0)</f>
        <v>0</v>
      </c>
      <c r="K13187" s="0" t="n">
        <f aca="false">+I13187+J13187</f>
        <v>20.5</v>
      </c>
      <c r="L13187" s="32"/>
      <c r="M13187" s="14" t="n">
        <f aca="false">+(L$12416/30.25)+($L$12417*K13187)</f>
        <v>560590.301321656</v>
      </c>
      <c r="T13187" s="0"/>
    </row>
    <row r="13188" customFormat="false" ht="12.75" hidden="false" customHeight="false" outlineLevel="0" collapsed="false">
      <c r="A13188" s="0" t="n">
        <v>1997</v>
      </c>
      <c r="B13188" s="0" t="n">
        <v>2</v>
      </c>
      <c r="C13188" s="0" t="n">
        <v>6</v>
      </c>
      <c r="D13188" s="0" t="n">
        <v>42</v>
      </c>
      <c r="E13188" s="0" t="n">
        <v>33</v>
      </c>
      <c r="F13188" s="0" t="n">
        <v>0</v>
      </c>
      <c r="H13188" s="0" t="n">
        <f aca="false">+(D13188+E13188)/2</f>
        <v>37.5</v>
      </c>
      <c r="I13188" s="0" t="n">
        <f aca="false">+IF(H13188&lt;65,65-H13188,0)</f>
        <v>27.5</v>
      </c>
      <c r="J13188" s="0" t="n">
        <f aca="false">+IF(H13188&gt;$L$12418,H13188-$L$12418,0)</f>
        <v>0</v>
      </c>
      <c r="K13188" s="0" t="n">
        <f aca="false">+I13188+J13188</f>
        <v>27.5</v>
      </c>
      <c r="L13188" s="32"/>
      <c r="M13188" s="14" t="n">
        <f aca="false">+(L$12416/30.25)+($L$12417*K13188)</f>
        <v>750720.413547731</v>
      </c>
      <c r="T13188" s="0"/>
    </row>
    <row r="13189" customFormat="false" ht="12.75" hidden="false" customHeight="false" outlineLevel="0" collapsed="false">
      <c r="A13189" s="0" t="n">
        <v>1997</v>
      </c>
      <c r="B13189" s="0" t="n">
        <v>2</v>
      </c>
      <c r="C13189" s="0" t="n">
        <v>7</v>
      </c>
      <c r="D13189" s="0" t="n">
        <v>42</v>
      </c>
      <c r="E13189" s="0" t="n">
        <v>31</v>
      </c>
      <c r="F13189" s="0" t="n">
        <v>0</v>
      </c>
      <c r="H13189" s="0" t="n">
        <f aca="false">+(D13189+E13189)/2</f>
        <v>36.5</v>
      </c>
      <c r="I13189" s="0" t="n">
        <f aca="false">+IF(H13189&lt;65,65-H13189,0)</f>
        <v>28.5</v>
      </c>
      <c r="J13189" s="0" t="n">
        <f aca="false">+IF(H13189&gt;$L$12418,H13189-$L$12418,0)</f>
        <v>0</v>
      </c>
      <c r="K13189" s="0" t="n">
        <f aca="false">+I13189+J13189</f>
        <v>28.5</v>
      </c>
      <c r="L13189" s="32"/>
      <c r="M13189" s="14" t="n">
        <f aca="false">+(L$12416/30.25)+($L$12417*K13189)</f>
        <v>777881.858151457</v>
      </c>
      <c r="T13189" s="0"/>
    </row>
    <row r="13190" customFormat="false" ht="12.75" hidden="false" customHeight="false" outlineLevel="0" collapsed="false">
      <c r="A13190" s="0" t="n">
        <v>1997</v>
      </c>
      <c r="B13190" s="0" t="n">
        <v>2</v>
      </c>
      <c r="C13190" s="0" t="n">
        <v>8</v>
      </c>
      <c r="D13190" s="0" t="n">
        <v>36</v>
      </c>
      <c r="E13190" s="0" t="n">
        <v>27</v>
      </c>
      <c r="F13190" s="0" t="n">
        <v>18</v>
      </c>
      <c r="H13190" s="0" t="n">
        <f aca="false">+(D13190+E13190)/2</f>
        <v>31.5</v>
      </c>
      <c r="I13190" s="0" t="n">
        <f aca="false">+IF(H13190&lt;65,65-H13190,0)</f>
        <v>33.5</v>
      </c>
      <c r="J13190" s="0" t="n">
        <f aca="false">+IF(H13190&gt;$L$12418,H13190-$L$12418,0)</f>
        <v>0</v>
      </c>
      <c r="K13190" s="0" t="n">
        <f aca="false">+I13190+J13190</f>
        <v>33.5</v>
      </c>
      <c r="L13190" s="32"/>
      <c r="M13190" s="14" t="n">
        <f aca="false">+(L$12416/30.25)+($L$12417*K13190)</f>
        <v>913689.081170082</v>
      </c>
      <c r="T13190" s="0"/>
    </row>
    <row r="13191" customFormat="false" ht="12.75" hidden="false" customHeight="false" outlineLevel="0" collapsed="false">
      <c r="A13191" s="0" t="n">
        <v>1997</v>
      </c>
      <c r="B13191" s="0" t="n">
        <v>2</v>
      </c>
      <c r="C13191" s="0" t="n">
        <v>9</v>
      </c>
      <c r="D13191" s="0" t="n">
        <v>39</v>
      </c>
      <c r="E13191" s="0" t="n">
        <v>24</v>
      </c>
      <c r="F13191" s="0" t="n">
        <v>0</v>
      </c>
      <c r="H13191" s="0" t="n">
        <f aca="false">+(D13191+E13191)/2</f>
        <v>31.5</v>
      </c>
      <c r="I13191" s="0" t="n">
        <f aca="false">+IF(H13191&lt;65,65-H13191,0)</f>
        <v>33.5</v>
      </c>
      <c r="J13191" s="0" t="n">
        <f aca="false">+IF(H13191&gt;$L$12418,H13191-$L$12418,0)</f>
        <v>0</v>
      </c>
      <c r="K13191" s="0" t="n">
        <f aca="false">+I13191+J13191</f>
        <v>33.5</v>
      </c>
      <c r="L13191" s="32"/>
      <c r="M13191" s="14" t="n">
        <f aca="false">+(L$12416/30.25)+($L$12417*K13191)</f>
        <v>913689.081170082</v>
      </c>
      <c r="T13191" s="0"/>
    </row>
    <row r="13192" customFormat="false" ht="12.75" hidden="false" customHeight="false" outlineLevel="0" collapsed="false">
      <c r="A13192" s="0" t="n">
        <v>1997</v>
      </c>
      <c r="B13192" s="0" t="n">
        <v>2</v>
      </c>
      <c r="C13192" s="0" t="n">
        <v>10</v>
      </c>
      <c r="D13192" s="0" t="n">
        <v>35</v>
      </c>
      <c r="E13192" s="0" t="n">
        <v>28</v>
      </c>
      <c r="F13192" s="0" t="n">
        <v>0</v>
      </c>
      <c r="H13192" s="0" t="n">
        <f aca="false">+(D13192+E13192)/2</f>
        <v>31.5</v>
      </c>
      <c r="I13192" s="0" t="n">
        <f aca="false">+IF(H13192&lt;65,65-H13192,0)</f>
        <v>33.5</v>
      </c>
      <c r="J13192" s="0" t="n">
        <f aca="false">+IF(H13192&gt;$L$12418,H13192-$L$12418,0)</f>
        <v>0</v>
      </c>
      <c r="K13192" s="0" t="n">
        <f aca="false">+I13192+J13192</f>
        <v>33.5</v>
      </c>
      <c r="L13192" s="32"/>
      <c r="M13192" s="14" t="n">
        <f aca="false">+(L$12416/30.25)+($L$12417*K13192)</f>
        <v>913689.081170082</v>
      </c>
      <c r="T13192" s="0"/>
    </row>
    <row r="13193" customFormat="false" ht="12.75" hidden="false" customHeight="false" outlineLevel="0" collapsed="false">
      <c r="A13193" s="0" t="n">
        <v>1997</v>
      </c>
      <c r="B13193" s="0" t="n">
        <v>2</v>
      </c>
      <c r="C13193" s="0" t="n">
        <v>11</v>
      </c>
      <c r="D13193" s="0" t="n">
        <v>39</v>
      </c>
      <c r="E13193" s="0" t="n">
        <v>27</v>
      </c>
      <c r="F13193" s="0" t="n">
        <v>0</v>
      </c>
      <c r="H13193" s="0" t="n">
        <f aca="false">+(D13193+E13193)/2</f>
        <v>33</v>
      </c>
      <c r="I13193" s="0" t="n">
        <f aca="false">+IF(H13193&lt;65,65-H13193,0)</f>
        <v>32</v>
      </c>
      <c r="J13193" s="0" t="n">
        <f aca="false">+IF(H13193&gt;$L$12418,H13193-$L$12418,0)</f>
        <v>0</v>
      </c>
      <c r="K13193" s="0" t="n">
        <f aca="false">+I13193+J13193</f>
        <v>32</v>
      </c>
      <c r="L13193" s="32"/>
      <c r="M13193" s="14" t="n">
        <f aca="false">+(L$12416/30.25)+($L$12417*K13193)</f>
        <v>872946.914264494</v>
      </c>
      <c r="T13193" s="0"/>
    </row>
    <row r="13194" customFormat="false" ht="12.75" hidden="false" customHeight="false" outlineLevel="0" collapsed="false">
      <c r="A13194" s="0" t="n">
        <v>1997</v>
      </c>
      <c r="B13194" s="0" t="n">
        <v>2</v>
      </c>
      <c r="C13194" s="0" t="n">
        <v>12</v>
      </c>
      <c r="D13194" s="0" t="n">
        <v>39</v>
      </c>
      <c r="E13194" s="0" t="n">
        <v>31</v>
      </c>
      <c r="F13194" s="0" t="n">
        <v>1</v>
      </c>
      <c r="H13194" s="0" t="n">
        <f aca="false">+(D13194+E13194)/2</f>
        <v>35</v>
      </c>
      <c r="I13194" s="0" t="n">
        <f aca="false">+IF(H13194&lt;65,65-H13194,0)</f>
        <v>30</v>
      </c>
      <c r="J13194" s="0" t="n">
        <f aca="false">+IF(H13194&gt;$L$12418,H13194-$L$12418,0)</f>
        <v>0</v>
      </c>
      <c r="K13194" s="0" t="n">
        <f aca="false">+I13194+J13194</f>
        <v>30</v>
      </c>
      <c r="L13194" s="32"/>
      <c r="M13194" s="14" t="n">
        <f aca="false">+(L$12416/30.25)+($L$12417*K13194)</f>
        <v>818624.025057044</v>
      </c>
      <c r="T13194" s="0"/>
    </row>
    <row r="13195" customFormat="false" ht="12.75" hidden="false" customHeight="false" outlineLevel="0" collapsed="false">
      <c r="A13195" s="0" t="n">
        <v>1997</v>
      </c>
      <c r="B13195" s="0" t="n">
        <v>2</v>
      </c>
      <c r="C13195" s="0" t="n">
        <v>13</v>
      </c>
      <c r="D13195" s="0" t="n">
        <v>34</v>
      </c>
      <c r="E13195" s="0" t="n">
        <v>23</v>
      </c>
      <c r="F13195" s="0" t="n">
        <v>0</v>
      </c>
      <c r="H13195" s="0" t="n">
        <f aca="false">+(D13195+E13195)/2</f>
        <v>28.5</v>
      </c>
      <c r="I13195" s="0" t="n">
        <f aca="false">+IF(H13195&lt;65,65-H13195,0)</f>
        <v>36.5</v>
      </c>
      <c r="J13195" s="0" t="n">
        <f aca="false">+IF(H13195&gt;$L$12418,H13195-$L$12418,0)</f>
        <v>0</v>
      </c>
      <c r="K13195" s="0" t="n">
        <f aca="false">+I13195+J13195</f>
        <v>36.5</v>
      </c>
      <c r="L13195" s="32"/>
      <c r="M13195" s="14" t="n">
        <f aca="false">+(L$12416/30.25)+($L$12417*K13195)</f>
        <v>995173.414981257</v>
      </c>
      <c r="T13195" s="0"/>
    </row>
    <row r="13196" customFormat="false" ht="12.75" hidden="false" customHeight="false" outlineLevel="0" collapsed="false">
      <c r="A13196" s="0" t="n">
        <v>1997</v>
      </c>
      <c r="B13196" s="0" t="n">
        <v>2</v>
      </c>
      <c r="C13196" s="0" t="n">
        <v>14</v>
      </c>
      <c r="D13196" s="0" t="n">
        <v>43</v>
      </c>
      <c r="E13196" s="0" t="n">
        <v>30</v>
      </c>
      <c r="F13196" s="0" t="n">
        <v>83</v>
      </c>
      <c r="H13196" s="0" t="n">
        <f aca="false">+(D13196+E13196)/2</f>
        <v>36.5</v>
      </c>
      <c r="I13196" s="0" t="n">
        <f aca="false">+IF(H13196&lt;65,65-H13196,0)</f>
        <v>28.5</v>
      </c>
      <c r="J13196" s="0" t="n">
        <f aca="false">+IF(H13196&gt;$L$12418,H13196-$L$12418,0)</f>
        <v>0</v>
      </c>
      <c r="K13196" s="0" t="n">
        <f aca="false">+I13196+J13196</f>
        <v>28.5</v>
      </c>
      <c r="L13196" s="32"/>
      <c r="M13196" s="14" t="n">
        <f aca="false">+(L$12416/30.25)+($L$12417*K13196)</f>
        <v>777881.858151457</v>
      </c>
      <c r="T13196" s="0"/>
    </row>
    <row r="13197" customFormat="false" ht="12.75" hidden="false" customHeight="false" outlineLevel="0" collapsed="false">
      <c r="A13197" s="0" t="n">
        <v>1997</v>
      </c>
      <c r="B13197" s="0" t="n">
        <v>2</v>
      </c>
      <c r="C13197" s="0" t="n">
        <v>15</v>
      </c>
      <c r="D13197" s="0" t="n">
        <v>44</v>
      </c>
      <c r="E13197" s="0" t="n">
        <v>36</v>
      </c>
      <c r="F13197" s="0" t="n">
        <v>14</v>
      </c>
      <c r="H13197" s="0" t="n">
        <f aca="false">+(D13197+E13197)/2</f>
        <v>40</v>
      </c>
      <c r="I13197" s="0" t="n">
        <f aca="false">+IF(H13197&lt;65,65-H13197,0)</f>
        <v>25</v>
      </c>
      <c r="J13197" s="0" t="n">
        <f aca="false">+IF(H13197&gt;$L$12418,H13197-$L$12418,0)</f>
        <v>0</v>
      </c>
      <c r="K13197" s="0" t="n">
        <f aca="false">+I13197+J13197</f>
        <v>25</v>
      </c>
      <c r="L13197" s="32"/>
      <c r="M13197" s="14" t="n">
        <f aca="false">+(L$12416/30.25)+($L$12417*K13197)</f>
        <v>682816.802038419</v>
      </c>
      <c r="T13197" s="0"/>
    </row>
    <row r="13198" customFormat="false" ht="12.75" hidden="false" customHeight="false" outlineLevel="0" collapsed="false">
      <c r="A13198" s="0" t="n">
        <v>1997</v>
      </c>
      <c r="B13198" s="0" t="n">
        <v>2</v>
      </c>
      <c r="C13198" s="0" t="n">
        <v>16</v>
      </c>
      <c r="D13198" s="0" t="n">
        <v>37</v>
      </c>
      <c r="E13198" s="0" t="n">
        <v>26</v>
      </c>
      <c r="F13198" s="0" t="n">
        <v>0</v>
      </c>
      <c r="H13198" s="0" t="n">
        <f aca="false">+(D13198+E13198)/2</f>
        <v>31.5</v>
      </c>
      <c r="I13198" s="0" t="n">
        <f aca="false">+IF(H13198&lt;65,65-H13198,0)</f>
        <v>33.5</v>
      </c>
      <c r="J13198" s="0" t="n">
        <f aca="false">+IF(H13198&gt;$L$12418,H13198-$L$12418,0)</f>
        <v>0</v>
      </c>
      <c r="K13198" s="0" t="n">
        <f aca="false">+I13198+J13198</f>
        <v>33.5</v>
      </c>
      <c r="L13198" s="32"/>
      <c r="M13198" s="14" t="n">
        <f aca="false">+(L$12416/30.25)+($L$12417*K13198)</f>
        <v>913689.081170082</v>
      </c>
      <c r="T13198" s="0"/>
    </row>
    <row r="13199" customFormat="false" ht="12.75" hidden="false" customHeight="false" outlineLevel="0" collapsed="false">
      <c r="A13199" s="0" t="n">
        <v>1997</v>
      </c>
      <c r="B13199" s="0" t="n">
        <v>2</v>
      </c>
      <c r="C13199" s="0" t="n">
        <v>17</v>
      </c>
      <c r="D13199" s="0" t="n">
        <v>35</v>
      </c>
      <c r="E13199" s="0" t="n">
        <v>22</v>
      </c>
      <c r="F13199" s="0" t="n">
        <v>3</v>
      </c>
      <c r="H13199" s="0" t="n">
        <f aca="false">+(D13199+E13199)/2</f>
        <v>28.5</v>
      </c>
      <c r="I13199" s="0" t="n">
        <f aca="false">+IF(H13199&lt;65,65-H13199,0)</f>
        <v>36.5</v>
      </c>
      <c r="J13199" s="0" t="n">
        <f aca="false">+IF(H13199&gt;$L$12418,H13199-$L$12418,0)</f>
        <v>0</v>
      </c>
      <c r="K13199" s="0" t="n">
        <f aca="false">+I13199+J13199</f>
        <v>36.5</v>
      </c>
      <c r="L13199" s="32"/>
      <c r="M13199" s="14" t="n">
        <f aca="false">+(L$12416/30.25)+($L$12417*K13199)</f>
        <v>995173.414981257</v>
      </c>
      <c r="T13199" s="0"/>
    </row>
    <row r="13200" customFormat="false" ht="12.75" hidden="false" customHeight="false" outlineLevel="0" collapsed="false">
      <c r="A13200" s="0" t="n">
        <v>1997</v>
      </c>
      <c r="B13200" s="0" t="n">
        <v>2</v>
      </c>
      <c r="C13200" s="0" t="n">
        <v>18</v>
      </c>
      <c r="D13200" s="0" t="n">
        <v>55</v>
      </c>
      <c r="E13200" s="0" t="n">
        <v>34</v>
      </c>
      <c r="F13200" s="0" t="n">
        <v>0</v>
      </c>
      <c r="H13200" s="0" t="n">
        <f aca="false">+(D13200+E13200)/2</f>
        <v>44.5</v>
      </c>
      <c r="I13200" s="0" t="n">
        <f aca="false">+IF(H13200&lt;65,65-H13200,0)</f>
        <v>20.5</v>
      </c>
      <c r="J13200" s="0" t="n">
        <f aca="false">+IF(H13200&gt;$L$12418,H13200-$L$12418,0)</f>
        <v>0</v>
      </c>
      <c r="K13200" s="0" t="n">
        <f aca="false">+I13200+J13200</f>
        <v>20.5</v>
      </c>
      <c r="L13200" s="32"/>
      <c r="M13200" s="14" t="n">
        <f aca="false">+(L$12416/30.25)+($L$12417*K13200)</f>
        <v>560590.301321656</v>
      </c>
      <c r="T13200" s="0"/>
    </row>
    <row r="13201" customFormat="false" ht="12.75" hidden="false" customHeight="false" outlineLevel="0" collapsed="false">
      <c r="A13201" s="0" t="n">
        <v>1997</v>
      </c>
      <c r="B13201" s="0" t="n">
        <v>2</v>
      </c>
      <c r="C13201" s="0" t="n">
        <v>19</v>
      </c>
      <c r="D13201" s="0" t="n">
        <v>66</v>
      </c>
      <c r="E13201" s="0" t="n">
        <v>49</v>
      </c>
      <c r="F13201" s="0" t="n">
        <v>0</v>
      </c>
      <c r="H13201" s="0" t="n">
        <f aca="false">+(D13201+E13201)/2</f>
        <v>57.5</v>
      </c>
      <c r="I13201" s="0" t="n">
        <f aca="false">+IF(H13201&lt;65,65-H13201,0)</f>
        <v>7.5</v>
      </c>
      <c r="J13201" s="0" t="n">
        <f aca="false">+IF(H13201&gt;$L$12418,H13201-$L$12418,0)</f>
        <v>0</v>
      </c>
      <c r="K13201" s="0" t="n">
        <f aca="false">+I13201+J13201</f>
        <v>7.5</v>
      </c>
      <c r="L13201" s="32"/>
      <c r="M13201" s="14" t="n">
        <f aca="false">+(L$12416/30.25)+($L$12417*K13201)</f>
        <v>207491.52147323</v>
      </c>
      <c r="T13201" s="0"/>
    </row>
    <row r="13202" customFormat="false" ht="12.75" hidden="false" customHeight="false" outlineLevel="0" collapsed="false">
      <c r="A13202" s="0" t="n">
        <v>1997</v>
      </c>
      <c r="B13202" s="0" t="n">
        <v>2</v>
      </c>
      <c r="C13202" s="0" t="n">
        <v>20</v>
      </c>
      <c r="D13202" s="0" t="n">
        <v>54</v>
      </c>
      <c r="E13202" s="0" t="n">
        <v>39</v>
      </c>
      <c r="F13202" s="0" t="n">
        <v>0</v>
      </c>
      <c r="H13202" s="0" t="n">
        <f aca="false">+(D13202+E13202)/2</f>
        <v>46.5</v>
      </c>
      <c r="I13202" s="0" t="n">
        <f aca="false">+IF(H13202&lt;65,65-H13202,0)</f>
        <v>18.5</v>
      </c>
      <c r="J13202" s="0" t="n">
        <f aca="false">+IF(H13202&gt;$L$12418,H13202-$L$12418,0)</f>
        <v>0</v>
      </c>
      <c r="K13202" s="0" t="n">
        <f aca="false">+I13202+J13202</f>
        <v>18.5</v>
      </c>
      <c r="L13202" s="32"/>
      <c r="M13202" s="14" t="n">
        <f aca="false">+(L$12416/30.25)+($L$12417*K13202)</f>
        <v>506267.412114206</v>
      </c>
      <c r="T13202" s="0"/>
    </row>
    <row r="13203" customFormat="false" ht="12.75" hidden="false" customHeight="false" outlineLevel="0" collapsed="false">
      <c r="A13203" s="0" t="n">
        <v>1997</v>
      </c>
      <c r="B13203" s="0" t="n">
        <v>2</v>
      </c>
      <c r="C13203" s="0" t="n">
        <v>21</v>
      </c>
      <c r="D13203" s="0" t="n">
        <v>62</v>
      </c>
      <c r="E13203" s="0" t="n">
        <v>40</v>
      </c>
      <c r="F13203" s="0" t="n">
        <v>0</v>
      </c>
      <c r="H13203" s="0" t="n">
        <f aca="false">+(D13203+E13203)/2</f>
        <v>51</v>
      </c>
      <c r="I13203" s="0" t="n">
        <f aca="false">+IF(H13203&lt;65,65-H13203,0)</f>
        <v>14</v>
      </c>
      <c r="J13203" s="0" t="n">
        <f aca="false">+IF(H13203&gt;$L$12418,H13203-$L$12418,0)</f>
        <v>0</v>
      </c>
      <c r="K13203" s="0" t="n">
        <f aca="false">+I13203+J13203</f>
        <v>14</v>
      </c>
      <c r="L13203" s="32"/>
      <c r="M13203" s="14" t="n">
        <f aca="false">+(L$12416/30.25)+($L$12417*K13203)</f>
        <v>384040.911397443</v>
      </c>
      <c r="T13203" s="0"/>
    </row>
    <row r="13204" customFormat="false" ht="12.75" hidden="false" customHeight="false" outlineLevel="0" collapsed="false">
      <c r="A13204" s="0" t="n">
        <v>1997</v>
      </c>
      <c r="B13204" s="0" t="n">
        <v>2</v>
      </c>
      <c r="C13204" s="0" t="n">
        <v>22</v>
      </c>
      <c r="D13204" s="0" t="n">
        <v>69</v>
      </c>
      <c r="E13204" s="0" t="n">
        <v>39</v>
      </c>
      <c r="F13204" s="0" t="n">
        <v>9</v>
      </c>
      <c r="H13204" s="0" t="n">
        <f aca="false">+(D13204+E13204)/2</f>
        <v>54</v>
      </c>
      <c r="I13204" s="0" t="n">
        <f aca="false">+IF(H13204&lt;65,65-H13204,0)</f>
        <v>11</v>
      </c>
      <c r="J13204" s="0" t="n">
        <f aca="false">+IF(H13204&gt;$L$12418,H13204-$L$12418,0)</f>
        <v>0</v>
      </c>
      <c r="K13204" s="0" t="n">
        <f aca="false">+I13204+J13204</f>
        <v>11</v>
      </c>
      <c r="L13204" s="32"/>
      <c r="M13204" s="14" t="n">
        <f aca="false">+(L$12416/30.25)+($L$12417*K13204)</f>
        <v>302556.577586267</v>
      </c>
      <c r="T13204" s="0"/>
    </row>
    <row r="13205" customFormat="false" ht="12.75" hidden="false" customHeight="false" outlineLevel="0" collapsed="false">
      <c r="A13205" s="0" t="n">
        <v>1997</v>
      </c>
      <c r="B13205" s="0" t="n">
        <v>2</v>
      </c>
      <c r="C13205" s="0" t="n">
        <v>23</v>
      </c>
      <c r="D13205" s="0" t="n">
        <v>47</v>
      </c>
      <c r="E13205" s="0" t="n">
        <v>32</v>
      </c>
      <c r="F13205" s="0" t="n">
        <v>0</v>
      </c>
      <c r="H13205" s="0" t="n">
        <f aca="false">+(D13205+E13205)/2</f>
        <v>39.5</v>
      </c>
      <c r="I13205" s="0" t="n">
        <f aca="false">+IF(H13205&lt;65,65-H13205,0)</f>
        <v>25.5</v>
      </c>
      <c r="J13205" s="0" t="n">
        <f aca="false">+IF(H13205&gt;$L$12418,H13205-$L$12418,0)</f>
        <v>0</v>
      </c>
      <c r="K13205" s="0" t="n">
        <f aca="false">+I13205+J13205</f>
        <v>25.5</v>
      </c>
      <c r="L13205" s="32"/>
      <c r="M13205" s="14" t="n">
        <f aca="false">+(L$12416/30.25)+($L$12417*K13205)</f>
        <v>696397.524340281</v>
      </c>
      <c r="T13205" s="0"/>
    </row>
    <row r="13206" customFormat="false" ht="12.75" hidden="false" customHeight="false" outlineLevel="0" collapsed="false">
      <c r="A13206" s="0" t="n">
        <v>1997</v>
      </c>
      <c r="B13206" s="0" t="n">
        <v>2</v>
      </c>
      <c r="C13206" s="0" t="n">
        <v>24</v>
      </c>
      <c r="D13206" s="0" t="n">
        <v>47</v>
      </c>
      <c r="E13206" s="0" t="n">
        <v>27</v>
      </c>
      <c r="F13206" s="0" t="n">
        <v>0</v>
      </c>
      <c r="H13206" s="0" t="n">
        <f aca="false">+(D13206+E13206)/2</f>
        <v>37</v>
      </c>
      <c r="I13206" s="0" t="n">
        <f aca="false">+IF(H13206&lt;65,65-H13206,0)</f>
        <v>28</v>
      </c>
      <c r="J13206" s="0" t="n">
        <f aca="false">+IF(H13206&gt;$L$12418,H13206-$L$12418,0)</f>
        <v>0</v>
      </c>
      <c r="K13206" s="0" t="n">
        <f aca="false">+I13206+J13206</f>
        <v>28</v>
      </c>
      <c r="L13206" s="32"/>
      <c r="M13206" s="14" t="n">
        <f aca="false">+(L$12416/30.25)+($L$12417*K13206)</f>
        <v>764301.135849594</v>
      </c>
      <c r="T13206" s="0"/>
    </row>
    <row r="13207" customFormat="false" ht="12.75" hidden="false" customHeight="false" outlineLevel="0" collapsed="false">
      <c r="A13207" s="0" t="n">
        <v>1997</v>
      </c>
      <c r="B13207" s="0" t="n">
        <v>2</v>
      </c>
      <c r="C13207" s="0" t="n">
        <v>25</v>
      </c>
      <c r="D13207" s="0" t="n">
        <v>33</v>
      </c>
      <c r="E13207" s="0" t="n">
        <v>19</v>
      </c>
      <c r="F13207" s="0" t="n">
        <v>0</v>
      </c>
      <c r="H13207" s="0" t="n">
        <f aca="false">+(D13207+E13207)/2</f>
        <v>26</v>
      </c>
      <c r="I13207" s="0" t="n">
        <f aca="false">+IF(H13207&lt;65,65-H13207,0)</f>
        <v>39</v>
      </c>
      <c r="J13207" s="0" t="n">
        <f aca="false">+IF(H13207&gt;$L$12418,H13207-$L$12418,0)</f>
        <v>0</v>
      </c>
      <c r="K13207" s="0" t="n">
        <f aca="false">+I13207+J13207</f>
        <v>39</v>
      </c>
      <c r="L13207" s="32"/>
      <c r="M13207" s="14" t="n">
        <f aca="false">+(L$12416/30.25)+($L$12417*K13207)</f>
        <v>1063077.02649057</v>
      </c>
      <c r="T13207" s="0"/>
    </row>
    <row r="13208" customFormat="false" ht="12.75" hidden="false" customHeight="false" outlineLevel="0" collapsed="false">
      <c r="A13208" s="0" t="n">
        <v>1997</v>
      </c>
      <c r="B13208" s="0" t="n">
        <v>2</v>
      </c>
      <c r="C13208" s="0" t="n">
        <v>26</v>
      </c>
      <c r="D13208" s="0" t="n">
        <v>56</v>
      </c>
      <c r="E13208" s="0" t="n">
        <v>31</v>
      </c>
      <c r="F13208" s="0" t="n">
        <v>7</v>
      </c>
      <c r="H13208" s="0" t="n">
        <f aca="false">+(D13208+E13208)/2</f>
        <v>43.5</v>
      </c>
      <c r="I13208" s="0" t="n">
        <f aca="false">+IF(H13208&lt;65,65-H13208,0)</f>
        <v>21.5</v>
      </c>
      <c r="J13208" s="0" t="n">
        <f aca="false">+IF(H13208&gt;$L$12418,H13208-$L$12418,0)</f>
        <v>0</v>
      </c>
      <c r="K13208" s="0" t="n">
        <f aca="false">+I13208+J13208</f>
        <v>21.5</v>
      </c>
      <c r="L13208" s="32"/>
      <c r="M13208" s="14" t="n">
        <f aca="false">+(L$12416/30.25)+($L$12417*K13208)</f>
        <v>587751.745925381</v>
      </c>
      <c r="T13208" s="0"/>
    </row>
    <row r="13209" customFormat="false" ht="12.75" hidden="false" customHeight="false" outlineLevel="0" collapsed="false">
      <c r="A13209" s="0" t="n">
        <v>1997</v>
      </c>
      <c r="B13209" s="0" t="n">
        <v>2</v>
      </c>
      <c r="C13209" s="0" t="n">
        <v>27</v>
      </c>
      <c r="D13209" s="0" t="n">
        <v>72</v>
      </c>
      <c r="E13209" s="0" t="n">
        <v>47</v>
      </c>
      <c r="F13209" s="0" t="n">
        <v>2</v>
      </c>
      <c r="H13209" s="0" t="n">
        <f aca="false">+(D13209+E13209)/2</f>
        <v>59.5</v>
      </c>
      <c r="I13209" s="0" t="n">
        <f aca="false">+IF(H13209&lt;65,65-H13209,0)</f>
        <v>5.5</v>
      </c>
      <c r="J13209" s="0" t="n">
        <f aca="false">+IF(H13209&gt;$L$12418,H13209-$L$12418,0)</f>
        <v>0</v>
      </c>
      <c r="K13209" s="0" t="n">
        <f aca="false">+I13209+J13209</f>
        <v>5.5</v>
      </c>
      <c r="L13209" s="32"/>
      <c r="M13209" s="14" t="n">
        <f aca="false">+(L$12416/30.25)+($L$12417*K13209)</f>
        <v>153168.632265779</v>
      </c>
      <c r="T13209" s="0"/>
    </row>
    <row r="13210" customFormat="false" ht="12.75" hidden="false" customHeight="false" outlineLevel="0" collapsed="false">
      <c r="A13210" s="0" t="n">
        <v>1997</v>
      </c>
      <c r="B13210" s="0" t="n">
        <v>2</v>
      </c>
      <c r="C13210" s="0" t="n">
        <v>28</v>
      </c>
      <c r="D13210" s="0" t="n">
        <v>62</v>
      </c>
      <c r="E13210" s="0" t="n">
        <v>43</v>
      </c>
      <c r="F13210" s="0" t="n">
        <v>0</v>
      </c>
      <c r="H13210" s="0" t="n">
        <f aca="false">+(D13210+E13210)/2</f>
        <v>52.5</v>
      </c>
      <c r="I13210" s="0" t="n">
        <f aca="false">+IF(H13210&lt;65,65-H13210,0)</f>
        <v>12.5</v>
      </c>
      <c r="J13210" s="0" t="n">
        <f aca="false">+IF(H13210&gt;$L$12418,H13210-$L$12418,0)</f>
        <v>0</v>
      </c>
      <c r="K13210" s="0" t="n">
        <f aca="false">+I13210+J13210</f>
        <v>12.5</v>
      </c>
      <c r="L13210" s="32"/>
      <c r="M13210" s="14" t="n">
        <f aca="false">+(L$12416/30.25)+($L$12417*K13210)</f>
        <v>343298.744491855</v>
      </c>
      <c r="T13210" s="0"/>
    </row>
    <row r="13211" customFormat="false" ht="12.75" hidden="false" customHeight="false" outlineLevel="0" collapsed="false">
      <c r="A13211" s="0" t="n">
        <v>1997</v>
      </c>
      <c r="B13211" s="0" t="n">
        <v>3</v>
      </c>
      <c r="C13211" s="0" t="n">
        <v>1</v>
      </c>
      <c r="D13211" s="0" t="n">
        <v>46</v>
      </c>
      <c r="E13211" s="0" t="n">
        <v>40</v>
      </c>
      <c r="F13211" s="0" t="n">
        <v>25</v>
      </c>
      <c r="H13211" s="0" t="n">
        <f aca="false">+(D13211+E13211)/2</f>
        <v>43</v>
      </c>
      <c r="I13211" s="0" t="n">
        <f aca="false">+IF(H13211&lt;65,65-H13211,0)</f>
        <v>22</v>
      </c>
      <c r="J13211" s="0" t="n">
        <f aca="false">+IF(H13211&gt;$L$12418,H13211-$L$12418,0)</f>
        <v>0</v>
      </c>
      <c r="K13211" s="0" t="n">
        <f aca="false">+I13211+J13211</f>
        <v>22</v>
      </c>
      <c r="L13211" s="32"/>
      <c r="M13211" s="14" t="n">
        <f aca="false">+(L$12416/30.25)+($L$12417*K13211)</f>
        <v>601332.468227243</v>
      </c>
      <c r="T13211" s="0"/>
    </row>
    <row r="13212" customFormat="false" ht="12.75" hidden="false" customHeight="false" outlineLevel="0" collapsed="false">
      <c r="A13212" s="0" t="n">
        <v>1997</v>
      </c>
      <c r="B13212" s="0" t="n">
        <v>3</v>
      </c>
      <c r="C13212" s="0" t="n">
        <v>2</v>
      </c>
      <c r="D13212" s="0" t="n">
        <v>61</v>
      </c>
      <c r="E13212" s="0" t="n">
        <v>42</v>
      </c>
      <c r="F13212" s="0" t="n">
        <v>2</v>
      </c>
      <c r="H13212" s="0" t="n">
        <f aca="false">+(D13212+E13212)/2</f>
        <v>51.5</v>
      </c>
      <c r="I13212" s="0" t="n">
        <f aca="false">+IF(H13212&lt;65,65-H13212,0)</f>
        <v>13.5</v>
      </c>
      <c r="J13212" s="0" t="n">
        <f aca="false">+IF(H13212&gt;$L$12418,H13212-$L$12418,0)</f>
        <v>0</v>
      </c>
      <c r="K13212" s="0" t="n">
        <f aca="false">+I13212+J13212</f>
        <v>13.5</v>
      </c>
      <c r="L13212" s="32"/>
      <c r="M13212" s="14" t="n">
        <f aca="false">+(L$12416/30.25)+($L$12417*K13212)</f>
        <v>370460.18909558</v>
      </c>
      <c r="T13212" s="0"/>
    </row>
    <row r="13213" customFormat="false" ht="12.75" hidden="false" customHeight="false" outlineLevel="0" collapsed="false">
      <c r="A13213" s="0" t="n">
        <v>1997</v>
      </c>
      <c r="B13213" s="0" t="n">
        <v>3</v>
      </c>
      <c r="C13213" s="0" t="n">
        <v>3</v>
      </c>
      <c r="D13213" s="0" t="n">
        <v>43</v>
      </c>
      <c r="E13213" s="0" t="n">
        <v>33</v>
      </c>
      <c r="F13213" s="0" t="n">
        <v>42</v>
      </c>
      <c r="H13213" s="0" t="n">
        <f aca="false">+(D13213+E13213)/2</f>
        <v>38</v>
      </c>
      <c r="I13213" s="0" t="n">
        <f aca="false">+IF(H13213&lt;65,65-H13213,0)</f>
        <v>27</v>
      </c>
      <c r="J13213" s="0" t="n">
        <f aca="false">+IF(H13213&gt;$L$12418,H13213-$L$12418,0)</f>
        <v>0</v>
      </c>
      <c r="K13213" s="0" t="n">
        <f aca="false">+I13213+J13213</f>
        <v>27</v>
      </c>
      <c r="L13213" s="32"/>
      <c r="M13213" s="14" t="n">
        <f aca="false">+(L$12416/30.25)+($L$12417*K13213)</f>
        <v>737139.691245869</v>
      </c>
      <c r="T13213" s="0"/>
    </row>
    <row r="13214" customFormat="false" ht="12.75" hidden="false" customHeight="false" outlineLevel="0" collapsed="false">
      <c r="A13214" s="0" t="n">
        <v>1997</v>
      </c>
      <c r="B13214" s="0" t="n">
        <v>3</v>
      </c>
      <c r="C13214" s="0" t="n">
        <v>4</v>
      </c>
      <c r="D13214" s="0" t="n">
        <v>38</v>
      </c>
      <c r="E13214" s="0" t="n">
        <v>32</v>
      </c>
      <c r="F13214" s="0" t="n">
        <v>9</v>
      </c>
      <c r="H13214" s="0" t="n">
        <f aca="false">+(D13214+E13214)/2</f>
        <v>35</v>
      </c>
      <c r="I13214" s="0" t="n">
        <f aca="false">+IF(H13214&lt;65,65-H13214,0)</f>
        <v>30</v>
      </c>
      <c r="J13214" s="0" t="n">
        <f aca="false">+IF(H13214&gt;$L$12418,H13214-$L$12418,0)</f>
        <v>0</v>
      </c>
      <c r="K13214" s="0" t="n">
        <f aca="false">+I13214+J13214</f>
        <v>30</v>
      </c>
      <c r="L13214" s="32"/>
      <c r="M13214" s="14" t="n">
        <f aca="false">+(L$12416/30.25)+($L$12417*K13214)</f>
        <v>818624.025057044</v>
      </c>
      <c r="T13214" s="0"/>
    </row>
    <row r="13215" customFormat="false" ht="12.75" hidden="false" customHeight="false" outlineLevel="0" collapsed="false">
      <c r="A13215" s="0" t="n">
        <v>1997</v>
      </c>
      <c r="B13215" s="0" t="n">
        <v>3</v>
      </c>
      <c r="C13215" s="0" t="n">
        <v>5</v>
      </c>
      <c r="D13215" s="0" t="n">
        <v>46</v>
      </c>
      <c r="E13215" s="0" t="n">
        <v>36</v>
      </c>
      <c r="F13215" s="0" t="n">
        <v>11</v>
      </c>
      <c r="H13215" s="0" t="n">
        <f aca="false">+(D13215+E13215)/2</f>
        <v>41</v>
      </c>
      <c r="I13215" s="0" t="n">
        <f aca="false">+IF(H13215&lt;65,65-H13215,0)</f>
        <v>24</v>
      </c>
      <c r="J13215" s="0" t="n">
        <f aca="false">+IF(H13215&gt;$L$12418,H13215-$L$12418,0)</f>
        <v>0</v>
      </c>
      <c r="K13215" s="0" t="n">
        <f aca="false">+I13215+J13215</f>
        <v>24</v>
      </c>
      <c r="L13215" s="32"/>
      <c r="M13215" s="14" t="n">
        <f aca="false">+(L$12416/30.25)+($L$12417*K13215)</f>
        <v>655655.357434694</v>
      </c>
      <c r="T13215" s="0"/>
    </row>
    <row r="13216" customFormat="false" ht="12.75" hidden="false" customHeight="false" outlineLevel="0" collapsed="false">
      <c r="A13216" s="0" t="n">
        <v>1997</v>
      </c>
      <c r="B13216" s="0" t="n">
        <v>3</v>
      </c>
      <c r="C13216" s="0" t="n">
        <v>6</v>
      </c>
      <c r="D13216" s="0" t="n">
        <v>47</v>
      </c>
      <c r="E13216" s="0" t="n">
        <v>36</v>
      </c>
      <c r="F13216" s="0" t="n">
        <v>7</v>
      </c>
      <c r="H13216" s="0" t="n">
        <f aca="false">+(D13216+E13216)/2</f>
        <v>41.5</v>
      </c>
      <c r="I13216" s="0" t="n">
        <f aca="false">+IF(H13216&lt;65,65-H13216,0)</f>
        <v>23.5</v>
      </c>
      <c r="J13216" s="0" t="n">
        <f aca="false">+IF(H13216&gt;$L$12418,H13216-$L$12418,0)</f>
        <v>0</v>
      </c>
      <c r="K13216" s="0" t="n">
        <f aca="false">+I13216+J13216</f>
        <v>23.5</v>
      </c>
      <c r="L13216" s="32"/>
      <c r="M13216" s="14" t="n">
        <f aca="false">+(L$12416/30.25)+($L$12417*K13216)</f>
        <v>642074.635132831</v>
      </c>
      <c r="T13216" s="0"/>
    </row>
    <row r="13217" customFormat="false" ht="12.75" hidden="false" customHeight="false" outlineLevel="0" collapsed="false">
      <c r="A13217" s="0" t="n">
        <v>1997</v>
      </c>
      <c r="B13217" s="0" t="n">
        <v>3</v>
      </c>
      <c r="C13217" s="0" t="n">
        <v>7</v>
      </c>
      <c r="D13217" s="0" t="n">
        <v>40</v>
      </c>
      <c r="E13217" s="0" t="n">
        <v>32</v>
      </c>
      <c r="F13217" s="0" t="n">
        <v>0</v>
      </c>
      <c r="H13217" s="0" t="n">
        <f aca="false">+(D13217+E13217)/2</f>
        <v>36</v>
      </c>
      <c r="I13217" s="0" t="n">
        <f aca="false">+IF(H13217&lt;65,65-H13217,0)</f>
        <v>29</v>
      </c>
      <c r="J13217" s="0" t="n">
        <f aca="false">+IF(H13217&gt;$L$12418,H13217-$L$12418,0)</f>
        <v>0</v>
      </c>
      <c r="K13217" s="0" t="n">
        <f aca="false">+I13217+J13217</f>
        <v>29</v>
      </c>
      <c r="L13217" s="32"/>
      <c r="M13217" s="14" t="n">
        <f aca="false">+(L$12416/30.25)+($L$12417*K13217)</f>
        <v>791462.580453319</v>
      </c>
      <c r="T13217" s="0"/>
    </row>
    <row r="13218" customFormat="false" ht="12.75" hidden="false" customHeight="false" outlineLevel="0" collapsed="false">
      <c r="A13218" s="0" t="n">
        <v>1997</v>
      </c>
      <c r="B13218" s="0" t="n">
        <v>3</v>
      </c>
      <c r="C13218" s="0" t="n">
        <v>8</v>
      </c>
      <c r="D13218" s="0" t="n">
        <v>53</v>
      </c>
      <c r="E13218" s="0" t="n">
        <v>34</v>
      </c>
      <c r="F13218" s="0" t="n">
        <v>0</v>
      </c>
      <c r="H13218" s="0" t="n">
        <f aca="false">+(D13218+E13218)/2</f>
        <v>43.5</v>
      </c>
      <c r="I13218" s="0" t="n">
        <f aca="false">+IF(H13218&lt;65,65-H13218,0)</f>
        <v>21.5</v>
      </c>
      <c r="J13218" s="0" t="n">
        <f aca="false">+IF(H13218&gt;$L$12418,H13218-$L$12418,0)</f>
        <v>0</v>
      </c>
      <c r="K13218" s="0" t="n">
        <f aca="false">+I13218+J13218</f>
        <v>21.5</v>
      </c>
      <c r="L13218" s="32"/>
      <c r="M13218" s="14" t="n">
        <f aca="false">+(L$12416/30.25)+($L$12417*K13218)</f>
        <v>587751.745925381</v>
      </c>
      <c r="T13218" s="0"/>
    </row>
    <row r="13219" customFormat="false" ht="12.75" hidden="false" customHeight="false" outlineLevel="0" collapsed="false">
      <c r="A13219" s="0" t="n">
        <v>1997</v>
      </c>
      <c r="B13219" s="0" t="n">
        <v>3</v>
      </c>
      <c r="C13219" s="0" t="n">
        <v>9</v>
      </c>
      <c r="D13219" s="0" t="n">
        <v>37</v>
      </c>
      <c r="E13219" s="0" t="n">
        <v>25</v>
      </c>
      <c r="F13219" s="0" t="n">
        <v>0</v>
      </c>
      <c r="H13219" s="0" t="n">
        <f aca="false">+(D13219+E13219)/2</f>
        <v>31</v>
      </c>
      <c r="I13219" s="0" t="n">
        <f aca="false">+IF(H13219&lt;65,65-H13219,0)</f>
        <v>34</v>
      </c>
      <c r="J13219" s="0" t="n">
        <f aca="false">+IF(H13219&gt;$L$12418,H13219-$L$12418,0)</f>
        <v>0</v>
      </c>
      <c r="K13219" s="0" t="n">
        <f aca="false">+I13219+J13219</f>
        <v>34</v>
      </c>
      <c r="L13219" s="32"/>
      <c r="M13219" s="14" t="n">
        <f aca="false">+(L$12416/30.25)+($L$12417*K13219)</f>
        <v>927269.803471945</v>
      </c>
      <c r="T13219" s="0"/>
    </row>
    <row r="13220" customFormat="false" ht="12.75" hidden="false" customHeight="false" outlineLevel="0" collapsed="false">
      <c r="A13220" s="0" t="n">
        <v>1997</v>
      </c>
      <c r="B13220" s="0" t="n">
        <v>3</v>
      </c>
      <c r="C13220" s="0" t="n">
        <v>10</v>
      </c>
      <c r="D13220" s="0" t="n">
        <v>53</v>
      </c>
      <c r="E13220" s="0" t="n">
        <v>33</v>
      </c>
      <c r="F13220" s="0" t="n">
        <v>44</v>
      </c>
      <c r="H13220" s="0" t="n">
        <f aca="false">+(D13220+E13220)/2</f>
        <v>43</v>
      </c>
      <c r="I13220" s="0" t="n">
        <f aca="false">+IF(H13220&lt;65,65-H13220,0)</f>
        <v>22</v>
      </c>
      <c r="J13220" s="0" t="n">
        <f aca="false">+IF(H13220&gt;$L$12418,H13220-$L$12418,0)</f>
        <v>0</v>
      </c>
      <c r="K13220" s="0" t="n">
        <f aca="false">+I13220+J13220</f>
        <v>22</v>
      </c>
      <c r="L13220" s="32"/>
      <c r="M13220" s="14" t="n">
        <f aca="false">+(L$12416/30.25)+($L$12417*K13220)</f>
        <v>601332.468227243</v>
      </c>
      <c r="T13220" s="0"/>
    </row>
    <row r="13221" customFormat="false" ht="12.75" hidden="false" customHeight="false" outlineLevel="0" collapsed="false">
      <c r="A13221" s="0" t="n">
        <v>1997</v>
      </c>
      <c r="B13221" s="0" t="n">
        <v>3</v>
      </c>
      <c r="C13221" s="0" t="n">
        <v>11</v>
      </c>
      <c r="D13221" s="0" t="n">
        <v>50</v>
      </c>
      <c r="E13221" s="0" t="n">
        <v>35</v>
      </c>
      <c r="F13221" s="0" t="n">
        <v>0</v>
      </c>
      <c r="H13221" s="0" t="n">
        <f aca="false">+(D13221+E13221)/2</f>
        <v>42.5</v>
      </c>
      <c r="I13221" s="0" t="n">
        <f aca="false">+IF(H13221&lt;65,65-H13221,0)</f>
        <v>22.5</v>
      </c>
      <c r="J13221" s="0" t="n">
        <f aca="false">+IF(H13221&gt;$L$12418,H13221-$L$12418,0)</f>
        <v>0</v>
      </c>
      <c r="K13221" s="0" t="n">
        <f aca="false">+I13221+J13221</f>
        <v>22.5</v>
      </c>
      <c r="L13221" s="32"/>
      <c r="M13221" s="14" t="n">
        <f aca="false">+(L$12416/30.25)+($L$12417*K13221)</f>
        <v>614913.190529106</v>
      </c>
      <c r="T13221" s="0"/>
    </row>
    <row r="13222" customFormat="false" ht="12.75" hidden="false" customHeight="false" outlineLevel="0" collapsed="false">
      <c r="A13222" s="0" t="n">
        <v>1997</v>
      </c>
      <c r="B13222" s="0" t="n">
        <v>3</v>
      </c>
      <c r="C13222" s="0" t="n">
        <v>12</v>
      </c>
      <c r="D13222" s="0" t="n">
        <v>44</v>
      </c>
      <c r="E13222" s="0" t="n">
        <v>30</v>
      </c>
      <c r="F13222" s="0" t="n">
        <v>0</v>
      </c>
      <c r="H13222" s="0" t="n">
        <f aca="false">+(D13222+E13222)/2</f>
        <v>37</v>
      </c>
      <c r="I13222" s="0" t="n">
        <f aca="false">+IF(H13222&lt;65,65-H13222,0)</f>
        <v>28</v>
      </c>
      <c r="J13222" s="0" t="n">
        <f aca="false">+IF(H13222&gt;$L$12418,H13222-$L$12418,0)</f>
        <v>0</v>
      </c>
      <c r="K13222" s="0" t="n">
        <f aca="false">+I13222+J13222</f>
        <v>28</v>
      </c>
      <c r="L13222" s="32"/>
      <c r="M13222" s="14" t="n">
        <f aca="false">+(L$12416/30.25)+($L$12417*K13222)</f>
        <v>764301.135849594</v>
      </c>
      <c r="T13222" s="0"/>
    </row>
    <row r="13223" customFormat="false" ht="12.75" hidden="false" customHeight="false" outlineLevel="0" collapsed="false">
      <c r="A13223" s="0" t="n">
        <v>1997</v>
      </c>
      <c r="B13223" s="0" t="n">
        <v>3</v>
      </c>
      <c r="C13223" s="0" t="n">
        <v>13</v>
      </c>
      <c r="D13223" s="0" t="n">
        <v>40</v>
      </c>
      <c r="E13223" s="0" t="n">
        <v>25</v>
      </c>
      <c r="F13223" s="0" t="n">
        <v>0</v>
      </c>
      <c r="H13223" s="0" t="n">
        <f aca="false">+(D13223+E13223)/2</f>
        <v>32.5</v>
      </c>
      <c r="I13223" s="0" t="n">
        <f aca="false">+IF(H13223&lt;65,65-H13223,0)</f>
        <v>32.5</v>
      </c>
      <c r="J13223" s="0" t="n">
        <f aca="false">+IF(H13223&gt;$L$12418,H13223-$L$12418,0)</f>
        <v>0</v>
      </c>
      <c r="K13223" s="0" t="n">
        <f aca="false">+I13223+J13223</f>
        <v>32.5</v>
      </c>
      <c r="L13223" s="32"/>
      <c r="M13223" s="14" t="n">
        <f aca="false">+(L$12416/30.25)+($L$12417*K13223)</f>
        <v>886527.636566357</v>
      </c>
      <c r="T13223" s="0"/>
    </row>
    <row r="13224" customFormat="false" ht="12.75" hidden="false" customHeight="false" outlineLevel="0" collapsed="false">
      <c r="A13224" s="0" t="n">
        <v>1997</v>
      </c>
      <c r="B13224" s="0" t="n">
        <v>3</v>
      </c>
      <c r="C13224" s="0" t="n">
        <v>14</v>
      </c>
      <c r="D13224" s="0" t="n">
        <v>53</v>
      </c>
      <c r="E13224" s="0" t="n">
        <v>29</v>
      </c>
      <c r="F13224" s="0" t="n">
        <v>100</v>
      </c>
      <c r="H13224" s="0" t="n">
        <f aca="false">+(D13224+E13224)/2</f>
        <v>41</v>
      </c>
      <c r="I13224" s="0" t="n">
        <f aca="false">+IF(H13224&lt;65,65-H13224,0)</f>
        <v>24</v>
      </c>
      <c r="J13224" s="0" t="n">
        <f aca="false">+IF(H13224&gt;$L$12418,H13224-$L$12418,0)</f>
        <v>0</v>
      </c>
      <c r="K13224" s="0" t="n">
        <f aca="false">+I13224+J13224</f>
        <v>24</v>
      </c>
      <c r="L13224" s="32"/>
      <c r="M13224" s="14" t="n">
        <f aca="false">+(L$12416/30.25)+($L$12417*K13224)</f>
        <v>655655.357434694</v>
      </c>
      <c r="T13224" s="0"/>
    </row>
    <row r="13225" customFormat="false" ht="12.75" hidden="false" customHeight="false" outlineLevel="0" collapsed="false">
      <c r="A13225" s="0" t="n">
        <v>1997</v>
      </c>
      <c r="B13225" s="0" t="n">
        <v>3</v>
      </c>
      <c r="C13225" s="0" t="n">
        <v>15</v>
      </c>
      <c r="D13225" s="0" t="n">
        <v>49</v>
      </c>
      <c r="E13225" s="0" t="n">
        <v>29</v>
      </c>
      <c r="F13225" s="0" t="n">
        <v>0</v>
      </c>
      <c r="H13225" s="0" t="n">
        <f aca="false">+(D13225+E13225)/2</f>
        <v>39</v>
      </c>
      <c r="I13225" s="0" t="n">
        <f aca="false">+IF(H13225&lt;65,65-H13225,0)</f>
        <v>26</v>
      </c>
      <c r="J13225" s="0" t="n">
        <f aca="false">+IF(H13225&gt;$L$12418,H13225-$L$12418,0)</f>
        <v>0</v>
      </c>
      <c r="K13225" s="0" t="n">
        <f aca="false">+I13225+J13225</f>
        <v>26</v>
      </c>
      <c r="L13225" s="32"/>
      <c r="M13225" s="14" t="n">
        <f aca="false">+(L$12416/30.25)+($L$12417*K13225)</f>
        <v>709978.246642144</v>
      </c>
      <c r="T13225" s="0"/>
    </row>
    <row r="13226" customFormat="false" ht="12.75" hidden="false" customHeight="false" outlineLevel="0" collapsed="false">
      <c r="A13226" s="0" t="n">
        <v>1997</v>
      </c>
      <c r="B13226" s="0" t="n">
        <v>3</v>
      </c>
      <c r="C13226" s="0" t="n">
        <v>16</v>
      </c>
      <c r="D13226" s="0" t="n">
        <v>34</v>
      </c>
      <c r="E13226" s="0" t="n">
        <v>25</v>
      </c>
      <c r="F13226" s="0" t="n">
        <v>0</v>
      </c>
      <c r="H13226" s="0" t="n">
        <f aca="false">+(D13226+E13226)/2</f>
        <v>29.5</v>
      </c>
      <c r="I13226" s="0" t="n">
        <f aca="false">+IF(H13226&lt;65,65-H13226,0)</f>
        <v>35.5</v>
      </c>
      <c r="J13226" s="0" t="n">
        <f aca="false">+IF(H13226&gt;$L$12418,H13226-$L$12418,0)</f>
        <v>0</v>
      </c>
      <c r="K13226" s="0" t="n">
        <f aca="false">+I13226+J13226</f>
        <v>35.5</v>
      </c>
      <c r="L13226" s="32"/>
      <c r="M13226" s="14" t="n">
        <f aca="false">+(L$12416/30.25)+($L$12417*K13226)</f>
        <v>968011.970377532</v>
      </c>
      <c r="T13226" s="0"/>
    </row>
    <row r="13227" customFormat="false" ht="12.75" hidden="false" customHeight="false" outlineLevel="0" collapsed="false">
      <c r="A13227" s="0" t="n">
        <v>1997</v>
      </c>
      <c r="B13227" s="0" t="n">
        <v>3</v>
      </c>
      <c r="C13227" s="0" t="n">
        <v>17</v>
      </c>
      <c r="D13227" s="0" t="n">
        <v>48</v>
      </c>
      <c r="E13227" s="0" t="n">
        <v>26</v>
      </c>
      <c r="F13227" s="0" t="n">
        <v>0</v>
      </c>
      <c r="H13227" s="0" t="n">
        <f aca="false">+(D13227+E13227)/2</f>
        <v>37</v>
      </c>
      <c r="I13227" s="0" t="n">
        <f aca="false">+IF(H13227&lt;65,65-H13227,0)</f>
        <v>28</v>
      </c>
      <c r="J13227" s="0" t="n">
        <f aca="false">+IF(H13227&gt;$L$12418,H13227-$L$12418,0)</f>
        <v>0</v>
      </c>
      <c r="K13227" s="0" t="n">
        <f aca="false">+I13227+J13227</f>
        <v>28</v>
      </c>
      <c r="L13227" s="32"/>
      <c r="M13227" s="14" t="n">
        <f aca="false">+(L$12416/30.25)+($L$12417*K13227)</f>
        <v>764301.135849594</v>
      </c>
      <c r="T13227" s="0"/>
    </row>
    <row r="13228" customFormat="false" ht="12.75" hidden="false" customHeight="false" outlineLevel="0" collapsed="false">
      <c r="A13228" s="0" t="n">
        <v>1997</v>
      </c>
      <c r="B13228" s="0" t="n">
        <v>3</v>
      </c>
      <c r="C13228" s="0" t="n">
        <v>18</v>
      </c>
      <c r="D13228" s="0" t="n">
        <v>49</v>
      </c>
      <c r="E13228" s="0" t="n">
        <v>39</v>
      </c>
      <c r="F13228" s="0" t="n">
        <v>0</v>
      </c>
      <c r="H13228" s="0" t="n">
        <f aca="false">+(D13228+E13228)/2</f>
        <v>44</v>
      </c>
      <c r="I13228" s="0" t="n">
        <f aca="false">+IF(H13228&lt;65,65-H13228,0)</f>
        <v>21</v>
      </c>
      <c r="J13228" s="0" t="n">
        <f aca="false">+IF(H13228&gt;$L$12418,H13228-$L$12418,0)</f>
        <v>0</v>
      </c>
      <c r="K13228" s="0" t="n">
        <f aca="false">+I13228+J13228</f>
        <v>21</v>
      </c>
      <c r="L13228" s="32"/>
      <c r="M13228" s="14" t="n">
        <f aca="false">+(L$12416/30.25)+($L$12417*K13228)</f>
        <v>574171.023623518</v>
      </c>
      <c r="T13228" s="0"/>
    </row>
    <row r="13229" customFormat="false" ht="12.75" hidden="false" customHeight="false" outlineLevel="0" collapsed="false">
      <c r="A13229" s="0" t="n">
        <v>1997</v>
      </c>
      <c r="B13229" s="0" t="n">
        <v>3</v>
      </c>
      <c r="C13229" s="0" t="n">
        <v>19</v>
      </c>
      <c r="D13229" s="0" t="n">
        <v>39</v>
      </c>
      <c r="E13229" s="0" t="n">
        <v>35</v>
      </c>
      <c r="F13229" s="0" t="n">
        <v>0</v>
      </c>
      <c r="H13229" s="0" t="n">
        <f aca="false">+(D13229+E13229)/2</f>
        <v>37</v>
      </c>
      <c r="I13229" s="0" t="n">
        <f aca="false">+IF(H13229&lt;65,65-H13229,0)</f>
        <v>28</v>
      </c>
      <c r="J13229" s="0" t="n">
        <f aca="false">+IF(H13229&gt;$L$12418,H13229-$L$12418,0)</f>
        <v>0</v>
      </c>
      <c r="K13229" s="0" t="n">
        <f aca="false">+I13229+J13229</f>
        <v>28</v>
      </c>
      <c r="L13229" s="32"/>
      <c r="M13229" s="14" t="n">
        <f aca="false">+(L$12416/30.25)+($L$12417*K13229)</f>
        <v>764301.135849594</v>
      </c>
      <c r="T13229" s="0"/>
    </row>
    <row r="13230" customFormat="false" ht="12.75" hidden="false" customHeight="false" outlineLevel="0" collapsed="false">
      <c r="A13230" s="0" t="n">
        <v>1997</v>
      </c>
      <c r="B13230" s="0" t="n">
        <v>3</v>
      </c>
      <c r="C13230" s="0" t="n">
        <v>20</v>
      </c>
      <c r="D13230" s="0" t="n">
        <v>44</v>
      </c>
      <c r="E13230" s="0" t="n">
        <v>38</v>
      </c>
      <c r="F13230" s="0" t="n">
        <v>7</v>
      </c>
      <c r="H13230" s="0" t="n">
        <f aca="false">+(D13230+E13230)/2</f>
        <v>41</v>
      </c>
      <c r="I13230" s="0" t="n">
        <f aca="false">+IF(H13230&lt;65,65-H13230,0)</f>
        <v>24</v>
      </c>
      <c r="J13230" s="0" t="n">
        <f aca="false">+IF(H13230&gt;$L$12418,H13230-$L$12418,0)</f>
        <v>0</v>
      </c>
      <c r="K13230" s="0" t="n">
        <f aca="false">+I13230+J13230</f>
        <v>24</v>
      </c>
      <c r="L13230" s="32"/>
      <c r="M13230" s="14" t="n">
        <f aca="false">+(L$12416/30.25)+($L$12417*K13230)</f>
        <v>655655.357434694</v>
      </c>
      <c r="T13230" s="0"/>
    </row>
    <row r="13231" customFormat="false" ht="12.75" hidden="false" customHeight="false" outlineLevel="0" collapsed="false">
      <c r="A13231" s="0" t="n">
        <v>1997</v>
      </c>
      <c r="B13231" s="0" t="n">
        <v>3</v>
      </c>
      <c r="C13231" s="0" t="n">
        <v>21</v>
      </c>
      <c r="D13231" s="0" t="n">
        <v>50</v>
      </c>
      <c r="E13231" s="0" t="n">
        <v>35</v>
      </c>
      <c r="F13231" s="0" t="n">
        <v>0</v>
      </c>
      <c r="H13231" s="0" t="n">
        <f aca="false">+(D13231+E13231)/2</f>
        <v>42.5</v>
      </c>
      <c r="I13231" s="0" t="n">
        <f aca="false">+IF(H13231&lt;65,65-H13231,0)</f>
        <v>22.5</v>
      </c>
      <c r="J13231" s="0" t="n">
        <f aca="false">+IF(H13231&gt;$L$12418,H13231-$L$12418,0)</f>
        <v>0</v>
      </c>
      <c r="K13231" s="0" t="n">
        <f aca="false">+I13231+J13231</f>
        <v>22.5</v>
      </c>
      <c r="L13231" s="32"/>
      <c r="M13231" s="14" t="n">
        <f aca="false">+(L$12416/30.25)+($L$12417*K13231)</f>
        <v>614913.190529106</v>
      </c>
      <c r="T13231" s="0"/>
    </row>
    <row r="13232" customFormat="false" ht="12.75" hidden="false" customHeight="false" outlineLevel="0" collapsed="false">
      <c r="A13232" s="0" t="n">
        <v>1997</v>
      </c>
      <c r="B13232" s="0" t="n">
        <v>3</v>
      </c>
      <c r="C13232" s="0" t="n">
        <v>22</v>
      </c>
      <c r="D13232" s="0" t="n">
        <v>55</v>
      </c>
      <c r="E13232" s="0" t="n">
        <v>32</v>
      </c>
      <c r="F13232" s="0" t="n">
        <v>1</v>
      </c>
      <c r="H13232" s="0" t="n">
        <f aca="false">+(D13232+E13232)/2</f>
        <v>43.5</v>
      </c>
      <c r="I13232" s="0" t="n">
        <f aca="false">+IF(H13232&lt;65,65-H13232,0)</f>
        <v>21.5</v>
      </c>
      <c r="J13232" s="0" t="n">
        <f aca="false">+IF(H13232&gt;$L$12418,H13232-$L$12418,0)</f>
        <v>0</v>
      </c>
      <c r="K13232" s="0" t="n">
        <f aca="false">+I13232+J13232</f>
        <v>21.5</v>
      </c>
      <c r="L13232" s="32"/>
      <c r="M13232" s="14" t="n">
        <f aca="false">+(L$12416/30.25)+($L$12417*K13232)</f>
        <v>587751.745925381</v>
      </c>
      <c r="T13232" s="0"/>
    </row>
    <row r="13233" customFormat="false" ht="12.75" hidden="false" customHeight="false" outlineLevel="0" collapsed="false">
      <c r="A13233" s="0" t="n">
        <v>1997</v>
      </c>
      <c r="B13233" s="0" t="n">
        <v>3</v>
      </c>
      <c r="C13233" s="0" t="n">
        <v>23</v>
      </c>
      <c r="D13233" s="0" t="n">
        <v>39</v>
      </c>
      <c r="E13233" s="0" t="n">
        <v>27</v>
      </c>
      <c r="F13233" s="0" t="n">
        <v>0</v>
      </c>
      <c r="H13233" s="0" t="n">
        <f aca="false">+(D13233+E13233)/2</f>
        <v>33</v>
      </c>
      <c r="I13233" s="0" t="n">
        <f aca="false">+IF(H13233&lt;65,65-H13233,0)</f>
        <v>32</v>
      </c>
      <c r="J13233" s="0" t="n">
        <f aca="false">+IF(H13233&gt;$L$12418,H13233-$L$12418,0)</f>
        <v>0</v>
      </c>
      <c r="K13233" s="0" t="n">
        <f aca="false">+I13233+J13233</f>
        <v>32</v>
      </c>
      <c r="L13233" s="32"/>
      <c r="M13233" s="14" t="n">
        <f aca="false">+(L$12416/30.25)+($L$12417*K13233)</f>
        <v>872946.914264494</v>
      </c>
      <c r="T13233" s="0"/>
    </row>
    <row r="13234" customFormat="false" ht="12.75" hidden="false" customHeight="false" outlineLevel="0" collapsed="false">
      <c r="A13234" s="0" t="n">
        <v>1997</v>
      </c>
      <c r="B13234" s="0" t="n">
        <v>3</v>
      </c>
      <c r="C13234" s="0" t="n">
        <v>24</v>
      </c>
      <c r="D13234" s="0" t="n">
        <v>46</v>
      </c>
      <c r="E13234" s="0" t="n">
        <v>26</v>
      </c>
      <c r="F13234" s="0" t="n">
        <v>0</v>
      </c>
      <c r="H13234" s="0" t="n">
        <f aca="false">+(D13234+E13234)/2</f>
        <v>36</v>
      </c>
      <c r="I13234" s="0" t="n">
        <f aca="false">+IF(H13234&lt;65,65-H13234,0)</f>
        <v>29</v>
      </c>
      <c r="J13234" s="0" t="n">
        <f aca="false">+IF(H13234&gt;$L$12418,H13234-$L$12418,0)</f>
        <v>0</v>
      </c>
      <c r="K13234" s="0" t="n">
        <f aca="false">+I13234+J13234</f>
        <v>29</v>
      </c>
      <c r="L13234" s="32"/>
      <c r="M13234" s="14" t="n">
        <f aca="false">+(L$12416/30.25)+($L$12417*K13234)</f>
        <v>791462.580453319</v>
      </c>
      <c r="T13234" s="0"/>
    </row>
    <row r="13235" customFormat="false" ht="12.75" hidden="false" customHeight="false" outlineLevel="0" collapsed="false">
      <c r="A13235" s="0" t="n">
        <v>1997</v>
      </c>
      <c r="B13235" s="0" t="n">
        <v>3</v>
      </c>
      <c r="C13235" s="0" t="n">
        <v>25</v>
      </c>
      <c r="D13235" s="0" t="n">
        <v>52</v>
      </c>
      <c r="E13235" s="0" t="n">
        <v>37</v>
      </c>
      <c r="F13235" s="0" t="n">
        <v>0</v>
      </c>
      <c r="H13235" s="0" t="n">
        <f aca="false">+(D13235+E13235)/2</f>
        <v>44.5</v>
      </c>
      <c r="I13235" s="0" t="n">
        <f aca="false">+IF(H13235&lt;65,65-H13235,0)</f>
        <v>20.5</v>
      </c>
      <c r="J13235" s="0" t="n">
        <f aca="false">+IF(H13235&gt;$L$12418,H13235-$L$12418,0)</f>
        <v>0</v>
      </c>
      <c r="K13235" s="0" t="n">
        <f aca="false">+I13235+J13235</f>
        <v>20.5</v>
      </c>
      <c r="L13235" s="32"/>
      <c r="M13235" s="14" t="n">
        <f aca="false">+(L$12416/30.25)+($L$12417*K13235)</f>
        <v>560590.301321656</v>
      </c>
      <c r="T13235" s="0"/>
    </row>
    <row r="13236" customFormat="false" ht="12.75" hidden="false" customHeight="false" outlineLevel="0" collapsed="false">
      <c r="A13236" s="0" t="n">
        <v>1997</v>
      </c>
      <c r="B13236" s="0" t="n">
        <v>3</v>
      </c>
      <c r="C13236" s="0" t="n">
        <v>26</v>
      </c>
      <c r="D13236" s="0" t="n">
        <v>61</v>
      </c>
      <c r="E13236" s="0" t="n">
        <v>41</v>
      </c>
      <c r="F13236" s="0" t="n">
        <v>38</v>
      </c>
      <c r="H13236" s="0" t="n">
        <f aca="false">+(D13236+E13236)/2</f>
        <v>51</v>
      </c>
      <c r="I13236" s="0" t="n">
        <f aca="false">+IF(H13236&lt;65,65-H13236,0)</f>
        <v>14</v>
      </c>
      <c r="J13236" s="0" t="n">
        <f aca="false">+IF(H13236&gt;$L$12418,H13236-$L$12418,0)</f>
        <v>0</v>
      </c>
      <c r="K13236" s="0" t="n">
        <f aca="false">+I13236+J13236</f>
        <v>14</v>
      </c>
      <c r="L13236" s="32"/>
      <c r="M13236" s="14" t="n">
        <f aca="false">+(L$12416/30.25)+($L$12417*K13236)</f>
        <v>384040.911397443</v>
      </c>
      <c r="T13236" s="0"/>
    </row>
    <row r="13237" customFormat="false" ht="12.75" hidden="false" customHeight="false" outlineLevel="0" collapsed="false">
      <c r="A13237" s="0" t="n">
        <v>1997</v>
      </c>
      <c r="B13237" s="0" t="n">
        <v>3</v>
      </c>
      <c r="C13237" s="0" t="n">
        <v>27</v>
      </c>
      <c r="D13237" s="0" t="n">
        <v>68</v>
      </c>
      <c r="E13237" s="0" t="n">
        <v>38</v>
      </c>
      <c r="F13237" s="0" t="n">
        <v>0</v>
      </c>
      <c r="H13237" s="0" t="n">
        <f aca="false">+(D13237+E13237)/2</f>
        <v>53</v>
      </c>
      <c r="I13237" s="0" t="n">
        <f aca="false">+IF(H13237&lt;65,65-H13237,0)</f>
        <v>12</v>
      </c>
      <c r="J13237" s="0" t="n">
        <f aca="false">+IF(H13237&gt;$L$12418,H13237-$L$12418,0)</f>
        <v>0</v>
      </c>
      <c r="K13237" s="0" t="n">
        <f aca="false">+I13237+J13237</f>
        <v>12</v>
      </c>
      <c r="L13237" s="32"/>
      <c r="M13237" s="14" t="n">
        <f aca="false">+(L$12416/30.25)+($L$12417*K13237)</f>
        <v>329718.022189993</v>
      </c>
      <c r="T13237" s="0"/>
    </row>
    <row r="13238" customFormat="false" ht="12.75" hidden="false" customHeight="false" outlineLevel="0" collapsed="false">
      <c r="A13238" s="0" t="n">
        <v>1997</v>
      </c>
      <c r="B13238" s="0" t="n">
        <v>3</v>
      </c>
      <c r="C13238" s="0" t="n">
        <v>28</v>
      </c>
      <c r="D13238" s="0" t="n">
        <v>64</v>
      </c>
      <c r="E13238" s="0" t="n">
        <v>48</v>
      </c>
      <c r="F13238" s="0" t="n">
        <v>0</v>
      </c>
      <c r="H13238" s="0" t="n">
        <f aca="false">+(D13238+E13238)/2</f>
        <v>56</v>
      </c>
      <c r="I13238" s="0" t="n">
        <f aca="false">+IF(H13238&lt;65,65-H13238,0)</f>
        <v>9</v>
      </c>
      <c r="J13238" s="0" t="n">
        <f aca="false">+IF(H13238&gt;$L$12418,H13238-$L$12418,0)</f>
        <v>0</v>
      </c>
      <c r="K13238" s="0" t="n">
        <f aca="false">+I13238+J13238</f>
        <v>9</v>
      </c>
      <c r="L13238" s="32"/>
      <c r="M13238" s="14" t="n">
        <f aca="false">+(L$12416/30.25)+($L$12417*K13238)</f>
        <v>248233.688378817</v>
      </c>
      <c r="T13238" s="0"/>
    </row>
    <row r="13239" customFormat="false" ht="12.75" hidden="false" customHeight="false" outlineLevel="0" collapsed="false">
      <c r="A13239" s="0" t="n">
        <v>1997</v>
      </c>
      <c r="B13239" s="0" t="n">
        <v>3</v>
      </c>
      <c r="C13239" s="0" t="n">
        <v>29</v>
      </c>
      <c r="D13239" s="0" t="n">
        <v>56</v>
      </c>
      <c r="E13239" s="0" t="n">
        <v>46</v>
      </c>
      <c r="F13239" s="0" t="n">
        <v>25</v>
      </c>
      <c r="H13239" s="0" t="n">
        <f aca="false">+(D13239+E13239)/2</f>
        <v>51</v>
      </c>
      <c r="I13239" s="0" t="n">
        <f aca="false">+IF(H13239&lt;65,65-H13239,0)</f>
        <v>14</v>
      </c>
      <c r="J13239" s="0" t="n">
        <f aca="false">+IF(H13239&gt;$L$12418,H13239-$L$12418,0)</f>
        <v>0</v>
      </c>
      <c r="K13239" s="0" t="n">
        <f aca="false">+I13239+J13239</f>
        <v>14</v>
      </c>
      <c r="L13239" s="32"/>
      <c r="M13239" s="14" t="n">
        <f aca="false">+(L$12416/30.25)+($L$12417*K13239)</f>
        <v>384040.911397443</v>
      </c>
      <c r="T13239" s="0"/>
    </row>
    <row r="13240" customFormat="false" ht="12.75" hidden="false" customHeight="false" outlineLevel="0" collapsed="false">
      <c r="A13240" s="0" t="n">
        <v>1997</v>
      </c>
      <c r="B13240" s="0" t="n">
        <v>3</v>
      </c>
      <c r="C13240" s="0" t="n">
        <v>30</v>
      </c>
      <c r="D13240" s="0" t="n">
        <v>65</v>
      </c>
      <c r="E13240" s="0" t="n">
        <v>54</v>
      </c>
      <c r="F13240" s="0" t="n">
        <v>0</v>
      </c>
      <c r="H13240" s="0" t="n">
        <f aca="false">+(D13240+E13240)/2</f>
        <v>59.5</v>
      </c>
      <c r="I13240" s="0" t="n">
        <f aca="false">+IF(H13240&lt;65,65-H13240,0)</f>
        <v>5.5</v>
      </c>
      <c r="J13240" s="0" t="n">
        <f aca="false">+IF(H13240&gt;$L$12418,H13240-$L$12418,0)</f>
        <v>0</v>
      </c>
      <c r="K13240" s="0" t="n">
        <f aca="false">+I13240+J13240</f>
        <v>5.5</v>
      </c>
      <c r="L13240" s="32"/>
      <c r="M13240" s="14" t="n">
        <f aca="false">+(L$12416/30.25)+($L$12417*K13240)</f>
        <v>153168.632265779</v>
      </c>
      <c r="T13240" s="0"/>
    </row>
    <row r="13241" customFormat="false" ht="12.75" hidden="false" customHeight="false" outlineLevel="0" collapsed="false">
      <c r="A13241" s="0" t="n">
        <v>1997</v>
      </c>
      <c r="B13241" s="0" t="n">
        <v>3</v>
      </c>
      <c r="C13241" s="0" t="n">
        <v>31</v>
      </c>
      <c r="D13241" s="0" t="n">
        <v>54</v>
      </c>
      <c r="E13241" s="0" t="n">
        <v>33</v>
      </c>
      <c r="F13241" s="0" t="n">
        <v>207</v>
      </c>
      <c r="H13241" s="0" t="n">
        <f aca="false">+(D13241+E13241)/2</f>
        <v>43.5</v>
      </c>
      <c r="I13241" s="0" t="n">
        <f aca="false">+IF(H13241&lt;65,65-H13241,0)</f>
        <v>21.5</v>
      </c>
      <c r="J13241" s="0" t="n">
        <f aca="false">+IF(H13241&gt;$L$12418,H13241-$L$12418,0)</f>
        <v>0</v>
      </c>
      <c r="K13241" s="0" t="n">
        <f aca="false">+I13241+J13241</f>
        <v>21.5</v>
      </c>
      <c r="L13241" s="32"/>
      <c r="M13241" s="14" t="n">
        <f aca="false">+(L$12416/30.25)+($L$12417*K13241)</f>
        <v>587751.745925381</v>
      </c>
      <c r="T13241" s="0"/>
    </row>
    <row r="13242" customFormat="false" ht="12.75" hidden="false" customHeight="false" outlineLevel="0" collapsed="false">
      <c r="A13242" s="0" t="n">
        <v>1997</v>
      </c>
      <c r="B13242" s="0" t="n">
        <v>4</v>
      </c>
      <c r="C13242" s="0" t="n">
        <v>1</v>
      </c>
      <c r="D13242" s="0" t="n">
        <v>51</v>
      </c>
      <c r="E13242" s="0" t="n">
        <v>32</v>
      </c>
      <c r="F13242" s="0" t="n">
        <v>25</v>
      </c>
      <c r="H13242" s="0" t="n">
        <f aca="false">+(D13242+E13242)/2</f>
        <v>41.5</v>
      </c>
      <c r="I13242" s="0" t="n">
        <f aca="false">+IF(H13242&lt;65,65-H13242,0)</f>
        <v>23.5</v>
      </c>
      <c r="J13242" s="0" t="n">
        <f aca="false">+IF(H13242&gt;$L$12418,H13242-$L$12418,0)</f>
        <v>0</v>
      </c>
      <c r="K13242" s="0" t="n">
        <f aca="false">+I13242+J13242</f>
        <v>23.5</v>
      </c>
      <c r="L13242" s="32"/>
      <c r="M13242" s="14" t="n">
        <f aca="false">+(L$12416/30.25)+($L$12417*K13242)</f>
        <v>642074.635132831</v>
      </c>
      <c r="T13242" s="0"/>
    </row>
    <row r="13243" customFormat="false" ht="12.75" hidden="false" customHeight="false" outlineLevel="0" collapsed="false">
      <c r="A13243" s="0" t="n">
        <v>1997</v>
      </c>
      <c r="B13243" s="0" t="n">
        <v>4</v>
      </c>
      <c r="C13243" s="0" t="n">
        <v>2</v>
      </c>
      <c r="D13243" s="0" t="n">
        <v>59</v>
      </c>
      <c r="E13243" s="0" t="n">
        <v>39</v>
      </c>
      <c r="F13243" s="0" t="n">
        <v>0</v>
      </c>
      <c r="H13243" s="0" t="n">
        <f aca="false">+(D13243+E13243)/2</f>
        <v>49</v>
      </c>
      <c r="I13243" s="0" t="n">
        <f aca="false">+IF(H13243&lt;65,65-H13243,0)</f>
        <v>16</v>
      </c>
      <c r="J13243" s="0" t="n">
        <f aca="false">+IF(H13243&gt;$L$12418,H13243-$L$12418,0)</f>
        <v>0</v>
      </c>
      <c r="K13243" s="0" t="n">
        <f aca="false">+I13243+J13243</f>
        <v>16</v>
      </c>
      <c r="L13243" s="32"/>
      <c r="M13243" s="14" t="n">
        <f aca="false">+(L$12416/30.25)+($L$12417*K13243)</f>
        <v>438363.800604893</v>
      </c>
      <c r="T13243" s="0"/>
    </row>
    <row r="13244" customFormat="false" ht="12.75" hidden="false" customHeight="false" outlineLevel="0" collapsed="false">
      <c r="A13244" s="0" t="n">
        <v>1997</v>
      </c>
      <c r="B13244" s="0" t="n">
        <v>4</v>
      </c>
      <c r="C13244" s="0" t="n">
        <v>3</v>
      </c>
      <c r="D13244" s="0" t="n">
        <v>64</v>
      </c>
      <c r="E13244" s="0" t="n">
        <v>41</v>
      </c>
      <c r="F13244" s="0" t="n">
        <v>0</v>
      </c>
      <c r="H13244" s="0" t="n">
        <f aca="false">+(D13244+E13244)/2</f>
        <v>52.5</v>
      </c>
      <c r="I13244" s="0" t="n">
        <f aca="false">+IF(H13244&lt;65,65-H13244,0)</f>
        <v>12.5</v>
      </c>
      <c r="J13244" s="0" t="n">
        <f aca="false">+IF(H13244&gt;$L$12418,H13244-$L$12418,0)</f>
        <v>0</v>
      </c>
      <c r="K13244" s="0" t="n">
        <f aca="false">+I13244+J13244</f>
        <v>12.5</v>
      </c>
      <c r="L13244" s="32"/>
      <c r="M13244" s="14" t="n">
        <f aca="false">+(L$12416/30.25)+($L$12417*K13244)</f>
        <v>343298.744491855</v>
      </c>
      <c r="T13244" s="0"/>
    </row>
    <row r="13245" customFormat="false" ht="12.75" hidden="false" customHeight="false" outlineLevel="0" collapsed="false">
      <c r="A13245" s="0" t="n">
        <v>1997</v>
      </c>
      <c r="B13245" s="0" t="n">
        <v>4</v>
      </c>
      <c r="C13245" s="0" t="n">
        <v>4</v>
      </c>
      <c r="D13245" s="0" t="n">
        <v>68</v>
      </c>
      <c r="E13245" s="0" t="n">
        <v>56</v>
      </c>
      <c r="F13245" s="0" t="n">
        <v>0</v>
      </c>
      <c r="H13245" s="0" t="n">
        <f aca="false">+(D13245+E13245)/2</f>
        <v>62</v>
      </c>
      <c r="I13245" s="0" t="n">
        <f aca="false">+IF(H13245&lt;65,65-H13245,0)</f>
        <v>3</v>
      </c>
      <c r="J13245" s="0" t="n">
        <f aca="false">+IF(H13245&gt;$L$12418,H13245-$L$12418,0)</f>
        <v>0</v>
      </c>
      <c r="K13245" s="0" t="n">
        <f aca="false">+I13245+J13245</f>
        <v>3</v>
      </c>
      <c r="L13245" s="32"/>
      <c r="M13245" s="14" t="n">
        <f aca="false">+(L$12416/30.25)+($L$12417*K13245)</f>
        <v>85265.0207564666</v>
      </c>
      <c r="T13245" s="0"/>
    </row>
    <row r="13246" customFormat="false" ht="12.75" hidden="false" customHeight="false" outlineLevel="0" collapsed="false">
      <c r="A13246" s="0" t="n">
        <v>1997</v>
      </c>
      <c r="B13246" s="0" t="n">
        <v>4</v>
      </c>
      <c r="C13246" s="0" t="n">
        <v>5</v>
      </c>
      <c r="D13246" s="0" t="n">
        <v>56</v>
      </c>
      <c r="E13246" s="0" t="n">
        <v>47</v>
      </c>
      <c r="F13246" s="0" t="n">
        <v>0</v>
      </c>
      <c r="H13246" s="0" t="n">
        <f aca="false">+(D13246+E13246)/2</f>
        <v>51.5</v>
      </c>
      <c r="I13246" s="0" t="n">
        <f aca="false">+IF(H13246&lt;65,65-H13246,0)</f>
        <v>13.5</v>
      </c>
      <c r="J13246" s="0" t="n">
        <f aca="false">+IF(H13246&gt;$L$12418,H13246-$L$12418,0)</f>
        <v>0</v>
      </c>
      <c r="K13246" s="0" t="n">
        <f aca="false">+I13246+J13246</f>
        <v>13.5</v>
      </c>
      <c r="L13246" s="32"/>
      <c r="M13246" s="14" t="n">
        <f aca="false">+(L$12416/30.25)+($L$12417*K13246)</f>
        <v>370460.18909558</v>
      </c>
      <c r="T13246" s="0"/>
    </row>
    <row r="13247" customFormat="false" ht="12.75" hidden="false" customHeight="false" outlineLevel="0" collapsed="false">
      <c r="A13247" s="0" t="n">
        <v>1997</v>
      </c>
      <c r="B13247" s="0" t="n">
        <v>4</v>
      </c>
      <c r="C13247" s="0" t="n">
        <v>6</v>
      </c>
      <c r="D13247" s="0" t="n">
        <v>64</v>
      </c>
      <c r="E13247" s="0" t="n">
        <v>47</v>
      </c>
      <c r="F13247" s="0" t="n">
        <v>1</v>
      </c>
      <c r="H13247" s="0" t="n">
        <f aca="false">+(D13247+E13247)/2</f>
        <v>55.5</v>
      </c>
      <c r="I13247" s="0" t="n">
        <f aca="false">+IF(H13247&lt;65,65-H13247,0)</f>
        <v>9.5</v>
      </c>
      <c r="J13247" s="0" t="n">
        <f aca="false">+IF(H13247&gt;$L$12418,H13247-$L$12418,0)</f>
        <v>0</v>
      </c>
      <c r="K13247" s="0" t="n">
        <f aca="false">+I13247+J13247</f>
        <v>9.5</v>
      </c>
      <c r="L13247" s="32"/>
      <c r="M13247" s="14" t="n">
        <f aca="false">+(L$12416/30.25)+($L$12417*K13247)</f>
        <v>261814.41068068</v>
      </c>
      <c r="T13247" s="0"/>
    </row>
    <row r="13248" customFormat="false" ht="12.75" hidden="false" customHeight="false" outlineLevel="0" collapsed="false">
      <c r="A13248" s="0" t="n">
        <v>1997</v>
      </c>
      <c r="B13248" s="0" t="n">
        <v>4</v>
      </c>
      <c r="C13248" s="0" t="n">
        <v>7</v>
      </c>
      <c r="D13248" s="0" t="n">
        <v>74</v>
      </c>
      <c r="E13248" s="0" t="n">
        <v>51</v>
      </c>
      <c r="F13248" s="0" t="n">
        <v>0</v>
      </c>
      <c r="H13248" s="0" t="n">
        <f aca="false">+(D13248+E13248)/2</f>
        <v>62.5</v>
      </c>
      <c r="I13248" s="0" t="n">
        <f aca="false">+IF(H13248&lt;65,65-H13248,0)</f>
        <v>2.5</v>
      </c>
      <c r="J13248" s="0" t="n">
        <f aca="false">+IF(H13248&gt;$L$12418,H13248-$L$12418,0)</f>
        <v>0</v>
      </c>
      <c r="K13248" s="0" t="n">
        <f aca="false">+I13248+J13248</f>
        <v>2.5</v>
      </c>
      <c r="L13248" s="32"/>
      <c r="M13248" s="14" t="n">
        <f aca="false">+(L$12416/30.25)+($L$12417*K13248)</f>
        <v>71684.2984546041</v>
      </c>
      <c r="T13248" s="0"/>
    </row>
    <row r="13249" customFormat="false" ht="12.75" hidden="false" customHeight="false" outlineLevel="0" collapsed="false">
      <c r="A13249" s="0" t="n">
        <v>1997</v>
      </c>
      <c r="B13249" s="0" t="n">
        <v>4</v>
      </c>
      <c r="C13249" s="0" t="n">
        <v>8</v>
      </c>
      <c r="D13249" s="0" t="n">
        <v>58</v>
      </c>
      <c r="E13249" s="0" t="n">
        <v>40</v>
      </c>
      <c r="F13249" s="0" t="n">
        <v>0</v>
      </c>
      <c r="H13249" s="0" t="n">
        <f aca="false">+(D13249+E13249)/2</f>
        <v>49</v>
      </c>
      <c r="I13249" s="0" t="n">
        <f aca="false">+IF(H13249&lt;65,65-H13249,0)</f>
        <v>16</v>
      </c>
      <c r="J13249" s="0" t="n">
        <f aca="false">+IF(H13249&gt;$L$12418,H13249-$L$12418,0)</f>
        <v>0</v>
      </c>
      <c r="K13249" s="0" t="n">
        <f aca="false">+I13249+J13249</f>
        <v>16</v>
      </c>
      <c r="L13249" s="32"/>
      <c r="M13249" s="14" t="n">
        <f aca="false">+(L$12416/30.25)+($L$12417*K13249)</f>
        <v>438363.800604893</v>
      </c>
      <c r="T13249" s="0"/>
    </row>
    <row r="13250" customFormat="false" ht="12.75" hidden="false" customHeight="false" outlineLevel="0" collapsed="false">
      <c r="A13250" s="0" t="n">
        <v>1997</v>
      </c>
      <c r="B13250" s="0" t="n">
        <v>4</v>
      </c>
      <c r="C13250" s="0" t="n">
        <v>9</v>
      </c>
      <c r="D13250" s="0" t="n">
        <v>42</v>
      </c>
      <c r="E13250" s="0" t="n">
        <v>30</v>
      </c>
      <c r="F13250" s="0" t="n">
        <v>1</v>
      </c>
      <c r="H13250" s="0" t="n">
        <f aca="false">+(D13250+E13250)/2</f>
        <v>36</v>
      </c>
      <c r="I13250" s="0" t="n">
        <f aca="false">+IF(H13250&lt;65,65-H13250,0)</f>
        <v>29</v>
      </c>
      <c r="J13250" s="0" t="n">
        <f aca="false">+IF(H13250&gt;$L$12418,H13250-$L$12418,0)</f>
        <v>0</v>
      </c>
      <c r="K13250" s="0" t="n">
        <f aca="false">+I13250+J13250</f>
        <v>29</v>
      </c>
      <c r="L13250" s="32"/>
      <c r="M13250" s="14" t="n">
        <f aca="false">+(L$12416/30.25)+($L$12417*K13250)</f>
        <v>791462.580453319</v>
      </c>
      <c r="T13250" s="0"/>
    </row>
    <row r="13251" customFormat="false" ht="12.75" hidden="false" customHeight="false" outlineLevel="0" collapsed="false">
      <c r="A13251" s="0" t="n">
        <v>1997</v>
      </c>
      <c r="B13251" s="0" t="n">
        <v>4</v>
      </c>
      <c r="C13251" s="0" t="n">
        <v>10</v>
      </c>
      <c r="D13251" s="0" t="n">
        <v>49</v>
      </c>
      <c r="E13251" s="0" t="n">
        <v>28</v>
      </c>
      <c r="F13251" s="0" t="n">
        <v>0</v>
      </c>
      <c r="H13251" s="0" t="n">
        <f aca="false">+(D13251+E13251)/2</f>
        <v>38.5</v>
      </c>
      <c r="I13251" s="0" t="n">
        <f aca="false">+IF(H13251&lt;65,65-H13251,0)</f>
        <v>26.5</v>
      </c>
      <c r="J13251" s="0" t="n">
        <f aca="false">+IF(H13251&gt;$L$12418,H13251-$L$12418,0)</f>
        <v>0</v>
      </c>
      <c r="K13251" s="0" t="n">
        <f aca="false">+I13251+J13251</f>
        <v>26.5</v>
      </c>
      <c r="L13251" s="32"/>
      <c r="M13251" s="14" t="n">
        <f aca="false">+(L$12416/30.25)+($L$12417*K13251)</f>
        <v>723558.968944006</v>
      </c>
      <c r="T13251" s="0"/>
    </row>
    <row r="13252" customFormat="false" ht="12.75" hidden="false" customHeight="false" outlineLevel="0" collapsed="false">
      <c r="A13252" s="0" t="n">
        <v>1997</v>
      </c>
      <c r="B13252" s="0" t="n">
        <v>4</v>
      </c>
      <c r="C13252" s="0" t="n">
        <v>11</v>
      </c>
      <c r="D13252" s="0" t="n">
        <v>54</v>
      </c>
      <c r="E13252" s="0" t="n">
        <v>36</v>
      </c>
      <c r="F13252" s="0" t="n">
        <v>0</v>
      </c>
      <c r="H13252" s="0" t="n">
        <f aca="false">+(D13252+E13252)/2</f>
        <v>45</v>
      </c>
      <c r="I13252" s="0" t="n">
        <f aca="false">+IF(H13252&lt;65,65-H13252,0)</f>
        <v>20</v>
      </c>
      <c r="J13252" s="0" t="n">
        <f aca="false">+IF(H13252&gt;$L$12418,H13252-$L$12418,0)</f>
        <v>0</v>
      </c>
      <c r="K13252" s="0" t="n">
        <f aca="false">+I13252+J13252</f>
        <v>20</v>
      </c>
      <c r="L13252" s="32"/>
      <c r="M13252" s="14" t="n">
        <f aca="false">+(L$12416/30.25)+($L$12417*K13252)</f>
        <v>547009.579019793</v>
      </c>
      <c r="T13252" s="0"/>
    </row>
    <row r="13253" customFormat="false" ht="12.75" hidden="false" customHeight="false" outlineLevel="0" collapsed="false">
      <c r="A13253" s="0" t="n">
        <v>1997</v>
      </c>
      <c r="B13253" s="0" t="n">
        <v>4</v>
      </c>
      <c r="C13253" s="0" t="n">
        <v>12</v>
      </c>
      <c r="D13253" s="0" t="n">
        <v>54</v>
      </c>
      <c r="E13253" s="0" t="n">
        <v>44</v>
      </c>
      <c r="F13253" s="0" t="n">
        <v>96</v>
      </c>
      <c r="H13253" s="0" t="n">
        <f aca="false">+(D13253+E13253)/2</f>
        <v>49</v>
      </c>
      <c r="I13253" s="0" t="n">
        <f aca="false">+IF(H13253&lt;65,65-H13253,0)</f>
        <v>16</v>
      </c>
      <c r="J13253" s="0" t="n">
        <f aca="false">+IF(H13253&gt;$L$12418,H13253-$L$12418,0)</f>
        <v>0</v>
      </c>
      <c r="K13253" s="0" t="n">
        <f aca="false">+I13253+J13253</f>
        <v>16</v>
      </c>
      <c r="L13253" s="32"/>
      <c r="M13253" s="14" t="n">
        <f aca="false">+(L$12416/30.25)+($L$12417*K13253)</f>
        <v>438363.800604893</v>
      </c>
      <c r="T13253" s="0"/>
    </row>
    <row r="13254" customFormat="false" ht="12.75" hidden="false" customHeight="false" outlineLevel="0" collapsed="false">
      <c r="A13254" s="0" t="n">
        <v>1997</v>
      </c>
      <c r="B13254" s="0" t="n">
        <v>4</v>
      </c>
      <c r="C13254" s="0" t="n">
        <v>13</v>
      </c>
      <c r="D13254" s="0" t="n">
        <v>67</v>
      </c>
      <c r="E13254" s="0" t="n">
        <v>47</v>
      </c>
      <c r="F13254" s="0" t="n">
        <v>0</v>
      </c>
      <c r="H13254" s="0" t="n">
        <f aca="false">+(D13254+E13254)/2</f>
        <v>57</v>
      </c>
      <c r="I13254" s="0" t="n">
        <f aca="false">+IF(H13254&lt;65,65-H13254,0)</f>
        <v>8</v>
      </c>
      <c r="J13254" s="0" t="n">
        <f aca="false">+IF(H13254&gt;$L$12418,H13254-$L$12418,0)</f>
        <v>0</v>
      </c>
      <c r="K13254" s="0" t="n">
        <f aca="false">+I13254+J13254</f>
        <v>8</v>
      </c>
      <c r="L13254" s="32"/>
      <c r="M13254" s="14" t="n">
        <f aca="false">+(L$12416/30.25)+($L$12417*K13254)</f>
        <v>221072.243775092</v>
      </c>
      <c r="T13254" s="0"/>
    </row>
    <row r="13255" customFormat="false" ht="12.75" hidden="false" customHeight="false" outlineLevel="0" collapsed="false">
      <c r="A13255" s="0" t="n">
        <v>1997</v>
      </c>
      <c r="B13255" s="0" t="n">
        <v>4</v>
      </c>
      <c r="C13255" s="0" t="n">
        <v>14</v>
      </c>
      <c r="D13255" s="0" t="n">
        <v>56</v>
      </c>
      <c r="E13255" s="0" t="n">
        <v>42</v>
      </c>
      <c r="F13255" s="0" t="n">
        <v>0</v>
      </c>
      <c r="H13255" s="0" t="n">
        <f aca="false">+(D13255+E13255)/2</f>
        <v>49</v>
      </c>
      <c r="I13255" s="0" t="n">
        <f aca="false">+IF(H13255&lt;65,65-H13255,0)</f>
        <v>16</v>
      </c>
      <c r="J13255" s="0" t="n">
        <f aca="false">+IF(H13255&gt;$L$12418,H13255-$L$12418,0)</f>
        <v>0</v>
      </c>
      <c r="K13255" s="0" t="n">
        <f aca="false">+I13255+J13255</f>
        <v>16</v>
      </c>
      <c r="L13255" s="32"/>
      <c r="M13255" s="14" t="n">
        <f aca="false">+(L$12416/30.25)+($L$12417*K13255)</f>
        <v>438363.800604893</v>
      </c>
      <c r="T13255" s="0"/>
    </row>
    <row r="13256" customFormat="false" ht="12.75" hidden="false" customHeight="false" outlineLevel="0" collapsed="false">
      <c r="A13256" s="0" t="n">
        <v>1997</v>
      </c>
      <c r="B13256" s="0" t="n">
        <v>4</v>
      </c>
      <c r="C13256" s="0" t="n">
        <v>15</v>
      </c>
      <c r="D13256" s="0" t="n">
        <v>59</v>
      </c>
      <c r="E13256" s="0" t="n">
        <v>39</v>
      </c>
      <c r="F13256" s="0" t="n">
        <v>0</v>
      </c>
      <c r="H13256" s="0" t="n">
        <f aca="false">+(D13256+E13256)/2</f>
        <v>49</v>
      </c>
      <c r="I13256" s="0" t="n">
        <f aca="false">+IF(H13256&lt;65,65-H13256,0)</f>
        <v>16</v>
      </c>
      <c r="J13256" s="0" t="n">
        <f aca="false">+IF(H13256&gt;$L$12418,H13256-$L$12418,0)</f>
        <v>0</v>
      </c>
      <c r="K13256" s="0" t="n">
        <f aca="false">+I13256+J13256</f>
        <v>16</v>
      </c>
      <c r="L13256" s="32"/>
      <c r="M13256" s="14" t="n">
        <f aca="false">+(L$12416/30.25)+($L$12417*K13256)</f>
        <v>438363.800604893</v>
      </c>
      <c r="T13256" s="0"/>
    </row>
    <row r="13257" customFormat="false" ht="12.75" hidden="false" customHeight="false" outlineLevel="0" collapsed="false">
      <c r="A13257" s="0" t="n">
        <v>1997</v>
      </c>
      <c r="B13257" s="0" t="n">
        <v>4</v>
      </c>
      <c r="C13257" s="0" t="n">
        <v>16</v>
      </c>
      <c r="D13257" s="0" t="n">
        <v>66</v>
      </c>
      <c r="E13257" s="0" t="n">
        <v>44</v>
      </c>
      <c r="F13257" s="0" t="n">
        <v>0</v>
      </c>
      <c r="H13257" s="0" t="n">
        <f aca="false">+(D13257+E13257)/2</f>
        <v>55</v>
      </c>
      <c r="I13257" s="0" t="n">
        <f aca="false">+IF(H13257&lt;65,65-H13257,0)</f>
        <v>10</v>
      </c>
      <c r="J13257" s="0" t="n">
        <f aca="false">+IF(H13257&gt;$L$12418,H13257-$L$12418,0)</f>
        <v>0</v>
      </c>
      <c r="K13257" s="0" t="n">
        <f aca="false">+I13257+J13257</f>
        <v>10</v>
      </c>
      <c r="L13257" s="32"/>
      <c r="M13257" s="14" t="n">
        <f aca="false">+(L$12416/30.25)+($L$12417*K13257)</f>
        <v>275395.132982542</v>
      </c>
      <c r="T13257" s="0"/>
    </row>
    <row r="13258" customFormat="false" ht="12.75" hidden="false" customHeight="false" outlineLevel="0" collapsed="false">
      <c r="A13258" s="0" t="n">
        <v>1997</v>
      </c>
      <c r="B13258" s="0" t="n">
        <v>4</v>
      </c>
      <c r="C13258" s="0" t="n">
        <v>17</v>
      </c>
      <c r="D13258" s="0" t="n">
        <v>57</v>
      </c>
      <c r="E13258" s="0" t="n">
        <v>45</v>
      </c>
      <c r="F13258" s="0" t="n">
        <v>15</v>
      </c>
      <c r="H13258" s="0" t="n">
        <f aca="false">+(D13258+E13258)/2</f>
        <v>51</v>
      </c>
      <c r="I13258" s="0" t="n">
        <f aca="false">+IF(H13258&lt;65,65-H13258,0)</f>
        <v>14</v>
      </c>
      <c r="J13258" s="0" t="n">
        <f aca="false">+IF(H13258&gt;$L$12418,H13258-$L$12418,0)</f>
        <v>0</v>
      </c>
      <c r="K13258" s="0" t="n">
        <f aca="false">+I13258+J13258</f>
        <v>14</v>
      </c>
      <c r="L13258" s="32"/>
      <c r="M13258" s="14" t="n">
        <f aca="false">+(L$12416/30.25)+($L$12417*K13258)</f>
        <v>384040.911397443</v>
      </c>
      <c r="T13258" s="0"/>
    </row>
    <row r="13259" customFormat="false" ht="12.75" hidden="false" customHeight="false" outlineLevel="0" collapsed="false">
      <c r="A13259" s="0" t="n">
        <v>1997</v>
      </c>
      <c r="B13259" s="0" t="n">
        <v>4</v>
      </c>
      <c r="C13259" s="0" t="n">
        <v>18</v>
      </c>
      <c r="D13259" s="0" t="n">
        <v>45</v>
      </c>
      <c r="E13259" s="0" t="n">
        <v>36</v>
      </c>
      <c r="F13259" s="0" t="n">
        <v>24</v>
      </c>
      <c r="H13259" s="0" t="n">
        <f aca="false">+(D13259+E13259)/2</f>
        <v>40.5</v>
      </c>
      <c r="I13259" s="0" t="n">
        <f aca="false">+IF(H13259&lt;65,65-H13259,0)</f>
        <v>24.5</v>
      </c>
      <c r="J13259" s="0" t="n">
        <f aca="false">+IF(H13259&gt;$L$12418,H13259-$L$12418,0)</f>
        <v>0</v>
      </c>
      <c r="K13259" s="0" t="n">
        <f aca="false">+I13259+J13259</f>
        <v>24.5</v>
      </c>
      <c r="L13259" s="32"/>
      <c r="M13259" s="14" t="n">
        <f aca="false">+(L$12416/30.25)+($L$12417*K13259)</f>
        <v>669236.079736556</v>
      </c>
      <c r="T13259" s="0"/>
    </row>
    <row r="13260" customFormat="false" ht="12.75" hidden="false" customHeight="false" outlineLevel="0" collapsed="false">
      <c r="A13260" s="0" t="n">
        <v>1997</v>
      </c>
      <c r="B13260" s="0" t="n">
        <v>4</v>
      </c>
      <c r="C13260" s="0" t="n">
        <v>19</v>
      </c>
      <c r="D13260" s="0" t="n">
        <v>54</v>
      </c>
      <c r="E13260" s="0" t="n">
        <v>38</v>
      </c>
      <c r="F13260" s="0" t="n">
        <v>1</v>
      </c>
      <c r="H13260" s="0" t="n">
        <f aca="false">+(D13260+E13260)/2</f>
        <v>46</v>
      </c>
      <c r="I13260" s="0" t="n">
        <f aca="false">+IF(H13260&lt;65,65-H13260,0)</f>
        <v>19</v>
      </c>
      <c r="J13260" s="0" t="n">
        <f aca="false">+IF(H13260&gt;$L$12418,H13260-$L$12418,0)</f>
        <v>0</v>
      </c>
      <c r="K13260" s="0" t="n">
        <f aca="false">+I13260+J13260</f>
        <v>19</v>
      </c>
      <c r="L13260" s="32"/>
      <c r="M13260" s="14" t="n">
        <f aca="false">+(L$12416/30.25)+($L$12417*K13260)</f>
        <v>519848.134416068</v>
      </c>
      <c r="T13260" s="0"/>
    </row>
    <row r="13261" customFormat="false" ht="12.75" hidden="false" customHeight="false" outlineLevel="0" collapsed="false">
      <c r="A13261" s="0" t="n">
        <v>1997</v>
      </c>
      <c r="B13261" s="0" t="n">
        <v>4</v>
      </c>
      <c r="C13261" s="0" t="n">
        <v>20</v>
      </c>
      <c r="D13261" s="0" t="n">
        <v>59</v>
      </c>
      <c r="E13261" s="0" t="n">
        <v>41</v>
      </c>
      <c r="F13261" s="0" t="n">
        <v>0</v>
      </c>
      <c r="H13261" s="0" t="n">
        <f aca="false">+(D13261+E13261)/2</f>
        <v>50</v>
      </c>
      <c r="I13261" s="0" t="n">
        <f aca="false">+IF(H13261&lt;65,65-H13261,0)</f>
        <v>15</v>
      </c>
      <c r="J13261" s="0" t="n">
        <f aca="false">+IF(H13261&gt;$L$12418,H13261-$L$12418,0)</f>
        <v>0</v>
      </c>
      <c r="K13261" s="0" t="n">
        <f aca="false">+I13261+J13261</f>
        <v>15</v>
      </c>
      <c r="L13261" s="32"/>
      <c r="M13261" s="14" t="n">
        <f aca="false">+(L$12416/30.25)+($L$12417*K13261)</f>
        <v>411202.356001168</v>
      </c>
      <c r="T13261" s="0"/>
    </row>
    <row r="13262" customFormat="false" ht="12.75" hidden="false" customHeight="false" outlineLevel="0" collapsed="false">
      <c r="A13262" s="0" t="n">
        <v>1997</v>
      </c>
      <c r="B13262" s="0" t="n">
        <v>4</v>
      </c>
      <c r="C13262" s="0" t="n">
        <v>21</v>
      </c>
      <c r="D13262" s="0" t="n">
        <v>60</v>
      </c>
      <c r="E13262" s="0" t="n">
        <v>43</v>
      </c>
      <c r="F13262" s="0" t="n">
        <v>0</v>
      </c>
      <c r="H13262" s="0" t="n">
        <f aca="false">+(D13262+E13262)/2</f>
        <v>51.5</v>
      </c>
      <c r="I13262" s="0" t="n">
        <f aca="false">+IF(H13262&lt;65,65-H13262,0)</f>
        <v>13.5</v>
      </c>
      <c r="J13262" s="0" t="n">
        <f aca="false">+IF(H13262&gt;$L$12418,H13262-$L$12418,0)</f>
        <v>0</v>
      </c>
      <c r="K13262" s="0" t="n">
        <f aca="false">+I13262+J13262</f>
        <v>13.5</v>
      </c>
      <c r="L13262" s="32"/>
      <c r="M13262" s="14" t="n">
        <f aca="false">+(L$12416/30.25)+($L$12417*K13262)</f>
        <v>370460.18909558</v>
      </c>
      <c r="T13262" s="0"/>
    </row>
    <row r="13263" customFormat="false" ht="12.75" hidden="false" customHeight="false" outlineLevel="0" collapsed="false">
      <c r="A13263" s="0" t="n">
        <v>1997</v>
      </c>
      <c r="B13263" s="0" t="n">
        <v>4</v>
      </c>
      <c r="C13263" s="0" t="n">
        <v>22</v>
      </c>
      <c r="D13263" s="0" t="n">
        <v>64</v>
      </c>
      <c r="E13263" s="0" t="n">
        <v>46</v>
      </c>
      <c r="F13263" s="0" t="n">
        <v>0</v>
      </c>
      <c r="H13263" s="0" t="n">
        <f aca="false">+(D13263+E13263)/2</f>
        <v>55</v>
      </c>
      <c r="I13263" s="0" t="n">
        <f aca="false">+IF(H13263&lt;65,65-H13263,0)</f>
        <v>10</v>
      </c>
      <c r="J13263" s="0" t="n">
        <f aca="false">+IF(H13263&gt;$L$12418,H13263-$L$12418,0)</f>
        <v>0</v>
      </c>
      <c r="K13263" s="0" t="n">
        <f aca="false">+I13263+J13263</f>
        <v>10</v>
      </c>
      <c r="L13263" s="32"/>
      <c r="M13263" s="14" t="n">
        <f aca="false">+(L$12416/30.25)+($L$12417*K13263)</f>
        <v>275395.132982542</v>
      </c>
      <c r="T13263" s="0"/>
    </row>
    <row r="13264" customFormat="false" ht="12.75" hidden="false" customHeight="false" outlineLevel="0" collapsed="false">
      <c r="A13264" s="0" t="n">
        <v>1997</v>
      </c>
      <c r="B13264" s="0" t="n">
        <v>4</v>
      </c>
      <c r="C13264" s="0" t="n">
        <v>23</v>
      </c>
      <c r="D13264" s="0" t="n">
        <v>61</v>
      </c>
      <c r="E13264" s="0" t="n">
        <v>50</v>
      </c>
      <c r="F13264" s="0" t="n">
        <v>0</v>
      </c>
      <c r="H13264" s="0" t="n">
        <f aca="false">+(D13264+E13264)/2</f>
        <v>55.5</v>
      </c>
      <c r="I13264" s="0" t="n">
        <f aca="false">+IF(H13264&lt;65,65-H13264,0)</f>
        <v>9.5</v>
      </c>
      <c r="J13264" s="0" t="n">
        <f aca="false">+IF(H13264&gt;$L$12418,H13264-$L$12418,0)</f>
        <v>0</v>
      </c>
      <c r="K13264" s="0" t="n">
        <f aca="false">+I13264+J13264</f>
        <v>9.5</v>
      </c>
      <c r="L13264" s="32"/>
      <c r="M13264" s="14" t="n">
        <f aca="false">+(L$12416/30.25)+($L$12417*K13264)</f>
        <v>261814.41068068</v>
      </c>
      <c r="T13264" s="0"/>
    </row>
    <row r="13265" customFormat="false" ht="12.75" hidden="false" customHeight="false" outlineLevel="0" collapsed="false">
      <c r="A13265" s="0" t="n">
        <v>1997</v>
      </c>
      <c r="B13265" s="0" t="n">
        <v>4</v>
      </c>
      <c r="C13265" s="0" t="n">
        <v>24</v>
      </c>
      <c r="D13265" s="0" t="n">
        <v>58</v>
      </c>
      <c r="E13265" s="0" t="n">
        <v>43</v>
      </c>
      <c r="F13265" s="0" t="n">
        <v>18</v>
      </c>
      <c r="H13265" s="0" t="n">
        <f aca="false">+(D13265+E13265)/2</f>
        <v>50.5</v>
      </c>
      <c r="I13265" s="0" t="n">
        <f aca="false">+IF(H13265&lt;65,65-H13265,0)</f>
        <v>14.5</v>
      </c>
      <c r="J13265" s="0" t="n">
        <f aca="false">+IF(H13265&gt;$L$12418,H13265-$L$12418,0)</f>
        <v>0</v>
      </c>
      <c r="K13265" s="0" t="n">
        <f aca="false">+I13265+J13265</f>
        <v>14.5</v>
      </c>
      <c r="L13265" s="32"/>
      <c r="M13265" s="14" t="n">
        <f aca="false">+(L$12416/30.25)+($L$12417*K13265)</f>
        <v>397621.633699305</v>
      </c>
      <c r="T13265" s="0"/>
    </row>
    <row r="13266" customFormat="false" ht="12.75" hidden="false" customHeight="false" outlineLevel="0" collapsed="false">
      <c r="A13266" s="0" t="n">
        <v>1997</v>
      </c>
      <c r="B13266" s="0" t="n">
        <v>4</v>
      </c>
      <c r="C13266" s="0" t="n">
        <v>25</v>
      </c>
      <c r="D13266" s="0" t="n">
        <v>64</v>
      </c>
      <c r="E13266" s="0" t="n">
        <v>44</v>
      </c>
      <c r="F13266" s="0" t="n">
        <v>0</v>
      </c>
      <c r="H13266" s="0" t="n">
        <f aca="false">+(D13266+E13266)/2</f>
        <v>54</v>
      </c>
      <c r="I13266" s="0" t="n">
        <f aca="false">+IF(H13266&lt;65,65-H13266,0)</f>
        <v>11</v>
      </c>
      <c r="J13266" s="0" t="n">
        <f aca="false">+IF(H13266&gt;$L$12418,H13266-$L$12418,0)</f>
        <v>0</v>
      </c>
      <c r="K13266" s="0" t="n">
        <f aca="false">+I13266+J13266</f>
        <v>11</v>
      </c>
      <c r="L13266" s="32"/>
      <c r="M13266" s="14" t="n">
        <f aca="false">+(L$12416/30.25)+($L$12417*K13266)</f>
        <v>302556.577586267</v>
      </c>
      <c r="T13266" s="0"/>
    </row>
    <row r="13267" customFormat="false" ht="12.75" hidden="false" customHeight="false" outlineLevel="0" collapsed="false">
      <c r="A13267" s="0" t="n">
        <v>1997</v>
      </c>
      <c r="B13267" s="0" t="n">
        <v>4</v>
      </c>
      <c r="C13267" s="0" t="n">
        <v>26</v>
      </c>
      <c r="D13267" s="0" t="n">
        <v>67</v>
      </c>
      <c r="E13267" s="0" t="n">
        <v>49</v>
      </c>
      <c r="F13267" s="0" t="n">
        <v>0</v>
      </c>
      <c r="H13267" s="0" t="n">
        <f aca="false">+(D13267+E13267)/2</f>
        <v>58</v>
      </c>
      <c r="I13267" s="0" t="n">
        <f aca="false">+IF(H13267&lt;65,65-H13267,0)</f>
        <v>7</v>
      </c>
      <c r="J13267" s="0" t="n">
        <f aca="false">+IF(H13267&gt;$L$12418,H13267-$L$12418,0)</f>
        <v>0</v>
      </c>
      <c r="K13267" s="0" t="n">
        <f aca="false">+I13267+J13267</f>
        <v>7</v>
      </c>
      <c r="L13267" s="32"/>
      <c r="M13267" s="14" t="n">
        <f aca="false">+(L$12416/30.25)+($L$12417*K13267)</f>
        <v>193910.799171367</v>
      </c>
      <c r="T13267" s="0"/>
    </row>
    <row r="13268" customFormat="false" ht="12.75" hidden="false" customHeight="false" outlineLevel="0" collapsed="false">
      <c r="A13268" s="0" t="n">
        <v>1997</v>
      </c>
      <c r="B13268" s="0" t="n">
        <v>4</v>
      </c>
      <c r="C13268" s="0" t="n">
        <v>27</v>
      </c>
      <c r="D13268" s="0" t="n">
        <v>67</v>
      </c>
      <c r="E13268" s="0" t="n">
        <v>50</v>
      </c>
      <c r="F13268" s="0" t="n">
        <v>3</v>
      </c>
      <c r="H13268" s="0" t="n">
        <f aca="false">+(D13268+E13268)/2</f>
        <v>58.5</v>
      </c>
      <c r="I13268" s="0" t="n">
        <f aca="false">+IF(H13268&lt;65,65-H13268,0)</f>
        <v>6.5</v>
      </c>
      <c r="J13268" s="0" t="n">
        <f aca="false">+IF(H13268&gt;$L$12418,H13268-$L$12418,0)</f>
        <v>0</v>
      </c>
      <c r="K13268" s="0" t="n">
        <f aca="false">+I13268+J13268</f>
        <v>6.5</v>
      </c>
      <c r="L13268" s="32"/>
      <c r="M13268" s="14" t="n">
        <f aca="false">+(L$12416/30.25)+($L$12417*K13268)</f>
        <v>180330.076869504</v>
      </c>
      <c r="T13268" s="0"/>
    </row>
    <row r="13269" customFormat="false" ht="12.75" hidden="false" customHeight="false" outlineLevel="0" collapsed="false">
      <c r="A13269" s="0" t="n">
        <v>1997</v>
      </c>
      <c r="B13269" s="0" t="n">
        <v>4</v>
      </c>
      <c r="C13269" s="0" t="n">
        <v>28</v>
      </c>
      <c r="D13269" s="0" t="n">
        <v>62</v>
      </c>
      <c r="E13269" s="0" t="n">
        <v>48</v>
      </c>
      <c r="F13269" s="0" t="n">
        <v>102</v>
      </c>
      <c r="H13269" s="0" t="n">
        <f aca="false">+(D13269+E13269)/2</f>
        <v>55</v>
      </c>
      <c r="I13269" s="0" t="n">
        <f aca="false">+IF(H13269&lt;65,65-H13269,0)</f>
        <v>10</v>
      </c>
      <c r="J13269" s="0" t="n">
        <f aca="false">+IF(H13269&gt;$L$12418,H13269-$L$12418,0)</f>
        <v>0</v>
      </c>
      <c r="K13269" s="0" t="n">
        <f aca="false">+I13269+J13269</f>
        <v>10</v>
      </c>
      <c r="L13269" s="32"/>
      <c r="M13269" s="14" t="n">
        <f aca="false">+(L$12416/30.25)+($L$12417*K13269)</f>
        <v>275395.132982542</v>
      </c>
      <c r="T13269" s="0"/>
    </row>
    <row r="13270" customFormat="false" ht="12.75" hidden="false" customHeight="false" outlineLevel="0" collapsed="false">
      <c r="A13270" s="0" t="n">
        <v>1997</v>
      </c>
      <c r="B13270" s="0" t="n">
        <v>4</v>
      </c>
      <c r="C13270" s="0" t="n">
        <v>29</v>
      </c>
      <c r="D13270" s="0" t="n">
        <v>72</v>
      </c>
      <c r="E13270" s="0" t="n">
        <v>49</v>
      </c>
      <c r="F13270" s="0" t="n">
        <v>0</v>
      </c>
      <c r="H13270" s="0" t="n">
        <f aca="false">+(D13270+E13270)/2</f>
        <v>60.5</v>
      </c>
      <c r="I13270" s="0" t="n">
        <f aca="false">+IF(H13270&lt;65,65-H13270,0)</f>
        <v>4.5</v>
      </c>
      <c r="J13270" s="0" t="n">
        <f aca="false">+IF(H13270&gt;$L$12418,H13270-$L$12418,0)</f>
        <v>0</v>
      </c>
      <c r="K13270" s="0" t="n">
        <f aca="false">+I13270+J13270</f>
        <v>4.5</v>
      </c>
      <c r="L13270" s="32"/>
      <c r="M13270" s="14" t="n">
        <f aca="false">+(L$12416/30.25)+($L$12417*K13270)</f>
        <v>126007.187662054</v>
      </c>
      <c r="T13270" s="0"/>
    </row>
    <row r="13271" customFormat="false" ht="12.75" hidden="false" customHeight="false" outlineLevel="0" collapsed="false">
      <c r="A13271" s="0" t="n">
        <v>1997</v>
      </c>
      <c r="B13271" s="0" t="n">
        <v>4</v>
      </c>
      <c r="C13271" s="0" t="n">
        <v>30</v>
      </c>
      <c r="D13271" s="0" t="n">
        <v>73</v>
      </c>
      <c r="E13271" s="0" t="n">
        <v>52</v>
      </c>
      <c r="F13271" s="0" t="n">
        <v>0</v>
      </c>
      <c r="H13271" s="0" t="n">
        <f aca="false">+(D13271+E13271)/2</f>
        <v>62.5</v>
      </c>
      <c r="I13271" s="0" t="n">
        <f aca="false">+IF(H13271&lt;65,65-H13271,0)</f>
        <v>2.5</v>
      </c>
      <c r="J13271" s="0" t="n">
        <f aca="false">+IF(H13271&gt;$L$12418,H13271-$L$12418,0)</f>
        <v>0</v>
      </c>
      <c r="K13271" s="0" t="n">
        <f aca="false">+I13271+J13271</f>
        <v>2.5</v>
      </c>
      <c r="L13271" s="32"/>
      <c r="M13271" s="14" t="n">
        <f aca="false">+(L$12416/30.25)+($L$12417*K13271)</f>
        <v>71684.2984546041</v>
      </c>
      <c r="T13271" s="0"/>
    </row>
    <row r="13272" customFormat="false" ht="12.75" hidden="false" customHeight="false" outlineLevel="0" collapsed="false">
      <c r="A13272" s="0" t="n">
        <v>1997</v>
      </c>
      <c r="B13272" s="0" t="n">
        <v>5</v>
      </c>
      <c r="C13272" s="0" t="n">
        <v>1</v>
      </c>
      <c r="D13272" s="0" t="n">
        <v>74</v>
      </c>
      <c r="E13272" s="0" t="n">
        <v>52</v>
      </c>
      <c r="F13272" s="0" t="n">
        <v>30</v>
      </c>
      <c r="H13272" s="0" t="n">
        <f aca="false">+(D13272+E13272)/2</f>
        <v>63</v>
      </c>
      <c r="I13272" s="0" t="n">
        <f aca="false">+IF(H13272&lt;65,65-H13272,0)</f>
        <v>2</v>
      </c>
      <c r="J13272" s="0" t="n">
        <f aca="false">+IF(H13272&gt;$L$12418,H13272-$L$12418,0)</f>
        <v>0</v>
      </c>
      <c r="K13272" s="0" t="n">
        <f aca="false">+I13272+J13272</f>
        <v>2</v>
      </c>
      <c r="L13272" s="32"/>
      <c r="M13272" s="14" t="n">
        <f aca="false">+(L$12416/30.25)+($L$12417*K13272)</f>
        <v>58103.5761527415</v>
      </c>
      <c r="T13272" s="0"/>
    </row>
    <row r="13273" customFormat="false" ht="12.75" hidden="false" customHeight="false" outlineLevel="0" collapsed="false">
      <c r="A13273" s="0" t="n">
        <v>1997</v>
      </c>
      <c r="B13273" s="0" t="n">
        <v>5</v>
      </c>
      <c r="C13273" s="0" t="n">
        <v>2</v>
      </c>
      <c r="D13273" s="0" t="n">
        <v>68</v>
      </c>
      <c r="E13273" s="0" t="n">
        <v>47</v>
      </c>
      <c r="F13273" s="0" t="n">
        <v>0</v>
      </c>
      <c r="H13273" s="0" t="n">
        <f aca="false">+(D13273+E13273)/2</f>
        <v>57.5</v>
      </c>
      <c r="I13273" s="0" t="n">
        <f aca="false">+IF(H13273&lt;65,65-H13273,0)</f>
        <v>7.5</v>
      </c>
      <c r="J13273" s="0" t="n">
        <f aca="false">+IF(H13273&gt;$L$12418,H13273-$L$12418,0)</f>
        <v>0</v>
      </c>
      <c r="K13273" s="0" t="n">
        <f aca="false">+I13273+J13273</f>
        <v>7.5</v>
      </c>
      <c r="L13273" s="32"/>
      <c r="M13273" s="14" t="n">
        <f aca="false">+(L$12416/30.25)+($L$12417*K13273)</f>
        <v>207491.52147323</v>
      </c>
      <c r="T13273" s="0"/>
    </row>
    <row r="13274" customFormat="false" ht="12.75" hidden="false" customHeight="false" outlineLevel="0" collapsed="false">
      <c r="A13274" s="0" t="n">
        <v>1997</v>
      </c>
      <c r="B13274" s="0" t="n">
        <v>5</v>
      </c>
      <c r="C13274" s="0" t="n">
        <v>3</v>
      </c>
      <c r="D13274" s="0" t="n">
        <v>65</v>
      </c>
      <c r="E13274" s="0" t="n">
        <v>50</v>
      </c>
      <c r="F13274" s="0" t="n">
        <v>77</v>
      </c>
      <c r="H13274" s="0" t="n">
        <f aca="false">+(D13274+E13274)/2</f>
        <v>57.5</v>
      </c>
      <c r="I13274" s="0" t="n">
        <f aca="false">+IF(H13274&lt;65,65-H13274,0)</f>
        <v>7.5</v>
      </c>
      <c r="J13274" s="0" t="n">
        <f aca="false">+IF(H13274&gt;$L$12418,H13274-$L$12418,0)</f>
        <v>0</v>
      </c>
      <c r="K13274" s="0" t="n">
        <f aca="false">+I13274+J13274</f>
        <v>7.5</v>
      </c>
      <c r="L13274" s="32"/>
      <c r="M13274" s="14" t="n">
        <f aca="false">+(L$12416/30.25)+($L$12417*K13274)</f>
        <v>207491.52147323</v>
      </c>
      <c r="T13274" s="0"/>
    </row>
    <row r="13275" customFormat="false" ht="12.75" hidden="false" customHeight="false" outlineLevel="0" collapsed="false">
      <c r="A13275" s="0" t="n">
        <v>1997</v>
      </c>
      <c r="B13275" s="0" t="n">
        <v>5</v>
      </c>
      <c r="C13275" s="0" t="n">
        <v>4</v>
      </c>
      <c r="D13275" s="0" t="n">
        <v>63</v>
      </c>
      <c r="E13275" s="0" t="n">
        <v>50</v>
      </c>
      <c r="F13275" s="0" t="n">
        <v>0</v>
      </c>
      <c r="H13275" s="0" t="n">
        <f aca="false">+(D13275+E13275)/2</f>
        <v>56.5</v>
      </c>
      <c r="I13275" s="0" t="n">
        <f aca="false">+IF(H13275&lt;65,65-H13275,0)</f>
        <v>8.5</v>
      </c>
      <c r="J13275" s="0" t="n">
        <f aca="false">+IF(H13275&gt;$L$12418,H13275-$L$12418,0)</f>
        <v>0</v>
      </c>
      <c r="K13275" s="0" t="n">
        <f aca="false">+I13275+J13275</f>
        <v>8.5</v>
      </c>
      <c r="L13275" s="32"/>
      <c r="M13275" s="14" t="n">
        <f aca="false">+(L$12416/30.25)+($L$12417*K13275)</f>
        <v>234652.966076955</v>
      </c>
      <c r="T13275" s="0"/>
    </row>
    <row r="13276" customFormat="false" ht="12.75" hidden="false" customHeight="false" outlineLevel="0" collapsed="false">
      <c r="A13276" s="0" t="n">
        <v>1997</v>
      </c>
      <c r="B13276" s="0" t="n">
        <v>5</v>
      </c>
      <c r="C13276" s="0" t="n">
        <v>5</v>
      </c>
      <c r="D13276" s="0" t="n">
        <v>68</v>
      </c>
      <c r="E13276" s="0" t="n">
        <v>47</v>
      </c>
      <c r="F13276" s="0" t="n">
        <v>0</v>
      </c>
      <c r="H13276" s="0" t="n">
        <f aca="false">+(D13276+E13276)/2</f>
        <v>57.5</v>
      </c>
      <c r="I13276" s="0" t="n">
        <f aca="false">+IF(H13276&lt;65,65-H13276,0)</f>
        <v>7.5</v>
      </c>
      <c r="J13276" s="0" t="n">
        <f aca="false">+IF(H13276&gt;$L$12418,H13276-$L$12418,0)</f>
        <v>0</v>
      </c>
      <c r="K13276" s="0" t="n">
        <f aca="false">+I13276+J13276</f>
        <v>7.5</v>
      </c>
      <c r="L13276" s="32"/>
      <c r="M13276" s="14" t="n">
        <f aca="false">+(L$12416/30.25)+($L$12417*K13276)</f>
        <v>207491.52147323</v>
      </c>
      <c r="T13276" s="0"/>
    </row>
    <row r="13277" customFormat="false" ht="12.75" hidden="false" customHeight="false" outlineLevel="0" collapsed="false">
      <c r="A13277" s="0" t="n">
        <v>1997</v>
      </c>
      <c r="B13277" s="0" t="n">
        <v>5</v>
      </c>
      <c r="C13277" s="0" t="n">
        <v>6</v>
      </c>
      <c r="D13277" s="0" t="n">
        <v>70</v>
      </c>
      <c r="E13277" s="0" t="n">
        <v>49</v>
      </c>
      <c r="F13277" s="0" t="n">
        <v>31</v>
      </c>
      <c r="H13277" s="0" t="n">
        <f aca="false">+(D13277+E13277)/2</f>
        <v>59.5</v>
      </c>
      <c r="I13277" s="0" t="n">
        <f aca="false">+IF(H13277&lt;65,65-H13277,0)</f>
        <v>5.5</v>
      </c>
      <c r="J13277" s="0" t="n">
        <f aca="false">+IF(H13277&gt;$L$12418,H13277-$L$12418,0)</f>
        <v>0</v>
      </c>
      <c r="K13277" s="0" t="n">
        <f aca="false">+I13277+J13277</f>
        <v>5.5</v>
      </c>
      <c r="L13277" s="32"/>
      <c r="M13277" s="14" t="n">
        <f aca="false">+(L$12416/30.25)+($L$12417*K13277)</f>
        <v>153168.632265779</v>
      </c>
      <c r="T13277" s="0"/>
    </row>
    <row r="13278" customFormat="false" ht="12.75" hidden="false" customHeight="false" outlineLevel="0" collapsed="false">
      <c r="A13278" s="0" t="n">
        <v>1997</v>
      </c>
      <c r="B13278" s="0" t="n">
        <v>5</v>
      </c>
      <c r="C13278" s="0" t="n">
        <v>7</v>
      </c>
      <c r="D13278" s="0" t="n">
        <v>56</v>
      </c>
      <c r="E13278" s="0" t="n">
        <v>43</v>
      </c>
      <c r="F13278" s="0" t="n">
        <v>0</v>
      </c>
      <c r="H13278" s="0" t="n">
        <f aca="false">+(D13278+E13278)/2</f>
        <v>49.5</v>
      </c>
      <c r="I13278" s="0" t="n">
        <f aca="false">+IF(H13278&lt;65,65-H13278,0)</f>
        <v>15.5</v>
      </c>
      <c r="J13278" s="0" t="n">
        <f aca="false">+IF(H13278&gt;$L$12418,H13278-$L$12418,0)</f>
        <v>0</v>
      </c>
      <c r="K13278" s="0" t="n">
        <f aca="false">+I13278+J13278</f>
        <v>15.5</v>
      </c>
      <c r="L13278" s="32"/>
      <c r="M13278" s="14" t="n">
        <f aca="false">+(L$12416/30.25)+($L$12417*K13278)</f>
        <v>424783.07830303</v>
      </c>
      <c r="T13278" s="0"/>
    </row>
    <row r="13279" customFormat="false" ht="12.75" hidden="false" customHeight="false" outlineLevel="0" collapsed="false">
      <c r="A13279" s="0" t="n">
        <v>1997</v>
      </c>
      <c r="B13279" s="0" t="n">
        <v>5</v>
      </c>
      <c r="C13279" s="0" t="n">
        <v>8</v>
      </c>
      <c r="D13279" s="0" t="n">
        <v>64</v>
      </c>
      <c r="E13279" s="0" t="n">
        <v>44</v>
      </c>
      <c r="F13279" s="0" t="n">
        <v>5</v>
      </c>
      <c r="H13279" s="0" t="n">
        <f aca="false">+(D13279+E13279)/2</f>
        <v>54</v>
      </c>
      <c r="I13279" s="0" t="n">
        <f aca="false">+IF(H13279&lt;65,65-H13279,0)</f>
        <v>11</v>
      </c>
      <c r="J13279" s="0" t="n">
        <f aca="false">+IF(H13279&gt;$L$12418,H13279-$L$12418,0)</f>
        <v>0</v>
      </c>
      <c r="K13279" s="0" t="n">
        <f aca="false">+I13279+J13279</f>
        <v>11</v>
      </c>
      <c r="L13279" s="32"/>
      <c r="M13279" s="14" t="n">
        <f aca="false">+(L$12416/30.25)+($L$12417*K13279)</f>
        <v>302556.577586267</v>
      </c>
      <c r="T13279" s="0"/>
    </row>
    <row r="13280" customFormat="false" ht="12.75" hidden="false" customHeight="false" outlineLevel="0" collapsed="false">
      <c r="A13280" s="0" t="n">
        <v>1997</v>
      </c>
      <c r="B13280" s="0" t="n">
        <v>5</v>
      </c>
      <c r="C13280" s="0" t="n">
        <v>9</v>
      </c>
      <c r="D13280" s="0" t="n">
        <v>59</v>
      </c>
      <c r="E13280" s="0" t="n">
        <v>48</v>
      </c>
      <c r="F13280" s="0" t="n">
        <v>31</v>
      </c>
      <c r="H13280" s="0" t="n">
        <f aca="false">+(D13280+E13280)/2</f>
        <v>53.5</v>
      </c>
      <c r="I13280" s="0" t="n">
        <f aca="false">+IF(H13280&lt;65,65-H13280,0)</f>
        <v>11.5</v>
      </c>
      <c r="J13280" s="0" t="n">
        <f aca="false">+IF(H13280&gt;$L$12418,H13280-$L$12418,0)</f>
        <v>0</v>
      </c>
      <c r="K13280" s="0" t="n">
        <f aca="false">+I13280+J13280</f>
        <v>11.5</v>
      </c>
      <c r="L13280" s="32"/>
      <c r="M13280" s="14" t="n">
        <f aca="false">+(L$12416/30.25)+($L$12417*K13280)</f>
        <v>316137.29988813</v>
      </c>
      <c r="T13280" s="0"/>
    </row>
    <row r="13281" customFormat="false" ht="12.75" hidden="false" customHeight="false" outlineLevel="0" collapsed="false">
      <c r="A13281" s="0" t="n">
        <v>1997</v>
      </c>
      <c r="B13281" s="0" t="n">
        <v>5</v>
      </c>
      <c r="C13281" s="0" t="n">
        <v>10</v>
      </c>
      <c r="D13281" s="0" t="n">
        <v>63</v>
      </c>
      <c r="E13281" s="0" t="n">
        <v>49</v>
      </c>
      <c r="F13281" s="0" t="n">
        <v>0</v>
      </c>
      <c r="H13281" s="0" t="n">
        <f aca="false">+(D13281+E13281)/2</f>
        <v>56</v>
      </c>
      <c r="I13281" s="0" t="n">
        <f aca="false">+IF(H13281&lt;65,65-H13281,0)</f>
        <v>9</v>
      </c>
      <c r="J13281" s="0" t="n">
        <f aca="false">+IF(H13281&gt;$L$12418,H13281-$L$12418,0)</f>
        <v>0</v>
      </c>
      <c r="K13281" s="0" t="n">
        <f aca="false">+I13281+J13281</f>
        <v>9</v>
      </c>
      <c r="L13281" s="32"/>
      <c r="M13281" s="14" t="n">
        <f aca="false">+(L$12416/30.25)+($L$12417*K13281)</f>
        <v>248233.688378817</v>
      </c>
      <c r="T13281" s="0"/>
    </row>
    <row r="13282" customFormat="false" ht="12.75" hidden="false" customHeight="false" outlineLevel="0" collapsed="false">
      <c r="A13282" s="0" t="n">
        <v>1997</v>
      </c>
      <c r="B13282" s="0" t="n">
        <v>5</v>
      </c>
      <c r="C13282" s="0" t="n">
        <v>11</v>
      </c>
      <c r="D13282" s="0" t="n">
        <v>69</v>
      </c>
      <c r="E13282" s="0" t="n">
        <v>47</v>
      </c>
      <c r="F13282" s="0" t="n">
        <v>0</v>
      </c>
      <c r="H13282" s="0" t="n">
        <f aca="false">+(D13282+E13282)/2</f>
        <v>58</v>
      </c>
      <c r="I13282" s="0" t="n">
        <f aca="false">+IF(H13282&lt;65,65-H13282,0)</f>
        <v>7</v>
      </c>
      <c r="J13282" s="0" t="n">
        <f aca="false">+IF(H13282&gt;$L$12418,H13282-$L$12418,0)</f>
        <v>0</v>
      </c>
      <c r="K13282" s="0" t="n">
        <f aca="false">+I13282+J13282</f>
        <v>7</v>
      </c>
      <c r="L13282" s="32"/>
      <c r="M13282" s="14" t="n">
        <f aca="false">+(L$12416/30.25)+($L$12417*K13282)</f>
        <v>193910.799171367</v>
      </c>
      <c r="T13282" s="0"/>
    </row>
    <row r="13283" customFormat="false" ht="12.75" hidden="false" customHeight="false" outlineLevel="0" collapsed="false">
      <c r="A13283" s="0" t="n">
        <v>1997</v>
      </c>
      <c r="B13283" s="0" t="n">
        <v>5</v>
      </c>
      <c r="C13283" s="0" t="n">
        <v>12</v>
      </c>
      <c r="D13283" s="0" t="n">
        <v>77</v>
      </c>
      <c r="E13283" s="0" t="n">
        <v>57</v>
      </c>
      <c r="F13283" s="0" t="n">
        <v>0</v>
      </c>
      <c r="H13283" s="0" t="n">
        <f aca="false">+(D13283+E13283)/2</f>
        <v>67</v>
      </c>
      <c r="I13283" s="0" t="n">
        <f aca="false">+IF(H13283&lt;65,65-H13283,0)</f>
        <v>0</v>
      </c>
      <c r="J13283" s="0" t="n">
        <f aca="false">+IF(H13283&gt;$L$12418,H13283-$L$12418,0)</f>
        <v>2</v>
      </c>
      <c r="K13283" s="0" t="n">
        <f aca="false">+I13283+J13283</f>
        <v>2</v>
      </c>
      <c r="L13283" s="32"/>
      <c r="M13283" s="14" t="n">
        <f aca="false">+(L$12416/30.25)+($L$12417*K13283)</f>
        <v>58103.5761527415</v>
      </c>
      <c r="T13283" s="0"/>
    </row>
    <row r="13284" customFormat="false" ht="12.75" hidden="false" customHeight="false" outlineLevel="0" collapsed="false">
      <c r="A13284" s="0" t="n">
        <v>1997</v>
      </c>
      <c r="B13284" s="0" t="n">
        <v>5</v>
      </c>
      <c r="C13284" s="0" t="n">
        <v>13</v>
      </c>
      <c r="D13284" s="0" t="n">
        <v>64</v>
      </c>
      <c r="E13284" s="0" t="n">
        <v>51</v>
      </c>
      <c r="F13284" s="0" t="n">
        <v>0</v>
      </c>
      <c r="H13284" s="0" t="n">
        <f aca="false">+(D13284+E13284)/2</f>
        <v>57.5</v>
      </c>
      <c r="I13284" s="0" t="n">
        <f aca="false">+IF(H13284&lt;65,65-H13284,0)</f>
        <v>7.5</v>
      </c>
      <c r="J13284" s="0" t="n">
        <f aca="false">+IF(H13284&gt;$L$12418,H13284-$L$12418,0)</f>
        <v>0</v>
      </c>
      <c r="K13284" s="0" t="n">
        <f aca="false">+I13284+J13284</f>
        <v>7.5</v>
      </c>
      <c r="L13284" s="32"/>
      <c r="M13284" s="14" t="n">
        <f aca="false">+(L$12416/30.25)+($L$12417*K13284)</f>
        <v>207491.52147323</v>
      </c>
      <c r="T13284" s="0"/>
    </row>
    <row r="13285" customFormat="false" ht="12.75" hidden="false" customHeight="false" outlineLevel="0" collapsed="false">
      <c r="A13285" s="0" t="n">
        <v>1997</v>
      </c>
      <c r="B13285" s="0" t="n">
        <v>5</v>
      </c>
      <c r="C13285" s="0" t="n">
        <v>14</v>
      </c>
      <c r="D13285" s="0" t="n">
        <v>70</v>
      </c>
      <c r="E13285" s="0" t="n">
        <v>49</v>
      </c>
      <c r="F13285" s="0" t="n">
        <v>0</v>
      </c>
      <c r="H13285" s="0" t="n">
        <f aca="false">+(D13285+E13285)/2</f>
        <v>59.5</v>
      </c>
      <c r="I13285" s="0" t="n">
        <f aca="false">+IF(H13285&lt;65,65-H13285,0)</f>
        <v>5.5</v>
      </c>
      <c r="J13285" s="0" t="n">
        <f aca="false">+IF(H13285&gt;$L$12418,H13285-$L$12418,0)</f>
        <v>0</v>
      </c>
      <c r="K13285" s="0" t="n">
        <f aca="false">+I13285+J13285</f>
        <v>5.5</v>
      </c>
      <c r="L13285" s="32"/>
      <c r="M13285" s="14" t="n">
        <f aca="false">+(L$12416/30.25)+($L$12417*K13285)</f>
        <v>153168.632265779</v>
      </c>
      <c r="T13285" s="0"/>
    </row>
    <row r="13286" customFormat="false" ht="12.75" hidden="false" customHeight="false" outlineLevel="0" collapsed="false">
      <c r="A13286" s="0" t="n">
        <v>1997</v>
      </c>
      <c r="B13286" s="0" t="n">
        <v>5</v>
      </c>
      <c r="C13286" s="0" t="n">
        <v>15</v>
      </c>
      <c r="D13286" s="0" t="n">
        <v>74</v>
      </c>
      <c r="E13286" s="0" t="n">
        <v>53</v>
      </c>
      <c r="F13286" s="0" t="n">
        <v>6</v>
      </c>
      <c r="H13286" s="0" t="n">
        <f aca="false">+(D13286+E13286)/2</f>
        <v>63.5</v>
      </c>
      <c r="I13286" s="0" t="n">
        <f aca="false">+IF(H13286&lt;65,65-H13286,0)</f>
        <v>1.5</v>
      </c>
      <c r="J13286" s="0" t="n">
        <f aca="false">+IF(H13286&gt;$L$12418,H13286-$L$12418,0)</f>
        <v>0</v>
      </c>
      <c r="K13286" s="0" t="n">
        <f aca="false">+I13286+J13286</f>
        <v>1.5</v>
      </c>
      <c r="L13286" s="32"/>
      <c r="M13286" s="14" t="n">
        <f aca="false">+(L$12416/30.25)+($L$12417*K13286)</f>
        <v>44522.853850879</v>
      </c>
      <c r="T13286" s="0"/>
    </row>
    <row r="13287" customFormat="false" ht="12.75" hidden="false" customHeight="false" outlineLevel="0" collapsed="false">
      <c r="A13287" s="0" t="n">
        <v>1997</v>
      </c>
      <c r="B13287" s="0" t="n">
        <v>5</v>
      </c>
      <c r="C13287" s="0" t="n">
        <v>16</v>
      </c>
      <c r="D13287" s="0" t="n">
        <v>61</v>
      </c>
      <c r="E13287" s="0" t="n">
        <v>50</v>
      </c>
      <c r="F13287" s="0" t="n">
        <v>0</v>
      </c>
      <c r="H13287" s="0" t="n">
        <f aca="false">+(D13287+E13287)/2</f>
        <v>55.5</v>
      </c>
      <c r="I13287" s="0" t="n">
        <f aca="false">+IF(H13287&lt;65,65-H13287,0)</f>
        <v>9.5</v>
      </c>
      <c r="J13287" s="0" t="n">
        <f aca="false">+IF(H13287&gt;$L$12418,H13287-$L$12418,0)</f>
        <v>0</v>
      </c>
      <c r="K13287" s="0" t="n">
        <f aca="false">+I13287+J13287</f>
        <v>9.5</v>
      </c>
      <c r="L13287" s="32"/>
      <c r="M13287" s="14" t="n">
        <f aca="false">+(L$12416/30.25)+($L$12417*K13287)</f>
        <v>261814.41068068</v>
      </c>
      <c r="T13287" s="0"/>
    </row>
    <row r="13288" customFormat="false" ht="12.75" hidden="false" customHeight="false" outlineLevel="0" collapsed="false">
      <c r="A13288" s="0" t="n">
        <v>1997</v>
      </c>
      <c r="B13288" s="0" t="n">
        <v>5</v>
      </c>
      <c r="C13288" s="0" t="n">
        <v>17</v>
      </c>
      <c r="D13288" s="0" t="n">
        <v>66</v>
      </c>
      <c r="E13288" s="0" t="n">
        <v>49</v>
      </c>
      <c r="F13288" s="0" t="n">
        <v>1</v>
      </c>
      <c r="H13288" s="0" t="n">
        <f aca="false">+(D13288+E13288)/2</f>
        <v>57.5</v>
      </c>
      <c r="I13288" s="0" t="n">
        <f aca="false">+IF(H13288&lt;65,65-H13288,0)</f>
        <v>7.5</v>
      </c>
      <c r="J13288" s="0" t="n">
        <f aca="false">+IF(H13288&gt;$L$12418,H13288-$L$12418,0)</f>
        <v>0</v>
      </c>
      <c r="K13288" s="0" t="n">
        <f aca="false">+I13288+J13288</f>
        <v>7.5</v>
      </c>
      <c r="L13288" s="32"/>
      <c r="M13288" s="14" t="n">
        <f aca="false">+(L$12416/30.25)+($L$12417*K13288)</f>
        <v>207491.52147323</v>
      </c>
      <c r="T13288" s="0"/>
    </row>
    <row r="13289" customFormat="false" ht="12.75" hidden="false" customHeight="false" outlineLevel="0" collapsed="false">
      <c r="A13289" s="0" t="n">
        <v>1997</v>
      </c>
      <c r="B13289" s="0" t="n">
        <v>5</v>
      </c>
      <c r="C13289" s="0" t="n">
        <v>18</v>
      </c>
      <c r="D13289" s="0" t="n">
        <v>66</v>
      </c>
      <c r="E13289" s="0" t="n">
        <v>48</v>
      </c>
      <c r="F13289" s="0" t="n">
        <v>0</v>
      </c>
      <c r="H13289" s="0" t="n">
        <f aca="false">+(D13289+E13289)/2</f>
        <v>57</v>
      </c>
      <c r="I13289" s="0" t="n">
        <f aca="false">+IF(H13289&lt;65,65-H13289,0)</f>
        <v>8</v>
      </c>
      <c r="J13289" s="0" t="n">
        <f aca="false">+IF(H13289&gt;$L$12418,H13289-$L$12418,0)</f>
        <v>0</v>
      </c>
      <c r="K13289" s="0" t="n">
        <f aca="false">+I13289+J13289</f>
        <v>8</v>
      </c>
      <c r="L13289" s="32"/>
      <c r="M13289" s="14" t="n">
        <f aca="false">+(L$12416/30.25)+($L$12417*K13289)</f>
        <v>221072.243775092</v>
      </c>
      <c r="T13289" s="0"/>
    </row>
    <row r="13290" customFormat="false" ht="12.75" hidden="false" customHeight="false" outlineLevel="0" collapsed="false">
      <c r="A13290" s="0" t="n">
        <v>1997</v>
      </c>
      <c r="B13290" s="0" t="n">
        <v>5</v>
      </c>
      <c r="C13290" s="0" t="n">
        <v>19</v>
      </c>
      <c r="D13290" s="0" t="n">
        <v>83</v>
      </c>
      <c r="E13290" s="0" t="n">
        <v>52</v>
      </c>
      <c r="F13290" s="0" t="n">
        <v>37</v>
      </c>
      <c r="H13290" s="0" t="n">
        <f aca="false">+(D13290+E13290)/2</f>
        <v>67.5</v>
      </c>
      <c r="I13290" s="0" t="n">
        <f aca="false">+IF(H13290&lt;65,65-H13290,0)</f>
        <v>0</v>
      </c>
      <c r="J13290" s="0" t="n">
        <f aca="false">+IF(H13290&gt;$L$12418,H13290-$L$12418,0)</f>
        <v>2.5</v>
      </c>
      <c r="K13290" s="0" t="n">
        <f aca="false">+I13290+J13290</f>
        <v>2.5</v>
      </c>
      <c r="L13290" s="32"/>
      <c r="M13290" s="14" t="n">
        <f aca="false">+(L$12416/30.25)+($L$12417*K13290)</f>
        <v>71684.2984546041</v>
      </c>
      <c r="T13290" s="0"/>
    </row>
    <row r="13291" customFormat="false" ht="12.75" hidden="false" customHeight="false" outlineLevel="0" collapsed="false">
      <c r="A13291" s="0" t="n">
        <v>1997</v>
      </c>
      <c r="B13291" s="0" t="n">
        <v>5</v>
      </c>
      <c r="C13291" s="0" t="n">
        <v>20</v>
      </c>
      <c r="D13291" s="0" t="n">
        <v>70</v>
      </c>
      <c r="E13291" s="0" t="n">
        <v>54</v>
      </c>
      <c r="F13291" s="0" t="n">
        <v>6</v>
      </c>
      <c r="H13291" s="0" t="n">
        <f aca="false">+(D13291+E13291)/2</f>
        <v>62</v>
      </c>
      <c r="I13291" s="0" t="n">
        <f aca="false">+IF(H13291&lt;65,65-H13291,0)</f>
        <v>3</v>
      </c>
      <c r="J13291" s="0" t="n">
        <f aca="false">+IF(H13291&gt;$L$12418,H13291-$L$12418,0)</f>
        <v>0</v>
      </c>
      <c r="K13291" s="0" t="n">
        <f aca="false">+I13291+J13291</f>
        <v>3</v>
      </c>
      <c r="L13291" s="32"/>
      <c r="M13291" s="14" t="n">
        <f aca="false">+(L$12416/30.25)+($L$12417*K13291)</f>
        <v>85265.0207564666</v>
      </c>
      <c r="T13291" s="0"/>
    </row>
    <row r="13292" customFormat="false" ht="12.75" hidden="false" customHeight="false" outlineLevel="0" collapsed="false">
      <c r="A13292" s="0" t="n">
        <v>1997</v>
      </c>
      <c r="B13292" s="0" t="n">
        <v>5</v>
      </c>
      <c r="C13292" s="0" t="n">
        <v>21</v>
      </c>
      <c r="D13292" s="0" t="n">
        <v>62</v>
      </c>
      <c r="E13292" s="0" t="n">
        <v>50</v>
      </c>
      <c r="F13292" s="0" t="n">
        <v>0</v>
      </c>
      <c r="H13292" s="0" t="n">
        <f aca="false">+(D13292+E13292)/2</f>
        <v>56</v>
      </c>
      <c r="I13292" s="0" t="n">
        <f aca="false">+IF(H13292&lt;65,65-H13292,0)</f>
        <v>9</v>
      </c>
      <c r="J13292" s="0" t="n">
        <f aca="false">+IF(H13292&gt;$L$12418,H13292-$L$12418,0)</f>
        <v>0</v>
      </c>
      <c r="K13292" s="0" t="n">
        <f aca="false">+I13292+J13292</f>
        <v>9</v>
      </c>
      <c r="L13292" s="32"/>
      <c r="M13292" s="14" t="n">
        <f aca="false">+(L$12416/30.25)+($L$12417*K13292)</f>
        <v>248233.688378817</v>
      </c>
      <c r="T13292" s="0"/>
    </row>
    <row r="13293" customFormat="false" ht="12.75" hidden="false" customHeight="false" outlineLevel="0" collapsed="false">
      <c r="A13293" s="0" t="n">
        <v>1997</v>
      </c>
      <c r="B13293" s="0" t="n">
        <v>5</v>
      </c>
      <c r="C13293" s="0" t="n">
        <v>22</v>
      </c>
      <c r="D13293" s="0" t="n">
        <v>63</v>
      </c>
      <c r="E13293" s="0" t="n">
        <v>48</v>
      </c>
      <c r="F13293" s="0" t="n">
        <v>0</v>
      </c>
      <c r="H13293" s="0" t="n">
        <f aca="false">+(D13293+E13293)/2</f>
        <v>55.5</v>
      </c>
      <c r="I13293" s="0" t="n">
        <f aca="false">+IF(H13293&lt;65,65-H13293,0)</f>
        <v>9.5</v>
      </c>
      <c r="J13293" s="0" t="n">
        <f aca="false">+IF(H13293&gt;$L$12418,H13293-$L$12418,0)</f>
        <v>0</v>
      </c>
      <c r="K13293" s="0" t="n">
        <f aca="false">+I13293+J13293</f>
        <v>9.5</v>
      </c>
      <c r="L13293" s="32"/>
      <c r="M13293" s="14" t="n">
        <f aca="false">+(L$12416/30.25)+($L$12417*K13293)</f>
        <v>261814.41068068</v>
      </c>
      <c r="T13293" s="0"/>
    </row>
    <row r="13294" customFormat="false" ht="12.75" hidden="false" customHeight="false" outlineLevel="0" collapsed="false">
      <c r="A13294" s="0" t="n">
        <v>1997</v>
      </c>
      <c r="B13294" s="0" t="n">
        <v>5</v>
      </c>
      <c r="C13294" s="0" t="n">
        <v>23</v>
      </c>
      <c r="D13294" s="0" t="n">
        <v>71</v>
      </c>
      <c r="E13294" s="0" t="n">
        <v>50</v>
      </c>
      <c r="F13294" s="0" t="n">
        <v>0</v>
      </c>
      <c r="H13294" s="0" t="n">
        <f aca="false">+(D13294+E13294)/2</f>
        <v>60.5</v>
      </c>
      <c r="I13294" s="0" t="n">
        <f aca="false">+IF(H13294&lt;65,65-H13294,0)</f>
        <v>4.5</v>
      </c>
      <c r="J13294" s="0" t="n">
        <f aca="false">+IF(H13294&gt;$L$12418,H13294-$L$12418,0)</f>
        <v>0</v>
      </c>
      <c r="K13294" s="0" t="n">
        <f aca="false">+I13294+J13294</f>
        <v>4.5</v>
      </c>
      <c r="L13294" s="32"/>
      <c r="M13294" s="14" t="n">
        <f aca="false">+(L$12416/30.25)+($L$12417*K13294)</f>
        <v>126007.187662054</v>
      </c>
      <c r="T13294" s="0"/>
    </row>
    <row r="13295" customFormat="false" ht="12.75" hidden="false" customHeight="false" outlineLevel="0" collapsed="false">
      <c r="A13295" s="0" t="n">
        <v>1997</v>
      </c>
      <c r="B13295" s="0" t="n">
        <v>5</v>
      </c>
      <c r="C13295" s="0" t="n">
        <v>24</v>
      </c>
      <c r="D13295" s="0" t="n">
        <v>74</v>
      </c>
      <c r="E13295" s="0" t="n">
        <v>54</v>
      </c>
      <c r="F13295" s="0" t="n">
        <v>0</v>
      </c>
      <c r="H13295" s="0" t="n">
        <f aca="false">+(D13295+E13295)/2</f>
        <v>64</v>
      </c>
      <c r="I13295" s="0" t="n">
        <f aca="false">+IF(H13295&lt;65,65-H13295,0)</f>
        <v>1</v>
      </c>
      <c r="J13295" s="0" t="n">
        <f aca="false">+IF(H13295&gt;$L$12418,H13295-$L$12418,0)</f>
        <v>0</v>
      </c>
      <c r="K13295" s="0" t="n">
        <f aca="false">+I13295+J13295</f>
        <v>1</v>
      </c>
      <c r="L13295" s="32"/>
      <c r="M13295" s="14" t="n">
        <f aca="false">+(L$12416/30.25)+($L$12417*K13295)</f>
        <v>30942.1315490164</v>
      </c>
      <c r="T13295" s="0"/>
    </row>
    <row r="13296" customFormat="false" ht="12.75" hidden="false" customHeight="false" outlineLevel="0" collapsed="false">
      <c r="A13296" s="0" t="n">
        <v>1997</v>
      </c>
      <c r="B13296" s="0" t="n">
        <v>5</v>
      </c>
      <c r="C13296" s="0" t="n">
        <v>25</v>
      </c>
      <c r="D13296" s="0" t="n">
        <v>65</v>
      </c>
      <c r="E13296" s="0" t="n">
        <v>59</v>
      </c>
      <c r="F13296" s="0" t="n">
        <v>76</v>
      </c>
      <c r="H13296" s="0" t="n">
        <f aca="false">+(D13296+E13296)/2</f>
        <v>62</v>
      </c>
      <c r="I13296" s="0" t="n">
        <f aca="false">+IF(H13296&lt;65,65-H13296,0)</f>
        <v>3</v>
      </c>
      <c r="J13296" s="0" t="n">
        <f aca="false">+IF(H13296&gt;$L$12418,H13296-$L$12418,0)</f>
        <v>0</v>
      </c>
      <c r="K13296" s="0" t="n">
        <f aca="false">+I13296+J13296</f>
        <v>3</v>
      </c>
      <c r="L13296" s="32"/>
      <c r="M13296" s="14" t="n">
        <f aca="false">+(L$12416/30.25)+($L$12417*K13296)</f>
        <v>85265.0207564666</v>
      </c>
      <c r="T13296" s="0"/>
    </row>
    <row r="13297" customFormat="false" ht="12.75" hidden="false" customHeight="false" outlineLevel="0" collapsed="false">
      <c r="A13297" s="0" t="n">
        <v>1997</v>
      </c>
      <c r="B13297" s="0" t="n">
        <v>5</v>
      </c>
      <c r="C13297" s="0" t="n">
        <v>26</v>
      </c>
      <c r="D13297" s="0" t="n">
        <v>70</v>
      </c>
      <c r="E13297" s="0" t="n">
        <v>56</v>
      </c>
      <c r="F13297" s="0" t="n">
        <v>0</v>
      </c>
      <c r="H13297" s="0" t="n">
        <f aca="false">+(D13297+E13297)/2</f>
        <v>63</v>
      </c>
      <c r="I13297" s="0" t="n">
        <f aca="false">+IF(H13297&lt;65,65-H13297,0)</f>
        <v>2</v>
      </c>
      <c r="J13297" s="0" t="n">
        <f aca="false">+IF(H13297&gt;$L$12418,H13297-$L$12418,0)</f>
        <v>0</v>
      </c>
      <c r="K13297" s="0" t="n">
        <f aca="false">+I13297+J13297</f>
        <v>2</v>
      </c>
      <c r="L13297" s="32"/>
      <c r="M13297" s="14" t="n">
        <f aca="false">+(L$12416/30.25)+($L$12417*K13297)</f>
        <v>58103.5761527415</v>
      </c>
      <c r="T13297" s="0"/>
    </row>
    <row r="13298" customFormat="false" ht="12.75" hidden="false" customHeight="false" outlineLevel="0" collapsed="false">
      <c r="A13298" s="0" t="n">
        <v>1997</v>
      </c>
      <c r="B13298" s="0" t="n">
        <v>5</v>
      </c>
      <c r="C13298" s="0" t="n">
        <v>27</v>
      </c>
      <c r="D13298" s="0" t="n">
        <v>64</v>
      </c>
      <c r="E13298" s="0" t="n">
        <v>50</v>
      </c>
      <c r="F13298" s="0" t="n">
        <v>0</v>
      </c>
      <c r="H13298" s="0" t="n">
        <f aca="false">+(D13298+E13298)/2</f>
        <v>57</v>
      </c>
      <c r="I13298" s="0" t="n">
        <f aca="false">+IF(H13298&lt;65,65-H13298,0)</f>
        <v>8</v>
      </c>
      <c r="J13298" s="0" t="n">
        <f aca="false">+IF(H13298&gt;$L$12418,H13298-$L$12418,0)</f>
        <v>0</v>
      </c>
      <c r="K13298" s="0" t="n">
        <f aca="false">+I13298+J13298</f>
        <v>8</v>
      </c>
      <c r="L13298" s="32"/>
      <c r="M13298" s="14" t="n">
        <f aca="false">+(L$12416/30.25)+($L$12417*K13298)</f>
        <v>221072.243775092</v>
      </c>
      <c r="T13298" s="0"/>
    </row>
    <row r="13299" customFormat="false" ht="12.75" hidden="false" customHeight="false" outlineLevel="0" collapsed="false">
      <c r="A13299" s="0" t="n">
        <v>1997</v>
      </c>
      <c r="B13299" s="0" t="n">
        <v>5</v>
      </c>
      <c r="C13299" s="0" t="n">
        <v>28</v>
      </c>
      <c r="D13299" s="0" t="n">
        <v>74</v>
      </c>
      <c r="E13299" s="0" t="n">
        <v>50</v>
      </c>
      <c r="F13299" s="0" t="n">
        <v>0</v>
      </c>
      <c r="H13299" s="0" t="n">
        <f aca="false">+(D13299+E13299)/2</f>
        <v>62</v>
      </c>
      <c r="I13299" s="0" t="n">
        <f aca="false">+IF(H13299&lt;65,65-H13299,0)</f>
        <v>3</v>
      </c>
      <c r="J13299" s="0" t="n">
        <f aca="false">+IF(H13299&gt;$L$12418,H13299-$L$12418,0)</f>
        <v>0</v>
      </c>
      <c r="K13299" s="0" t="n">
        <f aca="false">+I13299+J13299</f>
        <v>3</v>
      </c>
      <c r="L13299" s="32"/>
      <c r="M13299" s="14" t="n">
        <f aca="false">+(L$12416/30.25)+($L$12417*K13299)</f>
        <v>85265.0207564666</v>
      </c>
      <c r="T13299" s="0"/>
    </row>
    <row r="13300" customFormat="false" ht="12.75" hidden="false" customHeight="false" outlineLevel="0" collapsed="false">
      <c r="A13300" s="0" t="n">
        <v>1997</v>
      </c>
      <c r="B13300" s="0" t="n">
        <v>5</v>
      </c>
      <c r="C13300" s="0" t="n">
        <v>29</v>
      </c>
      <c r="D13300" s="0" t="n">
        <v>69</v>
      </c>
      <c r="E13300" s="0" t="n">
        <v>54</v>
      </c>
      <c r="F13300" s="0" t="n">
        <v>0</v>
      </c>
      <c r="H13300" s="0" t="n">
        <f aca="false">+(D13300+E13300)/2</f>
        <v>61.5</v>
      </c>
      <c r="I13300" s="0" t="n">
        <f aca="false">+IF(H13300&lt;65,65-H13300,0)</f>
        <v>3.5</v>
      </c>
      <c r="J13300" s="0" t="n">
        <f aca="false">+IF(H13300&gt;$L$12418,H13300-$L$12418,0)</f>
        <v>0</v>
      </c>
      <c r="K13300" s="0" t="n">
        <f aca="false">+I13300+J13300</f>
        <v>3.5</v>
      </c>
      <c r="L13300" s="32"/>
      <c r="M13300" s="14" t="n">
        <f aca="false">+(L$12416/30.25)+($L$12417*K13300)</f>
        <v>98845.7430583292</v>
      </c>
      <c r="T13300" s="0"/>
    </row>
    <row r="13301" customFormat="false" ht="12.75" hidden="false" customHeight="false" outlineLevel="0" collapsed="false">
      <c r="A13301" s="0" t="n">
        <v>1997</v>
      </c>
      <c r="B13301" s="0" t="n">
        <v>5</v>
      </c>
      <c r="C13301" s="0" t="n">
        <v>30</v>
      </c>
      <c r="D13301" s="0" t="n">
        <v>69</v>
      </c>
      <c r="E13301" s="0" t="n">
        <v>55</v>
      </c>
      <c r="F13301" s="0" t="n">
        <v>5</v>
      </c>
      <c r="H13301" s="0" t="n">
        <f aca="false">+(D13301+E13301)/2</f>
        <v>62</v>
      </c>
      <c r="I13301" s="0" t="n">
        <f aca="false">+IF(H13301&lt;65,65-H13301,0)</f>
        <v>3</v>
      </c>
      <c r="J13301" s="0" t="n">
        <f aca="false">+IF(H13301&gt;$L$12418,H13301-$L$12418,0)</f>
        <v>0</v>
      </c>
      <c r="K13301" s="0" t="n">
        <f aca="false">+I13301+J13301</f>
        <v>3</v>
      </c>
      <c r="L13301" s="32"/>
      <c r="M13301" s="14" t="n">
        <f aca="false">+(L$12416/30.25)+($L$12417*K13301)</f>
        <v>85265.0207564666</v>
      </c>
      <c r="T13301" s="0"/>
    </row>
    <row r="13302" customFormat="false" ht="12.75" hidden="false" customHeight="false" outlineLevel="0" collapsed="false">
      <c r="A13302" s="0" t="n">
        <v>1997</v>
      </c>
      <c r="B13302" s="0" t="n">
        <v>5</v>
      </c>
      <c r="C13302" s="0" t="n">
        <v>31</v>
      </c>
      <c r="D13302" s="0" t="n">
        <v>75</v>
      </c>
      <c r="E13302" s="0" t="n">
        <v>59</v>
      </c>
      <c r="F13302" s="0" t="n">
        <v>0</v>
      </c>
      <c r="H13302" s="0" t="n">
        <f aca="false">+(D13302+E13302)/2</f>
        <v>67</v>
      </c>
      <c r="I13302" s="0" t="n">
        <f aca="false">+IF(H13302&lt;65,65-H13302,0)</f>
        <v>0</v>
      </c>
      <c r="J13302" s="0" t="n">
        <f aca="false">+IF(H13302&gt;$L$12418,H13302-$L$12418,0)</f>
        <v>2</v>
      </c>
      <c r="K13302" s="0" t="n">
        <f aca="false">+I13302+J13302</f>
        <v>2</v>
      </c>
      <c r="L13302" s="32"/>
      <c r="M13302" s="14" t="n">
        <f aca="false">+(L$12416/30.25)+($L$12417*K13302)</f>
        <v>58103.5761527415</v>
      </c>
      <c r="T13302" s="0"/>
    </row>
    <row r="13303" customFormat="false" ht="12.75" hidden="false" customHeight="false" outlineLevel="0" collapsed="false">
      <c r="A13303" s="0" t="n">
        <v>1997</v>
      </c>
      <c r="B13303" s="0" t="n">
        <v>6</v>
      </c>
      <c r="C13303" s="0" t="n">
        <v>1</v>
      </c>
      <c r="D13303" s="0" t="n">
        <v>76</v>
      </c>
      <c r="E13303" s="0" t="n">
        <v>62</v>
      </c>
      <c r="F13303" s="0" t="n">
        <v>0</v>
      </c>
      <c r="H13303" s="0" t="n">
        <f aca="false">+(D13303+E13303)/2</f>
        <v>69</v>
      </c>
      <c r="I13303" s="0" t="n">
        <f aca="false">+IF(H13303&lt;65,65-H13303,0)</f>
        <v>0</v>
      </c>
      <c r="J13303" s="0" t="n">
        <f aca="false">+IF(H13303&gt;$L$12418,H13303-$L$12418,0)</f>
        <v>4</v>
      </c>
      <c r="K13303" s="0" t="n">
        <f aca="false">+I13303+J13303</f>
        <v>4</v>
      </c>
      <c r="L13303" s="32"/>
      <c r="M13303" s="14" t="n">
        <f aca="false">+(L$12416/30.25)+($L$12417*K13303)</f>
        <v>112426.465360192</v>
      </c>
      <c r="T13303" s="0"/>
    </row>
    <row r="13304" customFormat="false" ht="12.75" hidden="false" customHeight="false" outlineLevel="0" collapsed="false">
      <c r="A13304" s="0" t="n">
        <v>1997</v>
      </c>
      <c r="B13304" s="0" t="n">
        <v>6</v>
      </c>
      <c r="C13304" s="0" t="n">
        <v>2</v>
      </c>
      <c r="D13304" s="0" t="n">
        <v>62</v>
      </c>
      <c r="E13304" s="0" t="n">
        <v>52</v>
      </c>
      <c r="F13304" s="0" t="n">
        <v>99</v>
      </c>
      <c r="H13304" s="0" t="n">
        <f aca="false">+(D13304+E13304)/2</f>
        <v>57</v>
      </c>
      <c r="I13304" s="0" t="n">
        <f aca="false">+IF(H13304&lt;65,65-H13304,0)</f>
        <v>8</v>
      </c>
      <c r="J13304" s="0" t="n">
        <f aca="false">+IF(H13304&gt;$L$12418,H13304-$L$12418,0)</f>
        <v>0</v>
      </c>
      <c r="K13304" s="0" t="n">
        <f aca="false">+I13304+J13304</f>
        <v>8</v>
      </c>
      <c r="L13304" s="32"/>
      <c r="M13304" s="14" t="n">
        <f aca="false">+(L$12416/30.25)+($L$12417*K13304)</f>
        <v>221072.243775092</v>
      </c>
      <c r="T13304" s="0"/>
    </row>
    <row r="13305" customFormat="false" ht="12.75" hidden="false" customHeight="false" outlineLevel="0" collapsed="false">
      <c r="A13305" s="0" t="n">
        <v>1997</v>
      </c>
      <c r="B13305" s="0" t="n">
        <v>6</v>
      </c>
      <c r="C13305" s="0" t="n">
        <v>3</v>
      </c>
      <c r="D13305" s="0" t="n">
        <v>61</v>
      </c>
      <c r="E13305" s="0" t="n">
        <v>49</v>
      </c>
      <c r="F13305" s="0" t="n">
        <v>4</v>
      </c>
      <c r="H13305" s="0" t="n">
        <f aca="false">+(D13305+E13305)/2</f>
        <v>55</v>
      </c>
      <c r="I13305" s="0" t="n">
        <f aca="false">+IF(H13305&lt;65,65-H13305,0)</f>
        <v>10</v>
      </c>
      <c r="J13305" s="0" t="n">
        <f aca="false">+IF(H13305&gt;$L$12418,H13305-$L$12418,0)</f>
        <v>0</v>
      </c>
      <c r="K13305" s="0" t="n">
        <f aca="false">+I13305+J13305</f>
        <v>10</v>
      </c>
      <c r="L13305" s="32"/>
      <c r="M13305" s="14" t="n">
        <f aca="false">+(L$12416/30.25)+($L$12417*K13305)</f>
        <v>275395.132982542</v>
      </c>
      <c r="T13305" s="0"/>
    </row>
    <row r="13306" customFormat="false" ht="12.75" hidden="false" customHeight="false" outlineLevel="0" collapsed="false">
      <c r="A13306" s="0" t="n">
        <v>1997</v>
      </c>
      <c r="B13306" s="0" t="n">
        <v>6</v>
      </c>
      <c r="C13306" s="0" t="n">
        <v>4</v>
      </c>
      <c r="D13306" s="0" t="n">
        <v>67</v>
      </c>
      <c r="E13306" s="0" t="n">
        <v>53</v>
      </c>
      <c r="F13306" s="0" t="n">
        <v>0</v>
      </c>
      <c r="H13306" s="0" t="n">
        <f aca="false">+(D13306+E13306)/2</f>
        <v>60</v>
      </c>
      <c r="I13306" s="0" t="n">
        <f aca="false">+IF(H13306&lt;65,65-H13306,0)</f>
        <v>5</v>
      </c>
      <c r="J13306" s="0" t="n">
        <f aca="false">+IF(H13306&gt;$L$12418,H13306-$L$12418,0)</f>
        <v>0</v>
      </c>
      <c r="K13306" s="0" t="n">
        <f aca="false">+I13306+J13306</f>
        <v>5</v>
      </c>
      <c r="L13306" s="32"/>
      <c r="M13306" s="14" t="n">
        <f aca="false">+(L$12416/30.25)+($L$12417*K13306)</f>
        <v>139587.909963917</v>
      </c>
      <c r="T13306" s="0"/>
    </row>
    <row r="13307" customFormat="false" ht="12.75" hidden="false" customHeight="false" outlineLevel="0" collapsed="false">
      <c r="A13307" s="0" t="n">
        <v>1997</v>
      </c>
      <c r="B13307" s="0" t="n">
        <v>6</v>
      </c>
      <c r="C13307" s="0" t="n">
        <v>5</v>
      </c>
      <c r="D13307" s="0" t="n">
        <v>73</v>
      </c>
      <c r="E13307" s="0" t="n">
        <v>51</v>
      </c>
      <c r="F13307" s="0" t="n">
        <v>0</v>
      </c>
      <c r="H13307" s="0" t="n">
        <f aca="false">+(D13307+E13307)/2</f>
        <v>62</v>
      </c>
      <c r="I13307" s="0" t="n">
        <f aca="false">+IF(H13307&lt;65,65-H13307,0)</f>
        <v>3</v>
      </c>
      <c r="J13307" s="0" t="n">
        <f aca="false">+IF(H13307&gt;$L$12418,H13307-$L$12418,0)</f>
        <v>0</v>
      </c>
      <c r="K13307" s="0" t="n">
        <f aca="false">+I13307+J13307</f>
        <v>3</v>
      </c>
      <c r="L13307" s="32"/>
      <c r="M13307" s="14" t="n">
        <f aca="false">+(L$12416/30.25)+($L$12417*K13307)</f>
        <v>85265.0207564666</v>
      </c>
      <c r="T13307" s="0"/>
    </row>
    <row r="13308" customFormat="false" ht="12.75" hidden="false" customHeight="false" outlineLevel="0" collapsed="false">
      <c r="A13308" s="0" t="n">
        <v>1997</v>
      </c>
      <c r="B13308" s="0" t="n">
        <v>6</v>
      </c>
      <c r="C13308" s="0" t="n">
        <v>6</v>
      </c>
      <c r="D13308" s="0" t="n">
        <v>66</v>
      </c>
      <c r="E13308" s="0" t="n">
        <v>53</v>
      </c>
      <c r="F13308" s="0" t="n">
        <v>0</v>
      </c>
      <c r="H13308" s="0" t="n">
        <f aca="false">+(D13308+E13308)/2</f>
        <v>59.5</v>
      </c>
      <c r="I13308" s="0" t="n">
        <f aca="false">+IF(H13308&lt;65,65-H13308,0)</f>
        <v>5.5</v>
      </c>
      <c r="J13308" s="0" t="n">
        <f aca="false">+IF(H13308&gt;$L$12418,H13308-$L$12418,0)</f>
        <v>0</v>
      </c>
      <c r="K13308" s="0" t="n">
        <f aca="false">+I13308+J13308</f>
        <v>5.5</v>
      </c>
      <c r="L13308" s="32"/>
      <c r="M13308" s="14" t="n">
        <f aca="false">+(L$12416/30.25)+($L$12417*K13308)</f>
        <v>153168.632265779</v>
      </c>
      <c r="T13308" s="0"/>
    </row>
    <row r="13309" customFormat="false" ht="12.75" hidden="false" customHeight="false" outlineLevel="0" collapsed="false">
      <c r="A13309" s="0" t="n">
        <v>1997</v>
      </c>
      <c r="B13309" s="0" t="n">
        <v>6</v>
      </c>
      <c r="C13309" s="0" t="n">
        <v>7</v>
      </c>
      <c r="D13309" s="0" t="n">
        <v>64</v>
      </c>
      <c r="E13309" s="0" t="n">
        <v>54</v>
      </c>
      <c r="F13309" s="0" t="n">
        <v>0</v>
      </c>
      <c r="H13309" s="0" t="n">
        <f aca="false">+(D13309+E13309)/2</f>
        <v>59</v>
      </c>
      <c r="I13309" s="0" t="n">
        <f aca="false">+IF(H13309&lt;65,65-H13309,0)</f>
        <v>6</v>
      </c>
      <c r="J13309" s="0" t="n">
        <f aca="false">+IF(H13309&gt;$L$12418,H13309-$L$12418,0)</f>
        <v>0</v>
      </c>
      <c r="K13309" s="0" t="n">
        <f aca="false">+I13309+J13309</f>
        <v>6</v>
      </c>
      <c r="L13309" s="32"/>
      <c r="M13309" s="14" t="n">
        <f aca="false">+(L$12416/30.25)+($L$12417*K13309)</f>
        <v>166749.354567642</v>
      </c>
      <c r="T13309" s="0"/>
    </row>
    <row r="13310" customFormat="false" ht="12.75" hidden="false" customHeight="false" outlineLevel="0" collapsed="false">
      <c r="A13310" s="0" t="n">
        <v>1997</v>
      </c>
      <c r="B13310" s="0" t="n">
        <v>6</v>
      </c>
      <c r="C13310" s="0" t="n">
        <v>8</v>
      </c>
      <c r="D13310" s="0" t="n">
        <v>70</v>
      </c>
      <c r="E13310" s="0" t="n">
        <v>54</v>
      </c>
      <c r="F13310" s="0" t="n">
        <v>0</v>
      </c>
      <c r="H13310" s="0" t="n">
        <f aca="false">+(D13310+E13310)/2</f>
        <v>62</v>
      </c>
      <c r="I13310" s="0" t="n">
        <f aca="false">+IF(H13310&lt;65,65-H13310,0)</f>
        <v>3</v>
      </c>
      <c r="J13310" s="0" t="n">
        <f aca="false">+IF(H13310&gt;$L$12418,H13310-$L$12418,0)</f>
        <v>0</v>
      </c>
      <c r="K13310" s="0" t="n">
        <f aca="false">+I13310+J13310</f>
        <v>3</v>
      </c>
      <c r="L13310" s="32"/>
      <c r="M13310" s="14" t="n">
        <f aca="false">+(L$12416/30.25)+($L$12417*K13310)</f>
        <v>85265.0207564666</v>
      </c>
      <c r="T13310" s="0"/>
    </row>
    <row r="13311" customFormat="false" ht="12.75" hidden="false" customHeight="false" outlineLevel="0" collapsed="false">
      <c r="A13311" s="0" t="n">
        <v>1997</v>
      </c>
      <c r="B13311" s="0" t="n">
        <v>6</v>
      </c>
      <c r="C13311" s="0" t="n">
        <v>9</v>
      </c>
      <c r="D13311" s="0" t="n">
        <v>77</v>
      </c>
      <c r="E13311" s="0" t="n">
        <v>55</v>
      </c>
      <c r="F13311" s="0" t="n">
        <v>0</v>
      </c>
      <c r="H13311" s="0" t="n">
        <f aca="false">+(D13311+E13311)/2</f>
        <v>66</v>
      </c>
      <c r="I13311" s="0" t="n">
        <f aca="false">+IF(H13311&lt;65,65-H13311,0)</f>
        <v>0</v>
      </c>
      <c r="J13311" s="0" t="n">
        <f aca="false">+IF(H13311&gt;$L$12418,H13311-$L$12418,0)</f>
        <v>1</v>
      </c>
      <c r="K13311" s="0" t="n">
        <f aca="false">+I13311+J13311</f>
        <v>1</v>
      </c>
      <c r="L13311" s="32"/>
      <c r="M13311" s="14" t="n">
        <f aca="false">+(L$12416/30.25)+($L$12417*K13311)</f>
        <v>30942.1315490164</v>
      </c>
      <c r="T13311" s="0"/>
    </row>
    <row r="13312" customFormat="false" ht="12.75" hidden="false" customHeight="false" outlineLevel="0" collapsed="false">
      <c r="A13312" s="0" t="n">
        <v>1997</v>
      </c>
      <c r="B13312" s="0" t="n">
        <v>6</v>
      </c>
      <c r="C13312" s="0" t="n">
        <v>10</v>
      </c>
      <c r="D13312" s="0" t="n">
        <v>89</v>
      </c>
      <c r="E13312" s="0" t="n">
        <v>61</v>
      </c>
      <c r="F13312" s="0" t="n">
        <v>0</v>
      </c>
      <c r="H13312" s="0" t="n">
        <f aca="false">+(D13312+E13312)/2</f>
        <v>75</v>
      </c>
      <c r="I13312" s="0" t="n">
        <f aca="false">+IF(H13312&lt;65,65-H13312,0)</f>
        <v>0</v>
      </c>
      <c r="J13312" s="0" t="n">
        <f aca="false">+IF(H13312&gt;$L$12418,H13312-$L$12418,0)</f>
        <v>10</v>
      </c>
      <c r="K13312" s="0" t="n">
        <f aca="false">+I13312+J13312</f>
        <v>10</v>
      </c>
      <c r="L13312" s="32"/>
      <c r="M13312" s="14" t="n">
        <f aca="false">+(L$12416/30.25)+($L$12417*K13312)</f>
        <v>275395.132982542</v>
      </c>
      <c r="T13312" s="0"/>
    </row>
    <row r="13313" customFormat="false" ht="12.75" hidden="false" customHeight="false" outlineLevel="0" collapsed="false">
      <c r="A13313" s="0" t="n">
        <v>1997</v>
      </c>
      <c r="B13313" s="0" t="n">
        <v>6</v>
      </c>
      <c r="C13313" s="0" t="n">
        <v>11</v>
      </c>
      <c r="D13313" s="0" t="n">
        <v>89</v>
      </c>
      <c r="E13313" s="0" t="n">
        <v>69</v>
      </c>
      <c r="F13313" s="0" t="n">
        <v>0</v>
      </c>
      <c r="H13313" s="0" t="n">
        <f aca="false">+(D13313+E13313)/2</f>
        <v>79</v>
      </c>
      <c r="I13313" s="0" t="n">
        <f aca="false">+IF(H13313&lt;65,65-H13313,0)</f>
        <v>0</v>
      </c>
      <c r="J13313" s="0" t="n">
        <f aca="false">+IF(H13313&gt;$L$12418,H13313-$L$12418,0)</f>
        <v>14</v>
      </c>
      <c r="K13313" s="0" t="n">
        <f aca="false">+I13313+J13313</f>
        <v>14</v>
      </c>
      <c r="L13313" s="32"/>
      <c r="M13313" s="14" t="n">
        <f aca="false">+(L$12416/30.25)+($L$12417*K13313)</f>
        <v>384040.911397443</v>
      </c>
      <c r="T13313" s="0"/>
    </row>
    <row r="13314" customFormat="false" ht="12.75" hidden="false" customHeight="false" outlineLevel="0" collapsed="false">
      <c r="A13314" s="0" t="n">
        <v>1997</v>
      </c>
      <c r="B13314" s="0" t="n">
        <v>6</v>
      </c>
      <c r="C13314" s="0" t="n">
        <v>12</v>
      </c>
      <c r="D13314" s="0" t="n">
        <v>85</v>
      </c>
      <c r="E13314" s="0" t="n">
        <v>72</v>
      </c>
      <c r="F13314" s="0" t="n">
        <v>0</v>
      </c>
      <c r="H13314" s="0" t="n">
        <f aca="false">+(D13314+E13314)/2</f>
        <v>78.5</v>
      </c>
      <c r="I13314" s="0" t="n">
        <f aca="false">+IF(H13314&lt;65,65-H13314,0)</f>
        <v>0</v>
      </c>
      <c r="J13314" s="0" t="n">
        <f aca="false">+IF(H13314&gt;$L$12418,H13314-$L$12418,0)</f>
        <v>13.5</v>
      </c>
      <c r="K13314" s="0" t="n">
        <f aca="false">+I13314+J13314</f>
        <v>13.5</v>
      </c>
      <c r="L13314" s="32"/>
      <c r="M13314" s="14" t="n">
        <f aca="false">+(L$12416/30.25)+($L$12417*K13314)</f>
        <v>370460.18909558</v>
      </c>
      <c r="T13314" s="0"/>
    </row>
    <row r="13315" customFormat="false" ht="12.75" hidden="false" customHeight="false" outlineLevel="0" collapsed="false">
      <c r="A13315" s="0" t="n">
        <v>1997</v>
      </c>
      <c r="B13315" s="0" t="n">
        <v>6</v>
      </c>
      <c r="C13315" s="0" t="n">
        <v>13</v>
      </c>
      <c r="D13315" s="0" t="n">
        <v>78</v>
      </c>
      <c r="E13315" s="0" t="n">
        <v>68</v>
      </c>
      <c r="F13315" s="0" t="n">
        <v>7</v>
      </c>
      <c r="H13315" s="0" t="n">
        <f aca="false">+(D13315+E13315)/2</f>
        <v>73</v>
      </c>
      <c r="I13315" s="0" t="n">
        <f aca="false">+IF(H13315&lt;65,65-H13315,0)</f>
        <v>0</v>
      </c>
      <c r="J13315" s="0" t="n">
        <f aca="false">+IF(H13315&gt;$L$12418,H13315-$L$12418,0)</f>
        <v>8</v>
      </c>
      <c r="K13315" s="0" t="n">
        <f aca="false">+I13315+J13315</f>
        <v>8</v>
      </c>
      <c r="L13315" s="32"/>
      <c r="M13315" s="14" t="n">
        <f aca="false">+(L$12416/30.25)+($L$12417*K13315)</f>
        <v>221072.243775092</v>
      </c>
      <c r="T13315" s="0"/>
    </row>
    <row r="13316" customFormat="false" ht="12.75" hidden="false" customHeight="false" outlineLevel="0" collapsed="false">
      <c r="A13316" s="0" t="n">
        <v>1997</v>
      </c>
      <c r="B13316" s="0" t="n">
        <v>6</v>
      </c>
      <c r="C13316" s="0" t="n">
        <v>14</v>
      </c>
      <c r="D13316" s="0" t="n">
        <v>79</v>
      </c>
      <c r="E13316" s="0" t="n">
        <v>64</v>
      </c>
      <c r="F13316" s="0" t="n">
        <v>0</v>
      </c>
      <c r="H13316" s="0" t="n">
        <f aca="false">+(D13316+E13316)/2</f>
        <v>71.5</v>
      </c>
      <c r="I13316" s="0" t="n">
        <f aca="false">+IF(H13316&lt;65,65-H13316,0)</f>
        <v>0</v>
      </c>
      <c r="J13316" s="0" t="n">
        <f aca="false">+IF(H13316&gt;$L$12418,H13316-$L$12418,0)</f>
        <v>6.5</v>
      </c>
      <c r="K13316" s="0" t="n">
        <f aca="false">+I13316+J13316</f>
        <v>6.5</v>
      </c>
      <c r="L13316" s="32"/>
      <c r="M13316" s="14" t="n">
        <f aca="false">+(L$12416/30.25)+($L$12417*K13316)</f>
        <v>180330.076869504</v>
      </c>
      <c r="T13316" s="0"/>
    </row>
    <row r="13317" customFormat="false" ht="12.75" hidden="false" customHeight="false" outlineLevel="0" collapsed="false">
      <c r="A13317" s="0" t="n">
        <v>1997</v>
      </c>
      <c r="B13317" s="0" t="n">
        <v>6</v>
      </c>
      <c r="C13317" s="0" t="n">
        <v>15</v>
      </c>
      <c r="D13317" s="0" t="n">
        <v>76</v>
      </c>
      <c r="E13317" s="0" t="n">
        <v>57</v>
      </c>
      <c r="F13317" s="0" t="n">
        <v>0</v>
      </c>
      <c r="H13317" s="0" t="n">
        <f aca="false">+(D13317+E13317)/2</f>
        <v>66.5</v>
      </c>
      <c r="I13317" s="0" t="n">
        <f aca="false">+IF(H13317&lt;65,65-H13317,0)</f>
        <v>0</v>
      </c>
      <c r="J13317" s="0" t="n">
        <f aca="false">+IF(H13317&gt;$L$12418,H13317-$L$12418,0)</f>
        <v>1.5</v>
      </c>
      <c r="K13317" s="0" t="n">
        <f aca="false">+I13317+J13317</f>
        <v>1.5</v>
      </c>
      <c r="L13317" s="32"/>
      <c r="M13317" s="14" t="n">
        <f aca="false">+(L$12416/30.25)+($L$12417*K13317)</f>
        <v>44522.853850879</v>
      </c>
      <c r="T13317" s="0"/>
    </row>
    <row r="13318" customFormat="false" ht="12.75" hidden="false" customHeight="false" outlineLevel="0" collapsed="false">
      <c r="A13318" s="0" t="n">
        <v>1997</v>
      </c>
      <c r="B13318" s="0" t="n">
        <v>6</v>
      </c>
      <c r="C13318" s="0" t="n">
        <v>16</v>
      </c>
      <c r="D13318" s="0" t="n">
        <v>73</v>
      </c>
      <c r="E13318" s="0" t="n">
        <v>57</v>
      </c>
      <c r="F13318" s="0" t="n">
        <v>0</v>
      </c>
      <c r="H13318" s="0" t="n">
        <f aca="false">+(D13318+E13318)/2</f>
        <v>65</v>
      </c>
      <c r="I13318" s="0" t="n">
        <f aca="false">+IF(H13318&lt;65,65-H13318,0)</f>
        <v>0</v>
      </c>
      <c r="J13318" s="0" t="n">
        <f aca="false">+IF(H13318&gt;$L$12418,H13318-$L$12418,0)</f>
        <v>0</v>
      </c>
      <c r="K13318" s="0" t="n">
        <f aca="false">+I13318+J13318</f>
        <v>0</v>
      </c>
      <c r="L13318" s="32"/>
      <c r="M13318" s="14" t="n">
        <f aca="false">+(L$12416/30.25)+($L$12417*K13318)</f>
        <v>3780.68694529135</v>
      </c>
      <c r="T13318" s="0"/>
    </row>
    <row r="13319" customFormat="false" ht="12.75" hidden="false" customHeight="false" outlineLevel="0" collapsed="false">
      <c r="A13319" s="0" t="n">
        <v>1997</v>
      </c>
      <c r="B13319" s="0" t="n">
        <v>6</v>
      </c>
      <c r="C13319" s="0" t="n">
        <v>17</v>
      </c>
      <c r="D13319" s="0" t="n">
        <v>71</v>
      </c>
      <c r="E13319" s="0" t="n">
        <v>58</v>
      </c>
      <c r="F13319" s="0" t="n">
        <v>0</v>
      </c>
      <c r="H13319" s="0" t="n">
        <f aca="false">+(D13319+E13319)/2</f>
        <v>64.5</v>
      </c>
      <c r="I13319" s="0" t="n">
        <f aca="false">+IF(H13319&lt;65,65-H13319,0)</f>
        <v>0.5</v>
      </c>
      <c r="J13319" s="0" t="n">
        <f aca="false">+IF(H13319&gt;$L$12418,H13319-$L$12418,0)</f>
        <v>0</v>
      </c>
      <c r="K13319" s="0" t="n">
        <f aca="false">+I13319+J13319</f>
        <v>0.5</v>
      </c>
      <c r="L13319" s="32"/>
      <c r="M13319" s="14" t="n">
        <f aca="false">+(L$12416/30.25)+($L$12417*K13319)</f>
        <v>17361.4092471539</v>
      </c>
      <c r="T13319" s="0"/>
    </row>
    <row r="13320" customFormat="false" ht="12.75" hidden="false" customHeight="false" outlineLevel="0" collapsed="false">
      <c r="A13320" s="0" t="n">
        <v>1997</v>
      </c>
      <c r="B13320" s="0" t="n">
        <v>6</v>
      </c>
      <c r="C13320" s="0" t="n">
        <v>18</v>
      </c>
      <c r="D13320" s="0" t="n">
        <v>69</v>
      </c>
      <c r="E13320" s="0" t="n">
        <v>63</v>
      </c>
      <c r="F13320" s="0" t="n">
        <v>72</v>
      </c>
      <c r="H13320" s="0" t="n">
        <f aca="false">+(D13320+E13320)/2</f>
        <v>66</v>
      </c>
      <c r="I13320" s="0" t="n">
        <f aca="false">+IF(H13320&lt;65,65-H13320,0)</f>
        <v>0</v>
      </c>
      <c r="J13320" s="0" t="n">
        <f aca="false">+IF(H13320&gt;$L$12418,H13320-$L$12418,0)</f>
        <v>1</v>
      </c>
      <c r="K13320" s="0" t="n">
        <f aca="false">+I13320+J13320</f>
        <v>1</v>
      </c>
      <c r="L13320" s="32"/>
      <c r="M13320" s="14" t="n">
        <f aca="false">+(L$12416/30.25)+($L$12417*K13320)</f>
        <v>30942.1315490164</v>
      </c>
      <c r="T13320" s="0"/>
    </row>
    <row r="13321" customFormat="false" ht="12.75" hidden="false" customHeight="false" outlineLevel="0" collapsed="false">
      <c r="A13321" s="0" t="n">
        <v>1997</v>
      </c>
      <c r="B13321" s="0" t="n">
        <v>6</v>
      </c>
      <c r="C13321" s="0" t="n">
        <v>19</v>
      </c>
      <c r="D13321" s="0" t="n">
        <v>83</v>
      </c>
      <c r="E13321" s="0" t="n">
        <v>64</v>
      </c>
      <c r="F13321" s="0" t="n">
        <v>0</v>
      </c>
      <c r="H13321" s="0" t="n">
        <f aca="false">+(D13321+E13321)/2</f>
        <v>73.5</v>
      </c>
      <c r="I13321" s="0" t="n">
        <f aca="false">+IF(H13321&lt;65,65-H13321,0)</f>
        <v>0</v>
      </c>
      <c r="J13321" s="0" t="n">
        <f aca="false">+IF(H13321&gt;$L$12418,H13321-$L$12418,0)</f>
        <v>8.5</v>
      </c>
      <c r="K13321" s="0" t="n">
        <f aca="false">+I13321+J13321</f>
        <v>8.5</v>
      </c>
      <c r="L13321" s="32"/>
      <c r="M13321" s="14" t="n">
        <f aca="false">+(L$12416/30.25)+($L$12417*K13321)</f>
        <v>234652.966076955</v>
      </c>
      <c r="T13321" s="0"/>
    </row>
    <row r="13322" customFormat="false" ht="12.75" hidden="false" customHeight="false" outlineLevel="0" collapsed="false">
      <c r="A13322" s="0" t="n">
        <v>1997</v>
      </c>
      <c r="B13322" s="0" t="n">
        <v>6</v>
      </c>
      <c r="C13322" s="0" t="n">
        <v>20</v>
      </c>
      <c r="D13322" s="0" t="n">
        <v>85</v>
      </c>
      <c r="E13322" s="0" t="n">
        <v>65</v>
      </c>
      <c r="F13322" s="0" t="n">
        <v>0</v>
      </c>
      <c r="H13322" s="0" t="n">
        <f aca="false">+(D13322+E13322)/2</f>
        <v>75</v>
      </c>
      <c r="I13322" s="0" t="n">
        <f aca="false">+IF(H13322&lt;65,65-H13322,0)</f>
        <v>0</v>
      </c>
      <c r="J13322" s="0" t="n">
        <f aca="false">+IF(H13322&gt;$L$12418,H13322-$L$12418,0)</f>
        <v>10</v>
      </c>
      <c r="K13322" s="0" t="n">
        <f aca="false">+I13322+J13322</f>
        <v>10</v>
      </c>
      <c r="L13322" s="32"/>
      <c r="M13322" s="14" t="n">
        <f aca="false">+(L$12416/30.25)+($L$12417*K13322)</f>
        <v>275395.132982542</v>
      </c>
      <c r="T13322" s="0"/>
    </row>
    <row r="13323" customFormat="false" ht="12.75" hidden="false" customHeight="false" outlineLevel="0" collapsed="false">
      <c r="A13323" s="0" t="n">
        <v>1997</v>
      </c>
      <c r="B13323" s="0" t="n">
        <v>6</v>
      </c>
      <c r="C13323" s="0" t="n">
        <v>21</v>
      </c>
      <c r="D13323" s="0" t="n">
        <v>90</v>
      </c>
      <c r="E13323" s="0" t="n">
        <v>73</v>
      </c>
      <c r="F13323" s="0" t="n">
        <v>0</v>
      </c>
      <c r="H13323" s="0" t="n">
        <f aca="false">+(D13323+E13323)/2</f>
        <v>81.5</v>
      </c>
      <c r="I13323" s="0" t="n">
        <f aca="false">+IF(H13323&lt;65,65-H13323,0)</f>
        <v>0</v>
      </c>
      <c r="J13323" s="0" t="n">
        <f aca="false">+IF(H13323&gt;$L$12418,H13323-$L$12418,0)</f>
        <v>16.5</v>
      </c>
      <c r="K13323" s="0" t="n">
        <f aca="false">+I13323+J13323</f>
        <v>16.5</v>
      </c>
      <c r="L13323" s="32"/>
      <c r="M13323" s="14" t="n">
        <f aca="false">+(L$12416/30.25)+($L$12417*K13323)</f>
        <v>451944.522906755</v>
      </c>
      <c r="T13323" s="0"/>
    </row>
    <row r="13324" customFormat="false" ht="12.75" hidden="false" customHeight="false" outlineLevel="0" collapsed="false">
      <c r="A13324" s="0" t="n">
        <v>1997</v>
      </c>
      <c r="B13324" s="0" t="n">
        <v>6</v>
      </c>
      <c r="C13324" s="0" t="n">
        <v>22</v>
      </c>
      <c r="D13324" s="0" t="n">
        <v>91</v>
      </c>
      <c r="E13324" s="0" t="n">
        <v>74</v>
      </c>
      <c r="F13324" s="0" t="n">
        <v>10</v>
      </c>
      <c r="H13324" s="0" t="n">
        <f aca="false">+(D13324+E13324)/2</f>
        <v>82.5</v>
      </c>
      <c r="I13324" s="0" t="n">
        <f aca="false">+IF(H13324&lt;65,65-H13324,0)</f>
        <v>0</v>
      </c>
      <c r="J13324" s="0" t="n">
        <f aca="false">+IF(H13324&gt;$L$12418,H13324-$L$12418,0)</f>
        <v>17.5</v>
      </c>
      <c r="K13324" s="0" t="n">
        <f aca="false">+I13324+J13324</f>
        <v>17.5</v>
      </c>
      <c r="L13324" s="32"/>
      <c r="M13324" s="14" t="n">
        <f aca="false">+(L$12416/30.25)+($L$12417*K13324)</f>
        <v>479105.967510481</v>
      </c>
      <c r="T13324" s="0"/>
    </row>
    <row r="13325" customFormat="false" ht="12.75" hidden="false" customHeight="false" outlineLevel="0" collapsed="false">
      <c r="A13325" s="0" t="n">
        <v>1997</v>
      </c>
      <c r="B13325" s="0" t="n">
        <v>6</v>
      </c>
      <c r="C13325" s="0" t="n">
        <v>23</v>
      </c>
      <c r="D13325" s="0" t="n">
        <v>86</v>
      </c>
      <c r="E13325" s="0" t="n">
        <v>69</v>
      </c>
      <c r="F13325" s="0" t="n">
        <v>0</v>
      </c>
      <c r="H13325" s="0" t="n">
        <f aca="false">+(D13325+E13325)/2</f>
        <v>77.5</v>
      </c>
      <c r="I13325" s="0" t="n">
        <f aca="false">+IF(H13325&lt;65,65-H13325,0)</f>
        <v>0</v>
      </c>
      <c r="J13325" s="0" t="n">
        <f aca="false">+IF(H13325&gt;$L$12418,H13325-$L$12418,0)</f>
        <v>12.5</v>
      </c>
      <c r="K13325" s="0" t="n">
        <f aca="false">+I13325+J13325</f>
        <v>12.5</v>
      </c>
      <c r="L13325" s="32"/>
      <c r="M13325" s="14" t="n">
        <f aca="false">+(L$12416/30.25)+($L$12417*K13325)</f>
        <v>343298.744491855</v>
      </c>
      <c r="T13325" s="0"/>
    </row>
    <row r="13326" customFormat="false" ht="12.75" hidden="false" customHeight="false" outlineLevel="0" collapsed="false">
      <c r="A13326" s="0" t="n">
        <v>1997</v>
      </c>
      <c r="B13326" s="0" t="n">
        <v>6</v>
      </c>
      <c r="C13326" s="0" t="n">
        <v>24</v>
      </c>
      <c r="D13326" s="0" t="n">
        <v>81</v>
      </c>
      <c r="E13326" s="0" t="n">
        <v>67</v>
      </c>
      <c r="F13326" s="0" t="n">
        <v>0</v>
      </c>
      <c r="H13326" s="0" t="n">
        <f aca="false">+(D13326+E13326)/2</f>
        <v>74</v>
      </c>
      <c r="I13326" s="0" t="n">
        <f aca="false">+IF(H13326&lt;65,65-H13326,0)</f>
        <v>0</v>
      </c>
      <c r="J13326" s="0" t="n">
        <f aca="false">+IF(H13326&gt;$L$12418,H13326-$L$12418,0)</f>
        <v>9</v>
      </c>
      <c r="K13326" s="0" t="n">
        <f aca="false">+I13326+J13326</f>
        <v>9</v>
      </c>
      <c r="L13326" s="32"/>
      <c r="M13326" s="14" t="n">
        <f aca="false">+(L$12416/30.25)+($L$12417*K13326)</f>
        <v>248233.688378817</v>
      </c>
      <c r="T13326" s="0"/>
    </row>
    <row r="13327" customFormat="false" ht="12.75" hidden="false" customHeight="false" outlineLevel="0" collapsed="false">
      <c r="A13327" s="0" t="n">
        <v>1997</v>
      </c>
      <c r="B13327" s="0" t="n">
        <v>6</v>
      </c>
      <c r="C13327" s="0" t="n">
        <v>25</v>
      </c>
      <c r="D13327" s="0" t="n">
        <v>93</v>
      </c>
      <c r="E13327" s="0" t="n">
        <v>72</v>
      </c>
      <c r="F13327" s="0" t="n">
        <v>0</v>
      </c>
      <c r="H13327" s="0" t="n">
        <f aca="false">+(D13327+E13327)/2</f>
        <v>82.5</v>
      </c>
      <c r="I13327" s="0" t="n">
        <f aca="false">+IF(H13327&lt;65,65-H13327,0)</f>
        <v>0</v>
      </c>
      <c r="J13327" s="0" t="n">
        <f aca="false">+IF(H13327&gt;$L$12418,H13327-$L$12418,0)</f>
        <v>17.5</v>
      </c>
      <c r="K13327" s="0" t="n">
        <f aca="false">+I13327+J13327</f>
        <v>17.5</v>
      </c>
      <c r="L13327" s="32"/>
      <c r="M13327" s="14" t="n">
        <f aca="false">+(L$12416/30.25)+($L$12417*K13327)</f>
        <v>479105.967510481</v>
      </c>
      <c r="T13327" s="0"/>
    </row>
    <row r="13328" customFormat="false" ht="12.75" hidden="false" customHeight="false" outlineLevel="0" collapsed="false">
      <c r="A13328" s="0" t="n">
        <v>1997</v>
      </c>
      <c r="B13328" s="0" t="n">
        <v>6</v>
      </c>
      <c r="C13328" s="0" t="n">
        <v>26</v>
      </c>
      <c r="D13328" s="0" t="n">
        <v>91</v>
      </c>
      <c r="E13328" s="0" t="n">
        <v>69</v>
      </c>
      <c r="F13328" s="0" t="n">
        <v>1</v>
      </c>
      <c r="H13328" s="0" t="n">
        <f aca="false">+(D13328+E13328)/2</f>
        <v>80</v>
      </c>
      <c r="I13328" s="0" t="n">
        <f aca="false">+IF(H13328&lt;65,65-H13328,0)</f>
        <v>0</v>
      </c>
      <c r="J13328" s="0" t="n">
        <f aca="false">+IF(H13328&gt;$L$12418,H13328-$L$12418,0)</f>
        <v>15</v>
      </c>
      <c r="K13328" s="0" t="n">
        <f aca="false">+I13328+J13328</f>
        <v>15</v>
      </c>
      <c r="L13328" s="32"/>
      <c r="M13328" s="14" t="n">
        <f aca="false">+(L$12416/30.25)+($L$12417*K13328)</f>
        <v>411202.356001168</v>
      </c>
      <c r="T13328" s="0"/>
    </row>
    <row r="13329" customFormat="false" ht="12.75" hidden="false" customHeight="false" outlineLevel="0" collapsed="false">
      <c r="A13329" s="0" t="n">
        <v>1997</v>
      </c>
      <c r="B13329" s="0" t="n">
        <v>6</v>
      </c>
      <c r="C13329" s="0" t="n">
        <v>27</v>
      </c>
      <c r="D13329" s="0" t="n">
        <v>84</v>
      </c>
      <c r="E13329" s="0" t="n">
        <v>68</v>
      </c>
      <c r="F13329" s="0" t="n">
        <v>0</v>
      </c>
      <c r="H13329" s="0" t="n">
        <f aca="false">+(D13329+E13329)/2</f>
        <v>76</v>
      </c>
      <c r="I13329" s="0" t="n">
        <f aca="false">+IF(H13329&lt;65,65-H13329,0)</f>
        <v>0</v>
      </c>
      <c r="J13329" s="0" t="n">
        <f aca="false">+IF(H13329&gt;$L$12418,H13329-$L$12418,0)</f>
        <v>11</v>
      </c>
      <c r="K13329" s="0" t="n">
        <f aca="false">+I13329+J13329</f>
        <v>11</v>
      </c>
      <c r="L13329" s="32"/>
      <c r="M13329" s="14" t="n">
        <f aca="false">+(L$12416/30.25)+($L$12417*K13329)</f>
        <v>302556.577586267</v>
      </c>
      <c r="T13329" s="0"/>
    </row>
    <row r="13330" customFormat="false" ht="12.75" hidden="false" customHeight="false" outlineLevel="0" collapsed="false">
      <c r="A13330" s="0" t="n">
        <v>1997</v>
      </c>
      <c r="B13330" s="0" t="n">
        <v>6</v>
      </c>
      <c r="C13330" s="0" t="n">
        <v>28</v>
      </c>
      <c r="D13330" s="0" t="n">
        <v>86</v>
      </c>
      <c r="E13330" s="0" t="n">
        <v>66</v>
      </c>
      <c r="F13330" s="0" t="n">
        <v>0</v>
      </c>
      <c r="H13330" s="0" t="n">
        <f aca="false">+(D13330+E13330)/2</f>
        <v>76</v>
      </c>
      <c r="I13330" s="0" t="n">
        <f aca="false">+IF(H13330&lt;65,65-H13330,0)</f>
        <v>0</v>
      </c>
      <c r="J13330" s="0" t="n">
        <f aca="false">+IF(H13330&gt;$L$12418,H13330-$L$12418,0)</f>
        <v>11</v>
      </c>
      <c r="K13330" s="0" t="n">
        <f aca="false">+I13330+J13330</f>
        <v>11</v>
      </c>
      <c r="L13330" s="32"/>
      <c r="M13330" s="14" t="n">
        <f aca="false">+(L$12416/30.25)+($L$12417*K13330)</f>
        <v>302556.577586267</v>
      </c>
      <c r="T13330" s="0"/>
    </row>
    <row r="13331" customFormat="false" ht="12.75" hidden="false" customHeight="false" outlineLevel="0" collapsed="false">
      <c r="A13331" s="0" t="n">
        <v>1997</v>
      </c>
      <c r="B13331" s="0" t="n">
        <v>6</v>
      </c>
      <c r="C13331" s="0" t="n">
        <v>29</v>
      </c>
      <c r="D13331" s="0" t="n">
        <v>90</v>
      </c>
      <c r="E13331" s="0" t="n">
        <v>70</v>
      </c>
      <c r="F13331" s="0" t="n">
        <v>0</v>
      </c>
      <c r="H13331" s="0" t="n">
        <f aca="false">+(D13331+E13331)/2</f>
        <v>80</v>
      </c>
      <c r="I13331" s="0" t="n">
        <f aca="false">+IF(H13331&lt;65,65-H13331,0)</f>
        <v>0</v>
      </c>
      <c r="J13331" s="0" t="n">
        <f aca="false">+IF(H13331&gt;$L$12418,H13331-$L$12418,0)</f>
        <v>15</v>
      </c>
      <c r="K13331" s="0" t="n">
        <f aca="false">+I13331+J13331</f>
        <v>15</v>
      </c>
      <c r="L13331" s="32"/>
      <c r="M13331" s="14" t="n">
        <f aca="false">+(L$12416/30.25)+($L$12417*K13331)</f>
        <v>411202.356001168</v>
      </c>
      <c r="T13331" s="0"/>
    </row>
    <row r="13332" customFormat="false" ht="12.75" hidden="false" customHeight="false" outlineLevel="0" collapsed="false">
      <c r="A13332" s="0" t="n">
        <v>1997</v>
      </c>
      <c r="B13332" s="0" t="n">
        <v>6</v>
      </c>
      <c r="C13332" s="0" t="n">
        <v>30</v>
      </c>
      <c r="D13332" s="0" t="n">
        <v>88</v>
      </c>
      <c r="E13332" s="0" t="n">
        <v>71</v>
      </c>
      <c r="F13332" s="0" t="n">
        <v>0</v>
      </c>
      <c r="H13332" s="0" t="n">
        <f aca="false">+(D13332+E13332)/2</f>
        <v>79.5</v>
      </c>
      <c r="I13332" s="0" t="n">
        <f aca="false">+IF(H13332&lt;65,65-H13332,0)</f>
        <v>0</v>
      </c>
      <c r="J13332" s="0" t="n">
        <f aca="false">+IF(H13332&gt;$L$12418,H13332-$L$12418,0)</f>
        <v>14.5</v>
      </c>
      <c r="K13332" s="0" t="n">
        <f aca="false">+I13332+J13332</f>
        <v>14.5</v>
      </c>
      <c r="L13332" s="32"/>
      <c r="M13332" s="14" t="n">
        <f aca="false">+(L$12416/30.25)+($L$12417*K13332)</f>
        <v>397621.633699305</v>
      </c>
      <c r="T13332" s="0"/>
    </row>
    <row r="13333" customFormat="false" ht="12.75" hidden="false" customHeight="false" outlineLevel="0" collapsed="false">
      <c r="A13333" s="0" t="n">
        <v>1997</v>
      </c>
      <c r="B13333" s="0" t="n">
        <v>7</v>
      </c>
      <c r="C13333" s="0" t="n">
        <v>1</v>
      </c>
      <c r="D13333" s="0" t="n">
        <v>82</v>
      </c>
      <c r="E13333" s="0" t="n">
        <v>69</v>
      </c>
      <c r="F13333" s="0" t="n">
        <v>0</v>
      </c>
      <c r="H13333" s="0" t="n">
        <f aca="false">+(D13333+E13333)/2</f>
        <v>75.5</v>
      </c>
      <c r="I13333" s="0" t="n">
        <f aca="false">+IF(H13333&lt;65,65-H13333,0)</f>
        <v>0</v>
      </c>
      <c r="J13333" s="0" t="n">
        <f aca="false">+IF(H13333&gt;$L$12418,H13333-$L$12418,0)</f>
        <v>10.5</v>
      </c>
      <c r="K13333" s="0" t="n">
        <f aca="false">+I13333+J13333</f>
        <v>10.5</v>
      </c>
      <c r="L13333" s="32"/>
      <c r="M13333" s="14" t="n">
        <f aca="false">+(L$12416/30.25)+($L$12417*K13333)</f>
        <v>288975.855284405</v>
      </c>
      <c r="T13333" s="0"/>
    </row>
    <row r="13334" customFormat="false" ht="12.75" hidden="false" customHeight="false" outlineLevel="0" collapsed="false">
      <c r="A13334" s="0" t="n">
        <v>1997</v>
      </c>
      <c r="B13334" s="0" t="n">
        <v>7</v>
      </c>
      <c r="C13334" s="0" t="n">
        <v>2</v>
      </c>
      <c r="D13334" s="0" t="n">
        <v>77</v>
      </c>
      <c r="E13334" s="0" t="n">
        <v>69</v>
      </c>
      <c r="F13334" s="0" t="n">
        <v>8</v>
      </c>
      <c r="H13334" s="0" t="n">
        <f aca="false">+(D13334+E13334)/2</f>
        <v>73</v>
      </c>
      <c r="I13334" s="0" t="n">
        <f aca="false">+IF(H13334&lt;65,65-H13334,0)</f>
        <v>0</v>
      </c>
      <c r="J13334" s="0" t="n">
        <f aca="false">+IF(H13334&gt;$L$12418,H13334-$L$12418,0)</f>
        <v>8</v>
      </c>
      <c r="K13334" s="0" t="n">
        <f aca="false">+I13334+J13334</f>
        <v>8</v>
      </c>
      <c r="L13334" s="32"/>
      <c r="M13334" s="14" t="n">
        <f aca="false">+(L$12416/30.25)+($L$12417*K13334)</f>
        <v>221072.243775092</v>
      </c>
      <c r="T13334" s="0"/>
    </row>
    <row r="13335" customFormat="false" ht="12.75" hidden="false" customHeight="false" outlineLevel="0" collapsed="false">
      <c r="A13335" s="0" t="n">
        <v>1997</v>
      </c>
      <c r="B13335" s="0" t="n">
        <v>7</v>
      </c>
      <c r="C13335" s="0" t="n">
        <v>3</v>
      </c>
      <c r="D13335" s="0" t="n">
        <v>80</v>
      </c>
      <c r="E13335" s="0" t="n">
        <v>71</v>
      </c>
      <c r="F13335" s="0" t="n">
        <v>16</v>
      </c>
      <c r="H13335" s="0" t="n">
        <f aca="false">+(D13335+E13335)/2</f>
        <v>75.5</v>
      </c>
      <c r="I13335" s="0" t="n">
        <f aca="false">+IF(H13335&lt;65,65-H13335,0)</f>
        <v>0</v>
      </c>
      <c r="J13335" s="0" t="n">
        <f aca="false">+IF(H13335&gt;$L$12418,H13335-$L$12418,0)</f>
        <v>10.5</v>
      </c>
      <c r="K13335" s="0" t="n">
        <f aca="false">+I13335+J13335</f>
        <v>10.5</v>
      </c>
      <c r="L13335" s="32"/>
      <c r="M13335" s="14" t="n">
        <f aca="false">+(L$12416/30.25)+($L$12417*K13335)</f>
        <v>288975.855284405</v>
      </c>
      <c r="T13335" s="0"/>
    </row>
    <row r="13336" customFormat="false" ht="12.75" hidden="false" customHeight="false" outlineLevel="0" collapsed="false">
      <c r="A13336" s="0" t="n">
        <v>1997</v>
      </c>
      <c r="B13336" s="0" t="n">
        <v>7</v>
      </c>
      <c r="C13336" s="0" t="n">
        <v>4</v>
      </c>
      <c r="D13336" s="0" t="n">
        <v>85</v>
      </c>
      <c r="E13336" s="0" t="n">
        <v>71</v>
      </c>
      <c r="F13336" s="0" t="n">
        <v>0</v>
      </c>
      <c r="H13336" s="0" t="n">
        <f aca="false">+(D13336+E13336)/2</f>
        <v>78</v>
      </c>
      <c r="I13336" s="0" t="n">
        <f aca="false">+IF(H13336&lt;65,65-H13336,0)</f>
        <v>0</v>
      </c>
      <c r="J13336" s="0" t="n">
        <f aca="false">+IF(H13336&gt;$L$12418,H13336-$L$12418,0)</f>
        <v>13</v>
      </c>
      <c r="K13336" s="0" t="n">
        <f aca="false">+I13336+J13336</f>
        <v>13</v>
      </c>
      <c r="L13336" s="32"/>
      <c r="M13336" s="14" t="n">
        <f aca="false">+(L$12416/30.25)+($L$12417*K13336)</f>
        <v>356879.466793718</v>
      </c>
      <c r="T13336" s="0"/>
    </row>
    <row r="13337" customFormat="false" ht="12.75" hidden="false" customHeight="false" outlineLevel="0" collapsed="false">
      <c r="A13337" s="0" t="n">
        <v>1997</v>
      </c>
      <c r="B13337" s="0" t="n">
        <v>7</v>
      </c>
      <c r="C13337" s="0" t="n">
        <v>5</v>
      </c>
      <c r="D13337" s="0" t="n">
        <v>81</v>
      </c>
      <c r="E13337" s="0" t="n">
        <v>63</v>
      </c>
      <c r="F13337" s="0" t="n">
        <v>0</v>
      </c>
      <c r="H13337" s="0" t="n">
        <f aca="false">+(D13337+E13337)/2</f>
        <v>72</v>
      </c>
      <c r="I13337" s="0" t="n">
        <f aca="false">+IF(H13337&lt;65,65-H13337,0)</f>
        <v>0</v>
      </c>
      <c r="J13337" s="0" t="n">
        <f aca="false">+IF(H13337&gt;$L$12418,H13337-$L$12418,0)</f>
        <v>7</v>
      </c>
      <c r="K13337" s="0" t="n">
        <f aca="false">+I13337+J13337</f>
        <v>7</v>
      </c>
      <c r="L13337" s="32"/>
      <c r="M13337" s="14" t="n">
        <f aca="false">+(L$12416/30.25)+($L$12417*K13337)</f>
        <v>193910.799171367</v>
      </c>
      <c r="T13337" s="0"/>
    </row>
    <row r="13338" customFormat="false" ht="12.75" hidden="false" customHeight="false" outlineLevel="0" collapsed="false">
      <c r="A13338" s="0" t="n">
        <v>1997</v>
      </c>
      <c r="B13338" s="0" t="n">
        <v>7</v>
      </c>
      <c r="C13338" s="0" t="n">
        <v>6</v>
      </c>
      <c r="D13338" s="0" t="n">
        <v>83</v>
      </c>
      <c r="E13338" s="0" t="n">
        <v>65</v>
      </c>
      <c r="F13338" s="0" t="n">
        <v>0</v>
      </c>
      <c r="H13338" s="0" t="n">
        <f aca="false">+(D13338+E13338)/2</f>
        <v>74</v>
      </c>
      <c r="I13338" s="0" t="n">
        <f aca="false">+IF(H13338&lt;65,65-H13338,0)</f>
        <v>0</v>
      </c>
      <c r="J13338" s="0" t="n">
        <f aca="false">+IF(H13338&gt;$L$12418,H13338-$L$12418,0)</f>
        <v>9</v>
      </c>
      <c r="K13338" s="0" t="n">
        <f aca="false">+I13338+J13338</f>
        <v>9</v>
      </c>
      <c r="L13338" s="32"/>
      <c r="M13338" s="14" t="n">
        <f aca="false">+(L$12416/30.25)+($L$12417*K13338)</f>
        <v>248233.688378817</v>
      </c>
      <c r="T13338" s="0"/>
    </row>
    <row r="13339" customFormat="false" ht="12.75" hidden="false" customHeight="false" outlineLevel="0" collapsed="false">
      <c r="A13339" s="0" t="n">
        <v>1997</v>
      </c>
      <c r="B13339" s="0" t="n">
        <v>7</v>
      </c>
      <c r="C13339" s="0" t="n">
        <v>7</v>
      </c>
      <c r="D13339" s="0" t="n">
        <v>83</v>
      </c>
      <c r="E13339" s="0" t="n">
        <v>66</v>
      </c>
      <c r="F13339" s="0" t="n">
        <v>40</v>
      </c>
      <c r="H13339" s="0" t="n">
        <f aca="false">+(D13339+E13339)/2</f>
        <v>74.5</v>
      </c>
      <c r="I13339" s="0" t="n">
        <f aca="false">+IF(H13339&lt;65,65-H13339,0)</f>
        <v>0</v>
      </c>
      <c r="J13339" s="0" t="n">
        <f aca="false">+IF(H13339&gt;$L$12418,H13339-$L$12418,0)</f>
        <v>9.5</v>
      </c>
      <c r="K13339" s="0" t="n">
        <f aca="false">+I13339+J13339</f>
        <v>9.5</v>
      </c>
      <c r="L13339" s="32"/>
      <c r="M13339" s="14" t="n">
        <f aca="false">+(L$12416/30.25)+($L$12417*K13339)</f>
        <v>261814.41068068</v>
      </c>
      <c r="T13339" s="0"/>
    </row>
    <row r="13340" customFormat="false" ht="12.75" hidden="false" customHeight="false" outlineLevel="0" collapsed="false">
      <c r="A13340" s="0" t="n">
        <v>1997</v>
      </c>
      <c r="B13340" s="0" t="n">
        <v>7</v>
      </c>
      <c r="C13340" s="0" t="n">
        <v>8</v>
      </c>
      <c r="D13340" s="0" t="n">
        <v>85</v>
      </c>
      <c r="E13340" s="0" t="n">
        <v>67</v>
      </c>
      <c r="F13340" s="0" t="n">
        <v>0</v>
      </c>
      <c r="H13340" s="0" t="n">
        <f aca="false">+(D13340+E13340)/2</f>
        <v>76</v>
      </c>
      <c r="I13340" s="0" t="n">
        <f aca="false">+IF(H13340&lt;65,65-H13340,0)</f>
        <v>0</v>
      </c>
      <c r="J13340" s="0" t="n">
        <f aca="false">+IF(H13340&gt;$L$12418,H13340-$L$12418,0)</f>
        <v>11</v>
      </c>
      <c r="K13340" s="0" t="n">
        <f aca="false">+I13340+J13340</f>
        <v>11</v>
      </c>
      <c r="L13340" s="32"/>
      <c r="M13340" s="14" t="n">
        <f aca="false">+(L$12416/30.25)+($L$12417*K13340)</f>
        <v>302556.577586267</v>
      </c>
      <c r="T13340" s="0"/>
    </row>
    <row r="13341" customFormat="false" ht="12.75" hidden="false" customHeight="false" outlineLevel="0" collapsed="false">
      <c r="A13341" s="0" t="n">
        <v>1997</v>
      </c>
      <c r="B13341" s="0" t="n">
        <v>7</v>
      </c>
      <c r="C13341" s="0" t="n">
        <v>9</v>
      </c>
      <c r="D13341" s="0" t="n">
        <v>88</v>
      </c>
      <c r="E13341" s="0" t="n">
        <v>67</v>
      </c>
      <c r="F13341" s="0" t="n">
        <v>105</v>
      </c>
      <c r="H13341" s="0" t="n">
        <f aca="false">+(D13341+E13341)/2</f>
        <v>77.5</v>
      </c>
      <c r="I13341" s="0" t="n">
        <f aca="false">+IF(H13341&lt;65,65-H13341,0)</f>
        <v>0</v>
      </c>
      <c r="J13341" s="0" t="n">
        <f aca="false">+IF(H13341&gt;$L$12418,H13341-$L$12418,0)</f>
        <v>12.5</v>
      </c>
      <c r="K13341" s="0" t="n">
        <f aca="false">+I13341+J13341</f>
        <v>12.5</v>
      </c>
      <c r="L13341" s="32"/>
      <c r="M13341" s="14" t="n">
        <f aca="false">+(L$12416/30.25)+($L$12417*K13341)</f>
        <v>343298.744491855</v>
      </c>
      <c r="T13341" s="0"/>
    </row>
    <row r="13342" customFormat="false" ht="12.75" hidden="false" customHeight="false" outlineLevel="0" collapsed="false">
      <c r="A13342" s="0" t="n">
        <v>1997</v>
      </c>
      <c r="B13342" s="0" t="n">
        <v>7</v>
      </c>
      <c r="C13342" s="0" t="n">
        <v>10</v>
      </c>
      <c r="D13342" s="0" t="n">
        <v>80</v>
      </c>
      <c r="E13342" s="0" t="n">
        <v>64</v>
      </c>
      <c r="F13342" s="0" t="n">
        <v>1</v>
      </c>
      <c r="H13342" s="0" t="n">
        <f aca="false">+(D13342+E13342)/2</f>
        <v>72</v>
      </c>
      <c r="I13342" s="0" t="n">
        <f aca="false">+IF(H13342&lt;65,65-H13342,0)</f>
        <v>0</v>
      </c>
      <c r="J13342" s="0" t="n">
        <f aca="false">+IF(H13342&gt;$L$12418,H13342-$L$12418,0)</f>
        <v>7</v>
      </c>
      <c r="K13342" s="0" t="n">
        <f aca="false">+I13342+J13342</f>
        <v>7</v>
      </c>
      <c r="L13342" s="32"/>
      <c r="M13342" s="14" t="n">
        <f aca="false">+(L$12416/30.25)+($L$12417*K13342)</f>
        <v>193910.799171367</v>
      </c>
      <c r="T13342" s="0"/>
    </row>
    <row r="13343" customFormat="false" ht="12.75" hidden="false" customHeight="false" outlineLevel="0" collapsed="false">
      <c r="A13343" s="0" t="n">
        <v>1997</v>
      </c>
      <c r="B13343" s="0" t="n">
        <v>7</v>
      </c>
      <c r="C13343" s="0" t="n">
        <v>11</v>
      </c>
      <c r="D13343" s="0" t="n">
        <v>85</v>
      </c>
      <c r="E13343" s="0" t="n">
        <v>64</v>
      </c>
      <c r="F13343" s="0" t="n">
        <v>0</v>
      </c>
      <c r="H13343" s="0" t="n">
        <f aca="false">+(D13343+E13343)/2</f>
        <v>74.5</v>
      </c>
      <c r="I13343" s="0" t="n">
        <f aca="false">+IF(H13343&lt;65,65-H13343,0)</f>
        <v>0</v>
      </c>
      <c r="J13343" s="0" t="n">
        <f aca="false">+IF(H13343&gt;$L$12418,H13343-$L$12418,0)</f>
        <v>9.5</v>
      </c>
      <c r="K13343" s="0" t="n">
        <f aca="false">+I13343+J13343</f>
        <v>9.5</v>
      </c>
      <c r="L13343" s="32"/>
      <c r="M13343" s="14" t="n">
        <f aca="false">+(L$12416/30.25)+($L$12417*K13343)</f>
        <v>261814.41068068</v>
      </c>
      <c r="T13343" s="0"/>
    </row>
    <row r="13344" customFormat="false" ht="12.75" hidden="false" customHeight="false" outlineLevel="0" collapsed="false">
      <c r="A13344" s="0" t="n">
        <v>1997</v>
      </c>
      <c r="B13344" s="0" t="n">
        <v>7</v>
      </c>
      <c r="C13344" s="0" t="n">
        <v>12</v>
      </c>
      <c r="D13344" s="0" t="n">
        <v>87</v>
      </c>
      <c r="E13344" s="0" t="n">
        <v>67</v>
      </c>
      <c r="F13344" s="0" t="n">
        <v>0</v>
      </c>
      <c r="H13344" s="0" t="n">
        <f aca="false">+(D13344+E13344)/2</f>
        <v>77</v>
      </c>
      <c r="I13344" s="0" t="n">
        <f aca="false">+IF(H13344&lt;65,65-H13344,0)</f>
        <v>0</v>
      </c>
      <c r="J13344" s="0" t="n">
        <f aca="false">+IF(H13344&gt;$L$12418,H13344-$L$12418,0)</f>
        <v>12</v>
      </c>
      <c r="K13344" s="0" t="n">
        <f aca="false">+I13344+J13344</f>
        <v>12</v>
      </c>
      <c r="L13344" s="32"/>
      <c r="M13344" s="14" t="n">
        <f aca="false">+(L$12416/30.25)+($L$12417*K13344)</f>
        <v>329718.022189993</v>
      </c>
      <c r="T13344" s="0"/>
    </row>
    <row r="13345" customFormat="false" ht="12.75" hidden="false" customHeight="false" outlineLevel="0" collapsed="false">
      <c r="A13345" s="0" t="n">
        <v>1997</v>
      </c>
      <c r="B13345" s="0" t="n">
        <v>7</v>
      </c>
      <c r="C13345" s="0" t="n">
        <v>13</v>
      </c>
      <c r="D13345" s="0" t="n">
        <v>92</v>
      </c>
      <c r="E13345" s="0" t="n">
        <v>71</v>
      </c>
      <c r="F13345" s="0" t="n">
        <v>0</v>
      </c>
      <c r="H13345" s="0" t="n">
        <f aca="false">+(D13345+E13345)/2</f>
        <v>81.5</v>
      </c>
      <c r="I13345" s="0" t="n">
        <f aca="false">+IF(H13345&lt;65,65-H13345,0)</f>
        <v>0</v>
      </c>
      <c r="J13345" s="0" t="n">
        <f aca="false">+IF(H13345&gt;$L$12418,H13345-$L$12418,0)</f>
        <v>16.5</v>
      </c>
      <c r="K13345" s="0" t="n">
        <f aca="false">+I13345+J13345</f>
        <v>16.5</v>
      </c>
      <c r="L13345" s="32"/>
      <c r="M13345" s="14" t="n">
        <f aca="false">+(L$12416/30.25)+($L$12417*K13345)</f>
        <v>451944.522906755</v>
      </c>
      <c r="T13345" s="0"/>
    </row>
    <row r="13346" customFormat="false" ht="12.75" hidden="false" customHeight="false" outlineLevel="0" collapsed="false">
      <c r="A13346" s="0" t="n">
        <v>1997</v>
      </c>
      <c r="B13346" s="0" t="n">
        <v>7</v>
      </c>
      <c r="C13346" s="0" t="n">
        <v>14</v>
      </c>
      <c r="D13346" s="0" t="n">
        <v>94</v>
      </c>
      <c r="E13346" s="0" t="n">
        <v>75</v>
      </c>
      <c r="F13346" s="0" t="n">
        <v>0</v>
      </c>
      <c r="H13346" s="0" t="n">
        <f aca="false">+(D13346+E13346)/2</f>
        <v>84.5</v>
      </c>
      <c r="I13346" s="0" t="n">
        <f aca="false">+IF(H13346&lt;65,65-H13346,0)</f>
        <v>0</v>
      </c>
      <c r="J13346" s="0" t="n">
        <f aca="false">+IF(H13346&gt;$L$12418,H13346-$L$12418,0)</f>
        <v>19.5</v>
      </c>
      <c r="K13346" s="0" t="n">
        <f aca="false">+I13346+J13346</f>
        <v>19.5</v>
      </c>
      <c r="L13346" s="32"/>
      <c r="M13346" s="14" t="n">
        <f aca="false">+(L$12416/30.25)+($L$12417*K13346)</f>
        <v>533428.856717931</v>
      </c>
      <c r="T13346" s="0"/>
    </row>
    <row r="13347" customFormat="false" ht="12.75" hidden="false" customHeight="false" outlineLevel="0" collapsed="false">
      <c r="A13347" s="0" t="n">
        <v>1997</v>
      </c>
      <c r="B13347" s="0" t="n">
        <v>7</v>
      </c>
      <c r="C13347" s="0" t="n">
        <v>15</v>
      </c>
      <c r="D13347" s="0" t="n">
        <v>97</v>
      </c>
      <c r="E13347" s="0" t="n">
        <v>77</v>
      </c>
      <c r="F13347" s="0" t="n">
        <v>17</v>
      </c>
      <c r="H13347" s="0" t="n">
        <f aca="false">+(D13347+E13347)/2</f>
        <v>87</v>
      </c>
      <c r="I13347" s="0" t="n">
        <f aca="false">+IF(H13347&lt;65,65-H13347,0)</f>
        <v>0</v>
      </c>
      <c r="J13347" s="0" t="n">
        <f aca="false">+IF(H13347&gt;$L$12418,H13347-$L$12418,0)</f>
        <v>22</v>
      </c>
      <c r="K13347" s="0" t="n">
        <f aca="false">+I13347+J13347</f>
        <v>22</v>
      </c>
      <c r="L13347" s="32"/>
      <c r="M13347" s="14" t="n">
        <f aca="false">+(L$12416/30.25)+($L$12417*K13347)</f>
        <v>601332.468227243</v>
      </c>
      <c r="T13347" s="0"/>
    </row>
    <row r="13348" customFormat="false" ht="12.75" hidden="false" customHeight="false" outlineLevel="0" collapsed="false">
      <c r="A13348" s="0" t="n">
        <v>1997</v>
      </c>
      <c r="B13348" s="0" t="n">
        <v>7</v>
      </c>
      <c r="C13348" s="0" t="n">
        <v>16</v>
      </c>
      <c r="D13348" s="0" t="n">
        <v>88</v>
      </c>
      <c r="E13348" s="0" t="n">
        <v>73</v>
      </c>
      <c r="F13348" s="0" t="n">
        <v>0</v>
      </c>
      <c r="H13348" s="0" t="n">
        <f aca="false">+(D13348+E13348)/2</f>
        <v>80.5</v>
      </c>
      <c r="I13348" s="0" t="n">
        <f aca="false">+IF(H13348&lt;65,65-H13348,0)</f>
        <v>0</v>
      </c>
      <c r="J13348" s="0" t="n">
        <f aca="false">+IF(H13348&gt;$L$12418,H13348-$L$12418,0)</f>
        <v>15.5</v>
      </c>
      <c r="K13348" s="0" t="n">
        <f aca="false">+I13348+J13348</f>
        <v>15.5</v>
      </c>
      <c r="L13348" s="32"/>
      <c r="M13348" s="14" t="n">
        <f aca="false">+(L$12416/30.25)+($L$12417*K13348)</f>
        <v>424783.07830303</v>
      </c>
      <c r="T13348" s="0"/>
    </row>
    <row r="13349" customFormat="false" ht="12.75" hidden="false" customHeight="false" outlineLevel="0" collapsed="false">
      <c r="A13349" s="0" t="n">
        <v>1997</v>
      </c>
      <c r="B13349" s="0" t="n">
        <v>7</v>
      </c>
      <c r="C13349" s="0" t="n">
        <v>17</v>
      </c>
      <c r="D13349" s="0" t="n">
        <v>96</v>
      </c>
      <c r="E13349" s="0" t="n">
        <v>75</v>
      </c>
      <c r="F13349" s="0" t="n">
        <v>0</v>
      </c>
      <c r="H13349" s="0" t="n">
        <f aca="false">+(D13349+E13349)/2</f>
        <v>85.5</v>
      </c>
      <c r="I13349" s="0" t="n">
        <f aca="false">+IF(H13349&lt;65,65-H13349,0)</f>
        <v>0</v>
      </c>
      <c r="J13349" s="0" t="n">
        <f aca="false">+IF(H13349&gt;$L$12418,H13349-$L$12418,0)</f>
        <v>20.5</v>
      </c>
      <c r="K13349" s="0" t="n">
        <f aca="false">+I13349+J13349</f>
        <v>20.5</v>
      </c>
      <c r="L13349" s="32"/>
      <c r="M13349" s="14" t="n">
        <f aca="false">+(L$12416/30.25)+($L$12417*K13349)</f>
        <v>560590.301321656</v>
      </c>
      <c r="T13349" s="0"/>
    </row>
    <row r="13350" customFormat="false" ht="12.75" hidden="false" customHeight="false" outlineLevel="0" collapsed="false">
      <c r="A13350" s="0" t="n">
        <v>1997</v>
      </c>
      <c r="B13350" s="0" t="n">
        <v>7</v>
      </c>
      <c r="C13350" s="0" t="n">
        <v>18</v>
      </c>
      <c r="D13350" s="0" t="n">
        <v>91</v>
      </c>
      <c r="E13350" s="0" t="n">
        <v>68</v>
      </c>
      <c r="F13350" s="0" t="n">
        <v>43</v>
      </c>
      <c r="H13350" s="0" t="n">
        <f aca="false">+(D13350+E13350)/2</f>
        <v>79.5</v>
      </c>
      <c r="I13350" s="0" t="n">
        <f aca="false">+IF(H13350&lt;65,65-H13350,0)</f>
        <v>0</v>
      </c>
      <c r="J13350" s="0" t="n">
        <f aca="false">+IF(H13350&gt;$L$12418,H13350-$L$12418,0)</f>
        <v>14.5</v>
      </c>
      <c r="K13350" s="0" t="n">
        <f aca="false">+I13350+J13350</f>
        <v>14.5</v>
      </c>
      <c r="L13350" s="32"/>
      <c r="M13350" s="14" t="n">
        <f aca="false">+(L$12416/30.25)+($L$12417*K13350)</f>
        <v>397621.633699305</v>
      </c>
      <c r="T13350" s="0"/>
    </row>
    <row r="13351" customFormat="false" ht="12.75" hidden="false" customHeight="false" outlineLevel="0" collapsed="false">
      <c r="A13351" s="0" t="n">
        <v>1997</v>
      </c>
      <c r="B13351" s="0" t="n">
        <v>7</v>
      </c>
      <c r="C13351" s="0" t="n">
        <v>19</v>
      </c>
      <c r="D13351" s="0" t="n">
        <v>83</v>
      </c>
      <c r="E13351" s="0" t="n">
        <v>63</v>
      </c>
      <c r="F13351" s="0" t="n">
        <v>0</v>
      </c>
      <c r="H13351" s="0" t="n">
        <f aca="false">+(D13351+E13351)/2</f>
        <v>73</v>
      </c>
      <c r="I13351" s="0" t="n">
        <f aca="false">+IF(H13351&lt;65,65-H13351,0)</f>
        <v>0</v>
      </c>
      <c r="J13351" s="0" t="n">
        <f aca="false">+IF(H13351&gt;$L$12418,H13351-$L$12418,0)</f>
        <v>8</v>
      </c>
      <c r="K13351" s="0" t="n">
        <f aca="false">+I13351+J13351</f>
        <v>8</v>
      </c>
      <c r="L13351" s="32"/>
      <c r="M13351" s="14" t="n">
        <f aca="false">+(L$12416/30.25)+($L$12417*K13351)</f>
        <v>221072.243775092</v>
      </c>
      <c r="T13351" s="0"/>
    </row>
    <row r="13352" customFormat="false" ht="12.75" hidden="false" customHeight="false" outlineLevel="0" collapsed="false">
      <c r="A13352" s="0" t="n">
        <v>1997</v>
      </c>
      <c r="B13352" s="0" t="n">
        <v>7</v>
      </c>
      <c r="C13352" s="0" t="n">
        <v>20</v>
      </c>
      <c r="D13352" s="0" t="n">
        <v>81</v>
      </c>
      <c r="E13352" s="0" t="n">
        <v>59</v>
      </c>
      <c r="F13352" s="0" t="n">
        <v>0</v>
      </c>
      <c r="H13352" s="0" t="n">
        <f aca="false">+(D13352+E13352)/2</f>
        <v>70</v>
      </c>
      <c r="I13352" s="0" t="n">
        <f aca="false">+IF(H13352&lt;65,65-H13352,0)</f>
        <v>0</v>
      </c>
      <c r="J13352" s="0" t="n">
        <f aca="false">+IF(H13352&gt;$L$12418,H13352-$L$12418,0)</f>
        <v>5</v>
      </c>
      <c r="K13352" s="0" t="n">
        <f aca="false">+I13352+J13352</f>
        <v>5</v>
      </c>
      <c r="L13352" s="32"/>
      <c r="M13352" s="14" t="n">
        <f aca="false">+(L$12416/30.25)+($L$12417*K13352)</f>
        <v>139587.909963917</v>
      </c>
      <c r="T13352" s="0"/>
    </row>
    <row r="13353" customFormat="false" ht="12.75" hidden="false" customHeight="false" outlineLevel="0" collapsed="false">
      <c r="A13353" s="0" t="n">
        <v>1997</v>
      </c>
      <c r="B13353" s="0" t="n">
        <v>7</v>
      </c>
      <c r="C13353" s="0" t="n">
        <v>21</v>
      </c>
      <c r="D13353" s="0" t="n">
        <v>83</v>
      </c>
      <c r="E13353" s="0" t="n">
        <v>66</v>
      </c>
      <c r="F13353" s="0" t="n">
        <v>86</v>
      </c>
      <c r="H13353" s="0" t="n">
        <f aca="false">+(D13353+E13353)/2</f>
        <v>74.5</v>
      </c>
      <c r="I13353" s="0" t="n">
        <f aca="false">+IF(H13353&lt;65,65-H13353,0)</f>
        <v>0</v>
      </c>
      <c r="J13353" s="0" t="n">
        <f aca="false">+IF(H13353&gt;$L$12418,H13353-$L$12418,0)</f>
        <v>9.5</v>
      </c>
      <c r="K13353" s="0" t="n">
        <f aca="false">+I13353+J13353</f>
        <v>9.5</v>
      </c>
      <c r="L13353" s="32"/>
      <c r="M13353" s="14" t="n">
        <f aca="false">+(L$12416/30.25)+($L$12417*K13353)</f>
        <v>261814.41068068</v>
      </c>
      <c r="T13353" s="0"/>
    </row>
    <row r="13354" customFormat="false" ht="12.75" hidden="false" customHeight="false" outlineLevel="0" collapsed="false">
      <c r="A13354" s="0" t="n">
        <v>1997</v>
      </c>
      <c r="B13354" s="0" t="n">
        <v>7</v>
      </c>
      <c r="C13354" s="0" t="n">
        <v>22</v>
      </c>
      <c r="D13354" s="0" t="n">
        <v>80</v>
      </c>
      <c r="E13354" s="0" t="n">
        <v>63</v>
      </c>
      <c r="F13354" s="0" t="n">
        <v>49</v>
      </c>
      <c r="H13354" s="0" t="n">
        <f aca="false">+(D13354+E13354)/2</f>
        <v>71.5</v>
      </c>
      <c r="I13354" s="0" t="n">
        <f aca="false">+IF(H13354&lt;65,65-H13354,0)</f>
        <v>0</v>
      </c>
      <c r="J13354" s="0" t="n">
        <f aca="false">+IF(H13354&gt;$L$12418,H13354-$L$12418,0)</f>
        <v>6.5</v>
      </c>
      <c r="K13354" s="0" t="n">
        <f aca="false">+I13354+J13354</f>
        <v>6.5</v>
      </c>
      <c r="L13354" s="32"/>
      <c r="M13354" s="14" t="n">
        <f aca="false">+(L$12416/30.25)+($L$12417*K13354)</f>
        <v>180330.076869504</v>
      </c>
      <c r="T13354" s="0"/>
    </row>
    <row r="13355" customFormat="false" ht="12.75" hidden="false" customHeight="false" outlineLevel="0" collapsed="false">
      <c r="A13355" s="0" t="n">
        <v>1997</v>
      </c>
      <c r="B13355" s="0" t="n">
        <v>7</v>
      </c>
      <c r="C13355" s="0" t="n">
        <v>23</v>
      </c>
      <c r="D13355" s="0" t="n">
        <v>77</v>
      </c>
      <c r="E13355" s="0" t="n">
        <v>67</v>
      </c>
      <c r="F13355" s="0" t="n">
        <v>0</v>
      </c>
      <c r="H13355" s="0" t="n">
        <f aca="false">+(D13355+E13355)/2</f>
        <v>72</v>
      </c>
      <c r="I13355" s="0" t="n">
        <f aca="false">+IF(H13355&lt;65,65-H13355,0)</f>
        <v>0</v>
      </c>
      <c r="J13355" s="0" t="n">
        <f aca="false">+IF(H13355&gt;$L$12418,H13355-$L$12418,0)</f>
        <v>7</v>
      </c>
      <c r="K13355" s="0" t="n">
        <f aca="false">+I13355+J13355</f>
        <v>7</v>
      </c>
      <c r="L13355" s="32"/>
      <c r="M13355" s="14" t="n">
        <f aca="false">+(L$12416/30.25)+($L$12417*K13355)</f>
        <v>193910.799171367</v>
      </c>
      <c r="T13355" s="0"/>
    </row>
    <row r="13356" customFormat="false" ht="12.75" hidden="false" customHeight="false" outlineLevel="0" collapsed="false">
      <c r="A13356" s="0" t="n">
        <v>1997</v>
      </c>
      <c r="B13356" s="0" t="n">
        <v>7</v>
      </c>
      <c r="C13356" s="0" t="n">
        <v>24</v>
      </c>
      <c r="D13356" s="0" t="n">
        <v>68</v>
      </c>
      <c r="E13356" s="0" t="n">
        <v>58</v>
      </c>
      <c r="F13356" s="0" t="n">
        <v>375</v>
      </c>
      <c r="H13356" s="0" t="n">
        <f aca="false">+(D13356+E13356)/2</f>
        <v>63</v>
      </c>
      <c r="I13356" s="0" t="n">
        <f aca="false">+IF(H13356&lt;65,65-H13356,0)</f>
        <v>2</v>
      </c>
      <c r="J13356" s="0" t="n">
        <f aca="false">+IF(H13356&gt;$L$12418,H13356-$L$12418,0)</f>
        <v>0</v>
      </c>
      <c r="K13356" s="0" t="n">
        <f aca="false">+I13356+J13356</f>
        <v>2</v>
      </c>
      <c r="L13356" s="32"/>
      <c r="M13356" s="14" t="n">
        <f aca="false">+(L$12416/30.25)+($L$12417*K13356)</f>
        <v>58103.5761527415</v>
      </c>
      <c r="T13356" s="0"/>
    </row>
    <row r="13357" customFormat="false" ht="12.75" hidden="false" customHeight="false" outlineLevel="0" collapsed="false">
      <c r="A13357" s="0" t="n">
        <v>1997</v>
      </c>
      <c r="B13357" s="0" t="n">
        <v>7</v>
      </c>
      <c r="C13357" s="0" t="n">
        <v>25</v>
      </c>
      <c r="D13357" s="0" t="n">
        <v>80</v>
      </c>
      <c r="E13357" s="0" t="n">
        <v>59</v>
      </c>
      <c r="F13357" s="0" t="n">
        <v>87</v>
      </c>
      <c r="H13357" s="0" t="n">
        <f aca="false">+(D13357+E13357)/2</f>
        <v>69.5</v>
      </c>
      <c r="I13357" s="0" t="n">
        <f aca="false">+IF(H13357&lt;65,65-H13357,0)</f>
        <v>0</v>
      </c>
      <c r="J13357" s="0" t="n">
        <f aca="false">+IF(H13357&gt;$L$12418,H13357-$L$12418,0)</f>
        <v>4.5</v>
      </c>
      <c r="K13357" s="0" t="n">
        <f aca="false">+I13357+J13357</f>
        <v>4.5</v>
      </c>
      <c r="L13357" s="32"/>
      <c r="M13357" s="14" t="n">
        <f aca="false">+(L$12416/30.25)+($L$12417*K13357)</f>
        <v>126007.187662054</v>
      </c>
      <c r="T13357" s="0"/>
    </row>
    <row r="13358" customFormat="false" ht="12.75" hidden="false" customHeight="false" outlineLevel="0" collapsed="false">
      <c r="A13358" s="0" t="n">
        <v>1997</v>
      </c>
      <c r="B13358" s="0" t="n">
        <v>7</v>
      </c>
      <c r="C13358" s="0" t="n">
        <v>26</v>
      </c>
      <c r="D13358" s="0" t="n">
        <v>85</v>
      </c>
      <c r="E13358" s="0" t="n">
        <v>64</v>
      </c>
      <c r="F13358" s="0" t="n">
        <v>0</v>
      </c>
      <c r="H13358" s="0" t="n">
        <f aca="false">+(D13358+E13358)/2</f>
        <v>74.5</v>
      </c>
      <c r="I13358" s="0" t="n">
        <f aca="false">+IF(H13358&lt;65,65-H13358,0)</f>
        <v>0</v>
      </c>
      <c r="J13358" s="0" t="n">
        <f aca="false">+IF(H13358&gt;$L$12418,H13358-$L$12418,0)</f>
        <v>9.5</v>
      </c>
      <c r="K13358" s="0" t="n">
        <f aca="false">+I13358+J13358</f>
        <v>9.5</v>
      </c>
      <c r="L13358" s="32"/>
      <c r="M13358" s="14" t="n">
        <f aca="false">+(L$12416/30.25)+($L$12417*K13358)</f>
        <v>261814.41068068</v>
      </c>
      <c r="T13358" s="0"/>
    </row>
    <row r="13359" customFormat="false" ht="12.75" hidden="false" customHeight="false" outlineLevel="0" collapsed="false">
      <c r="A13359" s="0" t="n">
        <v>1997</v>
      </c>
      <c r="B13359" s="0" t="n">
        <v>7</v>
      </c>
      <c r="C13359" s="0" t="n">
        <v>27</v>
      </c>
      <c r="D13359" s="0" t="n">
        <v>85</v>
      </c>
      <c r="E13359" s="0" t="n">
        <v>74</v>
      </c>
      <c r="F13359" s="0" t="n">
        <v>9</v>
      </c>
      <c r="H13359" s="0" t="n">
        <f aca="false">+(D13359+E13359)/2</f>
        <v>79.5</v>
      </c>
      <c r="I13359" s="0" t="n">
        <f aca="false">+IF(H13359&lt;65,65-H13359,0)</f>
        <v>0</v>
      </c>
      <c r="J13359" s="0" t="n">
        <f aca="false">+IF(H13359&gt;$L$12418,H13359-$L$12418,0)</f>
        <v>14.5</v>
      </c>
      <c r="K13359" s="0" t="n">
        <f aca="false">+I13359+J13359</f>
        <v>14.5</v>
      </c>
      <c r="L13359" s="32"/>
      <c r="M13359" s="14" t="n">
        <f aca="false">+(L$12416/30.25)+($L$12417*K13359)</f>
        <v>397621.633699305</v>
      </c>
      <c r="T13359" s="0"/>
    </row>
    <row r="13360" customFormat="false" ht="12.75" hidden="false" customHeight="false" outlineLevel="0" collapsed="false">
      <c r="A13360" s="0" t="n">
        <v>1997</v>
      </c>
      <c r="B13360" s="0" t="n">
        <v>7</v>
      </c>
      <c r="C13360" s="0" t="n">
        <v>28</v>
      </c>
      <c r="D13360" s="0" t="n">
        <v>89</v>
      </c>
      <c r="E13360" s="0" t="n">
        <v>71</v>
      </c>
      <c r="F13360" s="0" t="n">
        <v>0</v>
      </c>
      <c r="H13360" s="0" t="n">
        <f aca="false">+(D13360+E13360)/2</f>
        <v>80</v>
      </c>
      <c r="I13360" s="0" t="n">
        <f aca="false">+IF(H13360&lt;65,65-H13360,0)</f>
        <v>0</v>
      </c>
      <c r="J13360" s="0" t="n">
        <f aca="false">+IF(H13360&gt;$L$12418,H13360-$L$12418,0)</f>
        <v>15</v>
      </c>
      <c r="K13360" s="0" t="n">
        <f aca="false">+I13360+J13360</f>
        <v>15</v>
      </c>
      <c r="L13360" s="32"/>
      <c r="M13360" s="14" t="n">
        <f aca="false">+(L$12416/30.25)+($L$12417*K13360)</f>
        <v>411202.356001168</v>
      </c>
      <c r="T13360" s="0"/>
    </row>
    <row r="13361" customFormat="false" ht="12.75" hidden="false" customHeight="false" outlineLevel="0" collapsed="false">
      <c r="A13361" s="0" t="n">
        <v>1997</v>
      </c>
      <c r="B13361" s="0" t="n">
        <v>7</v>
      </c>
      <c r="C13361" s="0" t="n">
        <v>29</v>
      </c>
      <c r="D13361" s="0" t="n">
        <v>81</v>
      </c>
      <c r="E13361" s="0" t="n">
        <v>68</v>
      </c>
      <c r="F13361" s="0" t="n">
        <v>0</v>
      </c>
      <c r="H13361" s="0" t="n">
        <f aca="false">+(D13361+E13361)/2</f>
        <v>74.5</v>
      </c>
      <c r="I13361" s="0" t="n">
        <f aca="false">+IF(H13361&lt;65,65-H13361,0)</f>
        <v>0</v>
      </c>
      <c r="J13361" s="0" t="n">
        <f aca="false">+IF(H13361&gt;$L$12418,H13361-$L$12418,0)</f>
        <v>9.5</v>
      </c>
      <c r="K13361" s="0" t="n">
        <f aca="false">+I13361+J13361</f>
        <v>9.5</v>
      </c>
      <c r="L13361" s="32"/>
      <c r="M13361" s="14" t="n">
        <f aca="false">+(L$12416/30.25)+($L$12417*K13361)</f>
        <v>261814.41068068</v>
      </c>
      <c r="T13361" s="0"/>
    </row>
    <row r="13362" customFormat="false" ht="12.75" hidden="false" customHeight="false" outlineLevel="0" collapsed="false">
      <c r="A13362" s="0" t="n">
        <v>1997</v>
      </c>
      <c r="B13362" s="0" t="n">
        <v>7</v>
      </c>
      <c r="C13362" s="0" t="n">
        <v>30</v>
      </c>
      <c r="D13362" s="0" t="n">
        <v>80</v>
      </c>
      <c r="E13362" s="0" t="n">
        <v>63</v>
      </c>
      <c r="F13362" s="0" t="n">
        <v>0</v>
      </c>
      <c r="H13362" s="0" t="n">
        <f aca="false">+(D13362+E13362)/2</f>
        <v>71.5</v>
      </c>
      <c r="I13362" s="0" t="n">
        <f aca="false">+IF(H13362&lt;65,65-H13362,0)</f>
        <v>0</v>
      </c>
      <c r="J13362" s="0" t="n">
        <f aca="false">+IF(H13362&gt;$L$12418,H13362-$L$12418,0)</f>
        <v>6.5</v>
      </c>
      <c r="K13362" s="0" t="n">
        <f aca="false">+I13362+J13362</f>
        <v>6.5</v>
      </c>
      <c r="L13362" s="32"/>
      <c r="M13362" s="14" t="n">
        <f aca="false">+(L$12416/30.25)+($L$12417*K13362)</f>
        <v>180330.076869504</v>
      </c>
      <c r="T13362" s="0"/>
    </row>
    <row r="13363" customFormat="false" ht="12.75" hidden="false" customHeight="false" outlineLevel="0" collapsed="false">
      <c r="A13363" s="0" t="n">
        <v>1997</v>
      </c>
      <c r="B13363" s="0" t="n">
        <v>7</v>
      </c>
      <c r="C13363" s="0" t="n">
        <v>31</v>
      </c>
      <c r="D13363" s="0" t="n">
        <v>86</v>
      </c>
      <c r="E13363" s="0" t="n">
        <v>65</v>
      </c>
      <c r="F13363" s="0" t="n">
        <v>0</v>
      </c>
      <c r="H13363" s="0" t="n">
        <f aca="false">+(D13363+E13363)/2</f>
        <v>75.5</v>
      </c>
      <c r="I13363" s="0" t="n">
        <f aca="false">+IF(H13363&lt;65,65-H13363,0)</f>
        <v>0</v>
      </c>
      <c r="J13363" s="0" t="n">
        <f aca="false">+IF(H13363&gt;$L$12418,H13363-$L$12418,0)</f>
        <v>10.5</v>
      </c>
      <c r="K13363" s="0" t="n">
        <f aca="false">+I13363+J13363</f>
        <v>10.5</v>
      </c>
      <c r="L13363" s="32"/>
      <c r="M13363" s="14" t="n">
        <f aca="false">+(L$12416/30.25)+($L$12417*K13363)</f>
        <v>288975.855284405</v>
      </c>
      <c r="T13363" s="0"/>
    </row>
    <row r="13364" customFormat="false" ht="12.75" hidden="false" customHeight="false" outlineLevel="0" collapsed="false">
      <c r="A13364" s="0" t="n">
        <v>1997</v>
      </c>
      <c r="B13364" s="0" t="n">
        <v>8</v>
      </c>
      <c r="C13364" s="0" t="n">
        <v>1</v>
      </c>
      <c r="D13364" s="0" t="n">
        <v>86</v>
      </c>
      <c r="E13364" s="0" t="n">
        <v>70</v>
      </c>
      <c r="F13364" s="0" t="n">
        <v>0</v>
      </c>
      <c r="H13364" s="0" t="n">
        <f aca="false">+(D13364+E13364)/2</f>
        <v>78</v>
      </c>
      <c r="I13364" s="0" t="n">
        <f aca="false">+IF(H13364&lt;65,65-H13364,0)</f>
        <v>0</v>
      </c>
      <c r="J13364" s="0" t="n">
        <f aca="false">+IF(H13364&gt;$L$12418,H13364-$L$12418,0)</f>
        <v>13</v>
      </c>
      <c r="K13364" s="0" t="n">
        <f aca="false">+I13364+J13364</f>
        <v>13</v>
      </c>
      <c r="L13364" s="32"/>
      <c r="M13364" s="14" t="n">
        <f aca="false">+(L$12416/30.25)+($L$12417*K13364)</f>
        <v>356879.466793718</v>
      </c>
      <c r="T13364" s="0"/>
    </row>
    <row r="13365" customFormat="false" ht="12.75" hidden="false" customHeight="false" outlineLevel="0" collapsed="false">
      <c r="A13365" s="0" t="n">
        <v>1997</v>
      </c>
      <c r="B13365" s="0" t="n">
        <v>8</v>
      </c>
      <c r="C13365" s="0" t="n">
        <v>2</v>
      </c>
      <c r="D13365" s="0" t="n">
        <v>86</v>
      </c>
      <c r="E13365" s="0" t="n">
        <v>72</v>
      </c>
      <c r="F13365" s="0" t="n">
        <v>0</v>
      </c>
      <c r="H13365" s="0" t="n">
        <f aca="false">+(D13365+E13365)/2</f>
        <v>79</v>
      </c>
      <c r="I13365" s="0" t="n">
        <f aca="false">+IF(H13365&lt;65,65-H13365,0)</f>
        <v>0</v>
      </c>
      <c r="J13365" s="0" t="n">
        <f aca="false">+IF(H13365&gt;$L$12418,H13365-$L$12418,0)</f>
        <v>14</v>
      </c>
      <c r="K13365" s="0" t="n">
        <f aca="false">+I13365+J13365</f>
        <v>14</v>
      </c>
      <c r="L13365" s="32"/>
      <c r="M13365" s="14" t="n">
        <f aca="false">+(L$12416/30.25)+($L$12417*K13365)</f>
        <v>384040.911397443</v>
      </c>
      <c r="T13365" s="0"/>
    </row>
    <row r="13366" customFormat="false" ht="12.75" hidden="false" customHeight="false" outlineLevel="0" collapsed="false">
      <c r="A13366" s="0" t="n">
        <v>1997</v>
      </c>
      <c r="B13366" s="0" t="n">
        <v>8</v>
      </c>
      <c r="C13366" s="0" t="n">
        <v>3</v>
      </c>
      <c r="D13366" s="0" t="n">
        <v>89</v>
      </c>
      <c r="E13366" s="0" t="n">
        <v>72</v>
      </c>
      <c r="F13366" s="0" t="n">
        <v>0</v>
      </c>
      <c r="H13366" s="0" t="n">
        <f aca="false">+(D13366+E13366)/2</f>
        <v>80.5</v>
      </c>
      <c r="I13366" s="0" t="n">
        <f aca="false">+IF(H13366&lt;65,65-H13366,0)</f>
        <v>0</v>
      </c>
      <c r="J13366" s="0" t="n">
        <f aca="false">+IF(H13366&gt;$L$12418,H13366-$L$12418,0)</f>
        <v>15.5</v>
      </c>
      <c r="K13366" s="0" t="n">
        <f aca="false">+I13366+J13366</f>
        <v>15.5</v>
      </c>
      <c r="L13366" s="32"/>
      <c r="M13366" s="14" t="n">
        <f aca="false">+(L$12416/30.25)+($L$12417*K13366)</f>
        <v>424783.07830303</v>
      </c>
      <c r="T13366" s="0"/>
    </row>
    <row r="13367" customFormat="false" ht="12.75" hidden="false" customHeight="false" outlineLevel="0" collapsed="false">
      <c r="A13367" s="0" t="n">
        <v>1997</v>
      </c>
      <c r="B13367" s="0" t="n">
        <v>8</v>
      </c>
      <c r="C13367" s="0" t="n">
        <v>4</v>
      </c>
      <c r="D13367" s="0" t="n">
        <v>80</v>
      </c>
      <c r="E13367" s="0" t="n">
        <v>65</v>
      </c>
      <c r="F13367" s="0" t="n">
        <v>15</v>
      </c>
      <c r="H13367" s="0" t="n">
        <f aca="false">+(D13367+E13367)/2</f>
        <v>72.5</v>
      </c>
      <c r="I13367" s="0" t="n">
        <f aca="false">+IF(H13367&lt;65,65-H13367,0)</f>
        <v>0</v>
      </c>
      <c r="J13367" s="0" t="n">
        <f aca="false">+IF(H13367&gt;$L$12418,H13367-$L$12418,0)</f>
        <v>7.5</v>
      </c>
      <c r="K13367" s="0" t="n">
        <f aca="false">+I13367+J13367</f>
        <v>7.5</v>
      </c>
      <c r="L13367" s="32"/>
      <c r="M13367" s="14" t="n">
        <f aca="false">+(L$12416/30.25)+($L$12417*K13367)</f>
        <v>207491.52147323</v>
      </c>
      <c r="T13367" s="0"/>
    </row>
    <row r="13368" customFormat="false" ht="12.75" hidden="false" customHeight="false" outlineLevel="0" collapsed="false">
      <c r="A13368" s="0" t="n">
        <v>1997</v>
      </c>
      <c r="B13368" s="0" t="n">
        <v>8</v>
      </c>
      <c r="C13368" s="0" t="n">
        <v>5</v>
      </c>
      <c r="D13368" s="0" t="n">
        <v>80</v>
      </c>
      <c r="E13368" s="0" t="n">
        <v>62</v>
      </c>
      <c r="F13368" s="0" t="n">
        <v>70</v>
      </c>
      <c r="H13368" s="0" t="n">
        <f aca="false">+(D13368+E13368)/2</f>
        <v>71</v>
      </c>
      <c r="I13368" s="0" t="n">
        <f aca="false">+IF(H13368&lt;65,65-H13368,0)</f>
        <v>0</v>
      </c>
      <c r="J13368" s="0" t="n">
        <f aca="false">+IF(H13368&gt;$L$12418,H13368-$L$12418,0)</f>
        <v>6</v>
      </c>
      <c r="K13368" s="0" t="n">
        <f aca="false">+I13368+J13368</f>
        <v>6</v>
      </c>
      <c r="L13368" s="32"/>
      <c r="M13368" s="14" t="n">
        <f aca="false">+(L$12416/30.25)+($L$12417*K13368)</f>
        <v>166749.354567642</v>
      </c>
      <c r="T13368" s="0"/>
    </row>
    <row r="13369" customFormat="false" ht="12.75" hidden="false" customHeight="false" outlineLevel="0" collapsed="false">
      <c r="A13369" s="0" t="n">
        <v>1997</v>
      </c>
      <c r="B13369" s="0" t="n">
        <v>8</v>
      </c>
      <c r="C13369" s="0" t="n">
        <v>6</v>
      </c>
      <c r="D13369" s="0" t="n">
        <v>78</v>
      </c>
      <c r="E13369" s="0" t="n">
        <v>60</v>
      </c>
      <c r="F13369" s="0" t="n">
        <v>0</v>
      </c>
      <c r="H13369" s="0" t="n">
        <f aca="false">+(D13369+E13369)/2</f>
        <v>69</v>
      </c>
      <c r="I13369" s="0" t="n">
        <f aca="false">+IF(H13369&lt;65,65-H13369,0)</f>
        <v>0</v>
      </c>
      <c r="J13369" s="0" t="n">
        <f aca="false">+IF(H13369&gt;$L$12418,H13369-$L$12418,0)</f>
        <v>4</v>
      </c>
      <c r="K13369" s="0" t="n">
        <f aca="false">+I13369+J13369</f>
        <v>4</v>
      </c>
      <c r="L13369" s="32"/>
      <c r="M13369" s="14" t="n">
        <f aca="false">+(L$12416/30.25)+($L$12417*K13369)</f>
        <v>112426.465360192</v>
      </c>
      <c r="T13369" s="0"/>
    </row>
    <row r="13370" customFormat="false" ht="12.75" hidden="false" customHeight="false" outlineLevel="0" collapsed="false">
      <c r="A13370" s="0" t="n">
        <v>1997</v>
      </c>
      <c r="B13370" s="0" t="n">
        <v>8</v>
      </c>
      <c r="C13370" s="0" t="n">
        <v>7</v>
      </c>
      <c r="D13370" s="0" t="n">
        <v>81</v>
      </c>
      <c r="E13370" s="0" t="n">
        <v>62</v>
      </c>
      <c r="F13370" s="0" t="n">
        <v>0</v>
      </c>
      <c r="H13370" s="0" t="n">
        <f aca="false">+(D13370+E13370)/2</f>
        <v>71.5</v>
      </c>
      <c r="I13370" s="0" t="n">
        <f aca="false">+IF(H13370&lt;65,65-H13370,0)</f>
        <v>0</v>
      </c>
      <c r="J13370" s="0" t="n">
        <f aca="false">+IF(H13370&gt;$L$12418,H13370-$L$12418,0)</f>
        <v>6.5</v>
      </c>
      <c r="K13370" s="0" t="n">
        <f aca="false">+I13370+J13370</f>
        <v>6.5</v>
      </c>
      <c r="L13370" s="32"/>
      <c r="M13370" s="14" t="n">
        <f aca="false">+(L$12416/30.25)+($L$12417*K13370)</f>
        <v>180330.076869504</v>
      </c>
      <c r="T13370" s="0"/>
    </row>
    <row r="13371" customFormat="false" ht="12.75" hidden="false" customHeight="false" outlineLevel="0" collapsed="false">
      <c r="A13371" s="0" t="n">
        <v>1997</v>
      </c>
      <c r="B13371" s="0" t="n">
        <v>8</v>
      </c>
      <c r="C13371" s="0" t="n">
        <v>8</v>
      </c>
      <c r="D13371" s="0" t="n">
        <v>80</v>
      </c>
      <c r="E13371" s="0" t="n">
        <v>63</v>
      </c>
      <c r="F13371" s="0" t="n">
        <v>0</v>
      </c>
      <c r="H13371" s="0" t="n">
        <f aca="false">+(D13371+E13371)/2</f>
        <v>71.5</v>
      </c>
      <c r="I13371" s="0" t="n">
        <f aca="false">+IF(H13371&lt;65,65-H13371,0)</f>
        <v>0</v>
      </c>
      <c r="J13371" s="0" t="n">
        <f aca="false">+IF(H13371&gt;$L$12418,H13371-$L$12418,0)</f>
        <v>6.5</v>
      </c>
      <c r="K13371" s="0" t="n">
        <f aca="false">+I13371+J13371</f>
        <v>6.5</v>
      </c>
      <c r="L13371" s="32"/>
      <c r="M13371" s="14" t="n">
        <f aca="false">+(L$12416/30.25)+($L$12417*K13371)</f>
        <v>180330.076869504</v>
      </c>
      <c r="T13371" s="0"/>
    </row>
    <row r="13372" customFormat="false" ht="12.75" hidden="false" customHeight="false" outlineLevel="0" collapsed="false">
      <c r="A13372" s="0" t="n">
        <v>1997</v>
      </c>
      <c r="B13372" s="0" t="n">
        <v>8</v>
      </c>
      <c r="C13372" s="0" t="n">
        <v>9</v>
      </c>
      <c r="D13372" s="0" t="n">
        <v>87</v>
      </c>
      <c r="E13372" s="0" t="n">
        <v>68</v>
      </c>
      <c r="F13372" s="0" t="n">
        <v>0</v>
      </c>
      <c r="H13372" s="0" t="n">
        <f aca="false">+(D13372+E13372)/2</f>
        <v>77.5</v>
      </c>
      <c r="I13372" s="0" t="n">
        <f aca="false">+IF(H13372&lt;65,65-H13372,0)</f>
        <v>0</v>
      </c>
      <c r="J13372" s="0" t="n">
        <f aca="false">+IF(H13372&gt;$L$12418,H13372-$L$12418,0)</f>
        <v>12.5</v>
      </c>
      <c r="K13372" s="0" t="n">
        <f aca="false">+I13372+J13372</f>
        <v>12.5</v>
      </c>
      <c r="L13372" s="32"/>
      <c r="M13372" s="14" t="n">
        <f aca="false">+(L$12416/30.25)+($L$12417*K13372)</f>
        <v>343298.744491855</v>
      </c>
      <c r="T13372" s="0"/>
    </row>
    <row r="13373" customFormat="false" ht="12.75" hidden="false" customHeight="false" outlineLevel="0" collapsed="false">
      <c r="A13373" s="0" t="n">
        <v>1997</v>
      </c>
      <c r="B13373" s="0" t="n">
        <v>8</v>
      </c>
      <c r="C13373" s="0" t="n">
        <v>10</v>
      </c>
      <c r="D13373" s="0" t="n">
        <v>85</v>
      </c>
      <c r="E13373" s="0" t="n">
        <v>71</v>
      </c>
      <c r="F13373" s="0" t="n">
        <v>0</v>
      </c>
      <c r="H13373" s="0" t="n">
        <f aca="false">+(D13373+E13373)/2</f>
        <v>78</v>
      </c>
      <c r="I13373" s="0" t="n">
        <f aca="false">+IF(H13373&lt;65,65-H13373,0)</f>
        <v>0</v>
      </c>
      <c r="J13373" s="0" t="n">
        <f aca="false">+IF(H13373&gt;$L$12418,H13373-$L$12418,0)</f>
        <v>13</v>
      </c>
      <c r="K13373" s="0" t="n">
        <f aca="false">+I13373+J13373</f>
        <v>13</v>
      </c>
      <c r="L13373" s="32"/>
      <c r="M13373" s="14" t="n">
        <f aca="false">+(L$12416/30.25)+($L$12417*K13373)</f>
        <v>356879.466793718</v>
      </c>
      <c r="T13373" s="0"/>
    </row>
    <row r="13374" customFormat="false" ht="12.75" hidden="false" customHeight="false" outlineLevel="0" collapsed="false">
      <c r="A13374" s="0" t="n">
        <v>1997</v>
      </c>
      <c r="B13374" s="0" t="n">
        <v>8</v>
      </c>
      <c r="C13374" s="0" t="n">
        <v>11</v>
      </c>
      <c r="D13374" s="0" t="n">
        <v>84</v>
      </c>
      <c r="E13374" s="0" t="n">
        <v>70</v>
      </c>
      <c r="F13374" s="0" t="n">
        <v>0</v>
      </c>
      <c r="H13374" s="0" t="n">
        <f aca="false">+(D13374+E13374)/2</f>
        <v>77</v>
      </c>
      <c r="I13374" s="0" t="n">
        <f aca="false">+IF(H13374&lt;65,65-H13374,0)</f>
        <v>0</v>
      </c>
      <c r="J13374" s="0" t="n">
        <f aca="false">+IF(H13374&gt;$L$12418,H13374-$L$12418,0)</f>
        <v>12</v>
      </c>
      <c r="K13374" s="0" t="n">
        <f aca="false">+I13374+J13374</f>
        <v>12</v>
      </c>
      <c r="L13374" s="32"/>
      <c r="M13374" s="14" t="n">
        <f aca="false">+(L$12416/30.25)+($L$12417*K13374)</f>
        <v>329718.022189993</v>
      </c>
      <c r="T13374" s="0"/>
    </row>
    <row r="13375" customFormat="false" ht="12.75" hidden="false" customHeight="false" outlineLevel="0" collapsed="false">
      <c r="A13375" s="0" t="n">
        <v>1997</v>
      </c>
      <c r="B13375" s="0" t="n">
        <v>8</v>
      </c>
      <c r="C13375" s="0" t="n">
        <v>12</v>
      </c>
      <c r="D13375" s="0" t="n">
        <v>81</v>
      </c>
      <c r="E13375" s="0" t="n">
        <v>71</v>
      </c>
      <c r="F13375" s="0" t="n">
        <v>1</v>
      </c>
      <c r="H13375" s="0" t="n">
        <f aca="false">+(D13375+E13375)/2</f>
        <v>76</v>
      </c>
      <c r="I13375" s="0" t="n">
        <f aca="false">+IF(H13375&lt;65,65-H13375,0)</f>
        <v>0</v>
      </c>
      <c r="J13375" s="0" t="n">
        <f aca="false">+IF(H13375&gt;$L$12418,H13375-$L$12418,0)</f>
        <v>11</v>
      </c>
      <c r="K13375" s="0" t="n">
        <f aca="false">+I13375+J13375</f>
        <v>11</v>
      </c>
      <c r="L13375" s="32"/>
      <c r="M13375" s="14" t="n">
        <f aca="false">+(L$12416/30.25)+($L$12417*K13375)</f>
        <v>302556.577586267</v>
      </c>
      <c r="T13375" s="0"/>
    </row>
    <row r="13376" customFormat="false" ht="12.75" hidden="false" customHeight="false" outlineLevel="0" collapsed="false">
      <c r="A13376" s="0" t="n">
        <v>1997</v>
      </c>
      <c r="B13376" s="0" t="n">
        <v>8</v>
      </c>
      <c r="C13376" s="0" t="n">
        <v>13</v>
      </c>
      <c r="D13376" s="0" t="n">
        <v>81</v>
      </c>
      <c r="E13376" s="0" t="n">
        <v>71</v>
      </c>
      <c r="F13376" s="0" t="n">
        <v>10</v>
      </c>
      <c r="H13376" s="0" t="n">
        <f aca="false">+(D13376+E13376)/2</f>
        <v>76</v>
      </c>
      <c r="I13376" s="0" t="n">
        <f aca="false">+IF(H13376&lt;65,65-H13376,0)</f>
        <v>0</v>
      </c>
      <c r="J13376" s="0" t="n">
        <f aca="false">+IF(H13376&gt;$L$12418,H13376-$L$12418,0)</f>
        <v>11</v>
      </c>
      <c r="K13376" s="0" t="n">
        <f aca="false">+I13376+J13376</f>
        <v>11</v>
      </c>
      <c r="L13376" s="32"/>
      <c r="M13376" s="14" t="n">
        <f aca="false">+(L$12416/30.25)+($L$12417*K13376)</f>
        <v>302556.577586267</v>
      </c>
      <c r="T13376" s="0"/>
    </row>
    <row r="13377" customFormat="false" ht="12.75" hidden="false" customHeight="false" outlineLevel="0" collapsed="false">
      <c r="A13377" s="0" t="n">
        <v>1997</v>
      </c>
      <c r="B13377" s="0" t="n">
        <v>8</v>
      </c>
      <c r="C13377" s="0" t="n">
        <v>14</v>
      </c>
      <c r="D13377" s="0" t="n">
        <v>82</v>
      </c>
      <c r="E13377" s="0" t="n">
        <v>71</v>
      </c>
      <c r="F13377" s="0" t="n">
        <v>0</v>
      </c>
      <c r="H13377" s="0" t="n">
        <f aca="false">+(D13377+E13377)/2</f>
        <v>76.5</v>
      </c>
      <c r="I13377" s="0" t="n">
        <f aca="false">+IF(H13377&lt;65,65-H13377,0)</f>
        <v>0</v>
      </c>
      <c r="J13377" s="0" t="n">
        <f aca="false">+IF(H13377&gt;$L$12418,H13377-$L$12418,0)</f>
        <v>11.5</v>
      </c>
      <c r="K13377" s="0" t="n">
        <f aca="false">+I13377+J13377</f>
        <v>11.5</v>
      </c>
      <c r="L13377" s="32"/>
      <c r="M13377" s="14" t="n">
        <f aca="false">+(L$12416/30.25)+($L$12417*K13377)</f>
        <v>316137.29988813</v>
      </c>
      <c r="T13377" s="0"/>
    </row>
    <row r="13378" customFormat="false" ht="12.75" hidden="false" customHeight="false" outlineLevel="0" collapsed="false">
      <c r="A13378" s="0" t="n">
        <v>1997</v>
      </c>
      <c r="B13378" s="0" t="n">
        <v>8</v>
      </c>
      <c r="C13378" s="0" t="n">
        <v>15</v>
      </c>
      <c r="D13378" s="0" t="n">
        <v>82</v>
      </c>
      <c r="E13378" s="0" t="n">
        <v>70</v>
      </c>
      <c r="F13378" s="0" t="n">
        <v>0</v>
      </c>
      <c r="H13378" s="0" t="n">
        <f aca="false">+(D13378+E13378)/2</f>
        <v>76</v>
      </c>
      <c r="I13378" s="0" t="n">
        <f aca="false">+IF(H13378&lt;65,65-H13378,0)</f>
        <v>0</v>
      </c>
      <c r="J13378" s="0" t="n">
        <f aca="false">+IF(H13378&gt;$L$12418,H13378-$L$12418,0)</f>
        <v>11</v>
      </c>
      <c r="K13378" s="0" t="n">
        <f aca="false">+I13378+J13378</f>
        <v>11</v>
      </c>
      <c r="L13378" s="32"/>
      <c r="M13378" s="14" t="n">
        <f aca="false">+(L$12416/30.25)+($L$12417*K13378)</f>
        <v>302556.577586267</v>
      </c>
      <c r="T13378" s="0"/>
    </row>
    <row r="13379" customFormat="false" ht="12.75" hidden="false" customHeight="false" outlineLevel="0" collapsed="false">
      <c r="A13379" s="0" t="n">
        <v>1997</v>
      </c>
      <c r="B13379" s="0" t="n">
        <v>8</v>
      </c>
      <c r="C13379" s="0" t="n">
        <v>16</v>
      </c>
      <c r="D13379" s="0" t="n">
        <v>93</v>
      </c>
      <c r="E13379" s="0" t="n">
        <v>72</v>
      </c>
      <c r="F13379" s="0" t="n">
        <v>18</v>
      </c>
      <c r="H13379" s="0" t="n">
        <f aca="false">+(D13379+E13379)/2</f>
        <v>82.5</v>
      </c>
      <c r="I13379" s="0" t="n">
        <f aca="false">+IF(H13379&lt;65,65-H13379,0)</f>
        <v>0</v>
      </c>
      <c r="J13379" s="0" t="n">
        <f aca="false">+IF(H13379&gt;$L$12418,H13379-$L$12418,0)</f>
        <v>17.5</v>
      </c>
      <c r="K13379" s="0" t="n">
        <f aca="false">+I13379+J13379</f>
        <v>17.5</v>
      </c>
      <c r="L13379" s="32"/>
      <c r="M13379" s="14" t="n">
        <f aca="false">+(L$12416/30.25)+($L$12417*K13379)</f>
        <v>479105.967510481</v>
      </c>
      <c r="T13379" s="0"/>
    </row>
    <row r="13380" customFormat="false" ht="12.75" hidden="false" customHeight="false" outlineLevel="0" collapsed="false">
      <c r="A13380" s="0" t="n">
        <v>1997</v>
      </c>
      <c r="B13380" s="0" t="n">
        <v>8</v>
      </c>
      <c r="C13380" s="0" t="n">
        <v>17</v>
      </c>
      <c r="D13380" s="0" t="n">
        <v>93</v>
      </c>
      <c r="E13380" s="0" t="n">
        <v>72</v>
      </c>
      <c r="F13380" s="0" t="n">
        <v>2</v>
      </c>
      <c r="H13380" s="0" t="n">
        <f aca="false">+(D13380+E13380)/2</f>
        <v>82.5</v>
      </c>
      <c r="I13380" s="0" t="n">
        <f aca="false">+IF(H13380&lt;65,65-H13380,0)</f>
        <v>0</v>
      </c>
      <c r="J13380" s="0" t="n">
        <f aca="false">+IF(H13380&gt;$L$12418,H13380-$L$12418,0)</f>
        <v>17.5</v>
      </c>
      <c r="K13380" s="0" t="n">
        <f aca="false">+I13380+J13380</f>
        <v>17.5</v>
      </c>
      <c r="L13380" s="32"/>
      <c r="M13380" s="14" t="n">
        <f aca="false">+(L$12416/30.25)+($L$12417*K13380)</f>
        <v>479105.967510481</v>
      </c>
      <c r="T13380" s="0"/>
    </row>
    <row r="13381" customFormat="false" ht="12.75" hidden="false" customHeight="false" outlineLevel="0" collapsed="false">
      <c r="A13381" s="0" t="n">
        <v>1997</v>
      </c>
      <c r="B13381" s="0" t="n">
        <v>8</v>
      </c>
      <c r="C13381" s="0" t="n">
        <v>18</v>
      </c>
      <c r="D13381" s="0" t="n">
        <v>77</v>
      </c>
      <c r="E13381" s="0" t="n">
        <v>62</v>
      </c>
      <c r="F13381" s="0" t="n">
        <v>61</v>
      </c>
      <c r="H13381" s="0" t="n">
        <f aca="false">+(D13381+E13381)/2</f>
        <v>69.5</v>
      </c>
      <c r="I13381" s="0" t="n">
        <f aca="false">+IF(H13381&lt;65,65-H13381,0)</f>
        <v>0</v>
      </c>
      <c r="J13381" s="0" t="n">
        <f aca="false">+IF(H13381&gt;$L$12418,H13381-$L$12418,0)</f>
        <v>4.5</v>
      </c>
      <c r="K13381" s="0" t="n">
        <f aca="false">+I13381+J13381</f>
        <v>4.5</v>
      </c>
      <c r="L13381" s="32"/>
      <c r="M13381" s="14" t="n">
        <f aca="false">+(L$12416/30.25)+($L$12417*K13381)</f>
        <v>126007.187662054</v>
      </c>
      <c r="T13381" s="0"/>
    </row>
    <row r="13382" customFormat="false" ht="12.75" hidden="false" customHeight="false" outlineLevel="0" collapsed="false">
      <c r="A13382" s="0" t="n">
        <v>1997</v>
      </c>
      <c r="B13382" s="0" t="n">
        <v>8</v>
      </c>
      <c r="C13382" s="0" t="n">
        <v>19</v>
      </c>
      <c r="D13382" s="0" t="n">
        <v>76</v>
      </c>
      <c r="E13382" s="0" t="n">
        <v>61</v>
      </c>
      <c r="F13382" s="0" t="n">
        <v>0</v>
      </c>
      <c r="H13382" s="0" t="n">
        <f aca="false">+(D13382+E13382)/2</f>
        <v>68.5</v>
      </c>
      <c r="I13382" s="0" t="n">
        <f aca="false">+IF(H13382&lt;65,65-H13382,0)</f>
        <v>0</v>
      </c>
      <c r="J13382" s="0" t="n">
        <f aca="false">+IF(H13382&gt;$L$12418,H13382-$L$12418,0)</f>
        <v>3.5</v>
      </c>
      <c r="K13382" s="0" t="n">
        <f aca="false">+I13382+J13382</f>
        <v>3.5</v>
      </c>
      <c r="L13382" s="32"/>
      <c r="M13382" s="14" t="n">
        <f aca="false">+(L$12416/30.25)+($L$12417*K13382)</f>
        <v>98845.7430583292</v>
      </c>
      <c r="T13382" s="0"/>
    </row>
    <row r="13383" customFormat="false" ht="12.75" hidden="false" customHeight="false" outlineLevel="0" collapsed="false">
      <c r="A13383" s="0" t="n">
        <v>1997</v>
      </c>
      <c r="B13383" s="0" t="n">
        <v>8</v>
      </c>
      <c r="C13383" s="0" t="n">
        <v>20</v>
      </c>
      <c r="D13383" s="0" t="n">
        <v>70</v>
      </c>
      <c r="E13383" s="0" t="n">
        <v>60</v>
      </c>
      <c r="F13383" s="0" t="n">
        <v>76</v>
      </c>
      <c r="H13383" s="0" t="n">
        <f aca="false">+(D13383+E13383)/2</f>
        <v>65</v>
      </c>
      <c r="I13383" s="0" t="n">
        <f aca="false">+IF(H13383&lt;65,65-H13383,0)</f>
        <v>0</v>
      </c>
      <c r="J13383" s="0" t="n">
        <f aca="false">+IF(H13383&gt;$L$12418,H13383-$L$12418,0)</f>
        <v>0</v>
      </c>
      <c r="K13383" s="0" t="n">
        <f aca="false">+I13383+J13383</f>
        <v>0</v>
      </c>
      <c r="L13383" s="32"/>
      <c r="M13383" s="14" t="n">
        <f aca="false">+(L$12416/30.25)+($L$12417*K13383)</f>
        <v>3780.68694529135</v>
      </c>
      <c r="T13383" s="0"/>
    </row>
    <row r="13384" customFormat="false" ht="12.75" hidden="false" customHeight="false" outlineLevel="0" collapsed="false">
      <c r="A13384" s="0" t="n">
        <v>1997</v>
      </c>
      <c r="B13384" s="0" t="n">
        <v>8</v>
      </c>
      <c r="C13384" s="0" t="n">
        <v>21</v>
      </c>
      <c r="D13384" s="0" t="n">
        <v>71</v>
      </c>
      <c r="E13384" s="0" t="n">
        <v>62</v>
      </c>
      <c r="F13384" s="0" t="n">
        <v>45</v>
      </c>
      <c r="H13384" s="0" t="n">
        <f aca="false">+(D13384+E13384)/2</f>
        <v>66.5</v>
      </c>
      <c r="I13384" s="0" t="n">
        <f aca="false">+IF(H13384&lt;65,65-H13384,0)</f>
        <v>0</v>
      </c>
      <c r="J13384" s="0" t="n">
        <f aca="false">+IF(H13384&gt;$L$12418,H13384-$L$12418,0)</f>
        <v>1.5</v>
      </c>
      <c r="K13384" s="0" t="n">
        <f aca="false">+I13384+J13384</f>
        <v>1.5</v>
      </c>
      <c r="L13384" s="32"/>
      <c r="M13384" s="14" t="n">
        <f aca="false">+(L$12416/30.25)+($L$12417*K13384)</f>
        <v>44522.853850879</v>
      </c>
      <c r="T13384" s="0"/>
    </row>
    <row r="13385" customFormat="false" ht="12.75" hidden="false" customHeight="false" outlineLevel="0" collapsed="false">
      <c r="A13385" s="0" t="n">
        <v>1997</v>
      </c>
      <c r="B13385" s="0" t="n">
        <v>8</v>
      </c>
      <c r="C13385" s="0" t="n">
        <v>22</v>
      </c>
      <c r="D13385" s="0" t="n">
        <v>78</v>
      </c>
      <c r="E13385" s="0" t="n">
        <v>62</v>
      </c>
      <c r="F13385" s="0" t="n">
        <v>0</v>
      </c>
      <c r="H13385" s="0" t="n">
        <f aca="false">+(D13385+E13385)/2</f>
        <v>70</v>
      </c>
      <c r="I13385" s="0" t="n">
        <f aca="false">+IF(H13385&lt;65,65-H13385,0)</f>
        <v>0</v>
      </c>
      <c r="J13385" s="0" t="n">
        <f aca="false">+IF(H13385&gt;$L$12418,H13385-$L$12418,0)</f>
        <v>5</v>
      </c>
      <c r="K13385" s="0" t="n">
        <f aca="false">+I13385+J13385</f>
        <v>5</v>
      </c>
      <c r="L13385" s="32"/>
      <c r="M13385" s="14" t="n">
        <f aca="false">+(L$12416/30.25)+($L$12417*K13385)</f>
        <v>139587.909963917</v>
      </c>
      <c r="T13385" s="0"/>
    </row>
    <row r="13386" customFormat="false" ht="12.75" hidden="false" customHeight="false" outlineLevel="0" collapsed="false">
      <c r="A13386" s="0" t="n">
        <v>1997</v>
      </c>
      <c r="B13386" s="0" t="n">
        <v>8</v>
      </c>
      <c r="C13386" s="0" t="n">
        <v>23</v>
      </c>
      <c r="D13386" s="0" t="n">
        <v>75</v>
      </c>
      <c r="E13386" s="0" t="n">
        <v>61</v>
      </c>
      <c r="F13386" s="0" t="n">
        <v>0</v>
      </c>
      <c r="H13386" s="0" t="n">
        <f aca="false">+(D13386+E13386)/2</f>
        <v>68</v>
      </c>
      <c r="I13386" s="0" t="n">
        <f aca="false">+IF(H13386&lt;65,65-H13386,0)</f>
        <v>0</v>
      </c>
      <c r="J13386" s="0" t="n">
        <f aca="false">+IF(H13386&gt;$L$12418,H13386-$L$12418,0)</f>
        <v>3</v>
      </c>
      <c r="K13386" s="0" t="n">
        <f aca="false">+I13386+J13386</f>
        <v>3</v>
      </c>
      <c r="L13386" s="32"/>
      <c r="M13386" s="14" t="n">
        <f aca="false">+(L$12416/30.25)+($L$12417*K13386)</f>
        <v>85265.0207564666</v>
      </c>
      <c r="T13386" s="0"/>
    </row>
    <row r="13387" customFormat="false" ht="12.75" hidden="false" customHeight="false" outlineLevel="0" collapsed="false">
      <c r="A13387" s="0" t="n">
        <v>1997</v>
      </c>
      <c r="B13387" s="0" t="n">
        <v>8</v>
      </c>
      <c r="C13387" s="0" t="n">
        <v>24</v>
      </c>
      <c r="D13387" s="0" t="n">
        <v>77</v>
      </c>
      <c r="E13387" s="0" t="n">
        <v>60</v>
      </c>
      <c r="F13387" s="0" t="n">
        <v>0</v>
      </c>
      <c r="H13387" s="0" t="n">
        <f aca="false">+(D13387+E13387)/2</f>
        <v>68.5</v>
      </c>
      <c r="I13387" s="0" t="n">
        <f aca="false">+IF(H13387&lt;65,65-H13387,0)</f>
        <v>0</v>
      </c>
      <c r="J13387" s="0" t="n">
        <f aca="false">+IF(H13387&gt;$L$12418,H13387-$L$12418,0)</f>
        <v>3.5</v>
      </c>
      <c r="K13387" s="0" t="n">
        <f aca="false">+I13387+J13387</f>
        <v>3.5</v>
      </c>
      <c r="L13387" s="32"/>
      <c r="M13387" s="14" t="n">
        <f aca="false">+(L$12416/30.25)+($L$12417*K13387)</f>
        <v>98845.7430583292</v>
      </c>
      <c r="T13387" s="0"/>
    </row>
    <row r="13388" customFormat="false" ht="12.75" hidden="false" customHeight="false" outlineLevel="0" collapsed="false">
      <c r="A13388" s="0" t="n">
        <v>1997</v>
      </c>
      <c r="B13388" s="0" t="n">
        <v>8</v>
      </c>
      <c r="C13388" s="0" t="n">
        <v>25</v>
      </c>
      <c r="D13388" s="0" t="n">
        <v>78</v>
      </c>
      <c r="E13388" s="0" t="n">
        <v>64</v>
      </c>
      <c r="F13388" s="0" t="n">
        <v>0</v>
      </c>
      <c r="H13388" s="0" t="n">
        <f aca="false">+(D13388+E13388)/2</f>
        <v>71</v>
      </c>
      <c r="I13388" s="0" t="n">
        <f aca="false">+IF(H13388&lt;65,65-H13388,0)</f>
        <v>0</v>
      </c>
      <c r="J13388" s="0" t="n">
        <f aca="false">+IF(H13388&gt;$L$12418,H13388-$L$12418,0)</f>
        <v>6</v>
      </c>
      <c r="K13388" s="0" t="n">
        <f aca="false">+I13388+J13388</f>
        <v>6</v>
      </c>
      <c r="L13388" s="32"/>
      <c r="M13388" s="14" t="n">
        <f aca="false">+(L$12416/30.25)+($L$12417*K13388)</f>
        <v>166749.354567642</v>
      </c>
      <c r="T13388" s="0"/>
    </row>
    <row r="13389" customFormat="false" ht="12.75" hidden="false" customHeight="false" outlineLevel="0" collapsed="false">
      <c r="A13389" s="0" t="n">
        <v>1997</v>
      </c>
      <c r="B13389" s="0" t="n">
        <v>8</v>
      </c>
      <c r="C13389" s="0" t="n">
        <v>26</v>
      </c>
      <c r="D13389" s="0" t="n">
        <v>79</v>
      </c>
      <c r="E13389" s="0" t="n">
        <v>65</v>
      </c>
      <c r="F13389" s="0" t="n">
        <v>0</v>
      </c>
      <c r="H13389" s="0" t="n">
        <f aca="false">+(D13389+E13389)/2</f>
        <v>72</v>
      </c>
      <c r="I13389" s="0" t="n">
        <f aca="false">+IF(H13389&lt;65,65-H13389,0)</f>
        <v>0</v>
      </c>
      <c r="J13389" s="0" t="n">
        <f aca="false">+IF(H13389&gt;$L$12418,H13389-$L$12418,0)</f>
        <v>7</v>
      </c>
      <c r="K13389" s="0" t="n">
        <f aca="false">+I13389+J13389</f>
        <v>7</v>
      </c>
      <c r="L13389" s="32"/>
      <c r="M13389" s="14" t="n">
        <f aca="false">+(L$12416/30.25)+($L$12417*K13389)</f>
        <v>193910.799171367</v>
      </c>
      <c r="T13389" s="0"/>
    </row>
    <row r="13390" customFormat="false" ht="12.75" hidden="false" customHeight="false" outlineLevel="0" collapsed="false">
      <c r="A13390" s="0" t="n">
        <v>1997</v>
      </c>
      <c r="B13390" s="0" t="n">
        <v>8</v>
      </c>
      <c r="C13390" s="0" t="n">
        <v>27</v>
      </c>
      <c r="D13390" s="0" t="n">
        <v>81</v>
      </c>
      <c r="E13390" s="0" t="n">
        <v>66</v>
      </c>
      <c r="F13390" s="0" t="n">
        <v>0</v>
      </c>
      <c r="H13390" s="0" t="n">
        <f aca="false">+(D13390+E13390)/2</f>
        <v>73.5</v>
      </c>
      <c r="I13390" s="0" t="n">
        <f aca="false">+IF(H13390&lt;65,65-H13390,0)</f>
        <v>0</v>
      </c>
      <c r="J13390" s="0" t="n">
        <f aca="false">+IF(H13390&gt;$L$12418,H13390-$L$12418,0)</f>
        <v>8.5</v>
      </c>
      <c r="K13390" s="0" t="n">
        <f aca="false">+I13390+J13390</f>
        <v>8.5</v>
      </c>
      <c r="L13390" s="32"/>
      <c r="M13390" s="14" t="n">
        <f aca="false">+(L$12416/30.25)+($L$12417*K13390)</f>
        <v>234652.966076955</v>
      </c>
      <c r="T13390" s="0"/>
    </row>
    <row r="13391" customFormat="false" ht="12.75" hidden="false" customHeight="false" outlineLevel="0" collapsed="false">
      <c r="A13391" s="0" t="n">
        <v>1997</v>
      </c>
      <c r="B13391" s="0" t="n">
        <v>8</v>
      </c>
      <c r="C13391" s="0" t="n">
        <v>28</v>
      </c>
      <c r="D13391" s="0" t="n">
        <v>70</v>
      </c>
      <c r="E13391" s="0" t="n">
        <v>63</v>
      </c>
      <c r="F13391" s="0" t="n">
        <v>23</v>
      </c>
      <c r="H13391" s="0" t="n">
        <f aca="false">+(D13391+E13391)/2</f>
        <v>66.5</v>
      </c>
      <c r="I13391" s="0" t="n">
        <f aca="false">+IF(H13391&lt;65,65-H13391,0)</f>
        <v>0</v>
      </c>
      <c r="J13391" s="0" t="n">
        <f aca="false">+IF(H13391&gt;$L$12418,H13391-$L$12418,0)</f>
        <v>1.5</v>
      </c>
      <c r="K13391" s="0" t="n">
        <f aca="false">+I13391+J13391</f>
        <v>1.5</v>
      </c>
      <c r="L13391" s="32"/>
      <c r="M13391" s="14" t="n">
        <f aca="false">+(L$12416/30.25)+($L$12417*K13391)</f>
        <v>44522.853850879</v>
      </c>
      <c r="T13391" s="0"/>
    </row>
    <row r="13392" customFormat="false" ht="12.75" hidden="false" customHeight="false" outlineLevel="0" collapsed="false">
      <c r="A13392" s="0" t="n">
        <v>1997</v>
      </c>
      <c r="B13392" s="0" t="n">
        <v>8</v>
      </c>
      <c r="C13392" s="0" t="n">
        <v>29</v>
      </c>
      <c r="D13392" s="0" t="n">
        <v>78</v>
      </c>
      <c r="E13392" s="0" t="n">
        <v>65</v>
      </c>
      <c r="F13392" s="0" t="n">
        <v>0</v>
      </c>
      <c r="H13392" s="0" t="n">
        <f aca="false">+(D13392+E13392)/2</f>
        <v>71.5</v>
      </c>
      <c r="I13392" s="0" t="n">
        <f aca="false">+IF(H13392&lt;65,65-H13392,0)</f>
        <v>0</v>
      </c>
      <c r="J13392" s="0" t="n">
        <f aca="false">+IF(H13392&gt;$L$12418,H13392-$L$12418,0)</f>
        <v>6.5</v>
      </c>
      <c r="K13392" s="0" t="n">
        <f aca="false">+I13392+J13392</f>
        <v>6.5</v>
      </c>
      <c r="L13392" s="32"/>
      <c r="M13392" s="14" t="n">
        <f aca="false">+(L$12416/30.25)+($L$12417*K13392)</f>
        <v>180330.076869504</v>
      </c>
      <c r="T13392" s="0"/>
    </row>
    <row r="13393" customFormat="false" ht="12.75" hidden="false" customHeight="false" outlineLevel="0" collapsed="false">
      <c r="A13393" s="0" t="n">
        <v>1997</v>
      </c>
      <c r="B13393" s="0" t="n">
        <v>8</v>
      </c>
      <c r="C13393" s="0" t="n">
        <v>30</v>
      </c>
      <c r="D13393" s="0" t="n">
        <v>80</v>
      </c>
      <c r="E13393" s="0" t="n">
        <v>63</v>
      </c>
      <c r="F13393" s="0" t="n">
        <v>0</v>
      </c>
      <c r="H13393" s="0" t="n">
        <f aca="false">+(D13393+E13393)/2</f>
        <v>71.5</v>
      </c>
      <c r="I13393" s="0" t="n">
        <f aca="false">+IF(H13393&lt;65,65-H13393,0)</f>
        <v>0</v>
      </c>
      <c r="J13393" s="0" t="n">
        <f aca="false">+IF(H13393&gt;$L$12418,H13393-$L$12418,0)</f>
        <v>6.5</v>
      </c>
      <c r="K13393" s="0" t="n">
        <f aca="false">+I13393+J13393</f>
        <v>6.5</v>
      </c>
      <c r="L13393" s="32"/>
      <c r="M13393" s="14" t="n">
        <f aca="false">+(L$12416/30.25)+($L$12417*K13393)</f>
        <v>180330.076869504</v>
      </c>
      <c r="T13393" s="0"/>
    </row>
    <row r="13394" customFormat="false" ht="12.75" hidden="false" customHeight="false" outlineLevel="0" collapsed="false">
      <c r="A13394" s="0" t="n">
        <v>1997</v>
      </c>
      <c r="B13394" s="0" t="n">
        <v>8</v>
      </c>
      <c r="C13394" s="0" t="n">
        <v>31</v>
      </c>
      <c r="D13394" s="0" t="n">
        <v>83</v>
      </c>
      <c r="E13394" s="0" t="n">
        <v>67</v>
      </c>
      <c r="F13394" s="0" t="n">
        <v>0</v>
      </c>
      <c r="H13394" s="0" t="n">
        <f aca="false">+(D13394+E13394)/2</f>
        <v>75</v>
      </c>
      <c r="I13394" s="0" t="n">
        <f aca="false">+IF(H13394&lt;65,65-H13394,0)</f>
        <v>0</v>
      </c>
      <c r="J13394" s="0" t="n">
        <f aca="false">+IF(H13394&gt;$L$12418,H13394-$L$12418,0)</f>
        <v>10</v>
      </c>
      <c r="K13394" s="0" t="n">
        <f aca="false">+I13394+J13394</f>
        <v>10</v>
      </c>
      <c r="L13394" s="32"/>
      <c r="M13394" s="14" t="n">
        <f aca="false">+(L$12416/30.25)+($L$12417*K13394)</f>
        <v>275395.132982542</v>
      </c>
      <c r="T13394" s="0"/>
    </row>
    <row r="13395" customFormat="false" ht="12.75" hidden="false" customHeight="false" outlineLevel="0" collapsed="false">
      <c r="A13395" s="0" t="n">
        <v>1997</v>
      </c>
      <c r="B13395" s="0" t="n">
        <v>9</v>
      </c>
      <c r="C13395" s="0" t="n">
        <v>1</v>
      </c>
      <c r="D13395" s="0" t="n">
        <v>82</v>
      </c>
      <c r="E13395" s="0" t="n">
        <v>68</v>
      </c>
      <c r="F13395" s="0" t="n">
        <v>13</v>
      </c>
      <c r="H13395" s="0" t="n">
        <f aca="false">+(D13395+E13395)/2</f>
        <v>75</v>
      </c>
      <c r="I13395" s="0" t="n">
        <f aca="false">+IF(H13395&lt;65,65-H13395,0)</f>
        <v>0</v>
      </c>
      <c r="J13395" s="0" t="n">
        <f aca="false">+IF(H13395&gt;$L$12418,H13395-$L$12418,0)</f>
        <v>10</v>
      </c>
      <c r="K13395" s="0" t="n">
        <f aca="false">+I13395+J13395</f>
        <v>10</v>
      </c>
      <c r="L13395" s="32"/>
      <c r="M13395" s="14" t="n">
        <f aca="false">+(L$12416/30.25)+($L$12417*K13395)</f>
        <v>275395.132982542</v>
      </c>
      <c r="T13395" s="0"/>
    </row>
    <row r="13396" customFormat="false" ht="12.75" hidden="false" customHeight="false" outlineLevel="0" collapsed="false">
      <c r="A13396" s="0" t="n">
        <v>1997</v>
      </c>
      <c r="B13396" s="0" t="n">
        <v>9</v>
      </c>
      <c r="C13396" s="0" t="n">
        <v>2</v>
      </c>
      <c r="D13396" s="0" t="n">
        <v>83</v>
      </c>
      <c r="E13396" s="0" t="n">
        <v>70</v>
      </c>
      <c r="F13396" s="0" t="n">
        <v>0</v>
      </c>
      <c r="H13396" s="0" t="n">
        <f aca="false">+(D13396+E13396)/2</f>
        <v>76.5</v>
      </c>
      <c r="I13396" s="0" t="n">
        <f aca="false">+IF(H13396&lt;65,65-H13396,0)</f>
        <v>0</v>
      </c>
      <c r="J13396" s="0" t="n">
        <f aca="false">+IF(H13396&gt;$L$12418,H13396-$L$12418,0)</f>
        <v>11.5</v>
      </c>
      <c r="K13396" s="0" t="n">
        <f aca="false">+I13396+J13396</f>
        <v>11.5</v>
      </c>
      <c r="L13396" s="32"/>
      <c r="M13396" s="14" t="n">
        <f aca="false">+(L$12416/30.25)+($L$12417*K13396)</f>
        <v>316137.29988813</v>
      </c>
      <c r="T13396" s="0"/>
    </row>
    <row r="13397" customFormat="false" ht="12.75" hidden="false" customHeight="false" outlineLevel="0" collapsed="false">
      <c r="A13397" s="0" t="n">
        <v>1997</v>
      </c>
      <c r="B13397" s="0" t="n">
        <v>9</v>
      </c>
      <c r="C13397" s="0" t="n">
        <v>3</v>
      </c>
      <c r="D13397" s="0" t="n">
        <v>76</v>
      </c>
      <c r="E13397" s="0" t="n">
        <v>55</v>
      </c>
      <c r="F13397" s="0" t="n">
        <v>3</v>
      </c>
      <c r="H13397" s="0" t="n">
        <f aca="false">+(D13397+E13397)/2</f>
        <v>65.5</v>
      </c>
      <c r="I13397" s="0" t="n">
        <f aca="false">+IF(H13397&lt;65,65-H13397,0)</f>
        <v>0</v>
      </c>
      <c r="J13397" s="0" t="n">
        <f aca="false">+IF(H13397&gt;$L$12418,H13397-$L$12418,0)</f>
        <v>0.5</v>
      </c>
      <c r="K13397" s="0" t="n">
        <f aca="false">+I13397+J13397</f>
        <v>0.5</v>
      </c>
      <c r="L13397" s="32"/>
      <c r="M13397" s="14" t="n">
        <f aca="false">+(L$12416/30.25)+($L$12417*K13397)</f>
        <v>17361.4092471539</v>
      </c>
      <c r="T13397" s="0"/>
    </row>
    <row r="13398" customFormat="false" ht="12.75" hidden="false" customHeight="false" outlineLevel="0" collapsed="false">
      <c r="A13398" s="0" t="n">
        <v>1997</v>
      </c>
      <c r="B13398" s="0" t="n">
        <v>9</v>
      </c>
      <c r="C13398" s="0" t="n">
        <v>4</v>
      </c>
      <c r="D13398" s="0" t="n">
        <v>70</v>
      </c>
      <c r="E13398" s="0" t="n">
        <v>52</v>
      </c>
      <c r="F13398" s="0" t="n">
        <v>0</v>
      </c>
      <c r="H13398" s="0" t="n">
        <f aca="false">+(D13398+E13398)/2</f>
        <v>61</v>
      </c>
      <c r="I13398" s="0" t="n">
        <f aca="false">+IF(H13398&lt;65,65-H13398,0)</f>
        <v>4</v>
      </c>
      <c r="J13398" s="0" t="n">
        <f aca="false">+IF(H13398&gt;$L$12418,H13398-$L$12418,0)</f>
        <v>0</v>
      </c>
      <c r="K13398" s="0" t="n">
        <f aca="false">+I13398+J13398</f>
        <v>4</v>
      </c>
      <c r="L13398" s="32"/>
      <c r="M13398" s="14" t="n">
        <f aca="false">+(L$12416/30.25)+($L$12417*K13398)</f>
        <v>112426.465360192</v>
      </c>
      <c r="T13398" s="0"/>
    </row>
    <row r="13399" customFormat="false" ht="12.75" hidden="false" customHeight="false" outlineLevel="0" collapsed="false">
      <c r="A13399" s="0" t="n">
        <v>1997</v>
      </c>
      <c r="B13399" s="0" t="n">
        <v>9</v>
      </c>
      <c r="C13399" s="0" t="n">
        <v>5</v>
      </c>
      <c r="D13399" s="0" t="n">
        <v>75</v>
      </c>
      <c r="E13399" s="0" t="n">
        <v>54</v>
      </c>
      <c r="F13399" s="0" t="n">
        <v>0</v>
      </c>
      <c r="H13399" s="0" t="n">
        <f aca="false">+(D13399+E13399)/2</f>
        <v>64.5</v>
      </c>
      <c r="I13399" s="0" t="n">
        <f aca="false">+IF(H13399&lt;65,65-H13399,0)</f>
        <v>0.5</v>
      </c>
      <c r="J13399" s="0" t="n">
        <f aca="false">+IF(H13399&gt;$L$12418,H13399-$L$12418,0)</f>
        <v>0</v>
      </c>
      <c r="K13399" s="0" t="n">
        <f aca="false">+I13399+J13399</f>
        <v>0.5</v>
      </c>
      <c r="L13399" s="32"/>
      <c r="M13399" s="14" t="n">
        <f aca="false">+(L$12416/30.25)+($L$12417*K13399)</f>
        <v>17361.4092471539</v>
      </c>
      <c r="T13399" s="0"/>
    </row>
    <row r="13400" customFormat="false" ht="12.75" hidden="false" customHeight="false" outlineLevel="0" collapsed="false">
      <c r="A13400" s="0" t="n">
        <v>1997</v>
      </c>
      <c r="B13400" s="0" t="n">
        <v>9</v>
      </c>
      <c r="C13400" s="0" t="n">
        <v>6</v>
      </c>
      <c r="D13400" s="0" t="n">
        <v>78</v>
      </c>
      <c r="E13400" s="0" t="n">
        <v>62</v>
      </c>
      <c r="F13400" s="0" t="n">
        <v>0</v>
      </c>
      <c r="H13400" s="0" t="n">
        <f aca="false">+(D13400+E13400)/2</f>
        <v>70</v>
      </c>
      <c r="I13400" s="0" t="n">
        <f aca="false">+IF(H13400&lt;65,65-H13400,0)</f>
        <v>0</v>
      </c>
      <c r="J13400" s="0" t="n">
        <f aca="false">+IF(H13400&gt;$L$12418,H13400-$L$12418,0)</f>
        <v>5</v>
      </c>
      <c r="K13400" s="0" t="n">
        <f aca="false">+I13400+J13400</f>
        <v>5</v>
      </c>
      <c r="L13400" s="32"/>
      <c r="M13400" s="14" t="n">
        <f aca="false">+(L$12416/30.25)+($L$12417*K13400)</f>
        <v>139587.909963917</v>
      </c>
      <c r="T13400" s="0"/>
    </row>
    <row r="13401" customFormat="false" ht="12.75" hidden="false" customHeight="false" outlineLevel="0" collapsed="false">
      <c r="A13401" s="0" t="n">
        <v>1997</v>
      </c>
      <c r="B13401" s="0" t="n">
        <v>9</v>
      </c>
      <c r="C13401" s="0" t="n">
        <v>7</v>
      </c>
      <c r="D13401" s="0" t="n">
        <v>82</v>
      </c>
      <c r="E13401" s="0" t="n">
        <v>63</v>
      </c>
      <c r="F13401" s="0" t="n">
        <v>0</v>
      </c>
      <c r="H13401" s="0" t="n">
        <f aca="false">+(D13401+E13401)/2</f>
        <v>72.5</v>
      </c>
      <c r="I13401" s="0" t="n">
        <f aca="false">+IF(H13401&lt;65,65-H13401,0)</f>
        <v>0</v>
      </c>
      <c r="J13401" s="0" t="n">
        <f aca="false">+IF(H13401&gt;$L$12418,H13401-$L$12418,0)</f>
        <v>7.5</v>
      </c>
      <c r="K13401" s="0" t="n">
        <f aca="false">+I13401+J13401</f>
        <v>7.5</v>
      </c>
      <c r="L13401" s="32"/>
      <c r="M13401" s="14" t="n">
        <f aca="false">+(L$12416/30.25)+($L$12417*K13401)</f>
        <v>207491.52147323</v>
      </c>
      <c r="T13401" s="0"/>
    </row>
    <row r="13402" customFormat="false" ht="12.75" hidden="false" customHeight="false" outlineLevel="0" collapsed="false">
      <c r="A13402" s="0" t="n">
        <v>1997</v>
      </c>
      <c r="B13402" s="0" t="n">
        <v>9</v>
      </c>
      <c r="C13402" s="0" t="n">
        <v>8</v>
      </c>
      <c r="D13402" s="0" t="n">
        <v>73</v>
      </c>
      <c r="E13402" s="0" t="n">
        <v>65</v>
      </c>
      <c r="F13402" s="0" t="n">
        <v>1</v>
      </c>
      <c r="H13402" s="0" t="n">
        <f aca="false">+(D13402+E13402)/2</f>
        <v>69</v>
      </c>
      <c r="I13402" s="0" t="n">
        <f aca="false">+IF(H13402&lt;65,65-H13402,0)</f>
        <v>0</v>
      </c>
      <c r="J13402" s="0" t="n">
        <f aca="false">+IF(H13402&gt;$L$12418,H13402-$L$12418,0)</f>
        <v>4</v>
      </c>
      <c r="K13402" s="0" t="n">
        <f aca="false">+I13402+J13402</f>
        <v>4</v>
      </c>
      <c r="L13402" s="32"/>
      <c r="M13402" s="14" t="n">
        <f aca="false">+(L$12416/30.25)+($L$12417*K13402)</f>
        <v>112426.465360192</v>
      </c>
      <c r="T13402" s="0"/>
    </row>
    <row r="13403" customFormat="false" ht="12.75" hidden="false" customHeight="false" outlineLevel="0" collapsed="false">
      <c r="A13403" s="0" t="n">
        <v>1997</v>
      </c>
      <c r="B13403" s="0" t="n">
        <v>9</v>
      </c>
      <c r="C13403" s="0" t="n">
        <v>9</v>
      </c>
      <c r="D13403" s="0" t="n">
        <v>70</v>
      </c>
      <c r="E13403" s="0" t="n">
        <v>63</v>
      </c>
      <c r="F13403" s="0" t="n">
        <v>0</v>
      </c>
      <c r="H13403" s="0" t="n">
        <f aca="false">+(D13403+E13403)/2</f>
        <v>66.5</v>
      </c>
      <c r="I13403" s="0" t="n">
        <f aca="false">+IF(H13403&lt;65,65-H13403,0)</f>
        <v>0</v>
      </c>
      <c r="J13403" s="0" t="n">
        <f aca="false">+IF(H13403&gt;$L$12418,H13403-$L$12418,0)</f>
        <v>1.5</v>
      </c>
      <c r="K13403" s="0" t="n">
        <f aca="false">+I13403+J13403</f>
        <v>1.5</v>
      </c>
      <c r="L13403" s="32"/>
      <c r="M13403" s="14" t="n">
        <f aca="false">+(L$12416/30.25)+($L$12417*K13403)</f>
        <v>44522.853850879</v>
      </c>
      <c r="T13403" s="0"/>
    </row>
    <row r="13404" customFormat="false" ht="12.75" hidden="false" customHeight="false" outlineLevel="0" collapsed="false">
      <c r="A13404" s="0" t="n">
        <v>1997</v>
      </c>
      <c r="B13404" s="0" t="n">
        <v>9</v>
      </c>
      <c r="C13404" s="0" t="n">
        <v>10</v>
      </c>
      <c r="D13404" s="0" t="n">
        <v>69</v>
      </c>
      <c r="E13404" s="0" t="n">
        <v>62</v>
      </c>
      <c r="F13404" s="0" t="n">
        <v>0</v>
      </c>
      <c r="H13404" s="0" t="n">
        <f aca="false">+(D13404+E13404)/2</f>
        <v>65.5</v>
      </c>
      <c r="I13404" s="0" t="n">
        <f aca="false">+IF(H13404&lt;65,65-H13404,0)</f>
        <v>0</v>
      </c>
      <c r="J13404" s="0" t="n">
        <f aca="false">+IF(H13404&gt;$L$12418,H13404-$L$12418,0)</f>
        <v>0.5</v>
      </c>
      <c r="K13404" s="0" t="n">
        <f aca="false">+I13404+J13404</f>
        <v>0.5</v>
      </c>
      <c r="L13404" s="32"/>
      <c r="M13404" s="14" t="n">
        <f aca="false">+(L$12416/30.25)+($L$12417*K13404)</f>
        <v>17361.4092471539</v>
      </c>
      <c r="T13404" s="0"/>
    </row>
    <row r="13405" customFormat="false" ht="12.75" hidden="false" customHeight="false" outlineLevel="0" collapsed="false">
      <c r="A13405" s="0" t="n">
        <v>1997</v>
      </c>
      <c r="B13405" s="0" t="n">
        <v>9</v>
      </c>
      <c r="C13405" s="0" t="n">
        <v>11</v>
      </c>
      <c r="D13405" s="0" t="n">
        <v>76</v>
      </c>
      <c r="E13405" s="0" t="n">
        <v>64</v>
      </c>
      <c r="F13405" s="0" t="n">
        <v>67</v>
      </c>
      <c r="H13405" s="0" t="n">
        <f aca="false">+(D13405+E13405)/2</f>
        <v>70</v>
      </c>
      <c r="I13405" s="0" t="n">
        <f aca="false">+IF(H13405&lt;65,65-H13405,0)</f>
        <v>0</v>
      </c>
      <c r="J13405" s="0" t="n">
        <f aca="false">+IF(H13405&gt;$L$12418,H13405-$L$12418,0)</f>
        <v>5</v>
      </c>
      <c r="K13405" s="0" t="n">
        <f aca="false">+I13405+J13405</f>
        <v>5</v>
      </c>
      <c r="L13405" s="32"/>
      <c r="M13405" s="14" t="n">
        <f aca="false">+(L$12416/30.25)+($L$12417*K13405)</f>
        <v>139587.909963917</v>
      </c>
      <c r="T13405" s="0"/>
    </row>
    <row r="13406" customFormat="false" ht="12.75" hidden="false" customHeight="false" outlineLevel="0" collapsed="false">
      <c r="A13406" s="0" t="n">
        <v>1997</v>
      </c>
      <c r="B13406" s="0" t="n">
        <v>9</v>
      </c>
      <c r="C13406" s="0" t="n">
        <v>12</v>
      </c>
      <c r="D13406" s="0" t="n">
        <v>81</v>
      </c>
      <c r="E13406" s="0" t="n">
        <v>67</v>
      </c>
      <c r="F13406" s="0" t="n">
        <v>0</v>
      </c>
      <c r="H13406" s="0" t="n">
        <f aca="false">+(D13406+E13406)/2</f>
        <v>74</v>
      </c>
      <c r="I13406" s="0" t="n">
        <f aca="false">+IF(H13406&lt;65,65-H13406,0)</f>
        <v>0</v>
      </c>
      <c r="J13406" s="0" t="n">
        <f aca="false">+IF(H13406&gt;$L$12418,H13406-$L$12418,0)</f>
        <v>9</v>
      </c>
      <c r="K13406" s="0" t="n">
        <f aca="false">+I13406+J13406</f>
        <v>9</v>
      </c>
      <c r="L13406" s="32"/>
      <c r="M13406" s="14" t="n">
        <f aca="false">+(L$12416/30.25)+($L$12417*K13406)</f>
        <v>248233.688378817</v>
      </c>
      <c r="T13406" s="0"/>
    </row>
    <row r="13407" customFormat="false" ht="12.75" hidden="false" customHeight="false" outlineLevel="0" collapsed="false">
      <c r="A13407" s="0" t="n">
        <v>1997</v>
      </c>
      <c r="B13407" s="0" t="n">
        <v>9</v>
      </c>
      <c r="C13407" s="0" t="n">
        <v>13</v>
      </c>
      <c r="D13407" s="0" t="n">
        <v>78</v>
      </c>
      <c r="E13407" s="0" t="n">
        <v>63</v>
      </c>
      <c r="F13407" s="0" t="n">
        <v>0</v>
      </c>
      <c r="H13407" s="0" t="n">
        <f aca="false">+(D13407+E13407)/2</f>
        <v>70.5</v>
      </c>
      <c r="I13407" s="0" t="n">
        <f aca="false">+IF(H13407&lt;65,65-H13407,0)</f>
        <v>0</v>
      </c>
      <c r="J13407" s="0" t="n">
        <f aca="false">+IF(H13407&gt;$L$12418,H13407-$L$12418,0)</f>
        <v>5.5</v>
      </c>
      <c r="K13407" s="0" t="n">
        <f aca="false">+I13407+J13407</f>
        <v>5.5</v>
      </c>
      <c r="L13407" s="32"/>
      <c r="M13407" s="14" t="n">
        <f aca="false">+(L$12416/30.25)+($L$12417*K13407)</f>
        <v>153168.632265779</v>
      </c>
      <c r="T13407" s="0"/>
    </row>
    <row r="13408" customFormat="false" ht="12.75" hidden="false" customHeight="false" outlineLevel="0" collapsed="false">
      <c r="A13408" s="0" t="n">
        <v>1997</v>
      </c>
      <c r="B13408" s="0" t="n">
        <v>9</v>
      </c>
      <c r="C13408" s="0" t="n">
        <v>14</v>
      </c>
      <c r="D13408" s="0" t="n">
        <v>80</v>
      </c>
      <c r="E13408" s="0" t="n">
        <v>63</v>
      </c>
      <c r="F13408" s="0" t="n">
        <v>0</v>
      </c>
      <c r="H13408" s="0" t="n">
        <f aca="false">+(D13408+E13408)/2</f>
        <v>71.5</v>
      </c>
      <c r="I13408" s="0" t="n">
        <f aca="false">+IF(H13408&lt;65,65-H13408,0)</f>
        <v>0</v>
      </c>
      <c r="J13408" s="0" t="n">
        <f aca="false">+IF(H13408&gt;$L$12418,H13408-$L$12418,0)</f>
        <v>6.5</v>
      </c>
      <c r="K13408" s="0" t="n">
        <f aca="false">+I13408+J13408</f>
        <v>6.5</v>
      </c>
      <c r="L13408" s="32"/>
      <c r="M13408" s="14" t="n">
        <f aca="false">+(L$12416/30.25)+($L$12417*K13408)</f>
        <v>180330.076869504</v>
      </c>
      <c r="T13408" s="0"/>
    </row>
    <row r="13409" customFormat="false" ht="12.75" hidden="false" customHeight="false" outlineLevel="0" collapsed="false">
      <c r="A13409" s="0" t="n">
        <v>1997</v>
      </c>
      <c r="B13409" s="0" t="n">
        <v>9</v>
      </c>
      <c r="C13409" s="0" t="n">
        <v>15</v>
      </c>
      <c r="D13409" s="0" t="n">
        <v>79</v>
      </c>
      <c r="E13409" s="0" t="n">
        <v>63</v>
      </c>
      <c r="F13409" s="0" t="n">
        <v>0</v>
      </c>
      <c r="H13409" s="0" t="n">
        <f aca="false">+(D13409+E13409)/2</f>
        <v>71</v>
      </c>
      <c r="I13409" s="0" t="n">
        <f aca="false">+IF(H13409&lt;65,65-H13409,0)</f>
        <v>0</v>
      </c>
      <c r="J13409" s="0" t="n">
        <f aca="false">+IF(H13409&gt;$L$12418,H13409-$L$12418,0)</f>
        <v>6</v>
      </c>
      <c r="K13409" s="0" t="n">
        <f aca="false">+I13409+J13409</f>
        <v>6</v>
      </c>
      <c r="L13409" s="32"/>
      <c r="M13409" s="14" t="n">
        <f aca="false">+(L$12416/30.25)+($L$12417*K13409)</f>
        <v>166749.354567642</v>
      </c>
      <c r="T13409" s="0"/>
    </row>
    <row r="13410" customFormat="false" ht="12.75" hidden="false" customHeight="false" outlineLevel="0" collapsed="false">
      <c r="A13410" s="0" t="n">
        <v>1997</v>
      </c>
      <c r="B13410" s="0" t="n">
        <v>9</v>
      </c>
      <c r="C13410" s="0" t="n">
        <v>16</v>
      </c>
      <c r="D13410" s="0" t="n">
        <v>82</v>
      </c>
      <c r="E13410" s="0" t="n">
        <v>65</v>
      </c>
      <c r="F13410" s="0" t="n">
        <v>0</v>
      </c>
      <c r="H13410" s="0" t="n">
        <f aca="false">+(D13410+E13410)/2</f>
        <v>73.5</v>
      </c>
      <c r="I13410" s="0" t="n">
        <f aca="false">+IF(H13410&lt;65,65-H13410,0)</f>
        <v>0</v>
      </c>
      <c r="J13410" s="0" t="n">
        <f aca="false">+IF(H13410&gt;$L$12418,H13410-$L$12418,0)</f>
        <v>8.5</v>
      </c>
      <c r="K13410" s="0" t="n">
        <f aca="false">+I13410+J13410</f>
        <v>8.5</v>
      </c>
      <c r="L13410" s="32"/>
      <c r="M13410" s="14" t="n">
        <f aca="false">+(L$12416/30.25)+($L$12417*K13410)</f>
        <v>234652.966076955</v>
      </c>
      <c r="T13410" s="0"/>
    </row>
    <row r="13411" customFormat="false" ht="12.75" hidden="false" customHeight="false" outlineLevel="0" collapsed="false">
      <c r="A13411" s="0" t="n">
        <v>1997</v>
      </c>
      <c r="B13411" s="0" t="n">
        <v>9</v>
      </c>
      <c r="C13411" s="0" t="n">
        <v>17</v>
      </c>
      <c r="D13411" s="0" t="n">
        <v>77</v>
      </c>
      <c r="E13411" s="0" t="n">
        <v>61</v>
      </c>
      <c r="F13411" s="0" t="n">
        <v>0</v>
      </c>
      <c r="H13411" s="0" t="n">
        <f aca="false">+(D13411+E13411)/2</f>
        <v>69</v>
      </c>
      <c r="I13411" s="0" t="n">
        <f aca="false">+IF(H13411&lt;65,65-H13411,0)</f>
        <v>0</v>
      </c>
      <c r="J13411" s="0" t="n">
        <f aca="false">+IF(H13411&gt;$L$12418,H13411-$L$12418,0)</f>
        <v>4</v>
      </c>
      <c r="K13411" s="0" t="n">
        <f aca="false">+I13411+J13411</f>
        <v>4</v>
      </c>
      <c r="L13411" s="32"/>
      <c r="M13411" s="14" t="n">
        <f aca="false">+(L$12416/30.25)+($L$12417*K13411)</f>
        <v>112426.465360192</v>
      </c>
      <c r="T13411" s="0"/>
    </row>
    <row r="13412" customFormat="false" ht="12.75" hidden="false" customHeight="false" outlineLevel="0" collapsed="false">
      <c r="A13412" s="0" t="n">
        <v>1997</v>
      </c>
      <c r="B13412" s="0" t="n">
        <v>9</v>
      </c>
      <c r="C13412" s="0" t="n">
        <v>18</v>
      </c>
      <c r="D13412" s="0" t="n">
        <v>80</v>
      </c>
      <c r="E13412" s="0" t="n">
        <v>68</v>
      </c>
      <c r="F13412" s="0" t="n">
        <v>0</v>
      </c>
      <c r="H13412" s="0" t="n">
        <f aca="false">+(D13412+E13412)/2</f>
        <v>74</v>
      </c>
      <c r="I13412" s="0" t="n">
        <f aca="false">+IF(H13412&lt;65,65-H13412,0)</f>
        <v>0</v>
      </c>
      <c r="J13412" s="0" t="n">
        <f aca="false">+IF(H13412&gt;$L$12418,H13412-$L$12418,0)</f>
        <v>9</v>
      </c>
      <c r="K13412" s="0" t="n">
        <f aca="false">+I13412+J13412</f>
        <v>9</v>
      </c>
      <c r="L13412" s="32"/>
      <c r="M13412" s="14" t="n">
        <f aca="false">+(L$12416/30.25)+($L$12417*K13412)</f>
        <v>248233.688378817</v>
      </c>
      <c r="T13412" s="0"/>
    </row>
    <row r="13413" customFormat="false" ht="12.75" hidden="false" customHeight="false" outlineLevel="0" collapsed="false">
      <c r="A13413" s="0" t="n">
        <v>1997</v>
      </c>
      <c r="B13413" s="0" t="n">
        <v>9</v>
      </c>
      <c r="C13413" s="0" t="n">
        <v>19</v>
      </c>
      <c r="D13413" s="0" t="n">
        <v>83</v>
      </c>
      <c r="E13413" s="0" t="n">
        <v>61</v>
      </c>
      <c r="F13413" s="0" t="n">
        <v>0</v>
      </c>
      <c r="H13413" s="0" t="n">
        <f aca="false">+(D13413+E13413)/2</f>
        <v>72</v>
      </c>
      <c r="I13413" s="0" t="n">
        <f aca="false">+IF(H13413&lt;65,65-H13413,0)</f>
        <v>0</v>
      </c>
      <c r="J13413" s="0" t="n">
        <f aca="false">+IF(H13413&gt;$L$12418,H13413-$L$12418,0)</f>
        <v>7</v>
      </c>
      <c r="K13413" s="0" t="n">
        <f aca="false">+I13413+J13413</f>
        <v>7</v>
      </c>
      <c r="L13413" s="32"/>
      <c r="M13413" s="14" t="n">
        <f aca="false">+(L$12416/30.25)+($L$12417*K13413)</f>
        <v>193910.799171367</v>
      </c>
      <c r="T13413" s="0"/>
    </row>
    <row r="13414" customFormat="false" ht="12.75" hidden="false" customHeight="false" outlineLevel="0" collapsed="false">
      <c r="A13414" s="0" t="n">
        <v>1997</v>
      </c>
      <c r="B13414" s="0" t="n">
        <v>9</v>
      </c>
      <c r="C13414" s="0" t="n">
        <v>20</v>
      </c>
      <c r="D13414" s="0" t="n">
        <v>82</v>
      </c>
      <c r="E13414" s="0" t="n">
        <v>57</v>
      </c>
      <c r="F13414" s="0" t="n">
        <v>4</v>
      </c>
      <c r="H13414" s="0" t="n">
        <f aca="false">+(D13414+E13414)/2</f>
        <v>69.5</v>
      </c>
      <c r="I13414" s="0" t="n">
        <f aca="false">+IF(H13414&lt;65,65-H13414,0)</f>
        <v>0</v>
      </c>
      <c r="J13414" s="0" t="n">
        <f aca="false">+IF(H13414&gt;$L$12418,H13414-$L$12418,0)</f>
        <v>4.5</v>
      </c>
      <c r="K13414" s="0" t="n">
        <f aca="false">+I13414+J13414</f>
        <v>4.5</v>
      </c>
      <c r="L13414" s="32"/>
      <c r="M13414" s="14" t="n">
        <f aca="false">+(L$12416/30.25)+($L$12417*K13414)</f>
        <v>126007.187662054</v>
      </c>
      <c r="T13414" s="0"/>
    </row>
    <row r="13415" customFormat="false" ht="12.75" hidden="false" customHeight="false" outlineLevel="0" collapsed="false">
      <c r="A13415" s="0" t="n">
        <v>1997</v>
      </c>
      <c r="B13415" s="0" t="n">
        <v>9</v>
      </c>
      <c r="C13415" s="0" t="n">
        <v>21</v>
      </c>
      <c r="D13415" s="0" t="n">
        <v>64</v>
      </c>
      <c r="E13415" s="0" t="n">
        <v>53</v>
      </c>
      <c r="F13415" s="0" t="n">
        <v>0</v>
      </c>
      <c r="H13415" s="0" t="n">
        <f aca="false">+(D13415+E13415)/2</f>
        <v>58.5</v>
      </c>
      <c r="I13415" s="0" t="n">
        <f aca="false">+IF(H13415&lt;65,65-H13415,0)</f>
        <v>6.5</v>
      </c>
      <c r="J13415" s="0" t="n">
        <f aca="false">+IF(H13415&gt;$L$12418,H13415-$L$12418,0)</f>
        <v>0</v>
      </c>
      <c r="K13415" s="0" t="n">
        <f aca="false">+I13415+J13415</f>
        <v>6.5</v>
      </c>
      <c r="L13415" s="32"/>
      <c r="M13415" s="14" t="n">
        <f aca="false">+(L$12416/30.25)+($L$12417*K13415)</f>
        <v>180330.076869504</v>
      </c>
      <c r="T13415" s="0"/>
    </row>
    <row r="13416" customFormat="false" ht="12.75" hidden="false" customHeight="false" outlineLevel="0" collapsed="false">
      <c r="A13416" s="0" t="n">
        <v>1997</v>
      </c>
      <c r="B13416" s="0" t="n">
        <v>9</v>
      </c>
      <c r="C13416" s="0" t="n">
        <v>22</v>
      </c>
      <c r="D13416" s="0" t="n">
        <v>68</v>
      </c>
      <c r="E13416" s="0" t="n">
        <v>48</v>
      </c>
      <c r="F13416" s="0" t="n">
        <v>0</v>
      </c>
      <c r="H13416" s="0" t="n">
        <f aca="false">+(D13416+E13416)/2</f>
        <v>58</v>
      </c>
      <c r="I13416" s="0" t="n">
        <f aca="false">+IF(H13416&lt;65,65-H13416,0)</f>
        <v>7</v>
      </c>
      <c r="J13416" s="0" t="n">
        <f aca="false">+IF(H13416&gt;$L$12418,H13416-$L$12418,0)</f>
        <v>0</v>
      </c>
      <c r="K13416" s="0" t="n">
        <f aca="false">+I13416+J13416</f>
        <v>7</v>
      </c>
      <c r="L13416" s="32"/>
      <c r="M13416" s="14" t="n">
        <f aca="false">+(L$12416/30.25)+($L$12417*K13416)</f>
        <v>193910.799171367</v>
      </c>
      <c r="T13416" s="0"/>
    </row>
    <row r="13417" customFormat="false" ht="12.75" hidden="false" customHeight="false" outlineLevel="0" collapsed="false">
      <c r="A13417" s="0" t="n">
        <v>1997</v>
      </c>
      <c r="B13417" s="0" t="n">
        <v>9</v>
      </c>
      <c r="C13417" s="0" t="n">
        <v>23</v>
      </c>
      <c r="D13417" s="0" t="n">
        <v>64</v>
      </c>
      <c r="E13417" s="0" t="n">
        <v>56</v>
      </c>
      <c r="F13417" s="0" t="n">
        <v>1</v>
      </c>
      <c r="H13417" s="0" t="n">
        <f aca="false">+(D13417+E13417)/2</f>
        <v>60</v>
      </c>
      <c r="I13417" s="0" t="n">
        <f aca="false">+IF(H13417&lt;65,65-H13417,0)</f>
        <v>5</v>
      </c>
      <c r="J13417" s="0" t="n">
        <f aca="false">+IF(H13417&gt;$L$12418,H13417-$L$12418,0)</f>
        <v>0</v>
      </c>
      <c r="K13417" s="0" t="n">
        <f aca="false">+I13417+J13417</f>
        <v>5</v>
      </c>
      <c r="L13417" s="32"/>
      <c r="M13417" s="14" t="n">
        <f aca="false">+(L$12416/30.25)+($L$12417*K13417)</f>
        <v>139587.909963917</v>
      </c>
      <c r="T13417" s="0"/>
    </row>
    <row r="13418" customFormat="false" ht="12.75" hidden="false" customHeight="false" outlineLevel="0" collapsed="false">
      <c r="A13418" s="0" t="n">
        <v>1997</v>
      </c>
      <c r="B13418" s="0" t="n">
        <v>9</v>
      </c>
      <c r="C13418" s="0" t="n">
        <v>24</v>
      </c>
      <c r="D13418" s="0" t="n">
        <v>60</v>
      </c>
      <c r="E13418" s="0" t="n">
        <v>50</v>
      </c>
      <c r="F13418" s="0" t="n">
        <v>0</v>
      </c>
      <c r="H13418" s="0" t="n">
        <f aca="false">+(D13418+E13418)/2</f>
        <v>55</v>
      </c>
      <c r="I13418" s="0" t="n">
        <f aca="false">+IF(H13418&lt;65,65-H13418,0)</f>
        <v>10</v>
      </c>
      <c r="J13418" s="0" t="n">
        <f aca="false">+IF(H13418&gt;$L$12418,H13418-$L$12418,0)</f>
        <v>0</v>
      </c>
      <c r="K13418" s="0" t="n">
        <f aca="false">+I13418+J13418</f>
        <v>10</v>
      </c>
      <c r="L13418" s="32"/>
      <c r="M13418" s="14" t="n">
        <f aca="false">+(L$12416/30.25)+($L$12417*K13418)</f>
        <v>275395.132982542</v>
      </c>
      <c r="T13418" s="0"/>
    </row>
    <row r="13419" customFormat="false" ht="12.75" hidden="false" customHeight="false" outlineLevel="0" collapsed="false">
      <c r="A13419" s="0" t="n">
        <v>1997</v>
      </c>
      <c r="B13419" s="0" t="n">
        <v>9</v>
      </c>
      <c r="C13419" s="0" t="n">
        <v>25</v>
      </c>
      <c r="D13419" s="0" t="n">
        <v>67</v>
      </c>
      <c r="E13419" s="0" t="n">
        <v>48</v>
      </c>
      <c r="F13419" s="0" t="n">
        <v>0</v>
      </c>
      <c r="H13419" s="0" t="n">
        <f aca="false">+(D13419+E13419)/2</f>
        <v>57.5</v>
      </c>
      <c r="I13419" s="0" t="n">
        <f aca="false">+IF(H13419&lt;65,65-H13419,0)</f>
        <v>7.5</v>
      </c>
      <c r="J13419" s="0" t="n">
        <f aca="false">+IF(H13419&gt;$L$12418,H13419-$L$12418,0)</f>
        <v>0</v>
      </c>
      <c r="K13419" s="0" t="n">
        <f aca="false">+I13419+J13419</f>
        <v>7.5</v>
      </c>
      <c r="L13419" s="32"/>
      <c r="M13419" s="14" t="n">
        <f aca="false">+(L$12416/30.25)+($L$12417*K13419)</f>
        <v>207491.52147323</v>
      </c>
      <c r="T13419" s="0"/>
    </row>
    <row r="13420" customFormat="false" ht="12.75" hidden="false" customHeight="false" outlineLevel="0" collapsed="false">
      <c r="A13420" s="0" t="n">
        <v>1997</v>
      </c>
      <c r="B13420" s="0" t="n">
        <v>9</v>
      </c>
      <c r="C13420" s="0" t="n">
        <v>26</v>
      </c>
      <c r="D13420" s="0" t="n">
        <v>74</v>
      </c>
      <c r="E13420" s="0" t="n">
        <v>56</v>
      </c>
      <c r="F13420" s="0" t="n">
        <v>0</v>
      </c>
      <c r="H13420" s="0" t="n">
        <f aca="false">+(D13420+E13420)/2</f>
        <v>65</v>
      </c>
      <c r="I13420" s="0" t="n">
        <f aca="false">+IF(H13420&lt;65,65-H13420,0)</f>
        <v>0</v>
      </c>
      <c r="J13420" s="0" t="n">
        <f aca="false">+IF(H13420&gt;$L$12418,H13420-$L$12418,0)</f>
        <v>0</v>
      </c>
      <c r="K13420" s="0" t="n">
        <f aca="false">+I13420+J13420</f>
        <v>0</v>
      </c>
      <c r="L13420" s="32"/>
      <c r="M13420" s="14" t="n">
        <f aca="false">+(L$12416/30.25)+($L$12417*K13420)</f>
        <v>3780.68694529135</v>
      </c>
      <c r="T13420" s="0"/>
    </row>
    <row r="13421" customFormat="false" ht="12.75" hidden="false" customHeight="false" outlineLevel="0" collapsed="false">
      <c r="A13421" s="0" t="n">
        <v>1997</v>
      </c>
      <c r="B13421" s="0" t="n">
        <v>9</v>
      </c>
      <c r="C13421" s="0" t="n">
        <v>27</v>
      </c>
      <c r="D13421" s="0" t="n">
        <v>66</v>
      </c>
      <c r="E13421" s="0" t="n">
        <v>49</v>
      </c>
      <c r="F13421" s="0" t="n">
        <v>0</v>
      </c>
      <c r="H13421" s="0" t="n">
        <f aca="false">+(D13421+E13421)/2</f>
        <v>57.5</v>
      </c>
      <c r="I13421" s="0" t="n">
        <f aca="false">+IF(H13421&lt;65,65-H13421,0)</f>
        <v>7.5</v>
      </c>
      <c r="J13421" s="0" t="n">
        <f aca="false">+IF(H13421&gt;$L$12418,H13421-$L$12418,0)</f>
        <v>0</v>
      </c>
      <c r="K13421" s="0" t="n">
        <f aca="false">+I13421+J13421</f>
        <v>7.5</v>
      </c>
      <c r="L13421" s="32"/>
      <c r="M13421" s="14" t="n">
        <f aca="false">+(L$12416/30.25)+($L$12417*K13421)</f>
        <v>207491.52147323</v>
      </c>
      <c r="T13421" s="0"/>
    </row>
    <row r="13422" customFormat="false" ht="12.75" hidden="false" customHeight="false" outlineLevel="0" collapsed="false">
      <c r="A13422" s="0" t="n">
        <v>1997</v>
      </c>
      <c r="B13422" s="0" t="n">
        <v>9</v>
      </c>
      <c r="C13422" s="0" t="n">
        <v>28</v>
      </c>
      <c r="D13422" s="0" t="n">
        <v>70</v>
      </c>
      <c r="E13422" s="0" t="n">
        <v>56</v>
      </c>
      <c r="F13422" s="0" t="n">
        <v>70</v>
      </c>
      <c r="H13422" s="0" t="n">
        <f aca="false">+(D13422+E13422)/2</f>
        <v>63</v>
      </c>
      <c r="I13422" s="0" t="n">
        <f aca="false">+IF(H13422&lt;65,65-H13422,0)</f>
        <v>2</v>
      </c>
      <c r="J13422" s="0" t="n">
        <f aca="false">+IF(H13422&gt;$L$12418,H13422-$L$12418,0)</f>
        <v>0</v>
      </c>
      <c r="K13422" s="0" t="n">
        <f aca="false">+I13422+J13422</f>
        <v>2</v>
      </c>
      <c r="L13422" s="32"/>
      <c r="M13422" s="14" t="n">
        <f aca="false">+(L$12416/30.25)+($L$12417*K13422)</f>
        <v>58103.5761527415</v>
      </c>
      <c r="T13422" s="0"/>
    </row>
    <row r="13423" customFormat="false" ht="12.75" hidden="false" customHeight="false" outlineLevel="0" collapsed="false">
      <c r="A13423" s="0" t="n">
        <v>1997</v>
      </c>
      <c r="B13423" s="0" t="n">
        <v>9</v>
      </c>
      <c r="C13423" s="0" t="n">
        <v>29</v>
      </c>
      <c r="D13423" s="0" t="n">
        <v>72</v>
      </c>
      <c r="E13423" s="0" t="n">
        <v>62</v>
      </c>
      <c r="F13423" s="0" t="n">
        <v>51</v>
      </c>
      <c r="H13423" s="0" t="n">
        <f aca="false">+(D13423+E13423)/2</f>
        <v>67</v>
      </c>
      <c r="I13423" s="0" t="n">
        <f aca="false">+IF(H13423&lt;65,65-H13423,0)</f>
        <v>0</v>
      </c>
      <c r="J13423" s="0" t="n">
        <f aca="false">+IF(H13423&gt;$L$12418,H13423-$L$12418,0)</f>
        <v>2</v>
      </c>
      <c r="K13423" s="0" t="n">
        <f aca="false">+I13423+J13423</f>
        <v>2</v>
      </c>
      <c r="L13423" s="32"/>
      <c r="M13423" s="14" t="n">
        <f aca="false">+(L$12416/30.25)+($L$12417*K13423)</f>
        <v>58103.5761527415</v>
      </c>
      <c r="T13423" s="0"/>
    </row>
    <row r="13424" customFormat="false" ht="12.75" hidden="false" customHeight="false" outlineLevel="0" collapsed="false">
      <c r="A13424" s="0" t="n">
        <v>1997</v>
      </c>
      <c r="B13424" s="0" t="n">
        <v>9</v>
      </c>
      <c r="C13424" s="0" t="n">
        <v>30</v>
      </c>
      <c r="D13424" s="0" t="n">
        <v>73</v>
      </c>
      <c r="E13424" s="0" t="n">
        <v>59</v>
      </c>
      <c r="F13424" s="0" t="n">
        <v>0</v>
      </c>
      <c r="H13424" s="0" t="n">
        <f aca="false">+(D13424+E13424)/2</f>
        <v>66</v>
      </c>
      <c r="I13424" s="0" t="n">
        <f aca="false">+IF(H13424&lt;65,65-H13424,0)</f>
        <v>0</v>
      </c>
      <c r="J13424" s="0" t="n">
        <f aca="false">+IF(H13424&gt;$L$12418,H13424-$L$12418,0)</f>
        <v>1</v>
      </c>
      <c r="K13424" s="0" t="n">
        <f aca="false">+I13424+J13424</f>
        <v>1</v>
      </c>
      <c r="L13424" s="32"/>
      <c r="M13424" s="14" t="n">
        <f aca="false">+(L$12416/30.25)+($L$12417*K13424)</f>
        <v>30942.1315490164</v>
      </c>
      <c r="T13424" s="0"/>
    </row>
    <row r="13425" customFormat="false" ht="12.75" hidden="false" customHeight="false" outlineLevel="0" collapsed="false">
      <c r="A13425" s="0" t="n">
        <v>1997</v>
      </c>
      <c r="B13425" s="0" t="n">
        <v>10</v>
      </c>
      <c r="C13425" s="0" t="n">
        <v>1</v>
      </c>
      <c r="D13425" s="0" t="n">
        <v>61</v>
      </c>
      <c r="E13425" s="0" t="n">
        <v>45</v>
      </c>
      <c r="F13425" s="0" t="n">
        <v>0</v>
      </c>
      <c r="H13425" s="0" t="n">
        <f aca="false">+(D13425+E13425)/2</f>
        <v>53</v>
      </c>
      <c r="I13425" s="0" t="n">
        <f aca="false">+IF(H13425&lt;65,65-H13425,0)</f>
        <v>12</v>
      </c>
      <c r="J13425" s="0" t="n">
        <f aca="false">+IF(H13425&gt;$L$12418,H13425-$L$12418,0)</f>
        <v>0</v>
      </c>
      <c r="K13425" s="0" t="n">
        <f aca="false">+I13425+J13425</f>
        <v>12</v>
      </c>
      <c r="L13425" s="32"/>
      <c r="M13425" s="14" t="n">
        <f aca="false">+(L$12416/30.25)+($L$12417*K13425)</f>
        <v>329718.022189993</v>
      </c>
      <c r="T13425" s="0"/>
    </row>
    <row r="13426" customFormat="false" ht="12.75" hidden="false" customHeight="false" outlineLevel="0" collapsed="false">
      <c r="A13426" s="0" t="n">
        <v>1997</v>
      </c>
      <c r="B13426" s="0" t="n">
        <v>10</v>
      </c>
      <c r="C13426" s="0" t="n">
        <v>2</v>
      </c>
      <c r="D13426" s="0" t="n">
        <v>60</v>
      </c>
      <c r="E13426" s="0" t="n">
        <v>42</v>
      </c>
      <c r="F13426" s="0" t="n">
        <v>0</v>
      </c>
      <c r="H13426" s="0" t="n">
        <f aca="false">+(D13426+E13426)/2</f>
        <v>51</v>
      </c>
      <c r="I13426" s="0" t="n">
        <f aca="false">+IF(H13426&lt;65,65-H13426,0)</f>
        <v>14</v>
      </c>
      <c r="J13426" s="0" t="n">
        <f aca="false">+IF(H13426&gt;$L$12418,H13426-$L$12418,0)</f>
        <v>0</v>
      </c>
      <c r="K13426" s="0" t="n">
        <f aca="false">+I13426+J13426</f>
        <v>14</v>
      </c>
      <c r="L13426" s="32"/>
      <c r="M13426" s="14" t="n">
        <f aca="false">+(L$12416/30.25)+($L$12417*K13426)</f>
        <v>384040.911397443</v>
      </c>
      <c r="T13426" s="0"/>
    </row>
    <row r="13427" customFormat="false" ht="12.75" hidden="false" customHeight="false" outlineLevel="0" collapsed="false">
      <c r="A13427" s="0" t="n">
        <v>1997</v>
      </c>
      <c r="B13427" s="0" t="n">
        <v>10</v>
      </c>
      <c r="C13427" s="0" t="n">
        <v>3</v>
      </c>
      <c r="D13427" s="0" t="n">
        <v>64</v>
      </c>
      <c r="E13427" s="0" t="n">
        <v>53</v>
      </c>
      <c r="F13427" s="0" t="n">
        <v>0</v>
      </c>
      <c r="H13427" s="0" t="n">
        <f aca="false">+(D13427+E13427)/2</f>
        <v>58.5</v>
      </c>
      <c r="I13427" s="0" t="n">
        <f aca="false">+IF(H13427&lt;65,65-H13427,0)</f>
        <v>6.5</v>
      </c>
      <c r="J13427" s="0" t="n">
        <f aca="false">+IF(H13427&gt;$L$12418,H13427-$L$12418,0)</f>
        <v>0</v>
      </c>
      <c r="K13427" s="0" t="n">
        <f aca="false">+I13427+J13427</f>
        <v>6.5</v>
      </c>
      <c r="L13427" s="32"/>
      <c r="M13427" s="14" t="n">
        <f aca="false">+(L$12416/30.25)+($L$12417*K13427)</f>
        <v>180330.076869504</v>
      </c>
      <c r="T13427" s="0"/>
    </row>
    <row r="13428" customFormat="false" ht="12.75" hidden="false" customHeight="false" outlineLevel="0" collapsed="false">
      <c r="A13428" s="0" t="n">
        <v>1997</v>
      </c>
      <c r="B13428" s="0" t="n">
        <v>10</v>
      </c>
      <c r="C13428" s="0" t="n">
        <v>4</v>
      </c>
      <c r="D13428" s="0" t="n">
        <v>70</v>
      </c>
      <c r="E13428" s="0" t="n">
        <v>59</v>
      </c>
      <c r="F13428" s="0" t="n">
        <v>0</v>
      </c>
      <c r="H13428" s="0" t="n">
        <f aca="false">+(D13428+E13428)/2</f>
        <v>64.5</v>
      </c>
      <c r="I13428" s="0" t="n">
        <f aca="false">+IF(H13428&lt;65,65-H13428,0)</f>
        <v>0.5</v>
      </c>
      <c r="J13428" s="0" t="n">
        <f aca="false">+IF(H13428&gt;$L$12418,H13428-$L$12418,0)</f>
        <v>0</v>
      </c>
      <c r="K13428" s="0" t="n">
        <f aca="false">+I13428+J13428</f>
        <v>0.5</v>
      </c>
      <c r="L13428" s="32"/>
      <c r="M13428" s="14" t="n">
        <f aca="false">+(L$12416/30.25)+($L$12417*K13428)</f>
        <v>17361.4092471539</v>
      </c>
      <c r="T13428" s="0"/>
    </row>
    <row r="13429" customFormat="false" ht="12.75" hidden="false" customHeight="false" outlineLevel="0" collapsed="false">
      <c r="A13429" s="0" t="n">
        <v>1997</v>
      </c>
      <c r="B13429" s="0" t="n">
        <v>10</v>
      </c>
      <c r="C13429" s="0" t="n">
        <v>5</v>
      </c>
      <c r="D13429" s="0" t="n">
        <v>79</v>
      </c>
      <c r="E13429" s="0" t="n">
        <v>61</v>
      </c>
      <c r="F13429" s="0" t="n">
        <v>0</v>
      </c>
      <c r="H13429" s="0" t="n">
        <f aca="false">+(D13429+E13429)/2</f>
        <v>70</v>
      </c>
      <c r="I13429" s="0" t="n">
        <f aca="false">+IF(H13429&lt;65,65-H13429,0)</f>
        <v>0</v>
      </c>
      <c r="J13429" s="0" t="n">
        <f aca="false">+IF(H13429&gt;$L$12418,H13429-$L$12418,0)</f>
        <v>5</v>
      </c>
      <c r="K13429" s="0" t="n">
        <f aca="false">+I13429+J13429</f>
        <v>5</v>
      </c>
      <c r="L13429" s="32"/>
      <c r="M13429" s="14" t="n">
        <f aca="false">+(L$12416/30.25)+($L$12417*K13429)</f>
        <v>139587.909963917</v>
      </c>
      <c r="T13429" s="0"/>
    </row>
    <row r="13430" customFormat="false" ht="12.75" hidden="false" customHeight="false" outlineLevel="0" collapsed="false">
      <c r="A13430" s="0" t="n">
        <v>1997</v>
      </c>
      <c r="B13430" s="0" t="n">
        <v>10</v>
      </c>
      <c r="C13430" s="0" t="n">
        <v>6</v>
      </c>
      <c r="D13430" s="0" t="n">
        <v>85</v>
      </c>
      <c r="E13430" s="0" t="n">
        <v>63</v>
      </c>
      <c r="F13430" s="0" t="n">
        <v>0</v>
      </c>
      <c r="H13430" s="0" t="n">
        <f aca="false">+(D13430+E13430)/2</f>
        <v>74</v>
      </c>
      <c r="I13430" s="0" t="n">
        <f aca="false">+IF(H13430&lt;65,65-H13430,0)</f>
        <v>0</v>
      </c>
      <c r="J13430" s="0" t="n">
        <f aca="false">+IF(H13430&gt;$L$12418,H13430-$L$12418,0)</f>
        <v>9</v>
      </c>
      <c r="K13430" s="0" t="n">
        <f aca="false">+I13430+J13430</f>
        <v>9</v>
      </c>
      <c r="L13430" s="32"/>
      <c r="M13430" s="14" t="n">
        <f aca="false">+(L$12416/30.25)+($L$12417*K13430)</f>
        <v>248233.688378817</v>
      </c>
      <c r="T13430" s="0"/>
    </row>
    <row r="13431" customFormat="false" ht="12.75" hidden="false" customHeight="false" outlineLevel="0" collapsed="false">
      <c r="A13431" s="0" t="n">
        <v>1997</v>
      </c>
      <c r="B13431" s="0" t="n">
        <v>10</v>
      </c>
      <c r="C13431" s="0" t="n">
        <v>7</v>
      </c>
      <c r="D13431" s="0" t="n">
        <v>79</v>
      </c>
      <c r="E13431" s="0" t="n">
        <v>60</v>
      </c>
      <c r="F13431" s="0" t="n">
        <v>0</v>
      </c>
      <c r="H13431" s="0" t="n">
        <f aca="false">+(D13431+E13431)/2</f>
        <v>69.5</v>
      </c>
      <c r="I13431" s="0" t="n">
        <f aca="false">+IF(H13431&lt;65,65-H13431,0)</f>
        <v>0</v>
      </c>
      <c r="J13431" s="0" t="n">
        <f aca="false">+IF(H13431&gt;$L$12418,H13431-$L$12418,0)</f>
        <v>4.5</v>
      </c>
      <c r="K13431" s="0" t="n">
        <f aca="false">+I13431+J13431</f>
        <v>4.5</v>
      </c>
      <c r="L13431" s="32"/>
      <c r="M13431" s="14" t="n">
        <f aca="false">+(L$12416/30.25)+($L$12417*K13431)</f>
        <v>126007.187662054</v>
      </c>
      <c r="T13431" s="0"/>
    </row>
    <row r="13432" customFormat="false" ht="12.75" hidden="false" customHeight="false" outlineLevel="0" collapsed="false">
      <c r="A13432" s="0" t="n">
        <v>1997</v>
      </c>
      <c r="B13432" s="0" t="n">
        <v>10</v>
      </c>
      <c r="C13432" s="0" t="n">
        <v>8</v>
      </c>
      <c r="D13432" s="0" t="n">
        <v>72</v>
      </c>
      <c r="E13432" s="0" t="n">
        <v>62</v>
      </c>
      <c r="F13432" s="0" t="n">
        <v>0</v>
      </c>
      <c r="H13432" s="0" t="n">
        <f aca="false">+(D13432+E13432)/2</f>
        <v>67</v>
      </c>
      <c r="I13432" s="0" t="n">
        <f aca="false">+IF(H13432&lt;65,65-H13432,0)</f>
        <v>0</v>
      </c>
      <c r="J13432" s="0" t="n">
        <f aca="false">+IF(H13432&gt;$L$12418,H13432-$L$12418,0)</f>
        <v>2</v>
      </c>
      <c r="K13432" s="0" t="n">
        <f aca="false">+I13432+J13432</f>
        <v>2</v>
      </c>
      <c r="L13432" s="32"/>
      <c r="M13432" s="14" t="n">
        <f aca="false">+(L$12416/30.25)+($L$12417*K13432)</f>
        <v>58103.5761527415</v>
      </c>
      <c r="T13432" s="0"/>
    </row>
    <row r="13433" customFormat="false" ht="12.75" hidden="false" customHeight="false" outlineLevel="0" collapsed="false">
      <c r="A13433" s="0" t="n">
        <v>1997</v>
      </c>
      <c r="B13433" s="0" t="n">
        <v>10</v>
      </c>
      <c r="C13433" s="0" t="n">
        <v>9</v>
      </c>
      <c r="D13433" s="0" t="n">
        <v>78</v>
      </c>
      <c r="E13433" s="0" t="n">
        <v>60</v>
      </c>
      <c r="F13433" s="0" t="n">
        <v>0</v>
      </c>
      <c r="H13433" s="0" t="n">
        <f aca="false">+(D13433+E13433)/2</f>
        <v>69</v>
      </c>
      <c r="I13433" s="0" t="n">
        <f aca="false">+IF(H13433&lt;65,65-H13433,0)</f>
        <v>0</v>
      </c>
      <c r="J13433" s="0" t="n">
        <f aca="false">+IF(H13433&gt;$L$12418,H13433-$L$12418,0)</f>
        <v>4</v>
      </c>
      <c r="K13433" s="0" t="n">
        <f aca="false">+I13433+J13433</f>
        <v>4</v>
      </c>
      <c r="L13433" s="32"/>
      <c r="M13433" s="14" t="n">
        <f aca="false">+(L$12416/30.25)+($L$12417*K13433)</f>
        <v>112426.465360192</v>
      </c>
      <c r="T13433" s="0"/>
    </row>
    <row r="13434" customFormat="false" ht="12.75" hidden="false" customHeight="false" outlineLevel="0" collapsed="false">
      <c r="A13434" s="0" t="n">
        <v>1997</v>
      </c>
      <c r="B13434" s="0" t="n">
        <v>10</v>
      </c>
      <c r="C13434" s="0" t="n">
        <v>10</v>
      </c>
      <c r="D13434" s="0" t="n">
        <v>82</v>
      </c>
      <c r="E13434" s="0" t="n">
        <v>61</v>
      </c>
      <c r="F13434" s="0" t="n">
        <v>0</v>
      </c>
      <c r="H13434" s="0" t="n">
        <f aca="false">+(D13434+E13434)/2</f>
        <v>71.5</v>
      </c>
      <c r="I13434" s="0" t="n">
        <f aca="false">+IF(H13434&lt;65,65-H13434,0)</f>
        <v>0</v>
      </c>
      <c r="J13434" s="0" t="n">
        <f aca="false">+IF(H13434&gt;$L$12418,H13434-$L$12418,0)</f>
        <v>6.5</v>
      </c>
      <c r="K13434" s="0" t="n">
        <f aca="false">+I13434+J13434</f>
        <v>6.5</v>
      </c>
      <c r="L13434" s="32"/>
      <c r="M13434" s="14" t="n">
        <f aca="false">+(L$12416/30.25)+($L$12417*K13434)</f>
        <v>180330.076869504</v>
      </c>
      <c r="T13434" s="0"/>
    </row>
    <row r="13435" customFormat="false" ht="12.75" hidden="false" customHeight="false" outlineLevel="0" collapsed="false">
      <c r="A13435" s="0" t="n">
        <v>1997</v>
      </c>
      <c r="B13435" s="0" t="n">
        <v>10</v>
      </c>
      <c r="C13435" s="0" t="n">
        <v>11</v>
      </c>
      <c r="D13435" s="0" t="n">
        <v>66</v>
      </c>
      <c r="E13435" s="0" t="n">
        <v>52</v>
      </c>
      <c r="F13435" s="0" t="n">
        <v>0</v>
      </c>
      <c r="H13435" s="0" t="n">
        <f aca="false">+(D13435+E13435)/2</f>
        <v>59</v>
      </c>
      <c r="I13435" s="0" t="n">
        <f aca="false">+IF(H13435&lt;65,65-H13435,0)</f>
        <v>6</v>
      </c>
      <c r="J13435" s="0" t="n">
        <f aca="false">+IF(H13435&gt;$L$12418,H13435-$L$12418,0)</f>
        <v>0</v>
      </c>
      <c r="K13435" s="0" t="n">
        <f aca="false">+I13435+J13435</f>
        <v>6</v>
      </c>
      <c r="L13435" s="32"/>
      <c r="M13435" s="14" t="n">
        <f aca="false">+(L$12416/30.25)+($L$12417*K13435)</f>
        <v>166749.354567642</v>
      </c>
      <c r="T13435" s="0"/>
    </row>
    <row r="13436" customFormat="false" ht="12.75" hidden="false" customHeight="false" outlineLevel="0" collapsed="false">
      <c r="A13436" s="0" t="n">
        <v>1997</v>
      </c>
      <c r="B13436" s="0" t="n">
        <v>10</v>
      </c>
      <c r="C13436" s="0" t="n">
        <v>12</v>
      </c>
      <c r="D13436" s="0" t="n">
        <v>69</v>
      </c>
      <c r="E13436" s="0" t="n">
        <v>49</v>
      </c>
      <c r="F13436" s="0" t="n">
        <v>0</v>
      </c>
      <c r="H13436" s="0" t="n">
        <f aca="false">+(D13436+E13436)/2</f>
        <v>59</v>
      </c>
      <c r="I13436" s="0" t="n">
        <f aca="false">+IF(H13436&lt;65,65-H13436,0)</f>
        <v>6</v>
      </c>
      <c r="J13436" s="0" t="n">
        <f aca="false">+IF(H13436&gt;$L$12418,H13436-$L$12418,0)</f>
        <v>0</v>
      </c>
      <c r="K13436" s="0" t="n">
        <f aca="false">+I13436+J13436</f>
        <v>6</v>
      </c>
      <c r="L13436" s="32"/>
      <c r="M13436" s="14" t="n">
        <f aca="false">+(L$12416/30.25)+($L$12417*K13436)</f>
        <v>166749.354567642</v>
      </c>
      <c r="T13436" s="0"/>
    </row>
    <row r="13437" customFormat="false" ht="12.75" hidden="false" customHeight="false" outlineLevel="0" collapsed="false">
      <c r="A13437" s="0" t="n">
        <v>1997</v>
      </c>
      <c r="B13437" s="0" t="n">
        <v>10</v>
      </c>
      <c r="C13437" s="0" t="n">
        <v>13</v>
      </c>
      <c r="D13437" s="0" t="n">
        <v>68</v>
      </c>
      <c r="E13437" s="0" t="n">
        <v>54</v>
      </c>
      <c r="F13437" s="0" t="n">
        <v>0</v>
      </c>
      <c r="H13437" s="0" t="n">
        <f aca="false">+(D13437+E13437)/2</f>
        <v>61</v>
      </c>
      <c r="I13437" s="0" t="n">
        <f aca="false">+IF(H13437&lt;65,65-H13437,0)</f>
        <v>4</v>
      </c>
      <c r="J13437" s="0" t="n">
        <f aca="false">+IF(H13437&gt;$L$12418,H13437-$L$12418,0)</f>
        <v>0</v>
      </c>
      <c r="K13437" s="0" t="n">
        <f aca="false">+I13437+J13437</f>
        <v>4</v>
      </c>
      <c r="L13437" s="32"/>
      <c r="M13437" s="14" t="n">
        <f aca="false">+(L$12416/30.25)+($L$12417*K13437)</f>
        <v>112426.465360192</v>
      </c>
      <c r="T13437" s="0"/>
    </row>
    <row r="13438" customFormat="false" ht="12.75" hidden="false" customHeight="false" outlineLevel="0" collapsed="false">
      <c r="A13438" s="0" t="n">
        <v>1997</v>
      </c>
      <c r="B13438" s="0" t="n">
        <v>10</v>
      </c>
      <c r="C13438" s="0" t="n">
        <v>14</v>
      </c>
      <c r="D13438" s="0" t="n">
        <v>69</v>
      </c>
      <c r="E13438" s="0" t="n">
        <v>58</v>
      </c>
      <c r="F13438" s="0" t="n">
        <v>2</v>
      </c>
      <c r="H13438" s="0" t="n">
        <f aca="false">+(D13438+E13438)/2</f>
        <v>63.5</v>
      </c>
      <c r="I13438" s="0" t="n">
        <f aca="false">+IF(H13438&lt;65,65-H13438,0)</f>
        <v>1.5</v>
      </c>
      <c r="J13438" s="0" t="n">
        <f aca="false">+IF(H13438&gt;$L$12418,H13438-$L$12418,0)</f>
        <v>0</v>
      </c>
      <c r="K13438" s="0" t="n">
        <f aca="false">+I13438+J13438</f>
        <v>1.5</v>
      </c>
      <c r="L13438" s="32"/>
      <c r="M13438" s="14" t="n">
        <f aca="false">+(L$12416/30.25)+($L$12417*K13438)</f>
        <v>44522.853850879</v>
      </c>
      <c r="T13438" s="0"/>
    </row>
    <row r="13439" customFormat="false" ht="12.75" hidden="false" customHeight="false" outlineLevel="0" collapsed="false">
      <c r="A13439" s="0" t="n">
        <v>1997</v>
      </c>
      <c r="B13439" s="0" t="n">
        <v>10</v>
      </c>
      <c r="C13439" s="0" t="n">
        <v>15</v>
      </c>
      <c r="D13439" s="0" t="n">
        <v>64</v>
      </c>
      <c r="E13439" s="0" t="n">
        <v>53</v>
      </c>
      <c r="F13439" s="0" t="n">
        <v>37</v>
      </c>
      <c r="H13439" s="0" t="n">
        <f aca="false">+(D13439+E13439)/2</f>
        <v>58.5</v>
      </c>
      <c r="I13439" s="0" t="n">
        <f aca="false">+IF(H13439&lt;65,65-H13439,0)</f>
        <v>6.5</v>
      </c>
      <c r="J13439" s="0" t="n">
        <f aca="false">+IF(H13439&gt;$L$12418,H13439-$L$12418,0)</f>
        <v>0</v>
      </c>
      <c r="K13439" s="0" t="n">
        <f aca="false">+I13439+J13439</f>
        <v>6.5</v>
      </c>
      <c r="L13439" s="32"/>
      <c r="M13439" s="14" t="n">
        <f aca="false">+(L$12416/30.25)+($L$12417*K13439)</f>
        <v>180330.076869504</v>
      </c>
      <c r="T13439" s="0"/>
    </row>
    <row r="13440" customFormat="false" ht="12.75" hidden="false" customHeight="false" outlineLevel="0" collapsed="false">
      <c r="A13440" s="0" t="n">
        <v>1997</v>
      </c>
      <c r="B13440" s="0" t="n">
        <v>10</v>
      </c>
      <c r="C13440" s="0" t="n">
        <v>16</v>
      </c>
      <c r="D13440" s="0" t="n">
        <v>55</v>
      </c>
      <c r="E13440" s="0" t="n">
        <v>51</v>
      </c>
      <c r="F13440" s="0" t="n">
        <v>13</v>
      </c>
      <c r="H13440" s="0" t="n">
        <f aca="false">+(D13440+E13440)/2</f>
        <v>53</v>
      </c>
      <c r="I13440" s="0" t="n">
        <f aca="false">+IF(H13440&lt;65,65-H13440,0)</f>
        <v>12</v>
      </c>
      <c r="J13440" s="0" t="n">
        <f aca="false">+IF(H13440&gt;$L$12418,H13440-$L$12418,0)</f>
        <v>0</v>
      </c>
      <c r="K13440" s="0" t="n">
        <f aca="false">+I13440+J13440</f>
        <v>12</v>
      </c>
      <c r="L13440" s="32"/>
      <c r="M13440" s="14" t="n">
        <f aca="false">+(L$12416/30.25)+($L$12417*K13440)</f>
        <v>329718.022189993</v>
      </c>
      <c r="T13440" s="0"/>
    </row>
    <row r="13441" customFormat="false" ht="12.75" hidden="false" customHeight="false" outlineLevel="0" collapsed="false">
      <c r="A13441" s="0" t="n">
        <v>1997</v>
      </c>
      <c r="B13441" s="0" t="n">
        <v>10</v>
      </c>
      <c r="C13441" s="0" t="n">
        <v>17</v>
      </c>
      <c r="D13441" s="0" t="n">
        <v>59</v>
      </c>
      <c r="E13441" s="0" t="n">
        <v>46</v>
      </c>
      <c r="F13441" s="0" t="n">
        <v>0</v>
      </c>
      <c r="H13441" s="0" t="n">
        <f aca="false">+(D13441+E13441)/2</f>
        <v>52.5</v>
      </c>
      <c r="I13441" s="0" t="n">
        <f aca="false">+IF(H13441&lt;65,65-H13441,0)</f>
        <v>12.5</v>
      </c>
      <c r="J13441" s="0" t="n">
        <f aca="false">+IF(H13441&gt;$L$12418,H13441-$L$12418,0)</f>
        <v>0</v>
      </c>
      <c r="K13441" s="0" t="n">
        <f aca="false">+I13441+J13441</f>
        <v>12.5</v>
      </c>
      <c r="L13441" s="32"/>
      <c r="M13441" s="14" t="n">
        <f aca="false">+(L$12416/30.25)+($L$12417*K13441)</f>
        <v>343298.744491855</v>
      </c>
      <c r="T13441" s="0"/>
    </row>
    <row r="13442" customFormat="false" ht="12.75" hidden="false" customHeight="false" outlineLevel="0" collapsed="false">
      <c r="A13442" s="0" t="n">
        <v>1997</v>
      </c>
      <c r="B13442" s="0" t="n">
        <v>10</v>
      </c>
      <c r="C13442" s="0" t="n">
        <v>18</v>
      </c>
      <c r="D13442" s="0" t="n">
        <v>59</v>
      </c>
      <c r="E13442" s="0" t="n">
        <v>49</v>
      </c>
      <c r="F13442" s="0" t="n">
        <v>0</v>
      </c>
      <c r="H13442" s="0" t="n">
        <f aca="false">+(D13442+E13442)/2</f>
        <v>54</v>
      </c>
      <c r="I13442" s="0" t="n">
        <f aca="false">+IF(H13442&lt;65,65-H13442,0)</f>
        <v>11</v>
      </c>
      <c r="J13442" s="0" t="n">
        <f aca="false">+IF(H13442&gt;$L$12418,H13442-$L$12418,0)</f>
        <v>0</v>
      </c>
      <c r="K13442" s="0" t="n">
        <f aca="false">+I13442+J13442</f>
        <v>11</v>
      </c>
      <c r="L13442" s="32"/>
      <c r="M13442" s="14" t="n">
        <f aca="false">+(L$12416/30.25)+($L$12417*K13442)</f>
        <v>302556.577586267</v>
      </c>
      <c r="T13442" s="0"/>
    </row>
    <row r="13443" customFormat="false" ht="12.75" hidden="false" customHeight="false" outlineLevel="0" collapsed="false">
      <c r="A13443" s="0" t="n">
        <v>1997</v>
      </c>
      <c r="B13443" s="0" t="n">
        <v>10</v>
      </c>
      <c r="C13443" s="0" t="n">
        <v>19</v>
      </c>
      <c r="D13443" s="0" t="n">
        <v>55</v>
      </c>
      <c r="E13443" s="0" t="n">
        <v>50</v>
      </c>
      <c r="F13443" s="0" t="n">
        <v>0</v>
      </c>
      <c r="H13443" s="0" t="n">
        <f aca="false">+(D13443+E13443)/2</f>
        <v>52.5</v>
      </c>
      <c r="I13443" s="0" t="n">
        <f aca="false">+IF(H13443&lt;65,65-H13443,0)</f>
        <v>12.5</v>
      </c>
      <c r="J13443" s="0" t="n">
        <f aca="false">+IF(H13443&gt;$L$12418,H13443-$L$12418,0)</f>
        <v>0</v>
      </c>
      <c r="K13443" s="0" t="n">
        <f aca="false">+I13443+J13443</f>
        <v>12.5</v>
      </c>
      <c r="L13443" s="32"/>
      <c r="M13443" s="14" t="n">
        <f aca="false">+(L$12416/30.25)+($L$12417*K13443)</f>
        <v>343298.744491855</v>
      </c>
      <c r="T13443" s="0"/>
    </row>
    <row r="13444" customFormat="false" ht="12.75" hidden="false" customHeight="false" outlineLevel="0" collapsed="false">
      <c r="A13444" s="0" t="n">
        <v>1997</v>
      </c>
      <c r="B13444" s="0" t="n">
        <v>10</v>
      </c>
      <c r="C13444" s="0" t="n">
        <v>20</v>
      </c>
      <c r="D13444" s="0" t="n">
        <v>64</v>
      </c>
      <c r="E13444" s="0" t="n">
        <v>46</v>
      </c>
      <c r="F13444" s="0" t="n">
        <v>0</v>
      </c>
      <c r="H13444" s="0" t="n">
        <f aca="false">+(D13444+E13444)/2</f>
        <v>55</v>
      </c>
      <c r="I13444" s="0" t="n">
        <f aca="false">+IF(H13444&lt;65,65-H13444,0)</f>
        <v>10</v>
      </c>
      <c r="J13444" s="0" t="n">
        <f aca="false">+IF(H13444&gt;$L$12418,H13444-$L$12418,0)</f>
        <v>0</v>
      </c>
      <c r="K13444" s="0" t="n">
        <f aca="false">+I13444+J13444</f>
        <v>10</v>
      </c>
      <c r="L13444" s="32"/>
      <c r="M13444" s="14" t="n">
        <f aca="false">+(L$12416/30.25)+($L$12417*K13444)</f>
        <v>275395.132982542</v>
      </c>
      <c r="T13444" s="0"/>
    </row>
    <row r="13445" customFormat="false" ht="12.75" hidden="false" customHeight="false" outlineLevel="0" collapsed="false">
      <c r="A13445" s="0" t="n">
        <v>1997</v>
      </c>
      <c r="B13445" s="0" t="n">
        <v>10</v>
      </c>
      <c r="C13445" s="0" t="n">
        <v>21</v>
      </c>
      <c r="D13445" s="0" t="n">
        <v>57</v>
      </c>
      <c r="E13445" s="0" t="n">
        <v>45</v>
      </c>
      <c r="F13445" s="0" t="n">
        <v>0</v>
      </c>
      <c r="H13445" s="0" t="n">
        <f aca="false">+(D13445+E13445)/2</f>
        <v>51</v>
      </c>
      <c r="I13445" s="0" t="n">
        <f aca="false">+IF(H13445&lt;65,65-H13445,0)</f>
        <v>14</v>
      </c>
      <c r="J13445" s="0" t="n">
        <f aca="false">+IF(H13445&gt;$L$12418,H13445-$L$12418,0)</f>
        <v>0</v>
      </c>
      <c r="K13445" s="0" t="n">
        <f aca="false">+I13445+J13445</f>
        <v>14</v>
      </c>
      <c r="L13445" s="32"/>
      <c r="M13445" s="14" t="n">
        <f aca="false">+(L$12416/30.25)+($L$12417*K13445)</f>
        <v>384040.911397443</v>
      </c>
      <c r="T13445" s="0"/>
    </row>
    <row r="13446" customFormat="false" ht="12.75" hidden="false" customHeight="false" outlineLevel="0" collapsed="false">
      <c r="A13446" s="0" t="n">
        <v>1997</v>
      </c>
      <c r="B13446" s="0" t="n">
        <v>10</v>
      </c>
      <c r="C13446" s="0" t="n">
        <v>22</v>
      </c>
      <c r="D13446" s="0" t="n">
        <v>54</v>
      </c>
      <c r="E13446" s="0" t="n">
        <v>40</v>
      </c>
      <c r="F13446" s="0" t="n">
        <v>0</v>
      </c>
      <c r="H13446" s="0" t="n">
        <f aca="false">+(D13446+E13446)/2</f>
        <v>47</v>
      </c>
      <c r="I13446" s="0" t="n">
        <f aca="false">+IF(H13446&lt;65,65-H13446,0)</f>
        <v>18</v>
      </c>
      <c r="J13446" s="0" t="n">
        <f aca="false">+IF(H13446&gt;$L$12418,H13446-$L$12418,0)</f>
        <v>0</v>
      </c>
      <c r="K13446" s="0" t="n">
        <f aca="false">+I13446+J13446</f>
        <v>18</v>
      </c>
      <c r="L13446" s="32"/>
      <c r="M13446" s="14" t="n">
        <f aca="false">+(L$12416/30.25)+($L$12417*K13446)</f>
        <v>492686.689812343</v>
      </c>
      <c r="T13446" s="0"/>
    </row>
    <row r="13447" customFormat="false" ht="12.75" hidden="false" customHeight="false" outlineLevel="0" collapsed="false">
      <c r="A13447" s="0" t="n">
        <v>1997</v>
      </c>
      <c r="B13447" s="0" t="n">
        <v>10</v>
      </c>
      <c r="C13447" s="0" t="n">
        <v>23</v>
      </c>
      <c r="D13447" s="0" t="n">
        <v>49</v>
      </c>
      <c r="E13447" s="0" t="n">
        <v>37</v>
      </c>
      <c r="F13447" s="0" t="n">
        <v>0</v>
      </c>
      <c r="H13447" s="0" t="n">
        <f aca="false">+(D13447+E13447)/2</f>
        <v>43</v>
      </c>
      <c r="I13447" s="0" t="n">
        <f aca="false">+IF(H13447&lt;65,65-H13447,0)</f>
        <v>22</v>
      </c>
      <c r="J13447" s="0" t="n">
        <f aca="false">+IF(H13447&gt;$L$12418,H13447-$L$12418,0)</f>
        <v>0</v>
      </c>
      <c r="K13447" s="0" t="n">
        <f aca="false">+I13447+J13447</f>
        <v>22</v>
      </c>
      <c r="L13447" s="32"/>
      <c r="M13447" s="14" t="n">
        <f aca="false">+(L$12416/30.25)+($L$12417*K13447)</f>
        <v>601332.468227243</v>
      </c>
      <c r="T13447" s="0"/>
    </row>
    <row r="13448" customFormat="false" ht="12.75" hidden="false" customHeight="false" outlineLevel="0" collapsed="false">
      <c r="A13448" s="0" t="n">
        <v>1997</v>
      </c>
      <c r="B13448" s="0" t="n">
        <v>10</v>
      </c>
      <c r="C13448" s="0" t="n">
        <v>24</v>
      </c>
      <c r="D13448" s="0" t="n">
        <v>58</v>
      </c>
      <c r="E13448" s="0" t="n">
        <v>44</v>
      </c>
      <c r="F13448" s="0" t="n">
        <v>3</v>
      </c>
      <c r="H13448" s="0" t="n">
        <f aca="false">+(D13448+E13448)/2</f>
        <v>51</v>
      </c>
      <c r="I13448" s="0" t="n">
        <f aca="false">+IF(H13448&lt;65,65-H13448,0)</f>
        <v>14</v>
      </c>
      <c r="J13448" s="0" t="n">
        <f aca="false">+IF(H13448&gt;$L$12418,H13448-$L$12418,0)</f>
        <v>0</v>
      </c>
      <c r="K13448" s="0" t="n">
        <f aca="false">+I13448+J13448</f>
        <v>14</v>
      </c>
      <c r="L13448" s="32"/>
      <c r="M13448" s="14" t="n">
        <f aca="false">+(L$12416/30.25)+($L$12417*K13448)</f>
        <v>384040.911397443</v>
      </c>
      <c r="T13448" s="0"/>
    </row>
    <row r="13449" customFormat="false" ht="12.75" hidden="false" customHeight="false" outlineLevel="0" collapsed="false">
      <c r="A13449" s="0" t="n">
        <v>1997</v>
      </c>
      <c r="B13449" s="0" t="n">
        <v>10</v>
      </c>
      <c r="C13449" s="0" t="n">
        <v>25</v>
      </c>
      <c r="D13449" s="0" t="n">
        <v>51</v>
      </c>
      <c r="E13449" s="0" t="n">
        <v>45</v>
      </c>
      <c r="F13449" s="0" t="n">
        <v>83</v>
      </c>
      <c r="H13449" s="0" t="n">
        <f aca="false">+(D13449+E13449)/2</f>
        <v>48</v>
      </c>
      <c r="I13449" s="0" t="n">
        <f aca="false">+IF(H13449&lt;65,65-H13449,0)</f>
        <v>17</v>
      </c>
      <c r="J13449" s="0" t="n">
        <f aca="false">+IF(H13449&gt;$L$12418,H13449-$L$12418,0)</f>
        <v>0</v>
      </c>
      <c r="K13449" s="0" t="n">
        <f aca="false">+I13449+J13449</f>
        <v>17</v>
      </c>
      <c r="L13449" s="32"/>
      <c r="M13449" s="14" t="n">
        <f aca="false">+(L$12416/30.25)+($L$12417*K13449)</f>
        <v>465525.245208618</v>
      </c>
      <c r="T13449" s="0"/>
    </row>
    <row r="13450" customFormat="false" ht="12.75" hidden="false" customHeight="false" outlineLevel="0" collapsed="false">
      <c r="A13450" s="0" t="n">
        <v>1997</v>
      </c>
      <c r="B13450" s="0" t="n">
        <v>10</v>
      </c>
      <c r="C13450" s="0" t="n">
        <v>26</v>
      </c>
      <c r="D13450" s="0" t="n">
        <v>50</v>
      </c>
      <c r="E13450" s="0" t="n">
        <v>38</v>
      </c>
      <c r="F13450" s="0" t="n">
        <v>36</v>
      </c>
      <c r="H13450" s="0" t="n">
        <f aca="false">+(D13450+E13450)/2</f>
        <v>44</v>
      </c>
      <c r="I13450" s="0" t="n">
        <f aca="false">+IF(H13450&lt;65,65-H13450,0)</f>
        <v>21</v>
      </c>
      <c r="J13450" s="0" t="n">
        <f aca="false">+IF(H13450&gt;$L$12418,H13450-$L$12418,0)</f>
        <v>0</v>
      </c>
      <c r="K13450" s="0" t="n">
        <f aca="false">+I13450+J13450</f>
        <v>21</v>
      </c>
      <c r="L13450" s="32"/>
      <c r="M13450" s="14" t="n">
        <f aca="false">+(L$12416/30.25)+($L$12417*K13450)</f>
        <v>574171.023623518</v>
      </c>
      <c r="T13450" s="0"/>
    </row>
    <row r="13451" customFormat="false" ht="12.75" hidden="false" customHeight="false" outlineLevel="0" collapsed="false">
      <c r="A13451" s="0" t="n">
        <v>1997</v>
      </c>
      <c r="B13451" s="0" t="n">
        <v>10</v>
      </c>
      <c r="C13451" s="0" t="n">
        <v>27</v>
      </c>
      <c r="D13451" s="0" t="n">
        <v>62</v>
      </c>
      <c r="E13451" s="0" t="n">
        <v>46</v>
      </c>
      <c r="F13451" s="0" t="n">
        <v>36</v>
      </c>
      <c r="H13451" s="0" t="n">
        <f aca="false">+(D13451+E13451)/2</f>
        <v>54</v>
      </c>
      <c r="I13451" s="0" t="n">
        <f aca="false">+IF(H13451&lt;65,65-H13451,0)</f>
        <v>11</v>
      </c>
      <c r="J13451" s="0" t="n">
        <f aca="false">+IF(H13451&gt;$L$12418,H13451-$L$12418,0)</f>
        <v>0</v>
      </c>
      <c r="K13451" s="0" t="n">
        <f aca="false">+I13451+J13451</f>
        <v>11</v>
      </c>
      <c r="L13451" s="32"/>
      <c r="M13451" s="14" t="n">
        <f aca="false">+(L$12416/30.25)+($L$12417*K13451)</f>
        <v>302556.577586267</v>
      </c>
      <c r="T13451" s="0"/>
    </row>
    <row r="13452" customFormat="false" ht="12.75" hidden="false" customHeight="false" outlineLevel="0" collapsed="false">
      <c r="A13452" s="0" t="n">
        <v>1997</v>
      </c>
      <c r="B13452" s="0" t="n">
        <v>10</v>
      </c>
      <c r="C13452" s="0" t="n">
        <v>28</v>
      </c>
      <c r="D13452" s="0" t="n">
        <v>50</v>
      </c>
      <c r="E13452" s="0" t="n">
        <v>42</v>
      </c>
      <c r="F13452" s="0" t="n">
        <v>0</v>
      </c>
      <c r="H13452" s="0" t="n">
        <f aca="false">+(D13452+E13452)/2</f>
        <v>46</v>
      </c>
      <c r="I13452" s="0" t="n">
        <f aca="false">+IF(H13452&lt;65,65-H13452,0)</f>
        <v>19</v>
      </c>
      <c r="J13452" s="0" t="n">
        <f aca="false">+IF(H13452&gt;$L$12418,H13452-$L$12418,0)</f>
        <v>0</v>
      </c>
      <c r="K13452" s="0" t="n">
        <f aca="false">+I13452+J13452</f>
        <v>19</v>
      </c>
      <c r="L13452" s="32"/>
      <c r="M13452" s="14" t="n">
        <f aca="false">+(L$12416/30.25)+($L$12417*K13452)</f>
        <v>519848.134416068</v>
      </c>
      <c r="T13452" s="0"/>
    </row>
    <row r="13453" customFormat="false" ht="12.75" hidden="false" customHeight="false" outlineLevel="0" collapsed="false">
      <c r="A13453" s="0" t="n">
        <v>1997</v>
      </c>
      <c r="B13453" s="0" t="n">
        <v>10</v>
      </c>
      <c r="C13453" s="0" t="n">
        <v>29</v>
      </c>
      <c r="D13453" s="0" t="n">
        <v>56</v>
      </c>
      <c r="E13453" s="0" t="n">
        <v>39</v>
      </c>
      <c r="F13453" s="0" t="n">
        <v>0</v>
      </c>
      <c r="H13453" s="0" t="n">
        <f aca="false">+(D13453+E13453)/2</f>
        <v>47.5</v>
      </c>
      <c r="I13453" s="0" t="n">
        <f aca="false">+IF(H13453&lt;65,65-H13453,0)</f>
        <v>17.5</v>
      </c>
      <c r="J13453" s="0" t="n">
        <f aca="false">+IF(H13453&gt;$L$12418,H13453-$L$12418,0)</f>
        <v>0</v>
      </c>
      <c r="K13453" s="0" t="n">
        <f aca="false">+I13453+J13453</f>
        <v>17.5</v>
      </c>
      <c r="L13453" s="32"/>
      <c r="M13453" s="14" t="n">
        <f aca="false">+(L$12416/30.25)+($L$12417*K13453)</f>
        <v>479105.967510481</v>
      </c>
      <c r="T13453" s="0"/>
    </row>
    <row r="13454" customFormat="false" ht="12.75" hidden="false" customHeight="false" outlineLevel="0" collapsed="false">
      <c r="A13454" s="0" t="n">
        <v>1997</v>
      </c>
      <c r="B13454" s="0" t="n">
        <v>10</v>
      </c>
      <c r="C13454" s="0" t="n">
        <v>30</v>
      </c>
      <c r="D13454" s="0" t="n">
        <v>63</v>
      </c>
      <c r="E13454" s="0" t="n">
        <v>47</v>
      </c>
      <c r="F13454" s="0" t="n">
        <v>0</v>
      </c>
      <c r="H13454" s="0" t="n">
        <f aca="false">+(D13454+E13454)/2</f>
        <v>55</v>
      </c>
      <c r="I13454" s="0" t="n">
        <f aca="false">+IF(H13454&lt;65,65-H13454,0)</f>
        <v>10</v>
      </c>
      <c r="J13454" s="0" t="n">
        <f aca="false">+IF(H13454&gt;$L$12418,H13454-$L$12418,0)</f>
        <v>0</v>
      </c>
      <c r="K13454" s="0" t="n">
        <f aca="false">+I13454+J13454</f>
        <v>10</v>
      </c>
      <c r="L13454" s="32"/>
      <c r="M13454" s="14" t="n">
        <f aca="false">+(L$12416/30.25)+($L$12417*K13454)</f>
        <v>275395.132982542</v>
      </c>
      <c r="T13454" s="0"/>
    </row>
    <row r="13455" customFormat="false" ht="12.75" hidden="false" customHeight="false" outlineLevel="0" collapsed="false">
      <c r="A13455" s="0" t="n">
        <v>1997</v>
      </c>
      <c r="B13455" s="0" t="n">
        <v>10</v>
      </c>
      <c r="C13455" s="0" t="n">
        <v>31</v>
      </c>
      <c r="D13455" s="0" t="n">
        <v>64</v>
      </c>
      <c r="E13455" s="0" t="n">
        <v>48</v>
      </c>
      <c r="F13455" s="0" t="n">
        <v>0</v>
      </c>
      <c r="H13455" s="0" t="n">
        <f aca="false">+(D13455+E13455)/2</f>
        <v>56</v>
      </c>
      <c r="I13455" s="0" t="n">
        <f aca="false">+IF(H13455&lt;65,65-H13455,0)</f>
        <v>9</v>
      </c>
      <c r="J13455" s="0" t="n">
        <f aca="false">+IF(H13455&gt;$L$12418,H13455-$L$12418,0)</f>
        <v>0</v>
      </c>
      <c r="K13455" s="0" t="n">
        <f aca="false">+I13455+J13455</f>
        <v>9</v>
      </c>
      <c r="L13455" s="32"/>
      <c r="M13455" s="14" t="n">
        <f aca="false">+(L$12416/30.25)+($L$12417*K13455)</f>
        <v>248233.688378817</v>
      </c>
      <c r="T13455" s="0"/>
    </row>
    <row r="13456" customFormat="false" ht="12.75" hidden="false" customHeight="false" outlineLevel="0" collapsed="false">
      <c r="A13456" s="0" t="n">
        <v>1997</v>
      </c>
      <c r="B13456" s="0" t="n">
        <v>11</v>
      </c>
      <c r="C13456" s="0" t="n">
        <v>1</v>
      </c>
      <c r="D13456" s="0" t="n">
        <v>62</v>
      </c>
      <c r="E13456" s="0" t="n">
        <v>59</v>
      </c>
      <c r="F13456" s="0" t="n">
        <v>93</v>
      </c>
      <c r="H13456" s="0" t="n">
        <f aca="false">+(D13456+E13456)/2</f>
        <v>60.5</v>
      </c>
      <c r="I13456" s="0" t="n">
        <f aca="false">+IF(H13456&lt;65,65-H13456,0)</f>
        <v>4.5</v>
      </c>
      <c r="J13456" s="0" t="n">
        <f aca="false">+IF(H13456&gt;$L$12418,H13456-$L$12418,0)</f>
        <v>0</v>
      </c>
      <c r="K13456" s="0" t="n">
        <f aca="false">+I13456+J13456</f>
        <v>4.5</v>
      </c>
      <c r="L13456" s="32"/>
      <c r="M13456" s="14" t="n">
        <f aca="false">+(L$12416/30.25)+($L$12417*K13456)</f>
        <v>126007.187662054</v>
      </c>
      <c r="T13456" s="0"/>
    </row>
    <row r="13457" customFormat="false" ht="12.75" hidden="false" customHeight="false" outlineLevel="0" collapsed="false">
      <c r="A13457" s="0" t="n">
        <v>1997</v>
      </c>
      <c r="B13457" s="0" t="n">
        <v>11</v>
      </c>
      <c r="C13457" s="0" t="n">
        <v>2</v>
      </c>
      <c r="D13457" s="0" t="n">
        <v>61</v>
      </c>
      <c r="E13457" s="0" t="n">
        <v>47</v>
      </c>
      <c r="F13457" s="0" t="n">
        <v>59</v>
      </c>
      <c r="H13457" s="0" t="n">
        <f aca="false">+(D13457+E13457)/2</f>
        <v>54</v>
      </c>
      <c r="I13457" s="0" t="n">
        <f aca="false">+IF(H13457&lt;65,65-H13457,0)</f>
        <v>11</v>
      </c>
      <c r="J13457" s="0" t="n">
        <f aca="false">+IF(H13457&gt;$L$12418,H13457-$L$12418,0)</f>
        <v>0</v>
      </c>
      <c r="K13457" s="0" t="n">
        <f aca="false">+I13457+J13457</f>
        <v>11</v>
      </c>
      <c r="L13457" s="32"/>
      <c r="M13457" s="14" t="n">
        <f aca="false">+(L$12416/30.25)+($L$12417*K13457)</f>
        <v>302556.577586267</v>
      </c>
      <c r="T13457" s="0"/>
    </row>
    <row r="13458" customFormat="false" ht="12.75" hidden="false" customHeight="false" outlineLevel="0" collapsed="false">
      <c r="A13458" s="0" t="n">
        <v>1997</v>
      </c>
      <c r="B13458" s="0" t="n">
        <v>11</v>
      </c>
      <c r="C13458" s="0" t="n">
        <v>3</v>
      </c>
      <c r="D13458" s="0" t="n">
        <v>65</v>
      </c>
      <c r="E13458" s="0" t="n">
        <v>46</v>
      </c>
      <c r="F13458" s="0" t="n">
        <v>0</v>
      </c>
      <c r="H13458" s="0" t="n">
        <f aca="false">+(D13458+E13458)/2</f>
        <v>55.5</v>
      </c>
      <c r="I13458" s="0" t="n">
        <f aca="false">+IF(H13458&lt;65,65-H13458,0)</f>
        <v>9.5</v>
      </c>
      <c r="J13458" s="0" t="n">
        <f aca="false">+IF(H13458&gt;$L$12418,H13458-$L$12418,0)</f>
        <v>0</v>
      </c>
      <c r="K13458" s="0" t="n">
        <f aca="false">+I13458+J13458</f>
        <v>9.5</v>
      </c>
      <c r="L13458" s="32"/>
      <c r="M13458" s="14" t="n">
        <f aca="false">+(L$12416/30.25)+($L$12417*K13458)</f>
        <v>261814.41068068</v>
      </c>
      <c r="T13458" s="0"/>
    </row>
    <row r="13459" customFormat="false" ht="12.75" hidden="false" customHeight="false" outlineLevel="0" collapsed="false">
      <c r="A13459" s="0" t="n">
        <v>1997</v>
      </c>
      <c r="B13459" s="0" t="n">
        <v>11</v>
      </c>
      <c r="C13459" s="0" t="n">
        <v>4</v>
      </c>
      <c r="D13459" s="0" t="n">
        <v>63</v>
      </c>
      <c r="E13459" s="0" t="n">
        <v>43</v>
      </c>
      <c r="F13459" s="0" t="n">
        <v>0</v>
      </c>
      <c r="H13459" s="0" t="n">
        <f aca="false">+(D13459+E13459)/2</f>
        <v>53</v>
      </c>
      <c r="I13459" s="0" t="n">
        <f aca="false">+IF(H13459&lt;65,65-H13459,0)</f>
        <v>12</v>
      </c>
      <c r="J13459" s="0" t="n">
        <f aca="false">+IF(H13459&gt;$L$12418,H13459-$L$12418,0)</f>
        <v>0</v>
      </c>
      <c r="K13459" s="0" t="n">
        <f aca="false">+I13459+J13459</f>
        <v>12</v>
      </c>
      <c r="L13459" s="32"/>
      <c r="M13459" s="14" t="n">
        <f aca="false">+(L$12416/30.25)+($L$12417*K13459)</f>
        <v>329718.022189993</v>
      </c>
      <c r="T13459" s="0"/>
    </row>
    <row r="13460" customFormat="false" ht="12.75" hidden="false" customHeight="false" outlineLevel="0" collapsed="false">
      <c r="A13460" s="0" t="n">
        <v>1997</v>
      </c>
      <c r="B13460" s="0" t="n">
        <v>11</v>
      </c>
      <c r="C13460" s="0" t="n">
        <v>5</v>
      </c>
      <c r="D13460" s="0" t="n">
        <v>56</v>
      </c>
      <c r="E13460" s="0" t="n">
        <v>40</v>
      </c>
      <c r="F13460" s="0" t="n">
        <v>0</v>
      </c>
      <c r="H13460" s="0" t="n">
        <f aca="false">+(D13460+E13460)/2</f>
        <v>48</v>
      </c>
      <c r="I13460" s="0" t="n">
        <f aca="false">+IF(H13460&lt;65,65-H13460,0)</f>
        <v>17</v>
      </c>
      <c r="J13460" s="0" t="n">
        <f aca="false">+IF(H13460&gt;$L$12418,H13460-$L$12418,0)</f>
        <v>0</v>
      </c>
      <c r="K13460" s="0" t="n">
        <f aca="false">+I13460+J13460</f>
        <v>17</v>
      </c>
      <c r="L13460" s="32"/>
      <c r="M13460" s="14" t="n">
        <f aca="false">+(L$12416/30.25)+($L$12417*K13460)</f>
        <v>465525.245208618</v>
      </c>
      <c r="T13460" s="0"/>
    </row>
    <row r="13461" customFormat="false" ht="12.75" hidden="false" customHeight="false" outlineLevel="0" collapsed="false">
      <c r="A13461" s="0" t="n">
        <v>1997</v>
      </c>
      <c r="B13461" s="0" t="n">
        <v>11</v>
      </c>
      <c r="C13461" s="0" t="n">
        <v>6</v>
      </c>
      <c r="D13461" s="0" t="n">
        <v>55</v>
      </c>
      <c r="E13461" s="0" t="n">
        <v>44</v>
      </c>
      <c r="F13461" s="0" t="n">
        <v>0</v>
      </c>
      <c r="H13461" s="0" t="n">
        <f aca="false">+(D13461+E13461)/2</f>
        <v>49.5</v>
      </c>
      <c r="I13461" s="0" t="n">
        <f aca="false">+IF(H13461&lt;65,65-H13461,0)</f>
        <v>15.5</v>
      </c>
      <c r="J13461" s="0" t="n">
        <f aca="false">+IF(H13461&gt;$L$12418,H13461-$L$12418,0)</f>
        <v>0</v>
      </c>
      <c r="K13461" s="0" t="n">
        <f aca="false">+I13461+J13461</f>
        <v>15.5</v>
      </c>
      <c r="L13461" s="32"/>
      <c r="M13461" s="14" t="n">
        <f aca="false">+(L$12416/30.25)+($L$12417*K13461)</f>
        <v>424783.07830303</v>
      </c>
      <c r="T13461" s="0"/>
    </row>
    <row r="13462" customFormat="false" ht="12.75" hidden="false" customHeight="false" outlineLevel="0" collapsed="false">
      <c r="A13462" s="0" t="n">
        <v>1997</v>
      </c>
      <c r="B13462" s="0" t="n">
        <v>11</v>
      </c>
      <c r="C13462" s="0" t="n">
        <v>7</v>
      </c>
      <c r="D13462" s="0" t="n">
        <v>55</v>
      </c>
      <c r="E13462" s="0" t="n">
        <v>47</v>
      </c>
      <c r="F13462" s="0" t="n">
        <v>1</v>
      </c>
      <c r="H13462" s="0" t="n">
        <f aca="false">+(D13462+E13462)/2</f>
        <v>51</v>
      </c>
      <c r="I13462" s="0" t="n">
        <f aca="false">+IF(H13462&lt;65,65-H13462,0)</f>
        <v>14</v>
      </c>
      <c r="J13462" s="0" t="n">
        <f aca="false">+IF(H13462&gt;$L$12418,H13462-$L$12418,0)</f>
        <v>0</v>
      </c>
      <c r="K13462" s="0" t="n">
        <f aca="false">+I13462+J13462</f>
        <v>14</v>
      </c>
      <c r="L13462" s="32"/>
      <c r="M13462" s="14" t="n">
        <f aca="false">+(L$12416/30.25)+($L$12417*K13462)</f>
        <v>384040.911397443</v>
      </c>
      <c r="T13462" s="0"/>
    </row>
    <row r="13463" customFormat="false" ht="12.75" hidden="false" customHeight="false" outlineLevel="0" collapsed="false">
      <c r="A13463" s="0" t="n">
        <v>1997</v>
      </c>
      <c r="B13463" s="0" t="n">
        <v>11</v>
      </c>
      <c r="C13463" s="0" t="n">
        <v>8</v>
      </c>
      <c r="D13463" s="0" t="n">
        <v>49</v>
      </c>
      <c r="E13463" s="0" t="n">
        <v>46</v>
      </c>
      <c r="F13463" s="0" t="n">
        <v>82</v>
      </c>
      <c r="H13463" s="0" t="n">
        <f aca="false">+(D13463+E13463)/2</f>
        <v>47.5</v>
      </c>
      <c r="I13463" s="0" t="n">
        <f aca="false">+IF(H13463&lt;65,65-H13463,0)</f>
        <v>17.5</v>
      </c>
      <c r="J13463" s="0" t="n">
        <f aca="false">+IF(H13463&gt;$L$12418,H13463-$L$12418,0)</f>
        <v>0</v>
      </c>
      <c r="K13463" s="0" t="n">
        <f aca="false">+I13463+J13463</f>
        <v>17.5</v>
      </c>
      <c r="L13463" s="32"/>
      <c r="M13463" s="14" t="n">
        <f aca="false">+(L$12416/30.25)+($L$12417*K13463)</f>
        <v>479105.967510481</v>
      </c>
      <c r="T13463" s="0"/>
    </row>
    <row r="13464" customFormat="false" ht="12.75" hidden="false" customHeight="false" outlineLevel="0" collapsed="false">
      <c r="A13464" s="0" t="n">
        <v>1997</v>
      </c>
      <c r="B13464" s="0" t="n">
        <v>11</v>
      </c>
      <c r="C13464" s="0" t="n">
        <v>9</v>
      </c>
      <c r="D13464" s="0" t="n">
        <v>49</v>
      </c>
      <c r="E13464" s="0" t="n">
        <v>45</v>
      </c>
      <c r="F13464" s="0" t="n">
        <v>77</v>
      </c>
      <c r="H13464" s="0" t="n">
        <f aca="false">+(D13464+E13464)/2</f>
        <v>47</v>
      </c>
      <c r="I13464" s="0" t="n">
        <f aca="false">+IF(H13464&lt;65,65-H13464,0)</f>
        <v>18</v>
      </c>
      <c r="J13464" s="0" t="n">
        <f aca="false">+IF(H13464&gt;$L$12418,H13464-$L$12418,0)</f>
        <v>0</v>
      </c>
      <c r="K13464" s="0" t="n">
        <f aca="false">+I13464+J13464</f>
        <v>18</v>
      </c>
      <c r="L13464" s="32"/>
      <c r="M13464" s="14" t="n">
        <f aca="false">+(L$12416/30.25)+($L$12417*K13464)</f>
        <v>492686.689812343</v>
      </c>
      <c r="T13464" s="0"/>
    </row>
    <row r="13465" customFormat="false" ht="12.75" hidden="false" customHeight="false" outlineLevel="0" collapsed="false">
      <c r="A13465" s="0" t="n">
        <v>1997</v>
      </c>
      <c r="B13465" s="0" t="n">
        <v>11</v>
      </c>
      <c r="C13465" s="0" t="n">
        <v>10</v>
      </c>
      <c r="D13465" s="0" t="n">
        <v>53</v>
      </c>
      <c r="E13465" s="0" t="n">
        <v>43</v>
      </c>
      <c r="F13465" s="0" t="n">
        <v>0</v>
      </c>
      <c r="H13465" s="0" t="n">
        <f aca="false">+(D13465+E13465)/2</f>
        <v>48</v>
      </c>
      <c r="I13465" s="0" t="n">
        <f aca="false">+IF(H13465&lt;65,65-H13465,0)</f>
        <v>17</v>
      </c>
      <c r="J13465" s="0" t="n">
        <f aca="false">+IF(H13465&gt;$L$12418,H13465-$L$12418,0)</f>
        <v>0</v>
      </c>
      <c r="K13465" s="0" t="n">
        <f aca="false">+I13465+J13465</f>
        <v>17</v>
      </c>
      <c r="L13465" s="32"/>
      <c r="M13465" s="14" t="n">
        <f aca="false">+(L$12416/30.25)+($L$12417*K13465)</f>
        <v>465525.245208618</v>
      </c>
      <c r="T13465" s="0"/>
    </row>
    <row r="13466" customFormat="false" ht="12.75" hidden="false" customHeight="false" outlineLevel="0" collapsed="false">
      <c r="A13466" s="0" t="n">
        <v>1997</v>
      </c>
      <c r="B13466" s="0" t="n">
        <v>11</v>
      </c>
      <c r="C13466" s="0" t="n">
        <v>11</v>
      </c>
      <c r="D13466" s="0" t="n">
        <v>53</v>
      </c>
      <c r="E13466" s="0" t="n">
        <v>39</v>
      </c>
      <c r="F13466" s="0" t="n">
        <v>0</v>
      </c>
      <c r="H13466" s="0" t="n">
        <f aca="false">+(D13466+E13466)/2</f>
        <v>46</v>
      </c>
      <c r="I13466" s="0" t="n">
        <f aca="false">+IF(H13466&lt;65,65-H13466,0)</f>
        <v>19</v>
      </c>
      <c r="J13466" s="0" t="n">
        <f aca="false">+IF(H13466&gt;$L$12418,H13466-$L$12418,0)</f>
        <v>0</v>
      </c>
      <c r="K13466" s="0" t="n">
        <f aca="false">+I13466+J13466</f>
        <v>19</v>
      </c>
      <c r="L13466" s="32"/>
      <c r="M13466" s="14" t="n">
        <f aca="false">+(L$12416/30.25)+($L$12417*K13466)</f>
        <v>519848.134416068</v>
      </c>
      <c r="T13466" s="0"/>
    </row>
    <row r="13467" customFormat="false" ht="12.75" hidden="false" customHeight="false" outlineLevel="0" collapsed="false">
      <c r="A13467" s="0" t="n">
        <v>1997</v>
      </c>
      <c r="B13467" s="0" t="n">
        <v>11</v>
      </c>
      <c r="C13467" s="0" t="n">
        <v>12</v>
      </c>
      <c r="D13467" s="0" t="n">
        <v>49</v>
      </c>
      <c r="E13467" s="0" t="n">
        <v>37</v>
      </c>
      <c r="F13467" s="0" t="n">
        <v>0</v>
      </c>
      <c r="H13467" s="0" t="n">
        <f aca="false">+(D13467+E13467)/2</f>
        <v>43</v>
      </c>
      <c r="I13467" s="0" t="n">
        <f aca="false">+IF(H13467&lt;65,65-H13467,0)</f>
        <v>22</v>
      </c>
      <c r="J13467" s="0" t="n">
        <f aca="false">+IF(H13467&gt;$L$12418,H13467-$L$12418,0)</f>
        <v>0</v>
      </c>
      <c r="K13467" s="0" t="n">
        <f aca="false">+I13467+J13467</f>
        <v>22</v>
      </c>
      <c r="L13467" s="32"/>
      <c r="M13467" s="14" t="n">
        <f aca="false">+(L$12416/30.25)+($L$12417*K13467)</f>
        <v>601332.468227243</v>
      </c>
      <c r="T13467" s="0"/>
    </row>
    <row r="13468" customFormat="false" ht="12.75" hidden="false" customHeight="false" outlineLevel="0" collapsed="false">
      <c r="A13468" s="0" t="n">
        <v>1997</v>
      </c>
      <c r="B13468" s="0" t="n">
        <v>11</v>
      </c>
      <c r="C13468" s="0" t="n">
        <v>13</v>
      </c>
      <c r="D13468" s="0" t="n">
        <v>42</v>
      </c>
      <c r="E13468" s="0" t="n">
        <v>32</v>
      </c>
      <c r="F13468" s="0" t="n">
        <v>5</v>
      </c>
      <c r="H13468" s="0" t="n">
        <f aca="false">+(D13468+E13468)/2</f>
        <v>37</v>
      </c>
      <c r="I13468" s="0" t="n">
        <f aca="false">+IF(H13468&lt;65,65-H13468,0)</f>
        <v>28</v>
      </c>
      <c r="J13468" s="0" t="n">
        <f aca="false">+IF(H13468&gt;$L$12418,H13468-$L$12418,0)</f>
        <v>0</v>
      </c>
      <c r="K13468" s="0" t="n">
        <f aca="false">+I13468+J13468</f>
        <v>28</v>
      </c>
      <c r="L13468" s="32"/>
      <c r="M13468" s="14" t="n">
        <f aca="false">+(L$12416/30.25)+($L$12417*K13468)</f>
        <v>764301.135849594</v>
      </c>
      <c r="T13468" s="0"/>
    </row>
    <row r="13469" customFormat="false" ht="12.75" hidden="false" customHeight="false" outlineLevel="0" collapsed="false">
      <c r="A13469" s="0" t="n">
        <v>1997</v>
      </c>
      <c r="B13469" s="0" t="n">
        <v>11</v>
      </c>
      <c r="C13469" s="0" t="n">
        <v>14</v>
      </c>
      <c r="D13469" s="0" t="n">
        <v>38</v>
      </c>
      <c r="E13469" s="0" t="n">
        <v>32</v>
      </c>
      <c r="F13469" s="0" t="n">
        <v>66</v>
      </c>
      <c r="H13469" s="0" t="n">
        <f aca="false">+(D13469+E13469)/2</f>
        <v>35</v>
      </c>
      <c r="I13469" s="0" t="n">
        <f aca="false">+IF(H13469&lt;65,65-H13469,0)</f>
        <v>30</v>
      </c>
      <c r="J13469" s="0" t="n">
        <f aca="false">+IF(H13469&gt;$L$12418,H13469-$L$12418,0)</f>
        <v>0</v>
      </c>
      <c r="K13469" s="0" t="n">
        <f aca="false">+I13469+J13469</f>
        <v>30</v>
      </c>
      <c r="L13469" s="32"/>
      <c r="M13469" s="14" t="n">
        <f aca="false">+(L$12416/30.25)+($L$12417*K13469)</f>
        <v>818624.025057044</v>
      </c>
      <c r="T13469" s="0"/>
    </row>
    <row r="13470" customFormat="false" ht="12.75" hidden="false" customHeight="false" outlineLevel="0" collapsed="false">
      <c r="A13470" s="0" t="n">
        <v>1997</v>
      </c>
      <c r="B13470" s="0" t="n">
        <v>11</v>
      </c>
      <c r="C13470" s="0" t="n">
        <v>15</v>
      </c>
      <c r="D13470" s="0" t="n">
        <v>37</v>
      </c>
      <c r="E13470" s="0" t="n">
        <v>32</v>
      </c>
      <c r="F13470" s="0" t="n">
        <v>1</v>
      </c>
      <c r="H13470" s="0" t="n">
        <f aca="false">+(D13470+E13470)/2</f>
        <v>34.5</v>
      </c>
      <c r="I13470" s="0" t="n">
        <f aca="false">+IF(H13470&lt;65,65-H13470,0)</f>
        <v>30.5</v>
      </c>
      <c r="J13470" s="0" t="n">
        <f aca="false">+IF(H13470&gt;$L$12418,H13470-$L$12418,0)</f>
        <v>0</v>
      </c>
      <c r="K13470" s="0" t="n">
        <f aca="false">+I13470+J13470</f>
        <v>30.5</v>
      </c>
      <c r="L13470" s="32"/>
      <c r="M13470" s="14" t="n">
        <f aca="false">+(L$12416/30.25)+($L$12417*K13470)</f>
        <v>832204.747358907</v>
      </c>
      <c r="T13470" s="0"/>
    </row>
    <row r="13471" customFormat="false" ht="12.75" hidden="false" customHeight="false" outlineLevel="0" collapsed="false">
      <c r="A13471" s="0" t="n">
        <v>1997</v>
      </c>
      <c r="B13471" s="0" t="n">
        <v>11</v>
      </c>
      <c r="C13471" s="0" t="n">
        <v>16</v>
      </c>
      <c r="D13471" s="0" t="n">
        <v>39</v>
      </c>
      <c r="E13471" s="0" t="n">
        <v>31</v>
      </c>
      <c r="F13471" s="0" t="n">
        <v>1</v>
      </c>
      <c r="H13471" s="0" t="n">
        <f aca="false">+(D13471+E13471)/2</f>
        <v>35</v>
      </c>
      <c r="I13471" s="0" t="n">
        <f aca="false">+IF(H13471&lt;65,65-H13471,0)</f>
        <v>30</v>
      </c>
      <c r="J13471" s="0" t="n">
        <f aca="false">+IF(H13471&gt;$L$12418,H13471-$L$12418,0)</f>
        <v>0</v>
      </c>
      <c r="K13471" s="0" t="n">
        <f aca="false">+I13471+J13471</f>
        <v>30</v>
      </c>
      <c r="L13471" s="32"/>
      <c r="M13471" s="14" t="n">
        <f aca="false">+(L$12416/30.25)+($L$12417*K13471)</f>
        <v>818624.025057044</v>
      </c>
      <c r="T13471" s="0"/>
    </row>
    <row r="13472" customFormat="false" ht="12.75" hidden="false" customHeight="false" outlineLevel="0" collapsed="false">
      <c r="A13472" s="0" t="n">
        <v>1997</v>
      </c>
      <c r="B13472" s="0" t="n">
        <v>11</v>
      </c>
      <c r="C13472" s="0" t="n">
        <v>17</v>
      </c>
      <c r="D13472" s="0" t="n">
        <v>41</v>
      </c>
      <c r="E13472" s="0" t="n">
        <v>30</v>
      </c>
      <c r="F13472" s="0" t="n">
        <v>0</v>
      </c>
      <c r="H13472" s="0" t="n">
        <f aca="false">+(D13472+E13472)/2</f>
        <v>35.5</v>
      </c>
      <c r="I13472" s="0" t="n">
        <f aca="false">+IF(H13472&lt;65,65-H13472,0)</f>
        <v>29.5</v>
      </c>
      <c r="J13472" s="0" t="n">
        <f aca="false">+IF(H13472&gt;$L$12418,H13472-$L$12418,0)</f>
        <v>0</v>
      </c>
      <c r="K13472" s="0" t="n">
        <f aca="false">+I13472+J13472</f>
        <v>29.5</v>
      </c>
      <c r="L13472" s="32"/>
      <c r="M13472" s="14" t="n">
        <f aca="false">+(L$12416/30.25)+($L$12417*K13472)</f>
        <v>805043.302755182</v>
      </c>
      <c r="T13472" s="0"/>
    </row>
    <row r="13473" customFormat="false" ht="12.75" hidden="false" customHeight="false" outlineLevel="0" collapsed="false">
      <c r="A13473" s="0" t="n">
        <v>1997</v>
      </c>
      <c r="B13473" s="0" t="n">
        <v>11</v>
      </c>
      <c r="C13473" s="0" t="n">
        <v>18</v>
      </c>
      <c r="D13473" s="0" t="n">
        <v>43</v>
      </c>
      <c r="E13473" s="0" t="n">
        <v>31</v>
      </c>
      <c r="F13473" s="0" t="n">
        <v>0</v>
      </c>
      <c r="H13473" s="0" t="n">
        <f aca="false">+(D13473+E13473)/2</f>
        <v>37</v>
      </c>
      <c r="I13473" s="0" t="n">
        <f aca="false">+IF(H13473&lt;65,65-H13473,0)</f>
        <v>28</v>
      </c>
      <c r="J13473" s="0" t="n">
        <f aca="false">+IF(H13473&gt;$L$12418,H13473-$L$12418,0)</f>
        <v>0</v>
      </c>
      <c r="K13473" s="0" t="n">
        <f aca="false">+I13473+J13473</f>
        <v>28</v>
      </c>
      <c r="L13473" s="32"/>
      <c r="M13473" s="14" t="n">
        <f aca="false">+(L$12416/30.25)+($L$12417*K13473)</f>
        <v>764301.135849594</v>
      </c>
      <c r="T13473" s="0"/>
    </row>
    <row r="13474" customFormat="false" ht="12.75" hidden="false" customHeight="false" outlineLevel="0" collapsed="false">
      <c r="A13474" s="0" t="n">
        <v>1997</v>
      </c>
      <c r="B13474" s="0" t="n">
        <v>11</v>
      </c>
      <c r="C13474" s="0" t="n">
        <v>19</v>
      </c>
      <c r="D13474" s="0" t="n">
        <v>48</v>
      </c>
      <c r="E13474" s="0" t="n">
        <v>34</v>
      </c>
      <c r="F13474" s="0" t="n">
        <v>0</v>
      </c>
      <c r="H13474" s="0" t="n">
        <f aca="false">+(D13474+E13474)/2</f>
        <v>41</v>
      </c>
      <c r="I13474" s="0" t="n">
        <f aca="false">+IF(H13474&lt;65,65-H13474,0)</f>
        <v>24</v>
      </c>
      <c r="J13474" s="0" t="n">
        <f aca="false">+IF(H13474&gt;$L$12418,H13474-$L$12418,0)</f>
        <v>0</v>
      </c>
      <c r="K13474" s="0" t="n">
        <f aca="false">+I13474+J13474</f>
        <v>24</v>
      </c>
      <c r="L13474" s="32"/>
      <c r="M13474" s="14" t="n">
        <f aca="false">+(L$12416/30.25)+($L$12417*K13474)</f>
        <v>655655.357434694</v>
      </c>
      <c r="T13474" s="0"/>
    </row>
    <row r="13475" customFormat="false" ht="12.75" hidden="false" customHeight="false" outlineLevel="0" collapsed="false">
      <c r="A13475" s="0" t="n">
        <v>1997</v>
      </c>
      <c r="B13475" s="0" t="n">
        <v>11</v>
      </c>
      <c r="C13475" s="0" t="n">
        <v>20</v>
      </c>
      <c r="D13475" s="0" t="n">
        <v>51</v>
      </c>
      <c r="E13475" s="0" t="n">
        <v>39</v>
      </c>
      <c r="F13475" s="0" t="n">
        <v>0</v>
      </c>
      <c r="H13475" s="0" t="n">
        <f aca="false">+(D13475+E13475)/2</f>
        <v>45</v>
      </c>
      <c r="I13475" s="0" t="n">
        <f aca="false">+IF(H13475&lt;65,65-H13475,0)</f>
        <v>20</v>
      </c>
      <c r="J13475" s="0" t="n">
        <f aca="false">+IF(H13475&gt;$L$12418,H13475-$L$12418,0)</f>
        <v>0</v>
      </c>
      <c r="K13475" s="0" t="n">
        <f aca="false">+I13475+J13475</f>
        <v>20</v>
      </c>
      <c r="L13475" s="32"/>
      <c r="M13475" s="14" t="n">
        <f aca="false">+(L$12416/30.25)+($L$12417*K13475)</f>
        <v>547009.579019793</v>
      </c>
      <c r="T13475" s="0"/>
    </row>
    <row r="13476" customFormat="false" ht="12.75" hidden="false" customHeight="false" outlineLevel="0" collapsed="false">
      <c r="A13476" s="0" t="n">
        <v>1997</v>
      </c>
      <c r="B13476" s="0" t="n">
        <v>11</v>
      </c>
      <c r="C13476" s="0" t="n">
        <v>21</v>
      </c>
      <c r="D13476" s="0" t="n">
        <v>59</v>
      </c>
      <c r="E13476" s="0" t="n">
        <v>41</v>
      </c>
      <c r="F13476" s="0" t="n">
        <v>17</v>
      </c>
      <c r="H13476" s="0" t="n">
        <f aca="false">+(D13476+E13476)/2</f>
        <v>50</v>
      </c>
      <c r="I13476" s="0" t="n">
        <f aca="false">+IF(H13476&lt;65,65-H13476,0)</f>
        <v>15</v>
      </c>
      <c r="J13476" s="0" t="n">
        <f aca="false">+IF(H13476&gt;$L$12418,H13476-$L$12418,0)</f>
        <v>0</v>
      </c>
      <c r="K13476" s="0" t="n">
        <f aca="false">+I13476+J13476</f>
        <v>15</v>
      </c>
      <c r="L13476" s="32"/>
      <c r="M13476" s="14" t="n">
        <f aca="false">+(L$12416/30.25)+($L$12417*K13476)</f>
        <v>411202.356001168</v>
      </c>
      <c r="T13476" s="0"/>
    </row>
    <row r="13477" customFormat="false" ht="12.75" hidden="false" customHeight="false" outlineLevel="0" collapsed="false">
      <c r="A13477" s="0" t="n">
        <v>1997</v>
      </c>
      <c r="B13477" s="0" t="n">
        <v>11</v>
      </c>
      <c r="C13477" s="0" t="n">
        <v>22</v>
      </c>
      <c r="D13477" s="0" t="n">
        <v>47</v>
      </c>
      <c r="E13477" s="0" t="n">
        <v>39</v>
      </c>
      <c r="F13477" s="0" t="n">
        <v>53</v>
      </c>
      <c r="H13477" s="0" t="n">
        <f aca="false">+(D13477+E13477)/2</f>
        <v>43</v>
      </c>
      <c r="I13477" s="0" t="n">
        <f aca="false">+IF(H13477&lt;65,65-H13477,0)</f>
        <v>22</v>
      </c>
      <c r="J13477" s="0" t="n">
        <f aca="false">+IF(H13477&gt;$L$12418,H13477-$L$12418,0)</f>
        <v>0</v>
      </c>
      <c r="K13477" s="0" t="n">
        <f aca="false">+I13477+J13477</f>
        <v>22</v>
      </c>
      <c r="L13477" s="32"/>
      <c r="M13477" s="14" t="n">
        <f aca="false">+(L$12416/30.25)+($L$12417*K13477)</f>
        <v>601332.468227243</v>
      </c>
      <c r="T13477" s="0"/>
    </row>
    <row r="13478" customFormat="false" ht="12.75" hidden="false" customHeight="false" outlineLevel="0" collapsed="false">
      <c r="A13478" s="0" t="n">
        <v>1997</v>
      </c>
      <c r="B13478" s="0" t="n">
        <v>11</v>
      </c>
      <c r="C13478" s="0" t="n">
        <v>23</v>
      </c>
      <c r="D13478" s="0" t="n">
        <v>43</v>
      </c>
      <c r="E13478" s="0" t="n">
        <v>38</v>
      </c>
      <c r="F13478" s="0" t="n">
        <v>0</v>
      </c>
      <c r="H13478" s="0" t="n">
        <f aca="false">+(D13478+E13478)/2</f>
        <v>40.5</v>
      </c>
      <c r="I13478" s="0" t="n">
        <f aca="false">+IF(H13478&lt;65,65-H13478,0)</f>
        <v>24.5</v>
      </c>
      <c r="J13478" s="0" t="n">
        <f aca="false">+IF(H13478&gt;$L$12418,H13478-$L$12418,0)</f>
        <v>0</v>
      </c>
      <c r="K13478" s="0" t="n">
        <f aca="false">+I13478+J13478</f>
        <v>24.5</v>
      </c>
      <c r="L13478" s="32"/>
      <c r="M13478" s="14" t="n">
        <f aca="false">+(L$12416/30.25)+($L$12417*K13478)</f>
        <v>669236.079736556</v>
      </c>
      <c r="T13478" s="0"/>
    </row>
    <row r="13479" customFormat="false" ht="12.75" hidden="false" customHeight="false" outlineLevel="0" collapsed="false">
      <c r="A13479" s="0" t="n">
        <v>1997</v>
      </c>
      <c r="B13479" s="0" t="n">
        <v>11</v>
      </c>
      <c r="C13479" s="0" t="n">
        <v>24</v>
      </c>
      <c r="D13479" s="0" t="n">
        <v>42</v>
      </c>
      <c r="E13479" s="0" t="n">
        <v>30</v>
      </c>
      <c r="F13479" s="0" t="n">
        <v>0</v>
      </c>
      <c r="H13479" s="0" t="n">
        <f aca="false">+(D13479+E13479)/2</f>
        <v>36</v>
      </c>
      <c r="I13479" s="0" t="n">
        <f aca="false">+IF(H13479&lt;65,65-H13479,0)</f>
        <v>29</v>
      </c>
      <c r="J13479" s="0" t="n">
        <f aca="false">+IF(H13479&gt;$L$12418,H13479-$L$12418,0)</f>
        <v>0</v>
      </c>
      <c r="K13479" s="0" t="n">
        <f aca="false">+I13479+J13479</f>
        <v>29</v>
      </c>
      <c r="L13479" s="32"/>
      <c r="M13479" s="14" t="n">
        <f aca="false">+(L$12416/30.25)+($L$12417*K13479)</f>
        <v>791462.580453319</v>
      </c>
      <c r="T13479" s="0"/>
    </row>
    <row r="13480" customFormat="false" ht="12.75" hidden="false" customHeight="false" outlineLevel="0" collapsed="false">
      <c r="A13480" s="0" t="n">
        <v>1997</v>
      </c>
      <c r="B13480" s="0" t="n">
        <v>11</v>
      </c>
      <c r="C13480" s="0" t="n">
        <v>25</v>
      </c>
      <c r="D13480" s="0" t="n">
        <v>41</v>
      </c>
      <c r="E13480" s="0" t="n">
        <v>27</v>
      </c>
      <c r="F13480" s="0" t="n">
        <v>0</v>
      </c>
      <c r="H13480" s="0" t="n">
        <f aca="false">+(D13480+E13480)/2</f>
        <v>34</v>
      </c>
      <c r="I13480" s="0" t="n">
        <f aca="false">+IF(H13480&lt;65,65-H13480,0)</f>
        <v>31</v>
      </c>
      <c r="J13480" s="0" t="n">
        <f aca="false">+IF(H13480&gt;$L$12418,H13480-$L$12418,0)</f>
        <v>0</v>
      </c>
      <c r="K13480" s="0" t="n">
        <f aca="false">+I13480+J13480</f>
        <v>31</v>
      </c>
      <c r="L13480" s="32"/>
      <c r="M13480" s="14" t="n">
        <f aca="false">+(L$12416/30.25)+($L$12417*K13480)</f>
        <v>845785.469660769</v>
      </c>
      <c r="T13480" s="0"/>
    </row>
    <row r="13481" customFormat="false" ht="12.75" hidden="false" customHeight="false" outlineLevel="0" collapsed="false">
      <c r="A13481" s="0" t="n">
        <v>1997</v>
      </c>
      <c r="B13481" s="0" t="n">
        <v>11</v>
      </c>
      <c r="C13481" s="0" t="n">
        <v>26</v>
      </c>
      <c r="D13481" s="0" t="n">
        <v>54</v>
      </c>
      <c r="E13481" s="0" t="n">
        <v>40</v>
      </c>
      <c r="F13481" s="0" t="n">
        <v>2</v>
      </c>
      <c r="H13481" s="0" t="n">
        <f aca="false">+(D13481+E13481)/2</f>
        <v>47</v>
      </c>
      <c r="I13481" s="0" t="n">
        <f aca="false">+IF(H13481&lt;65,65-H13481,0)</f>
        <v>18</v>
      </c>
      <c r="J13481" s="0" t="n">
        <f aca="false">+IF(H13481&gt;$L$12418,H13481-$L$12418,0)</f>
        <v>0</v>
      </c>
      <c r="K13481" s="0" t="n">
        <f aca="false">+I13481+J13481</f>
        <v>18</v>
      </c>
      <c r="L13481" s="32"/>
      <c r="M13481" s="14" t="n">
        <f aca="false">+(L$12416/30.25)+($L$12417*K13481)</f>
        <v>492686.689812343</v>
      </c>
      <c r="T13481" s="0"/>
    </row>
    <row r="13482" customFormat="false" ht="12.75" hidden="false" customHeight="false" outlineLevel="0" collapsed="false">
      <c r="A13482" s="0" t="n">
        <v>1997</v>
      </c>
      <c r="B13482" s="0" t="n">
        <v>11</v>
      </c>
      <c r="C13482" s="0" t="n">
        <v>27</v>
      </c>
      <c r="D13482" s="0" t="n">
        <v>49</v>
      </c>
      <c r="E13482" s="0" t="n">
        <v>39</v>
      </c>
      <c r="F13482" s="0" t="n">
        <v>0</v>
      </c>
      <c r="H13482" s="0" t="n">
        <f aca="false">+(D13482+E13482)/2</f>
        <v>44</v>
      </c>
      <c r="I13482" s="0" t="n">
        <f aca="false">+IF(H13482&lt;65,65-H13482,0)</f>
        <v>21</v>
      </c>
      <c r="J13482" s="0" t="n">
        <f aca="false">+IF(H13482&gt;$L$12418,H13482-$L$12418,0)</f>
        <v>0</v>
      </c>
      <c r="K13482" s="0" t="n">
        <f aca="false">+I13482+J13482</f>
        <v>21</v>
      </c>
      <c r="L13482" s="32"/>
      <c r="M13482" s="14" t="n">
        <f aca="false">+(L$12416/30.25)+($L$12417*K13482)</f>
        <v>574171.023623518</v>
      </c>
      <c r="T13482" s="0"/>
    </row>
    <row r="13483" customFormat="false" ht="12.75" hidden="false" customHeight="false" outlineLevel="0" collapsed="false">
      <c r="A13483" s="0" t="n">
        <v>1997</v>
      </c>
      <c r="B13483" s="0" t="n">
        <v>11</v>
      </c>
      <c r="C13483" s="0" t="n">
        <v>28</v>
      </c>
      <c r="D13483" s="0" t="n">
        <v>48</v>
      </c>
      <c r="E13483" s="0" t="n">
        <v>39</v>
      </c>
      <c r="F13483" s="0" t="n">
        <v>3</v>
      </c>
      <c r="H13483" s="0" t="n">
        <f aca="false">+(D13483+E13483)/2</f>
        <v>43.5</v>
      </c>
      <c r="I13483" s="0" t="n">
        <f aca="false">+IF(H13483&lt;65,65-H13483,0)</f>
        <v>21.5</v>
      </c>
      <c r="J13483" s="0" t="n">
        <f aca="false">+IF(H13483&gt;$L$12418,H13483-$L$12418,0)</f>
        <v>0</v>
      </c>
      <c r="K13483" s="0" t="n">
        <f aca="false">+I13483+J13483</f>
        <v>21.5</v>
      </c>
      <c r="L13483" s="32"/>
      <c r="M13483" s="14" t="n">
        <f aca="false">+(L$12416/30.25)+($L$12417*K13483)</f>
        <v>587751.745925381</v>
      </c>
      <c r="T13483" s="0"/>
    </row>
    <row r="13484" customFormat="false" ht="12.75" hidden="false" customHeight="false" outlineLevel="0" collapsed="false">
      <c r="A13484" s="0" t="n">
        <v>1997</v>
      </c>
      <c r="B13484" s="0" t="n">
        <v>11</v>
      </c>
      <c r="C13484" s="0" t="n">
        <v>29</v>
      </c>
      <c r="D13484" s="0" t="n">
        <v>52</v>
      </c>
      <c r="E13484" s="0" t="n">
        <v>43</v>
      </c>
      <c r="F13484" s="0" t="n">
        <v>0</v>
      </c>
      <c r="H13484" s="0" t="n">
        <f aca="false">+(D13484+E13484)/2</f>
        <v>47.5</v>
      </c>
      <c r="I13484" s="0" t="n">
        <f aca="false">+IF(H13484&lt;65,65-H13484,0)</f>
        <v>17.5</v>
      </c>
      <c r="J13484" s="0" t="n">
        <f aca="false">+IF(H13484&gt;$L$12418,H13484-$L$12418,0)</f>
        <v>0</v>
      </c>
      <c r="K13484" s="0" t="n">
        <f aca="false">+I13484+J13484</f>
        <v>17.5</v>
      </c>
      <c r="L13484" s="32"/>
      <c r="M13484" s="14" t="n">
        <f aca="false">+(L$12416/30.25)+($L$12417*K13484)</f>
        <v>479105.967510481</v>
      </c>
      <c r="T13484" s="0"/>
    </row>
    <row r="13485" customFormat="false" ht="12.75" hidden="false" customHeight="false" outlineLevel="0" collapsed="false">
      <c r="A13485" s="0" t="n">
        <v>1997</v>
      </c>
      <c r="B13485" s="0" t="n">
        <v>11</v>
      </c>
      <c r="C13485" s="0" t="n">
        <v>30</v>
      </c>
      <c r="D13485" s="0" t="n">
        <v>49</v>
      </c>
      <c r="E13485" s="0" t="n">
        <v>43</v>
      </c>
      <c r="F13485" s="0" t="n">
        <v>8</v>
      </c>
      <c r="H13485" s="0" t="n">
        <f aca="false">+(D13485+E13485)/2</f>
        <v>46</v>
      </c>
      <c r="I13485" s="0" t="n">
        <f aca="false">+IF(H13485&lt;65,65-H13485,0)</f>
        <v>19</v>
      </c>
      <c r="J13485" s="0" t="n">
        <f aca="false">+IF(H13485&gt;$L$12418,H13485-$L$12418,0)</f>
        <v>0</v>
      </c>
      <c r="K13485" s="0" t="n">
        <f aca="false">+I13485+J13485</f>
        <v>19</v>
      </c>
      <c r="L13485" s="32"/>
      <c r="M13485" s="14" t="n">
        <f aca="false">+(L$12416/30.25)+($L$12417*K13485)</f>
        <v>519848.134416068</v>
      </c>
      <c r="T13485" s="0"/>
    </row>
    <row r="13486" customFormat="false" ht="12.75" hidden="false" customHeight="false" outlineLevel="0" collapsed="false">
      <c r="A13486" s="0" t="n">
        <v>1997</v>
      </c>
      <c r="B13486" s="0" t="n">
        <v>12</v>
      </c>
      <c r="C13486" s="0" t="n">
        <v>1</v>
      </c>
      <c r="D13486" s="0" t="n">
        <v>45</v>
      </c>
      <c r="E13486" s="0" t="n">
        <v>34</v>
      </c>
      <c r="F13486" s="0" t="n">
        <v>2</v>
      </c>
      <c r="H13486" s="0" t="n">
        <f aca="false">+(D13486+E13486)/2</f>
        <v>39.5</v>
      </c>
      <c r="I13486" s="0" t="n">
        <f aca="false">+IF(H13486&lt;65,65-H13486,0)</f>
        <v>25.5</v>
      </c>
      <c r="J13486" s="0" t="n">
        <f aca="false">+IF(H13486&gt;$L$12418,H13486-$L$12418,0)</f>
        <v>0</v>
      </c>
      <c r="K13486" s="0" t="n">
        <f aca="false">+I13486+J13486</f>
        <v>25.5</v>
      </c>
      <c r="L13486" s="32"/>
      <c r="M13486" s="14" t="n">
        <f aca="false">+(L$12416/30.25)+($L$12417*K13486)</f>
        <v>696397.524340281</v>
      </c>
      <c r="T13486" s="0"/>
    </row>
    <row r="13487" customFormat="false" ht="12.75" hidden="false" customHeight="false" outlineLevel="0" collapsed="false">
      <c r="A13487" s="0" t="n">
        <v>1997</v>
      </c>
      <c r="B13487" s="0" t="n">
        <v>12</v>
      </c>
      <c r="C13487" s="0" t="n">
        <v>2</v>
      </c>
      <c r="D13487" s="0" t="n">
        <v>43</v>
      </c>
      <c r="E13487" s="0" t="n">
        <v>33</v>
      </c>
      <c r="F13487" s="0" t="n">
        <v>0</v>
      </c>
      <c r="H13487" s="0" t="n">
        <f aca="false">+(D13487+E13487)/2</f>
        <v>38</v>
      </c>
      <c r="I13487" s="0" t="n">
        <f aca="false">+IF(H13487&lt;65,65-H13487,0)</f>
        <v>27</v>
      </c>
      <c r="J13487" s="0" t="n">
        <f aca="false">+IF(H13487&gt;$L$12418,H13487-$L$12418,0)</f>
        <v>0</v>
      </c>
      <c r="K13487" s="0" t="n">
        <f aca="false">+I13487+J13487</f>
        <v>27</v>
      </c>
      <c r="L13487" s="32"/>
      <c r="M13487" s="14" t="n">
        <f aca="false">+(L$12416/30.25)+($L$12417*K13487)</f>
        <v>737139.691245869</v>
      </c>
      <c r="T13487" s="0"/>
    </row>
    <row r="13488" customFormat="false" ht="12.75" hidden="false" customHeight="false" outlineLevel="0" collapsed="false">
      <c r="A13488" s="0" t="n">
        <v>1997</v>
      </c>
      <c r="B13488" s="0" t="n">
        <v>12</v>
      </c>
      <c r="C13488" s="0" t="n">
        <v>3</v>
      </c>
      <c r="D13488" s="0" t="n">
        <v>51</v>
      </c>
      <c r="E13488" s="0" t="n">
        <v>33</v>
      </c>
      <c r="F13488" s="0" t="n">
        <v>0</v>
      </c>
      <c r="H13488" s="0" t="n">
        <f aca="false">+(D13488+E13488)/2</f>
        <v>42</v>
      </c>
      <c r="I13488" s="0" t="n">
        <f aca="false">+IF(H13488&lt;65,65-H13488,0)</f>
        <v>23</v>
      </c>
      <c r="J13488" s="0" t="n">
        <f aca="false">+IF(H13488&gt;$L$12418,H13488-$L$12418,0)</f>
        <v>0</v>
      </c>
      <c r="K13488" s="0" t="n">
        <f aca="false">+I13488+J13488</f>
        <v>23</v>
      </c>
      <c r="L13488" s="32"/>
      <c r="M13488" s="14" t="n">
        <f aca="false">+(L$12416/30.25)+($L$12417*K13488)</f>
        <v>628493.912830969</v>
      </c>
      <c r="T13488" s="0"/>
    </row>
    <row r="13489" customFormat="false" ht="12.75" hidden="false" customHeight="false" outlineLevel="0" collapsed="false">
      <c r="A13489" s="0" t="n">
        <v>1997</v>
      </c>
      <c r="B13489" s="0" t="n">
        <v>12</v>
      </c>
      <c r="C13489" s="0" t="n">
        <v>4</v>
      </c>
      <c r="D13489" s="0" t="n">
        <v>53</v>
      </c>
      <c r="E13489" s="0" t="n">
        <v>40</v>
      </c>
      <c r="F13489" s="0" t="n">
        <v>14</v>
      </c>
      <c r="H13489" s="0" t="n">
        <f aca="false">+(D13489+E13489)/2</f>
        <v>46.5</v>
      </c>
      <c r="I13489" s="0" t="n">
        <f aca="false">+IF(H13489&lt;65,65-H13489,0)</f>
        <v>18.5</v>
      </c>
      <c r="J13489" s="0" t="n">
        <f aca="false">+IF(H13489&gt;$L$12418,H13489-$L$12418,0)</f>
        <v>0</v>
      </c>
      <c r="K13489" s="0" t="n">
        <f aca="false">+I13489+J13489</f>
        <v>18.5</v>
      </c>
      <c r="L13489" s="32"/>
      <c r="M13489" s="14" t="n">
        <f aca="false">+(L$12416/30.25)+($L$12417*K13489)</f>
        <v>506267.412114206</v>
      </c>
      <c r="T13489" s="0"/>
    </row>
    <row r="13490" customFormat="false" ht="12.75" hidden="false" customHeight="false" outlineLevel="0" collapsed="false">
      <c r="A13490" s="0" t="n">
        <v>1997</v>
      </c>
      <c r="B13490" s="0" t="n">
        <v>12</v>
      </c>
      <c r="C13490" s="0" t="n">
        <v>5</v>
      </c>
      <c r="D13490" s="0" t="n">
        <v>49</v>
      </c>
      <c r="E13490" s="0" t="n">
        <v>35</v>
      </c>
      <c r="F13490" s="0" t="n">
        <v>9</v>
      </c>
      <c r="H13490" s="0" t="n">
        <f aca="false">+(D13490+E13490)/2</f>
        <v>42</v>
      </c>
      <c r="I13490" s="0" t="n">
        <f aca="false">+IF(H13490&lt;65,65-H13490,0)</f>
        <v>23</v>
      </c>
      <c r="J13490" s="0" t="n">
        <f aca="false">+IF(H13490&gt;$L$12418,H13490-$L$12418,0)</f>
        <v>0</v>
      </c>
      <c r="K13490" s="0" t="n">
        <f aca="false">+I13490+J13490</f>
        <v>23</v>
      </c>
      <c r="L13490" s="32"/>
      <c r="M13490" s="14" t="n">
        <f aca="false">+(L$12416/30.25)+($L$12417*K13490)</f>
        <v>628493.912830969</v>
      </c>
      <c r="T13490" s="0"/>
    </row>
    <row r="13491" customFormat="false" ht="12.75" hidden="false" customHeight="false" outlineLevel="0" collapsed="false">
      <c r="A13491" s="0" t="n">
        <v>1997</v>
      </c>
      <c r="B13491" s="0" t="n">
        <v>12</v>
      </c>
      <c r="C13491" s="0" t="n">
        <v>6</v>
      </c>
      <c r="D13491" s="0" t="n">
        <v>39</v>
      </c>
      <c r="E13491" s="0" t="n">
        <v>30</v>
      </c>
      <c r="F13491" s="0" t="n">
        <v>0</v>
      </c>
      <c r="H13491" s="0" t="n">
        <f aca="false">+(D13491+E13491)/2</f>
        <v>34.5</v>
      </c>
      <c r="I13491" s="0" t="n">
        <f aca="false">+IF(H13491&lt;65,65-H13491,0)</f>
        <v>30.5</v>
      </c>
      <c r="J13491" s="0" t="n">
        <f aca="false">+IF(H13491&gt;$L$12418,H13491-$L$12418,0)</f>
        <v>0</v>
      </c>
      <c r="K13491" s="0" t="n">
        <f aca="false">+I13491+J13491</f>
        <v>30.5</v>
      </c>
      <c r="L13491" s="32"/>
      <c r="M13491" s="14" t="n">
        <f aca="false">+(L$12416/30.25)+($L$12417*K13491)</f>
        <v>832204.747358907</v>
      </c>
      <c r="T13491" s="0"/>
    </row>
    <row r="13492" customFormat="false" ht="12.75" hidden="false" customHeight="false" outlineLevel="0" collapsed="false">
      <c r="A13492" s="0" t="n">
        <v>1997</v>
      </c>
      <c r="B13492" s="0" t="n">
        <v>12</v>
      </c>
      <c r="C13492" s="0" t="n">
        <v>7</v>
      </c>
      <c r="D13492" s="0" t="n">
        <v>41</v>
      </c>
      <c r="E13492" s="0" t="n">
        <v>30</v>
      </c>
      <c r="F13492" s="0" t="n">
        <v>0</v>
      </c>
      <c r="H13492" s="0" t="n">
        <f aca="false">+(D13492+E13492)/2</f>
        <v>35.5</v>
      </c>
      <c r="I13492" s="0" t="n">
        <f aca="false">+IF(H13492&lt;65,65-H13492,0)</f>
        <v>29.5</v>
      </c>
      <c r="J13492" s="0" t="n">
        <f aca="false">+IF(H13492&gt;$L$12418,H13492-$L$12418,0)</f>
        <v>0</v>
      </c>
      <c r="K13492" s="0" t="n">
        <f aca="false">+I13492+J13492</f>
        <v>29.5</v>
      </c>
      <c r="L13492" s="32"/>
      <c r="M13492" s="14" t="n">
        <f aca="false">+(L$12416/30.25)+($L$12417*K13492)</f>
        <v>805043.302755182</v>
      </c>
      <c r="T13492" s="0"/>
    </row>
    <row r="13493" customFormat="false" ht="12.75" hidden="false" customHeight="false" outlineLevel="0" collapsed="false">
      <c r="A13493" s="0" t="n">
        <v>1997</v>
      </c>
      <c r="B13493" s="0" t="n">
        <v>12</v>
      </c>
      <c r="C13493" s="0" t="n">
        <v>8</v>
      </c>
      <c r="D13493" s="0" t="n">
        <v>44</v>
      </c>
      <c r="E13493" s="0" t="n">
        <v>34</v>
      </c>
      <c r="F13493" s="0" t="n">
        <v>0</v>
      </c>
      <c r="H13493" s="0" t="n">
        <f aca="false">+(D13493+E13493)/2</f>
        <v>39</v>
      </c>
      <c r="I13493" s="0" t="n">
        <f aca="false">+IF(H13493&lt;65,65-H13493,0)</f>
        <v>26</v>
      </c>
      <c r="J13493" s="0" t="n">
        <f aca="false">+IF(H13493&gt;$L$12418,H13493-$L$12418,0)</f>
        <v>0</v>
      </c>
      <c r="K13493" s="0" t="n">
        <f aca="false">+I13493+J13493</f>
        <v>26</v>
      </c>
      <c r="L13493" s="32"/>
      <c r="M13493" s="14" t="n">
        <f aca="false">+(L$12416/30.25)+($L$12417*K13493)</f>
        <v>709978.246642144</v>
      </c>
      <c r="T13493" s="0"/>
    </row>
    <row r="13494" customFormat="false" ht="12.75" hidden="false" customHeight="false" outlineLevel="0" collapsed="false">
      <c r="A13494" s="0" t="n">
        <v>1997</v>
      </c>
      <c r="B13494" s="0" t="n">
        <v>12</v>
      </c>
      <c r="C13494" s="0" t="n">
        <v>9</v>
      </c>
      <c r="D13494" s="0" t="n">
        <v>41</v>
      </c>
      <c r="E13494" s="0" t="n">
        <v>31</v>
      </c>
      <c r="F13494" s="0" t="n">
        <v>0</v>
      </c>
      <c r="H13494" s="0" t="n">
        <f aca="false">+(D13494+E13494)/2</f>
        <v>36</v>
      </c>
      <c r="I13494" s="0" t="n">
        <f aca="false">+IF(H13494&lt;65,65-H13494,0)</f>
        <v>29</v>
      </c>
      <c r="J13494" s="0" t="n">
        <f aca="false">+IF(H13494&gt;$L$12418,H13494-$L$12418,0)</f>
        <v>0</v>
      </c>
      <c r="K13494" s="0" t="n">
        <f aca="false">+I13494+J13494</f>
        <v>29</v>
      </c>
      <c r="L13494" s="32"/>
      <c r="M13494" s="14" t="n">
        <f aca="false">+(L$12416/30.25)+($L$12417*K13494)</f>
        <v>791462.580453319</v>
      </c>
      <c r="T13494" s="0"/>
    </row>
    <row r="13495" customFormat="false" ht="12.75" hidden="false" customHeight="false" outlineLevel="0" collapsed="false">
      <c r="A13495" s="0" t="n">
        <v>1997</v>
      </c>
      <c r="B13495" s="0" t="n">
        <v>12</v>
      </c>
      <c r="C13495" s="0" t="n">
        <v>10</v>
      </c>
      <c r="D13495" s="0" t="n">
        <v>42</v>
      </c>
      <c r="E13495" s="0" t="n">
        <v>33</v>
      </c>
      <c r="F13495" s="0" t="n">
        <v>65</v>
      </c>
      <c r="H13495" s="0" t="n">
        <f aca="false">+(D13495+E13495)/2</f>
        <v>37.5</v>
      </c>
      <c r="I13495" s="0" t="n">
        <f aca="false">+IF(H13495&lt;65,65-H13495,0)</f>
        <v>27.5</v>
      </c>
      <c r="J13495" s="0" t="n">
        <f aca="false">+IF(H13495&gt;$L$12418,H13495-$L$12418,0)</f>
        <v>0</v>
      </c>
      <c r="K13495" s="0" t="n">
        <f aca="false">+I13495+J13495</f>
        <v>27.5</v>
      </c>
      <c r="L13495" s="32"/>
      <c r="M13495" s="14" t="n">
        <f aca="false">+(L$12416/30.25)+($L$12417*K13495)</f>
        <v>750720.413547731</v>
      </c>
      <c r="T13495" s="0"/>
    </row>
    <row r="13496" customFormat="false" ht="12.75" hidden="false" customHeight="false" outlineLevel="0" collapsed="false">
      <c r="A13496" s="0" t="n">
        <v>1997</v>
      </c>
      <c r="B13496" s="0" t="n">
        <v>12</v>
      </c>
      <c r="C13496" s="0" t="n">
        <v>11</v>
      </c>
      <c r="D13496" s="0" t="n">
        <v>35</v>
      </c>
      <c r="E13496" s="0" t="n">
        <v>33</v>
      </c>
      <c r="F13496" s="0" t="n">
        <v>5</v>
      </c>
      <c r="H13496" s="0" t="n">
        <f aca="false">+(D13496+E13496)/2</f>
        <v>34</v>
      </c>
      <c r="I13496" s="0" t="n">
        <f aca="false">+IF(H13496&lt;65,65-H13496,0)</f>
        <v>31</v>
      </c>
      <c r="J13496" s="0" t="n">
        <f aca="false">+IF(H13496&gt;$L$12418,H13496-$L$12418,0)</f>
        <v>0</v>
      </c>
      <c r="K13496" s="0" t="n">
        <f aca="false">+I13496+J13496</f>
        <v>31</v>
      </c>
      <c r="L13496" s="32"/>
      <c r="M13496" s="14" t="n">
        <f aca="false">+(L$12416/30.25)+($L$12417*K13496)</f>
        <v>845785.469660769</v>
      </c>
      <c r="T13496" s="0"/>
    </row>
    <row r="13497" customFormat="false" ht="12.75" hidden="false" customHeight="false" outlineLevel="0" collapsed="false">
      <c r="A13497" s="0" t="n">
        <v>1997</v>
      </c>
      <c r="B13497" s="0" t="n">
        <v>12</v>
      </c>
      <c r="C13497" s="0" t="n">
        <v>12</v>
      </c>
      <c r="D13497" s="0" t="n">
        <v>39</v>
      </c>
      <c r="E13497" s="0" t="n">
        <v>33</v>
      </c>
      <c r="F13497" s="0" t="n">
        <v>13</v>
      </c>
      <c r="H13497" s="0" t="n">
        <f aca="false">+(D13497+E13497)/2</f>
        <v>36</v>
      </c>
      <c r="I13497" s="0" t="n">
        <f aca="false">+IF(H13497&lt;65,65-H13497,0)</f>
        <v>29</v>
      </c>
      <c r="J13497" s="0" t="n">
        <f aca="false">+IF(H13497&gt;$L$12418,H13497-$L$12418,0)</f>
        <v>0</v>
      </c>
      <c r="K13497" s="0" t="n">
        <f aca="false">+I13497+J13497</f>
        <v>29</v>
      </c>
      <c r="L13497" s="32"/>
      <c r="M13497" s="14" t="n">
        <f aca="false">+(L$12416/30.25)+($L$12417*K13497)</f>
        <v>791462.580453319</v>
      </c>
      <c r="T13497" s="0"/>
    </row>
    <row r="13498" customFormat="false" ht="12.75" hidden="false" customHeight="false" outlineLevel="0" collapsed="false">
      <c r="A13498" s="0" t="n">
        <v>1997</v>
      </c>
      <c r="B13498" s="0" t="n">
        <v>12</v>
      </c>
      <c r="C13498" s="0" t="n">
        <v>13</v>
      </c>
      <c r="D13498" s="0" t="n">
        <v>38</v>
      </c>
      <c r="E13498" s="0" t="n">
        <v>33</v>
      </c>
      <c r="F13498" s="0" t="n">
        <v>0</v>
      </c>
      <c r="H13498" s="0" t="n">
        <f aca="false">+(D13498+E13498)/2</f>
        <v>35.5</v>
      </c>
      <c r="I13498" s="0" t="n">
        <f aca="false">+IF(H13498&lt;65,65-H13498,0)</f>
        <v>29.5</v>
      </c>
      <c r="J13498" s="0" t="n">
        <f aca="false">+IF(H13498&gt;$L$12418,H13498-$L$12418,0)</f>
        <v>0</v>
      </c>
      <c r="K13498" s="0" t="n">
        <f aca="false">+I13498+J13498</f>
        <v>29.5</v>
      </c>
      <c r="L13498" s="32"/>
      <c r="M13498" s="14" t="n">
        <f aca="false">+(L$12416/30.25)+($L$12417*K13498)</f>
        <v>805043.302755182</v>
      </c>
      <c r="T13498" s="0"/>
    </row>
    <row r="13499" customFormat="false" ht="12.75" hidden="false" customHeight="false" outlineLevel="0" collapsed="false">
      <c r="A13499" s="0" t="n">
        <v>1997</v>
      </c>
      <c r="B13499" s="0" t="n">
        <v>12</v>
      </c>
      <c r="C13499" s="0" t="n">
        <v>14</v>
      </c>
      <c r="D13499" s="0" t="n">
        <v>43</v>
      </c>
      <c r="E13499" s="0" t="n">
        <v>28</v>
      </c>
      <c r="F13499" s="0" t="n">
        <v>0</v>
      </c>
      <c r="H13499" s="0" t="n">
        <f aca="false">+(D13499+E13499)/2</f>
        <v>35.5</v>
      </c>
      <c r="I13499" s="0" t="n">
        <f aca="false">+IF(H13499&lt;65,65-H13499,0)</f>
        <v>29.5</v>
      </c>
      <c r="J13499" s="0" t="n">
        <f aca="false">+IF(H13499&gt;$L$12418,H13499-$L$12418,0)</f>
        <v>0</v>
      </c>
      <c r="K13499" s="0" t="n">
        <f aca="false">+I13499+J13499</f>
        <v>29.5</v>
      </c>
      <c r="L13499" s="32"/>
      <c r="M13499" s="14" t="n">
        <f aca="false">+(L$12416/30.25)+($L$12417*K13499)</f>
        <v>805043.302755182</v>
      </c>
      <c r="T13499" s="0"/>
    </row>
    <row r="13500" customFormat="false" ht="12.75" hidden="false" customHeight="false" outlineLevel="0" collapsed="false">
      <c r="A13500" s="0" t="n">
        <v>1997</v>
      </c>
      <c r="B13500" s="0" t="n">
        <v>12</v>
      </c>
      <c r="C13500" s="0" t="n">
        <v>15</v>
      </c>
      <c r="D13500" s="0" t="n">
        <v>42</v>
      </c>
      <c r="E13500" s="0" t="n">
        <v>26</v>
      </c>
      <c r="F13500" s="0" t="n">
        <v>0</v>
      </c>
      <c r="H13500" s="0" t="n">
        <f aca="false">+(D13500+E13500)/2</f>
        <v>34</v>
      </c>
      <c r="I13500" s="0" t="n">
        <f aca="false">+IF(H13500&lt;65,65-H13500,0)</f>
        <v>31</v>
      </c>
      <c r="J13500" s="0" t="n">
        <f aca="false">+IF(H13500&gt;$L$12418,H13500-$L$12418,0)</f>
        <v>0</v>
      </c>
      <c r="K13500" s="0" t="n">
        <f aca="false">+I13500+J13500</f>
        <v>31</v>
      </c>
      <c r="L13500" s="32"/>
      <c r="M13500" s="14" t="n">
        <f aca="false">+(L$12416/30.25)+($L$12417*K13500)</f>
        <v>845785.469660769</v>
      </c>
      <c r="T13500" s="0"/>
    </row>
    <row r="13501" customFormat="false" ht="12.75" hidden="false" customHeight="false" outlineLevel="0" collapsed="false">
      <c r="A13501" s="0" t="n">
        <v>1997</v>
      </c>
      <c r="B13501" s="0" t="n">
        <v>12</v>
      </c>
      <c r="C13501" s="0" t="n">
        <v>16</v>
      </c>
      <c r="D13501" s="0" t="n">
        <v>54</v>
      </c>
      <c r="E13501" s="0" t="n">
        <v>36</v>
      </c>
      <c r="F13501" s="0" t="n">
        <v>0</v>
      </c>
      <c r="H13501" s="0" t="n">
        <f aca="false">+(D13501+E13501)/2</f>
        <v>45</v>
      </c>
      <c r="I13501" s="0" t="n">
        <f aca="false">+IF(H13501&lt;65,65-H13501,0)</f>
        <v>20</v>
      </c>
      <c r="J13501" s="0" t="n">
        <f aca="false">+IF(H13501&gt;$L$12418,H13501-$L$12418,0)</f>
        <v>0</v>
      </c>
      <c r="K13501" s="0" t="n">
        <f aca="false">+I13501+J13501</f>
        <v>20</v>
      </c>
      <c r="L13501" s="32"/>
      <c r="M13501" s="14" t="n">
        <f aca="false">+(L$12416/30.25)+($L$12417*K13501)</f>
        <v>547009.579019793</v>
      </c>
      <c r="T13501" s="0"/>
    </row>
    <row r="13502" customFormat="false" ht="12.75" hidden="false" customHeight="false" outlineLevel="0" collapsed="false">
      <c r="A13502" s="0" t="n">
        <v>1997</v>
      </c>
      <c r="B13502" s="0" t="n">
        <v>12</v>
      </c>
      <c r="C13502" s="0" t="n">
        <v>17</v>
      </c>
      <c r="D13502" s="0" t="n">
        <v>53</v>
      </c>
      <c r="E13502" s="0" t="n">
        <v>38</v>
      </c>
      <c r="F13502" s="0" t="n">
        <v>0</v>
      </c>
      <c r="H13502" s="0" t="n">
        <f aca="false">+(D13502+E13502)/2</f>
        <v>45.5</v>
      </c>
      <c r="I13502" s="0" t="n">
        <f aca="false">+IF(H13502&lt;65,65-H13502,0)</f>
        <v>19.5</v>
      </c>
      <c r="J13502" s="0" t="n">
        <f aca="false">+IF(H13502&gt;$L$12418,H13502-$L$12418,0)</f>
        <v>0</v>
      </c>
      <c r="K13502" s="0" t="n">
        <f aca="false">+I13502+J13502</f>
        <v>19.5</v>
      </c>
      <c r="L13502" s="32"/>
      <c r="M13502" s="14" t="n">
        <f aca="false">+(L$12416/30.25)+($L$12417*K13502)</f>
        <v>533428.856717931</v>
      </c>
      <c r="T13502" s="0"/>
    </row>
    <row r="13503" customFormat="false" ht="12.75" hidden="false" customHeight="false" outlineLevel="0" collapsed="false">
      <c r="A13503" s="0" t="n">
        <v>1997</v>
      </c>
      <c r="B13503" s="0" t="n">
        <v>12</v>
      </c>
      <c r="C13503" s="0" t="n">
        <v>18</v>
      </c>
      <c r="D13503" s="0" t="n">
        <v>45</v>
      </c>
      <c r="E13503" s="0" t="n">
        <v>34</v>
      </c>
      <c r="F13503" s="0" t="n">
        <v>0</v>
      </c>
      <c r="H13503" s="0" t="n">
        <f aca="false">+(D13503+E13503)/2</f>
        <v>39.5</v>
      </c>
      <c r="I13503" s="0" t="n">
        <f aca="false">+IF(H13503&lt;65,65-H13503,0)</f>
        <v>25.5</v>
      </c>
      <c r="J13503" s="0" t="n">
        <f aca="false">+IF(H13503&gt;$L$12418,H13503-$L$12418,0)</f>
        <v>0</v>
      </c>
      <c r="K13503" s="0" t="n">
        <f aca="false">+I13503+J13503</f>
        <v>25.5</v>
      </c>
      <c r="L13503" s="32"/>
      <c r="M13503" s="14" t="n">
        <f aca="false">+(L$12416/30.25)+($L$12417*K13503)</f>
        <v>696397.524340281</v>
      </c>
      <c r="T13503" s="0"/>
    </row>
    <row r="13504" customFormat="false" ht="12.75" hidden="false" customHeight="false" outlineLevel="0" collapsed="false">
      <c r="A13504" s="0" t="n">
        <v>1997</v>
      </c>
      <c r="B13504" s="0" t="n">
        <v>12</v>
      </c>
      <c r="C13504" s="0" t="n">
        <v>19</v>
      </c>
      <c r="D13504" s="0" t="n">
        <v>50</v>
      </c>
      <c r="E13504" s="0" t="n">
        <v>39</v>
      </c>
      <c r="F13504" s="0" t="n">
        <v>0</v>
      </c>
      <c r="H13504" s="0" t="n">
        <f aca="false">+(D13504+E13504)/2</f>
        <v>44.5</v>
      </c>
      <c r="I13504" s="0" t="n">
        <f aca="false">+IF(H13504&lt;65,65-H13504,0)</f>
        <v>20.5</v>
      </c>
      <c r="J13504" s="0" t="n">
        <f aca="false">+IF(H13504&gt;$L$12418,H13504-$L$12418,0)</f>
        <v>0</v>
      </c>
      <c r="K13504" s="0" t="n">
        <f aca="false">+I13504+J13504</f>
        <v>20.5</v>
      </c>
      <c r="L13504" s="32"/>
      <c r="M13504" s="14" t="n">
        <f aca="false">+(L$12416/30.25)+($L$12417*K13504)</f>
        <v>560590.301321656</v>
      </c>
      <c r="T13504" s="0"/>
    </row>
    <row r="13505" customFormat="false" ht="12.75" hidden="false" customHeight="false" outlineLevel="0" collapsed="false">
      <c r="A13505" s="0" t="n">
        <v>1997</v>
      </c>
      <c r="B13505" s="0" t="n">
        <v>12</v>
      </c>
      <c r="C13505" s="0" t="n">
        <v>20</v>
      </c>
      <c r="D13505" s="0" t="n">
        <v>50</v>
      </c>
      <c r="E13505" s="0" t="n">
        <v>39</v>
      </c>
      <c r="F13505" s="0" t="n">
        <v>0</v>
      </c>
      <c r="H13505" s="0" t="n">
        <f aca="false">+(D13505+E13505)/2</f>
        <v>44.5</v>
      </c>
      <c r="I13505" s="0" t="n">
        <f aca="false">+IF(H13505&lt;65,65-H13505,0)</f>
        <v>20.5</v>
      </c>
      <c r="J13505" s="0" t="n">
        <f aca="false">+IF(H13505&gt;$L$12418,H13505-$L$12418,0)</f>
        <v>0</v>
      </c>
      <c r="K13505" s="0" t="n">
        <f aca="false">+I13505+J13505</f>
        <v>20.5</v>
      </c>
      <c r="L13505" s="32"/>
      <c r="M13505" s="14" t="n">
        <f aca="false">+(L$12416/30.25)+($L$12417*K13505)</f>
        <v>560590.301321656</v>
      </c>
      <c r="T13505" s="0"/>
    </row>
    <row r="13506" customFormat="false" ht="12.75" hidden="false" customHeight="false" outlineLevel="0" collapsed="false">
      <c r="A13506" s="0" t="n">
        <v>1997</v>
      </c>
      <c r="B13506" s="0" t="n">
        <v>12</v>
      </c>
      <c r="C13506" s="0" t="n">
        <v>21</v>
      </c>
      <c r="D13506" s="0" t="n">
        <v>39</v>
      </c>
      <c r="E13506" s="0" t="n">
        <v>29</v>
      </c>
      <c r="F13506" s="0" t="n">
        <v>0</v>
      </c>
      <c r="H13506" s="0" t="n">
        <f aca="false">+(D13506+E13506)/2</f>
        <v>34</v>
      </c>
      <c r="I13506" s="0" t="n">
        <f aca="false">+IF(H13506&lt;65,65-H13506,0)</f>
        <v>31</v>
      </c>
      <c r="J13506" s="0" t="n">
        <f aca="false">+IF(H13506&gt;$L$12418,H13506-$L$12418,0)</f>
        <v>0</v>
      </c>
      <c r="K13506" s="0" t="n">
        <f aca="false">+I13506+J13506</f>
        <v>31</v>
      </c>
      <c r="L13506" s="32"/>
      <c r="M13506" s="14" t="n">
        <f aca="false">+(L$12416/30.25)+($L$12417*K13506)</f>
        <v>845785.469660769</v>
      </c>
      <c r="T13506" s="0"/>
    </row>
    <row r="13507" customFormat="false" ht="12.75" hidden="false" customHeight="false" outlineLevel="0" collapsed="false">
      <c r="A13507" s="0" t="n">
        <v>1997</v>
      </c>
      <c r="B13507" s="0" t="n">
        <v>12</v>
      </c>
      <c r="C13507" s="0" t="n">
        <v>22</v>
      </c>
      <c r="D13507" s="0" t="n">
        <v>36</v>
      </c>
      <c r="E13507" s="0" t="n">
        <v>25</v>
      </c>
      <c r="F13507" s="0" t="n">
        <v>14</v>
      </c>
      <c r="H13507" s="0" t="n">
        <f aca="false">+(D13507+E13507)/2</f>
        <v>30.5</v>
      </c>
      <c r="I13507" s="0" t="n">
        <f aca="false">+IF(H13507&lt;65,65-H13507,0)</f>
        <v>34.5</v>
      </c>
      <c r="J13507" s="0" t="n">
        <f aca="false">+IF(H13507&gt;$L$12418,H13507-$L$12418,0)</f>
        <v>0</v>
      </c>
      <c r="K13507" s="0" t="n">
        <f aca="false">+I13507+J13507</f>
        <v>34.5</v>
      </c>
      <c r="L13507" s="32"/>
      <c r="M13507" s="14" t="n">
        <f aca="false">+(L$12416/30.25)+($L$12417*K13507)</f>
        <v>940850.525773807</v>
      </c>
      <c r="T13507" s="0"/>
    </row>
    <row r="13508" customFormat="false" ht="12.75" hidden="false" customHeight="false" outlineLevel="0" collapsed="false">
      <c r="A13508" s="0" t="n">
        <v>1997</v>
      </c>
      <c r="B13508" s="0" t="n">
        <v>12</v>
      </c>
      <c r="C13508" s="0" t="n">
        <v>23</v>
      </c>
      <c r="D13508" s="0" t="n">
        <v>41</v>
      </c>
      <c r="E13508" s="0" t="n">
        <v>35</v>
      </c>
      <c r="F13508" s="0" t="n">
        <v>63</v>
      </c>
      <c r="H13508" s="0" t="n">
        <f aca="false">+(D13508+E13508)/2</f>
        <v>38</v>
      </c>
      <c r="I13508" s="0" t="n">
        <f aca="false">+IF(H13508&lt;65,65-H13508,0)</f>
        <v>27</v>
      </c>
      <c r="J13508" s="0" t="n">
        <f aca="false">+IF(H13508&gt;$L$12418,H13508-$L$12418,0)</f>
        <v>0</v>
      </c>
      <c r="K13508" s="0" t="n">
        <f aca="false">+I13508+J13508</f>
        <v>27</v>
      </c>
      <c r="L13508" s="32"/>
      <c r="M13508" s="14" t="n">
        <f aca="false">+(L$12416/30.25)+($L$12417*K13508)</f>
        <v>737139.691245869</v>
      </c>
      <c r="T13508" s="0"/>
    </row>
    <row r="13509" customFormat="false" ht="12.75" hidden="false" customHeight="false" outlineLevel="0" collapsed="false">
      <c r="A13509" s="0" t="n">
        <v>1997</v>
      </c>
      <c r="B13509" s="0" t="n">
        <v>12</v>
      </c>
      <c r="C13509" s="0" t="n">
        <v>24</v>
      </c>
      <c r="D13509" s="0" t="n">
        <v>41</v>
      </c>
      <c r="E13509" s="0" t="n">
        <v>38</v>
      </c>
      <c r="F13509" s="0" t="n">
        <v>8</v>
      </c>
      <c r="H13509" s="0" t="n">
        <f aca="false">+(D13509+E13509)/2</f>
        <v>39.5</v>
      </c>
      <c r="I13509" s="0" t="n">
        <f aca="false">+IF(H13509&lt;65,65-H13509,0)</f>
        <v>25.5</v>
      </c>
      <c r="J13509" s="0" t="n">
        <f aca="false">+IF(H13509&gt;$L$12418,H13509-$L$12418,0)</f>
        <v>0</v>
      </c>
      <c r="K13509" s="0" t="n">
        <f aca="false">+I13509+J13509</f>
        <v>25.5</v>
      </c>
      <c r="L13509" s="32"/>
      <c r="M13509" s="14" t="n">
        <f aca="false">+(L$12416/30.25)+($L$12417*K13509)</f>
        <v>696397.524340281</v>
      </c>
      <c r="T13509" s="0"/>
    </row>
    <row r="13510" customFormat="false" ht="12.75" hidden="false" customHeight="false" outlineLevel="0" collapsed="false">
      <c r="A13510" s="0" t="n">
        <v>1997</v>
      </c>
      <c r="B13510" s="0" t="n">
        <v>12</v>
      </c>
      <c r="C13510" s="0" t="n">
        <v>25</v>
      </c>
      <c r="D13510" s="0" t="n">
        <v>50</v>
      </c>
      <c r="E13510" s="0" t="n">
        <v>37</v>
      </c>
      <c r="F13510" s="0" t="n">
        <v>83</v>
      </c>
      <c r="H13510" s="0" t="n">
        <f aca="false">+(D13510+E13510)/2</f>
        <v>43.5</v>
      </c>
      <c r="I13510" s="0" t="n">
        <f aca="false">+IF(H13510&lt;65,65-H13510,0)</f>
        <v>21.5</v>
      </c>
      <c r="J13510" s="0" t="n">
        <f aca="false">+IF(H13510&gt;$L$12418,H13510-$L$12418,0)</f>
        <v>0</v>
      </c>
      <c r="K13510" s="0" t="n">
        <f aca="false">+I13510+J13510</f>
        <v>21.5</v>
      </c>
      <c r="L13510" s="32"/>
      <c r="M13510" s="14" t="n">
        <f aca="false">+(L$12416/30.25)+($L$12417*K13510)</f>
        <v>587751.745925381</v>
      </c>
      <c r="T13510" s="0"/>
    </row>
    <row r="13511" customFormat="false" ht="12.75" hidden="false" customHeight="false" outlineLevel="0" collapsed="false">
      <c r="A13511" s="0" t="n">
        <v>1997</v>
      </c>
      <c r="B13511" s="0" t="n">
        <v>12</v>
      </c>
      <c r="C13511" s="0" t="n">
        <v>26</v>
      </c>
      <c r="D13511" s="0" t="n">
        <v>49</v>
      </c>
      <c r="E13511" s="0" t="n">
        <v>40</v>
      </c>
      <c r="F13511" s="0" t="n">
        <v>0</v>
      </c>
      <c r="H13511" s="0" t="n">
        <f aca="false">+(D13511+E13511)/2</f>
        <v>44.5</v>
      </c>
      <c r="I13511" s="0" t="n">
        <f aca="false">+IF(H13511&lt;65,65-H13511,0)</f>
        <v>20.5</v>
      </c>
      <c r="J13511" s="0" t="n">
        <f aca="false">+IF(H13511&gt;$L$12418,H13511-$L$12418,0)</f>
        <v>0</v>
      </c>
      <c r="K13511" s="0" t="n">
        <f aca="false">+I13511+J13511</f>
        <v>20.5</v>
      </c>
      <c r="L13511" s="32"/>
      <c r="M13511" s="14" t="n">
        <f aca="false">+(L$12416/30.25)+($L$12417*K13511)</f>
        <v>560590.301321656</v>
      </c>
      <c r="T13511" s="0"/>
    </row>
    <row r="13512" customFormat="false" ht="12.75" hidden="false" customHeight="false" outlineLevel="0" collapsed="false">
      <c r="A13512" s="0" t="n">
        <v>1997</v>
      </c>
      <c r="B13512" s="0" t="n">
        <v>12</v>
      </c>
      <c r="C13512" s="0" t="n">
        <v>27</v>
      </c>
      <c r="D13512" s="0" t="n">
        <v>41</v>
      </c>
      <c r="E13512" s="0" t="n">
        <v>33</v>
      </c>
      <c r="F13512" s="0" t="n">
        <v>22</v>
      </c>
      <c r="H13512" s="0" t="n">
        <f aca="false">+(D13512+E13512)/2</f>
        <v>37</v>
      </c>
      <c r="I13512" s="0" t="n">
        <f aca="false">+IF(H13512&lt;65,65-H13512,0)</f>
        <v>28</v>
      </c>
      <c r="J13512" s="0" t="n">
        <f aca="false">+IF(H13512&gt;$L$12418,H13512-$L$12418,0)</f>
        <v>0</v>
      </c>
      <c r="K13512" s="0" t="n">
        <f aca="false">+I13512+J13512</f>
        <v>28</v>
      </c>
      <c r="L13512" s="32"/>
      <c r="M13512" s="14" t="n">
        <f aca="false">+(L$12416/30.25)+($L$12417*K13512)</f>
        <v>764301.135849594</v>
      </c>
      <c r="T13512" s="0"/>
    </row>
    <row r="13513" customFormat="false" ht="12.75" hidden="false" customHeight="false" outlineLevel="0" collapsed="false">
      <c r="A13513" s="0" t="n">
        <v>1997</v>
      </c>
      <c r="B13513" s="0" t="n">
        <v>12</v>
      </c>
      <c r="C13513" s="0" t="n">
        <v>28</v>
      </c>
      <c r="D13513" s="0" t="n">
        <v>38</v>
      </c>
      <c r="E13513" s="0" t="n">
        <v>32</v>
      </c>
      <c r="F13513" s="0" t="n">
        <v>0</v>
      </c>
      <c r="H13513" s="0" t="n">
        <f aca="false">+(D13513+E13513)/2</f>
        <v>35</v>
      </c>
      <c r="I13513" s="0" t="n">
        <f aca="false">+IF(H13513&lt;65,65-H13513,0)</f>
        <v>30</v>
      </c>
      <c r="J13513" s="0" t="n">
        <f aca="false">+IF(H13513&gt;$L$12418,H13513-$L$12418,0)</f>
        <v>0</v>
      </c>
      <c r="K13513" s="0" t="n">
        <f aca="false">+I13513+J13513</f>
        <v>30</v>
      </c>
      <c r="L13513" s="32"/>
      <c r="M13513" s="14" t="n">
        <f aca="false">+(L$12416/30.25)+($L$12417*K13513)</f>
        <v>818624.025057044</v>
      </c>
      <c r="T13513" s="0"/>
    </row>
    <row r="13514" customFormat="false" ht="12.75" hidden="false" customHeight="false" outlineLevel="0" collapsed="false">
      <c r="A13514" s="0" t="n">
        <v>1997</v>
      </c>
      <c r="B13514" s="0" t="n">
        <v>12</v>
      </c>
      <c r="C13514" s="0" t="n">
        <v>29</v>
      </c>
      <c r="D13514" s="0" t="n">
        <v>41</v>
      </c>
      <c r="E13514" s="0" t="n">
        <v>31</v>
      </c>
      <c r="F13514" s="0" t="n">
        <v>125</v>
      </c>
      <c r="H13514" s="0" t="n">
        <f aca="false">+(D13514+E13514)/2</f>
        <v>36</v>
      </c>
      <c r="I13514" s="0" t="n">
        <f aca="false">+IF(H13514&lt;65,65-H13514,0)</f>
        <v>29</v>
      </c>
      <c r="J13514" s="0" t="n">
        <f aca="false">+IF(H13514&gt;$L$12418,H13514-$L$12418,0)</f>
        <v>0</v>
      </c>
      <c r="K13514" s="0" t="n">
        <f aca="false">+I13514+J13514</f>
        <v>29</v>
      </c>
      <c r="L13514" s="32"/>
      <c r="M13514" s="14" t="n">
        <f aca="false">+(L$12416/30.25)+($L$12417*K13514)</f>
        <v>791462.580453319</v>
      </c>
      <c r="T13514" s="0"/>
    </row>
    <row r="13515" customFormat="false" ht="12.75" hidden="false" customHeight="false" outlineLevel="0" collapsed="false">
      <c r="A13515" s="0" t="n">
        <v>1997</v>
      </c>
      <c r="B13515" s="0" t="n">
        <v>12</v>
      </c>
      <c r="C13515" s="0" t="n">
        <v>30</v>
      </c>
      <c r="D13515" s="0" t="n">
        <v>39</v>
      </c>
      <c r="E13515" s="0" t="n">
        <v>34</v>
      </c>
      <c r="F13515" s="0" t="n">
        <v>4</v>
      </c>
      <c r="H13515" s="0" t="n">
        <f aca="false">+(D13515+E13515)/2</f>
        <v>36.5</v>
      </c>
      <c r="I13515" s="0" t="n">
        <f aca="false">+IF(H13515&lt;65,65-H13515,0)</f>
        <v>28.5</v>
      </c>
      <c r="J13515" s="0" t="n">
        <f aca="false">+IF(H13515&gt;$L$12418,H13515-$L$12418,0)</f>
        <v>0</v>
      </c>
      <c r="K13515" s="0" t="n">
        <f aca="false">+I13515+J13515</f>
        <v>28.5</v>
      </c>
      <c r="L13515" s="32"/>
      <c r="M13515" s="14" t="n">
        <f aca="false">+(L$12416/30.25)+($L$12417*K13515)</f>
        <v>777881.858151457</v>
      </c>
      <c r="T13515" s="0"/>
    </row>
    <row r="13516" customFormat="false" ht="12.75" hidden="false" customHeight="false" outlineLevel="0" collapsed="false">
      <c r="A13516" s="0" t="n">
        <v>1997</v>
      </c>
      <c r="B13516" s="0" t="n">
        <v>12</v>
      </c>
      <c r="C13516" s="0" t="n">
        <v>31</v>
      </c>
      <c r="D13516" s="0" t="n">
        <v>35</v>
      </c>
      <c r="E13516" s="0" t="n">
        <v>17</v>
      </c>
      <c r="F13516" s="0" t="n">
        <v>0</v>
      </c>
      <c r="H13516" s="0" t="n">
        <f aca="false">+(D13516+E13516)/2</f>
        <v>26</v>
      </c>
      <c r="I13516" s="0" t="n">
        <f aca="false">+IF(H13516&lt;65,65-H13516,0)</f>
        <v>39</v>
      </c>
      <c r="J13516" s="0" t="n">
        <f aca="false">+IF(H13516&gt;$L$12418,H13516-$L$12418,0)</f>
        <v>0</v>
      </c>
      <c r="K13516" s="0" t="n">
        <f aca="false">+I13516+J13516</f>
        <v>39</v>
      </c>
      <c r="L13516" s="32"/>
      <c r="M13516" s="14" t="n">
        <f aca="false">+(L$12416/30.25)+($L$12417*K13516)</f>
        <v>1063077.02649057</v>
      </c>
      <c r="T13516" s="0"/>
    </row>
    <row r="13517" customFormat="false" ht="12.75" hidden="false" customHeight="false" outlineLevel="0" collapsed="false">
      <c r="A13517" s="0" t="n">
        <v>1998</v>
      </c>
      <c r="B13517" s="0" t="n">
        <v>1</v>
      </c>
      <c r="C13517" s="0" t="n">
        <v>1</v>
      </c>
      <c r="D13517" s="0" t="n">
        <v>29</v>
      </c>
      <c r="E13517" s="0" t="n">
        <v>14</v>
      </c>
      <c r="F13517" s="0" t="n">
        <v>0</v>
      </c>
      <c r="H13517" s="0" t="n">
        <f aca="false">+(D13517+E13517)/2</f>
        <v>21.5</v>
      </c>
      <c r="I13517" s="0" t="n">
        <f aca="false">+IF(H13517&lt;65,65-H13517,0)</f>
        <v>43.5</v>
      </c>
      <c r="J13517" s="0" t="n">
        <f aca="false">+IF(H13517&gt;$L$12418,H13517-$L$12418,0)</f>
        <v>0</v>
      </c>
      <c r="K13517" s="0" t="n">
        <f aca="false">+I13517+J13517</f>
        <v>43.5</v>
      </c>
      <c r="L13517" s="32"/>
      <c r="M13517" s="14" t="n">
        <f aca="false">+(L$12416/30.25)+($L$12417*K13517)</f>
        <v>1185303.52720733</v>
      </c>
      <c r="T13517" s="0"/>
    </row>
    <row r="13518" customFormat="false" ht="12.75" hidden="false" customHeight="false" outlineLevel="0" collapsed="false">
      <c r="A13518" s="0" t="n">
        <v>1998</v>
      </c>
      <c r="B13518" s="0" t="n">
        <v>1</v>
      </c>
      <c r="C13518" s="0" t="n">
        <v>2</v>
      </c>
      <c r="D13518" s="0" t="n">
        <v>51</v>
      </c>
      <c r="E13518" s="0" t="n">
        <v>29</v>
      </c>
      <c r="F13518" s="0" t="n">
        <v>0</v>
      </c>
      <c r="H13518" s="0" t="n">
        <f aca="false">+(D13518+E13518)/2</f>
        <v>40</v>
      </c>
      <c r="I13518" s="0" t="n">
        <f aca="false">+IF(H13518&lt;65,65-H13518,0)</f>
        <v>25</v>
      </c>
      <c r="J13518" s="0" t="n">
        <f aca="false">+IF(H13518&gt;$L$12418,H13518-$L$12418,0)</f>
        <v>0</v>
      </c>
      <c r="K13518" s="0" t="n">
        <f aca="false">+I13518+J13518</f>
        <v>25</v>
      </c>
      <c r="L13518" s="32"/>
      <c r="M13518" s="14" t="n">
        <f aca="false">+(L$12416/30.25)+($L$12417*K13518)</f>
        <v>682816.802038419</v>
      </c>
      <c r="T13518" s="0"/>
    </row>
    <row r="13519" customFormat="false" ht="12.75" hidden="false" customHeight="false" outlineLevel="0" collapsed="false">
      <c r="A13519" s="0" t="n">
        <v>1998</v>
      </c>
      <c r="B13519" s="0" t="n">
        <v>1</v>
      </c>
      <c r="C13519" s="0" t="n">
        <v>3</v>
      </c>
      <c r="D13519" s="0" t="n">
        <v>60</v>
      </c>
      <c r="E13519" s="0" t="n">
        <v>46</v>
      </c>
      <c r="F13519" s="0" t="n">
        <v>0</v>
      </c>
      <c r="H13519" s="0" t="n">
        <f aca="false">+(D13519+E13519)/2</f>
        <v>53</v>
      </c>
      <c r="I13519" s="0" t="n">
        <f aca="false">+IF(H13519&lt;65,65-H13519,0)</f>
        <v>12</v>
      </c>
      <c r="J13519" s="0" t="n">
        <f aca="false">+IF(H13519&gt;$L$12418,H13519-$L$12418,0)</f>
        <v>0</v>
      </c>
      <c r="K13519" s="0" t="n">
        <f aca="false">+I13519+J13519</f>
        <v>12</v>
      </c>
      <c r="L13519" s="32"/>
      <c r="M13519" s="14" t="n">
        <f aca="false">+(L$12416/30.25)+($L$12417*K13519)</f>
        <v>329718.022189993</v>
      </c>
      <c r="T13519" s="0"/>
    </row>
    <row r="13520" customFormat="false" ht="12.75" hidden="false" customHeight="false" outlineLevel="0" collapsed="false">
      <c r="A13520" s="0" t="n">
        <v>1998</v>
      </c>
      <c r="B13520" s="0" t="n">
        <v>1</v>
      </c>
      <c r="C13520" s="0" t="n">
        <v>4</v>
      </c>
      <c r="D13520" s="0" t="n">
        <v>62</v>
      </c>
      <c r="E13520" s="0" t="n">
        <v>44</v>
      </c>
      <c r="F13520" s="0" t="n">
        <v>0</v>
      </c>
      <c r="H13520" s="0" t="n">
        <f aca="false">+(D13520+E13520)/2</f>
        <v>53</v>
      </c>
      <c r="I13520" s="0" t="n">
        <f aca="false">+IF(H13520&lt;65,65-H13520,0)</f>
        <v>12</v>
      </c>
      <c r="J13520" s="0" t="n">
        <f aca="false">+IF(H13520&gt;$L$12418,H13520-$L$12418,0)</f>
        <v>0</v>
      </c>
      <c r="K13520" s="0" t="n">
        <f aca="false">+I13520+J13520</f>
        <v>12</v>
      </c>
      <c r="L13520" s="32"/>
      <c r="M13520" s="14" t="n">
        <f aca="false">+(L$12416/30.25)+($L$12417*K13520)</f>
        <v>329718.022189993</v>
      </c>
      <c r="T13520" s="0"/>
    </row>
    <row r="13521" customFormat="false" ht="12.75" hidden="false" customHeight="false" outlineLevel="0" collapsed="false">
      <c r="A13521" s="0" t="n">
        <v>1998</v>
      </c>
      <c r="B13521" s="0" t="n">
        <v>1</v>
      </c>
      <c r="C13521" s="0" t="n">
        <v>5</v>
      </c>
      <c r="D13521" s="0" t="n">
        <v>50</v>
      </c>
      <c r="E13521" s="0" t="n">
        <v>42</v>
      </c>
      <c r="F13521" s="0" t="n">
        <v>0</v>
      </c>
      <c r="H13521" s="0" t="n">
        <f aca="false">+(D13521+E13521)/2</f>
        <v>46</v>
      </c>
      <c r="I13521" s="0" t="n">
        <f aca="false">+IF(H13521&lt;65,65-H13521,0)</f>
        <v>19</v>
      </c>
      <c r="J13521" s="0" t="n">
        <f aca="false">+IF(H13521&gt;$L$12418,H13521-$L$12418,0)</f>
        <v>0</v>
      </c>
      <c r="K13521" s="0" t="n">
        <f aca="false">+I13521+J13521</f>
        <v>19</v>
      </c>
      <c r="L13521" s="32"/>
      <c r="M13521" s="14" t="n">
        <f aca="false">+(L$12416/30.25)+($L$12417*K13521)</f>
        <v>519848.134416068</v>
      </c>
      <c r="T13521" s="0"/>
    </row>
    <row r="13522" customFormat="false" ht="12.75" hidden="false" customHeight="false" outlineLevel="0" collapsed="false">
      <c r="A13522" s="0" t="n">
        <v>1998</v>
      </c>
      <c r="B13522" s="0" t="n">
        <v>1</v>
      </c>
      <c r="C13522" s="0" t="n">
        <v>6</v>
      </c>
      <c r="D13522" s="0" t="n">
        <v>59</v>
      </c>
      <c r="E13522" s="0" t="n">
        <v>43</v>
      </c>
      <c r="F13522" s="0" t="n">
        <v>5</v>
      </c>
      <c r="H13522" s="0" t="n">
        <f aca="false">+(D13522+E13522)/2</f>
        <v>51</v>
      </c>
      <c r="I13522" s="0" t="n">
        <f aca="false">+IF(H13522&lt;65,65-H13522,0)</f>
        <v>14</v>
      </c>
      <c r="J13522" s="0" t="n">
        <f aca="false">+IF(H13522&gt;$L$12418,H13522-$L$12418,0)</f>
        <v>0</v>
      </c>
      <c r="K13522" s="0" t="n">
        <f aca="false">+I13522+J13522</f>
        <v>14</v>
      </c>
      <c r="L13522" s="32"/>
      <c r="M13522" s="14" t="n">
        <f aca="false">+(L$12416/30.25)+($L$12417*K13522)</f>
        <v>384040.911397443</v>
      </c>
      <c r="T13522" s="0"/>
    </row>
    <row r="13523" customFormat="false" ht="12.75" hidden="false" customHeight="false" outlineLevel="0" collapsed="false">
      <c r="A13523" s="0" t="n">
        <v>1998</v>
      </c>
      <c r="B13523" s="0" t="n">
        <v>1</v>
      </c>
      <c r="C13523" s="0" t="n">
        <v>7</v>
      </c>
      <c r="D13523" s="0" t="n">
        <v>59</v>
      </c>
      <c r="E13523" s="0" t="n">
        <v>41</v>
      </c>
      <c r="F13523" s="0" t="n">
        <v>136</v>
      </c>
      <c r="H13523" s="0" t="n">
        <f aca="false">+(D13523+E13523)/2</f>
        <v>50</v>
      </c>
      <c r="I13523" s="0" t="n">
        <f aca="false">+IF(H13523&lt;65,65-H13523,0)</f>
        <v>15</v>
      </c>
      <c r="J13523" s="0" t="n">
        <f aca="false">+IF(H13523&gt;$L$12418,H13523-$L$12418,0)</f>
        <v>0</v>
      </c>
      <c r="K13523" s="0" t="n">
        <f aca="false">+I13523+J13523</f>
        <v>15</v>
      </c>
      <c r="L13523" s="32"/>
      <c r="M13523" s="14" t="n">
        <f aca="false">+(L$12416/30.25)+($L$12417*K13523)</f>
        <v>411202.356001168</v>
      </c>
      <c r="T13523" s="0"/>
    </row>
    <row r="13524" customFormat="false" ht="12.75" hidden="false" customHeight="false" outlineLevel="0" collapsed="false">
      <c r="A13524" s="0" t="n">
        <v>1998</v>
      </c>
      <c r="B13524" s="0" t="n">
        <v>1</v>
      </c>
      <c r="C13524" s="0" t="n">
        <v>8</v>
      </c>
      <c r="D13524" s="0" t="n">
        <v>65</v>
      </c>
      <c r="E13524" s="0" t="n">
        <v>42</v>
      </c>
      <c r="F13524" s="0" t="n">
        <v>4</v>
      </c>
      <c r="H13524" s="0" t="n">
        <f aca="false">+(D13524+E13524)/2</f>
        <v>53.5</v>
      </c>
      <c r="I13524" s="0" t="n">
        <f aca="false">+IF(H13524&lt;65,65-H13524,0)</f>
        <v>11.5</v>
      </c>
      <c r="J13524" s="0" t="n">
        <f aca="false">+IF(H13524&gt;$L$12418,H13524-$L$12418,0)</f>
        <v>0</v>
      </c>
      <c r="K13524" s="0" t="n">
        <f aca="false">+I13524+J13524</f>
        <v>11.5</v>
      </c>
      <c r="L13524" s="32"/>
      <c r="M13524" s="14" t="n">
        <f aca="false">+(L$12416/30.25)+($L$12417*K13524)</f>
        <v>316137.29988813</v>
      </c>
      <c r="T13524" s="0"/>
    </row>
    <row r="13525" customFormat="false" ht="12.75" hidden="false" customHeight="false" outlineLevel="0" collapsed="false">
      <c r="A13525" s="0" t="n">
        <v>1998</v>
      </c>
      <c r="B13525" s="0" t="n">
        <v>1</v>
      </c>
      <c r="C13525" s="0" t="n">
        <v>9</v>
      </c>
      <c r="D13525" s="0" t="n">
        <v>63</v>
      </c>
      <c r="E13525" s="0" t="n">
        <v>47</v>
      </c>
      <c r="F13525" s="0" t="n">
        <v>1</v>
      </c>
      <c r="H13525" s="0" t="n">
        <f aca="false">+(D13525+E13525)/2</f>
        <v>55</v>
      </c>
      <c r="I13525" s="0" t="n">
        <f aca="false">+IF(H13525&lt;65,65-H13525,0)</f>
        <v>10</v>
      </c>
      <c r="J13525" s="0" t="n">
        <f aca="false">+IF(H13525&gt;$L$12418,H13525-$L$12418,0)</f>
        <v>0</v>
      </c>
      <c r="K13525" s="0" t="n">
        <f aca="false">+I13525+J13525</f>
        <v>10</v>
      </c>
      <c r="L13525" s="32"/>
      <c r="M13525" s="14" t="n">
        <f aca="false">+(L$12416/30.25)+($L$12417*K13525)</f>
        <v>275395.132982542</v>
      </c>
      <c r="T13525" s="0"/>
    </row>
    <row r="13526" customFormat="false" ht="12.75" hidden="false" customHeight="false" outlineLevel="0" collapsed="false">
      <c r="A13526" s="0" t="n">
        <v>1998</v>
      </c>
      <c r="B13526" s="0" t="n">
        <v>1</v>
      </c>
      <c r="C13526" s="0" t="n">
        <v>10</v>
      </c>
      <c r="D13526" s="0" t="n">
        <v>49</v>
      </c>
      <c r="E13526" s="0" t="n">
        <v>40</v>
      </c>
      <c r="F13526" s="0" t="n">
        <v>0</v>
      </c>
      <c r="H13526" s="0" t="n">
        <f aca="false">+(D13526+E13526)/2</f>
        <v>44.5</v>
      </c>
      <c r="I13526" s="0" t="n">
        <f aca="false">+IF(H13526&lt;65,65-H13526,0)</f>
        <v>20.5</v>
      </c>
      <c r="J13526" s="0" t="n">
        <f aca="false">+IF(H13526&gt;$L$12418,H13526-$L$12418,0)</f>
        <v>0</v>
      </c>
      <c r="K13526" s="0" t="n">
        <f aca="false">+I13526+J13526</f>
        <v>20.5</v>
      </c>
      <c r="L13526" s="32"/>
      <c r="M13526" s="14" t="n">
        <f aca="false">+(L$12416/30.25)+($L$12417*K13526)</f>
        <v>560590.301321656</v>
      </c>
      <c r="T13526" s="0"/>
    </row>
    <row r="13527" customFormat="false" ht="12.75" hidden="false" customHeight="false" outlineLevel="0" collapsed="false">
      <c r="A13527" s="0" t="n">
        <v>1998</v>
      </c>
      <c r="B13527" s="0" t="n">
        <v>1</v>
      </c>
      <c r="C13527" s="0" t="n">
        <v>11</v>
      </c>
      <c r="D13527" s="0" t="n">
        <v>50</v>
      </c>
      <c r="E13527" s="0" t="n">
        <v>39</v>
      </c>
      <c r="F13527" s="0" t="n">
        <v>0</v>
      </c>
      <c r="H13527" s="0" t="n">
        <f aca="false">+(D13527+E13527)/2</f>
        <v>44.5</v>
      </c>
      <c r="I13527" s="0" t="n">
        <f aca="false">+IF(H13527&lt;65,65-H13527,0)</f>
        <v>20.5</v>
      </c>
      <c r="J13527" s="0" t="n">
        <f aca="false">+IF(H13527&gt;$L$12418,H13527-$L$12418,0)</f>
        <v>0</v>
      </c>
      <c r="K13527" s="0" t="n">
        <f aca="false">+I13527+J13527</f>
        <v>20.5</v>
      </c>
      <c r="L13527" s="32"/>
      <c r="M13527" s="14" t="n">
        <f aca="false">+(L$12416/30.25)+($L$12417*K13527)</f>
        <v>560590.301321656</v>
      </c>
      <c r="T13527" s="0"/>
    </row>
    <row r="13528" customFormat="false" ht="12.75" hidden="false" customHeight="false" outlineLevel="0" collapsed="false">
      <c r="A13528" s="0" t="n">
        <v>1998</v>
      </c>
      <c r="B13528" s="0" t="n">
        <v>1</v>
      </c>
      <c r="C13528" s="0" t="n">
        <v>12</v>
      </c>
      <c r="D13528" s="0" t="n">
        <v>41</v>
      </c>
      <c r="E13528" s="0" t="n">
        <v>30</v>
      </c>
      <c r="F13528" s="0" t="n">
        <v>0</v>
      </c>
      <c r="H13528" s="0" t="n">
        <f aca="false">+(D13528+E13528)/2</f>
        <v>35.5</v>
      </c>
      <c r="I13528" s="0" t="n">
        <f aca="false">+IF(H13528&lt;65,65-H13528,0)</f>
        <v>29.5</v>
      </c>
      <c r="J13528" s="0" t="n">
        <f aca="false">+IF(H13528&gt;$L$12418,H13528-$L$12418,0)</f>
        <v>0</v>
      </c>
      <c r="K13528" s="0" t="n">
        <f aca="false">+I13528+J13528</f>
        <v>29.5</v>
      </c>
      <c r="L13528" s="32"/>
      <c r="M13528" s="14" t="n">
        <f aca="false">+(L$12416/30.25)+($L$12417*K13528)</f>
        <v>805043.302755182</v>
      </c>
      <c r="T13528" s="0"/>
    </row>
    <row r="13529" customFormat="false" ht="12.75" hidden="false" customHeight="false" outlineLevel="0" collapsed="false">
      <c r="A13529" s="0" t="n">
        <v>1998</v>
      </c>
      <c r="B13529" s="0" t="n">
        <v>1</v>
      </c>
      <c r="C13529" s="0" t="n">
        <v>13</v>
      </c>
      <c r="D13529" s="0" t="n">
        <v>50</v>
      </c>
      <c r="E13529" s="0" t="n">
        <v>32</v>
      </c>
      <c r="F13529" s="0" t="n">
        <v>4</v>
      </c>
      <c r="H13529" s="0" t="n">
        <f aca="false">+(D13529+E13529)/2</f>
        <v>41</v>
      </c>
      <c r="I13529" s="0" t="n">
        <f aca="false">+IF(H13529&lt;65,65-H13529,0)</f>
        <v>24</v>
      </c>
      <c r="J13529" s="0" t="n">
        <f aca="false">+IF(H13529&gt;$L$12418,H13529-$L$12418,0)</f>
        <v>0</v>
      </c>
      <c r="K13529" s="0" t="n">
        <f aca="false">+I13529+J13529</f>
        <v>24</v>
      </c>
      <c r="L13529" s="32"/>
      <c r="M13529" s="14" t="n">
        <f aca="false">+(L$12416/30.25)+($L$12417*K13529)</f>
        <v>655655.357434694</v>
      </c>
      <c r="T13529" s="0"/>
    </row>
    <row r="13530" customFormat="false" ht="12.75" hidden="false" customHeight="false" outlineLevel="0" collapsed="false">
      <c r="A13530" s="0" t="n">
        <v>1998</v>
      </c>
      <c r="B13530" s="0" t="n">
        <v>1</v>
      </c>
      <c r="C13530" s="0" t="n">
        <v>14</v>
      </c>
      <c r="D13530" s="0" t="n">
        <v>33</v>
      </c>
      <c r="E13530" s="0" t="n">
        <v>23</v>
      </c>
      <c r="F13530" s="0" t="n">
        <v>0</v>
      </c>
      <c r="H13530" s="0" t="n">
        <f aca="false">+(D13530+E13530)/2</f>
        <v>28</v>
      </c>
      <c r="I13530" s="0" t="n">
        <f aca="false">+IF(H13530&lt;65,65-H13530,0)</f>
        <v>37</v>
      </c>
      <c r="J13530" s="0" t="n">
        <f aca="false">+IF(H13530&gt;$L$12418,H13530-$L$12418,0)</f>
        <v>0</v>
      </c>
      <c r="K13530" s="0" t="n">
        <f aca="false">+I13530+J13530</f>
        <v>37</v>
      </c>
      <c r="L13530" s="32"/>
      <c r="M13530" s="14" t="n">
        <f aca="false">+(L$12416/30.25)+($L$12417*K13530)</f>
        <v>1008754.13728312</v>
      </c>
      <c r="T13530" s="0"/>
    </row>
    <row r="13531" customFormat="false" ht="12.75" hidden="false" customHeight="false" outlineLevel="0" collapsed="false">
      <c r="A13531" s="0" t="n">
        <v>1998</v>
      </c>
      <c r="B13531" s="0" t="n">
        <v>1</v>
      </c>
      <c r="C13531" s="0" t="n">
        <v>15</v>
      </c>
      <c r="D13531" s="0" t="n">
        <v>38</v>
      </c>
      <c r="E13531" s="0" t="n">
        <v>28</v>
      </c>
      <c r="F13531" s="0" t="n">
        <v>56</v>
      </c>
      <c r="H13531" s="0" t="n">
        <f aca="false">+(D13531+E13531)/2</f>
        <v>33</v>
      </c>
      <c r="I13531" s="0" t="n">
        <f aca="false">+IF(H13531&lt;65,65-H13531,0)</f>
        <v>32</v>
      </c>
      <c r="J13531" s="0" t="n">
        <f aca="false">+IF(H13531&gt;$L$12418,H13531-$L$12418,0)</f>
        <v>0</v>
      </c>
      <c r="K13531" s="0" t="n">
        <f aca="false">+I13531+J13531</f>
        <v>32</v>
      </c>
      <c r="L13531" s="32"/>
      <c r="M13531" s="14" t="n">
        <f aca="false">+(L$12416/30.25)+($L$12417*K13531)</f>
        <v>872946.914264494</v>
      </c>
      <c r="T13531" s="0"/>
    </row>
    <row r="13532" customFormat="false" ht="12.75" hidden="false" customHeight="false" outlineLevel="0" collapsed="false">
      <c r="A13532" s="0" t="n">
        <v>1998</v>
      </c>
      <c r="B13532" s="0" t="n">
        <v>1</v>
      </c>
      <c r="C13532" s="0" t="n">
        <v>16</v>
      </c>
      <c r="D13532" s="0" t="n">
        <v>39</v>
      </c>
      <c r="E13532" s="0" t="n">
        <v>33</v>
      </c>
      <c r="F13532" s="0" t="n">
        <v>28</v>
      </c>
      <c r="H13532" s="0" t="n">
        <f aca="false">+(D13532+E13532)/2</f>
        <v>36</v>
      </c>
      <c r="I13532" s="0" t="n">
        <f aca="false">+IF(H13532&lt;65,65-H13532,0)</f>
        <v>29</v>
      </c>
      <c r="J13532" s="0" t="n">
        <f aca="false">+IF(H13532&gt;$L$12418,H13532-$L$12418,0)</f>
        <v>0</v>
      </c>
      <c r="K13532" s="0" t="n">
        <f aca="false">+I13532+J13532</f>
        <v>29</v>
      </c>
      <c r="L13532" s="32"/>
      <c r="M13532" s="14" t="n">
        <f aca="false">+(L$12416/30.25)+($L$12417*K13532)</f>
        <v>791462.580453319</v>
      </c>
      <c r="T13532" s="0"/>
    </row>
    <row r="13533" customFormat="false" ht="12.75" hidden="false" customHeight="false" outlineLevel="0" collapsed="false">
      <c r="A13533" s="0" t="n">
        <v>1998</v>
      </c>
      <c r="B13533" s="0" t="n">
        <v>1</v>
      </c>
      <c r="C13533" s="0" t="n">
        <v>17</v>
      </c>
      <c r="D13533" s="0" t="n">
        <v>39</v>
      </c>
      <c r="E13533" s="0" t="n">
        <v>32</v>
      </c>
      <c r="F13533" s="0" t="n">
        <v>0</v>
      </c>
      <c r="H13533" s="0" t="n">
        <f aca="false">+(D13533+E13533)/2</f>
        <v>35.5</v>
      </c>
      <c r="I13533" s="0" t="n">
        <f aca="false">+IF(H13533&lt;65,65-H13533,0)</f>
        <v>29.5</v>
      </c>
      <c r="J13533" s="0" t="n">
        <f aca="false">+IF(H13533&gt;$L$12418,H13533-$L$12418,0)</f>
        <v>0</v>
      </c>
      <c r="K13533" s="0" t="n">
        <f aca="false">+I13533+J13533</f>
        <v>29.5</v>
      </c>
      <c r="L13533" s="32"/>
      <c r="M13533" s="14" t="n">
        <f aca="false">+(L$12416/30.25)+($L$12417*K13533)</f>
        <v>805043.302755182</v>
      </c>
      <c r="T13533" s="0"/>
    </row>
    <row r="13534" customFormat="false" ht="12.75" hidden="false" customHeight="false" outlineLevel="0" collapsed="false">
      <c r="A13534" s="0" t="n">
        <v>1998</v>
      </c>
      <c r="B13534" s="0" t="n">
        <v>1</v>
      </c>
      <c r="C13534" s="0" t="n">
        <v>18</v>
      </c>
      <c r="D13534" s="0" t="n">
        <v>37</v>
      </c>
      <c r="E13534" s="0" t="n">
        <v>31</v>
      </c>
      <c r="F13534" s="0" t="n">
        <v>6</v>
      </c>
      <c r="H13534" s="0" t="n">
        <f aca="false">+(D13534+E13534)/2</f>
        <v>34</v>
      </c>
      <c r="I13534" s="0" t="n">
        <f aca="false">+IF(H13534&lt;65,65-H13534,0)</f>
        <v>31</v>
      </c>
      <c r="J13534" s="0" t="n">
        <f aca="false">+IF(H13534&gt;$L$12418,H13534-$L$12418,0)</f>
        <v>0</v>
      </c>
      <c r="K13534" s="0" t="n">
        <f aca="false">+I13534+J13534</f>
        <v>31</v>
      </c>
      <c r="L13534" s="32"/>
      <c r="M13534" s="14" t="n">
        <f aca="false">+(L$12416/30.25)+($L$12417*K13534)</f>
        <v>845785.469660769</v>
      </c>
      <c r="T13534" s="0"/>
    </row>
    <row r="13535" customFormat="false" ht="12.75" hidden="false" customHeight="false" outlineLevel="0" collapsed="false">
      <c r="A13535" s="0" t="n">
        <v>1998</v>
      </c>
      <c r="B13535" s="0" t="n">
        <v>1</v>
      </c>
      <c r="C13535" s="0" t="n">
        <v>19</v>
      </c>
      <c r="D13535" s="0" t="n">
        <v>38</v>
      </c>
      <c r="E13535" s="0" t="n">
        <v>33</v>
      </c>
      <c r="F13535" s="0" t="n">
        <v>0</v>
      </c>
      <c r="H13535" s="0" t="n">
        <f aca="false">+(D13535+E13535)/2</f>
        <v>35.5</v>
      </c>
      <c r="I13535" s="0" t="n">
        <f aca="false">+IF(H13535&lt;65,65-H13535,0)</f>
        <v>29.5</v>
      </c>
      <c r="J13535" s="0" t="n">
        <f aca="false">+IF(H13535&gt;$L$12418,H13535-$L$12418,0)</f>
        <v>0</v>
      </c>
      <c r="K13535" s="0" t="n">
        <f aca="false">+I13535+J13535</f>
        <v>29.5</v>
      </c>
      <c r="L13535" s="32"/>
      <c r="M13535" s="14" t="n">
        <f aca="false">+(L$12416/30.25)+($L$12417*K13535)</f>
        <v>805043.302755182</v>
      </c>
      <c r="T13535" s="0"/>
    </row>
    <row r="13536" customFormat="false" ht="12.75" hidden="false" customHeight="false" outlineLevel="0" collapsed="false">
      <c r="A13536" s="0" t="n">
        <v>1998</v>
      </c>
      <c r="B13536" s="0" t="n">
        <v>1</v>
      </c>
      <c r="C13536" s="0" t="n">
        <v>20</v>
      </c>
      <c r="D13536" s="0" t="n">
        <v>38</v>
      </c>
      <c r="E13536" s="0" t="n">
        <v>31</v>
      </c>
      <c r="F13536" s="0" t="n">
        <v>0</v>
      </c>
      <c r="H13536" s="0" t="n">
        <f aca="false">+(D13536+E13536)/2</f>
        <v>34.5</v>
      </c>
      <c r="I13536" s="0" t="n">
        <f aca="false">+IF(H13536&lt;65,65-H13536,0)</f>
        <v>30.5</v>
      </c>
      <c r="J13536" s="0" t="n">
        <f aca="false">+IF(H13536&gt;$L$12418,H13536-$L$12418,0)</f>
        <v>0</v>
      </c>
      <c r="K13536" s="0" t="n">
        <f aca="false">+I13536+J13536</f>
        <v>30.5</v>
      </c>
      <c r="L13536" s="32"/>
      <c r="M13536" s="14" t="n">
        <f aca="false">+(L$12416/30.25)+($L$12417*K13536)</f>
        <v>832204.747358907</v>
      </c>
      <c r="T13536" s="0"/>
    </row>
    <row r="13537" customFormat="false" ht="12.75" hidden="false" customHeight="false" outlineLevel="0" collapsed="false">
      <c r="A13537" s="0" t="n">
        <v>1998</v>
      </c>
      <c r="B13537" s="0" t="n">
        <v>1</v>
      </c>
      <c r="C13537" s="0" t="n">
        <v>21</v>
      </c>
      <c r="D13537" s="0" t="n">
        <v>39</v>
      </c>
      <c r="E13537" s="0" t="n">
        <v>28</v>
      </c>
      <c r="F13537" s="0" t="n">
        <v>0</v>
      </c>
      <c r="H13537" s="0" t="n">
        <f aca="false">+(D13537+E13537)/2</f>
        <v>33.5</v>
      </c>
      <c r="I13537" s="0" t="n">
        <f aca="false">+IF(H13537&lt;65,65-H13537,0)</f>
        <v>31.5</v>
      </c>
      <c r="J13537" s="0" t="n">
        <f aca="false">+IF(H13537&gt;$L$12418,H13537-$L$12418,0)</f>
        <v>0</v>
      </c>
      <c r="K13537" s="0" t="n">
        <f aca="false">+I13537+J13537</f>
        <v>31.5</v>
      </c>
      <c r="L13537" s="32"/>
      <c r="M13537" s="14" t="n">
        <f aca="false">+(L$12416/30.25)+($L$12417*K13537)</f>
        <v>859366.191962632</v>
      </c>
      <c r="T13537" s="0"/>
    </row>
    <row r="13538" customFormat="false" ht="12.75" hidden="false" customHeight="false" outlineLevel="0" collapsed="false">
      <c r="A13538" s="0" t="n">
        <v>1998</v>
      </c>
      <c r="B13538" s="0" t="n">
        <v>1</v>
      </c>
      <c r="C13538" s="0" t="n">
        <v>22</v>
      </c>
      <c r="D13538" s="0" t="n">
        <v>36</v>
      </c>
      <c r="E13538" s="0" t="n">
        <v>29</v>
      </c>
      <c r="F13538" s="0" t="n">
        <v>0</v>
      </c>
      <c r="H13538" s="0" t="n">
        <f aca="false">+(D13538+E13538)/2</f>
        <v>32.5</v>
      </c>
      <c r="I13538" s="0" t="n">
        <f aca="false">+IF(H13538&lt;65,65-H13538,0)</f>
        <v>32.5</v>
      </c>
      <c r="J13538" s="0" t="n">
        <f aca="false">+IF(H13538&gt;$L$12418,H13538-$L$12418,0)</f>
        <v>0</v>
      </c>
      <c r="K13538" s="0" t="n">
        <f aca="false">+I13538+J13538</f>
        <v>32.5</v>
      </c>
      <c r="L13538" s="32"/>
      <c r="M13538" s="14" t="n">
        <f aca="false">+(L$12416/30.25)+($L$12417*K13538)</f>
        <v>886527.636566357</v>
      </c>
      <c r="T13538" s="0"/>
    </row>
    <row r="13539" customFormat="false" ht="12.75" hidden="false" customHeight="false" outlineLevel="0" collapsed="false">
      <c r="A13539" s="0" t="n">
        <v>1998</v>
      </c>
      <c r="B13539" s="0" t="n">
        <v>1</v>
      </c>
      <c r="C13539" s="0" t="n">
        <v>23</v>
      </c>
      <c r="D13539" s="0" t="n">
        <v>47</v>
      </c>
      <c r="E13539" s="0" t="n">
        <v>33</v>
      </c>
      <c r="F13539" s="0" t="n">
        <v>255</v>
      </c>
      <c r="H13539" s="0" t="n">
        <f aca="false">+(D13539+E13539)/2</f>
        <v>40</v>
      </c>
      <c r="I13539" s="0" t="n">
        <f aca="false">+IF(H13539&lt;65,65-H13539,0)</f>
        <v>25</v>
      </c>
      <c r="J13539" s="0" t="n">
        <f aca="false">+IF(H13539&gt;$L$12418,H13539-$L$12418,0)</f>
        <v>0</v>
      </c>
      <c r="K13539" s="0" t="n">
        <f aca="false">+I13539+J13539</f>
        <v>25</v>
      </c>
      <c r="L13539" s="32"/>
      <c r="M13539" s="14" t="n">
        <f aca="false">+(L$12416/30.25)+($L$12417*K13539)</f>
        <v>682816.802038419</v>
      </c>
      <c r="T13539" s="0"/>
    </row>
    <row r="13540" customFormat="false" ht="12.75" hidden="false" customHeight="false" outlineLevel="0" collapsed="false">
      <c r="A13540" s="0" t="n">
        <v>1998</v>
      </c>
      <c r="B13540" s="0" t="n">
        <v>1</v>
      </c>
      <c r="C13540" s="0" t="n">
        <v>24</v>
      </c>
      <c r="D13540" s="0" t="n">
        <v>48</v>
      </c>
      <c r="E13540" s="0" t="n">
        <v>34</v>
      </c>
      <c r="F13540" s="0" t="n">
        <v>18</v>
      </c>
      <c r="H13540" s="0" t="n">
        <f aca="false">+(D13540+E13540)/2</f>
        <v>41</v>
      </c>
      <c r="I13540" s="0" t="n">
        <f aca="false">+IF(H13540&lt;65,65-H13540,0)</f>
        <v>24</v>
      </c>
      <c r="J13540" s="0" t="n">
        <f aca="false">+IF(H13540&gt;$L$12418,H13540-$L$12418,0)</f>
        <v>0</v>
      </c>
      <c r="K13540" s="0" t="n">
        <f aca="false">+I13540+J13540</f>
        <v>24</v>
      </c>
      <c r="L13540" s="32"/>
      <c r="M13540" s="14" t="n">
        <f aca="false">+(L$12416/30.25)+($L$12417*K13540)</f>
        <v>655655.357434694</v>
      </c>
      <c r="T13540" s="0"/>
    </row>
    <row r="13541" customFormat="false" ht="12.75" hidden="false" customHeight="false" outlineLevel="0" collapsed="false">
      <c r="A13541" s="0" t="n">
        <v>1998</v>
      </c>
      <c r="B13541" s="0" t="n">
        <v>1</v>
      </c>
      <c r="C13541" s="0" t="n">
        <v>25</v>
      </c>
      <c r="D13541" s="0" t="n">
        <v>39</v>
      </c>
      <c r="E13541" s="0" t="n">
        <v>33</v>
      </c>
      <c r="F13541" s="0" t="n">
        <v>6</v>
      </c>
      <c r="H13541" s="0" t="n">
        <f aca="false">+(D13541+E13541)/2</f>
        <v>36</v>
      </c>
      <c r="I13541" s="0" t="n">
        <f aca="false">+IF(H13541&lt;65,65-H13541,0)</f>
        <v>29</v>
      </c>
      <c r="J13541" s="0" t="n">
        <f aca="false">+IF(H13541&gt;$L$12418,H13541-$L$12418,0)</f>
        <v>0</v>
      </c>
      <c r="K13541" s="0" t="n">
        <f aca="false">+I13541+J13541</f>
        <v>29</v>
      </c>
      <c r="L13541" s="32"/>
      <c r="M13541" s="14" t="n">
        <f aca="false">+(L$12416/30.25)+($L$12417*K13541)</f>
        <v>791462.580453319</v>
      </c>
      <c r="T13541" s="0"/>
    </row>
    <row r="13542" customFormat="false" ht="12.75" hidden="false" customHeight="false" outlineLevel="0" collapsed="false">
      <c r="A13542" s="0" t="n">
        <v>1998</v>
      </c>
      <c r="B13542" s="0" t="n">
        <v>1</v>
      </c>
      <c r="C13542" s="0" t="n">
        <v>26</v>
      </c>
      <c r="D13542" s="0" t="n">
        <v>42</v>
      </c>
      <c r="E13542" s="0" t="n">
        <v>31</v>
      </c>
      <c r="F13542" s="0" t="n">
        <v>0</v>
      </c>
      <c r="H13542" s="0" t="n">
        <f aca="false">+(D13542+E13542)/2</f>
        <v>36.5</v>
      </c>
      <c r="I13542" s="0" t="n">
        <f aca="false">+IF(H13542&lt;65,65-H13542,0)</f>
        <v>28.5</v>
      </c>
      <c r="J13542" s="0" t="n">
        <f aca="false">+IF(H13542&gt;$L$12418,H13542-$L$12418,0)</f>
        <v>0</v>
      </c>
      <c r="K13542" s="0" t="n">
        <f aca="false">+I13542+J13542</f>
        <v>28.5</v>
      </c>
      <c r="L13542" s="32"/>
      <c r="M13542" s="14" t="n">
        <f aca="false">+(L$12416/30.25)+($L$12417*K13542)</f>
        <v>777881.858151457</v>
      </c>
      <c r="T13542" s="0"/>
    </row>
    <row r="13543" customFormat="false" ht="12.75" hidden="false" customHeight="false" outlineLevel="0" collapsed="false">
      <c r="A13543" s="0" t="n">
        <v>1998</v>
      </c>
      <c r="B13543" s="0" t="n">
        <v>1</v>
      </c>
      <c r="C13543" s="0" t="n">
        <v>27</v>
      </c>
      <c r="D13543" s="0" t="n">
        <v>39</v>
      </c>
      <c r="E13543" s="0" t="n">
        <v>32</v>
      </c>
      <c r="F13543" s="0" t="n">
        <v>0</v>
      </c>
      <c r="H13543" s="0" t="n">
        <f aca="false">+(D13543+E13543)/2</f>
        <v>35.5</v>
      </c>
      <c r="I13543" s="0" t="n">
        <f aca="false">+IF(H13543&lt;65,65-H13543,0)</f>
        <v>29.5</v>
      </c>
      <c r="J13543" s="0" t="n">
        <f aca="false">+IF(H13543&gt;$L$12418,H13543-$L$12418,0)</f>
        <v>0</v>
      </c>
      <c r="K13543" s="0" t="n">
        <f aca="false">+I13543+J13543</f>
        <v>29.5</v>
      </c>
      <c r="L13543" s="32"/>
      <c r="M13543" s="14" t="n">
        <f aca="false">+(L$12416/30.25)+($L$12417*K13543)</f>
        <v>805043.302755182</v>
      </c>
      <c r="T13543" s="0"/>
    </row>
    <row r="13544" customFormat="false" ht="12.75" hidden="false" customHeight="false" outlineLevel="0" collapsed="false">
      <c r="A13544" s="0" t="n">
        <v>1998</v>
      </c>
      <c r="B13544" s="0" t="n">
        <v>1</v>
      </c>
      <c r="C13544" s="0" t="n">
        <v>28</v>
      </c>
      <c r="D13544" s="0" t="n">
        <v>38</v>
      </c>
      <c r="E13544" s="0" t="n">
        <v>33</v>
      </c>
      <c r="F13544" s="0" t="n">
        <v>1</v>
      </c>
      <c r="H13544" s="0" t="n">
        <f aca="false">+(D13544+E13544)/2</f>
        <v>35.5</v>
      </c>
      <c r="I13544" s="0" t="n">
        <f aca="false">+IF(H13544&lt;65,65-H13544,0)</f>
        <v>29.5</v>
      </c>
      <c r="J13544" s="0" t="n">
        <f aca="false">+IF(H13544&gt;$L$12418,H13544-$L$12418,0)</f>
        <v>0</v>
      </c>
      <c r="K13544" s="0" t="n">
        <f aca="false">+I13544+J13544</f>
        <v>29.5</v>
      </c>
      <c r="L13544" s="32"/>
      <c r="M13544" s="14" t="n">
        <f aca="false">+(L$12416/30.25)+($L$12417*K13544)</f>
        <v>805043.302755182</v>
      </c>
      <c r="T13544" s="0"/>
    </row>
    <row r="13545" customFormat="false" ht="12.75" hidden="false" customHeight="false" outlineLevel="0" collapsed="false">
      <c r="A13545" s="0" t="n">
        <v>1998</v>
      </c>
      <c r="B13545" s="0" t="n">
        <v>1</v>
      </c>
      <c r="C13545" s="0" t="n">
        <v>29</v>
      </c>
      <c r="D13545" s="0" t="n">
        <v>50</v>
      </c>
      <c r="E13545" s="0" t="n">
        <v>35</v>
      </c>
      <c r="F13545" s="0" t="n">
        <v>0</v>
      </c>
      <c r="H13545" s="0" t="n">
        <f aca="false">+(D13545+E13545)/2</f>
        <v>42.5</v>
      </c>
      <c r="I13545" s="0" t="n">
        <f aca="false">+IF(H13545&lt;65,65-H13545,0)</f>
        <v>22.5</v>
      </c>
      <c r="J13545" s="0" t="n">
        <f aca="false">+IF(H13545&gt;$L$12418,H13545-$L$12418,0)</f>
        <v>0</v>
      </c>
      <c r="K13545" s="0" t="n">
        <f aca="false">+I13545+J13545</f>
        <v>22.5</v>
      </c>
      <c r="L13545" s="32"/>
      <c r="M13545" s="14" t="n">
        <f aca="false">+(L$12416/30.25)+($L$12417*K13545)</f>
        <v>614913.190529106</v>
      </c>
      <c r="T13545" s="0"/>
    </row>
    <row r="13546" customFormat="false" ht="12.75" hidden="false" customHeight="false" outlineLevel="0" collapsed="false">
      <c r="A13546" s="0" t="n">
        <v>1998</v>
      </c>
      <c r="B13546" s="0" t="n">
        <v>1</v>
      </c>
      <c r="C13546" s="0" t="n">
        <v>30</v>
      </c>
      <c r="D13546" s="0" t="n">
        <v>47</v>
      </c>
      <c r="E13546" s="0" t="n">
        <v>37</v>
      </c>
      <c r="F13546" s="0" t="n">
        <v>0</v>
      </c>
      <c r="H13546" s="0" t="n">
        <f aca="false">+(D13546+E13546)/2</f>
        <v>42</v>
      </c>
      <c r="I13546" s="0" t="n">
        <f aca="false">+IF(H13546&lt;65,65-H13546,0)</f>
        <v>23</v>
      </c>
      <c r="J13546" s="0" t="n">
        <f aca="false">+IF(H13546&gt;$L$12418,H13546-$L$12418,0)</f>
        <v>0</v>
      </c>
      <c r="K13546" s="0" t="n">
        <f aca="false">+I13546+J13546</f>
        <v>23</v>
      </c>
      <c r="L13546" s="32"/>
      <c r="M13546" s="14" t="n">
        <f aca="false">+(L$12416/30.25)+($L$12417*K13546)</f>
        <v>628493.912830969</v>
      </c>
      <c r="T13546" s="0"/>
    </row>
    <row r="13547" customFormat="false" ht="12.75" hidden="false" customHeight="false" outlineLevel="0" collapsed="false">
      <c r="A13547" s="0" t="n">
        <v>1998</v>
      </c>
      <c r="B13547" s="0" t="n">
        <v>1</v>
      </c>
      <c r="C13547" s="0" t="n">
        <v>31</v>
      </c>
      <c r="D13547" s="0" t="n">
        <v>45</v>
      </c>
      <c r="E13547" s="0" t="n">
        <v>34</v>
      </c>
      <c r="F13547" s="0" t="n">
        <v>0</v>
      </c>
      <c r="H13547" s="0" t="n">
        <f aca="false">+(D13547+E13547)/2</f>
        <v>39.5</v>
      </c>
      <c r="I13547" s="0" t="n">
        <f aca="false">+IF(H13547&lt;65,65-H13547,0)</f>
        <v>25.5</v>
      </c>
      <c r="J13547" s="0" t="n">
        <f aca="false">+IF(H13547&gt;$L$12418,H13547-$L$12418,0)</f>
        <v>0</v>
      </c>
      <c r="K13547" s="0" t="n">
        <f aca="false">+I13547+J13547</f>
        <v>25.5</v>
      </c>
      <c r="L13547" s="32"/>
      <c r="M13547" s="14" t="n">
        <f aca="false">+(L$12416/30.25)+($L$12417*K13547)</f>
        <v>696397.524340281</v>
      </c>
      <c r="T13547" s="0"/>
    </row>
    <row r="13548" customFormat="false" ht="12.75" hidden="false" customHeight="false" outlineLevel="0" collapsed="false">
      <c r="A13548" s="0" t="n">
        <v>1998</v>
      </c>
      <c r="B13548" s="0" t="n">
        <v>2</v>
      </c>
      <c r="C13548" s="0" t="n">
        <v>1</v>
      </c>
      <c r="D13548" s="0" t="n">
        <v>46</v>
      </c>
      <c r="E13548" s="0" t="n">
        <v>31</v>
      </c>
      <c r="F13548" s="0" t="n">
        <v>0</v>
      </c>
      <c r="H13548" s="0" t="n">
        <f aca="false">+(D13548+E13548)/2</f>
        <v>38.5</v>
      </c>
      <c r="I13548" s="0" t="n">
        <f aca="false">+IF(H13548&lt;65,65-H13548,0)</f>
        <v>26.5</v>
      </c>
      <c r="J13548" s="0" t="n">
        <f aca="false">+IF(H13548&gt;$L$12418,H13548-$L$12418,0)</f>
        <v>0</v>
      </c>
      <c r="K13548" s="0" t="n">
        <f aca="false">+I13548+J13548</f>
        <v>26.5</v>
      </c>
      <c r="L13548" s="32"/>
      <c r="M13548" s="14" t="n">
        <f aca="false">+(L$12416/30.25)+($L$12417*K13548)</f>
        <v>723558.968944006</v>
      </c>
      <c r="T13548" s="0"/>
    </row>
    <row r="13549" customFormat="false" ht="12.75" hidden="false" customHeight="false" outlineLevel="0" collapsed="false">
      <c r="A13549" s="0" t="n">
        <v>1998</v>
      </c>
      <c r="B13549" s="0" t="n">
        <v>2</v>
      </c>
      <c r="C13549" s="0" t="n">
        <v>2</v>
      </c>
      <c r="D13549" s="0" t="n">
        <v>49</v>
      </c>
      <c r="E13549" s="0" t="n">
        <v>35</v>
      </c>
      <c r="F13549" s="0" t="n">
        <v>0</v>
      </c>
      <c r="H13549" s="0" t="n">
        <f aca="false">+(D13549+E13549)/2</f>
        <v>42</v>
      </c>
      <c r="I13549" s="0" t="n">
        <f aca="false">+IF(H13549&lt;65,65-H13549,0)</f>
        <v>23</v>
      </c>
      <c r="J13549" s="0" t="n">
        <f aca="false">+IF(H13549&gt;$L$12418,H13549-$L$12418,0)</f>
        <v>0</v>
      </c>
      <c r="K13549" s="0" t="n">
        <f aca="false">+I13549+J13549</f>
        <v>23</v>
      </c>
      <c r="L13549" s="32"/>
      <c r="M13549" s="14" t="n">
        <f aca="false">+(L$12416/30.25)+($L$12417*K13549)</f>
        <v>628493.912830969</v>
      </c>
      <c r="T13549" s="0"/>
    </row>
    <row r="13550" customFormat="false" ht="12.75" hidden="false" customHeight="false" outlineLevel="0" collapsed="false">
      <c r="A13550" s="0" t="n">
        <v>1998</v>
      </c>
      <c r="B13550" s="0" t="n">
        <v>2</v>
      </c>
      <c r="C13550" s="0" t="n">
        <v>3</v>
      </c>
      <c r="D13550" s="0" t="n">
        <v>49</v>
      </c>
      <c r="E13550" s="0" t="n">
        <v>39</v>
      </c>
      <c r="F13550" s="0" t="n">
        <v>0</v>
      </c>
      <c r="H13550" s="0" t="n">
        <f aca="false">+(D13550+E13550)/2</f>
        <v>44</v>
      </c>
      <c r="I13550" s="0" t="n">
        <f aca="false">+IF(H13550&lt;65,65-H13550,0)</f>
        <v>21</v>
      </c>
      <c r="J13550" s="0" t="n">
        <f aca="false">+IF(H13550&gt;$L$12418,H13550-$L$12418,0)</f>
        <v>0</v>
      </c>
      <c r="K13550" s="0" t="n">
        <f aca="false">+I13550+J13550</f>
        <v>21</v>
      </c>
      <c r="L13550" s="32"/>
      <c r="M13550" s="14" t="n">
        <f aca="false">+(L$12416/30.25)+($L$12417*K13550)</f>
        <v>574171.023623518</v>
      </c>
      <c r="T13550" s="0"/>
    </row>
    <row r="13551" customFormat="false" ht="12.75" hidden="false" customHeight="false" outlineLevel="0" collapsed="false">
      <c r="A13551" s="0" t="n">
        <v>1998</v>
      </c>
      <c r="B13551" s="0" t="n">
        <v>2</v>
      </c>
      <c r="C13551" s="0" t="n">
        <v>4</v>
      </c>
      <c r="D13551" s="0" t="n">
        <v>42</v>
      </c>
      <c r="E13551" s="0" t="n">
        <v>35</v>
      </c>
      <c r="F13551" s="0" t="n">
        <v>29</v>
      </c>
      <c r="H13551" s="0" t="n">
        <f aca="false">+(D13551+E13551)/2</f>
        <v>38.5</v>
      </c>
      <c r="I13551" s="0" t="n">
        <f aca="false">+IF(H13551&lt;65,65-H13551,0)</f>
        <v>26.5</v>
      </c>
      <c r="J13551" s="0" t="n">
        <f aca="false">+IF(H13551&gt;$L$12418,H13551-$L$12418,0)</f>
        <v>0</v>
      </c>
      <c r="K13551" s="0" t="n">
        <f aca="false">+I13551+J13551</f>
        <v>26.5</v>
      </c>
      <c r="L13551" s="32"/>
      <c r="M13551" s="14" t="n">
        <f aca="false">+(L$12416/30.25)+($L$12417*K13551)</f>
        <v>723558.968944006</v>
      </c>
      <c r="T13551" s="0"/>
    </row>
    <row r="13552" customFormat="false" ht="12.75" hidden="false" customHeight="false" outlineLevel="0" collapsed="false">
      <c r="A13552" s="0" t="n">
        <v>1998</v>
      </c>
      <c r="B13552" s="0" t="n">
        <v>2</v>
      </c>
      <c r="C13552" s="0" t="n">
        <v>5</v>
      </c>
      <c r="D13552" s="0" t="n">
        <v>36</v>
      </c>
      <c r="E13552" s="0" t="n">
        <v>34</v>
      </c>
      <c r="F13552" s="0" t="n">
        <v>107</v>
      </c>
      <c r="H13552" s="0" t="n">
        <f aca="false">+(D13552+E13552)/2</f>
        <v>35</v>
      </c>
      <c r="I13552" s="0" t="n">
        <f aca="false">+IF(H13552&lt;65,65-H13552,0)</f>
        <v>30</v>
      </c>
      <c r="J13552" s="0" t="n">
        <f aca="false">+IF(H13552&gt;$L$12418,H13552-$L$12418,0)</f>
        <v>0</v>
      </c>
      <c r="K13552" s="0" t="n">
        <f aca="false">+I13552+J13552</f>
        <v>30</v>
      </c>
      <c r="L13552" s="32"/>
      <c r="M13552" s="14" t="n">
        <f aca="false">+(L$12416/30.25)+($L$12417*K13552)</f>
        <v>818624.025057044</v>
      </c>
      <c r="T13552" s="0"/>
    </row>
    <row r="13553" customFormat="false" ht="12.75" hidden="false" customHeight="false" outlineLevel="0" collapsed="false">
      <c r="A13553" s="0" t="n">
        <v>1998</v>
      </c>
      <c r="B13553" s="0" t="n">
        <v>2</v>
      </c>
      <c r="C13553" s="0" t="n">
        <v>6</v>
      </c>
      <c r="D13553" s="0" t="n">
        <v>44</v>
      </c>
      <c r="E13553" s="0" t="n">
        <v>31</v>
      </c>
      <c r="F13553" s="0" t="n">
        <v>0</v>
      </c>
      <c r="H13553" s="0" t="n">
        <f aca="false">+(D13553+E13553)/2</f>
        <v>37.5</v>
      </c>
      <c r="I13553" s="0" t="n">
        <f aca="false">+IF(H13553&lt;65,65-H13553,0)</f>
        <v>27.5</v>
      </c>
      <c r="J13553" s="0" t="n">
        <f aca="false">+IF(H13553&gt;$L$12418,H13553-$L$12418,0)</f>
        <v>0</v>
      </c>
      <c r="K13553" s="0" t="n">
        <f aca="false">+I13553+J13553</f>
        <v>27.5</v>
      </c>
      <c r="L13553" s="32"/>
      <c r="M13553" s="14" t="n">
        <f aca="false">+(L$12416/30.25)+($L$12417*K13553)</f>
        <v>750720.413547731</v>
      </c>
      <c r="T13553" s="0"/>
    </row>
    <row r="13554" customFormat="false" ht="12.75" hidden="false" customHeight="false" outlineLevel="0" collapsed="false">
      <c r="A13554" s="0" t="n">
        <v>1998</v>
      </c>
      <c r="B13554" s="0" t="n">
        <v>2</v>
      </c>
      <c r="C13554" s="0" t="n">
        <v>7</v>
      </c>
      <c r="D13554" s="0" t="n">
        <v>42</v>
      </c>
      <c r="E13554" s="0" t="n">
        <v>31</v>
      </c>
      <c r="F13554" s="0" t="n">
        <v>0</v>
      </c>
      <c r="H13554" s="0" t="n">
        <f aca="false">+(D13554+E13554)/2</f>
        <v>36.5</v>
      </c>
      <c r="I13554" s="0" t="n">
        <f aca="false">+IF(H13554&lt;65,65-H13554,0)</f>
        <v>28.5</v>
      </c>
      <c r="J13554" s="0" t="n">
        <f aca="false">+IF(H13554&gt;$L$12418,H13554-$L$12418,0)</f>
        <v>0</v>
      </c>
      <c r="K13554" s="0" t="n">
        <f aca="false">+I13554+J13554</f>
        <v>28.5</v>
      </c>
      <c r="L13554" s="32"/>
      <c r="M13554" s="14" t="n">
        <f aca="false">+(L$12416/30.25)+($L$12417*K13554)</f>
        <v>777881.858151457</v>
      </c>
      <c r="T13554" s="0"/>
    </row>
    <row r="13555" customFormat="false" ht="12.75" hidden="false" customHeight="false" outlineLevel="0" collapsed="false">
      <c r="A13555" s="0" t="n">
        <v>1998</v>
      </c>
      <c r="B13555" s="0" t="n">
        <v>2</v>
      </c>
      <c r="C13555" s="0" t="n">
        <v>8</v>
      </c>
      <c r="D13555" s="0" t="n">
        <v>41</v>
      </c>
      <c r="E13555" s="0" t="n">
        <v>29</v>
      </c>
      <c r="F13555" s="0" t="n">
        <v>0</v>
      </c>
      <c r="H13555" s="0" t="n">
        <f aca="false">+(D13555+E13555)/2</f>
        <v>35</v>
      </c>
      <c r="I13555" s="0" t="n">
        <f aca="false">+IF(H13555&lt;65,65-H13555,0)</f>
        <v>30</v>
      </c>
      <c r="J13555" s="0" t="n">
        <f aca="false">+IF(H13555&gt;$L$12418,H13555-$L$12418,0)</f>
        <v>0</v>
      </c>
      <c r="K13555" s="0" t="n">
        <f aca="false">+I13555+J13555</f>
        <v>30</v>
      </c>
      <c r="L13555" s="32"/>
      <c r="M13555" s="14" t="n">
        <f aca="false">+(L$12416/30.25)+($L$12417*K13555)</f>
        <v>818624.025057044</v>
      </c>
      <c r="T13555" s="0"/>
    </row>
    <row r="13556" customFormat="false" ht="12.75" hidden="false" customHeight="false" outlineLevel="0" collapsed="false">
      <c r="A13556" s="0" t="n">
        <v>1998</v>
      </c>
      <c r="B13556" s="0" t="n">
        <v>2</v>
      </c>
      <c r="C13556" s="0" t="n">
        <v>9</v>
      </c>
      <c r="D13556" s="0" t="n">
        <v>48</v>
      </c>
      <c r="E13556" s="0" t="n">
        <v>30</v>
      </c>
      <c r="F13556" s="0" t="n">
        <v>0</v>
      </c>
      <c r="H13556" s="0" t="n">
        <f aca="false">+(D13556+E13556)/2</f>
        <v>39</v>
      </c>
      <c r="I13556" s="0" t="n">
        <f aca="false">+IF(H13556&lt;65,65-H13556,0)</f>
        <v>26</v>
      </c>
      <c r="J13556" s="0" t="n">
        <f aca="false">+IF(H13556&gt;$L$12418,H13556-$L$12418,0)</f>
        <v>0</v>
      </c>
      <c r="K13556" s="0" t="n">
        <f aca="false">+I13556+J13556</f>
        <v>26</v>
      </c>
      <c r="L13556" s="32"/>
      <c r="M13556" s="14" t="n">
        <f aca="false">+(L$12416/30.25)+($L$12417*K13556)</f>
        <v>709978.246642144</v>
      </c>
      <c r="T13556" s="0"/>
    </row>
    <row r="13557" customFormat="false" ht="12.75" hidden="false" customHeight="false" outlineLevel="0" collapsed="false">
      <c r="A13557" s="0" t="n">
        <v>1998</v>
      </c>
      <c r="B13557" s="0" t="n">
        <v>2</v>
      </c>
      <c r="C13557" s="0" t="n">
        <v>10</v>
      </c>
      <c r="D13557" s="0" t="n">
        <v>50</v>
      </c>
      <c r="E13557" s="0" t="n">
        <v>35</v>
      </c>
      <c r="F13557" s="0" t="n">
        <v>0</v>
      </c>
      <c r="H13557" s="0" t="n">
        <f aca="false">+(D13557+E13557)/2</f>
        <v>42.5</v>
      </c>
      <c r="I13557" s="0" t="n">
        <f aca="false">+IF(H13557&lt;65,65-H13557,0)</f>
        <v>22.5</v>
      </c>
      <c r="J13557" s="0" t="n">
        <f aca="false">+IF(H13557&gt;$L$12418,H13557-$L$12418,0)</f>
        <v>0</v>
      </c>
      <c r="K13557" s="0" t="n">
        <f aca="false">+I13557+J13557</f>
        <v>22.5</v>
      </c>
      <c r="L13557" s="32"/>
      <c r="M13557" s="14" t="n">
        <f aca="false">+(L$12416/30.25)+($L$12417*K13557)</f>
        <v>614913.190529106</v>
      </c>
      <c r="T13557" s="0"/>
    </row>
    <row r="13558" customFormat="false" ht="12.75" hidden="false" customHeight="false" outlineLevel="0" collapsed="false">
      <c r="A13558" s="0" t="n">
        <v>1998</v>
      </c>
      <c r="B13558" s="0" t="n">
        <v>2</v>
      </c>
      <c r="C13558" s="0" t="n">
        <v>11</v>
      </c>
      <c r="D13558" s="0" t="n">
        <v>50</v>
      </c>
      <c r="E13558" s="0" t="n">
        <v>37</v>
      </c>
      <c r="F13558" s="0" t="n">
        <v>64</v>
      </c>
      <c r="H13558" s="0" t="n">
        <f aca="false">+(D13558+E13558)/2</f>
        <v>43.5</v>
      </c>
      <c r="I13558" s="0" t="n">
        <f aca="false">+IF(H13558&lt;65,65-H13558,0)</f>
        <v>21.5</v>
      </c>
      <c r="J13558" s="0" t="n">
        <f aca="false">+IF(H13558&gt;$L$12418,H13558-$L$12418,0)</f>
        <v>0</v>
      </c>
      <c r="K13558" s="0" t="n">
        <f aca="false">+I13558+J13558</f>
        <v>21.5</v>
      </c>
      <c r="L13558" s="32"/>
      <c r="M13558" s="14" t="n">
        <f aca="false">+(L$12416/30.25)+($L$12417*K13558)</f>
        <v>587751.745925381</v>
      </c>
      <c r="T13558" s="0"/>
    </row>
    <row r="13559" customFormat="false" ht="12.75" hidden="false" customHeight="false" outlineLevel="0" collapsed="false">
      <c r="A13559" s="0" t="n">
        <v>1998</v>
      </c>
      <c r="B13559" s="0" t="n">
        <v>2</v>
      </c>
      <c r="C13559" s="0" t="n">
        <v>12</v>
      </c>
      <c r="D13559" s="0" t="n">
        <v>54</v>
      </c>
      <c r="E13559" s="0" t="n">
        <v>44</v>
      </c>
      <c r="F13559" s="0" t="n">
        <v>36</v>
      </c>
      <c r="H13559" s="0" t="n">
        <f aca="false">+(D13559+E13559)/2</f>
        <v>49</v>
      </c>
      <c r="I13559" s="0" t="n">
        <f aca="false">+IF(H13559&lt;65,65-H13559,0)</f>
        <v>16</v>
      </c>
      <c r="J13559" s="0" t="n">
        <f aca="false">+IF(H13559&gt;$L$12418,H13559-$L$12418,0)</f>
        <v>0</v>
      </c>
      <c r="K13559" s="0" t="n">
        <f aca="false">+I13559+J13559</f>
        <v>16</v>
      </c>
      <c r="L13559" s="32"/>
      <c r="M13559" s="14" t="n">
        <f aca="false">+(L$12416/30.25)+($L$12417*K13559)</f>
        <v>438363.800604893</v>
      </c>
      <c r="T13559" s="0"/>
    </row>
    <row r="13560" customFormat="false" ht="12.75" hidden="false" customHeight="false" outlineLevel="0" collapsed="false">
      <c r="A13560" s="0" t="n">
        <v>1998</v>
      </c>
      <c r="B13560" s="0" t="n">
        <v>2</v>
      </c>
      <c r="C13560" s="0" t="n">
        <v>13</v>
      </c>
      <c r="D13560" s="0" t="n">
        <v>45</v>
      </c>
      <c r="E13560" s="0" t="n">
        <v>32</v>
      </c>
      <c r="F13560" s="0" t="n">
        <v>0</v>
      </c>
      <c r="H13560" s="0" t="n">
        <f aca="false">+(D13560+E13560)/2</f>
        <v>38.5</v>
      </c>
      <c r="I13560" s="0" t="n">
        <f aca="false">+IF(H13560&lt;65,65-H13560,0)</f>
        <v>26.5</v>
      </c>
      <c r="J13560" s="0" t="n">
        <f aca="false">+IF(H13560&gt;$L$12418,H13560-$L$12418,0)</f>
        <v>0</v>
      </c>
      <c r="K13560" s="0" t="n">
        <f aca="false">+I13560+J13560</f>
        <v>26.5</v>
      </c>
      <c r="L13560" s="32"/>
      <c r="M13560" s="14" t="n">
        <f aca="false">+(L$12416/30.25)+($L$12417*K13560)</f>
        <v>723558.968944006</v>
      </c>
      <c r="T13560" s="0"/>
    </row>
    <row r="13561" customFormat="false" ht="12.75" hidden="false" customHeight="false" outlineLevel="0" collapsed="false">
      <c r="A13561" s="0" t="n">
        <v>1998</v>
      </c>
      <c r="B13561" s="0" t="n">
        <v>2</v>
      </c>
      <c r="C13561" s="0" t="n">
        <v>14</v>
      </c>
      <c r="D13561" s="0" t="n">
        <v>37</v>
      </c>
      <c r="E13561" s="0" t="n">
        <v>24</v>
      </c>
      <c r="F13561" s="0" t="n">
        <v>0</v>
      </c>
      <c r="H13561" s="0" t="n">
        <f aca="false">+(D13561+E13561)/2</f>
        <v>30.5</v>
      </c>
      <c r="I13561" s="0" t="n">
        <f aca="false">+IF(H13561&lt;65,65-H13561,0)</f>
        <v>34.5</v>
      </c>
      <c r="J13561" s="0" t="n">
        <f aca="false">+IF(H13561&gt;$L$12418,H13561-$L$12418,0)</f>
        <v>0</v>
      </c>
      <c r="K13561" s="0" t="n">
        <f aca="false">+I13561+J13561</f>
        <v>34.5</v>
      </c>
      <c r="L13561" s="32"/>
      <c r="M13561" s="14" t="n">
        <f aca="false">+(L$12416/30.25)+($L$12417*K13561)</f>
        <v>940850.525773807</v>
      </c>
      <c r="T13561" s="0"/>
    </row>
    <row r="13562" customFormat="false" ht="12.75" hidden="false" customHeight="false" outlineLevel="0" collapsed="false">
      <c r="A13562" s="0" t="n">
        <v>1998</v>
      </c>
      <c r="B13562" s="0" t="n">
        <v>2</v>
      </c>
      <c r="C13562" s="0" t="n">
        <v>15</v>
      </c>
      <c r="D13562" s="0" t="n">
        <v>33</v>
      </c>
      <c r="E13562" s="0" t="n">
        <v>17</v>
      </c>
      <c r="F13562" s="0" t="n">
        <v>0</v>
      </c>
      <c r="H13562" s="0" t="n">
        <f aca="false">+(D13562+E13562)/2</f>
        <v>25</v>
      </c>
      <c r="I13562" s="0" t="n">
        <f aca="false">+IF(H13562&lt;65,65-H13562,0)</f>
        <v>40</v>
      </c>
      <c r="J13562" s="0" t="n">
        <f aca="false">+IF(H13562&gt;$L$12418,H13562-$L$12418,0)</f>
        <v>0</v>
      </c>
      <c r="K13562" s="0" t="n">
        <f aca="false">+I13562+J13562</f>
        <v>40</v>
      </c>
      <c r="L13562" s="32"/>
      <c r="M13562" s="14" t="n">
        <f aca="false">+(L$12416/30.25)+($L$12417*K13562)</f>
        <v>1090238.4710943</v>
      </c>
      <c r="T13562" s="0"/>
    </row>
    <row r="13563" customFormat="false" ht="12.75" hidden="false" customHeight="false" outlineLevel="0" collapsed="false">
      <c r="A13563" s="0" t="n">
        <v>1998</v>
      </c>
      <c r="B13563" s="0" t="n">
        <v>2</v>
      </c>
      <c r="C13563" s="0" t="n">
        <v>16</v>
      </c>
      <c r="D13563" s="0" t="n">
        <v>41</v>
      </c>
      <c r="E13563" s="0" t="n">
        <v>27</v>
      </c>
      <c r="F13563" s="0" t="n">
        <v>0</v>
      </c>
      <c r="H13563" s="0" t="n">
        <f aca="false">+(D13563+E13563)/2</f>
        <v>34</v>
      </c>
      <c r="I13563" s="0" t="n">
        <f aca="false">+IF(H13563&lt;65,65-H13563,0)</f>
        <v>31</v>
      </c>
      <c r="J13563" s="0" t="n">
        <f aca="false">+IF(H13563&gt;$L$12418,H13563-$L$12418,0)</f>
        <v>0</v>
      </c>
      <c r="K13563" s="0" t="n">
        <f aca="false">+I13563+J13563</f>
        <v>31</v>
      </c>
      <c r="L13563" s="32"/>
      <c r="M13563" s="14" t="n">
        <f aca="false">+(L$12416/30.25)+($L$12417*K13563)</f>
        <v>845785.469660769</v>
      </c>
      <c r="T13563" s="0"/>
    </row>
    <row r="13564" customFormat="false" ht="12.75" hidden="false" customHeight="false" outlineLevel="0" collapsed="false">
      <c r="A13564" s="0" t="n">
        <v>1998</v>
      </c>
      <c r="B13564" s="0" t="n">
        <v>2</v>
      </c>
      <c r="C13564" s="0" t="n">
        <v>17</v>
      </c>
      <c r="D13564" s="0" t="n">
        <v>41</v>
      </c>
      <c r="E13564" s="0" t="n">
        <v>36</v>
      </c>
      <c r="F13564" s="0" t="n">
        <v>127</v>
      </c>
      <c r="H13564" s="0" t="n">
        <f aca="false">+(D13564+E13564)/2</f>
        <v>38.5</v>
      </c>
      <c r="I13564" s="0" t="n">
        <f aca="false">+IF(H13564&lt;65,65-H13564,0)</f>
        <v>26.5</v>
      </c>
      <c r="J13564" s="0" t="n">
        <f aca="false">+IF(H13564&gt;$L$12418,H13564-$L$12418,0)</f>
        <v>0</v>
      </c>
      <c r="K13564" s="0" t="n">
        <f aca="false">+I13564+J13564</f>
        <v>26.5</v>
      </c>
      <c r="L13564" s="32"/>
      <c r="M13564" s="14" t="n">
        <f aca="false">+(L$12416/30.25)+($L$12417*K13564)</f>
        <v>723558.968944006</v>
      </c>
      <c r="T13564" s="0"/>
    </row>
    <row r="13565" customFormat="false" ht="12.75" hidden="false" customHeight="false" outlineLevel="0" collapsed="false">
      <c r="A13565" s="0" t="n">
        <v>1998</v>
      </c>
      <c r="B13565" s="0" t="n">
        <v>2</v>
      </c>
      <c r="C13565" s="0" t="n">
        <v>18</v>
      </c>
      <c r="D13565" s="0" t="n">
        <v>46</v>
      </c>
      <c r="E13565" s="0" t="n">
        <v>40</v>
      </c>
      <c r="F13565" s="0" t="n">
        <v>65</v>
      </c>
      <c r="H13565" s="0" t="n">
        <f aca="false">+(D13565+E13565)/2</f>
        <v>43</v>
      </c>
      <c r="I13565" s="0" t="n">
        <f aca="false">+IF(H13565&lt;65,65-H13565,0)</f>
        <v>22</v>
      </c>
      <c r="J13565" s="0" t="n">
        <f aca="false">+IF(H13565&gt;$L$12418,H13565-$L$12418,0)</f>
        <v>0</v>
      </c>
      <c r="K13565" s="0" t="n">
        <f aca="false">+I13565+J13565</f>
        <v>22</v>
      </c>
      <c r="L13565" s="32"/>
      <c r="M13565" s="14" t="n">
        <f aca="false">+(L$12416/30.25)+($L$12417*K13565)</f>
        <v>601332.468227243</v>
      </c>
      <c r="T13565" s="0"/>
    </row>
    <row r="13566" customFormat="false" ht="12.75" hidden="false" customHeight="false" outlineLevel="0" collapsed="false">
      <c r="A13566" s="0" t="n">
        <v>1998</v>
      </c>
      <c r="B13566" s="0" t="n">
        <v>2</v>
      </c>
      <c r="C13566" s="0" t="n">
        <v>19</v>
      </c>
      <c r="D13566" s="0" t="n">
        <v>51</v>
      </c>
      <c r="E13566" s="0" t="n">
        <v>39</v>
      </c>
      <c r="F13566" s="0" t="n">
        <v>15</v>
      </c>
      <c r="H13566" s="0" t="n">
        <f aca="false">+(D13566+E13566)/2</f>
        <v>45</v>
      </c>
      <c r="I13566" s="0" t="n">
        <f aca="false">+IF(H13566&lt;65,65-H13566,0)</f>
        <v>20</v>
      </c>
      <c r="J13566" s="0" t="n">
        <f aca="false">+IF(H13566&gt;$L$12418,H13566-$L$12418,0)</f>
        <v>0</v>
      </c>
      <c r="K13566" s="0" t="n">
        <f aca="false">+I13566+J13566</f>
        <v>20</v>
      </c>
      <c r="L13566" s="32"/>
      <c r="M13566" s="14" t="n">
        <f aca="false">+(L$12416/30.25)+($L$12417*K13566)</f>
        <v>547009.579019793</v>
      </c>
      <c r="T13566" s="0"/>
    </row>
    <row r="13567" customFormat="false" ht="12.75" hidden="false" customHeight="false" outlineLevel="0" collapsed="false">
      <c r="A13567" s="0" t="n">
        <v>1998</v>
      </c>
      <c r="B13567" s="0" t="n">
        <v>2</v>
      </c>
      <c r="C13567" s="0" t="n">
        <v>20</v>
      </c>
      <c r="D13567" s="0" t="n">
        <v>50</v>
      </c>
      <c r="E13567" s="0" t="n">
        <v>43</v>
      </c>
      <c r="F13567" s="0" t="n">
        <v>10</v>
      </c>
      <c r="H13567" s="0" t="n">
        <f aca="false">+(D13567+E13567)/2</f>
        <v>46.5</v>
      </c>
      <c r="I13567" s="0" t="n">
        <f aca="false">+IF(H13567&lt;65,65-H13567,0)</f>
        <v>18.5</v>
      </c>
      <c r="J13567" s="0" t="n">
        <f aca="false">+IF(H13567&gt;$L$12418,H13567-$L$12418,0)</f>
        <v>0</v>
      </c>
      <c r="K13567" s="0" t="n">
        <f aca="false">+I13567+J13567</f>
        <v>18.5</v>
      </c>
      <c r="L13567" s="32"/>
      <c r="M13567" s="14" t="n">
        <f aca="false">+(L$12416/30.25)+($L$12417*K13567)</f>
        <v>506267.412114206</v>
      </c>
      <c r="T13567" s="0"/>
    </row>
    <row r="13568" customFormat="false" ht="12.75" hidden="false" customHeight="false" outlineLevel="0" collapsed="false">
      <c r="A13568" s="0" t="n">
        <v>1998</v>
      </c>
      <c r="B13568" s="0" t="n">
        <v>2</v>
      </c>
      <c r="C13568" s="0" t="n">
        <v>21</v>
      </c>
      <c r="D13568" s="0" t="n">
        <v>47</v>
      </c>
      <c r="E13568" s="0" t="n">
        <v>41</v>
      </c>
      <c r="F13568" s="0" t="n">
        <v>0</v>
      </c>
      <c r="H13568" s="0" t="n">
        <f aca="false">+(D13568+E13568)/2</f>
        <v>44</v>
      </c>
      <c r="I13568" s="0" t="n">
        <f aca="false">+IF(H13568&lt;65,65-H13568,0)</f>
        <v>21</v>
      </c>
      <c r="J13568" s="0" t="n">
        <f aca="false">+IF(H13568&gt;$L$12418,H13568-$L$12418,0)</f>
        <v>0</v>
      </c>
      <c r="K13568" s="0" t="n">
        <f aca="false">+I13568+J13568</f>
        <v>21</v>
      </c>
      <c r="L13568" s="32"/>
      <c r="M13568" s="14" t="n">
        <f aca="false">+(L$12416/30.25)+($L$12417*K13568)</f>
        <v>574171.023623518</v>
      </c>
      <c r="T13568" s="0"/>
    </row>
    <row r="13569" customFormat="false" ht="12.75" hidden="false" customHeight="false" outlineLevel="0" collapsed="false">
      <c r="A13569" s="0" t="n">
        <v>1998</v>
      </c>
      <c r="B13569" s="0" t="n">
        <v>2</v>
      </c>
      <c r="C13569" s="0" t="n">
        <v>22</v>
      </c>
      <c r="D13569" s="0" t="n">
        <v>51</v>
      </c>
      <c r="E13569" s="0" t="n">
        <v>40</v>
      </c>
      <c r="F13569" s="0" t="n">
        <v>0</v>
      </c>
      <c r="H13569" s="0" t="n">
        <f aca="false">+(D13569+E13569)/2</f>
        <v>45.5</v>
      </c>
      <c r="I13569" s="0" t="n">
        <f aca="false">+IF(H13569&lt;65,65-H13569,0)</f>
        <v>19.5</v>
      </c>
      <c r="J13569" s="0" t="n">
        <f aca="false">+IF(H13569&gt;$L$12418,H13569-$L$12418,0)</f>
        <v>0</v>
      </c>
      <c r="K13569" s="0" t="n">
        <f aca="false">+I13569+J13569</f>
        <v>19.5</v>
      </c>
      <c r="L13569" s="32"/>
      <c r="M13569" s="14" t="n">
        <f aca="false">+(L$12416/30.25)+($L$12417*K13569)</f>
        <v>533428.856717931</v>
      </c>
      <c r="T13569" s="0"/>
    </row>
    <row r="13570" customFormat="false" ht="12.75" hidden="false" customHeight="false" outlineLevel="0" collapsed="false">
      <c r="A13570" s="0" t="n">
        <v>1998</v>
      </c>
      <c r="B13570" s="0" t="n">
        <v>2</v>
      </c>
      <c r="C13570" s="0" t="n">
        <v>23</v>
      </c>
      <c r="D13570" s="0" t="n">
        <v>43</v>
      </c>
      <c r="E13570" s="0" t="n">
        <v>39</v>
      </c>
      <c r="F13570" s="0" t="n">
        <v>41</v>
      </c>
      <c r="H13570" s="0" t="n">
        <f aca="false">+(D13570+E13570)/2</f>
        <v>41</v>
      </c>
      <c r="I13570" s="0" t="n">
        <f aca="false">+IF(H13570&lt;65,65-H13570,0)</f>
        <v>24</v>
      </c>
      <c r="J13570" s="0" t="n">
        <f aca="false">+IF(H13570&gt;$L$12418,H13570-$L$12418,0)</f>
        <v>0</v>
      </c>
      <c r="K13570" s="0" t="n">
        <f aca="false">+I13570+J13570</f>
        <v>24</v>
      </c>
      <c r="L13570" s="32"/>
      <c r="M13570" s="14" t="n">
        <f aca="false">+(L$12416/30.25)+($L$12417*K13570)</f>
        <v>655655.357434694</v>
      </c>
      <c r="T13570" s="0"/>
    </row>
    <row r="13571" customFormat="false" ht="12.75" hidden="false" customHeight="false" outlineLevel="0" collapsed="false">
      <c r="A13571" s="0" t="n">
        <v>1998</v>
      </c>
      <c r="B13571" s="0" t="n">
        <v>2</v>
      </c>
      <c r="C13571" s="0" t="n">
        <v>24</v>
      </c>
      <c r="D13571" s="0" t="n">
        <v>41</v>
      </c>
      <c r="E13571" s="0" t="n">
        <v>35</v>
      </c>
      <c r="F13571" s="0" t="n">
        <v>78</v>
      </c>
      <c r="H13571" s="0" t="n">
        <f aca="false">+(D13571+E13571)/2</f>
        <v>38</v>
      </c>
      <c r="I13571" s="0" t="n">
        <f aca="false">+IF(H13571&lt;65,65-H13571,0)</f>
        <v>27</v>
      </c>
      <c r="J13571" s="0" t="n">
        <f aca="false">+IF(H13571&gt;$L$12418,H13571-$L$12418,0)</f>
        <v>0</v>
      </c>
      <c r="K13571" s="0" t="n">
        <f aca="false">+I13571+J13571</f>
        <v>27</v>
      </c>
      <c r="L13571" s="32"/>
      <c r="M13571" s="14" t="n">
        <f aca="false">+(L$12416/30.25)+($L$12417*K13571)</f>
        <v>737139.691245869</v>
      </c>
      <c r="T13571" s="0"/>
    </row>
    <row r="13572" customFormat="false" ht="12.75" hidden="false" customHeight="false" outlineLevel="0" collapsed="false">
      <c r="A13572" s="0" t="n">
        <v>1998</v>
      </c>
      <c r="B13572" s="0" t="n">
        <v>2</v>
      </c>
      <c r="C13572" s="0" t="n">
        <v>25</v>
      </c>
      <c r="D13572" s="0" t="n">
        <v>48</v>
      </c>
      <c r="E13572" s="0" t="n">
        <v>37</v>
      </c>
      <c r="F13572" s="0" t="n">
        <v>0</v>
      </c>
      <c r="H13572" s="0" t="n">
        <f aca="false">+(D13572+E13572)/2</f>
        <v>42.5</v>
      </c>
      <c r="I13572" s="0" t="n">
        <f aca="false">+IF(H13572&lt;65,65-H13572,0)</f>
        <v>22.5</v>
      </c>
      <c r="J13572" s="0" t="n">
        <f aca="false">+IF(H13572&gt;$L$12418,H13572-$L$12418,0)</f>
        <v>0</v>
      </c>
      <c r="K13572" s="0" t="n">
        <f aca="false">+I13572+J13572</f>
        <v>22.5</v>
      </c>
      <c r="L13572" s="32"/>
      <c r="M13572" s="14" t="n">
        <f aca="false">+(L$12416/30.25)+($L$12417*K13572)</f>
        <v>614913.190529106</v>
      </c>
      <c r="T13572" s="0"/>
    </row>
    <row r="13573" customFormat="false" ht="12.75" hidden="false" customHeight="false" outlineLevel="0" collapsed="false">
      <c r="A13573" s="0" t="n">
        <v>1998</v>
      </c>
      <c r="B13573" s="0" t="n">
        <v>2</v>
      </c>
      <c r="C13573" s="0" t="n">
        <v>26</v>
      </c>
      <c r="D13573" s="0" t="n">
        <v>58</v>
      </c>
      <c r="E13573" s="0" t="n">
        <v>42</v>
      </c>
      <c r="F13573" s="0" t="n">
        <v>0</v>
      </c>
      <c r="H13573" s="0" t="n">
        <f aca="false">+(D13573+E13573)/2</f>
        <v>50</v>
      </c>
      <c r="I13573" s="0" t="n">
        <f aca="false">+IF(H13573&lt;65,65-H13573,0)</f>
        <v>15</v>
      </c>
      <c r="J13573" s="0" t="n">
        <f aca="false">+IF(H13573&gt;$L$12418,H13573-$L$12418,0)</f>
        <v>0</v>
      </c>
      <c r="K13573" s="0" t="n">
        <f aca="false">+I13573+J13573</f>
        <v>15</v>
      </c>
      <c r="L13573" s="32"/>
      <c r="M13573" s="14" t="n">
        <f aca="false">+(L$12416/30.25)+($L$12417*K13573)</f>
        <v>411202.356001168</v>
      </c>
      <c r="T13573" s="0"/>
    </row>
    <row r="13574" customFormat="false" ht="12.75" hidden="false" customHeight="false" outlineLevel="0" collapsed="false">
      <c r="A13574" s="0" t="n">
        <v>1998</v>
      </c>
      <c r="B13574" s="0" t="n">
        <v>2</v>
      </c>
      <c r="C13574" s="0" t="n">
        <v>27</v>
      </c>
      <c r="D13574" s="0" t="n">
        <v>58</v>
      </c>
      <c r="E13574" s="0" t="n">
        <v>36</v>
      </c>
      <c r="F13574" s="0" t="n">
        <v>0</v>
      </c>
      <c r="H13574" s="0" t="n">
        <f aca="false">+(D13574+E13574)/2</f>
        <v>47</v>
      </c>
      <c r="I13574" s="0" t="n">
        <f aca="false">+IF(H13574&lt;65,65-H13574,0)</f>
        <v>18</v>
      </c>
      <c r="J13574" s="0" t="n">
        <f aca="false">+IF(H13574&gt;$L$12418,H13574-$L$12418,0)</f>
        <v>0</v>
      </c>
      <c r="K13574" s="0" t="n">
        <f aca="false">+I13574+J13574</f>
        <v>18</v>
      </c>
      <c r="L13574" s="32"/>
      <c r="M13574" s="14" t="n">
        <f aca="false">+(L$12416/30.25)+($L$12417*K13574)</f>
        <v>492686.689812343</v>
      </c>
      <c r="T13574" s="0"/>
    </row>
    <row r="13575" customFormat="false" ht="12.75" hidden="false" customHeight="false" outlineLevel="0" collapsed="false">
      <c r="A13575" s="0" t="n">
        <v>1998</v>
      </c>
      <c r="B13575" s="0" t="n">
        <v>2</v>
      </c>
      <c r="C13575" s="0" t="n">
        <v>28</v>
      </c>
      <c r="D13575" s="0" t="n">
        <v>53</v>
      </c>
      <c r="E13575" s="0" t="n">
        <v>42</v>
      </c>
      <c r="F13575" s="0" t="n">
        <v>9</v>
      </c>
      <c r="H13575" s="0" t="n">
        <f aca="false">+(D13575+E13575)/2</f>
        <v>47.5</v>
      </c>
      <c r="I13575" s="0" t="n">
        <f aca="false">+IF(H13575&lt;65,65-H13575,0)</f>
        <v>17.5</v>
      </c>
      <c r="J13575" s="0" t="n">
        <f aca="false">+IF(H13575&gt;$L$12418,H13575-$L$12418,0)</f>
        <v>0</v>
      </c>
      <c r="K13575" s="0" t="n">
        <f aca="false">+I13575+J13575</f>
        <v>17.5</v>
      </c>
      <c r="L13575" s="32"/>
      <c r="M13575" s="14" t="n">
        <f aca="false">+(L$12416/30.25)+($L$12417*K13575)</f>
        <v>479105.967510481</v>
      </c>
      <c r="T13575" s="0"/>
    </row>
    <row r="13576" customFormat="false" ht="12.75" hidden="false" customHeight="false" outlineLevel="0" collapsed="false">
      <c r="A13576" s="0" t="n">
        <v>1998</v>
      </c>
      <c r="B13576" s="0" t="n">
        <v>3</v>
      </c>
      <c r="C13576" s="0" t="n">
        <v>1</v>
      </c>
      <c r="D13576" s="0" t="n">
        <v>50</v>
      </c>
      <c r="E13576" s="0" t="n">
        <v>40</v>
      </c>
      <c r="F13576" s="0" t="n">
        <v>0</v>
      </c>
      <c r="H13576" s="0" t="n">
        <f aca="false">+(D13576+E13576)/2</f>
        <v>45</v>
      </c>
      <c r="I13576" s="0" t="n">
        <f aca="false">+IF(H13576&lt;65,65-H13576,0)</f>
        <v>20</v>
      </c>
      <c r="J13576" s="0" t="n">
        <f aca="false">+IF(H13576&gt;$L$12418,H13576-$L$12418,0)</f>
        <v>0</v>
      </c>
      <c r="K13576" s="0" t="n">
        <f aca="false">+I13576+J13576</f>
        <v>20</v>
      </c>
      <c r="L13576" s="32"/>
      <c r="M13576" s="14" t="n">
        <f aca="false">+(L$12416/30.25)+($L$12417*K13576)</f>
        <v>547009.579019793</v>
      </c>
      <c r="T13576" s="0"/>
    </row>
    <row r="13577" customFormat="false" ht="12.75" hidden="false" customHeight="false" outlineLevel="0" collapsed="false">
      <c r="A13577" s="0" t="n">
        <v>1998</v>
      </c>
      <c r="B13577" s="0" t="n">
        <v>3</v>
      </c>
      <c r="C13577" s="0" t="n">
        <v>2</v>
      </c>
      <c r="D13577" s="0" t="n">
        <v>54</v>
      </c>
      <c r="E13577" s="0" t="n">
        <v>45</v>
      </c>
      <c r="F13577" s="0" t="n">
        <v>0</v>
      </c>
      <c r="H13577" s="0" t="n">
        <f aca="false">+(D13577+E13577)/2</f>
        <v>49.5</v>
      </c>
      <c r="I13577" s="0" t="n">
        <f aca="false">+IF(H13577&lt;65,65-H13577,0)</f>
        <v>15.5</v>
      </c>
      <c r="J13577" s="0" t="n">
        <f aca="false">+IF(H13577&gt;$L$12418,H13577-$L$12418,0)</f>
        <v>0</v>
      </c>
      <c r="K13577" s="0" t="n">
        <f aca="false">+I13577+J13577</f>
        <v>15.5</v>
      </c>
      <c r="L13577" s="32"/>
      <c r="M13577" s="14" t="n">
        <f aca="false">+(L$12416/30.25)+($L$12417*K13577)</f>
        <v>424783.07830303</v>
      </c>
      <c r="T13577" s="0"/>
    </row>
    <row r="13578" customFormat="false" ht="12.75" hidden="false" customHeight="false" outlineLevel="0" collapsed="false">
      <c r="A13578" s="0" t="n">
        <v>1998</v>
      </c>
      <c r="B13578" s="0" t="n">
        <v>3</v>
      </c>
      <c r="C13578" s="0" t="n">
        <v>3</v>
      </c>
      <c r="D13578" s="0" t="n">
        <v>51</v>
      </c>
      <c r="E13578" s="0" t="n">
        <v>43</v>
      </c>
      <c r="F13578" s="0" t="n">
        <v>1</v>
      </c>
      <c r="H13578" s="0" t="n">
        <f aca="false">+(D13578+E13578)/2</f>
        <v>47</v>
      </c>
      <c r="I13578" s="0" t="n">
        <f aca="false">+IF(H13578&lt;65,65-H13578,0)</f>
        <v>18</v>
      </c>
      <c r="J13578" s="0" t="n">
        <f aca="false">+IF(H13578&gt;$L$12418,H13578-$L$12418,0)</f>
        <v>0</v>
      </c>
      <c r="K13578" s="0" t="n">
        <f aca="false">+I13578+J13578</f>
        <v>18</v>
      </c>
      <c r="L13578" s="32"/>
      <c r="M13578" s="14" t="n">
        <f aca="false">+(L$12416/30.25)+($L$12417*K13578)</f>
        <v>492686.689812343</v>
      </c>
      <c r="T13578" s="0"/>
    </row>
    <row r="13579" customFormat="false" ht="12.75" hidden="false" customHeight="false" outlineLevel="0" collapsed="false">
      <c r="A13579" s="0" t="n">
        <v>1998</v>
      </c>
      <c r="B13579" s="0" t="n">
        <v>3</v>
      </c>
      <c r="C13579" s="0" t="n">
        <v>4</v>
      </c>
      <c r="D13579" s="0" t="n">
        <v>51</v>
      </c>
      <c r="E13579" s="0" t="n">
        <v>40</v>
      </c>
      <c r="F13579" s="0" t="n">
        <v>0</v>
      </c>
      <c r="H13579" s="0" t="n">
        <f aca="false">+(D13579+E13579)/2</f>
        <v>45.5</v>
      </c>
      <c r="I13579" s="0" t="n">
        <f aca="false">+IF(H13579&lt;65,65-H13579,0)</f>
        <v>19.5</v>
      </c>
      <c r="J13579" s="0" t="n">
        <f aca="false">+IF(H13579&gt;$L$12418,H13579-$L$12418,0)</f>
        <v>0</v>
      </c>
      <c r="K13579" s="0" t="n">
        <f aca="false">+I13579+J13579</f>
        <v>19.5</v>
      </c>
      <c r="L13579" s="32"/>
      <c r="M13579" s="14" t="n">
        <f aca="false">+(L$12416/30.25)+($L$12417*K13579)</f>
        <v>533428.856717931</v>
      </c>
      <c r="T13579" s="0"/>
    </row>
    <row r="13580" customFormat="false" ht="12.75" hidden="false" customHeight="false" outlineLevel="0" collapsed="false">
      <c r="A13580" s="0" t="n">
        <v>1998</v>
      </c>
      <c r="B13580" s="0" t="n">
        <v>3</v>
      </c>
      <c r="C13580" s="0" t="n">
        <v>5</v>
      </c>
      <c r="D13580" s="0" t="n">
        <v>46</v>
      </c>
      <c r="E13580" s="0" t="n">
        <v>38</v>
      </c>
      <c r="F13580" s="0" t="n">
        <v>0</v>
      </c>
      <c r="H13580" s="0" t="n">
        <f aca="false">+(D13580+E13580)/2</f>
        <v>42</v>
      </c>
      <c r="I13580" s="0" t="n">
        <f aca="false">+IF(H13580&lt;65,65-H13580,0)</f>
        <v>23</v>
      </c>
      <c r="J13580" s="0" t="n">
        <f aca="false">+IF(H13580&gt;$L$12418,H13580-$L$12418,0)</f>
        <v>0</v>
      </c>
      <c r="K13580" s="0" t="n">
        <f aca="false">+I13580+J13580</f>
        <v>23</v>
      </c>
      <c r="L13580" s="32"/>
      <c r="M13580" s="14" t="n">
        <f aca="false">+(L$12416/30.25)+($L$12417*K13580)</f>
        <v>628493.912830969</v>
      </c>
      <c r="T13580" s="0"/>
    </row>
    <row r="13581" customFormat="false" ht="12.75" hidden="false" customHeight="false" outlineLevel="0" collapsed="false">
      <c r="A13581" s="0" t="n">
        <v>1998</v>
      </c>
      <c r="B13581" s="0" t="n">
        <v>3</v>
      </c>
      <c r="C13581" s="0" t="n">
        <v>6</v>
      </c>
      <c r="D13581" s="0" t="n">
        <v>46</v>
      </c>
      <c r="E13581" s="0" t="n">
        <v>34</v>
      </c>
      <c r="F13581" s="0" t="n">
        <v>0</v>
      </c>
      <c r="H13581" s="0" t="n">
        <f aca="false">+(D13581+E13581)/2</f>
        <v>40</v>
      </c>
      <c r="I13581" s="0" t="n">
        <f aca="false">+IF(H13581&lt;65,65-H13581,0)</f>
        <v>25</v>
      </c>
      <c r="J13581" s="0" t="n">
        <f aca="false">+IF(H13581&gt;$L$12418,H13581-$L$12418,0)</f>
        <v>0</v>
      </c>
      <c r="K13581" s="0" t="n">
        <f aca="false">+I13581+J13581</f>
        <v>25</v>
      </c>
      <c r="L13581" s="32"/>
      <c r="M13581" s="14" t="n">
        <f aca="false">+(L$12416/30.25)+($L$12417*K13581)</f>
        <v>682816.802038419</v>
      </c>
      <c r="T13581" s="0"/>
    </row>
    <row r="13582" customFormat="false" ht="12.75" hidden="false" customHeight="false" outlineLevel="0" collapsed="false">
      <c r="A13582" s="0" t="n">
        <v>1998</v>
      </c>
      <c r="B13582" s="0" t="n">
        <v>3</v>
      </c>
      <c r="C13582" s="0" t="n">
        <v>7</v>
      </c>
      <c r="D13582" s="0" t="n">
        <v>50</v>
      </c>
      <c r="E13582" s="0" t="n">
        <v>41</v>
      </c>
      <c r="F13582" s="0" t="n">
        <v>0</v>
      </c>
      <c r="H13582" s="0" t="n">
        <f aca="false">+(D13582+E13582)/2</f>
        <v>45.5</v>
      </c>
      <c r="I13582" s="0" t="n">
        <f aca="false">+IF(H13582&lt;65,65-H13582,0)</f>
        <v>19.5</v>
      </c>
      <c r="J13582" s="0" t="n">
        <f aca="false">+IF(H13582&gt;$L$12418,H13582-$L$12418,0)</f>
        <v>0</v>
      </c>
      <c r="K13582" s="0" t="n">
        <f aca="false">+I13582+J13582</f>
        <v>19.5</v>
      </c>
      <c r="L13582" s="32"/>
      <c r="M13582" s="14" t="n">
        <f aca="false">+(L$12416/30.25)+($L$12417*K13582)</f>
        <v>533428.856717931</v>
      </c>
      <c r="T13582" s="0"/>
    </row>
    <row r="13583" customFormat="false" ht="12.75" hidden="false" customHeight="false" outlineLevel="0" collapsed="false">
      <c r="A13583" s="0" t="n">
        <v>1998</v>
      </c>
      <c r="B13583" s="0" t="n">
        <v>3</v>
      </c>
      <c r="C13583" s="0" t="n">
        <v>8</v>
      </c>
      <c r="D13583" s="0" t="n">
        <v>46</v>
      </c>
      <c r="E13583" s="0" t="n">
        <v>39</v>
      </c>
      <c r="F13583" s="0" t="n">
        <v>50</v>
      </c>
      <c r="H13583" s="0" t="n">
        <f aca="false">+(D13583+E13583)/2</f>
        <v>42.5</v>
      </c>
      <c r="I13583" s="0" t="n">
        <f aca="false">+IF(H13583&lt;65,65-H13583,0)</f>
        <v>22.5</v>
      </c>
      <c r="J13583" s="0" t="n">
        <f aca="false">+IF(H13583&gt;$L$12418,H13583-$L$12418,0)</f>
        <v>0</v>
      </c>
      <c r="K13583" s="0" t="n">
        <f aca="false">+I13583+J13583</f>
        <v>22.5</v>
      </c>
      <c r="L13583" s="32"/>
      <c r="M13583" s="14" t="n">
        <f aca="false">+(L$12416/30.25)+($L$12417*K13583)</f>
        <v>614913.190529106</v>
      </c>
      <c r="T13583" s="0"/>
    </row>
    <row r="13584" customFormat="false" ht="12.75" hidden="false" customHeight="false" outlineLevel="0" collapsed="false">
      <c r="A13584" s="0" t="n">
        <v>1998</v>
      </c>
      <c r="B13584" s="0" t="n">
        <v>3</v>
      </c>
      <c r="C13584" s="0" t="n">
        <v>9</v>
      </c>
      <c r="D13584" s="0" t="n">
        <v>57</v>
      </c>
      <c r="E13584" s="0" t="n">
        <v>40</v>
      </c>
      <c r="F13584" s="0" t="n">
        <v>182</v>
      </c>
      <c r="H13584" s="0" t="n">
        <f aca="false">+(D13584+E13584)/2</f>
        <v>48.5</v>
      </c>
      <c r="I13584" s="0" t="n">
        <f aca="false">+IF(H13584&lt;65,65-H13584,0)</f>
        <v>16.5</v>
      </c>
      <c r="J13584" s="0" t="n">
        <f aca="false">+IF(H13584&gt;$L$12418,H13584-$L$12418,0)</f>
        <v>0</v>
      </c>
      <c r="K13584" s="0" t="n">
        <f aca="false">+I13584+J13584</f>
        <v>16.5</v>
      </c>
      <c r="L13584" s="32"/>
      <c r="M13584" s="14" t="n">
        <f aca="false">+(L$12416/30.25)+($L$12417*K13584)</f>
        <v>451944.522906755</v>
      </c>
      <c r="T13584" s="0"/>
    </row>
    <row r="13585" customFormat="false" ht="12.75" hidden="false" customHeight="false" outlineLevel="0" collapsed="false">
      <c r="A13585" s="0" t="n">
        <v>1998</v>
      </c>
      <c r="B13585" s="0" t="n">
        <v>3</v>
      </c>
      <c r="C13585" s="0" t="n">
        <v>10</v>
      </c>
      <c r="D13585" s="0" t="n">
        <v>57</v>
      </c>
      <c r="E13585" s="0" t="n">
        <v>28</v>
      </c>
      <c r="F13585" s="0" t="n">
        <v>0</v>
      </c>
      <c r="H13585" s="0" t="n">
        <f aca="false">+(D13585+E13585)/2</f>
        <v>42.5</v>
      </c>
      <c r="I13585" s="0" t="n">
        <f aca="false">+IF(H13585&lt;65,65-H13585,0)</f>
        <v>22.5</v>
      </c>
      <c r="J13585" s="0" t="n">
        <f aca="false">+IF(H13585&gt;$L$12418,H13585-$L$12418,0)</f>
        <v>0</v>
      </c>
      <c r="K13585" s="0" t="n">
        <f aca="false">+I13585+J13585</f>
        <v>22.5</v>
      </c>
      <c r="L13585" s="32"/>
      <c r="M13585" s="14" t="n">
        <f aca="false">+(L$12416/30.25)+($L$12417*K13585)</f>
        <v>614913.190529106</v>
      </c>
      <c r="T13585" s="0"/>
    </row>
    <row r="13586" customFormat="false" ht="12.75" hidden="false" customHeight="false" outlineLevel="0" collapsed="false">
      <c r="A13586" s="0" t="n">
        <v>1998</v>
      </c>
      <c r="B13586" s="0" t="n">
        <v>3</v>
      </c>
      <c r="C13586" s="0" t="n">
        <v>11</v>
      </c>
      <c r="D13586" s="0" t="n">
        <v>32</v>
      </c>
      <c r="E13586" s="0" t="n">
        <v>21</v>
      </c>
      <c r="F13586" s="0" t="n">
        <v>0</v>
      </c>
      <c r="H13586" s="0" t="n">
        <f aca="false">+(D13586+E13586)/2</f>
        <v>26.5</v>
      </c>
      <c r="I13586" s="0" t="n">
        <f aca="false">+IF(H13586&lt;65,65-H13586,0)</f>
        <v>38.5</v>
      </c>
      <c r="J13586" s="0" t="n">
        <f aca="false">+IF(H13586&gt;$L$12418,H13586-$L$12418,0)</f>
        <v>0</v>
      </c>
      <c r="K13586" s="0" t="n">
        <f aca="false">+I13586+J13586</f>
        <v>38.5</v>
      </c>
      <c r="L13586" s="32"/>
      <c r="M13586" s="14" t="n">
        <f aca="false">+(L$12416/30.25)+($L$12417*K13586)</f>
        <v>1049496.30418871</v>
      </c>
      <c r="T13586" s="0"/>
    </row>
    <row r="13587" customFormat="false" ht="12.75" hidden="false" customHeight="false" outlineLevel="0" collapsed="false">
      <c r="A13587" s="0" t="n">
        <v>1998</v>
      </c>
      <c r="B13587" s="0" t="n">
        <v>3</v>
      </c>
      <c r="C13587" s="0" t="n">
        <v>12</v>
      </c>
      <c r="D13587" s="0" t="n">
        <v>31</v>
      </c>
      <c r="E13587" s="0" t="n">
        <v>19</v>
      </c>
      <c r="F13587" s="0" t="n">
        <v>0</v>
      </c>
      <c r="H13587" s="0" t="n">
        <f aca="false">+(D13587+E13587)/2</f>
        <v>25</v>
      </c>
      <c r="I13587" s="0" t="n">
        <f aca="false">+IF(H13587&lt;65,65-H13587,0)</f>
        <v>40</v>
      </c>
      <c r="J13587" s="0" t="n">
        <f aca="false">+IF(H13587&gt;$L$12418,H13587-$L$12418,0)</f>
        <v>0</v>
      </c>
      <c r="K13587" s="0" t="n">
        <f aca="false">+I13587+J13587</f>
        <v>40</v>
      </c>
      <c r="L13587" s="32"/>
      <c r="M13587" s="14" t="n">
        <f aca="false">+(L$12416/30.25)+($L$12417*K13587)</f>
        <v>1090238.4710943</v>
      </c>
      <c r="T13587" s="0"/>
    </row>
    <row r="13588" customFormat="false" ht="12.75" hidden="false" customHeight="false" outlineLevel="0" collapsed="false">
      <c r="A13588" s="0" t="n">
        <v>1998</v>
      </c>
      <c r="B13588" s="0" t="n">
        <v>3</v>
      </c>
      <c r="C13588" s="0" t="n">
        <v>13</v>
      </c>
      <c r="D13588" s="0" t="n">
        <v>37</v>
      </c>
      <c r="E13588" s="0" t="n">
        <v>23</v>
      </c>
      <c r="F13588" s="0" t="n">
        <v>0</v>
      </c>
      <c r="H13588" s="0" t="n">
        <f aca="false">+(D13588+E13588)/2</f>
        <v>30</v>
      </c>
      <c r="I13588" s="0" t="n">
        <f aca="false">+IF(H13588&lt;65,65-H13588,0)</f>
        <v>35</v>
      </c>
      <c r="J13588" s="0" t="n">
        <f aca="false">+IF(H13588&gt;$L$12418,H13588-$L$12418,0)</f>
        <v>0</v>
      </c>
      <c r="K13588" s="0" t="n">
        <f aca="false">+I13588+J13588</f>
        <v>35</v>
      </c>
      <c r="L13588" s="32"/>
      <c r="M13588" s="14" t="n">
        <f aca="false">+(L$12416/30.25)+($L$12417*K13588)</f>
        <v>954431.24807567</v>
      </c>
      <c r="T13588" s="0"/>
    </row>
    <row r="13589" customFormat="false" ht="12.75" hidden="false" customHeight="false" outlineLevel="0" collapsed="false">
      <c r="A13589" s="0" t="n">
        <v>1998</v>
      </c>
      <c r="B13589" s="0" t="n">
        <v>3</v>
      </c>
      <c r="C13589" s="0" t="n">
        <v>14</v>
      </c>
      <c r="D13589" s="0" t="n">
        <v>44</v>
      </c>
      <c r="E13589" s="0" t="n">
        <v>34</v>
      </c>
      <c r="F13589" s="0" t="n">
        <v>21</v>
      </c>
      <c r="H13589" s="0" t="n">
        <f aca="false">+(D13589+E13589)/2</f>
        <v>39</v>
      </c>
      <c r="I13589" s="0" t="n">
        <f aca="false">+IF(H13589&lt;65,65-H13589,0)</f>
        <v>26</v>
      </c>
      <c r="J13589" s="0" t="n">
        <f aca="false">+IF(H13589&gt;$L$12418,H13589-$L$12418,0)</f>
        <v>0</v>
      </c>
      <c r="K13589" s="0" t="n">
        <f aca="false">+I13589+J13589</f>
        <v>26</v>
      </c>
      <c r="L13589" s="32"/>
      <c r="M13589" s="14" t="n">
        <f aca="false">+(L$12416/30.25)+($L$12417*K13589)</f>
        <v>709978.246642144</v>
      </c>
      <c r="T13589" s="0"/>
    </row>
    <row r="13590" customFormat="false" ht="12.75" hidden="false" customHeight="false" outlineLevel="0" collapsed="false">
      <c r="A13590" s="0" t="n">
        <v>1998</v>
      </c>
      <c r="B13590" s="0" t="n">
        <v>3</v>
      </c>
      <c r="C13590" s="0" t="n">
        <v>15</v>
      </c>
      <c r="D13590" s="0" t="n">
        <v>42</v>
      </c>
      <c r="E13590" s="0" t="n">
        <v>32</v>
      </c>
      <c r="F13590" s="0" t="n">
        <v>0</v>
      </c>
      <c r="H13590" s="0" t="n">
        <f aca="false">+(D13590+E13590)/2</f>
        <v>37</v>
      </c>
      <c r="I13590" s="0" t="n">
        <f aca="false">+IF(H13590&lt;65,65-H13590,0)</f>
        <v>28</v>
      </c>
      <c r="J13590" s="0" t="n">
        <f aca="false">+IF(H13590&gt;$L$12418,H13590-$L$12418,0)</f>
        <v>0</v>
      </c>
      <c r="K13590" s="0" t="n">
        <f aca="false">+I13590+J13590</f>
        <v>28</v>
      </c>
      <c r="L13590" s="32"/>
      <c r="M13590" s="14" t="n">
        <f aca="false">+(L$12416/30.25)+($L$12417*K13590)</f>
        <v>764301.135849594</v>
      </c>
      <c r="T13590" s="0"/>
    </row>
    <row r="13591" customFormat="false" ht="12.75" hidden="false" customHeight="false" outlineLevel="0" collapsed="false">
      <c r="A13591" s="0" t="n">
        <v>1998</v>
      </c>
      <c r="B13591" s="0" t="n">
        <v>3</v>
      </c>
      <c r="C13591" s="0" t="n">
        <v>16</v>
      </c>
      <c r="D13591" s="0" t="n">
        <v>43</v>
      </c>
      <c r="E13591" s="0" t="n">
        <v>28</v>
      </c>
      <c r="F13591" s="0" t="n">
        <v>0</v>
      </c>
      <c r="H13591" s="0" t="n">
        <f aca="false">+(D13591+E13591)/2</f>
        <v>35.5</v>
      </c>
      <c r="I13591" s="0" t="n">
        <f aca="false">+IF(H13591&lt;65,65-H13591,0)</f>
        <v>29.5</v>
      </c>
      <c r="J13591" s="0" t="n">
        <f aca="false">+IF(H13591&gt;$L$12418,H13591-$L$12418,0)</f>
        <v>0</v>
      </c>
      <c r="K13591" s="0" t="n">
        <f aca="false">+I13591+J13591</f>
        <v>29.5</v>
      </c>
      <c r="L13591" s="32"/>
      <c r="M13591" s="14" t="n">
        <f aca="false">+(L$12416/30.25)+($L$12417*K13591)</f>
        <v>805043.302755182</v>
      </c>
      <c r="T13591" s="0"/>
    </row>
    <row r="13592" customFormat="false" ht="12.75" hidden="false" customHeight="false" outlineLevel="0" collapsed="false">
      <c r="A13592" s="0" t="n">
        <v>1998</v>
      </c>
      <c r="B13592" s="0" t="n">
        <v>3</v>
      </c>
      <c r="C13592" s="0" t="n">
        <v>17</v>
      </c>
      <c r="D13592" s="0" t="n">
        <v>45</v>
      </c>
      <c r="E13592" s="0" t="n">
        <v>32</v>
      </c>
      <c r="F13592" s="0" t="n">
        <v>0</v>
      </c>
      <c r="H13592" s="0" t="n">
        <f aca="false">+(D13592+E13592)/2</f>
        <v>38.5</v>
      </c>
      <c r="I13592" s="0" t="n">
        <f aca="false">+IF(H13592&lt;65,65-H13592,0)</f>
        <v>26.5</v>
      </c>
      <c r="J13592" s="0" t="n">
        <f aca="false">+IF(H13592&gt;$L$12418,H13592-$L$12418,0)</f>
        <v>0</v>
      </c>
      <c r="K13592" s="0" t="n">
        <f aca="false">+I13592+J13592</f>
        <v>26.5</v>
      </c>
      <c r="L13592" s="32"/>
      <c r="M13592" s="14" t="n">
        <f aca="false">+(L$12416/30.25)+($L$12417*K13592)</f>
        <v>723558.968944006</v>
      </c>
      <c r="T13592" s="0"/>
    </row>
    <row r="13593" customFormat="false" ht="12.75" hidden="false" customHeight="false" outlineLevel="0" collapsed="false">
      <c r="A13593" s="0" t="n">
        <v>1998</v>
      </c>
      <c r="B13593" s="0" t="n">
        <v>3</v>
      </c>
      <c r="C13593" s="0" t="n">
        <v>18</v>
      </c>
      <c r="D13593" s="0" t="n">
        <v>39</v>
      </c>
      <c r="E13593" s="0" t="n">
        <v>35</v>
      </c>
      <c r="F13593" s="0" t="n">
        <v>25</v>
      </c>
      <c r="H13593" s="0" t="n">
        <f aca="false">+(D13593+E13593)/2</f>
        <v>37</v>
      </c>
      <c r="I13593" s="0" t="n">
        <f aca="false">+IF(H13593&lt;65,65-H13593,0)</f>
        <v>28</v>
      </c>
      <c r="J13593" s="0" t="n">
        <f aca="false">+IF(H13593&gt;$L$12418,H13593-$L$12418,0)</f>
        <v>0</v>
      </c>
      <c r="K13593" s="0" t="n">
        <f aca="false">+I13593+J13593</f>
        <v>28</v>
      </c>
      <c r="L13593" s="32"/>
      <c r="M13593" s="14" t="n">
        <f aca="false">+(L$12416/30.25)+($L$12417*K13593)</f>
        <v>764301.135849594</v>
      </c>
      <c r="T13593" s="0"/>
    </row>
    <row r="13594" customFormat="false" ht="12.75" hidden="false" customHeight="false" outlineLevel="0" collapsed="false">
      <c r="A13594" s="0" t="n">
        <v>1998</v>
      </c>
      <c r="B13594" s="0" t="n">
        <v>3</v>
      </c>
      <c r="C13594" s="0" t="n">
        <v>19</v>
      </c>
      <c r="D13594" s="0" t="n">
        <v>43</v>
      </c>
      <c r="E13594" s="0" t="n">
        <v>38</v>
      </c>
      <c r="F13594" s="0" t="n">
        <v>138</v>
      </c>
      <c r="H13594" s="0" t="n">
        <f aca="false">+(D13594+E13594)/2</f>
        <v>40.5</v>
      </c>
      <c r="I13594" s="0" t="n">
        <f aca="false">+IF(H13594&lt;65,65-H13594,0)</f>
        <v>24.5</v>
      </c>
      <c r="J13594" s="0" t="n">
        <f aca="false">+IF(H13594&gt;$L$12418,H13594-$L$12418,0)</f>
        <v>0</v>
      </c>
      <c r="K13594" s="0" t="n">
        <f aca="false">+I13594+J13594</f>
        <v>24.5</v>
      </c>
      <c r="L13594" s="32"/>
      <c r="M13594" s="14" t="n">
        <f aca="false">+(L$12416/30.25)+($L$12417*K13594)</f>
        <v>669236.079736556</v>
      </c>
      <c r="T13594" s="0"/>
    </row>
    <row r="13595" customFormat="false" ht="12.75" hidden="false" customHeight="false" outlineLevel="0" collapsed="false">
      <c r="A13595" s="0" t="n">
        <v>1998</v>
      </c>
      <c r="B13595" s="0" t="n">
        <v>3</v>
      </c>
      <c r="C13595" s="0" t="n">
        <v>20</v>
      </c>
      <c r="D13595" s="0" t="n">
        <v>49</v>
      </c>
      <c r="E13595" s="0" t="n">
        <v>38</v>
      </c>
      <c r="F13595" s="0" t="n">
        <v>0</v>
      </c>
      <c r="H13595" s="0" t="n">
        <f aca="false">+(D13595+E13595)/2</f>
        <v>43.5</v>
      </c>
      <c r="I13595" s="0" t="n">
        <f aca="false">+IF(H13595&lt;65,65-H13595,0)</f>
        <v>21.5</v>
      </c>
      <c r="J13595" s="0" t="n">
        <f aca="false">+IF(H13595&gt;$L$12418,H13595-$L$12418,0)</f>
        <v>0</v>
      </c>
      <c r="K13595" s="0" t="n">
        <f aca="false">+I13595+J13595</f>
        <v>21.5</v>
      </c>
      <c r="L13595" s="32"/>
      <c r="M13595" s="14" t="n">
        <f aca="false">+(L$12416/30.25)+($L$12417*K13595)</f>
        <v>587751.745925381</v>
      </c>
      <c r="T13595" s="0"/>
    </row>
    <row r="13596" customFormat="false" ht="12.75" hidden="false" customHeight="false" outlineLevel="0" collapsed="false">
      <c r="A13596" s="0" t="n">
        <v>1998</v>
      </c>
      <c r="B13596" s="0" t="n">
        <v>3</v>
      </c>
      <c r="C13596" s="0" t="n">
        <v>21</v>
      </c>
      <c r="D13596" s="0" t="n">
        <v>42</v>
      </c>
      <c r="E13596" s="0" t="n">
        <v>33</v>
      </c>
      <c r="F13596" s="0" t="n">
        <v>38</v>
      </c>
      <c r="H13596" s="0" t="n">
        <f aca="false">+(D13596+E13596)/2</f>
        <v>37.5</v>
      </c>
      <c r="I13596" s="0" t="n">
        <f aca="false">+IF(H13596&lt;65,65-H13596,0)</f>
        <v>27.5</v>
      </c>
      <c r="J13596" s="0" t="n">
        <f aca="false">+IF(H13596&gt;$L$12418,H13596-$L$12418,0)</f>
        <v>0</v>
      </c>
      <c r="K13596" s="0" t="n">
        <f aca="false">+I13596+J13596</f>
        <v>27.5</v>
      </c>
      <c r="L13596" s="32"/>
      <c r="M13596" s="14" t="n">
        <f aca="false">+(L$12416/30.25)+($L$12417*K13596)</f>
        <v>750720.413547731</v>
      </c>
      <c r="T13596" s="0"/>
    </row>
    <row r="13597" customFormat="false" ht="12.75" hidden="false" customHeight="false" outlineLevel="0" collapsed="false">
      <c r="A13597" s="0" t="n">
        <v>1998</v>
      </c>
      <c r="B13597" s="0" t="n">
        <v>3</v>
      </c>
      <c r="C13597" s="0" t="n">
        <v>22</v>
      </c>
      <c r="D13597" s="0" t="n">
        <v>36</v>
      </c>
      <c r="E13597" s="0" t="n">
        <v>30</v>
      </c>
      <c r="F13597" s="0" t="n">
        <v>53</v>
      </c>
      <c r="H13597" s="0" t="n">
        <f aca="false">+(D13597+E13597)/2</f>
        <v>33</v>
      </c>
      <c r="I13597" s="0" t="n">
        <f aca="false">+IF(H13597&lt;65,65-H13597,0)</f>
        <v>32</v>
      </c>
      <c r="J13597" s="0" t="n">
        <f aca="false">+IF(H13597&gt;$L$12418,H13597-$L$12418,0)</f>
        <v>0</v>
      </c>
      <c r="K13597" s="0" t="n">
        <f aca="false">+I13597+J13597</f>
        <v>32</v>
      </c>
      <c r="L13597" s="32"/>
      <c r="M13597" s="14" t="n">
        <f aca="false">+(L$12416/30.25)+($L$12417*K13597)</f>
        <v>872946.914264494</v>
      </c>
      <c r="T13597" s="0"/>
    </row>
    <row r="13598" customFormat="false" ht="12.75" hidden="false" customHeight="false" outlineLevel="0" collapsed="false">
      <c r="A13598" s="0" t="n">
        <v>1998</v>
      </c>
      <c r="B13598" s="0" t="n">
        <v>3</v>
      </c>
      <c r="C13598" s="0" t="n">
        <v>23</v>
      </c>
      <c r="D13598" s="0" t="n">
        <v>47</v>
      </c>
      <c r="E13598" s="0" t="n">
        <v>32</v>
      </c>
      <c r="F13598" s="0" t="n">
        <v>0</v>
      </c>
      <c r="H13598" s="0" t="n">
        <f aca="false">+(D13598+E13598)/2</f>
        <v>39.5</v>
      </c>
      <c r="I13598" s="0" t="n">
        <f aca="false">+IF(H13598&lt;65,65-H13598,0)</f>
        <v>25.5</v>
      </c>
      <c r="J13598" s="0" t="n">
        <f aca="false">+IF(H13598&gt;$L$12418,H13598-$L$12418,0)</f>
        <v>0</v>
      </c>
      <c r="K13598" s="0" t="n">
        <f aca="false">+I13598+J13598</f>
        <v>25.5</v>
      </c>
      <c r="L13598" s="32"/>
      <c r="M13598" s="14" t="n">
        <f aca="false">+(L$12416/30.25)+($L$12417*K13598)</f>
        <v>696397.524340281</v>
      </c>
      <c r="T13598" s="0"/>
    </row>
    <row r="13599" customFormat="false" ht="12.75" hidden="false" customHeight="false" outlineLevel="0" collapsed="false">
      <c r="A13599" s="0" t="n">
        <v>1998</v>
      </c>
      <c r="B13599" s="0" t="n">
        <v>3</v>
      </c>
      <c r="C13599" s="0" t="n">
        <v>24</v>
      </c>
      <c r="D13599" s="0" t="n">
        <v>49</v>
      </c>
      <c r="E13599" s="0" t="n">
        <v>34</v>
      </c>
      <c r="F13599" s="0" t="n">
        <v>0</v>
      </c>
      <c r="H13599" s="0" t="n">
        <f aca="false">+(D13599+E13599)/2</f>
        <v>41.5</v>
      </c>
      <c r="I13599" s="0" t="n">
        <f aca="false">+IF(H13599&lt;65,65-H13599,0)</f>
        <v>23.5</v>
      </c>
      <c r="J13599" s="0" t="n">
        <f aca="false">+IF(H13599&gt;$L$12418,H13599-$L$12418,0)</f>
        <v>0</v>
      </c>
      <c r="K13599" s="0" t="n">
        <f aca="false">+I13599+J13599</f>
        <v>23.5</v>
      </c>
      <c r="L13599" s="32"/>
      <c r="M13599" s="14" t="n">
        <f aca="false">+(L$12416/30.25)+($L$12417*K13599)</f>
        <v>642074.635132831</v>
      </c>
      <c r="T13599" s="0"/>
    </row>
    <row r="13600" customFormat="false" ht="12.75" hidden="false" customHeight="false" outlineLevel="0" collapsed="false">
      <c r="A13600" s="0" t="n">
        <v>1998</v>
      </c>
      <c r="B13600" s="0" t="n">
        <v>3</v>
      </c>
      <c r="C13600" s="0" t="n">
        <v>25</v>
      </c>
      <c r="D13600" s="0" t="n">
        <v>50</v>
      </c>
      <c r="E13600" s="0" t="n">
        <v>34</v>
      </c>
      <c r="F13600" s="0" t="n">
        <v>0</v>
      </c>
      <c r="H13600" s="0" t="n">
        <f aca="false">+(D13600+E13600)/2</f>
        <v>42</v>
      </c>
      <c r="I13600" s="0" t="n">
        <f aca="false">+IF(H13600&lt;65,65-H13600,0)</f>
        <v>23</v>
      </c>
      <c r="J13600" s="0" t="n">
        <f aca="false">+IF(H13600&gt;$L$12418,H13600-$L$12418,0)</f>
        <v>0</v>
      </c>
      <c r="K13600" s="0" t="n">
        <f aca="false">+I13600+J13600</f>
        <v>23</v>
      </c>
      <c r="L13600" s="32"/>
      <c r="M13600" s="14" t="n">
        <f aca="false">+(L$12416/30.25)+($L$12417*K13600)</f>
        <v>628493.912830969</v>
      </c>
      <c r="T13600" s="0"/>
    </row>
    <row r="13601" customFormat="false" ht="12.75" hidden="false" customHeight="false" outlineLevel="0" collapsed="false">
      <c r="A13601" s="0" t="n">
        <v>1998</v>
      </c>
      <c r="B13601" s="0" t="n">
        <v>3</v>
      </c>
      <c r="C13601" s="0" t="n">
        <v>26</v>
      </c>
      <c r="D13601" s="0" t="n">
        <v>67</v>
      </c>
      <c r="E13601" s="0" t="n">
        <v>40</v>
      </c>
      <c r="F13601" s="0" t="n">
        <v>0</v>
      </c>
      <c r="H13601" s="0" t="n">
        <f aca="false">+(D13601+E13601)/2</f>
        <v>53.5</v>
      </c>
      <c r="I13601" s="0" t="n">
        <f aca="false">+IF(H13601&lt;65,65-H13601,0)</f>
        <v>11.5</v>
      </c>
      <c r="J13601" s="0" t="n">
        <f aca="false">+IF(H13601&gt;$L$12418,H13601-$L$12418,0)</f>
        <v>0</v>
      </c>
      <c r="K13601" s="0" t="n">
        <f aca="false">+I13601+J13601</f>
        <v>11.5</v>
      </c>
      <c r="L13601" s="32"/>
      <c r="M13601" s="14" t="n">
        <f aca="false">+(L$12416/30.25)+($L$12417*K13601)</f>
        <v>316137.29988813</v>
      </c>
      <c r="T13601" s="0"/>
    </row>
    <row r="13602" customFormat="false" ht="12.75" hidden="false" customHeight="false" outlineLevel="0" collapsed="false">
      <c r="A13602" s="0" t="n">
        <v>1998</v>
      </c>
      <c r="B13602" s="0" t="n">
        <v>3</v>
      </c>
      <c r="C13602" s="0" t="n">
        <v>27</v>
      </c>
      <c r="D13602" s="0" t="n">
        <v>83</v>
      </c>
      <c r="E13602" s="0" t="n">
        <v>56</v>
      </c>
      <c r="F13602" s="0" t="n">
        <v>0</v>
      </c>
      <c r="H13602" s="0" t="n">
        <f aca="false">+(D13602+E13602)/2</f>
        <v>69.5</v>
      </c>
      <c r="I13602" s="0" t="n">
        <f aca="false">+IF(H13602&lt;65,65-H13602,0)</f>
        <v>0</v>
      </c>
      <c r="J13602" s="0" t="n">
        <f aca="false">+IF(H13602&gt;$L$12418,H13602-$L$12418,0)</f>
        <v>4.5</v>
      </c>
      <c r="K13602" s="0" t="n">
        <f aca="false">+I13602+J13602</f>
        <v>4.5</v>
      </c>
      <c r="L13602" s="32"/>
      <c r="M13602" s="14" t="n">
        <f aca="false">+(L$12416/30.25)+($L$12417*K13602)</f>
        <v>126007.187662054</v>
      </c>
      <c r="T13602" s="0"/>
    </row>
    <row r="13603" customFormat="false" ht="12.75" hidden="false" customHeight="false" outlineLevel="0" collapsed="false">
      <c r="A13603" s="0" t="n">
        <v>1998</v>
      </c>
      <c r="B13603" s="0" t="n">
        <v>3</v>
      </c>
      <c r="C13603" s="0" t="n">
        <v>28</v>
      </c>
      <c r="D13603" s="0" t="n">
        <v>80</v>
      </c>
      <c r="E13603" s="0" t="n">
        <v>63</v>
      </c>
      <c r="F13603" s="0" t="n">
        <v>0</v>
      </c>
      <c r="H13603" s="0" t="n">
        <f aca="false">+(D13603+E13603)/2</f>
        <v>71.5</v>
      </c>
      <c r="I13603" s="0" t="n">
        <f aca="false">+IF(H13603&lt;65,65-H13603,0)</f>
        <v>0</v>
      </c>
      <c r="J13603" s="0" t="n">
        <f aca="false">+IF(H13603&gt;$L$12418,H13603-$L$12418,0)</f>
        <v>6.5</v>
      </c>
      <c r="K13603" s="0" t="n">
        <f aca="false">+I13603+J13603</f>
        <v>6.5</v>
      </c>
      <c r="L13603" s="32"/>
      <c r="M13603" s="14" t="n">
        <f aca="false">+(L$12416/30.25)+($L$12417*K13603)</f>
        <v>180330.076869504</v>
      </c>
      <c r="T13603" s="0"/>
    </row>
    <row r="13604" customFormat="false" ht="12.75" hidden="false" customHeight="false" outlineLevel="0" collapsed="false">
      <c r="A13604" s="0" t="n">
        <v>1998</v>
      </c>
      <c r="B13604" s="0" t="n">
        <v>3</v>
      </c>
      <c r="C13604" s="0" t="n">
        <v>29</v>
      </c>
      <c r="D13604" s="0" t="n">
        <v>81</v>
      </c>
      <c r="E13604" s="0" t="n">
        <v>62</v>
      </c>
      <c r="F13604" s="0" t="n">
        <v>0</v>
      </c>
      <c r="H13604" s="0" t="n">
        <f aca="false">+(D13604+E13604)/2</f>
        <v>71.5</v>
      </c>
      <c r="I13604" s="0" t="n">
        <f aca="false">+IF(H13604&lt;65,65-H13604,0)</f>
        <v>0</v>
      </c>
      <c r="J13604" s="0" t="n">
        <f aca="false">+IF(H13604&gt;$L$12418,H13604-$L$12418,0)</f>
        <v>6.5</v>
      </c>
      <c r="K13604" s="0" t="n">
        <f aca="false">+I13604+J13604</f>
        <v>6.5</v>
      </c>
      <c r="L13604" s="32"/>
      <c r="M13604" s="14" t="n">
        <f aca="false">+(L$12416/30.25)+($L$12417*K13604)</f>
        <v>180330.076869504</v>
      </c>
      <c r="T13604" s="0"/>
    </row>
    <row r="13605" customFormat="false" ht="12.75" hidden="false" customHeight="false" outlineLevel="0" collapsed="false">
      <c r="A13605" s="0" t="n">
        <v>1998</v>
      </c>
      <c r="B13605" s="0" t="n">
        <v>3</v>
      </c>
      <c r="C13605" s="0" t="n">
        <v>30</v>
      </c>
      <c r="D13605" s="0" t="n">
        <v>82</v>
      </c>
      <c r="E13605" s="0" t="n">
        <v>59</v>
      </c>
      <c r="F13605" s="0" t="n">
        <v>0</v>
      </c>
      <c r="H13605" s="0" t="n">
        <f aca="false">+(D13605+E13605)/2</f>
        <v>70.5</v>
      </c>
      <c r="I13605" s="0" t="n">
        <f aca="false">+IF(H13605&lt;65,65-H13605,0)</f>
        <v>0</v>
      </c>
      <c r="J13605" s="0" t="n">
        <f aca="false">+IF(H13605&gt;$L$12418,H13605-$L$12418,0)</f>
        <v>5.5</v>
      </c>
      <c r="K13605" s="0" t="n">
        <f aca="false">+I13605+J13605</f>
        <v>5.5</v>
      </c>
      <c r="L13605" s="32"/>
      <c r="M13605" s="14" t="n">
        <f aca="false">+(L$12416/30.25)+($L$12417*K13605)</f>
        <v>153168.632265779</v>
      </c>
      <c r="T13605" s="0"/>
    </row>
    <row r="13606" customFormat="false" ht="12.75" hidden="false" customHeight="false" outlineLevel="0" collapsed="false">
      <c r="A13606" s="0" t="n">
        <v>1998</v>
      </c>
      <c r="B13606" s="0" t="n">
        <v>3</v>
      </c>
      <c r="C13606" s="0" t="n">
        <v>31</v>
      </c>
      <c r="D13606" s="0" t="n">
        <v>86</v>
      </c>
      <c r="E13606" s="0" t="n">
        <v>66</v>
      </c>
      <c r="F13606" s="0" t="n">
        <v>0</v>
      </c>
      <c r="H13606" s="0" t="n">
        <f aca="false">+(D13606+E13606)/2</f>
        <v>76</v>
      </c>
      <c r="I13606" s="0" t="n">
        <f aca="false">+IF(H13606&lt;65,65-H13606,0)</f>
        <v>0</v>
      </c>
      <c r="J13606" s="0" t="n">
        <f aca="false">+IF(H13606&gt;$L$12418,H13606-$L$12418,0)</f>
        <v>11</v>
      </c>
      <c r="K13606" s="0" t="n">
        <f aca="false">+I13606+J13606</f>
        <v>11</v>
      </c>
      <c r="L13606" s="32"/>
      <c r="M13606" s="14" t="n">
        <f aca="false">+(L$12416/30.25)+($L$12417*K13606)</f>
        <v>302556.577586267</v>
      </c>
      <c r="T13606" s="0"/>
    </row>
    <row r="13607" customFormat="false" ht="12.75" hidden="false" customHeight="false" outlineLevel="0" collapsed="false">
      <c r="A13607" s="0" t="n">
        <v>1998</v>
      </c>
      <c r="B13607" s="0" t="n">
        <v>4</v>
      </c>
      <c r="C13607" s="0" t="n">
        <v>1</v>
      </c>
      <c r="D13607" s="0" t="n">
        <v>70</v>
      </c>
      <c r="E13607" s="0" t="n">
        <v>50</v>
      </c>
      <c r="F13607" s="0" t="n">
        <v>178</v>
      </c>
      <c r="H13607" s="0" t="n">
        <f aca="false">+(D13607+E13607)/2</f>
        <v>60</v>
      </c>
      <c r="I13607" s="0" t="n">
        <f aca="false">+IF(H13607&lt;65,65-H13607,0)</f>
        <v>5</v>
      </c>
      <c r="J13607" s="0" t="n">
        <f aca="false">+IF(H13607&gt;$L$12418,H13607-$L$12418,0)</f>
        <v>0</v>
      </c>
      <c r="K13607" s="0" t="n">
        <f aca="false">+I13607+J13607</f>
        <v>5</v>
      </c>
      <c r="L13607" s="32"/>
      <c r="M13607" s="14" t="n">
        <f aca="false">+(L$12416/30.25)+($L$12417*K13607)</f>
        <v>139587.909963917</v>
      </c>
      <c r="T13607" s="0"/>
    </row>
    <row r="13608" customFormat="false" ht="12.75" hidden="false" customHeight="false" outlineLevel="0" collapsed="false">
      <c r="A13608" s="0" t="n">
        <v>1998</v>
      </c>
      <c r="B13608" s="0" t="n">
        <v>4</v>
      </c>
      <c r="C13608" s="0" t="n">
        <v>2</v>
      </c>
      <c r="D13608" s="0" t="n">
        <v>66</v>
      </c>
      <c r="E13608" s="0" t="n">
        <v>49</v>
      </c>
      <c r="F13608" s="0" t="n">
        <v>1</v>
      </c>
      <c r="H13608" s="0" t="n">
        <f aca="false">+(D13608+E13608)/2</f>
        <v>57.5</v>
      </c>
      <c r="I13608" s="0" t="n">
        <f aca="false">+IF(H13608&lt;65,65-H13608,0)</f>
        <v>7.5</v>
      </c>
      <c r="J13608" s="0" t="n">
        <f aca="false">+IF(H13608&gt;$L$12418,H13608-$L$12418,0)</f>
        <v>0</v>
      </c>
      <c r="K13608" s="0" t="n">
        <f aca="false">+I13608+J13608</f>
        <v>7.5</v>
      </c>
      <c r="L13608" s="32"/>
      <c r="M13608" s="14" t="n">
        <f aca="false">+(L$12416/30.25)+($L$12417*K13608)</f>
        <v>207491.52147323</v>
      </c>
      <c r="T13608" s="0"/>
    </row>
    <row r="13609" customFormat="false" ht="12.75" hidden="false" customHeight="false" outlineLevel="0" collapsed="false">
      <c r="A13609" s="0" t="n">
        <v>1998</v>
      </c>
      <c r="B13609" s="0" t="n">
        <v>4</v>
      </c>
      <c r="C13609" s="0" t="n">
        <v>3</v>
      </c>
      <c r="D13609" s="0" t="n">
        <v>60</v>
      </c>
      <c r="E13609" s="0" t="n">
        <v>47</v>
      </c>
      <c r="F13609" s="0" t="n">
        <v>0</v>
      </c>
      <c r="H13609" s="0" t="n">
        <f aca="false">+(D13609+E13609)/2</f>
        <v>53.5</v>
      </c>
      <c r="I13609" s="0" t="n">
        <f aca="false">+IF(H13609&lt;65,65-H13609,0)</f>
        <v>11.5</v>
      </c>
      <c r="J13609" s="0" t="n">
        <f aca="false">+IF(H13609&gt;$L$12418,H13609-$L$12418,0)</f>
        <v>0</v>
      </c>
      <c r="K13609" s="0" t="n">
        <f aca="false">+I13609+J13609</f>
        <v>11.5</v>
      </c>
      <c r="L13609" s="32"/>
      <c r="M13609" s="14" t="n">
        <f aca="false">+(L$12416/30.25)+($L$12417*K13609)</f>
        <v>316137.29988813</v>
      </c>
      <c r="T13609" s="0"/>
    </row>
    <row r="13610" customFormat="false" ht="12.75" hidden="false" customHeight="false" outlineLevel="0" collapsed="false">
      <c r="A13610" s="0" t="n">
        <v>1998</v>
      </c>
      <c r="B13610" s="0" t="n">
        <v>4</v>
      </c>
      <c r="C13610" s="0" t="n">
        <v>4</v>
      </c>
      <c r="D13610" s="0" t="n">
        <v>48</v>
      </c>
      <c r="E13610" s="0" t="n">
        <v>38</v>
      </c>
      <c r="F13610" s="0" t="n">
        <v>0</v>
      </c>
      <c r="H13610" s="0" t="n">
        <f aca="false">+(D13610+E13610)/2</f>
        <v>43</v>
      </c>
      <c r="I13610" s="0" t="n">
        <f aca="false">+IF(H13610&lt;65,65-H13610,0)</f>
        <v>22</v>
      </c>
      <c r="J13610" s="0" t="n">
        <f aca="false">+IF(H13610&gt;$L$12418,H13610-$L$12418,0)</f>
        <v>0</v>
      </c>
      <c r="K13610" s="0" t="n">
        <f aca="false">+I13610+J13610</f>
        <v>22</v>
      </c>
      <c r="L13610" s="32"/>
      <c r="M13610" s="14" t="n">
        <f aca="false">+(L$12416/30.25)+($L$12417*K13610)</f>
        <v>601332.468227243</v>
      </c>
      <c r="T13610" s="0"/>
    </row>
    <row r="13611" customFormat="false" ht="12.75" hidden="false" customHeight="false" outlineLevel="0" collapsed="false">
      <c r="A13611" s="0" t="n">
        <v>1998</v>
      </c>
      <c r="B13611" s="0" t="n">
        <v>4</v>
      </c>
      <c r="C13611" s="0" t="n">
        <v>5</v>
      </c>
      <c r="D13611" s="0" t="n">
        <v>51</v>
      </c>
      <c r="E13611" s="0" t="n">
        <v>37</v>
      </c>
      <c r="F13611" s="0" t="n">
        <v>0</v>
      </c>
      <c r="H13611" s="0" t="n">
        <f aca="false">+(D13611+E13611)/2</f>
        <v>44</v>
      </c>
      <c r="I13611" s="0" t="n">
        <f aca="false">+IF(H13611&lt;65,65-H13611,0)</f>
        <v>21</v>
      </c>
      <c r="J13611" s="0" t="n">
        <f aca="false">+IF(H13611&gt;$L$12418,H13611-$L$12418,0)</f>
        <v>0</v>
      </c>
      <c r="K13611" s="0" t="n">
        <f aca="false">+I13611+J13611</f>
        <v>21</v>
      </c>
      <c r="L13611" s="32"/>
      <c r="M13611" s="14" t="n">
        <f aca="false">+(L$12416/30.25)+($L$12417*K13611)</f>
        <v>574171.023623518</v>
      </c>
      <c r="T13611" s="0"/>
    </row>
    <row r="13612" customFormat="false" ht="12.75" hidden="false" customHeight="false" outlineLevel="0" collapsed="false">
      <c r="A13612" s="0" t="n">
        <v>1998</v>
      </c>
      <c r="B13612" s="0" t="n">
        <v>4</v>
      </c>
      <c r="C13612" s="0" t="n">
        <v>6</v>
      </c>
      <c r="D13612" s="0" t="n">
        <v>58</v>
      </c>
      <c r="E13612" s="0" t="n">
        <v>42</v>
      </c>
      <c r="F13612" s="0" t="n">
        <v>0</v>
      </c>
      <c r="H13612" s="0" t="n">
        <f aca="false">+(D13612+E13612)/2</f>
        <v>50</v>
      </c>
      <c r="I13612" s="0" t="n">
        <f aca="false">+IF(H13612&lt;65,65-H13612,0)</f>
        <v>15</v>
      </c>
      <c r="J13612" s="0" t="n">
        <f aca="false">+IF(H13612&gt;$L$12418,H13612-$L$12418,0)</f>
        <v>0</v>
      </c>
      <c r="K13612" s="0" t="n">
        <f aca="false">+I13612+J13612</f>
        <v>15</v>
      </c>
      <c r="L13612" s="32"/>
      <c r="M13612" s="14" t="n">
        <f aca="false">+(L$12416/30.25)+($L$12417*K13612)</f>
        <v>411202.356001168</v>
      </c>
      <c r="T13612" s="0"/>
    </row>
    <row r="13613" customFormat="false" ht="12.75" hidden="false" customHeight="false" outlineLevel="0" collapsed="false">
      <c r="A13613" s="0" t="n">
        <v>1998</v>
      </c>
      <c r="B13613" s="0" t="n">
        <v>4</v>
      </c>
      <c r="C13613" s="0" t="n">
        <v>7</v>
      </c>
      <c r="D13613" s="0" t="n">
        <v>67</v>
      </c>
      <c r="E13613" s="0" t="n">
        <v>43</v>
      </c>
      <c r="F13613" s="0" t="n">
        <v>0</v>
      </c>
      <c r="H13613" s="0" t="n">
        <f aca="false">+(D13613+E13613)/2</f>
        <v>55</v>
      </c>
      <c r="I13613" s="0" t="n">
        <f aca="false">+IF(H13613&lt;65,65-H13613,0)</f>
        <v>10</v>
      </c>
      <c r="J13613" s="0" t="n">
        <f aca="false">+IF(H13613&gt;$L$12418,H13613-$L$12418,0)</f>
        <v>0</v>
      </c>
      <c r="K13613" s="0" t="n">
        <f aca="false">+I13613+J13613</f>
        <v>10</v>
      </c>
      <c r="L13613" s="32"/>
      <c r="M13613" s="14" t="n">
        <f aca="false">+(L$12416/30.25)+($L$12417*K13613)</f>
        <v>275395.132982542</v>
      </c>
      <c r="T13613" s="0"/>
    </row>
    <row r="13614" customFormat="false" ht="12.75" hidden="false" customHeight="false" outlineLevel="0" collapsed="false">
      <c r="A13614" s="0" t="n">
        <v>1998</v>
      </c>
      <c r="B13614" s="0" t="n">
        <v>4</v>
      </c>
      <c r="C13614" s="0" t="n">
        <v>8</v>
      </c>
      <c r="D13614" s="0" t="n">
        <v>61</v>
      </c>
      <c r="E13614" s="0" t="n">
        <v>48</v>
      </c>
      <c r="F13614" s="0" t="n">
        <v>2</v>
      </c>
      <c r="H13614" s="0" t="n">
        <f aca="false">+(D13614+E13614)/2</f>
        <v>54.5</v>
      </c>
      <c r="I13614" s="0" t="n">
        <f aca="false">+IF(H13614&lt;65,65-H13614,0)</f>
        <v>10.5</v>
      </c>
      <c r="J13614" s="0" t="n">
        <f aca="false">+IF(H13614&gt;$L$12418,H13614-$L$12418,0)</f>
        <v>0</v>
      </c>
      <c r="K13614" s="0" t="n">
        <f aca="false">+I13614+J13614</f>
        <v>10.5</v>
      </c>
      <c r="L13614" s="32"/>
      <c r="M13614" s="14" t="n">
        <f aca="false">+(L$12416/30.25)+($L$12417*K13614)</f>
        <v>288975.855284405</v>
      </c>
      <c r="T13614" s="0"/>
    </row>
    <row r="13615" customFormat="false" ht="12.75" hidden="false" customHeight="false" outlineLevel="0" collapsed="false">
      <c r="A13615" s="0" t="n">
        <v>1998</v>
      </c>
      <c r="B13615" s="0" t="n">
        <v>4</v>
      </c>
      <c r="C13615" s="0" t="n">
        <v>9</v>
      </c>
      <c r="D13615" s="0" t="n">
        <v>50</v>
      </c>
      <c r="E13615" s="0" t="n">
        <v>37</v>
      </c>
      <c r="F13615" s="0" t="n">
        <v>186</v>
      </c>
      <c r="H13615" s="0" t="n">
        <f aca="false">+(D13615+E13615)/2</f>
        <v>43.5</v>
      </c>
      <c r="I13615" s="0" t="n">
        <f aca="false">+IF(H13615&lt;65,65-H13615,0)</f>
        <v>21.5</v>
      </c>
      <c r="J13615" s="0" t="n">
        <f aca="false">+IF(H13615&gt;$L$12418,H13615-$L$12418,0)</f>
        <v>0</v>
      </c>
      <c r="K13615" s="0" t="n">
        <f aca="false">+I13615+J13615</f>
        <v>21.5</v>
      </c>
      <c r="L13615" s="32"/>
      <c r="M13615" s="14" t="n">
        <f aca="false">+(L$12416/30.25)+($L$12417*K13615)</f>
        <v>587751.745925381</v>
      </c>
      <c r="T13615" s="0"/>
    </row>
    <row r="13616" customFormat="false" ht="12.75" hidden="false" customHeight="false" outlineLevel="0" collapsed="false">
      <c r="A13616" s="0" t="n">
        <v>1998</v>
      </c>
      <c r="B13616" s="0" t="n">
        <v>4</v>
      </c>
      <c r="C13616" s="0" t="n">
        <v>10</v>
      </c>
      <c r="D13616" s="0" t="n">
        <v>57</v>
      </c>
      <c r="E13616" s="0" t="n">
        <v>36</v>
      </c>
      <c r="F13616" s="0" t="n">
        <v>29</v>
      </c>
      <c r="H13616" s="0" t="n">
        <f aca="false">+(D13616+E13616)/2</f>
        <v>46.5</v>
      </c>
      <c r="I13616" s="0" t="n">
        <f aca="false">+IF(H13616&lt;65,65-H13616,0)</f>
        <v>18.5</v>
      </c>
      <c r="J13616" s="0" t="n">
        <f aca="false">+IF(H13616&gt;$L$12418,H13616-$L$12418,0)</f>
        <v>0</v>
      </c>
      <c r="K13616" s="0" t="n">
        <f aca="false">+I13616+J13616</f>
        <v>18.5</v>
      </c>
      <c r="L13616" s="32"/>
      <c r="M13616" s="14" t="n">
        <f aca="false">+(L$12416/30.25)+($L$12417*K13616)</f>
        <v>506267.412114206</v>
      </c>
      <c r="T13616" s="0"/>
    </row>
    <row r="13617" customFormat="false" ht="12.75" hidden="false" customHeight="false" outlineLevel="0" collapsed="false">
      <c r="A13617" s="0" t="n">
        <v>1998</v>
      </c>
      <c r="B13617" s="0" t="n">
        <v>4</v>
      </c>
      <c r="C13617" s="0" t="n">
        <v>11</v>
      </c>
      <c r="D13617" s="0" t="n">
        <v>62</v>
      </c>
      <c r="E13617" s="0" t="n">
        <v>41</v>
      </c>
      <c r="F13617" s="0" t="n">
        <v>0</v>
      </c>
      <c r="H13617" s="0" t="n">
        <f aca="false">+(D13617+E13617)/2</f>
        <v>51.5</v>
      </c>
      <c r="I13617" s="0" t="n">
        <f aca="false">+IF(H13617&lt;65,65-H13617,0)</f>
        <v>13.5</v>
      </c>
      <c r="J13617" s="0" t="n">
        <f aca="false">+IF(H13617&gt;$L$12418,H13617-$L$12418,0)</f>
        <v>0</v>
      </c>
      <c r="K13617" s="0" t="n">
        <f aca="false">+I13617+J13617</f>
        <v>13.5</v>
      </c>
      <c r="L13617" s="32"/>
      <c r="M13617" s="14" t="n">
        <f aca="false">+(L$12416/30.25)+($L$12417*K13617)</f>
        <v>370460.18909558</v>
      </c>
      <c r="T13617" s="0"/>
    </row>
    <row r="13618" customFormat="false" ht="12.75" hidden="false" customHeight="false" outlineLevel="0" collapsed="false">
      <c r="A13618" s="0" t="n">
        <v>1998</v>
      </c>
      <c r="B13618" s="0" t="n">
        <v>4</v>
      </c>
      <c r="C13618" s="0" t="n">
        <v>12</v>
      </c>
      <c r="D13618" s="0" t="n">
        <v>61</v>
      </c>
      <c r="E13618" s="0" t="n">
        <v>44</v>
      </c>
      <c r="F13618" s="0" t="n">
        <v>0</v>
      </c>
      <c r="H13618" s="0" t="n">
        <f aca="false">+(D13618+E13618)/2</f>
        <v>52.5</v>
      </c>
      <c r="I13618" s="0" t="n">
        <f aca="false">+IF(H13618&lt;65,65-H13618,0)</f>
        <v>12.5</v>
      </c>
      <c r="J13618" s="0" t="n">
        <f aca="false">+IF(H13618&gt;$L$12418,H13618-$L$12418,0)</f>
        <v>0</v>
      </c>
      <c r="K13618" s="0" t="n">
        <f aca="false">+I13618+J13618</f>
        <v>12.5</v>
      </c>
      <c r="L13618" s="32"/>
      <c r="M13618" s="14" t="n">
        <f aca="false">+(L$12416/30.25)+($L$12417*K13618)</f>
        <v>343298.744491855</v>
      </c>
      <c r="T13618" s="0"/>
    </row>
    <row r="13619" customFormat="false" ht="12.75" hidden="false" customHeight="false" outlineLevel="0" collapsed="false">
      <c r="A13619" s="0" t="n">
        <v>1998</v>
      </c>
      <c r="B13619" s="0" t="n">
        <v>4</v>
      </c>
      <c r="C13619" s="0" t="n">
        <v>13</v>
      </c>
      <c r="D13619" s="0" t="n">
        <v>70</v>
      </c>
      <c r="E13619" s="0" t="n">
        <v>45</v>
      </c>
      <c r="F13619" s="0" t="n">
        <v>0</v>
      </c>
      <c r="H13619" s="0" t="n">
        <f aca="false">+(D13619+E13619)/2</f>
        <v>57.5</v>
      </c>
      <c r="I13619" s="0" t="n">
        <f aca="false">+IF(H13619&lt;65,65-H13619,0)</f>
        <v>7.5</v>
      </c>
      <c r="J13619" s="0" t="n">
        <f aca="false">+IF(H13619&gt;$L$12418,H13619-$L$12418,0)</f>
        <v>0</v>
      </c>
      <c r="K13619" s="0" t="n">
        <f aca="false">+I13619+J13619</f>
        <v>7.5</v>
      </c>
      <c r="L13619" s="32"/>
      <c r="M13619" s="14" t="n">
        <f aca="false">+(L$12416/30.25)+($L$12417*K13619)</f>
        <v>207491.52147323</v>
      </c>
      <c r="T13619" s="0"/>
    </row>
    <row r="13620" customFormat="false" ht="12.75" hidden="false" customHeight="false" outlineLevel="0" collapsed="false">
      <c r="A13620" s="0" t="n">
        <v>1998</v>
      </c>
      <c r="B13620" s="0" t="n">
        <v>4</v>
      </c>
      <c r="C13620" s="0" t="n">
        <v>14</v>
      </c>
      <c r="D13620" s="0" t="n">
        <v>64</v>
      </c>
      <c r="E13620" s="0" t="n">
        <v>49</v>
      </c>
      <c r="F13620" s="0" t="n">
        <v>0</v>
      </c>
      <c r="H13620" s="0" t="n">
        <f aca="false">+(D13620+E13620)/2</f>
        <v>56.5</v>
      </c>
      <c r="I13620" s="0" t="n">
        <f aca="false">+IF(H13620&lt;65,65-H13620,0)</f>
        <v>8.5</v>
      </c>
      <c r="J13620" s="0" t="n">
        <f aca="false">+IF(H13620&gt;$L$12418,H13620-$L$12418,0)</f>
        <v>0</v>
      </c>
      <c r="K13620" s="0" t="n">
        <f aca="false">+I13620+J13620</f>
        <v>8.5</v>
      </c>
      <c r="L13620" s="32"/>
      <c r="M13620" s="14" t="n">
        <f aca="false">+(L$12416/30.25)+($L$12417*K13620)</f>
        <v>234652.966076955</v>
      </c>
      <c r="T13620" s="0"/>
    </row>
    <row r="13621" customFormat="false" ht="12.75" hidden="false" customHeight="false" outlineLevel="0" collapsed="false">
      <c r="A13621" s="0" t="n">
        <v>1998</v>
      </c>
      <c r="B13621" s="0" t="n">
        <v>4</v>
      </c>
      <c r="C13621" s="0" t="n">
        <v>15</v>
      </c>
      <c r="D13621" s="0" t="n">
        <v>62</v>
      </c>
      <c r="E13621" s="0" t="n">
        <v>48</v>
      </c>
      <c r="F13621" s="0" t="n">
        <v>9</v>
      </c>
      <c r="H13621" s="0" t="n">
        <f aca="false">+(D13621+E13621)/2</f>
        <v>55</v>
      </c>
      <c r="I13621" s="0" t="n">
        <f aca="false">+IF(H13621&lt;65,65-H13621,0)</f>
        <v>10</v>
      </c>
      <c r="J13621" s="0" t="n">
        <f aca="false">+IF(H13621&gt;$L$12418,H13621-$L$12418,0)</f>
        <v>0</v>
      </c>
      <c r="K13621" s="0" t="n">
        <f aca="false">+I13621+J13621</f>
        <v>10</v>
      </c>
      <c r="L13621" s="32"/>
      <c r="M13621" s="14" t="n">
        <f aca="false">+(L$12416/30.25)+($L$12417*K13621)</f>
        <v>275395.132982542</v>
      </c>
      <c r="T13621" s="0"/>
    </row>
    <row r="13622" customFormat="false" ht="12.75" hidden="false" customHeight="false" outlineLevel="0" collapsed="false">
      <c r="A13622" s="0" t="n">
        <v>1998</v>
      </c>
      <c r="B13622" s="0" t="n">
        <v>4</v>
      </c>
      <c r="C13622" s="0" t="n">
        <v>16</v>
      </c>
      <c r="D13622" s="0" t="n">
        <v>58</v>
      </c>
      <c r="E13622" s="0" t="n">
        <v>49</v>
      </c>
      <c r="F13622" s="0" t="n">
        <v>0</v>
      </c>
      <c r="H13622" s="0" t="n">
        <f aca="false">+(D13622+E13622)/2</f>
        <v>53.5</v>
      </c>
      <c r="I13622" s="0" t="n">
        <f aca="false">+IF(H13622&lt;65,65-H13622,0)</f>
        <v>11.5</v>
      </c>
      <c r="J13622" s="0" t="n">
        <f aca="false">+IF(H13622&gt;$L$12418,H13622-$L$12418,0)</f>
        <v>0</v>
      </c>
      <c r="K13622" s="0" t="n">
        <f aca="false">+I13622+J13622</f>
        <v>11.5</v>
      </c>
      <c r="L13622" s="32"/>
      <c r="M13622" s="14" t="n">
        <f aca="false">+(L$12416/30.25)+($L$12417*K13622)</f>
        <v>316137.29988813</v>
      </c>
      <c r="T13622" s="0"/>
    </row>
    <row r="13623" customFormat="false" ht="12.75" hidden="false" customHeight="false" outlineLevel="0" collapsed="false">
      <c r="A13623" s="0" t="n">
        <v>1998</v>
      </c>
      <c r="B13623" s="0" t="n">
        <v>4</v>
      </c>
      <c r="C13623" s="0" t="n">
        <v>17</v>
      </c>
      <c r="D13623" s="0" t="n">
        <v>71</v>
      </c>
      <c r="E13623" s="0" t="n">
        <v>54</v>
      </c>
      <c r="F13623" s="0" t="n">
        <v>77</v>
      </c>
      <c r="H13623" s="0" t="n">
        <f aca="false">+(D13623+E13623)/2</f>
        <v>62.5</v>
      </c>
      <c r="I13623" s="0" t="n">
        <f aca="false">+IF(H13623&lt;65,65-H13623,0)</f>
        <v>2.5</v>
      </c>
      <c r="J13623" s="0" t="n">
        <f aca="false">+IF(H13623&gt;$L$12418,H13623-$L$12418,0)</f>
        <v>0</v>
      </c>
      <c r="K13623" s="0" t="n">
        <f aca="false">+I13623+J13623</f>
        <v>2.5</v>
      </c>
      <c r="L13623" s="32"/>
      <c r="M13623" s="14" t="n">
        <f aca="false">+(L$12416/30.25)+($L$12417*K13623)</f>
        <v>71684.2984546041</v>
      </c>
      <c r="T13623" s="0"/>
    </row>
    <row r="13624" customFormat="false" ht="12.75" hidden="false" customHeight="false" outlineLevel="0" collapsed="false">
      <c r="A13624" s="0" t="n">
        <v>1998</v>
      </c>
      <c r="B13624" s="0" t="n">
        <v>4</v>
      </c>
      <c r="C13624" s="0" t="n">
        <v>18</v>
      </c>
      <c r="D13624" s="0" t="n">
        <v>68</v>
      </c>
      <c r="E13624" s="0" t="n">
        <v>45</v>
      </c>
      <c r="F13624" s="0" t="n">
        <v>0</v>
      </c>
      <c r="H13624" s="0" t="n">
        <f aca="false">+(D13624+E13624)/2</f>
        <v>56.5</v>
      </c>
      <c r="I13624" s="0" t="n">
        <f aca="false">+IF(H13624&lt;65,65-H13624,0)</f>
        <v>8.5</v>
      </c>
      <c r="J13624" s="0" t="n">
        <f aca="false">+IF(H13624&gt;$L$12418,H13624-$L$12418,0)</f>
        <v>0</v>
      </c>
      <c r="K13624" s="0" t="n">
        <f aca="false">+I13624+J13624</f>
        <v>8.5</v>
      </c>
      <c r="L13624" s="32"/>
      <c r="M13624" s="14" t="n">
        <f aca="false">+(L$12416/30.25)+($L$12417*K13624)</f>
        <v>234652.966076955</v>
      </c>
      <c r="T13624" s="0"/>
    </row>
    <row r="13625" customFormat="false" ht="12.75" hidden="false" customHeight="false" outlineLevel="0" collapsed="false">
      <c r="A13625" s="0" t="n">
        <v>1998</v>
      </c>
      <c r="B13625" s="0" t="n">
        <v>4</v>
      </c>
      <c r="C13625" s="0" t="n">
        <v>19</v>
      </c>
      <c r="D13625" s="0" t="n">
        <v>58</v>
      </c>
      <c r="E13625" s="0" t="n">
        <v>47</v>
      </c>
      <c r="F13625" s="0" t="n">
        <v>82</v>
      </c>
      <c r="H13625" s="0" t="n">
        <f aca="false">+(D13625+E13625)/2</f>
        <v>52.5</v>
      </c>
      <c r="I13625" s="0" t="n">
        <f aca="false">+IF(H13625&lt;65,65-H13625,0)</f>
        <v>12.5</v>
      </c>
      <c r="J13625" s="0" t="n">
        <f aca="false">+IF(H13625&gt;$L$12418,H13625-$L$12418,0)</f>
        <v>0</v>
      </c>
      <c r="K13625" s="0" t="n">
        <f aca="false">+I13625+J13625</f>
        <v>12.5</v>
      </c>
      <c r="L13625" s="32"/>
      <c r="M13625" s="14" t="n">
        <f aca="false">+(L$12416/30.25)+($L$12417*K13625)</f>
        <v>343298.744491855</v>
      </c>
      <c r="T13625" s="0"/>
    </row>
    <row r="13626" customFormat="false" ht="12.75" hidden="false" customHeight="false" outlineLevel="0" collapsed="false">
      <c r="A13626" s="0" t="n">
        <v>1998</v>
      </c>
      <c r="B13626" s="0" t="n">
        <v>4</v>
      </c>
      <c r="C13626" s="0" t="n">
        <v>20</v>
      </c>
      <c r="D13626" s="0" t="n">
        <v>58</v>
      </c>
      <c r="E13626" s="0" t="n">
        <v>47</v>
      </c>
      <c r="F13626" s="0" t="n">
        <v>3</v>
      </c>
      <c r="H13626" s="0" t="n">
        <f aca="false">+(D13626+E13626)/2</f>
        <v>52.5</v>
      </c>
      <c r="I13626" s="0" t="n">
        <f aca="false">+IF(H13626&lt;65,65-H13626,0)</f>
        <v>12.5</v>
      </c>
      <c r="J13626" s="0" t="n">
        <f aca="false">+IF(H13626&gt;$L$12418,H13626-$L$12418,0)</f>
        <v>0</v>
      </c>
      <c r="K13626" s="0" t="n">
        <f aca="false">+I13626+J13626</f>
        <v>12.5</v>
      </c>
      <c r="L13626" s="32"/>
      <c r="M13626" s="14" t="n">
        <f aca="false">+(L$12416/30.25)+($L$12417*K13626)</f>
        <v>343298.744491855</v>
      </c>
      <c r="T13626" s="0"/>
    </row>
    <row r="13627" customFormat="false" ht="12.75" hidden="false" customHeight="false" outlineLevel="0" collapsed="false">
      <c r="A13627" s="0" t="n">
        <v>1998</v>
      </c>
      <c r="B13627" s="0" t="n">
        <v>4</v>
      </c>
      <c r="C13627" s="0" t="n">
        <v>21</v>
      </c>
      <c r="D13627" s="0" t="n">
        <v>70</v>
      </c>
      <c r="E13627" s="0" t="n">
        <v>48</v>
      </c>
      <c r="F13627" s="0" t="n">
        <v>0</v>
      </c>
      <c r="H13627" s="0" t="n">
        <f aca="false">+(D13627+E13627)/2</f>
        <v>59</v>
      </c>
      <c r="I13627" s="0" t="n">
        <f aca="false">+IF(H13627&lt;65,65-H13627,0)</f>
        <v>6</v>
      </c>
      <c r="J13627" s="0" t="n">
        <f aca="false">+IF(H13627&gt;$L$12418,H13627-$L$12418,0)</f>
        <v>0</v>
      </c>
      <c r="K13627" s="0" t="n">
        <f aca="false">+I13627+J13627</f>
        <v>6</v>
      </c>
      <c r="L13627" s="32"/>
      <c r="M13627" s="14" t="n">
        <f aca="false">+(L$12416/30.25)+($L$12417*K13627)</f>
        <v>166749.354567642</v>
      </c>
      <c r="T13627" s="0"/>
    </row>
    <row r="13628" customFormat="false" ht="12.75" hidden="false" customHeight="false" outlineLevel="0" collapsed="false">
      <c r="A13628" s="0" t="n">
        <v>1998</v>
      </c>
      <c r="B13628" s="0" t="n">
        <v>4</v>
      </c>
      <c r="C13628" s="0" t="n">
        <v>22</v>
      </c>
      <c r="D13628" s="0" t="n">
        <v>69</v>
      </c>
      <c r="E13628" s="0" t="n">
        <v>50</v>
      </c>
      <c r="F13628" s="0" t="n">
        <v>0</v>
      </c>
      <c r="H13628" s="0" t="n">
        <f aca="false">+(D13628+E13628)/2</f>
        <v>59.5</v>
      </c>
      <c r="I13628" s="0" t="n">
        <f aca="false">+IF(H13628&lt;65,65-H13628,0)</f>
        <v>5.5</v>
      </c>
      <c r="J13628" s="0" t="n">
        <f aca="false">+IF(H13628&gt;$L$12418,H13628-$L$12418,0)</f>
        <v>0</v>
      </c>
      <c r="K13628" s="0" t="n">
        <f aca="false">+I13628+J13628</f>
        <v>5.5</v>
      </c>
      <c r="L13628" s="32"/>
      <c r="M13628" s="14" t="n">
        <f aca="false">+(L$12416/30.25)+($L$12417*K13628)</f>
        <v>153168.632265779</v>
      </c>
      <c r="T13628" s="0"/>
    </row>
    <row r="13629" customFormat="false" ht="12.75" hidden="false" customHeight="false" outlineLevel="0" collapsed="false">
      <c r="A13629" s="0" t="n">
        <v>1998</v>
      </c>
      <c r="B13629" s="0" t="n">
        <v>4</v>
      </c>
      <c r="C13629" s="0" t="n">
        <v>23</v>
      </c>
      <c r="D13629" s="0" t="n">
        <v>54</v>
      </c>
      <c r="E13629" s="0" t="n">
        <v>45</v>
      </c>
      <c r="F13629" s="0" t="n">
        <v>82</v>
      </c>
      <c r="H13629" s="0" t="n">
        <f aca="false">+(D13629+E13629)/2</f>
        <v>49.5</v>
      </c>
      <c r="I13629" s="0" t="n">
        <f aca="false">+IF(H13629&lt;65,65-H13629,0)</f>
        <v>15.5</v>
      </c>
      <c r="J13629" s="0" t="n">
        <f aca="false">+IF(H13629&gt;$L$12418,H13629-$L$12418,0)</f>
        <v>0</v>
      </c>
      <c r="K13629" s="0" t="n">
        <f aca="false">+I13629+J13629</f>
        <v>15.5</v>
      </c>
      <c r="L13629" s="32"/>
      <c r="M13629" s="14" t="n">
        <f aca="false">+(L$12416/30.25)+($L$12417*K13629)</f>
        <v>424783.07830303</v>
      </c>
      <c r="T13629" s="0"/>
    </row>
    <row r="13630" customFormat="false" ht="12.75" hidden="false" customHeight="false" outlineLevel="0" collapsed="false">
      <c r="A13630" s="0" t="n">
        <v>1998</v>
      </c>
      <c r="B13630" s="0" t="n">
        <v>4</v>
      </c>
      <c r="C13630" s="0" t="n">
        <v>24</v>
      </c>
      <c r="D13630" s="0" t="n">
        <v>73</v>
      </c>
      <c r="E13630" s="0" t="n">
        <v>46</v>
      </c>
      <c r="F13630" s="0" t="n">
        <v>3</v>
      </c>
      <c r="H13630" s="0" t="n">
        <f aca="false">+(D13630+E13630)/2</f>
        <v>59.5</v>
      </c>
      <c r="I13630" s="0" t="n">
        <f aca="false">+IF(H13630&lt;65,65-H13630,0)</f>
        <v>5.5</v>
      </c>
      <c r="J13630" s="0" t="n">
        <f aca="false">+IF(H13630&gt;$L$12418,H13630-$L$12418,0)</f>
        <v>0</v>
      </c>
      <c r="K13630" s="0" t="n">
        <f aca="false">+I13630+J13630</f>
        <v>5.5</v>
      </c>
      <c r="L13630" s="32"/>
      <c r="M13630" s="14" t="n">
        <f aca="false">+(L$12416/30.25)+($L$12417*K13630)</f>
        <v>153168.632265779</v>
      </c>
      <c r="T13630" s="0"/>
    </row>
    <row r="13631" customFormat="false" ht="12.75" hidden="false" customHeight="false" outlineLevel="0" collapsed="false">
      <c r="A13631" s="0" t="n">
        <v>1998</v>
      </c>
      <c r="B13631" s="0" t="n">
        <v>4</v>
      </c>
      <c r="C13631" s="0" t="n">
        <v>25</v>
      </c>
      <c r="D13631" s="0" t="n">
        <v>66</v>
      </c>
      <c r="E13631" s="0" t="n">
        <v>54</v>
      </c>
      <c r="F13631" s="0" t="n">
        <v>0</v>
      </c>
      <c r="H13631" s="0" t="n">
        <f aca="false">+(D13631+E13631)/2</f>
        <v>60</v>
      </c>
      <c r="I13631" s="0" t="n">
        <f aca="false">+IF(H13631&lt;65,65-H13631,0)</f>
        <v>5</v>
      </c>
      <c r="J13631" s="0" t="n">
        <f aca="false">+IF(H13631&gt;$L$12418,H13631-$L$12418,0)</f>
        <v>0</v>
      </c>
      <c r="K13631" s="0" t="n">
        <f aca="false">+I13631+J13631</f>
        <v>5</v>
      </c>
      <c r="L13631" s="32"/>
      <c r="M13631" s="14" t="n">
        <f aca="false">+(L$12416/30.25)+($L$12417*K13631)</f>
        <v>139587.909963917</v>
      </c>
      <c r="T13631" s="0"/>
    </row>
    <row r="13632" customFormat="false" ht="12.75" hidden="false" customHeight="false" outlineLevel="0" collapsed="false">
      <c r="A13632" s="0" t="n">
        <v>1998</v>
      </c>
      <c r="B13632" s="0" t="n">
        <v>4</v>
      </c>
      <c r="C13632" s="0" t="n">
        <v>26</v>
      </c>
      <c r="D13632" s="0" t="n">
        <v>54</v>
      </c>
      <c r="E13632" s="0" t="n">
        <v>42</v>
      </c>
      <c r="F13632" s="0" t="n">
        <v>53</v>
      </c>
      <c r="H13632" s="0" t="n">
        <f aca="false">+(D13632+E13632)/2</f>
        <v>48</v>
      </c>
      <c r="I13632" s="0" t="n">
        <f aca="false">+IF(H13632&lt;65,65-H13632,0)</f>
        <v>17</v>
      </c>
      <c r="J13632" s="0" t="n">
        <f aca="false">+IF(H13632&gt;$L$12418,H13632-$L$12418,0)</f>
        <v>0</v>
      </c>
      <c r="K13632" s="0" t="n">
        <f aca="false">+I13632+J13632</f>
        <v>17</v>
      </c>
      <c r="L13632" s="32"/>
      <c r="M13632" s="14" t="n">
        <f aca="false">+(L$12416/30.25)+($L$12417*K13632)</f>
        <v>465525.245208618</v>
      </c>
      <c r="T13632" s="0"/>
    </row>
    <row r="13633" customFormat="false" ht="12.75" hidden="false" customHeight="false" outlineLevel="0" collapsed="false">
      <c r="A13633" s="0" t="n">
        <v>1998</v>
      </c>
      <c r="B13633" s="0" t="n">
        <v>4</v>
      </c>
      <c r="C13633" s="0" t="n">
        <v>27</v>
      </c>
      <c r="D13633" s="0" t="n">
        <v>57</v>
      </c>
      <c r="E13633" s="0" t="n">
        <v>41</v>
      </c>
      <c r="F13633" s="0" t="n">
        <v>0</v>
      </c>
      <c r="H13633" s="0" t="n">
        <f aca="false">+(D13633+E13633)/2</f>
        <v>49</v>
      </c>
      <c r="I13633" s="0" t="n">
        <f aca="false">+IF(H13633&lt;65,65-H13633,0)</f>
        <v>16</v>
      </c>
      <c r="J13633" s="0" t="n">
        <f aca="false">+IF(H13633&gt;$L$12418,H13633-$L$12418,0)</f>
        <v>0</v>
      </c>
      <c r="K13633" s="0" t="n">
        <f aca="false">+I13633+J13633</f>
        <v>16</v>
      </c>
      <c r="L13633" s="32"/>
      <c r="M13633" s="14" t="n">
        <f aca="false">+(L$12416/30.25)+($L$12417*K13633)</f>
        <v>438363.800604893</v>
      </c>
      <c r="T13633" s="0"/>
    </row>
    <row r="13634" customFormat="false" ht="12.75" hidden="false" customHeight="false" outlineLevel="0" collapsed="false">
      <c r="A13634" s="0" t="n">
        <v>1998</v>
      </c>
      <c r="B13634" s="0" t="n">
        <v>4</v>
      </c>
      <c r="C13634" s="0" t="n">
        <v>28</v>
      </c>
      <c r="D13634" s="0" t="n">
        <v>63</v>
      </c>
      <c r="E13634" s="0" t="n">
        <v>41</v>
      </c>
      <c r="F13634" s="0" t="n">
        <v>0</v>
      </c>
      <c r="H13634" s="0" t="n">
        <f aca="false">+(D13634+E13634)/2</f>
        <v>52</v>
      </c>
      <c r="I13634" s="0" t="n">
        <f aca="false">+IF(H13634&lt;65,65-H13634,0)</f>
        <v>13</v>
      </c>
      <c r="J13634" s="0" t="n">
        <f aca="false">+IF(H13634&gt;$L$12418,H13634-$L$12418,0)</f>
        <v>0</v>
      </c>
      <c r="K13634" s="0" t="n">
        <f aca="false">+I13634+J13634</f>
        <v>13</v>
      </c>
      <c r="L13634" s="32"/>
      <c r="M13634" s="14" t="n">
        <f aca="false">+(L$12416/30.25)+($L$12417*K13634)</f>
        <v>356879.466793718</v>
      </c>
      <c r="T13634" s="0"/>
    </row>
    <row r="13635" customFormat="false" ht="12.75" hidden="false" customHeight="false" outlineLevel="0" collapsed="false">
      <c r="A13635" s="0" t="n">
        <v>1998</v>
      </c>
      <c r="B13635" s="0" t="n">
        <v>4</v>
      </c>
      <c r="C13635" s="0" t="n">
        <v>29</v>
      </c>
      <c r="D13635" s="0" t="n">
        <v>73</v>
      </c>
      <c r="E13635" s="0" t="n">
        <v>47</v>
      </c>
      <c r="F13635" s="0" t="n">
        <v>0</v>
      </c>
      <c r="H13635" s="0" t="n">
        <f aca="false">+(D13635+E13635)/2</f>
        <v>60</v>
      </c>
      <c r="I13635" s="0" t="n">
        <f aca="false">+IF(H13635&lt;65,65-H13635,0)</f>
        <v>5</v>
      </c>
      <c r="J13635" s="0" t="n">
        <f aca="false">+IF(H13635&gt;$L$12418,H13635-$L$12418,0)</f>
        <v>0</v>
      </c>
      <c r="K13635" s="0" t="n">
        <f aca="false">+I13635+J13635</f>
        <v>5</v>
      </c>
      <c r="L13635" s="32"/>
      <c r="M13635" s="14" t="n">
        <f aca="false">+(L$12416/30.25)+($L$12417*K13635)</f>
        <v>139587.909963917</v>
      </c>
      <c r="T13635" s="0"/>
    </row>
    <row r="13636" customFormat="false" ht="12.75" hidden="false" customHeight="false" outlineLevel="0" collapsed="false">
      <c r="A13636" s="0" t="n">
        <v>1998</v>
      </c>
      <c r="B13636" s="0" t="n">
        <v>4</v>
      </c>
      <c r="C13636" s="0" t="n">
        <v>30</v>
      </c>
      <c r="D13636" s="0" t="n">
        <v>71</v>
      </c>
      <c r="E13636" s="0" t="n">
        <v>58</v>
      </c>
      <c r="F13636" s="0" t="n">
        <v>0</v>
      </c>
      <c r="H13636" s="0" t="n">
        <f aca="false">+(D13636+E13636)/2</f>
        <v>64.5</v>
      </c>
      <c r="I13636" s="0" t="n">
        <f aca="false">+IF(H13636&lt;65,65-H13636,0)</f>
        <v>0.5</v>
      </c>
      <c r="J13636" s="0" t="n">
        <f aca="false">+IF(H13636&gt;$L$12418,H13636-$L$12418,0)</f>
        <v>0</v>
      </c>
      <c r="K13636" s="0" t="n">
        <f aca="false">+I13636+J13636</f>
        <v>0.5</v>
      </c>
      <c r="L13636" s="32"/>
      <c r="M13636" s="14" t="n">
        <f aca="false">+(L$12416/30.25)+($L$12417*K13636)</f>
        <v>17361.4092471539</v>
      </c>
      <c r="T13636" s="0"/>
    </row>
    <row r="13637" customFormat="false" ht="12.75" hidden="false" customHeight="false" outlineLevel="0" collapsed="false">
      <c r="A13637" s="0" t="n">
        <v>1998</v>
      </c>
      <c r="B13637" s="0" t="n">
        <v>5</v>
      </c>
      <c r="C13637" s="0" t="n">
        <v>1</v>
      </c>
      <c r="D13637" s="0" t="n">
        <v>66</v>
      </c>
      <c r="E13637" s="0" t="n">
        <v>55</v>
      </c>
      <c r="F13637" s="0" t="n">
        <v>58</v>
      </c>
      <c r="H13637" s="0" t="n">
        <f aca="false">+(D13637+E13637)/2</f>
        <v>60.5</v>
      </c>
      <c r="I13637" s="0" t="n">
        <f aca="false">+IF(H13637&lt;65,65-H13637,0)</f>
        <v>4.5</v>
      </c>
      <c r="J13637" s="0" t="n">
        <f aca="false">+IF(H13637&gt;$L$12418,H13637-$L$12418,0)</f>
        <v>0</v>
      </c>
      <c r="K13637" s="0" t="n">
        <f aca="false">+I13637+J13637</f>
        <v>4.5</v>
      </c>
      <c r="L13637" s="32"/>
      <c r="M13637" s="14" t="n">
        <f aca="false">+(L$12416/30.25)+($L$12417*K13637)</f>
        <v>126007.187662054</v>
      </c>
      <c r="T13637" s="0"/>
    </row>
    <row r="13638" customFormat="false" ht="12.75" hidden="false" customHeight="false" outlineLevel="0" collapsed="false">
      <c r="A13638" s="0" t="n">
        <v>1998</v>
      </c>
      <c r="B13638" s="0" t="n">
        <v>5</v>
      </c>
      <c r="C13638" s="0" t="n">
        <v>2</v>
      </c>
      <c r="D13638" s="0" t="n">
        <v>71</v>
      </c>
      <c r="E13638" s="0" t="n">
        <v>54</v>
      </c>
      <c r="F13638" s="0" t="n">
        <v>25</v>
      </c>
      <c r="H13638" s="0" t="n">
        <f aca="false">+(D13638+E13638)/2</f>
        <v>62.5</v>
      </c>
      <c r="I13638" s="0" t="n">
        <f aca="false">+IF(H13638&lt;65,65-H13638,0)</f>
        <v>2.5</v>
      </c>
      <c r="J13638" s="0" t="n">
        <f aca="false">+IF(H13638&gt;$L$12418,H13638-$L$12418,0)</f>
        <v>0</v>
      </c>
      <c r="K13638" s="0" t="n">
        <f aca="false">+I13638+J13638</f>
        <v>2.5</v>
      </c>
      <c r="L13638" s="32"/>
      <c r="M13638" s="14" t="n">
        <f aca="false">+(L$12416/30.25)+($L$12417*K13638)</f>
        <v>71684.2984546041</v>
      </c>
      <c r="T13638" s="0"/>
    </row>
    <row r="13639" customFormat="false" ht="12.75" hidden="false" customHeight="false" outlineLevel="0" collapsed="false">
      <c r="A13639" s="0" t="n">
        <v>1998</v>
      </c>
      <c r="B13639" s="0" t="n">
        <v>5</v>
      </c>
      <c r="C13639" s="0" t="n">
        <v>3</v>
      </c>
      <c r="D13639" s="0" t="n">
        <v>67</v>
      </c>
      <c r="E13639" s="0" t="n">
        <v>53</v>
      </c>
      <c r="F13639" s="0" t="n">
        <v>10</v>
      </c>
      <c r="H13639" s="0" t="n">
        <f aca="false">+(D13639+E13639)/2</f>
        <v>60</v>
      </c>
      <c r="I13639" s="0" t="n">
        <f aca="false">+IF(H13639&lt;65,65-H13639,0)</f>
        <v>5</v>
      </c>
      <c r="J13639" s="0" t="n">
        <f aca="false">+IF(H13639&gt;$L$12418,H13639-$L$12418,0)</f>
        <v>0</v>
      </c>
      <c r="K13639" s="0" t="n">
        <f aca="false">+I13639+J13639</f>
        <v>5</v>
      </c>
      <c r="L13639" s="32"/>
      <c r="M13639" s="14" t="n">
        <f aca="false">+(L$12416/30.25)+($L$12417*K13639)</f>
        <v>139587.909963917</v>
      </c>
      <c r="T13639" s="0"/>
    </row>
    <row r="13640" customFormat="false" ht="12.75" hidden="false" customHeight="false" outlineLevel="0" collapsed="false">
      <c r="A13640" s="0" t="n">
        <v>1998</v>
      </c>
      <c r="B13640" s="0" t="n">
        <v>5</v>
      </c>
      <c r="C13640" s="0" t="n">
        <v>4</v>
      </c>
      <c r="D13640" s="0" t="n">
        <v>62</v>
      </c>
      <c r="E13640" s="0" t="n">
        <v>55</v>
      </c>
      <c r="F13640" s="0" t="n">
        <v>0</v>
      </c>
      <c r="H13640" s="0" t="n">
        <f aca="false">+(D13640+E13640)/2</f>
        <v>58.5</v>
      </c>
      <c r="I13640" s="0" t="n">
        <f aca="false">+IF(H13640&lt;65,65-H13640,0)</f>
        <v>6.5</v>
      </c>
      <c r="J13640" s="0" t="n">
        <f aca="false">+IF(H13640&gt;$L$12418,H13640-$L$12418,0)</f>
        <v>0</v>
      </c>
      <c r="K13640" s="0" t="n">
        <f aca="false">+I13640+J13640</f>
        <v>6.5</v>
      </c>
      <c r="L13640" s="32"/>
      <c r="M13640" s="14" t="n">
        <f aca="false">+(L$12416/30.25)+($L$12417*K13640)</f>
        <v>180330.076869504</v>
      </c>
      <c r="T13640" s="0"/>
    </row>
    <row r="13641" customFormat="false" ht="12.75" hidden="false" customHeight="false" outlineLevel="0" collapsed="false">
      <c r="A13641" s="0" t="n">
        <v>1998</v>
      </c>
      <c r="B13641" s="0" t="n">
        <v>5</v>
      </c>
      <c r="C13641" s="0" t="n">
        <v>5</v>
      </c>
      <c r="D13641" s="0" t="n">
        <v>62</v>
      </c>
      <c r="E13641" s="0" t="n">
        <v>55</v>
      </c>
      <c r="F13641" s="0" t="n">
        <v>57</v>
      </c>
      <c r="H13641" s="0" t="n">
        <f aca="false">+(D13641+E13641)/2</f>
        <v>58.5</v>
      </c>
      <c r="I13641" s="0" t="n">
        <f aca="false">+IF(H13641&lt;65,65-H13641,0)</f>
        <v>6.5</v>
      </c>
      <c r="J13641" s="0" t="n">
        <f aca="false">+IF(H13641&gt;$L$12418,H13641-$L$12418,0)</f>
        <v>0</v>
      </c>
      <c r="K13641" s="0" t="n">
        <f aca="false">+I13641+J13641</f>
        <v>6.5</v>
      </c>
      <c r="L13641" s="32"/>
      <c r="M13641" s="14" t="n">
        <f aca="false">+(L$12416/30.25)+($L$12417*K13641)</f>
        <v>180330.076869504</v>
      </c>
      <c r="T13641" s="0"/>
    </row>
    <row r="13642" customFormat="false" ht="12.75" hidden="false" customHeight="false" outlineLevel="0" collapsed="false">
      <c r="A13642" s="0" t="n">
        <v>1998</v>
      </c>
      <c r="B13642" s="0" t="n">
        <v>5</v>
      </c>
      <c r="C13642" s="0" t="n">
        <v>6</v>
      </c>
      <c r="D13642" s="0" t="n">
        <v>66</v>
      </c>
      <c r="E13642" s="0" t="n">
        <v>55</v>
      </c>
      <c r="F13642" s="0" t="n">
        <v>0</v>
      </c>
      <c r="H13642" s="0" t="n">
        <f aca="false">+(D13642+E13642)/2</f>
        <v>60.5</v>
      </c>
      <c r="I13642" s="0" t="n">
        <f aca="false">+IF(H13642&lt;65,65-H13642,0)</f>
        <v>4.5</v>
      </c>
      <c r="J13642" s="0" t="n">
        <f aca="false">+IF(H13642&gt;$L$12418,H13642-$L$12418,0)</f>
        <v>0</v>
      </c>
      <c r="K13642" s="0" t="n">
        <f aca="false">+I13642+J13642</f>
        <v>4.5</v>
      </c>
      <c r="L13642" s="32"/>
      <c r="M13642" s="14" t="n">
        <f aca="false">+(L$12416/30.25)+($L$12417*K13642)</f>
        <v>126007.187662054</v>
      </c>
      <c r="T13642" s="0"/>
    </row>
    <row r="13643" customFormat="false" ht="12.75" hidden="false" customHeight="false" outlineLevel="0" collapsed="false">
      <c r="A13643" s="0" t="n">
        <v>1998</v>
      </c>
      <c r="B13643" s="0" t="n">
        <v>5</v>
      </c>
      <c r="C13643" s="0" t="n">
        <v>7</v>
      </c>
      <c r="D13643" s="0" t="n">
        <v>67</v>
      </c>
      <c r="E13643" s="0" t="n">
        <v>56</v>
      </c>
      <c r="F13643" s="0" t="n">
        <v>0</v>
      </c>
      <c r="H13643" s="0" t="n">
        <f aca="false">+(D13643+E13643)/2</f>
        <v>61.5</v>
      </c>
      <c r="I13643" s="0" t="n">
        <f aca="false">+IF(H13643&lt;65,65-H13643,0)</f>
        <v>3.5</v>
      </c>
      <c r="J13643" s="0" t="n">
        <f aca="false">+IF(H13643&gt;$L$12418,H13643-$L$12418,0)</f>
        <v>0</v>
      </c>
      <c r="K13643" s="0" t="n">
        <f aca="false">+I13643+J13643</f>
        <v>3.5</v>
      </c>
      <c r="L13643" s="32"/>
      <c r="M13643" s="14" t="n">
        <f aca="false">+(L$12416/30.25)+($L$12417*K13643)</f>
        <v>98845.7430583292</v>
      </c>
      <c r="T13643" s="0"/>
    </row>
    <row r="13644" customFormat="false" ht="12.75" hidden="false" customHeight="false" outlineLevel="0" collapsed="false">
      <c r="A13644" s="0" t="n">
        <v>1998</v>
      </c>
      <c r="B13644" s="0" t="n">
        <v>5</v>
      </c>
      <c r="C13644" s="0" t="n">
        <v>8</v>
      </c>
      <c r="D13644" s="0" t="n">
        <v>57</v>
      </c>
      <c r="E13644" s="0" t="n">
        <v>54</v>
      </c>
      <c r="F13644" s="0" t="n">
        <v>28</v>
      </c>
      <c r="H13644" s="0" t="n">
        <f aca="false">+(D13644+E13644)/2</f>
        <v>55.5</v>
      </c>
      <c r="I13644" s="0" t="n">
        <f aca="false">+IF(H13644&lt;65,65-H13644,0)</f>
        <v>9.5</v>
      </c>
      <c r="J13644" s="0" t="n">
        <f aca="false">+IF(H13644&gt;$L$12418,H13644-$L$12418,0)</f>
        <v>0</v>
      </c>
      <c r="K13644" s="0" t="n">
        <f aca="false">+I13644+J13644</f>
        <v>9.5</v>
      </c>
      <c r="L13644" s="32"/>
      <c r="M13644" s="14" t="n">
        <f aca="false">+(L$12416/30.25)+($L$12417*K13644)</f>
        <v>261814.41068068</v>
      </c>
      <c r="T13644" s="0"/>
    </row>
    <row r="13645" customFormat="false" ht="12.75" hidden="false" customHeight="false" outlineLevel="0" collapsed="false">
      <c r="A13645" s="0" t="n">
        <v>1998</v>
      </c>
      <c r="B13645" s="0" t="n">
        <v>5</v>
      </c>
      <c r="C13645" s="0" t="n">
        <v>9</v>
      </c>
      <c r="D13645" s="0" t="n">
        <v>59</v>
      </c>
      <c r="E13645" s="0" t="n">
        <v>55</v>
      </c>
      <c r="F13645" s="0" t="n">
        <v>142</v>
      </c>
      <c r="H13645" s="0" t="n">
        <f aca="false">+(D13645+E13645)/2</f>
        <v>57</v>
      </c>
      <c r="I13645" s="0" t="n">
        <f aca="false">+IF(H13645&lt;65,65-H13645,0)</f>
        <v>8</v>
      </c>
      <c r="J13645" s="0" t="n">
        <f aca="false">+IF(H13645&gt;$L$12418,H13645-$L$12418,0)</f>
        <v>0</v>
      </c>
      <c r="K13645" s="0" t="n">
        <f aca="false">+I13645+J13645</f>
        <v>8</v>
      </c>
      <c r="L13645" s="32"/>
      <c r="M13645" s="14" t="n">
        <f aca="false">+(L$12416/30.25)+($L$12417*K13645)</f>
        <v>221072.243775092</v>
      </c>
      <c r="T13645" s="0"/>
    </row>
    <row r="13646" customFormat="false" ht="12.75" hidden="false" customHeight="false" outlineLevel="0" collapsed="false">
      <c r="A13646" s="0" t="n">
        <v>1998</v>
      </c>
      <c r="B13646" s="0" t="n">
        <v>5</v>
      </c>
      <c r="C13646" s="0" t="n">
        <v>10</v>
      </c>
      <c r="D13646" s="0" t="n">
        <v>58</v>
      </c>
      <c r="E13646" s="0" t="n">
        <v>53</v>
      </c>
      <c r="F13646" s="0" t="n">
        <v>194</v>
      </c>
      <c r="H13646" s="0" t="n">
        <f aca="false">+(D13646+E13646)/2</f>
        <v>55.5</v>
      </c>
      <c r="I13646" s="0" t="n">
        <f aca="false">+IF(H13646&lt;65,65-H13646,0)</f>
        <v>9.5</v>
      </c>
      <c r="J13646" s="0" t="n">
        <f aca="false">+IF(H13646&gt;$L$12418,H13646-$L$12418,0)</f>
        <v>0</v>
      </c>
      <c r="K13646" s="0" t="n">
        <f aca="false">+I13646+J13646</f>
        <v>9.5</v>
      </c>
      <c r="L13646" s="32"/>
      <c r="M13646" s="14" t="n">
        <f aca="false">+(L$12416/30.25)+($L$12417*K13646)</f>
        <v>261814.41068068</v>
      </c>
      <c r="T13646" s="0"/>
    </row>
    <row r="13647" customFormat="false" ht="12.75" hidden="false" customHeight="false" outlineLevel="0" collapsed="false">
      <c r="A13647" s="0" t="n">
        <v>1998</v>
      </c>
      <c r="B13647" s="0" t="n">
        <v>5</v>
      </c>
      <c r="C13647" s="0" t="n">
        <v>11</v>
      </c>
      <c r="D13647" s="0" t="n">
        <v>57</v>
      </c>
      <c r="E13647" s="0" t="n">
        <v>50</v>
      </c>
      <c r="F13647" s="0" t="n">
        <v>68</v>
      </c>
      <c r="H13647" s="0" t="n">
        <f aca="false">+(D13647+E13647)/2</f>
        <v>53.5</v>
      </c>
      <c r="I13647" s="0" t="n">
        <f aca="false">+IF(H13647&lt;65,65-H13647,0)</f>
        <v>11.5</v>
      </c>
      <c r="J13647" s="0" t="n">
        <f aca="false">+IF(H13647&gt;$L$12418,H13647-$L$12418,0)</f>
        <v>0</v>
      </c>
      <c r="K13647" s="0" t="n">
        <f aca="false">+I13647+J13647</f>
        <v>11.5</v>
      </c>
      <c r="L13647" s="32"/>
      <c r="M13647" s="14" t="n">
        <f aca="false">+(L$12416/30.25)+($L$12417*K13647)</f>
        <v>316137.29988813</v>
      </c>
      <c r="T13647" s="0"/>
    </row>
    <row r="13648" customFormat="false" ht="12.75" hidden="false" customHeight="false" outlineLevel="0" collapsed="false">
      <c r="A13648" s="0" t="n">
        <v>1998</v>
      </c>
      <c r="B13648" s="0" t="n">
        <v>5</v>
      </c>
      <c r="C13648" s="0" t="n">
        <v>12</v>
      </c>
      <c r="D13648" s="0" t="n">
        <v>63</v>
      </c>
      <c r="E13648" s="0" t="n">
        <v>50</v>
      </c>
      <c r="F13648" s="0" t="n">
        <v>0</v>
      </c>
      <c r="H13648" s="0" t="n">
        <f aca="false">+(D13648+E13648)/2</f>
        <v>56.5</v>
      </c>
      <c r="I13648" s="0" t="n">
        <f aca="false">+IF(H13648&lt;65,65-H13648,0)</f>
        <v>8.5</v>
      </c>
      <c r="J13648" s="0" t="n">
        <f aca="false">+IF(H13648&gt;$L$12418,H13648-$L$12418,0)</f>
        <v>0</v>
      </c>
      <c r="K13648" s="0" t="n">
        <f aca="false">+I13648+J13648</f>
        <v>8.5</v>
      </c>
      <c r="L13648" s="32"/>
      <c r="M13648" s="14" t="n">
        <f aca="false">+(L$12416/30.25)+($L$12417*K13648)</f>
        <v>234652.966076955</v>
      </c>
      <c r="T13648" s="0"/>
    </row>
    <row r="13649" customFormat="false" ht="12.75" hidden="false" customHeight="false" outlineLevel="0" collapsed="false">
      <c r="A13649" s="0" t="n">
        <v>1998</v>
      </c>
      <c r="B13649" s="0" t="n">
        <v>5</v>
      </c>
      <c r="C13649" s="0" t="n">
        <v>13</v>
      </c>
      <c r="D13649" s="0" t="n">
        <v>64</v>
      </c>
      <c r="E13649" s="0" t="n">
        <v>44</v>
      </c>
      <c r="F13649" s="0" t="n">
        <v>0</v>
      </c>
      <c r="H13649" s="0" t="n">
        <f aca="false">+(D13649+E13649)/2</f>
        <v>54</v>
      </c>
      <c r="I13649" s="0" t="n">
        <f aca="false">+IF(H13649&lt;65,65-H13649,0)</f>
        <v>11</v>
      </c>
      <c r="J13649" s="0" t="n">
        <f aca="false">+IF(H13649&gt;$L$12418,H13649-$L$12418,0)</f>
        <v>0</v>
      </c>
      <c r="K13649" s="0" t="n">
        <f aca="false">+I13649+J13649</f>
        <v>11</v>
      </c>
      <c r="L13649" s="32"/>
      <c r="M13649" s="14" t="n">
        <f aca="false">+(L$12416/30.25)+($L$12417*K13649)</f>
        <v>302556.577586267</v>
      </c>
      <c r="T13649" s="0"/>
    </row>
    <row r="13650" customFormat="false" ht="12.75" hidden="false" customHeight="false" outlineLevel="0" collapsed="false">
      <c r="A13650" s="0" t="n">
        <v>1998</v>
      </c>
      <c r="B13650" s="0" t="n">
        <v>5</v>
      </c>
      <c r="C13650" s="0" t="n">
        <v>14</v>
      </c>
      <c r="D13650" s="0" t="n">
        <v>72</v>
      </c>
      <c r="E13650" s="0" t="n">
        <v>45</v>
      </c>
      <c r="F13650" s="0" t="n">
        <v>0</v>
      </c>
      <c r="H13650" s="0" t="n">
        <f aca="false">+(D13650+E13650)/2</f>
        <v>58.5</v>
      </c>
      <c r="I13650" s="0" t="n">
        <f aca="false">+IF(H13650&lt;65,65-H13650,0)</f>
        <v>6.5</v>
      </c>
      <c r="J13650" s="0" t="n">
        <f aca="false">+IF(H13650&gt;$L$12418,H13650-$L$12418,0)</f>
        <v>0</v>
      </c>
      <c r="K13650" s="0" t="n">
        <f aca="false">+I13650+J13650</f>
        <v>6.5</v>
      </c>
      <c r="L13650" s="32"/>
      <c r="M13650" s="14" t="n">
        <f aca="false">+(L$12416/30.25)+($L$12417*K13650)</f>
        <v>180330.076869504</v>
      </c>
      <c r="T13650" s="0"/>
    </row>
    <row r="13651" customFormat="false" ht="12.75" hidden="false" customHeight="false" outlineLevel="0" collapsed="false">
      <c r="A13651" s="0" t="n">
        <v>1998</v>
      </c>
      <c r="B13651" s="0" t="n">
        <v>5</v>
      </c>
      <c r="C13651" s="0" t="n">
        <v>15</v>
      </c>
      <c r="D13651" s="0" t="n">
        <v>85</v>
      </c>
      <c r="E13651" s="0" t="n">
        <v>53</v>
      </c>
      <c r="F13651" s="0" t="n">
        <v>0</v>
      </c>
      <c r="H13651" s="0" t="n">
        <f aca="false">+(D13651+E13651)/2</f>
        <v>69</v>
      </c>
      <c r="I13651" s="0" t="n">
        <f aca="false">+IF(H13651&lt;65,65-H13651,0)</f>
        <v>0</v>
      </c>
      <c r="J13651" s="0" t="n">
        <f aca="false">+IF(H13651&gt;$L$12418,H13651-$L$12418,0)</f>
        <v>4</v>
      </c>
      <c r="K13651" s="0" t="n">
        <f aca="false">+I13651+J13651</f>
        <v>4</v>
      </c>
      <c r="L13651" s="32"/>
      <c r="M13651" s="14" t="n">
        <f aca="false">+(L$12416/30.25)+($L$12417*K13651)</f>
        <v>112426.465360192</v>
      </c>
      <c r="T13651" s="0"/>
    </row>
    <row r="13652" customFormat="false" ht="12.75" hidden="false" customHeight="false" outlineLevel="0" collapsed="false">
      <c r="A13652" s="0" t="n">
        <v>1998</v>
      </c>
      <c r="B13652" s="0" t="n">
        <v>5</v>
      </c>
      <c r="C13652" s="0" t="n">
        <v>16</v>
      </c>
      <c r="D13652" s="0" t="n">
        <v>85</v>
      </c>
      <c r="E13652" s="0" t="n">
        <v>62</v>
      </c>
      <c r="F13652" s="0" t="n">
        <v>0</v>
      </c>
      <c r="H13652" s="0" t="n">
        <f aca="false">+(D13652+E13652)/2</f>
        <v>73.5</v>
      </c>
      <c r="I13652" s="0" t="n">
        <f aca="false">+IF(H13652&lt;65,65-H13652,0)</f>
        <v>0</v>
      </c>
      <c r="J13652" s="0" t="n">
        <f aca="false">+IF(H13652&gt;$L$12418,H13652-$L$12418,0)</f>
        <v>8.5</v>
      </c>
      <c r="K13652" s="0" t="n">
        <f aca="false">+I13652+J13652</f>
        <v>8.5</v>
      </c>
      <c r="L13652" s="32"/>
      <c r="M13652" s="14" t="n">
        <f aca="false">+(L$12416/30.25)+($L$12417*K13652)</f>
        <v>234652.966076955</v>
      </c>
      <c r="T13652" s="0"/>
    </row>
    <row r="13653" customFormat="false" ht="12.75" hidden="false" customHeight="false" outlineLevel="0" collapsed="false">
      <c r="A13653" s="0" t="n">
        <v>1998</v>
      </c>
      <c r="B13653" s="0" t="n">
        <v>5</v>
      </c>
      <c r="C13653" s="0" t="n">
        <v>17</v>
      </c>
      <c r="D13653" s="0" t="n">
        <v>67</v>
      </c>
      <c r="E13653" s="0" t="n">
        <v>58</v>
      </c>
      <c r="F13653" s="0" t="n">
        <v>0</v>
      </c>
      <c r="H13653" s="0" t="n">
        <f aca="false">+(D13653+E13653)/2</f>
        <v>62.5</v>
      </c>
      <c r="I13653" s="0" t="n">
        <f aca="false">+IF(H13653&lt;65,65-H13653,0)</f>
        <v>2.5</v>
      </c>
      <c r="J13653" s="0" t="n">
        <f aca="false">+IF(H13653&gt;$L$12418,H13653-$L$12418,0)</f>
        <v>0</v>
      </c>
      <c r="K13653" s="0" t="n">
        <f aca="false">+I13653+J13653</f>
        <v>2.5</v>
      </c>
      <c r="L13653" s="32"/>
      <c r="M13653" s="14" t="n">
        <f aca="false">+(L$12416/30.25)+($L$12417*K13653)</f>
        <v>71684.2984546041</v>
      </c>
      <c r="T13653" s="0"/>
    </row>
    <row r="13654" customFormat="false" ht="12.75" hidden="false" customHeight="false" outlineLevel="0" collapsed="false">
      <c r="A13654" s="0" t="n">
        <v>1998</v>
      </c>
      <c r="B13654" s="0" t="n">
        <v>5</v>
      </c>
      <c r="C13654" s="0" t="n">
        <v>18</v>
      </c>
      <c r="D13654" s="0" t="n">
        <v>84</v>
      </c>
      <c r="E13654" s="0" t="n">
        <v>55</v>
      </c>
      <c r="F13654" s="0" t="n">
        <v>0</v>
      </c>
      <c r="H13654" s="0" t="n">
        <f aca="false">+(D13654+E13654)/2</f>
        <v>69.5</v>
      </c>
      <c r="I13654" s="0" t="n">
        <f aca="false">+IF(H13654&lt;65,65-H13654,0)</f>
        <v>0</v>
      </c>
      <c r="J13654" s="0" t="n">
        <f aca="false">+IF(H13654&gt;$L$12418,H13654-$L$12418,0)</f>
        <v>4.5</v>
      </c>
      <c r="K13654" s="0" t="n">
        <f aca="false">+I13654+J13654</f>
        <v>4.5</v>
      </c>
      <c r="L13654" s="32"/>
      <c r="M13654" s="14" t="n">
        <f aca="false">+(L$12416/30.25)+($L$12417*K13654)</f>
        <v>126007.187662054</v>
      </c>
      <c r="T13654" s="0"/>
    </row>
    <row r="13655" customFormat="false" ht="12.75" hidden="false" customHeight="false" outlineLevel="0" collapsed="false">
      <c r="A13655" s="0" t="n">
        <v>1998</v>
      </c>
      <c r="B13655" s="0" t="n">
        <v>5</v>
      </c>
      <c r="C13655" s="0" t="n">
        <v>19</v>
      </c>
      <c r="D13655" s="0" t="n">
        <v>87</v>
      </c>
      <c r="E13655" s="0" t="n">
        <v>60</v>
      </c>
      <c r="F13655" s="0" t="n">
        <v>0</v>
      </c>
      <c r="H13655" s="0" t="n">
        <f aca="false">+(D13655+E13655)/2</f>
        <v>73.5</v>
      </c>
      <c r="I13655" s="0" t="n">
        <f aca="false">+IF(H13655&lt;65,65-H13655,0)</f>
        <v>0</v>
      </c>
      <c r="J13655" s="0" t="n">
        <f aca="false">+IF(H13655&gt;$L$12418,H13655-$L$12418,0)</f>
        <v>8.5</v>
      </c>
      <c r="K13655" s="0" t="n">
        <f aca="false">+I13655+J13655</f>
        <v>8.5</v>
      </c>
      <c r="L13655" s="32"/>
      <c r="M13655" s="14" t="n">
        <f aca="false">+(L$12416/30.25)+($L$12417*K13655)</f>
        <v>234652.966076955</v>
      </c>
      <c r="T13655" s="0"/>
    </row>
    <row r="13656" customFormat="false" ht="12.75" hidden="false" customHeight="false" outlineLevel="0" collapsed="false">
      <c r="A13656" s="0" t="n">
        <v>1998</v>
      </c>
      <c r="B13656" s="0" t="n">
        <v>5</v>
      </c>
      <c r="C13656" s="0" t="n">
        <v>20</v>
      </c>
      <c r="D13656" s="0" t="n">
        <v>78</v>
      </c>
      <c r="E13656" s="0" t="n">
        <v>59</v>
      </c>
      <c r="F13656" s="0" t="n">
        <v>7</v>
      </c>
      <c r="H13656" s="0" t="n">
        <f aca="false">+(D13656+E13656)/2</f>
        <v>68.5</v>
      </c>
      <c r="I13656" s="0" t="n">
        <f aca="false">+IF(H13656&lt;65,65-H13656,0)</f>
        <v>0</v>
      </c>
      <c r="J13656" s="0" t="n">
        <f aca="false">+IF(H13656&gt;$L$12418,H13656-$L$12418,0)</f>
        <v>3.5</v>
      </c>
      <c r="K13656" s="0" t="n">
        <f aca="false">+I13656+J13656</f>
        <v>3.5</v>
      </c>
      <c r="L13656" s="32"/>
      <c r="M13656" s="14" t="n">
        <f aca="false">+(L$12416/30.25)+($L$12417*K13656)</f>
        <v>98845.7430583292</v>
      </c>
      <c r="T13656" s="0"/>
    </row>
    <row r="13657" customFormat="false" ht="12.75" hidden="false" customHeight="false" outlineLevel="0" collapsed="false">
      <c r="A13657" s="0" t="n">
        <v>1998</v>
      </c>
      <c r="B13657" s="0" t="n">
        <v>5</v>
      </c>
      <c r="C13657" s="0" t="n">
        <v>21</v>
      </c>
      <c r="D13657" s="0" t="n">
        <v>81</v>
      </c>
      <c r="E13657" s="0" t="n">
        <v>58</v>
      </c>
      <c r="F13657" s="0" t="n">
        <v>0</v>
      </c>
      <c r="H13657" s="0" t="n">
        <f aca="false">+(D13657+E13657)/2</f>
        <v>69.5</v>
      </c>
      <c r="I13657" s="0" t="n">
        <f aca="false">+IF(H13657&lt;65,65-H13657,0)</f>
        <v>0</v>
      </c>
      <c r="J13657" s="0" t="n">
        <f aca="false">+IF(H13657&gt;$L$12418,H13657-$L$12418,0)</f>
        <v>4.5</v>
      </c>
      <c r="K13657" s="0" t="n">
        <f aca="false">+I13657+J13657</f>
        <v>4.5</v>
      </c>
      <c r="L13657" s="32"/>
      <c r="M13657" s="14" t="n">
        <f aca="false">+(L$12416/30.25)+($L$12417*K13657)</f>
        <v>126007.187662054</v>
      </c>
      <c r="T13657" s="0"/>
    </row>
    <row r="13658" customFormat="false" ht="12.75" hidden="false" customHeight="false" outlineLevel="0" collapsed="false">
      <c r="A13658" s="0" t="n">
        <v>1998</v>
      </c>
      <c r="B13658" s="0" t="n">
        <v>5</v>
      </c>
      <c r="C13658" s="0" t="n">
        <v>22</v>
      </c>
      <c r="D13658" s="0" t="n">
        <v>70</v>
      </c>
      <c r="E13658" s="0" t="n">
        <v>53</v>
      </c>
      <c r="F13658" s="0" t="n">
        <v>0</v>
      </c>
      <c r="H13658" s="0" t="n">
        <f aca="false">+(D13658+E13658)/2</f>
        <v>61.5</v>
      </c>
      <c r="I13658" s="0" t="n">
        <f aca="false">+IF(H13658&lt;65,65-H13658,0)</f>
        <v>3.5</v>
      </c>
      <c r="J13658" s="0" t="n">
        <f aca="false">+IF(H13658&gt;$L$12418,H13658-$L$12418,0)</f>
        <v>0</v>
      </c>
      <c r="K13658" s="0" t="n">
        <f aca="false">+I13658+J13658</f>
        <v>3.5</v>
      </c>
      <c r="L13658" s="32"/>
      <c r="M13658" s="14" t="n">
        <f aca="false">+(L$12416/30.25)+($L$12417*K13658)</f>
        <v>98845.7430583292</v>
      </c>
      <c r="T13658" s="0"/>
    </row>
    <row r="13659" customFormat="false" ht="12.75" hidden="false" customHeight="false" outlineLevel="0" collapsed="false">
      <c r="A13659" s="0" t="n">
        <v>1998</v>
      </c>
      <c r="B13659" s="0" t="n">
        <v>5</v>
      </c>
      <c r="C13659" s="0" t="n">
        <v>23</v>
      </c>
      <c r="D13659" s="0" t="n">
        <v>75</v>
      </c>
      <c r="E13659" s="0" t="n">
        <v>52</v>
      </c>
      <c r="F13659" s="0" t="n">
        <v>0</v>
      </c>
      <c r="H13659" s="0" t="n">
        <f aca="false">+(D13659+E13659)/2</f>
        <v>63.5</v>
      </c>
      <c r="I13659" s="0" t="n">
        <f aca="false">+IF(H13659&lt;65,65-H13659,0)</f>
        <v>1.5</v>
      </c>
      <c r="J13659" s="0" t="n">
        <f aca="false">+IF(H13659&gt;$L$12418,H13659-$L$12418,0)</f>
        <v>0</v>
      </c>
      <c r="K13659" s="0" t="n">
        <f aca="false">+I13659+J13659</f>
        <v>1.5</v>
      </c>
      <c r="L13659" s="32"/>
      <c r="M13659" s="14" t="n">
        <f aca="false">+(L$12416/30.25)+($L$12417*K13659)</f>
        <v>44522.853850879</v>
      </c>
      <c r="T13659" s="0"/>
    </row>
    <row r="13660" customFormat="false" ht="12.75" hidden="false" customHeight="false" outlineLevel="0" collapsed="false">
      <c r="A13660" s="0" t="n">
        <v>1998</v>
      </c>
      <c r="B13660" s="0" t="n">
        <v>5</v>
      </c>
      <c r="C13660" s="0" t="n">
        <v>24</v>
      </c>
      <c r="D13660" s="0" t="n">
        <v>80</v>
      </c>
      <c r="E13660" s="0" t="n">
        <v>58</v>
      </c>
      <c r="F13660" s="0" t="n">
        <v>0</v>
      </c>
      <c r="H13660" s="0" t="n">
        <f aca="false">+(D13660+E13660)/2</f>
        <v>69</v>
      </c>
      <c r="I13660" s="0" t="n">
        <f aca="false">+IF(H13660&lt;65,65-H13660,0)</f>
        <v>0</v>
      </c>
      <c r="J13660" s="0" t="n">
        <f aca="false">+IF(H13660&gt;$L$12418,H13660-$L$12418,0)</f>
        <v>4</v>
      </c>
      <c r="K13660" s="0" t="n">
        <f aca="false">+I13660+J13660</f>
        <v>4</v>
      </c>
      <c r="L13660" s="32"/>
      <c r="M13660" s="14" t="n">
        <f aca="false">+(L$12416/30.25)+($L$12417*K13660)</f>
        <v>112426.465360192</v>
      </c>
      <c r="T13660" s="0"/>
    </row>
    <row r="13661" customFormat="false" ht="12.75" hidden="false" customHeight="false" outlineLevel="0" collapsed="false">
      <c r="A13661" s="0" t="n">
        <v>1998</v>
      </c>
      <c r="B13661" s="0" t="n">
        <v>5</v>
      </c>
      <c r="C13661" s="0" t="n">
        <v>25</v>
      </c>
      <c r="D13661" s="0" t="n">
        <v>69</v>
      </c>
      <c r="E13661" s="0" t="n">
        <v>59</v>
      </c>
      <c r="F13661" s="0" t="n">
        <v>42</v>
      </c>
      <c r="H13661" s="0" t="n">
        <f aca="false">+(D13661+E13661)/2</f>
        <v>64</v>
      </c>
      <c r="I13661" s="0" t="n">
        <f aca="false">+IF(H13661&lt;65,65-H13661,0)</f>
        <v>1</v>
      </c>
      <c r="J13661" s="0" t="n">
        <f aca="false">+IF(H13661&gt;$L$12418,H13661-$L$12418,0)</f>
        <v>0</v>
      </c>
      <c r="K13661" s="0" t="n">
        <f aca="false">+I13661+J13661</f>
        <v>1</v>
      </c>
      <c r="L13661" s="32"/>
      <c r="M13661" s="14" t="n">
        <f aca="false">+(L$12416/30.25)+($L$12417*K13661)</f>
        <v>30942.1315490164</v>
      </c>
      <c r="T13661" s="0"/>
    </row>
    <row r="13662" customFormat="false" ht="12.75" hidden="false" customHeight="false" outlineLevel="0" collapsed="false">
      <c r="A13662" s="0" t="n">
        <v>1998</v>
      </c>
      <c r="B13662" s="0" t="n">
        <v>5</v>
      </c>
      <c r="C13662" s="0" t="n">
        <v>26</v>
      </c>
      <c r="D13662" s="0" t="n">
        <v>79</v>
      </c>
      <c r="E13662" s="0" t="n">
        <v>59</v>
      </c>
      <c r="F13662" s="0" t="n">
        <v>0</v>
      </c>
      <c r="H13662" s="0" t="n">
        <f aca="false">+(D13662+E13662)/2</f>
        <v>69</v>
      </c>
      <c r="I13662" s="0" t="n">
        <f aca="false">+IF(H13662&lt;65,65-H13662,0)</f>
        <v>0</v>
      </c>
      <c r="J13662" s="0" t="n">
        <f aca="false">+IF(H13662&gt;$L$12418,H13662-$L$12418,0)</f>
        <v>4</v>
      </c>
      <c r="K13662" s="0" t="n">
        <f aca="false">+I13662+J13662</f>
        <v>4</v>
      </c>
      <c r="L13662" s="32"/>
      <c r="M13662" s="14" t="n">
        <f aca="false">+(L$12416/30.25)+($L$12417*K13662)</f>
        <v>112426.465360192</v>
      </c>
      <c r="T13662" s="0"/>
    </row>
    <row r="13663" customFormat="false" ht="12.75" hidden="false" customHeight="false" outlineLevel="0" collapsed="false">
      <c r="A13663" s="0" t="n">
        <v>1998</v>
      </c>
      <c r="B13663" s="0" t="n">
        <v>5</v>
      </c>
      <c r="C13663" s="0" t="n">
        <v>27</v>
      </c>
      <c r="D13663" s="0" t="n">
        <v>76</v>
      </c>
      <c r="E13663" s="0" t="n">
        <v>63</v>
      </c>
      <c r="F13663" s="0" t="n">
        <v>0</v>
      </c>
      <c r="H13663" s="0" t="n">
        <f aca="false">+(D13663+E13663)/2</f>
        <v>69.5</v>
      </c>
      <c r="I13663" s="0" t="n">
        <f aca="false">+IF(H13663&lt;65,65-H13663,0)</f>
        <v>0</v>
      </c>
      <c r="J13663" s="0" t="n">
        <f aca="false">+IF(H13663&gt;$L$12418,H13663-$L$12418,0)</f>
        <v>4.5</v>
      </c>
      <c r="K13663" s="0" t="n">
        <f aca="false">+I13663+J13663</f>
        <v>4.5</v>
      </c>
      <c r="L13663" s="32"/>
      <c r="M13663" s="14" t="n">
        <f aca="false">+(L$12416/30.25)+($L$12417*K13663)</f>
        <v>126007.187662054</v>
      </c>
      <c r="T13663" s="0"/>
    </row>
    <row r="13664" customFormat="false" ht="12.75" hidden="false" customHeight="false" outlineLevel="0" collapsed="false">
      <c r="A13664" s="0" t="n">
        <v>1998</v>
      </c>
      <c r="B13664" s="0" t="n">
        <v>5</v>
      </c>
      <c r="C13664" s="0" t="n">
        <v>28</v>
      </c>
      <c r="D13664" s="0" t="n">
        <v>85</v>
      </c>
      <c r="E13664" s="0" t="n">
        <v>65</v>
      </c>
      <c r="F13664" s="0" t="n">
        <v>0</v>
      </c>
      <c r="H13664" s="0" t="n">
        <f aca="false">+(D13664+E13664)/2</f>
        <v>75</v>
      </c>
      <c r="I13664" s="0" t="n">
        <f aca="false">+IF(H13664&lt;65,65-H13664,0)</f>
        <v>0</v>
      </c>
      <c r="J13664" s="0" t="n">
        <f aca="false">+IF(H13664&gt;$L$12418,H13664-$L$12418,0)</f>
        <v>10</v>
      </c>
      <c r="K13664" s="0" t="n">
        <f aca="false">+I13664+J13664</f>
        <v>10</v>
      </c>
      <c r="L13664" s="32"/>
      <c r="M13664" s="14" t="n">
        <f aca="false">+(L$12416/30.25)+($L$12417*K13664)</f>
        <v>275395.132982542</v>
      </c>
      <c r="T13664" s="0"/>
    </row>
    <row r="13665" customFormat="false" ht="12.75" hidden="false" customHeight="false" outlineLevel="0" collapsed="false">
      <c r="A13665" s="0" t="n">
        <v>1998</v>
      </c>
      <c r="B13665" s="0" t="n">
        <v>5</v>
      </c>
      <c r="C13665" s="0" t="n">
        <v>29</v>
      </c>
      <c r="D13665" s="0" t="n">
        <v>84</v>
      </c>
      <c r="E13665" s="0" t="n">
        <v>65</v>
      </c>
      <c r="F13665" s="0" t="n">
        <v>17</v>
      </c>
      <c r="H13665" s="0" t="n">
        <f aca="false">+(D13665+E13665)/2</f>
        <v>74.5</v>
      </c>
      <c r="I13665" s="0" t="n">
        <f aca="false">+IF(H13665&lt;65,65-H13665,0)</f>
        <v>0</v>
      </c>
      <c r="J13665" s="0" t="n">
        <f aca="false">+IF(H13665&gt;$L$12418,H13665-$L$12418,0)</f>
        <v>9.5</v>
      </c>
      <c r="K13665" s="0" t="n">
        <f aca="false">+I13665+J13665</f>
        <v>9.5</v>
      </c>
      <c r="L13665" s="32"/>
      <c r="M13665" s="14" t="n">
        <f aca="false">+(L$12416/30.25)+($L$12417*K13665)</f>
        <v>261814.41068068</v>
      </c>
      <c r="T13665" s="0"/>
    </row>
    <row r="13666" customFormat="false" ht="12.75" hidden="false" customHeight="false" outlineLevel="0" collapsed="false">
      <c r="A13666" s="0" t="n">
        <v>1998</v>
      </c>
      <c r="B13666" s="0" t="n">
        <v>5</v>
      </c>
      <c r="C13666" s="0" t="n">
        <v>30</v>
      </c>
      <c r="D13666" s="0" t="n">
        <v>85</v>
      </c>
      <c r="E13666" s="0" t="n">
        <v>66</v>
      </c>
      <c r="F13666" s="0" t="n">
        <v>0</v>
      </c>
      <c r="H13666" s="0" t="n">
        <f aca="false">+(D13666+E13666)/2</f>
        <v>75.5</v>
      </c>
      <c r="I13666" s="0" t="n">
        <f aca="false">+IF(H13666&lt;65,65-H13666,0)</f>
        <v>0</v>
      </c>
      <c r="J13666" s="0" t="n">
        <f aca="false">+IF(H13666&gt;$L$12418,H13666-$L$12418,0)</f>
        <v>10.5</v>
      </c>
      <c r="K13666" s="0" t="n">
        <f aca="false">+I13666+J13666</f>
        <v>10.5</v>
      </c>
      <c r="L13666" s="32"/>
      <c r="M13666" s="14" t="n">
        <f aca="false">+(L$12416/30.25)+($L$12417*K13666)</f>
        <v>288975.855284405</v>
      </c>
      <c r="T13666" s="0"/>
    </row>
    <row r="13667" customFormat="false" ht="12.75" hidden="false" customHeight="false" outlineLevel="0" collapsed="false">
      <c r="A13667" s="0" t="n">
        <v>1998</v>
      </c>
      <c r="B13667" s="0" t="n">
        <v>5</v>
      </c>
      <c r="C13667" s="0" t="n">
        <v>31</v>
      </c>
      <c r="D13667" s="0" t="n">
        <v>85</v>
      </c>
      <c r="E13667" s="0" t="n">
        <v>66</v>
      </c>
      <c r="F13667" s="0" t="n">
        <v>46</v>
      </c>
      <c r="H13667" s="0" t="n">
        <f aca="false">+(D13667+E13667)/2</f>
        <v>75.5</v>
      </c>
      <c r="I13667" s="0" t="n">
        <f aca="false">+IF(H13667&lt;65,65-H13667,0)</f>
        <v>0</v>
      </c>
      <c r="J13667" s="0" t="n">
        <f aca="false">+IF(H13667&gt;$L$12418,H13667-$L$12418,0)</f>
        <v>10.5</v>
      </c>
      <c r="K13667" s="0" t="n">
        <f aca="false">+I13667+J13667</f>
        <v>10.5</v>
      </c>
      <c r="L13667" s="32"/>
      <c r="M13667" s="14" t="n">
        <f aca="false">+(L$12416/30.25)+($L$12417*K13667)</f>
        <v>288975.855284405</v>
      </c>
      <c r="T13667" s="0"/>
    </row>
    <row r="13668" customFormat="false" ht="12.75" hidden="false" customHeight="false" outlineLevel="0" collapsed="false">
      <c r="A13668" s="0" t="n">
        <v>1998</v>
      </c>
      <c r="B13668" s="0" t="n">
        <v>6</v>
      </c>
      <c r="C13668" s="0" t="n">
        <v>1</v>
      </c>
      <c r="D13668" s="0" t="n">
        <v>73</v>
      </c>
      <c r="E13668" s="0" t="n">
        <v>59</v>
      </c>
      <c r="F13668" s="0" t="n">
        <v>69</v>
      </c>
      <c r="H13668" s="0" t="n">
        <f aca="false">+(D13668+E13668)/2</f>
        <v>66</v>
      </c>
      <c r="I13668" s="0" t="n">
        <f aca="false">+IF(H13668&lt;65,65-H13668,0)</f>
        <v>0</v>
      </c>
      <c r="J13668" s="0" t="n">
        <f aca="false">+IF(H13668&gt;$L$12418,H13668-$L$12418,0)</f>
        <v>1</v>
      </c>
      <c r="K13668" s="0" t="n">
        <f aca="false">+I13668+J13668</f>
        <v>1</v>
      </c>
      <c r="L13668" s="32"/>
      <c r="M13668" s="14" t="n">
        <f aca="false">+(L$12416/30.25)+($L$12417*K13668)</f>
        <v>30942.1315490164</v>
      </c>
      <c r="T13668" s="0"/>
    </row>
    <row r="13669" customFormat="false" ht="12.75" hidden="false" customHeight="false" outlineLevel="0" collapsed="false">
      <c r="A13669" s="0" t="n">
        <v>1998</v>
      </c>
      <c r="B13669" s="0" t="n">
        <v>6</v>
      </c>
      <c r="C13669" s="0" t="n">
        <v>2</v>
      </c>
      <c r="D13669" s="0" t="n">
        <v>71</v>
      </c>
      <c r="E13669" s="0" t="n">
        <v>55</v>
      </c>
      <c r="F13669" s="0" t="n">
        <v>0</v>
      </c>
      <c r="H13669" s="0" t="n">
        <f aca="false">+(D13669+E13669)/2</f>
        <v>63</v>
      </c>
      <c r="I13669" s="0" t="n">
        <f aca="false">+IF(H13669&lt;65,65-H13669,0)</f>
        <v>2</v>
      </c>
      <c r="J13669" s="0" t="n">
        <f aca="false">+IF(H13669&gt;$L$12418,H13669-$L$12418,0)</f>
        <v>0</v>
      </c>
      <c r="K13669" s="0" t="n">
        <f aca="false">+I13669+J13669</f>
        <v>2</v>
      </c>
      <c r="L13669" s="32"/>
      <c r="M13669" s="14" t="n">
        <f aca="false">+(L$12416/30.25)+($L$12417*K13669)</f>
        <v>58103.5761527415</v>
      </c>
      <c r="T13669" s="0"/>
    </row>
    <row r="13670" customFormat="false" ht="12.75" hidden="false" customHeight="false" outlineLevel="0" collapsed="false">
      <c r="A13670" s="0" t="n">
        <v>1998</v>
      </c>
      <c r="B13670" s="0" t="n">
        <v>6</v>
      </c>
      <c r="C13670" s="0" t="n">
        <v>3</v>
      </c>
      <c r="D13670" s="0" t="n">
        <v>67</v>
      </c>
      <c r="E13670" s="0" t="n">
        <v>57</v>
      </c>
      <c r="F13670" s="0" t="n">
        <v>0</v>
      </c>
      <c r="H13670" s="0" t="n">
        <f aca="false">+(D13670+E13670)/2</f>
        <v>62</v>
      </c>
      <c r="I13670" s="0" t="n">
        <f aca="false">+IF(H13670&lt;65,65-H13670,0)</f>
        <v>3</v>
      </c>
      <c r="J13670" s="0" t="n">
        <f aca="false">+IF(H13670&gt;$L$12418,H13670-$L$12418,0)</f>
        <v>0</v>
      </c>
      <c r="K13670" s="0" t="n">
        <f aca="false">+I13670+J13670</f>
        <v>3</v>
      </c>
      <c r="L13670" s="32"/>
      <c r="M13670" s="14" t="n">
        <f aca="false">+(L$12416/30.25)+($L$12417*K13670)</f>
        <v>85265.0207564666</v>
      </c>
      <c r="T13670" s="0"/>
    </row>
    <row r="13671" customFormat="false" ht="12.75" hidden="false" customHeight="false" outlineLevel="0" collapsed="false">
      <c r="A13671" s="0" t="n">
        <v>1998</v>
      </c>
      <c r="B13671" s="0" t="n">
        <v>6</v>
      </c>
      <c r="C13671" s="0" t="n">
        <v>4</v>
      </c>
      <c r="D13671" s="0" t="n">
        <v>69</v>
      </c>
      <c r="E13671" s="0" t="n">
        <v>53</v>
      </c>
      <c r="F13671" s="0" t="n">
        <v>0</v>
      </c>
      <c r="H13671" s="0" t="n">
        <f aca="false">+(D13671+E13671)/2</f>
        <v>61</v>
      </c>
      <c r="I13671" s="0" t="n">
        <f aca="false">+IF(H13671&lt;65,65-H13671,0)</f>
        <v>4</v>
      </c>
      <c r="J13671" s="0" t="n">
        <f aca="false">+IF(H13671&gt;$L$12418,H13671-$L$12418,0)</f>
        <v>0</v>
      </c>
      <c r="K13671" s="0" t="n">
        <f aca="false">+I13671+J13671</f>
        <v>4</v>
      </c>
      <c r="L13671" s="32"/>
      <c r="M13671" s="14" t="n">
        <f aca="false">+(L$12416/30.25)+($L$12417*K13671)</f>
        <v>112426.465360192</v>
      </c>
      <c r="T13671" s="0"/>
    </row>
    <row r="13672" customFormat="false" ht="12.75" hidden="false" customHeight="false" outlineLevel="0" collapsed="false">
      <c r="A13672" s="0" t="n">
        <v>1998</v>
      </c>
      <c r="B13672" s="0" t="n">
        <v>6</v>
      </c>
      <c r="C13672" s="0" t="n">
        <v>5</v>
      </c>
      <c r="D13672" s="0" t="n">
        <v>69</v>
      </c>
      <c r="E13672" s="0" t="n">
        <v>54</v>
      </c>
      <c r="F13672" s="0" t="n">
        <v>0</v>
      </c>
      <c r="H13672" s="0" t="n">
        <f aca="false">+(D13672+E13672)/2</f>
        <v>61.5</v>
      </c>
      <c r="I13672" s="0" t="n">
        <f aca="false">+IF(H13672&lt;65,65-H13672,0)</f>
        <v>3.5</v>
      </c>
      <c r="J13672" s="0" t="n">
        <f aca="false">+IF(H13672&gt;$L$12418,H13672-$L$12418,0)</f>
        <v>0</v>
      </c>
      <c r="K13672" s="0" t="n">
        <f aca="false">+I13672+J13672</f>
        <v>3.5</v>
      </c>
      <c r="L13672" s="32"/>
      <c r="M13672" s="14" t="n">
        <f aca="false">+(L$12416/30.25)+($L$12417*K13672)</f>
        <v>98845.7430583292</v>
      </c>
      <c r="T13672" s="0"/>
    </row>
    <row r="13673" customFormat="false" ht="12.75" hidden="false" customHeight="false" outlineLevel="0" collapsed="false">
      <c r="A13673" s="0" t="n">
        <v>1998</v>
      </c>
      <c r="B13673" s="0" t="n">
        <v>6</v>
      </c>
      <c r="C13673" s="0" t="n">
        <v>6</v>
      </c>
      <c r="D13673" s="0" t="n">
        <v>71</v>
      </c>
      <c r="E13673" s="0" t="n">
        <v>54</v>
      </c>
      <c r="F13673" s="0" t="n">
        <v>0</v>
      </c>
      <c r="H13673" s="0" t="n">
        <f aca="false">+(D13673+E13673)/2</f>
        <v>62.5</v>
      </c>
      <c r="I13673" s="0" t="n">
        <f aca="false">+IF(H13673&lt;65,65-H13673,0)</f>
        <v>2.5</v>
      </c>
      <c r="J13673" s="0" t="n">
        <f aca="false">+IF(H13673&gt;$L$12418,H13673-$L$12418,0)</f>
        <v>0</v>
      </c>
      <c r="K13673" s="0" t="n">
        <f aca="false">+I13673+J13673</f>
        <v>2.5</v>
      </c>
      <c r="L13673" s="32"/>
      <c r="M13673" s="14" t="n">
        <f aca="false">+(L$12416/30.25)+($L$12417*K13673)</f>
        <v>71684.2984546041</v>
      </c>
      <c r="T13673" s="0"/>
    </row>
    <row r="13674" customFormat="false" ht="12.75" hidden="false" customHeight="false" outlineLevel="0" collapsed="false">
      <c r="A13674" s="0" t="n">
        <v>1998</v>
      </c>
      <c r="B13674" s="0" t="n">
        <v>6</v>
      </c>
      <c r="C13674" s="0" t="n">
        <v>7</v>
      </c>
      <c r="D13674" s="0" t="n">
        <v>67</v>
      </c>
      <c r="E13674" s="0" t="n">
        <v>54</v>
      </c>
      <c r="F13674" s="0" t="n">
        <v>0</v>
      </c>
      <c r="H13674" s="0" t="n">
        <f aca="false">+(D13674+E13674)/2</f>
        <v>60.5</v>
      </c>
      <c r="I13674" s="0" t="n">
        <f aca="false">+IF(H13674&lt;65,65-H13674,0)</f>
        <v>4.5</v>
      </c>
      <c r="J13674" s="0" t="n">
        <f aca="false">+IF(H13674&gt;$L$12418,H13674-$L$12418,0)</f>
        <v>0</v>
      </c>
      <c r="K13674" s="0" t="n">
        <f aca="false">+I13674+J13674</f>
        <v>4.5</v>
      </c>
      <c r="L13674" s="32"/>
      <c r="M13674" s="14" t="n">
        <f aca="false">+(L$12416/30.25)+($L$12417*K13674)</f>
        <v>126007.187662054</v>
      </c>
      <c r="T13674" s="0"/>
    </row>
    <row r="13675" customFormat="false" ht="12.75" hidden="false" customHeight="false" outlineLevel="0" collapsed="false">
      <c r="A13675" s="0" t="n">
        <v>1998</v>
      </c>
      <c r="B13675" s="0" t="n">
        <v>6</v>
      </c>
      <c r="C13675" s="0" t="n">
        <v>8</v>
      </c>
      <c r="D13675" s="0" t="n">
        <v>66</v>
      </c>
      <c r="E13675" s="0" t="n">
        <v>52</v>
      </c>
      <c r="F13675" s="0" t="n">
        <v>0</v>
      </c>
      <c r="H13675" s="0" t="n">
        <f aca="false">+(D13675+E13675)/2</f>
        <v>59</v>
      </c>
      <c r="I13675" s="0" t="n">
        <f aca="false">+IF(H13675&lt;65,65-H13675,0)</f>
        <v>6</v>
      </c>
      <c r="J13675" s="0" t="n">
        <f aca="false">+IF(H13675&gt;$L$12418,H13675-$L$12418,0)</f>
        <v>0</v>
      </c>
      <c r="K13675" s="0" t="n">
        <f aca="false">+I13675+J13675</f>
        <v>6</v>
      </c>
      <c r="L13675" s="32"/>
      <c r="M13675" s="14" t="n">
        <f aca="false">+(L$12416/30.25)+($L$12417*K13675)</f>
        <v>166749.354567642</v>
      </c>
      <c r="T13675" s="0"/>
    </row>
    <row r="13676" customFormat="false" ht="12.75" hidden="false" customHeight="false" outlineLevel="0" collapsed="false">
      <c r="A13676" s="0" t="n">
        <v>1998</v>
      </c>
      <c r="B13676" s="0" t="n">
        <v>6</v>
      </c>
      <c r="C13676" s="0" t="n">
        <v>9</v>
      </c>
      <c r="D13676" s="0" t="n">
        <v>71</v>
      </c>
      <c r="E13676" s="0" t="n">
        <v>54</v>
      </c>
      <c r="F13676" s="0" t="n">
        <v>0</v>
      </c>
      <c r="H13676" s="0" t="n">
        <f aca="false">+(D13676+E13676)/2</f>
        <v>62.5</v>
      </c>
      <c r="I13676" s="0" t="n">
        <f aca="false">+IF(H13676&lt;65,65-H13676,0)</f>
        <v>2.5</v>
      </c>
      <c r="J13676" s="0" t="n">
        <f aca="false">+IF(H13676&gt;$L$12418,H13676-$L$12418,0)</f>
        <v>0</v>
      </c>
      <c r="K13676" s="0" t="n">
        <f aca="false">+I13676+J13676</f>
        <v>2.5</v>
      </c>
      <c r="L13676" s="32"/>
      <c r="M13676" s="14" t="n">
        <f aca="false">+(L$12416/30.25)+($L$12417*K13676)</f>
        <v>71684.2984546041</v>
      </c>
      <c r="T13676" s="0"/>
    </row>
    <row r="13677" customFormat="false" ht="12.75" hidden="false" customHeight="false" outlineLevel="0" collapsed="false">
      <c r="A13677" s="0" t="n">
        <v>1998</v>
      </c>
      <c r="B13677" s="0" t="n">
        <v>6</v>
      </c>
      <c r="C13677" s="0" t="n">
        <v>10</v>
      </c>
      <c r="D13677" s="0" t="n">
        <v>72</v>
      </c>
      <c r="E13677" s="0" t="n">
        <v>56</v>
      </c>
      <c r="F13677" s="0" t="n">
        <v>0</v>
      </c>
      <c r="H13677" s="0" t="n">
        <f aca="false">+(D13677+E13677)/2</f>
        <v>64</v>
      </c>
      <c r="I13677" s="0" t="n">
        <f aca="false">+IF(H13677&lt;65,65-H13677,0)</f>
        <v>1</v>
      </c>
      <c r="J13677" s="0" t="n">
        <f aca="false">+IF(H13677&gt;$L$12418,H13677-$L$12418,0)</f>
        <v>0</v>
      </c>
      <c r="K13677" s="0" t="n">
        <f aca="false">+I13677+J13677</f>
        <v>1</v>
      </c>
      <c r="L13677" s="32"/>
      <c r="M13677" s="14" t="n">
        <f aca="false">+(L$12416/30.25)+($L$12417*K13677)</f>
        <v>30942.1315490164</v>
      </c>
      <c r="T13677" s="0"/>
    </row>
    <row r="13678" customFormat="false" ht="12.75" hidden="false" customHeight="false" outlineLevel="0" collapsed="false">
      <c r="A13678" s="0" t="n">
        <v>1998</v>
      </c>
      <c r="B13678" s="0" t="n">
        <v>6</v>
      </c>
      <c r="C13678" s="0" t="n">
        <v>11</v>
      </c>
      <c r="D13678" s="0" t="n">
        <v>70</v>
      </c>
      <c r="E13678" s="0" t="n">
        <v>61</v>
      </c>
      <c r="F13678" s="0" t="n">
        <v>0</v>
      </c>
      <c r="H13678" s="0" t="n">
        <f aca="false">+(D13678+E13678)/2</f>
        <v>65.5</v>
      </c>
      <c r="I13678" s="0" t="n">
        <f aca="false">+IF(H13678&lt;65,65-H13678,0)</f>
        <v>0</v>
      </c>
      <c r="J13678" s="0" t="n">
        <f aca="false">+IF(H13678&gt;$L$12418,H13678-$L$12418,0)</f>
        <v>0.5</v>
      </c>
      <c r="K13678" s="0" t="n">
        <f aca="false">+I13678+J13678</f>
        <v>0.5</v>
      </c>
      <c r="L13678" s="32"/>
      <c r="M13678" s="14" t="n">
        <f aca="false">+(L$12416/30.25)+($L$12417*K13678)</f>
        <v>17361.4092471539</v>
      </c>
      <c r="T13678" s="0"/>
    </row>
    <row r="13679" customFormat="false" ht="12.75" hidden="false" customHeight="false" outlineLevel="0" collapsed="false">
      <c r="A13679" s="0" t="n">
        <v>1998</v>
      </c>
      <c r="B13679" s="0" t="n">
        <v>6</v>
      </c>
      <c r="C13679" s="0" t="n">
        <v>12</v>
      </c>
      <c r="D13679" s="0" t="n">
        <v>65</v>
      </c>
      <c r="E13679" s="0" t="n">
        <v>61</v>
      </c>
      <c r="F13679" s="0" t="n">
        <v>129</v>
      </c>
      <c r="H13679" s="0" t="n">
        <f aca="false">+(D13679+E13679)/2</f>
        <v>63</v>
      </c>
      <c r="I13679" s="0" t="n">
        <f aca="false">+IF(H13679&lt;65,65-H13679,0)</f>
        <v>2</v>
      </c>
      <c r="J13679" s="0" t="n">
        <f aca="false">+IF(H13679&gt;$L$12418,H13679-$L$12418,0)</f>
        <v>0</v>
      </c>
      <c r="K13679" s="0" t="n">
        <f aca="false">+I13679+J13679</f>
        <v>2</v>
      </c>
      <c r="L13679" s="32"/>
      <c r="M13679" s="14" t="n">
        <f aca="false">+(L$12416/30.25)+($L$12417*K13679)</f>
        <v>58103.5761527415</v>
      </c>
      <c r="T13679" s="0"/>
    </row>
    <row r="13680" customFormat="false" ht="12.75" hidden="false" customHeight="false" outlineLevel="0" collapsed="false">
      <c r="A13680" s="0" t="n">
        <v>1998</v>
      </c>
      <c r="B13680" s="0" t="n">
        <v>6</v>
      </c>
      <c r="C13680" s="0" t="n">
        <v>13</v>
      </c>
      <c r="D13680" s="0" t="n">
        <v>70</v>
      </c>
      <c r="E13680" s="0" t="n">
        <v>63</v>
      </c>
      <c r="F13680" s="0" t="n">
        <v>157</v>
      </c>
      <c r="H13680" s="0" t="n">
        <f aca="false">+(D13680+E13680)/2</f>
        <v>66.5</v>
      </c>
      <c r="I13680" s="0" t="n">
        <f aca="false">+IF(H13680&lt;65,65-H13680,0)</f>
        <v>0</v>
      </c>
      <c r="J13680" s="0" t="n">
        <f aca="false">+IF(H13680&gt;$L$12418,H13680-$L$12418,0)</f>
        <v>1.5</v>
      </c>
      <c r="K13680" s="0" t="n">
        <f aca="false">+I13680+J13680</f>
        <v>1.5</v>
      </c>
      <c r="L13680" s="32"/>
      <c r="M13680" s="14" t="n">
        <f aca="false">+(L$12416/30.25)+($L$12417*K13680)</f>
        <v>44522.853850879</v>
      </c>
      <c r="T13680" s="0"/>
    </row>
    <row r="13681" customFormat="false" ht="12.75" hidden="false" customHeight="false" outlineLevel="0" collapsed="false">
      <c r="A13681" s="0" t="n">
        <v>1998</v>
      </c>
      <c r="B13681" s="0" t="n">
        <v>6</v>
      </c>
      <c r="C13681" s="0" t="n">
        <v>14</v>
      </c>
      <c r="D13681" s="0" t="n">
        <v>70</v>
      </c>
      <c r="E13681" s="0" t="n">
        <v>62</v>
      </c>
      <c r="F13681" s="0" t="n">
        <v>34</v>
      </c>
      <c r="H13681" s="0" t="n">
        <f aca="false">+(D13681+E13681)/2</f>
        <v>66</v>
      </c>
      <c r="I13681" s="0" t="n">
        <f aca="false">+IF(H13681&lt;65,65-H13681,0)</f>
        <v>0</v>
      </c>
      <c r="J13681" s="0" t="n">
        <f aca="false">+IF(H13681&gt;$L$12418,H13681-$L$12418,0)</f>
        <v>1</v>
      </c>
      <c r="K13681" s="0" t="n">
        <f aca="false">+I13681+J13681</f>
        <v>1</v>
      </c>
      <c r="L13681" s="32"/>
      <c r="M13681" s="14" t="n">
        <f aca="false">+(L$12416/30.25)+($L$12417*K13681)</f>
        <v>30942.1315490164</v>
      </c>
      <c r="T13681" s="0"/>
    </row>
    <row r="13682" customFormat="false" ht="12.75" hidden="false" customHeight="false" outlineLevel="0" collapsed="false">
      <c r="A13682" s="0" t="n">
        <v>1998</v>
      </c>
      <c r="B13682" s="0" t="n">
        <v>6</v>
      </c>
      <c r="C13682" s="0" t="n">
        <v>15</v>
      </c>
      <c r="D13682" s="0" t="n">
        <v>71</v>
      </c>
      <c r="E13682" s="0" t="n">
        <v>64</v>
      </c>
      <c r="F13682" s="0" t="n">
        <v>9</v>
      </c>
      <c r="H13682" s="0" t="n">
        <f aca="false">+(D13682+E13682)/2</f>
        <v>67.5</v>
      </c>
      <c r="I13682" s="0" t="n">
        <f aca="false">+IF(H13682&lt;65,65-H13682,0)</f>
        <v>0</v>
      </c>
      <c r="J13682" s="0" t="n">
        <f aca="false">+IF(H13682&gt;$L$12418,H13682-$L$12418,0)</f>
        <v>2.5</v>
      </c>
      <c r="K13682" s="0" t="n">
        <f aca="false">+I13682+J13682</f>
        <v>2.5</v>
      </c>
      <c r="L13682" s="32"/>
      <c r="M13682" s="14" t="n">
        <f aca="false">+(L$12416/30.25)+($L$12417*K13682)</f>
        <v>71684.2984546041</v>
      </c>
      <c r="T13682" s="0"/>
    </row>
    <row r="13683" customFormat="false" ht="12.75" hidden="false" customHeight="false" outlineLevel="0" collapsed="false">
      <c r="A13683" s="0" t="n">
        <v>1998</v>
      </c>
      <c r="B13683" s="0" t="n">
        <v>6</v>
      </c>
      <c r="C13683" s="0" t="n">
        <v>16</v>
      </c>
      <c r="D13683" s="0" t="n">
        <v>83</v>
      </c>
      <c r="E13683" s="0" t="n">
        <v>66</v>
      </c>
      <c r="F13683" s="0" t="n">
        <v>4</v>
      </c>
      <c r="H13683" s="0" t="n">
        <f aca="false">+(D13683+E13683)/2</f>
        <v>74.5</v>
      </c>
      <c r="I13683" s="0" t="n">
        <f aca="false">+IF(H13683&lt;65,65-H13683,0)</f>
        <v>0</v>
      </c>
      <c r="J13683" s="0" t="n">
        <f aca="false">+IF(H13683&gt;$L$12418,H13683-$L$12418,0)</f>
        <v>9.5</v>
      </c>
      <c r="K13683" s="0" t="n">
        <f aca="false">+I13683+J13683</f>
        <v>9.5</v>
      </c>
      <c r="L13683" s="32"/>
      <c r="M13683" s="14" t="n">
        <f aca="false">+(L$12416/30.25)+($L$12417*K13683)</f>
        <v>261814.41068068</v>
      </c>
      <c r="T13683" s="0"/>
    </row>
    <row r="13684" customFormat="false" ht="12.75" hidden="false" customHeight="false" outlineLevel="0" collapsed="false">
      <c r="A13684" s="0" t="n">
        <v>1998</v>
      </c>
      <c r="B13684" s="0" t="n">
        <v>6</v>
      </c>
      <c r="C13684" s="0" t="n">
        <v>17</v>
      </c>
      <c r="D13684" s="0" t="n">
        <v>80</v>
      </c>
      <c r="E13684" s="0" t="n">
        <v>66</v>
      </c>
      <c r="F13684" s="0" t="n">
        <v>30</v>
      </c>
      <c r="H13684" s="0" t="n">
        <f aca="false">+(D13684+E13684)/2</f>
        <v>73</v>
      </c>
      <c r="I13684" s="0" t="n">
        <f aca="false">+IF(H13684&lt;65,65-H13684,0)</f>
        <v>0</v>
      </c>
      <c r="J13684" s="0" t="n">
        <f aca="false">+IF(H13684&gt;$L$12418,H13684-$L$12418,0)</f>
        <v>8</v>
      </c>
      <c r="K13684" s="0" t="n">
        <f aca="false">+I13684+J13684</f>
        <v>8</v>
      </c>
      <c r="L13684" s="32"/>
      <c r="M13684" s="14" t="n">
        <f aca="false">+(L$12416/30.25)+($L$12417*K13684)</f>
        <v>221072.243775092</v>
      </c>
      <c r="T13684" s="0"/>
    </row>
    <row r="13685" customFormat="false" ht="12.75" hidden="false" customHeight="false" outlineLevel="0" collapsed="false">
      <c r="A13685" s="0" t="n">
        <v>1998</v>
      </c>
      <c r="B13685" s="0" t="n">
        <v>6</v>
      </c>
      <c r="C13685" s="0" t="n">
        <v>18</v>
      </c>
      <c r="D13685" s="0" t="n">
        <v>82</v>
      </c>
      <c r="E13685" s="0" t="n">
        <v>66</v>
      </c>
      <c r="F13685" s="0" t="n">
        <v>35</v>
      </c>
      <c r="H13685" s="0" t="n">
        <f aca="false">+(D13685+E13685)/2</f>
        <v>74</v>
      </c>
      <c r="I13685" s="0" t="n">
        <f aca="false">+IF(H13685&lt;65,65-H13685,0)</f>
        <v>0</v>
      </c>
      <c r="J13685" s="0" t="n">
        <f aca="false">+IF(H13685&gt;$L$12418,H13685-$L$12418,0)</f>
        <v>9</v>
      </c>
      <c r="K13685" s="0" t="n">
        <f aca="false">+I13685+J13685</f>
        <v>9</v>
      </c>
      <c r="L13685" s="32"/>
      <c r="M13685" s="14" t="n">
        <f aca="false">+(L$12416/30.25)+($L$12417*K13685)</f>
        <v>248233.688378817</v>
      </c>
      <c r="T13685" s="0"/>
    </row>
    <row r="13686" customFormat="false" ht="12.75" hidden="false" customHeight="false" outlineLevel="0" collapsed="false">
      <c r="A13686" s="0" t="n">
        <v>1998</v>
      </c>
      <c r="B13686" s="0" t="n">
        <v>6</v>
      </c>
      <c r="C13686" s="0" t="n">
        <v>19</v>
      </c>
      <c r="D13686" s="0" t="n">
        <v>84</v>
      </c>
      <c r="E13686" s="0" t="n">
        <v>67</v>
      </c>
      <c r="F13686" s="0" t="n">
        <v>0</v>
      </c>
      <c r="H13686" s="0" t="n">
        <f aca="false">+(D13686+E13686)/2</f>
        <v>75.5</v>
      </c>
      <c r="I13686" s="0" t="n">
        <f aca="false">+IF(H13686&lt;65,65-H13686,0)</f>
        <v>0</v>
      </c>
      <c r="J13686" s="0" t="n">
        <f aca="false">+IF(H13686&gt;$L$12418,H13686-$L$12418,0)</f>
        <v>10.5</v>
      </c>
      <c r="K13686" s="0" t="n">
        <f aca="false">+I13686+J13686</f>
        <v>10.5</v>
      </c>
      <c r="L13686" s="32"/>
      <c r="M13686" s="14" t="n">
        <f aca="false">+(L$12416/30.25)+($L$12417*K13686)</f>
        <v>288975.855284405</v>
      </c>
      <c r="T13686" s="0"/>
    </row>
    <row r="13687" customFormat="false" ht="12.75" hidden="false" customHeight="false" outlineLevel="0" collapsed="false">
      <c r="A13687" s="0" t="n">
        <v>1998</v>
      </c>
      <c r="B13687" s="0" t="n">
        <v>6</v>
      </c>
      <c r="C13687" s="0" t="n">
        <v>20</v>
      </c>
      <c r="D13687" s="0" t="n">
        <v>87</v>
      </c>
      <c r="E13687" s="0" t="n">
        <v>70</v>
      </c>
      <c r="F13687" s="0" t="n">
        <v>10</v>
      </c>
      <c r="H13687" s="0" t="n">
        <f aca="false">+(D13687+E13687)/2</f>
        <v>78.5</v>
      </c>
      <c r="I13687" s="0" t="n">
        <f aca="false">+IF(H13687&lt;65,65-H13687,0)</f>
        <v>0</v>
      </c>
      <c r="J13687" s="0" t="n">
        <f aca="false">+IF(H13687&gt;$L$12418,H13687-$L$12418,0)</f>
        <v>13.5</v>
      </c>
      <c r="K13687" s="0" t="n">
        <f aca="false">+I13687+J13687</f>
        <v>13.5</v>
      </c>
      <c r="L13687" s="32"/>
      <c r="M13687" s="14" t="n">
        <f aca="false">+(L$12416/30.25)+($L$12417*K13687)</f>
        <v>370460.18909558</v>
      </c>
      <c r="T13687" s="0"/>
    </row>
    <row r="13688" customFormat="false" ht="12.75" hidden="false" customHeight="false" outlineLevel="0" collapsed="false">
      <c r="A13688" s="0" t="n">
        <v>1998</v>
      </c>
      <c r="B13688" s="0" t="n">
        <v>6</v>
      </c>
      <c r="C13688" s="0" t="n">
        <v>21</v>
      </c>
      <c r="D13688" s="0" t="n">
        <v>83</v>
      </c>
      <c r="E13688" s="0" t="n">
        <v>68</v>
      </c>
      <c r="F13688" s="0" t="n">
        <v>0</v>
      </c>
      <c r="H13688" s="0" t="n">
        <f aca="false">+(D13688+E13688)/2</f>
        <v>75.5</v>
      </c>
      <c r="I13688" s="0" t="n">
        <f aca="false">+IF(H13688&lt;65,65-H13688,0)</f>
        <v>0</v>
      </c>
      <c r="J13688" s="0" t="n">
        <f aca="false">+IF(H13688&gt;$L$12418,H13688-$L$12418,0)</f>
        <v>10.5</v>
      </c>
      <c r="K13688" s="0" t="n">
        <f aca="false">+I13688+J13688</f>
        <v>10.5</v>
      </c>
      <c r="L13688" s="32"/>
      <c r="M13688" s="14" t="n">
        <f aca="false">+(L$12416/30.25)+($L$12417*K13688)</f>
        <v>288975.855284405</v>
      </c>
      <c r="T13688" s="0"/>
    </row>
    <row r="13689" customFormat="false" ht="12.75" hidden="false" customHeight="false" outlineLevel="0" collapsed="false">
      <c r="A13689" s="0" t="n">
        <v>1998</v>
      </c>
      <c r="B13689" s="0" t="n">
        <v>6</v>
      </c>
      <c r="C13689" s="0" t="n">
        <v>22</v>
      </c>
      <c r="D13689" s="0" t="n">
        <v>73</v>
      </c>
      <c r="E13689" s="0" t="n">
        <v>67</v>
      </c>
      <c r="F13689" s="0" t="n">
        <v>0</v>
      </c>
      <c r="H13689" s="0" t="n">
        <f aca="false">+(D13689+E13689)/2</f>
        <v>70</v>
      </c>
      <c r="I13689" s="0" t="n">
        <f aca="false">+IF(H13689&lt;65,65-H13689,0)</f>
        <v>0</v>
      </c>
      <c r="J13689" s="0" t="n">
        <f aca="false">+IF(H13689&gt;$L$12418,H13689-$L$12418,0)</f>
        <v>5</v>
      </c>
      <c r="K13689" s="0" t="n">
        <f aca="false">+I13689+J13689</f>
        <v>5</v>
      </c>
      <c r="L13689" s="32"/>
      <c r="M13689" s="14" t="n">
        <f aca="false">+(L$12416/30.25)+($L$12417*K13689)</f>
        <v>139587.909963917</v>
      </c>
      <c r="T13689" s="0"/>
    </row>
    <row r="13690" customFormat="false" ht="12.75" hidden="false" customHeight="false" outlineLevel="0" collapsed="false">
      <c r="A13690" s="0" t="n">
        <v>1998</v>
      </c>
      <c r="B13690" s="0" t="n">
        <v>6</v>
      </c>
      <c r="C13690" s="0" t="n">
        <v>23</v>
      </c>
      <c r="D13690" s="0" t="n">
        <v>73</v>
      </c>
      <c r="E13690" s="0" t="n">
        <v>68</v>
      </c>
      <c r="F13690" s="0" t="n">
        <v>0</v>
      </c>
      <c r="H13690" s="0" t="n">
        <f aca="false">+(D13690+E13690)/2</f>
        <v>70.5</v>
      </c>
      <c r="I13690" s="0" t="n">
        <f aca="false">+IF(H13690&lt;65,65-H13690,0)</f>
        <v>0</v>
      </c>
      <c r="J13690" s="0" t="n">
        <f aca="false">+IF(H13690&gt;$L$12418,H13690-$L$12418,0)</f>
        <v>5.5</v>
      </c>
      <c r="K13690" s="0" t="n">
        <f aca="false">+I13690+J13690</f>
        <v>5.5</v>
      </c>
      <c r="L13690" s="32"/>
      <c r="M13690" s="14" t="n">
        <f aca="false">+(L$12416/30.25)+($L$12417*K13690)</f>
        <v>153168.632265779</v>
      </c>
      <c r="T13690" s="0"/>
    </row>
    <row r="13691" customFormat="false" ht="12.75" hidden="false" customHeight="false" outlineLevel="0" collapsed="false">
      <c r="A13691" s="0" t="n">
        <v>1998</v>
      </c>
      <c r="B13691" s="0" t="n">
        <v>6</v>
      </c>
      <c r="C13691" s="0" t="n">
        <v>24</v>
      </c>
      <c r="D13691" s="0" t="n">
        <v>84</v>
      </c>
      <c r="E13691" s="0" t="n">
        <v>70</v>
      </c>
      <c r="F13691" s="0" t="n">
        <v>33</v>
      </c>
      <c r="H13691" s="0" t="n">
        <f aca="false">+(D13691+E13691)/2</f>
        <v>77</v>
      </c>
      <c r="I13691" s="0" t="n">
        <f aca="false">+IF(H13691&lt;65,65-H13691,0)</f>
        <v>0</v>
      </c>
      <c r="J13691" s="0" t="n">
        <f aca="false">+IF(H13691&gt;$L$12418,H13691-$L$12418,0)</f>
        <v>12</v>
      </c>
      <c r="K13691" s="0" t="n">
        <f aca="false">+I13691+J13691</f>
        <v>12</v>
      </c>
      <c r="L13691" s="32"/>
      <c r="M13691" s="14" t="n">
        <f aca="false">+(L$12416/30.25)+($L$12417*K13691)</f>
        <v>329718.022189993</v>
      </c>
      <c r="T13691" s="0"/>
    </row>
    <row r="13692" customFormat="false" ht="12.75" hidden="false" customHeight="false" outlineLevel="0" collapsed="false">
      <c r="A13692" s="0" t="n">
        <v>1998</v>
      </c>
      <c r="B13692" s="0" t="n">
        <v>6</v>
      </c>
      <c r="C13692" s="0" t="n">
        <v>25</v>
      </c>
      <c r="D13692" s="0" t="n">
        <v>90</v>
      </c>
      <c r="E13692" s="0" t="n">
        <v>72</v>
      </c>
      <c r="F13692" s="0" t="n">
        <v>0</v>
      </c>
      <c r="H13692" s="0" t="n">
        <f aca="false">+(D13692+E13692)/2</f>
        <v>81</v>
      </c>
      <c r="I13692" s="0" t="n">
        <f aca="false">+IF(H13692&lt;65,65-H13692,0)</f>
        <v>0</v>
      </c>
      <c r="J13692" s="0" t="n">
        <f aca="false">+IF(H13692&gt;$L$12418,H13692-$L$12418,0)</f>
        <v>16</v>
      </c>
      <c r="K13692" s="0" t="n">
        <f aca="false">+I13692+J13692</f>
        <v>16</v>
      </c>
      <c r="L13692" s="32"/>
      <c r="M13692" s="14" t="n">
        <f aca="false">+(L$12416/30.25)+($L$12417*K13692)</f>
        <v>438363.800604893</v>
      </c>
      <c r="T13692" s="0"/>
    </row>
    <row r="13693" customFormat="false" ht="12.75" hidden="false" customHeight="false" outlineLevel="0" collapsed="false">
      <c r="A13693" s="0" t="n">
        <v>1998</v>
      </c>
      <c r="B13693" s="0" t="n">
        <v>6</v>
      </c>
      <c r="C13693" s="0" t="n">
        <v>26</v>
      </c>
      <c r="D13693" s="0" t="n">
        <v>92</v>
      </c>
      <c r="E13693" s="0" t="n">
        <v>75</v>
      </c>
      <c r="F13693" s="0" t="n">
        <v>2</v>
      </c>
      <c r="H13693" s="0" t="n">
        <f aca="false">+(D13693+E13693)/2</f>
        <v>83.5</v>
      </c>
      <c r="I13693" s="0" t="n">
        <f aca="false">+IF(H13693&lt;65,65-H13693,0)</f>
        <v>0</v>
      </c>
      <c r="J13693" s="0" t="n">
        <f aca="false">+IF(H13693&gt;$L$12418,H13693-$L$12418,0)</f>
        <v>18.5</v>
      </c>
      <c r="K13693" s="0" t="n">
        <f aca="false">+I13693+J13693</f>
        <v>18.5</v>
      </c>
      <c r="L13693" s="32"/>
      <c r="M13693" s="14" t="n">
        <f aca="false">+(L$12416/30.25)+($L$12417*K13693)</f>
        <v>506267.412114206</v>
      </c>
      <c r="T13693" s="0"/>
    </row>
    <row r="13694" customFormat="false" ht="12.75" hidden="false" customHeight="false" outlineLevel="0" collapsed="false">
      <c r="A13694" s="0" t="n">
        <v>1998</v>
      </c>
      <c r="B13694" s="0" t="n">
        <v>6</v>
      </c>
      <c r="C13694" s="0" t="n">
        <v>27</v>
      </c>
      <c r="D13694" s="0" t="n">
        <v>84</v>
      </c>
      <c r="E13694" s="0" t="n">
        <v>69</v>
      </c>
      <c r="F13694" s="0" t="n">
        <v>3</v>
      </c>
      <c r="H13694" s="0" t="n">
        <f aca="false">+(D13694+E13694)/2</f>
        <v>76.5</v>
      </c>
      <c r="I13694" s="0" t="n">
        <f aca="false">+IF(H13694&lt;65,65-H13694,0)</f>
        <v>0</v>
      </c>
      <c r="J13694" s="0" t="n">
        <f aca="false">+IF(H13694&gt;$L$12418,H13694-$L$12418,0)</f>
        <v>11.5</v>
      </c>
      <c r="K13694" s="0" t="n">
        <f aca="false">+I13694+J13694</f>
        <v>11.5</v>
      </c>
      <c r="L13694" s="32"/>
      <c r="M13694" s="14" t="n">
        <f aca="false">+(L$12416/30.25)+($L$12417*K13694)</f>
        <v>316137.29988813</v>
      </c>
      <c r="T13694" s="0"/>
    </row>
    <row r="13695" customFormat="false" ht="12.75" hidden="false" customHeight="false" outlineLevel="0" collapsed="false">
      <c r="A13695" s="0" t="n">
        <v>1998</v>
      </c>
      <c r="B13695" s="0" t="n">
        <v>6</v>
      </c>
      <c r="C13695" s="0" t="n">
        <v>28</v>
      </c>
      <c r="D13695" s="0" t="n">
        <v>78</v>
      </c>
      <c r="E13695" s="0" t="n">
        <v>63</v>
      </c>
      <c r="F13695" s="0" t="n">
        <v>0</v>
      </c>
      <c r="H13695" s="0" t="n">
        <f aca="false">+(D13695+E13695)/2</f>
        <v>70.5</v>
      </c>
      <c r="I13695" s="0" t="n">
        <f aca="false">+IF(H13695&lt;65,65-H13695,0)</f>
        <v>0</v>
      </c>
      <c r="J13695" s="0" t="n">
        <f aca="false">+IF(H13695&gt;$L$12418,H13695-$L$12418,0)</f>
        <v>5.5</v>
      </c>
      <c r="K13695" s="0" t="n">
        <f aca="false">+I13695+J13695</f>
        <v>5.5</v>
      </c>
      <c r="L13695" s="32"/>
      <c r="M13695" s="14" t="n">
        <f aca="false">+(L$12416/30.25)+($L$12417*K13695)</f>
        <v>153168.632265779</v>
      </c>
      <c r="T13695" s="0"/>
    </row>
    <row r="13696" customFormat="false" ht="12.75" hidden="false" customHeight="false" outlineLevel="0" collapsed="false">
      <c r="A13696" s="0" t="n">
        <v>1998</v>
      </c>
      <c r="B13696" s="0" t="n">
        <v>6</v>
      </c>
      <c r="C13696" s="0" t="n">
        <v>29</v>
      </c>
      <c r="D13696" s="0" t="n">
        <v>76</v>
      </c>
      <c r="E13696" s="0" t="n">
        <v>65</v>
      </c>
      <c r="F13696" s="0" t="n">
        <v>0</v>
      </c>
      <c r="H13696" s="0" t="n">
        <f aca="false">+(D13696+E13696)/2</f>
        <v>70.5</v>
      </c>
      <c r="I13696" s="0" t="n">
        <f aca="false">+IF(H13696&lt;65,65-H13696,0)</f>
        <v>0</v>
      </c>
      <c r="J13696" s="0" t="n">
        <f aca="false">+IF(H13696&gt;$L$12418,H13696-$L$12418,0)</f>
        <v>5.5</v>
      </c>
      <c r="K13696" s="0" t="n">
        <f aca="false">+I13696+J13696</f>
        <v>5.5</v>
      </c>
      <c r="L13696" s="32"/>
      <c r="M13696" s="14" t="n">
        <f aca="false">+(L$12416/30.25)+($L$12417*K13696)</f>
        <v>153168.632265779</v>
      </c>
      <c r="T13696" s="0"/>
    </row>
    <row r="13697" customFormat="false" ht="12.75" hidden="false" customHeight="false" outlineLevel="0" collapsed="false">
      <c r="A13697" s="0" t="n">
        <v>1998</v>
      </c>
      <c r="B13697" s="0" t="n">
        <v>6</v>
      </c>
      <c r="C13697" s="0" t="n">
        <v>30</v>
      </c>
      <c r="D13697" s="0" t="n">
        <v>82</v>
      </c>
      <c r="E13697" s="0" t="n">
        <v>65</v>
      </c>
      <c r="F13697" s="0" t="n">
        <v>79</v>
      </c>
      <c r="H13697" s="0" t="n">
        <f aca="false">+(D13697+E13697)/2</f>
        <v>73.5</v>
      </c>
      <c r="I13697" s="0" t="n">
        <f aca="false">+IF(H13697&lt;65,65-H13697,0)</f>
        <v>0</v>
      </c>
      <c r="J13697" s="0" t="n">
        <f aca="false">+IF(H13697&gt;$L$12418,H13697-$L$12418,0)</f>
        <v>8.5</v>
      </c>
      <c r="K13697" s="0" t="n">
        <f aca="false">+I13697+J13697</f>
        <v>8.5</v>
      </c>
      <c r="L13697" s="32"/>
      <c r="M13697" s="14" t="n">
        <f aca="false">+(L$12416/30.25)+($L$12417*K13697)</f>
        <v>234652.966076955</v>
      </c>
      <c r="T13697" s="0"/>
    </row>
    <row r="13698" customFormat="false" ht="12.75" hidden="false" customHeight="false" outlineLevel="0" collapsed="false">
      <c r="A13698" s="0" t="n">
        <v>1998</v>
      </c>
      <c r="B13698" s="0" t="n">
        <v>7</v>
      </c>
      <c r="C13698" s="0" t="n">
        <v>1</v>
      </c>
      <c r="D13698" s="0" t="n">
        <v>76</v>
      </c>
      <c r="E13698" s="0" t="n">
        <v>64</v>
      </c>
      <c r="F13698" s="0" t="n">
        <v>0</v>
      </c>
      <c r="H13698" s="0" t="n">
        <f aca="false">+(D13698+E13698)/2</f>
        <v>70</v>
      </c>
      <c r="I13698" s="0" t="n">
        <f aca="false">+IF(H13698&lt;65,65-H13698,0)</f>
        <v>0</v>
      </c>
      <c r="J13698" s="0" t="n">
        <f aca="false">+IF(H13698&gt;$L$12418,H13698-$L$12418,0)</f>
        <v>5</v>
      </c>
      <c r="K13698" s="0" t="n">
        <f aca="false">+I13698+J13698</f>
        <v>5</v>
      </c>
      <c r="L13698" s="32"/>
      <c r="M13698" s="14" t="n">
        <f aca="false">+(L$12416/30.25)+($L$12417*K13698)</f>
        <v>139587.909963917</v>
      </c>
      <c r="T13698" s="0"/>
    </row>
    <row r="13699" customFormat="false" ht="12.75" hidden="false" customHeight="false" outlineLevel="0" collapsed="false">
      <c r="A13699" s="0" t="n">
        <v>1998</v>
      </c>
      <c r="B13699" s="0" t="n">
        <v>7</v>
      </c>
      <c r="C13699" s="0" t="n">
        <v>2</v>
      </c>
      <c r="D13699" s="0" t="n">
        <v>81</v>
      </c>
      <c r="E13699" s="0" t="n">
        <v>64</v>
      </c>
      <c r="F13699" s="0" t="n">
        <v>0</v>
      </c>
      <c r="H13699" s="0" t="n">
        <f aca="false">+(D13699+E13699)/2</f>
        <v>72.5</v>
      </c>
      <c r="I13699" s="0" t="n">
        <f aca="false">+IF(H13699&lt;65,65-H13699,0)</f>
        <v>0</v>
      </c>
      <c r="J13699" s="0" t="n">
        <f aca="false">+IF(H13699&gt;$L$12418,H13699-$L$12418,0)</f>
        <v>7.5</v>
      </c>
      <c r="K13699" s="0" t="n">
        <f aca="false">+I13699+J13699</f>
        <v>7.5</v>
      </c>
      <c r="L13699" s="32"/>
      <c r="M13699" s="14" t="n">
        <f aca="false">+(L$12416/30.25)+($L$12417*K13699)</f>
        <v>207491.52147323</v>
      </c>
      <c r="T13699" s="0"/>
    </row>
    <row r="13700" customFormat="false" ht="12.75" hidden="false" customHeight="false" outlineLevel="0" collapsed="false">
      <c r="A13700" s="0" t="n">
        <v>1998</v>
      </c>
      <c r="B13700" s="0" t="n">
        <v>7</v>
      </c>
      <c r="C13700" s="0" t="n">
        <v>3</v>
      </c>
      <c r="D13700" s="0" t="n">
        <v>85</v>
      </c>
      <c r="E13700" s="0" t="n">
        <v>68</v>
      </c>
      <c r="F13700" s="0" t="n">
        <v>0</v>
      </c>
      <c r="H13700" s="0" t="n">
        <f aca="false">+(D13700+E13700)/2</f>
        <v>76.5</v>
      </c>
      <c r="I13700" s="0" t="n">
        <f aca="false">+IF(H13700&lt;65,65-H13700,0)</f>
        <v>0</v>
      </c>
      <c r="J13700" s="0" t="n">
        <f aca="false">+IF(H13700&gt;$L$12418,H13700-$L$12418,0)</f>
        <v>11.5</v>
      </c>
      <c r="K13700" s="0" t="n">
        <f aca="false">+I13700+J13700</f>
        <v>11.5</v>
      </c>
      <c r="L13700" s="32"/>
      <c r="M13700" s="14" t="n">
        <f aca="false">+(L$12416/30.25)+($L$12417*K13700)</f>
        <v>316137.29988813</v>
      </c>
      <c r="T13700" s="0"/>
    </row>
    <row r="13701" customFormat="false" ht="12.75" hidden="false" customHeight="false" outlineLevel="0" collapsed="false">
      <c r="A13701" s="0" t="n">
        <v>1998</v>
      </c>
      <c r="B13701" s="0" t="n">
        <v>7</v>
      </c>
      <c r="C13701" s="0" t="n">
        <v>4</v>
      </c>
      <c r="D13701" s="0" t="n">
        <v>84</v>
      </c>
      <c r="E13701" s="0" t="n">
        <v>68</v>
      </c>
      <c r="F13701" s="0" t="n">
        <v>5</v>
      </c>
      <c r="H13701" s="0" t="n">
        <f aca="false">+(D13701+E13701)/2</f>
        <v>76</v>
      </c>
      <c r="I13701" s="0" t="n">
        <f aca="false">+IF(H13701&lt;65,65-H13701,0)</f>
        <v>0</v>
      </c>
      <c r="J13701" s="0" t="n">
        <f aca="false">+IF(H13701&gt;$L$12418,H13701-$L$12418,0)</f>
        <v>11</v>
      </c>
      <c r="K13701" s="0" t="n">
        <f aca="false">+I13701+J13701</f>
        <v>11</v>
      </c>
      <c r="L13701" s="32"/>
      <c r="M13701" s="14" t="n">
        <f aca="false">+(L$12416/30.25)+($L$12417*K13701)</f>
        <v>302556.577586267</v>
      </c>
      <c r="T13701" s="0"/>
    </row>
    <row r="13702" customFormat="false" ht="12.75" hidden="false" customHeight="false" outlineLevel="0" collapsed="false">
      <c r="A13702" s="0" t="n">
        <v>1998</v>
      </c>
      <c r="B13702" s="0" t="n">
        <v>7</v>
      </c>
      <c r="C13702" s="0" t="n">
        <v>5</v>
      </c>
      <c r="D13702" s="0" t="n">
        <v>81</v>
      </c>
      <c r="E13702" s="0" t="n">
        <v>66</v>
      </c>
      <c r="F13702" s="0" t="n">
        <v>32</v>
      </c>
      <c r="H13702" s="0" t="n">
        <f aca="false">+(D13702+E13702)/2</f>
        <v>73.5</v>
      </c>
      <c r="I13702" s="0" t="n">
        <f aca="false">+IF(H13702&lt;65,65-H13702,0)</f>
        <v>0</v>
      </c>
      <c r="J13702" s="0" t="n">
        <f aca="false">+IF(H13702&gt;$L$12418,H13702-$L$12418,0)</f>
        <v>8.5</v>
      </c>
      <c r="K13702" s="0" t="n">
        <f aca="false">+I13702+J13702</f>
        <v>8.5</v>
      </c>
      <c r="L13702" s="32"/>
      <c r="M13702" s="14" t="n">
        <f aca="false">+(L$12416/30.25)+($L$12417*K13702)</f>
        <v>234652.966076955</v>
      </c>
      <c r="T13702" s="0"/>
    </row>
    <row r="13703" customFormat="false" ht="12.75" hidden="false" customHeight="false" outlineLevel="0" collapsed="false">
      <c r="A13703" s="0" t="n">
        <v>1998</v>
      </c>
      <c r="B13703" s="0" t="n">
        <v>7</v>
      </c>
      <c r="C13703" s="0" t="n">
        <v>6</v>
      </c>
      <c r="D13703" s="0" t="n">
        <v>78</v>
      </c>
      <c r="E13703" s="0" t="n">
        <v>64</v>
      </c>
      <c r="F13703" s="0" t="n">
        <v>0</v>
      </c>
      <c r="H13703" s="0" t="n">
        <f aca="false">+(D13703+E13703)/2</f>
        <v>71</v>
      </c>
      <c r="I13703" s="0" t="n">
        <f aca="false">+IF(H13703&lt;65,65-H13703,0)</f>
        <v>0</v>
      </c>
      <c r="J13703" s="0" t="n">
        <f aca="false">+IF(H13703&gt;$L$12418,H13703-$L$12418,0)</f>
        <v>6</v>
      </c>
      <c r="K13703" s="0" t="n">
        <f aca="false">+I13703+J13703</f>
        <v>6</v>
      </c>
      <c r="L13703" s="32"/>
      <c r="M13703" s="14" t="n">
        <f aca="false">+(L$12416/30.25)+($L$12417*K13703)</f>
        <v>166749.354567642</v>
      </c>
      <c r="T13703" s="0"/>
    </row>
    <row r="13704" customFormat="false" ht="12.75" hidden="false" customHeight="false" outlineLevel="0" collapsed="false">
      <c r="A13704" s="0" t="n">
        <v>1998</v>
      </c>
      <c r="B13704" s="0" t="n">
        <v>7</v>
      </c>
      <c r="C13704" s="0" t="n">
        <v>7</v>
      </c>
      <c r="D13704" s="0" t="n">
        <v>78</v>
      </c>
      <c r="E13704" s="0" t="n">
        <v>66</v>
      </c>
      <c r="F13704" s="0" t="n">
        <v>0</v>
      </c>
      <c r="H13704" s="0" t="n">
        <f aca="false">+(D13704+E13704)/2</f>
        <v>72</v>
      </c>
      <c r="I13704" s="0" t="n">
        <f aca="false">+IF(H13704&lt;65,65-H13704,0)</f>
        <v>0</v>
      </c>
      <c r="J13704" s="0" t="n">
        <f aca="false">+IF(H13704&gt;$L$12418,H13704-$L$12418,0)</f>
        <v>7</v>
      </c>
      <c r="K13704" s="0" t="n">
        <f aca="false">+I13704+J13704</f>
        <v>7</v>
      </c>
      <c r="L13704" s="32"/>
      <c r="M13704" s="14" t="n">
        <f aca="false">+(L$12416/30.25)+($L$12417*K13704)</f>
        <v>193910.799171367</v>
      </c>
      <c r="T13704" s="0"/>
    </row>
    <row r="13705" customFormat="false" ht="12.75" hidden="false" customHeight="false" outlineLevel="0" collapsed="false">
      <c r="A13705" s="0" t="n">
        <v>1998</v>
      </c>
      <c r="B13705" s="0" t="n">
        <v>7</v>
      </c>
      <c r="C13705" s="0" t="n">
        <v>8</v>
      </c>
      <c r="D13705" s="0" t="n">
        <v>69</v>
      </c>
      <c r="E13705" s="0" t="n">
        <v>64</v>
      </c>
      <c r="F13705" s="0" t="n">
        <v>5</v>
      </c>
      <c r="H13705" s="0" t="n">
        <f aca="false">+(D13705+E13705)/2</f>
        <v>66.5</v>
      </c>
      <c r="I13705" s="0" t="n">
        <f aca="false">+IF(H13705&lt;65,65-H13705,0)</f>
        <v>0</v>
      </c>
      <c r="J13705" s="0" t="n">
        <f aca="false">+IF(H13705&gt;$L$12418,H13705-$L$12418,0)</f>
        <v>1.5</v>
      </c>
      <c r="K13705" s="0" t="n">
        <f aca="false">+I13705+J13705</f>
        <v>1.5</v>
      </c>
      <c r="L13705" s="32"/>
      <c r="M13705" s="14" t="n">
        <f aca="false">+(L$12416/30.25)+($L$12417*K13705)</f>
        <v>44522.853850879</v>
      </c>
      <c r="T13705" s="0"/>
    </row>
    <row r="13706" customFormat="false" ht="12.75" hidden="false" customHeight="false" outlineLevel="0" collapsed="false">
      <c r="A13706" s="0" t="n">
        <v>1998</v>
      </c>
      <c r="B13706" s="0" t="n">
        <v>7</v>
      </c>
      <c r="C13706" s="0" t="n">
        <v>9</v>
      </c>
      <c r="D13706" s="0" t="n">
        <v>82</v>
      </c>
      <c r="E13706" s="0" t="n">
        <v>64</v>
      </c>
      <c r="F13706" s="0" t="n">
        <v>0</v>
      </c>
      <c r="H13706" s="0" t="n">
        <f aca="false">+(D13706+E13706)/2</f>
        <v>73</v>
      </c>
      <c r="I13706" s="0" t="n">
        <f aca="false">+IF(H13706&lt;65,65-H13706,0)</f>
        <v>0</v>
      </c>
      <c r="J13706" s="0" t="n">
        <f aca="false">+IF(H13706&gt;$L$12418,H13706-$L$12418,0)</f>
        <v>8</v>
      </c>
      <c r="K13706" s="0" t="n">
        <f aca="false">+I13706+J13706</f>
        <v>8</v>
      </c>
      <c r="L13706" s="32"/>
      <c r="M13706" s="14" t="n">
        <f aca="false">+(L$12416/30.25)+($L$12417*K13706)</f>
        <v>221072.243775092</v>
      </c>
      <c r="T13706" s="0"/>
    </row>
    <row r="13707" customFormat="false" ht="12.75" hidden="false" customHeight="false" outlineLevel="0" collapsed="false">
      <c r="A13707" s="0" t="n">
        <v>1998</v>
      </c>
      <c r="B13707" s="0" t="n">
        <v>7</v>
      </c>
      <c r="C13707" s="0" t="n">
        <v>10</v>
      </c>
      <c r="D13707" s="0" t="n">
        <v>82</v>
      </c>
      <c r="E13707" s="0" t="n">
        <v>68</v>
      </c>
      <c r="F13707" s="0" t="n">
        <v>0</v>
      </c>
      <c r="H13707" s="0" t="n">
        <f aca="false">+(D13707+E13707)/2</f>
        <v>75</v>
      </c>
      <c r="I13707" s="0" t="n">
        <f aca="false">+IF(H13707&lt;65,65-H13707,0)</f>
        <v>0</v>
      </c>
      <c r="J13707" s="0" t="n">
        <f aca="false">+IF(H13707&gt;$L$12418,H13707-$L$12418,0)</f>
        <v>10</v>
      </c>
      <c r="K13707" s="0" t="n">
        <f aca="false">+I13707+J13707</f>
        <v>10</v>
      </c>
      <c r="L13707" s="32"/>
      <c r="M13707" s="14" t="n">
        <f aca="false">+(L$12416/30.25)+($L$12417*K13707)</f>
        <v>275395.132982542</v>
      </c>
      <c r="T13707" s="0"/>
    </row>
    <row r="13708" customFormat="false" ht="12.75" hidden="false" customHeight="false" outlineLevel="0" collapsed="false">
      <c r="A13708" s="0" t="n">
        <v>1998</v>
      </c>
      <c r="B13708" s="0" t="n">
        <v>7</v>
      </c>
      <c r="C13708" s="0" t="n">
        <v>11</v>
      </c>
      <c r="D13708" s="0" t="n">
        <v>81</v>
      </c>
      <c r="E13708" s="0" t="n">
        <v>62</v>
      </c>
      <c r="F13708" s="0" t="n">
        <v>0</v>
      </c>
      <c r="H13708" s="0" t="n">
        <f aca="false">+(D13708+E13708)/2</f>
        <v>71.5</v>
      </c>
      <c r="I13708" s="0" t="n">
        <f aca="false">+IF(H13708&lt;65,65-H13708,0)</f>
        <v>0</v>
      </c>
      <c r="J13708" s="0" t="n">
        <f aca="false">+IF(H13708&gt;$L$12418,H13708-$L$12418,0)</f>
        <v>6.5</v>
      </c>
      <c r="K13708" s="0" t="n">
        <f aca="false">+I13708+J13708</f>
        <v>6.5</v>
      </c>
      <c r="L13708" s="32"/>
      <c r="M13708" s="14" t="n">
        <f aca="false">+(L$12416/30.25)+($L$12417*K13708)</f>
        <v>180330.076869504</v>
      </c>
      <c r="T13708" s="0"/>
    </row>
    <row r="13709" customFormat="false" ht="12.75" hidden="false" customHeight="false" outlineLevel="0" collapsed="false">
      <c r="A13709" s="0" t="n">
        <v>1998</v>
      </c>
      <c r="B13709" s="0" t="n">
        <v>7</v>
      </c>
      <c r="C13709" s="0" t="n">
        <v>12</v>
      </c>
      <c r="D13709" s="0" t="n">
        <v>83</v>
      </c>
      <c r="E13709" s="0" t="n">
        <v>64</v>
      </c>
      <c r="F13709" s="0" t="n">
        <v>0</v>
      </c>
      <c r="H13709" s="0" t="n">
        <f aca="false">+(D13709+E13709)/2</f>
        <v>73.5</v>
      </c>
      <c r="I13709" s="0" t="n">
        <f aca="false">+IF(H13709&lt;65,65-H13709,0)</f>
        <v>0</v>
      </c>
      <c r="J13709" s="0" t="n">
        <f aca="false">+IF(H13709&gt;$L$12418,H13709-$L$12418,0)</f>
        <v>8.5</v>
      </c>
      <c r="K13709" s="0" t="n">
        <f aca="false">+I13709+J13709</f>
        <v>8.5</v>
      </c>
      <c r="L13709" s="32"/>
      <c r="M13709" s="14" t="n">
        <f aca="false">+(L$12416/30.25)+($L$12417*K13709)</f>
        <v>234652.966076955</v>
      </c>
      <c r="T13709" s="0"/>
    </row>
    <row r="13710" customFormat="false" ht="12.75" hidden="false" customHeight="false" outlineLevel="0" collapsed="false">
      <c r="A13710" s="0" t="n">
        <v>1998</v>
      </c>
      <c r="B13710" s="0" t="n">
        <v>7</v>
      </c>
      <c r="C13710" s="0" t="n">
        <v>13</v>
      </c>
      <c r="D13710" s="0" t="n">
        <v>85</v>
      </c>
      <c r="E13710" s="0" t="n">
        <v>68</v>
      </c>
      <c r="F13710" s="0" t="n">
        <v>0</v>
      </c>
      <c r="H13710" s="0" t="n">
        <f aca="false">+(D13710+E13710)/2</f>
        <v>76.5</v>
      </c>
      <c r="I13710" s="0" t="n">
        <f aca="false">+IF(H13710&lt;65,65-H13710,0)</f>
        <v>0</v>
      </c>
      <c r="J13710" s="0" t="n">
        <f aca="false">+IF(H13710&gt;$L$12418,H13710-$L$12418,0)</f>
        <v>11.5</v>
      </c>
      <c r="K13710" s="0" t="n">
        <f aca="false">+I13710+J13710</f>
        <v>11.5</v>
      </c>
      <c r="L13710" s="32"/>
      <c r="M13710" s="14" t="n">
        <f aca="false">+(L$12416/30.25)+($L$12417*K13710)</f>
        <v>316137.29988813</v>
      </c>
      <c r="T13710" s="0"/>
    </row>
    <row r="13711" customFormat="false" ht="12.75" hidden="false" customHeight="false" outlineLevel="0" collapsed="false">
      <c r="A13711" s="0" t="n">
        <v>1998</v>
      </c>
      <c r="B13711" s="0" t="n">
        <v>7</v>
      </c>
      <c r="C13711" s="0" t="n">
        <v>14</v>
      </c>
      <c r="D13711" s="0" t="n">
        <v>85</v>
      </c>
      <c r="E13711" s="0" t="n">
        <v>70</v>
      </c>
      <c r="F13711" s="0" t="n">
        <v>0</v>
      </c>
      <c r="H13711" s="0" t="n">
        <f aca="false">+(D13711+E13711)/2</f>
        <v>77.5</v>
      </c>
      <c r="I13711" s="0" t="n">
        <f aca="false">+IF(H13711&lt;65,65-H13711,0)</f>
        <v>0</v>
      </c>
      <c r="J13711" s="0" t="n">
        <f aca="false">+IF(H13711&gt;$L$12418,H13711-$L$12418,0)</f>
        <v>12.5</v>
      </c>
      <c r="K13711" s="0" t="n">
        <f aca="false">+I13711+J13711</f>
        <v>12.5</v>
      </c>
      <c r="L13711" s="32"/>
      <c r="M13711" s="14" t="n">
        <f aca="false">+(L$12416/30.25)+($L$12417*K13711)</f>
        <v>343298.744491855</v>
      </c>
      <c r="T13711" s="0"/>
    </row>
    <row r="13712" customFormat="false" ht="12.75" hidden="false" customHeight="false" outlineLevel="0" collapsed="false">
      <c r="A13712" s="0" t="n">
        <v>1998</v>
      </c>
      <c r="B13712" s="0" t="n">
        <v>7</v>
      </c>
      <c r="C13712" s="0" t="n">
        <v>15</v>
      </c>
      <c r="D13712" s="0" t="n">
        <v>85</v>
      </c>
      <c r="E13712" s="0" t="n">
        <v>72</v>
      </c>
      <c r="F13712" s="0" t="n">
        <v>0</v>
      </c>
      <c r="H13712" s="0" t="n">
        <f aca="false">+(D13712+E13712)/2</f>
        <v>78.5</v>
      </c>
      <c r="I13712" s="0" t="n">
        <f aca="false">+IF(H13712&lt;65,65-H13712,0)</f>
        <v>0</v>
      </c>
      <c r="J13712" s="0" t="n">
        <f aca="false">+IF(H13712&gt;$L$12418,H13712-$L$12418,0)</f>
        <v>13.5</v>
      </c>
      <c r="K13712" s="0" t="n">
        <f aca="false">+I13712+J13712</f>
        <v>13.5</v>
      </c>
      <c r="L13712" s="32"/>
      <c r="M13712" s="14" t="n">
        <f aca="false">+(L$12416/30.25)+($L$12417*K13712)</f>
        <v>370460.18909558</v>
      </c>
      <c r="T13712" s="0"/>
    </row>
    <row r="13713" customFormat="false" ht="12.75" hidden="false" customHeight="false" outlineLevel="0" collapsed="false">
      <c r="A13713" s="0" t="n">
        <v>1998</v>
      </c>
      <c r="B13713" s="0" t="n">
        <v>7</v>
      </c>
      <c r="C13713" s="0" t="n">
        <v>16</v>
      </c>
      <c r="D13713" s="0" t="n">
        <v>85</v>
      </c>
      <c r="E13713" s="0" t="n">
        <v>74</v>
      </c>
      <c r="F13713" s="0" t="n">
        <v>0</v>
      </c>
      <c r="H13713" s="0" t="n">
        <f aca="false">+(D13713+E13713)/2</f>
        <v>79.5</v>
      </c>
      <c r="I13713" s="0" t="n">
        <f aca="false">+IF(H13713&lt;65,65-H13713,0)</f>
        <v>0</v>
      </c>
      <c r="J13713" s="0" t="n">
        <f aca="false">+IF(H13713&gt;$L$12418,H13713-$L$12418,0)</f>
        <v>14.5</v>
      </c>
      <c r="K13713" s="0" t="n">
        <f aca="false">+I13713+J13713</f>
        <v>14.5</v>
      </c>
      <c r="L13713" s="32"/>
      <c r="M13713" s="14" t="n">
        <f aca="false">+(L$12416/30.25)+($L$12417*K13713)</f>
        <v>397621.633699305</v>
      </c>
      <c r="T13713" s="0"/>
    </row>
    <row r="13714" customFormat="false" ht="12.75" hidden="false" customHeight="false" outlineLevel="0" collapsed="false">
      <c r="A13714" s="0" t="n">
        <v>1998</v>
      </c>
      <c r="B13714" s="0" t="n">
        <v>7</v>
      </c>
      <c r="C13714" s="0" t="n">
        <v>17</v>
      </c>
      <c r="D13714" s="0" t="n">
        <v>85</v>
      </c>
      <c r="E13714" s="0" t="n">
        <v>74</v>
      </c>
      <c r="F13714" s="0" t="n">
        <v>3</v>
      </c>
      <c r="H13714" s="0" t="n">
        <f aca="false">+(D13714+E13714)/2</f>
        <v>79.5</v>
      </c>
      <c r="I13714" s="0" t="n">
        <f aca="false">+IF(H13714&lt;65,65-H13714,0)</f>
        <v>0</v>
      </c>
      <c r="J13714" s="0" t="n">
        <f aca="false">+IF(H13714&gt;$L$12418,H13714-$L$12418,0)</f>
        <v>14.5</v>
      </c>
      <c r="K13714" s="0" t="n">
        <f aca="false">+I13714+J13714</f>
        <v>14.5</v>
      </c>
      <c r="L13714" s="32"/>
      <c r="M13714" s="14" t="n">
        <f aca="false">+(L$12416/30.25)+($L$12417*K13714)</f>
        <v>397621.633699305</v>
      </c>
      <c r="T13714" s="0"/>
    </row>
    <row r="13715" customFormat="false" ht="12.75" hidden="false" customHeight="false" outlineLevel="0" collapsed="false">
      <c r="A13715" s="0" t="n">
        <v>1998</v>
      </c>
      <c r="B13715" s="0" t="n">
        <v>7</v>
      </c>
      <c r="C13715" s="0" t="n">
        <v>18</v>
      </c>
      <c r="D13715" s="0" t="n">
        <v>87</v>
      </c>
      <c r="E13715" s="0" t="n">
        <v>72</v>
      </c>
      <c r="F13715" s="0" t="n">
        <v>0</v>
      </c>
      <c r="H13715" s="0" t="n">
        <f aca="false">+(D13715+E13715)/2</f>
        <v>79.5</v>
      </c>
      <c r="I13715" s="0" t="n">
        <f aca="false">+IF(H13715&lt;65,65-H13715,0)</f>
        <v>0</v>
      </c>
      <c r="J13715" s="0" t="n">
        <f aca="false">+IF(H13715&gt;$L$12418,H13715-$L$12418,0)</f>
        <v>14.5</v>
      </c>
      <c r="K13715" s="0" t="n">
        <f aca="false">+I13715+J13715</f>
        <v>14.5</v>
      </c>
      <c r="L13715" s="32"/>
      <c r="M13715" s="14" t="n">
        <f aca="false">+(L$12416/30.25)+($L$12417*K13715)</f>
        <v>397621.633699305</v>
      </c>
      <c r="T13715" s="0"/>
    </row>
    <row r="13716" customFormat="false" ht="12.75" hidden="false" customHeight="false" outlineLevel="0" collapsed="false">
      <c r="A13716" s="0" t="n">
        <v>1998</v>
      </c>
      <c r="B13716" s="0" t="n">
        <v>7</v>
      </c>
      <c r="C13716" s="0" t="n">
        <v>19</v>
      </c>
      <c r="D13716" s="0" t="n">
        <v>86</v>
      </c>
      <c r="E13716" s="0" t="n">
        <v>71</v>
      </c>
      <c r="F13716" s="0" t="n">
        <v>0</v>
      </c>
      <c r="H13716" s="0" t="n">
        <f aca="false">+(D13716+E13716)/2</f>
        <v>78.5</v>
      </c>
      <c r="I13716" s="0" t="n">
        <f aca="false">+IF(H13716&lt;65,65-H13716,0)</f>
        <v>0</v>
      </c>
      <c r="J13716" s="0" t="n">
        <f aca="false">+IF(H13716&gt;$L$12418,H13716-$L$12418,0)</f>
        <v>13.5</v>
      </c>
      <c r="K13716" s="0" t="n">
        <f aca="false">+I13716+J13716</f>
        <v>13.5</v>
      </c>
      <c r="L13716" s="32"/>
      <c r="M13716" s="14" t="n">
        <f aca="false">+(L$12416/30.25)+($L$12417*K13716)</f>
        <v>370460.18909558</v>
      </c>
      <c r="T13716" s="0"/>
    </row>
    <row r="13717" customFormat="false" ht="12.75" hidden="false" customHeight="false" outlineLevel="0" collapsed="false">
      <c r="A13717" s="0" t="n">
        <v>1998</v>
      </c>
      <c r="B13717" s="0" t="n">
        <v>7</v>
      </c>
      <c r="C13717" s="0" t="n">
        <v>20</v>
      </c>
      <c r="D13717" s="0" t="n">
        <v>87</v>
      </c>
      <c r="E13717" s="0" t="n">
        <v>74</v>
      </c>
      <c r="F13717" s="0" t="n">
        <v>0</v>
      </c>
      <c r="H13717" s="0" t="n">
        <f aca="false">+(D13717+E13717)/2</f>
        <v>80.5</v>
      </c>
      <c r="I13717" s="0" t="n">
        <f aca="false">+IF(H13717&lt;65,65-H13717,0)</f>
        <v>0</v>
      </c>
      <c r="J13717" s="0" t="n">
        <f aca="false">+IF(H13717&gt;$L$12418,H13717-$L$12418,0)</f>
        <v>15.5</v>
      </c>
      <c r="K13717" s="0" t="n">
        <f aca="false">+I13717+J13717</f>
        <v>15.5</v>
      </c>
      <c r="L13717" s="32"/>
      <c r="M13717" s="14" t="n">
        <f aca="false">+(L$12416/30.25)+($L$12417*K13717)</f>
        <v>424783.07830303</v>
      </c>
      <c r="T13717" s="0"/>
    </row>
    <row r="13718" customFormat="false" ht="12.75" hidden="false" customHeight="false" outlineLevel="0" collapsed="false">
      <c r="A13718" s="0" t="n">
        <v>1998</v>
      </c>
      <c r="B13718" s="0" t="n">
        <v>7</v>
      </c>
      <c r="C13718" s="0" t="n">
        <v>21</v>
      </c>
      <c r="D13718" s="0" t="n">
        <v>91</v>
      </c>
      <c r="E13718" s="0" t="n">
        <v>72</v>
      </c>
      <c r="F13718" s="0" t="n">
        <v>5</v>
      </c>
      <c r="H13718" s="0" t="n">
        <f aca="false">+(D13718+E13718)/2</f>
        <v>81.5</v>
      </c>
      <c r="I13718" s="0" t="n">
        <f aca="false">+IF(H13718&lt;65,65-H13718,0)</f>
        <v>0</v>
      </c>
      <c r="J13718" s="0" t="n">
        <f aca="false">+IF(H13718&gt;$L$12418,H13718-$L$12418,0)</f>
        <v>16.5</v>
      </c>
      <c r="K13718" s="0" t="n">
        <f aca="false">+I13718+J13718</f>
        <v>16.5</v>
      </c>
      <c r="L13718" s="32"/>
      <c r="M13718" s="14" t="n">
        <f aca="false">+(L$12416/30.25)+($L$12417*K13718)</f>
        <v>451944.522906755</v>
      </c>
      <c r="T13718" s="0"/>
    </row>
    <row r="13719" customFormat="false" ht="12.75" hidden="false" customHeight="false" outlineLevel="0" collapsed="false">
      <c r="A13719" s="0" t="n">
        <v>1998</v>
      </c>
      <c r="B13719" s="0" t="n">
        <v>7</v>
      </c>
      <c r="C13719" s="0" t="n">
        <v>22</v>
      </c>
      <c r="D13719" s="0" t="n">
        <v>93</v>
      </c>
      <c r="E13719" s="0" t="n">
        <v>78</v>
      </c>
      <c r="F13719" s="0" t="n">
        <v>0</v>
      </c>
      <c r="H13719" s="0" t="n">
        <f aca="false">+(D13719+E13719)/2</f>
        <v>85.5</v>
      </c>
      <c r="I13719" s="0" t="n">
        <f aca="false">+IF(H13719&lt;65,65-H13719,0)</f>
        <v>0</v>
      </c>
      <c r="J13719" s="0" t="n">
        <f aca="false">+IF(H13719&gt;$L$12418,H13719-$L$12418,0)</f>
        <v>20.5</v>
      </c>
      <c r="K13719" s="0" t="n">
        <f aca="false">+I13719+J13719</f>
        <v>20.5</v>
      </c>
      <c r="L13719" s="32"/>
      <c r="M13719" s="14" t="n">
        <f aca="false">+(L$12416/30.25)+($L$12417*K13719)</f>
        <v>560590.301321656</v>
      </c>
      <c r="T13719" s="0"/>
    </row>
    <row r="13720" customFormat="false" ht="12.75" hidden="false" customHeight="false" outlineLevel="0" collapsed="false">
      <c r="A13720" s="0" t="n">
        <v>1998</v>
      </c>
      <c r="B13720" s="0" t="n">
        <v>7</v>
      </c>
      <c r="C13720" s="0" t="n">
        <v>23</v>
      </c>
      <c r="D13720" s="0" t="n">
        <v>87</v>
      </c>
      <c r="E13720" s="0" t="n">
        <v>76</v>
      </c>
      <c r="F13720" s="0" t="n">
        <v>26</v>
      </c>
      <c r="H13720" s="0" t="n">
        <f aca="false">+(D13720+E13720)/2</f>
        <v>81.5</v>
      </c>
      <c r="I13720" s="0" t="n">
        <f aca="false">+IF(H13720&lt;65,65-H13720,0)</f>
        <v>0</v>
      </c>
      <c r="J13720" s="0" t="n">
        <f aca="false">+IF(H13720&gt;$L$12418,H13720-$L$12418,0)</f>
        <v>16.5</v>
      </c>
      <c r="K13720" s="0" t="n">
        <f aca="false">+I13720+J13720</f>
        <v>16.5</v>
      </c>
      <c r="L13720" s="32"/>
      <c r="M13720" s="14" t="n">
        <f aca="false">+(L$12416/30.25)+($L$12417*K13720)</f>
        <v>451944.522906755</v>
      </c>
      <c r="T13720" s="0"/>
    </row>
    <row r="13721" customFormat="false" ht="12.75" hidden="false" customHeight="false" outlineLevel="0" collapsed="false">
      <c r="A13721" s="0" t="n">
        <v>1998</v>
      </c>
      <c r="B13721" s="0" t="n">
        <v>7</v>
      </c>
      <c r="C13721" s="0" t="n">
        <v>24</v>
      </c>
      <c r="D13721" s="0" t="n">
        <v>86</v>
      </c>
      <c r="E13721" s="0" t="n">
        <v>72</v>
      </c>
      <c r="F13721" s="0" t="n">
        <v>0</v>
      </c>
      <c r="H13721" s="0" t="n">
        <f aca="false">+(D13721+E13721)/2</f>
        <v>79</v>
      </c>
      <c r="I13721" s="0" t="n">
        <f aca="false">+IF(H13721&lt;65,65-H13721,0)</f>
        <v>0</v>
      </c>
      <c r="J13721" s="0" t="n">
        <f aca="false">+IF(H13721&gt;$L$12418,H13721-$L$12418,0)</f>
        <v>14</v>
      </c>
      <c r="K13721" s="0" t="n">
        <f aca="false">+I13721+J13721</f>
        <v>14</v>
      </c>
      <c r="L13721" s="32"/>
      <c r="M13721" s="14" t="n">
        <f aca="false">+(L$12416/30.25)+($L$12417*K13721)</f>
        <v>384040.911397443</v>
      </c>
      <c r="T13721" s="0"/>
    </row>
    <row r="13722" customFormat="false" ht="12.75" hidden="false" customHeight="false" outlineLevel="0" collapsed="false">
      <c r="A13722" s="0" t="n">
        <v>1998</v>
      </c>
      <c r="B13722" s="0" t="n">
        <v>7</v>
      </c>
      <c r="C13722" s="0" t="n">
        <v>25</v>
      </c>
      <c r="D13722" s="0" t="n">
        <v>84</v>
      </c>
      <c r="E13722" s="0" t="n">
        <v>67</v>
      </c>
      <c r="F13722" s="0" t="n">
        <v>0</v>
      </c>
      <c r="H13722" s="0" t="n">
        <f aca="false">+(D13722+E13722)/2</f>
        <v>75.5</v>
      </c>
      <c r="I13722" s="0" t="n">
        <f aca="false">+IF(H13722&lt;65,65-H13722,0)</f>
        <v>0</v>
      </c>
      <c r="J13722" s="0" t="n">
        <f aca="false">+IF(H13722&gt;$L$12418,H13722-$L$12418,0)</f>
        <v>10.5</v>
      </c>
      <c r="K13722" s="0" t="n">
        <f aca="false">+I13722+J13722</f>
        <v>10.5</v>
      </c>
      <c r="L13722" s="32"/>
      <c r="M13722" s="14" t="n">
        <f aca="false">+(L$12416/30.25)+($L$12417*K13722)</f>
        <v>288975.855284405</v>
      </c>
      <c r="T13722" s="0"/>
    </row>
    <row r="13723" customFormat="false" ht="12.75" hidden="false" customHeight="false" outlineLevel="0" collapsed="false">
      <c r="A13723" s="0" t="n">
        <v>1998</v>
      </c>
      <c r="B13723" s="0" t="n">
        <v>7</v>
      </c>
      <c r="C13723" s="0" t="n">
        <v>26</v>
      </c>
      <c r="D13723" s="0" t="n">
        <v>83</v>
      </c>
      <c r="E13723" s="0" t="n">
        <v>68</v>
      </c>
      <c r="F13723" s="0" t="n">
        <v>0</v>
      </c>
      <c r="H13723" s="0" t="n">
        <f aca="false">+(D13723+E13723)/2</f>
        <v>75.5</v>
      </c>
      <c r="I13723" s="0" t="n">
        <f aca="false">+IF(H13723&lt;65,65-H13723,0)</f>
        <v>0</v>
      </c>
      <c r="J13723" s="0" t="n">
        <f aca="false">+IF(H13723&gt;$L$12418,H13723-$L$12418,0)</f>
        <v>10.5</v>
      </c>
      <c r="K13723" s="0" t="n">
        <f aca="false">+I13723+J13723</f>
        <v>10.5</v>
      </c>
      <c r="L13723" s="32"/>
      <c r="M13723" s="14" t="n">
        <f aca="false">+(L$12416/30.25)+($L$12417*K13723)</f>
        <v>288975.855284405</v>
      </c>
      <c r="T13723" s="0"/>
    </row>
    <row r="13724" customFormat="false" ht="12.75" hidden="false" customHeight="false" outlineLevel="0" collapsed="false">
      <c r="A13724" s="0" t="n">
        <v>1998</v>
      </c>
      <c r="B13724" s="0" t="n">
        <v>7</v>
      </c>
      <c r="C13724" s="0" t="n">
        <v>27</v>
      </c>
      <c r="D13724" s="0" t="n">
        <v>85</v>
      </c>
      <c r="E13724" s="0" t="n">
        <v>70</v>
      </c>
      <c r="F13724" s="0" t="n">
        <v>0</v>
      </c>
      <c r="H13724" s="0" t="n">
        <f aca="false">+(D13724+E13724)/2</f>
        <v>77.5</v>
      </c>
      <c r="I13724" s="0" t="n">
        <f aca="false">+IF(H13724&lt;65,65-H13724,0)</f>
        <v>0</v>
      </c>
      <c r="J13724" s="0" t="n">
        <f aca="false">+IF(H13724&gt;$L$12418,H13724-$L$12418,0)</f>
        <v>12.5</v>
      </c>
      <c r="K13724" s="0" t="n">
        <f aca="false">+I13724+J13724</f>
        <v>12.5</v>
      </c>
      <c r="L13724" s="32"/>
      <c r="M13724" s="14" t="n">
        <f aca="false">+(L$12416/30.25)+($L$12417*K13724)</f>
        <v>343298.744491855</v>
      </c>
      <c r="T13724" s="0"/>
    </row>
    <row r="13725" customFormat="false" ht="12.75" hidden="false" customHeight="false" outlineLevel="0" collapsed="false">
      <c r="A13725" s="0" t="n">
        <v>1998</v>
      </c>
      <c r="B13725" s="0" t="n">
        <v>7</v>
      </c>
      <c r="C13725" s="0" t="n">
        <v>28</v>
      </c>
      <c r="D13725" s="0" t="n">
        <v>86</v>
      </c>
      <c r="E13725" s="0" t="n">
        <v>72</v>
      </c>
      <c r="F13725" s="0" t="n">
        <v>0</v>
      </c>
      <c r="H13725" s="0" t="n">
        <f aca="false">+(D13725+E13725)/2</f>
        <v>79</v>
      </c>
      <c r="I13725" s="0" t="n">
        <f aca="false">+IF(H13725&lt;65,65-H13725,0)</f>
        <v>0</v>
      </c>
      <c r="J13725" s="0" t="n">
        <f aca="false">+IF(H13725&gt;$L$12418,H13725-$L$12418,0)</f>
        <v>14</v>
      </c>
      <c r="K13725" s="0" t="n">
        <f aca="false">+I13725+J13725</f>
        <v>14</v>
      </c>
      <c r="L13725" s="32"/>
      <c r="M13725" s="14" t="n">
        <f aca="false">+(L$12416/30.25)+($L$12417*K13725)</f>
        <v>384040.911397443</v>
      </c>
      <c r="T13725" s="0"/>
    </row>
    <row r="13726" customFormat="false" ht="12.75" hidden="false" customHeight="false" outlineLevel="0" collapsed="false">
      <c r="A13726" s="0" t="n">
        <v>1998</v>
      </c>
      <c r="B13726" s="0" t="n">
        <v>7</v>
      </c>
      <c r="C13726" s="0" t="n">
        <v>29</v>
      </c>
      <c r="D13726" s="0" t="n">
        <v>90</v>
      </c>
      <c r="E13726" s="0" t="n">
        <v>74</v>
      </c>
      <c r="F13726" s="0" t="n">
        <v>0</v>
      </c>
      <c r="H13726" s="0" t="n">
        <f aca="false">+(D13726+E13726)/2</f>
        <v>82</v>
      </c>
      <c r="I13726" s="0" t="n">
        <f aca="false">+IF(H13726&lt;65,65-H13726,0)</f>
        <v>0</v>
      </c>
      <c r="J13726" s="0" t="n">
        <f aca="false">+IF(H13726&gt;$L$12418,H13726-$L$12418,0)</f>
        <v>17</v>
      </c>
      <c r="K13726" s="0" t="n">
        <f aca="false">+I13726+J13726</f>
        <v>17</v>
      </c>
      <c r="L13726" s="32"/>
      <c r="M13726" s="14" t="n">
        <f aca="false">+(L$12416/30.25)+($L$12417*K13726)</f>
        <v>465525.245208618</v>
      </c>
      <c r="T13726" s="0"/>
    </row>
    <row r="13727" customFormat="false" ht="12.75" hidden="false" customHeight="false" outlineLevel="0" collapsed="false">
      <c r="A13727" s="0" t="n">
        <v>1998</v>
      </c>
      <c r="B13727" s="0" t="n">
        <v>7</v>
      </c>
      <c r="C13727" s="0" t="n">
        <v>30</v>
      </c>
      <c r="D13727" s="0" t="n">
        <v>87</v>
      </c>
      <c r="E13727" s="0" t="n">
        <v>72</v>
      </c>
      <c r="F13727" s="0" t="n">
        <v>0</v>
      </c>
      <c r="H13727" s="0" t="n">
        <f aca="false">+(D13727+E13727)/2</f>
        <v>79.5</v>
      </c>
      <c r="I13727" s="0" t="n">
        <f aca="false">+IF(H13727&lt;65,65-H13727,0)</f>
        <v>0</v>
      </c>
      <c r="J13727" s="0" t="n">
        <f aca="false">+IF(H13727&gt;$L$12418,H13727-$L$12418,0)</f>
        <v>14.5</v>
      </c>
      <c r="K13727" s="0" t="n">
        <f aca="false">+I13727+J13727</f>
        <v>14.5</v>
      </c>
      <c r="L13727" s="32"/>
      <c r="M13727" s="14" t="n">
        <f aca="false">+(L$12416/30.25)+($L$12417*K13727)</f>
        <v>397621.633699305</v>
      </c>
      <c r="T13727" s="0"/>
    </row>
    <row r="13728" customFormat="false" ht="12.75" hidden="false" customHeight="false" outlineLevel="0" collapsed="false">
      <c r="A13728" s="0" t="n">
        <v>1998</v>
      </c>
      <c r="B13728" s="0" t="n">
        <v>7</v>
      </c>
      <c r="C13728" s="0" t="n">
        <v>31</v>
      </c>
      <c r="D13728" s="0" t="n">
        <v>87</v>
      </c>
      <c r="E13728" s="0" t="n">
        <v>72</v>
      </c>
      <c r="F13728" s="0" t="n">
        <v>33</v>
      </c>
      <c r="H13728" s="0" t="n">
        <f aca="false">+(D13728+E13728)/2</f>
        <v>79.5</v>
      </c>
      <c r="I13728" s="0" t="n">
        <f aca="false">+IF(H13728&lt;65,65-H13728,0)</f>
        <v>0</v>
      </c>
      <c r="J13728" s="0" t="n">
        <f aca="false">+IF(H13728&gt;$L$12418,H13728-$L$12418,0)</f>
        <v>14.5</v>
      </c>
      <c r="K13728" s="0" t="n">
        <f aca="false">+I13728+J13728</f>
        <v>14.5</v>
      </c>
      <c r="L13728" s="32"/>
      <c r="M13728" s="14" t="n">
        <f aca="false">+(L$12416/30.25)+($L$12417*K13728)</f>
        <v>397621.633699305</v>
      </c>
      <c r="T13728" s="0"/>
    </row>
    <row r="13729" customFormat="false" ht="12.75" hidden="false" customHeight="false" outlineLevel="0" collapsed="false">
      <c r="A13729" s="0" t="n">
        <v>1998</v>
      </c>
      <c r="B13729" s="0" t="n">
        <v>8</v>
      </c>
      <c r="C13729" s="0" t="n">
        <v>1</v>
      </c>
      <c r="D13729" s="0" t="n">
        <v>81</v>
      </c>
      <c r="E13729" s="0" t="n">
        <v>64</v>
      </c>
      <c r="F13729" s="0" t="n">
        <v>0</v>
      </c>
      <c r="H13729" s="0" t="n">
        <f aca="false">+(D13729+E13729)/2</f>
        <v>72.5</v>
      </c>
      <c r="I13729" s="0" t="n">
        <f aca="false">+IF(H13729&lt;65,65-H13729,0)</f>
        <v>0</v>
      </c>
      <c r="J13729" s="0" t="n">
        <f aca="false">+IF(H13729&gt;$L$12418,H13729-$L$12418,0)</f>
        <v>7.5</v>
      </c>
      <c r="K13729" s="0" t="n">
        <f aca="false">+I13729+J13729</f>
        <v>7.5</v>
      </c>
      <c r="L13729" s="32"/>
      <c r="M13729" s="14" t="n">
        <f aca="false">+(L$12416/30.25)+($L$12417*K13729)</f>
        <v>207491.52147323</v>
      </c>
      <c r="T13729" s="0"/>
    </row>
    <row r="13730" customFormat="false" ht="12.75" hidden="false" customHeight="false" outlineLevel="0" collapsed="false">
      <c r="A13730" s="0" t="n">
        <v>1998</v>
      </c>
      <c r="B13730" s="0" t="n">
        <v>8</v>
      </c>
      <c r="C13730" s="0" t="n">
        <v>2</v>
      </c>
      <c r="D13730" s="0" t="n">
        <v>83</v>
      </c>
      <c r="E13730" s="0" t="n">
        <v>64</v>
      </c>
      <c r="F13730" s="0" t="n">
        <v>0</v>
      </c>
      <c r="H13730" s="0" t="n">
        <f aca="false">+(D13730+E13730)/2</f>
        <v>73.5</v>
      </c>
      <c r="I13730" s="0" t="n">
        <f aca="false">+IF(H13730&lt;65,65-H13730,0)</f>
        <v>0</v>
      </c>
      <c r="J13730" s="0" t="n">
        <f aca="false">+IF(H13730&gt;$L$12418,H13730-$L$12418,0)</f>
        <v>8.5</v>
      </c>
      <c r="K13730" s="0" t="n">
        <f aca="false">+I13730+J13730</f>
        <v>8.5</v>
      </c>
      <c r="L13730" s="32"/>
      <c r="M13730" s="14" t="n">
        <f aca="false">+(L$12416/30.25)+($L$12417*K13730)</f>
        <v>234652.966076955</v>
      </c>
      <c r="T13730" s="0"/>
    </row>
    <row r="13731" customFormat="false" ht="12.75" hidden="false" customHeight="false" outlineLevel="0" collapsed="false">
      <c r="A13731" s="0" t="n">
        <v>1998</v>
      </c>
      <c r="B13731" s="0" t="n">
        <v>8</v>
      </c>
      <c r="C13731" s="0" t="n">
        <v>3</v>
      </c>
      <c r="D13731" s="0" t="n">
        <v>87</v>
      </c>
      <c r="E13731" s="0" t="n">
        <v>67</v>
      </c>
      <c r="F13731" s="0" t="n">
        <v>0</v>
      </c>
      <c r="H13731" s="0" t="n">
        <f aca="false">+(D13731+E13731)/2</f>
        <v>77</v>
      </c>
      <c r="I13731" s="0" t="n">
        <f aca="false">+IF(H13731&lt;65,65-H13731,0)</f>
        <v>0</v>
      </c>
      <c r="J13731" s="0" t="n">
        <f aca="false">+IF(H13731&gt;$L$12418,H13731-$L$12418,0)</f>
        <v>12</v>
      </c>
      <c r="K13731" s="0" t="n">
        <f aca="false">+I13731+J13731</f>
        <v>12</v>
      </c>
      <c r="L13731" s="32"/>
      <c r="M13731" s="14" t="n">
        <f aca="false">+(L$12416/30.25)+($L$12417*K13731)</f>
        <v>329718.022189993</v>
      </c>
      <c r="T13731" s="0"/>
    </row>
    <row r="13732" customFormat="false" ht="12.75" hidden="false" customHeight="false" outlineLevel="0" collapsed="false">
      <c r="A13732" s="0" t="n">
        <v>1998</v>
      </c>
      <c r="B13732" s="0" t="n">
        <v>8</v>
      </c>
      <c r="C13732" s="0" t="n">
        <v>4</v>
      </c>
      <c r="D13732" s="0" t="n">
        <v>87</v>
      </c>
      <c r="E13732" s="0" t="n">
        <v>70</v>
      </c>
      <c r="F13732" s="0" t="n">
        <v>0</v>
      </c>
      <c r="H13732" s="0" t="n">
        <f aca="false">+(D13732+E13732)/2</f>
        <v>78.5</v>
      </c>
      <c r="I13732" s="0" t="n">
        <f aca="false">+IF(H13732&lt;65,65-H13732,0)</f>
        <v>0</v>
      </c>
      <c r="J13732" s="0" t="n">
        <f aca="false">+IF(H13732&gt;$L$12418,H13732-$L$12418,0)</f>
        <v>13.5</v>
      </c>
      <c r="K13732" s="0" t="n">
        <f aca="false">+I13732+J13732</f>
        <v>13.5</v>
      </c>
      <c r="L13732" s="32"/>
      <c r="M13732" s="14" t="n">
        <f aca="false">+(L$12416/30.25)+($L$12417*K13732)</f>
        <v>370460.18909558</v>
      </c>
      <c r="T13732" s="0"/>
    </row>
    <row r="13733" customFormat="false" ht="12.75" hidden="false" customHeight="false" outlineLevel="0" collapsed="false">
      <c r="A13733" s="0" t="n">
        <v>1998</v>
      </c>
      <c r="B13733" s="0" t="n">
        <v>8</v>
      </c>
      <c r="C13733" s="0" t="n">
        <v>5</v>
      </c>
      <c r="D13733" s="0" t="n">
        <v>86</v>
      </c>
      <c r="E13733" s="0" t="n">
        <v>70</v>
      </c>
      <c r="F13733" s="0" t="n">
        <v>0</v>
      </c>
      <c r="H13733" s="0" t="n">
        <f aca="false">+(D13733+E13733)/2</f>
        <v>78</v>
      </c>
      <c r="I13733" s="0" t="n">
        <f aca="false">+IF(H13733&lt;65,65-H13733,0)</f>
        <v>0</v>
      </c>
      <c r="J13733" s="0" t="n">
        <f aca="false">+IF(H13733&gt;$L$12418,H13733-$L$12418,0)</f>
        <v>13</v>
      </c>
      <c r="K13733" s="0" t="n">
        <f aca="false">+I13733+J13733</f>
        <v>13</v>
      </c>
      <c r="L13733" s="32"/>
      <c r="M13733" s="14" t="n">
        <f aca="false">+(L$12416/30.25)+($L$12417*K13733)</f>
        <v>356879.466793718</v>
      </c>
      <c r="T13733" s="0"/>
    </row>
    <row r="13734" customFormat="false" ht="12.75" hidden="false" customHeight="false" outlineLevel="0" collapsed="false">
      <c r="A13734" s="0" t="n">
        <v>1998</v>
      </c>
      <c r="B13734" s="0" t="n">
        <v>8</v>
      </c>
      <c r="C13734" s="0" t="n">
        <v>6</v>
      </c>
      <c r="D13734" s="0" t="n">
        <v>87</v>
      </c>
      <c r="E13734" s="0" t="n">
        <v>70</v>
      </c>
      <c r="F13734" s="0" t="n">
        <v>0</v>
      </c>
      <c r="H13734" s="0" t="n">
        <f aca="false">+(D13734+E13734)/2</f>
        <v>78.5</v>
      </c>
      <c r="I13734" s="0" t="n">
        <f aca="false">+IF(H13734&lt;65,65-H13734,0)</f>
        <v>0</v>
      </c>
      <c r="J13734" s="0" t="n">
        <f aca="false">+IF(H13734&gt;$L$12418,H13734-$L$12418,0)</f>
        <v>13.5</v>
      </c>
      <c r="K13734" s="0" t="n">
        <f aca="false">+I13734+J13734</f>
        <v>13.5</v>
      </c>
      <c r="L13734" s="32"/>
      <c r="M13734" s="14" t="n">
        <f aca="false">+(L$12416/30.25)+($L$12417*K13734)</f>
        <v>370460.18909558</v>
      </c>
      <c r="T13734" s="0"/>
    </row>
    <row r="13735" customFormat="false" ht="12.75" hidden="false" customHeight="false" outlineLevel="0" collapsed="false">
      <c r="A13735" s="0" t="n">
        <v>1998</v>
      </c>
      <c r="B13735" s="0" t="n">
        <v>8</v>
      </c>
      <c r="C13735" s="0" t="n">
        <v>7</v>
      </c>
      <c r="D13735" s="0" t="n">
        <v>84</v>
      </c>
      <c r="E13735" s="0" t="n">
        <v>68</v>
      </c>
      <c r="F13735" s="0" t="n">
        <v>0</v>
      </c>
      <c r="H13735" s="0" t="n">
        <f aca="false">+(D13735+E13735)/2</f>
        <v>76</v>
      </c>
      <c r="I13735" s="0" t="n">
        <f aca="false">+IF(H13735&lt;65,65-H13735,0)</f>
        <v>0</v>
      </c>
      <c r="J13735" s="0" t="n">
        <f aca="false">+IF(H13735&gt;$L$12418,H13735-$L$12418,0)</f>
        <v>11</v>
      </c>
      <c r="K13735" s="0" t="n">
        <f aca="false">+I13735+J13735</f>
        <v>11</v>
      </c>
      <c r="L13735" s="32"/>
      <c r="M13735" s="14" t="n">
        <f aca="false">+(L$12416/30.25)+($L$12417*K13735)</f>
        <v>302556.577586267</v>
      </c>
      <c r="T13735" s="0"/>
    </row>
    <row r="13736" customFormat="false" ht="12.75" hidden="false" customHeight="false" outlineLevel="0" collapsed="false">
      <c r="A13736" s="0" t="n">
        <v>1998</v>
      </c>
      <c r="B13736" s="0" t="n">
        <v>8</v>
      </c>
      <c r="C13736" s="0" t="n">
        <v>8</v>
      </c>
      <c r="D13736" s="0" t="n">
        <v>85</v>
      </c>
      <c r="E13736" s="0" t="n">
        <v>67</v>
      </c>
      <c r="F13736" s="0" t="n">
        <v>0</v>
      </c>
      <c r="H13736" s="0" t="n">
        <f aca="false">+(D13736+E13736)/2</f>
        <v>76</v>
      </c>
      <c r="I13736" s="0" t="n">
        <f aca="false">+IF(H13736&lt;65,65-H13736,0)</f>
        <v>0</v>
      </c>
      <c r="J13736" s="0" t="n">
        <f aca="false">+IF(H13736&gt;$L$12418,H13736-$L$12418,0)</f>
        <v>11</v>
      </c>
      <c r="K13736" s="0" t="n">
        <f aca="false">+I13736+J13736</f>
        <v>11</v>
      </c>
      <c r="L13736" s="32"/>
      <c r="M13736" s="14" t="n">
        <f aca="false">+(L$12416/30.25)+($L$12417*K13736)</f>
        <v>302556.577586267</v>
      </c>
      <c r="T13736" s="0"/>
    </row>
    <row r="13737" customFormat="false" ht="12.75" hidden="false" customHeight="false" outlineLevel="0" collapsed="false">
      <c r="A13737" s="0" t="n">
        <v>1998</v>
      </c>
      <c r="B13737" s="0" t="n">
        <v>8</v>
      </c>
      <c r="C13737" s="0" t="n">
        <v>9</v>
      </c>
      <c r="D13737" s="0" t="n">
        <v>86</v>
      </c>
      <c r="E13737" s="0" t="n">
        <v>72</v>
      </c>
      <c r="F13737" s="0" t="n">
        <v>0</v>
      </c>
      <c r="H13737" s="0" t="n">
        <f aca="false">+(D13737+E13737)/2</f>
        <v>79</v>
      </c>
      <c r="I13737" s="0" t="n">
        <f aca="false">+IF(H13737&lt;65,65-H13737,0)</f>
        <v>0</v>
      </c>
      <c r="J13737" s="0" t="n">
        <f aca="false">+IF(H13737&gt;$L$12418,H13737-$L$12418,0)</f>
        <v>14</v>
      </c>
      <c r="K13737" s="0" t="n">
        <f aca="false">+I13737+J13737</f>
        <v>14</v>
      </c>
      <c r="L13737" s="32"/>
      <c r="M13737" s="14" t="n">
        <f aca="false">+(L$12416/30.25)+($L$12417*K13737)</f>
        <v>384040.911397443</v>
      </c>
      <c r="T13737" s="0"/>
    </row>
    <row r="13738" customFormat="false" ht="12.75" hidden="false" customHeight="false" outlineLevel="0" collapsed="false">
      <c r="A13738" s="0" t="n">
        <v>1998</v>
      </c>
      <c r="B13738" s="0" t="n">
        <v>8</v>
      </c>
      <c r="C13738" s="0" t="n">
        <v>10</v>
      </c>
      <c r="D13738" s="0" t="n">
        <v>85</v>
      </c>
      <c r="E13738" s="0" t="n">
        <v>73</v>
      </c>
      <c r="F13738" s="0" t="n">
        <v>6</v>
      </c>
      <c r="H13738" s="0" t="n">
        <f aca="false">+(D13738+E13738)/2</f>
        <v>79</v>
      </c>
      <c r="I13738" s="0" t="n">
        <f aca="false">+IF(H13738&lt;65,65-H13738,0)</f>
        <v>0</v>
      </c>
      <c r="J13738" s="0" t="n">
        <f aca="false">+IF(H13738&gt;$L$12418,H13738-$L$12418,0)</f>
        <v>14</v>
      </c>
      <c r="K13738" s="0" t="n">
        <f aca="false">+I13738+J13738</f>
        <v>14</v>
      </c>
      <c r="L13738" s="32"/>
      <c r="M13738" s="14" t="n">
        <f aca="false">+(L$12416/30.25)+($L$12417*K13738)</f>
        <v>384040.911397443</v>
      </c>
      <c r="T13738" s="0"/>
    </row>
    <row r="13739" customFormat="false" ht="12.75" hidden="false" customHeight="false" outlineLevel="0" collapsed="false">
      <c r="A13739" s="0" t="n">
        <v>1998</v>
      </c>
      <c r="B13739" s="0" t="n">
        <v>8</v>
      </c>
      <c r="C13739" s="0" t="n">
        <v>11</v>
      </c>
      <c r="D13739" s="0" t="n">
        <v>88</v>
      </c>
      <c r="E13739" s="0" t="n">
        <v>71</v>
      </c>
      <c r="F13739" s="0" t="n">
        <v>9</v>
      </c>
      <c r="H13739" s="0" t="n">
        <f aca="false">+(D13739+E13739)/2</f>
        <v>79.5</v>
      </c>
      <c r="I13739" s="0" t="n">
        <f aca="false">+IF(H13739&lt;65,65-H13739,0)</f>
        <v>0</v>
      </c>
      <c r="J13739" s="0" t="n">
        <f aca="false">+IF(H13739&gt;$L$12418,H13739-$L$12418,0)</f>
        <v>14.5</v>
      </c>
      <c r="K13739" s="0" t="n">
        <f aca="false">+I13739+J13739</f>
        <v>14.5</v>
      </c>
      <c r="L13739" s="32"/>
      <c r="M13739" s="14" t="n">
        <f aca="false">+(L$12416/30.25)+($L$12417*K13739)</f>
        <v>397621.633699305</v>
      </c>
      <c r="T13739" s="0"/>
    </row>
    <row r="13740" customFormat="false" ht="12.75" hidden="false" customHeight="false" outlineLevel="0" collapsed="false">
      <c r="A13740" s="0" t="n">
        <v>1998</v>
      </c>
      <c r="B13740" s="0" t="n">
        <v>8</v>
      </c>
      <c r="C13740" s="0" t="n">
        <v>12</v>
      </c>
      <c r="D13740" s="0" t="n">
        <v>86</v>
      </c>
      <c r="E13740" s="0" t="n">
        <v>68</v>
      </c>
      <c r="F13740" s="0" t="n">
        <v>0</v>
      </c>
      <c r="H13740" s="0" t="n">
        <f aca="false">+(D13740+E13740)/2</f>
        <v>77</v>
      </c>
      <c r="I13740" s="0" t="n">
        <f aca="false">+IF(H13740&lt;65,65-H13740,0)</f>
        <v>0</v>
      </c>
      <c r="J13740" s="0" t="n">
        <f aca="false">+IF(H13740&gt;$L$12418,H13740-$L$12418,0)</f>
        <v>12</v>
      </c>
      <c r="K13740" s="0" t="n">
        <f aca="false">+I13740+J13740</f>
        <v>12</v>
      </c>
      <c r="L13740" s="32"/>
      <c r="M13740" s="14" t="n">
        <f aca="false">+(L$12416/30.25)+($L$12417*K13740)</f>
        <v>329718.022189993</v>
      </c>
      <c r="T13740" s="0"/>
    </row>
    <row r="13741" customFormat="false" ht="12.75" hidden="false" customHeight="false" outlineLevel="0" collapsed="false">
      <c r="A13741" s="0" t="n">
        <v>1998</v>
      </c>
      <c r="B13741" s="0" t="n">
        <v>8</v>
      </c>
      <c r="C13741" s="0" t="n">
        <v>13</v>
      </c>
      <c r="D13741" s="0" t="n">
        <v>77</v>
      </c>
      <c r="E13741" s="0" t="n">
        <v>68</v>
      </c>
      <c r="F13741" s="0" t="n">
        <v>0</v>
      </c>
      <c r="H13741" s="0" t="n">
        <f aca="false">+(D13741+E13741)/2</f>
        <v>72.5</v>
      </c>
      <c r="I13741" s="0" t="n">
        <f aca="false">+IF(H13741&lt;65,65-H13741,0)</f>
        <v>0</v>
      </c>
      <c r="J13741" s="0" t="n">
        <f aca="false">+IF(H13741&gt;$L$12418,H13741-$L$12418,0)</f>
        <v>7.5</v>
      </c>
      <c r="K13741" s="0" t="n">
        <f aca="false">+I13741+J13741</f>
        <v>7.5</v>
      </c>
      <c r="L13741" s="32"/>
      <c r="M13741" s="14" t="n">
        <f aca="false">+(L$12416/30.25)+($L$12417*K13741)</f>
        <v>207491.52147323</v>
      </c>
      <c r="T13741" s="0"/>
    </row>
    <row r="13742" customFormat="false" ht="12.75" hidden="false" customHeight="false" outlineLevel="0" collapsed="false">
      <c r="A13742" s="0" t="n">
        <v>1998</v>
      </c>
      <c r="B13742" s="0" t="n">
        <v>8</v>
      </c>
      <c r="C13742" s="0" t="n">
        <v>14</v>
      </c>
      <c r="D13742" s="0" t="n">
        <v>76</v>
      </c>
      <c r="E13742" s="0" t="n">
        <v>69</v>
      </c>
      <c r="F13742" s="0" t="n">
        <v>0</v>
      </c>
      <c r="H13742" s="0" t="n">
        <f aca="false">+(D13742+E13742)/2</f>
        <v>72.5</v>
      </c>
      <c r="I13742" s="0" t="n">
        <f aca="false">+IF(H13742&lt;65,65-H13742,0)</f>
        <v>0</v>
      </c>
      <c r="J13742" s="0" t="n">
        <f aca="false">+IF(H13742&gt;$L$12418,H13742-$L$12418,0)</f>
        <v>7.5</v>
      </c>
      <c r="K13742" s="0" t="n">
        <f aca="false">+I13742+J13742</f>
        <v>7.5</v>
      </c>
      <c r="L13742" s="32"/>
      <c r="M13742" s="14" t="n">
        <f aca="false">+(L$12416/30.25)+($L$12417*K13742)</f>
        <v>207491.52147323</v>
      </c>
      <c r="T13742" s="0"/>
    </row>
    <row r="13743" customFormat="false" ht="12.75" hidden="false" customHeight="false" outlineLevel="0" collapsed="false">
      <c r="A13743" s="0" t="n">
        <v>1998</v>
      </c>
      <c r="B13743" s="0" t="n">
        <v>8</v>
      </c>
      <c r="C13743" s="0" t="n">
        <v>15</v>
      </c>
      <c r="D13743" s="0" t="n">
        <v>84</v>
      </c>
      <c r="E13743" s="0" t="n">
        <v>70</v>
      </c>
      <c r="F13743" s="0" t="n">
        <v>0</v>
      </c>
      <c r="H13743" s="0" t="n">
        <f aca="false">+(D13743+E13743)/2</f>
        <v>77</v>
      </c>
      <c r="I13743" s="0" t="n">
        <f aca="false">+IF(H13743&lt;65,65-H13743,0)</f>
        <v>0</v>
      </c>
      <c r="J13743" s="0" t="n">
        <f aca="false">+IF(H13743&gt;$L$12418,H13743-$L$12418,0)</f>
        <v>12</v>
      </c>
      <c r="K13743" s="0" t="n">
        <f aca="false">+I13743+J13743</f>
        <v>12</v>
      </c>
      <c r="L13743" s="32"/>
      <c r="M13743" s="14" t="n">
        <f aca="false">+(L$12416/30.25)+($L$12417*K13743)</f>
        <v>329718.022189993</v>
      </c>
      <c r="T13743" s="0"/>
    </row>
    <row r="13744" customFormat="false" ht="12.75" hidden="false" customHeight="false" outlineLevel="0" collapsed="false">
      <c r="A13744" s="0" t="n">
        <v>1998</v>
      </c>
      <c r="B13744" s="0" t="n">
        <v>8</v>
      </c>
      <c r="C13744" s="0" t="n">
        <v>16</v>
      </c>
      <c r="D13744" s="0" t="n">
        <v>87</v>
      </c>
      <c r="E13744" s="0" t="n">
        <v>71</v>
      </c>
      <c r="F13744" s="0" t="n">
        <v>0</v>
      </c>
      <c r="H13744" s="0" t="n">
        <f aca="false">+(D13744+E13744)/2</f>
        <v>79</v>
      </c>
      <c r="I13744" s="0" t="n">
        <f aca="false">+IF(H13744&lt;65,65-H13744,0)</f>
        <v>0</v>
      </c>
      <c r="J13744" s="0" t="n">
        <f aca="false">+IF(H13744&gt;$L$12418,H13744-$L$12418,0)</f>
        <v>14</v>
      </c>
      <c r="K13744" s="0" t="n">
        <f aca="false">+I13744+J13744</f>
        <v>14</v>
      </c>
      <c r="L13744" s="32"/>
      <c r="M13744" s="14" t="n">
        <f aca="false">+(L$12416/30.25)+($L$12417*K13744)</f>
        <v>384040.911397443</v>
      </c>
      <c r="T13744" s="0"/>
    </row>
    <row r="13745" customFormat="false" ht="12.75" hidden="false" customHeight="false" outlineLevel="0" collapsed="false">
      <c r="A13745" s="0" t="n">
        <v>1998</v>
      </c>
      <c r="B13745" s="0" t="n">
        <v>8</v>
      </c>
      <c r="C13745" s="0" t="n">
        <v>17</v>
      </c>
      <c r="D13745" s="0" t="n">
        <v>79</v>
      </c>
      <c r="E13745" s="0" t="n">
        <v>73</v>
      </c>
      <c r="F13745" s="0" t="n">
        <v>238</v>
      </c>
      <c r="H13745" s="0" t="n">
        <f aca="false">+(D13745+E13745)/2</f>
        <v>76</v>
      </c>
      <c r="I13745" s="0" t="n">
        <f aca="false">+IF(H13745&lt;65,65-H13745,0)</f>
        <v>0</v>
      </c>
      <c r="J13745" s="0" t="n">
        <f aca="false">+IF(H13745&gt;$L$12418,H13745-$L$12418,0)</f>
        <v>11</v>
      </c>
      <c r="K13745" s="0" t="n">
        <f aca="false">+I13745+J13745</f>
        <v>11</v>
      </c>
      <c r="L13745" s="32"/>
      <c r="M13745" s="14" t="n">
        <f aca="false">+(L$12416/30.25)+($L$12417*K13745)</f>
        <v>302556.577586267</v>
      </c>
      <c r="T13745" s="0"/>
    </row>
    <row r="13746" customFormat="false" ht="12.75" hidden="false" customHeight="false" outlineLevel="0" collapsed="false">
      <c r="A13746" s="0" t="n">
        <v>1998</v>
      </c>
      <c r="B13746" s="0" t="n">
        <v>8</v>
      </c>
      <c r="C13746" s="0" t="n">
        <v>18</v>
      </c>
      <c r="D13746" s="0" t="n">
        <v>87</v>
      </c>
      <c r="E13746" s="0" t="n">
        <v>65</v>
      </c>
      <c r="F13746" s="0" t="n">
        <v>5</v>
      </c>
      <c r="H13746" s="0" t="n">
        <f aca="false">+(D13746+E13746)/2</f>
        <v>76</v>
      </c>
      <c r="I13746" s="0" t="n">
        <f aca="false">+IF(H13746&lt;65,65-H13746,0)</f>
        <v>0</v>
      </c>
      <c r="J13746" s="0" t="n">
        <f aca="false">+IF(H13746&gt;$L$12418,H13746-$L$12418,0)</f>
        <v>11</v>
      </c>
      <c r="K13746" s="0" t="n">
        <f aca="false">+I13746+J13746</f>
        <v>11</v>
      </c>
      <c r="L13746" s="32"/>
      <c r="M13746" s="14" t="n">
        <f aca="false">+(L$12416/30.25)+($L$12417*K13746)</f>
        <v>302556.577586267</v>
      </c>
      <c r="T13746" s="0"/>
    </row>
    <row r="13747" customFormat="false" ht="12.75" hidden="false" customHeight="false" outlineLevel="0" collapsed="false">
      <c r="A13747" s="0" t="n">
        <v>1998</v>
      </c>
      <c r="B13747" s="0" t="n">
        <v>8</v>
      </c>
      <c r="C13747" s="0" t="n">
        <v>19</v>
      </c>
      <c r="D13747" s="0" t="n">
        <v>73</v>
      </c>
      <c r="E13747" s="0" t="n">
        <v>59</v>
      </c>
      <c r="F13747" s="0" t="n">
        <v>0</v>
      </c>
      <c r="H13747" s="0" t="n">
        <f aca="false">+(D13747+E13747)/2</f>
        <v>66</v>
      </c>
      <c r="I13747" s="0" t="n">
        <f aca="false">+IF(H13747&lt;65,65-H13747,0)</f>
        <v>0</v>
      </c>
      <c r="J13747" s="0" t="n">
        <f aca="false">+IF(H13747&gt;$L$12418,H13747-$L$12418,0)</f>
        <v>1</v>
      </c>
      <c r="K13747" s="0" t="n">
        <f aca="false">+I13747+J13747</f>
        <v>1</v>
      </c>
      <c r="L13747" s="32"/>
      <c r="M13747" s="14" t="n">
        <f aca="false">+(L$12416/30.25)+($L$12417*K13747)</f>
        <v>30942.1315490164</v>
      </c>
      <c r="T13747" s="0"/>
    </row>
    <row r="13748" customFormat="false" ht="12.75" hidden="false" customHeight="false" outlineLevel="0" collapsed="false">
      <c r="A13748" s="0" t="n">
        <v>1998</v>
      </c>
      <c r="B13748" s="0" t="n">
        <v>8</v>
      </c>
      <c r="C13748" s="0" t="n">
        <v>20</v>
      </c>
      <c r="D13748" s="0" t="n">
        <v>79</v>
      </c>
      <c r="E13748" s="0" t="n">
        <v>58</v>
      </c>
      <c r="F13748" s="0" t="n">
        <v>0</v>
      </c>
      <c r="H13748" s="0" t="n">
        <f aca="false">+(D13748+E13748)/2</f>
        <v>68.5</v>
      </c>
      <c r="I13748" s="0" t="n">
        <f aca="false">+IF(H13748&lt;65,65-H13748,0)</f>
        <v>0</v>
      </c>
      <c r="J13748" s="0" t="n">
        <f aca="false">+IF(H13748&gt;$L$12418,H13748-$L$12418,0)</f>
        <v>3.5</v>
      </c>
      <c r="K13748" s="0" t="n">
        <f aca="false">+I13748+J13748</f>
        <v>3.5</v>
      </c>
      <c r="L13748" s="32"/>
      <c r="M13748" s="14" t="n">
        <f aca="false">+(L$12416/30.25)+($L$12417*K13748)</f>
        <v>98845.7430583292</v>
      </c>
      <c r="T13748" s="0"/>
    </row>
    <row r="13749" customFormat="false" ht="12.75" hidden="false" customHeight="false" outlineLevel="0" collapsed="false">
      <c r="A13749" s="0" t="n">
        <v>1998</v>
      </c>
      <c r="B13749" s="0" t="n">
        <v>8</v>
      </c>
      <c r="C13749" s="0" t="n">
        <v>21</v>
      </c>
      <c r="D13749" s="0" t="n">
        <v>84</v>
      </c>
      <c r="E13749" s="0" t="n">
        <v>64</v>
      </c>
      <c r="F13749" s="0" t="n">
        <v>0</v>
      </c>
      <c r="H13749" s="0" t="n">
        <f aca="false">+(D13749+E13749)/2</f>
        <v>74</v>
      </c>
      <c r="I13749" s="0" t="n">
        <f aca="false">+IF(H13749&lt;65,65-H13749,0)</f>
        <v>0</v>
      </c>
      <c r="J13749" s="0" t="n">
        <f aca="false">+IF(H13749&gt;$L$12418,H13749-$L$12418,0)</f>
        <v>9</v>
      </c>
      <c r="K13749" s="0" t="n">
        <f aca="false">+I13749+J13749</f>
        <v>9</v>
      </c>
      <c r="L13749" s="32"/>
      <c r="M13749" s="14" t="n">
        <f aca="false">+(L$12416/30.25)+($L$12417*K13749)</f>
        <v>248233.688378817</v>
      </c>
      <c r="T13749" s="0"/>
    </row>
    <row r="13750" customFormat="false" ht="12.75" hidden="false" customHeight="false" outlineLevel="0" collapsed="false">
      <c r="A13750" s="0" t="n">
        <v>1998</v>
      </c>
      <c r="B13750" s="0" t="n">
        <v>8</v>
      </c>
      <c r="C13750" s="0" t="n">
        <v>22</v>
      </c>
      <c r="D13750" s="0" t="n">
        <v>84</v>
      </c>
      <c r="E13750" s="0" t="n">
        <v>67</v>
      </c>
      <c r="F13750" s="0" t="n">
        <v>0</v>
      </c>
      <c r="H13750" s="0" t="n">
        <f aca="false">+(D13750+E13750)/2</f>
        <v>75.5</v>
      </c>
      <c r="I13750" s="0" t="n">
        <f aca="false">+IF(H13750&lt;65,65-H13750,0)</f>
        <v>0</v>
      </c>
      <c r="J13750" s="0" t="n">
        <f aca="false">+IF(H13750&gt;$L$12418,H13750-$L$12418,0)</f>
        <v>10.5</v>
      </c>
      <c r="K13750" s="0" t="n">
        <f aca="false">+I13750+J13750</f>
        <v>10.5</v>
      </c>
      <c r="L13750" s="32"/>
      <c r="M13750" s="14" t="n">
        <f aca="false">+(L$12416/30.25)+($L$12417*K13750)</f>
        <v>288975.855284405</v>
      </c>
      <c r="T13750" s="0"/>
    </row>
    <row r="13751" customFormat="false" ht="12.75" hidden="false" customHeight="false" outlineLevel="0" collapsed="false">
      <c r="A13751" s="0" t="n">
        <v>1998</v>
      </c>
      <c r="B13751" s="0" t="n">
        <v>8</v>
      </c>
      <c r="C13751" s="0" t="n">
        <v>23</v>
      </c>
      <c r="D13751" s="0" t="n">
        <v>85</v>
      </c>
      <c r="E13751" s="0" t="n">
        <v>71</v>
      </c>
      <c r="F13751" s="0" t="n">
        <v>0</v>
      </c>
      <c r="H13751" s="0" t="n">
        <f aca="false">+(D13751+E13751)/2</f>
        <v>78</v>
      </c>
      <c r="I13751" s="0" t="n">
        <f aca="false">+IF(H13751&lt;65,65-H13751,0)</f>
        <v>0</v>
      </c>
      <c r="J13751" s="0" t="n">
        <f aca="false">+IF(H13751&gt;$L$12418,H13751-$L$12418,0)</f>
        <v>13</v>
      </c>
      <c r="K13751" s="0" t="n">
        <f aca="false">+I13751+J13751</f>
        <v>13</v>
      </c>
      <c r="L13751" s="32"/>
      <c r="M13751" s="14" t="n">
        <f aca="false">+(L$12416/30.25)+($L$12417*K13751)</f>
        <v>356879.466793718</v>
      </c>
      <c r="T13751" s="0"/>
    </row>
    <row r="13752" customFormat="false" ht="12.75" hidden="false" customHeight="false" outlineLevel="0" collapsed="false">
      <c r="A13752" s="0" t="n">
        <v>1998</v>
      </c>
      <c r="B13752" s="0" t="n">
        <v>8</v>
      </c>
      <c r="C13752" s="0" t="n">
        <v>24</v>
      </c>
      <c r="D13752" s="0" t="n">
        <v>90</v>
      </c>
      <c r="E13752" s="0" t="n">
        <v>75</v>
      </c>
      <c r="F13752" s="0" t="n">
        <v>0</v>
      </c>
      <c r="H13752" s="0" t="n">
        <f aca="false">+(D13752+E13752)/2</f>
        <v>82.5</v>
      </c>
      <c r="I13752" s="0" t="n">
        <f aca="false">+IF(H13752&lt;65,65-H13752,0)</f>
        <v>0</v>
      </c>
      <c r="J13752" s="0" t="n">
        <f aca="false">+IF(H13752&gt;$L$12418,H13752-$L$12418,0)</f>
        <v>17.5</v>
      </c>
      <c r="K13752" s="0" t="n">
        <f aca="false">+I13752+J13752</f>
        <v>17.5</v>
      </c>
      <c r="L13752" s="32"/>
      <c r="M13752" s="14" t="n">
        <f aca="false">+(L$12416/30.25)+($L$12417*K13752)</f>
        <v>479105.967510481</v>
      </c>
      <c r="T13752" s="0"/>
    </row>
    <row r="13753" customFormat="false" ht="12.75" hidden="false" customHeight="false" outlineLevel="0" collapsed="false">
      <c r="A13753" s="0" t="n">
        <v>1998</v>
      </c>
      <c r="B13753" s="0" t="n">
        <v>8</v>
      </c>
      <c r="C13753" s="0" t="n">
        <v>25</v>
      </c>
      <c r="D13753" s="0" t="n">
        <v>91</v>
      </c>
      <c r="E13753" s="0" t="n">
        <v>76</v>
      </c>
      <c r="F13753" s="0" t="n">
        <v>0</v>
      </c>
      <c r="H13753" s="0" t="n">
        <f aca="false">+(D13753+E13753)/2</f>
        <v>83.5</v>
      </c>
      <c r="I13753" s="0" t="n">
        <f aca="false">+IF(H13753&lt;65,65-H13753,0)</f>
        <v>0</v>
      </c>
      <c r="J13753" s="0" t="n">
        <f aca="false">+IF(H13753&gt;$L$12418,H13753-$L$12418,0)</f>
        <v>18.5</v>
      </c>
      <c r="K13753" s="0" t="n">
        <f aca="false">+I13753+J13753</f>
        <v>18.5</v>
      </c>
      <c r="L13753" s="32"/>
      <c r="M13753" s="14" t="n">
        <f aca="false">+(L$12416/30.25)+($L$12417*K13753)</f>
        <v>506267.412114206</v>
      </c>
      <c r="T13753" s="0"/>
    </row>
    <row r="13754" customFormat="false" ht="12.75" hidden="false" customHeight="false" outlineLevel="0" collapsed="false">
      <c r="A13754" s="0" t="n">
        <v>1998</v>
      </c>
      <c r="B13754" s="0" t="n">
        <v>8</v>
      </c>
      <c r="C13754" s="0" t="n">
        <v>26</v>
      </c>
      <c r="D13754" s="0" t="n">
        <v>88</v>
      </c>
      <c r="E13754" s="0" t="n">
        <v>70</v>
      </c>
      <c r="F13754" s="0" t="n">
        <v>20</v>
      </c>
      <c r="H13754" s="0" t="n">
        <f aca="false">+(D13754+E13754)/2</f>
        <v>79</v>
      </c>
      <c r="I13754" s="0" t="n">
        <f aca="false">+IF(H13754&lt;65,65-H13754,0)</f>
        <v>0</v>
      </c>
      <c r="J13754" s="0" t="n">
        <f aca="false">+IF(H13754&gt;$L$12418,H13754-$L$12418,0)</f>
        <v>14</v>
      </c>
      <c r="K13754" s="0" t="n">
        <f aca="false">+I13754+J13754</f>
        <v>14</v>
      </c>
      <c r="L13754" s="32"/>
      <c r="M13754" s="14" t="n">
        <f aca="false">+(L$12416/30.25)+($L$12417*K13754)</f>
        <v>384040.911397443</v>
      </c>
      <c r="T13754" s="0"/>
    </row>
    <row r="13755" customFormat="false" ht="12.75" hidden="false" customHeight="false" outlineLevel="0" collapsed="false">
      <c r="A13755" s="0" t="n">
        <v>1998</v>
      </c>
      <c r="B13755" s="0" t="n">
        <v>8</v>
      </c>
      <c r="C13755" s="0" t="n">
        <v>27</v>
      </c>
      <c r="D13755" s="0" t="n">
        <v>85</v>
      </c>
      <c r="E13755" s="0" t="n">
        <v>72</v>
      </c>
      <c r="F13755" s="0" t="n">
        <v>0</v>
      </c>
      <c r="H13755" s="0" t="n">
        <f aca="false">+(D13755+E13755)/2</f>
        <v>78.5</v>
      </c>
      <c r="I13755" s="0" t="n">
        <f aca="false">+IF(H13755&lt;65,65-H13755,0)</f>
        <v>0</v>
      </c>
      <c r="J13755" s="0" t="n">
        <f aca="false">+IF(H13755&gt;$L$12418,H13755-$L$12418,0)</f>
        <v>13.5</v>
      </c>
      <c r="K13755" s="0" t="n">
        <f aca="false">+I13755+J13755</f>
        <v>13.5</v>
      </c>
      <c r="L13755" s="32"/>
      <c r="M13755" s="14" t="n">
        <f aca="false">+(L$12416/30.25)+($L$12417*K13755)</f>
        <v>370460.18909558</v>
      </c>
      <c r="T13755" s="0"/>
    </row>
    <row r="13756" customFormat="false" ht="12.75" hidden="false" customHeight="false" outlineLevel="0" collapsed="false">
      <c r="A13756" s="0" t="n">
        <v>1998</v>
      </c>
      <c r="B13756" s="0" t="n">
        <v>8</v>
      </c>
      <c r="C13756" s="0" t="n">
        <v>28</v>
      </c>
      <c r="D13756" s="0" t="n">
        <v>82</v>
      </c>
      <c r="E13756" s="0" t="n">
        <v>73</v>
      </c>
      <c r="F13756" s="0" t="n">
        <v>0</v>
      </c>
      <c r="H13756" s="0" t="n">
        <f aca="false">+(D13756+E13756)/2</f>
        <v>77.5</v>
      </c>
      <c r="I13756" s="0" t="n">
        <f aca="false">+IF(H13756&lt;65,65-H13756,0)</f>
        <v>0</v>
      </c>
      <c r="J13756" s="0" t="n">
        <f aca="false">+IF(H13756&gt;$L$12418,H13756-$L$12418,0)</f>
        <v>12.5</v>
      </c>
      <c r="K13756" s="0" t="n">
        <f aca="false">+I13756+J13756</f>
        <v>12.5</v>
      </c>
      <c r="L13756" s="32"/>
      <c r="M13756" s="14" t="n">
        <f aca="false">+(L$12416/30.25)+($L$12417*K13756)</f>
        <v>343298.744491855</v>
      </c>
      <c r="T13756" s="0"/>
    </row>
    <row r="13757" customFormat="false" ht="12.75" hidden="false" customHeight="false" outlineLevel="0" collapsed="false">
      <c r="A13757" s="0" t="n">
        <v>1998</v>
      </c>
      <c r="B13757" s="0" t="n">
        <v>8</v>
      </c>
      <c r="C13757" s="0" t="n">
        <v>29</v>
      </c>
      <c r="D13757" s="0" t="n">
        <v>87</v>
      </c>
      <c r="E13757" s="0" t="n">
        <v>71</v>
      </c>
      <c r="F13757" s="0" t="n">
        <v>0</v>
      </c>
      <c r="H13757" s="0" t="n">
        <f aca="false">+(D13757+E13757)/2</f>
        <v>79</v>
      </c>
      <c r="I13757" s="0" t="n">
        <f aca="false">+IF(H13757&lt;65,65-H13757,0)</f>
        <v>0</v>
      </c>
      <c r="J13757" s="0" t="n">
        <f aca="false">+IF(H13757&gt;$L$12418,H13757-$L$12418,0)</f>
        <v>14</v>
      </c>
      <c r="K13757" s="0" t="n">
        <f aca="false">+I13757+J13757</f>
        <v>14</v>
      </c>
      <c r="L13757" s="32"/>
      <c r="M13757" s="14" t="n">
        <f aca="false">+(L$12416/30.25)+($L$12417*K13757)</f>
        <v>384040.911397443</v>
      </c>
      <c r="T13757" s="0"/>
    </row>
    <row r="13758" customFormat="false" ht="12.75" hidden="false" customHeight="false" outlineLevel="0" collapsed="false">
      <c r="A13758" s="0" t="n">
        <v>1998</v>
      </c>
      <c r="B13758" s="0" t="n">
        <v>8</v>
      </c>
      <c r="C13758" s="0" t="n">
        <v>30</v>
      </c>
      <c r="D13758" s="0" t="n">
        <v>88</v>
      </c>
      <c r="E13758" s="0" t="n">
        <v>71</v>
      </c>
      <c r="F13758" s="0" t="n">
        <v>0</v>
      </c>
      <c r="H13758" s="0" t="n">
        <f aca="false">+(D13758+E13758)/2</f>
        <v>79.5</v>
      </c>
      <c r="I13758" s="0" t="n">
        <f aca="false">+IF(H13758&lt;65,65-H13758,0)</f>
        <v>0</v>
      </c>
      <c r="J13758" s="0" t="n">
        <f aca="false">+IF(H13758&gt;$L$12418,H13758-$L$12418,0)</f>
        <v>14.5</v>
      </c>
      <c r="K13758" s="0" t="n">
        <f aca="false">+I13758+J13758</f>
        <v>14.5</v>
      </c>
      <c r="L13758" s="32"/>
      <c r="M13758" s="14" t="n">
        <f aca="false">+(L$12416/30.25)+($L$12417*K13758)</f>
        <v>397621.633699305</v>
      </c>
      <c r="T13758" s="0"/>
    </row>
    <row r="13759" customFormat="false" ht="12.75" hidden="false" customHeight="false" outlineLevel="0" collapsed="false">
      <c r="A13759" s="0" t="n">
        <v>1998</v>
      </c>
      <c r="B13759" s="0" t="n">
        <v>8</v>
      </c>
      <c r="C13759" s="0" t="n">
        <v>31</v>
      </c>
      <c r="D13759" s="0" t="n">
        <v>84</v>
      </c>
      <c r="E13759" s="0" t="n">
        <v>70</v>
      </c>
      <c r="F13759" s="0" t="n">
        <v>0</v>
      </c>
      <c r="H13759" s="0" t="n">
        <f aca="false">+(D13759+E13759)/2</f>
        <v>77</v>
      </c>
      <c r="I13759" s="0" t="n">
        <f aca="false">+IF(H13759&lt;65,65-H13759,0)</f>
        <v>0</v>
      </c>
      <c r="J13759" s="0" t="n">
        <f aca="false">+IF(H13759&gt;$L$12418,H13759-$L$12418,0)</f>
        <v>12</v>
      </c>
      <c r="K13759" s="0" t="n">
        <f aca="false">+I13759+J13759</f>
        <v>12</v>
      </c>
      <c r="L13759" s="32"/>
      <c r="M13759" s="14" t="n">
        <f aca="false">+(L$12416/30.25)+($L$12417*K13759)</f>
        <v>329718.022189993</v>
      </c>
      <c r="T13759" s="0"/>
    </row>
    <row r="13760" customFormat="false" ht="12.75" hidden="false" customHeight="false" outlineLevel="0" collapsed="false">
      <c r="A13760" s="0" t="n">
        <v>1998</v>
      </c>
      <c r="B13760" s="0" t="n">
        <v>9</v>
      </c>
      <c r="C13760" s="0" t="n">
        <v>1</v>
      </c>
      <c r="D13760" s="0" t="n">
        <v>82</v>
      </c>
      <c r="E13760" s="0" t="n">
        <v>66</v>
      </c>
      <c r="F13760" s="0" t="n">
        <v>0</v>
      </c>
      <c r="H13760" s="0" t="n">
        <f aca="false">+(D13760+E13760)/2</f>
        <v>74</v>
      </c>
      <c r="I13760" s="0" t="n">
        <f aca="false">+IF(H13760&lt;65,65-H13760,0)</f>
        <v>0</v>
      </c>
      <c r="J13760" s="0" t="n">
        <f aca="false">+IF(H13760&gt;$L$12418,H13760-$L$12418,0)</f>
        <v>9</v>
      </c>
      <c r="K13760" s="0" t="n">
        <f aca="false">+I13760+J13760</f>
        <v>9</v>
      </c>
      <c r="L13760" s="32"/>
      <c r="M13760" s="14" t="n">
        <f aca="false">+(L$12416/30.25)+($L$12417*K13760)</f>
        <v>248233.688378817</v>
      </c>
      <c r="T13760" s="0"/>
    </row>
    <row r="13761" customFormat="false" ht="12.75" hidden="false" customHeight="false" outlineLevel="0" collapsed="false">
      <c r="A13761" s="0" t="n">
        <v>1998</v>
      </c>
      <c r="B13761" s="0" t="n">
        <v>9</v>
      </c>
      <c r="C13761" s="0" t="n">
        <v>2</v>
      </c>
      <c r="D13761" s="0" t="n">
        <v>82</v>
      </c>
      <c r="E13761" s="0" t="n">
        <v>66</v>
      </c>
      <c r="F13761" s="0" t="n">
        <v>69</v>
      </c>
      <c r="H13761" s="0" t="n">
        <f aca="false">+(D13761+E13761)/2</f>
        <v>74</v>
      </c>
      <c r="I13761" s="0" t="n">
        <f aca="false">+IF(H13761&lt;65,65-H13761,0)</f>
        <v>0</v>
      </c>
      <c r="J13761" s="0" t="n">
        <f aca="false">+IF(H13761&gt;$L$12418,H13761-$L$12418,0)</f>
        <v>9</v>
      </c>
      <c r="K13761" s="0" t="n">
        <f aca="false">+I13761+J13761</f>
        <v>9</v>
      </c>
      <c r="L13761" s="32"/>
      <c r="M13761" s="14" t="n">
        <f aca="false">+(L$12416/30.25)+($L$12417*K13761)</f>
        <v>248233.688378817</v>
      </c>
      <c r="T13761" s="0"/>
    </row>
    <row r="13762" customFormat="false" ht="12.75" hidden="false" customHeight="false" outlineLevel="0" collapsed="false">
      <c r="A13762" s="0" t="n">
        <v>1998</v>
      </c>
      <c r="B13762" s="0" t="n">
        <v>9</v>
      </c>
      <c r="C13762" s="0" t="n">
        <v>3</v>
      </c>
      <c r="D13762" s="0" t="n">
        <v>78</v>
      </c>
      <c r="E13762" s="0" t="n">
        <v>60</v>
      </c>
      <c r="F13762" s="0" t="n">
        <v>0</v>
      </c>
      <c r="H13762" s="0" t="n">
        <f aca="false">+(D13762+E13762)/2</f>
        <v>69</v>
      </c>
      <c r="I13762" s="0" t="n">
        <f aca="false">+IF(H13762&lt;65,65-H13762,0)</f>
        <v>0</v>
      </c>
      <c r="J13762" s="0" t="n">
        <f aca="false">+IF(H13762&gt;$L$12418,H13762-$L$12418,0)</f>
        <v>4</v>
      </c>
      <c r="K13762" s="0" t="n">
        <f aca="false">+I13762+J13762</f>
        <v>4</v>
      </c>
      <c r="L13762" s="32"/>
      <c r="M13762" s="14" t="n">
        <f aca="false">+(L$12416/30.25)+($L$12417*K13762)</f>
        <v>112426.465360192</v>
      </c>
      <c r="T13762" s="0"/>
    </row>
    <row r="13763" customFormat="false" ht="12.75" hidden="false" customHeight="false" outlineLevel="0" collapsed="false">
      <c r="A13763" s="0" t="n">
        <v>1998</v>
      </c>
      <c r="B13763" s="0" t="n">
        <v>9</v>
      </c>
      <c r="C13763" s="0" t="n">
        <v>4</v>
      </c>
      <c r="D13763" s="0" t="n">
        <v>80</v>
      </c>
      <c r="E13763" s="0" t="n">
        <v>68</v>
      </c>
      <c r="F13763" s="0" t="n">
        <v>0</v>
      </c>
      <c r="H13763" s="0" t="n">
        <f aca="false">+(D13763+E13763)/2</f>
        <v>74</v>
      </c>
      <c r="I13763" s="0" t="n">
        <f aca="false">+IF(H13763&lt;65,65-H13763,0)</f>
        <v>0</v>
      </c>
      <c r="J13763" s="0" t="n">
        <f aca="false">+IF(H13763&gt;$L$12418,H13763-$L$12418,0)</f>
        <v>9</v>
      </c>
      <c r="K13763" s="0" t="n">
        <f aca="false">+I13763+J13763</f>
        <v>9</v>
      </c>
      <c r="L13763" s="32"/>
      <c r="M13763" s="14" t="n">
        <f aca="false">+(L$12416/30.25)+($L$12417*K13763)</f>
        <v>248233.688378817</v>
      </c>
      <c r="T13763" s="0"/>
    </row>
    <row r="13764" customFormat="false" ht="12.75" hidden="false" customHeight="false" outlineLevel="0" collapsed="false">
      <c r="A13764" s="0" t="n">
        <v>1998</v>
      </c>
      <c r="B13764" s="0" t="n">
        <v>9</v>
      </c>
      <c r="C13764" s="0" t="n">
        <v>5</v>
      </c>
      <c r="D13764" s="0" t="n">
        <v>80</v>
      </c>
      <c r="E13764" s="0" t="n">
        <v>63</v>
      </c>
      <c r="F13764" s="0" t="n">
        <v>0</v>
      </c>
      <c r="H13764" s="0" t="n">
        <f aca="false">+(D13764+E13764)/2</f>
        <v>71.5</v>
      </c>
      <c r="I13764" s="0" t="n">
        <f aca="false">+IF(H13764&lt;65,65-H13764,0)</f>
        <v>0</v>
      </c>
      <c r="J13764" s="0" t="n">
        <f aca="false">+IF(H13764&gt;$L$12418,H13764-$L$12418,0)</f>
        <v>6.5</v>
      </c>
      <c r="K13764" s="0" t="n">
        <f aca="false">+I13764+J13764</f>
        <v>6.5</v>
      </c>
      <c r="L13764" s="32"/>
      <c r="M13764" s="14" t="n">
        <f aca="false">+(L$12416/30.25)+($L$12417*K13764)</f>
        <v>180330.076869504</v>
      </c>
      <c r="T13764" s="0"/>
    </row>
    <row r="13765" customFormat="false" ht="12.75" hidden="false" customHeight="false" outlineLevel="0" collapsed="false">
      <c r="A13765" s="0" t="n">
        <v>1998</v>
      </c>
      <c r="B13765" s="0" t="n">
        <v>9</v>
      </c>
      <c r="C13765" s="0" t="n">
        <v>6</v>
      </c>
      <c r="D13765" s="0" t="n">
        <v>90</v>
      </c>
      <c r="E13765" s="0" t="n">
        <v>67</v>
      </c>
      <c r="F13765" s="0" t="n">
        <v>0</v>
      </c>
      <c r="H13765" s="0" t="n">
        <f aca="false">+(D13765+E13765)/2</f>
        <v>78.5</v>
      </c>
      <c r="I13765" s="0" t="n">
        <f aca="false">+IF(H13765&lt;65,65-H13765,0)</f>
        <v>0</v>
      </c>
      <c r="J13765" s="0" t="n">
        <f aca="false">+IF(H13765&gt;$L$12418,H13765-$L$12418,0)</f>
        <v>13.5</v>
      </c>
      <c r="K13765" s="0" t="n">
        <f aca="false">+I13765+J13765</f>
        <v>13.5</v>
      </c>
      <c r="L13765" s="32"/>
      <c r="M13765" s="14" t="n">
        <f aca="false">+(L$12416/30.25)+($L$12417*K13765)</f>
        <v>370460.18909558</v>
      </c>
      <c r="T13765" s="0"/>
    </row>
    <row r="13766" customFormat="false" ht="12.75" hidden="false" customHeight="false" outlineLevel="0" collapsed="false">
      <c r="A13766" s="0" t="n">
        <v>1998</v>
      </c>
      <c r="B13766" s="0" t="n">
        <v>9</v>
      </c>
      <c r="C13766" s="0" t="n">
        <v>7</v>
      </c>
      <c r="D13766" s="0" t="n">
        <v>89</v>
      </c>
      <c r="E13766" s="0" t="n">
        <v>65</v>
      </c>
      <c r="F13766" s="0" t="n">
        <v>207</v>
      </c>
      <c r="H13766" s="0" t="n">
        <f aca="false">+(D13766+E13766)/2</f>
        <v>77</v>
      </c>
      <c r="I13766" s="0" t="n">
        <f aca="false">+IF(H13766&lt;65,65-H13766,0)</f>
        <v>0</v>
      </c>
      <c r="J13766" s="0" t="n">
        <f aca="false">+IF(H13766&gt;$L$12418,H13766-$L$12418,0)</f>
        <v>12</v>
      </c>
      <c r="K13766" s="0" t="n">
        <f aca="false">+I13766+J13766</f>
        <v>12</v>
      </c>
      <c r="L13766" s="32"/>
      <c r="M13766" s="14" t="n">
        <f aca="false">+(L$12416/30.25)+($L$12417*K13766)</f>
        <v>329718.022189993</v>
      </c>
      <c r="T13766" s="0"/>
    </row>
    <row r="13767" customFormat="false" ht="12.75" hidden="false" customHeight="false" outlineLevel="0" collapsed="false">
      <c r="A13767" s="0" t="n">
        <v>1998</v>
      </c>
      <c r="B13767" s="0" t="n">
        <v>9</v>
      </c>
      <c r="C13767" s="0" t="n">
        <v>8</v>
      </c>
      <c r="D13767" s="0" t="n">
        <v>74</v>
      </c>
      <c r="E13767" s="0" t="n">
        <v>58</v>
      </c>
      <c r="F13767" s="0" t="n">
        <v>36</v>
      </c>
      <c r="H13767" s="0" t="n">
        <f aca="false">+(D13767+E13767)/2</f>
        <v>66</v>
      </c>
      <c r="I13767" s="0" t="n">
        <f aca="false">+IF(H13767&lt;65,65-H13767,0)</f>
        <v>0</v>
      </c>
      <c r="J13767" s="0" t="n">
        <f aca="false">+IF(H13767&gt;$L$12418,H13767-$L$12418,0)</f>
        <v>1</v>
      </c>
      <c r="K13767" s="0" t="n">
        <f aca="false">+I13767+J13767</f>
        <v>1</v>
      </c>
      <c r="L13767" s="32"/>
      <c r="M13767" s="14" t="n">
        <f aca="false">+(L$12416/30.25)+($L$12417*K13767)</f>
        <v>30942.1315490164</v>
      </c>
      <c r="T13767" s="0"/>
    </row>
    <row r="13768" customFormat="false" ht="12.75" hidden="false" customHeight="false" outlineLevel="0" collapsed="false">
      <c r="A13768" s="0" t="n">
        <v>1998</v>
      </c>
      <c r="B13768" s="0" t="n">
        <v>9</v>
      </c>
      <c r="C13768" s="0" t="n">
        <v>9</v>
      </c>
      <c r="D13768" s="0" t="n">
        <v>68</v>
      </c>
      <c r="E13768" s="0" t="n">
        <v>54</v>
      </c>
      <c r="F13768" s="0" t="n">
        <v>0</v>
      </c>
      <c r="H13768" s="0" t="n">
        <f aca="false">+(D13768+E13768)/2</f>
        <v>61</v>
      </c>
      <c r="I13768" s="0" t="n">
        <f aca="false">+IF(H13768&lt;65,65-H13768,0)</f>
        <v>4</v>
      </c>
      <c r="J13768" s="0" t="n">
        <f aca="false">+IF(H13768&gt;$L$12418,H13768-$L$12418,0)</f>
        <v>0</v>
      </c>
      <c r="K13768" s="0" t="n">
        <f aca="false">+I13768+J13768</f>
        <v>4</v>
      </c>
      <c r="L13768" s="32"/>
      <c r="M13768" s="14" t="n">
        <f aca="false">+(L$12416/30.25)+($L$12417*K13768)</f>
        <v>112426.465360192</v>
      </c>
      <c r="T13768" s="0"/>
    </row>
    <row r="13769" customFormat="false" ht="12.75" hidden="false" customHeight="false" outlineLevel="0" collapsed="false">
      <c r="A13769" s="0" t="n">
        <v>1998</v>
      </c>
      <c r="B13769" s="0" t="n">
        <v>9</v>
      </c>
      <c r="C13769" s="0" t="n">
        <v>10</v>
      </c>
      <c r="D13769" s="0" t="n">
        <v>71</v>
      </c>
      <c r="E13769" s="0" t="n">
        <v>56</v>
      </c>
      <c r="F13769" s="0" t="n">
        <v>0</v>
      </c>
      <c r="H13769" s="0" t="n">
        <f aca="false">+(D13769+E13769)/2</f>
        <v>63.5</v>
      </c>
      <c r="I13769" s="0" t="n">
        <f aca="false">+IF(H13769&lt;65,65-H13769,0)</f>
        <v>1.5</v>
      </c>
      <c r="J13769" s="0" t="n">
        <f aca="false">+IF(H13769&gt;$L$12418,H13769-$L$12418,0)</f>
        <v>0</v>
      </c>
      <c r="K13769" s="0" t="n">
        <f aca="false">+I13769+J13769</f>
        <v>1.5</v>
      </c>
      <c r="L13769" s="32"/>
      <c r="M13769" s="14" t="n">
        <f aca="false">+(L$12416/30.25)+($L$12417*K13769)</f>
        <v>44522.853850879</v>
      </c>
      <c r="T13769" s="0"/>
    </row>
    <row r="13770" customFormat="false" ht="12.75" hidden="false" customHeight="false" outlineLevel="0" collapsed="false">
      <c r="A13770" s="0" t="n">
        <v>1998</v>
      </c>
      <c r="B13770" s="0" t="n">
        <v>9</v>
      </c>
      <c r="C13770" s="0" t="n">
        <v>11</v>
      </c>
      <c r="D13770" s="0" t="n">
        <v>78</v>
      </c>
      <c r="E13770" s="0" t="n">
        <v>57</v>
      </c>
      <c r="F13770" s="0" t="n">
        <v>0</v>
      </c>
      <c r="H13770" s="0" t="n">
        <f aca="false">+(D13770+E13770)/2</f>
        <v>67.5</v>
      </c>
      <c r="I13770" s="0" t="n">
        <f aca="false">+IF(H13770&lt;65,65-H13770,0)</f>
        <v>0</v>
      </c>
      <c r="J13770" s="0" t="n">
        <f aca="false">+IF(H13770&gt;$L$12418,H13770-$L$12418,0)</f>
        <v>2.5</v>
      </c>
      <c r="K13770" s="0" t="n">
        <f aca="false">+I13770+J13770</f>
        <v>2.5</v>
      </c>
      <c r="L13770" s="32"/>
      <c r="M13770" s="14" t="n">
        <f aca="false">+(L$12416/30.25)+($L$12417*K13770)</f>
        <v>71684.2984546041</v>
      </c>
      <c r="T13770" s="0"/>
    </row>
    <row r="13771" customFormat="false" ht="12.75" hidden="false" customHeight="false" outlineLevel="0" collapsed="false">
      <c r="A13771" s="0" t="n">
        <v>1998</v>
      </c>
      <c r="B13771" s="0" t="n">
        <v>9</v>
      </c>
      <c r="C13771" s="0" t="n">
        <v>12</v>
      </c>
      <c r="D13771" s="0" t="n">
        <v>87</v>
      </c>
      <c r="E13771" s="0" t="n">
        <v>65</v>
      </c>
      <c r="F13771" s="0" t="n">
        <v>0</v>
      </c>
      <c r="H13771" s="0" t="n">
        <f aca="false">+(D13771+E13771)/2</f>
        <v>76</v>
      </c>
      <c r="I13771" s="0" t="n">
        <f aca="false">+IF(H13771&lt;65,65-H13771,0)</f>
        <v>0</v>
      </c>
      <c r="J13771" s="0" t="n">
        <f aca="false">+IF(H13771&gt;$L$12418,H13771-$L$12418,0)</f>
        <v>11</v>
      </c>
      <c r="K13771" s="0" t="n">
        <f aca="false">+I13771+J13771</f>
        <v>11</v>
      </c>
      <c r="L13771" s="32"/>
      <c r="M13771" s="14" t="n">
        <f aca="false">+(L$12416/30.25)+($L$12417*K13771)</f>
        <v>302556.577586267</v>
      </c>
      <c r="T13771" s="0"/>
    </row>
    <row r="13772" customFormat="false" ht="12.75" hidden="false" customHeight="false" outlineLevel="0" collapsed="false">
      <c r="A13772" s="0" t="n">
        <v>1998</v>
      </c>
      <c r="B13772" s="0" t="n">
        <v>9</v>
      </c>
      <c r="C13772" s="0" t="n">
        <v>13</v>
      </c>
      <c r="D13772" s="0" t="n">
        <v>81</v>
      </c>
      <c r="E13772" s="0" t="n">
        <v>68</v>
      </c>
      <c r="F13772" s="0" t="n">
        <v>0</v>
      </c>
      <c r="H13772" s="0" t="n">
        <f aca="false">+(D13772+E13772)/2</f>
        <v>74.5</v>
      </c>
      <c r="I13772" s="0" t="n">
        <f aca="false">+IF(H13772&lt;65,65-H13772,0)</f>
        <v>0</v>
      </c>
      <c r="J13772" s="0" t="n">
        <f aca="false">+IF(H13772&gt;$L$12418,H13772-$L$12418,0)</f>
        <v>9.5</v>
      </c>
      <c r="K13772" s="0" t="n">
        <f aca="false">+I13772+J13772</f>
        <v>9.5</v>
      </c>
      <c r="L13772" s="32"/>
      <c r="M13772" s="14" t="n">
        <f aca="false">+(L$12416/30.25)+($L$12417*K13772)</f>
        <v>261814.41068068</v>
      </c>
      <c r="T13772" s="0"/>
    </row>
    <row r="13773" customFormat="false" ht="12.75" hidden="false" customHeight="false" outlineLevel="0" collapsed="false">
      <c r="A13773" s="0" t="n">
        <v>1998</v>
      </c>
      <c r="B13773" s="0" t="n">
        <v>9</v>
      </c>
      <c r="C13773" s="0" t="n">
        <v>14</v>
      </c>
      <c r="D13773" s="0" t="n">
        <v>78</v>
      </c>
      <c r="E13773" s="0" t="n">
        <v>67</v>
      </c>
      <c r="F13773" s="0" t="n">
        <v>0</v>
      </c>
      <c r="H13773" s="0" t="n">
        <f aca="false">+(D13773+E13773)/2</f>
        <v>72.5</v>
      </c>
      <c r="I13773" s="0" t="n">
        <f aca="false">+IF(H13773&lt;65,65-H13773,0)</f>
        <v>0</v>
      </c>
      <c r="J13773" s="0" t="n">
        <f aca="false">+IF(H13773&gt;$L$12418,H13773-$L$12418,0)</f>
        <v>7.5</v>
      </c>
      <c r="K13773" s="0" t="n">
        <f aca="false">+I13773+J13773</f>
        <v>7.5</v>
      </c>
      <c r="L13773" s="32"/>
      <c r="M13773" s="14" t="n">
        <f aca="false">+(L$12416/30.25)+($L$12417*K13773)</f>
        <v>207491.52147323</v>
      </c>
      <c r="T13773" s="0"/>
    </row>
    <row r="13774" customFormat="false" ht="12.75" hidden="false" customHeight="false" outlineLevel="0" collapsed="false">
      <c r="A13774" s="0" t="n">
        <v>1998</v>
      </c>
      <c r="B13774" s="0" t="n">
        <v>9</v>
      </c>
      <c r="C13774" s="0" t="n">
        <v>15</v>
      </c>
      <c r="D13774" s="0" t="n">
        <v>83</v>
      </c>
      <c r="E13774" s="0" t="n">
        <v>70</v>
      </c>
      <c r="F13774" s="0" t="n">
        <v>0</v>
      </c>
      <c r="H13774" s="0" t="n">
        <f aca="false">+(D13774+E13774)/2</f>
        <v>76.5</v>
      </c>
      <c r="I13774" s="0" t="n">
        <f aca="false">+IF(H13774&lt;65,65-H13774,0)</f>
        <v>0</v>
      </c>
      <c r="J13774" s="0" t="n">
        <f aca="false">+IF(H13774&gt;$L$12418,H13774-$L$12418,0)</f>
        <v>11.5</v>
      </c>
      <c r="K13774" s="0" t="n">
        <f aca="false">+I13774+J13774</f>
        <v>11.5</v>
      </c>
      <c r="L13774" s="32"/>
      <c r="M13774" s="14" t="n">
        <f aca="false">+(L$12416/30.25)+($L$12417*K13774)</f>
        <v>316137.29988813</v>
      </c>
      <c r="T13774" s="0"/>
    </row>
    <row r="13775" customFormat="false" ht="12.75" hidden="false" customHeight="false" outlineLevel="0" collapsed="false">
      <c r="A13775" s="0" t="n">
        <v>1998</v>
      </c>
      <c r="B13775" s="0" t="n">
        <v>9</v>
      </c>
      <c r="C13775" s="0" t="n">
        <v>16</v>
      </c>
      <c r="D13775" s="0" t="n">
        <v>86</v>
      </c>
      <c r="E13775" s="0" t="n">
        <v>71</v>
      </c>
      <c r="F13775" s="0" t="n">
        <v>0</v>
      </c>
      <c r="H13775" s="0" t="n">
        <f aca="false">+(D13775+E13775)/2</f>
        <v>78.5</v>
      </c>
      <c r="I13775" s="0" t="n">
        <f aca="false">+IF(H13775&lt;65,65-H13775,0)</f>
        <v>0</v>
      </c>
      <c r="J13775" s="0" t="n">
        <f aca="false">+IF(H13775&gt;$L$12418,H13775-$L$12418,0)</f>
        <v>13.5</v>
      </c>
      <c r="K13775" s="0" t="n">
        <f aca="false">+I13775+J13775</f>
        <v>13.5</v>
      </c>
      <c r="L13775" s="32"/>
      <c r="M13775" s="14" t="n">
        <f aca="false">+(L$12416/30.25)+($L$12417*K13775)</f>
        <v>370460.18909558</v>
      </c>
      <c r="T13775" s="0"/>
    </row>
    <row r="13776" customFormat="false" ht="12.75" hidden="false" customHeight="false" outlineLevel="0" collapsed="false">
      <c r="A13776" s="0" t="n">
        <v>1998</v>
      </c>
      <c r="B13776" s="0" t="n">
        <v>9</v>
      </c>
      <c r="C13776" s="0" t="n">
        <v>17</v>
      </c>
      <c r="D13776" s="0" t="n">
        <v>77</v>
      </c>
      <c r="E13776" s="0" t="n">
        <v>67</v>
      </c>
      <c r="F13776" s="0" t="n">
        <v>0</v>
      </c>
      <c r="H13776" s="0" t="n">
        <f aca="false">+(D13776+E13776)/2</f>
        <v>72</v>
      </c>
      <c r="I13776" s="0" t="n">
        <f aca="false">+IF(H13776&lt;65,65-H13776,0)</f>
        <v>0</v>
      </c>
      <c r="J13776" s="0" t="n">
        <f aca="false">+IF(H13776&gt;$L$12418,H13776-$L$12418,0)</f>
        <v>7</v>
      </c>
      <c r="K13776" s="0" t="n">
        <f aca="false">+I13776+J13776</f>
        <v>7</v>
      </c>
      <c r="L13776" s="32"/>
      <c r="M13776" s="14" t="n">
        <f aca="false">+(L$12416/30.25)+($L$12417*K13776)</f>
        <v>193910.799171367</v>
      </c>
      <c r="T13776" s="0"/>
    </row>
    <row r="13777" customFormat="false" ht="12.75" hidden="false" customHeight="false" outlineLevel="0" collapsed="false">
      <c r="A13777" s="0" t="n">
        <v>1998</v>
      </c>
      <c r="B13777" s="0" t="n">
        <v>9</v>
      </c>
      <c r="C13777" s="0" t="n">
        <v>18</v>
      </c>
      <c r="D13777" s="0" t="n">
        <v>73</v>
      </c>
      <c r="E13777" s="0" t="n">
        <v>63</v>
      </c>
      <c r="F13777" s="0" t="n">
        <v>0</v>
      </c>
      <c r="H13777" s="0" t="n">
        <f aca="false">+(D13777+E13777)/2</f>
        <v>68</v>
      </c>
      <c r="I13777" s="0" t="n">
        <f aca="false">+IF(H13777&lt;65,65-H13777,0)</f>
        <v>0</v>
      </c>
      <c r="J13777" s="0" t="n">
        <f aca="false">+IF(H13777&gt;$L$12418,H13777-$L$12418,0)</f>
        <v>3</v>
      </c>
      <c r="K13777" s="0" t="n">
        <f aca="false">+I13777+J13777</f>
        <v>3</v>
      </c>
      <c r="L13777" s="32"/>
      <c r="M13777" s="14" t="n">
        <f aca="false">+(L$12416/30.25)+($L$12417*K13777)</f>
        <v>85265.0207564666</v>
      </c>
      <c r="T13777" s="0"/>
    </row>
    <row r="13778" customFormat="false" ht="12.75" hidden="false" customHeight="false" outlineLevel="0" collapsed="false">
      <c r="A13778" s="0" t="n">
        <v>1998</v>
      </c>
      <c r="B13778" s="0" t="n">
        <v>9</v>
      </c>
      <c r="C13778" s="0" t="n">
        <v>19</v>
      </c>
      <c r="D13778" s="0" t="n">
        <v>78</v>
      </c>
      <c r="E13778" s="0" t="n">
        <v>62</v>
      </c>
      <c r="F13778" s="0" t="n">
        <v>0</v>
      </c>
      <c r="H13778" s="0" t="n">
        <f aca="false">+(D13778+E13778)/2</f>
        <v>70</v>
      </c>
      <c r="I13778" s="0" t="n">
        <f aca="false">+IF(H13778&lt;65,65-H13778,0)</f>
        <v>0</v>
      </c>
      <c r="J13778" s="0" t="n">
        <f aca="false">+IF(H13778&gt;$L$12418,H13778-$L$12418,0)</f>
        <v>5</v>
      </c>
      <c r="K13778" s="0" t="n">
        <f aca="false">+I13778+J13778</f>
        <v>5</v>
      </c>
      <c r="L13778" s="32"/>
      <c r="M13778" s="14" t="n">
        <f aca="false">+(L$12416/30.25)+($L$12417*K13778)</f>
        <v>139587.909963917</v>
      </c>
      <c r="T13778" s="0"/>
    </row>
    <row r="13779" customFormat="false" ht="12.75" hidden="false" customHeight="false" outlineLevel="0" collapsed="false">
      <c r="A13779" s="0" t="n">
        <v>1998</v>
      </c>
      <c r="B13779" s="0" t="n">
        <v>9</v>
      </c>
      <c r="C13779" s="0" t="n">
        <v>20</v>
      </c>
      <c r="D13779" s="0" t="n">
        <v>81</v>
      </c>
      <c r="E13779" s="0" t="n">
        <v>65</v>
      </c>
      <c r="F13779" s="0" t="n">
        <v>0</v>
      </c>
      <c r="H13779" s="0" t="n">
        <f aca="false">+(D13779+E13779)/2</f>
        <v>73</v>
      </c>
      <c r="I13779" s="0" t="n">
        <f aca="false">+IF(H13779&lt;65,65-H13779,0)</f>
        <v>0</v>
      </c>
      <c r="J13779" s="0" t="n">
        <f aca="false">+IF(H13779&gt;$L$12418,H13779-$L$12418,0)</f>
        <v>8</v>
      </c>
      <c r="K13779" s="0" t="n">
        <f aca="false">+I13779+J13779</f>
        <v>8</v>
      </c>
      <c r="L13779" s="32"/>
      <c r="M13779" s="14" t="n">
        <f aca="false">+(L$12416/30.25)+($L$12417*K13779)</f>
        <v>221072.243775092</v>
      </c>
      <c r="T13779" s="0"/>
    </row>
    <row r="13780" customFormat="false" ht="12.75" hidden="false" customHeight="false" outlineLevel="0" collapsed="false">
      <c r="A13780" s="0" t="n">
        <v>1998</v>
      </c>
      <c r="B13780" s="0" t="n">
        <v>9</v>
      </c>
      <c r="C13780" s="0" t="n">
        <v>21</v>
      </c>
      <c r="D13780" s="0" t="n">
        <v>84</v>
      </c>
      <c r="E13780" s="0" t="n">
        <v>69</v>
      </c>
      <c r="F13780" s="0" t="n">
        <v>15</v>
      </c>
      <c r="H13780" s="0" t="n">
        <f aca="false">+(D13780+E13780)/2</f>
        <v>76.5</v>
      </c>
      <c r="I13780" s="0" t="n">
        <f aca="false">+IF(H13780&lt;65,65-H13780,0)</f>
        <v>0</v>
      </c>
      <c r="J13780" s="0" t="n">
        <f aca="false">+IF(H13780&gt;$L$12418,H13780-$L$12418,0)</f>
        <v>11.5</v>
      </c>
      <c r="K13780" s="0" t="n">
        <f aca="false">+I13780+J13780</f>
        <v>11.5</v>
      </c>
      <c r="L13780" s="32"/>
      <c r="M13780" s="14" t="n">
        <f aca="false">+(L$12416/30.25)+($L$12417*K13780)</f>
        <v>316137.29988813</v>
      </c>
      <c r="T13780" s="0"/>
    </row>
    <row r="13781" customFormat="false" ht="12.75" hidden="false" customHeight="false" outlineLevel="0" collapsed="false">
      <c r="A13781" s="0" t="n">
        <v>1998</v>
      </c>
      <c r="B13781" s="0" t="n">
        <v>9</v>
      </c>
      <c r="C13781" s="0" t="n">
        <v>22</v>
      </c>
      <c r="D13781" s="0" t="n">
        <v>75</v>
      </c>
      <c r="E13781" s="0" t="n">
        <v>62</v>
      </c>
      <c r="F13781" s="0" t="n">
        <v>7</v>
      </c>
      <c r="H13781" s="0" t="n">
        <f aca="false">+(D13781+E13781)/2</f>
        <v>68.5</v>
      </c>
      <c r="I13781" s="0" t="n">
        <f aca="false">+IF(H13781&lt;65,65-H13781,0)</f>
        <v>0</v>
      </c>
      <c r="J13781" s="0" t="n">
        <f aca="false">+IF(H13781&gt;$L$12418,H13781-$L$12418,0)</f>
        <v>3.5</v>
      </c>
      <c r="K13781" s="0" t="n">
        <f aca="false">+I13781+J13781</f>
        <v>3.5</v>
      </c>
      <c r="L13781" s="32"/>
      <c r="M13781" s="14" t="n">
        <f aca="false">+(L$12416/30.25)+($L$12417*K13781)</f>
        <v>98845.7430583292</v>
      </c>
      <c r="T13781" s="0"/>
    </row>
    <row r="13782" customFormat="false" ht="12.75" hidden="false" customHeight="false" outlineLevel="0" collapsed="false">
      <c r="A13782" s="0" t="n">
        <v>1998</v>
      </c>
      <c r="B13782" s="0" t="n">
        <v>9</v>
      </c>
      <c r="C13782" s="0" t="n">
        <v>23</v>
      </c>
      <c r="D13782" s="0" t="n">
        <v>66</v>
      </c>
      <c r="E13782" s="0" t="n">
        <v>52</v>
      </c>
      <c r="F13782" s="0" t="n">
        <v>0</v>
      </c>
      <c r="H13782" s="0" t="n">
        <f aca="false">+(D13782+E13782)/2</f>
        <v>59</v>
      </c>
      <c r="I13782" s="0" t="n">
        <f aca="false">+IF(H13782&lt;65,65-H13782,0)</f>
        <v>6</v>
      </c>
      <c r="J13782" s="0" t="n">
        <f aca="false">+IF(H13782&gt;$L$12418,H13782-$L$12418,0)</f>
        <v>0</v>
      </c>
      <c r="K13782" s="0" t="n">
        <f aca="false">+I13782+J13782</f>
        <v>6</v>
      </c>
      <c r="L13782" s="32"/>
      <c r="M13782" s="14" t="n">
        <f aca="false">+(L$12416/30.25)+($L$12417*K13782)</f>
        <v>166749.354567642</v>
      </c>
      <c r="T13782" s="0"/>
    </row>
    <row r="13783" customFormat="false" ht="12.75" hidden="false" customHeight="false" outlineLevel="0" collapsed="false">
      <c r="A13783" s="0" t="n">
        <v>1998</v>
      </c>
      <c r="B13783" s="0" t="n">
        <v>9</v>
      </c>
      <c r="C13783" s="0" t="n">
        <v>24</v>
      </c>
      <c r="D13783" s="0" t="n">
        <v>68</v>
      </c>
      <c r="E13783" s="0" t="n">
        <v>49</v>
      </c>
      <c r="F13783" s="0" t="n">
        <v>0</v>
      </c>
      <c r="H13783" s="0" t="n">
        <f aca="false">+(D13783+E13783)/2</f>
        <v>58.5</v>
      </c>
      <c r="I13783" s="0" t="n">
        <f aca="false">+IF(H13783&lt;65,65-H13783,0)</f>
        <v>6.5</v>
      </c>
      <c r="J13783" s="0" t="n">
        <f aca="false">+IF(H13783&gt;$L$12418,H13783-$L$12418,0)</f>
        <v>0</v>
      </c>
      <c r="K13783" s="0" t="n">
        <f aca="false">+I13783+J13783</f>
        <v>6.5</v>
      </c>
      <c r="L13783" s="32"/>
      <c r="M13783" s="14" t="n">
        <f aca="false">+(L$12416/30.25)+($L$12417*K13783)</f>
        <v>180330.076869504</v>
      </c>
      <c r="T13783" s="0"/>
    </row>
    <row r="13784" customFormat="false" ht="12.75" hidden="false" customHeight="false" outlineLevel="0" collapsed="false">
      <c r="A13784" s="0" t="n">
        <v>1998</v>
      </c>
      <c r="B13784" s="0" t="n">
        <v>9</v>
      </c>
      <c r="C13784" s="0" t="n">
        <v>25</v>
      </c>
      <c r="D13784" s="0" t="n">
        <v>71</v>
      </c>
      <c r="E13784" s="0" t="n">
        <v>60</v>
      </c>
      <c r="F13784" s="0" t="n">
        <v>5</v>
      </c>
      <c r="H13784" s="0" t="n">
        <f aca="false">+(D13784+E13784)/2</f>
        <v>65.5</v>
      </c>
      <c r="I13784" s="0" t="n">
        <f aca="false">+IF(H13784&lt;65,65-H13784,0)</f>
        <v>0</v>
      </c>
      <c r="J13784" s="0" t="n">
        <f aca="false">+IF(H13784&gt;$L$12418,H13784-$L$12418,0)</f>
        <v>0.5</v>
      </c>
      <c r="K13784" s="0" t="n">
        <f aca="false">+I13784+J13784</f>
        <v>0.5</v>
      </c>
      <c r="L13784" s="32"/>
      <c r="M13784" s="14" t="n">
        <f aca="false">+(L$12416/30.25)+($L$12417*K13784)</f>
        <v>17361.4092471539</v>
      </c>
      <c r="T13784" s="0"/>
    </row>
    <row r="13785" customFormat="false" ht="12.75" hidden="false" customHeight="false" outlineLevel="0" collapsed="false">
      <c r="A13785" s="0" t="n">
        <v>1998</v>
      </c>
      <c r="B13785" s="0" t="n">
        <v>9</v>
      </c>
      <c r="C13785" s="0" t="n">
        <v>26</v>
      </c>
      <c r="D13785" s="0" t="n">
        <v>79</v>
      </c>
      <c r="E13785" s="0" t="n">
        <v>62</v>
      </c>
      <c r="F13785" s="0" t="n">
        <v>0</v>
      </c>
      <c r="H13785" s="0" t="n">
        <f aca="false">+(D13785+E13785)/2</f>
        <v>70.5</v>
      </c>
      <c r="I13785" s="0" t="n">
        <f aca="false">+IF(H13785&lt;65,65-H13785,0)</f>
        <v>0</v>
      </c>
      <c r="J13785" s="0" t="n">
        <f aca="false">+IF(H13785&gt;$L$12418,H13785-$L$12418,0)</f>
        <v>5.5</v>
      </c>
      <c r="K13785" s="0" t="n">
        <f aca="false">+I13785+J13785</f>
        <v>5.5</v>
      </c>
      <c r="L13785" s="32"/>
      <c r="M13785" s="14" t="n">
        <f aca="false">+(L$12416/30.25)+($L$12417*K13785)</f>
        <v>153168.632265779</v>
      </c>
      <c r="T13785" s="0"/>
    </row>
    <row r="13786" customFormat="false" ht="12.75" hidden="false" customHeight="false" outlineLevel="0" collapsed="false">
      <c r="A13786" s="0" t="n">
        <v>1998</v>
      </c>
      <c r="B13786" s="0" t="n">
        <v>9</v>
      </c>
      <c r="C13786" s="0" t="n">
        <v>27</v>
      </c>
      <c r="D13786" s="0" t="n">
        <v>89</v>
      </c>
      <c r="E13786" s="0" t="n">
        <v>69</v>
      </c>
      <c r="F13786" s="0" t="n">
        <v>4</v>
      </c>
      <c r="H13786" s="0" t="n">
        <f aca="false">+(D13786+E13786)/2</f>
        <v>79</v>
      </c>
      <c r="I13786" s="0" t="n">
        <f aca="false">+IF(H13786&lt;65,65-H13786,0)</f>
        <v>0</v>
      </c>
      <c r="J13786" s="0" t="n">
        <f aca="false">+IF(H13786&gt;$L$12418,H13786-$L$12418,0)</f>
        <v>14</v>
      </c>
      <c r="K13786" s="0" t="n">
        <f aca="false">+I13786+J13786</f>
        <v>14</v>
      </c>
      <c r="L13786" s="32"/>
      <c r="M13786" s="14" t="n">
        <f aca="false">+(L$12416/30.25)+($L$12417*K13786)</f>
        <v>384040.911397443</v>
      </c>
      <c r="T13786" s="0"/>
    </row>
    <row r="13787" customFormat="false" ht="12.75" hidden="false" customHeight="false" outlineLevel="0" collapsed="false">
      <c r="A13787" s="0" t="n">
        <v>1998</v>
      </c>
      <c r="B13787" s="0" t="n">
        <v>9</v>
      </c>
      <c r="C13787" s="0" t="n">
        <v>28</v>
      </c>
      <c r="D13787" s="0" t="n">
        <v>75</v>
      </c>
      <c r="E13787" s="0" t="n">
        <v>59</v>
      </c>
      <c r="F13787" s="0" t="n">
        <v>0</v>
      </c>
      <c r="H13787" s="0" t="n">
        <f aca="false">+(D13787+E13787)/2</f>
        <v>67</v>
      </c>
      <c r="I13787" s="0" t="n">
        <f aca="false">+IF(H13787&lt;65,65-H13787,0)</f>
        <v>0</v>
      </c>
      <c r="J13787" s="0" t="n">
        <f aca="false">+IF(H13787&gt;$L$12418,H13787-$L$12418,0)</f>
        <v>2</v>
      </c>
      <c r="K13787" s="0" t="n">
        <f aca="false">+I13787+J13787</f>
        <v>2</v>
      </c>
      <c r="L13787" s="32"/>
      <c r="M13787" s="14" t="n">
        <f aca="false">+(L$12416/30.25)+($L$12417*K13787)</f>
        <v>58103.5761527415</v>
      </c>
      <c r="T13787" s="0"/>
    </row>
    <row r="13788" customFormat="false" ht="12.75" hidden="false" customHeight="false" outlineLevel="0" collapsed="false">
      <c r="A13788" s="0" t="n">
        <v>1998</v>
      </c>
      <c r="B13788" s="0" t="n">
        <v>9</v>
      </c>
      <c r="C13788" s="0" t="n">
        <v>29</v>
      </c>
      <c r="D13788" s="0" t="n">
        <v>71</v>
      </c>
      <c r="E13788" s="0" t="n">
        <v>53</v>
      </c>
      <c r="F13788" s="0" t="n">
        <v>0</v>
      </c>
      <c r="H13788" s="0" t="n">
        <f aca="false">+(D13788+E13788)/2</f>
        <v>62</v>
      </c>
      <c r="I13788" s="0" t="n">
        <f aca="false">+IF(H13788&lt;65,65-H13788,0)</f>
        <v>3</v>
      </c>
      <c r="J13788" s="0" t="n">
        <f aca="false">+IF(H13788&gt;$L$12418,H13788-$L$12418,0)</f>
        <v>0</v>
      </c>
      <c r="K13788" s="0" t="n">
        <f aca="false">+I13788+J13788</f>
        <v>3</v>
      </c>
      <c r="L13788" s="32"/>
      <c r="M13788" s="14" t="n">
        <f aca="false">+(L$12416/30.25)+($L$12417*K13788)</f>
        <v>85265.0207564666</v>
      </c>
      <c r="T13788" s="0"/>
    </row>
    <row r="13789" customFormat="false" ht="12.75" hidden="false" customHeight="false" outlineLevel="0" collapsed="false">
      <c r="A13789" s="0" t="n">
        <v>1998</v>
      </c>
      <c r="B13789" s="0" t="n">
        <v>9</v>
      </c>
      <c r="C13789" s="0" t="n">
        <v>30</v>
      </c>
      <c r="D13789" s="0" t="n">
        <v>73</v>
      </c>
      <c r="E13789" s="0" t="n">
        <v>60</v>
      </c>
      <c r="F13789" s="0" t="n">
        <v>1</v>
      </c>
      <c r="H13789" s="0" t="n">
        <f aca="false">+(D13789+E13789)/2</f>
        <v>66.5</v>
      </c>
      <c r="I13789" s="0" t="n">
        <f aca="false">+IF(H13789&lt;65,65-H13789,0)</f>
        <v>0</v>
      </c>
      <c r="J13789" s="0" t="n">
        <f aca="false">+IF(H13789&gt;$L$12418,H13789-$L$12418,0)</f>
        <v>1.5</v>
      </c>
      <c r="K13789" s="0" t="n">
        <f aca="false">+I13789+J13789</f>
        <v>1.5</v>
      </c>
      <c r="L13789" s="32"/>
      <c r="M13789" s="14" t="n">
        <f aca="false">+(L$12416/30.25)+($L$12417*K13789)</f>
        <v>44522.853850879</v>
      </c>
      <c r="T13789" s="0"/>
    </row>
    <row r="13790" customFormat="false" ht="12.75" hidden="false" customHeight="false" outlineLevel="0" collapsed="false">
      <c r="A13790" s="0" t="n">
        <v>1998</v>
      </c>
      <c r="B13790" s="0" t="n">
        <v>10</v>
      </c>
      <c r="C13790" s="0" t="n">
        <v>1</v>
      </c>
      <c r="D13790" s="0" t="n">
        <v>74</v>
      </c>
      <c r="E13790" s="0" t="n">
        <v>53</v>
      </c>
      <c r="F13790" s="0" t="n">
        <v>97</v>
      </c>
      <c r="H13790" s="0" t="n">
        <f aca="false">+(D13790+E13790)/2</f>
        <v>63.5</v>
      </c>
      <c r="I13790" s="0" t="n">
        <f aca="false">+IF(H13790&lt;65,65-H13790,0)</f>
        <v>1.5</v>
      </c>
      <c r="J13790" s="0" t="n">
        <f aca="false">+IF(H13790&gt;$L$12418,H13790-$L$12418,0)</f>
        <v>0</v>
      </c>
      <c r="K13790" s="0" t="n">
        <f aca="false">+I13790+J13790</f>
        <v>1.5</v>
      </c>
      <c r="L13790" s="32"/>
      <c r="M13790" s="14" t="n">
        <f aca="false">+(L$12416/30.25)+($L$12417*K13790)</f>
        <v>44522.853850879</v>
      </c>
      <c r="T13790" s="0"/>
    </row>
    <row r="13791" customFormat="false" ht="12.75" hidden="false" customHeight="false" outlineLevel="0" collapsed="false">
      <c r="A13791" s="0" t="n">
        <v>1998</v>
      </c>
      <c r="B13791" s="0" t="n">
        <v>10</v>
      </c>
      <c r="C13791" s="0" t="n">
        <v>2</v>
      </c>
      <c r="D13791" s="0" t="n">
        <v>66</v>
      </c>
      <c r="E13791" s="0" t="n">
        <v>48</v>
      </c>
      <c r="F13791" s="0" t="n">
        <v>0</v>
      </c>
      <c r="H13791" s="0" t="n">
        <f aca="false">+(D13791+E13791)/2</f>
        <v>57</v>
      </c>
      <c r="I13791" s="0" t="n">
        <f aca="false">+IF(H13791&lt;65,65-H13791,0)</f>
        <v>8</v>
      </c>
      <c r="J13791" s="0" t="n">
        <f aca="false">+IF(H13791&gt;$L$12418,H13791-$L$12418,0)</f>
        <v>0</v>
      </c>
      <c r="K13791" s="0" t="n">
        <f aca="false">+I13791+J13791</f>
        <v>8</v>
      </c>
      <c r="L13791" s="32"/>
      <c r="M13791" s="14" t="n">
        <f aca="false">+(L$12416/30.25)+($L$12417*K13791)</f>
        <v>221072.243775092</v>
      </c>
      <c r="T13791" s="0"/>
    </row>
    <row r="13792" customFormat="false" ht="12.75" hidden="false" customHeight="false" outlineLevel="0" collapsed="false">
      <c r="A13792" s="0" t="n">
        <v>1998</v>
      </c>
      <c r="B13792" s="0" t="n">
        <v>10</v>
      </c>
      <c r="C13792" s="0" t="n">
        <v>3</v>
      </c>
      <c r="D13792" s="0" t="n">
        <v>60</v>
      </c>
      <c r="E13792" s="0" t="n">
        <v>50</v>
      </c>
      <c r="F13792" s="0" t="n">
        <v>12</v>
      </c>
      <c r="H13792" s="0" t="n">
        <f aca="false">+(D13792+E13792)/2</f>
        <v>55</v>
      </c>
      <c r="I13792" s="0" t="n">
        <f aca="false">+IF(H13792&lt;65,65-H13792,0)</f>
        <v>10</v>
      </c>
      <c r="J13792" s="0" t="n">
        <f aca="false">+IF(H13792&gt;$L$12418,H13792-$L$12418,0)</f>
        <v>0</v>
      </c>
      <c r="K13792" s="0" t="n">
        <f aca="false">+I13792+J13792</f>
        <v>10</v>
      </c>
      <c r="L13792" s="32"/>
      <c r="M13792" s="14" t="n">
        <f aca="false">+(L$12416/30.25)+($L$12417*K13792)</f>
        <v>275395.132982542</v>
      </c>
      <c r="T13792" s="0"/>
    </row>
    <row r="13793" customFormat="false" ht="12.75" hidden="false" customHeight="false" outlineLevel="0" collapsed="false">
      <c r="A13793" s="0" t="n">
        <v>1998</v>
      </c>
      <c r="B13793" s="0" t="n">
        <v>10</v>
      </c>
      <c r="C13793" s="0" t="n">
        <v>4</v>
      </c>
      <c r="D13793" s="0" t="n">
        <v>57</v>
      </c>
      <c r="E13793" s="0" t="n">
        <v>48</v>
      </c>
      <c r="F13793" s="0" t="n">
        <v>2</v>
      </c>
      <c r="H13793" s="0" t="n">
        <f aca="false">+(D13793+E13793)/2</f>
        <v>52.5</v>
      </c>
      <c r="I13793" s="0" t="n">
        <f aca="false">+IF(H13793&lt;65,65-H13793,0)</f>
        <v>12.5</v>
      </c>
      <c r="J13793" s="0" t="n">
        <f aca="false">+IF(H13793&gt;$L$12418,H13793-$L$12418,0)</f>
        <v>0</v>
      </c>
      <c r="K13793" s="0" t="n">
        <f aca="false">+I13793+J13793</f>
        <v>12.5</v>
      </c>
      <c r="L13793" s="32"/>
      <c r="M13793" s="14" t="n">
        <f aca="false">+(L$12416/30.25)+($L$12417*K13793)</f>
        <v>343298.744491855</v>
      </c>
      <c r="T13793" s="0"/>
    </row>
    <row r="13794" customFormat="false" ht="12.75" hidden="false" customHeight="false" outlineLevel="0" collapsed="false">
      <c r="A13794" s="0" t="n">
        <v>1998</v>
      </c>
      <c r="B13794" s="0" t="n">
        <v>10</v>
      </c>
      <c r="C13794" s="0" t="n">
        <v>5</v>
      </c>
      <c r="D13794" s="0" t="n">
        <v>68</v>
      </c>
      <c r="E13794" s="0" t="n">
        <v>55</v>
      </c>
      <c r="F13794" s="0" t="n">
        <v>0</v>
      </c>
      <c r="H13794" s="0" t="n">
        <f aca="false">+(D13794+E13794)/2</f>
        <v>61.5</v>
      </c>
      <c r="I13794" s="0" t="n">
        <f aca="false">+IF(H13794&lt;65,65-H13794,0)</f>
        <v>3.5</v>
      </c>
      <c r="J13794" s="0" t="n">
        <f aca="false">+IF(H13794&gt;$L$12418,H13794-$L$12418,0)</f>
        <v>0</v>
      </c>
      <c r="K13794" s="0" t="n">
        <f aca="false">+I13794+J13794</f>
        <v>3.5</v>
      </c>
      <c r="L13794" s="32"/>
      <c r="M13794" s="14" t="n">
        <f aca="false">+(L$12416/30.25)+($L$12417*K13794)</f>
        <v>98845.7430583292</v>
      </c>
      <c r="T13794" s="0"/>
    </row>
    <row r="13795" customFormat="false" ht="12.75" hidden="false" customHeight="false" outlineLevel="0" collapsed="false">
      <c r="A13795" s="0" t="n">
        <v>1998</v>
      </c>
      <c r="B13795" s="0" t="n">
        <v>10</v>
      </c>
      <c r="C13795" s="0" t="n">
        <v>6</v>
      </c>
      <c r="D13795" s="0" t="n">
        <v>58</v>
      </c>
      <c r="E13795" s="0" t="n">
        <v>48</v>
      </c>
      <c r="F13795" s="0" t="n">
        <v>0</v>
      </c>
      <c r="H13795" s="0" t="n">
        <f aca="false">+(D13795+E13795)/2</f>
        <v>53</v>
      </c>
      <c r="I13795" s="0" t="n">
        <f aca="false">+IF(H13795&lt;65,65-H13795,0)</f>
        <v>12</v>
      </c>
      <c r="J13795" s="0" t="n">
        <f aca="false">+IF(H13795&gt;$L$12418,H13795-$L$12418,0)</f>
        <v>0</v>
      </c>
      <c r="K13795" s="0" t="n">
        <f aca="false">+I13795+J13795</f>
        <v>12</v>
      </c>
      <c r="L13795" s="32"/>
      <c r="M13795" s="14" t="n">
        <f aca="false">+(L$12416/30.25)+($L$12417*K13795)</f>
        <v>329718.022189993</v>
      </c>
      <c r="T13795" s="0"/>
    </row>
    <row r="13796" customFormat="false" ht="12.75" hidden="false" customHeight="false" outlineLevel="0" collapsed="false">
      <c r="A13796" s="0" t="n">
        <v>1998</v>
      </c>
      <c r="B13796" s="0" t="n">
        <v>10</v>
      </c>
      <c r="C13796" s="0" t="n">
        <v>7</v>
      </c>
      <c r="D13796" s="0" t="n">
        <v>62</v>
      </c>
      <c r="E13796" s="0" t="n">
        <v>50</v>
      </c>
      <c r="F13796" s="0" t="n">
        <v>39.5</v>
      </c>
      <c r="H13796" s="0" t="n">
        <f aca="false">+(D13796+E13796)/2</f>
        <v>56</v>
      </c>
      <c r="I13796" s="0" t="n">
        <f aca="false">+IF(H13796&lt;65,65-H13796,0)</f>
        <v>9</v>
      </c>
      <c r="J13796" s="0" t="n">
        <f aca="false">+IF(H13796&gt;$L$12418,H13796-$L$12418,0)</f>
        <v>0</v>
      </c>
      <c r="K13796" s="0" t="n">
        <f aca="false">+I13796+J13796</f>
        <v>9</v>
      </c>
      <c r="L13796" s="32"/>
      <c r="M13796" s="14" t="n">
        <f aca="false">+(L$12416/30.25)+($L$12417*K13796)</f>
        <v>248233.688378817</v>
      </c>
      <c r="T13796" s="0"/>
    </row>
    <row r="13797" customFormat="false" ht="12.75" hidden="false" customHeight="false" outlineLevel="0" collapsed="false">
      <c r="A13797" s="0" t="n">
        <v>1998</v>
      </c>
      <c r="B13797" s="0" t="n">
        <v>10</v>
      </c>
      <c r="C13797" s="0" t="n">
        <v>8</v>
      </c>
      <c r="D13797" s="0" t="n">
        <v>70</v>
      </c>
      <c r="E13797" s="0" t="n">
        <v>61</v>
      </c>
      <c r="F13797" s="0" t="n">
        <v>79</v>
      </c>
      <c r="H13797" s="0" t="n">
        <f aca="false">+(D13797+E13797)/2</f>
        <v>65.5</v>
      </c>
      <c r="I13797" s="0" t="n">
        <f aca="false">+IF(H13797&lt;65,65-H13797,0)</f>
        <v>0</v>
      </c>
      <c r="J13797" s="0" t="n">
        <f aca="false">+IF(H13797&gt;$L$12418,H13797-$L$12418,0)</f>
        <v>0.5</v>
      </c>
      <c r="K13797" s="0" t="n">
        <f aca="false">+I13797+J13797</f>
        <v>0.5</v>
      </c>
      <c r="L13797" s="32"/>
      <c r="M13797" s="14" t="n">
        <f aca="false">+(L$12416/30.25)+($L$12417*K13797)</f>
        <v>17361.4092471539</v>
      </c>
      <c r="T13797" s="0"/>
    </row>
    <row r="13798" customFormat="false" ht="12.75" hidden="false" customHeight="false" outlineLevel="0" collapsed="false">
      <c r="A13798" s="0" t="n">
        <v>1998</v>
      </c>
      <c r="B13798" s="0" t="n">
        <v>10</v>
      </c>
      <c r="C13798" s="0" t="n">
        <v>9</v>
      </c>
      <c r="D13798" s="0" t="n">
        <v>64</v>
      </c>
      <c r="E13798" s="0" t="n">
        <v>57</v>
      </c>
      <c r="F13798" s="0" t="n">
        <v>21</v>
      </c>
      <c r="H13798" s="0" t="n">
        <f aca="false">+(D13798+E13798)/2</f>
        <v>60.5</v>
      </c>
      <c r="I13798" s="0" t="n">
        <f aca="false">+IF(H13798&lt;65,65-H13798,0)</f>
        <v>4.5</v>
      </c>
      <c r="J13798" s="0" t="n">
        <f aca="false">+IF(H13798&gt;$L$12418,H13798-$L$12418,0)</f>
        <v>0</v>
      </c>
      <c r="K13798" s="0" t="n">
        <f aca="false">+I13798+J13798</f>
        <v>4.5</v>
      </c>
      <c r="L13798" s="32"/>
      <c r="M13798" s="14" t="n">
        <f aca="false">+(L$12416/30.25)+($L$12417*K13798)</f>
        <v>126007.187662054</v>
      </c>
      <c r="T13798" s="0"/>
    </row>
    <row r="13799" customFormat="false" ht="12.75" hidden="false" customHeight="false" outlineLevel="0" collapsed="false">
      <c r="A13799" s="0" t="n">
        <v>1998</v>
      </c>
      <c r="B13799" s="0" t="n">
        <v>10</v>
      </c>
      <c r="C13799" s="0" t="n">
        <v>10</v>
      </c>
      <c r="D13799" s="0" t="n">
        <v>63</v>
      </c>
      <c r="E13799" s="0" t="n">
        <v>57</v>
      </c>
      <c r="F13799" s="0" t="n">
        <v>11</v>
      </c>
      <c r="H13799" s="0" t="n">
        <f aca="false">+(D13799+E13799)/2</f>
        <v>60</v>
      </c>
      <c r="I13799" s="0" t="n">
        <f aca="false">+IF(H13799&lt;65,65-H13799,0)</f>
        <v>5</v>
      </c>
      <c r="J13799" s="0" t="n">
        <f aca="false">+IF(H13799&gt;$L$12418,H13799-$L$12418,0)</f>
        <v>0</v>
      </c>
      <c r="K13799" s="0" t="n">
        <f aca="false">+I13799+J13799</f>
        <v>5</v>
      </c>
      <c r="L13799" s="32"/>
      <c r="M13799" s="14" t="n">
        <f aca="false">+(L$12416/30.25)+($L$12417*K13799)</f>
        <v>139587.909963917</v>
      </c>
      <c r="T13799" s="0"/>
    </row>
    <row r="13800" customFormat="false" ht="12.75" hidden="false" customHeight="false" outlineLevel="0" collapsed="false">
      <c r="A13800" s="0" t="n">
        <v>1998</v>
      </c>
      <c r="B13800" s="0" t="n">
        <v>10</v>
      </c>
      <c r="C13800" s="0" t="n">
        <v>11</v>
      </c>
      <c r="D13800" s="0" t="n">
        <v>72</v>
      </c>
      <c r="E13800" s="0" t="n">
        <v>58</v>
      </c>
      <c r="F13800" s="0" t="n">
        <v>0</v>
      </c>
      <c r="H13800" s="0" t="n">
        <f aca="false">+(D13800+E13800)/2</f>
        <v>65</v>
      </c>
      <c r="I13800" s="0" t="n">
        <f aca="false">+IF(H13800&lt;65,65-H13800,0)</f>
        <v>0</v>
      </c>
      <c r="J13800" s="0" t="n">
        <f aca="false">+IF(H13800&gt;$L$12418,H13800-$L$12418,0)</f>
        <v>0</v>
      </c>
      <c r="K13800" s="0" t="n">
        <f aca="false">+I13800+J13800</f>
        <v>0</v>
      </c>
      <c r="L13800" s="32"/>
      <c r="M13800" s="14" t="n">
        <f aca="false">+(L$12416/30.25)+($L$12417*K13800)</f>
        <v>3780.68694529135</v>
      </c>
      <c r="T13800" s="0"/>
    </row>
    <row r="13801" customFormat="false" ht="12.75" hidden="false" customHeight="false" outlineLevel="0" collapsed="false">
      <c r="A13801" s="0" t="n">
        <v>1998</v>
      </c>
      <c r="B13801" s="0" t="n">
        <v>10</v>
      </c>
      <c r="C13801" s="0" t="n">
        <v>12</v>
      </c>
      <c r="D13801" s="0" t="n">
        <v>64</v>
      </c>
      <c r="E13801" s="0" t="n">
        <v>56</v>
      </c>
      <c r="F13801" s="0" t="n">
        <v>0</v>
      </c>
      <c r="H13801" s="0" t="n">
        <f aca="false">+(D13801+E13801)/2</f>
        <v>60</v>
      </c>
      <c r="I13801" s="0" t="n">
        <f aca="false">+IF(H13801&lt;65,65-H13801,0)</f>
        <v>5</v>
      </c>
      <c r="J13801" s="0" t="n">
        <f aca="false">+IF(H13801&gt;$L$12418,H13801-$L$12418,0)</f>
        <v>0</v>
      </c>
      <c r="K13801" s="0" t="n">
        <f aca="false">+I13801+J13801</f>
        <v>5</v>
      </c>
      <c r="L13801" s="32"/>
      <c r="M13801" s="14" t="n">
        <f aca="false">+(L$12416/30.25)+($L$12417*K13801)</f>
        <v>139587.909963917</v>
      </c>
      <c r="T13801" s="0"/>
    </row>
    <row r="13802" customFormat="false" ht="12.75" hidden="false" customHeight="false" outlineLevel="0" collapsed="false">
      <c r="A13802" s="0" t="n">
        <v>1998</v>
      </c>
      <c r="B13802" s="0" t="n">
        <v>10</v>
      </c>
      <c r="C13802" s="0" t="n">
        <v>13</v>
      </c>
      <c r="D13802" s="0" t="n">
        <v>61</v>
      </c>
      <c r="E13802" s="0" t="n">
        <v>56</v>
      </c>
      <c r="F13802" s="0" t="n">
        <v>6</v>
      </c>
      <c r="H13802" s="0" t="n">
        <f aca="false">+(D13802+E13802)/2</f>
        <v>58.5</v>
      </c>
      <c r="I13802" s="0" t="n">
        <f aca="false">+IF(H13802&lt;65,65-H13802,0)</f>
        <v>6.5</v>
      </c>
      <c r="J13802" s="0" t="n">
        <f aca="false">+IF(H13802&gt;$L$12418,H13802-$L$12418,0)</f>
        <v>0</v>
      </c>
      <c r="K13802" s="0" t="n">
        <f aca="false">+I13802+J13802</f>
        <v>6.5</v>
      </c>
      <c r="L13802" s="32"/>
      <c r="M13802" s="14" t="n">
        <f aca="false">+(L$12416/30.25)+($L$12417*K13802)</f>
        <v>180330.076869504</v>
      </c>
      <c r="T13802" s="0"/>
    </row>
    <row r="13803" customFormat="false" ht="12.75" hidden="false" customHeight="false" outlineLevel="0" collapsed="false">
      <c r="A13803" s="0" t="n">
        <v>1998</v>
      </c>
      <c r="B13803" s="0" t="n">
        <v>10</v>
      </c>
      <c r="C13803" s="0" t="n">
        <v>14</v>
      </c>
      <c r="D13803" s="0" t="n">
        <v>66</v>
      </c>
      <c r="E13803" s="0" t="n">
        <v>53</v>
      </c>
      <c r="F13803" s="0" t="n">
        <v>33</v>
      </c>
      <c r="H13803" s="0" t="n">
        <f aca="false">+(D13803+E13803)/2</f>
        <v>59.5</v>
      </c>
      <c r="I13803" s="0" t="n">
        <f aca="false">+IF(H13803&lt;65,65-H13803,0)</f>
        <v>5.5</v>
      </c>
      <c r="J13803" s="0" t="n">
        <f aca="false">+IF(H13803&gt;$L$12418,H13803-$L$12418,0)</f>
        <v>0</v>
      </c>
      <c r="K13803" s="0" t="n">
        <f aca="false">+I13803+J13803</f>
        <v>5.5</v>
      </c>
      <c r="L13803" s="32"/>
      <c r="M13803" s="14" t="n">
        <f aca="false">+(L$12416/30.25)+($L$12417*K13803)</f>
        <v>153168.632265779</v>
      </c>
      <c r="T13803" s="0"/>
    </row>
    <row r="13804" customFormat="false" ht="12.75" hidden="false" customHeight="false" outlineLevel="0" collapsed="false">
      <c r="A13804" s="0" t="n">
        <v>1998</v>
      </c>
      <c r="B13804" s="0" t="n">
        <v>10</v>
      </c>
      <c r="C13804" s="0" t="n">
        <v>15</v>
      </c>
      <c r="D13804" s="0" t="n">
        <v>62</v>
      </c>
      <c r="E13804" s="0" t="n">
        <v>50</v>
      </c>
      <c r="F13804" s="0" t="n">
        <v>0</v>
      </c>
      <c r="H13804" s="0" t="n">
        <f aca="false">+(D13804+E13804)/2</f>
        <v>56</v>
      </c>
      <c r="I13804" s="0" t="n">
        <f aca="false">+IF(H13804&lt;65,65-H13804,0)</f>
        <v>9</v>
      </c>
      <c r="J13804" s="0" t="n">
        <f aca="false">+IF(H13804&gt;$L$12418,H13804-$L$12418,0)</f>
        <v>0</v>
      </c>
      <c r="K13804" s="0" t="n">
        <f aca="false">+I13804+J13804</f>
        <v>9</v>
      </c>
      <c r="L13804" s="32"/>
      <c r="M13804" s="14" t="n">
        <f aca="false">+(L$12416/30.25)+($L$12417*K13804)</f>
        <v>248233.688378817</v>
      </c>
      <c r="T13804" s="0"/>
    </row>
    <row r="13805" customFormat="false" ht="12.75" hidden="false" customHeight="false" outlineLevel="0" collapsed="false">
      <c r="A13805" s="0" t="n">
        <v>1998</v>
      </c>
      <c r="B13805" s="0" t="n">
        <v>10</v>
      </c>
      <c r="C13805" s="0" t="n">
        <v>16</v>
      </c>
      <c r="D13805" s="0" t="n">
        <v>64</v>
      </c>
      <c r="E13805" s="0" t="n">
        <v>49</v>
      </c>
      <c r="F13805" s="0" t="n">
        <v>0</v>
      </c>
      <c r="H13805" s="0" t="n">
        <f aca="false">+(D13805+E13805)/2</f>
        <v>56.5</v>
      </c>
      <c r="I13805" s="0" t="n">
        <f aca="false">+IF(H13805&lt;65,65-H13805,0)</f>
        <v>8.5</v>
      </c>
      <c r="J13805" s="0" t="n">
        <f aca="false">+IF(H13805&gt;$L$12418,H13805-$L$12418,0)</f>
        <v>0</v>
      </c>
      <c r="K13805" s="0" t="n">
        <f aca="false">+I13805+J13805</f>
        <v>8.5</v>
      </c>
      <c r="L13805" s="32"/>
      <c r="M13805" s="14" t="n">
        <f aca="false">+(L$12416/30.25)+($L$12417*K13805)</f>
        <v>234652.966076955</v>
      </c>
      <c r="T13805" s="0"/>
    </row>
    <row r="13806" customFormat="false" ht="12.75" hidden="false" customHeight="false" outlineLevel="0" collapsed="false">
      <c r="A13806" s="0" t="n">
        <v>1998</v>
      </c>
      <c r="B13806" s="0" t="n">
        <v>10</v>
      </c>
      <c r="C13806" s="0" t="n">
        <v>17</v>
      </c>
      <c r="D13806" s="0" t="n">
        <v>65</v>
      </c>
      <c r="E13806" s="0" t="n">
        <v>50</v>
      </c>
      <c r="F13806" s="0" t="n">
        <v>0</v>
      </c>
      <c r="H13806" s="0" t="n">
        <f aca="false">+(D13806+E13806)/2</f>
        <v>57.5</v>
      </c>
      <c r="I13806" s="0" t="n">
        <f aca="false">+IF(H13806&lt;65,65-H13806,0)</f>
        <v>7.5</v>
      </c>
      <c r="J13806" s="0" t="n">
        <f aca="false">+IF(H13806&gt;$L$12418,H13806-$L$12418,0)</f>
        <v>0</v>
      </c>
      <c r="K13806" s="0" t="n">
        <f aca="false">+I13806+J13806</f>
        <v>7.5</v>
      </c>
      <c r="L13806" s="32"/>
      <c r="M13806" s="14" t="n">
        <f aca="false">+(L$12416/30.25)+($L$12417*K13806)</f>
        <v>207491.52147323</v>
      </c>
      <c r="T13806" s="0"/>
    </row>
    <row r="13807" customFormat="false" ht="12.75" hidden="false" customHeight="false" outlineLevel="0" collapsed="false">
      <c r="A13807" s="0" t="n">
        <v>1998</v>
      </c>
      <c r="B13807" s="0" t="n">
        <v>10</v>
      </c>
      <c r="C13807" s="0" t="n">
        <v>18</v>
      </c>
      <c r="D13807" s="0" t="n">
        <v>74</v>
      </c>
      <c r="E13807" s="0" t="n">
        <v>55</v>
      </c>
      <c r="F13807" s="0" t="n">
        <v>0</v>
      </c>
      <c r="H13807" s="0" t="n">
        <f aca="false">+(D13807+E13807)/2</f>
        <v>64.5</v>
      </c>
      <c r="I13807" s="0" t="n">
        <f aca="false">+IF(H13807&lt;65,65-H13807,0)</f>
        <v>0.5</v>
      </c>
      <c r="J13807" s="0" t="n">
        <f aca="false">+IF(H13807&gt;$L$12418,H13807-$L$12418,0)</f>
        <v>0</v>
      </c>
      <c r="K13807" s="0" t="n">
        <f aca="false">+I13807+J13807</f>
        <v>0.5</v>
      </c>
      <c r="L13807" s="32"/>
      <c r="M13807" s="14" t="n">
        <f aca="false">+(L$12416/30.25)+($L$12417*K13807)</f>
        <v>17361.4092471539</v>
      </c>
      <c r="T13807" s="0"/>
    </row>
    <row r="13808" customFormat="false" ht="12.75" hidden="false" customHeight="false" outlineLevel="0" collapsed="false">
      <c r="A13808" s="0" t="n">
        <v>1998</v>
      </c>
      <c r="B13808" s="0" t="n">
        <v>10</v>
      </c>
      <c r="C13808" s="0" t="n">
        <v>19</v>
      </c>
      <c r="D13808" s="0" t="n">
        <v>73</v>
      </c>
      <c r="E13808" s="0" t="n">
        <v>56</v>
      </c>
      <c r="F13808" s="0" t="n">
        <v>0</v>
      </c>
      <c r="H13808" s="0" t="n">
        <f aca="false">+(D13808+E13808)/2</f>
        <v>64.5</v>
      </c>
      <c r="I13808" s="0" t="n">
        <f aca="false">+IF(H13808&lt;65,65-H13808,0)</f>
        <v>0.5</v>
      </c>
      <c r="J13808" s="0" t="n">
        <f aca="false">+IF(H13808&gt;$L$12418,H13808-$L$12418,0)</f>
        <v>0</v>
      </c>
      <c r="K13808" s="0" t="n">
        <f aca="false">+I13808+J13808</f>
        <v>0.5</v>
      </c>
      <c r="L13808" s="32"/>
      <c r="M13808" s="14" t="n">
        <f aca="false">+(L$12416/30.25)+($L$12417*K13808)</f>
        <v>17361.4092471539</v>
      </c>
      <c r="T13808" s="0"/>
    </row>
    <row r="13809" customFormat="false" ht="12.75" hidden="false" customHeight="false" outlineLevel="0" collapsed="false">
      <c r="A13809" s="0" t="n">
        <v>1998</v>
      </c>
      <c r="B13809" s="0" t="n">
        <v>10</v>
      </c>
      <c r="C13809" s="0" t="n">
        <v>20</v>
      </c>
      <c r="D13809" s="0" t="n">
        <v>66</v>
      </c>
      <c r="E13809" s="0" t="n">
        <v>52</v>
      </c>
      <c r="F13809" s="0" t="n">
        <v>0</v>
      </c>
      <c r="H13809" s="0" t="n">
        <f aca="false">+(D13809+E13809)/2</f>
        <v>59</v>
      </c>
      <c r="I13809" s="0" t="n">
        <f aca="false">+IF(H13809&lt;65,65-H13809,0)</f>
        <v>6</v>
      </c>
      <c r="J13809" s="0" t="n">
        <f aca="false">+IF(H13809&gt;$L$12418,H13809-$L$12418,0)</f>
        <v>0</v>
      </c>
      <c r="K13809" s="0" t="n">
        <f aca="false">+I13809+J13809</f>
        <v>6</v>
      </c>
      <c r="L13809" s="32"/>
      <c r="M13809" s="14" t="n">
        <f aca="false">+(L$12416/30.25)+($L$12417*K13809)</f>
        <v>166749.354567642</v>
      </c>
      <c r="T13809" s="0"/>
    </row>
    <row r="13810" customFormat="false" ht="12.75" hidden="false" customHeight="false" outlineLevel="0" collapsed="false">
      <c r="A13810" s="0" t="n">
        <v>1998</v>
      </c>
      <c r="B13810" s="0" t="n">
        <v>10</v>
      </c>
      <c r="C13810" s="0" t="n">
        <v>21</v>
      </c>
      <c r="D13810" s="0" t="n">
        <v>57</v>
      </c>
      <c r="E13810" s="0" t="n">
        <v>46</v>
      </c>
      <c r="F13810" s="0" t="n">
        <v>0</v>
      </c>
      <c r="H13810" s="0" t="n">
        <f aca="false">+(D13810+E13810)/2</f>
        <v>51.5</v>
      </c>
      <c r="I13810" s="0" t="n">
        <f aca="false">+IF(H13810&lt;65,65-H13810,0)</f>
        <v>13.5</v>
      </c>
      <c r="J13810" s="0" t="n">
        <f aca="false">+IF(H13810&gt;$L$12418,H13810-$L$12418,0)</f>
        <v>0</v>
      </c>
      <c r="K13810" s="0" t="n">
        <f aca="false">+I13810+J13810</f>
        <v>13.5</v>
      </c>
      <c r="L13810" s="32"/>
      <c r="M13810" s="14" t="n">
        <f aca="false">+(L$12416/30.25)+($L$12417*K13810)</f>
        <v>370460.18909558</v>
      </c>
      <c r="T13810" s="0"/>
    </row>
    <row r="13811" customFormat="false" ht="12.75" hidden="false" customHeight="false" outlineLevel="0" collapsed="false">
      <c r="A13811" s="0" t="n">
        <v>1998</v>
      </c>
      <c r="B13811" s="0" t="n">
        <v>10</v>
      </c>
      <c r="C13811" s="0" t="n">
        <v>22</v>
      </c>
      <c r="D13811" s="0" t="n">
        <v>54</v>
      </c>
      <c r="E13811" s="0" t="n">
        <v>42</v>
      </c>
      <c r="F13811" s="0" t="n">
        <v>0</v>
      </c>
      <c r="H13811" s="0" t="n">
        <f aca="false">+(D13811+E13811)/2</f>
        <v>48</v>
      </c>
      <c r="I13811" s="0" t="n">
        <f aca="false">+IF(H13811&lt;65,65-H13811,0)</f>
        <v>17</v>
      </c>
      <c r="J13811" s="0" t="n">
        <f aca="false">+IF(H13811&gt;$L$12418,H13811-$L$12418,0)</f>
        <v>0</v>
      </c>
      <c r="K13811" s="0" t="n">
        <f aca="false">+I13811+J13811</f>
        <v>17</v>
      </c>
      <c r="L13811" s="32"/>
      <c r="M13811" s="14" t="n">
        <f aca="false">+(L$12416/30.25)+($L$12417*K13811)</f>
        <v>465525.245208618</v>
      </c>
      <c r="T13811" s="0"/>
    </row>
    <row r="13812" customFormat="false" ht="12.75" hidden="false" customHeight="false" outlineLevel="0" collapsed="false">
      <c r="A13812" s="0" t="n">
        <v>1998</v>
      </c>
      <c r="B13812" s="0" t="n">
        <v>10</v>
      </c>
      <c r="C13812" s="0" t="n">
        <v>23</v>
      </c>
      <c r="D13812" s="0" t="n">
        <v>62</v>
      </c>
      <c r="E13812" s="0" t="n">
        <v>43</v>
      </c>
      <c r="F13812" s="0" t="n">
        <v>0</v>
      </c>
      <c r="H13812" s="0" t="n">
        <f aca="false">+(D13812+E13812)/2</f>
        <v>52.5</v>
      </c>
      <c r="I13812" s="0" t="n">
        <f aca="false">+IF(H13812&lt;65,65-H13812,0)</f>
        <v>12.5</v>
      </c>
      <c r="J13812" s="0" t="n">
        <f aca="false">+IF(H13812&gt;$L$12418,H13812-$L$12418,0)</f>
        <v>0</v>
      </c>
      <c r="K13812" s="0" t="n">
        <f aca="false">+I13812+J13812</f>
        <v>12.5</v>
      </c>
      <c r="L13812" s="32"/>
      <c r="M13812" s="14" t="n">
        <f aca="false">+(L$12416/30.25)+($L$12417*K13812)</f>
        <v>343298.744491855</v>
      </c>
      <c r="T13812" s="0"/>
    </row>
    <row r="13813" customFormat="false" ht="12.75" hidden="false" customHeight="false" outlineLevel="0" collapsed="false">
      <c r="A13813" s="0" t="n">
        <v>1998</v>
      </c>
      <c r="B13813" s="0" t="n">
        <v>10</v>
      </c>
      <c r="C13813" s="0" t="n">
        <v>24</v>
      </c>
      <c r="D13813" s="0" t="n">
        <v>72</v>
      </c>
      <c r="E13813" s="0" t="n">
        <v>51</v>
      </c>
      <c r="F13813" s="0" t="n">
        <v>0</v>
      </c>
      <c r="H13813" s="0" t="n">
        <f aca="false">+(D13813+E13813)/2</f>
        <v>61.5</v>
      </c>
      <c r="I13813" s="0" t="n">
        <f aca="false">+IF(H13813&lt;65,65-H13813,0)</f>
        <v>3.5</v>
      </c>
      <c r="J13813" s="0" t="n">
        <f aca="false">+IF(H13813&gt;$L$12418,H13813-$L$12418,0)</f>
        <v>0</v>
      </c>
      <c r="K13813" s="0" t="n">
        <f aca="false">+I13813+J13813</f>
        <v>3.5</v>
      </c>
      <c r="L13813" s="32"/>
      <c r="M13813" s="14" t="n">
        <f aca="false">+(L$12416/30.25)+($L$12417*K13813)</f>
        <v>98845.7430583292</v>
      </c>
      <c r="T13813" s="0"/>
    </row>
    <row r="13814" customFormat="false" ht="12.75" hidden="false" customHeight="false" outlineLevel="0" collapsed="false">
      <c r="A13814" s="0" t="n">
        <v>1998</v>
      </c>
      <c r="B13814" s="0" t="n">
        <v>10</v>
      </c>
      <c r="C13814" s="0" t="n">
        <v>25</v>
      </c>
      <c r="D13814" s="0" t="n">
        <v>72</v>
      </c>
      <c r="E13814" s="0" t="n">
        <v>55</v>
      </c>
      <c r="F13814" s="0" t="n">
        <v>0</v>
      </c>
      <c r="H13814" s="0" t="n">
        <f aca="false">+(D13814+E13814)/2</f>
        <v>63.5</v>
      </c>
      <c r="I13814" s="0" t="n">
        <f aca="false">+IF(H13814&lt;65,65-H13814,0)</f>
        <v>1.5</v>
      </c>
      <c r="J13814" s="0" t="n">
        <f aca="false">+IF(H13814&gt;$L$12418,H13814-$L$12418,0)</f>
        <v>0</v>
      </c>
      <c r="K13814" s="0" t="n">
        <f aca="false">+I13814+J13814</f>
        <v>1.5</v>
      </c>
      <c r="L13814" s="32"/>
      <c r="M13814" s="14" t="n">
        <f aca="false">+(L$12416/30.25)+($L$12417*K13814)</f>
        <v>44522.853850879</v>
      </c>
      <c r="T13814" s="0"/>
    </row>
    <row r="13815" customFormat="false" ht="12.75" hidden="false" customHeight="false" outlineLevel="0" collapsed="false">
      <c r="A13815" s="0" t="n">
        <v>1998</v>
      </c>
      <c r="B13815" s="0" t="n">
        <v>10</v>
      </c>
      <c r="C13815" s="0" t="n">
        <v>26</v>
      </c>
      <c r="D13815" s="0" t="n">
        <v>61</v>
      </c>
      <c r="E13815" s="0" t="n">
        <v>54</v>
      </c>
      <c r="F13815" s="0" t="n">
        <v>0</v>
      </c>
      <c r="H13815" s="0" t="n">
        <f aca="false">+(D13815+E13815)/2</f>
        <v>57.5</v>
      </c>
      <c r="I13815" s="0" t="n">
        <f aca="false">+IF(H13815&lt;65,65-H13815,0)</f>
        <v>7.5</v>
      </c>
      <c r="J13815" s="0" t="n">
        <f aca="false">+IF(H13815&gt;$L$12418,H13815-$L$12418,0)</f>
        <v>0</v>
      </c>
      <c r="K13815" s="0" t="n">
        <f aca="false">+I13815+J13815</f>
        <v>7.5</v>
      </c>
      <c r="L13815" s="32"/>
      <c r="M13815" s="14" t="n">
        <f aca="false">+(L$12416/30.25)+($L$12417*K13815)</f>
        <v>207491.52147323</v>
      </c>
      <c r="T13815" s="0"/>
    </row>
    <row r="13816" customFormat="false" ht="12.75" hidden="false" customHeight="false" outlineLevel="0" collapsed="false">
      <c r="A13816" s="0" t="n">
        <v>1998</v>
      </c>
      <c r="B13816" s="0" t="n">
        <v>10</v>
      </c>
      <c r="C13816" s="0" t="n">
        <v>27</v>
      </c>
      <c r="D13816" s="0" t="n">
        <v>59</v>
      </c>
      <c r="E13816" s="0" t="n">
        <v>50</v>
      </c>
      <c r="F13816" s="0" t="n">
        <v>0</v>
      </c>
      <c r="H13816" s="0" t="n">
        <f aca="false">+(D13816+E13816)/2</f>
        <v>54.5</v>
      </c>
      <c r="I13816" s="0" t="n">
        <f aca="false">+IF(H13816&lt;65,65-H13816,0)</f>
        <v>10.5</v>
      </c>
      <c r="J13816" s="0" t="n">
        <f aca="false">+IF(H13816&gt;$L$12418,H13816-$L$12418,0)</f>
        <v>0</v>
      </c>
      <c r="K13816" s="0" t="n">
        <f aca="false">+I13816+J13816</f>
        <v>10.5</v>
      </c>
      <c r="L13816" s="32"/>
      <c r="M13816" s="14" t="n">
        <f aca="false">+(L$12416/30.25)+($L$12417*K13816)</f>
        <v>288975.855284405</v>
      </c>
      <c r="T13816" s="0"/>
    </row>
    <row r="13817" customFormat="false" ht="12.75" hidden="false" customHeight="false" outlineLevel="0" collapsed="false">
      <c r="A13817" s="0" t="n">
        <v>1998</v>
      </c>
      <c r="B13817" s="0" t="n">
        <v>10</v>
      </c>
      <c r="C13817" s="0" t="n">
        <v>28</v>
      </c>
      <c r="D13817" s="0" t="n">
        <v>63</v>
      </c>
      <c r="E13817" s="0" t="n">
        <v>50</v>
      </c>
      <c r="F13817" s="0" t="n">
        <v>15</v>
      </c>
      <c r="H13817" s="0" t="n">
        <f aca="false">+(D13817+E13817)/2</f>
        <v>56.5</v>
      </c>
      <c r="I13817" s="0" t="n">
        <f aca="false">+IF(H13817&lt;65,65-H13817,0)</f>
        <v>8.5</v>
      </c>
      <c r="J13817" s="0" t="n">
        <f aca="false">+IF(H13817&gt;$L$12418,H13817-$L$12418,0)</f>
        <v>0</v>
      </c>
      <c r="K13817" s="0" t="n">
        <f aca="false">+I13817+J13817</f>
        <v>8.5</v>
      </c>
      <c r="L13817" s="32"/>
      <c r="M13817" s="14" t="n">
        <f aca="false">+(L$12416/30.25)+($L$12417*K13817)</f>
        <v>234652.966076955</v>
      </c>
      <c r="T13817" s="0"/>
    </row>
    <row r="13818" customFormat="false" ht="12.75" hidden="false" customHeight="false" outlineLevel="0" collapsed="false">
      <c r="A13818" s="0" t="n">
        <v>1998</v>
      </c>
      <c r="B13818" s="0" t="n">
        <v>10</v>
      </c>
      <c r="C13818" s="0" t="n">
        <v>29</v>
      </c>
      <c r="D13818" s="0" t="n">
        <v>56</v>
      </c>
      <c r="E13818" s="0" t="n">
        <v>47</v>
      </c>
      <c r="F13818" s="0" t="n">
        <v>0</v>
      </c>
      <c r="H13818" s="0" t="n">
        <f aca="false">+(D13818+E13818)/2</f>
        <v>51.5</v>
      </c>
      <c r="I13818" s="0" t="n">
        <f aca="false">+IF(H13818&lt;65,65-H13818,0)</f>
        <v>13.5</v>
      </c>
      <c r="J13818" s="0" t="n">
        <f aca="false">+IF(H13818&gt;$L$12418,H13818-$L$12418,0)</f>
        <v>0</v>
      </c>
      <c r="K13818" s="0" t="n">
        <f aca="false">+I13818+J13818</f>
        <v>13.5</v>
      </c>
      <c r="L13818" s="32"/>
      <c r="M13818" s="14" t="n">
        <f aca="false">+(L$12416/30.25)+($L$12417*K13818)</f>
        <v>370460.18909558</v>
      </c>
      <c r="T13818" s="0"/>
    </row>
    <row r="13819" customFormat="false" ht="12.75" hidden="false" customHeight="false" outlineLevel="0" collapsed="false">
      <c r="A13819" s="0" t="n">
        <v>1998</v>
      </c>
      <c r="B13819" s="0" t="n">
        <v>10</v>
      </c>
      <c r="C13819" s="0" t="n">
        <v>30</v>
      </c>
      <c r="D13819" s="0" t="n">
        <v>57</v>
      </c>
      <c r="E13819" s="0" t="n">
        <v>44</v>
      </c>
      <c r="F13819" s="0" t="n">
        <v>0</v>
      </c>
      <c r="H13819" s="0" t="n">
        <f aca="false">+(D13819+E13819)/2</f>
        <v>50.5</v>
      </c>
      <c r="I13819" s="0" t="n">
        <f aca="false">+IF(H13819&lt;65,65-H13819,0)</f>
        <v>14.5</v>
      </c>
      <c r="J13819" s="0" t="n">
        <f aca="false">+IF(H13819&gt;$L$12418,H13819-$L$12418,0)</f>
        <v>0</v>
      </c>
      <c r="K13819" s="0" t="n">
        <f aca="false">+I13819+J13819</f>
        <v>14.5</v>
      </c>
      <c r="L13819" s="32"/>
      <c r="M13819" s="14" t="n">
        <f aca="false">+(L$12416/30.25)+($L$12417*K13819)</f>
        <v>397621.633699305</v>
      </c>
      <c r="T13819" s="0"/>
    </row>
    <row r="13820" customFormat="false" ht="12.75" hidden="false" customHeight="false" outlineLevel="0" collapsed="false">
      <c r="A13820" s="0" t="n">
        <v>1998</v>
      </c>
      <c r="B13820" s="0" t="n">
        <v>10</v>
      </c>
      <c r="C13820" s="0" t="n">
        <v>31</v>
      </c>
      <c r="D13820" s="0" t="n">
        <v>58</v>
      </c>
      <c r="E13820" s="0" t="n">
        <v>43</v>
      </c>
      <c r="F13820" s="0" t="n">
        <v>0</v>
      </c>
      <c r="H13820" s="0" t="n">
        <f aca="false">+(D13820+E13820)/2</f>
        <v>50.5</v>
      </c>
      <c r="I13820" s="0" t="n">
        <f aca="false">+IF(H13820&lt;65,65-H13820,0)</f>
        <v>14.5</v>
      </c>
      <c r="J13820" s="0" t="n">
        <f aca="false">+IF(H13820&gt;$L$12418,H13820-$L$12418,0)</f>
        <v>0</v>
      </c>
      <c r="K13820" s="0" t="n">
        <f aca="false">+I13820+J13820</f>
        <v>14.5</v>
      </c>
      <c r="L13820" s="32"/>
      <c r="M13820" s="14" t="n">
        <f aca="false">+(L$12416/30.25)+($L$12417*K13820)</f>
        <v>397621.633699305</v>
      </c>
      <c r="T13820" s="0"/>
    </row>
    <row r="13821" customFormat="false" ht="12.75" hidden="false" customHeight="false" outlineLevel="0" collapsed="false">
      <c r="A13821" s="0" t="n">
        <v>1998</v>
      </c>
      <c r="B13821" s="0" t="n">
        <v>11</v>
      </c>
      <c r="C13821" s="0" t="n">
        <v>1</v>
      </c>
      <c r="D13821" s="0" t="n">
        <v>56</v>
      </c>
      <c r="E13821" s="0" t="n">
        <v>43</v>
      </c>
      <c r="F13821" s="0" t="n">
        <v>0</v>
      </c>
      <c r="H13821" s="0" t="n">
        <f aca="false">+(D13821+E13821)/2</f>
        <v>49.5</v>
      </c>
      <c r="I13821" s="0" t="n">
        <f aca="false">+IF(H13821&lt;65,65-H13821,0)</f>
        <v>15.5</v>
      </c>
      <c r="J13821" s="0" t="n">
        <f aca="false">+IF(H13821&gt;$L$12418,H13821-$L$12418,0)</f>
        <v>0</v>
      </c>
      <c r="K13821" s="0" t="n">
        <f aca="false">+I13821+J13821</f>
        <v>15.5</v>
      </c>
      <c r="L13821" s="32"/>
      <c r="M13821" s="14" t="n">
        <f aca="false">+(L$12416/30.25)+($L$12417*K13821)</f>
        <v>424783.07830303</v>
      </c>
      <c r="T13821" s="0"/>
    </row>
    <row r="13822" customFormat="false" ht="12.75" hidden="false" customHeight="false" outlineLevel="0" collapsed="false">
      <c r="A13822" s="0" t="n">
        <v>1998</v>
      </c>
      <c r="B13822" s="0" t="n">
        <v>11</v>
      </c>
      <c r="C13822" s="0" t="n">
        <v>2</v>
      </c>
      <c r="D13822" s="0" t="n">
        <v>55</v>
      </c>
      <c r="E13822" s="0" t="n">
        <v>43</v>
      </c>
      <c r="F13822" s="0" t="n">
        <v>0</v>
      </c>
      <c r="H13822" s="0" t="n">
        <f aca="false">+(D13822+E13822)/2</f>
        <v>49</v>
      </c>
      <c r="I13822" s="0" t="n">
        <f aca="false">+IF(H13822&lt;65,65-H13822,0)</f>
        <v>16</v>
      </c>
      <c r="J13822" s="0" t="n">
        <f aca="false">+IF(H13822&gt;$L$12418,H13822-$L$12418,0)</f>
        <v>0</v>
      </c>
      <c r="K13822" s="0" t="n">
        <f aca="false">+I13822+J13822</f>
        <v>16</v>
      </c>
      <c r="L13822" s="32"/>
      <c r="M13822" s="14" t="n">
        <f aca="false">+(L$12416/30.25)+($L$12417*K13822)</f>
        <v>438363.800604893</v>
      </c>
      <c r="T13822" s="0"/>
    </row>
    <row r="13823" customFormat="false" ht="12.75" hidden="false" customHeight="false" outlineLevel="0" collapsed="false">
      <c r="A13823" s="0" t="n">
        <v>1998</v>
      </c>
      <c r="B13823" s="0" t="n">
        <v>11</v>
      </c>
      <c r="C13823" s="0" t="n">
        <v>3</v>
      </c>
      <c r="D13823" s="0" t="n">
        <v>51</v>
      </c>
      <c r="E13823" s="0" t="n">
        <v>38</v>
      </c>
      <c r="F13823" s="0" t="n">
        <v>0</v>
      </c>
      <c r="H13823" s="0" t="n">
        <f aca="false">+(D13823+E13823)/2</f>
        <v>44.5</v>
      </c>
      <c r="I13823" s="0" t="n">
        <f aca="false">+IF(H13823&lt;65,65-H13823,0)</f>
        <v>20.5</v>
      </c>
      <c r="J13823" s="0" t="n">
        <f aca="false">+IF(H13823&gt;$L$12418,H13823-$L$12418,0)</f>
        <v>0</v>
      </c>
      <c r="K13823" s="0" t="n">
        <f aca="false">+I13823+J13823</f>
        <v>20.5</v>
      </c>
      <c r="L13823" s="32"/>
      <c r="M13823" s="14" t="n">
        <f aca="false">+(L$12416/30.25)+($L$12417*K13823)</f>
        <v>560590.301321656</v>
      </c>
      <c r="T13823" s="0"/>
    </row>
    <row r="13824" customFormat="false" ht="12.75" hidden="false" customHeight="false" outlineLevel="0" collapsed="false">
      <c r="A13824" s="0" t="n">
        <v>1998</v>
      </c>
      <c r="B13824" s="0" t="n">
        <v>11</v>
      </c>
      <c r="C13824" s="0" t="n">
        <v>4</v>
      </c>
      <c r="D13824" s="0" t="n">
        <v>49</v>
      </c>
      <c r="E13824" s="0" t="n">
        <v>38</v>
      </c>
      <c r="F13824" s="0" t="n">
        <v>0</v>
      </c>
      <c r="H13824" s="0" t="n">
        <f aca="false">+(D13824+E13824)/2</f>
        <v>43.5</v>
      </c>
      <c r="I13824" s="0" t="n">
        <f aca="false">+IF(H13824&lt;65,65-H13824,0)</f>
        <v>21.5</v>
      </c>
      <c r="J13824" s="0" t="n">
        <f aca="false">+IF(H13824&gt;$L$12418,H13824-$L$12418,0)</f>
        <v>0</v>
      </c>
      <c r="K13824" s="0" t="n">
        <f aca="false">+I13824+J13824</f>
        <v>21.5</v>
      </c>
      <c r="L13824" s="32"/>
      <c r="M13824" s="14" t="n">
        <f aca="false">+(L$12416/30.25)+($L$12417*K13824)</f>
        <v>587751.745925381</v>
      </c>
      <c r="T13824" s="0"/>
    </row>
    <row r="13825" customFormat="false" ht="12.75" hidden="false" customHeight="false" outlineLevel="0" collapsed="false">
      <c r="A13825" s="0" t="n">
        <v>1998</v>
      </c>
      <c r="B13825" s="0" t="n">
        <v>11</v>
      </c>
      <c r="C13825" s="0" t="n">
        <v>5</v>
      </c>
      <c r="D13825" s="0" t="n">
        <v>50</v>
      </c>
      <c r="E13825" s="0" t="n">
        <v>36</v>
      </c>
      <c r="F13825" s="0" t="n">
        <v>0</v>
      </c>
      <c r="H13825" s="0" t="n">
        <f aca="false">+(D13825+E13825)/2</f>
        <v>43</v>
      </c>
      <c r="I13825" s="0" t="n">
        <f aca="false">+IF(H13825&lt;65,65-H13825,0)</f>
        <v>22</v>
      </c>
      <c r="J13825" s="0" t="n">
        <f aca="false">+IF(H13825&gt;$L$12418,H13825-$L$12418,0)</f>
        <v>0</v>
      </c>
      <c r="K13825" s="0" t="n">
        <f aca="false">+I13825+J13825</f>
        <v>22</v>
      </c>
      <c r="L13825" s="32"/>
      <c r="M13825" s="14" t="n">
        <f aca="false">+(L$12416/30.25)+($L$12417*K13825)</f>
        <v>601332.468227243</v>
      </c>
      <c r="T13825" s="0"/>
    </row>
    <row r="13826" customFormat="false" ht="12.75" hidden="false" customHeight="false" outlineLevel="0" collapsed="false">
      <c r="A13826" s="0" t="n">
        <v>1998</v>
      </c>
      <c r="B13826" s="0" t="n">
        <v>11</v>
      </c>
      <c r="C13826" s="0" t="n">
        <v>6</v>
      </c>
      <c r="D13826" s="0" t="n">
        <v>47</v>
      </c>
      <c r="E13826" s="0" t="n">
        <v>36</v>
      </c>
      <c r="F13826" s="0" t="n">
        <v>0</v>
      </c>
      <c r="H13826" s="0" t="n">
        <f aca="false">+(D13826+E13826)/2</f>
        <v>41.5</v>
      </c>
      <c r="I13826" s="0" t="n">
        <f aca="false">+IF(H13826&lt;65,65-H13826,0)</f>
        <v>23.5</v>
      </c>
      <c r="J13826" s="0" t="n">
        <f aca="false">+IF(H13826&gt;$L$12418,H13826-$L$12418,0)</f>
        <v>0</v>
      </c>
      <c r="K13826" s="0" t="n">
        <f aca="false">+I13826+J13826</f>
        <v>23.5</v>
      </c>
      <c r="L13826" s="32"/>
      <c r="M13826" s="14" t="n">
        <f aca="false">+(L$12416/30.25)+($L$12417*K13826)</f>
        <v>642074.635132831</v>
      </c>
      <c r="T13826" s="0"/>
    </row>
    <row r="13827" customFormat="false" ht="12.75" hidden="false" customHeight="false" outlineLevel="0" collapsed="false">
      <c r="A13827" s="0" t="n">
        <v>1998</v>
      </c>
      <c r="B13827" s="0" t="n">
        <v>11</v>
      </c>
      <c r="C13827" s="0" t="n">
        <v>7</v>
      </c>
      <c r="D13827" s="0" t="n">
        <v>52</v>
      </c>
      <c r="E13827" s="0" t="n">
        <v>37</v>
      </c>
      <c r="F13827" s="0" t="n">
        <v>0</v>
      </c>
      <c r="H13827" s="0" t="n">
        <f aca="false">+(D13827+E13827)/2</f>
        <v>44.5</v>
      </c>
      <c r="I13827" s="0" t="n">
        <f aca="false">+IF(H13827&lt;65,65-H13827,0)</f>
        <v>20.5</v>
      </c>
      <c r="J13827" s="0" t="n">
        <f aca="false">+IF(H13827&gt;$L$12418,H13827-$L$12418,0)</f>
        <v>0</v>
      </c>
      <c r="K13827" s="0" t="n">
        <f aca="false">+I13827+J13827</f>
        <v>20.5</v>
      </c>
      <c r="L13827" s="32"/>
      <c r="M13827" s="14" t="n">
        <f aca="false">+(L$12416/30.25)+($L$12417*K13827)</f>
        <v>560590.301321656</v>
      </c>
      <c r="T13827" s="0"/>
    </row>
    <row r="13828" customFormat="false" ht="12.75" hidden="false" customHeight="false" outlineLevel="0" collapsed="false">
      <c r="A13828" s="0" t="n">
        <v>1998</v>
      </c>
      <c r="B13828" s="0" t="n">
        <v>11</v>
      </c>
      <c r="C13828" s="0" t="n">
        <v>8</v>
      </c>
      <c r="D13828" s="0" t="n">
        <v>49</v>
      </c>
      <c r="E13828" s="0" t="n">
        <v>43</v>
      </c>
      <c r="F13828" s="0" t="n">
        <v>0</v>
      </c>
      <c r="H13828" s="0" t="n">
        <f aca="false">+(D13828+E13828)/2</f>
        <v>46</v>
      </c>
      <c r="I13828" s="0" t="n">
        <f aca="false">+IF(H13828&lt;65,65-H13828,0)</f>
        <v>19</v>
      </c>
      <c r="J13828" s="0" t="n">
        <f aca="false">+IF(H13828&gt;$L$12418,H13828-$L$12418,0)</f>
        <v>0</v>
      </c>
      <c r="K13828" s="0" t="n">
        <f aca="false">+I13828+J13828</f>
        <v>19</v>
      </c>
      <c r="L13828" s="32"/>
      <c r="M13828" s="14" t="n">
        <f aca="false">+(L$12416/30.25)+($L$12417*K13828)</f>
        <v>519848.134416068</v>
      </c>
      <c r="T13828" s="0"/>
    </row>
    <row r="13829" customFormat="false" ht="12.75" hidden="false" customHeight="false" outlineLevel="0" collapsed="false">
      <c r="A13829" s="0" t="n">
        <v>1998</v>
      </c>
      <c r="B13829" s="0" t="n">
        <v>11</v>
      </c>
      <c r="C13829" s="0" t="n">
        <v>9</v>
      </c>
      <c r="D13829" s="0" t="n">
        <v>54</v>
      </c>
      <c r="E13829" s="0" t="n">
        <v>44</v>
      </c>
      <c r="F13829" s="0" t="n">
        <v>0</v>
      </c>
      <c r="H13829" s="0" t="n">
        <f aca="false">+(D13829+E13829)/2</f>
        <v>49</v>
      </c>
      <c r="I13829" s="0" t="n">
        <f aca="false">+IF(H13829&lt;65,65-H13829,0)</f>
        <v>16</v>
      </c>
      <c r="J13829" s="0" t="n">
        <f aca="false">+IF(H13829&gt;$L$12418,H13829-$L$12418,0)</f>
        <v>0</v>
      </c>
      <c r="K13829" s="0" t="n">
        <f aca="false">+I13829+J13829</f>
        <v>16</v>
      </c>
      <c r="L13829" s="32"/>
      <c r="M13829" s="14" t="n">
        <f aca="false">+(L$12416/30.25)+($L$12417*K13829)</f>
        <v>438363.800604893</v>
      </c>
      <c r="T13829" s="0"/>
    </row>
    <row r="13830" customFormat="false" ht="12.75" hidden="false" customHeight="false" outlineLevel="0" collapsed="false">
      <c r="A13830" s="0" t="n">
        <v>1998</v>
      </c>
      <c r="B13830" s="0" t="n">
        <v>11</v>
      </c>
      <c r="C13830" s="0" t="n">
        <v>10</v>
      </c>
      <c r="D13830" s="0" t="n">
        <v>57</v>
      </c>
      <c r="E13830" s="0" t="n">
        <v>40</v>
      </c>
      <c r="F13830" s="0" t="n">
        <v>4</v>
      </c>
      <c r="H13830" s="0" t="n">
        <f aca="false">+(D13830+E13830)/2</f>
        <v>48.5</v>
      </c>
      <c r="I13830" s="0" t="n">
        <f aca="false">+IF(H13830&lt;65,65-H13830,0)</f>
        <v>16.5</v>
      </c>
      <c r="J13830" s="0" t="n">
        <f aca="false">+IF(H13830&gt;$L$12418,H13830-$L$12418,0)</f>
        <v>0</v>
      </c>
      <c r="K13830" s="0" t="n">
        <f aca="false">+I13830+J13830</f>
        <v>16.5</v>
      </c>
      <c r="L13830" s="32"/>
      <c r="M13830" s="14" t="n">
        <f aca="false">+(L$12416/30.25)+($L$12417*K13830)</f>
        <v>451944.522906755</v>
      </c>
      <c r="T13830" s="0"/>
    </row>
    <row r="13831" customFormat="false" ht="12.75" hidden="false" customHeight="false" outlineLevel="0" collapsed="false">
      <c r="A13831" s="0" t="n">
        <v>1998</v>
      </c>
      <c r="B13831" s="0" t="n">
        <v>11</v>
      </c>
      <c r="C13831" s="0" t="n">
        <v>11</v>
      </c>
      <c r="D13831" s="0" t="n">
        <v>63</v>
      </c>
      <c r="E13831" s="0" t="n">
        <v>48</v>
      </c>
      <c r="F13831" s="0" t="n">
        <v>30</v>
      </c>
      <c r="H13831" s="0" t="n">
        <f aca="false">+(D13831+E13831)/2</f>
        <v>55.5</v>
      </c>
      <c r="I13831" s="0" t="n">
        <f aca="false">+IF(H13831&lt;65,65-H13831,0)</f>
        <v>9.5</v>
      </c>
      <c r="J13831" s="0" t="n">
        <f aca="false">+IF(H13831&gt;$L$12418,H13831-$L$12418,0)</f>
        <v>0</v>
      </c>
      <c r="K13831" s="0" t="n">
        <f aca="false">+I13831+J13831</f>
        <v>9.5</v>
      </c>
      <c r="L13831" s="32"/>
      <c r="M13831" s="14" t="n">
        <f aca="false">+(L$12416/30.25)+($L$12417*K13831)</f>
        <v>261814.41068068</v>
      </c>
      <c r="T13831" s="0"/>
    </row>
    <row r="13832" customFormat="false" ht="12.75" hidden="false" customHeight="false" outlineLevel="0" collapsed="false">
      <c r="A13832" s="0" t="n">
        <v>1998</v>
      </c>
      <c r="B13832" s="0" t="n">
        <v>11</v>
      </c>
      <c r="C13832" s="0" t="n">
        <v>12</v>
      </c>
      <c r="D13832" s="0" t="n">
        <v>55</v>
      </c>
      <c r="E13832" s="0" t="n">
        <v>43</v>
      </c>
      <c r="F13832" s="0" t="n">
        <v>0</v>
      </c>
      <c r="H13832" s="0" t="n">
        <f aca="false">+(D13832+E13832)/2</f>
        <v>49</v>
      </c>
      <c r="I13832" s="0" t="n">
        <f aca="false">+IF(H13832&lt;65,65-H13832,0)</f>
        <v>16</v>
      </c>
      <c r="J13832" s="0" t="n">
        <f aca="false">+IF(H13832&gt;$L$12418,H13832-$L$12418,0)</f>
        <v>0</v>
      </c>
      <c r="K13832" s="0" t="n">
        <f aca="false">+I13832+J13832</f>
        <v>16</v>
      </c>
      <c r="L13832" s="32"/>
      <c r="M13832" s="14" t="n">
        <f aca="false">+(L$12416/30.25)+($L$12417*K13832)</f>
        <v>438363.800604893</v>
      </c>
      <c r="T13832" s="0"/>
    </row>
    <row r="13833" customFormat="false" ht="12.75" hidden="false" customHeight="false" outlineLevel="0" collapsed="false">
      <c r="A13833" s="0" t="n">
        <v>1998</v>
      </c>
      <c r="B13833" s="0" t="n">
        <v>11</v>
      </c>
      <c r="C13833" s="0" t="n">
        <v>13</v>
      </c>
      <c r="D13833" s="0" t="n">
        <v>55</v>
      </c>
      <c r="E13833" s="0" t="n">
        <v>43</v>
      </c>
      <c r="F13833" s="0" t="n">
        <v>0</v>
      </c>
      <c r="H13833" s="0" t="n">
        <f aca="false">+(D13833+E13833)/2</f>
        <v>49</v>
      </c>
      <c r="I13833" s="0" t="n">
        <f aca="false">+IF(H13833&lt;65,65-H13833,0)</f>
        <v>16</v>
      </c>
      <c r="J13833" s="0" t="n">
        <f aca="false">+IF(H13833&gt;$L$12418,H13833-$L$12418,0)</f>
        <v>0</v>
      </c>
      <c r="K13833" s="0" t="n">
        <f aca="false">+I13833+J13833</f>
        <v>16</v>
      </c>
      <c r="L13833" s="32"/>
      <c r="M13833" s="14" t="n">
        <f aca="false">+(L$12416/30.25)+($L$12417*K13833)</f>
        <v>438363.800604893</v>
      </c>
      <c r="T13833" s="0"/>
    </row>
    <row r="13834" customFormat="false" ht="12.75" hidden="false" customHeight="false" outlineLevel="0" collapsed="false">
      <c r="A13834" s="0" t="n">
        <v>1998</v>
      </c>
      <c r="B13834" s="0" t="n">
        <v>11</v>
      </c>
      <c r="C13834" s="0" t="n">
        <v>14</v>
      </c>
      <c r="D13834" s="0" t="n">
        <v>58</v>
      </c>
      <c r="E13834" s="0" t="n">
        <v>45</v>
      </c>
      <c r="F13834" s="0" t="n">
        <v>0</v>
      </c>
      <c r="H13834" s="0" t="n">
        <f aca="false">+(D13834+E13834)/2</f>
        <v>51.5</v>
      </c>
      <c r="I13834" s="0" t="n">
        <f aca="false">+IF(H13834&lt;65,65-H13834,0)</f>
        <v>13.5</v>
      </c>
      <c r="J13834" s="0" t="n">
        <f aca="false">+IF(H13834&gt;$L$12418,H13834-$L$12418,0)</f>
        <v>0</v>
      </c>
      <c r="K13834" s="0" t="n">
        <f aca="false">+I13834+J13834</f>
        <v>13.5</v>
      </c>
      <c r="L13834" s="32"/>
      <c r="M13834" s="14" t="n">
        <f aca="false">+(L$12416/30.25)+($L$12417*K13834)</f>
        <v>370460.18909558</v>
      </c>
      <c r="T13834" s="0"/>
    </row>
    <row r="13835" customFormat="false" ht="12.75" hidden="false" customHeight="false" outlineLevel="0" collapsed="false">
      <c r="A13835" s="0" t="n">
        <v>1998</v>
      </c>
      <c r="B13835" s="0" t="n">
        <v>11</v>
      </c>
      <c r="C13835" s="0" t="n">
        <v>15</v>
      </c>
      <c r="D13835" s="0" t="n">
        <v>61</v>
      </c>
      <c r="E13835" s="0" t="n">
        <v>46</v>
      </c>
      <c r="F13835" s="0" t="n">
        <v>0</v>
      </c>
      <c r="H13835" s="0" t="n">
        <f aca="false">+(D13835+E13835)/2</f>
        <v>53.5</v>
      </c>
      <c r="I13835" s="0" t="n">
        <f aca="false">+IF(H13835&lt;65,65-H13835,0)</f>
        <v>11.5</v>
      </c>
      <c r="J13835" s="0" t="n">
        <f aca="false">+IF(H13835&gt;$L$12418,H13835-$L$12418,0)</f>
        <v>0</v>
      </c>
      <c r="K13835" s="0" t="n">
        <f aca="false">+I13835+J13835</f>
        <v>11.5</v>
      </c>
      <c r="L13835" s="32"/>
      <c r="M13835" s="14" t="n">
        <f aca="false">+(L$12416/30.25)+($L$12417*K13835)</f>
        <v>316137.29988813</v>
      </c>
      <c r="T13835" s="0"/>
    </row>
    <row r="13836" customFormat="false" ht="12.75" hidden="false" customHeight="false" outlineLevel="0" collapsed="false">
      <c r="A13836" s="0" t="n">
        <v>1998</v>
      </c>
      <c r="B13836" s="0" t="n">
        <v>11</v>
      </c>
      <c r="C13836" s="0" t="n">
        <v>16</v>
      </c>
      <c r="D13836" s="0" t="n">
        <v>53</v>
      </c>
      <c r="E13836" s="0" t="n">
        <v>42</v>
      </c>
      <c r="F13836" s="0" t="n">
        <v>0</v>
      </c>
      <c r="H13836" s="0" t="n">
        <f aca="false">+(D13836+E13836)/2</f>
        <v>47.5</v>
      </c>
      <c r="I13836" s="0" t="n">
        <f aca="false">+IF(H13836&lt;65,65-H13836,0)</f>
        <v>17.5</v>
      </c>
      <c r="J13836" s="0" t="n">
        <f aca="false">+IF(H13836&gt;$L$12418,H13836-$L$12418,0)</f>
        <v>0</v>
      </c>
      <c r="K13836" s="0" t="n">
        <f aca="false">+I13836+J13836</f>
        <v>17.5</v>
      </c>
      <c r="L13836" s="32"/>
      <c r="M13836" s="14" t="n">
        <f aca="false">+(L$12416/30.25)+($L$12417*K13836)</f>
        <v>479105.967510481</v>
      </c>
      <c r="T13836" s="0"/>
    </row>
    <row r="13837" customFormat="false" ht="12.75" hidden="false" customHeight="false" outlineLevel="0" collapsed="false">
      <c r="A13837" s="0" t="n">
        <v>1998</v>
      </c>
      <c r="B13837" s="0" t="n">
        <v>11</v>
      </c>
      <c r="C13837" s="0" t="n">
        <v>17</v>
      </c>
      <c r="D13837" s="0" t="n">
        <v>51</v>
      </c>
      <c r="E13837" s="0" t="n">
        <v>44</v>
      </c>
      <c r="F13837" s="0" t="n">
        <v>7</v>
      </c>
      <c r="H13837" s="0" t="n">
        <f aca="false">+(D13837+E13837)/2</f>
        <v>47.5</v>
      </c>
      <c r="I13837" s="0" t="n">
        <f aca="false">+IF(H13837&lt;65,65-H13837,0)</f>
        <v>17.5</v>
      </c>
      <c r="J13837" s="0" t="n">
        <f aca="false">+IF(H13837&gt;$L$12418,H13837-$L$12418,0)</f>
        <v>0</v>
      </c>
      <c r="K13837" s="0" t="n">
        <f aca="false">+I13837+J13837</f>
        <v>17.5</v>
      </c>
      <c r="L13837" s="32"/>
      <c r="M13837" s="14" t="n">
        <f aca="false">+(L$12416/30.25)+($L$12417*K13837)</f>
        <v>479105.967510481</v>
      </c>
      <c r="T13837" s="0"/>
    </row>
    <row r="13838" customFormat="false" ht="12.75" hidden="false" customHeight="false" outlineLevel="0" collapsed="false">
      <c r="A13838" s="0" t="n">
        <v>1998</v>
      </c>
      <c r="B13838" s="0" t="n">
        <v>11</v>
      </c>
      <c r="C13838" s="0" t="n">
        <v>18</v>
      </c>
      <c r="D13838" s="0" t="n">
        <v>49</v>
      </c>
      <c r="E13838" s="0" t="n">
        <v>40</v>
      </c>
      <c r="F13838" s="0" t="n">
        <v>0</v>
      </c>
      <c r="H13838" s="0" t="n">
        <f aca="false">+(D13838+E13838)/2</f>
        <v>44.5</v>
      </c>
      <c r="I13838" s="0" t="n">
        <f aca="false">+IF(H13838&lt;65,65-H13838,0)</f>
        <v>20.5</v>
      </c>
      <c r="J13838" s="0" t="n">
        <f aca="false">+IF(H13838&gt;$L$12418,H13838-$L$12418,0)</f>
        <v>0</v>
      </c>
      <c r="K13838" s="0" t="n">
        <f aca="false">+I13838+J13838</f>
        <v>20.5</v>
      </c>
      <c r="L13838" s="32"/>
      <c r="M13838" s="14" t="n">
        <f aca="false">+(L$12416/30.25)+($L$12417*K13838)</f>
        <v>560590.301321656</v>
      </c>
      <c r="T13838" s="0"/>
    </row>
    <row r="13839" customFormat="false" ht="12.75" hidden="false" customHeight="false" outlineLevel="0" collapsed="false">
      <c r="A13839" s="0" t="n">
        <v>1998</v>
      </c>
      <c r="B13839" s="0" t="n">
        <v>11</v>
      </c>
      <c r="C13839" s="0" t="n">
        <v>19</v>
      </c>
      <c r="D13839" s="0" t="n">
        <v>53</v>
      </c>
      <c r="E13839" s="0" t="n">
        <v>37</v>
      </c>
      <c r="F13839" s="0" t="n">
        <v>0</v>
      </c>
      <c r="H13839" s="0" t="n">
        <f aca="false">+(D13839+E13839)/2</f>
        <v>45</v>
      </c>
      <c r="I13839" s="0" t="n">
        <f aca="false">+IF(H13839&lt;65,65-H13839,0)</f>
        <v>20</v>
      </c>
      <c r="J13839" s="0" t="n">
        <f aca="false">+IF(H13839&gt;$L$12418,H13839-$L$12418,0)</f>
        <v>0</v>
      </c>
      <c r="K13839" s="0" t="n">
        <f aca="false">+I13839+J13839</f>
        <v>20</v>
      </c>
      <c r="L13839" s="32"/>
      <c r="M13839" s="14" t="n">
        <f aca="false">+(L$12416/30.25)+($L$12417*K13839)</f>
        <v>547009.579019793</v>
      </c>
      <c r="T13839" s="0"/>
    </row>
    <row r="13840" customFormat="false" ht="12.75" hidden="false" customHeight="false" outlineLevel="0" collapsed="false">
      <c r="A13840" s="0" t="n">
        <v>1998</v>
      </c>
      <c r="B13840" s="0" t="n">
        <v>11</v>
      </c>
      <c r="C13840" s="0" t="n">
        <v>20</v>
      </c>
      <c r="D13840" s="0" t="n">
        <v>60</v>
      </c>
      <c r="E13840" s="0" t="n">
        <v>48</v>
      </c>
      <c r="F13840" s="0" t="n">
        <v>10</v>
      </c>
      <c r="H13840" s="0" t="n">
        <f aca="false">+(D13840+E13840)/2</f>
        <v>54</v>
      </c>
      <c r="I13840" s="0" t="n">
        <f aca="false">+IF(H13840&lt;65,65-H13840,0)</f>
        <v>11</v>
      </c>
      <c r="J13840" s="0" t="n">
        <f aca="false">+IF(H13840&gt;$L$12418,H13840-$L$12418,0)</f>
        <v>0</v>
      </c>
      <c r="K13840" s="0" t="n">
        <f aca="false">+I13840+J13840</f>
        <v>11</v>
      </c>
      <c r="L13840" s="32"/>
      <c r="M13840" s="14" t="n">
        <f aca="false">+(L$12416/30.25)+($L$12417*K13840)</f>
        <v>302556.577586267</v>
      </c>
      <c r="T13840" s="0"/>
    </row>
    <row r="13841" customFormat="false" ht="12.75" hidden="false" customHeight="false" outlineLevel="0" collapsed="false">
      <c r="A13841" s="0" t="n">
        <v>1998</v>
      </c>
      <c r="B13841" s="0" t="n">
        <v>11</v>
      </c>
      <c r="C13841" s="0" t="n">
        <v>21</v>
      </c>
      <c r="D13841" s="0" t="n">
        <v>50</v>
      </c>
      <c r="E13841" s="0" t="n">
        <v>40</v>
      </c>
      <c r="F13841" s="0" t="n">
        <v>0</v>
      </c>
      <c r="H13841" s="0" t="n">
        <f aca="false">+(D13841+E13841)/2</f>
        <v>45</v>
      </c>
      <c r="I13841" s="0" t="n">
        <f aca="false">+IF(H13841&lt;65,65-H13841,0)</f>
        <v>20</v>
      </c>
      <c r="J13841" s="0" t="n">
        <f aca="false">+IF(H13841&gt;$L$12418,H13841-$L$12418,0)</f>
        <v>0</v>
      </c>
      <c r="K13841" s="0" t="n">
        <f aca="false">+I13841+J13841</f>
        <v>20</v>
      </c>
      <c r="L13841" s="32"/>
      <c r="M13841" s="14" t="n">
        <f aca="false">+(L$12416/30.25)+($L$12417*K13841)</f>
        <v>547009.579019793</v>
      </c>
      <c r="T13841" s="0"/>
    </row>
    <row r="13842" customFormat="false" ht="12.75" hidden="false" customHeight="false" outlineLevel="0" collapsed="false">
      <c r="A13842" s="0" t="n">
        <v>1998</v>
      </c>
      <c r="B13842" s="0" t="n">
        <v>11</v>
      </c>
      <c r="C13842" s="0" t="n">
        <v>22</v>
      </c>
      <c r="D13842" s="0" t="n">
        <v>48</v>
      </c>
      <c r="E13842" s="0" t="n">
        <v>37</v>
      </c>
      <c r="F13842" s="0" t="n">
        <v>0</v>
      </c>
      <c r="H13842" s="0" t="n">
        <f aca="false">+(D13842+E13842)/2</f>
        <v>42.5</v>
      </c>
      <c r="I13842" s="0" t="n">
        <f aca="false">+IF(H13842&lt;65,65-H13842,0)</f>
        <v>22.5</v>
      </c>
      <c r="J13842" s="0" t="n">
        <f aca="false">+IF(H13842&gt;$L$12418,H13842-$L$12418,0)</f>
        <v>0</v>
      </c>
      <c r="K13842" s="0" t="n">
        <f aca="false">+I13842+J13842</f>
        <v>22.5</v>
      </c>
      <c r="L13842" s="32"/>
      <c r="M13842" s="14" t="n">
        <f aca="false">+(L$12416/30.25)+($L$12417*K13842)</f>
        <v>614913.190529106</v>
      </c>
      <c r="T13842" s="0"/>
    </row>
    <row r="13843" customFormat="false" ht="12.75" hidden="false" customHeight="false" outlineLevel="0" collapsed="false">
      <c r="A13843" s="0" t="n">
        <v>1998</v>
      </c>
      <c r="B13843" s="0" t="n">
        <v>11</v>
      </c>
      <c r="C13843" s="0" t="n">
        <v>23</v>
      </c>
      <c r="D13843" s="0" t="n">
        <v>58</v>
      </c>
      <c r="E13843" s="0" t="n">
        <v>40</v>
      </c>
      <c r="F13843" s="0" t="n">
        <v>0</v>
      </c>
      <c r="H13843" s="0" t="n">
        <f aca="false">+(D13843+E13843)/2</f>
        <v>49</v>
      </c>
      <c r="I13843" s="0" t="n">
        <f aca="false">+IF(H13843&lt;65,65-H13843,0)</f>
        <v>16</v>
      </c>
      <c r="J13843" s="0" t="n">
        <f aca="false">+IF(H13843&gt;$L$12418,H13843-$L$12418,0)</f>
        <v>0</v>
      </c>
      <c r="K13843" s="0" t="n">
        <f aca="false">+I13843+J13843</f>
        <v>16</v>
      </c>
      <c r="L13843" s="32"/>
      <c r="M13843" s="14" t="n">
        <f aca="false">+(L$12416/30.25)+($L$12417*K13843)</f>
        <v>438363.800604893</v>
      </c>
      <c r="T13843" s="0"/>
    </row>
    <row r="13844" customFormat="false" ht="12.75" hidden="false" customHeight="false" outlineLevel="0" collapsed="false">
      <c r="A13844" s="0" t="n">
        <v>1998</v>
      </c>
      <c r="B13844" s="0" t="n">
        <v>11</v>
      </c>
      <c r="C13844" s="0" t="n">
        <v>24</v>
      </c>
      <c r="D13844" s="0" t="n">
        <v>58</v>
      </c>
      <c r="E13844" s="0" t="n">
        <v>44</v>
      </c>
      <c r="F13844" s="0" t="n">
        <v>0</v>
      </c>
      <c r="H13844" s="0" t="n">
        <f aca="false">+(D13844+E13844)/2</f>
        <v>51</v>
      </c>
      <c r="I13844" s="0" t="n">
        <f aca="false">+IF(H13844&lt;65,65-H13844,0)</f>
        <v>14</v>
      </c>
      <c r="J13844" s="0" t="n">
        <f aca="false">+IF(H13844&gt;$L$12418,H13844-$L$12418,0)</f>
        <v>0</v>
      </c>
      <c r="K13844" s="0" t="n">
        <f aca="false">+I13844+J13844</f>
        <v>14</v>
      </c>
      <c r="L13844" s="32"/>
      <c r="M13844" s="14" t="n">
        <f aca="false">+(L$12416/30.25)+($L$12417*K13844)</f>
        <v>384040.911397443</v>
      </c>
      <c r="T13844" s="0"/>
    </row>
    <row r="13845" customFormat="false" ht="12.75" hidden="false" customHeight="false" outlineLevel="0" collapsed="false">
      <c r="A13845" s="0" t="n">
        <v>1998</v>
      </c>
      <c r="B13845" s="0" t="n">
        <v>11</v>
      </c>
      <c r="C13845" s="0" t="n">
        <v>25</v>
      </c>
      <c r="D13845" s="0" t="n">
        <v>50</v>
      </c>
      <c r="E13845" s="0" t="n">
        <v>39</v>
      </c>
      <c r="F13845" s="0" t="n">
        <v>0</v>
      </c>
      <c r="H13845" s="0" t="n">
        <f aca="false">+(D13845+E13845)/2</f>
        <v>44.5</v>
      </c>
      <c r="I13845" s="0" t="n">
        <f aca="false">+IF(H13845&lt;65,65-H13845,0)</f>
        <v>20.5</v>
      </c>
      <c r="J13845" s="0" t="n">
        <f aca="false">+IF(H13845&gt;$L$12418,H13845-$L$12418,0)</f>
        <v>0</v>
      </c>
      <c r="K13845" s="0" t="n">
        <f aca="false">+I13845+J13845</f>
        <v>20.5</v>
      </c>
      <c r="L13845" s="32"/>
      <c r="M13845" s="14" t="n">
        <f aca="false">+(L$12416/30.25)+($L$12417*K13845)</f>
        <v>560590.301321656</v>
      </c>
      <c r="T13845" s="0"/>
    </row>
    <row r="13846" customFormat="false" ht="12.75" hidden="false" customHeight="false" outlineLevel="0" collapsed="false">
      <c r="A13846" s="0" t="n">
        <v>1998</v>
      </c>
      <c r="B13846" s="0" t="n">
        <v>11</v>
      </c>
      <c r="C13846" s="0" t="n">
        <v>26</v>
      </c>
      <c r="D13846" s="0" t="n">
        <v>53</v>
      </c>
      <c r="E13846" s="0" t="n">
        <v>45</v>
      </c>
      <c r="F13846" s="0" t="n">
        <v>97</v>
      </c>
      <c r="H13846" s="0" t="n">
        <f aca="false">+(D13846+E13846)/2</f>
        <v>49</v>
      </c>
      <c r="I13846" s="0" t="n">
        <f aca="false">+IF(H13846&lt;65,65-H13846,0)</f>
        <v>16</v>
      </c>
      <c r="J13846" s="0" t="n">
        <f aca="false">+IF(H13846&gt;$L$12418,H13846-$L$12418,0)</f>
        <v>0</v>
      </c>
      <c r="K13846" s="0" t="n">
        <f aca="false">+I13846+J13846</f>
        <v>16</v>
      </c>
      <c r="L13846" s="32"/>
      <c r="M13846" s="14" t="n">
        <f aca="false">+(L$12416/30.25)+($L$12417*K13846)</f>
        <v>438363.800604893</v>
      </c>
      <c r="T13846" s="0"/>
    </row>
    <row r="13847" customFormat="false" ht="12.75" hidden="false" customHeight="false" outlineLevel="0" collapsed="false">
      <c r="A13847" s="0" t="n">
        <v>1998</v>
      </c>
      <c r="B13847" s="0" t="n">
        <v>11</v>
      </c>
      <c r="C13847" s="0" t="n">
        <v>27</v>
      </c>
      <c r="D13847" s="0" t="n">
        <v>49</v>
      </c>
      <c r="E13847" s="0" t="n">
        <v>41</v>
      </c>
      <c r="F13847" s="0" t="n">
        <v>0</v>
      </c>
      <c r="H13847" s="0" t="n">
        <f aca="false">+(D13847+E13847)/2</f>
        <v>45</v>
      </c>
      <c r="I13847" s="0" t="n">
        <f aca="false">+IF(H13847&lt;65,65-H13847,0)</f>
        <v>20</v>
      </c>
      <c r="J13847" s="0" t="n">
        <f aca="false">+IF(H13847&gt;$L$12418,H13847-$L$12418,0)</f>
        <v>0</v>
      </c>
      <c r="K13847" s="0" t="n">
        <f aca="false">+I13847+J13847</f>
        <v>20</v>
      </c>
      <c r="L13847" s="32"/>
      <c r="M13847" s="14" t="n">
        <f aca="false">+(L$12416/30.25)+($L$12417*K13847)</f>
        <v>547009.579019793</v>
      </c>
      <c r="T13847" s="0"/>
    </row>
    <row r="13848" customFormat="false" ht="12.75" hidden="false" customHeight="false" outlineLevel="0" collapsed="false">
      <c r="A13848" s="0" t="n">
        <v>1998</v>
      </c>
      <c r="B13848" s="0" t="n">
        <v>11</v>
      </c>
      <c r="C13848" s="0" t="n">
        <v>28</v>
      </c>
      <c r="D13848" s="0" t="n">
        <v>63</v>
      </c>
      <c r="E13848" s="0" t="n">
        <v>40</v>
      </c>
      <c r="F13848" s="0" t="n">
        <v>0</v>
      </c>
      <c r="H13848" s="0" t="n">
        <f aca="false">+(D13848+E13848)/2</f>
        <v>51.5</v>
      </c>
      <c r="I13848" s="0" t="n">
        <f aca="false">+IF(H13848&lt;65,65-H13848,0)</f>
        <v>13.5</v>
      </c>
      <c r="J13848" s="0" t="n">
        <f aca="false">+IF(H13848&gt;$L$12418,H13848-$L$12418,0)</f>
        <v>0</v>
      </c>
      <c r="K13848" s="0" t="n">
        <f aca="false">+I13848+J13848</f>
        <v>13.5</v>
      </c>
      <c r="L13848" s="32"/>
      <c r="M13848" s="14" t="n">
        <f aca="false">+(L$12416/30.25)+($L$12417*K13848)</f>
        <v>370460.18909558</v>
      </c>
      <c r="T13848" s="0"/>
    </row>
    <row r="13849" customFormat="false" ht="12.75" hidden="false" customHeight="false" outlineLevel="0" collapsed="false">
      <c r="A13849" s="0" t="n">
        <v>1998</v>
      </c>
      <c r="B13849" s="0" t="n">
        <v>11</v>
      </c>
      <c r="C13849" s="0" t="n">
        <v>29</v>
      </c>
      <c r="D13849" s="0" t="n">
        <v>60</v>
      </c>
      <c r="E13849" s="0" t="n">
        <v>49</v>
      </c>
      <c r="F13849" s="0" t="n">
        <v>0</v>
      </c>
      <c r="H13849" s="0" t="n">
        <f aca="false">+(D13849+E13849)/2</f>
        <v>54.5</v>
      </c>
      <c r="I13849" s="0" t="n">
        <f aca="false">+IF(H13849&lt;65,65-H13849,0)</f>
        <v>10.5</v>
      </c>
      <c r="J13849" s="0" t="n">
        <f aca="false">+IF(H13849&gt;$L$12418,H13849-$L$12418,0)</f>
        <v>0</v>
      </c>
      <c r="K13849" s="0" t="n">
        <f aca="false">+I13849+J13849</f>
        <v>10.5</v>
      </c>
      <c r="L13849" s="32"/>
      <c r="M13849" s="14" t="n">
        <f aca="false">+(L$12416/30.25)+($L$12417*K13849)</f>
        <v>288975.855284405</v>
      </c>
      <c r="T13849" s="0"/>
    </row>
    <row r="13850" customFormat="false" ht="12.75" hidden="false" customHeight="false" outlineLevel="0" collapsed="false">
      <c r="A13850" s="0" t="n">
        <v>1998</v>
      </c>
      <c r="B13850" s="0" t="n">
        <v>11</v>
      </c>
      <c r="C13850" s="0" t="n">
        <v>30</v>
      </c>
      <c r="D13850" s="0" t="n">
        <v>60</v>
      </c>
      <c r="E13850" s="0" t="n">
        <v>50</v>
      </c>
      <c r="F13850" s="0" t="n">
        <v>0</v>
      </c>
      <c r="H13850" s="0" t="n">
        <f aca="false">+(D13850+E13850)/2</f>
        <v>55</v>
      </c>
      <c r="I13850" s="0" t="n">
        <f aca="false">+IF(H13850&lt;65,65-H13850,0)</f>
        <v>10</v>
      </c>
      <c r="J13850" s="0" t="n">
        <f aca="false">+IF(H13850&gt;$L$12418,H13850-$L$12418,0)</f>
        <v>0</v>
      </c>
      <c r="K13850" s="0" t="n">
        <f aca="false">+I13850+J13850</f>
        <v>10</v>
      </c>
      <c r="L13850" s="32"/>
      <c r="M13850" s="14" t="n">
        <f aca="false">+(L$12416/30.25)+($L$12417*K13850)</f>
        <v>275395.132982542</v>
      </c>
      <c r="T13850" s="0"/>
    </row>
    <row r="13851" customFormat="false" ht="12.75" hidden="false" customHeight="false" outlineLevel="0" collapsed="false">
      <c r="A13851" s="0" t="n">
        <v>1998</v>
      </c>
      <c r="B13851" s="0" t="n">
        <v>12</v>
      </c>
      <c r="C13851" s="0" t="n">
        <v>1</v>
      </c>
      <c r="D13851" s="0" t="n">
        <v>60</v>
      </c>
      <c r="E13851" s="0" t="n">
        <v>49</v>
      </c>
      <c r="F13851" s="0" t="n">
        <v>0</v>
      </c>
      <c r="H13851" s="0" t="n">
        <f aca="false">+(D13851+E13851)/2</f>
        <v>54.5</v>
      </c>
      <c r="I13851" s="0" t="n">
        <f aca="false">+IF(H13851&lt;65,65-H13851,0)</f>
        <v>10.5</v>
      </c>
      <c r="J13851" s="0" t="n">
        <f aca="false">+IF(H13851&gt;$L$12418,H13851-$L$12418,0)</f>
        <v>0</v>
      </c>
      <c r="K13851" s="0" t="n">
        <f aca="false">+I13851+J13851</f>
        <v>10.5</v>
      </c>
      <c r="L13851" s="32"/>
      <c r="M13851" s="14" t="n">
        <f aca="false">+(L$12416/30.25)+($L$12417*K13851)</f>
        <v>288975.855284405</v>
      </c>
      <c r="T13851" s="0"/>
    </row>
    <row r="13852" customFormat="false" ht="12.75" hidden="false" customHeight="false" outlineLevel="0" collapsed="false">
      <c r="A13852" s="0" t="n">
        <v>1998</v>
      </c>
      <c r="B13852" s="0" t="n">
        <v>12</v>
      </c>
      <c r="C13852" s="0" t="n">
        <v>2</v>
      </c>
      <c r="D13852" s="0" t="n">
        <v>64</v>
      </c>
      <c r="E13852" s="0" t="n">
        <v>45</v>
      </c>
      <c r="F13852" s="0" t="n">
        <v>0</v>
      </c>
      <c r="H13852" s="0" t="n">
        <f aca="false">+(D13852+E13852)/2</f>
        <v>54.5</v>
      </c>
      <c r="I13852" s="0" t="n">
        <f aca="false">+IF(H13852&lt;65,65-H13852,0)</f>
        <v>10.5</v>
      </c>
      <c r="J13852" s="0" t="n">
        <f aca="false">+IF(H13852&gt;$L$12418,H13852-$L$12418,0)</f>
        <v>0</v>
      </c>
      <c r="K13852" s="0" t="n">
        <f aca="false">+I13852+J13852</f>
        <v>10.5</v>
      </c>
      <c r="L13852" s="32"/>
      <c r="M13852" s="14" t="n">
        <f aca="false">+(L$12416/30.25)+($L$12417*K13852)</f>
        <v>288975.855284405</v>
      </c>
      <c r="T13852" s="0"/>
    </row>
    <row r="13853" customFormat="false" ht="12.75" hidden="false" customHeight="false" outlineLevel="0" collapsed="false">
      <c r="A13853" s="0" t="n">
        <v>1998</v>
      </c>
      <c r="B13853" s="0" t="n">
        <v>12</v>
      </c>
      <c r="C13853" s="0" t="n">
        <v>3</v>
      </c>
      <c r="D13853" s="0" t="n">
        <v>69</v>
      </c>
      <c r="E13853" s="0" t="n">
        <v>53</v>
      </c>
      <c r="F13853" s="0" t="n">
        <v>0</v>
      </c>
      <c r="H13853" s="0" t="n">
        <f aca="false">+(D13853+E13853)/2</f>
        <v>61</v>
      </c>
      <c r="I13853" s="0" t="n">
        <f aca="false">+IF(H13853&lt;65,65-H13853,0)</f>
        <v>4</v>
      </c>
      <c r="J13853" s="0" t="n">
        <f aca="false">+IF(H13853&gt;$L$12418,H13853-$L$12418,0)</f>
        <v>0</v>
      </c>
      <c r="K13853" s="0" t="n">
        <f aca="false">+I13853+J13853</f>
        <v>4</v>
      </c>
      <c r="L13853" s="32"/>
      <c r="M13853" s="14" t="n">
        <f aca="false">+(L$12416/30.25)+($L$12417*K13853)</f>
        <v>112426.465360192</v>
      </c>
      <c r="T13853" s="0"/>
    </row>
    <row r="13854" customFormat="false" ht="12.75" hidden="false" customHeight="false" outlineLevel="0" collapsed="false">
      <c r="A13854" s="0" t="n">
        <v>1998</v>
      </c>
      <c r="B13854" s="0" t="n">
        <v>12</v>
      </c>
      <c r="C13854" s="0" t="n">
        <v>4</v>
      </c>
      <c r="D13854" s="0" t="n">
        <v>74</v>
      </c>
      <c r="E13854" s="0" t="n">
        <v>59</v>
      </c>
      <c r="F13854" s="0" t="n">
        <v>0</v>
      </c>
      <c r="H13854" s="0" t="n">
        <f aca="false">+(D13854+E13854)/2</f>
        <v>66.5</v>
      </c>
      <c r="I13854" s="0" t="n">
        <f aca="false">+IF(H13854&lt;65,65-H13854,0)</f>
        <v>0</v>
      </c>
      <c r="J13854" s="0" t="n">
        <f aca="false">+IF(H13854&gt;$L$12418,H13854-$L$12418,0)</f>
        <v>1.5</v>
      </c>
      <c r="K13854" s="0" t="n">
        <f aca="false">+I13854+J13854</f>
        <v>1.5</v>
      </c>
      <c r="L13854" s="32"/>
      <c r="M13854" s="14" t="n">
        <f aca="false">+(L$12416/30.25)+($L$12417*K13854)</f>
        <v>44522.853850879</v>
      </c>
      <c r="T13854" s="0"/>
    </row>
    <row r="13855" customFormat="false" ht="12.75" hidden="false" customHeight="false" outlineLevel="0" collapsed="false">
      <c r="A13855" s="0" t="n">
        <v>1998</v>
      </c>
      <c r="B13855" s="0" t="n">
        <v>12</v>
      </c>
      <c r="C13855" s="0" t="n">
        <v>5</v>
      </c>
      <c r="D13855" s="0" t="n">
        <v>63</v>
      </c>
      <c r="E13855" s="0" t="n">
        <v>52</v>
      </c>
      <c r="F13855" s="0" t="n">
        <v>1</v>
      </c>
      <c r="H13855" s="0" t="n">
        <f aca="false">+(D13855+E13855)/2</f>
        <v>57.5</v>
      </c>
      <c r="I13855" s="0" t="n">
        <f aca="false">+IF(H13855&lt;65,65-H13855,0)</f>
        <v>7.5</v>
      </c>
      <c r="J13855" s="0" t="n">
        <f aca="false">+IF(H13855&gt;$L$12418,H13855-$L$12418,0)</f>
        <v>0</v>
      </c>
      <c r="K13855" s="0" t="n">
        <f aca="false">+I13855+J13855</f>
        <v>7.5</v>
      </c>
      <c r="L13855" s="32"/>
      <c r="M13855" s="14" t="n">
        <f aca="false">+(L$12416/30.25)+($L$12417*K13855)</f>
        <v>207491.52147323</v>
      </c>
      <c r="T13855" s="0"/>
    </row>
    <row r="13856" customFormat="false" ht="12.75" hidden="false" customHeight="false" outlineLevel="0" collapsed="false">
      <c r="A13856" s="0" t="n">
        <v>1998</v>
      </c>
      <c r="B13856" s="0" t="n">
        <v>12</v>
      </c>
      <c r="C13856" s="0" t="n">
        <v>6</v>
      </c>
      <c r="D13856" s="0" t="n">
        <v>66</v>
      </c>
      <c r="E13856" s="0" t="n">
        <v>50</v>
      </c>
      <c r="F13856" s="0" t="n">
        <v>0</v>
      </c>
      <c r="H13856" s="0" t="n">
        <f aca="false">+(D13856+E13856)/2</f>
        <v>58</v>
      </c>
      <c r="I13856" s="0" t="n">
        <f aca="false">+IF(H13856&lt;65,65-H13856,0)</f>
        <v>7</v>
      </c>
      <c r="J13856" s="0" t="n">
        <f aca="false">+IF(H13856&gt;$L$12418,H13856-$L$12418,0)</f>
        <v>0</v>
      </c>
      <c r="K13856" s="0" t="n">
        <f aca="false">+I13856+J13856</f>
        <v>7</v>
      </c>
      <c r="L13856" s="32"/>
      <c r="M13856" s="14" t="n">
        <f aca="false">+(L$12416/30.25)+($L$12417*K13856)</f>
        <v>193910.799171367</v>
      </c>
      <c r="T13856" s="0"/>
    </row>
    <row r="13857" customFormat="false" ht="12.75" hidden="false" customHeight="false" outlineLevel="0" collapsed="false">
      <c r="A13857" s="0" t="n">
        <v>1998</v>
      </c>
      <c r="B13857" s="0" t="n">
        <v>12</v>
      </c>
      <c r="C13857" s="0" t="n">
        <v>7</v>
      </c>
      <c r="D13857" s="0" t="n">
        <v>75</v>
      </c>
      <c r="E13857" s="0" t="n">
        <v>50</v>
      </c>
      <c r="F13857" s="0" t="n">
        <v>1</v>
      </c>
      <c r="H13857" s="0" t="n">
        <f aca="false">+(D13857+E13857)/2</f>
        <v>62.5</v>
      </c>
      <c r="I13857" s="0" t="n">
        <f aca="false">+IF(H13857&lt;65,65-H13857,0)</f>
        <v>2.5</v>
      </c>
      <c r="J13857" s="0" t="n">
        <f aca="false">+IF(H13857&gt;$L$12418,H13857-$L$12418,0)</f>
        <v>0</v>
      </c>
      <c r="K13857" s="0" t="n">
        <f aca="false">+I13857+J13857</f>
        <v>2.5</v>
      </c>
      <c r="L13857" s="32"/>
      <c r="M13857" s="14" t="n">
        <f aca="false">+(L$12416/30.25)+($L$12417*K13857)</f>
        <v>71684.2984546041</v>
      </c>
      <c r="T13857" s="0"/>
    </row>
    <row r="13858" customFormat="false" ht="12.75" hidden="false" customHeight="false" outlineLevel="0" collapsed="false">
      <c r="A13858" s="0" t="n">
        <v>1998</v>
      </c>
      <c r="B13858" s="0" t="n">
        <v>12</v>
      </c>
      <c r="C13858" s="0" t="n">
        <v>8</v>
      </c>
      <c r="D13858" s="0" t="n">
        <v>50</v>
      </c>
      <c r="E13858" s="0" t="n">
        <v>45</v>
      </c>
      <c r="F13858" s="0" t="n">
        <v>17</v>
      </c>
      <c r="H13858" s="0" t="n">
        <f aca="false">+(D13858+E13858)/2</f>
        <v>47.5</v>
      </c>
      <c r="I13858" s="0" t="n">
        <f aca="false">+IF(H13858&lt;65,65-H13858,0)</f>
        <v>17.5</v>
      </c>
      <c r="J13858" s="0" t="n">
        <f aca="false">+IF(H13858&gt;$L$12418,H13858-$L$12418,0)</f>
        <v>0</v>
      </c>
      <c r="K13858" s="0" t="n">
        <f aca="false">+I13858+J13858</f>
        <v>17.5</v>
      </c>
      <c r="L13858" s="32"/>
      <c r="M13858" s="14" t="n">
        <f aca="false">+(L$12416/30.25)+($L$12417*K13858)</f>
        <v>479105.967510481</v>
      </c>
      <c r="T13858" s="0"/>
    </row>
    <row r="13859" customFormat="false" ht="12.75" hidden="false" customHeight="false" outlineLevel="0" collapsed="false">
      <c r="A13859" s="0" t="n">
        <v>1998</v>
      </c>
      <c r="B13859" s="0" t="n">
        <v>12</v>
      </c>
      <c r="C13859" s="0" t="n">
        <v>9</v>
      </c>
      <c r="D13859" s="0" t="n">
        <v>48</v>
      </c>
      <c r="E13859" s="0" t="n">
        <v>39</v>
      </c>
      <c r="F13859" s="0" t="n">
        <v>0</v>
      </c>
      <c r="H13859" s="0" t="n">
        <f aca="false">+(D13859+E13859)/2</f>
        <v>43.5</v>
      </c>
      <c r="I13859" s="0" t="n">
        <f aca="false">+IF(H13859&lt;65,65-H13859,0)</f>
        <v>21.5</v>
      </c>
      <c r="J13859" s="0" t="n">
        <f aca="false">+IF(H13859&gt;$L$12418,H13859-$L$12418,0)</f>
        <v>0</v>
      </c>
      <c r="K13859" s="0" t="n">
        <f aca="false">+I13859+J13859</f>
        <v>21.5</v>
      </c>
      <c r="L13859" s="32"/>
      <c r="M13859" s="14" t="n">
        <f aca="false">+(L$12416/30.25)+($L$12417*K13859)</f>
        <v>587751.745925381</v>
      </c>
      <c r="T13859" s="0"/>
    </row>
    <row r="13860" customFormat="false" ht="12.75" hidden="false" customHeight="false" outlineLevel="0" collapsed="false">
      <c r="A13860" s="0" t="n">
        <v>1998</v>
      </c>
      <c r="B13860" s="0" t="n">
        <v>12</v>
      </c>
      <c r="C13860" s="0" t="n">
        <v>10</v>
      </c>
      <c r="D13860" s="0" t="n">
        <v>49</v>
      </c>
      <c r="E13860" s="0" t="n">
        <v>40</v>
      </c>
      <c r="F13860" s="0" t="n">
        <v>0</v>
      </c>
      <c r="H13860" s="0" t="n">
        <f aca="false">+(D13860+E13860)/2</f>
        <v>44.5</v>
      </c>
      <c r="I13860" s="0" t="n">
        <f aca="false">+IF(H13860&lt;65,65-H13860,0)</f>
        <v>20.5</v>
      </c>
      <c r="J13860" s="0" t="n">
        <f aca="false">+IF(H13860&gt;$L$12418,H13860-$L$12418,0)</f>
        <v>0</v>
      </c>
      <c r="K13860" s="0" t="n">
        <f aca="false">+I13860+J13860</f>
        <v>20.5</v>
      </c>
      <c r="L13860" s="32"/>
      <c r="M13860" s="14" t="n">
        <f aca="false">+(L$12416/30.25)+($L$12417*K13860)</f>
        <v>560590.301321656</v>
      </c>
      <c r="T13860" s="0"/>
    </row>
    <row r="13861" customFormat="false" ht="12.75" hidden="false" customHeight="false" outlineLevel="0" collapsed="false">
      <c r="A13861" s="0" t="n">
        <v>1998</v>
      </c>
      <c r="B13861" s="0" t="n">
        <v>12</v>
      </c>
      <c r="C13861" s="0" t="n">
        <v>11</v>
      </c>
      <c r="D13861" s="0" t="n">
        <v>47</v>
      </c>
      <c r="E13861" s="0" t="n">
        <v>38</v>
      </c>
      <c r="F13861" s="0" t="n">
        <v>0</v>
      </c>
      <c r="H13861" s="0" t="n">
        <f aca="false">+(D13861+E13861)/2</f>
        <v>42.5</v>
      </c>
      <c r="I13861" s="0" t="n">
        <f aca="false">+IF(H13861&lt;65,65-H13861,0)</f>
        <v>22.5</v>
      </c>
      <c r="J13861" s="0" t="n">
        <f aca="false">+IF(H13861&gt;$L$12418,H13861-$L$12418,0)</f>
        <v>0</v>
      </c>
      <c r="K13861" s="0" t="n">
        <f aca="false">+I13861+J13861</f>
        <v>22.5</v>
      </c>
      <c r="L13861" s="32"/>
      <c r="M13861" s="14" t="n">
        <f aca="false">+(L$12416/30.25)+($L$12417*K13861)</f>
        <v>614913.190529106</v>
      </c>
      <c r="T13861" s="0"/>
    </row>
    <row r="13862" customFormat="false" ht="12.75" hidden="false" customHeight="false" outlineLevel="0" collapsed="false">
      <c r="A13862" s="0" t="n">
        <v>1998</v>
      </c>
      <c r="B13862" s="0" t="n">
        <v>12</v>
      </c>
      <c r="C13862" s="0" t="n">
        <v>12</v>
      </c>
      <c r="D13862" s="0" t="n">
        <v>47</v>
      </c>
      <c r="E13862" s="0" t="n">
        <v>37</v>
      </c>
      <c r="F13862" s="0" t="n">
        <v>0</v>
      </c>
      <c r="H13862" s="0" t="n">
        <f aca="false">+(D13862+E13862)/2</f>
        <v>42</v>
      </c>
      <c r="I13862" s="0" t="n">
        <f aca="false">+IF(H13862&lt;65,65-H13862,0)</f>
        <v>23</v>
      </c>
      <c r="J13862" s="0" t="n">
        <f aca="false">+IF(H13862&gt;$L$12418,H13862-$L$12418,0)</f>
        <v>0</v>
      </c>
      <c r="K13862" s="0" t="n">
        <f aca="false">+I13862+J13862</f>
        <v>23</v>
      </c>
      <c r="L13862" s="32"/>
      <c r="M13862" s="14" t="n">
        <f aca="false">+(L$12416/30.25)+($L$12417*K13862)</f>
        <v>628493.912830969</v>
      </c>
      <c r="T13862" s="0"/>
    </row>
    <row r="13863" customFormat="false" ht="12.75" hidden="false" customHeight="false" outlineLevel="0" collapsed="false">
      <c r="A13863" s="0" t="n">
        <v>1998</v>
      </c>
      <c r="B13863" s="0" t="n">
        <v>12</v>
      </c>
      <c r="C13863" s="0" t="n">
        <v>13</v>
      </c>
      <c r="D13863" s="0" t="n">
        <v>46</v>
      </c>
      <c r="E13863" s="0" t="n">
        <v>41</v>
      </c>
      <c r="F13863" s="0" t="n">
        <v>0</v>
      </c>
      <c r="H13863" s="0" t="n">
        <f aca="false">+(D13863+E13863)/2</f>
        <v>43.5</v>
      </c>
      <c r="I13863" s="0" t="n">
        <f aca="false">+IF(H13863&lt;65,65-H13863,0)</f>
        <v>21.5</v>
      </c>
      <c r="J13863" s="0" t="n">
        <f aca="false">+IF(H13863&gt;$L$12418,H13863-$L$12418,0)</f>
        <v>0</v>
      </c>
      <c r="K13863" s="0" t="n">
        <f aca="false">+I13863+J13863</f>
        <v>21.5</v>
      </c>
      <c r="L13863" s="32"/>
      <c r="M13863" s="14" t="n">
        <f aca="false">+(L$12416/30.25)+($L$12417*K13863)</f>
        <v>587751.745925381</v>
      </c>
      <c r="T13863" s="0"/>
    </row>
    <row r="13864" customFormat="false" ht="12.75" hidden="false" customHeight="false" outlineLevel="0" collapsed="false">
      <c r="A13864" s="0" t="n">
        <v>1998</v>
      </c>
      <c r="B13864" s="0" t="n">
        <v>12</v>
      </c>
      <c r="C13864" s="0" t="n">
        <v>14</v>
      </c>
      <c r="D13864" s="0" t="n">
        <v>43</v>
      </c>
      <c r="E13864" s="0" t="n">
        <v>35</v>
      </c>
      <c r="F13864" s="0" t="n">
        <v>0</v>
      </c>
      <c r="H13864" s="0" t="n">
        <f aca="false">+(D13864+E13864)/2</f>
        <v>39</v>
      </c>
      <c r="I13864" s="0" t="n">
        <f aca="false">+IF(H13864&lt;65,65-H13864,0)</f>
        <v>26</v>
      </c>
      <c r="J13864" s="0" t="n">
        <f aca="false">+IF(H13864&gt;$L$12418,H13864-$L$12418,0)</f>
        <v>0</v>
      </c>
      <c r="K13864" s="0" t="n">
        <f aca="false">+I13864+J13864</f>
        <v>26</v>
      </c>
      <c r="L13864" s="32"/>
      <c r="M13864" s="14" t="n">
        <f aca="false">+(L$12416/30.25)+($L$12417*K13864)</f>
        <v>709978.246642144</v>
      </c>
      <c r="T13864" s="0"/>
    </row>
    <row r="13865" customFormat="false" ht="12.75" hidden="false" customHeight="false" outlineLevel="0" collapsed="false">
      <c r="A13865" s="0" t="n">
        <v>1998</v>
      </c>
      <c r="B13865" s="0" t="n">
        <v>12</v>
      </c>
      <c r="C13865" s="0" t="n">
        <v>15</v>
      </c>
      <c r="D13865" s="0" t="n">
        <v>50</v>
      </c>
      <c r="E13865" s="0" t="n">
        <v>34</v>
      </c>
      <c r="F13865" s="0" t="n">
        <v>0</v>
      </c>
      <c r="H13865" s="0" t="n">
        <f aca="false">+(D13865+E13865)/2</f>
        <v>42</v>
      </c>
      <c r="I13865" s="0" t="n">
        <f aca="false">+IF(H13865&lt;65,65-H13865,0)</f>
        <v>23</v>
      </c>
      <c r="J13865" s="0" t="n">
        <f aca="false">+IF(H13865&gt;$L$12418,H13865-$L$12418,0)</f>
        <v>0</v>
      </c>
      <c r="K13865" s="0" t="n">
        <f aca="false">+I13865+J13865</f>
        <v>23</v>
      </c>
      <c r="L13865" s="32"/>
      <c r="M13865" s="14" t="n">
        <f aca="false">+(L$12416/30.25)+($L$12417*K13865)</f>
        <v>628493.912830969</v>
      </c>
      <c r="T13865" s="0"/>
    </row>
    <row r="13866" customFormat="false" ht="12.75" hidden="false" customHeight="false" outlineLevel="0" collapsed="false">
      <c r="A13866" s="0" t="n">
        <v>1998</v>
      </c>
      <c r="B13866" s="0" t="n">
        <v>12</v>
      </c>
      <c r="C13866" s="0" t="n">
        <v>16</v>
      </c>
      <c r="D13866" s="0" t="n">
        <v>49</v>
      </c>
      <c r="E13866" s="0" t="n">
        <v>42</v>
      </c>
      <c r="F13866" s="0" t="n">
        <v>0</v>
      </c>
      <c r="H13866" s="0" t="n">
        <f aca="false">+(D13866+E13866)/2</f>
        <v>45.5</v>
      </c>
      <c r="I13866" s="0" t="n">
        <f aca="false">+IF(H13866&lt;65,65-H13866,0)</f>
        <v>19.5</v>
      </c>
      <c r="J13866" s="0" t="n">
        <f aca="false">+IF(H13866&gt;$L$12418,H13866-$L$12418,0)</f>
        <v>0</v>
      </c>
      <c r="K13866" s="0" t="n">
        <f aca="false">+I13866+J13866</f>
        <v>19.5</v>
      </c>
      <c r="L13866" s="32"/>
      <c r="M13866" s="14" t="n">
        <f aca="false">+(L$12416/30.25)+($L$12417*K13866)</f>
        <v>533428.856717931</v>
      </c>
      <c r="T13866" s="0"/>
    </row>
    <row r="13867" customFormat="false" ht="12.75" hidden="false" customHeight="false" outlineLevel="0" collapsed="false">
      <c r="A13867" s="0" t="n">
        <v>1998</v>
      </c>
      <c r="B13867" s="0" t="n">
        <v>12</v>
      </c>
      <c r="C13867" s="0" t="n">
        <v>17</v>
      </c>
      <c r="D13867" s="0" t="n">
        <v>45</v>
      </c>
      <c r="E13867" s="0" t="n">
        <v>38</v>
      </c>
      <c r="F13867" s="0" t="n">
        <v>3</v>
      </c>
      <c r="H13867" s="0" t="n">
        <f aca="false">+(D13867+E13867)/2</f>
        <v>41.5</v>
      </c>
      <c r="I13867" s="0" t="n">
        <f aca="false">+IF(H13867&lt;65,65-H13867,0)</f>
        <v>23.5</v>
      </c>
      <c r="J13867" s="0" t="n">
        <f aca="false">+IF(H13867&gt;$L$12418,H13867-$L$12418,0)</f>
        <v>0</v>
      </c>
      <c r="K13867" s="0" t="n">
        <f aca="false">+I13867+J13867</f>
        <v>23.5</v>
      </c>
      <c r="L13867" s="32"/>
      <c r="M13867" s="14" t="n">
        <f aca="false">+(L$12416/30.25)+($L$12417*K13867)</f>
        <v>642074.635132831</v>
      </c>
      <c r="T13867" s="0"/>
    </row>
    <row r="13868" customFormat="false" ht="12.75" hidden="false" customHeight="false" outlineLevel="0" collapsed="false">
      <c r="A13868" s="0" t="n">
        <v>1998</v>
      </c>
      <c r="B13868" s="0" t="n">
        <v>12</v>
      </c>
      <c r="C13868" s="0" t="n">
        <v>18</v>
      </c>
      <c r="D13868" s="0" t="n">
        <v>39</v>
      </c>
      <c r="E13868" s="0" t="n">
        <v>33</v>
      </c>
      <c r="F13868" s="0" t="n">
        <v>0</v>
      </c>
      <c r="H13868" s="0" t="n">
        <f aca="false">+(D13868+E13868)/2</f>
        <v>36</v>
      </c>
      <c r="I13868" s="0" t="n">
        <f aca="false">+IF(H13868&lt;65,65-H13868,0)</f>
        <v>29</v>
      </c>
      <c r="J13868" s="0" t="n">
        <f aca="false">+IF(H13868&gt;$L$12418,H13868-$L$12418,0)</f>
        <v>0</v>
      </c>
      <c r="K13868" s="0" t="n">
        <f aca="false">+I13868+J13868</f>
        <v>29</v>
      </c>
      <c r="L13868" s="32"/>
      <c r="M13868" s="14" t="n">
        <f aca="false">+(L$12416/30.25)+($L$12417*K13868)</f>
        <v>791462.580453319</v>
      </c>
      <c r="T13868" s="0"/>
    </row>
    <row r="13869" customFormat="false" ht="12.75" hidden="false" customHeight="false" outlineLevel="0" collapsed="false">
      <c r="A13869" s="0" t="n">
        <v>1998</v>
      </c>
      <c r="B13869" s="0" t="n">
        <v>12</v>
      </c>
      <c r="C13869" s="0" t="n">
        <v>19</v>
      </c>
      <c r="D13869" s="0" t="n">
        <v>51</v>
      </c>
      <c r="E13869" s="0" t="n">
        <v>37</v>
      </c>
      <c r="F13869" s="0" t="n">
        <v>0</v>
      </c>
      <c r="H13869" s="0" t="n">
        <f aca="false">+(D13869+E13869)/2</f>
        <v>44</v>
      </c>
      <c r="I13869" s="0" t="n">
        <f aca="false">+IF(H13869&lt;65,65-H13869,0)</f>
        <v>21</v>
      </c>
      <c r="J13869" s="0" t="n">
        <f aca="false">+IF(H13869&gt;$L$12418,H13869-$L$12418,0)</f>
        <v>0</v>
      </c>
      <c r="K13869" s="0" t="n">
        <f aca="false">+I13869+J13869</f>
        <v>21</v>
      </c>
      <c r="L13869" s="32"/>
      <c r="M13869" s="14" t="n">
        <f aca="false">+(L$12416/30.25)+($L$12417*K13869)</f>
        <v>574171.023623518</v>
      </c>
      <c r="T13869" s="0"/>
    </row>
    <row r="13870" customFormat="false" ht="12.75" hidden="false" customHeight="false" outlineLevel="0" collapsed="false">
      <c r="A13870" s="0" t="n">
        <v>1998</v>
      </c>
      <c r="B13870" s="0" t="n">
        <v>12</v>
      </c>
      <c r="C13870" s="0" t="n">
        <v>20</v>
      </c>
      <c r="D13870" s="0" t="n">
        <v>50</v>
      </c>
      <c r="E13870" s="0" t="n">
        <v>46</v>
      </c>
      <c r="F13870" s="0" t="n">
        <v>0</v>
      </c>
      <c r="H13870" s="0" t="n">
        <f aca="false">+(D13870+E13870)/2</f>
        <v>48</v>
      </c>
      <c r="I13870" s="0" t="n">
        <f aca="false">+IF(H13870&lt;65,65-H13870,0)</f>
        <v>17</v>
      </c>
      <c r="J13870" s="0" t="n">
        <f aca="false">+IF(H13870&gt;$L$12418,H13870-$L$12418,0)</f>
        <v>0</v>
      </c>
      <c r="K13870" s="0" t="n">
        <f aca="false">+I13870+J13870</f>
        <v>17</v>
      </c>
      <c r="L13870" s="32"/>
      <c r="M13870" s="14" t="n">
        <f aca="false">+(L$12416/30.25)+($L$12417*K13870)</f>
        <v>465525.245208618</v>
      </c>
      <c r="T13870" s="0"/>
    </row>
    <row r="13871" customFormat="false" ht="12.75" hidden="false" customHeight="false" outlineLevel="0" collapsed="false">
      <c r="A13871" s="0" t="n">
        <v>1998</v>
      </c>
      <c r="B13871" s="0" t="n">
        <v>12</v>
      </c>
      <c r="C13871" s="0" t="n">
        <v>21</v>
      </c>
      <c r="D13871" s="0" t="n">
        <v>52</v>
      </c>
      <c r="E13871" s="0" t="n">
        <v>46</v>
      </c>
      <c r="F13871" s="0" t="n">
        <v>0</v>
      </c>
      <c r="H13871" s="0" t="n">
        <f aca="false">+(D13871+E13871)/2</f>
        <v>49</v>
      </c>
      <c r="I13871" s="0" t="n">
        <f aca="false">+IF(H13871&lt;65,65-H13871,0)</f>
        <v>16</v>
      </c>
      <c r="J13871" s="0" t="n">
        <f aca="false">+IF(H13871&gt;$L$12418,H13871-$L$12418,0)</f>
        <v>0</v>
      </c>
      <c r="K13871" s="0" t="n">
        <f aca="false">+I13871+J13871</f>
        <v>16</v>
      </c>
      <c r="L13871" s="32"/>
      <c r="M13871" s="14" t="n">
        <f aca="false">+(L$12416/30.25)+($L$12417*K13871)</f>
        <v>438363.800604893</v>
      </c>
      <c r="T13871" s="0"/>
    </row>
    <row r="13872" customFormat="false" ht="12.75" hidden="false" customHeight="false" outlineLevel="0" collapsed="false">
      <c r="A13872" s="0" t="n">
        <v>1998</v>
      </c>
      <c r="B13872" s="0" t="n">
        <v>12</v>
      </c>
      <c r="C13872" s="0" t="n">
        <v>22</v>
      </c>
      <c r="D13872" s="0" t="n">
        <v>63</v>
      </c>
      <c r="E13872" s="0" t="n">
        <v>22</v>
      </c>
      <c r="F13872" s="0" t="n">
        <v>5</v>
      </c>
      <c r="H13872" s="0" t="n">
        <f aca="false">+(D13872+E13872)/2</f>
        <v>42.5</v>
      </c>
      <c r="I13872" s="0" t="n">
        <f aca="false">+IF(H13872&lt;65,65-H13872,0)</f>
        <v>22.5</v>
      </c>
      <c r="J13872" s="0" t="n">
        <f aca="false">+IF(H13872&gt;$L$12418,H13872-$L$12418,0)</f>
        <v>0</v>
      </c>
      <c r="K13872" s="0" t="n">
        <f aca="false">+I13872+J13872</f>
        <v>22.5</v>
      </c>
      <c r="L13872" s="32"/>
      <c r="M13872" s="14" t="n">
        <f aca="false">+(L$12416/30.25)+($L$12417*K13872)</f>
        <v>614913.190529106</v>
      </c>
      <c r="T13872" s="0"/>
    </row>
    <row r="13873" customFormat="false" ht="12.75" hidden="false" customHeight="false" outlineLevel="0" collapsed="false">
      <c r="A13873" s="0" t="n">
        <v>1998</v>
      </c>
      <c r="B13873" s="0" t="n">
        <v>12</v>
      </c>
      <c r="C13873" s="0" t="n">
        <v>23</v>
      </c>
      <c r="D13873" s="0" t="n">
        <v>29</v>
      </c>
      <c r="E13873" s="0" t="n">
        <v>18</v>
      </c>
      <c r="F13873" s="0" t="n">
        <v>3</v>
      </c>
      <c r="H13873" s="0" t="n">
        <f aca="false">+(D13873+E13873)/2</f>
        <v>23.5</v>
      </c>
      <c r="I13873" s="0" t="n">
        <f aca="false">+IF(H13873&lt;65,65-H13873,0)</f>
        <v>41.5</v>
      </c>
      <c r="J13873" s="0" t="n">
        <f aca="false">+IF(H13873&gt;$L$12418,H13873-$L$12418,0)</f>
        <v>0</v>
      </c>
      <c r="K13873" s="0" t="n">
        <f aca="false">+I13873+J13873</f>
        <v>41.5</v>
      </c>
      <c r="L13873" s="32"/>
      <c r="M13873" s="14" t="n">
        <f aca="false">+(L$12416/30.25)+($L$12417*K13873)</f>
        <v>1130980.63799988</v>
      </c>
      <c r="T13873" s="0"/>
    </row>
    <row r="13874" customFormat="false" ht="12.75" hidden="false" customHeight="false" outlineLevel="0" collapsed="false">
      <c r="A13874" s="0" t="n">
        <v>1998</v>
      </c>
      <c r="B13874" s="0" t="n">
        <v>12</v>
      </c>
      <c r="C13874" s="0" t="n">
        <v>24</v>
      </c>
      <c r="D13874" s="0" t="n">
        <v>32</v>
      </c>
      <c r="E13874" s="0" t="n">
        <v>23</v>
      </c>
      <c r="F13874" s="0" t="n">
        <v>11</v>
      </c>
      <c r="H13874" s="0" t="n">
        <f aca="false">+(D13874+E13874)/2</f>
        <v>27.5</v>
      </c>
      <c r="I13874" s="0" t="n">
        <f aca="false">+IF(H13874&lt;65,65-H13874,0)</f>
        <v>37.5</v>
      </c>
      <c r="J13874" s="0" t="n">
        <f aca="false">+IF(H13874&gt;$L$12418,H13874-$L$12418,0)</f>
        <v>0</v>
      </c>
      <c r="K13874" s="0" t="n">
        <f aca="false">+I13874+J13874</f>
        <v>37.5</v>
      </c>
      <c r="L13874" s="32"/>
      <c r="M13874" s="14" t="n">
        <f aca="false">+(L$12416/30.25)+($L$12417*K13874)</f>
        <v>1022334.85958498</v>
      </c>
      <c r="T13874" s="0"/>
    </row>
    <row r="13875" customFormat="false" ht="12.75" hidden="false" customHeight="false" outlineLevel="0" collapsed="false">
      <c r="A13875" s="0" t="n">
        <v>1998</v>
      </c>
      <c r="B13875" s="0" t="n">
        <v>12</v>
      </c>
      <c r="C13875" s="0" t="n">
        <v>25</v>
      </c>
      <c r="D13875" s="0" t="n">
        <v>33</v>
      </c>
      <c r="E13875" s="0" t="n">
        <v>24</v>
      </c>
      <c r="F13875" s="0" t="n">
        <v>0</v>
      </c>
      <c r="H13875" s="0" t="n">
        <f aca="false">+(D13875+E13875)/2</f>
        <v>28.5</v>
      </c>
      <c r="I13875" s="0" t="n">
        <f aca="false">+IF(H13875&lt;65,65-H13875,0)</f>
        <v>36.5</v>
      </c>
      <c r="J13875" s="0" t="n">
        <f aca="false">+IF(H13875&gt;$L$12418,H13875-$L$12418,0)</f>
        <v>0</v>
      </c>
      <c r="K13875" s="0" t="n">
        <f aca="false">+I13875+J13875</f>
        <v>36.5</v>
      </c>
      <c r="L13875" s="32"/>
      <c r="M13875" s="14" t="n">
        <f aca="false">+(L$12416/30.25)+($L$12417*K13875)</f>
        <v>995173.414981257</v>
      </c>
      <c r="T13875" s="0"/>
    </row>
    <row r="13876" customFormat="false" ht="12.75" hidden="false" customHeight="false" outlineLevel="0" collapsed="false">
      <c r="A13876" s="0" t="n">
        <v>1998</v>
      </c>
      <c r="B13876" s="0" t="n">
        <v>12</v>
      </c>
      <c r="C13876" s="0" t="n">
        <v>26</v>
      </c>
      <c r="D13876" s="0" t="n">
        <v>33</v>
      </c>
      <c r="E13876" s="0" t="n">
        <v>26</v>
      </c>
      <c r="F13876" s="0" t="n">
        <v>0</v>
      </c>
      <c r="H13876" s="0" t="n">
        <f aca="false">+(D13876+E13876)/2</f>
        <v>29.5</v>
      </c>
      <c r="I13876" s="0" t="n">
        <f aca="false">+IF(H13876&lt;65,65-H13876,0)</f>
        <v>35.5</v>
      </c>
      <c r="J13876" s="0" t="n">
        <f aca="false">+IF(H13876&gt;$L$12418,H13876-$L$12418,0)</f>
        <v>0</v>
      </c>
      <c r="K13876" s="0" t="n">
        <f aca="false">+I13876+J13876</f>
        <v>35.5</v>
      </c>
      <c r="L13876" s="32"/>
      <c r="M13876" s="14" t="n">
        <f aca="false">+(L$12416/30.25)+($L$12417*K13876)</f>
        <v>968011.970377532</v>
      </c>
      <c r="T13876" s="0"/>
    </row>
    <row r="13877" customFormat="false" ht="12.75" hidden="false" customHeight="false" outlineLevel="0" collapsed="false">
      <c r="A13877" s="0" t="n">
        <v>1998</v>
      </c>
      <c r="B13877" s="0" t="n">
        <v>12</v>
      </c>
      <c r="C13877" s="0" t="n">
        <v>27</v>
      </c>
      <c r="D13877" s="0" t="n">
        <v>40</v>
      </c>
      <c r="E13877" s="0" t="n">
        <v>28</v>
      </c>
      <c r="F13877" s="0" t="n">
        <v>0</v>
      </c>
      <c r="H13877" s="0" t="n">
        <f aca="false">+(D13877+E13877)/2</f>
        <v>34</v>
      </c>
      <c r="I13877" s="0" t="n">
        <f aca="false">+IF(H13877&lt;65,65-H13877,0)</f>
        <v>31</v>
      </c>
      <c r="J13877" s="0" t="n">
        <f aca="false">+IF(H13877&gt;$L$12418,H13877-$L$12418,0)</f>
        <v>0</v>
      </c>
      <c r="K13877" s="0" t="n">
        <f aca="false">+I13877+J13877</f>
        <v>31</v>
      </c>
      <c r="L13877" s="32"/>
      <c r="M13877" s="14" t="n">
        <f aca="false">+(L$12416/30.25)+($L$12417*K13877)</f>
        <v>845785.469660769</v>
      </c>
      <c r="T13877" s="0"/>
    </row>
    <row r="13878" customFormat="false" ht="12.75" hidden="false" customHeight="false" outlineLevel="0" collapsed="false">
      <c r="A13878" s="0" t="n">
        <v>1998</v>
      </c>
      <c r="B13878" s="0" t="n">
        <v>12</v>
      </c>
      <c r="C13878" s="0" t="n">
        <v>28</v>
      </c>
      <c r="D13878" s="0" t="n">
        <v>45</v>
      </c>
      <c r="E13878" s="0" t="n">
        <v>38</v>
      </c>
      <c r="F13878" s="0" t="n">
        <v>35.5</v>
      </c>
      <c r="H13878" s="0" t="n">
        <f aca="false">+(D13878+E13878)/2</f>
        <v>41.5</v>
      </c>
      <c r="I13878" s="0" t="n">
        <f aca="false">+IF(H13878&lt;65,65-H13878,0)</f>
        <v>23.5</v>
      </c>
      <c r="J13878" s="0" t="n">
        <f aca="false">+IF(H13878&gt;$L$12418,H13878-$L$12418,0)</f>
        <v>0</v>
      </c>
      <c r="K13878" s="0" t="n">
        <f aca="false">+I13878+J13878</f>
        <v>23.5</v>
      </c>
      <c r="L13878" s="32"/>
      <c r="M13878" s="14" t="n">
        <f aca="false">+(L$12416/30.25)+($L$12417*K13878)</f>
        <v>642074.635132831</v>
      </c>
      <c r="T13878" s="0"/>
    </row>
    <row r="13879" customFormat="false" ht="12.75" hidden="false" customHeight="false" outlineLevel="0" collapsed="false">
      <c r="A13879" s="0" t="n">
        <v>1998</v>
      </c>
      <c r="B13879" s="0" t="n">
        <v>12</v>
      </c>
      <c r="C13879" s="0" t="n">
        <v>29</v>
      </c>
      <c r="D13879" s="0" t="n">
        <v>40</v>
      </c>
      <c r="E13879" s="0" t="n">
        <v>37</v>
      </c>
      <c r="F13879" s="0" t="n">
        <v>71</v>
      </c>
      <c r="H13879" s="0" t="n">
        <f aca="false">+(D13879+E13879)/2</f>
        <v>38.5</v>
      </c>
      <c r="I13879" s="0" t="n">
        <f aca="false">+IF(H13879&lt;65,65-H13879,0)</f>
        <v>26.5</v>
      </c>
      <c r="J13879" s="0" t="n">
        <f aca="false">+IF(H13879&gt;$L$12418,H13879-$L$12418,0)</f>
        <v>0</v>
      </c>
      <c r="K13879" s="0" t="n">
        <f aca="false">+I13879+J13879</f>
        <v>26.5</v>
      </c>
      <c r="L13879" s="32"/>
      <c r="M13879" s="14" t="n">
        <f aca="false">+(L$12416/30.25)+($L$12417*K13879)</f>
        <v>723558.968944006</v>
      </c>
      <c r="T13879" s="0"/>
    </row>
    <row r="13880" customFormat="false" ht="12.75" hidden="false" customHeight="false" outlineLevel="0" collapsed="false">
      <c r="A13880" s="0" t="n">
        <v>1998</v>
      </c>
      <c r="B13880" s="0" t="n">
        <v>12</v>
      </c>
      <c r="C13880" s="0" t="n">
        <v>30</v>
      </c>
      <c r="D13880" s="0" t="n">
        <v>39</v>
      </c>
      <c r="E13880" s="0" t="n">
        <v>17</v>
      </c>
      <c r="F13880" s="0" t="n">
        <v>0</v>
      </c>
      <c r="H13880" s="0" t="n">
        <f aca="false">+(D13880+E13880)/2</f>
        <v>28</v>
      </c>
      <c r="I13880" s="0" t="n">
        <f aca="false">+IF(H13880&lt;65,65-H13880,0)</f>
        <v>37</v>
      </c>
      <c r="J13880" s="0" t="n">
        <f aca="false">+IF(H13880&gt;$L$12418,H13880-$L$12418,0)</f>
        <v>0</v>
      </c>
      <c r="K13880" s="0" t="n">
        <f aca="false">+I13880+J13880</f>
        <v>37</v>
      </c>
      <c r="L13880" s="32"/>
      <c r="M13880" s="14" t="n">
        <f aca="false">+(L$12416/30.25)+($L$12417*K13880)</f>
        <v>1008754.13728312</v>
      </c>
      <c r="T13880" s="0"/>
    </row>
    <row r="13881" customFormat="false" ht="12.75" hidden="false" customHeight="false" outlineLevel="0" collapsed="false">
      <c r="A13881" s="0" t="n">
        <v>1998</v>
      </c>
      <c r="B13881" s="0" t="n">
        <v>12</v>
      </c>
      <c r="C13881" s="0" t="n">
        <v>31</v>
      </c>
      <c r="D13881" s="0" t="n">
        <v>25</v>
      </c>
      <c r="E13881" s="0" t="n">
        <v>17</v>
      </c>
      <c r="F13881" s="0" t="n">
        <v>0</v>
      </c>
      <c r="H13881" s="0" t="n">
        <f aca="false">+(D13881+E13881)/2</f>
        <v>21</v>
      </c>
      <c r="I13881" s="0" t="n">
        <f aca="false">+IF(H13881&lt;65,65-H13881,0)</f>
        <v>44</v>
      </c>
      <c r="J13881" s="0" t="n">
        <f aca="false">+IF(H13881&gt;$L$12418,H13881-$L$12418,0)</f>
        <v>0</v>
      </c>
      <c r="K13881" s="0" t="n">
        <f aca="false">+I13881+J13881</f>
        <v>44</v>
      </c>
      <c r="L13881" s="32"/>
      <c r="M13881" s="14" t="n">
        <f aca="false">+(L$12416/30.25)+($L$12417*K13881)</f>
        <v>1198884.2495092</v>
      </c>
      <c r="T13881" s="0"/>
    </row>
    <row r="13882" customFormat="false" ht="12.75" hidden="false" customHeight="false" outlineLevel="0" collapsed="false">
      <c r="A13882" s="0" t="n">
        <v>1999</v>
      </c>
      <c r="B13882" s="0" t="n">
        <v>1</v>
      </c>
      <c r="C13882" s="0" t="n">
        <v>1</v>
      </c>
      <c r="D13882" s="0" t="n">
        <v>28</v>
      </c>
      <c r="E13882" s="0" t="n">
        <v>11</v>
      </c>
      <c r="F13882" s="0" t="n">
        <v>0</v>
      </c>
      <c r="H13882" s="0" t="n">
        <f aca="false">+(D13882+E13882)/2</f>
        <v>19.5</v>
      </c>
      <c r="I13882" s="0" t="n">
        <f aca="false">+IF(H13882&lt;65,65-H13882,0)</f>
        <v>45.5</v>
      </c>
      <c r="J13882" s="0" t="n">
        <f aca="false">+IF(H13882&gt;$L$12418,H13882-$L$12418,0)</f>
        <v>0</v>
      </c>
      <c r="K13882" s="0" t="n">
        <f aca="false">+I13882+J13882</f>
        <v>45.5</v>
      </c>
      <c r="L13882" s="32"/>
      <c r="M13882" s="14" t="n">
        <f aca="false">+(L$12416/30.25)+($L$12417*K13882)</f>
        <v>1239626.41641478</v>
      </c>
      <c r="T13882" s="0"/>
    </row>
    <row r="13883" customFormat="false" ht="12.75" hidden="false" customHeight="false" outlineLevel="0" collapsed="false">
      <c r="A13883" s="0" t="n">
        <v>1999</v>
      </c>
      <c r="B13883" s="0" t="n">
        <v>1</v>
      </c>
      <c r="C13883" s="0" t="n">
        <v>2</v>
      </c>
      <c r="D13883" s="0" t="n">
        <v>25</v>
      </c>
      <c r="E13883" s="0" t="n">
        <v>9</v>
      </c>
      <c r="F13883" s="0" t="n">
        <v>0</v>
      </c>
      <c r="H13883" s="0" t="n">
        <f aca="false">+(D13883+E13883)/2</f>
        <v>17</v>
      </c>
      <c r="I13883" s="0" t="n">
        <f aca="false">+IF(H13883&lt;65,65-H13883,0)</f>
        <v>48</v>
      </c>
      <c r="J13883" s="0" t="n">
        <f aca="false">+IF(H13883&gt;$L$12418,H13883-$L$12418,0)</f>
        <v>0</v>
      </c>
      <c r="K13883" s="0" t="n">
        <f aca="false">+I13883+J13883</f>
        <v>48</v>
      </c>
      <c r="L13883" s="32"/>
      <c r="M13883" s="14" t="n">
        <f aca="false">+(L$12416/30.25)+($L$12417*K13883)</f>
        <v>1307530.0279241</v>
      </c>
      <c r="T13883" s="0"/>
    </row>
    <row r="13884" customFormat="false" ht="12.75" hidden="false" customHeight="false" outlineLevel="0" collapsed="false">
      <c r="A13884" s="0" t="n">
        <v>1999</v>
      </c>
      <c r="B13884" s="0" t="n">
        <v>1</v>
      </c>
      <c r="C13884" s="0" t="n">
        <v>3</v>
      </c>
      <c r="D13884" s="0" t="n">
        <v>51</v>
      </c>
      <c r="E13884" s="0" t="n">
        <v>24</v>
      </c>
      <c r="F13884" s="0" t="n">
        <v>242</v>
      </c>
      <c r="H13884" s="0" t="n">
        <f aca="false">+(D13884+E13884)/2</f>
        <v>37.5</v>
      </c>
      <c r="I13884" s="0" t="n">
        <f aca="false">+IF(H13884&lt;65,65-H13884,0)</f>
        <v>27.5</v>
      </c>
      <c r="J13884" s="0" t="n">
        <f aca="false">+IF(H13884&gt;$L$12418,H13884-$L$12418,0)</f>
        <v>0</v>
      </c>
      <c r="K13884" s="0" t="n">
        <f aca="false">+I13884+J13884</f>
        <v>27.5</v>
      </c>
      <c r="L13884" s="32"/>
      <c r="M13884" s="14" t="n">
        <f aca="false">+(L$12416/30.25)+($L$12417*K13884)</f>
        <v>750720.413547731</v>
      </c>
      <c r="T13884" s="0"/>
    </row>
    <row r="13885" customFormat="false" ht="12.75" hidden="false" customHeight="false" outlineLevel="0" collapsed="false">
      <c r="A13885" s="0" t="n">
        <v>1999</v>
      </c>
      <c r="B13885" s="0" t="n">
        <v>1</v>
      </c>
      <c r="C13885" s="0" t="n">
        <v>4</v>
      </c>
      <c r="D13885" s="0" t="n">
        <v>32</v>
      </c>
      <c r="E13885" s="0" t="n">
        <v>20</v>
      </c>
      <c r="F13885" s="0" t="n">
        <v>0</v>
      </c>
      <c r="H13885" s="0" t="n">
        <f aca="false">+(D13885+E13885)/2</f>
        <v>26</v>
      </c>
      <c r="I13885" s="0" t="n">
        <f aca="false">+IF(H13885&lt;65,65-H13885,0)</f>
        <v>39</v>
      </c>
      <c r="J13885" s="0" t="n">
        <f aca="false">+IF(H13885&gt;$L$12418,H13885-$L$12418,0)</f>
        <v>0</v>
      </c>
      <c r="K13885" s="0" t="n">
        <f aca="false">+I13885+J13885</f>
        <v>39</v>
      </c>
      <c r="L13885" s="32"/>
      <c r="M13885" s="14" t="n">
        <f aca="false">+(L$12416/30.25)+($L$12417*K13885)</f>
        <v>1063077.02649057</v>
      </c>
      <c r="T13885" s="0"/>
    </row>
    <row r="13886" customFormat="false" ht="12.75" hidden="false" customHeight="false" outlineLevel="0" collapsed="false">
      <c r="A13886" s="0" t="n">
        <v>1999</v>
      </c>
      <c r="B13886" s="0" t="n">
        <v>1</v>
      </c>
      <c r="C13886" s="0" t="n">
        <v>5</v>
      </c>
      <c r="D13886" s="0" t="n">
        <v>28</v>
      </c>
      <c r="E13886" s="0" t="n">
        <v>17</v>
      </c>
      <c r="F13886" s="0" t="n">
        <v>0</v>
      </c>
      <c r="H13886" s="0" t="n">
        <f aca="false">+(D13886+E13886)/2</f>
        <v>22.5</v>
      </c>
      <c r="I13886" s="0" t="n">
        <f aca="false">+IF(H13886&lt;65,65-H13886,0)</f>
        <v>42.5</v>
      </c>
      <c r="J13886" s="0" t="n">
        <f aca="false">+IF(H13886&gt;$L$12418,H13886-$L$12418,0)</f>
        <v>0</v>
      </c>
      <c r="K13886" s="0" t="n">
        <f aca="false">+I13886+J13886</f>
        <v>42.5</v>
      </c>
      <c r="L13886" s="32"/>
      <c r="M13886" s="14" t="n">
        <f aca="false">+(L$12416/30.25)+($L$12417*K13886)</f>
        <v>1158142.08260361</v>
      </c>
      <c r="T13886" s="0"/>
    </row>
    <row r="13887" customFormat="false" ht="12.75" hidden="false" customHeight="false" outlineLevel="0" collapsed="false">
      <c r="A13887" s="0" t="n">
        <v>1999</v>
      </c>
      <c r="B13887" s="0" t="n">
        <v>1</v>
      </c>
      <c r="C13887" s="0" t="n">
        <v>6</v>
      </c>
      <c r="D13887" s="0" t="n">
        <v>32</v>
      </c>
      <c r="E13887" s="0" t="n">
        <v>19</v>
      </c>
      <c r="F13887" s="0" t="n">
        <v>0</v>
      </c>
      <c r="H13887" s="0" t="n">
        <f aca="false">+(D13887+E13887)/2</f>
        <v>25.5</v>
      </c>
      <c r="I13887" s="0" t="n">
        <f aca="false">+IF(H13887&lt;65,65-H13887,0)</f>
        <v>39.5</v>
      </c>
      <c r="J13887" s="0" t="n">
        <f aca="false">+IF(H13887&gt;$L$12418,H13887-$L$12418,0)</f>
        <v>0</v>
      </c>
      <c r="K13887" s="0" t="n">
        <f aca="false">+I13887+J13887</f>
        <v>39.5</v>
      </c>
      <c r="L13887" s="32"/>
      <c r="M13887" s="14" t="n">
        <f aca="false">+(L$12416/30.25)+($L$12417*K13887)</f>
        <v>1076657.74879243</v>
      </c>
      <c r="T13887" s="0"/>
    </row>
    <row r="13888" customFormat="false" ht="12.75" hidden="false" customHeight="false" outlineLevel="0" collapsed="false">
      <c r="A13888" s="0" t="n">
        <v>1999</v>
      </c>
      <c r="B13888" s="0" t="n">
        <v>1</v>
      </c>
      <c r="C13888" s="0" t="n">
        <v>7</v>
      </c>
      <c r="D13888" s="0" t="n">
        <v>34</v>
      </c>
      <c r="E13888" s="0" t="n">
        <v>23</v>
      </c>
      <c r="F13888" s="0" t="n">
        <v>0</v>
      </c>
      <c r="H13888" s="0" t="n">
        <f aca="false">+(D13888+E13888)/2</f>
        <v>28.5</v>
      </c>
      <c r="I13888" s="0" t="n">
        <f aca="false">+IF(H13888&lt;65,65-H13888,0)</f>
        <v>36.5</v>
      </c>
      <c r="J13888" s="0" t="n">
        <f aca="false">+IF(H13888&gt;$L$12418,H13888-$L$12418,0)</f>
        <v>0</v>
      </c>
      <c r="K13888" s="0" t="n">
        <f aca="false">+I13888+J13888</f>
        <v>36.5</v>
      </c>
      <c r="L13888" s="32"/>
      <c r="M13888" s="14" t="n">
        <f aca="false">+(L$12416/30.25)+($L$12417*K13888)</f>
        <v>995173.414981257</v>
      </c>
      <c r="T13888" s="0"/>
    </row>
    <row r="13889" customFormat="false" ht="12.75" hidden="false" customHeight="false" outlineLevel="0" collapsed="false">
      <c r="A13889" s="0" t="n">
        <v>1999</v>
      </c>
      <c r="B13889" s="0" t="n">
        <v>1</v>
      </c>
      <c r="C13889" s="0" t="n">
        <v>8</v>
      </c>
      <c r="D13889" s="0" t="n">
        <v>38</v>
      </c>
      <c r="E13889" s="0" t="n">
        <v>21</v>
      </c>
      <c r="F13889" s="0" t="n">
        <v>39</v>
      </c>
      <c r="H13889" s="0" t="n">
        <f aca="false">+(D13889+E13889)/2</f>
        <v>29.5</v>
      </c>
      <c r="I13889" s="0" t="n">
        <f aca="false">+IF(H13889&lt;65,65-H13889,0)</f>
        <v>35.5</v>
      </c>
      <c r="J13889" s="0" t="n">
        <f aca="false">+IF(H13889&gt;$L$12418,H13889-$L$12418,0)</f>
        <v>0</v>
      </c>
      <c r="K13889" s="0" t="n">
        <f aca="false">+I13889+J13889</f>
        <v>35.5</v>
      </c>
      <c r="L13889" s="32"/>
      <c r="M13889" s="14" t="n">
        <f aca="false">+(L$12416/30.25)+($L$12417*K13889)</f>
        <v>968011.970377532</v>
      </c>
      <c r="T13889" s="0"/>
    </row>
    <row r="13890" customFormat="false" ht="12.75" hidden="false" customHeight="false" outlineLevel="0" collapsed="false">
      <c r="A13890" s="0" t="n">
        <v>1999</v>
      </c>
      <c r="B13890" s="0" t="n">
        <v>1</v>
      </c>
      <c r="C13890" s="0" t="n">
        <v>9</v>
      </c>
      <c r="D13890" s="0" t="n">
        <v>44</v>
      </c>
      <c r="E13890" s="0" t="n">
        <v>28</v>
      </c>
      <c r="F13890" s="0" t="n">
        <v>56</v>
      </c>
      <c r="H13890" s="0" t="n">
        <f aca="false">+(D13890+E13890)/2</f>
        <v>36</v>
      </c>
      <c r="I13890" s="0" t="n">
        <f aca="false">+IF(H13890&lt;65,65-H13890,0)</f>
        <v>29</v>
      </c>
      <c r="J13890" s="0" t="n">
        <f aca="false">+IF(H13890&gt;$L$12418,H13890-$L$12418,0)</f>
        <v>0</v>
      </c>
      <c r="K13890" s="0" t="n">
        <f aca="false">+I13890+J13890</f>
        <v>29</v>
      </c>
      <c r="L13890" s="32"/>
      <c r="M13890" s="14" t="n">
        <f aca="false">+(L$12416/30.25)+($L$12417*K13890)</f>
        <v>791462.580453319</v>
      </c>
      <c r="T13890" s="0"/>
    </row>
    <row r="13891" customFormat="false" ht="12.75" hidden="false" customHeight="false" outlineLevel="0" collapsed="false">
      <c r="A13891" s="0" t="n">
        <v>1999</v>
      </c>
      <c r="B13891" s="0" t="n">
        <v>1</v>
      </c>
      <c r="C13891" s="0" t="n">
        <v>10</v>
      </c>
      <c r="D13891" s="0" t="n">
        <v>29</v>
      </c>
      <c r="E13891" s="0" t="n">
        <v>23</v>
      </c>
      <c r="F13891" s="0" t="n">
        <v>0</v>
      </c>
      <c r="H13891" s="0" t="n">
        <f aca="false">+(D13891+E13891)/2</f>
        <v>26</v>
      </c>
      <c r="I13891" s="0" t="n">
        <f aca="false">+IF(H13891&lt;65,65-H13891,0)</f>
        <v>39</v>
      </c>
      <c r="J13891" s="0" t="n">
        <f aca="false">+IF(H13891&gt;$L$12418,H13891-$L$12418,0)</f>
        <v>0</v>
      </c>
      <c r="K13891" s="0" t="n">
        <f aca="false">+I13891+J13891</f>
        <v>39</v>
      </c>
      <c r="L13891" s="32"/>
      <c r="M13891" s="14" t="n">
        <f aca="false">+(L$12416/30.25)+($L$12417*K13891)</f>
        <v>1063077.02649057</v>
      </c>
      <c r="T13891" s="0"/>
    </row>
    <row r="13892" customFormat="false" ht="12.75" hidden="false" customHeight="false" outlineLevel="0" collapsed="false">
      <c r="A13892" s="0" t="n">
        <v>1999</v>
      </c>
      <c r="B13892" s="0" t="n">
        <v>1</v>
      </c>
      <c r="C13892" s="0" t="n">
        <v>11</v>
      </c>
      <c r="D13892" s="0" t="n">
        <v>25</v>
      </c>
      <c r="E13892" s="0" t="n">
        <v>20</v>
      </c>
      <c r="F13892" s="0" t="n">
        <v>0</v>
      </c>
      <c r="H13892" s="0" t="n">
        <f aca="false">+(D13892+E13892)/2</f>
        <v>22.5</v>
      </c>
      <c r="I13892" s="0" t="n">
        <f aca="false">+IF(H13892&lt;65,65-H13892,0)</f>
        <v>42.5</v>
      </c>
      <c r="J13892" s="0" t="n">
        <f aca="false">+IF(H13892&gt;$L$12418,H13892-$L$12418,0)</f>
        <v>0</v>
      </c>
      <c r="K13892" s="0" t="n">
        <f aca="false">+I13892+J13892</f>
        <v>42.5</v>
      </c>
      <c r="L13892" s="32"/>
      <c r="M13892" s="14" t="n">
        <f aca="false">+(L$12416/30.25)+($L$12417*K13892)</f>
        <v>1158142.08260361</v>
      </c>
      <c r="T13892" s="0"/>
    </row>
    <row r="13893" customFormat="false" ht="12.75" hidden="false" customHeight="false" outlineLevel="0" collapsed="false">
      <c r="A13893" s="0" t="n">
        <v>1999</v>
      </c>
      <c r="B13893" s="0" t="n">
        <v>1</v>
      </c>
      <c r="C13893" s="0" t="n">
        <v>12</v>
      </c>
      <c r="D13893" s="0" t="n">
        <v>50</v>
      </c>
      <c r="E13893" s="0" t="n">
        <v>25</v>
      </c>
      <c r="F13893" s="0" t="n">
        <v>0</v>
      </c>
      <c r="H13893" s="0" t="n">
        <f aca="false">+(D13893+E13893)/2</f>
        <v>37.5</v>
      </c>
      <c r="I13893" s="0" t="n">
        <f aca="false">+IF(H13893&lt;65,65-H13893,0)</f>
        <v>27.5</v>
      </c>
      <c r="J13893" s="0" t="n">
        <f aca="false">+IF(H13893&gt;$L$12418,H13893-$L$12418,0)</f>
        <v>0</v>
      </c>
      <c r="K13893" s="0" t="n">
        <f aca="false">+I13893+J13893</f>
        <v>27.5</v>
      </c>
      <c r="L13893" s="32"/>
      <c r="M13893" s="14" t="n">
        <f aca="false">+(L$12416/30.25)+($L$12417*K13893)</f>
        <v>750720.413547731</v>
      </c>
      <c r="T13893" s="0"/>
    </row>
    <row r="13894" customFormat="false" ht="12.75" hidden="false" customHeight="false" outlineLevel="0" collapsed="false">
      <c r="A13894" s="0" t="n">
        <v>1999</v>
      </c>
      <c r="B13894" s="0" t="n">
        <v>1</v>
      </c>
      <c r="C13894" s="0" t="n">
        <v>13</v>
      </c>
      <c r="D13894" s="0" t="n">
        <v>51</v>
      </c>
      <c r="E13894" s="0" t="n">
        <v>21</v>
      </c>
      <c r="F13894" s="0" t="n">
        <v>5</v>
      </c>
      <c r="H13894" s="0" t="n">
        <f aca="false">+(D13894+E13894)/2</f>
        <v>36</v>
      </c>
      <c r="I13894" s="0" t="n">
        <f aca="false">+IF(H13894&lt;65,65-H13894,0)</f>
        <v>29</v>
      </c>
      <c r="J13894" s="0" t="n">
        <f aca="false">+IF(H13894&gt;$L$12418,H13894-$L$12418,0)</f>
        <v>0</v>
      </c>
      <c r="K13894" s="0" t="n">
        <f aca="false">+I13894+J13894</f>
        <v>29</v>
      </c>
      <c r="L13894" s="32"/>
      <c r="M13894" s="14" t="n">
        <f aca="false">+(L$12416/30.25)+($L$12417*K13894)</f>
        <v>791462.580453319</v>
      </c>
      <c r="T13894" s="0"/>
    </row>
    <row r="13895" customFormat="false" ht="12.75" hidden="false" customHeight="false" outlineLevel="0" collapsed="false">
      <c r="A13895" s="0" t="n">
        <v>1999</v>
      </c>
      <c r="B13895" s="0" t="n">
        <v>1</v>
      </c>
      <c r="C13895" s="0" t="n">
        <v>14</v>
      </c>
      <c r="D13895" s="0" t="n">
        <v>22</v>
      </c>
      <c r="E13895" s="0" t="n">
        <v>15</v>
      </c>
      <c r="F13895" s="0" t="n">
        <v>20</v>
      </c>
      <c r="H13895" s="0" t="n">
        <f aca="false">+(D13895+E13895)/2</f>
        <v>18.5</v>
      </c>
      <c r="I13895" s="0" t="n">
        <f aca="false">+IF(H13895&lt;65,65-H13895,0)</f>
        <v>46.5</v>
      </c>
      <c r="J13895" s="0" t="n">
        <f aca="false">+IF(H13895&gt;$L$12418,H13895-$L$12418,0)</f>
        <v>0</v>
      </c>
      <c r="K13895" s="0" t="n">
        <f aca="false">+I13895+J13895</f>
        <v>46.5</v>
      </c>
      <c r="L13895" s="32"/>
      <c r="M13895" s="14" t="n">
        <f aca="false">+(L$12416/30.25)+($L$12417*K13895)</f>
        <v>1266787.86101851</v>
      </c>
      <c r="T13895" s="0"/>
    </row>
    <row r="13896" customFormat="false" ht="12.75" hidden="false" customHeight="false" outlineLevel="0" collapsed="false">
      <c r="A13896" s="0" t="n">
        <v>1999</v>
      </c>
      <c r="B13896" s="0" t="n">
        <v>1</v>
      </c>
      <c r="C13896" s="0" t="n">
        <v>15</v>
      </c>
      <c r="D13896" s="0" t="n">
        <v>37</v>
      </c>
      <c r="E13896" s="0" t="n">
        <v>22</v>
      </c>
      <c r="F13896" s="0" t="n">
        <v>96</v>
      </c>
      <c r="H13896" s="0" t="n">
        <f aca="false">+(D13896+E13896)/2</f>
        <v>29.5</v>
      </c>
      <c r="I13896" s="0" t="n">
        <f aca="false">+IF(H13896&lt;65,65-H13896,0)</f>
        <v>35.5</v>
      </c>
      <c r="J13896" s="0" t="n">
        <f aca="false">+IF(H13896&gt;$L$12418,H13896-$L$12418,0)</f>
        <v>0</v>
      </c>
      <c r="K13896" s="0" t="n">
        <f aca="false">+I13896+J13896</f>
        <v>35.5</v>
      </c>
      <c r="L13896" s="32"/>
      <c r="M13896" s="14" t="n">
        <f aca="false">+(L$12416/30.25)+($L$12417*K13896)</f>
        <v>968011.970377532</v>
      </c>
      <c r="T13896" s="0"/>
    </row>
    <row r="13897" customFormat="false" ht="12.75" hidden="false" customHeight="false" outlineLevel="0" collapsed="false">
      <c r="A13897" s="0" t="n">
        <v>1999</v>
      </c>
      <c r="B13897" s="0" t="n">
        <v>1</v>
      </c>
      <c r="C13897" s="0" t="n">
        <v>16</v>
      </c>
      <c r="D13897" s="0" t="n">
        <v>45</v>
      </c>
      <c r="E13897" s="0" t="n">
        <v>22</v>
      </c>
      <c r="F13897" s="0" t="n">
        <v>0</v>
      </c>
      <c r="H13897" s="0" t="n">
        <f aca="false">+(D13897+E13897)/2</f>
        <v>33.5</v>
      </c>
      <c r="I13897" s="0" t="n">
        <f aca="false">+IF(H13897&lt;65,65-H13897,0)</f>
        <v>31.5</v>
      </c>
      <c r="J13897" s="0" t="n">
        <f aca="false">+IF(H13897&gt;$L$12418,H13897-$L$12418,0)</f>
        <v>0</v>
      </c>
      <c r="K13897" s="0" t="n">
        <f aca="false">+I13897+J13897</f>
        <v>31.5</v>
      </c>
      <c r="L13897" s="32"/>
      <c r="M13897" s="14" t="n">
        <f aca="false">+(L$12416/30.25)+($L$12417*K13897)</f>
        <v>859366.191962632</v>
      </c>
      <c r="T13897" s="0"/>
    </row>
    <row r="13898" customFormat="false" ht="12.75" hidden="false" customHeight="false" outlineLevel="0" collapsed="false">
      <c r="A13898" s="0" t="n">
        <v>1999</v>
      </c>
      <c r="B13898" s="0" t="n">
        <v>1</v>
      </c>
      <c r="C13898" s="0" t="n">
        <v>17</v>
      </c>
      <c r="D13898" s="0" t="n">
        <v>53</v>
      </c>
      <c r="E13898" s="0" t="n">
        <v>39</v>
      </c>
      <c r="F13898" s="0" t="n">
        <v>0</v>
      </c>
      <c r="H13898" s="0" t="n">
        <f aca="false">+(D13898+E13898)/2</f>
        <v>46</v>
      </c>
      <c r="I13898" s="0" t="n">
        <f aca="false">+IF(H13898&lt;65,65-H13898,0)</f>
        <v>19</v>
      </c>
      <c r="J13898" s="0" t="n">
        <f aca="false">+IF(H13898&gt;$L$12418,H13898-$L$12418,0)</f>
        <v>0</v>
      </c>
      <c r="K13898" s="0" t="n">
        <f aca="false">+I13898+J13898</f>
        <v>19</v>
      </c>
      <c r="L13898" s="32"/>
      <c r="M13898" s="14" t="n">
        <f aca="false">+(L$12416/30.25)+($L$12417*K13898)</f>
        <v>519848.134416068</v>
      </c>
      <c r="T13898" s="0"/>
    </row>
    <row r="13899" customFormat="false" ht="12.75" hidden="false" customHeight="false" outlineLevel="0" collapsed="false">
      <c r="A13899" s="0" t="n">
        <v>1999</v>
      </c>
      <c r="B13899" s="0" t="n">
        <v>1</v>
      </c>
      <c r="C13899" s="0" t="n">
        <v>18</v>
      </c>
      <c r="D13899" s="0" t="n">
        <v>55</v>
      </c>
      <c r="E13899" s="0" t="n">
        <v>38</v>
      </c>
      <c r="F13899" s="0" t="n">
        <v>97</v>
      </c>
      <c r="H13899" s="0" t="n">
        <f aca="false">+(D13899+E13899)/2</f>
        <v>46.5</v>
      </c>
      <c r="I13899" s="0" t="n">
        <f aca="false">+IF(H13899&lt;65,65-H13899,0)</f>
        <v>18.5</v>
      </c>
      <c r="J13899" s="0" t="n">
        <f aca="false">+IF(H13899&gt;$L$12418,H13899-$L$12418,0)</f>
        <v>0</v>
      </c>
      <c r="K13899" s="0" t="n">
        <f aca="false">+I13899+J13899</f>
        <v>18.5</v>
      </c>
      <c r="L13899" s="32"/>
      <c r="M13899" s="14" t="n">
        <f aca="false">+(L$12416/30.25)+($L$12417*K13899)</f>
        <v>506267.412114206</v>
      </c>
      <c r="T13899" s="0"/>
    </row>
    <row r="13900" customFormat="false" ht="12.75" hidden="false" customHeight="false" outlineLevel="0" collapsed="false">
      <c r="A13900" s="0" t="n">
        <v>1999</v>
      </c>
      <c r="B13900" s="0" t="n">
        <v>1</v>
      </c>
      <c r="C13900" s="0" t="n">
        <v>19</v>
      </c>
      <c r="D13900" s="0" t="n">
        <v>49</v>
      </c>
      <c r="E13900" s="0" t="n">
        <v>39</v>
      </c>
      <c r="F13900" s="0" t="n">
        <v>0</v>
      </c>
      <c r="H13900" s="0" t="n">
        <f aca="false">+(D13900+E13900)/2</f>
        <v>44</v>
      </c>
      <c r="I13900" s="0" t="n">
        <f aca="false">+IF(H13900&lt;65,65-H13900,0)</f>
        <v>21</v>
      </c>
      <c r="J13900" s="0" t="n">
        <f aca="false">+IF(H13900&gt;$L$12418,H13900-$L$12418,0)</f>
        <v>0</v>
      </c>
      <c r="K13900" s="0" t="n">
        <f aca="false">+I13900+J13900</f>
        <v>21</v>
      </c>
      <c r="L13900" s="32"/>
      <c r="M13900" s="14" t="n">
        <f aca="false">+(L$12416/30.25)+($L$12417*K13900)</f>
        <v>574171.023623518</v>
      </c>
      <c r="T13900" s="0"/>
    </row>
    <row r="13901" customFormat="false" ht="12.75" hidden="false" customHeight="false" outlineLevel="0" collapsed="false">
      <c r="A13901" s="0" t="n">
        <v>1999</v>
      </c>
      <c r="B13901" s="0" t="n">
        <v>1</v>
      </c>
      <c r="C13901" s="0" t="n">
        <v>20</v>
      </c>
      <c r="D13901" s="0" t="n">
        <v>47</v>
      </c>
      <c r="E13901" s="0" t="n">
        <v>37</v>
      </c>
      <c r="F13901" s="0" t="n">
        <v>0</v>
      </c>
      <c r="H13901" s="0" t="n">
        <f aca="false">+(D13901+E13901)/2</f>
        <v>42</v>
      </c>
      <c r="I13901" s="0" t="n">
        <f aca="false">+IF(H13901&lt;65,65-H13901,0)</f>
        <v>23</v>
      </c>
      <c r="J13901" s="0" t="n">
        <f aca="false">+IF(H13901&gt;$L$12418,H13901-$L$12418,0)</f>
        <v>0</v>
      </c>
      <c r="K13901" s="0" t="n">
        <f aca="false">+I13901+J13901</f>
        <v>23</v>
      </c>
      <c r="L13901" s="32"/>
      <c r="M13901" s="14" t="n">
        <f aca="false">+(L$12416/30.25)+($L$12417*K13901)</f>
        <v>628493.912830969</v>
      </c>
      <c r="T13901" s="0"/>
    </row>
    <row r="13902" customFormat="false" ht="12.75" hidden="false" customHeight="false" outlineLevel="0" collapsed="false">
      <c r="A13902" s="0" t="n">
        <v>1999</v>
      </c>
      <c r="B13902" s="0" t="n">
        <v>1</v>
      </c>
      <c r="C13902" s="0" t="n">
        <v>21</v>
      </c>
      <c r="D13902" s="0" t="n">
        <v>47</v>
      </c>
      <c r="E13902" s="0" t="n">
        <v>35</v>
      </c>
      <c r="F13902" s="0" t="n">
        <v>13</v>
      </c>
      <c r="H13902" s="0" t="n">
        <f aca="false">+(D13902+E13902)/2</f>
        <v>41</v>
      </c>
      <c r="I13902" s="0" t="n">
        <f aca="false">+IF(H13902&lt;65,65-H13902,0)</f>
        <v>24</v>
      </c>
      <c r="J13902" s="0" t="n">
        <f aca="false">+IF(H13902&gt;$L$12418,H13902-$L$12418,0)</f>
        <v>0</v>
      </c>
      <c r="K13902" s="0" t="n">
        <f aca="false">+I13902+J13902</f>
        <v>24</v>
      </c>
      <c r="L13902" s="32"/>
      <c r="M13902" s="14" t="n">
        <f aca="false">+(L$12416/30.25)+($L$12417*K13902)</f>
        <v>655655.357434694</v>
      </c>
      <c r="T13902" s="0"/>
    </row>
    <row r="13903" customFormat="false" ht="12.75" hidden="false" customHeight="false" outlineLevel="0" collapsed="false">
      <c r="A13903" s="0" t="n">
        <v>1999</v>
      </c>
      <c r="B13903" s="0" t="n">
        <v>1</v>
      </c>
      <c r="C13903" s="0" t="n">
        <v>22</v>
      </c>
      <c r="D13903" s="0" t="n">
        <v>42</v>
      </c>
      <c r="E13903" s="0" t="n">
        <v>39</v>
      </c>
      <c r="F13903" s="0" t="n">
        <v>4</v>
      </c>
      <c r="H13903" s="0" t="n">
        <f aca="false">+(D13903+E13903)/2</f>
        <v>40.5</v>
      </c>
      <c r="I13903" s="0" t="n">
        <f aca="false">+IF(H13903&lt;65,65-H13903,0)</f>
        <v>24.5</v>
      </c>
      <c r="J13903" s="0" t="n">
        <f aca="false">+IF(H13903&gt;$L$12418,H13903-$L$12418,0)</f>
        <v>0</v>
      </c>
      <c r="K13903" s="0" t="n">
        <f aca="false">+I13903+J13903</f>
        <v>24.5</v>
      </c>
      <c r="L13903" s="32"/>
      <c r="M13903" s="14" t="n">
        <f aca="false">+(L$12416/30.25)+($L$12417*K13903)</f>
        <v>669236.079736556</v>
      </c>
      <c r="T13903" s="0"/>
    </row>
    <row r="13904" customFormat="false" ht="12.75" hidden="false" customHeight="false" outlineLevel="0" collapsed="false">
      <c r="A13904" s="0" t="n">
        <v>1999</v>
      </c>
      <c r="B13904" s="0" t="n">
        <v>1</v>
      </c>
      <c r="C13904" s="0" t="n">
        <v>23</v>
      </c>
      <c r="D13904" s="0" t="n">
        <v>56</v>
      </c>
      <c r="E13904" s="0" t="n">
        <v>39</v>
      </c>
      <c r="F13904" s="0" t="n">
        <v>10</v>
      </c>
      <c r="H13904" s="0" t="n">
        <f aca="false">+(D13904+E13904)/2</f>
        <v>47.5</v>
      </c>
      <c r="I13904" s="0" t="n">
        <f aca="false">+IF(H13904&lt;65,65-H13904,0)</f>
        <v>17.5</v>
      </c>
      <c r="J13904" s="0" t="n">
        <f aca="false">+IF(H13904&gt;$L$12418,H13904-$L$12418,0)</f>
        <v>0</v>
      </c>
      <c r="K13904" s="0" t="n">
        <f aca="false">+I13904+J13904</f>
        <v>17.5</v>
      </c>
      <c r="L13904" s="32"/>
      <c r="M13904" s="14" t="n">
        <f aca="false">+(L$12416/30.25)+($L$12417*K13904)</f>
        <v>479105.967510481</v>
      </c>
      <c r="T13904" s="0"/>
    </row>
    <row r="13905" customFormat="false" ht="12.75" hidden="false" customHeight="false" outlineLevel="0" collapsed="false">
      <c r="A13905" s="0" t="n">
        <v>1999</v>
      </c>
      <c r="B13905" s="0" t="n">
        <v>1</v>
      </c>
      <c r="C13905" s="0" t="n">
        <v>24</v>
      </c>
      <c r="D13905" s="0" t="n">
        <v>60</v>
      </c>
      <c r="E13905" s="0" t="n">
        <v>41</v>
      </c>
      <c r="F13905" s="0" t="n">
        <v>103</v>
      </c>
      <c r="H13905" s="0" t="n">
        <f aca="false">+(D13905+E13905)/2</f>
        <v>50.5</v>
      </c>
      <c r="I13905" s="0" t="n">
        <f aca="false">+IF(H13905&lt;65,65-H13905,0)</f>
        <v>14.5</v>
      </c>
      <c r="J13905" s="0" t="n">
        <f aca="false">+IF(H13905&gt;$L$12418,H13905-$L$12418,0)</f>
        <v>0</v>
      </c>
      <c r="K13905" s="0" t="n">
        <f aca="false">+I13905+J13905</f>
        <v>14.5</v>
      </c>
      <c r="L13905" s="32"/>
      <c r="M13905" s="14" t="n">
        <f aca="false">+(L$12416/30.25)+($L$12417*K13905)</f>
        <v>397621.633699305</v>
      </c>
      <c r="T13905" s="0"/>
    </row>
    <row r="13906" customFormat="false" ht="12.75" hidden="false" customHeight="false" outlineLevel="0" collapsed="false">
      <c r="A13906" s="0" t="n">
        <v>1999</v>
      </c>
      <c r="B13906" s="0" t="n">
        <v>1</v>
      </c>
      <c r="C13906" s="0" t="n">
        <v>25</v>
      </c>
      <c r="D13906" s="0" t="n">
        <v>41</v>
      </c>
      <c r="E13906" s="0" t="n">
        <v>34</v>
      </c>
      <c r="F13906" s="0" t="n">
        <v>14</v>
      </c>
      <c r="H13906" s="0" t="n">
        <f aca="false">+(D13906+E13906)/2</f>
        <v>37.5</v>
      </c>
      <c r="I13906" s="0" t="n">
        <f aca="false">+IF(H13906&lt;65,65-H13906,0)</f>
        <v>27.5</v>
      </c>
      <c r="J13906" s="0" t="n">
        <f aca="false">+IF(H13906&gt;$L$12418,H13906-$L$12418,0)</f>
        <v>0</v>
      </c>
      <c r="K13906" s="0" t="n">
        <f aca="false">+I13906+J13906</f>
        <v>27.5</v>
      </c>
      <c r="L13906" s="32"/>
      <c r="M13906" s="14" t="n">
        <f aca="false">+(L$12416/30.25)+($L$12417*K13906)</f>
        <v>750720.413547731</v>
      </c>
      <c r="T13906" s="0"/>
    </row>
    <row r="13907" customFormat="false" ht="12.75" hidden="false" customHeight="false" outlineLevel="0" collapsed="false">
      <c r="A13907" s="0" t="n">
        <v>1999</v>
      </c>
      <c r="B13907" s="0" t="n">
        <v>1</v>
      </c>
      <c r="C13907" s="0" t="n">
        <v>26</v>
      </c>
      <c r="D13907" s="0" t="n">
        <v>42</v>
      </c>
      <c r="E13907" s="0" t="n">
        <v>31</v>
      </c>
      <c r="F13907" s="0" t="n">
        <v>0</v>
      </c>
      <c r="H13907" s="0" t="n">
        <f aca="false">+(D13907+E13907)/2</f>
        <v>36.5</v>
      </c>
      <c r="I13907" s="0" t="n">
        <f aca="false">+IF(H13907&lt;65,65-H13907,0)</f>
        <v>28.5</v>
      </c>
      <c r="J13907" s="0" t="n">
        <f aca="false">+IF(H13907&gt;$L$12418,H13907-$L$12418,0)</f>
        <v>0</v>
      </c>
      <c r="K13907" s="0" t="n">
        <f aca="false">+I13907+J13907</f>
        <v>28.5</v>
      </c>
      <c r="L13907" s="32"/>
      <c r="M13907" s="14" t="n">
        <f aca="false">+(L$12416/30.25)+($L$12417*K13907)</f>
        <v>777881.858151457</v>
      </c>
      <c r="T13907" s="0"/>
    </row>
    <row r="13908" customFormat="false" ht="12.75" hidden="false" customHeight="false" outlineLevel="0" collapsed="false">
      <c r="A13908" s="0" t="n">
        <v>1999</v>
      </c>
      <c r="B13908" s="0" t="n">
        <v>1</v>
      </c>
      <c r="C13908" s="0" t="n">
        <v>27</v>
      </c>
      <c r="D13908" s="0" t="n">
        <v>49</v>
      </c>
      <c r="E13908" s="0" t="n">
        <v>35</v>
      </c>
      <c r="F13908" s="0" t="n">
        <v>2</v>
      </c>
      <c r="H13908" s="0" t="n">
        <f aca="false">+(D13908+E13908)/2</f>
        <v>42</v>
      </c>
      <c r="I13908" s="0" t="n">
        <f aca="false">+IF(H13908&lt;65,65-H13908,0)</f>
        <v>23</v>
      </c>
      <c r="J13908" s="0" t="n">
        <f aca="false">+IF(H13908&gt;$L$12418,H13908-$L$12418,0)</f>
        <v>0</v>
      </c>
      <c r="K13908" s="0" t="n">
        <f aca="false">+I13908+J13908</f>
        <v>23</v>
      </c>
      <c r="L13908" s="32"/>
      <c r="M13908" s="14" t="n">
        <f aca="false">+(L$12416/30.25)+($L$12417*K13908)</f>
        <v>628493.912830969</v>
      </c>
      <c r="T13908" s="0"/>
    </row>
    <row r="13909" customFormat="false" ht="12.75" hidden="false" customHeight="false" outlineLevel="0" collapsed="false">
      <c r="A13909" s="0" t="n">
        <v>1999</v>
      </c>
      <c r="B13909" s="0" t="n">
        <v>1</v>
      </c>
      <c r="C13909" s="0" t="n">
        <v>28</v>
      </c>
      <c r="D13909" s="0" t="n">
        <v>42</v>
      </c>
      <c r="E13909" s="0" t="n">
        <v>37</v>
      </c>
      <c r="F13909" s="0" t="n">
        <v>1.5</v>
      </c>
      <c r="H13909" s="0" t="n">
        <f aca="false">+(D13909+E13909)/2</f>
        <v>39.5</v>
      </c>
      <c r="I13909" s="0" t="n">
        <f aca="false">+IF(H13909&lt;65,65-H13909,0)</f>
        <v>25.5</v>
      </c>
      <c r="J13909" s="0" t="n">
        <f aca="false">+IF(H13909&gt;$L$12418,H13909-$L$12418,0)</f>
        <v>0</v>
      </c>
      <c r="K13909" s="0" t="n">
        <f aca="false">+I13909+J13909</f>
        <v>25.5</v>
      </c>
      <c r="L13909" s="32"/>
      <c r="M13909" s="14" t="n">
        <f aca="false">+(L$12416/30.25)+($L$12417*K13909)</f>
        <v>696397.524340281</v>
      </c>
      <c r="T13909" s="0"/>
    </row>
    <row r="13910" customFormat="false" ht="12.75" hidden="false" customHeight="false" outlineLevel="0" collapsed="false">
      <c r="A13910" s="0" t="n">
        <v>1999</v>
      </c>
      <c r="B13910" s="0" t="n">
        <v>1</v>
      </c>
      <c r="C13910" s="0" t="n">
        <v>29</v>
      </c>
      <c r="D13910" s="0" t="n">
        <v>40</v>
      </c>
      <c r="E13910" s="0" t="n">
        <v>30</v>
      </c>
      <c r="F13910" s="0" t="n">
        <v>1</v>
      </c>
      <c r="H13910" s="0" t="n">
        <f aca="false">+(D13910+E13910)/2</f>
        <v>35</v>
      </c>
      <c r="I13910" s="0" t="n">
        <f aca="false">+IF(H13910&lt;65,65-H13910,0)</f>
        <v>30</v>
      </c>
      <c r="J13910" s="0" t="n">
        <f aca="false">+IF(H13910&gt;$L$12418,H13910-$L$12418,0)</f>
        <v>0</v>
      </c>
      <c r="K13910" s="0" t="n">
        <f aca="false">+I13910+J13910</f>
        <v>30</v>
      </c>
      <c r="L13910" s="32"/>
      <c r="M13910" s="14" t="n">
        <f aca="false">+(L$12416/30.25)+($L$12417*K13910)</f>
        <v>818624.025057044</v>
      </c>
      <c r="T13910" s="0"/>
    </row>
    <row r="13911" customFormat="false" ht="12.75" hidden="false" customHeight="false" outlineLevel="0" collapsed="false">
      <c r="A13911" s="0" t="n">
        <v>1999</v>
      </c>
      <c r="B13911" s="0" t="n">
        <v>1</v>
      </c>
      <c r="C13911" s="0" t="n">
        <v>30</v>
      </c>
      <c r="D13911" s="0" t="n">
        <v>39</v>
      </c>
      <c r="E13911" s="0" t="n">
        <v>25</v>
      </c>
      <c r="F13911" s="0" t="n">
        <v>0</v>
      </c>
      <c r="H13911" s="0" t="n">
        <f aca="false">+(D13911+E13911)/2</f>
        <v>32</v>
      </c>
      <c r="I13911" s="0" t="n">
        <f aca="false">+IF(H13911&lt;65,65-H13911,0)</f>
        <v>33</v>
      </c>
      <c r="J13911" s="0" t="n">
        <f aca="false">+IF(H13911&gt;$L$12418,H13911-$L$12418,0)</f>
        <v>0</v>
      </c>
      <c r="K13911" s="0" t="n">
        <f aca="false">+I13911+J13911</f>
        <v>33</v>
      </c>
      <c r="L13911" s="32"/>
      <c r="M13911" s="14" t="n">
        <f aca="false">+(L$12416/30.25)+($L$12417*K13911)</f>
        <v>900108.358868219</v>
      </c>
      <c r="T13911" s="0"/>
    </row>
    <row r="13912" customFormat="false" ht="12.75" hidden="false" customHeight="false" outlineLevel="0" collapsed="false">
      <c r="A13912" s="0" t="n">
        <v>1999</v>
      </c>
      <c r="B13912" s="0" t="n">
        <v>1</v>
      </c>
      <c r="C13912" s="0" t="n">
        <v>31</v>
      </c>
      <c r="D13912" s="0" t="n">
        <v>32</v>
      </c>
      <c r="E13912" s="0" t="n">
        <v>18</v>
      </c>
      <c r="F13912" s="0" t="n">
        <v>0</v>
      </c>
      <c r="H13912" s="0" t="n">
        <f aca="false">+(D13912+E13912)/2</f>
        <v>25</v>
      </c>
      <c r="I13912" s="0" t="n">
        <f aca="false">+IF(H13912&lt;65,65-H13912,0)</f>
        <v>40</v>
      </c>
      <c r="J13912" s="0" t="n">
        <f aca="false">+IF(H13912&gt;$L$12418,H13912-$L$12418,0)</f>
        <v>0</v>
      </c>
      <c r="K13912" s="0" t="n">
        <f aca="false">+I13912+J13912</f>
        <v>40</v>
      </c>
      <c r="L13912" s="32"/>
      <c r="M13912" s="14" t="n">
        <f aca="false">+(L$12416/30.25)+($L$12417*K13912)</f>
        <v>1090238.4710943</v>
      </c>
      <c r="T13912" s="0"/>
    </row>
    <row r="13913" customFormat="false" ht="12.75" hidden="false" customHeight="false" outlineLevel="0" collapsed="false">
      <c r="A13913" s="0" t="n">
        <v>1999</v>
      </c>
      <c r="B13913" s="0" t="n">
        <v>2</v>
      </c>
      <c r="C13913" s="0" t="n">
        <v>1</v>
      </c>
      <c r="D13913" s="0" t="n">
        <v>44</v>
      </c>
      <c r="E13913" s="0" t="n">
        <v>26</v>
      </c>
      <c r="F13913" s="0" t="n">
        <v>0</v>
      </c>
      <c r="H13913" s="0" t="n">
        <f aca="false">+(D13913+E13913)/2</f>
        <v>35</v>
      </c>
      <c r="I13913" s="0" t="n">
        <f aca="false">+IF(H13913&lt;65,65-H13913,0)</f>
        <v>30</v>
      </c>
      <c r="J13913" s="0" t="n">
        <f aca="false">+IF(H13913&gt;$L$12418,H13913-$L$12418,0)</f>
        <v>0</v>
      </c>
      <c r="K13913" s="0" t="n">
        <f aca="false">+I13913+J13913</f>
        <v>30</v>
      </c>
      <c r="L13913" s="32"/>
      <c r="M13913" s="14" t="n">
        <f aca="false">+(L$12416/30.25)+($L$12417*K13913)</f>
        <v>818624.025057044</v>
      </c>
      <c r="T13913" s="0"/>
    </row>
    <row r="13914" customFormat="false" ht="12.75" hidden="false" customHeight="false" outlineLevel="0" collapsed="false">
      <c r="A13914" s="0" t="n">
        <v>1999</v>
      </c>
      <c r="B13914" s="0" t="n">
        <v>2</v>
      </c>
      <c r="C13914" s="0" t="n">
        <v>2</v>
      </c>
      <c r="D13914" s="0" t="n">
        <v>56</v>
      </c>
      <c r="E13914" s="0" t="n">
        <v>40</v>
      </c>
      <c r="F13914" s="0" t="n">
        <v>115</v>
      </c>
      <c r="H13914" s="0" t="n">
        <f aca="false">+(D13914+E13914)/2</f>
        <v>48</v>
      </c>
      <c r="I13914" s="0" t="n">
        <f aca="false">+IF(H13914&lt;65,65-H13914,0)</f>
        <v>17</v>
      </c>
      <c r="J13914" s="0" t="n">
        <f aca="false">+IF(H13914&gt;$L$12418,H13914-$L$12418,0)</f>
        <v>0</v>
      </c>
      <c r="K13914" s="0" t="n">
        <f aca="false">+I13914+J13914</f>
        <v>17</v>
      </c>
      <c r="L13914" s="32"/>
      <c r="M13914" s="14" t="n">
        <f aca="false">+(L$12416/30.25)+($L$12417*K13914)</f>
        <v>465525.245208618</v>
      </c>
      <c r="T13914" s="0"/>
    </row>
    <row r="13915" customFormat="false" ht="12.75" hidden="false" customHeight="false" outlineLevel="0" collapsed="false">
      <c r="A13915" s="0" t="n">
        <v>1999</v>
      </c>
      <c r="B13915" s="0" t="n">
        <v>2</v>
      </c>
      <c r="C13915" s="0" t="n">
        <v>3</v>
      </c>
      <c r="D13915" s="0" t="n">
        <v>55</v>
      </c>
      <c r="E13915" s="0" t="n">
        <v>46</v>
      </c>
      <c r="F13915" s="0" t="n">
        <v>0</v>
      </c>
      <c r="H13915" s="0" t="n">
        <f aca="false">+(D13915+E13915)/2</f>
        <v>50.5</v>
      </c>
      <c r="I13915" s="0" t="n">
        <f aca="false">+IF(H13915&lt;65,65-H13915,0)</f>
        <v>14.5</v>
      </c>
      <c r="J13915" s="0" t="n">
        <f aca="false">+IF(H13915&gt;$L$12418,H13915-$L$12418,0)</f>
        <v>0</v>
      </c>
      <c r="K13915" s="0" t="n">
        <f aca="false">+I13915+J13915</f>
        <v>14.5</v>
      </c>
      <c r="L13915" s="32"/>
      <c r="M13915" s="14" t="n">
        <f aca="false">+(L$12416/30.25)+($L$12417*K13915)</f>
        <v>397621.633699305</v>
      </c>
      <c r="T13915" s="0"/>
    </row>
    <row r="13916" customFormat="false" ht="12.75" hidden="false" customHeight="false" outlineLevel="0" collapsed="false">
      <c r="A13916" s="0" t="n">
        <v>1999</v>
      </c>
      <c r="B13916" s="0" t="n">
        <v>2</v>
      </c>
      <c r="C13916" s="0" t="n">
        <v>4</v>
      </c>
      <c r="D13916" s="0" t="n">
        <v>50</v>
      </c>
      <c r="E13916" s="0" t="n">
        <v>40</v>
      </c>
      <c r="F13916" s="0" t="n">
        <v>1</v>
      </c>
      <c r="H13916" s="0" t="n">
        <f aca="false">+(D13916+E13916)/2</f>
        <v>45</v>
      </c>
      <c r="I13916" s="0" t="n">
        <f aca="false">+IF(H13916&lt;65,65-H13916,0)</f>
        <v>20</v>
      </c>
      <c r="J13916" s="0" t="n">
        <f aca="false">+IF(H13916&gt;$L$12418,H13916-$L$12418,0)</f>
        <v>0</v>
      </c>
      <c r="K13916" s="0" t="n">
        <f aca="false">+I13916+J13916</f>
        <v>20</v>
      </c>
      <c r="L13916" s="32"/>
      <c r="M13916" s="14" t="n">
        <f aca="false">+(L$12416/30.25)+($L$12417*K13916)</f>
        <v>547009.579019793</v>
      </c>
      <c r="T13916" s="0"/>
    </row>
    <row r="13917" customFormat="false" ht="12.75" hidden="false" customHeight="false" outlineLevel="0" collapsed="false">
      <c r="A13917" s="0" t="n">
        <v>1999</v>
      </c>
      <c r="B13917" s="0" t="n">
        <v>2</v>
      </c>
      <c r="C13917" s="0" t="n">
        <v>5</v>
      </c>
      <c r="D13917" s="0" t="n">
        <v>47</v>
      </c>
      <c r="E13917" s="0" t="n">
        <v>34</v>
      </c>
      <c r="F13917" s="0" t="n">
        <v>0</v>
      </c>
      <c r="H13917" s="0" t="n">
        <f aca="false">+(D13917+E13917)/2</f>
        <v>40.5</v>
      </c>
      <c r="I13917" s="0" t="n">
        <f aca="false">+IF(H13917&lt;65,65-H13917,0)</f>
        <v>24.5</v>
      </c>
      <c r="J13917" s="0" t="n">
        <f aca="false">+IF(H13917&gt;$L$12418,H13917-$L$12418,0)</f>
        <v>0</v>
      </c>
      <c r="K13917" s="0" t="n">
        <f aca="false">+I13917+J13917</f>
        <v>24.5</v>
      </c>
      <c r="L13917" s="32"/>
      <c r="M13917" s="14" t="n">
        <f aca="false">+(L$12416/30.25)+($L$12417*K13917)</f>
        <v>669236.079736556</v>
      </c>
      <c r="T13917" s="0"/>
    </row>
    <row r="13918" customFormat="false" ht="12.75" hidden="false" customHeight="false" outlineLevel="0" collapsed="false">
      <c r="A13918" s="0" t="n">
        <v>1999</v>
      </c>
      <c r="B13918" s="0" t="n">
        <v>2</v>
      </c>
      <c r="C13918" s="0" t="n">
        <v>6</v>
      </c>
      <c r="D13918" s="0" t="n">
        <v>45</v>
      </c>
      <c r="E13918" s="0" t="n">
        <v>35</v>
      </c>
      <c r="F13918" s="0" t="n">
        <v>0</v>
      </c>
      <c r="H13918" s="0" t="n">
        <f aca="false">+(D13918+E13918)/2</f>
        <v>40</v>
      </c>
      <c r="I13918" s="0" t="n">
        <f aca="false">+IF(H13918&lt;65,65-H13918,0)</f>
        <v>25</v>
      </c>
      <c r="J13918" s="0" t="n">
        <f aca="false">+IF(H13918&gt;$L$12418,H13918-$L$12418,0)</f>
        <v>0</v>
      </c>
      <c r="K13918" s="0" t="n">
        <f aca="false">+I13918+J13918</f>
        <v>25</v>
      </c>
      <c r="L13918" s="32"/>
      <c r="M13918" s="14" t="n">
        <f aca="false">+(L$12416/30.25)+($L$12417*K13918)</f>
        <v>682816.802038419</v>
      </c>
      <c r="T13918" s="0"/>
    </row>
    <row r="13919" customFormat="false" ht="12.75" hidden="false" customHeight="false" outlineLevel="0" collapsed="false">
      <c r="A13919" s="0" t="n">
        <v>1999</v>
      </c>
      <c r="B13919" s="0" t="n">
        <v>2</v>
      </c>
      <c r="C13919" s="0" t="n">
        <v>7</v>
      </c>
      <c r="D13919" s="0" t="n">
        <v>45</v>
      </c>
      <c r="E13919" s="0" t="n">
        <v>35</v>
      </c>
      <c r="F13919" s="0" t="n">
        <v>16</v>
      </c>
      <c r="H13919" s="0" t="n">
        <f aca="false">+(D13919+E13919)/2</f>
        <v>40</v>
      </c>
      <c r="I13919" s="0" t="n">
        <f aca="false">+IF(H13919&lt;65,65-H13919,0)</f>
        <v>25</v>
      </c>
      <c r="J13919" s="0" t="n">
        <f aca="false">+IF(H13919&gt;$L$12418,H13919-$L$12418,0)</f>
        <v>0</v>
      </c>
      <c r="K13919" s="0" t="n">
        <f aca="false">+I13919+J13919</f>
        <v>25</v>
      </c>
      <c r="L13919" s="32"/>
      <c r="M13919" s="14" t="n">
        <f aca="false">+(L$12416/30.25)+($L$12417*K13919)</f>
        <v>682816.802038419</v>
      </c>
      <c r="T13919" s="0"/>
    </row>
    <row r="13920" customFormat="false" ht="12.75" hidden="false" customHeight="false" outlineLevel="0" collapsed="false">
      <c r="A13920" s="0" t="n">
        <v>1999</v>
      </c>
      <c r="B13920" s="0" t="n">
        <v>2</v>
      </c>
      <c r="C13920" s="0" t="n">
        <v>8</v>
      </c>
      <c r="D13920" s="0" t="n">
        <v>39</v>
      </c>
      <c r="E13920" s="0" t="n">
        <v>32</v>
      </c>
      <c r="F13920" s="0" t="n">
        <v>15</v>
      </c>
      <c r="H13920" s="0" t="n">
        <f aca="false">+(D13920+E13920)/2</f>
        <v>35.5</v>
      </c>
      <c r="I13920" s="0" t="n">
        <f aca="false">+IF(H13920&lt;65,65-H13920,0)</f>
        <v>29.5</v>
      </c>
      <c r="J13920" s="0" t="n">
        <f aca="false">+IF(H13920&gt;$L$12418,H13920-$L$12418,0)</f>
        <v>0</v>
      </c>
      <c r="K13920" s="0" t="n">
        <f aca="false">+I13920+J13920</f>
        <v>29.5</v>
      </c>
      <c r="L13920" s="32"/>
      <c r="M13920" s="14" t="n">
        <f aca="false">+(L$12416/30.25)+($L$12417*K13920)</f>
        <v>805043.302755182</v>
      </c>
      <c r="T13920" s="0"/>
    </row>
    <row r="13921" customFormat="false" ht="12.75" hidden="false" customHeight="false" outlineLevel="0" collapsed="false">
      <c r="A13921" s="0" t="n">
        <v>1999</v>
      </c>
      <c r="B13921" s="0" t="n">
        <v>2</v>
      </c>
      <c r="C13921" s="0" t="n">
        <v>9</v>
      </c>
      <c r="D13921" s="0" t="n">
        <v>46</v>
      </c>
      <c r="E13921" s="0" t="n">
        <v>32</v>
      </c>
      <c r="F13921" s="0" t="n">
        <v>0</v>
      </c>
      <c r="H13921" s="0" t="n">
        <f aca="false">+(D13921+E13921)/2</f>
        <v>39</v>
      </c>
      <c r="I13921" s="0" t="n">
        <f aca="false">+IF(H13921&lt;65,65-H13921,0)</f>
        <v>26</v>
      </c>
      <c r="J13921" s="0" t="n">
        <f aca="false">+IF(H13921&gt;$L$12418,H13921-$L$12418,0)</f>
        <v>0</v>
      </c>
      <c r="K13921" s="0" t="n">
        <f aca="false">+I13921+J13921</f>
        <v>26</v>
      </c>
      <c r="L13921" s="32"/>
      <c r="M13921" s="14" t="n">
        <f aca="false">+(L$12416/30.25)+($L$12417*K13921)</f>
        <v>709978.246642144</v>
      </c>
      <c r="T13921" s="0"/>
    </row>
    <row r="13922" customFormat="false" ht="12.75" hidden="false" customHeight="false" outlineLevel="0" collapsed="false">
      <c r="A13922" s="0" t="n">
        <v>1999</v>
      </c>
      <c r="B13922" s="0" t="n">
        <v>2</v>
      </c>
      <c r="C13922" s="0" t="n">
        <v>10</v>
      </c>
      <c r="D13922" s="0" t="n">
        <v>52</v>
      </c>
      <c r="E13922" s="0" t="n">
        <v>43</v>
      </c>
      <c r="F13922" s="0" t="n">
        <v>0</v>
      </c>
      <c r="H13922" s="0" t="n">
        <f aca="false">+(D13922+E13922)/2</f>
        <v>47.5</v>
      </c>
      <c r="I13922" s="0" t="n">
        <f aca="false">+IF(H13922&lt;65,65-H13922,0)</f>
        <v>17.5</v>
      </c>
      <c r="J13922" s="0" t="n">
        <f aca="false">+IF(H13922&gt;$L$12418,H13922-$L$12418,0)</f>
        <v>0</v>
      </c>
      <c r="K13922" s="0" t="n">
        <f aca="false">+I13922+J13922</f>
        <v>17.5</v>
      </c>
      <c r="L13922" s="32"/>
      <c r="M13922" s="14" t="n">
        <f aca="false">+(L$12416/30.25)+($L$12417*K13922)</f>
        <v>479105.967510481</v>
      </c>
      <c r="T13922" s="0"/>
    </row>
    <row r="13923" customFormat="false" ht="12.75" hidden="false" customHeight="false" outlineLevel="0" collapsed="false">
      <c r="A13923" s="0" t="n">
        <v>1999</v>
      </c>
      <c r="B13923" s="0" t="n">
        <v>2</v>
      </c>
      <c r="C13923" s="0" t="n">
        <v>11</v>
      </c>
      <c r="D13923" s="0" t="n">
        <v>53</v>
      </c>
      <c r="E13923" s="0" t="n">
        <v>38</v>
      </c>
      <c r="F13923" s="0" t="n">
        <v>0</v>
      </c>
      <c r="H13923" s="0" t="n">
        <f aca="false">+(D13923+E13923)/2</f>
        <v>45.5</v>
      </c>
      <c r="I13923" s="0" t="n">
        <f aca="false">+IF(H13923&lt;65,65-H13923,0)</f>
        <v>19.5</v>
      </c>
      <c r="J13923" s="0" t="n">
        <f aca="false">+IF(H13923&gt;$L$12418,H13923-$L$12418,0)</f>
        <v>0</v>
      </c>
      <c r="K13923" s="0" t="n">
        <f aca="false">+I13923+J13923</f>
        <v>19.5</v>
      </c>
      <c r="L13923" s="32"/>
      <c r="M13923" s="14" t="n">
        <f aca="false">+(L$12416/30.25)+($L$12417*K13923)</f>
        <v>533428.856717931</v>
      </c>
      <c r="T13923" s="0"/>
    </row>
    <row r="13924" customFormat="false" ht="12.75" hidden="false" customHeight="false" outlineLevel="0" collapsed="false">
      <c r="A13924" s="0" t="n">
        <v>1999</v>
      </c>
      <c r="B13924" s="0" t="n">
        <v>2</v>
      </c>
      <c r="C13924" s="0" t="n">
        <v>12</v>
      </c>
      <c r="D13924" s="0" t="n">
        <v>62</v>
      </c>
      <c r="E13924" s="0" t="n">
        <v>39</v>
      </c>
      <c r="F13924" s="0" t="n">
        <v>8</v>
      </c>
      <c r="H13924" s="0" t="n">
        <f aca="false">+(D13924+E13924)/2</f>
        <v>50.5</v>
      </c>
      <c r="I13924" s="0" t="n">
        <f aca="false">+IF(H13924&lt;65,65-H13924,0)</f>
        <v>14.5</v>
      </c>
      <c r="J13924" s="0" t="n">
        <f aca="false">+IF(H13924&gt;$L$12418,H13924-$L$12418,0)</f>
        <v>0</v>
      </c>
      <c r="K13924" s="0" t="n">
        <f aca="false">+I13924+J13924</f>
        <v>14.5</v>
      </c>
      <c r="L13924" s="32"/>
      <c r="M13924" s="14" t="n">
        <f aca="false">+(L$12416/30.25)+($L$12417*K13924)</f>
        <v>397621.633699305</v>
      </c>
      <c r="T13924" s="0"/>
    </row>
    <row r="13925" customFormat="false" ht="12.75" hidden="false" customHeight="false" outlineLevel="0" collapsed="false">
      <c r="A13925" s="0" t="n">
        <v>1999</v>
      </c>
      <c r="B13925" s="0" t="n">
        <v>2</v>
      </c>
      <c r="C13925" s="0" t="n">
        <v>13</v>
      </c>
      <c r="D13925" s="0" t="n">
        <v>44</v>
      </c>
      <c r="E13925" s="0" t="n">
        <v>30</v>
      </c>
      <c r="F13925" s="0" t="n">
        <v>4</v>
      </c>
      <c r="H13925" s="0" t="n">
        <f aca="false">+(D13925+E13925)/2</f>
        <v>37</v>
      </c>
      <c r="I13925" s="0" t="n">
        <f aca="false">+IF(H13925&lt;65,65-H13925,0)</f>
        <v>28</v>
      </c>
      <c r="J13925" s="0" t="n">
        <f aca="false">+IF(H13925&gt;$L$12418,H13925-$L$12418,0)</f>
        <v>0</v>
      </c>
      <c r="K13925" s="0" t="n">
        <f aca="false">+I13925+J13925</f>
        <v>28</v>
      </c>
      <c r="L13925" s="32"/>
      <c r="M13925" s="14" t="n">
        <f aca="false">+(L$12416/30.25)+($L$12417*K13925)</f>
        <v>764301.135849594</v>
      </c>
      <c r="T13925" s="0"/>
    </row>
    <row r="13926" customFormat="false" ht="12.75" hidden="false" customHeight="false" outlineLevel="0" collapsed="false">
      <c r="A13926" s="0" t="n">
        <v>1999</v>
      </c>
      <c r="B13926" s="0" t="n">
        <v>2</v>
      </c>
      <c r="C13926" s="0" t="n">
        <v>14</v>
      </c>
      <c r="D13926" s="0" t="n">
        <v>45.5</v>
      </c>
      <c r="E13926" s="0" t="n">
        <v>27.5</v>
      </c>
      <c r="F13926" s="0" t="n">
        <v>0</v>
      </c>
      <c r="H13926" s="0" t="n">
        <f aca="false">+(D13926+E13926)/2</f>
        <v>36.5</v>
      </c>
      <c r="I13926" s="0" t="n">
        <f aca="false">+IF(H13926&lt;65,65-H13926,0)</f>
        <v>28.5</v>
      </c>
      <c r="J13926" s="0" t="n">
        <f aca="false">+IF(H13926&gt;$L$12418,H13926-$L$12418,0)</f>
        <v>0</v>
      </c>
      <c r="K13926" s="0" t="n">
        <f aca="false">+I13926+J13926</f>
        <v>28.5</v>
      </c>
      <c r="L13926" s="32"/>
      <c r="M13926" s="14" t="n">
        <f aca="false">+(L$12416/30.25)+($L$12417*K13926)</f>
        <v>777881.858151457</v>
      </c>
      <c r="T13926" s="0"/>
    </row>
    <row r="13927" customFormat="false" ht="12.75" hidden="false" customHeight="false" outlineLevel="0" collapsed="false">
      <c r="A13927" s="0" t="n">
        <v>1999</v>
      </c>
      <c r="B13927" s="0" t="n">
        <v>2</v>
      </c>
      <c r="C13927" s="0" t="n">
        <v>15</v>
      </c>
      <c r="D13927" s="0" t="n">
        <v>47</v>
      </c>
      <c r="E13927" s="0" t="n">
        <v>25</v>
      </c>
      <c r="F13927" s="0" t="n">
        <v>0</v>
      </c>
      <c r="H13927" s="0" t="n">
        <f aca="false">+(D13927+E13927)/2</f>
        <v>36</v>
      </c>
      <c r="I13927" s="0" t="n">
        <f aca="false">+IF(H13927&lt;65,65-H13927,0)</f>
        <v>29</v>
      </c>
      <c r="J13927" s="0" t="n">
        <f aca="false">+IF(H13927&gt;$L$12418,H13927-$L$12418,0)</f>
        <v>0</v>
      </c>
      <c r="K13927" s="0" t="n">
        <f aca="false">+I13927+J13927</f>
        <v>29</v>
      </c>
      <c r="L13927" s="32"/>
      <c r="M13927" s="14" t="n">
        <f aca="false">+(L$12416/30.25)+($L$12417*K13927)</f>
        <v>791462.580453319</v>
      </c>
      <c r="T13927" s="0"/>
    </row>
    <row r="13928" customFormat="false" ht="12.75" hidden="false" customHeight="false" outlineLevel="0" collapsed="false">
      <c r="A13928" s="0" t="n">
        <v>1999</v>
      </c>
      <c r="B13928" s="0" t="n">
        <v>2</v>
      </c>
      <c r="C13928" s="0" t="n">
        <v>16</v>
      </c>
      <c r="D13928" s="0" t="n">
        <v>46</v>
      </c>
      <c r="E13928" s="0" t="n">
        <v>29</v>
      </c>
      <c r="F13928" s="0" t="n">
        <v>0</v>
      </c>
      <c r="H13928" s="0" t="n">
        <f aca="false">+(D13928+E13928)/2</f>
        <v>37.5</v>
      </c>
      <c r="I13928" s="0" t="n">
        <f aca="false">+IF(H13928&lt;65,65-H13928,0)</f>
        <v>27.5</v>
      </c>
      <c r="J13928" s="0" t="n">
        <f aca="false">+IF(H13928&gt;$L$12418,H13928-$L$12418,0)</f>
        <v>0</v>
      </c>
      <c r="K13928" s="0" t="n">
        <f aca="false">+I13928+J13928</f>
        <v>27.5</v>
      </c>
      <c r="L13928" s="32"/>
      <c r="M13928" s="14" t="n">
        <f aca="false">+(L$12416/30.25)+($L$12417*K13928)</f>
        <v>750720.413547731</v>
      </c>
      <c r="T13928" s="0"/>
    </row>
    <row r="13929" customFormat="false" ht="12.75" hidden="false" customHeight="false" outlineLevel="0" collapsed="false">
      <c r="A13929" s="0" t="n">
        <v>1999</v>
      </c>
      <c r="B13929" s="0" t="n">
        <v>2</v>
      </c>
      <c r="C13929" s="0" t="n">
        <v>17</v>
      </c>
      <c r="D13929" s="0" t="n">
        <v>45</v>
      </c>
      <c r="E13929" s="0" t="n">
        <v>33</v>
      </c>
      <c r="F13929" s="0" t="n">
        <v>0</v>
      </c>
      <c r="H13929" s="0" t="n">
        <f aca="false">+(D13929+E13929)/2</f>
        <v>39</v>
      </c>
      <c r="I13929" s="0" t="n">
        <f aca="false">+IF(H13929&lt;65,65-H13929,0)</f>
        <v>26</v>
      </c>
      <c r="J13929" s="0" t="n">
        <f aca="false">+IF(H13929&gt;$L$12418,H13929-$L$12418,0)</f>
        <v>0</v>
      </c>
      <c r="K13929" s="0" t="n">
        <f aca="false">+I13929+J13929</f>
        <v>26</v>
      </c>
      <c r="L13929" s="32"/>
      <c r="M13929" s="14" t="n">
        <f aca="false">+(L$12416/30.25)+($L$12417*K13929)</f>
        <v>709978.246642144</v>
      </c>
      <c r="T13929" s="0"/>
    </row>
    <row r="13930" customFormat="false" ht="12.75" hidden="false" customHeight="false" outlineLevel="0" collapsed="false">
      <c r="A13930" s="0" t="n">
        <v>1999</v>
      </c>
      <c r="B13930" s="0" t="n">
        <v>2</v>
      </c>
      <c r="C13930" s="0" t="n">
        <v>18</v>
      </c>
      <c r="D13930" s="0" t="n">
        <v>44</v>
      </c>
      <c r="E13930" s="0" t="n">
        <v>37</v>
      </c>
      <c r="F13930" s="0" t="n">
        <v>102</v>
      </c>
      <c r="H13930" s="0" t="n">
        <f aca="false">+(D13930+E13930)/2</f>
        <v>40.5</v>
      </c>
      <c r="I13930" s="0" t="n">
        <f aca="false">+IF(H13930&lt;65,65-H13930,0)</f>
        <v>24.5</v>
      </c>
      <c r="J13930" s="0" t="n">
        <f aca="false">+IF(H13930&gt;$L$12418,H13930-$L$12418,0)</f>
        <v>0</v>
      </c>
      <c r="K13930" s="0" t="n">
        <f aca="false">+I13930+J13930</f>
        <v>24.5</v>
      </c>
      <c r="L13930" s="32"/>
      <c r="M13930" s="14" t="n">
        <f aca="false">+(L$12416/30.25)+($L$12417*K13930)</f>
        <v>669236.079736556</v>
      </c>
      <c r="T13930" s="0"/>
    </row>
    <row r="13931" customFormat="false" ht="12.75" hidden="false" customHeight="false" outlineLevel="0" collapsed="false">
      <c r="A13931" s="0" t="n">
        <v>1999</v>
      </c>
      <c r="B13931" s="0" t="n">
        <v>2</v>
      </c>
      <c r="C13931" s="0" t="n">
        <v>19</v>
      </c>
      <c r="D13931" s="0" t="n">
        <v>43</v>
      </c>
      <c r="E13931" s="0" t="n">
        <v>33</v>
      </c>
      <c r="F13931" s="0" t="n">
        <v>0</v>
      </c>
      <c r="H13931" s="0" t="n">
        <f aca="false">+(D13931+E13931)/2</f>
        <v>38</v>
      </c>
      <c r="I13931" s="0" t="n">
        <f aca="false">+IF(H13931&lt;65,65-H13931,0)</f>
        <v>27</v>
      </c>
      <c r="J13931" s="0" t="n">
        <f aca="false">+IF(H13931&gt;$L$12418,H13931-$L$12418,0)</f>
        <v>0</v>
      </c>
      <c r="K13931" s="0" t="n">
        <f aca="false">+I13931+J13931</f>
        <v>27</v>
      </c>
      <c r="L13931" s="32"/>
      <c r="M13931" s="14" t="n">
        <f aca="false">+(L$12416/30.25)+($L$12417*K13931)</f>
        <v>737139.691245869</v>
      </c>
      <c r="T13931" s="0"/>
    </row>
    <row r="13932" customFormat="false" ht="12.75" hidden="false" customHeight="false" outlineLevel="0" collapsed="false">
      <c r="A13932" s="0" t="n">
        <v>1999</v>
      </c>
      <c r="B13932" s="0" t="n">
        <v>2</v>
      </c>
      <c r="C13932" s="0" t="n">
        <v>20</v>
      </c>
      <c r="D13932" s="0" t="n">
        <v>41</v>
      </c>
      <c r="E13932" s="0" t="n">
        <v>31</v>
      </c>
      <c r="F13932" s="0" t="n">
        <v>0</v>
      </c>
      <c r="H13932" s="0" t="n">
        <f aca="false">+(D13932+E13932)/2</f>
        <v>36</v>
      </c>
      <c r="I13932" s="0" t="n">
        <f aca="false">+IF(H13932&lt;65,65-H13932,0)</f>
        <v>29</v>
      </c>
      <c r="J13932" s="0" t="n">
        <f aca="false">+IF(H13932&gt;$L$12418,H13932-$L$12418,0)</f>
        <v>0</v>
      </c>
      <c r="K13932" s="0" t="n">
        <f aca="false">+I13932+J13932</f>
        <v>29</v>
      </c>
      <c r="L13932" s="32"/>
      <c r="M13932" s="14" t="n">
        <f aca="false">+(L$12416/30.25)+($L$12417*K13932)</f>
        <v>791462.580453319</v>
      </c>
      <c r="T13932" s="0"/>
    </row>
    <row r="13933" customFormat="false" ht="12.75" hidden="false" customHeight="false" outlineLevel="0" collapsed="false">
      <c r="A13933" s="0" t="n">
        <v>1999</v>
      </c>
      <c r="B13933" s="0" t="n">
        <v>2</v>
      </c>
      <c r="C13933" s="0" t="n">
        <v>21</v>
      </c>
      <c r="D13933" s="0" t="n">
        <v>36</v>
      </c>
      <c r="E13933" s="0" t="n">
        <v>25</v>
      </c>
      <c r="F13933" s="0" t="n">
        <v>1</v>
      </c>
      <c r="H13933" s="0" t="n">
        <f aca="false">+(D13933+E13933)/2</f>
        <v>30.5</v>
      </c>
      <c r="I13933" s="0" t="n">
        <f aca="false">+IF(H13933&lt;65,65-H13933,0)</f>
        <v>34.5</v>
      </c>
      <c r="J13933" s="0" t="n">
        <f aca="false">+IF(H13933&gt;$L$12418,H13933-$L$12418,0)</f>
        <v>0</v>
      </c>
      <c r="K13933" s="0" t="n">
        <f aca="false">+I13933+J13933</f>
        <v>34.5</v>
      </c>
      <c r="L13933" s="32"/>
      <c r="M13933" s="14" t="n">
        <f aca="false">+(L$12416/30.25)+($L$12417*K13933)</f>
        <v>940850.525773807</v>
      </c>
      <c r="T13933" s="0"/>
    </row>
    <row r="13934" customFormat="false" ht="12.75" hidden="false" customHeight="false" outlineLevel="0" collapsed="false">
      <c r="A13934" s="0" t="n">
        <v>1999</v>
      </c>
      <c r="B13934" s="0" t="n">
        <v>2</v>
      </c>
      <c r="C13934" s="0" t="n">
        <v>22</v>
      </c>
      <c r="D13934" s="0" t="n">
        <v>27</v>
      </c>
      <c r="E13934" s="0" t="n">
        <v>16</v>
      </c>
      <c r="F13934" s="0" t="n">
        <v>0</v>
      </c>
      <c r="H13934" s="0" t="n">
        <f aca="false">+(D13934+E13934)/2</f>
        <v>21.5</v>
      </c>
      <c r="I13934" s="0" t="n">
        <f aca="false">+IF(H13934&lt;65,65-H13934,0)</f>
        <v>43.5</v>
      </c>
      <c r="J13934" s="0" t="n">
        <f aca="false">+IF(H13934&gt;$L$12418,H13934-$L$12418,0)</f>
        <v>0</v>
      </c>
      <c r="K13934" s="0" t="n">
        <f aca="false">+I13934+J13934</f>
        <v>43.5</v>
      </c>
      <c r="L13934" s="32"/>
      <c r="M13934" s="14" t="n">
        <f aca="false">+(L$12416/30.25)+($L$12417*K13934)</f>
        <v>1185303.52720733</v>
      </c>
      <c r="T13934" s="0"/>
    </row>
    <row r="13935" customFormat="false" ht="12.75" hidden="false" customHeight="false" outlineLevel="0" collapsed="false">
      <c r="A13935" s="0" t="n">
        <v>1999</v>
      </c>
      <c r="B13935" s="0" t="n">
        <v>2</v>
      </c>
      <c r="C13935" s="0" t="n">
        <v>23</v>
      </c>
      <c r="D13935" s="0" t="n">
        <v>29</v>
      </c>
      <c r="E13935" s="0" t="n">
        <v>14</v>
      </c>
      <c r="F13935" s="0" t="n">
        <v>0</v>
      </c>
      <c r="H13935" s="0" t="n">
        <f aca="false">+(D13935+E13935)/2</f>
        <v>21.5</v>
      </c>
      <c r="I13935" s="0" t="n">
        <f aca="false">+IF(H13935&lt;65,65-H13935,0)</f>
        <v>43.5</v>
      </c>
      <c r="J13935" s="0" t="n">
        <f aca="false">+IF(H13935&gt;$L$12418,H13935-$L$12418,0)</f>
        <v>0</v>
      </c>
      <c r="K13935" s="0" t="n">
        <f aca="false">+I13935+J13935</f>
        <v>43.5</v>
      </c>
      <c r="L13935" s="32"/>
      <c r="M13935" s="14" t="n">
        <f aca="false">+(L$12416/30.25)+($L$12417*K13935)</f>
        <v>1185303.52720733</v>
      </c>
      <c r="T13935" s="0"/>
    </row>
    <row r="13936" customFormat="false" ht="12.75" hidden="false" customHeight="false" outlineLevel="0" collapsed="false">
      <c r="A13936" s="0" t="n">
        <v>1999</v>
      </c>
      <c r="B13936" s="0" t="n">
        <v>2</v>
      </c>
      <c r="C13936" s="0" t="n">
        <v>24</v>
      </c>
      <c r="D13936" s="0" t="n">
        <v>35</v>
      </c>
      <c r="E13936" s="0" t="n">
        <v>26</v>
      </c>
      <c r="F13936" s="0" t="n">
        <v>0</v>
      </c>
      <c r="H13936" s="0" t="n">
        <f aca="false">+(D13936+E13936)/2</f>
        <v>30.5</v>
      </c>
      <c r="I13936" s="0" t="n">
        <f aca="false">+IF(H13936&lt;65,65-H13936,0)</f>
        <v>34.5</v>
      </c>
      <c r="J13936" s="0" t="n">
        <f aca="false">+IF(H13936&gt;$L$12418,H13936-$L$12418,0)</f>
        <v>0</v>
      </c>
      <c r="K13936" s="0" t="n">
        <f aca="false">+I13936+J13936</f>
        <v>34.5</v>
      </c>
      <c r="L13936" s="32"/>
      <c r="M13936" s="14" t="n">
        <f aca="false">+(L$12416/30.25)+($L$12417*K13936)</f>
        <v>940850.525773807</v>
      </c>
      <c r="T13936" s="0"/>
    </row>
    <row r="13937" customFormat="false" ht="12.75" hidden="false" customHeight="false" outlineLevel="0" collapsed="false">
      <c r="A13937" s="0" t="n">
        <v>1999</v>
      </c>
      <c r="B13937" s="0" t="n">
        <v>2</v>
      </c>
      <c r="C13937" s="0" t="n">
        <v>25</v>
      </c>
      <c r="D13937" s="0" t="n">
        <v>40</v>
      </c>
      <c r="E13937" s="0" t="n">
        <v>27</v>
      </c>
      <c r="F13937" s="0" t="n">
        <v>5</v>
      </c>
      <c r="H13937" s="0" t="n">
        <f aca="false">+(D13937+E13937)/2</f>
        <v>33.5</v>
      </c>
      <c r="I13937" s="0" t="n">
        <f aca="false">+IF(H13937&lt;65,65-H13937,0)</f>
        <v>31.5</v>
      </c>
      <c r="J13937" s="0" t="n">
        <f aca="false">+IF(H13937&gt;$L$12418,H13937-$L$12418,0)</f>
        <v>0</v>
      </c>
      <c r="K13937" s="0" t="n">
        <f aca="false">+I13937+J13937</f>
        <v>31.5</v>
      </c>
      <c r="L13937" s="32"/>
      <c r="M13937" s="14" t="n">
        <f aca="false">+(L$12416/30.25)+($L$12417*K13937)</f>
        <v>859366.191962632</v>
      </c>
      <c r="T13937" s="0"/>
    </row>
    <row r="13938" customFormat="false" ht="12.75" hidden="false" customHeight="false" outlineLevel="0" collapsed="false">
      <c r="A13938" s="0" t="n">
        <v>1999</v>
      </c>
      <c r="B13938" s="0" t="n">
        <v>2</v>
      </c>
      <c r="C13938" s="0" t="n">
        <v>26</v>
      </c>
      <c r="D13938" s="0" t="n">
        <v>47</v>
      </c>
      <c r="E13938" s="0" t="n">
        <v>30</v>
      </c>
      <c r="F13938" s="0" t="n">
        <v>4</v>
      </c>
      <c r="H13938" s="0" t="n">
        <f aca="false">+(D13938+E13938)/2</f>
        <v>38.5</v>
      </c>
      <c r="I13938" s="0" t="n">
        <f aca="false">+IF(H13938&lt;65,65-H13938,0)</f>
        <v>26.5</v>
      </c>
      <c r="J13938" s="0" t="n">
        <f aca="false">+IF(H13938&gt;$L$12418,H13938-$L$12418,0)</f>
        <v>0</v>
      </c>
      <c r="K13938" s="0" t="n">
        <f aca="false">+I13938+J13938</f>
        <v>26.5</v>
      </c>
      <c r="L13938" s="32"/>
      <c r="M13938" s="14" t="n">
        <f aca="false">+(L$12416/30.25)+($L$12417*K13938)</f>
        <v>723558.968944006</v>
      </c>
      <c r="T13938" s="0"/>
    </row>
    <row r="13939" customFormat="false" ht="12.75" hidden="false" customHeight="false" outlineLevel="0" collapsed="false">
      <c r="A13939" s="0" t="n">
        <v>1999</v>
      </c>
      <c r="B13939" s="0" t="n">
        <v>2</v>
      </c>
      <c r="C13939" s="0" t="n">
        <v>27</v>
      </c>
      <c r="D13939" s="0" t="n">
        <v>50</v>
      </c>
      <c r="E13939" s="0" t="n">
        <v>33</v>
      </c>
      <c r="F13939" s="0" t="n">
        <v>0</v>
      </c>
      <c r="H13939" s="0" t="n">
        <f aca="false">+(D13939+E13939)/2</f>
        <v>41.5</v>
      </c>
      <c r="I13939" s="0" t="n">
        <f aca="false">+IF(H13939&lt;65,65-H13939,0)</f>
        <v>23.5</v>
      </c>
      <c r="J13939" s="0" t="n">
        <f aca="false">+IF(H13939&gt;$L$12418,H13939-$L$12418,0)</f>
        <v>0</v>
      </c>
      <c r="K13939" s="0" t="n">
        <f aca="false">+I13939+J13939</f>
        <v>23.5</v>
      </c>
      <c r="L13939" s="32"/>
      <c r="M13939" s="14" t="n">
        <f aca="false">+(L$12416/30.25)+($L$12417*K13939)</f>
        <v>642074.635132831</v>
      </c>
      <c r="T13939" s="0"/>
    </row>
    <row r="13940" customFormat="false" ht="12.75" hidden="false" customHeight="false" outlineLevel="0" collapsed="false">
      <c r="A13940" s="0" t="n">
        <v>1999</v>
      </c>
      <c r="B13940" s="0" t="n">
        <v>2</v>
      </c>
      <c r="C13940" s="0" t="n">
        <v>28</v>
      </c>
      <c r="D13940" s="0" t="n">
        <v>50</v>
      </c>
      <c r="E13940" s="0" t="n">
        <v>41</v>
      </c>
      <c r="F13940" s="0" t="n">
        <v>82</v>
      </c>
      <c r="H13940" s="0" t="n">
        <f aca="false">+(D13940+E13940)/2</f>
        <v>45.5</v>
      </c>
      <c r="I13940" s="0" t="n">
        <f aca="false">+IF(H13940&lt;65,65-H13940,0)</f>
        <v>19.5</v>
      </c>
      <c r="J13940" s="0" t="n">
        <f aca="false">+IF(H13940&gt;$L$12418,H13940-$L$12418,0)</f>
        <v>0</v>
      </c>
      <c r="K13940" s="0" t="n">
        <f aca="false">+I13940+J13940</f>
        <v>19.5</v>
      </c>
      <c r="L13940" s="32"/>
      <c r="M13940" s="14" t="n">
        <f aca="false">+(L$12416/30.25)+($L$12417*K13940)</f>
        <v>533428.856717931</v>
      </c>
      <c r="T13940" s="0"/>
    </row>
    <row r="13941" customFormat="false" ht="12.75" hidden="false" customHeight="false" outlineLevel="0" collapsed="false">
      <c r="A13941" s="0" t="n">
        <v>1999</v>
      </c>
      <c r="B13941" s="0" t="n">
        <v>3</v>
      </c>
      <c r="C13941" s="0" t="n">
        <v>1</v>
      </c>
      <c r="D13941" s="0" t="n">
        <v>46</v>
      </c>
      <c r="E13941" s="0" t="n">
        <v>37</v>
      </c>
      <c r="F13941" s="0" t="n">
        <v>12</v>
      </c>
      <c r="H13941" s="0" t="n">
        <f aca="false">+(D13941+E13941)/2</f>
        <v>41.5</v>
      </c>
      <c r="I13941" s="0" t="n">
        <f aca="false">+IF(H13941&lt;65,65-H13941,0)</f>
        <v>23.5</v>
      </c>
      <c r="J13941" s="0" t="n">
        <f aca="false">+IF(H13941&gt;$L$12418,H13941-$L$12418,0)</f>
        <v>0</v>
      </c>
      <c r="K13941" s="0" t="n">
        <f aca="false">+I13941+J13941</f>
        <v>23.5</v>
      </c>
      <c r="L13941" s="32"/>
      <c r="M13941" s="14" t="n">
        <f aca="false">+(L$12416/30.25)+($L$12417*K13941)</f>
        <v>642074.635132831</v>
      </c>
      <c r="T13941" s="0"/>
    </row>
    <row r="13942" customFormat="false" ht="12.75" hidden="false" customHeight="false" outlineLevel="0" collapsed="false">
      <c r="A13942" s="0" t="n">
        <v>1999</v>
      </c>
      <c r="B13942" s="0" t="n">
        <v>3</v>
      </c>
      <c r="C13942" s="0" t="n">
        <v>2</v>
      </c>
      <c r="D13942" s="0" t="n">
        <v>49</v>
      </c>
      <c r="E13942" s="0" t="n">
        <v>34</v>
      </c>
      <c r="F13942" s="0" t="n">
        <v>0</v>
      </c>
      <c r="H13942" s="0" t="n">
        <f aca="false">+(D13942+E13942)/2</f>
        <v>41.5</v>
      </c>
      <c r="I13942" s="0" t="n">
        <f aca="false">+IF(H13942&lt;65,65-H13942,0)</f>
        <v>23.5</v>
      </c>
      <c r="J13942" s="0" t="n">
        <f aca="false">+IF(H13942&gt;$L$12418,H13942-$L$12418,0)</f>
        <v>0</v>
      </c>
      <c r="K13942" s="0" t="n">
        <f aca="false">+I13942+J13942</f>
        <v>23.5</v>
      </c>
      <c r="L13942" s="32"/>
      <c r="M13942" s="14" t="n">
        <f aca="false">+(L$12416/30.25)+($L$12417*K13942)</f>
        <v>642074.635132831</v>
      </c>
      <c r="T13942" s="0"/>
    </row>
    <row r="13943" customFormat="false" ht="12.75" hidden="false" customHeight="false" outlineLevel="0" collapsed="false">
      <c r="A13943" s="0" t="n">
        <v>1999</v>
      </c>
      <c r="B13943" s="0" t="n">
        <v>3</v>
      </c>
      <c r="C13943" s="0" t="n">
        <v>3</v>
      </c>
      <c r="D13943" s="0" t="n">
        <v>56</v>
      </c>
      <c r="E13943" s="0" t="n">
        <v>42</v>
      </c>
      <c r="F13943" s="0" t="n">
        <v>38</v>
      </c>
      <c r="H13943" s="0" t="n">
        <f aca="false">+(D13943+E13943)/2</f>
        <v>49</v>
      </c>
      <c r="I13943" s="0" t="n">
        <f aca="false">+IF(H13943&lt;65,65-H13943,0)</f>
        <v>16</v>
      </c>
      <c r="J13943" s="0" t="n">
        <f aca="false">+IF(H13943&gt;$L$12418,H13943-$L$12418,0)</f>
        <v>0</v>
      </c>
      <c r="K13943" s="0" t="n">
        <f aca="false">+I13943+J13943</f>
        <v>16</v>
      </c>
      <c r="L13943" s="32"/>
      <c r="M13943" s="14" t="n">
        <f aca="false">+(L$12416/30.25)+($L$12417*K13943)</f>
        <v>438363.800604893</v>
      </c>
      <c r="T13943" s="0"/>
    </row>
    <row r="13944" customFormat="false" ht="12.75" hidden="false" customHeight="false" outlineLevel="0" collapsed="false">
      <c r="A13944" s="0" t="n">
        <v>1999</v>
      </c>
      <c r="B13944" s="0" t="n">
        <v>3</v>
      </c>
      <c r="C13944" s="0" t="n">
        <v>4</v>
      </c>
      <c r="D13944" s="0" t="n">
        <v>53</v>
      </c>
      <c r="E13944" s="0" t="n">
        <v>33</v>
      </c>
      <c r="F13944" s="0" t="n">
        <v>15</v>
      </c>
      <c r="H13944" s="0" t="n">
        <f aca="false">+(D13944+E13944)/2</f>
        <v>43</v>
      </c>
      <c r="I13944" s="0" t="n">
        <f aca="false">+IF(H13944&lt;65,65-H13944,0)</f>
        <v>22</v>
      </c>
      <c r="J13944" s="0" t="n">
        <f aca="false">+IF(H13944&gt;$L$12418,H13944-$L$12418,0)</f>
        <v>0</v>
      </c>
      <c r="K13944" s="0" t="n">
        <f aca="false">+I13944+J13944</f>
        <v>22</v>
      </c>
      <c r="L13944" s="32"/>
      <c r="M13944" s="14" t="n">
        <f aca="false">+(L$12416/30.25)+($L$12417*K13944)</f>
        <v>601332.468227243</v>
      </c>
      <c r="T13944" s="0"/>
    </row>
    <row r="13945" customFormat="false" ht="12.75" hidden="false" customHeight="false" outlineLevel="0" collapsed="false">
      <c r="A13945" s="0" t="n">
        <v>1999</v>
      </c>
      <c r="B13945" s="0" t="n">
        <v>3</v>
      </c>
      <c r="C13945" s="0" t="n">
        <v>5</v>
      </c>
      <c r="D13945" s="0" t="n">
        <v>43</v>
      </c>
      <c r="E13945" s="0" t="n">
        <v>29</v>
      </c>
      <c r="F13945" s="0" t="n">
        <v>0</v>
      </c>
      <c r="H13945" s="0" t="n">
        <f aca="false">+(D13945+E13945)/2</f>
        <v>36</v>
      </c>
      <c r="I13945" s="0" t="n">
        <f aca="false">+IF(H13945&lt;65,65-H13945,0)</f>
        <v>29</v>
      </c>
      <c r="J13945" s="0" t="n">
        <f aca="false">+IF(H13945&gt;$L$12418,H13945-$L$12418,0)</f>
        <v>0</v>
      </c>
      <c r="K13945" s="0" t="n">
        <f aca="false">+I13945+J13945</f>
        <v>29</v>
      </c>
      <c r="L13945" s="32"/>
      <c r="M13945" s="14" t="n">
        <f aca="false">+(L$12416/30.25)+($L$12417*K13945)</f>
        <v>791462.580453319</v>
      </c>
      <c r="T13945" s="0"/>
    </row>
    <row r="13946" customFormat="false" ht="12.75" hidden="false" customHeight="false" outlineLevel="0" collapsed="false">
      <c r="A13946" s="0" t="n">
        <v>1999</v>
      </c>
      <c r="B13946" s="0" t="n">
        <v>3</v>
      </c>
      <c r="C13946" s="0" t="n">
        <v>6</v>
      </c>
      <c r="D13946" s="0" t="n">
        <v>48</v>
      </c>
      <c r="E13946" s="0" t="n">
        <v>35</v>
      </c>
      <c r="F13946" s="0" t="n">
        <v>32</v>
      </c>
      <c r="H13946" s="0" t="n">
        <f aca="false">+(D13946+E13946)/2</f>
        <v>41.5</v>
      </c>
      <c r="I13946" s="0" t="n">
        <f aca="false">+IF(H13946&lt;65,65-H13946,0)</f>
        <v>23.5</v>
      </c>
      <c r="J13946" s="0" t="n">
        <f aca="false">+IF(H13946&gt;$L$12418,H13946-$L$12418,0)</f>
        <v>0</v>
      </c>
      <c r="K13946" s="0" t="n">
        <f aca="false">+I13946+J13946</f>
        <v>23.5</v>
      </c>
      <c r="L13946" s="32"/>
      <c r="M13946" s="14" t="n">
        <f aca="false">+(L$12416/30.25)+($L$12417*K13946)</f>
        <v>642074.635132831</v>
      </c>
      <c r="T13946" s="0"/>
    </row>
    <row r="13947" customFormat="false" ht="12.75" hidden="false" customHeight="false" outlineLevel="0" collapsed="false">
      <c r="A13947" s="0" t="n">
        <v>1999</v>
      </c>
      <c r="B13947" s="0" t="n">
        <v>3</v>
      </c>
      <c r="C13947" s="0" t="n">
        <v>7</v>
      </c>
      <c r="D13947" s="0" t="n">
        <v>40</v>
      </c>
      <c r="E13947" s="0" t="n">
        <v>19</v>
      </c>
      <c r="F13947" s="0" t="n">
        <v>9</v>
      </c>
      <c r="H13947" s="0" t="n">
        <f aca="false">+(D13947+E13947)/2</f>
        <v>29.5</v>
      </c>
      <c r="I13947" s="0" t="n">
        <f aca="false">+IF(H13947&lt;65,65-H13947,0)</f>
        <v>35.5</v>
      </c>
      <c r="J13947" s="0" t="n">
        <f aca="false">+IF(H13947&gt;$L$12418,H13947-$L$12418,0)</f>
        <v>0</v>
      </c>
      <c r="K13947" s="0" t="n">
        <f aca="false">+I13947+J13947</f>
        <v>35.5</v>
      </c>
      <c r="L13947" s="32"/>
      <c r="M13947" s="14" t="n">
        <f aca="false">+(L$12416/30.25)+($L$12417*K13947)</f>
        <v>968011.970377532</v>
      </c>
      <c r="T13947" s="0"/>
    </row>
    <row r="13948" customFormat="false" ht="12.75" hidden="false" customHeight="false" outlineLevel="0" collapsed="false">
      <c r="A13948" s="0" t="n">
        <v>1999</v>
      </c>
      <c r="B13948" s="0" t="n">
        <v>3</v>
      </c>
      <c r="C13948" s="0" t="n">
        <v>8</v>
      </c>
      <c r="D13948" s="0" t="n">
        <v>35</v>
      </c>
      <c r="E13948" s="0" t="n">
        <v>17</v>
      </c>
      <c r="F13948" s="0" t="n">
        <v>0</v>
      </c>
      <c r="H13948" s="0" t="n">
        <f aca="false">+(D13948+E13948)/2</f>
        <v>26</v>
      </c>
      <c r="I13948" s="0" t="n">
        <f aca="false">+IF(H13948&lt;65,65-H13948,0)</f>
        <v>39</v>
      </c>
      <c r="J13948" s="0" t="n">
        <f aca="false">+IF(H13948&gt;$L$12418,H13948-$L$12418,0)</f>
        <v>0</v>
      </c>
      <c r="K13948" s="0" t="n">
        <f aca="false">+I13948+J13948</f>
        <v>39</v>
      </c>
      <c r="L13948" s="32"/>
      <c r="M13948" s="14" t="n">
        <f aca="false">+(L$12416/30.25)+($L$12417*K13948)</f>
        <v>1063077.02649057</v>
      </c>
      <c r="T13948" s="0"/>
    </row>
    <row r="13949" customFormat="false" ht="12.75" hidden="false" customHeight="false" outlineLevel="0" collapsed="false">
      <c r="A13949" s="0" t="n">
        <v>1999</v>
      </c>
      <c r="B13949" s="0" t="n">
        <v>3</v>
      </c>
      <c r="C13949" s="0" t="n">
        <v>9</v>
      </c>
      <c r="D13949" s="0" t="n">
        <v>35</v>
      </c>
      <c r="E13949" s="0" t="n">
        <v>20</v>
      </c>
      <c r="F13949" s="0" t="n">
        <v>0</v>
      </c>
      <c r="H13949" s="0" t="n">
        <f aca="false">+(D13949+E13949)/2</f>
        <v>27.5</v>
      </c>
      <c r="I13949" s="0" t="n">
        <f aca="false">+IF(H13949&lt;65,65-H13949,0)</f>
        <v>37.5</v>
      </c>
      <c r="J13949" s="0" t="n">
        <f aca="false">+IF(H13949&gt;$L$12418,H13949-$L$12418,0)</f>
        <v>0</v>
      </c>
      <c r="K13949" s="0" t="n">
        <f aca="false">+I13949+J13949</f>
        <v>37.5</v>
      </c>
      <c r="L13949" s="32"/>
      <c r="M13949" s="14" t="n">
        <f aca="false">+(L$12416/30.25)+($L$12417*K13949)</f>
        <v>1022334.85958498</v>
      </c>
      <c r="T13949" s="0"/>
    </row>
    <row r="13950" customFormat="false" ht="12.75" hidden="false" customHeight="false" outlineLevel="0" collapsed="false">
      <c r="A13950" s="0" t="n">
        <v>1999</v>
      </c>
      <c r="B13950" s="0" t="n">
        <v>3</v>
      </c>
      <c r="C13950" s="0" t="n">
        <v>10</v>
      </c>
      <c r="D13950" s="0" t="n">
        <v>42</v>
      </c>
      <c r="E13950" s="0" t="n">
        <v>27</v>
      </c>
      <c r="F13950" s="0" t="n">
        <v>0</v>
      </c>
      <c r="H13950" s="0" t="n">
        <f aca="false">+(D13950+E13950)/2</f>
        <v>34.5</v>
      </c>
      <c r="I13950" s="0" t="n">
        <f aca="false">+IF(H13950&lt;65,65-H13950,0)</f>
        <v>30.5</v>
      </c>
      <c r="J13950" s="0" t="n">
        <f aca="false">+IF(H13950&gt;$L$12418,H13950-$L$12418,0)</f>
        <v>0</v>
      </c>
      <c r="K13950" s="0" t="n">
        <f aca="false">+I13950+J13950</f>
        <v>30.5</v>
      </c>
      <c r="L13950" s="32"/>
      <c r="M13950" s="14" t="n">
        <f aca="false">+(L$12416/30.25)+($L$12417*K13950)</f>
        <v>832204.747358907</v>
      </c>
      <c r="T13950" s="0"/>
    </row>
    <row r="13951" customFormat="false" ht="12.75" hidden="false" customHeight="false" outlineLevel="0" collapsed="false">
      <c r="A13951" s="0" t="n">
        <v>1999</v>
      </c>
      <c r="B13951" s="0" t="n">
        <v>3</v>
      </c>
      <c r="C13951" s="0" t="n">
        <v>11</v>
      </c>
      <c r="D13951" s="0" t="n">
        <v>40</v>
      </c>
      <c r="E13951" s="0" t="n">
        <v>26</v>
      </c>
      <c r="F13951" s="0" t="n">
        <v>0</v>
      </c>
      <c r="H13951" s="0" t="n">
        <f aca="false">+(D13951+E13951)/2</f>
        <v>33</v>
      </c>
      <c r="I13951" s="0" t="n">
        <f aca="false">+IF(H13951&lt;65,65-H13951,0)</f>
        <v>32</v>
      </c>
      <c r="J13951" s="0" t="n">
        <f aca="false">+IF(H13951&gt;$L$12418,H13951-$L$12418,0)</f>
        <v>0</v>
      </c>
      <c r="K13951" s="0" t="n">
        <f aca="false">+I13951+J13951</f>
        <v>32</v>
      </c>
      <c r="L13951" s="32"/>
      <c r="M13951" s="14" t="n">
        <f aca="false">+(L$12416/30.25)+($L$12417*K13951)</f>
        <v>872946.914264494</v>
      </c>
      <c r="T13951" s="0"/>
    </row>
    <row r="13952" customFormat="false" ht="12.75" hidden="false" customHeight="false" outlineLevel="0" collapsed="false">
      <c r="A13952" s="0" t="n">
        <v>1999</v>
      </c>
      <c r="B13952" s="0" t="n">
        <v>3</v>
      </c>
      <c r="C13952" s="0" t="n">
        <v>12</v>
      </c>
      <c r="D13952" s="0" t="n">
        <v>39</v>
      </c>
      <c r="E13952" s="0" t="n">
        <v>24</v>
      </c>
      <c r="F13952" s="0" t="n">
        <v>0</v>
      </c>
      <c r="H13952" s="0" t="n">
        <f aca="false">+(D13952+E13952)/2</f>
        <v>31.5</v>
      </c>
      <c r="I13952" s="0" t="n">
        <f aca="false">+IF(H13952&lt;65,65-H13952,0)</f>
        <v>33.5</v>
      </c>
      <c r="J13952" s="0" t="n">
        <f aca="false">+IF(H13952&gt;$L$12418,H13952-$L$12418,0)</f>
        <v>0</v>
      </c>
      <c r="K13952" s="0" t="n">
        <f aca="false">+I13952+J13952</f>
        <v>33.5</v>
      </c>
      <c r="L13952" s="32"/>
      <c r="M13952" s="14" t="n">
        <f aca="false">+(L$12416/30.25)+($L$12417*K13952)</f>
        <v>913689.081170082</v>
      </c>
      <c r="T13952" s="0"/>
    </row>
    <row r="13953" customFormat="false" ht="12.75" hidden="false" customHeight="false" outlineLevel="0" collapsed="false">
      <c r="A13953" s="0" t="n">
        <v>1999</v>
      </c>
      <c r="B13953" s="0" t="n">
        <v>3</v>
      </c>
      <c r="C13953" s="0" t="n">
        <v>13</v>
      </c>
      <c r="D13953" s="0" t="n">
        <v>50</v>
      </c>
      <c r="E13953" s="0" t="n">
        <v>27</v>
      </c>
      <c r="F13953" s="0" t="n">
        <v>0</v>
      </c>
      <c r="H13953" s="0" t="n">
        <f aca="false">+(D13953+E13953)/2</f>
        <v>38.5</v>
      </c>
      <c r="I13953" s="0" t="n">
        <f aca="false">+IF(H13953&lt;65,65-H13953,0)</f>
        <v>26.5</v>
      </c>
      <c r="J13953" s="0" t="n">
        <f aca="false">+IF(H13953&gt;$L$12418,H13953-$L$12418,0)</f>
        <v>0</v>
      </c>
      <c r="K13953" s="0" t="n">
        <f aca="false">+I13953+J13953</f>
        <v>26.5</v>
      </c>
      <c r="L13953" s="32"/>
      <c r="M13953" s="14" t="n">
        <f aca="false">+(L$12416/30.25)+($L$12417*K13953)</f>
        <v>723558.968944006</v>
      </c>
      <c r="T13953" s="0"/>
    </row>
    <row r="13954" customFormat="false" ht="12.75" hidden="false" customHeight="false" outlineLevel="0" collapsed="false">
      <c r="A13954" s="0" t="n">
        <v>1999</v>
      </c>
      <c r="B13954" s="0" t="n">
        <v>3</v>
      </c>
      <c r="C13954" s="0" t="n">
        <v>14</v>
      </c>
      <c r="D13954" s="0" t="n">
        <v>44</v>
      </c>
      <c r="E13954" s="0" t="n">
        <v>32</v>
      </c>
      <c r="F13954" s="0" t="n">
        <v>72</v>
      </c>
      <c r="H13954" s="0" t="n">
        <f aca="false">+(D13954+E13954)/2</f>
        <v>38</v>
      </c>
      <c r="I13954" s="0" t="n">
        <f aca="false">+IF(H13954&lt;65,65-H13954,0)</f>
        <v>27</v>
      </c>
      <c r="J13954" s="0" t="n">
        <f aca="false">+IF(H13954&gt;$L$12418,H13954-$L$12418,0)</f>
        <v>0</v>
      </c>
      <c r="K13954" s="0" t="n">
        <f aca="false">+I13954+J13954</f>
        <v>27</v>
      </c>
      <c r="L13954" s="32"/>
      <c r="M13954" s="14" t="n">
        <f aca="false">+(L$12416/30.25)+($L$12417*K13954)</f>
        <v>737139.691245869</v>
      </c>
      <c r="T13954" s="0"/>
    </row>
    <row r="13955" customFormat="false" ht="12.75" hidden="false" customHeight="false" outlineLevel="0" collapsed="false">
      <c r="A13955" s="0" t="n">
        <v>1999</v>
      </c>
      <c r="B13955" s="0" t="n">
        <v>3</v>
      </c>
      <c r="C13955" s="0" t="n">
        <v>15</v>
      </c>
      <c r="D13955" s="0" t="n">
        <v>41</v>
      </c>
      <c r="E13955" s="0" t="n">
        <v>32</v>
      </c>
      <c r="F13955" s="0" t="n">
        <v>37</v>
      </c>
      <c r="H13955" s="0" t="n">
        <f aca="false">+(D13955+E13955)/2</f>
        <v>36.5</v>
      </c>
      <c r="I13955" s="0" t="n">
        <f aca="false">+IF(H13955&lt;65,65-H13955,0)</f>
        <v>28.5</v>
      </c>
      <c r="J13955" s="0" t="n">
        <f aca="false">+IF(H13955&gt;$L$12418,H13955-$L$12418,0)</f>
        <v>0</v>
      </c>
      <c r="K13955" s="0" t="n">
        <f aca="false">+I13955+J13955</f>
        <v>28.5</v>
      </c>
      <c r="L13955" s="32"/>
      <c r="M13955" s="14" t="n">
        <f aca="false">+(L$12416/30.25)+($L$12417*K13955)</f>
        <v>777881.858151457</v>
      </c>
      <c r="T13955" s="0"/>
    </row>
    <row r="13956" customFormat="false" ht="12.75" hidden="false" customHeight="false" outlineLevel="0" collapsed="false">
      <c r="A13956" s="0" t="n">
        <v>1999</v>
      </c>
      <c r="B13956" s="0" t="n">
        <v>3</v>
      </c>
      <c r="C13956" s="0" t="n">
        <v>16</v>
      </c>
      <c r="D13956" s="0" t="n">
        <v>50</v>
      </c>
      <c r="E13956" s="0" t="n">
        <v>32</v>
      </c>
      <c r="F13956" s="0" t="n">
        <v>0</v>
      </c>
      <c r="H13956" s="0" t="n">
        <f aca="false">+(D13956+E13956)/2</f>
        <v>41</v>
      </c>
      <c r="I13956" s="0" t="n">
        <f aca="false">+IF(H13956&lt;65,65-H13956,0)</f>
        <v>24</v>
      </c>
      <c r="J13956" s="0" t="n">
        <f aca="false">+IF(H13956&gt;$L$12418,H13956-$L$12418,0)</f>
        <v>0</v>
      </c>
      <c r="K13956" s="0" t="n">
        <f aca="false">+I13956+J13956</f>
        <v>24</v>
      </c>
      <c r="L13956" s="32"/>
      <c r="M13956" s="14" t="n">
        <f aca="false">+(L$12416/30.25)+($L$12417*K13956)</f>
        <v>655655.357434694</v>
      </c>
      <c r="T13956" s="0"/>
    </row>
    <row r="13957" customFormat="false" ht="12.75" hidden="false" customHeight="false" outlineLevel="0" collapsed="false">
      <c r="A13957" s="0" t="n">
        <v>1999</v>
      </c>
      <c r="B13957" s="0" t="n">
        <v>3</v>
      </c>
      <c r="C13957" s="0" t="n">
        <v>17</v>
      </c>
      <c r="D13957" s="0" t="n">
        <v>65</v>
      </c>
      <c r="E13957" s="0" t="n">
        <v>42</v>
      </c>
      <c r="F13957" s="0" t="n">
        <v>0</v>
      </c>
      <c r="H13957" s="0" t="n">
        <f aca="false">+(D13957+E13957)/2</f>
        <v>53.5</v>
      </c>
      <c r="I13957" s="0" t="n">
        <f aca="false">+IF(H13957&lt;65,65-H13957,0)</f>
        <v>11.5</v>
      </c>
      <c r="J13957" s="0" t="n">
        <f aca="false">+IF(H13957&gt;$L$12418,H13957-$L$12418,0)</f>
        <v>0</v>
      </c>
      <c r="K13957" s="0" t="n">
        <f aca="false">+I13957+J13957</f>
        <v>11.5</v>
      </c>
      <c r="L13957" s="32"/>
      <c r="M13957" s="14" t="n">
        <f aca="false">+(L$12416/30.25)+($L$12417*K13957)</f>
        <v>316137.29988813</v>
      </c>
      <c r="T13957" s="0"/>
    </row>
    <row r="13958" customFormat="false" ht="12.75" hidden="false" customHeight="false" outlineLevel="0" collapsed="false">
      <c r="A13958" s="0" t="n">
        <v>1999</v>
      </c>
      <c r="B13958" s="0" t="n">
        <v>3</v>
      </c>
      <c r="C13958" s="0" t="n">
        <v>18</v>
      </c>
      <c r="D13958" s="0" t="n">
        <v>70</v>
      </c>
      <c r="E13958" s="0" t="n">
        <v>44</v>
      </c>
      <c r="F13958" s="0" t="n">
        <v>0</v>
      </c>
      <c r="H13958" s="0" t="n">
        <f aca="false">+(D13958+E13958)/2</f>
        <v>57</v>
      </c>
      <c r="I13958" s="0" t="n">
        <f aca="false">+IF(H13958&lt;65,65-H13958,0)</f>
        <v>8</v>
      </c>
      <c r="J13958" s="0" t="n">
        <f aca="false">+IF(H13958&gt;$L$12418,H13958-$L$12418,0)</f>
        <v>0</v>
      </c>
      <c r="K13958" s="0" t="n">
        <f aca="false">+I13958+J13958</f>
        <v>8</v>
      </c>
      <c r="L13958" s="32"/>
      <c r="M13958" s="14" t="n">
        <f aca="false">+(L$12416/30.25)+($L$12417*K13958)</f>
        <v>221072.243775092</v>
      </c>
      <c r="T13958" s="0"/>
    </row>
    <row r="13959" customFormat="false" ht="12.75" hidden="false" customHeight="false" outlineLevel="0" collapsed="false">
      <c r="A13959" s="0" t="n">
        <v>1999</v>
      </c>
      <c r="B13959" s="0" t="n">
        <v>3</v>
      </c>
      <c r="C13959" s="0" t="n">
        <v>19</v>
      </c>
      <c r="D13959" s="0" t="n">
        <v>47</v>
      </c>
      <c r="E13959" s="0" t="n">
        <v>38</v>
      </c>
      <c r="F13959" s="0" t="n">
        <v>0</v>
      </c>
      <c r="H13959" s="0" t="n">
        <f aca="false">+(D13959+E13959)/2</f>
        <v>42.5</v>
      </c>
      <c r="I13959" s="0" t="n">
        <f aca="false">+IF(H13959&lt;65,65-H13959,0)</f>
        <v>22.5</v>
      </c>
      <c r="J13959" s="0" t="n">
        <f aca="false">+IF(H13959&gt;$L$12418,H13959-$L$12418,0)</f>
        <v>0</v>
      </c>
      <c r="K13959" s="0" t="n">
        <f aca="false">+I13959+J13959</f>
        <v>22.5</v>
      </c>
      <c r="L13959" s="32"/>
      <c r="M13959" s="14" t="n">
        <f aca="false">+(L$12416/30.25)+($L$12417*K13959)</f>
        <v>614913.190529106</v>
      </c>
      <c r="T13959" s="0"/>
    </row>
    <row r="13960" customFormat="false" ht="12.75" hidden="false" customHeight="false" outlineLevel="0" collapsed="false">
      <c r="A13960" s="0" t="n">
        <v>1999</v>
      </c>
      <c r="B13960" s="0" t="n">
        <v>3</v>
      </c>
      <c r="C13960" s="0" t="n">
        <v>20</v>
      </c>
      <c r="D13960" s="0" t="n">
        <v>52</v>
      </c>
      <c r="E13960" s="0" t="n">
        <v>34</v>
      </c>
      <c r="F13960" s="0" t="n">
        <v>0</v>
      </c>
      <c r="H13960" s="0" t="n">
        <f aca="false">+(D13960+E13960)/2</f>
        <v>43</v>
      </c>
      <c r="I13960" s="0" t="n">
        <f aca="false">+IF(H13960&lt;65,65-H13960,0)</f>
        <v>22</v>
      </c>
      <c r="J13960" s="0" t="n">
        <f aca="false">+IF(H13960&gt;$L$12418,H13960-$L$12418,0)</f>
        <v>0</v>
      </c>
      <c r="K13960" s="0" t="n">
        <f aca="false">+I13960+J13960</f>
        <v>22</v>
      </c>
      <c r="L13960" s="32"/>
      <c r="M13960" s="14" t="n">
        <f aca="false">+(L$12416/30.25)+($L$12417*K13960)</f>
        <v>601332.468227243</v>
      </c>
      <c r="T13960" s="0"/>
    </row>
    <row r="13961" customFormat="false" ht="12.75" hidden="false" customHeight="false" outlineLevel="0" collapsed="false">
      <c r="A13961" s="0" t="n">
        <v>1999</v>
      </c>
      <c r="B13961" s="0" t="n">
        <v>3</v>
      </c>
      <c r="C13961" s="0" t="n">
        <v>21</v>
      </c>
      <c r="D13961" s="0" t="n">
        <v>50</v>
      </c>
      <c r="E13961" s="0" t="n">
        <v>36</v>
      </c>
      <c r="F13961" s="0" t="n">
        <v>72</v>
      </c>
      <c r="H13961" s="0" t="n">
        <f aca="false">+(D13961+E13961)/2</f>
        <v>43</v>
      </c>
      <c r="I13961" s="0" t="n">
        <f aca="false">+IF(H13961&lt;65,65-H13961,0)</f>
        <v>22</v>
      </c>
      <c r="J13961" s="0" t="n">
        <f aca="false">+IF(H13961&gt;$L$12418,H13961-$L$12418,0)</f>
        <v>0</v>
      </c>
      <c r="K13961" s="0" t="n">
        <f aca="false">+I13961+J13961</f>
        <v>22</v>
      </c>
      <c r="L13961" s="32"/>
      <c r="M13961" s="14" t="n">
        <f aca="false">+(L$12416/30.25)+($L$12417*K13961)</f>
        <v>601332.468227243</v>
      </c>
      <c r="T13961" s="0"/>
    </row>
    <row r="13962" customFormat="false" ht="12.75" hidden="false" customHeight="false" outlineLevel="0" collapsed="false">
      <c r="A13962" s="0" t="n">
        <v>1999</v>
      </c>
      <c r="B13962" s="0" t="n">
        <v>3</v>
      </c>
      <c r="C13962" s="0" t="n">
        <v>22</v>
      </c>
      <c r="D13962" s="0" t="n">
        <v>52</v>
      </c>
      <c r="E13962" s="0" t="n">
        <v>37</v>
      </c>
      <c r="F13962" s="0" t="n">
        <v>68</v>
      </c>
      <c r="H13962" s="0" t="n">
        <f aca="false">+(D13962+E13962)/2</f>
        <v>44.5</v>
      </c>
      <c r="I13962" s="0" t="n">
        <f aca="false">+IF(H13962&lt;65,65-H13962,0)</f>
        <v>20.5</v>
      </c>
      <c r="J13962" s="0" t="n">
        <f aca="false">+IF(H13962&gt;$L$12418,H13962-$L$12418,0)</f>
        <v>0</v>
      </c>
      <c r="K13962" s="0" t="n">
        <f aca="false">+I13962+J13962</f>
        <v>20.5</v>
      </c>
      <c r="L13962" s="32"/>
      <c r="M13962" s="14" t="n">
        <f aca="false">+(L$12416/30.25)+($L$12417*K13962)</f>
        <v>560590.301321656</v>
      </c>
      <c r="T13962" s="0"/>
    </row>
    <row r="13963" customFormat="false" ht="12.75" hidden="false" customHeight="false" outlineLevel="0" collapsed="false">
      <c r="A13963" s="0" t="n">
        <v>1999</v>
      </c>
      <c r="B13963" s="0" t="n">
        <v>3</v>
      </c>
      <c r="C13963" s="0" t="n">
        <v>23</v>
      </c>
      <c r="D13963" s="0" t="n">
        <v>52</v>
      </c>
      <c r="E13963" s="0" t="n">
        <v>36</v>
      </c>
      <c r="F13963" s="0" t="n">
        <v>0</v>
      </c>
      <c r="H13963" s="0" t="n">
        <f aca="false">+(D13963+E13963)/2</f>
        <v>44</v>
      </c>
      <c r="I13963" s="0" t="n">
        <f aca="false">+IF(H13963&lt;65,65-H13963,0)</f>
        <v>21</v>
      </c>
      <c r="J13963" s="0" t="n">
        <f aca="false">+IF(H13963&gt;$L$12418,H13963-$L$12418,0)</f>
        <v>0</v>
      </c>
      <c r="K13963" s="0" t="n">
        <f aca="false">+I13963+J13963</f>
        <v>21</v>
      </c>
      <c r="L13963" s="32"/>
      <c r="M13963" s="14" t="n">
        <f aca="false">+(L$12416/30.25)+($L$12417*K13963)</f>
        <v>574171.023623518</v>
      </c>
      <c r="T13963" s="0"/>
    </row>
    <row r="13964" customFormat="false" ht="12.75" hidden="false" customHeight="false" outlineLevel="0" collapsed="false">
      <c r="A13964" s="0" t="n">
        <v>1999</v>
      </c>
      <c r="B13964" s="0" t="n">
        <v>3</v>
      </c>
      <c r="C13964" s="0" t="n">
        <v>24</v>
      </c>
      <c r="D13964" s="0" t="n">
        <v>58</v>
      </c>
      <c r="E13964" s="0" t="n">
        <v>45</v>
      </c>
      <c r="F13964" s="0" t="n">
        <v>7</v>
      </c>
      <c r="H13964" s="0" t="n">
        <f aca="false">+(D13964+E13964)/2</f>
        <v>51.5</v>
      </c>
      <c r="I13964" s="0" t="n">
        <f aca="false">+IF(H13964&lt;65,65-H13964,0)</f>
        <v>13.5</v>
      </c>
      <c r="J13964" s="0" t="n">
        <f aca="false">+IF(H13964&gt;$L$12418,H13964-$L$12418,0)</f>
        <v>0</v>
      </c>
      <c r="K13964" s="0" t="n">
        <f aca="false">+I13964+J13964</f>
        <v>13.5</v>
      </c>
      <c r="L13964" s="32"/>
      <c r="M13964" s="14" t="n">
        <f aca="false">+(L$12416/30.25)+($L$12417*K13964)</f>
        <v>370460.18909558</v>
      </c>
      <c r="T13964" s="0"/>
    </row>
    <row r="13965" customFormat="false" ht="12.75" hidden="false" customHeight="false" outlineLevel="0" collapsed="false">
      <c r="A13965" s="0" t="n">
        <v>1999</v>
      </c>
      <c r="B13965" s="0" t="n">
        <v>3</v>
      </c>
      <c r="C13965" s="0" t="n">
        <v>25</v>
      </c>
      <c r="D13965" s="0" t="n">
        <v>52</v>
      </c>
      <c r="E13965" s="0" t="n">
        <v>37</v>
      </c>
      <c r="F13965" s="0" t="n">
        <v>0</v>
      </c>
      <c r="H13965" s="0" t="n">
        <f aca="false">+(D13965+E13965)/2</f>
        <v>44.5</v>
      </c>
      <c r="I13965" s="0" t="n">
        <f aca="false">+IF(H13965&lt;65,65-H13965,0)</f>
        <v>20.5</v>
      </c>
      <c r="J13965" s="0" t="n">
        <f aca="false">+IF(H13965&gt;$L$12418,H13965-$L$12418,0)</f>
        <v>0</v>
      </c>
      <c r="K13965" s="0" t="n">
        <f aca="false">+I13965+J13965</f>
        <v>20.5</v>
      </c>
      <c r="L13965" s="32"/>
      <c r="M13965" s="14" t="n">
        <f aca="false">+(L$12416/30.25)+($L$12417*K13965)</f>
        <v>560590.301321656</v>
      </c>
      <c r="T13965" s="0"/>
    </row>
    <row r="13966" customFormat="false" ht="12.75" hidden="false" customHeight="false" outlineLevel="0" collapsed="false">
      <c r="A13966" s="0" t="n">
        <v>1999</v>
      </c>
      <c r="B13966" s="0" t="n">
        <v>3</v>
      </c>
      <c r="C13966" s="0" t="n">
        <v>26</v>
      </c>
      <c r="D13966" s="0" t="n">
        <v>52</v>
      </c>
      <c r="E13966" s="0" t="n">
        <v>33</v>
      </c>
      <c r="F13966" s="0" t="n">
        <v>0</v>
      </c>
      <c r="H13966" s="0" t="n">
        <f aca="false">+(D13966+E13966)/2</f>
        <v>42.5</v>
      </c>
      <c r="I13966" s="0" t="n">
        <f aca="false">+IF(H13966&lt;65,65-H13966,0)</f>
        <v>22.5</v>
      </c>
      <c r="J13966" s="0" t="n">
        <f aca="false">+IF(H13966&gt;$L$12418,H13966-$L$12418,0)</f>
        <v>0</v>
      </c>
      <c r="K13966" s="0" t="n">
        <f aca="false">+I13966+J13966</f>
        <v>22.5</v>
      </c>
      <c r="L13966" s="32"/>
      <c r="M13966" s="14" t="n">
        <f aca="false">+(L$12416/30.25)+($L$12417*K13966)</f>
        <v>614913.190529106</v>
      </c>
      <c r="T13966" s="0"/>
    </row>
    <row r="13967" customFormat="false" ht="12.75" hidden="false" customHeight="false" outlineLevel="0" collapsed="false">
      <c r="A13967" s="0" t="n">
        <v>1999</v>
      </c>
      <c r="B13967" s="0" t="n">
        <v>3</v>
      </c>
      <c r="C13967" s="0" t="n">
        <v>27</v>
      </c>
      <c r="D13967" s="0" t="n">
        <v>54</v>
      </c>
      <c r="E13967" s="0" t="n">
        <v>37</v>
      </c>
      <c r="F13967" s="0" t="n">
        <v>14</v>
      </c>
      <c r="H13967" s="0" t="n">
        <f aca="false">+(D13967+E13967)/2</f>
        <v>45.5</v>
      </c>
      <c r="I13967" s="0" t="n">
        <f aca="false">+IF(H13967&lt;65,65-H13967,0)</f>
        <v>19.5</v>
      </c>
      <c r="J13967" s="0" t="n">
        <f aca="false">+IF(H13967&gt;$L$12418,H13967-$L$12418,0)</f>
        <v>0</v>
      </c>
      <c r="K13967" s="0" t="n">
        <f aca="false">+I13967+J13967</f>
        <v>19.5</v>
      </c>
      <c r="L13967" s="32"/>
      <c r="M13967" s="14" t="n">
        <f aca="false">+(L$12416/30.25)+($L$12417*K13967)</f>
        <v>533428.856717931</v>
      </c>
      <c r="T13967" s="0"/>
    </row>
    <row r="13968" customFormat="false" ht="12.75" hidden="false" customHeight="false" outlineLevel="0" collapsed="false">
      <c r="A13968" s="0" t="n">
        <v>1999</v>
      </c>
      <c r="B13968" s="0" t="n">
        <v>3</v>
      </c>
      <c r="C13968" s="0" t="n">
        <v>28</v>
      </c>
      <c r="D13968" s="0" t="n">
        <v>52</v>
      </c>
      <c r="E13968" s="0" t="n">
        <v>39</v>
      </c>
      <c r="F13968" s="0" t="n">
        <v>25</v>
      </c>
      <c r="H13968" s="0" t="n">
        <f aca="false">+(D13968+E13968)/2</f>
        <v>45.5</v>
      </c>
      <c r="I13968" s="0" t="n">
        <f aca="false">+IF(H13968&lt;65,65-H13968,0)</f>
        <v>19.5</v>
      </c>
      <c r="J13968" s="0" t="n">
        <f aca="false">+IF(H13968&gt;$L$12418,H13968-$L$12418,0)</f>
        <v>0</v>
      </c>
      <c r="K13968" s="0" t="n">
        <f aca="false">+I13968+J13968</f>
        <v>19.5</v>
      </c>
      <c r="L13968" s="32"/>
      <c r="M13968" s="14" t="n">
        <f aca="false">+(L$12416/30.25)+($L$12417*K13968)</f>
        <v>533428.856717931</v>
      </c>
      <c r="T13968" s="0"/>
    </row>
    <row r="13969" customFormat="false" ht="12.75" hidden="false" customHeight="false" outlineLevel="0" collapsed="false">
      <c r="A13969" s="0" t="n">
        <v>1999</v>
      </c>
      <c r="B13969" s="0" t="n">
        <v>3</v>
      </c>
      <c r="C13969" s="0" t="n">
        <v>29</v>
      </c>
      <c r="D13969" s="0" t="n">
        <v>68</v>
      </c>
      <c r="E13969" s="0" t="n">
        <v>45</v>
      </c>
      <c r="F13969" s="0" t="n">
        <v>0</v>
      </c>
      <c r="H13969" s="0" t="n">
        <f aca="false">+(D13969+E13969)/2</f>
        <v>56.5</v>
      </c>
      <c r="I13969" s="0" t="n">
        <f aca="false">+IF(H13969&lt;65,65-H13969,0)</f>
        <v>8.5</v>
      </c>
      <c r="J13969" s="0" t="n">
        <f aca="false">+IF(H13969&gt;$L$12418,H13969-$L$12418,0)</f>
        <v>0</v>
      </c>
      <c r="K13969" s="0" t="n">
        <f aca="false">+I13969+J13969</f>
        <v>8.5</v>
      </c>
      <c r="L13969" s="32"/>
      <c r="M13969" s="14" t="n">
        <f aca="false">+(L$12416/30.25)+($L$12417*K13969)</f>
        <v>234652.966076955</v>
      </c>
      <c r="T13969" s="0"/>
    </row>
    <row r="13970" customFormat="false" ht="12.75" hidden="false" customHeight="false" outlineLevel="0" collapsed="false">
      <c r="A13970" s="0" t="n">
        <v>1999</v>
      </c>
      <c r="B13970" s="0" t="n">
        <v>3</v>
      </c>
      <c r="C13970" s="0" t="n">
        <v>30</v>
      </c>
      <c r="D13970" s="0" t="n">
        <v>61</v>
      </c>
      <c r="E13970" s="0" t="n">
        <v>48</v>
      </c>
      <c r="F13970" s="0" t="n">
        <v>0</v>
      </c>
      <c r="H13970" s="0" t="n">
        <f aca="false">+(D13970+E13970)/2</f>
        <v>54.5</v>
      </c>
      <c r="I13970" s="0" t="n">
        <f aca="false">+IF(H13970&lt;65,65-H13970,0)</f>
        <v>10.5</v>
      </c>
      <c r="J13970" s="0" t="n">
        <f aca="false">+IF(H13970&gt;$L$12418,H13970-$L$12418,0)</f>
        <v>0</v>
      </c>
      <c r="K13970" s="0" t="n">
        <f aca="false">+I13970+J13970</f>
        <v>10.5</v>
      </c>
      <c r="L13970" s="32"/>
      <c r="M13970" s="14" t="n">
        <f aca="false">+(L$12416/30.25)+($L$12417*K13970)</f>
        <v>288975.855284405</v>
      </c>
      <c r="T13970" s="0"/>
    </row>
    <row r="13971" customFormat="false" ht="12.75" hidden="false" customHeight="false" outlineLevel="0" collapsed="false">
      <c r="A13971" s="0" t="n">
        <v>1999</v>
      </c>
      <c r="B13971" s="0" t="n">
        <v>3</v>
      </c>
      <c r="C13971" s="0" t="n">
        <v>31</v>
      </c>
      <c r="D13971" s="0" t="n">
        <v>74</v>
      </c>
      <c r="E13971" s="0" t="n">
        <v>49</v>
      </c>
      <c r="F13971" s="0" t="n">
        <v>0</v>
      </c>
      <c r="H13971" s="0" t="n">
        <f aca="false">+(D13971+E13971)/2</f>
        <v>61.5</v>
      </c>
      <c r="I13971" s="0" t="n">
        <f aca="false">+IF(H13971&lt;65,65-H13971,0)</f>
        <v>3.5</v>
      </c>
      <c r="J13971" s="0" t="n">
        <f aca="false">+IF(H13971&gt;$L$12418,H13971-$L$12418,0)</f>
        <v>0</v>
      </c>
      <c r="K13971" s="0" t="n">
        <f aca="false">+I13971+J13971</f>
        <v>3.5</v>
      </c>
      <c r="L13971" s="32"/>
      <c r="M13971" s="14" t="n">
        <f aca="false">+(L$12416/30.25)+($L$12417*K13971)</f>
        <v>98845.7430583292</v>
      </c>
      <c r="T13971" s="0"/>
    </row>
    <row r="13972" customFormat="false" ht="12.75" hidden="false" customHeight="false" outlineLevel="0" collapsed="false">
      <c r="A13972" s="0" t="n">
        <v>1999</v>
      </c>
      <c r="B13972" s="0" t="n">
        <v>4</v>
      </c>
      <c r="C13972" s="0" t="n">
        <v>1</v>
      </c>
      <c r="D13972" s="0" t="n">
        <v>64</v>
      </c>
      <c r="E13972" s="0" t="n">
        <v>52</v>
      </c>
      <c r="F13972" s="0" t="n">
        <v>5</v>
      </c>
      <c r="H13972" s="0" t="n">
        <f aca="false">+(D13972+E13972)/2</f>
        <v>58</v>
      </c>
      <c r="I13972" s="0" t="n">
        <f aca="false">+IF(H13972&lt;65,65-H13972,0)</f>
        <v>7</v>
      </c>
      <c r="J13972" s="0" t="n">
        <f aca="false">+IF(H13972&gt;$L$12418,H13972-$L$12418,0)</f>
        <v>0</v>
      </c>
      <c r="K13972" s="0" t="n">
        <f aca="false">+I13972+J13972</f>
        <v>7</v>
      </c>
      <c r="L13972" s="32"/>
      <c r="M13972" s="14" t="n">
        <f aca="false">+(L$12416/30.25)+($L$12417*K13972)</f>
        <v>193910.799171367</v>
      </c>
      <c r="T13972" s="0"/>
    </row>
    <row r="13973" customFormat="false" ht="12.75" hidden="false" customHeight="false" outlineLevel="0" collapsed="false">
      <c r="A13973" s="0" t="n">
        <v>1999</v>
      </c>
      <c r="B13973" s="0" t="n">
        <v>4</v>
      </c>
      <c r="C13973" s="0" t="n">
        <v>2</v>
      </c>
      <c r="D13973" s="0" t="n">
        <v>64</v>
      </c>
      <c r="E13973" s="0" t="n">
        <v>49</v>
      </c>
      <c r="F13973" s="0" t="n">
        <v>2.5</v>
      </c>
      <c r="H13973" s="0" t="n">
        <f aca="false">+(D13973+E13973)/2</f>
        <v>56.5</v>
      </c>
      <c r="I13973" s="0" t="n">
        <f aca="false">+IF(H13973&lt;65,65-H13973,0)</f>
        <v>8.5</v>
      </c>
      <c r="J13973" s="0" t="n">
        <f aca="false">+IF(H13973&gt;$L$12418,H13973-$L$12418,0)</f>
        <v>0</v>
      </c>
      <c r="K13973" s="0" t="n">
        <f aca="false">+I13973+J13973</f>
        <v>8.5</v>
      </c>
      <c r="L13973" s="32"/>
      <c r="M13973" s="14" t="n">
        <f aca="false">+(L$12416/30.25)+($L$12417*K13973)</f>
        <v>234652.966076955</v>
      </c>
      <c r="T13973" s="0"/>
    </row>
    <row r="13974" customFormat="false" ht="12.75" hidden="false" customHeight="false" outlineLevel="0" collapsed="false">
      <c r="A13974" s="0" t="n">
        <v>1999</v>
      </c>
      <c r="B13974" s="0" t="n">
        <v>4</v>
      </c>
      <c r="C13974" s="0" t="n">
        <v>3</v>
      </c>
      <c r="D13974" s="0" t="n">
        <v>54</v>
      </c>
      <c r="E13974" s="0" t="n">
        <v>47</v>
      </c>
      <c r="F13974" s="0" t="n">
        <v>0</v>
      </c>
      <c r="H13974" s="0" t="n">
        <f aca="false">+(D13974+E13974)/2</f>
        <v>50.5</v>
      </c>
      <c r="I13974" s="0" t="n">
        <f aca="false">+IF(H13974&lt;65,65-H13974,0)</f>
        <v>14.5</v>
      </c>
      <c r="J13974" s="0" t="n">
        <f aca="false">+IF(H13974&gt;$L$12418,H13974-$L$12418,0)</f>
        <v>0</v>
      </c>
      <c r="K13974" s="0" t="n">
        <f aca="false">+I13974+J13974</f>
        <v>14.5</v>
      </c>
      <c r="L13974" s="32"/>
      <c r="M13974" s="14" t="n">
        <f aca="false">+(L$12416/30.25)+($L$12417*K13974)</f>
        <v>397621.633699305</v>
      </c>
      <c r="T13974" s="0"/>
    </row>
    <row r="13975" customFormat="false" ht="12.75" hidden="false" customHeight="false" outlineLevel="0" collapsed="false">
      <c r="A13975" s="0" t="n">
        <v>1999</v>
      </c>
      <c r="B13975" s="0" t="n">
        <v>4</v>
      </c>
      <c r="C13975" s="0" t="n">
        <v>4</v>
      </c>
      <c r="D13975" s="0" t="n">
        <v>64</v>
      </c>
      <c r="E13975" s="0" t="n">
        <v>43</v>
      </c>
      <c r="F13975" s="0" t="n">
        <v>15</v>
      </c>
      <c r="H13975" s="0" t="n">
        <f aca="false">+(D13975+E13975)/2</f>
        <v>53.5</v>
      </c>
      <c r="I13975" s="0" t="n">
        <f aca="false">+IF(H13975&lt;65,65-H13975,0)</f>
        <v>11.5</v>
      </c>
      <c r="J13975" s="0" t="n">
        <f aca="false">+IF(H13975&gt;$L$12418,H13975-$L$12418,0)</f>
        <v>0</v>
      </c>
      <c r="K13975" s="0" t="n">
        <f aca="false">+I13975+J13975</f>
        <v>11.5</v>
      </c>
      <c r="L13975" s="32"/>
      <c r="M13975" s="14" t="n">
        <f aca="false">+(L$12416/30.25)+($L$12417*K13975)</f>
        <v>316137.29988813</v>
      </c>
      <c r="T13975" s="0"/>
    </row>
    <row r="13976" customFormat="false" ht="12.75" hidden="false" customHeight="false" outlineLevel="0" collapsed="false">
      <c r="A13976" s="0" t="n">
        <v>1999</v>
      </c>
      <c r="B13976" s="0" t="n">
        <v>4</v>
      </c>
      <c r="C13976" s="0" t="n">
        <v>5</v>
      </c>
      <c r="D13976" s="0" t="n">
        <v>58</v>
      </c>
      <c r="E13976" s="0" t="n">
        <v>35</v>
      </c>
      <c r="F13976" s="0" t="n">
        <v>0</v>
      </c>
      <c r="H13976" s="0" t="n">
        <f aca="false">+(D13976+E13976)/2</f>
        <v>46.5</v>
      </c>
      <c r="I13976" s="0" t="n">
        <f aca="false">+IF(H13976&lt;65,65-H13976,0)</f>
        <v>18.5</v>
      </c>
      <c r="J13976" s="0" t="n">
        <f aca="false">+IF(H13976&gt;$L$12418,H13976-$L$12418,0)</f>
        <v>0</v>
      </c>
      <c r="K13976" s="0" t="n">
        <f aca="false">+I13976+J13976</f>
        <v>18.5</v>
      </c>
      <c r="L13976" s="32"/>
      <c r="M13976" s="14" t="n">
        <f aca="false">+(L$12416/30.25)+($L$12417*K13976)</f>
        <v>506267.412114206</v>
      </c>
      <c r="T13976" s="0"/>
    </row>
    <row r="13977" customFormat="false" ht="12.75" hidden="false" customHeight="false" outlineLevel="0" collapsed="false">
      <c r="A13977" s="0" t="n">
        <v>1999</v>
      </c>
      <c r="B13977" s="0" t="n">
        <v>4</v>
      </c>
      <c r="C13977" s="0" t="n">
        <v>6</v>
      </c>
      <c r="D13977" s="0" t="n">
        <v>63</v>
      </c>
      <c r="E13977" s="0" t="n">
        <v>44</v>
      </c>
      <c r="F13977" s="0" t="n">
        <v>3</v>
      </c>
      <c r="H13977" s="0" t="n">
        <f aca="false">+(D13977+E13977)/2</f>
        <v>53.5</v>
      </c>
      <c r="I13977" s="0" t="n">
        <f aca="false">+IF(H13977&lt;65,65-H13977,0)</f>
        <v>11.5</v>
      </c>
      <c r="J13977" s="0" t="n">
        <f aca="false">+IF(H13977&gt;$L$12418,H13977-$L$12418,0)</f>
        <v>0</v>
      </c>
      <c r="K13977" s="0" t="n">
        <f aca="false">+I13977+J13977</f>
        <v>11.5</v>
      </c>
      <c r="L13977" s="32"/>
      <c r="M13977" s="14" t="n">
        <f aca="false">+(L$12416/30.25)+($L$12417*K13977)</f>
        <v>316137.29988813</v>
      </c>
      <c r="T13977" s="0"/>
    </row>
    <row r="13978" customFormat="false" ht="12.75" hidden="false" customHeight="false" outlineLevel="0" collapsed="false">
      <c r="A13978" s="0" t="n">
        <v>1999</v>
      </c>
      <c r="B13978" s="0" t="n">
        <v>4</v>
      </c>
      <c r="C13978" s="0" t="n">
        <v>7</v>
      </c>
      <c r="D13978" s="0" t="n">
        <v>73</v>
      </c>
      <c r="E13978" s="0" t="n">
        <v>48</v>
      </c>
      <c r="F13978" s="0" t="n">
        <v>0</v>
      </c>
      <c r="H13978" s="0" t="n">
        <f aca="false">+(D13978+E13978)/2</f>
        <v>60.5</v>
      </c>
      <c r="I13978" s="0" t="n">
        <f aca="false">+IF(H13978&lt;65,65-H13978,0)</f>
        <v>4.5</v>
      </c>
      <c r="J13978" s="0" t="n">
        <f aca="false">+IF(H13978&gt;$L$12418,H13978-$L$12418,0)</f>
        <v>0</v>
      </c>
      <c r="K13978" s="0" t="n">
        <f aca="false">+I13978+J13978</f>
        <v>4.5</v>
      </c>
      <c r="L13978" s="32"/>
      <c r="M13978" s="14" t="n">
        <f aca="false">+(L$12416/30.25)+($L$12417*K13978)</f>
        <v>126007.187662054</v>
      </c>
      <c r="T13978" s="0"/>
    </row>
    <row r="13979" customFormat="false" ht="12.75" hidden="false" customHeight="false" outlineLevel="0" collapsed="false">
      <c r="A13979" s="0" t="n">
        <v>1999</v>
      </c>
      <c r="B13979" s="0" t="n">
        <v>4</v>
      </c>
      <c r="C13979" s="0" t="n">
        <v>8</v>
      </c>
      <c r="D13979" s="0" t="n">
        <v>80</v>
      </c>
      <c r="E13979" s="0" t="n">
        <v>56</v>
      </c>
      <c r="F13979" s="0" t="n">
        <v>0</v>
      </c>
      <c r="H13979" s="0" t="n">
        <f aca="false">+(D13979+E13979)/2</f>
        <v>68</v>
      </c>
      <c r="I13979" s="0" t="n">
        <f aca="false">+IF(H13979&lt;65,65-H13979,0)</f>
        <v>0</v>
      </c>
      <c r="J13979" s="0" t="n">
        <f aca="false">+IF(H13979&gt;$L$12418,H13979-$L$12418,0)</f>
        <v>3</v>
      </c>
      <c r="K13979" s="0" t="n">
        <f aca="false">+I13979+J13979</f>
        <v>3</v>
      </c>
      <c r="L13979" s="32"/>
      <c r="M13979" s="14" t="n">
        <f aca="false">+(L$12416/30.25)+($L$12417*K13979)</f>
        <v>85265.0207564666</v>
      </c>
      <c r="T13979" s="0"/>
    </row>
    <row r="13980" customFormat="false" ht="12.75" hidden="false" customHeight="false" outlineLevel="0" collapsed="false">
      <c r="A13980" s="0" t="n">
        <v>1999</v>
      </c>
      <c r="B13980" s="0" t="n">
        <v>4</v>
      </c>
      <c r="C13980" s="0" t="n">
        <v>9</v>
      </c>
      <c r="D13980" s="0" t="n">
        <v>64</v>
      </c>
      <c r="E13980" s="0" t="n">
        <v>42</v>
      </c>
      <c r="F13980" s="0" t="n">
        <v>38</v>
      </c>
      <c r="H13980" s="0" t="n">
        <f aca="false">+(D13980+E13980)/2</f>
        <v>53</v>
      </c>
      <c r="I13980" s="0" t="n">
        <f aca="false">+IF(H13980&lt;65,65-H13980,0)</f>
        <v>12</v>
      </c>
      <c r="J13980" s="0" t="n">
        <f aca="false">+IF(H13980&gt;$L$12418,H13980-$L$12418,0)</f>
        <v>0</v>
      </c>
      <c r="K13980" s="0" t="n">
        <f aca="false">+I13980+J13980</f>
        <v>12</v>
      </c>
      <c r="L13980" s="32"/>
      <c r="M13980" s="14" t="n">
        <f aca="false">+(L$12416/30.25)+($L$12417*K13980)</f>
        <v>329718.022189993</v>
      </c>
      <c r="T13980" s="0"/>
    </row>
    <row r="13981" customFormat="false" ht="12.75" hidden="false" customHeight="false" outlineLevel="0" collapsed="false">
      <c r="A13981" s="0" t="n">
        <v>1999</v>
      </c>
      <c r="B13981" s="0" t="n">
        <v>4</v>
      </c>
      <c r="C13981" s="0" t="n">
        <v>10</v>
      </c>
      <c r="D13981" s="0" t="n">
        <v>60</v>
      </c>
      <c r="E13981" s="0" t="n">
        <v>42</v>
      </c>
      <c r="F13981" s="0" t="n">
        <v>5</v>
      </c>
      <c r="H13981" s="0" t="n">
        <f aca="false">+(D13981+E13981)/2</f>
        <v>51</v>
      </c>
      <c r="I13981" s="0" t="n">
        <f aca="false">+IF(H13981&lt;65,65-H13981,0)</f>
        <v>14</v>
      </c>
      <c r="J13981" s="0" t="n">
        <f aca="false">+IF(H13981&gt;$L$12418,H13981-$L$12418,0)</f>
        <v>0</v>
      </c>
      <c r="K13981" s="0" t="n">
        <f aca="false">+I13981+J13981</f>
        <v>14</v>
      </c>
      <c r="L13981" s="32"/>
      <c r="M13981" s="14" t="n">
        <f aca="false">+(L$12416/30.25)+($L$12417*K13981)</f>
        <v>384040.911397443</v>
      </c>
      <c r="T13981" s="0"/>
    </row>
    <row r="13982" customFormat="false" ht="12.75" hidden="false" customHeight="false" outlineLevel="0" collapsed="false">
      <c r="A13982" s="0" t="n">
        <v>1999</v>
      </c>
      <c r="B13982" s="0" t="n">
        <v>4</v>
      </c>
      <c r="C13982" s="0" t="n">
        <v>11</v>
      </c>
      <c r="D13982" s="0" t="n">
        <v>46</v>
      </c>
      <c r="E13982" s="0" t="n">
        <v>38</v>
      </c>
      <c r="F13982" s="0" t="n">
        <v>22</v>
      </c>
      <c r="H13982" s="0" t="n">
        <f aca="false">+(D13982+E13982)/2</f>
        <v>42</v>
      </c>
      <c r="I13982" s="0" t="n">
        <f aca="false">+IF(H13982&lt;65,65-H13982,0)</f>
        <v>23</v>
      </c>
      <c r="J13982" s="0" t="n">
        <f aca="false">+IF(H13982&gt;$L$12418,H13982-$L$12418,0)</f>
        <v>0</v>
      </c>
      <c r="K13982" s="0" t="n">
        <f aca="false">+I13982+J13982</f>
        <v>23</v>
      </c>
      <c r="L13982" s="32"/>
      <c r="M13982" s="14" t="n">
        <f aca="false">+(L$12416/30.25)+($L$12417*K13982)</f>
        <v>628493.912830969</v>
      </c>
      <c r="T13982" s="0"/>
    </row>
    <row r="13983" customFormat="false" ht="12.75" hidden="false" customHeight="false" outlineLevel="0" collapsed="false">
      <c r="A13983" s="0" t="n">
        <v>1999</v>
      </c>
      <c r="B13983" s="0" t="n">
        <v>4</v>
      </c>
      <c r="C13983" s="0" t="n">
        <v>12</v>
      </c>
      <c r="D13983" s="0" t="n">
        <v>56</v>
      </c>
      <c r="E13983" s="0" t="n">
        <v>37</v>
      </c>
      <c r="F13983" s="0" t="n">
        <v>11</v>
      </c>
      <c r="H13983" s="0" t="n">
        <f aca="false">+(D13983+E13983)/2</f>
        <v>46.5</v>
      </c>
      <c r="I13983" s="0" t="n">
        <f aca="false">+IF(H13983&lt;65,65-H13983,0)</f>
        <v>18.5</v>
      </c>
      <c r="J13983" s="0" t="n">
        <f aca="false">+IF(H13983&gt;$L$12418,H13983-$L$12418,0)</f>
        <v>0</v>
      </c>
      <c r="K13983" s="0" t="n">
        <f aca="false">+I13983+J13983</f>
        <v>18.5</v>
      </c>
      <c r="L13983" s="32"/>
      <c r="M13983" s="14" t="n">
        <f aca="false">+(L$12416/30.25)+($L$12417*K13983)</f>
        <v>506267.412114206</v>
      </c>
      <c r="T13983" s="0"/>
    </row>
    <row r="13984" customFormat="false" ht="12.75" hidden="false" customHeight="false" outlineLevel="0" collapsed="false">
      <c r="A13984" s="0" t="n">
        <v>1999</v>
      </c>
      <c r="B13984" s="0" t="n">
        <v>4</v>
      </c>
      <c r="C13984" s="0" t="n">
        <v>13</v>
      </c>
      <c r="D13984" s="0" t="n">
        <v>60</v>
      </c>
      <c r="E13984" s="0" t="n">
        <v>41</v>
      </c>
      <c r="F13984" s="0" t="n">
        <v>0</v>
      </c>
      <c r="H13984" s="0" t="n">
        <f aca="false">+(D13984+E13984)/2</f>
        <v>50.5</v>
      </c>
      <c r="I13984" s="0" t="n">
        <f aca="false">+IF(H13984&lt;65,65-H13984,0)</f>
        <v>14.5</v>
      </c>
      <c r="J13984" s="0" t="n">
        <f aca="false">+IF(H13984&gt;$L$12418,H13984-$L$12418,0)</f>
        <v>0</v>
      </c>
      <c r="K13984" s="0" t="n">
        <f aca="false">+I13984+J13984</f>
        <v>14.5</v>
      </c>
      <c r="L13984" s="32"/>
      <c r="M13984" s="14" t="n">
        <f aca="false">+(L$12416/30.25)+($L$12417*K13984)</f>
        <v>397621.633699305</v>
      </c>
      <c r="T13984" s="0"/>
    </row>
    <row r="13985" customFormat="false" ht="12.75" hidden="false" customHeight="false" outlineLevel="0" collapsed="false">
      <c r="A13985" s="0" t="n">
        <v>1999</v>
      </c>
      <c r="B13985" s="0" t="n">
        <v>4</v>
      </c>
      <c r="C13985" s="0" t="n">
        <v>14</v>
      </c>
      <c r="D13985" s="0" t="n">
        <v>65</v>
      </c>
      <c r="E13985" s="0" t="n">
        <v>45</v>
      </c>
      <c r="F13985" s="0" t="n">
        <v>0</v>
      </c>
      <c r="H13985" s="0" t="n">
        <f aca="false">+(D13985+E13985)/2</f>
        <v>55</v>
      </c>
      <c r="I13985" s="0" t="n">
        <f aca="false">+IF(H13985&lt;65,65-H13985,0)</f>
        <v>10</v>
      </c>
      <c r="J13985" s="0" t="n">
        <f aca="false">+IF(H13985&gt;$L$12418,H13985-$L$12418,0)</f>
        <v>0</v>
      </c>
      <c r="K13985" s="0" t="n">
        <f aca="false">+I13985+J13985</f>
        <v>10</v>
      </c>
      <c r="L13985" s="32"/>
      <c r="M13985" s="14" t="n">
        <f aca="false">+(L$12416/30.25)+($L$12417*K13985)</f>
        <v>275395.132982542</v>
      </c>
      <c r="T13985" s="0"/>
    </row>
    <row r="13986" customFormat="false" ht="12.75" hidden="false" customHeight="false" outlineLevel="0" collapsed="false">
      <c r="A13986" s="0" t="n">
        <v>1999</v>
      </c>
      <c r="B13986" s="0" t="n">
        <v>4</v>
      </c>
      <c r="C13986" s="0" t="n">
        <v>15</v>
      </c>
      <c r="D13986" s="0" t="n">
        <v>68</v>
      </c>
      <c r="E13986" s="0" t="n">
        <v>48</v>
      </c>
      <c r="F13986" s="0" t="n">
        <v>0</v>
      </c>
      <c r="H13986" s="0" t="n">
        <f aca="false">+(D13986+E13986)/2</f>
        <v>58</v>
      </c>
      <c r="I13986" s="0" t="n">
        <f aca="false">+IF(H13986&lt;65,65-H13986,0)</f>
        <v>7</v>
      </c>
      <c r="J13986" s="0" t="n">
        <f aca="false">+IF(H13986&gt;$L$12418,H13986-$L$12418,0)</f>
        <v>0</v>
      </c>
      <c r="K13986" s="0" t="n">
        <f aca="false">+I13986+J13986</f>
        <v>7</v>
      </c>
      <c r="L13986" s="32"/>
      <c r="M13986" s="14" t="n">
        <f aca="false">+(L$12416/30.25)+($L$12417*K13986)</f>
        <v>193910.799171367</v>
      </c>
      <c r="T13986" s="0"/>
    </row>
    <row r="13987" customFormat="false" ht="12.75" hidden="false" customHeight="false" outlineLevel="0" collapsed="false">
      <c r="A13987" s="0" t="n">
        <v>1999</v>
      </c>
      <c r="B13987" s="0" t="n">
        <v>4</v>
      </c>
      <c r="C13987" s="0" t="n">
        <v>16</v>
      </c>
      <c r="D13987" s="0" t="n">
        <v>55</v>
      </c>
      <c r="E13987" s="0" t="n">
        <v>45</v>
      </c>
      <c r="F13987" s="0" t="n">
        <v>36</v>
      </c>
      <c r="H13987" s="0" t="n">
        <f aca="false">+(D13987+E13987)/2</f>
        <v>50</v>
      </c>
      <c r="I13987" s="0" t="n">
        <f aca="false">+IF(H13987&lt;65,65-H13987,0)</f>
        <v>15</v>
      </c>
      <c r="J13987" s="0" t="n">
        <f aca="false">+IF(H13987&gt;$L$12418,H13987-$L$12418,0)</f>
        <v>0</v>
      </c>
      <c r="K13987" s="0" t="n">
        <f aca="false">+I13987+J13987</f>
        <v>15</v>
      </c>
      <c r="L13987" s="32"/>
      <c r="M13987" s="14" t="n">
        <f aca="false">+(L$12416/30.25)+($L$12417*K13987)</f>
        <v>411202.356001168</v>
      </c>
      <c r="T13987" s="0"/>
    </row>
    <row r="13988" customFormat="false" ht="12.75" hidden="false" customHeight="false" outlineLevel="0" collapsed="false">
      <c r="A13988" s="0" t="n">
        <v>1999</v>
      </c>
      <c r="B13988" s="0" t="n">
        <v>4</v>
      </c>
      <c r="C13988" s="0" t="n">
        <v>17</v>
      </c>
      <c r="D13988" s="0" t="n">
        <v>58</v>
      </c>
      <c r="E13988" s="0" t="n">
        <v>44</v>
      </c>
      <c r="F13988" s="0" t="n">
        <v>18</v>
      </c>
      <c r="H13988" s="0" t="n">
        <f aca="false">+(D13988+E13988)/2</f>
        <v>51</v>
      </c>
      <c r="I13988" s="0" t="n">
        <f aca="false">+IF(H13988&lt;65,65-H13988,0)</f>
        <v>14</v>
      </c>
      <c r="J13988" s="0" t="n">
        <f aca="false">+IF(H13988&gt;$L$12418,H13988-$L$12418,0)</f>
        <v>0</v>
      </c>
      <c r="K13988" s="0" t="n">
        <f aca="false">+I13988+J13988</f>
        <v>14</v>
      </c>
      <c r="L13988" s="32"/>
      <c r="M13988" s="14" t="n">
        <f aca="false">+(L$12416/30.25)+($L$12417*K13988)</f>
        <v>384040.911397443</v>
      </c>
      <c r="T13988" s="0"/>
    </row>
    <row r="13989" customFormat="false" ht="12.75" hidden="false" customHeight="false" outlineLevel="0" collapsed="false">
      <c r="A13989" s="0" t="n">
        <v>1999</v>
      </c>
      <c r="B13989" s="0" t="n">
        <v>4</v>
      </c>
      <c r="C13989" s="0" t="n">
        <v>18</v>
      </c>
      <c r="D13989" s="0" t="n">
        <v>57.5</v>
      </c>
      <c r="E13989" s="0" t="n">
        <v>44.5</v>
      </c>
      <c r="F13989" s="0" t="n">
        <v>0</v>
      </c>
      <c r="H13989" s="0" t="n">
        <f aca="false">+(D13989+E13989)/2</f>
        <v>51</v>
      </c>
      <c r="I13989" s="0" t="n">
        <f aca="false">+IF(H13989&lt;65,65-H13989,0)</f>
        <v>14</v>
      </c>
      <c r="J13989" s="0" t="n">
        <f aca="false">+IF(H13989&gt;$L$12418,H13989-$L$12418,0)</f>
        <v>0</v>
      </c>
      <c r="K13989" s="0" t="n">
        <f aca="false">+I13989+J13989</f>
        <v>14</v>
      </c>
      <c r="L13989" s="32"/>
      <c r="M13989" s="14" t="n">
        <f aca="false">+(L$12416/30.25)+($L$12417*K13989)</f>
        <v>384040.911397443</v>
      </c>
      <c r="T13989" s="0"/>
    </row>
    <row r="13990" customFormat="false" ht="12.75" hidden="false" customHeight="false" outlineLevel="0" collapsed="false">
      <c r="A13990" s="0" t="n">
        <v>1999</v>
      </c>
      <c r="B13990" s="0" t="n">
        <v>4</v>
      </c>
      <c r="C13990" s="0" t="n">
        <v>19</v>
      </c>
      <c r="D13990" s="0" t="n">
        <v>57</v>
      </c>
      <c r="E13990" s="0" t="n">
        <v>45</v>
      </c>
      <c r="F13990" s="0" t="n">
        <v>1</v>
      </c>
      <c r="H13990" s="0" t="n">
        <f aca="false">+(D13990+E13990)/2</f>
        <v>51</v>
      </c>
      <c r="I13990" s="0" t="n">
        <f aca="false">+IF(H13990&lt;65,65-H13990,0)</f>
        <v>14</v>
      </c>
      <c r="J13990" s="0" t="n">
        <f aca="false">+IF(H13990&gt;$L$12418,H13990-$L$12418,0)</f>
        <v>0</v>
      </c>
      <c r="K13990" s="0" t="n">
        <f aca="false">+I13990+J13990</f>
        <v>14</v>
      </c>
      <c r="L13990" s="32"/>
      <c r="M13990" s="14" t="n">
        <f aca="false">+(L$12416/30.25)+($L$12417*K13990)</f>
        <v>384040.911397443</v>
      </c>
      <c r="T13990" s="0"/>
    </row>
    <row r="13991" customFormat="false" ht="12.75" hidden="false" customHeight="false" outlineLevel="0" collapsed="false">
      <c r="A13991" s="0" t="n">
        <v>1999</v>
      </c>
      <c r="B13991" s="0" t="n">
        <v>4</v>
      </c>
      <c r="C13991" s="0" t="n">
        <v>20</v>
      </c>
      <c r="D13991" s="0" t="n">
        <v>51</v>
      </c>
      <c r="E13991" s="0" t="n">
        <v>44</v>
      </c>
      <c r="F13991" s="0" t="n">
        <v>26</v>
      </c>
      <c r="H13991" s="0" t="n">
        <f aca="false">+(D13991+E13991)/2</f>
        <v>47.5</v>
      </c>
      <c r="I13991" s="0" t="n">
        <f aca="false">+IF(H13991&lt;65,65-H13991,0)</f>
        <v>17.5</v>
      </c>
      <c r="J13991" s="0" t="n">
        <f aca="false">+IF(H13991&gt;$L$12418,H13991-$L$12418,0)</f>
        <v>0</v>
      </c>
      <c r="K13991" s="0" t="n">
        <f aca="false">+I13991+J13991</f>
        <v>17.5</v>
      </c>
      <c r="L13991" s="32"/>
      <c r="M13991" s="14" t="n">
        <f aca="false">+(L$12416/30.25)+($L$12417*K13991)</f>
        <v>479105.967510481</v>
      </c>
      <c r="T13991" s="0"/>
    </row>
    <row r="13992" customFormat="false" ht="12.75" hidden="false" customHeight="false" outlineLevel="0" collapsed="false">
      <c r="A13992" s="0" t="n">
        <v>1999</v>
      </c>
      <c r="B13992" s="0" t="n">
        <v>4</v>
      </c>
      <c r="C13992" s="0" t="n">
        <v>21</v>
      </c>
      <c r="D13992" s="0" t="n">
        <v>56</v>
      </c>
      <c r="E13992" s="0" t="n">
        <v>46</v>
      </c>
      <c r="F13992" s="0" t="n">
        <v>0</v>
      </c>
      <c r="H13992" s="0" t="n">
        <f aca="false">+(D13992+E13992)/2</f>
        <v>51</v>
      </c>
      <c r="I13992" s="0" t="n">
        <f aca="false">+IF(H13992&lt;65,65-H13992,0)</f>
        <v>14</v>
      </c>
      <c r="J13992" s="0" t="n">
        <f aca="false">+IF(H13992&gt;$L$12418,H13992-$L$12418,0)</f>
        <v>0</v>
      </c>
      <c r="K13992" s="0" t="n">
        <f aca="false">+I13992+J13992</f>
        <v>14</v>
      </c>
      <c r="L13992" s="32"/>
      <c r="M13992" s="14" t="n">
        <f aca="false">+(L$12416/30.25)+($L$12417*K13992)</f>
        <v>384040.911397443</v>
      </c>
      <c r="T13992" s="0"/>
    </row>
    <row r="13993" customFormat="false" ht="12.75" hidden="false" customHeight="false" outlineLevel="0" collapsed="false">
      <c r="A13993" s="0" t="n">
        <v>1999</v>
      </c>
      <c r="B13993" s="0" t="n">
        <v>4</v>
      </c>
      <c r="C13993" s="0" t="n">
        <v>22</v>
      </c>
      <c r="D13993" s="0" t="n">
        <v>61</v>
      </c>
      <c r="E13993" s="0" t="n">
        <v>48</v>
      </c>
      <c r="F13993" s="0" t="n">
        <v>5</v>
      </c>
      <c r="H13993" s="0" t="n">
        <f aca="false">+(D13993+E13993)/2</f>
        <v>54.5</v>
      </c>
      <c r="I13993" s="0" t="n">
        <f aca="false">+IF(H13993&lt;65,65-H13993,0)</f>
        <v>10.5</v>
      </c>
      <c r="J13993" s="0" t="n">
        <f aca="false">+IF(H13993&gt;$L$12418,H13993-$L$12418,0)</f>
        <v>0</v>
      </c>
      <c r="K13993" s="0" t="n">
        <f aca="false">+I13993+J13993</f>
        <v>10.5</v>
      </c>
      <c r="L13993" s="32"/>
      <c r="M13993" s="14" t="n">
        <f aca="false">+(L$12416/30.25)+($L$12417*K13993)</f>
        <v>288975.855284405</v>
      </c>
      <c r="T13993" s="0"/>
    </row>
    <row r="13994" customFormat="false" ht="12.75" hidden="false" customHeight="false" outlineLevel="0" collapsed="false">
      <c r="A13994" s="0" t="n">
        <v>1999</v>
      </c>
      <c r="B13994" s="0" t="n">
        <v>4</v>
      </c>
      <c r="C13994" s="0" t="n">
        <v>23</v>
      </c>
      <c r="D13994" s="0" t="n">
        <v>56</v>
      </c>
      <c r="E13994" s="0" t="n">
        <v>44</v>
      </c>
      <c r="F13994" s="0" t="n">
        <v>26</v>
      </c>
      <c r="H13994" s="0" t="n">
        <f aca="false">+(D13994+E13994)/2</f>
        <v>50</v>
      </c>
      <c r="I13994" s="0" t="n">
        <f aca="false">+IF(H13994&lt;65,65-H13994,0)</f>
        <v>15</v>
      </c>
      <c r="J13994" s="0" t="n">
        <f aca="false">+IF(H13994&gt;$L$12418,H13994-$L$12418,0)</f>
        <v>0</v>
      </c>
      <c r="K13994" s="0" t="n">
        <f aca="false">+I13994+J13994</f>
        <v>15</v>
      </c>
      <c r="L13994" s="32"/>
      <c r="M13994" s="14" t="n">
        <f aca="false">+(L$12416/30.25)+($L$12417*K13994)</f>
        <v>411202.356001168</v>
      </c>
      <c r="T13994" s="0"/>
    </row>
    <row r="13995" customFormat="false" ht="12.75" hidden="false" customHeight="false" outlineLevel="0" collapsed="false">
      <c r="A13995" s="0" t="n">
        <v>1999</v>
      </c>
      <c r="B13995" s="0" t="n">
        <v>4</v>
      </c>
      <c r="C13995" s="0" t="n">
        <v>24</v>
      </c>
      <c r="D13995" s="0" t="n">
        <v>61</v>
      </c>
      <c r="E13995" s="0" t="n">
        <v>39</v>
      </c>
      <c r="F13995" s="0" t="n">
        <v>0</v>
      </c>
      <c r="H13995" s="0" t="n">
        <f aca="false">+(D13995+E13995)/2</f>
        <v>50</v>
      </c>
      <c r="I13995" s="0" t="n">
        <f aca="false">+IF(H13995&lt;65,65-H13995,0)</f>
        <v>15</v>
      </c>
      <c r="J13995" s="0" t="n">
        <f aca="false">+IF(H13995&gt;$L$12418,H13995-$L$12418,0)</f>
        <v>0</v>
      </c>
      <c r="K13995" s="0" t="n">
        <f aca="false">+I13995+J13995</f>
        <v>15</v>
      </c>
      <c r="L13995" s="32"/>
      <c r="M13995" s="14" t="n">
        <f aca="false">+(L$12416/30.25)+($L$12417*K13995)</f>
        <v>411202.356001168</v>
      </c>
      <c r="T13995" s="0"/>
    </row>
    <row r="13996" customFormat="false" ht="12.75" hidden="false" customHeight="false" outlineLevel="0" collapsed="false">
      <c r="A13996" s="0" t="n">
        <v>1999</v>
      </c>
      <c r="B13996" s="0" t="n">
        <v>4</v>
      </c>
      <c r="C13996" s="0" t="n">
        <v>25</v>
      </c>
      <c r="D13996" s="0" t="n">
        <v>64</v>
      </c>
      <c r="E13996" s="0" t="n">
        <v>41</v>
      </c>
      <c r="F13996" s="0" t="n">
        <v>0</v>
      </c>
      <c r="H13996" s="0" t="n">
        <f aca="false">+(D13996+E13996)/2</f>
        <v>52.5</v>
      </c>
      <c r="I13996" s="0" t="n">
        <f aca="false">+IF(H13996&lt;65,65-H13996,0)</f>
        <v>12.5</v>
      </c>
      <c r="J13996" s="0" t="n">
        <f aca="false">+IF(H13996&gt;$L$12418,H13996-$L$12418,0)</f>
        <v>0</v>
      </c>
      <c r="K13996" s="0" t="n">
        <f aca="false">+I13996+J13996</f>
        <v>12.5</v>
      </c>
      <c r="L13996" s="32"/>
      <c r="M13996" s="14" t="n">
        <f aca="false">+(L$12416/30.25)+($L$12417*K13996)</f>
        <v>343298.744491855</v>
      </c>
      <c r="T13996" s="0"/>
    </row>
    <row r="13997" customFormat="false" ht="12.75" hidden="false" customHeight="false" outlineLevel="0" collapsed="false">
      <c r="A13997" s="0" t="n">
        <v>1999</v>
      </c>
      <c r="B13997" s="0" t="n">
        <v>4</v>
      </c>
      <c r="C13997" s="0" t="n">
        <v>26</v>
      </c>
      <c r="D13997" s="0" t="n">
        <v>76</v>
      </c>
      <c r="E13997" s="0" t="n">
        <v>49</v>
      </c>
      <c r="F13997" s="0" t="n">
        <v>0</v>
      </c>
      <c r="H13997" s="0" t="n">
        <f aca="false">+(D13997+E13997)/2</f>
        <v>62.5</v>
      </c>
      <c r="I13997" s="0" t="n">
        <f aca="false">+IF(H13997&lt;65,65-H13997,0)</f>
        <v>2.5</v>
      </c>
      <c r="J13997" s="0" t="n">
        <f aca="false">+IF(H13997&gt;$L$12418,H13997-$L$12418,0)</f>
        <v>0</v>
      </c>
      <c r="K13997" s="0" t="n">
        <f aca="false">+I13997+J13997</f>
        <v>2.5</v>
      </c>
      <c r="L13997" s="32"/>
      <c r="M13997" s="14" t="n">
        <f aca="false">+(L$12416/30.25)+($L$12417*K13997)</f>
        <v>71684.2984546041</v>
      </c>
      <c r="T13997" s="0"/>
    </row>
    <row r="13998" customFormat="false" ht="12.75" hidden="false" customHeight="false" outlineLevel="0" collapsed="false">
      <c r="A13998" s="0" t="n">
        <v>1999</v>
      </c>
      <c r="B13998" s="0" t="n">
        <v>4</v>
      </c>
      <c r="C13998" s="0" t="n">
        <v>27</v>
      </c>
      <c r="D13998" s="0" t="n">
        <v>65</v>
      </c>
      <c r="E13998" s="0" t="n">
        <v>45</v>
      </c>
      <c r="F13998" s="0" t="n">
        <v>0</v>
      </c>
      <c r="H13998" s="0" t="n">
        <f aca="false">+(D13998+E13998)/2</f>
        <v>55</v>
      </c>
      <c r="I13998" s="0" t="n">
        <f aca="false">+IF(H13998&lt;65,65-H13998,0)</f>
        <v>10</v>
      </c>
      <c r="J13998" s="0" t="n">
        <f aca="false">+IF(H13998&gt;$L$12418,H13998-$L$12418,0)</f>
        <v>0</v>
      </c>
      <c r="K13998" s="0" t="n">
        <f aca="false">+I13998+J13998</f>
        <v>10</v>
      </c>
      <c r="L13998" s="32"/>
      <c r="M13998" s="14" t="n">
        <f aca="false">+(L$12416/30.25)+($L$12417*K13998)</f>
        <v>275395.132982542</v>
      </c>
      <c r="T13998" s="0"/>
    </row>
    <row r="13999" customFormat="false" ht="12.75" hidden="false" customHeight="false" outlineLevel="0" collapsed="false">
      <c r="A13999" s="0" t="n">
        <v>1999</v>
      </c>
      <c r="B13999" s="0" t="n">
        <v>4</v>
      </c>
      <c r="C13999" s="0" t="n">
        <v>28</v>
      </c>
      <c r="D13999" s="0" t="n">
        <v>66</v>
      </c>
      <c r="E13999" s="0" t="n">
        <v>47</v>
      </c>
      <c r="F13999" s="0" t="n">
        <v>0</v>
      </c>
      <c r="H13999" s="0" t="n">
        <f aca="false">+(D13999+E13999)/2</f>
        <v>56.5</v>
      </c>
      <c r="I13999" s="0" t="n">
        <f aca="false">+IF(H13999&lt;65,65-H13999,0)</f>
        <v>8.5</v>
      </c>
      <c r="J13999" s="0" t="n">
        <f aca="false">+IF(H13999&gt;$L$12418,H13999-$L$12418,0)</f>
        <v>0</v>
      </c>
      <c r="K13999" s="0" t="n">
        <f aca="false">+I13999+J13999</f>
        <v>8.5</v>
      </c>
      <c r="L13999" s="32"/>
      <c r="M13999" s="14" t="n">
        <f aca="false">+(L$12416/30.25)+($L$12417*K13999)</f>
        <v>234652.966076955</v>
      </c>
      <c r="T13999" s="0"/>
    </row>
    <row r="14000" customFormat="false" ht="12.75" hidden="false" customHeight="false" outlineLevel="0" collapsed="false">
      <c r="A14000" s="0" t="n">
        <v>1999</v>
      </c>
      <c r="B14000" s="0" t="n">
        <v>4</v>
      </c>
      <c r="C14000" s="0" t="n">
        <v>29</v>
      </c>
      <c r="D14000" s="0" t="n">
        <v>70</v>
      </c>
      <c r="E14000" s="0" t="n">
        <v>47</v>
      </c>
      <c r="F14000" s="0" t="n">
        <v>0</v>
      </c>
      <c r="H14000" s="0" t="n">
        <f aca="false">+(D14000+E14000)/2</f>
        <v>58.5</v>
      </c>
      <c r="I14000" s="0" t="n">
        <f aca="false">+IF(H14000&lt;65,65-H14000,0)</f>
        <v>6.5</v>
      </c>
      <c r="J14000" s="0" t="n">
        <f aca="false">+IF(H14000&gt;$L$12418,H14000-$L$12418,0)</f>
        <v>0</v>
      </c>
      <c r="K14000" s="0" t="n">
        <f aca="false">+I14000+J14000</f>
        <v>6.5</v>
      </c>
      <c r="L14000" s="32"/>
      <c r="M14000" s="14" t="n">
        <f aca="false">+(L$12416/30.25)+($L$12417*K14000)</f>
        <v>180330.076869504</v>
      </c>
      <c r="T14000" s="0"/>
    </row>
    <row r="14001" customFormat="false" ht="12.75" hidden="false" customHeight="false" outlineLevel="0" collapsed="false">
      <c r="A14001" s="0" t="n">
        <v>1999</v>
      </c>
      <c r="B14001" s="0" t="n">
        <v>4</v>
      </c>
      <c r="C14001" s="0" t="n">
        <v>30</v>
      </c>
      <c r="D14001" s="0" t="n">
        <v>65</v>
      </c>
      <c r="E14001" s="0" t="n">
        <v>45</v>
      </c>
      <c r="F14001" s="0" t="n">
        <v>0</v>
      </c>
      <c r="H14001" s="0" t="n">
        <f aca="false">+(D14001+E14001)/2</f>
        <v>55</v>
      </c>
      <c r="I14001" s="0" t="n">
        <f aca="false">+IF(H14001&lt;65,65-H14001,0)</f>
        <v>10</v>
      </c>
      <c r="J14001" s="0" t="n">
        <f aca="false">+IF(H14001&gt;$L$12418,H14001-$L$12418,0)</f>
        <v>0</v>
      </c>
      <c r="K14001" s="0" t="n">
        <f aca="false">+I14001+J14001</f>
        <v>10</v>
      </c>
      <c r="L14001" s="32"/>
      <c r="M14001" s="14" t="n">
        <f aca="false">+(L$12416/30.25)+($L$12417*K14001)</f>
        <v>275395.132982542</v>
      </c>
      <c r="T14001" s="0"/>
    </row>
    <row r="14002" customFormat="false" ht="12.75" hidden="false" customHeight="false" outlineLevel="0" collapsed="false">
      <c r="A14002" s="0" t="n">
        <v>1999</v>
      </c>
      <c r="B14002" s="0" t="n">
        <v>5</v>
      </c>
      <c r="C14002" s="0" t="n">
        <v>1</v>
      </c>
      <c r="D14002" s="0" t="n">
        <v>67</v>
      </c>
      <c r="E14002" s="0" t="n">
        <v>46</v>
      </c>
      <c r="F14002" s="0" t="n">
        <v>0</v>
      </c>
      <c r="H14002" s="0" t="n">
        <f aca="false">+(D14002+E14002)/2</f>
        <v>56.5</v>
      </c>
      <c r="I14002" s="0" t="n">
        <f aca="false">+IF(H14002&lt;65,65-H14002,0)</f>
        <v>8.5</v>
      </c>
      <c r="J14002" s="0" t="n">
        <f aca="false">+IF(H14002&gt;$L$12418,H14002-$L$12418,0)</f>
        <v>0</v>
      </c>
      <c r="K14002" s="0" t="n">
        <f aca="false">+I14002+J14002</f>
        <v>8.5</v>
      </c>
      <c r="L14002" s="32"/>
      <c r="M14002" s="14" t="n">
        <f aca="false">+(L$12416/30.25)+($L$12417*K14002)</f>
        <v>234652.966076955</v>
      </c>
      <c r="T14002" s="0"/>
    </row>
    <row r="14003" customFormat="false" ht="12.75" hidden="false" customHeight="false" outlineLevel="0" collapsed="false">
      <c r="A14003" s="0" t="n">
        <v>1999</v>
      </c>
      <c r="B14003" s="0" t="n">
        <v>5</v>
      </c>
      <c r="C14003" s="0" t="n">
        <v>2</v>
      </c>
      <c r="D14003" s="0" t="n">
        <v>68</v>
      </c>
      <c r="E14003" s="0" t="n">
        <v>49</v>
      </c>
      <c r="F14003" s="0" t="n">
        <v>0</v>
      </c>
      <c r="H14003" s="0" t="n">
        <f aca="false">+(D14003+E14003)/2</f>
        <v>58.5</v>
      </c>
      <c r="I14003" s="0" t="n">
        <f aca="false">+IF(H14003&lt;65,65-H14003,0)</f>
        <v>6.5</v>
      </c>
      <c r="J14003" s="0" t="n">
        <f aca="false">+IF(H14003&gt;$L$12418,H14003-$L$12418,0)</f>
        <v>0</v>
      </c>
      <c r="K14003" s="0" t="n">
        <f aca="false">+I14003+J14003</f>
        <v>6.5</v>
      </c>
      <c r="L14003" s="32"/>
      <c r="M14003" s="14" t="n">
        <f aca="false">+(L$12416/30.25)+($L$12417*K14003)</f>
        <v>180330.076869504</v>
      </c>
      <c r="T14003" s="0"/>
    </row>
    <row r="14004" customFormat="false" ht="12.75" hidden="false" customHeight="false" outlineLevel="0" collapsed="false">
      <c r="A14004" s="0" t="n">
        <v>1999</v>
      </c>
      <c r="B14004" s="0" t="n">
        <v>5</v>
      </c>
      <c r="C14004" s="0" t="n">
        <v>3</v>
      </c>
      <c r="D14004" s="0" t="n">
        <v>60</v>
      </c>
      <c r="E14004" s="0" t="n">
        <v>53</v>
      </c>
      <c r="F14004" s="0" t="n">
        <v>0</v>
      </c>
      <c r="H14004" s="0" t="n">
        <f aca="false">+(D14004+E14004)/2</f>
        <v>56.5</v>
      </c>
      <c r="I14004" s="0" t="n">
        <f aca="false">+IF(H14004&lt;65,65-H14004,0)</f>
        <v>8.5</v>
      </c>
      <c r="J14004" s="0" t="n">
        <f aca="false">+IF(H14004&gt;$L$12418,H14004-$L$12418,0)</f>
        <v>0</v>
      </c>
      <c r="K14004" s="0" t="n">
        <f aca="false">+I14004+J14004</f>
        <v>8.5</v>
      </c>
      <c r="L14004" s="32"/>
      <c r="M14004" s="14" t="n">
        <f aca="false">+(L$12416/30.25)+($L$12417*K14004)</f>
        <v>234652.966076955</v>
      </c>
      <c r="T14004" s="0"/>
    </row>
    <row r="14005" customFormat="false" ht="12.75" hidden="false" customHeight="false" outlineLevel="0" collapsed="false">
      <c r="A14005" s="0" t="n">
        <v>1999</v>
      </c>
      <c r="B14005" s="0" t="n">
        <v>5</v>
      </c>
      <c r="C14005" s="0" t="n">
        <v>4</v>
      </c>
      <c r="D14005" s="0" t="n">
        <v>62</v>
      </c>
      <c r="E14005" s="0" t="n">
        <v>51</v>
      </c>
      <c r="F14005" s="0" t="n">
        <v>58</v>
      </c>
      <c r="H14005" s="0" t="n">
        <f aca="false">+(D14005+E14005)/2</f>
        <v>56.5</v>
      </c>
      <c r="I14005" s="0" t="n">
        <f aca="false">+IF(H14005&lt;65,65-H14005,0)</f>
        <v>8.5</v>
      </c>
      <c r="J14005" s="0" t="n">
        <f aca="false">+IF(H14005&gt;$L$12418,H14005-$L$12418,0)</f>
        <v>0</v>
      </c>
      <c r="K14005" s="0" t="n">
        <f aca="false">+I14005+J14005</f>
        <v>8.5</v>
      </c>
      <c r="L14005" s="32"/>
      <c r="M14005" s="14" t="n">
        <f aca="false">+(L$12416/30.25)+($L$12417*K14005)</f>
        <v>234652.966076955</v>
      </c>
      <c r="T14005" s="0"/>
    </row>
    <row r="14006" customFormat="false" ht="12.75" hidden="false" customHeight="false" outlineLevel="0" collapsed="false">
      <c r="A14006" s="0" t="n">
        <v>1999</v>
      </c>
      <c r="B14006" s="0" t="n">
        <v>5</v>
      </c>
      <c r="C14006" s="0" t="n">
        <v>5</v>
      </c>
      <c r="D14006" s="0" t="n">
        <v>72</v>
      </c>
      <c r="E14006" s="0" t="n">
        <v>56</v>
      </c>
      <c r="F14006" s="0" t="n">
        <v>0</v>
      </c>
      <c r="H14006" s="0" t="n">
        <f aca="false">+(D14006+E14006)/2</f>
        <v>64</v>
      </c>
      <c r="I14006" s="0" t="n">
        <f aca="false">+IF(H14006&lt;65,65-H14006,0)</f>
        <v>1</v>
      </c>
      <c r="J14006" s="0" t="n">
        <f aca="false">+IF(H14006&gt;$L$12418,H14006-$L$12418,0)</f>
        <v>0</v>
      </c>
      <c r="K14006" s="0" t="n">
        <f aca="false">+I14006+J14006</f>
        <v>1</v>
      </c>
      <c r="L14006" s="32"/>
      <c r="M14006" s="14" t="n">
        <f aca="false">+(L$12416/30.25)+($L$12417*K14006)</f>
        <v>30942.1315490164</v>
      </c>
      <c r="T14006" s="0"/>
    </row>
    <row r="14007" customFormat="false" ht="12.75" hidden="false" customHeight="false" outlineLevel="0" collapsed="false">
      <c r="A14007" s="0" t="n">
        <v>1999</v>
      </c>
      <c r="B14007" s="0" t="n">
        <v>5</v>
      </c>
      <c r="C14007" s="0" t="n">
        <v>6</v>
      </c>
      <c r="D14007" s="0" t="n">
        <v>66</v>
      </c>
      <c r="E14007" s="0" t="n">
        <v>56</v>
      </c>
      <c r="F14007" s="0" t="n">
        <v>0</v>
      </c>
      <c r="H14007" s="0" t="n">
        <f aca="false">+(D14007+E14007)/2</f>
        <v>61</v>
      </c>
      <c r="I14007" s="0" t="n">
        <f aca="false">+IF(H14007&lt;65,65-H14007,0)</f>
        <v>4</v>
      </c>
      <c r="J14007" s="0" t="n">
        <f aca="false">+IF(H14007&gt;$L$12418,H14007-$L$12418,0)</f>
        <v>0</v>
      </c>
      <c r="K14007" s="0" t="n">
        <f aca="false">+I14007+J14007</f>
        <v>4</v>
      </c>
      <c r="L14007" s="32"/>
      <c r="M14007" s="14" t="n">
        <f aca="false">+(L$12416/30.25)+($L$12417*K14007)</f>
        <v>112426.465360192</v>
      </c>
      <c r="T14007" s="0"/>
    </row>
    <row r="14008" customFormat="false" ht="12.75" hidden="false" customHeight="false" outlineLevel="0" collapsed="false">
      <c r="A14008" s="0" t="n">
        <v>1999</v>
      </c>
      <c r="B14008" s="0" t="n">
        <v>5</v>
      </c>
      <c r="C14008" s="0" t="n">
        <v>7</v>
      </c>
      <c r="D14008" s="0" t="n">
        <v>58</v>
      </c>
      <c r="E14008" s="0" t="n">
        <v>55</v>
      </c>
      <c r="F14008" s="0" t="n">
        <v>18</v>
      </c>
      <c r="H14008" s="0" t="n">
        <f aca="false">+(D14008+E14008)/2</f>
        <v>56.5</v>
      </c>
      <c r="I14008" s="0" t="n">
        <f aca="false">+IF(H14008&lt;65,65-H14008,0)</f>
        <v>8.5</v>
      </c>
      <c r="J14008" s="0" t="n">
        <f aca="false">+IF(H14008&gt;$L$12418,H14008-$L$12418,0)</f>
        <v>0</v>
      </c>
      <c r="K14008" s="0" t="n">
        <f aca="false">+I14008+J14008</f>
        <v>8.5</v>
      </c>
      <c r="L14008" s="32"/>
      <c r="M14008" s="14" t="n">
        <f aca="false">+(L$12416/30.25)+($L$12417*K14008)</f>
        <v>234652.966076955</v>
      </c>
      <c r="T14008" s="0"/>
    </row>
    <row r="14009" customFormat="false" ht="12.75" hidden="false" customHeight="false" outlineLevel="0" collapsed="false">
      <c r="A14009" s="0" t="n">
        <v>1999</v>
      </c>
      <c r="B14009" s="0" t="n">
        <v>5</v>
      </c>
      <c r="C14009" s="0" t="n">
        <v>8</v>
      </c>
      <c r="D14009" s="0" t="n">
        <v>63</v>
      </c>
      <c r="E14009" s="0" t="n">
        <v>54</v>
      </c>
      <c r="F14009" s="0" t="n">
        <v>8</v>
      </c>
      <c r="H14009" s="0" t="n">
        <f aca="false">+(D14009+E14009)/2</f>
        <v>58.5</v>
      </c>
      <c r="I14009" s="0" t="n">
        <f aca="false">+IF(H14009&lt;65,65-H14009,0)</f>
        <v>6.5</v>
      </c>
      <c r="J14009" s="0" t="n">
        <f aca="false">+IF(H14009&gt;$L$12418,H14009-$L$12418,0)</f>
        <v>0</v>
      </c>
      <c r="K14009" s="0" t="n">
        <f aca="false">+I14009+J14009</f>
        <v>6.5</v>
      </c>
      <c r="L14009" s="32"/>
      <c r="M14009" s="14" t="n">
        <f aca="false">+(L$12416/30.25)+($L$12417*K14009)</f>
        <v>180330.076869504</v>
      </c>
      <c r="T14009" s="0"/>
    </row>
    <row r="14010" customFormat="false" ht="12.75" hidden="false" customHeight="false" outlineLevel="0" collapsed="false">
      <c r="A14010" s="0" t="n">
        <v>1999</v>
      </c>
      <c r="B14010" s="0" t="n">
        <v>5</v>
      </c>
      <c r="C14010" s="0" t="n">
        <v>9</v>
      </c>
      <c r="D14010" s="0" t="n">
        <v>73</v>
      </c>
      <c r="E14010" s="0" t="n">
        <v>56</v>
      </c>
      <c r="F14010" s="0" t="n">
        <v>0</v>
      </c>
      <c r="H14010" s="0" t="n">
        <f aca="false">+(D14010+E14010)/2</f>
        <v>64.5</v>
      </c>
      <c r="I14010" s="0" t="n">
        <f aca="false">+IF(H14010&lt;65,65-H14010,0)</f>
        <v>0.5</v>
      </c>
      <c r="J14010" s="0" t="n">
        <f aca="false">+IF(H14010&gt;$L$12418,H14010-$L$12418,0)</f>
        <v>0</v>
      </c>
      <c r="K14010" s="0" t="n">
        <f aca="false">+I14010+J14010</f>
        <v>0.5</v>
      </c>
      <c r="L14010" s="32"/>
      <c r="M14010" s="14" t="n">
        <f aca="false">+(L$12416/30.25)+($L$12417*K14010)</f>
        <v>17361.4092471539</v>
      </c>
      <c r="T14010" s="0"/>
    </row>
    <row r="14011" customFormat="false" ht="12.75" hidden="false" customHeight="false" outlineLevel="0" collapsed="false">
      <c r="A14011" s="0" t="n">
        <v>1999</v>
      </c>
      <c r="B14011" s="0" t="n">
        <v>5</v>
      </c>
      <c r="C14011" s="0" t="n">
        <v>10</v>
      </c>
      <c r="D14011" s="0" t="n">
        <v>73</v>
      </c>
      <c r="E14011" s="0" t="n">
        <v>54</v>
      </c>
      <c r="F14011" s="0" t="n">
        <v>0</v>
      </c>
      <c r="H14011" s="0" t="n">
        <f aca="false">+(D14011+E14011)/2</f>
        <v>63.5</v>
      </c>
      <c r="I14011" s="0" t="n">
        <f aca="false">+IF(H14011&lt;65,65-H14011,0)</f>
        <v>1.5</v>
      </c>
      <c r="J14011" s="0" t="n">
        <f aca="false">+IF(H14011&gt;$L$12418,H14011-$L$12418,0)</f>
        <v>0</v>
      </c>
      <c r="K14011" s="0" t="n">
        <f aca="false">+I14011+J14011</f>
        <v>1.5</v>
      </c>
      <c r="L14011" s="32"/>
      <c r="M14011" s="14" t="n">
        <f aca="false">+(L$12416/30.25)+($L$12417*K14011)</f>
        <v>44522.853850879</v>
      </c>
      <c r="T14011" s="0"/>
    </row>
    <row r="14012" customFormat="false" ht="12.75" hidden="false" customHeight="false" outlineLevel="0" collapsed="false">
      <c r="A14012" s="0" t="n">
        <v>1999</v>
      </c>
      <c r="B14012" s="0" t="n">
        <v>5</v>
      </c>
      <c r="C14012" s="0" t="n">
        <v>11</v>
      </c>
      <c r="D14012" s="0" t="n">
        <v>69</v>
      </c>
      <c r="E14012" s="0" t="n">
        <v>54</v>
      </c>
      <c r="F14012" s="0" t="n">
        <v>0</v>
      </c>
      <c r="H14012" s="0" t="n">
        <f aca="false">+(D14012+E14012)/2</f>
        <v>61.5</v>
      </c>
      <c r="I14012" s="0" t="n">
        <f aca="false">+IF(H14012&lt;65,65-H14012,0)</f>
        <v>3.5</v>
      </c>
      <c r="J14012" s="0" t="n">
        <f aca="false">+IF(H14012&gt;$L$12418,H14012-$L$12418,0)</f>
        <v>0</v>
      </c>
      <c r="K14012" s="0" t="n">
        <f aca="false">+I14012+J14012</f>
        <v>3.5</v>
      </c>
      <c r="L14012" s="32"/>
      <c r="M14012" s="14" t="n">
        <f aca="false">+(L$12416/30.25)+($L$12417*K14012)</f>
        <v>98845.7430583292</v>
      </c>
      <c r="T14012" s="0"/>
    </row>
    <row r="14013" customFormat="false" ht="12.75" hidden="false" customHeight="false" outlineLevel="0" collapsed="false">
      <c r="A14013" s="0" t="n">
        <v>1999</v>
      </c>
      <c r="B14013" s="0" t="n">
        <v>5</v>
      </c>
      <c r="C14013" s="0" t="n">
        <v>12</v>
      </c>
      <c r="D14013" s="0" t="n">
        <v>75</v>
      </c>
      <c r="E14013" s="0" t="n">
        <v>52</v>
      </c>
      <c r="F14013" s="0" t="n">
        <v>0</v>
      </c>
      <c r="H14013" s="0" t="n">
        <f aca="false">+(D14013+E14013)/2</f>
        <v>63.5</v>
      </c>
      <c r="I14013" s="0" t="n">
        <f aca="false">+IF(H14013&lt;65,65-H14013,0)</f>
        <v>1.5</v>
      </c>
      <c r="J14013" s="0" t="n">
        <f aca="false">+IF(H14013&gt;$L$12418,H14013-$L$12418,0)</f>
        <v>0</v>
      </c>
      <c r="K14013" s="0" t="n">
        <f aca="false">+I14013+J14013</f>
        <v>1.5</v>
      </c>
      <c r="L14013" s="32"/>
      <c r="M14013" s="14" t="n">
        <f aca="false">+(L$12416/30.25)+($L$12417*K14013)</f>
        <v>44522.853850879</v>
      </c>
      <c r="T14013" s="0"/>
    </row>
    <row r="14014" customFormat="false" ht="12.75" hidden="false" customHeight="false" outlineLevel="0" collapsed="false">
      <c r="A14014" s="0" t="n">
        <v>1999</v>
      </c>
      <c r="B14014" s="0" t="n">
        <v>5</v>
      </c>
      <c r="C14014" s="0" t="n">
        <v>13</v>
      </c>
      <c r="D14014" s="0" t="n">
        <v>71</v>
      </c>
      <c r="E14014" s="0" t="n">
        <v>51</v>
      </c>
      <c r="F14014" s="0" t="n">
        <v>0</v>
      </c>
      <c r="H14014" s="0" t="n">
        <f aca="false">+(D14014+E14014)/2</f>
        <v>61</v>
      </c>
      <c r="I14014" s="0" t="n">
        <f aca="false">+IF(H14014&lt;65,65-H14014,0)</f>
        <v>4</v>
      </c>
      <c r="J14014" s="0" t="n">
        <f aca="false">+IF(H14014&gt;$L$12418,H14014-$L$12418,0)</f>
        <v>0</v>
      </c>
      <c r="K14014" s="0" t="n">
        <f aca="false">+I14014+J14014</f>
        <v>4</v>
      </c>
      <c r="L14014" s="32"/>
      <c r="M14014" s="14" t="n">
        <f aca="false">+(L$12416/30.25)+($L$12417*K14014)</f>
        <v>112426.465360192</v>
      </c>
      <c r="T14014" s="0"/>
    </row>
    <row r="14015" customFormat="false" ht="12.75" hidden="false" customHeight="false" outlineLevel="0" collapsed="false">
      <c r="A14015" s="0" t="n">
        <v>1999</v>
      </c>
      <c r="B14015" s="0" t="n">
        <v>5</v>
      </c>
      <c r="C14015" s="0" t="n">
        <v>14</v>
      </c>
      <c r="D14015" s="0" t="n">
        <v>66</v>
      </c>
      <c r="E14015" s="0" t="n">
        <v>50</v>
      </c>
      <c r="F14015" s="0" t="n">
        <v>0</v>
      </c>
      <c r="H14015" s="0" t="n">
        <f aca="false">+(D14015+E14015)/2</f>
        <v>58</v>
      </c>
      <c r="I14015" s="0" t="n">
        <f aca="false">+IF(H14015&lt;65,65-H14015,0)</f>
        <v>7</v>
      </c>
      <c r="J14015" s="0" t="n">
        <f aca="false">+IF(H14015&gt;$L$12418,H14015-$L$12418,0)</f>
        <v>0</v>
      </c>
      <c r="K14015" s="0" t="n">
        <f aca="false">+I14015+J14015</f>
        <v>7</v>
      </c>
      <c r="L14015" s="32"/>
      <c r="M14015" s="14" t="n">
        <f aca="false">+(L$12416/30.25)+($L$12417*K14015)</f>
        <v>193910.799171367</v>
      </c>
      <c r="T14015" s="0"/>
    </row>
    <row r="14016" customFormat="false" ht="12.75" hidden="false" customHeight="false" outlineLevel="0" collapsed="false">
      <c r="A14016" s="0" t="n">
        <v>1999</v>
      </c>
      <c r="B14016" s="0" t="n">
        <v>5</v>
      </c>
      <c r="C14016" s="0" t="n">
        <v>15</v>
      </c>
      <c r="D14016" s="0" t="n">
        <v>70</v>
      </c>
      <c r="E14016" s="0" t="n">
        <v>50</v>
      </c>
      <c r="F14016" s="0" t="n">
        <v>0</v>
      </c>
      <c r="H14016" s="0" t="n">
        <f aca="false">+(D14016+E14016)/2</f>
        <v>60</v>
      </c>
      <c r="I14016" s="0" t="n">
        <f aca="false">+IF(H14016&lt;65,65-H14016,0)</f>
        <v>5</v>
      </c>
      <c r="J14016" s="0" t="n">
        <f aca="false">+IF(H14016&gt;$L$12418,H14016-$L$12418,0)</f>
        <v>0</v>
      </c>
      <c r="K14016" s="0" t="n">
        <f aca="false">+I14016+J14016</f>
        <v>5</v>
      </c>
      <c r="L14016" s="32"/>
      <c r="M14016" s="14" t="n">
        <f aca="false">+(L$12416/30.25)+($L$12417*K14016)</f>
        <v>139587.909963917</v>
      </c>
      <c r="T14016" s="0"/>
    </row>
    <row r="14017" customFormat="false" ht="12.75" hidden="false" customHeight="false" outlineLevel="0" collapsed="false">
      <c r="A14017" s="0" t="n">
        <v>1999</v>
      </c>
      <c r="B14017" s="0" t="n">
        <v>5</v>
      </c>
      <c r="C14017" s="0" t="n">
        <v>16</v>
      </c>
      <c r="D14017" s="0" t="n">
        <v>68</v>
      </c>
      <c r="E14017" s="0" t="n">
        <v>49</v>
      </c>
      <c r="F14017" s="0" t="n">
        <v>0</v>
      </c>
      <c r="H14017" s="0" t="n">
        <f aca="false">+(D14017+E14017)/2</f>
        <v>58.5</v>
      </c>
      <c r="I14017" s="0" t="n">
        <f aca="false">+IF(H14017&lt;65,65-H14017,0)</f>
        <v>6.5</v>
      </c>
      <c r="J14017" s="0" t="n">
        <f aca="false">+IF(H14017&gt;$L$12418,H14017-$L$12418,0)</f>
        <v>0</v>
      </c>
      <c r="K14017" s="0" t="n">
        <f aca="false">+I14017+J14017</f>
        <v>6.5</v>
      </c>
      <c r="L14017" s="32"/>
      <c r="M14017" s="14" t="n">
        <f aca="false">+(L$12416/30.25)+($L$12417*K14017)</f>
        <v>180330.076869504</v>
      </c>
      <c r="T14017" s="0"/>
    </row>
    <row r="14018" customFormat="false" ht="12.75" hidden="false" customHeight="false" outlineLevel="0" collapsed="false">
      <c r="A14018" s="0" t="n">
        <v>1999</v>
      </c>
      <c r="B14018" s="0" t="n">
        <v>5</v>
      </c>
      <c r="C14018" s="0" t="n">
        <v>17</v>
      </c>
      <c r="D14018" s="0" t="n">
        <v>72</v>
      </c>
      <c r="E14018" s="0" t="n">
        <v>50</v>
      </c>
      <c r="F14018" s="0" t="n">
        <v>0</v>
      </c>
      <c r="H14018" s="0" t="n">
        <f aca="false">+(D14018+E14018)/2</f>
        <v>61</v>
      </c>
      <c r="I14018" s="0" t="n">
        <f aca="false">+IF(H14018&lt;65,65-H14018,0)</f>
        <v>4</v>
      </c>
      <c r="J14018" s="0" t="n">
        <f aca="false">+IF(H14018&gt;$L$12418,H14018-$L$12418,0)</f>
        <v>0</v>
      </c>
      <c r="K14018" s="0" t="n">
        <f aca="false">+I14018+J14018</f>
        <v>4</v>
      </c>
      <c r="L14018" s="32"/>
      <c r="M14018" s="14" t="n">
        <f aca="false">+(L$12416/30.25)+($L$12417*K14018)</f>
        <v>112426.465360192</v>
      </c>
      <c r="T14018" s="0"/>
    </row>
    <row r="14019" customFormat="false" ht="12.75" hidden="false" customHeight="false" outlineLevel="0" collapsed="false">
      <c r="A14019" s="0" t="n">
        <v>1999</v>
      </c>
      <c r="B14019" s="0" t="n">
        <v>5</v>
      </c>
      <c r="C14019" s="0" t="n">
        <v>18</v>
      </c>
      <c r="D14019" s="0" t="n">
        <v>66</v>
      </c>
      <c r="E14019" s="0" t="n">
        <v>54</v>
      </c>
      <c r="F14019" s="0" t="n">
        <v>3</v>
      </c>
      <c r="H14019" s="0" t="n">
        <f aca="false">+(D14019+E14019)/2</f>
        <v>60</v>
      </c>
      <c r="I14019" s="0" t="n">
        <f aca="false">+IF(H14019&lt;65,65-H14019,0)</f>
        <v>5</v>
      </c>
      <c r="J14019" s="0" t="n">
        <f aca="false">+IF(H14019&gt;$L$12418,H14019-$L$12418,0)</f>
        <v>0</v>
      </c>
      <c r="K14019" s="0" t="n">
        <f aca="false">+I14019+J14019</f>
        <v>5</v>
      </c>
      <c r="L14019" s="32"/>
      <c r="M14019" s="14" t="n">
        <f aca="false">+(L$12416/30.25)+($L$12417*K14019)</f>
        <v>139587.909963917</v>
      </c>
      <c r="T14019" s="0"/>
    </row>
    <row r="14020" customFormat="false" ht="12.75" hidden="false" customHeight="false" outlineLevel="0" collapsed="false">
      <c r="A14020" s="0" t="n">
        <v>1999</v>
      </c>
      <c r="B14020" s="0" t="n">
        <v>5</v>
      </c>
      <c r="C14020" s="0" t="n">
        <v>19</v>
      </c>
      <c r="D14020" s="0" t="n">
        <v>65</v>
      </c>
      <c r="E14020" s="0" t="n">
        <v>60</v>
      </c>
      <c r="F14020" s="0" t="n">
        <v>134</v>
      </c>
      <c r="H14020" s="0" t="n">
        <f aca="false">+(D14020+E14020)/2</f>
        <v>62.5</v>
      </c>
      <c r="I14020" s="0" t="n">
        <f aca="false">+IF(H14020&lt;65,65-H14020,0)</f>
        <v>2.5</v>
      </c>
      <c r="J14020" s="0" t="n">
        <f aca="false">+IF(H14020&gt;$L$12418,H14020-$L$12418,0)</f>
        <v>0</v>
      </c>
      <c r="K14020" s="0" t="n">
        <f aca="false">+I14020+J14020</f>
        <v>2.5</v>
      </c>
      <c r="L14020" s="32"/>
      <c r="M14020" s="14" t="n">
        <f aca="false">+(L$12416/30.25)+($L$12417*K14020)</f>
        <v>71684.2984546041</v>
      </c>
      <c r="T14020" s="0"/>
    </row>
    <row r="14021" customFormat="false" ht="12.75" hidden="false" customHeight="false" outlineLevel="0" collapsed="false">
      <c r="A14021" s="0" t="n">
        <v>1999</v>
      </c>
      <c r="B14021" s="0" t="n">
        <v>5</v>
      </c>
      <c r="C14021" s="0" t="n">
        <v>20</v>
      </c>
      <c r="D14021" s="0" t="n">
        <v>74</v>
      </c>
      <c r="E14021" s="0" t="n">
        <v>55</v>
      </c>
      <c r="F14021" s="0" t="n">
        <v>0</v>
      </c>
      <c r="H14021" s="0" t="n">
        <f aca="false">+(D14021+E14021)/2</f>
        <v>64.5</v>
      </c>
      <c r="I14021" s="0" t="n">
        <f aca="false">+IF(H14021&lt;65,65-H14021,0)</f>
        <v>0.5</v>
      </c>
      <c r="J14021" s="0" t="n">
        <f aca="false">+IF(H14021&gt;$L$12418,H14021-$L$12418,0)</f>
        <v>0</v>
      </c>
      <c r="K14021" s="0" t="n">
        <f aca="false">+I14021+J14021</f>
        <v>0.5</v>
      </c>
      <c r="L14021" s="32"/>
      <c r="M14021" s="14" t="n">
        <f aca="false">+(L$12416/30.25)+($L$12417*K14021)</f>
        <v>17361.4092471539</v>
      </c>
      <c r="T14021" s="0"/>
    </row>
    <row r="14022" customFormat="false" ht="12.75" hidden="false" customHeight="false" outlineLevel="0" collapsed="false">
      <c r="A14022" s="0" t="n">
        <v>1999</v>
      </c>
      <c r="B14022" s="0" t="n">
        <v>5</v>
      </c>
      <c r="C14022" s="0" t="n">
        <v>21</v>
      </c>
      <c r="D14022" s="0" t="n">
        <v>78</v>
      </c>
      <c r="E14022" s="0" t="n">
        <v>52</v>
      </c>
      <c r="F14022" s="0" t="n">
        <v>0</v>
      </c>
      <c r="H14022" s="0" t="n">
        <f aca="false">+(D14022+E14022)/2</f>
        <v>65</v>
      </c>
      <c r="I14022" s="0" t="n">
        <f aca="false">+IF(H14022&lt;65,65-H14022,0)</f>
        <v>0</v>
      </c>
      <c r="J14022" s="0" t="n">
        <f aca="false">+IF(H14022&gt;$L$12418,H14022-$L$12418,0)</f>
        <v>0</v>
      </c>
      <c r="K14022" s="0" t="n">
        <f aca="false">+I14022+J14022</f>
        <v>0</v>
      </c>
      <c r="L14022" s="32"/>
      <c r="M14022" s="14" t="n">
        <f aca="false">+(L$12416/30.25)+($L$12417*K14022)</f>
        <v>3780.68694529135</v>
      </c>
      <c r="T14022" s="0"/>
    </row>
    <row r="14023" customFormat="false" ht="12.75" hidden="false" customHeight="false" outlineLevel="0" collapsed="false">
      <c r="A14023" s="0" t="n">
        <v>1999</v>
      </c>
      <c r="B14023" s="0" t="n">
        <v>5</v>
      </c>
      <c r="C14023" s="0" t="n">
        <v>22</v>
      </c>
      <c r="D14023" s="0" t="n">
        <v>78</v>
      </c>
      <c r="E14023" s="0" t="n">
        <v>59</v>
      </c>
      <c r="F14023" s="0" t="n">
        <v>0</v>
      </c>
      <c r="H14023" s="0" t="n">
        <f aca="false">+(D14023+E14023)/2</f>
        <v>68.5</v>
      </c>
      <c r="I14023" s="0" t="n">
        <f aca="false">+IF(H14023&lt;65,65-H14023,0)</f>
        <v>0</v>
      </c>
      <c r="J14023" s="0" t="n">
        <f aca="false">+IF(H14023&gt;$L$12418,H14023-$L$12418,0)</f>
        <v>3.5</v>
      </c>
      <c r="K14023" s="0" t="n">
        <f aca="false">+I14023+J14023</f>
        <v>3.5</v>
      </c>
      <c r="L14023" s="32"/>
      <c r="M14023" s="14" t="n">
        <f aca="false">+(L$12416/30.25)+($L$12417*K14023)</f>
        <v>98845.7430583292</v>
      </c>
      <c r="T14023" s="0"/>
    </row>
    <row r="14024" customFormat="false" ht="12.75" hidden="false" customHeight="false" outlineLevel="0" collapsed="false">
      <c r="A14024" s="0" t="n">
        <v>1999</v>
      </c>
      <c r="B14024" s="0" t="n">
        <v>5</v>
      </c>
      <c r="C14024" s="0" t="n">
        <v>23</v>
      </c>
      <c r="D14024" s="0" t="n">
        <v>64</v>
      </c>
      <c r="E14024" s="0" t="n">
        <v>60</v>
      </c>
      <c r="F14024" s="0" t="n">
        <v>30</v>
      </c>
      <c r="H14024" s="0" t="n">
        <f aca="false">+(D14024+E14024)/2</f>
        <v>62</v>
      </c>
      <c r="I14024" s="0" t="n">
        <f aca="false">+IF(H14024&lt;65,65-H14024,0)</f>
        <v>3</v>
      </c>
      <c r="J14024" s="0" t="n">
        <f aca="false">+IF(H14024&gt;$L$12418,H14024-$L$12418,0)</f>
        <v>0</v>
      </c>
      <c r="K14024" s="0" t="n">
        <f aca="false">+I14024+J14024</f>
        <v>3</v>
      </c>
      <c r="L14024" s="32"/>
      <c r="M14024" s="14" t="n">
        <f aca="false">+(L$12416/30.25)+($L$12417*K14024)</f>
        <v>85265.0207564666</v>
      </c>
      <c r="T14024" s="0"/>
    </row>
    <row r="14025" customFormat="false" ht="12.75" hidden="false" customHeight="false" outlineLevel="0" collapsed="false">
      <c r="A14025" s="0" t="n">
        <v>1999</v>
      </c>
      <c r="B14025" s="0" t="n">
        <v>5</v>
      </c>
      <c r="C14025" s="0" t="n">
        <v>24</v>
      </c>
      <c r="D14025" s="0" t="n">
        <v>64</v>
      </c>
      <c r="E14025" s="0" t="n">
        <v>57</v>
      </c>
      <c r="F14025" s="0" t="n">
        <v>153</v>
      </c>
      <c r="H14025" s="0" t="n">
        <f aca="false">+(D14025+E14025)/2</f>
        <v>60.5</v>
      </c>
      <c r="I14025" s="0" t="n">
        <f aca="false">+IF(H14025&lt;65,65-H14025,0)</f>
        <v>4.5</v>
      </c>
      <c r="J14025" s="0" t="n">
        <f aca="false">+IF(H14025&gt;$L$12418,H14025-$L$12418,0)</f>
        <v>0</v>
      </c>
      <c r="K14025" s="0" t="n">
        <f aca="false">+I14025+J14025</f>
        <v>4.5</v>
      </c>
      <c r="L14025" s="32"/>
      <c r="M14025" s="14" t="n">
        <f aca="false">+(L$12416/30.25)+($L$12417*K14025)</f>
        <v>126007.187662054</v>
      </c>
      <c r="T14025" s="0"/>
    </row>
    <row r="14026" customFormat="false" ht="12.75" hidden="false" customHeight="false" outlineLevel="0" collapsed="false">
      <c r="A14026" s="0" t="n">
        <v>1999</v>
      </c>
      <c r="B14026" s="0" t="n">
        <v>5</v>
      </c>
      <c r="C14026" s="0" t="n">
        <v>25</v>
      </c>
      <c r="D14026" s="0" t="n">
        <v>70</v>
      </c>
      <c r="E14026" s="0" t="n">
        <v>53</v>
      </c>
      <c r="F14026" s="0" t="n">
        <v>0</v>
      </c>
      <c r="H14026" s="0" t="n">
        <f aca="false">+(D14026+E14026)/2</f>
        <v>61.5</v>
      </c>
      <c r="I14026" s="0" t="n">
        <f aca="false">+IF(H14026&lt;65,65-H14026,0)</f>
        <v>3.5</v>
      </c>
      <c r="J14026" s="0" t="n">
        <f aca="false">+IF(H14026&gt;$L$12418,H14026-$L$12418,0)</f>
        <v>0</v>
      </c>
      <c r="K14026" s="0" t="n">
        <f aca="false">+I14026+J14026</f>
        <v>3.5</v>
      </c>
      <c r="L14026" s="32"/>
      <c r="M14026" s="14" t="n">
        <f aca="false">+(L$12416/30.25)+($L$12417*K14026)</f>
        <v>98845.7430583292</v>
      </c>
      <c r="T14026" s="0"/>
    </row>
    <row r="14027" customFormat="false" ht="12.75" hidden="false" customHeight="false" outlineLevel="0" collapsed="false">
      <c r="A14027" s="0" t="n">
        <v>1999</v>
      </c>
      <c r="B14027" s="0" t="n">
        <v>5</v>
      </c>
      <c r="C14027" s="0" t="n">
        <v>26</v>
      </c>
      <c r="D14027" s="0" t="n">
        <v>73</v>
      </c>
      <c r="E14027" s="0" t="n">
        <v>58</v>
      </c>
      <c r="F14027" s="0" t="n">
        <v>0</v>
      </c>
      <c r="H14027" s="0" t="n">
        <f aca="false">+(D14027+E14027)/2</f>
        <v>65.5</v>
      </c>
      <c r="I14027" s="0" t="n">
        <f aca="false">+IF(H14027&lt;65,65-H14027,0)</f>
        <v>0</v>
      </c>
      <c r="J14027" s="0" t="n">
        <f aca="false">+IF(H14027&gt;$L$12418,H14027-$L$12418,0)</f>
        <v>0.5</v>
      </c>
      <c r="K14027" s="0" t="n">
        <f aca="false">+I14027+J14027</f>
        <v>0.5</v>
      </c>
      <c r="L14027" s="32"/>
      <c r="M14027" s="14" t="n">
        <f aca="false">+(L$12416/30.25)+($L$12417*K14027)</f>
        <v>17361.4092471539</v>
      </c>
      <c r="T14027" s="0"/>
    </row>
    <row r="14028" customFormat="false" ht="12.75" hidden="false" customHeight="false" outlineLevel="0" collapsed="false">
      <c r="A14028" s="0" t="n">
        <v>1999</v>
      </c>
      <c r="B14028" s="0" t="n">
        <v>5</v>
      </c>
      <c r="C14028" s="0" t="n">
        <v>27</v>
      </c>
      <c r="D14028" s="0" t="n">
        <v>73</v>
      </c>
      <c r="E14028" s="0" t="n">
        <v>55</v>
      </c>
      <c r="F14028" s="0" t="n">
        <v>0</v>
      </c>
      <c r="H14028" s="0" t="n">
        <f aca="false">+(D14028+E14028)/2</f>
        <v>64</v>
      </c>
      <c r="I14028" s="0" t="n">
        <f aca="false">+IF(H14028&lt;65,65-H14028,0)</f>
        <v>1</v>
      </c>
      <c r="J14028" s="0" t="n">
        <f aca="false">+IF(H14028&gt;$L$12418,H14028-$L$12418,0)</f>
        <v>0</v>
      </c>
      <c r="K14028" s="0" t="n">
        <f aca="false">+I14028+J14028</f>
        <v>1</v>
      </c>
      <c r="L14028" s="32"/>
      <c r="M14028" s="14" t="n">
        <f aca="false">+(L$12416/30.25)+($L$12417*K14028)</f>
        <v>30942.1315490164</v>
      </c>
      <c r="T14028" s="0"/>
    </row>
    <row r="14029" customFormat="false" ht="12.75" hidden="false" customHeight="false" outlineLevel="0" collapsed="false">
      <c r="A14029" s="0" t="n">
        <v>1999</v>
      </c>
      <c r="B14029" s="0" t="n">
        <v>5</v>
      </c>
      <c r="C14029" s="0" t="n">
        <v>28</v>
      </c>
      <c r="D14029" s="0" t="n">
        <v>81</v>
      </c>
      <c r="E14029" s="0" t="n">
        <v>57</v>
      </c>
      <c r="F14029" s="0" t="n">
        <v>0</v>
      </c>
      <c r="H14029" s="0" t="n">
        <f aca="false">+(D14029+E14029)/2</f>
        <v>69</v>
      </c>
      <c r="I14029" s="0" t="n">
        <f aca="false">+IF(H14029&lt;65,65-H14029,0)</f>
        <v>0</v>
      </c>
      <c r="J14029" s="0" t="n">
        <f aca="false">+IF(H14029&gt;$L$12418,H14029-$L$12418,0)</f>
        <v>4</v>
      </c>
      <c r="K14029" s="0" t="n">
        <f aca="false">+I14029+J14029</f>
        <v>4</v>
      </c>
      <c r="L14029" s="32"/>
      <c r="M14029" s="14" t="n">
        <f aca="false">+(L$12416/30.25)+($L$12417*K14029)</f>
        <v>112426.465360192</v>
      </c>
      <c r="T14029" s="0"/>
    </row>
    <row r="14030" customFormat="false" ht="12.75" hidden="false" customHeight="false" outlineLevel="0" collapsed="false">
      <c r="A14030" s="0" t="n">
        <v>1999</v>
      </c>
      <c r="B14030" s="0" t="n">
        <v>5</v>
      </c>
      <c r="C14030" s="0" t="n">
        <v>29</v>
      </c>
      <c r="D14030" s="0" t="n">
        <v>87</v>
      </c>
      <c r="E14030" s="0" t="n">
        <v>65</v>
      </c>
      <c r="F14030" s="0" t="n">
        <v>0</v>
      </c>
      <c r="H14030" s="0" t="n">
        <f aca="false">+(D14030+E14030)/2</f>
        <v>76</v>
      </c>
      <c r="I14030" s="0" t="n">
        <f aca="false">+IF(H14030&lt;65,65-H14030,0)</f>
        <v>0</v>
      </c>
      <c r="J14030" s="0" t="n">
        <f aca="false">+IF(H14030&gt;$L$12418,H14030-$L$12418,0)</f>
        <v>11</v>
      </c>
      <c r="K14030" s="0" t="n">
        <f aca="false">+I14030+J14030</f>
        <v>11</v>
      </c>
      <c r="L14030" s="32"/>
      <c r="M14030" s="14" t="n">
        <f aca="false">+(L$12416/30.25)+($L$12417*K14030)</f>
        <v>302556.577586267</v>
      </c>
      <c r="T14030" s="0"/>
    </row>
    <row r="14031" customFormat="false" ht="12.75" hidden="false" customHeight="false" outlineLevel="0" collapsed="false">
      <c r="A14031" s="0" t="n">
        <v>1999</v>
      </c>
      <c r="B14031" s="0" t="n">
        <v>5</v>
      </c>
      <c r="C14031" s="0" t="n">
        <v>30</v>
      </c>
      <c r="D14031" s="0" t="n">
        <v>88</v>
      </c>
      <c r="E14031" s="0" t="n">
        <v>66</v>
      </c>
      <c r="F14031" s="0" t="n">
        <v>0</v>
      </c>
      <c r="H14031" s="0" t="n">
        <f aca="false">+(D14031+E14031)/2</f>
        <v>77</v>
      </c>
      <c r="I14031" s="0" t="n">
        <f aca="false">+IF(H14031&lt;65,65-H14031,0)</f>
        <v>0</v>
      </c>
      <c r="J14031" s="0" t="n">
        <f aca="false">+IF(H14031&gt;$L$12418,H14031-$L$12418,0)</f>
        <v>12</v>
      </c>
      <c r="K14031" s="0" t="n">
        <f aca="false">+I14031+J14031</f>
        <v>12</v>
      </c>
      <c r="L14031" s="32"/>
      <c r="M14031" s="14" t="n">
        <f aca="false">+(L$12416/30.25)+($L$12417*K14031)</f>
        <v>329718.022189993</v>
      </c>
      <c r="T14031" s="0"/>
    </row>
    <row r="14032" customFormat="false" ht="12.75" hidden="false" customHeight="false" outlineLevel="0" collapsed="false">
      <c r="A14032" s="0" t="n">
        <v>1999</v>
      </c>
      <c r="B14032" s="0" t="n">
        <v>5</v>
      </c>
      <c r="C14032" s="0" t="n">
        <v>31</v>
      </c>
      <c r="D14032" s="0" t="n">
        <v>89</v>
      </c>
      <c r="E14032" s="0" t="n">
        <v>68</v>
      </c>
      <c r="F14032" s="0" t="n">
        <v>0</v>
      </c>
      <c r="H14032" s="0" t="n">
        <f aca="false">+(D14032+E14032)/2</f>
        <v>78.5</v>
      </c>
      <c r="I14032" s="0" t="n">
        <f aca="false">+IF(H14032&lt;65,65-H14032,0)</f>
        <v>0</v>
      </c>
      <c r="J14032" s="0" t="n">
        <f aca="false">+IF(H14032&gt;$L$12418,H14032-$L$12418,0)</f>
        <v>13.5</v>
      </c>
      <c r="K14032" s="0" t="n">
        <f aca="false">+I14032+J14032</f>
        <v>13.5</v>
      </c>
      <c r="L14032" s="32"/>
      <c r="M14032" s="14" t="n">
        <f aca="false">+(L$12416/30.25)+($L$12417*K14032)</f>
        <v>370460.18909558</v>
      </c>
      <c r="T14032" s="0"/>
    </row>
    <row r="14033" customFormat="false" ht="12.75" hidden="false" customHeight="false" outlineLevel="0" collapsed="false">
      <c r="A14033" s="0" t="n">
        <v>1999</v>
      </c>
      <c r="B14033" s="0" t="n">
        <v>6</v>
      </c>
      <c r="C14033" s="0" t="n">
        <v>1</v>
      </c>
      <c r="D14033" s="0" t="n">
        <v>86</v>
      </c>
      <c r="E14033" s="0" t="n">
        <v>67</v>
      </c>
      <c r="F14033" s="0" t="n">
        <v>0</v>
      </c>
      <c r="H14033" s="0" t="n">
        <f aca="false">+(D14033+E14033)/2</f>
        <v>76.5</v>
      </c>
      <c r="I14033" s="0" t="n">
        <f aca="false">+IF(H14033&lt;65,65-H14033,0)</f>
        <v>0</v>
      </c>
      <c r="J14033" s="0" t="n">
        <f aca="false">+IF(H14033&gt;$L$12418,H14033-$L$12418,0)</f>
        <v>11.5</v>
      </c>
      <c r="K14033" s="0" t="n">
        <f aca="false">+I14033+J14033</f>
        <v>11.5</v>
      </c>
      <c r="L14033" s="32"/>
      <c r="M14033" s="14" t="n">
        <f aca="false">+(L$12416/30.25)+($L$12417*K14033)</f>
        <v>316137.29988813</v>
      </c>
      <c r="T14033" s="0"/>
    </row>
    <row r="14034" customFormat="false" ht="12.75" hidden="false" customHeight="false" outlineLevel="0" collapsed="false">
      <c r="A14034" s="0" t="n">
        <v>1999</v>
      </c>
      <c r="B14034" s="0" t="n">
        <v>6</v>
      </c>
      <c r="C14034" s="0" t="n">
        <v>2</v>
      </c>
      <c r="D14034" s="0" t="n">
        <v>85</v>
      </c>
      <c r="E14034" s="0" t="n">
        <v>74</v>
      </c>
      <c r="F14034" s="0" t="n">
        <v>0</v>
      </c>
      <c r="H14034" s="0" t="n">
        <f aca="false">+(D14034+E14034)/2</f>
        <v>79.5</v>
      </c>
      <c r="I14034" s="0" t="n">
        <f aca="false">+IF(H14034&lt;65,65-H14034,0)</f>
        <v>0</v>
      </c>
      <c r="J14034" s="0" t="n">
        <f aca="false">+IF(H14034&gt;$L$12418,H14034-$L$12418,0)</f>
        <v>14.5</v>
      </c>
      <c r="K14034" s="0" t="n">
        <f aca="false">+I14034+J14034</f>
        <v>14.5</v>
      </c>
      <c r="L14034" s="32"/>
      <c r="M14034" s="14" t="n">
        <f aca="false">+(L$12416/30.25)+($L$12417*K14034)</f>
        <v>397621.633699305</v>
      </c>
      <c r="T14034" s="0"/>
    </row>
    <row r="14035" customFormat="false" ht="12.75" hidden="false" customHeight="false" outlineLevel="0" collapsed="false">
      <c r="A14035" s="0" t="n">
        <v>1999</v>
      </c>
      <c r="B14035" s="0" t="n">
        <v>6</v>
      </c>
      <c r="C14035" s="0" t="n">
        <v>3</v>
      </c>
      <c r="D14035" s="0" t="n">
        <v>83</v>
      </c>
      <c r="E14035" s="0" t="n">
        <v>67</v>
      </c>
      <c r="F14035" s="0" t="n">
        <v>0</v>
      </c>
      <c r="H14035" s="0" t="n">
        <f aca="false">+(D14035+E14035)/2</f>
        <v>75</v>
      </c>
      <c r="I14035" s="0" t="n">
        <f aca="false">+IF(H14035&lt;65,65-H14035,0)</f>
        <v>0</v>
      </c>
      <c r="J14035" s="0" t="n">
        <f aca="false">+IF(H14035&gt;$L$12418,H14035-$L$12418,0)</f>
        <v>10</v>
      </c>
      <c r="K14035" s="0" t="n">
        <f aca="false">+I14035+J14035</f>
        <v>10</v>
      </c>
      <c r="L14035" s="32"/>
      <c r="M14035" s="14" t="n">
        <f aca="false">+(L$12416/30.25)+($L$12417*K14035)</f>
        <v>275395.132982542</v>
      </c>
      <c r="T14035" s="0"/>
    </row>
    <row r="14036" customFormat="false" ht="12.75" hidden="false" customHeight="false" outlineLevel="0" collapsed="false">
      <c r="A14036" s="0" t="n">
        <v>1999</v>
      </c>
      <c r="B14036" s="0" t="n">
        <v>6</v>
      </c>
      <c r="C14036" s="0" t="n">
        <v>4</v>
      </c>
      <c r="D14036" s="0" t="n">
        <v>78</v>
      </c>
      <c r="E14036" s="0" t="n">
        <v>61</v>
      </c>
      <c r="F14036" s="0" t="n">
        <v>0</v>
      </c>
      <c r="H14036" s="0" t="n">
        <f aca="false">+(D14036+E14036)/2</f>
        <v>69.5</v>
      </c>
      <c r="I14036" s="0" t="n">
        <f aca="false">+IF(H14036&lt;65,65-H14036,0)</f>
        <v>0</v>
      </c>
      <c r="J14036" s="0" t="n">
        <f aca="false">+IF(H14036&gt;$L$12418,H14036-$L$12418,0)</f>
        <v>4.5</v>
      </c>
      <c r="K14036" s="0" t="n">
        <f aca="false">+I14036+J14036</f>
        <v>4.5</v>
      </c>
      <c r="L14036" s="32"/>
      <c r="M14036" s="14" t="n">
        <f aca="false">+(L$12416/30.25)+($L$12417*K14036)</f>
        <v>126007.187662054</v>
      </c>
      <c r="T14036" s="0"/>
    </row>
    <row r="14037" customFormat="false" ht="12.75" hidden="false" customHeight="false" outlineLevel="0" collapsed="false">
      <c r="A14037" s="0" t="n">
        <v>1999</v>
      </c>
      <c r="B14037" s="0" t="n">
        <v>6</v>
      </c>
      <c r="C14037" s="0" t="n">
        <v>5</v>
      </c>
      <c r="D14037" s="0" t="n">
        <v>78</v>
      </c>
      <c r="E14037" s="0" t="n">
        <v>60</v>
      </c>
      <c r="F14037" s="0" t="n">
        <v>0</v>
      </c>
      <c r="H14037" s="0" t="n">
        <f aca="false">+(D14037+E14037)/2</f>
        <v>69</v>
      </c>
      <c r="I14037" s="0" t="n">
        <f aca="false">+IF(H14037&lt;65,65-H14037,0)</f>
        <v>0</v>
      </c>
      <c r="J14037" s="0" t="n">
        <f aca="false">+IF(H14037&gt;$L$12418,H14037-$L$12418,0)</f>
        <v>4</v>
      </c>
      <c r="K14037" s="0" t="n">
        <f aca="false">+I14037+J14037</f>
        <v>4</v>
      </c>
      <c r="L14037" s="32"/>
      <c r="M14037" s="14" t="n">
        <f aca="false">+(L$12416/30.25)+($L$12417*K14037)</f>
        <v>112426.465360192</v>
      </c>
      <c r="T14037" s="0"/>
    </row>
    <row r="14038" customFormat="false" ht="12.75" hidden="false" customHeight="false" outlineLevel="0" collapsed="false">
      <c r="A14038" s="0" t="n">
        <v>1999</v>
      </c>
      <c r="B14038" s="0" t="n">
        <v>6</v>
      </c>
      <c r="C14038" s="0" t="n">
        <v>6</v>
      </c>
      <c r="D14038" s="0" t="n">
        <v>78</v>
      </c>
      <c r="E14038" s="0" t="n">
        <v>60</v>
      </c>
      <c r="F14038" s="0" t="n">
        <v>0</v>
      </c>
      <c r="H14038" s="0" t="n">
        <f aca="false">+(D14038+E14038)/2</f>
        <v>69</v>
      </c>
      <c r="I14038" s="0" t="n">
        <f aca="false">+IF(H14038&lt;65,65-H14038,0)</f>
        <v>0</v>
      </c>
      <c r="J14038" s="0" t="n">
        <f aca="false">+IF(H14038&gt;$L$12418,H14038-$L$12418,0)</f>
        <v>4</v>
      </c>
      <c r="K14038" s="0" t="n">
        <f aca="false">+I14038+J14038</f>
        <v>4</v>
      </c>
      <c r="L14038" s="32"/>
      <c r="M14038" s="14" t="n">
        <f aca="false">+(L$12416/30.25)+($L$12417*K14038)</f>
        <v>112426.465360192</v>
      </c>
      <c r="T14038" s="0"/>
    </row>
    <row r="14039" customFormat="false" ht="12.75" hidden="false" customHeight="false" outlineLevel="0" collapsed="false">
      <c r="A14039" s="0" t="n">
        <v>1999</v>
      </c>
      <c r="B14039" s="0" t="n">
        <v>6</v>
      </c>
      <c r="C14039" s="0" t="n">
        <v>7</v>
      </c>
      <c r="D14039" s="0" t="n">
        <v>94</v>
      </c>
      <c r="E14039" s="0" t="n">
        <v>70</v>
      </c>
      <c r="F14039" s="0" t="n">
        <v>0</v>
      </c>
      <c r="H14039" s="0" t="n">
        <f aca="false">+(D14039+E14039)/2</f>
        <v>82</v>
      </c>
      <c r="I14039" s="0" t="n">
        <f aca="false">+IF(H14039&lt;65,65-H14039,0)</f>
        <v>0</v>
      </c>
      <c r="J14039" s="0" t="n">
        <f aca="false">+IF(H14039&gt;$L$12418,H14039-$L$12418,0)</f>
        <v>17</v>
      </c>
      <c r="K14039" s="0" t="n">
        <f aca="false">+I14039+J14039</f>
        <v>17</v>
      </c>
      <c r="L14039" s="32"/>
      <c r="M14039" s="14" t="n">
        <f aca="false">+(L$12416/30.25)+($L$12417*K14039)</f>
        <v>465525.245208618</v>
      </c>
      <c r="T14039" s="0"/>
    </row>
    <row r="14040" customFormat="false" ht="12.75" hidden="false" customHeight="false" outlineLevel="0" collapsed="false">
      <c r="A14040" s="0" t="n">
        <v>1999</v>
      </c>
      <c r="B14040" s="0" t="n">
        <v>6</v>
      </c>
      <c r="C14040" s="0" t="n">
        <v>8</v>
      </c>
      <c r="D14040" s="0" t="n">
        <v>93</v>
      </c>
      <c r="E14040" s="0" t="n">
        <v>76</v>
      </c>
      <c r="F14040" s="0" t="n">
        <v>0</v>
      </c>
      <c r="H14040" s="0" t="n">
        <f aca="false">+(D14040+E14040)/2</f>
        <v>84.5</v>
      </c>
      <c r="I14040" s="0" t="n">
        <f aca="false">+IF(H14040&lt;65,65-H14040,0)</f>
        <v>0</v>
      </c>
      <c r="J14040" s="0" t="n">
        <f aca="false">+IF(H14040&gt;$L$12418,H14040-$L$12418,0)</f>
        <v>19.5</v>
      </c>
      <c r="K14040" s="0" t="n">
        <f aca="false">+I14040+J14040</f>
        <v>19.5</v>
      </c>
      <c r="L14040" s="32"/>
      <c r="M14040" s="14" t="n">
        <f aca="false">+(L$12416/30.25)+($L$12417*K14040)</f>
        <v>533428.856717931</v>
      </c>
      <c r="T14040" s="0"/>
    </row>
    <row r="14041" customFormat="false" ht="12.75" hidden="false" customHeight="false" outlineLevel="0" collapsed="false">
      <c r="A14041" s="0" t="n">
        <v>1999</v>
      </c>
      <c r="B14041" s="0" t="n">
        <v>6</v>
      </c>
      <c r="C14041" s="0" t="n">
        <v>9</v>
      </c>
      <c r="D14041" s="0" t="n">
        <v>87</v>
      </c>
      <c r="E14041" s="0" t="n">
        <v>64</v>
      </c>
      <c r="F14041" s="0" t="n">
        <v>0</v>
      </c>
      <c r="H14041" s="0" t="n">
        <f aca="false">+(D14041+E14041)/2</f>
        <v>75.5</v>
      </c>
      <c r="I14041" s="0" t="n">
        <f aca="false">+IF(H14041&lt;65,65-H14041,0)</f>
        <v>0</v>
      </c>
      <c r="J14041" s="0" t="n">
        <f aca="false">+IF(H14041&gt;$L$12418,H14041-$L$12418,0)</f>
        <v>10.5</v>
      </c>
      <c r="K14041" s="0" t="n">
        <f aca="false">+I14041+J14041</f>
        <v>10.5</v>
      </c>
      <c r="L14041" s="32"/>
      <c r="M14041" s="14" t="n">
        <f aca="false">+(L$12416/30.25)+($L$12417*K14041)</f>
        <v>288975.855284405</v>
      </c>
      <c r="T14041" s="0"/>
    </row>
    <row r="14042" customFormat="false" ht="12.75" hidden="false" customHeight="false" outlineLevel="0" collapsed="false">
      <c r="A14042" s="0" t="n">
        <v>1999</v>
      </c>
      <c r="B14042" s="0" t="n">
        <v>6</v>
      </c>
      <c r="C14042" s="0" t="n">
        <v>10</v>
      </c>
      <c r="D14042" s="0" t="n">
        <v>73</v>
      </c>
      <c r="E14042" s="0" t="n">
        <v>60</v>
      </c>
      <c r="F14042" s="0" t="n">
        <v>0</v>
      </c>
      <c r="H14042" s="0" t="n">
        <f aca="false">+(D14042+E14042)/2</f>
        <v>66.5</v>
      </c>
      <c r="I14042" s="0" t="n">
        <f aca="false">+IF(H14042&lt;65,65-H14042,0)</f>
        <v>0</v>
      </c>
      <c r="J14042" s="0" t="n">
        <f aca="false">+IF(H14042&gt;$L$12418,H14042-$L$12418,0)</f>
        <v>1.5</v>
      </c>
      <c r="K14042" s="0" t="n">
        <f aca="false">+I14042+J14042</f>
        <v>1.5</v>
      </c>
      <c r="L14042" s="32"/>
      <c r="M14042" s="14" t="n">
        <f aca="false">+(L$12416/30.25)+($L$12417*K14042)</f>
        <v>44522.853850879</v>
      </c>
      <c r="T14042" s="0"/>
    </row>
    <row r="14043" customFormat="false" ht="12.75" hidden="false" customHeight="false" outlineLevel="0" collapsed="false">
      <c r="A14043" s="0" t="n">
        <v>1999</v>
      </c>
      <c r="B14043" s="0" t="n">
        <v>6</v>
      </c>
      <c r="C14043" s="0" t="n">
        <v>11</v>
      </c>
      <c r="D14043" s="0" t="n">
        <v>74</v>
      </c>
      <c r="E14043" s="0" t="n">
        <v>57</v>
      </c>
      <c r="F14043" s="0" t="n">
        <v>0</v>
      </c>
      <c r="H14043" s="0" t="n">
        <f aca="false">+(D14043+E14043)/2</f>
        <v>65.5</v>
      </c>
      <c r="I14043" s="0" t="n">
        <f aca="false">+IF(H14043&lt;65,65-H14043,0)</f>
        <v>0</v>
      </c>
      <c r="J14043" s="0" t="n">
        <f aca="false">+IF(H14043&gt;$L$12418,H14043-$L$12418,0)</f>
        <v>0.5</v>
      </c>
      <c r="K14043" s="0" t="n">
        <f aca="false">+I14043+J14043</f>
        <v>0.5</v>
      </c>
      <c r="L14043" s="32"/>
      <c r="M14043" s="14" t="n">
        <f aca="false">+(L$12416/30.25)+($L$12417*K14043)</f>
        <v>17361.4092471539</v>
      </c>
      <c r="T14043" s="0"/>
    </row>
    <row r="14044" customFormat="false" ht="12.75" hidden="false" customHeight="false" outlineLevel="0" collapsed="false">
      <c r="A14044" s="0" t="n">
        <v>1999</v>
      </c>
      <c r="B14044" s="0" t="n">
        <v>6</v>
      </c>
      <c r="C14044" s="0" t="n">
        <v>12</v>
      </c>
      <c r="D14044" s="0" t="n">
        <v>75</v>
      </c>
      <c r="E14044" s="0" t="n">
        <v>59</v>
      </c>
      <c r="F14044" s="0" t="n">
        <v>0</v>
      </c>
      <c r="H14044" s="0" t="n">
        <f aca="false">+(D14044+E14044)/2</f>
        <v>67</v>
      </c>
      <c r="I14044" s="0" t="n">
        <f aca="false">+IF(H14044&lt;65,65-H14044,0)</f>
        <v>0</v>
      </c>
      <c r="J14044" s="0" t="n">
        <f aca="false">+IF(H14044&gt;$L$12418,H14044-$L$12418,0)</f>
        <v>2</v>
      </c>
      <c r="K14044" s="0" t="n">
        <f aca="false">+I14044+J14044</f>
        <v>2</v>
      </c>
      <c r="L14044" s="32"/>
      <c r="M14044" s="14" t="n">
        <f aca="false">+(L$12416/30.25)+($L$12417*K14044)</f>
        <v>58103.5761527415</v>
      </c>
      <c r="T14044" s="0"/>
    </row>
    <row r="14045" customFormat="false" ht="12.75" hidden="false" customHeight="false" outlineLevel="0" collapsed="false">
      <c r="A14045" s="0" t="n">
        <v>1999</v>
      </c>
      <c r="B14045" s="0" t="n">
        <v>6</v>
      </c>
      <c r="C14045" s="0" t="n">
        <v>13</v>
      </c>
      <c r="D14045" s="0" t="n">
        <v>78</v>
      </c>
      <c r="E14045" s="0" t="n">
        <v>65</v>
      </c>
      <c r="F14045" s="0" t="n">
        <v>0</v>
      </c>
      <c r="H14045" s="0" t="n">
        <f aca="false">+(D14045+E14045)/2</f>
        <v>71.5</v>
      </c>
      <c r="I14045" s="0" t="n">
        <f aca="false">+IF(H14045&lt;65,65-H14045,0)</f>
        <v>0</v>
      </c>
      <c r="J14045" s="0" t="n">
        <f aca="false">+IF(H14045&gt;$L$12418,H14045-$L$12418,0)</f>
        <v>6.5</v>
      </c>
      <c r="K14045" s="0" t="n">
        <f aca="false">+I14045+J14045</f>
        <v>6.5</v>
      </c>
      <c r="L14045" s="32"/>
      <c r="M14045" s="14" t="n">
        <f aca="false">+(L$12416/30.25)+($L$12417*K14045)</f>
        <v>180330.076869504</v>
      </c>
      <c r="T14045" s="0"/>
    </row>
    <row r="14046" customFormat="false" ht="12.75" hidden="false" customHeight="false" outlineLevel="0" collapsed="false">
      <c r="A14046" s="0" t="n">
        <v>1999</v>
      </c>
      <c r="B14046" s="0" t="n">
        <v>6</v>
      </c>
      <c r="C14046" s="0" t="n">
        <v>14</v>
      </c>
      <c r="D14046" s="0" t="n">
        <v>79</v>
      </c>
      <c r="E14046" s="0" t="n">
        <v>67</v>
      </c>
      <c r="F14046" s="0" t="n">
        <v>8</v>
      </c>
      <c r="H14046" s="0" t="n">
        <f aca="false">+(D14046+E14046)/2</f>
        <v>73</v>
      </c>
      <c r="I14046" s="0" t="n">
        <f aca="false">+IF(H14046&lt;65,65-H14046,0)</f>
        <v>0</v>
      </c>
      <c r="J14046" s="0" t="n">
        <f aca="false">+IF(H14046&gt;$L$12418,H14046-$L$12418,0)</f>
        <v>8</v>
      </c>
      <c r="K14046" s="0" t="n">
        <f aca="false">+I14046+J14046</f>
        <v>8</v>
      </c>
      <c r="L14046" s="32"/>
      <c r="M14046" s="14" t="n">
        <f aca="false">+(L$12416/30.25)+($L$12417*K14046)</f>
        <v>221072.243775092</v>
      </c>
      <c r="T14046" s="0"/>
    </row>
    <row r="14047" customFormat="false" ht="12.75" hidden="false" customHeight="false" outlineLevel="0" collapsed="false">
      <c r="A14047" s="0" t="n">
        <v>1999</v>
      </c>
      <c r="B14047" s="0" t="n">
        <v>6</v>
      </c>
      <c r="C14047" s="0" t="n">
        <v>15</v>
      </c>
      <c r="D14047" s="0" t="n">
        <v>82</v>
      </c>
      <c r="E14047" s="0" t="n">
        <v>65</v>
      </c>
      <c r="F14047" s="0" t="n">
        <v>0</v>
      </c>
      <c r="H14047" s="0" t="n">
        <f aca="false">+(D14047+E14047)/2</f>
        <v>73.5</v>
      </c>
      <c r="I14047" s="0" t="n">
        <f aca="false">+IF(H14047&lt;65,65-H14047,0)</f>
        <v>0</v>
      </c>
      <c r="J14047" s="0" t="n">
        <f aca="false">+IF(H14047&gt;$L$12418,H14047-$L$12418,0)</f>
        <v>8.5</v>
      </c>
      <c r="K14047" s="0" t="n">
        <f aca="false">+I14047+J14047</f>
        <v>8.5</v>
      </c>
      <c r="L14047" s="32"/>
      <c r="M14047" s="14" t="n">
        <f aca="false">+(L$12416/30.25)+($L$12417*K14047)</f>
        <v>234652.966076955</v>
      </c>
      <c r="T14047" s="0"/>
    </row>
    <row r="14048" customFormat="false" ht="12.75" hidden="false" customHeight="false" outlineLevel="0" collapsed="false">
      <c r="A14048" s="0" t="n">
        <v>1999</v>
      </c>
      <c r="B14048" s="0" t="n">
        <v>6</v>
      </c>
      <c r="C14048" s="0" t="n">
        <v>16</v>
      </c>
      <c r="D14048" s="0" t="n">
        <v>73</v>
      </c>
      <c r="E14048" s="0" t="n">
        <v>58</v>
      </c>
      <c r="F14048" s="0" t="n">
        <v>0</v>
      </c>
      <c r="H14048" s="0" t="n">
        <f aca="false">+(D14048+E14048)/2</f>
        <v>65.5</v>
      </c>
      <c r="I14048" s="0" t="n">
        <f aca="false">+IF(H14048&lt;65,65-H14048,0)</f>
        <v>0</v>
      </c>
      <c r="J14048" s="0" t="n">
        <f aca="false">+IF(H14048&gt;$L$12418,H14048-$L$12418,0)</f>
        <v>0.5</v>
      </c>
      <c r="K14048" s="0" t="n">
        <f aca="false">+I14048+J14048</f>
        <v>0.5</v>
      </c>
      <c r="L14048" s="32"/>
      <c r="M14048" s="14" t="n">
        <f aca="false">+(L$12416/30.25)+($L$12417*K14048)</f>
        <v>17361.4092471539</v>
      </c>
      <c r="T14048" s="0"/>
    </row>
    <row r="14049" customFormat="false" ht="12.75" hidden="false" customHeight="false" outlineLevel="0" collapsed="false">
      <c r="A14049" s="0" t="n">
        <v>1999</v>
      </c>
      <c r="B14049" s="0" t="n">
        <v>6</v>
      </c>
      <c r="C14049" s="0" t="n">
        <v>17</v>
      </c>
      <c r="D14049" s="0" t="n">
        <v>66</v>
      </c>
      <c r="E14049" s="0" t="n">
        <v>58</v>
      </c>
      <c r="F14049" s="0" t="n">
        <v>11</v>
      </c>
      <c r="H14049" s="0" t="n">
        <f aca="false">+(D14049+E14049)/2</f>
        <v>62</v>
      </c>
      <c r="I14049" s="0" t="n">
        <f aca="false">+IF(H14049&lt;65,65-H14049,0)</f>
        <v>3</v>
      </c>
      <c r="J14049" s="0" t="n">
        <f aca="false">+IF(H14049&gt;$L$12418,H14049-$L$12418,0)</f>
        <v>0</v>
      </c>
      <c r="K14049" s="0" t="n">
        <f aca="false">+I14049+J14049</f>
        <v>3</v>
      </c>
      <c r="L14049" s="32"/>
      <c r="M14049" s="14" t="n">
        <f aca="false">+(L$12416/30.25)+($L$12417*K14049)</f>
        <v>85265.0207564666</v>
      </c>
      <c r="T14049" s="0"/>
    </row>
    <row r="14050" customFormat="false" ht="12.75" hidden="false" customHeight="false" outlineLevel="0" collapsed="false">
      <c r="A14050" s="0" t="n">
        <v>1999</v>
      </c>
      <c r="B14050" s="0" t="n">
        <v>6</v>
      </c>
      <c r="C14050" s="0" t="n">
        <v>18</v>
      </c>
      <c r="D14050" s="0" t="n">
        <v>73</v>
      </c>
      <c r="E14050" s="0" t="n">
        <v>58</v>
      </c>
      <c r="F14050" s="0" t="n">
        <v>0</v>
      </c>
      <c r="H14050" s="0" t="n">
        <f aca="false">+(D14050+E14050)/2</f>
        <v>65.5</v>
      </c>
      <c r="I14050" s="0" t="n">
        <f aca="false">+IF(H14050&lt;65,65-H14050,0)</f>
        <v>0</v>
      </c>
      <c r="J14050" s="0" t="n">
        <f aca="false">+IF(H14050&gt;$L$12418,H14050-$L$12418,0)</f>
        <v>0.5</v>
      </c>
      <c r="K14050" s="0" t="n">
        <f aca="false">+I14050+J14050</f>
        <v>0.5</v>
      </c>
      <c r="L14050" s="32"/>
      <c r="M14050" s="14" t="n">
        <f aca="false">+(L$12416/30.25)+($L$12417*K14050)</f>
        <v>17361.4092471539</v>
      </c>
      <c r="T14050" s="0"/>
    </row>
    <row r="14051" customFormat="false" ht="12.75" hidden="false" customHeight="false" outlineLevel="0" collapsed="false">
      <c r="A14051" s="0" t="n">
        <v>1999</v>
      </c>
      <c r="B14051" s="0" t="n">
        <v>6</v>
      </c>
      <c r="C14051" s="0" t="n">
        <v>19</v>
      </c>
      <c r="D14051" s="0" t="n">
        <v>79</v>
      </c>
      <c r="E14051" s="0" t="n">
        <v>59</v>
      </c>
      <c r="F14051" s="0" t="n">
        <v>0</v>
      </c>
      <c r="H14051" s="0" t="n">
        <f aca="false">+(D14051+E14051)/2</f>
        <v>69</v>
      </c>
      <c r="I14051" s="0" t="n">
        <f aca="false">+IF(H14051&lt;65,65-H14051,0)</f>
        <v>0</v>
      </c>
      <c r="J14051" s="0" t="n">
        <f aca="false">+IF(H14051&gt;$L$12418,H14051-$L$12418,0)</f>
        <v>4</v>
      </c>
      <c r="K14051" s="0" t="n">
        <f aca="false">+I14051+J14051</f>
        <v>4</v>
      </c>
      <c r="L14051" s="32"/>
      <c r="M14051" s="14" t="n">
        <f aca="false">+(L$12416/30.25)+($L$12417*K14051)</f>
        <v>112426.465360192</v>
      </c>
      <c r="T14051" s="0"/>
    </row>
    <row r="14052" customFormat="false" ht="12.75" hidden="false" customHeight="false" outlineLevel="0" collapsed="false">
      <c r="A14052" s="0" t="n">
        <v>1999</v>
      </c>
      <c r="B14052" s="0" t="n">
        <v>6</v>
      </c>
      <c r="C14052" s="0" t="n">
        <v>20</v>
      </c>
      <c r="D14052" s="0" t="n">
        <v>74</v>
      </c>
      <c r="E14052" s="0" t="n">
        <v>60</v>
      </c>
      <c r="F14052" s="0" t="n">
        <v>3</v>
      </c>
      <c r="H14052" s="0" t="n">
        <f aca="false">+(D14052+E14052)/2</f>
        <v>67</v>
      </c>
      <c r="I14052" s="0" t="n">
        <f aca="false">+IF(H14052&lt;65,65-H14052,0)</f>
        <v>0</v>
      </c>
      <c r="J14052" s="0" t="n">
        <f aca="false">+IF(H14052&gt;$L$12418,H14052-$L$12418,0)</f>
        <v>2</v>
      </c>
      <c r="K14052" s="0" t="n">
        <f aca="false">+I14052+J14052</f>
        <v>2</v>
      </c>
      <c r="L14052" s="32"/>
      <c r="M14052" s="14" t="n">
        <f aca="false">+(L$12416/30.25)+($L$12417*K14052)</f>
        <v>58103.5761527415</v>
      </c>
      <c r="T14052" s="0"/>
    </row>
    <row r="14053" customFormat="false" ht="12.75" hidden="false" customHeight="false" outlineLevel="0" collapsed="false">
      <c r="A14053" s="0" t="n">
        <v>1999</v>
      </c>
      <c r="B14053" s="0" t="n">
        <v>6</v>
      </c>
      <c r="C14053" s="0" t="n">
        <v>21</v>
      </c>
      <c r="D14053" s="0" t="n">
        <v>68</v>
      </c>
      <c r="E14053" s="0" t="n">
        <v>59</v>
      </c>
      <c r="F14053" s="0" t="n">
        <v>18</v>
      </c>
      <c r="H14053" s="0" t="n">
        <f aca="false">+(D14053+E14053)/2</f>
        <v>63.5</v>
      </c>
      <c r="I14053" s="0" t="n">
        <f aca="false">+IF(H14053&lt;65,65-H14053,0)</f>
        <v>1.5</v>
      </c>
      <c r="J14053" s="0" t="n">
        <f aca="false">+IF(H14053&gt;$L$12418,H14053-$L$12418,0)</f>
        <v>0</v>
      </c>
      <c r="K14053" s="0" t="n">
        <f aca="false">+I14053+J14053</f>
        <v>1.5</v>
      </c>
      <c r="L14053" s="32"/>
      <c r="M14053" s="14" t="n">
        <f aca="false">+(L$12416/30.25)+($L$12417*K14053)</f>
        <v>44522.853850879</v>
      </c>
      <c r="T14053" s="0"/>
    </row>
    <row r="14054" customFormat="false" ht="12.75" hidden="false" customHeight="false" outlineLevel="0" collapsed="false">
      <c r="A14054" s="0" t="n">
        <v>1999</v>
      </c>
      <c r="B14054" s="0" t="n">
        <v>6</v>
      </c>
      <c r="C14054" s="0" t="n">
        <v>22</v>
      </c>
      <c r="D14054" s="0" t="n">
        <v>83</v>
      </c>
      <c r="E14054" s="0" t="n">
        <v>58</v>
      </c>
      <c r="F14054" s="0" t="n">
        <v>0</v>
      </c>
      <c r="H14054" s="0" t="n">
        <f aca="false">+(D14054+E14054)/2</f>
        <v>70.5</v>
      </c>
      <c r="I14054" s="0" t="n">
        <f aca="false">+IF(H14054&lt;65,65-H14054,0)</f>
        <v>0</v>
      </c>
      <c r="J14054" s="0" t="n">
        <f aca="false">+IF(H14054&gt;$L$12418,H14054-$L$12418,0)</f>
        <v>5.5</v>
      </c>
      <c r="K14054" s="0" t="n">
        <f aca="false">+I14054+J14054</f>
        <v>5.5</v>
      </c>
      <c r="L14054" s="32"/>
      <c r="M14054" s="14" t="n">
        <f aca="false">+(L$12416/30.25)+($L$12417*K14054)</f>
        <v>153168.632265779</v>
      </c>
      <c r="T14054" s="0"/>
    </row>
    <row r="14055" customFormat="false" ht="12.75" hidden="false" customHeight="false" outlineLevel="0" collapsed="false">
      <c r="A14055" s="0" t="n">
        <v>1999</v>
      </c>
      <c r="B14055" s="0" t="n">
        <v>6</v>
      </c>
      <c r="C14055" s="0" t="n">
        <v>23</v>
      </c>
      <c r="D14055" s="0" t="n">
        <v>88</v>
      </c>
      <c r="E14055" s="0" t="n">
        <v>67</v>
      </c>
      <c r="F14055" s="0" t="n">
        <v>0</v>
      </c>
      <c r="H14055" s="0" t="n">
        <f aca="false">+(D14055+E14055)/2</f>
        <v>77.5</v>
      </c>
      <c r="I14055" s="0" t="n">
        <f aca="false">+IF(H14055&lt;65,65-H14055,0)</f>
        <v>0</v>
      </c>
      <c r="J14055" s="0" t="n">
        <f aca="false">+IF(H14055&gt;$L$12418,H14055-$L$12418,0)</f>
        <v>12.5</v>
      </c>
      <c r="K14055" s="0" t="n">
        <f aca="false">+I14055+J14055</f>
        <v>12.5</v>
      </c>
      <c r="L14055" s="32"/>
      <c r="M14055" s="14" t="n">
        <f aca="false">+(L$12416/30.25)+($L$12417*K14055)</f>
        <v>343298.744491855</v>
      </c>
      <c r="T14055" s="0"/>
    </row>
    <row r="14056" customFormat="false" ht="12.75" hidden="false" customHeight="false" outlineLevel="0" collapsed="false">
      <c r="A14056" s="0" t="n">
        <v>1999</v>
      </c>
      <c r="B14056" s="0" t="n">
        <v>6</v>
      </c>
      <c r="C14056" s="0" t="n">
        <v>24</v>
      </c>
      <c r="D14056" s="0" t="n">
        <v>86</v>
      </c>
      <c r="E14056" s="0" t="n">
        <v>69</v>
      </c>
      <c r="F14056" s="0" t="n">
        <v>0</v>
      </c>
      <c r="H14056" s="0" t="n">
        <f aca="false">+(D14056+E14056)/2</f>
        <v>77.5</v>
      </c>
      <c r="I14056" s="0" t="n">
        <f aca="false">+IF(H14056&lt;65,65-H14056,0)</f>
        <v>0</v>
      </c>
      <c r="J14056" s="0" t="n">
        <f aca="false">+IF(H14056&gt;$L$12418,H14056-$L$12418,0)</f>
        <v>12.5</v>
      </c>
      <c r="K14056" s="0" t="n">
        <f aca="false">+I14056+J14056</f>
        <v>12.5</v>
      </c>
      <c r="L14056" s="32"/>
      <c r="M14056" s="14" t="n">
        <f aca="false">+(L$12416/30.25)+($L$12417*K14056)</f>
        <v>343298.744491855</v>
      </c>
      <c r="T14056" s="0"/>
    </row>
    <row r="14057" customFormat="false" ht="12.75" hidden="false" customHeight="false" outlineLevel="0" collapsed="false">
      <c r="A14057" s="0" t="n">
        <v>1999</v>
      </c>
      <c r="B14057" s="0" t="n">
        <v>6</v>
      </c>
      <c r="C14057" s="0" t="n">
        <v>25</v>
      </c>
      <c r="D14057" s="0" t="n">
        <v>83</v>
      </c>
      <c r="E14057" s="0" t="n">
        <v>66</v>
      </c>
      <c r="F14057" s="0" t="n">
        <v>0</v>
      </c>
      <c r="H14057" s="0" t="n">
        <f aca="false">+(D14057+E14057)/2</f>
        <v>74.5</v>
      </c>
      <c r="I14057" s="0" t="n">
        <f aca="false">+IF(H14057&lt;65,65-H14057,0)</f>
        <v>0</v>
      </c>
      <c r="J14057" s="0" t="n">
        <f aca="false">+IF(H14057&gt;$L$12418,H14057-$L$12418,0)</f>
        <v>9.5</v>
      </c>
      <c r="K14057" s="0" t="n">
        <f aca="false">+I14057+J14057</f>
        <v>9.5</v>
      </c>
      <c r="L14057" s="32"/>
      <c r="M14057" s="14" t="n">
        <f aca="false">+(L$12416/30.25)+($L$12417*K14057)</f>
        <v>261814.41068068</v>
      </c>
      <c r="T14057" s="0"/>
    </row>
    <row r="14058" customFormat="false" ht="12.75" hidden="false" customHeight="false" outlineLevel="0" collapsed="false">
      <c r="A14058" s="0" t="n">
        <v>1999</v>
      </c>
      <c r="B14058" s="0" t="n">
        <v>6</v>
      </c>
      <c r="C14058" s="0" t="n">
        <v>26</v>
      </c>
      <c r="D14058" s="0" t="n">
        <v>91</v>
      </c>
      <c r="E14058" s="0" t="n">
        <v>73</v>
      </c>
      <c r="F14058" s="0" t="n">
        <v>0</v>
      </c>
      <c r="H14058" s="0" t="n">
        <f aca="false">+(D14058+E14058)/2</f>
        <v>82</v>
      </c>
      <c r="I14058" s="0" t="n">
        <f aca="false">+IF(H14058&lt;65,65-H14058,0)</f>
        <v>0</v>
      </c>
      <c r="J14058" s="0" t="n">
        <f aca="false">+IF(H14058&gt;$L$12418,H14058-$L$12418,0)</f>
        <v>17</v>
      </c>
      <c r="K14058" s="0" t="n">
        <f aca="false">+I14058+J14058</f>
        <v>17</v>
      </c>
      <c r="L14058" s="32"/>
      <c r="M14058" s="14" t="n">
        <f aca="false">+(L$12416/30.25)+($L$12417*K14058)</f>
        <v>465525.245208618</v>
      </c>
      <c r="T14058" s="0"/>
    </row>
    <row r="14059" customFormat="false" ht="12.75" hidden="false" customHeight="false" outlineLevel="0" collapsed="false">
      <c r="A14059" s="0" t="n">
        <v>1999</v>
      </c>
      <c r="B14059" s="0" t="n">
        <v>6</v>
      </c>
      <c r="C14059" s="0" t="n">
        <v>27</v>
      </c>
      <c r="D14059" s="0" t="n">
        <v>90</v>
      </c>
      <c r="E14059" s="0" t="n">
        <v>75</v>
      </c>
      <c r="F14059" s="0" t="n">
        <v>0</v>
      </c>
      <c r="H14059" s="0" t="n">
        <f aca="false">+(D14059+E14059)/2</f>
        <v>82.5</v>
      </c>
      <c r="I14059" s="0" t="n">
        <f aca="false">+IF(H14059&lt;65,65-H14059,0)</f>
        <v>0</v>
      </c>
      <c r="J14059" s="0" t="n">
        <f aca="false">+IF(H14059&gt;$L$12418,H14059-$L$12418,0)</f>
        <v>17.5</v>
      </c>
      <c r="K14059" s="0" t="n">
        <f aca="false">+I14059+J14059</f>
        <v>17.5</v>
      </c>
      <c r="L14059" s="32"/>
      <c r="M14059" s="14" t="n">
        <f aca="false">+(L$12416/30.25)+($L$12417*K14059)</f>
        <v>479105.967510481</v>
      </c>
      <c r="T14059" s="0"/>
    </row>
    <row r="14060" customFormat="false" ht="12.75" hidden="false" customHeight="false" outlineLevel="0" collapsed="false">
      <c r="A14060" s="0" t="n">
        <v>1999</v>
      </c>
      <c r="B14060" s="0" t="n">
        <v>6</v>
      </c>
      <c r="C14060" s="0" t="n">
        <v>28</v>
      </c>
      <c r="D14060" s="0" t="n">
        <v>91</v>
      </c>
      <c r="E14060" s="0" t="n">
        <v>75</v>
      </c>
      <c r="F14060" s="0" t="n">
        <v>9.5</v>
      </c>
      <c r="H14060" s="0" t="n">
        <f aca="false">+(D14060+E14060)/2</f>
        <v>83</v>
      </c>
      <c r="I14060" s="0" t="n">
        <f aca="false">+IF(H14060&lt;65,65-H14060,0)</f>
        <v>0</v>
      </c>
      <c r="J14060" s="0" t="n">
        <f aca="false">+IF(H14060&gt;$L$12418,H14060-$L$12418,0)</f>
        <v>18</v>
      </c>
      <c r="K14060" s="0" t="n">
        <f aca="false">+I14060+J14060</f>
        <v>18</v>
      </c>
      <c r="L14060" s="32"/>
      <c r="M14060" s="14" t="n">
        <f aca="false">+(L$12416/30.25)+($L$12417*K14060)</f>
        <v>492686.689812343</v>
      </c>
      <c r="T14060" s="0"/>
    </row>
    <row r="14061" customFormat="false" ht="12.75" hidden="false" customHeight="false" outlineLevel="0" collapsed="false">
      <c r="A14061" s="0" t="n">
        <v>1999</v>
      </c>
      <c r="B14061" s="0" t="n">
        <v>6</v>
      </c>
      <c r="C14061" s="0" t="n">
        <v>29</v>
      </c>
      <c r="D14061" s="0" t="n">
        <v>90</v>
      </c>
      <c r="E14061" s="0" t="n">
        <v>76</v>
      </c>
      <c r="F14061" s="0" t="n">
        <v>19</v>
      </c>
      <c r="H14061" s="0" t="n">
        <f aca="false">+(D14061+E14061)/2</f>
        <v>83</v>
      </c>
      <c r="I14061" s="0" t="n">
        <f aca="false">+IF(H14061&lt;65,65-H14061,0)</f>
        <v>0</v>
      </c>
      <c r="J14061" s="0" t="n">
        <f aca="false">+IF(H14061&gt;$L$12418,H14061-$L$12418,0)</f>
        <v>18</v>
      </c>
      <c r="K14061" s="0" t="n">
        <f aca="false">+I14061+J14061</f>
        <v>18</v>
      </c>
      <c r="L14061" s="32"/>
      <c r="M14061" s="14" t="n">
        <f aca="false">+(L$12416/30.25)+($L$12417*K14061)</f>
        <v>492686.689812343</v>
      </c>
      <c r="T14061" s="0"/>
    </row>
    <row r="14062" customFormat="false" ht="12.75" hidden="false" customHeight="false" outlineLevel="0" collapsed="false">
      <c r="A14062" s="0" t="n">
        <v>1999</v>
      </c>
      <c r="B14062" s="0" t="n">
        <v>6</v>
      </c>
      <c r="C14062" s="0" t="n">
        <v>30</v>
      </c>
      <c r="D14062" s="0" t="n">
        <v>80</v>
      </c>
      <c r="E14062" s="0" t="n">
        <v>69</v>
      </c>
      <c r="F14062" s="0" t="n">
        <v>21.5</v>
      </c>
      <c r="H14062" s="0" t="n">
        <f aca="false">+(D14062+E14062)/2</f>
        <v>74.5</v>
      </c>
      <c r="I14062" s="0" t="n">
        <f aca="false">+IF(H14062&lt;65,65-H14062,0)</f>
        <v>0</v>
      </c>
      <c r="J14062" s="0" t="n">
        <f aca="false">+IF(H14062&gt;$L$12418,H14062-$L$12418,0)</f>
        <v>9.5</v>
      </c>
      <c r="K14062" s="0" t="n">
        <f aca="false">+I14062+J14062</f>
        <v>9.5</v>
      </c>
      <c r="L14062" s="32"/>
      <c r="M14062" s="14" t="n">
        <f aca="false">+(L$12416/30.25)+($L$12417*K14062)</f>
        <v>261814.41068068</v>
      </c>
      <c r="T14062" s="0"/>
    </row>
    <row r="14063" customFormat="false" ht="12.75" hidden="false" customHeight="false" outlineLevel="0" collapsed="false">
      <c r="A14063" s="0" t="n">
        <v>1999</v>
      </c>
      <c r="B14063" s="0" t="n">
        <v>7</v>
      </c>
      <c r="C14063" s="0" t="n">
        <v>1</v>
      </c>
      <c r="D14063" s="0" t="n">
        <v>76</v>
      </c>
      <c r="E14063" s="0" t="n">
        <v>71</v>
      </c>
      <c r="F14063" s="0" t="n">
        <v>24</v>
      </c>
      <c r="H14063" s="0" t="n">
        <f aca="false">+(D14063+E14063)/2</f>
        <v>73.5</v>
      </c>
      <c r="I14063" s="0" t="n">
        <f aca="false">+IF(H14063&lt;65,65-H14063,0)</f>
        <v>0</v>
      </c>
      <c r="J14063" s="0" t="n">
        <f aca="false">+IF(H14063&gt;$L$12418,H14063-$L$12418,0)</f>
        <v>8.5</v>
      </c>
      <c r="K14063" s="0" t="n">
        <f aca="false">+I14063+J14063</f>
        <v>8.5</v>
      </c>
      <c r="L14063" s="32"/>
      <c r="M14063" s="14" t="n">
        <f aca="false">+(L$12416/30.25)+($L$12417*K14063)</f>
        <v>234652.966076955</v>
      </c>
      <c r="T14063" s="0"/>
    </row>
    <row r="14064" customFormat="false" ht="12.75" hidden="false" customHeight="false" outlineLevel="0" collapsed="false">
      <c r="A14064" s="0" t="n">
        <v>1999</v>
      </c>
      <c r="B14064" s="0" t="n">
        <v>7</v>
      </c>
      <c r="C14064" s="0" t="n">
        <v>2</v>
      </c>
      <c r="D14064" s="0" t="n">
        <v>86</v>
      </c>
      <c r="E14064" s="0" t="n">
        <v>75</v>
      </c>
      <c r="F14064" s="0" t="n">
        <v>4</v>
      </c>
      <c r="H14064" s="0" t="n">
        <f aca="false">+(D14064+E14064)/2</f>
        <v>80.5</v>
      </c>
      <c r="I14064" s="0" t="n">
        <f aca="false">+IF(H14064&lt;65,65-H14064,0)</f>
        <v>0</v>
      </c>
      <c r="J14064" s="0" t="n">
        <f aca="false">+IF(H14064&gt;$L$12418,H14064-$L$12418,0)</f>
        <v>15.5</v>
      </c>
      <c r="K14064" s="0" t="n">
        <f aca="false">+I14064+J14064</f>
        <v>15.5</v>
      </c>
      <c r="L14064" s="32"/>
      <c r="M14064" s="14" t="n">
        <f aca="false">+(L$12416/30.25)+($L$12417*K14064)</f>
        <v>424783.07830303</v>
      </c>
      <c r="T14064" s="0"/>
    </row>
    <row r="14065" customFormat="false" ht="12.75" hidden="false" customHeight="false" outlineLevel="0" collapsed="false">
      <c r="A14065" s="0" t="n">
        <v>1999</v>
      </c>
      <c r="B14065" s="0" t="n">
        <v>7</v>
      </c>
      <c r="C14065" s="0" t="n">
        <v>3</v>
      </c>
      <c r="D14065" s="0" t="n">
        <v>87</v>
      </c>
      <c r="E14065" s="0" t="n">
        <v>74</v>
      </c>
      <c r="F14065" s="0" t="n">
        <v>0</v>
      </c>
      <c r="H14065" s="0" t="n">
        <f aca="false">+(D14065+E14065)/2</f>
        <v>80.5</v>
      </c>
      <c r="I14065" s="0" t="n">
        <f aca="false">+IF(H14065&lt;65,65-H14065,0)</f>
        <v>0</v>
      </c>
      <c r="J14065" s="0" t="n">
        <f aca="false">+IF(H14065&gt;$L$12418,H14065-$L$12418,0)</f>
        <v>15.5</v>
      </c>
      <c r="K14065" s="0" t="n">
        <f aca="false">+I14065+J14065</f>
        <v>15.5</v>
      </c>
      <c r="L14065" s="32"/>
      <c r="M14065" s="14" t="n">
        <f aca="false">+(L$12416/30.25)+($L$12417*K14065)</f>
        <v>424783.07830303</v>
      </c>
      <c r="T14065" s="0"/>
    </row>
    <row r="14066" customFormat="false" ht="12.75" hidden="false" customHeight="false" outlineLevel="0" collapsed="false">
      <c r="A14066" s="0" t="n">
        <v>1999</v>
      </c>
      <c r="B14066" s="0" t="n">
        <v>7</v>
      </c>
      <c r="C14066" s="0" t="n">
        <v>4</v>
      </c>
      <c r="D14066" s="0" t="n">
        <v>96</v>
      </c>
      <c r="E14066" s="0" t="n">
        <v>79</v>
      </c>
      <c r="F14066" s="0" t="n">
        <v>0</v>
      </c>
      <c r="H14066" s="0" t="n">
        <f aca="false">+(D14066+E14066)/2</f>
        <v>87.5</v>
      </c>
      <c r="I14066" s="0" t="n">
        <f aca="false">+IF(H14066&lt;65,65-H14066,0)</f>
        <v>0</v>
      </c>
      <c r="J14066" s="0" t="n">
        <f aca="false">+IF(H14066&gt;$L$12418,H14066-$L$12418,0)</f>
        <v>22.5</v>
      </c>
      <c r="K14066" s="0" t="n">
        <f aca="false">+I14066+J14066</f>
        <v>22.5</v>
      </c>
      <c r="L14066" s="32"/>
      <c r="M14066" s="14" t="n">
        <f aca="false">+(L$12416/30.25)+($L$12417*K14066)</f>
        <v>614913.190529106</v>
      </c>
      <c r="T14066" s="0"/>
    </row>
    <row r="14067" customFormat="false" ht="12.75" hidden="false" customHeight="false" outlineLevel="0" collapsed="false">
      <c r="A14067" s="0" t="n">
        <v>1999</v>
      </c>
      <c r="B14067" s="0" t="n">
        <v>7</v>
      </c>
      <c r="C14067" s="0" t="n">
        <v>5</v>
      </c>
      <c r="D14067" s="0" t="n">
        <v>101</v>
      </c>
      <c r="E14067" s="0" t="n">
        <v>82</v>
      </c>
      <c r="F14067" s="0" t="n">
        <v>0</v>
      </c>
      <c r="H14067" s="0" t="n">
        <f aca="false">+(D14067+E14067)/2</f>
        <v>91.5</v>
      </c>
      <c r="I14067" s="0" t="n">
        <f aca="false">+IF(H14067&lt;65,65-H14067,0)</f>
        <v>0</v>
      </c>
      <c r="J14067" s="0" t="n">
        <f aca="false">+IF(H14067&gt;$L$12418,H14067-$L$12418,0)</f>
        <v>26.5</v>
      </c>
      <c r="K14067" s="0" t="n">
        <f aca="false">+I14067+J14067</f>
        <v>26.5</v>
      </c>
      <c r="L14067" s="32"/>
      <c r="M14067" s="14" t="n">
        <f aca="false">+(L$12416/30.25)+($L$12417*K14067)</f>
        <v>723558.968944006</v>
      </c>
      <c r="T14067" s="0"/>
    </row>
    <row r="14068" customFormat="false" ht="12.75" hidden="false" customHeight="false" outlineLevel="0" collapsed="false">
      <c r="A14068" s="0" t="n">
        <v>1999</v>
      </c>
      <c r="B14068" s="0" t="n">
        <v>7</v>
      </c>
      <c r="C14068" s="0" t="n">
        <v>6</v>
      </c>
      <c r="D14068" s="0" t="n">
        <v>101</v>
      </c>
      <c r="E14068" s="0" t="n">
        <v>83</v>
      </c>
      <c r="F14068" s="0" t="n">
        <v>0</v>
      </c>
      <c r="H14068" s="0" t="n">
        <f aca="false">+(D14068+E14068)/2</f>
        <v>92</v>
      </c>
      <c r="I14068" s="0" t="n">
        <f aca="false">+IF(H14068&lt;65,65-H14068,0)</f>
        <v>0</v>
      </c>
      <c r="J14068" s="0" t="n">
        <f aca="false">+IF(H14068&gt;$L$12418,H14068-$L$12418,0)</f>
        <v>27</v>
      </c>
      <c r="K14068" s="0" t="n">
        <f aca="false">+I14068+J14068</f>
        <v>27</v>
      </c>
      <c r="L14068" s="32"/>
      <c r="M14068" s="14" t="n">
        <f aca="false">+(L$12416/30.25)+($L$12417*K14068)</f>
        <v>737139.691245869</v>
      </c>
      <c r="T14068" s="0"/>
    </row>
    <row r="14069" customFormat="false" ht="12.75" hidden="false" customHeight="false" outlineLevel="0" collapsed="false">
      <c r="A14069" s="0" t="n">
        <v>1999</v>
      </c>
      <c r="B14069" s="0" t="n">
        <v>7</v>
      </c>
      <c r="C14069" s="0" t="n">
        <v>7</v>
      </c>
      <c r="D14069" s="0" t="n">
        <v>93</v>
      </c>
      <c r="E14069" s="0" t="n">
        <v>77</v>
      </c>
      <c r="F14069" s="0" t="n">
        <v>0</v>
      </c>
      <c r="H14069" s="0" t="n">
        <f aca="false">+(D14069+E14069)/2</f>
        <v>85</v>
      </c>
      <c r="I14069" s="0" t="n">
        <f aca="false">+IF(H14069&lt;65,65-H14069,0)</f>
        <v>0</v>
      </c>
      <c r="J14069" s="0" t="n">
        <f aca="false">+IF(H14069&gt;$L$12418,H14069-$L$12418,0)</f>
        <v>20</v>
      </c>
      <c r="K14069" s="0" t="n">
        <f aca="false">+I14069+J14069</f>
        <v>20</v>
      </c>
      <c r="L14069" s="32"/>
      <c r="M14069" s="14" t="n">
        <f aca="false">+(L$12416/30.25)+($L$12417*K14069)</f>
        <v>547009.579019793</v>
      </c>
      <c r="T14069" s="0"/>
    </row>
    <row r="14070" customFormat="false" ht="12.75" hidden="false" customHeight="false" outlineLevel="0" collapsed="false">
      <c r="A14070" s="0" t="n">
        <v>1999</v>
      </c>
      <c r="B14070" s="0" t="n">
        <v>7</v>
      </c>
      <c r="C14070" s="0" t="n">
        <v>8</v>
      </c>
      <c r="D14070" s="0" t="n">
        <v>87</v>
      </c>
      <c r="E14070" s="0" t="n">
        <v>72</v>
      </c>
      <c r="F14070" s="0" t="n">
        <v>0</v>
      </c>
      <c r="H14070" s="0" t="n">
        <f aca="false">+(D14070+E14070)/2</f>
        <v>79.5</v>
      </c>
      <c r="I14070" s="0" t="n">
        <f aca="false">+IF(H14070&lt;65,65-H14070,0)</f>
        <v>0</v>
      </c>
      <c r="J14070" s="0" t="n">
        <f aca="false">+IF(H14070&gt;$L$12418,H14070-$L$12418,0)</f>
        <v>14.5</v>
      </c>
      <c r="K14070" s="0" t="n">
        <f aca="false">+I14070+J14070</f>
        <v>14.5</v>
      </c>
      <c r="L14070" s="32"/>
      <c r="M14070" s="14" t="n">
        <f aca="false">+(L$12416/30.25)+($L$12417*K14070)</f>
        <v>397621.633699305</v>
      </c>
      <c r="T14070" s="0"/>
    </row>
    <row r="14071" customFormat="false" ht="12.75" hidden="false" customHeight="false" outlineLevel="0" collapsed="false">
      <c r="A14071" s="0" t="n">
        <v>1999</v>
      </c>
      <c r="B14071" s="0" t="n">
        <v>7</v>
      </c>
      <c r="C14071" s="0" t="n">
        <v>9</v>
      </c>
      <c r="D14071" s="0" t="n">
        <v>84</v>
      </c>
      <c r="E14071" s="0" t="n">
        <v>71</v>
      </c>
      <c r="F14071" s="0" t="n">
        <v>0</v>
      </c>
      <c r="H14071" s="0" t="n">
        <f aca="false">+(D14071+E14071)/2</f>
        <v>77.5</v>
      </c>
      <c r="I14071" s="0" t="n">
        <f aca="false">+IF(H14071&lt;65,65-H14071,0)</f>
        <v>0</v>
      </c>
      <c r="J14071" s="0" t="n">
        <f aca="false">+IF(H14071&gt;$L$12418,H14071-$L$12418,0)</f>
        <v>12.5</v>
      </c>
      <c r="K14071" s="0" t="n">
        <f aca="false">+I14071+J14071</f>
        <v>12.5</v>
      </c>
      <c r="L14071" s="32"/>
      <c r="M14071" s="14" t="n">
        <f aca="false">+(L$12416/30.25)+($L$12417*K14071)</f>
        <v>343298.744491855</v>
      </c>
      <c r="T14071" s="0"/>
    </row>
    <row r="14072" customFormat="false" ht="12.75" hidden="false" customHeight="false" outlineLevel="0" collapsed="false">
      <c r="A14072" s="0" t="n">
        <v>1999</v>
      </c>
      <c r="B14072" s="0" t="n">
        <v>7</v>
      </c>
      <c r="C14072" s="0" t="n">
        <v>10</v>
      </c>
      <c r="D14072" s="0" t="n">
        <v>86</v>
      </c>
      <c r="E14072" s="0" t="n">
        <v>66</v>
      </c>
      <c r="F14072" s="0" t="n">
        <v>0</v>
      </c>
      <c r="H14072" s="0" t="n">
        <f aca="false">+(D14072+E14072)/2</f>
        <v>76</v>
      </c>
      <c r="I14072" s="0" t="n">
        <f aca="false">+IF(H14072&lt;65,65-H14072,0)</f>
        <v>0</v>
      </c>
      <c r="J14072" s="0" t="n">
        <f aca="false">+IF(H14072&gt;$L$12418,H14072-$L$12418,0)</f>
        <v>11</v>
      </c>
      <c r="K14072" s="0" t="n">
        <f aca="false">+I14072+J14072</f>
        <v>11</v>
      </c>
      <c r="L14072" s="32"/>
      <c r="M14072" s="14" t="n">
        <f aca="false">+(L$12416/30.25)+($L$12417*K14072)</f>
        <v>302556.577586267</v>
      </c>
      <c r="T14072" s="0"/>
    </row>
    <row r="14073" customFormat="false" ht="12.75" hidden="false" customHeight="false" outlineLevel="0" collapsed="false">
      <c r="A14073" s="0" t="n">
        <v>1999</v>
      </c>
      <c r="B14073" s="0" t="n">
        <v>7</v>
      </c>
      <c r="C14073" s="0" t="n">
        <v>11</v>
      </c>
      <c r="D14073" s="0" t="n">
        <v>83</v>
      </c>
      <c r="E14073" s="0" t="n">
        <v>61</v>
      </c>
      <c r="F14073" s="0" t="n">
        <v>0</v>
      </c>
      <c r="H14073" s="0" t="n">
        <f aca="false">+(D14073+E14073)/2</f>
        <v>72</v>
      </c>
      <c r="I14073" s="0" t="n">
        <f aca="false">+IF(H14073&lt;65,65-H14073,0)</f>
        <v>0</v>
      </c>
      <c r="J14073" s="0" t="n">
        <f aca="false">+IF(H14073&gt;$L$12418,H14073-$L$12418,0)</f>
        <v>7</v>
      </c>
      <c r="K14073" s="0" t="n">
        <f aca="false">+I14073+J14073</f>
        <v>7</v>
      </c>
      <c r="L14073" s="32"/>
      <c r="M14073" s="14" t="n">
        <f aca="false">+(L$12416/30.25)+($L$12417*K14073)</f>
        <v>193910.799171367</v>
      </c>
      <c r="T14073" s="0"/>
    </row>
    <row r="14074" customFormat="false" ht="12.75" hidden="false" customHeight="false" outlineLevel="0" collapsed="false">
      <c r="A14074" s="0" t="n">
        <v>1999</v>
      </c>
      <c r="B14074" s="0" t="n">
        <v>7</v>
      </c>
      <c r="C14074" s="0" t="n">
        <v>12</v>
      </c>
      <c r="D14074" s="0" t="n">
        <v>80</v>
      </c>
      <c r="E14074" s="0" t="n">
        <v>62</v>
      </c>
      <c r="F14074" s="0" t="n">
        <v>4</v>
      </c>
      <c r="H14074" s="0" t="n">
        <f aca="false">+(D14074+E14074)/2</f>
        <v>71</v>
      </c>
      <c r="I14074" s="0" t="n">
        <f aca="false">+IF(H14074&lt;65,65-H14074,0)</f>
        <v>0</v>
      </c>
      <c r="J14074" s="0" t="n">
        <f aca="false">+IF(H14074&gt;$L$12418,H14074-$L$12418,0)</f>
        <v>6</v>
      </c>
      <c r="K14074" s="0" t="n">
        <f aca="false">+I14074+J14074</f>
        <v>6</v>
      </c>
      <c r="L14074" s="32"/>
      <c r="M14074" s="14" t="n">
        <f aca="false">+(L$12416/30.25)+($L$12417*K14074)</f>
        <v>166749.354567642</v>
      </c>
      <c r="T14074" s="0"/>
    </row>
    <row r="14075" customFormat="false" ht="12.75" hidden="false" customHeight="false" outlineLevel="0" collapsed="false">
      <c r="A14075" s="0" t="n">
        <v>1999</v>
      </c>
      <c r="B14075" s="0" t="n">
        <v>7</v>
      </c>
      <c r="C14075" s="0" t="n">
        <v>13</v>
      </c>
      <c r="D14075" s="0" t="n">
        <v>78</v>
      </c>
      <c r="E14075" s="0" t="n">
        <v>63</v>
      </c>
      <c r="F14075" s="0" t="n">
        <v>1</v>
      </c>
      <c r="H14075" s="0" t="n">
        <f aca="false">+(D14075+E14075)/2</f>
        <v>70.5</v>
      </c>
      <c r="I14075" s="0" t="n">
        <f aca="false">+IF(H14075&lt;65,65-H14075,0)</f>
        <v>0</v>
      </c>
      <c r="J14075" s="0" t="n">
        <f aca="false">+IF(H14075&gt;$L$12418,H14075-$L$12418,0)</f>
        <v>5.5</v>
      </c>
      <c r="K14075" s="0" t="n">
        <f aca="false">+I14075+J14075</f>
        <v>5.5</v>
      </c>
      <c r="L14075" s="32"/>
      <c r="M14075" s="14" t="n">
        <f aca="false">+(L$12416/30.25)+($L$12417*K14075)</f>
        <v>153168.632265779</v>
      </c>
      <c r="T14075" s="0"/>
    </row>
    <row r="14076" customFormat="false" ht="12.75" hidden="false" customHeight="false" outlineLevel="0" collapsed="false">
      <c r="A14076" s="0" t="n">
        <v>1999</v>
      </c>
      <c r="B14076" s="0" t="n">
        <v>7</v>
      </c>
      <c r="C14076" s="0" t="n">
        <v>14</v>
      </c>
      <c r="D14076" s="0" t="n">
        <v>76</v>
      </c>
      <c r="E14076" s="0" t="n">
        <v>64</v>
      </c>
      <c r="F14076" s="0" t="n">
        <v>0</v>
      </c>
      <c r="H14076" s="0" t="n">
        <f aca="false">+(D14076+E14076)/2</f>
        <v>70</v>
      </c>
      <c r="I14076" s="0" t="n">
        <f aca="false">+IF(H14076&lt;65,65-H14076,0)</f>
        <v>0</v>
      </c>
      <c r="J14076" s="0" t="n">
        <f aca="false">+IF(H14076&gt;$L$12418,H14076-$L$12418,0)</f>
        <v>5</v>
      </c>
      <c r="K14076" s="0" t="n">
        <f aca="false">+I14076+J14076</f>
        <v>5</v>
      </c>
      <c r="L14076" s="32"/>
      <c r="M14076" s="14" t="n">
        <f aca="false">+(L$12416/30.25)+($L$12417*K14076)</f>
        <v>139587.909963917</v>
      </c>
      <c r="T14076" s="0"/>
    </row>
    <row r="14077" customFormat="false" ht="12.75" hidden="false" customHeight="false" outlineLevel="0" collapsed="false">
      <c r="A14077" s="0" t="n">
        <v>1999</v>
      </c>
      <c r="B14077" s="0" t="n">
        <v>7</v>
      </c>
      <c r="C14077" s="0" t="n">
        <v>15</v>
      </c>
      <c r="D14077" s="0" t="n">
        <v>90</v>
      </c>
      <c r="E14077" s="0" t="n">
        <v>63</v>
      </c>
      <c r="F14077" s="0" t="n">
        <v>0</v>
      </c>
      <c r="H14077" s="0" t="n">
        <f aca="false">+(D14077+E14077)/2</f>
        <v>76.5</v>
      </c>
      <c r="I14077" s="0" t="n">
        <f aca="false">+IF(H14077&lt;65,65-H14077,0)</f>
        <v>0</v>
      </c>
      <c r="J14077" s="0" t="n">
        <f aca="false">+IF(H14077&gt;$L$12418,H14077-$L$12418,0)</f>
        <v>11.5</v>
      </c>
      <c r="K14077" s="0" t="n">
        <f aca="false">+I14077+J14077</f>
        <v>11.5</v>
      </c>
      <c r="L14077" s="32"/>
      <c r="M14077" s="14" t="n">
        <f aca="false">+(L$12416/30.25)+($L$12417*K14077)</f>
        <v>316137.29988813</v>
      </c>
      <c r="T14077" s="0"/>
    </row>
    <row r="14078" customFormat="false" ht="12.75" hidden="false" customHeight="false" outlineLevel="0" collapsed="false">
      <c r="A14078" s="0" t="n">
        <v>1999</v>
      </c>
      <c r="B14078" s="0" t="n">
        <v>7</v>
      </c>
      <c r="C14078" s="0" t="n">
        <v>16</v>
      </c>
      <c r="D14078" s="0" t="n">
        <v>97</v>
      </c>
      <c r="E14078" s="0" t="n">
        <v>73</v>
      </c>
      <c r="F14078" s="0" t="n">
        <v>0</v>
      </c>
      <c r="H14078" s="0" t="n">
        <f aca="false">+(D14078+E14078)/2</f>
        <v>85</v>
      </c>
      <c r="I14078" s="0" t="n">
        <f aca="false">+IF(H14078&lt;65,65-H14078,0)</f>
        <v>0</v>
      </c>
      <c r="J14078" s="0" t="n">
        <f aca="false">+IF(H14078&gt;$L$12418,H14078-$L$12418,0)</f>
        <v>20</v>
      </c>
      <c r="K14078" s="0" t="n">
        <f aca="false">+I14078+J14078</f>
        <v>20</v>
      </c>
      <c r="L14078" s="32"/>
      <c r="M14078" s="14" t="n">
        <f aca="false">+(L$12416/30.25)+($L$12417*K14078)</f>
        <v>547009.579019793</v>
      </c>
      <c r="T14078" s="0"/>
    </row>
    <row r="14079" customFormat="false" ht="12.75" hidden="false" customHeight="false" outlineLevel="0" collapsed="false">
      <c r="A14079" s="0" t="n">
        <v>1999</v>
      </c>
      <c r="B14079" s="0" t="n">
        <v>7</v>
      </c>
      <c r="C14079" s="0" t="n">
        <v>17</v>
      </c>
      <c r="D14079" s="0" t="n">
        <v>98</v>
      </c>
      <c r="E14079" s="0" t="n">
        <v>77</v>
      </c>
      <c r="F14079" s="0" t="n">
        <v>0</v>
      </c>
      <c r="H14079" s="0" t="n">
        <f aca="false">+(D14079+E14079)/2</f>
        <v>87.5</v>
      </c>
      <c r="I14079" s="0" t="n">
        <f aca="false">+IF(H14079&lt;65,65-H14079,0)</f>
        <v>0</v>
      </c>
      <c r="J14079" s="0" t="n">
        <f aca="false">+IF(H14079&gt;$L$12418,H14079-$L$12418,0)</f>
        <v>22.5</v>
      </c>
      <c r="K14079" s="0" t="n">
        <f aca="false">+I14079+J14079</f>
        <v>22.5</v>
      </c>
      <c r="L14079" s="32"/>
      <c r="M14079" s="14" t="n">
        <f aca="false">+(L$12416/30.25)+($L$12417*K14079)</f>
        <v>614913.190529106</v>
      </c>
      <c r="T14079" s="0"/>
    </row>
    <row r="14080" customFormat="false" ht="12.75" hidden="false" customHeight="false" outlineLevel="0" collapsed="false">
      <c r="A14080" s="0" t="n">
        <v>1999</v>
      </c>
      <c r="B14080" s="0" t="n">
        <v>7</v>
      </c>
      <c r="C14080" s="0" t="n">
        <v>18</v>
      </c>
      <c r="D14080" s="0" t="n">
        <v>98</v>
      </c>
      <c r="E14080" s="0" t="n">
        <v>79</v>
      </c>
      <c r="F14080" s="0" t="n">
        <v>0</v>
      </c>
      <c r="H14080" s="0" t="n">
        <f aca="false">+(D14080+E14080)/2</f>
        <v>88.5</v>
      </c>
      <c r="I14080" s="0" t="n">
        <f aca="false">+IF(H14080&lt;65,65-H14080,0)</f>
        <v>0</v>
      </c>
      <c r="J14080" s="0" t="n">
        <f aca="false">+IF(H14080&gt;$L$12418,H14080-$L$12418,0)</f>
        <v>23.5</v>
      </c>
      <c r="K14080" s="0" t="n">
        <f aca="false">+I14080+J14080</f>
        <v>23.5</v>
      </c>
      <c r="L14080" s="32"/>
      <c r="M14080" s="14" t="n">
        <f aca="false">+(L$12416/30.25)+($L$12417*K14080)</f>
        <v>642074.635132831</v>
      </c>
      <c r="T14080" s="0"/>
    </row>
    <row r="14081" customFormat="false" ht="12.75" hidden="false" customHeight="false" outlineLevel="0" collapsed="false">
      <c r="A14081" s="0" t="n">
        <v>1999</v>
      </c>
      <c r="B14081" s="0" t="n">
        <v>7</v>
      </c>
      <c r="C14081" s="0" t="n">
        <v>19</v>
      </c>
      <c r="D14081" s="0" t="n">
        <v>101</v>
      </c>
      <c r="E14081" s="0" t="n">
        <v>77</v>
      </c>
      <c r="F14081" s="0" t="n">
        <v>3</v>
      </c>
      <c r="H14081" s="0" t="n">
        <f aca="false">+(D14081+E14081)/2</f>
        <v>89</v>
      </c>
      <c r="I14081" s="0" t="n">
        <f aca="false">+IF(H14081&lt;65,65-H14081,0)</f>
        <v>0</v>
      </c>
      <c r="J14081" s="0" t="n">
        <f aca="false">+IF(H14081&gt;$L$12418,H14081-$L$12418,0)</f>
        <v>24</v>
      </c>
      <c r="K14081" s="0" t="n">
        <f aca="false">+I14081+J14081</f>
        <v>24</v>
      </c>
      <c r="L14081" s="32"/>
      <c r="M14081" s="14" t="n">
        <f aca="false">+(L$12416/30.25)+($L$12417*K14081)</f>
        <v>655655.357434694</v>
      </c>
      <c r="T14081" s="0"/>
    </row>
    <row r="14082" customFormat="false" ht="12.75" hidden="false" customHeight="false" outlineLevel="0" collapsed="false">
      <c r="A14082" s="0" t="n">
        <v>1999</v>
      </c>
      <c r="B14082" s="0" t="n">
        <v>7</v>
      </c>
      <c r="C14082" s="0" t="n">
        <v>20</v>
      </c>
      <c r="D14082" s="0" t="n">
        <v>87</v>
      </c>
      <c r="E14082" s="0" t="n">
        <v>68</v>
      </c>
      <c r="F14082" s="0" t="n">
        <v>6</v>
      </c>
      <c r="H14082" s="0" t="n">
        <f aca="false">+(D14082+E14082)/2</f>
        <v>77.5</v>
      </c>
      <c r="I14082" s="0" t="n">
        <f aca="false">+IF(H14082&lt;65,65-H14082,0)</f>
        <v>0</v>
      </c>
      <c r="J14082" s="0" t="n">
        <f aca="false">+IF(H14082&gt;$L$12418,H14082-$L$12418,0)</f>
        <v>12.5</v>
      </c>
      <c r="K14082" s="0" t="n">
        <f aca="false">+I14082+J14082</f>
        <v>12.5</v>
      </c>
      <c r="L14082" s="32"/>
      <c r="M14082" s="14" t="n">
        <f aca="false">+(L$12416/30.25)+($L$12417*K14082)</f>
        <v>343298.744491855</v>
      </c>
      <c r="T14082" s="0"/>
    </row>
    <row r="14083" customFormat="false" ht="12.75" hidden="false" customHeight="false" outlineLevel="0" collapsed="false">
      <c r="A14083" s="0" t="n">
        <v>1999</v>
      </c>
      <c r="B14083" s="0" t="n">
        <v>7</v>
      </c>
      <c r="C14083" s="0" t="n">
        <v>21</v>
      </c>
      <c r="D14083" s="0" t="n">
        <v>82</v>
      </c>
      <c r="E14083" s="0" t="n">
        <v>71</v>
      </c>
      <c r="F14083" s="0" t="n">
        <v>4</v>
      </c>
      <c r="H14083" s="0" t="n">
        <f aca="false">+(D14083+E14083)/2</f>
        <v>76.5</v>
      </c>
      <c r="I14083" s="0" t="n">
        <f aca="false">+IF(H14083&lt;65,65-H14083,0)</f>
        <v>0</v>
      </c>
      <c r="J14083" s="0" t="n">
        <f aca="false">+IF(H14083&gt;$L$12418,H14083-$L$12418,0)</f>
        <v>11.5</v>
      </c>
      <c r="K14083" s="0" t="n">
        <f aca="false">+I14083+J14083</f>
        <v>11.5</v>
      </c>
      <c r="L14083" s="32"/>
      <c r="M14083" s="14" t="n">
        <f aca="false">+(L$12416/30.25)+($L$12417*K14083)</f>
        <v>316137.29988813</v>
      </c>
      <c r="T14083" s="0"/>
    </row>
    <row r="14084" customFormat="false" ht="12.75" hidden="false" customHeight="false" outlineLevel="0" collapsed="false">
      <c r="A14084" s="0" t="n">
        <v>1999</v>
      </c>
      <c r="B14084" s="0" t="n">
        <v>7</v>
      </c>
      <c r="C14084" s="0" t="n">
        <v>22</v>
      </c>
      <c r="D14084" s="0" t="n">
        <v>83</v>
      </c>
      <c r="E14084" s="0" t="n">
        <v>73</v>
      </c>
      <c r="F14084" s="0" t="n">
        <v>2</v>
      </c>
      <c r="H14084" s="0" t="n">
        <f aca="false">+(D14084+E14084)/2</f>
        <v>78</v>
      </c>
      <c r="I14084" s="0" t="n">
        <f aca="false">+IF(H14084&lt;65,65-H14084,0)</f>
        <v>0</v>
      </c>
      <c r="J14084" s="0" t="n">
        <f aca="false">+IF(H14084&gt;$L$12418,H14084-$L$12418,0)</f>
        <v>13</v>
      </c>
      <c r="K14084" s="0" t="n">
        <f aca="false">+I14084+J14084</f>
        <v>13</v>
      </c>
      <c r="L14084" s="32"/>
      <c r="M14084" s="14" t="n">
        <f aca="false">+(L$12416/30.25)+($L$12417*K14084)</f>
        <v>356879.466793718</v>
      </c>
      <c r="T14084" s="0"/>
    </row>
    <row r="14085" customFormat="false" ht="12.75" hidden="false" customHeight="false" outlineLevel="0" collapsed="false">
      <c r="A14085" s="0" t="n">
        <v>1999</v>
      </c>
      <c r="B14085" s="0" t="n">
        <v>7</v>
      </c>
      <c r="C14085" s="0" t="n">
        <v>23</v>
      </c>
      <c r="D14085" s="0" t="n">
        <v>92</v>
      </c>
      <c r="E14085" s="0" t="n">
        <v>72</v>
      </c>
      <c r="F14085" s="0" t="n">
        <v>0</v>
      </c>
      <c r="H14085" s="0" t="n">
        <f aca="false">+(D14085+E14085)/2</f>
        <v>82</v>
      </c>
      <c r="I14085" s="0" t="n">
        <f aca="false">+IF(H14085&lt;65,65-H14085,0)</f>
        <v>0</v>
      </c>
      <c r="J14085" s="0" t="n">
        <f aca="false">+IF(H14085&gt;$L$12418,H14085-$L$12418,0)</f>
        <v>17</v>
      </c>
      <c r="K14085" s="0" t="n">
        <f aca="false">+I14085+J14085</f>
        <v>17</v>
      </c>
      <c r="L14085" s="32"/>
      <c r="M14085" s="14" t="n">
        <f aca="false">+(L$12416/30.25)+($L$12417*K14085)</f>
        <v>465525.245208618</v>
      </c>
      <c r="T14085" s="0"/>
    </row>
    <row r="14086" customFormat="false" ht="12.75" hidden="false" customHeight="false" outlineLevel="0" collapsed="false">
      <c r="A14086" s="0" t="n">
        <v>1999</v>
      </c>
      <c r="B14086" s="0" t="n">
        <v>7</v>
      </c>
      <c r="C14086" s="0" t="n">
        <v>24</v>
      </c>
      <c r="D14086" s="0" t="n">
        <v>97</v>
      </c>
      <c r="E14086" s="0" t="n">
        <v>79</v>
      </c>
      <c r="F14086" s="0" t="n">
        <v>0</v>
      </c>
      <c r="H14086" s="0" t="n">
        <f aca="false">+(D14086+E14086)/2</f>
        <v>88</v>
      </c>
      <c r="I14086" s="0" t="n">
        <f aca="false">+IF(H14086&lt;65,65-H14086,0)</f>
        <v>0</v>
      </c>
      <c r="J14086" s="0" t="n">
        <f aca="false">+IF(H14086&gt;$L$12418,H14086-$L$12418,0)</f>
        <v>23</v>
      </c>
      <c r="K14086" s="0" t="n">
        <f aca="false">+I14086+J14086</f>
        <v>23</v>
      </c>
      <c r="L14086" s="32"/>
      <c r="M14086" s="14" t="n">
        <f aca="false">+(L$12416/30.25)+($L$12417*K14086)</f>
        <v>628493.912830969</v>
      </c>
      <c r="T14086" s="0"/>
    </row>
    <row r="14087" customFormat="false" ht="12.75" hidden="false" customHeight="false" outlineLevel="0" collapsed="false">
      <c r="A14087" s="0" t="n">
        <v>1999</v>
      </c>
      <c r="B14087" s="0" t="n">
        <v>7</v>
      </c>
      <c r="C14087" s="0" t="n">
        <v>25</v>
      </c>
      <c r="D14087" s="0" t="n">
        <v>97</v>
      </c>
      <c r="E14087" s="0" t="n">
        <v>77</v>
      </c>
      <c r="F14087" s="0" t="n">
        <v>0</v>
      </c>
      <c r="H14087" s="0" t="n">
        <f aca="false">+(D14087+E14087)/2</f>
        <v>87</v>
      </c>
      <c r="I14087" s="0" t="n">
        <f aca="false">+IF(H14087&lt;65,65-H14087,0)</f>
        <v>0</v>
      </c>
      <c r="J14087" s="0" t="n">
        <f aca="false">+IF(H14087&gt;$L$12418,H14087-$L$12418,0)</f>
        <v>22</v>
      </c>
      <c r="K14087" s="0" t="n">
        <f aca="false">+I14087+J14087</f>
        <v>22</v>
      </c>
      <c r="L14087" s="32"/>
      <c r="M14087" s="14" t="n">
        <f aca="false">+(L$12416/30.25)+($L$12417*K14087)</f>
        <v>601332.468227243</v>
      </c>
      <c r="T14087" s="0"/>
    </row>
    <row r="14088" customFormat="false" ht="12.75" hidden="false" customHeight="false" outlineLevel="0" collapsed="false">
      <c r="A14088" s="0" t="n">
        <v>1999</v>
      </c>
      <c r="B14088" s="0" t="n">
        <v>7</v>
      </c>
      <c r="C14088" s="0" t="n">
        <v>26</v>
      </c>
      <c r="D14088" s="0" t="n">
        <v>93</v>
      </c>
      <c r="E14088" s="0" t="n">
        <v>75</v>
      </c>
      <c r="F14088" s="0" t="n">
        <v>0</v>
      </c>
      <c r="H14088" s="0" t="n">
        <f aca="false">+(D14088+E14088)/2</f>
        <v>84</v>
      </c>
      <c r="I14088" s="0" t="n">
        <f aca="false">+IF(H14088&lt;65,65-H14088,0)</f>
        <v>0</v>
      </c>
      <c r="J14088" s="0" t="n">
        <f aca="false">+IF(H14088&gt;$L$12418,H14088-$L$12418,0)</f>
        <v>19</v>
      </c>
      <c r="K14088" s="0" t="n">
        <f aca="false">+I14088+J14088</f>
        <v>19</v>
      </c>
      <c r="L14088" s="32"/>
      <c r="M14088" s="14" t="n">
        <f aca="false">+(L$12416/30.25)+($L$12417*K14088)</f>
        <v>519848.134416068</v>
      </c>
      <c r="T14088" s="0"/>
    </row>
    <row r="14089" customFormat="false" ht="12.75" hidden="false" customHeight="false" outlineLevel="0" collapsed="false">
      <c r="A14089" s="0" t="n">
        <v>1999</v>
      </c>
      <c r="B14089" s="0" t="n">
        <v>7</v>
      </c>
      <c r="C14089" s="0" t="n">
        <v>27</v>
      </c>
      <c r="D14089" s="0" t="n">
        <v>96</v>
      </c>
      <c r="E14089" s="0" t="n">
        <v>74</v>
      </c>
      <c r="F14089" s="0" t="n">
        <v>0</v>
      </c>
      <c r="H14089" s="0" t="n">
        <f aca="false">+(D14089+E14089)/2</f>
        <v>85</v>
      </c>
      <c r="I14089" s="0" t="n">
        <f aca="false">+IF(H14089&lt;65,65-H14089,0)</f>
        <v>0</v>
      </c>
      <c r="J14089" s="0" t="n">
        <f aca="false">+IF(H14089&gt;$L$12418,H14089-$L$12418,0)</f>
        <v>20</v>
      </c>
      <c r="K14089" s="0" t="n">
        <f aca="false">+I14089+J14089</f>
        <v>20</v>
      </c>
      <c r="L14089" s="32"/>
      <c r="M14089" s="14" t="n">
        <f aca="false">+(L$12416/30.25)+($L$12417*K14089)</f>
        <v>547009.579019793</v>
      </c>
      <c r="T14089" s="0"/>
    </row>
    <row r="14090" customFormat="false" ht="12.75" hidden="false" customHeight="false" outlineLevel="0" collapsed="false">
      <c r="A14090" s="0" t="n">
        <v>1999</v>
      </c>
      <c r="B14090" s="0" t="n">
        <v>7</v>
      </c>
      <c r="C14090" s="0" t="n">
        <v>28</v>
      </c>
      <c r="D14090" s="0" t="n">
        <v>97</v>
      </c>
      <c r="E14090" s="0" t="n">
        <v>71</v>
      </c>
      <c r="F14090" s="0" t="n">
        <v>3</v>
      </c>
      <c r="H14090" s="0" t="n">
        <f aca="false">+(D14090+E14090)/2</f>
        <v>84</v>
      </c>
      <c r="I14090" s="0" t="n">
        <f aca="false">+IF(H14090&lt;65,65-H14090,0)</f>
        <v>0</v>
      </c>
      <c r="J14090" s="0" t="n">
        <f aca="false">+IF(H14090&gt;$L$12418,H14090-$L$12418,0)</f>
        <v>19</v>
      </c>
      <c r="K14090" s="0" t="n">
        <f aca="false">+I14090+J14090</f>
        <v>19</v>
      </c>
      <c r="L14090" s="32"/>
      <c r="M14090" s="14" t="n">
        <f aca="false">+(L$12416/30.25)+($L$12417*K14090)</f>
        <v>519848.134416068</v>
      </c>
      <c r="T14090" s="0"/>
    </row>
    <row r="14091" customFormat="false" ht="12.75" hidden="false" customHeight="false" outlineLevel="0" collapsed="false">
      <c r="A14091" s="0" t="n">
        <v>1999</v>
      </c>
      <c r="B14091" s="0" t="n">
        <v>7</v>
      </c>
      <c r="C14091" s="0" t="n">
        <v>29</v>
      </c>
      <c r="D14091" s="0" t="n">
        <v>93</v>
      </c>
      <c r="E14091" s="0" t="n">
        <v>74</v>
      </c>
      <c r="F14091" s="0" t="n">
        <v>0</v>
      </c>
      <c r="H14091" s="0" t="n">
        <f aca="false">+(D14091+E14091)/2</f>
        <v>83.5</v>
      </c>
      <c r="I14091" s="0" t="n">
        <f aca="false">+IF(H14091&lt;65,65-H14091,0)</f>
        <v>0</v>
      </c>
      <c r="J14091" s="0" t="n">
        <f aca="false">+IF(H14091&gt;$L$12418,H14091-$L$12418,0)</f>
        <v>18.5</v>
      </c>
      <c r="K14091" s="0" t="n">
        <f aca="false">+I14091+J14091</f>
        <v>18.5</v>
      </c>
      <c r="L14091" s="32"/>
      <c r="M14091" s="14" t="n">
        <f aca="false">+(L$12416/30.25)+($L$12417*K14091)</f>
        <v>506267.412114206</v>
      </c>
      <c r="T14091" s="0"/>
    </row>
    <row r="14092" customFormat="false" ht="12.75" hidden="false" customHeight="false" outlineLevel="0" collapsed="false">
      <c r="A14092" s="0" t="n">
        <v>1999</v>
      </c>
      <c r="B14092" s="0" t="n">
        <v>7</v>
      </c>
      <c r="C14092" s="0" t="n">
        <v>30</v>
      </c>
      <c r="D14092" s="0" t="n">
        <v>92</v>
      </c>
      <c r="E14092" s="0" t="n">
        <v>73</v>
      </c>
      <c r="F14092" s="0" t="n">
        <v>0</v>
      </c>
      <c r="H14092" s="0" t="n">
        <f aca="false">+(D14092+E14092)/2</f>
        <v>82.5</v>
      </c>
      <c r="I14092" s="0" t="n">
        <f aca="false">+IF(H14092&lt;65,65-H14092,0)</f>
        <v>0</v>
      </c>
      <c r="J14092" s="0" t="n">
        <f aca="false">+IF(H14092&gt;$L$12418,H14092-$L$12418,0)</f>
        <v>17.5</v>
      </c>
      <c r="K14092" s="0" t="n">
        <f aca="false">+I14092+J14092</f>
        <v>17.5</v>
      </c>
      <c r="L14092" s="32"/>
      <c r="M14092" s="14" t="n">
        <f aca="false">+(L$12416/30.25)+($L$12417*K14092)</f>
        <v>479105.967510481</v>
      </c>
      <c r="T14092" s="0"/>
    </row>
    <row r="14093" customFormat="false" ht="12.75" hidden="false" customHeight="false" outlineLevel="0" collapsed="false">
      <c r="A14093" s="0" t="n">
        <v>1999</v>
      </c>
      <c r="B14093" s="0" t="n">
        <v>7</v>
      </c>
      <c r="C14093" s="0" t="n">
        <v>31</v>
      </c>
      <c r="D14093" s="0" t="n">
        <v>90</v>
      </c>
      <c r="E14093" s="0" t="n">
        <v>75</v>
      </c>
      <c r="F14093" s="0" t="n">
        <v>0</v>
      </c>
      <c r="H14093" s="0" t="n">
        <f aca="false">+(D14093+E14093)/2</f>
        <v>82.5</v>
      </c>
      <c r="I14093" s="0" t="n">
        <f aca="false">+IF(H14093&lt;65,65-H14093,0)</f>
        <v>0</v>
      </c>
      <c r="J14093" s="0" t="n">
        <f aca="false">+IF(H14093&gt;$L$12418,H14093-$L$12418,0)</f>
        <v>17.5</v>
      </c>
      <c r="K14093" s="0" t="n">
        <f aca="false">+I14093+J14093</f>
        <v>17.5</v>
      </c>
      <c r="L14093" s="32"/>
      <c r="M14093" s="14" t="n">
        <f aca="false">+(L$12416/30.25)+($L$12417*K14093)</f>
        <v>479105.967510481</v>
      </c>
      <c r="T14093" s="0"/>
    </row>
    <row r="14094" customFormat="false" ht="12.75" hidden="false" customHeight="false" outlineLevel="0" collapsed="false">
      <c r="A14094" s="0" t="n">
        <v>1999</v>
      </c>
      <c r="B14094" s="0" t="n">
        <v>8</v>
      </c>
      <c r="C14094" s="0" t="n">
        <v>1</v>
      </c>
      <c r="D14094" s="0" t="n">
        <v>98</v>
      </c>
      <c r="E14094" s="0" t="n">
        <v>79</v>
      </c>
      <c r="F14094" s="0" t="n">
        <v>0</v>
      </c>
      <c r="H14094" s="0" t="n">
        <f aca="false">+(D14094+E14094)/2</f>
        <v>88.5</v>
      </c>
      <c r="I14094" s="0" t="n">
        <f aca="false">+IF(H14094&lt;65,65-H14094,0)</f>
        <v>0</v>
      </c>
      <c r="J14094" s="0" t="n">
        <f aca="false">+IF(H14094&gt;$L$12418,H14094-$L$12418,0)</f>
        <v>23.5</v>
      </c>
      <c r="K14094" s="0" t="n">
        <f aca="false">+I14094+J14094</f>
        <v>23.5</v>
      </c>
      <c r="L14094" s="32"/>
      <c r="M14094" s="14" t="n">
        <f aca="false">+(L$12416/30.25)+($L$12417*K14094)</f>
        <v>642074.635132831</v>
      </c>
      <c r="T14094" s="0"/>
    </row>
    <row r="14095" customFormat="false" ht="12.75" hidden="false" customHeight="false" outlineLevel="0" collapsed="false">
      <c r="A14095" s="0" t="n">
        <v>1999</v>
      </c>
      <c r="B14095" s="0" t="n">
        <v>8</v>
      </c>
      <c r="C14095" s="0" t="n">
        <v>2</v>
      </c>
      <c r="D14095" s="0" t="n">
        <v>90</v>
      </c>
      <c r="E14095" s="0" t="n">
        <v>71</v>
      </c>
      <c r="F14095" s="0" t="n">
        <v>0</v>
      </c>
      <c r="H14095" s="0" t="n">
        <f aca="false">+(D14095+E14095)/2</f>
        <v>80.5</v>
      </c>
      <c r="I14095" s="0" t="n">
        <f aca="false">+IF(H14095&lt;65,65-H14095,0)</f>
        <v>0</v>
      </c>
      <c r="J14095" s="0" t="n">
        <f aca="false">+IF(H14095&gt;$L$12418,H14095-$L$12418,0)</f>
        <v>15.5</v>
      </c>
      <c r="K14095" s="0" t="n">
        <f aca="false">+I14095+J14095</f>
        <v>15.5</v>
      </c>
      <c r="L14095" s="32"/>
      <c r="M14095" s="14" t="n">
        <f aca="false">+(L$12416/30.25)+($L$12417*K14095)</f>
        <v>424783.07830303</v>
      </c>
      <c r="T14095" s="0"/>
    </row>
    <row r="14096" customFormat="false" ht="12.75" hidden="false" customHeight="false" outlineLevel="0" collapsed="false">
      <c r="A14096" s="0" t="n">
        <v>1999</v>
      </c>
      <c r="B14096" s="0" t="n">
        <v>8</v>
      </c>
      <c r="C14096" s="0" t="n">
        <v>3</v>
      </c>
      <c r="D14096" s="0" t="n">
        <v>87</v>
      </c>
      <c r="E14096" s="0" t="n">
        <v>69</v>
      </c>
      <c r="F14096" s="0" t="n">
        <v>0</v>
      </c>
      <c r="H14096" s="0" t="n">
        <f aca="false">+(D14096+E14096)/2</f>
        <v>78</v>
      </c>
      <c r="I14096" s="0" t="n">
        <f aca="false">+IF(H14096&lt;65,65-H14096,0)</f>
        <v>0</v>
      </c>
      <c r="J14096" s="0" t="n">
        <f aca="false">+IF(H14096&gt;$L$12418,H14096-$L$12418,0)</f>
        <v>13</v>
      </c>
      <c r="K14096" s="0" t="n">
        <f aca="false">+I14096+J14096</f>
        <v>13</v>
      </c>
      <c r="L14096" s="32"/>
      <c r="M14096" s="14" t="n">
        <f aca="false">+(L$12416/30.25)+($L$12417*K14096)</f>
        <v>356879.466793718</v>
      </c>
      <c r="T14096" s="0"/>
    </row>
    <row r="14097" customFormat="false" ht="12.75" hidden="false" customHeight="false" outlineLevel="0" collapsed="false">
      <c r="A14097" s="0" t="n">
        <v>1999</v>
      </c>
      <c r="B14097" s="0" t="n">
        <v>8</v>
      </c>
      <c r="C14097" s="0" t="n">
        <v>4</v>
      </c>
      <c r="D14097" s="0" t="n">
        <v>88</v>
      </c>
      <c r="E14097" s="0" t="n">
        <v>70</v>
      </c>
      <c r="F14097" s="0" t="n">
        <v>0</v>
      </c>
      <c r="H14097" s="0" t="n">
        <f aca="false">+(D14097+E14097)/2</f>
        <v>79</v>
      </c>
      <c r="I14097" s="0" t="n">
        <f aca="false">+IF(H14097&lt;65,65-H14097,0)</f>
        <v>0</v>
      </c>
      <c r="J14097" s="0" t="n">
        <f aca="false">+IF(H14097&gt;$L$12418,H14097-$L$12418,0)</f>
        <v>14</v>
      </c>
      <c r="K14097" s="0" t="n">
        <f aca="false">+I14097+J14097</f>
        <v>14</v>
      </c>
      <c r="L14097" s="32"/>
      <c r="M14097" s="14" t="n">
        <f aca="false">+(L$12416/30.25)+($L$12417*K14097)</f>
        <v>384040.911397443</v>
      </c>
      <c r="T14097" s="0"/>
    </row>
    <row r="14098" customFormat="false" ht="12.75" hidden="false" customHeight="false" outlineLevel="0" collapsed="false">
      <c r="A14098" s="0" t="n">
        <v>1999</v>
      </c>
      <c r="B14098" s="0" t="n">
        <v>8</v>
      </c>
      <c r="C14098" s="0" t="n">
        <v>5</v>
      </c>
      <c r="D14098" s="0" t="n">
        <v>90</v>
      </c>
      <c r="E14098" s="0" t="n">
        <v>68</v>
      </c>
      <c r="F14098" s="0" t="n">
        <v>12</v>
      </c>
      <c r="H14098" s="0" t="n">
        <f aca="false">+(D14098+E14098)/2</f>
        <v>79</v>
      </c>
      <c r="I14098" s="0" t="n">
        <f aca="false">+IF(H14098&lt;65,65-H14098,0)</f>
        <v>0</v>
      </c>
      <c r="J14098" s="0" t="n">
        <f aca="false">+IF(H14098&gt;$L$12418,H14098-$L$12418,0)</f>
        <v>14</v>
      </c>
      <c r="K14098" s="0" t="n">
        <f aca="false">+I14098+J14098</f>
        <v>14</v>
      </c>
      <c r="L14098" s="32"/>
      <c r="M14098" s="14" t="n">
        <f aca="false">+(L$12416/30.25)+($L$12417*K14098)</f>
        <v>384040.911397443</v>
      </c>
      <c r="T14098" s="0"/>
    </row>
    <row r="14099" customFormat="false" ht="12.75" hidden="false" customHeight="false" outlineLevel="0" collapsed="false">
      <c r="A14099" s="0" t="n">
        <v>1999</v>
      </c>
      <c r="B14099" s="0" t="n">
        <v>8</v>
      </c>
      <c r="C14099" s="0" t="n">
        <v>6</v>
      </c>
      <c r="D14099" s="0" t="n">
        <v>88</v>
      </c>
      <c r="E14099" s="0" t="n">
        <v>68</v>
      </c>
      <c r="F14099" s="0" t="n">
        <v>0</v>
      </c>
      <c r="H14099" s="0" t="n">
        <f aca="false">+(D14099+E14099)/2</f>
        <v>78</v>
      </c>
      <c r="I14099" s="0" t="n">
        <f aca="false">+IF(H14099&lt;65,65-H14099,0)</f>
        <v>0</v>
      </c>
      <c r="J14099" s="0" t="n">
        <f aca="false">+IF(H14099&gt;$L$12418,H14099-$L$12418,0)</f>
        <v>13</v>
      </c>
      <c r="K14099" s="0" t="n">
        <f aca="false">+I14099+J14099</f>
        <v>13</v>
      </c>
      <c r="L14099" s="32"/>
      <c r="M14099" s="14" t="n">
        <f aca="false">+(L$12416/30.25)+($L$12417*K14099)</f>
        <v>356879.466793718</v>
      </c>
      <c r="T14099" s="0"/>
    </row>
    <row r="14100" customFormat="false" ht="12.75" hidden="false" customHeight="false" outlineLevel="0" collapsed="false">
      <c r="A14100" s="0" t="n">
        <v>1999</v>
      </c>
      <c r="B14100" s="0" t="n">
        <v>8</v>
      </c>
      <c r="C14100" s="0" t="n">
        <v>7</v>
      </c>
      <c r="D14100" s="0" t="n">
        <v>88</v>
      </c>
      <c r="E14100" s="0" t="n">
        <v>68</v>
      </c>
      <c r="F14100" s="0" t="n">
        <v>0</v>
      </c>
      <c r="H14100" s="0" t="n">
        <f aca="false">+(D14100+E14100)/2</f>
        <v>78</v>
      </c>
      <c r="I14100" s="0" t="n">
        <f aca="false">+IF(H14100&lt;65,65-H14100,0)</f>
        <v>0</v>
      </c>
      <c r="J14100" s="0" t="n">
        <f aca="false">+IF(H14100&gt;$L$12418,H14100-$L$12418,0)</f>
        <v>13</v>
      </c>
      <c r="K14100" s="0" t="n">
        <f aca="false">+I14100+J14100</f>
        <v>13</v>
      </c>
      <c r="L14100" s="32"/>
      <c r="M14100" s="14" t="n">
        <f aca="false">+(L$12416/30.25)+($L$12417*K14100)</f>
        <v>356879.466793718</v>
      </c>
      <c r="T14100" s="0"/>
    </row>
    <row r="14101" customFormat="false" ht="12.75" hidden="false" customHeight="false" outlineLevel="0" collapsed="false">
      <c r="A14101" s="0" t="n">
        <v>1999</v>
      </c>
      <c r="B14101" s="0" t="n">
        <v>8</v>
      </c>
      <c r="C14101" s="0" t="n">
        <v>8</v>
      </c>
      <c r="D14101" s="0" t="n">
        <v>81</v>
      </c>
      <c r="E14101" s="0" t="n">
        <v>73</v>
      </c>
      <c r="F14101" s="0" t="n">
        <v>3</v>
      </c>
      <c r="H14101" s="0" t="n">
        <f aca="false">+(D14101+E14101)/2</f>
        <v>77</v>
      </c>
      <c r="I14101" s="0" t="n">
        <f aca="false">+IF(H14101&lt;65,65-H14101,0)</f>
        <v>0</v>
      </c>
      <c r="J14101" s="0" t="n">
        <f aca="false">+IF(H14101&gt;$L$12418,H14101-$L$12418,0)</f>
        <v>12</v>
      </c>
      <c r="K14101" s="0" t="n">
        <f aca="false">+I14101+J14101</f>
        <v>12</v>
      </c>
      <c r="L14101" s="32"/>
      <c r="M14101" s="14" t="n">
        <f aca="false">+(L$12416/30.25)+($L$12417*K14101)</f>
        <v>329718.022189993</v>
      </c>
      <c r="T14101" s="0"/>
    </row>
    <row r="14102" customFormat="false" ht="12.75" hidden="false" customHeight="false" outlineLevel="0" collapsed="false">
      <c r="A14102" s="0" t="n">
        <v>1999</v>
      </c>
      <c r="B14102" s="0" t="n">
        <v>8</v>
      </c>
      <c r="C14102" s="0" t="n">
        <v>9</v>
      </c>
      <c r="D14102" s="0" t="n">
        <v>82</v>
      </c>
      <c r="E14102" s="0" t="n">
        <v>65</v>
      </c>
      <c r="F14102" s="0" t="n">
        <v>0</v>
      </c>
      <c r="H14102" s="0" t="n">
        <f aca="false">+(D14102+E14102)/2</f>
        <v>73.5</v>
      </c>
      <c r="I14102" s="0" t="n">
        <f aca="false">+IF(H14102&lt;65,65-H14102,0)</f>
        <v>0</v>
      </c>
      <c r="J14102" s="0" t="n">
        <f aca="false">+IF(H14102&gt;$L$12418,H14102-$L$12418,0)</f>
        <v>8.5</v>
      </c>
      <c r="K14102" s="0" t="n">
        <f aca="false">+I14102+J14102</f>
        <v>8.5</v>
      </c>
      <c r="L14102" s="32"/>
      <c r="M14102" s="14" t="n">
        <f aca="false">+(L$12416/30.25)+($L$12417*K14102)</f>
        <v>234652.966076955</v>
      </c>
      <c r="T14102" s="0"/>
    </row>
    <row r="14103" customFormat="false" ht="12.75" hidden="false" customHeight="false" outlineLevel="0" collapsed="false">
      <c r="A14103" s="0" t="n">
        <v>1999</v>
      </c>
      <c r="B14103" s="0" t="n">
        <v>8</v>
      </c>
      <c r="C14103" s="0" t="n">
        <v>10</v>
      </c>
      <c r="D14103" s="0" t="n">
        <v>80</v>
      </c>
      <c r="E14103" s="0" t="n">
        <v>62</v>
      </c>
      <c r="F14103" s="0" t="n">
        <v>0</v>
      </c>
      <c r="H14103" s="0" t="n">
        <f aca="false">+(D14103+E14103)/2</f>
        <v>71</v>
      </c>
      <c r="I14103" s="0" t="n">
        <f aca="false">+IF(H14103&lt;65,65-H14103,0)</f>
        <v>0</v>
      </c>
      <c r="J14103" s="0" t="n">
        <f aca="false">+IF(H14103&gt;$L$12418,H14103-$L$12418,0)</f>
        <v>6</v>
      </c>
      <c r="K14103" s="0" t="n">
        <f aca="false">+I14103+J14103</f>
        <v>6</v>
      </c>
      <c r="L14103" s="32"/>
      <c r="M14103" s="14" t="n">
        <f aca="false">+(L$12416/30.25)+($L$12417*K14103)</f>
        <v>166749.354567642</v>
      </c>
      <c r="T14103" s="0"/>
    </row>
    <row r="14104" customFormat="false" ht="12.75" hidden="false" customHeight="false" outlineLevel="0" collapsed="false">
      <c r="A14104" s="0" t="n">
        <v>1999</v>
      </c>
      <c r="B14104" s="0" t="n">
        <v>8</v>
      </c>
      <c r="C14104" s="0" t="n">
        <v>11</v>
      </c>
      <c r="D14104" s="0" t="n">
        <v>84</v>
      </c>
      <c r="E14104" s="0" t="n">
        <v>69</v>
      </c>
      <c r="F14104" s="0" t="n">
        <v>5</v>
      </c>
      <c r="H14104" s="0" t="n">
        <f aca="false">+(D14104+E14104)/2</f>
        <v>76.5</v>
      </c>
      <c r="I14104" s="0" t="n">
        <f aca="false">+IF(H14104&lt;65,65-H14104,0)</f>
        <v>0</v>
      </c>
      <c r="J14104" s="0" t="n">
        <f aca="false">+IF(H14104&gt;$L$12418,H14104-$L$12418,0)</f>
        <v>11.5</v>
      </c>
      <c r="K14104" s="0" t="n">
        <f aca="false">+I14104+J14104</f>
        <v>11.5</v>
      </c>
      <c r="L14104" s="32"/>
      <c r="M14104" s="14" t="n">
        <f aca="false">+(L$12416/30.25)+($L$12417*K14104)</f>
        <v>316137.29988813</v>
      </c>
      <c r="T14104" s="0"/>
    </row>
    <row r="14105" customFormat="false" ht="12.75" hidden="false" customHeight="false" outlineLevel="0" collapsed="false">
      <c r="A14105" s="0" t="n">
        <v>1999</v>
      </c>
      <c r="B14105" s="0" t="n">
        <v>8</v>
      </c>
      <c r="C14105" s="0" t="n">
        <v>12</v>
      </c>
      <c r="D14105" s="0" t="n">
        <v>88</v>
      </c>
      <c r="E14105" s="0" t="n">
        <v>73</v>
      </c>
      <c r="F14105" s="0" t="n">
        <v>0</v>
      </c>
      <c r="H14105" s="0" t="n">
        <f aca="false">+(D14105+E14105)/2</f>
        <v>80.5</v>
      </c>
      <c r="I14105" s="0" t="n">
        <f aca="false">+IF(H14105&lt;65,65-H14105,0)</f>
        <v>0</v>
      </c>
      <c r="J14105" s="0" t="n">
        <f aca="false">+IF(H14105&gt;$L$12418,H14105-$L$12418,0)</f>
        <v>15.5</v>
      </c>
      <c r="K14105" s="0" t="n">
        <f aca="false">+I14105+J14105</f>
        <v>15.5</v>
      </c>
      <c r="L14105" s="32"/>
      <c r="M14105" s="14" t="n">
        <f aca="false">+(L$12416/30.25)+($L$12417*K14105)</f>
        <v>424783.07830303</v>
      </c>
      <c r="T14105" s="0"/>
    </row>
    <row r="14106" customFormat="false" ht="12.75" hidden="false" customHeight="false" outlineLevel="0" collapsed="false">
      <c r="A14106" s="0" t="n">
        <v>1999</v>
      </c>
      <c r="B14106" s="0" t="n">
        <v>8</v>
      </c>
      <c r="C14106" s="0" t="n">
        <v>13</v>
      </c>
      <c r="D14106" s="0" t="n">
        <v>88</v>
      </c>
      <c r="E14106" s="0" t="n">
        <v>74</v>
      </c>
      <c r="F14106" s="0" t="n">
        <v>2</v>
      </c>
      <c r="H14106" s="0" t="n">
        <f aca="false">+(D14106+E14106)/2</f>
        <v>81</v>
      </c>
      <c r="I14106" s="0" t="n">
        <f aca="false">+IF(H14106&lt;65,65-H14106,0)</f>
        <v>0</v>
      </c>
      <c r="J14106" s="0" t="n">
        <f aca="false">+IF(H14106&gt;$L$12418,H14106-$L$12418,0)</f>
        <v>16</v>
      </c>
      <c r="K14106" s="0" t="n">
        <f aca="false">+I14106+J14106</f>
        <v>16</v>
      </c>
      <c r="L14106" s="32"/>
      <c r="M14106" s="14" t="n">
        <f aca="false">+(L$12416/30.25)+($L$12417*K14106)</f>
        <v>438363.800604893</v>
      </c>
      <c r="T14106" s="0"/>
    </row>
    <row r="14107" customFormat="false" ht="12.75" hidden="false" customHeight="false" outlineLevel="0" collapsed="false">
      <c r="A14107" s="0" t="n">
        <v>1999</v>
      </c>
      <c r="B14107" s="0" t="n">
        <v>8</v>
      </c>
      <c r="C14107" s="0" t="n">
        <v>14</v>
      </c>
      <c r="D14107" s="0" t="n">
        <v>86</v>
      </c>
      <c r="E14107" s="0" t="n">
        <v>69</v>
      </c>
      <c r="F14107" s="0" t="n">
        <v>78</v>
      </c>
      <c r="H14107" s="0" t="n">
        <f aca="false">+(D14107+E14107)/2</f>
        <v>77.5</v>
      </c>
      <c r="I14107" s="0" t="n">
        <f aca="false">+IF(H14107&lt;65,65-H14107,0)</f>
        <v>0</v>
      </c>
      <c r="J14107" s="0" t="n">
        <f aca="false">+IF(H14107&gt;$L$12418,H14107-$L$12418,0)</f>
        <v>12.5</v>
      </c>
      <c r="K14107" s="0" t="n">
        <f aca="false">+I14107+J14107</f>
        <v>12.5</v>
      </c>
      <c r="L14107" s="32"/>
      <c r="M14107" s="14" t="n">
        <f aca="false">+(L$12416/30.25)+($L$12417*K14107)</f>
        <v>343298.744491855</v>
      </c>
      <c r="T14107" s="0"/>
    </row>
    <row r="14108" customFormat="false" ht="12.75" hidden="false" customHeight="false" outlineLevel="0" collapsed="false">
      <c r="A14108" s="0" t="n">
        <v>1999</v>
      </c>
      <c r="B14108" s="0" t="n">
        <v>8</v>
      </c>
      <c r="C14108" s="0" t="n">
        <v>15</v>
      </c>
      <c r="D14108" s="0" t="n">
        <v>82</v>
      </c>
      <c r="E14108" s="0" t="n">
        <v>68</v>
      </c>
      <c r="F14108" s="0" t="n">
        <v>39</v>
      </c>
      <c r="H14108" s="0" t="n">
        <f aca="false">+(D14108+E14108)/2</f>
        <v>75</v>
      </c>
      <c r="I14108" s="0" t="n">
        <f aca="false">+IF(H14108&lt;65,65-H14108,0)</f>
        <v>0</v>
      </c>
      <c r="J14108" s="0" t="n">
        <f aca="false">+IF(H14108&gt;$L$12418,H14108-$L$12418,0)</f>
        <v>10</v>
      </c>
      <c r="K14108" s="0" t="n">
        <f aca="false">+I14108+J14108</f>
        <v>10</v>
      </c>
      <c r="L14108" s="32"/>
      <c r="M14108" s="14" t="n">
        <f aca="false">+(L$12416/30.25)+($L$12417*K14108)</f>
        <v>275395.132982542</v>
      </c>
      <c r="T14108" s="0"/>
    </row>
    <row r="14109" customFormat="false" ht="12.75" hidden="false" customHeight="false" outlineLevel="0" collapsed="false">
      <c r="A14109" s="0" t="n">
        <v>1999</v>
      </c>
      <c r="B14109" s="0" t="n">
        <v>8</v>
      </c>
      <c r="C14109" s="0" t="n">
        <v>16</v>
      </c>
      <c r="D14109" s="0" t="n">
        <v>86</v>
      </c>
      <c r="E14109" s="0" t="n">
        <v>67</v>
      </c>
      <c r="F14109" s="0" t="n">
        <v>0</v>
      </c>
      <c r="H14109" s="0" t="n">
        <f aca="false">+(D14109+E14109)/2</f>
        <v>76.5</v>
      </c>
      <c r="I14109" s="0" t="n">
        <f aca="false">+IF(H14109&lt;65,65-H14109,0)</f>
        <v>0</v>
      </c>
      <c r="J14109" s="0" t="n">
        <f aca="false">+IF(H14109&gt;$L$12418,H14109-$L$12418,0)</f>
        <v>11.5</v>
      </c>
      <c r="K14109" s="0" t="n">
        <f aca="false">+I14109+J14109</f>
        <v>11.5</v>
      </c>
      <c r="L14109" s="32"/>
      <c r="M14109" s="14" t="n">
        <f aca="false">+(L$12416/30.25)+($L$12417*K14109)</f>
        <v>316137.29988813</v>
      </c>
      <c r="T14109" s="0"/>
    </row>
    <row r="14110" customFormat="false" ht="12.75" hidden="false" customHeight="false" outlineLevel="0" collapsed="false">
      <c r="A14110" s="0" t="n">
        <v>1999</v>
      </c>
      <c r="B14110" s="0" t="n">
        <v>8</v>
      </c>
      <c r="C14110" s="0" t="n">
        <v>17</v>
      </c>
      <c r="D14110" s="0" t="n">
        <v>86</v>
      </c>
      <c r="E14110" s="0" t="n">
        <v>72</v>
      </c>
      <c r="F14110" s="0" t="n">
        <v>0</v>
      </c>
      <c r="H14110" s="0" t="n">
        <f aca="false">+(D14110+E14110)/2</f>
        <v>79</v>
      </c>
      <c r="I14110" s="0" t="n">
        <f aca="false">+IF(H14110&lt;65,65-H14110,0)</f>
        <v>0</v>
      </c>
      <c r="J14110" s="0" t="n">
        <f aca="false">+IF(H14110&gt;$L$12418,H14110-$L$12418,0)</f>
        <v>14</v>
      </c>
      <c r="K14110" s="0" t="n">
        <f aca="false">+I14110+J14110</f>
        <v>14</v>
      </c>
      <c r="L14110" s="32"/>
      <c r="M14110" s="14" t="n">
        <f aca="false">+(L$12416/30.25)+($L$12417*K14110)</f>
        <v>384040.911397443</v>
      </c>
      <c r="T14110" s="0"/>
    </row>
    <row r="14111" customFormat="false" ht="12.75" hidden="false" customHeight="false" outlineLevel="0" collapsed="false">
      <c r="A14111" s="0" t="n">
        <v>1999</v>
      </c>
      <c r="B14111" s="0" t="n">
        <v>8</v>
      </c>
      <c r="C14111" s="0" t="n">
        <v>18</v>
      </c>
      <c r="D14111" s="0" t="n">
        <v>88</v>
      </c>
      <c r="E14111" s="0" t="n">
        <v>73</v>
      </c>
      <c r="F14111" s="0" t="n">
        <v>0</v>
      </c>
      <c r="H14111" s="0" t="n">
        <f aca="false">+(D14111+E14111)/2</f>
        <v>80.5</v>
      </c>
      <c r="I14111" s="0" t="n">
        <f aca="false">+IF(H14111&lt;65,65-H14111,0)</f>
        <v>0</v>
      </c>
      <c r="J14111" s="0" t="n">
        <f aca="false">+IF(H14111&gt;$L$12418,H14111-$L$12418,0)</f>
        <v>15.5</v>
      </c>
      <c r="K14111" s="0" t="n">
        <f aca="false">+I14111+J14111</f>
        <v>15.5</v>
      </c>
      <c r="L14111" s="32"/>
      <c r="M14111" s="14" t="n">
        <f aca="false">+(L$12416/30.25)+($L$12417*K14111)</f>
        <v>424783.07830303</v>
      </c>
      <c r="T14111" s="0"/>
    </row>
    <row r="14112" customFormat="false" ht="12.75" hidden="false" customHeight="false" outlineLevel="0" collapsed="false">
      <c r="A14112" s="0" t="n">
        <v>1999</v>
      </c>
      <c r="B14112" s="0" t="n">
        <v>8</v>
      </c>
      <c r="C14112" s="0" t="n">
        <v>19</v>
      </c>
      <c r="D14112" s="0" t="n">
        <v>82</v>
      </c>
      <c r="E14112" s="0" t="n">
        <v>69</v>
      </c>
      <c r="F14112" s="0" t="n">
        <v>0</v>
      </c>
      <c r="H14112" s="0" t="n">
        <f aca="false">+(D14112+E14112)/2</f>
        <v>75.5</v>
      </c>
      <c r="I14112" s="0" t="n">
        <f aca="false">+IF(H14112&lt;65,65-H14112,0)</f>
        <v>0</v>
      </c>
      <c r="J14112" s="0" t="n">
        <f aca="false">+IF(H14112&gt;$L$12418,H14112-$L$12418,0)</f>
        <v>10.5</v>
      </c>
      <c r="K14112" s="0" t="n">
        <f aca="false">+I14112+J14112</f>
        <v>10.5</v>
      </c>
      <c r="L14112" s="32"/>
      <c r="M14112" s="14" t="n">
        <f aca="false">+(L$12416/30.25)+($L$12417*K14112)</f>
        <v>288975.855284405</v>
      </c>
      <c r="T14112" s="0"/>
    </row>
    <row r="14113" customFormat="false" ht="12.75" hidden="false" customHeight="false" outlineLevel="0" collapsed="false">
      <c r="A14113" s="0" t="n">
        <v>1999</v>
      </c>
      <c r="B14113" s="0" t="n">
        <v>8</v>
      </c>
      <c r="C14113" s="0" t="n">
        <v>20</v>
      </c>
      <c r="D14113" s="0" t="n">
        <v>74</v>
      </c>
      <c r="E14113" s="0" t="n">
        <v>60</v>
      </c>
      <c r="F14113" s="0" t="n">
        <v>26</v>
      </c>
      <c r="H14113" s="0" t="n">
        <f aca="false">+(D14113+E14113)/2</f>
        <v>67</v>
      </c>
      <c r="I14113" s="0" t="n">
        <f aca="false">+IF(H14113&lt;65,65-H14113,0)</f>
        <v>0</v>
      </c>
      <c r="J14113" s="0" t="n">
        <f aca="false">+IF(H14113&gt;$L$12418,H14113-$L$12418,0)</f>
        <v>2</v>
      </c>
      <c r="K14113" s="0" t="n">
        <f aca="false">+I14113+J14113</f>
        <v>2</v>
      </c>
      <c r="L14113" s="32"/>
      <c r="M14113" s="14" t="n">
        <f aca="false">+(L$12416/30.25)+($L$12417*K14113)</f>
        <v>58103.5761527415</v>
      </c>
      <c r="T14113" s="0"/>
    </row>
    <row r="14114" customFormat="false" ht="12.75" hidden="false" customHeight="false" outlineLevel="0" collapsed="false">
      <c r="A14114" s="0" t="n">
        <v>1999</v>
      </c>
      <c r="B14114" s="0" t="n">
        <v>8</v>
      </c>
      <c r="C14114" s="0" t="n">
        <v>21</v>
      </c>
      <c r="D14114" s="0" t="n">
        <v>64</v>
      </c>
      <c r="E14114" s="0" t="n">
        <v>59</v>
      </c>
      <c r="F14114" s="0" t="n">
        <v>5</v>
      </c>
      <c r="H14114" s="0" t="n">
        <f aca="false">+(D14114+E14114)/2</f>
        <v>61.5</v>
      </c>
      <c r="I14114" s="0" t="n">
        <f aca="false">+IF(H14114&lt;65,65-H14114,0)</f>
        <v>3.5</v>
      </c>
      <c r="J14114" s="0" t="n">
        <f aca="false">+IF(H14114&gt;$L$12418,H14114-$L$12418,0)</f>
        <v>0</v>
      </c>
      <c r="K14114" s="0" t="n">
        <f aca="false">+I14114+J14114</f>
        <v>3.5</v>
      </c>
      <c r="L14114" s="32"/>
      <c r="M14114" s="14" t="n">
        <f aca="false">+(L$12416/30.25)+($L$12417*K14114)</f>
        <v>98845.7430583292</v>
      </c>
      <c r="T14114" s="0"/>
    </row>
    <row r="14115" customFormat="false" ht="12.75" hidden="false" customHeight="false" outlineLevel="0" collapsed="false">
      <c r="A14115" s="0" t="n">
        <v>1999</v>
      </c>
      <c r="B14115" s="0" t="n">
        <v>8</v>
      </c>
      <c r="C14115" s="0" t="n">
        <v>22</v>
      </c>
      <c r="D14115" s="0" t="n">
        <v>72</v>
      </c>
      <c r="E14115" s="0" t="n">
        <v>60</v>
      </c>
      <c r="F14115" s="0" t="n">
        <v>0</v>
      </c>
      <c r="H14115" s="0" t="n">
        <f aca="false">+(D14115+E14115)/2</f>
        <v>66</v>
      </c>
      <c r="I14115" s="0" t="n">
        <f aca="false">+IF(H14115&lt;65,65-H14115,0)</f>
        <v>0</v>
      </c>
      <c r="J14115" s="0" t="n">
        <f aca="false">+IF(H14115&gt;$L$12418,H14115-$L$12418,0)</f>
        <v>1</v>
      </c>
      <c r="K14115" s="0" t="n">
        <f aca="false">+I14115+J14115</f>
        <v>1</v>
      </c>
      <c r="L14115" s="32"/>
      <c r="M14115" s="14" t="n">
        <f aca="false">+(L$12416/30.25)+($L$12417*K14115)</f>
        <v>30942.1315490164</v>
      </c>
      <c r="T14115" s="0"/>
    </row>
    <row r="14116" customFormat="false" ht="12.75" hidden="false" customHeight="false" outlineLevel="0" collapsed="false">
      <c r="A14116" s="0" t="n">
        <v>1999</v>
      </c>
      <c r="B14116" s="0" t="n">
        <v>8</v>
      </c>
      <c r="C14116" s="0" t="n">
        <v>23</v>
      </c>
      <c r="D14116" s="0" t="n">
        <v>86</v>
      </c>
      <c r="E14116" s="0" t="n">
        <v>61</v>
      </c>
      <c r="F14116" s="0" t="n">
        <v>0</v>
      </c>
      <c r="H14116" s="0" t="n">
        <f aca="false">+(D14116+E14116)/2</f>
        <v>73.5</v>
      </c>
      <c r="I14116" s="0" t="n">
        <f aca="false">+IF(H14116&lt;65,65-H14116,0)</f>
        <v>0</v>
      </c>
      <c r="J14116" s="0" t="n">
        <f aca="false">+IF(H14116&gt;$L$12418,H14116-$L$12418,0)</f>
        <v>8.5</v>
      </c>
      <c r="K14116" s="0" t="n">
        <f aca="false">+I14116+J14116</f>
        <v>8.5</v>
      </c>
      <c r="L14116" s="32"/>
      <c r="M14116" s="14" t="n">
        <f aca="false">+(L$12416/30.25)+($L$12417*K14116)</f>
        <v>234652.966076955</v>
      </c>
      <c r="T14116" s="0"/>
    </row>
    <row r="14117" customFormat="false" ht="12.75" hidden="false" customHeight="false" outlineLevel="0" collapsed="false">
      <c r="A14117" s="0" t="n">
        <v>1999</v>
      </c>
      <c r="B14117" s="0" t="n">
        <v>8</v>
      </c>
      <c r="C14117" s="0" t="n">
        <v>24</v>
      </c>
      <c r="D14117" s="0" t="n">
        <v>87</v>
      </c>
      <c r="E14117" s="0" t="n">
        <v>68</v>
      </c>
      <c r="F14117" s="0" t="n">
        <v>0</v>
      </c>
      <c r="H14117" s="0" t="n">
        <f aca="false">+(D14117+E14117)/2</f>
        <v>77.5</v>
      </c>
      <c r="I14117" s="0" t="n">
        <f aca="false">+IF(H14117&lt;65,65-H14117,0)</f>
        <v>0</v>
      </c>
      <c r="J14117" s="0" t="n">
        <f aca="false">+IF(H14117&gt;$L$12418,H14117-$L$12418,0)</f>
        <v>12.5</v>
      </c>
      <c r="K14117" s="0" t="n">
        <f aca="false">+I14117+J14117</f>
        <v>12.5</v>
      </c>
      <c r="L14117" s="32"/>
      <c r="M14117" s="14" t="n">
        <f aca="false">+(L$12416/30.25)+($L$12417*K14117)</f>
        <v>343298.744491855</v>
      </c>
      <c r="T14117" s="0"/>
    </row>
    <row r="14118" customFormat="false" ht="12.75" hidden="false" customHeight="false" outlineLevel="0" collapsed="false">
      <c r="A14118" s="0" t="n">
        <v>1999</v>
      </c>
      <c r="B14118" s="0" t="n">
        <v>8</v>
      </c>
      <c r="C14118" s="0" t="n">
        <v>25</v>
      </c>
      <c r="D14118" s="0" t="n">
        <v>81</v>
      </c>
      <c r="E14118" s="0" t="n">
        <v>69</v>
      </c>
      <c r="F14118" s="0" t="n">
        <v>76.5</v>
      </c>
      <c r="H14118" s="0" t="n">
        <f aca="false">+(D14118+E14118)/2</f>
        <v>75</v>
      </c>
      <c r="I14118" s="0" t="n">
        <f aca="false">+IF(H14118&lt;65,65-H14118,0)</f>
        <v>0</v>
      </c>
      <c r="J14118" s="0" t="n">
        <f aca="false">+IF(H14118&gt;$L$12418,H14118-$L$12418,0)</f>
        <v>10</v>
      </c>
      <c r="K14118" s="0" t="n">
        <f aca="false">+I14118+J14118</f>
        <v>10</v>
      </c>
      <c r="L14118" s="32"/>
      <c r="M14118" s="14" t="n">
        <f aca="false">+(L$12416/30.25)+($L$12417*K14118)</f>
        <v>275395.132982542</v>
      </c>
      <c r="T14118" s="0"/>
    </row>
    <row r="14119" customFormat="false" ht="12.75" hidden="false" customHeight="false" outlineLevel="0" collapsed="false">
      <c r="A14119" s="0" t="n">
        <v>1999</v>
      </c>
      <c r="B14119" s="0" t="n">
        <v>8</v>
      </c>
      <c r="C14119" s="0" t="n">
        <v>26</v>
      </c>
      <c r="D14119" s="0" t="n">
        <v>76</v>
      </c>
      <c r="E14119" s="0" t="n">
        <v>69</v>
      </c>
      <c r="F14119" s="0" t="n">
        <v>153</v>
      </c>
      <c r="H14119" s="0" t="n">
        <f aca="false">+(D14119+E14119)/2</f>
        <v>72.5</v>
      </c>
      <c r="I14119" s="0" t="n">
        <f aca="false">+IF(H14119&lt;65,65-H14119,0)</f>
        <v>0</v>
      </c>
      <c r="J14119" s="0" t="n">
        <f aca="false">+IF(H14119&gt;$L$12418,H14119-$L$12418,0)</f>
        <v>7.5</v>
      </c>
      <c r="K14119" s="0" t="n">
        <f aca="false">+I14119+J14119</f>
        <v>7.5</v>
      </c>
      <c r="L14119" s="32"/>
      <c r="M14119" s="14" t="n">
        <f aca="false">+(L$12416/30.25)+($L$12417*K14119)</f>
        <v>207491.52147323</v>
      </c>
      <c r="T14119" s="0"/>
    </row>
    <row r="14120" customFormat="false" ht="12.75" hidden="false" customHeight="false" outlineLevel="0" collapsed="false">
      <c r="A14120" s="0" t="n">
        <v>1999</v>
      </c>
      <c r="B14120" s="0" t="n">
        <v>8</v>
      </c>
      <c r="C14120" s="0" t="n">
        <v>27</v>
      </c>
      <c r="D14120" s="0" t="n">
        <v>82</v>
      </c>
      <c r="E14120" s="0" t="n">
        <v>68</v>
      </c>
      <c r="F14120" s="0" t="n">
        <v>5</v>
      </c>
      <c r="H14120" s="0" t="n">
        <f aca="false">+(D14120+E14120)/2</f>
        <v>75</v>
      </c>
      <c r="I14120" s="0" t="n">
        <f aca="false">+IF(H14120&lt;65,65-H14120,0)</f>
        <v>0</v>
      </c>
      <c r="J14120" s="0" t="n">
        <f aca="false">+IF(H14120&gt;$L$12418,H14120-$L$12418,0)</f>
        <v>10</v>
      </c>
      <c r="K14120" s="0" t="n">
        <f aca="false">+I14120+J14120</f>
        <v>10</v>
      </c>
      <c r="L14120" s="32"/>
      <c r="M14120" s="14" t="n">
        <f aca="false">+(L$12416/30.25)+($L$12417*K14120)</f>
        <v>275395.132982542</v>
      </c>
      <c r="T14120" s="0"/>
    </row>
    <row r="14121" customFormat="false" ht="12.75" hidden="false" customHeight="false" outlineLevel="0" collapsed="false">
      <c r="A14121" s="0" t="n">
        <v>1999</v>
      </c>
      <c r="B14121" s="0" t="n">
        <v>8</v>
      </c>
      <c r="C14121" s="0" t="n">
        <v>28</v>
      </c>
      <c r="D14121" s="0" t="n">
        <v>87</v>
      </c>
      <c r="E14121" s="0" t="n">
        <v>70</v>
      </c>
      <c r="F14121" s="0" t="n">
        <v>0</v>
      </c>
      <c r="H14121" s="0" t="n">
        <f aca="false">+(D14121+E14121)/2</f>
        <v>78.5</v>
      </c>
      <c r="I14121" s="0" t="n">
        <f aca="false">+IF(H14121&lt;65,65-H14121,0)</f>
        <v>0</v>
      </c>
      <c r="J14121" s="0" t="n">
        <f aca="false">+IF(H14121&gt;$L$12418,H14121-$L$12418,0)</f>
        <v>13.5</v>
      </c>
      <c r="K14121" s="0" t="n">
        <f aca="false">+I14121+J14121</f>
        <v>13.5</v>
      </c>
      <c r="L14121" s="32"/>
      <c r="M14121" s="14" t="n">
        <f aca="false">+(L$12416/30.25)+($L$12417*K14121)</f>
        <v>370460.18909558</v>
      </c>
      <c r="T14121" s="0"/>
    </row>
    <row r="14122" customFormat="false" ht="12.75" hidden="false" customHeight="false" outlineLevel="0" collapsed="false">
      <c r="A14122" s="0" t="n">
        <v>1999</v>
      </c>
      <c r="B14122" s="0" t="n">
        <v>8</v>
      </c>
      <c r="C14122" s="0" t="n">
        <v>29</v>
      </c>
      <c r="D14122" s="0" t="n">
        <v>89</v>
      </c>
      <c r="E14122" s="0" t="n">
        <v>65</v>
      </c>
      <c r="F14122" s="0" t="n">
        <v>0</v>
      </c>
      <c r="H14122" s="0" t="n">
        <f aca="false">+(D14122+E14122)/2</f>
        <v>77</v>
      </c>
      <c r="I14122" s="0" t="n">
        <f aca="false">+IF(H14122&lt;65,65-H14122,0)</f>
        <v>0</v>
      </c>
      <c r="J14122" s="0" t="n">
        <f aca="false">+IF(H14122&gt;$L$12418,H14122-$L$12418,0)</f>
        <v>12</v>
      </c>
      <c r="K14122" s="0" t="n">
        <f aca="false">+I14122+J14122</f>
        <v>12</v>
      </c>
      <c r="L14122" s="32"/>
      <c r="M14122" s="14" t="n">
        <f aca="false">+(L$12416/30.25)+($L$12417*K14122)</f>
        <v>329718.022189993</v>
      </c>
      <c r="T14122" s="0"/>
    </row>
    <row r="14123" customFormat="false" ht="12.75" hidden="false" customHeight="false" outlineLevel="0" collapsed="false">
      <c r="A14123" s="0" t="n">
        <v>1999</v>
      </c>
      <c r="B14123" s="0" t="n">
        <v>8</v>
      </c>
      <c r="C14123" s="0" t="n">
        <v>30</v>
      </c>
      <c r="D14123" s="0" t="n">
        <v>71</v>
      </c>
      <c r="E14123" s="0" t="n">
        <v>59</v>
      </c>
      <c r="F14123" s="0" t="n">
        <v>0</v>
      </c>
      <c r="H14123" s="0" t="n">
        <f aca="false">+(D14123+E14123)/2</f>
        <v>65</v>
      </c>
      <c r="I14123" s="0" t="n">
        <f aca="false">+IF(H14123&lt;65,65-H14123,0)</f>
        <v>0</v>
      </c>
      <c r="J14123" s="0" t="n">
        <f aca="false">+IF(H14123&gt;$L$12418,H14123-$L$12418,0)</f>
        <v>0</v>
      </c>
      <c r="K14123" s="0" t="n">
        <f aca="false">+I14123+J14123</f>
        <v>0</v>
      </c>
      <c r="L14123" s="32"/>
      <c r="M14123" s="14" t="n">
        <f aca="false">+(L$12416/30.25)+($L$12417*K14123)</f>
        <v>3780.68694529135</v>
      </c>
      <c r="T14123" s="0"/>
    </row>
    <row r="14124" customFormat="false" ht="12.75" hidden="false" customHeight="false" outlineLevel="0" collapsed="false">
      <c r="A14124" s="0" t="n">
        <v>1999</v>
      </c>
      <c r="B14124" s="0" t="n">
        <v>8</v>
      </c>
      <c r="C14124" s="0" t="n">
        <v>31</v>
      </c>
      <c r="D14124" s="0" t="n">
        <v>75</v>
      </c>
      <c r="E14124" s="0" t="n">
        <v>60</v>
      </c>
      <c r="F14124" s="0" t="n">
        <v>0</v>
      </c>
      <c r="H14124" s="0" t="n">
        <f aca="false">+(D14124+E14124)/2</f>
        <v>67.5</v>
      </c>
      <c r="I14124" s="0" t="n">
        <f aca="false">+IF(H14124&lt;65,65-H14124,0)</f>
        <v>0</v>
      </c>
      <c r="J14124" s="0" t="n">
        <f aca="false">+IF(H14124&gt;$L$12418,H14124-$L$12418,0)</f>
        <v>2.5</v>
      </c>
      <c r="K14124" s="0" t="n">
        <f aca="false">+I14124+J14124</f>
        <v>2.5</v>
      </c>
      <c r="L14124" s="32"/>
      <c r="M14124" s="14" t="n">
        <f aca="false">+(L$12416/30.25)+($L$12417*K14124)</f>
        <v>71684.2984546041</v>
      </c>
      <c r="T14124" s="0"/>
    </row>
    <row r="14125" customFormat="false" ht="12.75" hidden="false" customHeight="false" outlineLevel="0" collapsed="false">
      <c r="A14125" s="0" t="n">
        <v>1999</v>
      </c>
      <c r="B14125" s="0" t="n">
        <v>9</v>
      </c>
      <c r="C14125" s="0" t="n">
        <v>1</v>
      </c>
      <c r="D14125" s="0" t="n">
        <v>77</v>
      </c>
      <c r="E14125" s="0" t="n">
        <v>62</v>
      </c>
      <c r="F14125" s="0" t="n">
        <v>0</v>
      </c>
      <c r="H14125" s="0" t="n">
        <f aca="false">+(D14125+E14125)/2</f>
        <v>69.5</v>
      </c>
      <c r="I14125" s="0" t="n">
        <f aca="false">+IF(H14125&lt;65,65-H14125,0)</f>
        <v>0</v>
      </c>
      <c r="J14125" s="0" t="n">
        <f aca="false">+IF(H14125&gt;$L$12418,H14125-$L$12418,0)</f>
        <v>4.5</v>
      </c>
      <c r="K14125" s="0" t="n">
        <f aca="false">+I14125+J14125</f>
        <v>4.5</v>
      </c>
      <c r="L14125" s="32"/>
      <c r="M14125" s="14" t="n">
        <f aca="false">+(L$12416/30.25)+($L$12417*K14125)</f>
        <v>126007.187662054</v>
      </c>
      <c r="T14125" s="0"/>
    </row>
    <row r="14126" customFormat="false" ht="12.75" hidden="false" customHeight="false" outlineLevel="0" collapsed="false">
      <c r="A14126" s="0" t="n">
        <v>1999</v>
      </c>
      <c r="B14126" s="0" t="n">
        <v>9</v>
      </c>
      <c r="C14126" s="0" t="n">
        <v>2</v>
      </c>
      <c r="D14126" s="0" t="n">
        <v>83</v>
      </c>
      <c r="E14126" s="0" t="n">
        <v>63</v>
      </c>
      <c r="F14126" s="0" t="n">
        <v>0</v>
      </c>
      <c r="H14126" s="0" t="n">
        <f aca="false">+(D14126+E14126)/2</f>
        <v>73</v>
      </c>
      <c r="I14126" s="0" t="n">
        <f aca="false">+IF(H14126&lt;65,65-H14126,0)</f>
        <v>0</v>
      </c>
      <c r="J14126" s="0" t="n">
        <f aca="false">+IF(H14126&gt;$L$12418,H14126-$L$12418,0)</f>
        <v>8</v>
      </c>
      <c r="K14126" s="0" t="n">
        <f aca="false">+I14126+J14126</f>
        <v>8</v>
      </c>
      <c r="L14126" s="32"/>
      <c r="M14126" s="14" t="n">
        <f aca="false">+(L$12416/30.25)+($L$12417*K14126)</f>
        <v>221072.243775092</v>
      </c>
      <c r="T14126" s="0"/>
    </row>
    <row r="14127" customFormat="false" ht="12.75" hidden="false" customHeight="false" outlineLevel="0" collapsed="false">
      <c r="A14127" s="0" t="n">
        <v>1999</v>
      </c>
      <c r="B14127" s="0" t="n">
        <v>9</v>
      </c>
      <c r="C14127" s="0" t="n">
        <v>3</v>
      </c>
      <c r="D14127" s="0" t="n">
        <v>83</v>
      </c>
      <c r="E14127" s="0" t="n">
        <v>63</v>
      </c>
      <c r="F14127" s="0" t="n">
        <v>0</v>
      </c>
      <c r="H14127" s="0" t="n">
        <f aca="false">+(D14127+E14127)/2</f>
        <v>73</v>
      </c>
      <c r="I14127" s="0" t="n">
        <f aca="false">+IF(H14127&lt;65,65-H14127,0)</f>
        <v>0</v>
      </c>
      <c r="J14127" s="0" t="n">
        <f aca="false">+IF(H14127&gt;$L$12418,H14127-$L$12418,0)</f>
        <v>8</v>
      </c>
      <c r="K14127" s="0" t="n">
        <f aca="false">+I14127+J14127</f>
        <v>8</v>
      </c>
      <c r="L14127" s="32"/>
      <c r="M14127" s="14" t="n">
        <f aca="false">+(L$12416/30.25)+($L$12417*K14127)</f>
        <v>221072.243775092</v>
      </c>
      <c r="T14127" s="0"/>
    </row>
    <row r="14128" customFormat="false" ht="12.75" hidden="false" customHeight="false" outlineLevel="0" collapsed="false">
      <c r="A14128" s="0" t="n">
        <v>1999</v>
      </c>
      <c r="B14128" s="0" t="n">
        <v>9</v>
      </c>
      <c r="C14128" s="0" t="n">
        <v>4</v>
      </c>
      <c r="D14128" s="0" t="n">
        <v>81</v>
      </c>
      <c r="E14128" s="0" t="n">
        <v>68</v>
      </c>
      <c r="F14128" s="0" t="n">
        <v>0</v>
      </c>
      <c r="H14128" s="0" t="n">
        <f aca="false">+(D14128+E14128)/2</f>
        <v>74.5</v>
      </c>
      <c r="I14128" s="0" t="n">
        <f aca="false">+IF(H14128&lt;65,65-H14128,0)</f>
        <v>0</v>
      </c>
      <c r="J14128" s="0" t="n">
        <f aca="false">+IF(H14128&gt;$L$12418,H14128-$L$12418,0)</f>
        <v>9.5</v>
      </c>
      <c r="K14128" s="0" t="n">
        <f aca="false">+I14128+J14128</f>
        <v>9.5</v>
      </c>
      <c r="L14128" s="32"/>
      <c r="M14128" s="14" t="n">
        <f aca="false">+(L$12416/30.25)+($L$12417*K14128)</f>
        <v>261814.41068068</v>
      </c>
      <c r="T14128" s="0"/>
    </row>
    <row r="14129" customFormat="false" ht="12.75" hidden="false" customHeight="false" outlineLevel="0" collapsed="false">
      <c r="A14129" s="0" t="n">
        <v>1999</v>
      </c>
      <c r="B14129" s="0" t="n">
        <v>9</v>
      </c>
      <c r="C14129" s="0" t="n">
        <v>5</v>
      </c>
      <c r="D14129" s="0" t="n">
        <v>76</v>
      </c>
      <c r="E14129" s="0" t="n">
        <v>71</v>
      </c>
      <c r="F14129" s="0" t="n">
        <v>24</v>
      </c>
      <c r="H14129" s="0" t="n">
        <f aca="false">+(D14129+E14129)/2</f>
        <v>73.5</v>
      </c>
      <c r="I14129" s="0" t="n">
        <f aca="false">+IF(H14129&lt;65,65-H14129,0)</f>
        <v>0</v>
      </c>
      <c r="J14129" s="0" t="n">
        <f aca="false">+IF(H14129&gt;$L$12418,H14129-$L$12418,0)</f>
        <v>8.5</v>
      </c>
      <c r="K14129" s="0" t="n">
        <f aca="false">+I14129+J14129</f>
        <v>8.5</v>
      </c>
      <c r="L14129" s="32"/>
      <c r="M14129" s="14" t="n">
        <f aca="false">+(L$12416/30.25)+($L$12417*K14129)</f>
        <v>234652.966076955</v>
      </c>
      <c r="T14129" s="0"/>
    </row>
    <row r="14130" customFormat="false" ht="12.75" hidden="false" customHeight="false" outlineLevel="0" collapsed="false">
      <c r="A14130" s="0" t="n">
        <v>1999</v>
      </c>
      <c r="B14130" s="0" t="n">
        <v>9</v>
      </c>
      <c r="C14130" s="0" t="n">
        <v>6</v>
      </c>
      <c r="D14130" s="0" t="n">
        <v>83</v>
      </c>
      <c r="E14130" s="0" t="n">
        <v>74</v>
      </c>
      <c r="F14130" s="0" t="n">
        <v>35.5</v>
      </c>
      <c r="H14130" s="0" t="n">
        <f aca="false">+(D14130+E14130)/2</f>
        <v>78.5</v>
      </c>
      <c r="I14130" s="0" t="n">
        <f aca="false">+IF(H14130&lt;65,65-H14130,0)</f>
        <v>0</v>
      </c>
      <c r="J14130" s="0" t="n">
        <f aca="false">+IF(H14130&gt;$L$12418,H14130-$L$12418,0)</f>
        <v>13.5</v>
      </c>
      <c r="K14130" s="0" t="n">
        <f aca="false">+I14130+J14130</f>
        <v>13.5</v>
      </c>
      <c r="L14130" s="32"/>
      <c r="M14130" s="14" t="n">
        <f aca="false">+(L$12416/30.25)+($L$12417*K14130)</f>
        <v>370460.18909558</v>
      </c>
      <c r="T14130" s="0"/>
    </row>
    <row r="14131" customFormat="false" ht="12.75" hidden="false" customHeight="false" outlineLevel="0" collapsed="false">
      <c r="A14131" s="0" t="n">
        <v>1999</v>
      </c>
      <c r="B14131" s="0" t="n">
        <v>9</v>
      </c>
      <c r="C14131" s="0" t="n">
        <v>7</v>
      </c>
      <c r="D14131" s="0" t="n">
        <v>79</v>
      </c>
      <c r="E14131" s="0" t="n">
        <v>73</v>
      </c>
      <c r="F14131" s="0" t="n">
        <v>47</v>
      </c>
      <c r="H14131" s="0" t="n">
        <f aca="false">+(D14131+E14131)/2</f>
        <v>76</v>
      </c>
      <c r="I14131" s="0" t="n">
        <f aca="false">+IF(H14131&lt;65,65-H14131,0)</f>
        <v>0</v>
      </c>
      <c r="J14131" s="0" t="n">
        <f aca="false">+IF(H14131&gt;$L$12418,H14131-$L$12418,0)</f>
        <v>11</v>
      </c>
      <c r="K14131" s="0" t="n">
        <f aca="false">+I14131+J14131</f>
        <v>11</v>
      </c>
      <c r="L14131" s="32"/>
      <c r="M14131" s="14" t="n">
        <f aca="false">+(L$12416/30.25)+($L$12417*K14131)</f>
        <v>302556.577586267</v>
      </c>
      <c r="T14131" s="0"/>
    </row>
    <row r="14132" customFormat="false" ht="12.75" hidden="false" customHeight="false" outlineLevel="0" collapsed="false">
      <c r="A14132" s="0" t="n">
        <v>1999</v>
      </c>
      <c r="B14132" s="0" t="n">
        <v>9</v>
      </c>
      <c r="C14132" s="0" t="n">
        <v>8</v>
      </c>
      <c r="D14132" s="0" t="n">
        <v>81</v>
      </c>
      <c r="E14132" s="0" t="n">
        <v>72</v>
      </c>
      <c r="F14132" s="0" t="n">
        <v>0</v>
      </c>
      <c r="H14132" s="0" t="n">
        <f aca="false">+(D14132+E14132)/2</f>
        <v>76.5</v>
      </c>
      <c r="I14132" s="0" t="n">
        <f aca="false">+IF(H14132&lt;65,65-H14132,0)</f>
        <v>0</v>
      </c>
      <c r="J14132" s="0" t="n">
        <f aca="false">+IF(H14132&gt;$L$12418,H14132-$L$12418,0)</f>
        <v>11.5</v>
      </c>
      <c r="K14132" s="0" t="n">
        <f aca="false">+I14132+J14132</f>
        <v>11.5</v>
      </c>
      <c r="L14132" s="32"/>
      <c r="M14132" s="14" t="n">
        <f aca="false">+(L$12416/30.25)+($L$12417*K14132)</f>
        <v>316137.29988813</v>
      </c>
      <c r="T14132" s="0"/>
    </row>
    <row r="14133" customFormat="false" ht="12.75" hidden="false" customHeight="false" outlineLevel="0" collapsed="false">
      <c r="A14133" s="0" t="n">
        <v>1999</v>
      </c>
      <c r="B14133" s="0" t="n">
        <v>9</v>
      </c>
      <c r="C14133" s="0" t="n">
        <v>9</v>
      </c>
      <c r="D14133" s="0" t="n">
        <v>82</v>
      </c>
      <c r="E14133" s="0" t="n">
        <v>71</v>
      </c>
      <c r="F14133" s="0" t="n">
        <v>2</v>
      </c>
      <c r="H14133" s="0" t="n">
        <f aca="false">+(D14133+E14133)/2</f>
        <v>76.5</v>
      </c>
      <c r="I14133" s="0" t="n">
        <f aca="false">+IF(H14133&lt;65,65-H14133,0)</f>
        <v>0</v>
      </c>
      <c r="J14133" s="0" t="n">
        <f aca="false">+IF(H14133&gt;$L$12418,H14133-$L$12418,0)</f>
        <v>11.5</v>
      </c>
      <c r="K14133" s="0" t="n">
        <f aca="false">+I14133+J14133</f>
        <v>11.5</v>
      </c>
      <c r="L14133" s="32"/>
      <c r="M14133" s="14" t="n">
        <f aca="false">+(L$12416/30.25)+($L$12417*K14133)</f>
        <v>316137.29988813</v>
      </c>
      <c r="T14133" s="0"/>
    </row>
    <row r="14134" customFormat="false" ht="12.75" hidden="false" customHeight="false" outlineLevel="0" collapsed="false">
      <c r="A14134" s="0" t="n">
        <v>1999</v>
      </c>
      <c r="B14134" s="0" t="n">
        <v>9</v>
      </c>
      <c r="C14134" s="0" t="n">
        <v>10</v>
      </c>
      <c r="D14134" s="0" t="n">
        <v>75</v>
      </c>
      <c r="E14134" s="0" t="n">
        <v>68</v>
      </c>
      <c r="F14134" s="0" t="n">
        <v>138</v>
      </c>
      <c r="H14134" s="0" t="n">
        <f aca="false">+(D14134+E14134)/2</f>
        <v>71.5</v>
      </c>
      <c r="I14134" s="0" t="n">
        <f aca="false">+IF(H14134&lt;65,65-H14134,0)</f>
        <v>0</v>
      </c>
      <c r="J14134" s="0" t="n">
        <f aca="false">+IF(H14134&gt;$L$12418,H14134-$L$12418,0)</f>
        <v>6.5</v>
      </c>
      <c r="K14134" s="0" t="n">
        <f aca="false">+I14134+J14134</f>
        <v>6.5</v>
      </c>
      <c r="L14134" s="32"/>
      <c r="M14134" s="14" t="n">
        <f aca="false">+(L$12416/30.25)+($L$12417*K14134)</f>
        <v>180330.076869504</v>
      </c>
      <c r="T14134" s="0"/>
    </row>
    <row r="14135" customFormat="false" ht="12.75" hidden="false" customHeight="false" outlineLevel="0" collapsed="false">
      <c r="A14135" s="0" t="n">
        <v>1999</v>
      </c>
      <c r="B14135" s="0" t="n">
        <v>9</v>
      </c>
      <c r="C14135" s="0" t="n">
        <v>11</v>
      </c>
      <c r="D14135" s="0" t="n">
        <v>79</v>
      </c>
      <c r="E14135" s="0" t="n">
        <v>63</v>
      </c>
      <c r="F14135" s="0" t="n">
        <v>0</v>
      </c>
      <c r="H14135" s="0" t="n">
        <f aca="false">+(D14135+E14135)/2</f>
        <v>71</v>
      </c>
      <c r="I14135" s="0" t="n">
        <f aca="false">+IF(H14135&lt;65,65-H14135,0)</f>
        <v>0</v>
      </c>
      <c r="J14135" s="0" t="n">
        <f aca="false">+IF(H14135&gt;$L$12418,H14135-$L$12418,0)</f>
        <v>6</v>
      </c>
      <c r="K14135" s="0" t="n">
        <f aca="false">+I14135+J14135</f>
        <v>6</v>
      </c>
      <c r="L14135" s="32"/>
      <c r="M14135" s="14" t="n">
        <f aca="false">+(L$12416/30.25)+($L$12417*K14135)</f>
        <v>166749.354567642</v>
      </c>
      <c r="T14135" s="0"/>
    </row>
    <row r="14136" customFormat="false" ht="12.75" hidden="false" customHeight="false" outlineLevel="0" collapsed="false">
      <c r="A14136" s="0" t="n">
        <v>1999</v>
      </c>
      <c r="B14136" s="0" t="n">
        <v>9</v>
      </c>
      <c r="C14136" s="0" t="n">
        <v>12</v>
      </c>
      <c r="D14136" s="0" t="n">
        <v>81</v>
      </c>
      <c r="E14136" s="0" t="n">
        <v>61</v>
      </c>
      <c r="F14136" s="0" t="n">
        <v>0</v>
      </c>
      <c r="H14136" s="0" t="n">
        <f aca="false">+(D14136+E14136)/2</f>
        <v>71</v>
      </c>
      <c r="I14136" s="0" t="n">
        <f aca="false">+IF(H14136&lt;65,65-H14136,0)</f>
        <v>0</v>
      </c>
      <c r="J14136" s="0" t="n">
        <f aca="false">+IF(H14136&gt;$L$12418,H14136-$L$12418,0)</f>
        <v>6</v>
      </c>
      <c r="K14136" s="0" t="n">
        <f aca="false">+I14136+J14136</f>
        <v>6</v>
      </c>
      <c r="L14136" s="32"/>
      <c r="M14136" s="14" t="n">
        <f aca="false">+(L$12416/30.25)+($L$12417*K14136)</f>
        <v>166749.354567642</v>
      </c>
      <c r="T14136" s="0"/>
    </row>
    <row r="14137" customFormat="false" ht="12.75" hidden="false" customHeight="false" outlineLevel="0" collapsed="false">
      <c r="A14137" s="0" t="n">
        <v>1999</v>
      </c>
      <c r="B14137" s="0" t="n">
        <v>9</v>
      </c>
      <c r="C14137" s="0" t="n">
        <v>13</v>
      </c>
      <c r="D14137" s="0" t="n">
        <v>84</v>
      </c>
      <c r="E14137" s="0" t="n">
        <v>63</v>
      </c>
      <c r="F14137" s="0" t="n">
        <v>0</v>
      </c>
      <c r="H14137" s="0" t="n">
        <f aca="false">+(D14137+E14137)/2</f>
        <v>73.5</v>
      </c>
      <c r="I14137" s="0" t="n">
        <f aca="false">+IF(H14137&lt;65,65-H14137,0)</f>
        <v>0</v>
      </c>
      <c r="J14137" s="0" t="n">
        <f aca="false">+IF(H14137&gt;$L$12418,H14137-$L$12418,0)</f>
        <v>8.5</v>
      </c>
      <c r="K14137" s="0" t="n">
        <f aca="false">+I14137+J14137</f>
        <v>8.5</v>
      </c>
      <c r="L14137" s="32"/>
      <c r="M14137" s="14" t="n">
        <f aca="false">+(L$12416/30.25)+($L$12417*K14137)</f>
        <v>234652.966076955</v>
      </c>
      <c r="T14137" s="0"/>
    </row>
    <row r="14138" customFormat="false" ht="12.75" hidden="false" customHeight="false" outlineLevel="0" collapsed="false">
      <c r="A14138" s="0" t="n">
        <v>1999</v>
      </c>
      <c r="B14138" s="0" t="n">
        <v>9</v>
      </c>
      <c r="C14138" s="0" t="n">
        <v>14</v>
      </c>
      <c r="D14138" s="0" t="n">
        <v>88</v>
      </c>
      <c r="E14138" s="0" t="n">
        <v>65</v>
      </c>
      <c r="F14138" s="0" t="n">
        <v>21</v>
      </c>
      <c r="H14138" s="0" t="n">
        <f aca="false">+(D14138+E14138)/2</f>
        <v>76.5</v>
      </c>
      <c r="I14138" s="0" t="n">
        <f aca="false">+IF(H14138&lt;65,65-H14138,0)</f>
        <v>0</v>
      </c>
      <c r="J14138" s="0" t="n">
        <f aca="false">+IF(H14138&gt;$L$12418,H14138-$L$12418,0)</f>
        <v>11.5</v>
      </c>
      <c r="K14138" s="0" t="n">
        <f aca="false">+I14138+J14138</f>
        <v>11.5</v>
      </c>
      <c r="L14138" s="32"/>
      <c r="M14138" s="14" t="n">
        <f aca="false">+(L$12416/30.25)+($L$12417*K14138)</f>
        <v>316137.29988813</v>
      </c>
      <c r="T14138" s="0"/>
    </row>
    <row r="14139" customFormat="false" ht="12.75" hidden="false" customHeight="false" outlineLevel="0" collapsed="false">
      <c r="A14139" s="0" t="n">
        <v>1999</v>
      </c>
      <c r="B14139" s="0" t="n">
        <v>9</v>
      </c>
      <c r="C14139" s="0" t="n">
        <v>15</v>
      </c>
      <c r="D14139" s="0" t="n">
        <v>71</v>
      </c>
      <c r="E14139" s="0" t="n">
        <v>67</v>
      </c>
      <c r="F14139" s="0" t="n">
        <v>42</v>
      </c>
      <c r="H14139" s="0" t="n">
        <f aca="false">+(D14139+E14139)/2</f>
        <v>69</v>
      </c>
      <c r="I14139" s="0" t="n">
        <f aca="false">+IF(H14139&lt;65,65-H14139,0)</f>
        <v>0</v>
      </c>
      <c r="J14139" s="0" t="n">
        <f aca="false">+IF(H14139&gt;$L$12418,H14139-$L$12418,0)</f>
        <v>4</v>
      </c>
      <c r="K14139" s="0" t="n">
        <f aca="false">+I14139+J14139</f>
        <v>4</v>
      </c>
      <c r="L14139" s="32"/>
      <c r="M14139" s="14" t="n">
        <f aca="false">+(L$12416/30.25)+($L$12417*K14139)</f>
        <v>112426.465360192</v>
      </c>
      <c r="T14139" s="0"/>
    </row>
    <row r="14140" customFormat="false" ht="12.75" hidden="false" customHeight="false" outlineLevel="0" collapsed="false">
      <c r="A14140" s="0" t="n">
        <v>1999</v>
      </c>
      <c r="B14140" s="0" t="n">
        <v>9</v>
      </c>
      <c r="C14140" s="0" t="n">
        <v>16</v>
      </c>
      <c r="D14140" s="0" t="n">
        <v>75</v>
      </c>
      <c r="E14140" s="0" t="n">
        <v>58</v>
      </c>
      <c r="F14140" s="0" t="n">
        <v>502</v>
      </c>
      <c r="H14140" s="0" t="n">
        <f aca="false">+(D14140+E14140)/2</f>
        <v>66.5</v>
      </c>
      <c r="I14140" s="0" t="n">
        <f aca="false">+IF(H14140&lt;65,65-H14140,0)</f>
        <v>0</v>
      </c>
      <c r="J14140" s="0" t="n">
        <f aca="false">+IF(H14140&gt;$L$12418,H14140-$L$12418,0)</f>
        <v>1.5</v>
      </c>
      <c r="K14140" s="0" t="n">
        <f aca="false">+I14140+J14140</f>
        <v>1.5</v>
      </c>
      <c r="L14140" s="32"/>
      <c r="M14140" s="14" t="n">
        <f aca="false">+(L$12416/30.25)+($L$12417*K14140)</f>
        <v>44522.853850879</v>
      </c>
      <c r="T14140" s="0"/>
    </row>
    <row r="14141" customFormat="false" ht="12.75" hidden="false" customHeight="false" outlineLevel="0" collapsed="false">
      <c r="A14141" s="0" t="n">
        <v>1999</v>
      </c>
      <c r="B14141" s="0" t="n">
        <v>9</v>
      </c>
      <c r="C14141" s="0" t="n">
        <v>17</v>
      </c>
      <c r="D14141" s="0" t="n">
        <v>72</v>
      </c>
      <c r="E14141" s="0" t="n">
        <v>59</v>
      </c>
      <c r="F14141" s="0" t="n">
        <v>0</v>
      </c>
      <c r="H14141" s="0" t="n">
        <f aca="false">+(D14141+E14141)/2</f>
        <v>65.5</v>
      </c>
      <c r="I14141" s="0" t="n">
        <f aca="false">+IF(H14141&lt;65,65-H14141,0)</f>
        <v>0</v>
      </c>
      <c r="J14141" s="0" t="n">
        <f aca="false">+IF(H14141&gt;$L$12418,H14141-$L$12418,0)</f>
        <v>0.5</v>
      </c>
      <c r="K14141" s="0" t="n">
        <f aca="false">+I14141+J14141</f>
        <v>0.5</v>
      </c>
      <c r="L14141" s="32"/>
      <c r="M14141" s="14" t="n">
        <f aca="false">+(L$12416/30.25)+($L$12417*K14141)</f>
        <v>17361.4092471539</v>
      </c>
      <c r="T14141" s="0"/>
    </row>
    <row r="14142" customFormat="false" ht="12.75" hidden="false" customHeight="false" outlineLevel="0" collapsed="false">
      <c r="A14142" s="0" t="n">
        <v>1999</v>
      </c>
      <c r="B14142" s="0" t="n">
        <v>9</v>
      </c>
      <c r="C14142" s="0" t="n">
        <v>18</v>
      </c>
      <c r="D14142" s="0" t="n">
        <v>75</v>
      </c>
      <c r="E14142" s="0" t="n">
        <v>55</v>
      </c>
      <c r="F14142" s="0" t="n">
        <v>0</v>
      </c>
      <c r="H14142" s="0" t="n">
        <f aca="false">+(D14142+E14142)/2</f>
        <v>65</v>
      </c>
      <c r="I14142" s="0" t="n">
        <f aca="false">+IF(H14142&lt;65,65-H14142,0)</f>
        <v>0</v>
      </c>
      <c r="J14142" s="0" t="n">
        <f aca="false">+IF(H14142&gt;$L$12418,H14142-$L$12418,0)</f>
        <v>0</v>
      </c>
      <c r="K14142" s="0" t="n">
        <f aca="false">+I14142+J14142</f>
        <v>0</v>
      </c>
      <c r="L14142" s="32"/>
      <c r="M14142" s="14" t="n">
        <f aca="false">+(L$12416/30.25)+($L$12417*K14142)</f>
        <v>3780.68694529135</v>
      </c>
      <c r="T14142" s="0"/>
    </row>
    <row r="14143" customFormat="false" ht="12.75" hidden="false" customHeight="false" outlineLevel="0" collapsed="false">
      <c r="A14143" s="0" t="n">
        <v>1999</v>
      </c>
      <c r="B14143" s="0" t="n">
        <v>9</v>
      </c>
      <c r="C14143" s="0" t="n">
        <v>19</v>
      </c>
      <c r="D14143" s="0" t="n">
        <v>75</v>
      </c>
      <c r="E14143" s="0" t="n">
        <v>58</v>
      </c>
      <c r="F14143" s="0" t="n">
        <v>0</v>
      </c>
      <c r="H14143" s="0" t="n">
        <f aca="false">+(D14143+E14143)/2</f>
        <v>66.5</v>
      </c>
      <c r="I14143" s="0" t="n">
        <f aca="false">+IF(H14143&lt;65,65-H14143,0)</f>
        <v>0</v>
      </c>
      <c r="J14143" s="0" t="n">
        <f aca="false">+IF(H14143&gt;$L$12418,H14143-$L$12418,0)</f>
        <v>1.5</v>
      </c>
      <c r="K14143" s="0" t="n">
        <f aca="false">+I14143+J14143</f>
        <v>1.5</v>
      </c>
      <c r="L14143" s="32"/>
      <c r="M14143" s="14" t="n">
        <f aca="false">+(L$12416/30.25)+($L$12417*K14143)</f>
        <v>44522.853850879</v>
      </c>
      <c r="T14143" s="0"/>
    </row>
    <row r="14144" customFormat="false" ht="12.75" hidden="false" customHeight="false" outlineLevel="0" collapsed="false">
      <c r="A14144" s="0" t="n">
        <v>1999</v>
      </c>
      <c r="B14144" s="0" t="n">
        <v>9</v>
      </c>
      <c r="C14144" s="0" t="n">
        <v>20</v>
      </c>
      <c r="D14144" s="0" t="n">
        <v>74</v>
      </c>
      <c r="E14144" s="0" t="n">
        <v>61</v>
      </c>
      <c r="F14144" s="0" t="n">
        <v>0</v>
      </c>
      <c r="H14144" s="0" t="n">
        <f aca="false">+(D14144+E14144)/2</f>
        <v>67.5</v>
      </c>
      <c r="I14144" s="0" t="n">
        <f aca="false">+IF(H14144&lt;65,65-H14144,0)</f>
        <v>0</v>
      </c>
      <c r="J14144" s="0" t="n">
        <f aca="false">+IF(H14144&gt;$L$12418,H14144-$L$12418,0)</f>
        <v>2.5</v>
      </c>
      <c r="K14144" s="0" t="n">
        <f aca="false">+I14144+J14144</f>
        <v>2.5</v>
      </c>
      <c r="L14144" s="32"/>
      <c r="M14144" s="14" t="n">
        <f aca="false">+(L$12416/30.25)+($L$12417*K14144)</f>
        <v>71684.2984546041</v>
      </c>
      <c r="T14144" s="0"/>
    </row>
    <row r="14145" customFormat="false" ht="12.75" hidden="false" customHeight="false" outlineLevel="0" collapsed="false">
      <c r="A14145" s="0" t="n">
        <v>1999</v>
      </c>
      <c r="B14145" s="0" t="n">
        <v>9</v>
      </c>
      <c r="C14145" s="0" t="n">
        <v>21</v>
      </c>
      <c r="D14145" s="0" t="n">
        <v>67</v>
      </c>
      <c r="E14145" s="0" t="n">
        <v>55</v>
      </c>
      <c r="F14145" s="0" t="n">
        <v>62</v>
      </c>
      <c r="H14145" s="0" t="n">
        <f aca="false">+(D14145+E14145)/2</f>
        <v>61</v>
      </c>
      <c r="I14145" s="0" t="n">
        <f aca="false">+IF(H14145&lt;65,65-H14145,0)</f>
        <v>4</v>
      </c>
      <c r="J14145" s="0" t="n">
        <f aca="false">+IF(H14145&gt;$L$12418,H14145-$L$12418,0)</f>
        <v>0</v>
      </c>
      <c r="K14145" s="0" t="n">
        <f aca="false">+I14145+J14145</f>
        <v>4</v>
      </c>
      <c r="L14145" s="32"/>
      <c r="M14145" s="14" t="n">
        <f aca="false">+(L$12416/30.25)+($L$12417*K14145)</f>
        <v>112426.465360192</v>
      </c>
      <c r="T14145" s="0"/>
    </row>
    <row r="14146" customFormat="false" ht="12.75" hidden="false" customHeight="false" outlineLevel="0" collapsed="false">
      <c r="A14146" s="0" t="n">
        <v>1999</v>
      </c>
      <c r="B14146" s="0" t="n">
        <v>9</v>
      </c>
      <c r="C14146" s="0" t="n">
        <v>22</v>
      </c>
      <c r="D14146" s="0" t="n">
        <v>58</v>
      </c>
      <c r="E14146" s="0" t="n">
        <v>50</v>
      </c>
      <c r="F14146" s="0" t="n">
        <v>2</v>
      </c>
      <c r="H14146" s="0" t="n">
        <f aca="false">+(D14146+E14146)/2</f>
        <v>54</v>
      </c>
      <c r="I14146" s="0" t="n">
        <f aca="false">+IF(H14146&lt;65,65-H14146,0)</f>
        <v>11</v>
      </c>
      <c r="J14146" s="0" t="n">
        <f aca="false">+IF(H14146&gt;$L$12418,H14146-$L$12418,0)</f>
        <v>0</v>
      </c>
      <c r="K14146" s="0" t="n">
        <f aca="false">+I14146+J14146</f>
        <v>11</v>
      </c>
      <c r="L14146" s="32"/>
      <c r="M14146" s="14" t="n">
        <f aca="false">+(L$12416/30.25)+($L$12417*K14146)</f>
        <v>302556.577586267</v>
      </c>
      <c r="T14146" s="0"/>
    </row>
    <row r="14147" customFormat="false" ht="12.75" hidden="false" customHeight="false" outlineLevel="0" collapsed="false">
      <c r="A14147" s="0" t="n">
        <v>1999</v>
      </c>
      <c r="B14147" s="0" t="n">
        <v>9</v>
      </c>
      <c r="C14147" s="0" t="n">
        <v>23</v>
      </c>
      <c r="D14147" s="0" t="n">
        <v>71</v>
      </c>
      <c r="E14147" s="0" t="n">
        <v>50</v>
      </c>
      <c r="F14147" s="0" t="n">
        <v>0</v>
      </c>
      <c r="H14147" s="0" t="n">
        <f aca="false">+(D14147+E14147)/2</f>
        <v>60.5</v>
      </c>
      <c r="I14147" s="0" t="n">
        <f aca="false">+IF(H14147&lt;65,65-H14147,0)</f>
        <v>4.5</v>
      </c>
      <c r="J14147" s="0" t="n">
        <f aca="false">+IF(H14147&gt;$L$12418,H14147-$L$12418,0)</f>
        <v>0</v>
      </c>
      <c r="K14147" s="0" t="n">
        <f aca="false">+I14147+J14147</f>
        <v>4.5</v>
      </c>
      <c r="L14147" s="32"/>
      <c r="M14147" s="14" t="n">
        <f aca="false">+(L$12416/30.25)+($L$12417*K14147)</f>
        <v>126007.187662054</v>
      </c>
      <c r="T14147" s="0"/>
    </row>
    <row r="14148" customFormat="false" ht="12.75" hidden="false" customHeight="false" outlineLevel="0" collapsed="false">
      <c r="A14148" s="0" t="n">
        <v>1999</v>
      </c>
      <c r="B14148" s="0" t="n">
        <v>9</v>
      </c>
      <c r="C14148" s="0" t="n">
        <v>24</v>
      </c>
      <c r="D14148" s="0" t="n">
        <v>77</v>
      </c>
      <c r="E14148" s="0" t="n">
        <v>59</v>
      </c>
      <c r="F14148" s="0" t="n">
        <v>0</v>
      </c>
      <c r="H14148" s="0" t="n">
        <f aca="false">+(D14148+E14148)/2</f>
        <v>68</v>
      </c>
      <c r="I14148" s="0" t="n">
        <f aca="false">+IF(H14148&lt;65,65-H14148,0)</f>
        <v>0</v>
      </c>
      <c r="J14148" s="0" t="n">
        <f aca="false">+IF(H14148&gt;$L$12418,H14148-$L$12418,0)</f>
        <v>3</v>
      </c>
      <c r="K14148" s="0" t="n">
        <f aca="false">+I14148+J14148</f>
        <v>3</v>
      </c>
      <c r="L14148" s="32"/>
      <c r="M14148" s="14" t="n">
        <f aca="false">+(L$12416/30.25)+($L$12417*K14148)</f>
        <v>85265.0207564666</v>
      </c>
      <c r="T14148" s="0"/>
    </row>
    <row r="14149" customFormat="false" ht="12.75" hidden="false" customHeight="false" outlineLevel="0" collapsed="false">
      <c r="A14149" s="0" t="n">
        <v>1999</v>
      </c>
      <c r="B14149" s="0" t="n">
        <v>9</v>
      </c>
      <c r="C14149" s="0" t="n">
        <v>25</v>
      </c>
      <c r="D14149" s="0" t="n">
        <v>78</v>
      </c>
      <c r="E14149" s="0" t="n">
        <v>58</v>
      </c>
      <c r="F14149" s="0" t="n">
        <v>0</v>
      </c>
      <c r="H14149" s="0" t="n">
        <f aca="false">+(D14149+E14149)/2</f>
        <v>68</v>
      </c>
      <c r="I14149" s="0" t="n">
        <f aca="false">+IF(H14149&lt;65,65-H14149,0)</f>
        <v>0</v>
      </c>
      <c r="J14149" s="0" t="n">
        <f aca="false">+IF(H14149&gt;$L$12418,H14149-$L$12418,0)</f>
        <v>3</v>
      </c>
      <c r="K14149" s="0" t="n">
        <f aca="false">+I14149+J14149</f>
        <v>3</v>
      </c>
      <c r="L14149" s="32"/>
      <c r="M14149" s="14" t="n">
        <f aca="false">+(L$12416/30.25)+($L$12417*K14149)</f>
        <v>85265.0207564666</v>
      </c>
      <c r="T14149" s="0"/>
    </row>
    <row r="14150" customFormat="false" ht="12.75" hidden="false" customHeight="false" outlineLevel="0" collapsed="false">
      <c r="A14150" s="0" t="n">
        <v>1999</v>
      </c>
      <c r="B14150" s="0" t="n">
        <v>9</v>
      </c>
      <c r="C14150" s="0" t="n">
        <v>26</v>
      </c>
      <c r="D14150" s="0" t="n">
        <v>71</v>
      </c>
      <c r="E14150" s="0" t="n">
        <v>53</v>
      </c>
      <c r="F14150" s="0" t="n">
        <v>0</v>
      </c>
      <c r="H14150" s="0" t="n">
        <f aca="false">+(D14150+E14150)/2</f>
        <v>62</v>
      </c>
      <c r="I14150" s="0" t="n">
        <f aca="false">+IF(H14150&lt;65,65-H14150,0)</f>
        <v>3</v>
      </c>
      <c r="J14150" s="0" t="n">
        <f aca="false">+IF(H14150&gt;$L$12418,H14150-$L$12418,0)</f>
        <v>0</v>
      </c>
      <c r="K14150" s="0" t="n">
        <f aca="false">+I14150+J14150</f>
        <v>3</v>
      </c>
      <c r="L14150" s="32"/>
      <c r="M14150" s="14" t="n">
        <f aca="false">+(L$12416/30.25)+($L$12417*K14150)</f>
        <v>85265.0207564666</v>
      </c>
      <c r="T14150" s="0"/>
    </row>
    <row r="14151" customFormat="false" ht="12.75" hidden="false" customHeight="false" outlineLevel="0" collapsed="false">
      <c r="A14151" s="0" t="n">
        <v>1999</v>
      </c>
      <c r="B14151" s="0" t="n">
        <v>9</v>
      </c>
      <c r="C14151" s="0" t="n">
        <v>27</v>
      </c>
      <c r="D14151" s="0" t="n">
        <v>73</v>
      </c>
      <c r="E14151" s="0" t="n">
        <v>59</v>
      </c>
      <c r="F14151" s="0" t="n">
        <v>0</v>
      </c>
      <c r="H14151" s="0" t="n">
        <f aca="false">+(D14151+E14151)/2</f>
        <v>66</v>
      </c>
      <c r="I14151" s="0" t="n">
        <f aca="false">+IF(H14151&lt;65,65-H14151,0)</f>
        <v>0</v>
      </c>
      <c r="J14151" s="0" t="n">
        <f aca="false">+IF(H14151&gt;$L$12418,H14151-$L$12418,0)</f>
        <v>1</v>
      </c>
      <c r="K14151" s="0" t="n">
        <f aca="false">+I14151+J14151</f>
        <v>1</v>
      </c>
      <c r="L14151" s="32"/>
      <c r="M14151" s="14" t="n">
        <f aca="false">+(L$12416/30.25)+($L$12417*K14151)</f>
        <v>30942.1315490164</v>
      </c>
      <c r="T14151" s="0"/>
    </row>
    <row r="14152" customFormat="false" ht="12.75" hidden="false" customHeight="false" outlineLevel="0" collapsed="false">
      <c r="A14152" s="0" t="n">
        <v>1999</v>
      </c>
      <c r="B14152" s="0" t="n">
        <v>9</v>
      </c>
      <c r="C14152" s="0" t="n">
        <v>28</v>
      </c>
      <c r="D14152" s="0" t="n">
        <v>78</v>
      </c>
      <c r="E14152" s="0" t="n">
        <v>66</v>
      </c>
      <c r="F14152" s="0" t="n">
        <v>0</v>
      </c>
      <c r="H14152" s="0" t="n">
        <f aca="false">+(D14152+E14152)/2</f>
        <v>72</v>
      </c>
      <c r="I14152" s="0" t="n">
        <f aca="false">+IF(H14152&lt;65,65-H14152,0)</f>
        <v>0</v>
      </c>
      <c r="J14152" s="0" t="n">
        <f aca="false">+IF(H14152&gt;$L$12418,H14152-$L$12418,0)</f>
        <v>7</v>
      </c>
      <c r="K14152" s="0" t="n">
        <f aca="false">+I14152+J14152</f>
        <v>7</v>
      </c>
      <c r="L14152" s="32"/>
      <c r="M14152" s="14" t="n">
        <f aca="false">+(L$12416/30.25)+($L$12417*K14152)</f>
        <v>193910.799171367</v>
      </c>
      <c r="T14152" s="0"/>
    </row>
    <row r="14153" customFormat="false" ht="12.75" hidden="false" customHeight="false" outlineLevel="0" collapsed="false">
      <c r="A14153" s="0" t="n">
        <v>1999</v>
      </c>
      <c r="B14153" s="0" t="n">
        <v>9</v>
      </c>
      <c r="C14153" s="0" t="n">
        <v>29</v>
      </c>
      <c r="D14153" s="0" t="n">
        <v>74</v>
      </c>
      <c r="E14153" s="0" t="n">
        <v>68</v>
      </c>
      <c r="F14153" s="0" t="n">
        <v>0</v>
      </c>
      <c r="H14153" s="0" t="n">
        <f aca="false">+(D14153+E14153)/2</f>
        <v>71</v>
      </c>
      <c r="I14153" s="0" t="n">
        <f aca="false">+IF(H14153&lt;65,65-H14153,0)</f>
        <v>0</v>
      </c>
      <c r="J14153" s="0" t="n">
        <f aca="false">+IF(H14153&gt;$L$12418,H14153-$L$12418,0)</f>
        <v>6</v>
      </c>
      <c r="K14153" s="0" t="n">
        <f aca="false">+I14153+J14153</f>
        <v>6</v>
      </c>
      <c r="L14153" s="32"/>
      <c r="M14153" s="14" t="n">
        <f aca="false">+(L$12416/30.25)+($L$12417*K14153)</f>
        <v>166749.354567642</v>
      </c>
      <c r="T14153" s="0"/>
    </row>
    <row r="14154" customFormat="false" ht="12.75" hidden="false" customHeight="false" outlineLevel="0" collapsed="false">
      <c r="A14154" s="0" t="n">
        <v>1999</v>
      </c>
      <c r="B14154" s="0" t="n">
        <v>9</v>
      </c>
      <c r="C14154" s="0" t="n">
        <v>30</v>
      </c>
      <c r="D14154" s="0" t="n">
        <v>70</v>
      </c>
      <c r="E14154" s="0" t="n">
        <v>58</v>
      </c>
      <c r="F14154" s="0" t="n">
        <v>62</v>
      </c>
      <c r="H14154" s="0" t="n">
        <f aca="false">+(D14154+E14154)/2</f>
        <v>64</v>
      </c>
      <c r="I14154" s="0" t="n">
        <f aca="false">+IF(H14154&lt;65,65-H14154,0)</f>
        <v>1</v>
      </c>
      <c r="J14154" s="0" t="n">
        <f aca="false">+IF(H14154&gt;$L$12418,H14154-$L$12418,0)</f>
        <v>0</v>
      </c>
      <c r="K14154" s="0" t="n">
        <f aca="false">+I14154+J14154</f>
        <v>1</v>
      </c>
      <c r="L14154" s="32"/>
      <c r="M14154" s="14" t="n">
        <f aca="false">+(L$12416/30.25)+($L$12417*K14154)</f>
        <v>30942.1315490164</v>
      </c>
      <c r="T14154" s="0"/>
    </row>
    <row r="14155" customFormat="false" ht="12.75" hidden="false" customHeight="false" outlineLevel="0" collapsed="false">
      <c r="A14155" s="0" t="n">
        <v>1999</v>
      </c>
      <c r="B14155" s="0" t="n">
        <v>10</v>
      </c>
      <c r="C14155" s="0" t="n">
        <v>1</v>
      </c>
      <c r="D14155" s="0" t="n">
        <v>71</v>
      </c>
      <c r="E14155" s="0" t="n">
        <v>51</v>
      </c>
      <c r="F14155" s="0" t="n">
        <v>0</v>
      </c>
      <c r="H14155" s="0" t="n">
        <f aca="false">+(D14155+E14155)/2</f>
        <v>61</v>
      </c>
      <c r="I14155" s="0" t="n">
        <f aca="false">+IF(H14155&lt;65,65-H14155,0)</f>
        <v>4</v>
      </c>
      <c r="J14155" s="0" t="n">
        <f aca="false">+IF(H14155&gt;$L$12418,H14155-$L$12418,0)</f>
        <v>0</v>
      </c>
      <c r="K14155" s="0" t="n">
        <f aca="false">+I14155+J14155</f>
        <v>4</v>
      </c>
      <c r="L14155" s="32"/>
      <c r="M14155" s="14" t="n">
        <f aca="false">+(L$12416/30.25)+($L$12417*K14155)</f>
        <v>112426.465360192</v>
      </c>
      <c r="T14155" s="0"/>
    </row>
    <row r="14156" customFormat="false" ht="12.75" hidden="false" customHeight="false" outlineLevel="0" collapsed="false">
      <c r="A14156" s="0" t="n">
        <v>1999</v>
      </c>
      <c r="B14156" s="0" t="n">
        <v>10</v>
      </c>
      <c r="C14156" s="0" t="n">
        <v>2</v>
      </c>
      <c r="D14156" s="0" t="n">
        <v>73</v>
      </c>
      <c r="E14156" s="0" t="n">
        <v>54</v>
      </c>
      <c r="F14156" s="0" t="n">
        <v>0</v>
      </c>
      <c r="H14156" s="0" t="n">
        <f aca="false">+(D14156+E14156)/2</f>
        <v>63.5</v>
      </c>
      <c r="I14156" s="0" t="n">
        <f aca="false">+IF(H14156&lt;65,65-H14156,0)</f>
        <v>1.5</v>
      </c>
      <c r="J14156" s="0" t="n">
        <f aca="false">+IF(H14156&gt;$L$12418,H14156-$L$12418,0)</f>
        <v>0</v>
      </c>
      <c r="K14156" s="0" t="n">
        <f aca="false">+I14156+J14156</f>
        <v>1.5</v>
      </c>
      <c r="L14156" s="32"/>
      <c r="M14156" s="14" t="n">
        <f aca="false">+(L$12416/30.25)+($L$12417*K14156)</f>
        <v>44522.853850879</v>
      </c>
      <c r="T14156" s="0"/>
    </row>
    <row r="14157" customFormat="false" ht="12.75" hidden="false" customHeight="false" outlineLevel="0" collapsed="false">
      <c r="A14157" s="0" t="n">
        <v>1999</v>
      </c>
      <c r="B14157" s="0" t="n">
        <v>10</v>
      </c>
      <c r="C14157" s="0" t="n">
        <v>3</v>
      </c>
      <c r="D14157" s="0" t="n">
        <v>75</v>
      </c>
      <c r="E14157" s="0" t="n">
        <v>61</v>
      </c>
      <c r="F14157" s="0" t="n">
        <v>0</v>
      </c>
      <c r="H14157" s="0" t="n">
        <f aca="false">+(D14157+E14157)/2</f>
        <v>68</v>
      </c>
      <c r="I14157" s="0" t="n">
        <f aca="false">+IF(H14157&lt;65,65-H14157,0)</f>
        <v>0</v>
      </c>
      <c r="J14157" s="0" t="n">
        <f aca="false">+IF(H14157&gt;$L$12418,H14157-$L$12418,0)</f>
        <v>3</v>
      </c>
      <c r="K14157" s="0" t="n">
        <f aca="false">+I14157+J14157</f>
        <v>3</v>
      </c>
      <c r="L14157" s="32"/>
      <c r="M14157" s="14" t="n">
        <f aca="false">+(L$12416/30.25)+($L$12417*K14157)</f>
        <v>85265.0207564666</v>
      </c>
      <c r="T14157" s="0"/>
    </row>
    <row r="14158" customFormat="false" ht="12.75" hidden="false" customHeight="false" outlineLevel="0" collapsed="false">
      <c r="A14158" s="0" t="n">
        <v>1999</v>
      </c>
      <c r="B14158" s="0" t="n">
        <v>10</v>
      </c>
      <c r="C14158" s="0" t="n">
        <v>4</v>
      </c>
      <c r="D14158" s="0" t="n">
        <v>70</v>
      </c>
      <c r="E14158" s="0" t="n">
        <v>49</v>
      </c>
      <c r="F14158" s="0" t="n">
        <v>73</v>
      </c>
      <c r="H14158" s="0" t="n">
        <f aca="false">+(D14158+E14158)/2</f>
        <v>59.5</v>
      </c>
      <c r="I14158" s="0" t="n">
        <f aca="false">+IF(H14158&lt;65,65-H14158,0)</f>
        <v>5.5</v>
      </c>
      <c r="J14158" s="0" t="n">
        <f aca="false">+IF(H14158&gt;$L$12418,H14158-$L$12418,0)</f>
        <v>0</v>
      </c>
      <c r="K14158" s="0" t="n">
        <f aca="false">+I14158+J14158</f>
        <v>5.5</v>
      </c>
      <c r="L14158" s="32"/>
      <c r="M14158" s="14" t="n">
        <f aca="false">+(L$12416/30.25)+($L$12417*K14158)</f>
        <v>153168.632265779</v>
      </c>
      <c r="T14158" s="0"/>
    </row>
    <row r="14159" customFormat="false" ht="12.75" hidden="false" customHeight="false" outlineLevel="0" collapsed="false">
      <c r="A14159" s="0" t="n">
        <v>1999</v>
      </c>
      <c r="B14159" s="0" t="n">
        <v>10</v>
      </c>
      <c r="C14159" s="0" t="n">
        <v>5</v>
      </c>
      <c r="D14159" s="0" t="n">
        <v>53</v>
      </c>
      <c r="E14159" s="0" t="n">
        <v>47</v>
      </c>
      <c r="F14159" s="0" t="n">
        <v>3</v>
      </c>
      <c r="H14159" s="0" t="n">
        <f aca="false">+(D14159+E14159)/2</f>
        <v>50</v>
      </c>
      <c r="I14159" s="0" t="n">
        <f aca="false">+IF(H14159&lt;65,65-H14159,0)</f>
        <v>15</v>
      </c>
      <c r="J14159" s="0" t="n">
        <f aca="false">+IF(H14159&gt;$L$12418,H14159-$L$12418,0)</f>
        <v>0</v>
      </c>
      <c r="K14159" s="0" t="n">
        <f aca="false">+I14159+J14159</f>
        <v>15</v>
      </c>
      <c r="L14159" s="32"/>
      <c r="M14159" s="14" t="n">
        <f aca="false">+(L$12416/30.25)+($L$12417*K14159)</f>
        <v>411202.356001168</v>
      </c>
      <c r="T14159" s="0"/>
    </row>
    <row r="14160" customFormat="false" ht="12.75" hidden="false" customHeight="false" outlineLevel="0" collapsed="false">
      <c r="A14160" s="0" t="n">
        <v>1999</v>
      </c>
      <c r="B14160" s="0" t="n">
        <v>10</v>
      </c>
      <c r="C14160" s="0" t="n">
        <v>6</v>
      </c>
      <c r="D14160" s="0" t="n">
        <v>65</v>
      </c>
      <c r="E14160" s="0" t="n">
        <v>44</v>
      </c>
      <c r="F14160" s="0" t="n">
        <v>0</v>
      </c>
      <c r="H14160" s="0" t="n">
        <f aca="false">+(D14160+E14160)/2</f>
        <v>54.5</v>
      </c>
      <c r="I14160" s="0" t="n">
        <f aca="false">+IF(H14160&lt;65,65-H14160,0)</f>
        <v>10.5</v>
      </c>
      <c r="J14160" s="0" t="n">
        <f aca="false">+IF(H14160&gt;$L$12418,H14160-$L$12418,0)</f>
        <v>0</v>
      </c>
      <c r="K14160" s="0" t="n">
        <f aca="false">+I14160+J14160</f>
        <v>10.5</v>
      </c>
      <c r="L14160" s="32"/>
      <c r="M14160" s="14" t="n">
        <f aca="false">+(L$12416/30.25)+($L$12417*K14160)</f>
        <v>288975.855284405</v>
      </c>
      <c r="T14160" s="0"/>
    </row>
    <row r="14161" customFormat="false" ht="12.75" hidden="false" customHeight="false" outlineLevel="0" collapsed="false">
      <c r="A14161" s="0" t="n">
        <v>1999</v>
      </c>
      <c r="B14161" s="0" t="n">
        <v>10</v>
      </c>
      <c r="C14161" s="0" t="n">
        <v>7</v>
      </c>
      <c r="D14161" s="0" t="n">
        <v>53</v>
      </c>
      <c r="E14161" s="0" t="n">
        <v>39</v>
      </c>
      <c r="F14161" s="0" t="n">
        <v>0</v>
      </c>
      <c r="H14161" s="0" t="n">
        <f aca="false">+(D14161+E14161)/2</f>
        <v>46</v>
      </c>
      <c r="I14161" s="0" t="n">
        <f aca="false">+IF(H14161&lt;65,65-H14161,0)</f>
        <v>19</v>
      </c>
      <c r="J14161" s="0" t="n">
        <f aca="false">+IF(H14161&gt;$L$12418,H14161-$L$12418,0)</f>
        <v>0</v>
      </c>
      <c r="K14161" s="0" t="n">
        <f aca="false">+I14161+J14161</f>
        <v>19</v>
      </c>
      <c r="L14161" s="32"/>
      <c r="M14161" s="14" t="n">
        <f aca="false">+(L$12416/30.25)+($L$12417*K14161)</f>
        <v>519848.134416068</v>
      </c>
      <c r="T14161" s="0"/>
    </row>
    <row r="14162" customFormat="false" ht="12.75" hidden="false" customHeight="false" outlineLevel="0" collapsed="false">
      <c r="A14162" s="0" t="n">
        <v>1999</v>
      </c>
      <c r="B14162" s="0" t="n">
        <v>10</v>
      </c>
      <c r="C14162" s="0" t="n">
        <v>8</v>
      </c>
      <c r="D14162" s="0" t="n">
        <v>61</v>
      </c>
      <c r="E14162" s="0" t="n">
        <v>44</v>
      </c>
      <c r="F14162" s="0" t="n">
        <v>0</v>
      </c>
      <c r="H14162" s="0" t="n">
        <f aca="false">+(D14162+E14162)/2</f>
        <v>52.5</v>
      </c>
      <c r="I14162" s="0" t="n">
        <f aca="false">+IF(H14162&lt;65,65-H14162,0)</f>
        <v>12.5</v>
      </c>
      <c r="J14162" s="0" t="n">
        <f aca="false">+IF(H14162&gt;$L$12418,H14162-$L$12418,0)</f>
        <v>0</v>
      </c>
      <c r="K14162" s="0" t="n">
        <f aca="false">+I14162+J14162</f>
        <v>12.5</v>
      </c>
      <c r="L14162" s="32"/>
      <c r="M14162" s="14" t="n">
        <f aca="false">+(L$12416/30.25)+($L$12417*K14162)</f>
        <v>343298.744491855</v>
      </c>
      <c r="T14162" s="0"/>
    </row>
    <row r="14163" customFormat="false" ht="12.75" hidden="false" customHeight="false" outlineLevel="0" collapsed="false">
      <c r="A14163" s="0" t="n">
        <v>1999</v>
      </c>
      <c r="B14163" s="0" t="n">
        <v>10</v>
      </c>
      <c r="C14163" s="0" t="n">
        <v>9</v>
      </c>
      <c r="D14163" s="0" t="n">
        <v>69</v>
      </c>
      <c r="E14163" s="0" t="n">
        <v>58</v>
      </c>
      <c r="F14163" s="0" t="n">
        <v>27.5</v>
      </c>
      <c r="H14163" s="0" t="n">
        <f aca="false">+(D14163+E14163)/2</f>
        <v>63.5</v>
      </c>
      <c r="I14163" s="0" t="n">
        <f aca="false">+IF(H14163&lt;65,65-H14163,0)</f>
        <v>1.5</v>
      </c>
      <c r="J14163" s="0" t="n">
        <f aca="false">+IF(H14163&gt;$L$12418,H14163-$L$12418,0)</f>
        <v>0</v>
      </c>
      <c r="K14163" s="0" t="n">
        <f aca="false">+I14163+J14163</f>
        <v>1.5</v>
      </c>
      <c r="L14163" s="32"/>
      <c r="M14163" s="14" t="n">
        <f aca="false">+(L$12416/30.25)+($L$12417*K14163)</f>
        <v>44522.853850879</v>
      </c>
      <c r="T14163" s="0"/>
    </row>
    <row r="14164" customFormat="false" ht="12.75" hidden="false" customHeight="false" outlineLevel="0" collapsed="false">
      <c r="A14164" s="0" t="n">
        <v>1999</v>
      </c>
      <c r="B14164" s="0" t="n">
        <v>10</v>
      </c>
      <c r="C14164" s="0" t="n">
        <v>10</v>
      </c>
      <c r="D14164" s="0" t="n">
        <v>66</v>
      </c>
      <c r="E14164" s="0" t="n">
        <v>61</v>
      </c>
      <c r="F14164" s="0" t="n">
        <v>55</v>
      </c>
      <c r="H14164" s="0" t="n">
        <f aca="false">+(D14164+E14164)/2</f>
        <v>63.5</v>
      </c>
      <c r="I14164" s="0" t="n">
        <f aca="false">+IF(H14164&lt;65,65-H14164,0)</f>
        <v>1.5</v>
      </c>
      <c r="J14164" s="0" t="n">
        <f aca="false">+IF(H14164&gt;$L$12418,H14164-$L$12418,0)</f>
        <v>0</v>
      </c>
      <c r="K14164" s="0" t="n">
        <f aca="false">+I14164+J14164</f>
        <v>1.5</v>
      </c>
      <c r="L14164" s="32"/>
      <c r="M14164" s="14" t="n">
        <f aca="false">+(L$12416/30.25)+($L$12417*K14164)</f>
        <v>44522.853850879</v>
      </c>
      <c r="T14164" s="0"/>
    </row>
    <row r="14165" customFormat="false" ht="12.75" hidden="false" customHeight="false" outlineLevel="0" collapsed="false">
      <c r="A14165" s="0" t="n">
        <v>1999</v>
      </c>
      <c r="B14165" s="0" t="n">
        <v>10</v>
      </c>
      <c r="C14165" s="0" t="n">
        <v>11</v>
      </c>
      <c r="D14165" s="0" t="n">
        <v>71</v>
      </c>
      <c r="E14165" s="0" t="n">
        <v>55</v>
      </c>
      <c r="F14165" s="0" t="n">
        <v>0</v>
      </c>
      <c r="H14165" s="0" t="n">
        <f aca="false">+(D14165+E14165)/2</f>
        <v>63</v>
      </c>
      <c r="I14165" s="0" t="n">
        <f aca="false">+IF(H14165&lt;65,65-H14165,0)</f>
        <v>2</v>
      </c>
      <c r="J14165" s="0" t="n">
        <f aca="false">+IF(H14165&gt;$L$12418,H14165-$L$12418,0)</f>
        <v>0</v>
      </c>
      <c r="K14165" s="0" t="n">
        <f aca="false">+I14165+J14165</f>
        <v>2</v>
      </c>
      <c r="L14165" s="32"/>
      <c r="M14165" s="14" t="n">
        <f aca="false">+(L$12416/30.25)+($L$12417*K14165)</f>
        <v>58103.5761527415</v>
      </c>
      <c r="T14165" s="0"/>
    </row>
    <row r="14166" customFormat="false" ht="12.75" hidden="false" customHeight="false" outlineLevel="0" collapsed="false">
      <c r="A14166" s="0" t="n">
        <v>1999</v>
      </c>
      <c r="B14166" s="0" t="n">
        <v>10</v>
      </c>
      <c r="C14166" s="0" t="n">
        <v>12</v>
      </c>
      <c r="D14166" s="0" t="n">
        <v>65</v>
      </c>
      <c r="E14166" s="0" t="n">
        <v>50</v>
      </c>
      <c r="F14166" s="0" t="n">
        <v>0</v>
      </c>
      <c r="H14166" s="0" t="n">
        <f aca="false">+(D14166+E14166)/2</f>
        <v>57.5</v>
      </c>
      <c r="I14166" s="0" t="n">
        <f aca="false">+IF(H14166&lt;65,65-H14166,0)</f>
        <v>7.5</v>
      </c>
      <c r="J14166" s="0" t="n">
        <f aca="false">+IF(H14166&gt;$L$12418,H14166-$L$12418,0)</f>
        <v>0</v>
      </c>
      <c r="K14166" s="0" t="n">
        <f aca="false">+I14166+J14166</f>
        <v>7.5</v>
      </c>
      <c r="L14166" s="32"/>
      <c r="M14166" s="14" t="n">
        <f aca="false">+(L$12416/30.25)+($L$12417*K14166)</f>
        <v>207491.52147323</v>
      </c>
      <c r="T14166" s="0"/>
    </row>
    <row r="14167" customFormat="false" ht="12.75" hidden="false" customHeight="false" outlineLevel="0" collapsed="false">
      <c r="A14167" s="0" t="n">
        <v>1999</v>
      </c>
      <c r="B14167" s="0" t="n">
        <v>10</v>
      </c>
      <c r="C14167" s="0" t="n">
        <v>13</v>
      </c>
      <c r="D14167" s="0" t="n">
        <v>70</v>
      </c>
      <c r="E14167" s="0" t="n">
        <v>54</v>
      </c>
      <c r="F14167" s="0" t="n">
        <v>9</v>
      </c>
      <c r="H14167" s="0" t="n">
        <f aca="false">+(D14167+E14167)/2</f>
        <v>62</v>
      </c>
      <c r="I14167" s="0" t="n">
        <f aca="false">+IF(H14167&lt;65,65-H14167,0)</f>
        <v>3</v>
      </c>
      <c r="J14167" s="0" t="n">
        <f aca="false">+IF(H14167&gt;$L$12418,H14167-$L$12418,0)</f>
        <v>0</v>
      </c>
      <c r="K14167" s="0" t="n">
        <f aca="false">+I14167+J14167</f>
        <v>3</v>
      </c>
      <c r="L14167" s="32"/>
      <c r="M14167" s="14" t="n">
        <f aca="false">+(L$12416/30.25)+($L$12417*K14167)</f>
        <v>85265.0207564666</v>
      </c>
      <c r="T14167" s="0"/>
    </row>
    <row r="14168" customFormat="false" ht="12.75" hidden="false" customHeight="false" outlineLevel="0" collapsed="false">
      <c r="A14168" s="0" t="n">
        <v>1999</v>
      </c>
      <c r="B14168" s="0" t="n">
        <v>10</v>
      </c>
      <c r="C14168" s="0" t="n">
        <v>14</v>
      </c>
      <c r="D14168" s="0" t="n">
        <v>63</v>
      </c>
      <c r="E14168" s="0" t="n">
        <v>45</v>
      </c>
      <c r="F14168" s="0" t="n">
        <v>25</v>
      </c>
      <c r="H14168" s="0" t="n">
        <f aca="false">+(D14168+E14168)/2</f>
        <v>54</v>
      </c>
      <c r="I14168" s="0" t="n">
        <f aca="false">+IF(H14168&lt;65,65-H14168,0)</f>
        <v>11</v>
      </c>
      <c r="J14168" s="0" t="n">
        <f aca="false">+IF(H14168&gt;$L$12418,H14168-$L$12418,0)</f>
        <v>0</v>
      </c>
      <c r="K14168" s="0" t="n">
        <f aca="false">+I14168+J14168</f>
        <v>11</v>
      </c>
      <c r="L14168" s="32"/>
      <c r="M14168" s="14" t="n">
        <f aca="false">+(L$12416/30.25)+($L$12417*K14168)</f>
        <v>302556.577586267</v>
      </c>
      <c r="T14168" s="0"/>
    </row>
    <row r="14169" customFormat="false" ht="12.75" hidden="false" customHeight="false" outlineLevel="0" collapsed="false">
      <c r="A14169" s="0" t="n">
        <v>1999</v>
      </c>
      <c r="B14169" s="0" t="n">
        <v>10</v>
      </c>
      <c r="C14169" s="0" t="n">
        <v>15</v>
      </c>
      <c r="D14169" s="0" t="n">
        <v>58</v>
      </c>
      <c r="E14169" s="0" t="n">
        <v>41</v>
      </c>
      <c r="F14169" s="0" t="n">
        <v>0</v>
      </c>
      <c r="H14169" s="0" t="n">
        <f aca="false">+(D14169+E14169)/2</f>
        <v>49.5</v>
      </c>
      <c r="I14169" s="0" t="n">
        <f aca="false">+IF(H14169&lt;65,65-H14169,0)</f>
        <v>15.5</v>
      </c>
      <c r="J14169" s="0" t="n">
        <f aca="false">+IF(H14169&gt;$L$12418,H14169-$L$12418,0)</f>
        <v>0</v>
      </c>
      <c r="K14169" s="0" t="n">
        <f aca="false">+I14169+J14169</f>
        <v>15.5</v>
      </c>
      <c r="L14169" s="32"/>
      <c r="M14169" s="14" t="n">
        <f aca="false">+(L$12416/30.25)+($L$12417*K14169)</f>
        <v>424783.07830303</v>
      </c>
      <c r="T14169" s="0"/>
    </row>
    <row r="14170" customFormat="false" ht="12.75" hidden="false" customHeight="false" outlineLevel="0" collapsed="false">
      <c r="A14170" s="0" t="n">
        <v>1999</v>
      </c>
      <c r="B14170" s="0" t="n">
        <v>10</v>
      </c>
      <c r="C14170" s="0" t="n">
        <v>16</v>
      </c>
      <c r="D14170" s="0" t="n">
        <v>69</v>
      </c>
      <c r="E14170" s="0" t="n">
        <v>50</v>
      </c>
      <c r="F14170" s="0" t="n">
        <v>0</v>
      </c>
      <c r="H14170" s="0" t="n">
        <f aca="false">+(D14170+E14170)/2</f>
        <v>59.5</v>
      </c>
      <c r="I14170" s="0" t="n">
        <f aca="false">+IF(H14170&lt;65,65-H14170,0)</f>
        <v>5.5</v>
      </c>
      <c r="J14170" s="0" t="n">
        <f aca="false">+IF(H14170&gt;$L$12418,H14170-$L$12418,0)</f>
        <v>0</v>
      </c>
      <c r="K14170" s="0" t="n">
        <f aca="false">+I14170+J14170</f>
        <v>5.5</v>
      </c>
      <c r="L14170" s="32"/>
      <c r="M14170" s="14" t="n">
        <f aca="false">+(L$12416/30.25)+($L$12417*K14170)</f>
        <v>153168.632265779</v>
      </c>
      <c r="T14170" s="0"/>
    </row>
    <row r="14171" customFormat="false" ht="12.75" hidden="false" customHeight="false" outlineLevel="0" collapsed="false">
      <c r="A14171" s="0" t="n">
        <v>1999</v>
      </c>
      <c r="B14171" s="0" t="n">
        <v>10</v>
      </c>
      <c r="C14171" s="0" t="n">
        <v>17</v>
      </c>
      <c r="D14171" s="0" t="n">
        <v>70</v>
      </c>
      <c r="E14171" s="0" t="n">
        <v>57</v>
      </c>
      <c r="F14171" s="0" t="n">
        <v>30</v>
      </c>
      <c r="H14171" s="0" t="n">
        <f aca="false">+(D14171+E14171)/2</f>
        <v>63.5</v>
      </c>
      <c r="I14171" s="0" t="n">
        <f aca="false">+IF(H14171&lt;65,65-H14171,0)</f>
        <v>1.5</v>
      </c>
      <c r="J14171" s="0" t="n">
        <f aca="false">+IF(H14171&gt;$L$12418,H14171-$L$12418,0)</f>
        <v>0</v>
      </c>
      <c r="K14171" s="0" t="n">
        <f aca="false">+I14171+J14171</f>
        <v>1.5</v>
      </c>
      <c r="L14171" s="32"/>
      <c r="M14171" s="14" t="n">
        <f aca="false">+(L$12416/30.25)+($L$12417*K14171)</f>
        <v>44522.853850879</v>
      </c>
      <c r="T14171" s="0"/>
    </row>
    <row r="14172" customFormat="false" ht="12.75" hidden="false" customHeight="false" outlineLevel="0" collapsed="false">
      <c r="A14172" s="0" t="n">
        <v>1999</v>
      </c>
      <c r="B14172" s="0" t="n">
        <v>10</v>
      </c>
      <c r="C14172" s="0" t="n">
        <v>18</v>
      </c>
      <c r="D14172" s="0" t="n">
        <v>61</v>
      </c>
      <c r="E14172" s="0" t="n">
        <v>46</v>
      </c>
      <c r="F14172" s="0" t="n">
        <v>3</v>
      </c>
      <c r="H14172" s="0" t="n">
        <f aca="false">+(D14172+E14172)/2</f>
        <v>53.5</v>
      </c>
      <c r="I14172" s="0" t="n">
        <f aca="false">+IF(H14172&lt;65,65-H14172,0)</f>
        <v>11.5</v>
      </c>
      <c r="J14172" s="0" t="n">
        <f aca="false">+IF(H14172&gt;$L$12418,H14172-$L$12418,0)</f>
        <v>0</v>
      </c>
      <c r="K14172" s="0" t="n">
        <f aca="false">+I14172+J14172</f>
        <v>11.5</v>
      </c>
      <c r="L14172" s="32"/>
      <c r="M14172" s="14" t="n">
        <f aca="false">+(L$12416/30.25)+($L$12417*K14172)</f>
        <v>316137.29988813</v>
      </c>
      <c r="T14172" s="0"/>
    </row>
    <row r="14173" customFormat="false" ht="12.75" hidden="false" customHeight="false" outlineLevel="0" collapsed="false">
      <c r="A14173" s="0" t="n">
        <v>1999</v>
      </c>
      <c r="B14173" s="0" t="n">
        <v>10</v>
      </c>
      <c r="C14173" s="0" t="n">
        <v>19</v>
      </c>
      <c r="D14173" s="0" t="n">
        <v>53</v>
      </c>
      <c r="E14173" s="0" t="n">
        <v>42</v>
      </c>
      <c r="F14173" s="0" t="n">
        <v>1</v>
      </c>
      <c r="H14173" s="0" t="n">
        <f aca="false">+(D14173+E14173)/2</f>
        <v>47.5</v>
      </c>
      <c r="I14173" s="0" t="n">
        <f aca="false">+IF(H14173&lt;65,65-H14173,0)</f>
        <v>17.5</v>
      </c>
      <c r="J14173" s="0" t="n">
        <f aca="false">+IF(H14173&gt;$L$12418,H14173-$L$12418,0)</f>
        <v>0</v>
      </c>
      <c r="K14173" s="0" t="n">
        <f aca="false">+I14173+J14173</f>
        <v>17.5</v>
      </c>
      <c r="L14173" s="32"/>
      <c r="M14173" s="14" t="n">
        <f aca="false">+(L$12416/30.25)+($L$12417*K14173)</f>
        <v>479105.967510481</v>
      </c>
      <c r="T14173" s="0"/>
    </row>
    <row r="14174" customFormat="false" ht="12.75" hidden="false" customHeight="false" outlineLevel="0" collapsed="false">
      <c r="A14174" s="0" t="n">
        <v>1999</v>
      </c>
      <c r="B14174" s="0" t="n">
        <v>10</v>
      </c>
      <c r="C14174" s="0" t="n">
        <v>20</v>
      </c>
      <c r="D14174" s="0" t="n">
        <v>54</v>
      </c>
      <c r="E14174" s="0" t="n">
        <v>51</v>
      </c>
      <c r="F14174" s="0" t="n">
        <v>56</v>
      </c>
      <c r="H14174" s="0" t="n">
        <f aca="false">+(D14174+E14174)/2</f>
        <v>52.5</v>
      </c>
      <c r="I14174" s="0" t="n">
        <f aca="false">+IF(H14174&lt;65,65-H14174,0)</f>
        <v>12.5</v>
      </c>
      <c r="J14174" s="0" t="n">
        <f aca="false">+IF(H14174&gt;$L$12418,H14174-$L$12418,0)</f>
        <v>0</v>
      </c>
      <c r="K14174" s="0" t="n">
        <f aca="false">+I14174+J14174</f>
        <v>12.5</v>
      </c>
      <c r="L14174" s="32"/>
      <c r="M14174" s="14" t="n">
        <f aca="false">+(L$12416/30.25)+($L$12417*K14174)</f>
        <v>343298.744491855</v>
      </c>
      <c r="T14174" s="0"/>
    </row>
    <row r="14175" customFormat="false" ht="12.75" hidden="false" customHeight="false" outlineLevel="0" collapsed="false">
      <c r="A14175" s="0" t="n">
        <v>1999</v>
      </c>
      <c r="B14175" s="0" t="n">
        <v>10</v>
      </c>
      <c r="C14175" s="0" t="n">
        <v>21</v>
      </c>
      <c r="D14175" s="0" t="n">
        <v>58</v>
      </c>
      <c r="E14175" s="0" t="n">
        <v>45</v>
      </c>
      <c r="F14175" s="0" t="n">
        <v>0</v>
      </c>
      <c r="H14175" s="0" t="n">
        <f aca="false">+(D14175+E14175)/2</f>
        <v>51.5</v>
      </c>
      <c r="I14175" s="0" t="n">
        <f aca="false">+IF(H14175&lt;65,65-H14175,0)</f>
        <v>13.5</v>
      </c>
      <c r="J14175" s="0" t="n">
        <f aca="false">+IF(H14175&gt;$L$12418,H14175-$L$12418,0)</f>
        <v>0</v>
      </c>
      <c r="K14175" s="0" t="n">
        <f aca="false">+I14175+J14175</f>
        <v>13.5</v>
      </c>
      <c r="L14175" s="32"/>
      <c r="M14175" s="14" t="n">
        <f aca="false">+(L$12416/30.25)+($L$12417*K14175)</f>
        <v>370460.18909558</v>
      </c>
      <c r="T14175" s="0"/>
    </row>
    <row r="14176" customFormat="false" ht="12.75" hidden="false" customHeight="false" outlineLevel="0" collapsed="false">
      <c r="A14176" s="0" t="n">
        <v>1999</v>
      </c>
      <c r="B14176" s="0" t="n">
        <v>10</v>
      </c>
      <c r="C14176" s="0" t="n">
        <v>22</v>
      </c>
      <c r="D14176" s="0" t="n">
        <v>61</v>
      </c>
      <c r="E14176" s="0" t="n">
        <v>48</v>
      </c>
      <c r="F14176" s="0" t="n">
        <v>12</v>
      </c>
      <c r="H14176" s="0" t="n">
        <f aca="false">+(D14176+E14176)/2</f>
        <v>54.5</v>
      </c>
      <c r="I14176" s="0" t="n">
        <f aca="false">+IF(H14176&lt;65,65-H14176,0)</f>
        <v>10.5</v>
      </c>
      <c r="J14176" s="0" t="n">
        <f aca="false">+IF(H14176&gt;$L$12418,H14176-$L$12418,0)</f>
        <v>0</v>
      </c>
      <c r="K14176" s="0" t="n">
        <f aca="false">+I14176+J14176</f>
        <v>10.5</v>
      </c>
      <c r="L14176" s="32"/>
      <c r="M14176" s="14" t="n">
        <f aca="false">+(L$12416/30.25)+($L$12417*K14176)</f>
        <v>288975.855284405</v>
      </c>
      <c r="T14176" s="0"/>
    </row>
    <row r="14177" customFormat="false" ht="12.75" hidden="false" customHeight="false" outlineLevel="0" collapsed="false">
      <c r="A14177" s="0" t="n">
        <v>1999</v>
      </c>
      <c r="B14177" s="0" t="n">
        <v>10</v>
      </c>
      <c r="C14177" s="0" t="n">
        <v>23</v>
      </c>
      <c r="D14177" s="0" t="n">
        <v>55</v>
      </c>
      <c r="E14177" s="0" t="n">
        <v>45</v>
      </c>
      <c r="F14177" s="0" t="n">
        <v>6</v>
      </c>
      <c r="H14177" s="0" t="n">
        <f aca="false">+(D14177+E14177)/2</f>
        <v>50</v>
      </c>
      <c r="I14177" s="0" t="n">
        <f aca="false">+IF(H14177&lt;65,65-H14177,0)</f>
        <v>15</v>
      </c>
      <c r="J14177" s="0" t="n">
        <f aca="false">+IF(H14177&gt;$L$12418,H14177-$L$12418,0)</f>
        <v>0</v>
      </c>
      <c r="K14177" s="0" t="n">
        <f aca="false">+I14177+J14177</f>
        <v>15</v>
      </c>
      <c r="L14177" s="32"/>
      <c r="M14177" s="14" t="n">
        <f aca="false">+(L$12416/30.25)+($L$12417*K14177)</f>
        <v>411202.356001168</v>
      </c>
      <c r="T14177" s="0"/>
    </row>
    <row r="14178" customFormat="false" ht="12.75" hidden="false" customHeight="false" outlineLevel="0" collapsed="false">
      <c r="A14178" s="0" t="n">
        <v>1999</v>
      </c>
      <c r="B14178" s="0" t="n">
        <v>10</v>
      </c>
      <c r="C14178" s="0" t="n">
        <v>24</v>
      </c>
      <c r="D14178" s="0" t="n">
        <v>55</v>
      </c>
      <c r="E14178" s="0" t="n">
        <v>42</v>
      </c>
      <c r="F14178" s="0" t="n">
        <v>0</v>
      </c>
      <c r="H14178" s="0" t="n">
        <f aca="false">+(D14178+E14178)/2</f>
        <v>48.5</v>
      </c>
      <c r="I14178" s="0" t="n">
        <f aca="false">+IF(H14178&lt;65,65-H14178,0)</f>
        <v>16.5</v>
      </c>
      <c r="J14178" s="0" t="n">
        <f aca="false">+IF(H14178&gt;$L$12418,H14178-$L$12418,0)</f>
        <v>0</v>
      </c>
      <c r="K14178" s="0" t="n">
        <f aca="false">+I14178+J14178</f>
        <v>16.5</v>
      </c>
      <c r="L14178" s="32"/>
      <c r="M14178" s="14" t="n">
        <f aca="false">+(L$12416/30.25)+($L$12417*K14178)</f>
        <v>451944.522906755</v>
      </c>
      <c r="T14178" s="0"/>
    </row>
    <row r="14179" customFormat="false" ht="12.75" hidden="false" customHeight="false" outlineLevel="0" collapsed="false">
      <c r="A14179" s="0" t="n">
        <v>1999</v>
      </c>
      <c r="B14179" s="0" t="n">
        <v>10</v>
      </c>
      <c r="C14179" s="0" t="n">
        <v>25</v>
      </c>
      <c r="D14179" s="0" t="n">
        <v>57</v>
      </c>
      <c r="E14179" s="0" t="n">
        <v>42</v>
      </c>
      <c r="F14179" s="0" t="n">
        <v>0</v>
      </c>
      <c r="H14179" s="0" t="n">
        <f aca="false">+(D14179+E14179)/2</f>
        <v>49.5</v>
      </c>
      <c r="I14179" s="0" t="n">
        <f aca="false">+IF(H14179&lt;65,65-H14179,0)</f>
        <v>15.5</v>
      </c>
      <c r="J14179" s="0" t="n">
        <f aca="false">+IF(H14179&gt;$L$12418,H14179-$L$12418,0)</f>
        <v>0</v>
      </c>
      <c r="K14179" s="0" t="n">
        <f aca="false">+I14179+J14179</f>
        <v>15.5</v>
      </c>
      <c r="L14179" s="32"/>
      <c r="M14179" s="14" t="n">
        <f aca="false">+(L$12416/30.25)+($L$12417*K14179)</f>
        <v>424783.07830303</v>
      </c>
      <c r="T14179" s="0"/>
    </row>
    <row r="14180" customFormat="false" ht="12.75" hidden="false" customHeight="false" outlineLevel="0" collapsed="false">
      <c r="A14180" s="0" t="n">
        <v>1999</v>
      </c>
      <c r="B14180" s="0" t="n">
        <v>10</v>
      </c>
      <c r="C14180" s="0" t="n">
        <v>26</v>
      </c>
      <c r="D14180" s="0" t="n">
        <v>65</v>
      </c>
      <c r="E14180" s="0" t="n">
        <v>47</v>
      </c>
      <c r="F14180" s="0" t="n">
        <v>0</v>
      </c>
      <c r="H14180" s="0" t="n">
        <f aca="false">+(D14180+E14180)/2</f>
        <v>56</v>
      </c>
      <c r="I14180" s="0" t="n">
        <f aca="false">+IF(H14180&lt;65,65-H14180,0)</f>
        <v>9</v>
      </c>
      <c r="J14180" s="0" t="n">
        <f aca="false">+IF(H14180&gt;$L$12418,H14180-$L$12418,0)</f>
        <v>0</v>
      </c>
      <c r="K14180" s="0" t="n">
        <f aca="false">+I14180+J14180</f>
        <v>9</v>
      </c>
      <c r="L14180" s="32"/>
      <c r="M14180" s="14" t="n">
        <f aca="false">+(L$12416/30.25)+($L$12417*K14180)</f>
        <v>248233.688378817</v>
      </c>
      <c r="T14180" s="0"/>
    </row>
    <row r="14181" customFormat="false" ht="12.75" hidden="false" customHeight="false" outlineLevel="0" collapsed="false">
      <c r="A14181" s="0" t="n">
        <v>1999</v>
      </c>
      <c r="B14181" s="0" t="n">
        <v>10</v>
      </c>
      <c r="C14181" s="0" t="n">
        <v>27</v>
      </c>
      <c r="D14181" s="0" t="n">
        <v>61</v>
      </c>
      <c r="E14181" s="0" t="n">
        <v>45</v>
      </c>
      <c r="F14181" s="0" t="n">
        <v>0</v>
      </c>
      <c r="H14181" s="0" t="n">
        <f aca="false">+(D14181+E14181)/2</f>
        <v>53</v>
      </c>
      <c r="I14181" s="0" t="n">
        <f aca="false">+IF(H14181&lt;65,65-H14181,0)</f>
        <v>12</v>
      </c>
      <c r="J14181" s="0" t="n">
        <f aca="false">+IF(H14181&gt;$L$12418,H14181-$L$12418,0)</f>
        <v>0</v>
      </c>
      <c r="K14181" s="0" t="n">
        <f aca="false">+I14181+J14181</f>
        <v>12</v>
      </c>
      <c r="L14181" s="32"/>
      <c r="M14181" s="14" t="n">
        <f aca="false">+(L$12416/30.25)+($L$12417*K14181)</f>
        <v>329718.022189993</v>
      </c>
      <c r="T14181" s="0"/>
    </row>
    <row r="14182" customFormat="false" ht="12.75" hidden="false" customHeight="false" outlineLevel="0" collapsed="false">
      <c r="A14182" s="0" t="n">
        <v>1999</v>
      </c>
      <c r="B14182" s="0" t="n">
        <v>10</v>
      </c>
      <c r="C14182" s="0" t="n">
        <v>28</v>
      </c>
      <c r="D14182" s="0" t="n">
        <v>56</v>
      </c>
      <c r="E14182" s="0" t="n">
        <v>40</v>
      </c>
      <c r="F14182" s="0" t="n">
        <v>0</v>
      </c>
      <c r="H14182" s="0" t="n">
        <f aca="false">+(D14182+E14182)/2</f>
        <v>48</v>
      </c>
      <c r="I14182" s="0" t="n">
        <f aca="false">+IF(H14182&lt;65,65-H14182,0)</f>
        <v>17</v>
      </c>
      <c r="J14182" s="0" t="n">
        <f aca="false">+IF(H14182&gt;$L$12418,H14182-$L$12418,0)</f>
        <v>0</v>
      </c>
      <c r="K14182" s="0" t="n">
        <f aca="false">+I14182+J14182</f>
        <v>17</v>
      </c>
      <c r="L14182" s="32"/>
      <c r="M14182" s="14" t="n">
        <f aca="false">+(L$12416/30.25)+($L$12417*K14182)</f>
        <v>465525.245208618</v>
      </c>
      <c r="T14182" s="0"/>
    </row>
    <row r="14183" customFormat="false" ht="12.75" hidden="false" customHeight="false" outlineLevel="0" collapsed="false">
      <c r="A14183" s="0" t="n">
        <v>1999</v>
      </c>
      <c r="B14183" s="0" t="n">
        <v>10</v>
      </c>
      <c r="C14183" s="0" t="n">
        <v>29</v>
      </c>
      <c r="D14183" s="0" t="n">
        <v>69</v>
      </c>
      <c r="E14183" s="0" t="n">
        <v>48</v>
      </c>
      <c r="F14183" s="0" t="n">
        <v>0</v>
      </c>
      <c r="H14183" s="0" t="n">
        <f aca="false">+(D14183+E14183)/2</f>
        <v>58.5</v>
      </c>
      <c r="I14183" s="0" t="n">
        <f aca="false">+IF(H14183&lt;65,65-H14183,0)</f>
        <v>6.5</v>
      </c>
      <c r="J14183" s="0" t="n">
        <f aca="false">+IF(H14183&gt;$L$12418,H14183-$L$12418,0)</f>
        <v>0</v>
      </c>
      <c r="K14183" s="0" t="n">
        <f aca="false">+I14183+J14183</f>
        <v>6.5</v>
      </c>
      <c r="L14183" s="32"/>
      <c r="M14183" s="14" t="n">
        <f aca="false">+(L$12416/30.25)+($L$12417*K14183)</f>
        <v>180330.076869504</v>
      </c>
      <c r="T14183" s="0"/>
    </row>
    <row r="14184" customFormat="false" ht="12.75" hidden="false" customHeight="false" outlineLevel="0" collapsed="false">
      <c r="A14184" s="0" t="n">
        <v>1999</v>
      </c>
      <c r="B14184" s="0" t="n">
        <v>10</v>
      </c>
      <c r="C14184" s="0" t="n">
        <v>30</v>
      </c>
      <c r="D14184" s="0" t="n">
        <v>67</v>
      </c>
      <c r="E14184" s="0" t="n">
        <v>52</v>
      </c>
      <c r="F14184" s="0" t="n">
        <v>0</v>
      </c>
      <c r="H14184" s="0" t="n">
        <f aca="false">+(D14184+E14184)/2</f>
        <v>59.5</v>
      </c>
      <c r="I14184" s="0" t="n">
        <f aca="false">+IF(H14184&lt;65,65-H14184,0)</f>
        <v>5.5</v>
      </c>
      <c r="J14184" s="0" t="n">
        <f aca="false">+IF(H14184&gt;$L$12418,H14184-$L$12418,0)</f>
        <v>0</v>
      </c>
      <c r="K14184" s="0" t="n">
        <f aca="false">+I14184+J14184</f>
        <v>5.5</v>
      </c>
      <c r="L14184" s="32"/>
      <c r="M14184" s="14" t="n">
        <f aca="false">+(L$12416/30.25)+($L$12417*K14184)</f>
        <v>153168.632265779</v>
      </c>
      <c r="T14184" s="0"/>
    </row>
    <row r="14185" customFormat="false" ht="12.75" hidden="false" customHeight="false" outlineLevel="0" collapsed="false">
      <c r="A14185" s="0" t="n">
        <v>1999</v>
      </c>
      <c r="B14185" s="0" t="n">
        <v>10</v>
      </c>
      <c r="C14185" s="0" t="n">
        <v>31</v>
      </c>
      <c r="D14185" s="0" t="n">
        <v>72</v>
      </c>
      <c r="E14185" s="0" t="n">
        <v>55</v>
      </c>
      <c r="F14185" s="0" t="n">
        <v>0</v>
      </c>
      <c r="H14185" s="0" t="n">
        <f aca="false">+(D14185+E14185)/2</f>
        <v>63.5</v>
      </c>
      <c r="I14185" s="0" t="n">
        <f aca="false">+IF(H14185&lt;65,65-H14185,0)</f>
        <v>1.5</v>
      </c>
      <c r="J14185" s="0" t="n">
        <f aca="false">+IF(H14185&gt;$L$12418,H14185-$L$12418,0)</f>
        <v>0</v>
      </c>
      <c r="K14185" s="0" t="n">
        <f aca="false">+I14185+J14185</f>
        <v>1.5</v>
      </c>
      <c r="L14185" s="32"/>
      <c r="M14185" s="14" t="n">
        <f aca="false">+(L$12416/30.25)+($L$12417*K14185)</f>
        <v>44522.853850879</v>
      </c>
      <c r="T14185" s="0"/>
    </row>
    <row r="14186" customFormat="false" ht="12.75" hidden="false" customHeight="false" outlineLevel="0" collapsed="false">
      <c r="A14186" s="0" t="n">
        <v>1999</v>
      </c>
      <c r="B14186" s="0" t="n">
        <v>11</v>
      </c>
      <c r="C14186" s="0" t="n">
        <v>1</v>
      </c>
      <c r="D14186" s="0" t="n">
        <v>68</v>
      </c>
      <c r="E14186" s="0" t="n">
        <v>54</v>
      </c>
      <c r="F14186" s="0" t="n">
        <v>0</v>
      </c>
      <c r="H14186" s="0" t="n">
        <f aca="false">+(D14186+E14186)/2</f>
        <v>61</v>
      </c>
      <c r="I14186" s="0" t="n">
        <f aca="false">+IF(H14186&lt;65,65-H14186,0)</f>
        <v>4</v>
      </c>
      <c r="J14186" s="0" t="n">
        <f aca="false">+IF(H14186&gt;$L$12418,H14186-$L$12418,0)</f>
        <v>0</v>
      </c>
      <c r="K14186" s="0" t="n">
        <f aca="false">+I14186+J14186</f>
        <v>4</v>
      </c>
      <c r="L14186" s="32"/>
      <c r="M14186" s="14" t="n">
        <f aca="false">+(L$12416/30.25)+($L$12417*K14186)</f>
        <v>112426.465360192</v>
      </c>
      <c r="T14186" s="0"/>
    </row>
    <row r="14187" customFormat="false" ht="12.75" hidden="false" customHeight="false" outlineLevel="0" collapsed="false">
      <c r="A14187" s="0" t="n">
        <v>1999</v>
      </c>
      <c r="B14187" s="0" t="n">
        <v>11</v>
      </c>
      <c r="C14187" s="0" t="n">
        <v>2</v>
      </c>
      <c r="D14187" s="0" t="n">
        <v>67</v>
      </c>
      <c r="E14187" s="0" t="n">
        <v>54</v>
      </c>
      <c r="F14187" s="0" t="n">
        <v>113</v>
      </c>
      <c r="H14187" s="0" t="n">
        <f aca="false">+(D14187+E14187)/2</f>
        <v>60.5</v>
      </c>
      <c r="I14187" s="0" t="n">
        <f aca="false">+IF(H14187&lt;65,65-H14187,0)</f>
        <v>4.5</v>
      </c>
      <c r="J14187" s="0" t="n">
        <f aca="false">+IF(H14187&gt;$L$12418,H14187-$L$12418,0)</f>
        <v>0</v>
      </c>
      <c r="K14187" s="0" t="n">
        <f aca="false">+I14187+J14187</f>
        <v>4.5</v>
      </c>
      <c r="L14187" s="32"/>
      <c r="M14187" s="14" t="n">
        <f aca="false">+(L$12416/30.25)+($L$12417*K14187)</f>
        <v>126007.187662054</v>
      </c>
      <c r="T14187" s="0"/>
    </row>
    <row r="14188" customFormat="false" ht="12.75" hidden="false" customHeight="false" outlineLevel="0" collapsed="false">
      <c r="A14188" s="0" t="n">
        <v>1999</v>
      </c>
      <c r="B14188" s="0" t="n">
        <v>11</v>
      </c>
      <c r="C14188" s="0" t="n">
        <v>3</v>
      </c>
      <c r="D14188" s="0" t="n">
        <v>62</v>
      </c>
      <c r="E14188" s="0" t="n">
        <v>41</v>
      </c>
      <c r="F14188" s="0" t="n">
        <v>0</v>
      </c>
      <c r="H14188" s="0" t="n">
        <f aca="false">+(D14188+E14188)/2</f>
        <v>51.5</v>
      </c>
      <c r="I14188" s="0" t="n">
        <f aca="false">+IF(H14188&lt;65,65-H14188,0)</f>
        <v>13.5</v>
      </c>
      <c r="J14188" s="0" t="n">
        <f aca="false">+IF(H14188&gt;$L$12418,H14188-$L$12418,0)</f>
        <v>0</v>
      </c>
      <c r="K14188" s="0" t="n">
        <f aca="false">+I14188+J14188</f>
        <v>13.5</v>
      </c>
      <c r="L14188" s="32"/>
      <c r="M14188" s="14" t="n">
        <f aca="false">+(L$12416/30.25)+($L$12417*K14188)</f>
        <v>370460.18909558</v>
      </c>
      <c r="T14188" s="0"/>
    </row>
    <row r="14189" customFormat="false" ht="12.75" hidden="false" customHeight="false" outlineLevel="0" collapsed="false">
      <c r="A14189" s="0" t="n">
        <v>1999</v>
      </c>
      <c r="B14189" s="0" t="n">
        <v>11</v>
      </c>
      <c r="C14189" s="0" t="n">
        <v>4</v>
      </c>
      <c r="D14189" s="0" t="n">
        <v>50</v>
      </c>
      <c r="E14189" s="0" t="n">
        <v>46</v>
      </c>
      <c r="F14189" s="0" t="n">
        <v>0</v>
      </c>
      <c r="H14189" s="0" t="n">
        <f aca="false">+(D14189+E14189)/2</f>
        <v>48</v>
      </c>
      <c r="I14189" s="0" t="n">
        <f aca="false">+IF(H14189&lt;65,65-H14189,0)</f>
        <v>17</v>
      </c>
      <c r="J14189" s="0" t="n">
        <f aca="false">+IF(H14189&gt;$L$12418,H14189-$L$12418,0)</f>
        <v>0</v>
      </c>
      <c r="K14189" s="0" t="n">
        <f aca="false">+I14189+J14189</f>
        <v>17</v>
      </c>
      <c r="L14189" s="32"/>
      <c r="M14189" s="14" t="n">
        <f aca="false">+(L$12416/30.25)+($L$12417*K14189)</f>
        <v>465525.245208618</v>
      </c>
      <c r="T14189" s="0"/>
    </row>
    <row r="14190" customFormat="false" ht="12.75" hidden="false" customHeight="false" outlineLevel="0" collapsed="false">
      <c r="A14190" s="0" t="n">
        <v>1999</v>
      </c>
      <c r="B14190" s="0" t="n">
        <v>11</v>
      </c>
      <c r="C14190" s="0" t="n">
        <v>5</v>
      </c>
      <c r="D14190" s="0" t="n">
        <v>64</v>
      </c>
      <c r="E14190" s="0" t="n">
        <v>44</v>
      </c>
      <c r="F14190" s="0" t="n">
        <v>0</v>
      </c>
      <c r="H14190" s="0" t="n">
        <f aca="false">+(D14190+E14190)/2</f>
        <v>54</v>
      </c>
      <c r="I14190" s="0" t="n">
        <f aca="false">+IF(H14190&lt;65,65-H14190,0)</f>
        <v>11</v>
      </c>
      <c r="J14190" s="0" t="n">
        <f aca="false">+IF(H14190&gt;$L$12418,H14190-$L$12418,0)</f>
        <v>0</v>
      </c>
      <c r="K14190" s="0" t="n">
        <f aca="false">+I14190+J14190</f>
        <v>11</v>
      </c>
      <c r="L14190" s="32"/>
      <c r="M14190" s="14" t="n">
        <f aca="false">+(L$12416/30.25)+($L$12417*K14190)</f>
        <v>302556.577586267</v>
      </c>
      <c r="T14190" s="0"/>
    </row>
    <row r="14191" customFormat="false" ht="12.75" hidden="false" customHeight="false" outlineLevel="0" collapsed="false">
      <c r="A14191" s="0" t="n">
        <v>1999</v>
      </c>
      <c r="B14191" s="0" t="n">
        <v>11</v>
      </c>
      <c r="C14191" s="0" t="n">
        <v>6</v>
      </c>
      <c r="D14191" s="0" t="n">
        <v>66</v>
      </c>
      <c r="E14191" s="0" t="n">
        <v>51</v>
      </c>
      <c r="F14191" s="0" t="n">
        <v>0</v>
      </c>
      <c r="H14191" s="0" t="n">
        <f aca="false">+(D14191+E14191)/2</f>
        <v>58.5</v>
      </c>
      <c r="I14191" s="0" t="n">
        <f aca="false">+IF(H14191&lt;65,65-H14191,0)</f>
        <v>6.5</v>
      </c>
      <c r="J14191" s="0" t="n">
        <f aca="false">+IF(H14191&gt;$L$12418,H14191-$L$12418,0)</f>
        <v>0</v>
      </c>
      <c r="K14191" s="0" t="n">
        <f aca="false">+I14191+J14191</f>
        <v>6.5</v>
      </c>
      <c r="L14191" s="32"/>
      <c r="M14191" s="14" t="n">
        <f aca="false">+(L$12416/30.25)+($L$12417*K14191)</f>
        <v>180330.076869504</v>
      </c>
      <c r="T14191" s="0"/>
    </row>
    <row r="14192" customFormat="false" ht="12.75" hidden="false" customHeight="false" outlineLevel="0" collapsed="false">
      <c r="A14192" s="0" t="n">
        <v>1999</v>
      </c>
      <c r="B14192" s="0" t="n">
        <v>11</v>
      </c>
      <c r="C14192" s="0" t="n">
        <v>7</v>
      </c>
      <c r="D14192" s="0" t="n">
        <v>51</v>
      </c>
      <c r="E14192" s="0" t="n">
        <v>37</v>
      </c>
      <c r="F14192" s="0" t="n">
        <v>0</v>
      </c>
      <c r="H14192" s="0" t="n">
        <f aca="false">+(D14192+E14192)/2</f>
        <v>44</v>
      </c>
      <c r="I14192" s="0" t="n">
        <f aca="false">+IF(H14192&lt;65,65-H14192,0)</f>
        <v>21</v>
      </c>
      <c r="J14192" s="0" t="n">
        <f aca="false">+IF(H14192&gt;$L$12418,H14192-$L$12418,0)</f>
        <v>0</v>
      </c>
      <c r="K14192" s="0" t="n">
        <f aca="false">+I14192+J14192</f>
        <v>21</v>
      </c>
      <c r="L14192" s="32"/>
      <c r="M14192" s="14" t="n">
        <f aca="false">+(L$12416/30.25)+($L$12417*K14192)</f>
        <v>574171.023623518</v>
      </c>
      <c r="T14192" s="0"/>
    </row>
    <row r="14193" customFormat="false" ht="12.75" hidden="false" customHeight="false" outlineLevel="0" collapsed="false">
      <c r="A14193" s="0" t="n">
        <v>1999</v>
      </c>
      <c r="B14193" s="0" t="n">
        <v>11</v>
      </c>
      <c r="C14193" s="0" t="n">
        <v>8</v>
      </c>
      <c r="D14193" s="0" t="n">
        <v>47</v>
      </c>
      <c r="E14193" s="0" t="n">
        <v>36</v>
      </c>
      <c r="F14193" s="0" t="n">
        <v>0</v>
      </c>
      <c r="H14193" s="0" t="n">
        <f aca="false">+(D14193+E14193)/2</f>
        <v>41.5</v>
      </c>
      <c r="I14193" s="0" t="n">
        <f aca="false">+IF(H14193&lt;65,65-H14193,0)</f>
        <v>23.5</v>
      </c>
      <c r="J14193" s="0" t="n">
        <f aca="false">+IF(H14193&gt;$L$12418,H14193-$L$12418,0)</f>
        <v>0</v>
      </c>
      <c r="K14193" s="0" t="n">
        <f aca="false">+I14193+J14193</f>
        <v>23.5</v>
      </c>
      <c r="L14193" s="32"/>
      <c r="M14193" s="14" t="n">
        <f aca="false">+(L$12416/30.25)+($L$12417*K14193)</f>
        <v>642074.635132831</v>
      </c>
      <c r="T14193" s="0"/>
    </row>
    <row r="14194" customFormat="false" ht="12.75" hidden="false" customHeight="false" outlineLevel="0" collapsed="false">
      <c r="A14194" s="0" t="n">
        <v>1999</v>
      </c>
      <c r="B14194" s="0" t="n">
        <v>11</v>
      </c>
      <c r="C14194" s="0" t="n">
        <v>9</v>
      </c>
      <c r="D14194" s="0" t="n">
        <v>63</v>
      </c>
      <c r="E14194" s="0" t="n">
        <v>41</v>
      </c>
      <c r="F14194" s="0" t="n">
        <v>0</v>
      </c>
      <c r="H14194" s="0" t="n">
        <f aca="false">+(D14194+E14194)/2</f>
        <v>52</v>
      </c>
      <c r="I14194" s="0" t="n">
        <f aca="false">+IF(H14194&lt;65,65-H14194,0)</f>
        <v>13</v>
      </c>
      <c r="J14194" s="0" t="n">
        <f aca="false">+IF(H14194&gt;$L$12418,H14194-$L$12418,0)</f>
        <v>0</v>
      </c>
      <c r="K14194" s="0" t="n">
        <f aca="false">+I14194+J14194</f>
        <v>13</v>
      </c>
      <c r="L14194" s="32"/>
      <c r="M14194" s="14" t="n">
        <f aca="false">+(L$12416/30.25)+($L$12417*K14194)</f>
        <v>356879.466793718</v>
      </c>
      <c r="T14194" s="0"/>
    </row>
    <row r="14195" customFormat="false" ht="12.75" hidden="false" customHeight="false" outlineLevel="0" collapsed="false">
      <c r="A14195" s="0" t="n">
        <v>1999</v>
      </c>
      <c r="B14195" s="0" t="n">
        <v>11</v>
      </c>
      <c r="C14195" s="0" t="n">
        <v>10</v>
      </c>
      <c r="D14195" s="0" t="n">
        <v>72</v>
      </c>
      <c r="E14195" s="0" t="n">
        <v>57</v>
      </c>
      <c r="F14195" s="0" t="n">
        <v>0</v>
      </c>
      <c r="H14195" s="0" t="n">
        <f aca="false">+(D14195+E14195)/2</f>
        <v>64.5</v>
      </c>
      <c r="I14195" s="0" t="n">
        <f aca="false">+IF(H14195&lt;65,65-H14195,0)</f>
        <v>0.5</v>
      </c>
      <c r="J14195" s="0" t="n">
        <f aca="false">+IF(H14195&gt;$L$12418,H14195-$L$12418,0)</f>
        <v>0</v>
      </c>
      <c r="K14195" s="0" t="n">
        <f aca="false">+I14195+J14195</f>
        <v>0.5</v>
      </c>
      <c r="L14195" s="32"/>
      <c r="M14195" s="14" t="n">
        <f aca="false">+(L$12416/30.25)+($L$12417*K14195)</f>
        <v>17361.4092471539</v>
      </c>
      <c r="T14195" s="0"/>
    </row>
    <row r="14196" customFormat="false" ht="12.75" hidden="false" customHeight="false" outlineLevel="0" collapsed="false">
      <c r="A14196" s="0" t="n">
        <v>1999</v>
      </c>
      <c r="B14196" s="0" t="n">
        <v>11</v>
      </c>
      <c r="C14196" s="0" t="n">
        <v>11</v>
      </c>
      <c r="D14196" s="0" t="n">
        <v>66</v>
      </c>
      <c r="E14196" s="0" t="n">
        <v>37</v>
      </c>
      <c r="F14196" s="0" t="n">
        <v>0</v>
      </c>
      <c r="H14196" s="0" t="n">
        <f aca="false">+(D14196+E14196)/2</f>
        <v>51.5</v>
      </c>
      <c r="I14196" s="0" t="n">
        <f aca="false">+IF(H14196&lt;65,65-H14196,0)</f>
        <v>13.5</v>
      </c>
      <c r="J14196" s="0" t="n">
        <f aca="false">+IF(H14196&gt;$L$12418,H14196-$L$12418,0)</f>
        <v>0</v>
      </c>
      <c r="K14196" s="0" t="n">
        <f aca="false">+I14196+J14196</f>
        <v>13.5</v>
      </c>
      <c r="L14196" s="32"/>
      <c r="M14196" s="14" t="n">
        <f aca="false">+(L$12416/30.25)+($L$12417*K14196)</f>
        <v>370460.18909558</v>
      </c>
      <c r="T14196" s="0"/>
    </row>
    <row r="14197" customFormat="false" ht="12.75" hidden="false" customHeight="false" outlineLevel="0" collapsed="false">
      <c r="A14197" s="0" t="n">
        <v>1999</v>
      </c>
      <c r="B14197" s="0" t="n">
        <v>11</v>
      </c>
      <c r="C14197" s="0" t="n">
        <v>12</v>
      </c>
      <c r="D14197" s="0" t="n">
        <v>50</v>
      </c>
      <c r="E14197" s="0" t="n">
        <v>35</v>
      </c>
      <c r="F14197" s="0" t="n">
        <v>0</v>
      </c>
      <c r="H14197" s="0" t="n">
        <f aca="false">+(D14197+E14197)/2</f>
        <v>42.5</v>
      </c>
      <c r="I14197" s="0" t="n">
        <f aca="false">+IF(H14197&lt;65,65-H14197,0)</f>
        <v>22.5</v>
      </c>
      <c r="J14197" s="0" t="n">
        <f aca="false">+IF(H14197&gt;$L$12418,H14197-$L$12418,0)</f>
        <v>0</v>
      </c>
      <c r="K14197" s="0" t="n">
        <f aca="false">+I14197+J14197</f>
        <v>22.5</v>
      </c>
      <c r="L14197" s="32"/>
      <c r="M14197" s="14" t="n">
        <f aca="false">+(L$12416/30.25)+($L$12417*K14197)</f>
        <v>614913.190529106</v>
      </c>
      <c r="T14197" s="0"/>
    </row>
    <row r="14198" customFormat="false" ht="12.75" hidden="false" customHeight="false" outlineLevel="0" collapsed="false">
      <c r="A14198" s="0" t="n">
        <v>1999</v>
      </c>
      <c r="B14198" s="0" t="n">
        <v>11</v>
      </c>
      <c r="C14198" s="0" t="n">
        <v>13</v>
      </c>
      <c r="D14198" s="0" t="n">
        <v>55</v>
      </c>
      <c r="E14198" s="0" t="n">
        <v>46</v>
      </c>
      <c r="F14198" s="0" t="n">
        <v>0</v>
      </c>
      <c r="H14198" s="0" t="n">
        <f aca="false">+(D14198+E14198)/2</f>
        <v>50.5</v>
      </c>
      <c r="I14198" s="0" t="n">
        <f aca="false">+IF(H14198&lt;65,65-H14198,0)</f>
        <v>14.5</v>
      </c>
      <c r="J14198" s="0" t="n">
        <f aca="false">+IF(H14198&gt;$L$12418,H14198-$L$12418,0)</f>
        <v>0</v>
      </c>
      <c r="K14198" s="0" t="n">
        <f aca="false">+I14198+J14198</f>
        <v>14.5</v>
      </c>
      <c r="L14198" s="32"/>
      <c r="M14198" s="14" t="n">
        <f aca="false">+(L$12416/30.25)+($L$12417*K14198)</f>
        <v>397621.633699305</v>
      </c>
      <c r="T14198" s="0"/>
    </row>
    <row r="14199" customFormat="false" ht="12.75" hidden="false" customHeight="false" outlineLevel="0" collapsed="false">
      <c r="A14199" s="0" t="n">
        <v>1999</v>
      </c>
      <c r="B14199" s="0" t="n">
        <v>11</v>
      </c>
      <c r="C14199" s="0" t="n">
        <v>14</v>
      </c>
      <c r="D14199" s="0" t="n">
        <v>60</v>
      </c>
      <c r="E14199" s="0" t="n">
        <v>44</v>
      </c>
      <c r="F14199" s="0" t="n">
        <v>0</v>
      </c>
      <c r="H14199" s="0" t="n">
        <f aca="false">+(D14199+E14199)/2</f>
        <v>52</v>
      </c>
      <c r="I14199" s="0" t="n">
        <f aca="false">+IF(H14199&lt;65,65-H14199,0)</f>
        <v>13</v>
      </c>
      <c r="J14199" s="0" t="n">
        <f aca="false">+IF(H14199&gt;$L$12418,H14199-$L$12418,0)</f>
        <v>0</v>
      </c>
      <c r="K14199" s="0" t="n">
        <f aca="false">+I14199+J14199</f>
        <v>13</v>
      </c>
      <c r="L14199" s="32"/>
      <c r="M14199" s="14" t="n">
        <f aca="false">+(L$12416/30.25)+($L$12417*K14199)</f>
        <v>356879.466793718</v>
      </c>
      <c r="T14199" s="0"/>
    </row>
    <row r="14200" customFormat="false" ht="12.75" hidden="false" customHeight="false" outlineLevel="0" collapsed="false">
      <c r="A14200" s="0" t="n">
        <v>1999</v>
      </c>
      <c r="B14200" s="0" t="n">
        <v>11</v>
      </c>
      <c r="C14200" s="0" t="n">
        <v>15</v>
      </c>
      <c r="D14200" s="0" t="n">
        <v>46</v>
      </c>
      <c r="E14200" s="0" t="n">
        <v>37</v>
      </c>
      <c r="F14200" s="0" t="n">
        <v>0</v>
      </c>
      <c r="H14200" s="0" t="n">
        <f aca="false">+(D14200+E14200)/2</f>
        <v>41.5</v>
      </c>
      <c r="I14200" s="0" t="n">
        <f aca="false">+IF(H14200&lt;65,65-H14200,0)</f>
        <v>23.5</v>
      </c>
      <c r="J14200" s="0" t="n">
        <f aca="false">+IF(H14200&gt;$L$12418,H14200-$L$12418,0)</f>
        <v>0</v>
      </c>
      <c r="K14200" s="0" t="n">
        <f aca="false">+I14200+J14200</f>
        <v>23.5</v>
      </c>
      <c r="L14200" s="32"/>
      <c r="M14200" s="14" t="n">
        <f aca="false">+(L$12416/30.25)+($L$12417*K14200)</f>
        <v>642074.635132831</v>
      </c>
      <c r="T14200" s="0"/>
    </row>
    <row r="14201" customFormat="false" ht="12.75" hidden="false" customHeight="false" outlineLevel="0" collapsed="false">
      <c r="A14201" s="0" t="n">
        <v>1999</v>
      </c>
      <c r="B14201" s="0" t="n">
        <v>11</v>
      </c>
      <c r="C14201" s="0" t="n">
        <v>16</v>
      </c>
      <c r="D14201" s="0" t="n">
        <v>40</v>
      </c>
      <c r="E14201" s="0" t="n">
        <v>33</v>
      </c>
      <c r="F14201" s="0" t="n">
        <v>0</v>
      </c>
      <c r="H14201" s="0" t="n">
        <f aca="false">+(D14201+E14201)/2</f>
        <v>36.5</v>
      </c>
      <c r="I14201" s="0" t="n">
        <f aca="false">+IF(H14201&lt;65,65-H14201,0)</f>
        <v>28.5</v>
      </c>
      <c r="J14201" s="0" t="n">
        <f aca="false">+IF(H14201&gt;$L$12418,H14201-$L$12418,0)</f>
        <v>0</v>
      </c>
      <c r="K14201" s="0" t="n">
        <f aca="false">+I14201+J14201</f>
        <v>28.5</v>
      </c>
      <c r="L14201" s="32"/>
      <c r="M14201" s="14" t="n">
        <f aca="false">+(L$12416/30.25)+($L$12417*K14201)</f>
        <v>777881.858151457</v>
      </c>
      <c r="T14201" s="0"/>
    </row>
    <row r="14202" customFormat="false" ht="12.75" hidden="false" customHeight="false" outlineLevel="0" collapsed="false">
      <c r="A14202" s="0" t="n">
        <v>1999</v>
      </c>
      <c r="B14202" s="0" t="n">
        <v>11</v>
      </c>
      <c r="C14202" s="0" t="n">
        <v>17</v>
      </c>
      <c r="D14202" s="0" t="n">
        <v>44</v>
      </c>
      <c r="E14202" s="0" t="n">
        <v>33</v>
      </c>
      <c r="F14202" s="0" t="n">
        <v>0</v>
      </c>
      <c r="H14202" s="0" t="n">
        <f aca="false">+(D14202+E14202)/2</f>
        <v>38.5</v>
      </c>
      <c r="I14202" s="0" t="n">
        <f aca="false">+IF(H14202&lt;65,65-H14202,0)</f>
        <v>26.5</v>
      </c>
      <c r="J14202" s="0" t="n">
        <f aca="false">+IF(H14202&gt;$L$12418,H14202-$L$12418,0)</f>
        <v>0</v>
      </c>
      <c r="K14202" s="0" t="n">
        <f aca="false">+I14202+J14202</f>
        <v>26.5</v>
      </c>
      <c r="L14202" s="32"/>
      <c r="M14202" s="14" t="n">
        <f aca="false">+(L$12416/30.25)+($L$12417*K14202)</f>
        <v>723558.968944006</v>
      </c>
      <c r="T14202" s="0"/>
    </row>
    <row r="14203" customFormat="false" ht="12.75" hidden="false" customHeight="false" outlineLevel="0" collapsed="false">
      <c r="A14203" s="0" t="n">
        <v>1999</v>
      </c>
      <c r="B14203" s="0" t="n">
        <v>11</v>
      </c>
      <c r="C14203" s="0" t="n">
        <v>18</v>
      </c>
      <c r="D14203" s="0" t="n">
        <v>50</v>
      </c>
      <c r="E14203" s="0" t="n">
        <v>35</v>
      </c>
      <c r="F14203" s="0" t="n">
        <v>0</v>
      </c>
      <c r="H14203" s="0" t="n">
        <f aca="false">+(D14203+E14203)/2</f>
        <v>42.5</v>
      </c>
      <c r="I14203" s="0" t="n">
        <f aca="false">+IF(H14203&lt;65,65-H14203,0)</f>
        <v>22.5</v>
      </c>
      <c r="J14203" s="0" t="n">
        <f aca="false">+IF(H14203&gt;$L$12418,H14203-$L$12418,0)</f>
        <v>0</v>
      </c>
      <c r="K14203" s="0" t="n">
        <f aca="false">+I14203+J14203</f>
        <v>22.5</v>
      </c>
      <c r="L14203" s="32"/>
      <c r="M14203" s="14" t="n">
        <f aca="false">+(L$12416/30.25)+($L$12417*K14203)</f>
        <v>614913.190529106</v>
      </c>
      <c r="T14203" s="0"/>
    </row>
    <row r="14204" customFormat="false" ht="12.75" hidden="false" customHeight="false" outlineLevel="0" collapsed="false">
      <c r="A14204" s="0" t="n">
        <v>1999</v>
      </c>
      <c r="B14204" s="0" t="n">
        <v>11</v>
      </c>
      <c r="C14204" s="0" t="n">
        <v>19</v>
      </c>
      <c r="D14204" s="0" t="n">
        <v>60</v>
      </c>
      <c r="E14204" s="0" t="n">
        <v>47</v>
      </c>
      <c r="F14204" s="0" t="n">
        <v>0</v>
      </c>
      <c r="H14204" s="0" t="n">
        <f aca="false">+(D14204+E14204)/2</f>
        <v>53.5</v>
      </c>
      <c r="I14204" s="0" t="n">
        <f aca="false">+IF(H14204&lt;65,65-H14204,0)</f>
        <v>11.5</v>
      </c>
      <c r="J14204" s="0" t="n">
        <f aca="false">+IF(H14204&gt;$L$12418,H14204-$L$12418,0)</f>
        <v>0</v>
      </c>
      <c r="K14204" s="0" t="n">
        <f aca="false">+I14204+J14204</f>
        <v>11.5</v>
      </c>
      <c r="L14204" s="32"/>
      <c r="M14204" s="14" t="n">
        <f aca="false">+(L$12416/30.25)+($L$12417*K14204)</f>
        <v>316137.29988813</v>
      </c>
      <c r="T14204" s="0"/>
    </row>
    <row r="14205" customFormat="false" ht="12.75" hidden="false" customHeight="false" outlineLevel="0" collapsed="false">
      <c r="A14205" s="0" t="n">
        <v>1999</v>
      </c>
      <c r="B14205" s="0" t="n">
        <v>11</v>
      </c>
      <c r="C14205" s="0" t="n">
        <v>20</v>
      </c>
      <c r="D14205" s="0" t="n">
        <v>69</v>
      </c>
      <c r="E14205" s="0" t="n">
        <v>53</v>
      </c>
      <c r="F14205" s="0" t="n">
        <v>10</v>
      </c>
      <c r="H14205" s="0" t="n">
        <f aca="false">+(D14205+E14205)/2</f>
        <v>61</v>
      </c>
      <c r="I14205" s="0" t="n">
        <f aca="false">+IF(H14205&lt;65,65-H14205,0)</f>
        <v>4</v>
      </c>
      <c r="J14205" s="0" t="n">
        <f aca="false">+IF(H14205&gt;$L$12418,H14205-$L$12418,0)</f>
        <v>0</v>
      </c>
      <c r="K14205" s="0" t="n">
        <f aca="false">+I14205+J14205</f>
        <v>4</v>
      </c>
      <c r="L14205" s="32"/>
      <c r="M14205" s="14" t="n">
        <f aca="false">+(L$12416/30.25)+($L$12417*K14205)</f>
        <v>112426.465360192</v>
      </c>
      <c r="T14205" s="0"/>
    </row>
    <row r="14206" customFormat="false" ht="12.75" hidden="false" customHeight="false" outlineLevel="0" collapsed="false">
      <c r="A14206" s="0" t="n">
        <v>1999</v>
      </c>
      <c r="B14206" s="0" t="n">
        <v>11</v>
      </c>
      <c r="C14206" s="0" t="n">
        <v>21</v>
      </c>
      <c r="D14206" s="0" t="n">
        <v>61</v>
      </c>
      <c r="E14206" s="0" t="n">
        <v>54</v>
      </c>
      <c r="F14206" s="0" t="n">
        <v>0</v>
      </c>
      <c r="H14206" s="0" t="n">
        <f aca="false">+(D14206+E14206)/2</f>
        <v>57.5</v>
      </c>
      <c r="I14206" s="0" t="n">
        <f aca="false">+IF(H14206&lt;65,65-H14206,0)</f>
        <v>7.5</v>
      </c>
      <c r="J14206" s="0" t="n">
        <f aca="false">+IF(H14206&gt;$L$12418,H14206-$L$12418,0)</f>
        <v>0</v>
      </c>
      <c r="K14206" s="0" t="n">
        <f aca="false">+I14206+J14206</f>
        <v>7.5</v>
      </c>
      <c r="L14206" s="32"/>
      <c r="M14206" s="14" t="n">
        <f aca="false">+(L$12416/30.25)+($L$12417*K14206)</f>
        <v>207491.52147323</v>
      </c>
      <c r="T14206" s="0"/>
    </row>
    <row r="14207" customFormat="false" ht="12.75" hidden="false" customHeight="false" outlineLevel="0" collapsed="false">
      <c r="A14207" s="0" t="n">
        <v>1999</v>
      </c>
      <c r="B14207" s="0" t="n">
        <v>11</v>
      </c>
      <c r="C14207" s="0" t="n">
        <v>22</v>
      </c>
      <c r="D14207" s="0" t="n">
        <v>57</v>
      </c>
      <c r="E14207" s="0" t="n">
        <v>52</v>
      </c>
      <c r="F14207" s="0" t="n">
        <v>0</v>
      </c>
      <c r="H14207" s="0" t="n">
        <f aca="false">+(D14207+E14207)/2</f>
        <v>54.5</v>
      </c>
      <c r="I14207" s="0" t="n">
        <f aca="false">+IF(H14207&lt;65,65-H14207,0)</f>
        <v>10.5</v>
      </c>
      <c r="J14207" s="0" t="n">
        <f aca="false">+IF(H14207&gt;$L$12418,H14207-$L$12418,0)</f>
        <v>0</v>
      </c>
      <c r="K14207" s="0" t="n">
        <f aca="false">+I14207+J14207</f>
        <v>10.5</v>
      </c>
      <c r="L14207" s="32"/>
      <c r="M14207" s="14" t="n">
        <f aca="false">+(L$12416/30.25)+($L$12417*K14207)</f>
        <v>288975.855284405</v>
      </c>
      <c r="T14207" s="0"/>
    </row>
    <row r="14208" customFormat="false" ht="12.75" hidden="false" customHeight="false" outlineLevel="0" collapsed="false">
      <c r="A14208" s="0" t="n">
        <v>1999</v>
      </c>
      <c r="B14208" s="0" t="n">
        <v>11</v>
      </c>
      <c r="C14208" s="0" t="n">
        <v>23</v>
      </c>
      <c r="D14208" s="0" t="n">
        <v>62</v>
      </c>
      <c r="E14208" s="0" t="n">
        <v>54</v>
      </c>
      <c r="F14208" s="0" t="n">
        <v>0</v>
      </c>
      <c r="H14208" s="0" t="n">
        <f aca="false">+(D14208+E14208)/2</f>
        <v>58</v>
      </c>
      <c r="I14208" s="0" t="n">
        <f aca="false">+IF(H14208&lt;65,65-H14208,0)</f>
        <v>7</v>
      </c>
      <c r="J14208" s="0" t="n">
        <f aca="false">+IF(H14208&gt;$L$12418,H14208-$L$12418,0)</f>
        <v>0</v>
      </c>
      <c r="K14208" s="0" t="n">
        <f aca="false">+I14208+J14208</f>
        <v>7</v>
      </c>
      <c r="L14208" s="32"/>
      <c r="M14208" s="14" t="n">
        <f aca="false">+(L$12416/30.25)+($L$12417*K14208)</f>
        <v>193910.799171367</v>
      </c>
      <c r="T14208" s="0"/>
    </row>
    <row r="14209" customFormat="false" ht="12.75" hidden="false" customHeight="false" outlineLevel="0" collapsed="false">
      <c r="A14209" s="0" t="n">
        <v>1999</v>
      </c>
      <c r="B14209" s="0" t="n">
        <v>11</v>
      </c>
      <c r="C14209" s="0" t="n">
        <v>24</v>
      </c>
      <c r="D14209" s="0" t="n">
        <v>66</v>
      </c>
      <c r="E14209" s="0" t="n">
        <v>56</v>
      </c>
      <c r="F14209" s="0" t="n">
        <v>0</v>
      </c>
      <c r="H14209" s="0" t="n">
        <f aca="false">+(D14209+E14209)/2</f>
        <v>61</v>
      </c>
      <c r="I14209" s="0" t="n">
        <f aca="false">+IF(H14209&lt;65,65-H14209,0)</f>
        <v>4</v>
      </c>
      <c r="J14209" s="0" t="n">
        <f aca="false">+IF(H14209&gt;$L$12418,H14209-$L$12418,0)</f>
        <v>0</v>
      </c>
      <c r="K14209" s="0" t="n">
        <f aca="false">+I14209+J14209</f>
        <v>4</v>
      </c>
      <c r="L14209" s="32"/>
      <c r="M14209" s="14" t="n">
        <f aca="false">+(L$12416/30.25)+($L$12417*K14209)</f>
        <v>112426.465360192</v>
      </c>
      <c r="T14209" s="0"/>
    </row>
    <row r="14210" customFormat="false" ht="12.75" hidden="false" customHeight="false" outlineLevel="0" collapsed="false">
      <c r="A14210" s="0" t="n">
        <v>1999</v>
      </c>
      <c r="B14210" s="0" t="n">
        <v>11</v>
      </c>
      <c r="C14210" s="0" t="n">
        <v>25</v>
      </c>
      <c r="D14210" s="0" t="n">
        <v>61</v>
      </c>
      <c r="E14210" s="0" t="n">
        <v>46</v>
      </c>
      <c r="F14210" s="0" t="n">
        <v>40</v>
      </c>
      <c r="H14210" s="0" t="n">
        <f aca="false">+(D14210+E14210)/2</f>
        <v>53.5</v>
      </c>
      <c r="I14210" s="0" t="n">
        <f aca="false">+IF(H14210&lt;65,65-H14210,0)</f>
        <v>11.5</v>
      </c>
      <c r="J14210" s="0" t="n">
        <f aca="false">+IF(H14210&gt;$L$12418,H14210-$L$12418,0)</f>
        <v>0</v>
      </c>
      <c r="K14210" s="0" t="n">
        <f aca="false">+I14210+J14210</f>
        <v>11.5</v>
      </c>
      <c r="L14210" s="32"/>
      <c r="M14210" s="14" t="n">
        <f aca="false">+(L$12416/30.25)+($L$12417*K14210)</f>
        <v>316137.29988813</v>
      </c>
      <c r="T14210" s="0"/>
    </row>
    <row r="14211" customFormat="false" ht="12.75" hidden="false" customHeight="false" outlineLevel="0" collapsed="false">
      <c r="A14211" s="0" t="n">
        <v>1999</v>
      </c>
      <c r="B14211" s="0" t="n">
        <v>11</v>
      </c>
      <c r="C14211" s="0" t="n">
        <v>26</v>
      </c>
      <c r="D14211" s="0" t="n">
        <v>63</v>
      </c>
      <c r="E14211" s="0" t="n">
        <v>49</v>
      </c>
      <c r="F14211" s="0" t="n">
        <v>40</v>
      </c>
      <c r="H14211" s="0" t="n">
        <f aca="false">+(D14211+E14211)/2</f>
        <v>56</v>
      </c>
      <c r="I14211" s="0" t="n">
        <f aca="false">+IF(H14211&lt;65,65-H14211,0)</f>
        <v>9</v>
      </c>
      <c r="J14211" s="0" t="n">
        <f aca="false">+IF(H14211&gt;$L$12418,H14211-$L$12418,0)</f>
        <v>0</v>
      </c>
      <c r="K14211" s="0" t="n">
        <f aca="false">+I14211+J14211</f>
        <v>9</v>
      </c>
      <c r="L14211" s="32"/>
      <c r="M14211" s="14" t="n">
        <f aca="false">+(L$12416/30.25)+($L$12417*K14211)</f>
        <v>248233.688378817</v>
      </c>
      <c r="T14211" s="0"/>
    </row>
    <row r="14212" customFormat="false" ht="12.75" hidden="false" customHeight="false" outlineLevel="0" collapsed="false">
      <c r="A14212" s="0" t="n">
        <v>1999</v>
      </c>
      <c r="B14212" s="0" t="n">
        <v>11</v>
      </c>
      <c r="C14212" s="0" t="n">
        <v>27</v>
      </c>
      <c r="D14212" s="0" t="n">
        <v>62</v>
      </c>
      <c r="E14212" s="0" t="n">
        <v>50</v>
      </c>
      <c r="F14212" s="0" t="n">
        <v>30</v>
      </c>
      <c r="H14212" s="0" t="n">
        <f aca="false">+(D14212+E14212)/2</f>
        <v>56</v>
      </c>
      <c r="I14212" s="0" t="n">
        <f aca="false">+IF(H14212&lt;65,65-H14212,0)</f>
        <v>9</v>
      </c>
      <c r="J14212" s="0" t="n">
        <f aca="false">+IF(H14212&gt;$L$12418,H14212-$L$12418,0)</f>
        <v>0</v>
      </c>
      <c r="K14212" s="0" t="n">
        <f aca="false">+I14212+J14212</f>
        <v>9</v>
      </c>
      <c r="L14212" s="32"/>
      <c r="M14212" s="14" t="n">
        <f aca="false">+(L$12416/30.25)+($L$12417*K14212)</f>
        <v>248233.688378817</v>
      </c>
      <c r="T14212" s="0"/>
    </row>
    <row r="14213" customFormat="false" ht="12.75" hidden="false" customHeight="false" outlineLevel="0" collapsed="false">
      <c r="A14213" s="0" t="n">
        <v>1999</v>
      </c>
      <c r="B14213" s="0" t="n">
        <v>11</v>
      </c>
      <c r="C14213" s="0" t="n">
        <v>28</v>
      </c>
      <c r="D14213" s="0" t="n">
        <v>50</v>
      </c>
      <c r="E14213" s="0" t="n">
        <v>43</v>
      </c>
      <c r="F14213" s="0" t="n">
        <v>0</v>
      </c>
      <c r="H14213" s="0" t="n">
        <f aca="false">+(D14213+E14213)/2</f>
        <v>46.5</v>
      </c>
      <c r="I14213" s="0" t="n">
        <f aca="false">+IF(H14213&lt;65,65-H14213,0)</f>
        <v>18.5</v>
      </c>
      <c r="J14213" s="0" t="n">
        <f aca="false">+IF(H14213&gt;$L$12418,H14213-$L$12418,0)</f>
        <v>0</v>
      </c>
      <c r="K14213" s="0" t="n">
        <f aca="false">+I14213+J14213</f>
        <v>18.5</v>
      </c>
      <c r="L14213" s="32"/>
      <c r="M14213" s="14" t="n">
        <f aca="false">+(L$12416/30.25)+($L$12417*K14213)</f>
        <v>506267.412114206</v>
      </c>
      <c r="T14213" s="0"/>
    </row>
    <row r="14214" customFormat="false" ht="12.75" hidden="false" customHeight="false" outlineLevel="0" collapsed="false">
      <c r="A14214" s="0" t="n">
        <v>1999</v>
      </c>
      <c r="B14214" s="0" t="n">
        <v>11</v>
      </c>
      <c r="C14214" s="0" t="n">
        <v>29</v>
      </c>
      <c r="D14214" s="0" t="n">
        <v>45</v>
      </c>
      <c r="E14214" s="0" t="n">
        <v>36</v>
      </c>
      <c r="F14214" s="0" t="n">
        <v>0</v>
      </c>
      <c r="H14214" s="0" t="n">
        <f aca="false">+(D14214+E14214)/2</f>
        <v>40.5</v>
      </c>
      <c r="I14214" s="0" t="n">
        <f aca="false">+IF(H14214&lt;65,65-H14214,0)</f>
        <v>24.5</v>
      </c>
      <c r="J14214" s="0" t="n">
        <f aca="false">+IF(H14214&gt;$L$12418,H14214-$L$12418,0)</f>
        <v>0</v>
      </c>
      <c r="K14214" s="0" t="n">
        <f aca="false">+I14214+J14214</f>
        <v>24.5</v>
      </c>
      <c r="L14214" s="32"/>
      <c r="M14214" s="14" t="n">
        <f aca="false">+(L$12416/30.25)+($L$12417*K14214)</f>
        <v>669236.079736556</v>
      </c>
      <c r="T14214" s="0"/>
    </row>
    <row r="14215" customFormat="false" ht="12.75" hidden="false" customHeight="false" outlineLevel="0" collapsed="false">
      <c r="A14215" s="0" t="n">
        <v>1999</v>
      </c>
      <c r="B14215" s="0" t="n">
        <v>11</v>
      </c>
      <c r="C14215" s="0" t="n">
        <v>30</v>
      </c>
      <c r="D14215" s="0" t="n">
        <v>39</v>
      </c>
      <c r="E14215" s="0" t="n">
        <v>28</v>
      </c>
      <c r="F14215" s="0" t="n">
        <v>0</v>
      </c>
      <c r="H14215" s="0" t="n">
        <f aca="false">+(D14215+E14215)/2</f>
        <v>33.5</v>
      </c>
      <c r="I14215" s="0" t="n">
        <f aca="false">+IF(H14215&lt;65,65-H14215,0)</f>
        <v>31.5</v>
      </c>
      <c r="J14215" s="0" t="n">
        <f aca="false">+IF(H14215&gt;$L$12418,H14215-$L$12418,0)</f>
        <v>0</v>
      </c>
      <c r="K14215" s="0" t="n">
        <f aca="false">+I14215+J14215</f>
        <v>31.5</v>
      </c>
      <c r="L14215" s="32"/>
      <c r="M14215" s="14" t="n">
        <f aca="false">+(L$12416/30.25)+($L$12417*K14215)</f>
        <v>859366.191962632</v>
      </c>
      <c r="T14215" s="0"/>
    </row>
    <row r="14216" customFormat="false" ht="12.75" hidden="false" customHeight="false" outlineLevel="0" collapsed="false">
      <c r="A14216" s="0" t="n">
        <v>1999</v>
      </c>
      <c r="B14216" s="0" t="n">
        <v>12</v>
      </c>
      <c r="C14216" s="0" t="n">
        <v>1</v>
      </c>
      <c r="D14216" s="0" t="n">
        <v>34</v>
      </c>
      <c r="E14216" s="0" t="n">
        <v>23</v>
      </c>
      <c r="F14216" s="0" t="n">
        <v>0</v>
      </c>
      <c r="H14216" s="0" t="n">
        <f aca="false">+(D14216+E14216)/2</f>
        <v>28.5</v>
      </c>
      <c r="I14216" s="0" t="n">
        <f aca="false">+IF(H14216&lt;65,65-H14216,0)</f>
        <v>36.5</v>
      </c>
      <c r="J14216" s="0" t="n">
        <f aca="false">+IF(H14216&gt;$L$12418,H14216-$L$12418,0)</f>
        <v>0</v>
      </c>
      <c r="K14216" s="0" t="n">
        <f aca="false">+I14216+J14216</f>
        <v>36.5</v>
      </c>
      <c r="L14216" s="32"/>
      <c r="M14216" s="14" t="n">
        <f aca="false">+(L$12416/30.25)+($L$12417*K14216)</f>
        <v>995173.414981257</v>
      </c>
      <c r="T14216" s="0"/>
    </row>
    <row r="14217" customFormat="false" ht="12.75" hidden="false" customHeight="false" outlineLevel="0" collapsed="false">
      <c r="A14217" s="0" t="n">
        <v>1999</v>
      </c>
      <c r="B14217" s="0" t="n">
        <v>12</v>
      </c>
      <c r="C14217" s="0" t="n">
        <v>2</v>
      </c>
      <c r="D14217" s="0" t="n">
        <v>48</v>
      </c>
      <c r="E14217" s="0" t="n">
        <v>27</v>
      </c>
      <c r="F14217" s="0" t="n">
        <v>0</v>
      </c>
      <c r="H14217" s="0" t="n">
        <f aca="false">+(D14217+E14217)/2</f>
        <v>37.5</v>
      </c>
      <c r="I14217" s="0" t="n">
        <f aca="false">+IF(H14217&lt;65,65-H14217,0)</f>
        <v>27.5</v>
      </c>
      <c r="J14217" s="0" t="n">
        <f aca="false">+IF(H14217&gt;$L$12418,H14217-$L$12418,0)</f>
        <v>0</v>
      </c>
      <c r="K14217" s="0" t="n">
        <f aca="false">+I14217+J14217</f>
        <v>27.5</v>
      </c>
      <c r="L14217" s="32"/>
      <c r="M14217" s="14" t="n">
        <f aca="false">+(L$12416/30.25)+($L$12417*K14217)</f>
        <v>750720.413547731</v>
      </c>
      <c r="T14217" s="0"/>
    </row>
    <row r="14218" customFormat="false" ht="12.75" hidden="false" customHeight="false" outlineLevel="0" collapsed="false">
      <c r="A14218" s="0" t="n">
        <v>1999</v>
      </c>
      <c r="B14218" s="0" t="n">
        <v>12</v>
      </c>
      <c r="C14218" s="0" t="n">
        <v>3</v>
      </c>
      <c r="D14218" s="0" t="n">
        <v>56</v>
      </c>
      <c r="E14218" s="0" t="n">
        <v>40</v>
      </c>
      <c r="F14218" s="0" t="n">
        <v>0</v>
      </c>
      <c r="H14218" s="0" t="n">
        <f aca="false">+(D14218+E14218)/2</f>
        <v>48</v>
      </c>
      <c r="I14218" s="0" t="n">
        <f aca="false">+IF(H14218&lt;65,65-H14218,0)</f>
        <v>17</v>
      </c>
      <c r="J14218" s="0" t="n">
        <f aca="false">+IF(H14218&gt;$L$12418,H14218-$L$12418,0)</f>
        <v>0</v>
      </c>
      <c r="K14218" s="0" t="n">
        <f aca="false">+I14218+J14218</f>
        <v>17</v>
      </c>
      <c r="L14218" s="32"/>
      <c r="M14218" s="14" t="n">
        <f aca="false">+(L$12416/30.25)+($L$12417*K14218)</f>
        <v>465525.245208618</v>
      </c>
      <c r="T14218" s="0"/>
    </row>
    <row r="14219" customFormat="false" ht="12.75" hidden="false" customHeight="false" outlineLevel="0" collapsed="false">
      <c r="A14219" s="0" t="n">
        <v>1999</v>
      </c>
      <c r="B14219" s="0" t="n">
        <v>12</v>
      </c>
      <c r="C14219" s="0" t="n">
        <v>4</v>
      </c>
      <c r="D14219" s="0" t="n">
        <v>60</v>
      </c>
      <c r="E14219" s="0" t="n">
        <v>45</v>
      </c>
      <c r="F14219" s="0" t="n">
        <v>8</v>
      </c>
      <c r="H14219" s="0" t="n">
        <f aca="false">+(D14219+E14219)/2</f>
        <v>52.5</v>
      </c>
      <c r="I14219" s="0" t="n">
        <f aca="false">+IF(H14219&lt;65,65-H14219,0)</f>
        <v>12.5</v>
      </c>
      <c r="J14219" s="0" t="n">
        <f aca="false">+IF(H14219&gt;$L$12418,H14219-$L$12418,0)</f>
        <v>0</v>
      </c>
      <c r="K14219" s="0" t="n">
        <f aca="false">+I14219+J14219</f>
        <v>12.5</v>
      </c>
      <c r="L14219" s="32"/>
      <c r="M14219" s="14" t="n">
        <f aca="false">+(L$12416/30.25)+($L$12417*K14219)</f>
        <v>343298.744491855</v>
      </c>
      <c r="T14219" s="0"/>
    </row>
    <row r="14220" customFormat="false" ht="12.75" hidden="false" customHeight="false" outlineLevel="0" collapsed="false">
      <c r="A14220" s="0" t="n">
        <v>1999</v>
      </c>
      <c r="B14220" s="0" t="n">
        <v>12</v>
      </c>
      <c r="C14220" s="0" t="n">
        <v>5</v>
      </c>
      <c r="D14220" s="0" t="n">
        <v>63</v>
      </c>
      <c r="E14220" s="0" t="n">
        <v>51</v>
      </c>
      <c r="F14220" s="0" t="n">
        <v>0</v>
      </c>
      <c r="H14220" s="0" t="n">
        <f aca="false">+(D14220+E14220)/2</f>
        <v>57</v>
      </c>
      <c r="I14220" s="0" t="n">
        <f aca="false">+IF(H14220&lt;65,65-H14220,0)</f>
        <v>8</v>
      </c>
      <c r="J14220" s="0" t="n">
        <f aca="false">+IF(H14220&gt;$L$12418,H14220-$L$12418,0)</f>
        <v>0</v>
      </c>
      <c r="K14220" s="0" t="n">
        <f aca="false">+I14220+J14220</f>
        <v>8</v>
      </c>
      <c r="L14220" s="32"/>
      <c r="M14220" s="14" t="n">
        <f aca="false">+(L$12416/30.25)+($L$12417*K14220)</f>
        <v>221072.243775092</v>
      </c>
      <c r="T14220" s="0"/>
    </row>
    <row r="14221" customFormat="false" ht="12.75" hidden="false" customHeight="false" outlineLevel="0" collapsed="false">
      <c r="A14221" s="0" t="n">
        <v>1999</v>
      </c>
      <c r="B14221" s="0" t="n">
        <v>12</v>
      </c>
      <c r="C14221" s="0" t="n">
        <v>6</v>
      </c>
      <c r="D14221" s="0" t="n">
        <v>59</v>
      </c>
      <c r="E14221" s="0" t="n">
        <v>52</v>
      </c>
      <c r="F14221" s="0" t="n">
        <v>92</v>
      </c>
      <c r="H14221" s="0" t="n">
        <f aca="false">+(D14221+E14221)/2</f>
        <v>55.5</v>
      </c>
      <c r="I14221" s="0" t="n">
        <f aca="false">+IF(H14221&lt;65,65-H14221,0)</f>
        <v>9.5</v>
      </c>
      <c r="J14221" s="0" t="n">
        <f aca="false">+IF(H14221&gt;$L$12418,H14221-$L$12418,0)</f>
        <v>0</v>
      </c>
      <c r="K14221" s="0" t="n">
        <f aca="false">+I14221+J14221</f>
        <v>9.5</v>
      </c>
      <c r="L14221" s="32"/>
      <c r="M14221" s="14" t="n">
        <f aca="false">+(L$12416/30.25)+($L$12417*K14221)</f>
        <v>261814.41068068</v>
      </c>
      <c r="T14221" s="0"/>
    </row>
    <row r="14222" customFormat="false" ht="12.75" hidden="false" customHeight="false" outlineLevel="0" collapsed="false">
      <c r="A14222" s="0" t="n">
        <v>1999</v>
      </c>
      <c r="B14222" s="0" t="n">
        <v>12</v>
      </c>
      <c r="C14222" s="0" t="n">
        <v>7</v>
      </c>
      <c r="D14222" s="0" t="n">
        <v>52</v>
      </c>
      <c r="E14222" s="0" t="n">
        <v>36</v>
      </c>
      <c r="F14222" s="0" t="n">
        <v>1</v>
      </c>
      <c r="H14222" s="0" t="n">
        <f aca="false">+(D14222+E14222)/2</f>
        <v>44</v>
      </c>
      <c r="I14222" s="0" t="n">
        <f aca="false">+IF(H14222&lt;65,65-H14222,0)</f>
        <v>21</v>
      </c>
      <c r="J14222" s="0" t="n">
        <f aca="false">+IF(H14222&gt;$L$12418,H14222-$L$12418,0)</f>
        <v>0</v>
      </c>
      <c r="K14222" s="0" t="n">
        <f aca="false">+I14222+J14222</f>
        <v>21</v>
      </c>
      <c r="L14222" s="32"/>
      <c r="M14222" s="14" t="n">
        <f aca="false">+(L$12416/30.25)+($L$12417*K14222)</f>
        <v>574171.023623518</v>
      </c>
      <c r="T14222" s="0"/>
    </row>
    <row r="14223" customFormat="false" ht="12.75" hidden="false" customHeight="false" outlineLevel="0" collapsed="false">
      <c r="A14223" s="0" t="n">
        <v>1999</v>
      </c>
      <c r="B14223" s="0" t="n">
        <v>12</v>
      </c>
      <c r="C14223" s="0" t="n">
        <v>8</v>
      </c>
      <c r="D14223" s="0" t="n">
        <v>51</v>
      </c>
      <c r="E14223" s="0" t="n">
        <v>34</v>
      </c>
      <c r="F14223" s="0" t="n">
        <v>0</v>
      </c>
      <c r="H14223" s="0" t="n">
        <f aca="false">+(D14223+E14223)/2</f>
        <v>42.5</v>
      </c>
      <c r="I14223" s="0" t="n">
        <f aca="false">+IF(H14223&lt;65,65-H14223,0)</f>
        <v>22.5</v>
      </c>
      <c r="J14223" s="0" t="n">
        <f aca="false">+IF(H14223&gt;$L$12418,H14223-$L$12418,0)</f>
        <v>0</v>
      </c>
      <c r="K14223" s="0" t="n">
        <f aca="false">+I14223+J14223</f>
        <v>22.5</v>
      </c>
      <c r="L14223" s="32"/>
      <c r="M14223" s="14" t="n">
        <f aca="false">+(L$12416/30.25)+($L$12417*K14223)</f>
        <v>614913.190529106</v>
      </c>
      <c r="T14223" s="0"/>
    </row>
    <row r="14224" customFormat="false" ht="12.75" hidden="false" customHeight="false" outlineLevel="0" collapsed="false">
      <c r="A14224" s="0" t="n">
        <v>1999</v>
      </c>
      <c r="B14224" s="0" t="n">
        <v>12</v>
      </c>
      <c r="C14224" s="0" t="n">
        <v>9</v>
      </c>
      <c r="D14224" s="0" t="n">
        <v>55</v>
      </c>
      <c r="E14224" s="0" t="n">
        <v>39</v>
      </c>
      <c r="F14224" s="0" t="n">
        <v>0</v>
      </c>
      <c r="H14224" s="0" t="n">
        <f aca="false">+(D14224+E14224)/2</f>
        <v>47</v>
      </c>
      <c r="I14224" s="0" t="n">
        <f aca="false">+IF(H14224&lt;65,65-H14224,0)</f>
        <v>18</v>
      </c>
      <c r="J14224" s="0" t="n">
        <f aca="false">+IF(H14224&gt;$L$12418,H14224-$L$12418,0)</f>
        <v>0</v>
      </c>
      <c r="K14224" s="0" t="n">
        <f aca="false">+I14224+J14224</f>
        <v>18</v>
      </c>
      <c r="L14224" s="32"/>
      <c r="M14224" s="14" t="n">
        <f aca="false">+(L$12416/30.25)+($L$12417*K14224)</f>
        <v>492686.689812343</v>
      </c>
      <c r="T14224" s="0"/>
    </row>
    <row r="14225" customFormat="false" ht="12.75" hidden="false" customHeight="false" outlineLevel="0" collapsed="false">
      <c r="A14225" s="0" t="n">
        <v>1999</v>
      </c>
      <c r="B14225" s="0" t="n">
        <v>12</v>
      </c>
      <c r="C14225" s="0" t="n">
        <v>10</v>
      </c>
      <c r="D14225" s="0" t="n">
        <v>56</v>
      </c>
      <c r="E14225" s="0" t="n">
        <v>43</v>
      </c>
      <c r="F14225" s="0" t="n">
        <v>17</v>
      </c>
      <c r="H14225" s="0" t="n">
        <f aca="false">+(D14225+E14225)/2</f>
        <v>49.5</v>
      </c>
      <c r="I14225" s="0" t="n">
        <f aca="false">+IF(H14225&lt;65,65-H14225,0)</f>
        <v>15.5</v>
      </c>
      <c r="J14225" s="0" t="n">
        <f aca="false">+IF(H14225&gt;$L$12418,H14225-$L$12418,0)</f>
        <v>0</v>
      </c>
      <c r="K14225" s="0" t="n">
        <f aca="false">+I14225+J14225</f>
        <v>15.5</v>
      </c>
      <c r="L14225" s="32"/>
      <c r="M14225" s="14" t="n">
        <f aca="false">+(L$12416/30.25)+($L$12417*K14225)</f>
        <v>424783.07830303</v>
      </c>
      <c r="T14225" s="0"/>
    </row>
    <row r="14226" customFormat="false" ht="12.75" hidden="false" customHeight="false" outlineLevel="0" collapsed="false">
      <c r="A14226" s="0" t="n">
        <v>1999</v>
      </c>
      <c r="B14226" s="0" t="n">
        <v>12</v>
      </c>
      <c r="C14226" s="0" t="n">
        <v>11</v>
      </c>
      <c r="D14226" s="0" t="n">
        <v>45</v>
      </c>
      <c r="E14226" s="0" t="n">
        <v>36</v>
      </c>
      <c r="F14226" s="0" t="n">
        <v>0</v>
      </c>
      <c r="H14226" s="0" t="n">
        <f aca="false">+(D14226+E14226)/2</f>
        <v>40.5</v>
      </c>
      <c r="I14226" s="0" t="n">
        <f aca="false">+IF(H14226&lt;65,65-H14226,0)</f>
        <v>24.5</v>
      </c>
      <c r="J14226" s="0" t="n">
        <f aca="false">+IF(H14226&gt;$L$12418,H14226-$L$12418,0)</f>
        <v>0</v>
      </c>
      <c r="K14226" s="0" t="n">
        <f aca="false">+I14226+J14226</f>
        <v>24.5</v>
      </c>
      <c r="L14226" s="32"/>
      <c r="M14226" s="14" t="n">
        <f aca="false">+(L$12416/30.25)+($L$12417*K14226)</f>
        <v>669236.079736556</v>
      </c>
      <c r="T14226" s="0"/>
    </row>
    <row r="14227" customFormat="false" ht="12.75" hidden="false" customHeight="false" outlineLevel="0" collapsed="false">
      <c r="A14227" s="0" t="n">
        <v>1999</v>
      </c>
      <c r="B14227" s="0" t="n">
        <v>12</v>
      </c>
      <c r="C14227" s="0" t="n">
        <v>12</v>
      </c>
      <c r="D14227" s="0" t="n">
        <v>46</v>
      </c>
      <c r="E14227" s="0" t="n">
        <v>35</v>
      </c>
      <c r="F14227" s="0" t="n">
        <v>0</v>
      </c>
      <c r="H14227" s="0" t="n">
        <f aca="false">+(D14227+E14227)/2</f>
        <v>40.5</v>
      </c>
      <c r="I14227" s="0" t="n">
        <f aca="false">+IF(H14227&lt;65,65-H14227,0)</f>
        <v>24.5</v>
      </c>
      <c r="J14227" s="0" t="n">
        <f aca="false">+IF(H14227&gt;$L$12418,H14227-$L$12418,0)</f>
        <v>0</v>
      </c>
      <c r="K14227" s="0" t="n">
        <f aca="false">+I14227+J14227</f>
        <v>24.5</v>
      </c>
      <c r="L14227" s="32"/>
      <c r="M14227" s="14" t="n">
        <f aca="false">+(L$12416/30.25)+($L$12417*K14227)</f>
        <v>669236.079736556</v>
      </c>
      <c r="T14227" s="0"/>
    </row>
    <row r="14228" customFormat="false" ht="12.75" hidden="false" customHeight="false" outlineLevel="0" collapsed="false">
      <c r="A14228" s="0" t="n">
        <v>1999</v>
      </c>
      <c r="B14228" s="0" t="n">
        <v>12</v>
      </c>
      <c r="C14228" s="0" t="n">
        <v>13</v>
      </c>
      <c r="D14228" s="0" t="n">
        <v>47</v>
      </c>
      <c r="E14228" s="0" t="n">
        <v>35</v>
      </c>
      <c r="F14228" s="0" t="n">
        <v>28</v>
      </c>
      <c r="H14228" s="0" t="n">
        <f aca="false">+(D14228+E14228)/2</f>
        <v>41</v>
      </c>
      <c r="I14228" s="0" t="n">
        <f aca="false">+IF(H14228&lt;65,65-H14228,0)</f>
        <v>24</v>
      </c>
      <c r="J14228" s="0" t="n">
        <f aca="false">+IF(H14228&gt;$L$12418,H14228-$L$12418,0)</f>
        <v>0</v>
      </c>
      <c r="K14228" s="0" t="n">
        <f aca="false">+I14228+J14228</f>
        <v>24</v>
      </c>
      <c r="L14228" s="32"/>
      <c r="M14228" s="14" t="n">
        <f aca="false">+(L$12416/30.25)+($L$12417*K14228)</f>
        <v>655655.357434694</v>
      </c>
      <c r="T14228" s="0"/>
    </row>
    <row r="14229" customFormat="false" ht="12.75" hidden="false" customHeight="false" outlineLevel="0" collapsed="false">
      <c r="A14229" s="0" t="n">
        <v>1999</v>
      </c>
      <c r="B14229" s="0" t="n">
        <v>12</v>
      </c>
      <c r="C14229" s="0" t="n">
        <v>14</v>
      </c>
      <c r="D14229" s="0" t="n">
        <v>45</v>
      </c>
      <c r="E14229" s="0" t="n">
        <v>38</v>
      </c>
      <c r="F14229" s="0" t="n">
        <v>62</v>
      </c>
      <c r="H14229" s="0" t="n">
        <f aca="false">+(D14229+E14229)/2</f>
        <v>41.5</v>
      </c>
      <c r="I14229" s="0" t="n">
        <f aca="false">+IF(H14229&lt;65,65-H14229,0)</f>
        <v>23.5</v>
      </c>
      <c r="J14229" s="0" t="n">
        <f aca="false">+IF(H14229&gt;$L$12418,H14229-$L$12418,0)</f>
        <v>0</v>
      </c>
      <c r="K14229" s="0" t="n">
        <f aca="false">+I14229+J14229</f>
        <v>23.5</v>
      </c>
      <c r="L14229" s="32"/>
      <c r="M14229" s="14" t="n">
        <f aca="false">+(L$12416/30.25)+($L$12417*K14229)</f>
        <v>642074.635132831</v>
      </c>
      <c r="T14229" s="0"/>
    </row>
    <row r="14230" customFormat="false" ht="12.75" hidden="false" customHeight="false" outlineLevel="0" collapsed="false">
      <c r="A14230" s="0" t="n">
        <v>1999</v>
      </c>
      <c r="B14230" s="0" t="n">
        <v>12</v>
      </c>
      <c r="C14230" s="0" t="n">
        <v>15</v>
      </c>
      <c r="D14230" s="0" t="n">
        <v>49</v>
      </c>
      <c r="E14230" s="0" t="n">
        <v>43</v>
      </c>
      <c r="F14230" s="0" t="n">
        <v>6</v>
      </c>
      <c r="H14230" s="0" t="n">
        <f aca="false">+(D14230+E14230)/2</f>
        <v>46</v>
      </c>
      <c r="I14230" s="0" t="n">
        <f aca="false">+IF(H14230&lt;65,65-H14230,0)</f>
        <v>19</v>
      </c>
      <c r="J14230" s="0" t="n">
        <f aca="false">+IF(H14230&gt;$L$12418,H14230-$L$12418,0)</f>
        <v>0</v>
      </c>
      <c r="K14230" s="0" t="n">
        <f aca="false">+I14230+J14230</f>
        <v>19</v>
      </c>
      <c r="L14230" s="32"/>
      <c r="M14230" s="14" t="n">
        <f aca="false">+(L$12416/30.25)+($L$12417*K14230)</f>
        <v>519848.134416068</v>
      </c>
      <c r="T14230" s="0"/>
    </row>
    <row r="14231" customFormat="false" ht="12.75" hidden="false" customHeight="false" outlineLevel="0" collapsed="false">
      <c r="A14231" s="0" t="n">
        <v>1999</v>
      </c>
      <c r="B14231" s="0" t="n">
        <v>12</v>
      </c>
      <c r="C14231" s="0" t="n">
        <v>16</v>
      </c>
      <c r="D14231" s="0" t="n">
        <v>50</v>
      </c>
      <c r="E14231" s="0" t="n">
        <v>37</v>
      </c>
      <c r="F14231" s="0" t="n">
        <v>0</v>
      </c>
      <c r="H14231" s="0" t="n">
        <f aca="false">+(D14231+E14231)/2</f>
        <v>43.5</v>
      </c>
      <c r="I14231" s="0" t="n">
        <f aca="false">+IF(H14231&lt;65,65-H14231,0)</f>
        <v>21.5</v>
      </c>
      <c r="J14231" s="0" t="n">
        <f aca="false">+IF(H14231&gt;$L$12418,H14231-$L$12418,0)</f>
        <v>0</v>
      </c>
      <c r="K14231" s="0" t="n">
        <f aca="false">+I14231+J14231</f>
        <v>21.5</v>
      </c>
      <c r="L14231" s="32"/>
      <c r="M14231" s="14" t="n">
        <f aca="false">+(L$12416/30.25)+($L$12417*K14231)</f>
        <v>587751.745925381</v>
      </c>
      <c r="T14231" s="0"/>
    </row>
    <row r="14232" customFormat="false" ht="12.75" hidden="false" customHeight="false" outlineLevel="0" collapsed="false">
      <c r="A14232" s="0" t="n">
        <v>1999</v>
      </c>
      <c r="B14232" s="0" t="n">
        <v>12</v>
      </c>
      <c r="C14232" s="0" t="n">
        <v>17</v>
      </c>
      <c r="D14232" s="0" t="n">
        <v>44</v>
      </c>
      <c r="E14232" s="0" t="n">
        <v>34</v>
      </c>
      <c r="F14232" s="0" t="n">
        <v>0</v>
      </c>
      <c r="H14232" s="0" t="n">
        <f aca="false">+(D14232+E14232)/2</f>
        <v>39</v>
      </c>
      <c r="I14232" s="0" t="n">
        <f aca="false">+IF(H14232&lt;65,65-H14232,0)</f>
        <v>26</v>
      </c>
      <c r="J14232" s="0" t="n">
        <f aca="false">+IF(H14232&gt;$L$12418,H14232-$L$12418,0)</f>
        <v>0</v>
      </c>
      <c r="K14232" s="0" t="n">
        <f aca="false">+I14232+J14232</f>
        <v>26</v>
      </c>
      <c r="L14232" s="32"/>
      <c r="M14232" s="14" t="n">
        <f aca="false">+(L$12416/30.25)+($L$12417*K14232)</f>
        <v>709978.246642144</v>
      </c>
      <c r="T14232" s="0"/>
    </row>
    <row r="14233" customFormat="false" ht="12.75" hidden="false" customHeight="false" outlineLevel="0" collapsed="false">
      <c r="A14233" s="0" t="n">
        <v>1999</v>
      </c>
      <c r="B14233" s="0" t="n">
        <v>12</v>
      </c>
      <c r="C14233" s="0" t="n">
        <v>18</v>
      </c>
      <c r="D14233" s="0" t="n">
        <v>41</v>
      </c>
      <c r="E14233" s="0" t="n">
        <v>35</v>
      </c>
      <c r="F14233" s="0" t="n">
        <v>0</v>
      </c>
      <c r="H14233" s="0" t="n">
        <f aca="false">+(D14233+E14233)/2</f>
        <v>38</v>
      </c>
      <c r="I14233" s="0" t="n">
        <f aca="false">+IF(H14233&lt;65,65-H14233,0)</f>
        <v>27</v>
      </c>
      <c r="J14233" s="0" t="n">
        <f aca="false">+IF(H14233&gt;$L$12418,H14233-$L$12418,0)</f>
        <v>0</v>
      </c>
      <c r="K14233" s="0" t="n">
        <f aca="false">+I14233+J14233</f>
        <v>27</v>
      </c>
      <c r="L14233" s="32"/>
      <c r="M14233" s="14" t="n">
        <f aca="false">+(L$12416/30.25)+($L$12417*K14233)</f>
        <v>737139.691245869</v>
      </c>
      <c r="T14233" s="0"/>
    </row>
    <row r="14234" customFormat="false" ht="12.75" hidden="false" customHeight="false" outlineLevel="0" collapsed="false">
      <c r="A14234" s="0" t="n">
        <v>1999</v>
      </c>
      <c r="B14234" s="0" t="n">
        <v>12</v>
      </c>
      <c r="C14234" s="0" t="n">
        <v>19</v>
      </c>
      <c r="D14234" s="0" t="n">
        <v>39</v>
      </c>
      <c r="E14234" s="0" t="n">
        <v>33</v>
      </c>
      <c r="F14234" s="0" t="n">
        <v>0</v>
      </c>
      <c r="H14234" s="0" t="n">
        <f aca="false">+(D14234+E14234)/2</f>
        <v>36</v>
      </c>
      <c r="I14234" s="0" t="n">
        <f aca="false">+IF(H14234&lt;65,65-H14234,0)</f>
        <v>29</v>
      </c>
      <c r="J14234" s="0" t="n">
        <f aca="false">+IF(H14234&gt;$L$12418,H14234-$L$12418,0)</f>
        <v>0</v>
      </c>
      <c r="K14234" s="0" t="n">
        <f aca="false">+I14234+J14234</f>
        <v>29</v>
      </c>
      <c r="L14234" s="32"/>
      <c r="M14234" s="14" t="n">
        <f aca="false">+(L$12416/30.25)+($L$12417*K14234)</f>
        <v>791462.580453319</v>
      </c>
      <c r="T14234" s="0"/>
    </row>
    <row r="14235" customFormat="false" ht="12.75" hidden="false" customHeight="false" outlineLevel="0" collapsed="false">
      <c r="A14235" s="0" t="n">
        <v>1999</v>
      </c>
      <c r="B14235" s="0" t="n">
        <v>12</v>
      </c>
      <c r="C14235" s="0" t="n">
        <v>20</v>
      </c>
      <c r="D14235" s="0" t="n">
        <v>60</v>
      </c>
      <c r="E14235" s="0" t="n">
        <v>34</v>
      </c>
      <c r="F14235" s="0" t="n">
        <v>101</v>
      </c>
      <c r="H14235" s="0" t="n">
        <f aca="false">+(D14235+E14235)/2</f>
        <v>47</v>
      </c>
      <c r="I14235" s="0" t="n">
        <f aca="false">+IF(H14235&lt;65,65-H14235,0)</f>
        <v>18</v>
      </c>
      <c r="J14235" s="0" t="n">
        <f aca="false">+IF(H14235&gt;$L$12418,H14235-$L$12418,0)</f>
        <v>0</v>
      </c>
      <c r="K14235" s="0" t="n">
        <f aca="false">+I14235+J14235</f>
        <v>18</v>
      </c>
      <c r="L14235" s="32"/>
      <c r="M14235" s="14" t="n">
        <f aca="false">+(L$12416/30.25)+($L$12417*K14235)</f>
        <v>492686.689812343</v>
      </c>
      <c r="T14235" s="0"/>
    </row>
    <row r="14236" customFormat="false" ht="12.75" hidden="false" customHeight="false" outlineLevel="0" collapsed="false">
      <c r="A14236" s="0" t="n">
        <v>1999</v>
      </c>
      <c r="B14236" s="0" t="n">
        <v>12</v>
      </c>
      <c r="C14236" s="0" t="n">
        <v>21</v>
      </c>
      <c r="D14236" s="0" t="n">
        <v>50</v>
      </c>
      <c r="E14236" s="0" t="n">
        <v>36</v>
      </c>
      <c r="F14236" s="0" t="n">
        <v>1</v>
      </c>
      <c r="H14236" s="0" t="n">
        <f aca="false">+(D14236+E14236)/2</f>
        <v>43</v>
      </c>
      <c r="I14236" s="0" t="n">
        <f aca="false">+IF(H14236&lt;65,65-H14236,0)</f>
        <v>22</v>
      </c>
      <c r="J14236" s="0" t="n">
        <f aca="false">+IF(H14236&gt;$L$12418,H14236-$L$12418,0)</f>
        <v>0</v>
      </c>
      <c r="K14236" s="0" t="n">
        <f aca="false">+I14236+J14236</f>
        <v>22</v>
      </c>
      <c r="L14236" s="32"/>
      <c r="M14236" s="14" t="n">
        <f aca="false">+(L$12416/30.25)+($L$12417*K14236)</f>
        <v>601332.468227243</v>
      </c>
      <c r="T14236" s="0"/>
    </row>
    <row r="14237" customFormat="false" ht="12.75" hidden="false" customHeight="false" outlineLevel="0" collapsed="false">
      <c r="A14237" s="0" t="n">
        <v>1999</v>
      </c>
      <c r="B14237" s="0" t="n">
        <v>12</v>
      </c>
      <c r="C14237" s="0" t="n">
        <v>22</v>
      </c>
      <c r="D14237" s="0" t="n">
        <v>39</v>
      </c>
      <c r="E14237" s="0" t="n">
        <v>32</v>
      </c>
      <c r="F14237" s="0" t="n">
        <v>0</v>
      </c>
      <c r="H14237" s="0" t="n">
        <f aca="false">+(D14237+E14237)/2</f>
        <v>35.5</v>
      </c>
      <c r="I14237" s="0" t="n">
        <f aca="false">+IF(H14237&lt;65,65-H14237,0)</f>
        <v>29.5</v>
      </c>
      <c r="J14237" s="0" t="n">
        <f aca="false">+IF(H14237&gt;$L$12418,H14237-$L$12418,0)</f>
        <v>0</v>
      </c>
      <c r="K14237" s="0" t="n">
        <f aca="false">+I14237+J14237</f>
        <v>29.5</v>
      </c>
      <c r="L14237" s="32"/>
      <c r="M14237" s="14" t="n">
        <f aca="false">+(L$12416/30.25)+($L$12417*K14237)</f>
        <v>805043.302755182</v>
      </c>
      <c r="T14237" s="0"/>
    </row>
    <row r="14238" customFormat="false" ht="12.75" hidden="false" customHeight="false" outlineLevel="0" collapsed="false">
      <c r="A14238" s="0" t="n">
        <v>1999</v>
      </c>
      <c r="B14238" s="0" t="n">
        <v>12</v>
      </c>
      <c r="C14238" s="0" t="n">
        <v>23</v>
      </c>
      <c r="D14238" s="0" t="n">
        <v>41</v>
      </c>
      <c r="E14238" s="0" t="n">
        <v>30</v>
      </c>
      <c r="F14238" s="0" t="n">
        <v>0</v>
      </c>
      <c r="H14238" s="0" t="n">
        <f aca="false">+(D14238+E14238)/2</f>
        <v>35.5</v>
      </c>
      <c r="I14238" s="0" t="n">
        <f aca="false">+IF(H14238&lt;65,65-H14238,0)</f>
        <v>29.5</v>
      </c>
      <c r="J14238" s="0" t="n">
        <f aca="false">+IF(H14238&gt;$L$12418,H14238-$L$12418,0)</f>
        <v>0</v>
      </c>
      <c r="K14238" s="0" t="n">
        <f aca="false">+I14238+J14238</f>
        <v>29.5</v>
      </c>
      <c r="L14238" s="32"/>
      <c r="M14238" s="14" t="n">
        <f aca="false">+(L$12416/30.25)+($L$12417*K14238)</f>
        <v>805043.302755182</v>
      </c>
      <c r="T14238" s="0"/>
    </row>
    <row r="14239" customFormat="false" ht="12.75" hidden="false" customHeight="false" outlineLevel="0" collapsed="false">
      <c r="A14239" s="0" t="n">
        <v>1999</v>
      </c>
      <c r="B14239" s="0" t="n">
        <v>12</v>
      </c>
      <c r="C14239" s="0" t="n">
        <v>24</v>
      </c>
      <c r="D14239" s="0" t="n">
        <v>30</v>
      </c>
      <c r="E14239" s="0" t="n">
        <v>22</v>
      </c>
      <c r="F14239" s="0" t="n">
        <v>0</v>
      </c>
      <c r="H14239" s="0" t="n">
        <f aca="false">+(D14239+E14239)/2</f>
        <v>26</v>
      </c>
      <c r="I14239" s="0" t="n">
        <f aca="false">+IF(H14239&lt;65,65-H14239,0)</f>
        <v>39</v>
      </c>
      <c r="J14239" s="0" t="n">
        <f aca="false">+IF(H14239&gt;$L$12418,H14239-$L$12418,0)</f>
        <v>0</v>
      </c>
      <c r="K14239" s="0" t="n">
        <f aca="false">+I14239+J14239</f>
        <v>39</v>
      </c>
      <c r="L14239" s="32"/>
      <c r="M14239" s="14" t="n">
        <f aca="false">+(L$12416/30.25)+($L$12417*K14239)</f>
        <v>1063077.02649057</v>
      </c>
      <c r="T14239" s="0"/>
    </row>
    <row r="14240" customFormat="false" ht="12.75" hidden="false" customHeight="false" outlineLevel="0" collapsed="false">
      <c r="A14240" s="0" t="n">
        <v>1999</v>
      </c>
      <c r="B14240" s="0" t="n">
        <v>12</v>
      </c>
      <c r="C14240" s="0" t="n">
        <v>25</v>
      </c>
      <c r="D14240" s="0" t="n">
        <v>28</v>
      </c>
      <c r="E14240" s="0" t="n">
        <v>19</v>
      </c>
      <c r="F14240" s="0" t="n">
        <v>0</v>
      </c>
      <c r="H14240" s="0" t="n">
        <f aca="false">+(D14240+E14240)/2</f>
        <v>23.5</v>
      </c>
      <c r="I14240" s="0" t="n">
        <f aca="false">+IF(H14240&lt;65,65-H14240,0)</f>
        <v>41.5</v>
      </c>
      <c r="J14240" s="0" t="n">
        <f aca="false">+IF(H14240&gt;$L$12418,H14240-$L$12418,0)</f>
        <v>0</v>
      </c>
      <c r="K14240" s="0" t="n">
        <f aca="false">+I14240+J14240</f>
        <v>41.5</v>
      </c>
      <c r="L14240" s="32"/>
      <c r="M14240" s="14" t="n">
        <f aca="false">+(L$12416/30.25)+($L$12417*K14240)</f>
        <v>1130980.63799988</v>
      </c>
      <c r="T14240" s="0"/>
    </row>
    <row r="14241" customFormat="false" ht="12.75" hidden="false" customHeight="false" outlineLevel="0" collapsed="false">
      <c r="A14241" s="0" t="n">
        <v>1999</v>
      </c>
      <c r="B14241" s="0" t="n">
        <v>12</v>
      </c>
      <c r="C14241" s="0" t="n">
        <v>26</v>
      </c>
      <c r="D14241" s="0" t="n">
        <v>35</v>
      </c>
      <c r="E14241" s="0" t="n">
        <v>25</v>
      </c>
      <c r="F14241" s="0" t="n">
        <v>0</v>
      </c>
      <c r="H14241" s="0" t="n">
        <f aca="false">+(D14241+E14241)/2</f>
        <v>30</v>
      </c>
      <c r="I14241" s="0" t="n">
        <f aca="false">+IF(H14241&lt;65,65-H14241,0)</f>
        <v>35</v>
      </c>
      <c r="J14241" s="0" t="n">
        <f aca="false">+IF(H14241&gt;$L$12418,H14241-$L$12418,0)</f>
        <v>0</v>
      </c>
      <c r="K14241" s="0" t="n">
        <f aca="false">+I14241+J14241</f>
        <v>35</v>
      </c>
      <c r="L14241" s="32"/>
      <c r="M14241" s="14" t="n">
        <f aca="false">+(L$12416/30.25)+($L$12417*K14241)</f>
        <v>954431.24807567</v>
      </c>
      <c r="T14241" s="0"/>
    </row>
    <row r="14242" customFormat="false" ht="12.75" hidden="false" customHeight="false" outlineLevel="0" collapsed="false">
      <c r="A14242" s="0" t="n">
        <v>1999</v>
      </c>
      <c r="B14242" s="0" t="n">
        <v>12</v>
      </c>
      <c r="C14242" s="0" t="n">
        <v>27</v>
      </c>
      <c r="D14242" s="0" t="n">
        <v>35</v>
      </c>
      <c r="E14242" s="0" t="n">
        <v>29</v>
      </c>
      <c r="F14242" s="0" t="n">
        <v>0</v>
      </c>
      <c r="H14242" s="0" t="n">
        <f aca="false">+(D14242+E14242)/2</f>
        <v>32</v>
      </c>
      <c r="I14242" s="0" t="n">
        <f aca="false">+IF(H14242&lt;65,65-H14242,0)</f>
        <v>33</v>
      </c>
      <c r="J14242" s="0" t="n">
        <f aca="false">+IF(H14242&gt;$L$12418,H14242-$L$12418,0)</f>
        <v>0</v>
      </c>
      <c r="K14242" s="0" t="n">
        <f aca="false">+I14242+J14242</f>
        <v>33</v>
      </c>
      <c r="L14242" s="32"/>
      <c r="M14242" s="14" t="n">
        <f aca="false">+(L$12416/30.25)+($L$12417*K14242)</f>
        <v>900108.358868219</v>
      </c>
      <c r="T14242" s="0"/>
    </row>
    <row r="14243" customFormat="false" ht="12.75" hidden="false" customHeight="false" outlineLevel="0" collapsed="false">
      <c r="A14243" s="0" t="n">
        <v>1999</v>
      </c>
      <c r="B14243" s="0" t="n">
        <v>12</v>
      </c>
      <c r="C14243" s="0" t="n">
        <v>28</v>
      </c>
      <c r="D14243" s="0" t="n">
        <v>29</v>
      </c>
      <c r="E14243" s="0" t="n">
        <v>20</v>
      </c>
      <c r="F14243" s="0" t="n">
        <v>0</v>
      </c>
      <c r="H14243" s="0" t="n">
        <f aca="false">+(D14243+E14243)/2</f>
        <v>24.5</v>
      </c>
      <c r="I14243" s="0" t="n">
        <f aca="false">+IF(H14243&lt;65,65-H14243,0)</f>
        <v>40.5</v>
      </c>
      <c r="J14243" s="0" t="n">
        <f aca="false">+IF(H14243&gt;$L$12418,H14243-$L$12418,0)</f>
        <v>0</v>
      </c>
      <c r="K14243" s="0" t="n">
        <f aca="false">+I14243+J14243</f>
        <v>40.5</v>
      </c>
      <c r="L14243" s="32"/>
      <c r="M14243" s="14" t="n">
        <f aca="false">+(L$12416/30.25)+($L$12417*K14243)</f>
        <v>1103819.19339616</v>
      </c>
      <c r="T14243" s="0"/>
    </row>
    <row r="14244" customFormat="false" ht="12.75" hidden="false" customHeight="false" outlineLevel="0" collapsed="false">
      <c r="A14244" s="0" t="n">
        <v>1999</v>
      </c>
      <c r="B14244" s="0" t="n">
        <v>12</v>
      </c>
      <c r="C14244" s="0" t="n">
        <v>29</v>
      </c>
      <c r="D14244" s="0" t="n">
        <v>36</v>
      </c>
      <c r="E14244" s="0" t="n">
        <v>27</v>
      </c>
      <c r="F14244" s="0" t="n">
        <v>0</v>
      </c>
      <c r="H14244" s="0" t="n">
        <f aca="false">+(D14244+E14244)/2</f>
        <v>31.5</v>
      </c>
      <c r="I14244" s="0" t="n">
        <f aca="false">+IF(H14244&lt;65,65-H14244,0)</f>
        <v>33.5</v>
      </c>
      <c r="J14244" s="0" t="n">
        <f aca="false">+IF(H14244&gt;$L$12418,H14244-$L$12418,0)</f>
        <v>0</v>
      </c>
      <c r="K14244" s="0" t="n">
        <f aca="false">+I14244+J14244</f>
        <v>33.5</v>
      </c>
      <c r="L14244" s="32"/>
      <c r="M14244" s="14" t="n">
        <f aca="false">+(L$12416/30.25)+($L$12417*K14244)</f>
        <v>913689.081170082</v>
      </c>
      <c r="T14244" s="0"/>
    </row>
    <row r="14245" customFormat="false" ht="12.75" hidden="false" customHeight="false" outlineLevel="0" collapsed="false">
      <c r="A14245" s="0" t="n">
        <v>1999</v>
      </c>
      <c r="B14245" s="0" t="n">
        <v>12</v>
      </c>
      <c r="C14245" s="0" t="n">
        <v>30</v>
      </c>
      <c r="D14245" s="0" t="n">
        <v>50</v>
      </c>
      <c r="E14245" s="0" t="n">
        <v>35</v>
      </c>
      <c r="F14245" s="0" t="n">
        <v>0</v>
      </c>
      <c r="H14245" s="0" t="n">
        <f aca="false">+(D14245+E14245)/2</f>
        <v>42.5</v>
      </c>
      <c r="I14245" s="0" t="n">
        <f aca="false">+IF(H14245&lt;65,65-H14245,0)</f>
        <v>22.5</v>
      </c>
      <c r="J14245" s="0" t="n">
        <f aca="false">+IF(H14245&gt;$L$12418,H14245-$L$12418,0)</f>
        <v>0</v>
      </c>
      <c r="K14245" s="0" t="n">
        <f aca="false">+I14245+J14245</f>
        <v>22.5</v>
      </c>
      <c r="L14245" s="32"/>
      <c r="M14245" s="14" t="n">
        <f aca="false">+(L$12416/30.25)+($L$12417*K14245)</f>
        <v>614913.190529106</v>
      </c>
      <c r="T14245" s="0"/>
    </row>
    <row r="14246" customFormat="false" ht="12.75" hidden="false" customHeight="false" outlineLevel="0" collapsed="false">
      <c r="A14246" s="0" t="n">
        <v>1999</v>
      </c>
      <c r="B14246" s="0" t="n">
        <v>12</v>
      </c>
      <c r="C14246" s="0" t="n">
        <v>31</v>
      </c>
      <c r="D14246" s="0" t="n">
        <v>43</v>
      </c>
      <c r="E14246" s="0" t="n">
        <v>34</v>
      </c>
      <c r="F14246" s="0" t="n">
        <v>7</v>
      </c>
      <c r="H14246" s="0" t="n">
        <f aca="false">+(D14246+E14246)/2</f>
        <v>38.5</v>
      </c>
      <c r="I14246" s="0" t="n">
        <f aca="false">+IF(H14246&lt;65,65-H14246,0)</f>
        <v>26.5</v>
      </c>
      <c r="J14246" s="0" t="n">
        <f aca="false">+IF(H14246&gt;$L$12418,H14246-$L$12418,0)</f>
        <v>0</v>
      </c>
      <c r="K14246" s="0" t="n">
        <f aca="false">+I14246+J14246</f>
        <v>26.5</v>
      </c>
      <c r="L14246" s="32"/>
      <c r="M14246" s="14" t="n">
        <f aca="false">+(L$12416/30.25)+($L$12417*K14246)</f>
        <v>723558.968944006</v>
      </c>
      <c r="T14246" s="0"/>
    </row>
    <row r="14247" customFormat="false" ht="12.75" hidden="false" customHeight="false" outlineLevel="0" collapsed="false">
      <c r="A14247" s="0" t="n">
        <v>2000</v>
      </c>
      <c r="B14247" s="0" t="n">
        <v>1</v>
      </c>
      <c r="C14247" s="0" t="n">
        <v>1</v>
      </c>
      <c r="D14247" s="0" t="n">
        <v>50</v>
      </c>
      <c r="E14247" s="0" t="n">
        <v>34</v>
      </c>
      <c r="F14247" s="0" t="n">
        <v>0</v>
      </c>
      <c r="H14247" s="0" t="n">
        <f aca="false">+(D14247+E14247)/2</f>
        <v>42</v>
      </c>
      <c r="I14247" s="0" t="n">
        <f aca="false">+IF(H14247&lt;65,65-H14247,0)</f>
        <v>23</v>
      </c>
      <c r="J14247" s="0" t="n">
        <f aca="false">+IF(H14247&gt;$L$12418,H14247-$L$12418,0)</f>
        <v>0</v>
      </c>
      <c r="K14247" s="0" t="n">
        <f aca="false">+I14247+J14247</f>
        <v>23</v>
      </c>
      <c r="L14247" s="32"/>
      <c r="M14247" s="14" t="n">
        <f aca="false">+(L$12416/30.25)+($L$12417*K14247)</f>
        <v>628493.912830969</v>
      </c>
      <c r="T14247" s="0"/>
    </row>
    <row r="14248" customFormat="false" ht="12.75" hidden="false" customHeight="false" outlineLevel="0" collapsed="false">
      <c r="A14248" s="0" t="n">
        <v>2000</v>
      </c>
      <c r="B14248" s="0" t="n">
        <v>1</v>
      </c>
      <c r="C14248" s="0" t="n">
        <v>2</v>
      </c>
      <c r="D14248" s="0" t="n">
        <v>60</v>
      </c>
      <c r="E14248" s="0" t="n">
        <v>43</v>
      </c>
      <c r="F14248" s="0" t="n">
        <v>0</v>
      </c>
      <c r="H14248" s="0" t="n">
        <f aca="false">+(D14248+E14248)/2</f>
        <v>51.5</v>
      </c>
      <c r="I14248" s="0" t="n">
        <f aca="false">+IF(H14248&lt;65,65-H14248,0)</f>
        <v>13.5</v>
      </c>
      <c r="J14248" s="0" t="n">
        <f aca="false">+IF(H14248&gt;$L$12418,H14248-$L$12418,0)</f>
        <v>0</v>
      </c>
      <c r="K14248" s="0" t="n">
        <f aca="false">+I14248+J14248</f>
        <v>13.5</v>
      </c>
      <c r="L14248" s="32"/>
      <c r="M14248" s="14" t="n">
        <f aca="false">+(L$12416/30.25)+($L$12417*K14248)</f>
        <v>370460.18909558</v>
      </c>
      <c r="T14248" s="0"/>
    </row>
    <row r="14249" customFormat="false" ht="12.75" hidden="false" customHeight="false" outlineLevel="0" collapsed="false">
      <c r="A14249" s="0" t="n">
        <v>2000</v>
      </c>
      <c r="B14249" s="0" t="n">
        <v>1</v>
      </c>
      <c r="C14249" s="0" t="n">
        <v>3</v>
      </c>
      <c r="D14249" s="0" t="n">
        <v>64</v>
      </c>
      <c r="E14249" s="0" t="n">
        <v>51</v>
      </c>
      <c r="F14249" s="0" t="n">
        <v>0</v>
      </c>
      <c r="H14249" s="0" t="n">
        <f aca="false">+(D14249+E14249)/2</f>
        <v>57.5</v>
      </c>
      <c r="I14249" s="0" t="n">
        <f aca="false">+IF(H14249&lt;65,65-H14249,0)</f>
        <v>7.5</v>
      </c>
      <c r="J14249" s="0" t="n">
        <f aca="false">+IF(H14249&gt;$L$12418,H14249-$L$12418,0)</f>
        <v>0</v>
      </c>
      <c r="K14249" s="0" t="n">
        <f aca="false">+I14249+J14249</f>
        <v>7.5</v>
      </c>
      <c r="L14249" s="32"/>
      <c r="M14249" s="14" t="n">
        <f aca="false">+(L$12416/30.25)+($L$12417*K14249)</f>
        <v>207491.52147323</v>
      </c>
      <c r="T14249" s="0"/>
    </row>
    <row r="14250" customFormat="false" ht="12.75" hidden="false" customHeight="false" outlineLevel="0" collapsed="false">
      <c r="A14250" s="0" t="n">
        <v>2000</v>
      </c>
      <c r="B14250" s="0" t="n">
        <v>1</v>
      </c>
      <c r="C14250" s="0" t="n">
        <v>4</v>
      </c>
      <c r="D14250" s="0" t="n">
        <v>60</v>
      </c>
      <c r="E14250" s="0" t="n">
        <v>46</v>
      </c>
      <c r="F14250" s="0" t="n">
        <v>70</v>
      </c>
      <c r="H14250" s="0" t="n">
        <f aca="false">+(D14250+E14250)/2</f>
        <v>53</v>
      </c>
      <c r="I14250" s="0" t="n">
        <f aca="false">+IF(H14250&lt;65,65-H14250,0)</f>
        <v>12</v>
      </c>
      <c r="J14250" s="0" t="n">
        <f aca="false">+IF(H14250&gt;$L$12418,H14250-$L$12418,0)</f>
        <v>0</v>
      </c>
      <c r="K14250" s="0" t="n">
        <f aca="false">+I14250+J14250</f>
        <v>12</v>
      </c>
      <c r="L14250" s="32"/>
      <c r="M14250" s="14" t="n">
        <f aca="false">+(L$12416/30.25)+($L$12417*K14250)</f>
        <v>329718.022189993</v>
      </c>
      <c r="T14250" s="0"/>
    </row>
    <row r="14251" customFormat="false" ht="12.75" hidden="false" customHeight="false" outlineLevel="0" collapsed="false">
      <c r="A14251" s="0" t="n">
        <v>2000</v>
      </c>
      <c r="B14251" s="0" t="n">
        <v>1</v>
      </c>
      <c r="C14251" s="0" t="n">
        <v>5</v>
      </c>
      <c r="D14251" s="0" t="n">
        <v>47</v>
      </c>
      <c r="E14251" s="0" t="n">
        <v>29</v>
      </c>
      <c r="F14251" s="0" t="n">
        <v>35</v>
      </c>
      <c r="H14251" s="0" t="n">
        <f aca="false">+(D14251+E14251)/2</f>
        <v>38</v>
      </c>
      <c r="I14251" s="0" t="n">
        <f aca="false">+IF(H14251&lt;65,65-H14251,0)</f>
        <v>27</v>
      </c>
      <c r="J14251" s="0" t="n">
        <f aca="false">+IF(H14251&gt;$L$12418,H14251-$L$12418,0)</f>
        <v>0</v>
      </c>
      <c r="K14251" s="0" t="n">
        <f aca="false">+I14251+J14251</f>
        <v>27</v>
      </c>
      <c r="L14251" s="32"/>
      <c r="M14251" s="14" t="n">
        <f aca="false">+(L$12416/30.25)+($L$12417*K14251)</f>
        <v>737139.691245869</v>
      </c>
      <c r="T14251" s="0"/>
    </row>
    <row r="14252" customFormat="false" ht="12.75" hidden="false" customHeight="false" outlineLevel="0" collapsed="false">
      <c r="A14252" s="0" t="n">
        <v>2000</v>
      </c>
      <c r="B14252" s="0" t="n">
        <v>1</v>
      </c>
      <c r="C14252" s="0" t="n">
        <v>6</v>
      </c>
      <c r="D14252" s="0" t="n">
        <v>42</v>
      </c>
      <c r="E14252" s="0" t="n">
        <v>28</v>
      </c>
      <c r="F14252" s="0" t="n">
        <v>0</v>
      </c>
      <c r="H14252" s="0" t="n">
        <f aca="false">+(D14252+E14252)/2</f>
        <v>35</v>
      </c>
      <c r="I14252" s="0" t="n">
        <f aca="false">+IF(H14252&lt;65,65-H14252,0)</f>
        <v>30</v>
      </c>
      <c r="J14252" s="0" t="n">
        <f aca="false">+IF(H14252&gt;$L$12418,H14252-$L$12418,0)</f>
        <v>0</v>
      </c>
      <c r="K14252" s="0" t="n">
        <f aca="false">+I14252+J14252</f>
        <v>30</v>
      </c>
      <c r="L14252" s="32"/>
      <c r="M14252" s="14" t="n">
        <f aca="false">+(L$12416/30.25)+($L$12417*K14252)</f>
        <v>818624.025057044</v>
      </c>
      <c r="T14252" s="0"/>
    </row>
    <row r="14253" customFormat="false" ht="12.75" hidden="false" customHeight="false" outlineLevel="0" collapsed="false">
      <c r="A14253" s="0" t="n">
        <v>2000</v>
      </c>
      <c r="B14253" s="0" t="n">
        <v>1</v>
      </c>
      <c r="C14253" s="0" t="n">
        <v>7</v>
      </c>
      <c r="D14253" s="0" t="n">
        <v>49</v>
      </c>
      <c r="E14253" s="0" t="n">
        <v>35</v>
      </c>
      <c r="F14253" s="0" t="n">
        <v>0</v>
      </c>
      <c r="H14253" s="0" t="n">
        <f aca="false">+(D14253+E14253)/2</f>
        <v>42</v>
      </c>
      <c r="I14253" s="0" t="n">
        <f aca="false">+IF(H14253&lt;65,65-H14253,0)</f>
        <v>23</v>
      </c>
      <c r="J14253" s="0" t="n">
        <f aca="false">+IF(H14253&gt;$L$12418,H14253-$L$12418,0)</f>
        <v>0</v>
      </c>
      <c r="K14253" s="0" t="n">
        <f aca="false">+I14253+J14253</f>
        <v>23</v>
      </c>
      <c r="L14253" s="32"/>
      <c r="M14253" s="14" t="n">
        <f aca="false">+(L$12416/30.25)+($L$12417*K14253)</f>
        <v>628493.912830969</v>
      </c>
      <c r="T14253" s="0"/>
    </row>
    <row r="14254" customFormat="false" ht="12.75" hidden="false" customHeight="false" outlineLevel="0" collapsed="false">
      <c r="A14254" s="0" t="n">
        <v>2000</v>
      </c>
      <c r="B14254" s="0" t="n">
        <v>1</v>
      </c>
      <c r="C14254" s="0" t="n">
        <v>8</v>
      </c>
      <c r="D14254" s="0" t="n">
        <v>38</v>
      </c>
      <c r="E14254" s="0" t="n">
        <v>30</v>
      </c>
      <c r="F14254" s="0" t="n">
        <v>0</v>
      </c>
      <c r="H14254" s="0" t="n">
        <f aca="false">+(D14254+E14254)/2</f>
        <v>34</v>
      </c>
      <c r="I14254" s="0" t="n">
        <f aca="false">+IF(H14254&lt;65,65-H14254,0)</f>
        <v>31</v>
      </c>
      <c r="J14254" s="0" t="n">
        <f aca="false">+IF(H14254&gt;$L$12418,H14254-$L$12418,0)</f>
        <v>0</v>
      </c>
      <c r="K14254" s="0" t="n">
        <f aca="false">+I14254+J14254</f>
        <v>31</v>
      </c>
      <c r="L14254" s="32"/>
      <c r="M14254" s="14" t="n">
        <f aca="false">+(L$12416/30.25)+($L$12417*K14254)</f>
        <v>845785.469660769</v>
      </c>
      <c r="T14254" s="0"/>
    </row>
    <row r="14255" customFormat="false" ht="12.75" hidden="false" customHeight="false" outlineLevel="0" collapsed="false">
      <c r="A14255" s="0" t="n">
        <v>2000</v>
      </c>
      <c r="B14255" s="0" t="n">
        <v>1</v>
      </c>
      <c r="C14255" s="0" t="n">
        <v>9</v>
      </c>
      <c r="D14255" s="0" t="n">
        <v>51</v>
      </c>
      <c r="E14255" s="0" t="n">
        <v>37</v>
      </c>
      <c r="F14255" s="0" t="n">
        <v>2</v>
      </c>
      <c r="H14255" s="0" t="n">
        <f aca="false">+(D14255+E14255)/2</f>
        <v>44</v>
      </c>
      <c r="I14255" s="0" t="n">
        <f aca="false">+IF(H14255&lt;65,65-H14255,0)</f>
        <v>21</v>
      </c>
      <c r="J14255" s="0" t="n">
        <f aca="false">+IF(H14255&gt;$L$12418,H14255-$L$12418,0)</f>
        <v>0</v>
      </c>
      <c r="K14255" s="0" t="n">
        <f aca="false">+I14255+J14255</f>
        <v>21</v>
      </c>
      <c r="L14255" s="32"/>
      <c r="M14255" s="14" t="n">
        <f aca="false">+(L$12416/30.25)+($L$12417*K14255)</f>
        <v>574171.023623518</v>
      </c>
      <c r="T14255" s="0"/>
    </row>
    <row r="14256" customFormat="false" ht="12.75" hidden="false" customHeight="false" outlineLevel="0" collapsed="false">
      <c r="A14256" s="0" t="n">
        <v>2000</v>
      </c>
      <c r="B14256" s="0" t="n">
        <v>1</v>
      </c>
      <c r="C14256" s="0" t="n">
        <v>10</v>
      </c>
      <c r="D14256" s="0" t="n">
        <v>58</v>
      </c>
      <c r="E14256" s="0" t="n">
        <v>44</v>
      </c>
      <c r="F14256" s="0" t="n">
        <v>84</v>
      </c>
      <c r="H14256" s="0" t="n">
        <f aca="false">+(D14256+E14256)/2</f>
        <v>51</v>
      </c>
      <c r="I14256" s="0" t="n">
        <f aca="false">+IF(H14256&lt;65,65-H14256,0)</f>
        <v>14</v>
      </c>
      <c r="J14256" s="0" t="n">
        <f aca="false">+IF(H14256&gt;$L$12418,H14256-$L$12418,0)</f>
        <v>0</v>
      </c>
      <c r="K14256" s="0" t="n">
        <f aca="false">+I14256+J14256</f>
        <v>14</v>
      </c>
      <c r="L14256" s="32"/>
      <c r="M14256" s="14" t="n">
        <f aca="false">+(L$12416/30.25)+($L$12417*K14256)</f>
        <v>384040.911397443</v>
      </c>
      <c r="T14256" s="0"/>
    </row>
    <row r="14257" customFormat="false" ht="12.75" hidden="false" customHeight="false" outlineLevel="0" collapsed="false">
      <c r="A14257" s="0" t="n">
        <v>2000</v>
      </c>
      <c r="B14257" s="0" t="n">
        <v>1</v>
      </c>
      <c r="C14257" s="0" t="n">
        <v>11</v>
      </c>
      <c r="D14257" s="0" t="n">
        <v>52</v>
      </c>
      <c r="E14257" s="0" t="n">
        <v>40</v>
      </c>
      <c r="F14257" s="0" t="n">
        <v>0</v>
      </c>
      <c r="H14257" s="0" t="n">
        <f aca="false">+(D14257+E14257)/2</f>
        <v>46</v>
      </c>
      <c r="I14257" s="0" t="n">
        <f aca="false">+IF(H14257&lt;65,65-H14257,0)</f>
        <v>19</v>
      </c>
      <c r="J14257" s="0" t="n">
        <f aca="false">+IF(H14257&gt;$L$12418,H14257-$L$12418,0)</f>
        <v>0</v>
      </c>
      <c r="K14257" s="0" t="n">
        <f aca="false">+I14257+J14257</f>
        <v>19</v>
      </c>
      <c r="L14257" s="32"/>
      <c r="M14257" s="14" t="n">
        <f aca="false">+(L$12416/30.25)+($L$12417*K14257)</f>
        <v>519848.134416068</v>
      </c>
      <c r="T14257" s="0"/>
    </row>
    <row r="14258" customFormat="false" ht="12.75" hidden="false" customHeight="false" outlineLevel="0" collapsed="false">
      <c r="A14258" s="0" t="n">
        <v>2000</v>
      </c>
      <c r="B14258" s="0" t="n">
        <v>1</v>
      </c>
      <c r="C14258" s="0" t="n">
        <v>12</v>
      </c>
      <c r="D14258" s="0" t="n">
        <v>47</v>
      </c>
      <c r="E14258" s="0" t="n">
        <v>39</v>
      </c>
      <c r="F14258" s="0" t="n">
        <v>0</v>
      </c>
      <c r="H14258" s="0" t="n">
        <f aca="false">+(D14258+E14258)/2</f>
        <v>43</v>
      </c>
      <c r="I14258" s="0" t="n">
        <f aca="false">+IF(H14258&lt;65,65-H14258,0)</f>
        <v>22</v>
      </c>
      <c r="J14258" s="0" t="n">
        <f aca="false">+IF(H14258&gt;$L$12418,H14258-$L$12418,0)</f>
        <v>0</v>
      </c>
      <c r="K14258" s="0" t="n">
        <f aca="false">+I14258+J14258</f>
        <v>22</v>
      </c>
      <c r="L14258" s="32"/>
      <c r="M14258" s="14" t="n">
        <f aca="false">+(L$12416/30.25)+($L$12417*K14258)</f>
        <v>601332.468227243</v>
      </c>
      <c r="T14258" s="0"/>
    </row>
    <row r="14259" customFormat="false" ht="12.75" hidden="false" customHeight="false" outlineLevel="0" collapsed="false">
      <c r="A14259" s="0" t="n">
        <v>2000</v>
      </c>
      <c r="B14259" s="0" t="n">
        <v>1</v>
      </c>
      <c r="C14259" s="0" t="n">
        <v>13</v>
      </c>
      <c r="D14259" s="0" t="n">
        <v>39</v>
      </c>
      <c r="E14259" s="0" t="n">
        <v>18</v>
      </c>
      <c r="F14259" s="0" t="n">
        <v>5</v>
      </c>
      <c r="H14259" s="0" t="n">
        <f aca="false">+(D14259+E14259)/2</f>
        <v>28.5</v>
      </c>
      <c r="I14259" s="0" t="n">
        <f aca="false">+IF(H14259&lt;65,65-H14259,0)</f>
        <v>36.5</v>
      </c>
      <c r="J14259" s="0" t="n">
        <f aca="false">+IF(H14259&gt;$L$12418,H14259-$L$12418,0)</f>
        <v>0</v>
      </c>
      <c r="K14259" s="0" t="n">
        <f aca="false">+I14259+J14259</f>
        <v>36.5</v>
      </c>
      <c r="L14259" s="32"/>
      <c r="M14259" s="14" t="n">
        <f aca="false">+(L$12416/30.25)+($L$12417*K14259)</f>
        <v>995173.414981257</v>
      </c>
      <c r="T14259" s="0"/>
    </row>
    <row r="14260" customFormat="false" ht="12.75" hidden="false" customHeight="false" outlineLevel="0" collapsed="false">
      <c r="A14260" s="0" t="n">
        <v>2000</v>
      </c>
      <c r="B14260" s="0" t="n">
        <v>1</v>
      </c>
      <c r="C14260" s="0" t="n">
        <v>14</v>
      </c>
      <c r="D14260" s="0" t="n">
        <v>22</v>
      </c>
      <c r="E14260" s="0" t="n">
        <v>13</v>
      </c>
      <c r="F14260" s="0" t="n">
        <v>0</v>
      </c>
      <c r="H14260" s="0" t="n">
        <f aca="false">+(D14260+E14260)/2</f>
        <v>17.5</v>
      </c>
      <c r="I14260" s="0" t="n">
        <f aca="false">+IF(H14260&lt;65,65-H14260,0)</f>
        <v>47.5</v>
      </c>
      <c r="J14260" s="0" t="n">
        <f aca="false">+IF(H14260&gt;$L$12418,H14260-$L$12418,0)</f>
        <v>0</v>
      </c>
      <c r="K14260" s="0" t="n">
        <f aca="false">+I14260+J14260</f>
        <v>47.5</v>
      </c>
      <c r="L14260" s="32"/>
      <c r="M14260" s="14" t="n">
        <f aca="false">+(L$12416/30.25)+($L$12417*K14260)</f>
        <v>1293949.30562223</v>
      </c>
      <c r="T14260" s="0"/>
    </row>
    <row r="14261" customFormat="false" ht="12.75" hidden="false" customHeight="false" outlineLevel="0" collapsed="false">
      <c r="A14261" s="0" t="n">
        <v>2000</v>
      </c>
      <c r="B14261" s="0" t="n">
        <v>1</v>
      </c>
      <c r="C14261" s="0" t="n">
        <v>15</v>
      </c>
      <c r="D14261" s="0" t="n">
        <v>30</v>
      </c>
      <c r="E14261" s="0" t="n">
        <v>17</v>
      </c>
      <c r="F14261" s="0" t="n">
        <v>0</v>
      </c>
      <c r="H14261" s="0" t="n">
        <f aca="false">+(D14261+E14261)/2</f>
        <v>23.5</v>
      </c>
      <c r="I14261" s="0" t="n">
        <f aca="false">+IF(H14261&lt;65,65-H14261,0)</f>
        <v>41.5</v>
      </c>
      <c r="J14261" s="0" t="n">
        <f aca="false">+IF(H14261&gt;$L$12418,H14261-$L$12418,0)</f>
        <v>0</v>
      </c>
      <c r="K14261" s="0" t="n">
        <f aca="false">+I14261+J14261</f>
        <v>41.5</v>
      </c>
      <c r="L14261" s="32"/>
      <c r="M14261" s="14" t="n">
        <f aca="false">+(L$12416/30.25)+($L$12417*K14261)</f>
        <v>1130980.63799988</v>
      </c>
      <c r="T14261" s="0"/>
    </row>
    <row r="14262" customFormat="false" ht="12.75" hidden="false" customHeight="false" outlineLevel="0" collapsed="false">
      <c r="A14262" s="0" t="n">
        <v>2000</v>
      </c>
      <c r="B14262" s="0" t="n">
        <v>1</v>
      </c>
      <c r="C14262" s="0" t="n">
        <v>16</v>
      </c>
      <c r="D14262" s="0" t="n">
        <v>46</v>
      </c>
      <c r="E14262" s="0" t="n">
        <v>21</v>
      </c>
      <c r="F14262" s="0" t="n">
        <v>0</v>
      </c>
      <c r="H14262" s="0" t="n">
        <f aca="false">+(D14262+E14262)/2</f>
        <v>33.5</v>
      </c>
      <c r="I14262" s="0" t="n">
        <f aca="false">+IF(H14262&lt;65,65-H14262,0)</f>
        <v>31.5</v>
      </c>
      <c r="J14262" s="0" t="n">
        <f aca="false">+IF(H14262&gt;$L$12418,H14262-$L$12418,0)</f>
        <v>0</v>
      </c>
      <c r="K14262" s="0" t="n">
        <f aca="false">+I14262+J14262</f>
        <v>31.5</v>
      </c>
      <c r="L14262" s="32"/>
      <c r="M14262" s="14" t="n">
        <f aca="false">+(L$12416/30.25)+($L$12417*K14262)</f>
        <v>859366.191962632</v>
      </c>
      <c r="T14262" s="0"/>
    </row>
    <row r="14263" customFormat="false" ht="12.75" hidden="false" customHeight="false" outlineLevel="0" collapsed="false">
      <c r="A14263" s="0" t="n">
        <v>2000</v>
      </c>
      <c r="B14263" s="0" t="n">
        <v>1</v>
      </c>
      <c r="C14263" s="0" t="n">
        <v>17</v>
      </c>
      <c r="D14263" s="0" t="n">
        <v>21</v>
      </c>
      <c r="E14263" s="0" t="n">
        <v>7</v>
      </c>
      <c r="F14263" s="0" t="n">
        <v>0</v>
      </c>
      <c r="H14263" s="0" t="n">
        <f aca="false">+(D14263+E14263)/2</f>
        <v>14</v>
      </c>
      <c r="I14263" s="0" t="n">
        <f aca="false">+IF(H14263&lt;65,65-H14263,0)</f>
        <v>51</v>
      </c>
      <c r="J14263" s="0" t="n">
        <f aca="false">+IF(H14263&gt;$L$12418,H14263-$L$12418,0)</f>
        <v>0</v>
      </c>
      <c r="K14263" s="0" t="n">
        <f aca="false">+I14263+J14263</f>
        <v>51</v>
      </c>
      <c r="L14263" s="32"/>
      <c r="M14263" s="14" t="n">
        <f aca="false">+(L$12416/30.25)+($L$12417*K14263)</f>
        <v>1389014.36173527</v>
      </c>
      <c r="T14263" s="0"/>
    </row>
    <row r="14264" customFormat="false" ht="12.75" hidden="false" customHeight="false" outlineLevel="0" collapsed="false">
      <c r="A14264" s="0" t="n">
        <v>2000</v>
      </c>
      <c r="B14264" s="0" t="n">
        <v>1</v>
      </c>
      <c r="C14264" s="0" t="n">
        <v>18</v>
      </c>
      <c r="D14264" s="0" t="n">
        <v>19</v>
      </c>
      <c r="E14264" s="0" t="n">
        <v>3</v>
      </c>
      <c r="F14264" s="0" t="n">
        <v>0</v>
      </c>
      <c r="H14264" s="0" t="n">
        <f aca="false">+(D14264+E14264)/2</f>
        <v>11</v>
      </c>
      <c r="I14264" s="0" t="n">
        <f aca="false">+IF(H14264&lt;65,65-H14264,0)</f>
        <v>54</v>
      </c>
      <c r="J14264" s="0" t="n">
        <f aca="false">+IF(H14264&gt;$L$12418,H14264-$L$12418,0)</f>
        <v>0</v>
      </c>
      <c r="K14264" s="0" t="n">
        <f aca="false">+I14264+J14264</f>
        <v>54</v>
      </c>
      <c r="L14264" s="32"/>
      <c r="M14264" s="14" t="n">
        <f aca="false">+(L$12416/30.25)+($L$12417*K14264)</f>
        <v>1470498.69554645</v>
      </c>
      <c r="T14264" s="0"/>
    </row>
    <row r="14265" customFormat="false" ht="12.75" hidden="false" customHeight="false" outlineLevel="0" collapsed="false">
      <c r="A14265" s="0" t="n">
        <v>2000</v>
      </c>
      <c r="B14265" s="0" t="n">
        <v>1</v>
      </c>
      <c r="C14265" s="0" t="n">
        <v>19</v>
      </c>
      <c r="D14265" s="0" t="n">
        <v>29</v>
      </c>
      <c r="E14265" s="0" t="n">
        <v>10</v>
      </c>
      <c r="F14265" s="0" t="n">
        <v>0</v>
      </c>
      <c r="H14265" s="0" t="n">
        <f aca="false">+(D14265+E14265)/2</f>
        <v>19.5</v>
      </c>
      <c r="I14265" s="0" t="n">
        <f aca="false">+IF(H14265&lt;65,65-H14265,0)</f>
        <v>45.5</v>
      </c>
      <c r="J14265" s="0" t="n">
        <f aca="false">+IF(H14265&gt;$L$12418,H14265-$L$12418,0)</f>
        <v>0</v>
      </c>
      <c r="K14265" s="0" t="n">
        <f aca="false">+I14265+J14265</f>
        <v>45.5</v>
      </c>
      <c r="L14265" s="32"/>
      <c r="M14265" s="14" t="n">
        <f aca="false">+(L$12416/30.25)+($L$12417*K14265)</f>
        <v>1239626.41641478</v>
      </c>
      <c r="T14265" s="0"/>
    </row>
    <row r="14266" customFormat="false" ht="12.75" hidden="false" customHeight="false" outlineLevel="0" collapsed="false">
      <c r="A14266" s="0" t="n">
        <v>2000</v>
      </c>
      <c r="B14266" s="0" t="n">
        <v>1</v>
      </c>
      <c r="C14266" s="0" t="n">
        <v>20</v>
      </c>
      <c r="D14266" s="0" t="n">
        <v>28</v>
      </c>
      <c r="E14266" s="0" t="n">
        <v>23</v>
      </c>
      <c r="F14266" s="0" t="n">
        <v>12</v>
      </c>
      <c r="H14266" s="0" t="n">
        <f aca="false">+(D14266+E14266)/2</f>
        <v>25.5</v>
      </c>
      <c r="I14266" s="0" t="n">
        <f aca="false">+IF(H14266&lt;65,65-H14266,0)</f>
        <v>39.5</v>
      </c>
      <c r="J14266" s="0" t="n">
        <f aca="false">+IF(H14266&gt;$L$12418,H14266-$L$12418,0)</f>
        <v>0</v>
      </c>
      <c r="K14266" s="0" t="n">
        <f aca="false">+I14266+J14266</f>
        <v>39.5</v>
      </c>
      <c r="L14266" s="32"/>
      <c r="M14266" s="14" t="n">
        <f aca="false">+(L$12416/30.25)+($L$12417*K14266)</f>
        <v>1076657.74879243</v>
      </c>
      <c r="T14266" s="0"/>
    </row>
    <row r="14267" customFormat="false" ht="12.75" hidden="false" customHeight="false" outlineLevel="0" collapsed="false">
      <c r="A14267" s="0" t="n">
        <v>2000</v>
      </c>
      <c r="B14267" s="0" t="n">
        <v>1</v>
      </c>
      <c r="C14267" s="0" t="n">
        <v>21</v>
      </c>
      <c r="D14267" s="0" t="n">
        <v>23</v>
      </c>
      <c r="E14267" s="0" t="n">
        <v>10</v>
      </c>
      <c r="F14267" s="0" t="n">
        <v>0</v>
      </c>
      <c r="H14267" s="0" t="n">
        <f aca="false">+(D14267+E14267)/2</f>
        <v>16.5</v>
      </c>
      <c r="I14267" s="0" t="n">
        <f aca="false">+IF(H14267&lt;65,65-H14267,0)</f>
        <v>48.5</v>
      </c>
      <c r="J14267" s="0" t="n">
        <f aca="false">+IF(H14267&gt;$L$12418,H14267-$L$12418,0)</f>
        <v>0</v>
      </c>
      <c r="K14267" s="0" t="n">
        <f aca="false">+I14267+J14267</f>
        <v>48.5</v>
      </c>
      <c r="L14267" s="32"/>
      <c r="M14267" s="14" t="n">
        <f aca="false">+(L$12416/30.25)+($L$12417*K14267)</f>
        <v>1321110.75022596</v>
      </c>
      <c r="T14267" s="0"/>
    </row>
    <row r="14268" customFormat="false" ht="12.75" hidden="false" customHeight="false" outlineLevel="0" collapsed="false">
      <c r="A14268" s="0" t="n">
        <v>2000</v>
      </c>
      <c r="B14268" s="0" t="n">
        <v>1</v>
      </c>
      <c r="C14268" s="0" t="n">
        <v>22</v>
      </c>
      <c r="D14268" s="0" t="n">
        <v>20</v>
      </c>
      <c r="E14268" s="0" t="n">
        <v>8</v>
      </c>
      <c r="F14268" s="0" t="n">
        <v>0</v>
      </c>
      <c r="H14268" s="0" t="n">
        <f aca="false">+(D14268+E14268)/2</f>
        <v>14</v>
      </c>
      <c r="I14268" s="0" t="n">
        <f aca="false">+IF(H14268&lt;65,65-H14268,0)</f>
        <v>51</v>
      </c>
      <c r="J14268" s="0" t="n">
        <f aca="false">+IF(H14268&gt;$L$12418,H14268-$L$12418,0)</f>
        <v>0</v>
      </c>
      <c r="K14268" s="0" t="n">
        <f aca="false">+I14268+J14268</f>
        <v>51</v>
      </c>
      <c r="L14268" s="32"/>
      <c r="M14268" s="14" t="n">
        <f aca="false">+(L$12416/30.25)+($L$12417*K14268)</f>
        <v>1389014.36173527</v>
      </c>
      <c r="T14268" s="0"/>
    </row>
    <row r="14269" customFormat="false" ht="12.75" hidden="false" customHeight="false" outlineLevel="0" collapsed="false">
      <c r="A14269" s="0" t="n">
        <v>2000</v>
      </c>
      <c r="B14269" s="0" t="n">
        <v>1</v>
      </c>
      <c r="C14269" s="0" t="n">
        <v>23</v>
      </c>
      <c r="D14269" s="0" t="n">
        <v>27</v>
      </c>
      <c r="E14269" s="0" t="n">
        <v>18</v>
      </c>
      <c r="F14269" s="0" t="n">
        <v>0</v>
      </c>
      <c r="H14269" s="0" t="n">
        <f aca="false">+(D14269+E14269)/2</f>
        <v>22.5</v>
      </c>
      <c r="I14269" s="0" t="n">
        <f aca="false">+IF(H14269&lt;65,65-H14269,0)</f>
        <v>42.5</v>
      </c>
      <c r="J14269" s="0" t="n">
        <f aca="false">+IF(H14269&gt;$L$12418,H14269-$L$12418,0)</f>
        <v>0</v>
      </c>
      <c r="K14269" s="0" t="n">
        <f aca="false">+I14269+J14269</f>
        <v>42.5</v>
      </c>
      <c r="L14269" s="32"/>
      <c r="M14269" s="14" t="n">
        <f aca="false">+(L$12416/30.25)+($L$12417*K14269)</f>
        <v>1158142.08260361</v>
      </c>
      <c r="T14269" s="0"/>
    </row>
    <row r="14270" customFormat="false" ht="12.75" hidden="false" customHeight="false" outlineLevel="0" collapsed="false">
      <c r="A14270" s="0" t="n">
        <v>2000</v>
      </c>
      <c r="B14270" s="0" t="n">
        <v>1</v>
      </c>
      <c r="C14270" s="0" t="n">
        <v>24</v>
      </c>
      <c r="D14270" s="0" t="n">
        <v>38</v>
      </c>
      <c r="E14270" s="0" t="n">
        <v>26</v>
      </c>
      <c r="F14270" s="0" t="n">
        <v>0</v>
      </c>
      <c r="H14270" s="0" t="n">
        <f aca="false">+(D14270+E14270)/2</f>
        <v>32</v>
      </c>
      <c r="I14270" s="0" t="n">
        <f aca="false">+IF(H14270&lt;65,65-H14270,0)</f>
        <v>33</v>
      </c>
      <c r="J14270" s="0" t="n">
        <f aca="false">+IF(H14270&gt;$L$12418,H14270-$L$12418,0)</f>
        <v>0</v>
      </c>
      <c r="K14270" s="0" t="n">
        <f aca="false">+I14270+J14270</f>
        <v>33</v>
      </c>
      <c r="L14270" s="32"/>
      <c r="M14270" s="14" t="n">
        <f aca="false">+(L$12416/30.25)+($L$12417*K14270)</f>
        <v>900108.358868219</v>
      </c>
      <c r="T14270" s="0"/>
    </row>
    <row r="14271" customFormat="false" ht="12.75" hidden="false" customHeight="false" outlineLevel="0" collapsed="false">
      <c r="A14271" s="0" t="n">
        <v>2000</v>
      </c>
      <c r="B14271" s="0" t="n">
        <v>1</v>
      </c>
      <c r="C14271" s="0" t="n">
        <v>25</v>
      </c>
      <c r="D14271" s="0" t="n">
        <v>30</v>
      </c>
      <c r="E14271" s="0" t="n">
        <v>25</v>
      </c>
      <c r="F14271" s="0" t="n">
        <v>73</v>
      </c>
      <c r="H14271" s="0" t="n">
        <f aca="false">+(D14271+E14271)/2</f>
        <v>27.5</v>
      </c>
      <c r="I14271" s="0" t="n">
        <f aca="false">+IF(H14271&lt;65,65-H14271,0)</f>
        <v>37.5</v>
      </c>
      <c r="J14271" s="0" t="n">
        <f aca="false">+IF(H14271&gt;$L$12418,H14271-$L$12418,0)</f>
        <v>0</v>
      </c>
      <c r="K14271" s="0" t="n">
        <f aca="false">+I14271+J14271</f>
        <v>37.5</v>
      </c>
      <c r="L14271" s="32"/>
      <c r="M14271" s="14" t="n">
        <f aca="false">+(L$12416/30.25)+($L$12417*K14271)</f>
        <v>1022334.85958498</v>
      </c>
      <c r="T14271" s="0"/>
    </row>
    <row r="14272" customFormat="false" ht="12.75" hidden="false" customHeight="false" outlineLevel="0" collapsed="false">
      <c r="A14272" s="0" t="n">
        <v>2000</v>
      </c>
      <c r="B14272" s="0" t="n">
        <v>1</v>
      </c>
      <c r="C14272" s="0" t="n">
        <v>26</v>
      </c>
      <c r="D14272" s="0" t="n">
        <v>31</v>
      </c>
      <c r="E14272" s="0" t="n">
        <v>22</v>
      </c>
      <c r="F14272" s="0" t="n">
        <v>2</v>
      </c>
      <c r="H14272" s="0" t="n">
        <f aca="false">+(D14272+E14272)/2</f>
        <v>26.5</v>
      </c>
      <c r="I14272" s="0" t="n">
        <f aca="false">+IF(H14272&lt;65,65-H14272,0)</f>
        <v>38.5</v>
      </c>
      <c r="J14272" s="0" t="n">
        <f aca="false">+IF(H14272&gt;$L$12418,H14272-$L$12418,0)</f>
        <v>0</v>
      </c>
      <c r="K14272" s="0" t="n">
        <f aca="false">+I14272+J14272</f>
        <v>38.5</v>
      </c>
      <c r="L14272" s="32"/>
      <c r="M14272" s="14" t="n">
        <f aca="false">+(L$12416/30.25)+($L$12417*K14272)</f>
        <v>1049496.30418871</v>
      </c>
      <c r="T14272" s="0"/>
    </row>
    <row r="14273" customFormat="false" ht="12.75" hidden="false" customHeight="false" outlineLevel="0" collapsed="false">
      <c r="A14273" s="0" t="n">
        <v>2000</v>
      </c>
      <c r="B14273" s="0" t="n">
        <v>1</v>
      </c>
      <c r="C14273" s="0" t="n">
        <v>27</v>
      </c>
      <c r="D14273" s="0" t="n">
        <v>22</v>
      </c>
      <c r="E14273" s="0" t="n">
        <v>12</v>
      </c>
      <c r="F14273" s="0" t="n">
        <v>0</v>
      </c>
      <c r="H14273" s="0" t="n">
        <f aca="false">+(D14273+E14273)/2</f>
        <v>17</v>
      </c>
      <c r="I14273" s="0" t="n">
        <f aca="false">+IF(H14273&lt;65,65-H14273,0)</f>
        <v>48</v>
      </c>
      <c r="J14273" s="0" t="n">
        <f aca="false">+IF(H14273&gt;$L$12418,H14273-$L$12418,0)</f>
        <v>0</v>
      </c>
      <c r="K14273" s="0" t="n">
        <f aca="false">+I14273+J14273</f>
        <v>48</v>
      </c>
      <c r="L14273" s="32"/>
      <c r="M14273" s="14" t="n">
        <f aca="false">+(L$12416/30.25)+($L$12417*K14273)</f>
        <v>1307530.0279241</v>
      </c>
      <c r="T14273" s="0"/>
    </row>
    <row r="14274" customFormat="false" ht="12.75" hidden="false" customHeight="false" outlineLevel="0" collapsed="false">
      <c r="A14274" s="0" t="n">
        <v>2000</v>
      </c>
      <c r="B14274" s="0" t="n">
        <v>1</v>
      </c>
      <c r="C14274" s="0" t="n">
        <v>28</v>
      </c>
      <c r="D14274" s="0" t="n">
        <v>22</v>
      </c>
      <c r="E14274" s="0" t="n">
        <v>9</v>
      </c>
      <c r="F14274" s="0" t="n">
        <v>0</v>
      </c>
      <c r="H14274" s="0" t="n">
        <f aca="false">+(D14274+E14274)/2</f>
        <v>15.5</v>
      </c>
      <c r="I14274" s="0" t="n">
        <f aca="false">+IF(H14274&lt;65,65-H14274,0)</f>
        <v>49.5</v>
      </c>
      <c r="J14274" s="0" t="n">
        <f aca="false">+IF(H14274&gt;$L$12418,H14274-$L$12418,0)</f>
        <v>0</v>
      </c>
      <c r="K14274" s="0" t="n">
        <f aca="false">+I14274+J14274</f>
        <v>49.5</v>
      </c>
      <c r="L14274" s="32"/>
      <c r="M14274" s="14" t="n">
        <f aca="false">+(L$12416/30.25)+($L$12417*K14274)</f>
        <v>1348272.19482968</v>
      </c>
      <c r="T14274" s="0"/>
    </row>
    <row r="14275" customFormat="false" ht="12.75" hidden="false" customHeight="false" outlineLevel="0" collapsed="false">
      <c r="A14275" s="0" t="n">
        <v>2000</v>
      </c>
      <c r="B14275" s="0" t="n">
        <v>1</v>
      </c>
      <c r="C14275" s="0" t="n">
        <v>29</v>
      </c>
      <c r="D14275" s="0" t="n">
        <v>35</v>
      </c>
      <c r="E14275" s="0" t="n">
        <v>17</v>
      </c>
      <c r="F14275" s="0" t="n">
        <v>0</v>
      </c>
      <c r="H14275" s="0" t="n">
        <f aca="false">+(D14275+E14275)/2</f>
        <v>26</v>
      </c>
      <c r="I14275" s="0" t="n">
        <f aca="false">+IF(H14275&lt;65,65-H14275,0)</f>
        <v>39</v>
      </c>
      <c r="J14275" s="0" t="n">
        <f aca="false">+IF(H14275&gt;$L$12418,H14275-$L$12418,0)</f>
        <v>0</v>
      </c>
      <c r="K14275" s="0" t="n">
        <f aca="false">+I14275+J14275</f>
        <v>39</v>
      </c>
      <c r="L14275" s="32"/>
      <c r="M14275" s="14" t="n">
        <f aca="false">+(L$12416/30.25)+($L$12417*K14275)</f>
        <v>1063077.02649057</v>
      </c>
      <c r="T14275" s="0"/>
    </row>
    <row r="14276" customFormat="false" ht="12.75" hidden="false" customHeight="false" outlineLevel="0" collapsed="false">
      <c r="A14276" s="0" t="n">
        <v>2000</v>
      </c>
      <c r="B14276" s="0" t="n">
        <v>1</v>
      </c>
      <c r="C14276" s="0" t="n">
        <v>30</v>
      </c>
      <c r="D14276" s="0" t="n">
        <v>36</v>
      </c>
      <c r="E14276" s="0" t="n">
        <v>21</v>
      </c>
      <c r="F14276" s="0" t="n">
        <v>39</v>
      </c>
      <c r="H14276" s="0" t="n">
        <f aca="false">+(D14276+E14276)/2</f>
        <v>28.5</v>
      </c>
      <c r="I14276" s="0" t="n">
        <f aca="false">+IF(H14276&lt;65,65-H14276,0)</f>
        <v>36.5</v>
      </c>
      <c r="J14276" s="0" t="n">
        <f aca="false">+IF(H14276&gt;$L$12418,H14276-$L$12418,0)</f>
        <v>0</v>
      </c>
      <c r="K14276" s="0" t="n">
        <f aca="false">+I14276+J14276</f>
        <v>36.5</v>
      </c>
      <c r="L14276" s="32"/>
      <c r="M14276" s="14" t="n">
        <f aca="false">+(L$12416/30.25)+($L$12417*K14276)</f>
        <v>995173.414981257</v>
      </c>
      <c r="T14276" s="0"/>
    </row>
    <row r="14277" customFormat="false" ht="12.75" hidden="false" customHeight="false" outlineLevel="0" collapsed="false">
      <c r="A14277" s="0" t="n">
        <v>2000</v>
      </c>
      <c r="B14277" s="0" t="n">
        <v>1</v>
      </c>
      <c r="C14277" s="0" t="n">
        <v>31</v>
      </c>
      <c r="D14277" s="0" t="n">
        <v>38</v>
      </c>
      <c r="E14277" s="0" t="n">
        <v>29</v>
      </c>
      <c r="F14277" s="0" t="n">
        <v>36</v>
      </c>
      <c r="H14277" s="0" t="n">
        <f aca="false">+(D14277+E14277)/2</f>
        <v>33.5</v>
      </c>
      <c r="I14277" s="0" t="n">
        <f aca="false">+IF(H14277&lt;65,65-H14277,0)</f>
        <v>31.5</v>
      </c>
      <c r="J14277" s="0" t="n">
        <f aca="false">+IF(H14277&gt;$L$12418,H14277-$L$12418,0)</f>
        <v>0</v>
      </c>
      <c r="K14277" s="0" t="n">
        <f aca="false">+I14277+J14277</f>
        <v>31.5</v>
      </c>
      <c r="L14277" s="32"/>
      <c r="M14277" s="14" t="n">
        <f aca="false">+(L$12416/30.25)+($L$12417*K14277)</f>
        <v>859366.191962632</v>
      </c>
      <c r="T14277" s="0"/>
    </row>
    <row r="14278" customFormat="false" ht="12.75" hidden="false" customHeight="false" outlineLevel="0" collapsed="false">
      <c r="A14278" s="0" t="n">
        <v>2000</v>
      </c>
      <c r="B14278" s="0" t="n">
        <v>2</v>
      </c>
      <c r="C14278" s="0" t="n">
        <v>1</v>
      </c>
      <c r="D14278" s="0" t="n">
        <v>35</v>
      </c>
      <c r="E14278" s="0" t="n">
        <v>26</v>
      </c>
      <c r="F14278" s="0" t="n">
        <v>0</v>
      </c>
      <c r="H14278" s="0" t="n">
        <f aca="false">+(D14278+E14278)/2</f>
        <v>30.5</v>
      </c>
      <c r="I14278" s="0" t="n">
        <f aca="false">+IF(H14278&lt;65,65-H14278,0)</f>
        <v>34.5</v>
      </c>
      <c r="J14278" s="0" t="n">
        <f aca="false">+IF(H14278&gt;$L$12418,H14278-$L$12418,0)</f>
        <v>0</v>
      </c>
      <c r="K14278" s="0" t="n">
        <f aca="false">+I14278+J14278</f>
        <v>34.5</v>
      </c>
      <c r="L14278" s="32"/>
      <c r="M14278" s="14" t="n">
        <f aca="false">+(L$12416/30.25)+($L$12417*K14278)</f>
        <v>940850.525773807</v>
      </c>
      <c r="T14278" s="0"/>
    </row>
    <row r="14279" customFormat="false" ht="12.75" hidden="false" customHeight="false" outlineLevel="0" collapsed="false">
      <c r="A14279" s="0" t="n">
        <v>2000</v>
      </c>
      <c r="B14279" s="0" t="n">
        <v>2</v>
      </c>
      <c r="C14279" s="0" t="n">
        <v>2</v>
      </c>
      <c r="D14279" s="0" t="n">
        <v>29</v>
      </c>
      <c r="E14279" s="0" t="n">
        <v>21</v>
      </c>
      <c r="F14279" s="0" t="n">
        <v>0</v>
      </c>
      <c r="H14279" s="0" t="n">
        <f aca="false">+(D14279+E14279)/2</f>
        <v>25</v>
      </c>
      <c r="I14279" s="0" t="n">
        <f aca="false">+IF(H14279&lt;65,65-H14279,0)</f>
        <v>40</v>
      </c>
      <c r="J14279" s="0" t="n">
        <f aca="false">+IF(H14279&gt;$L$12418,H14279-$L$12418,0)</f>
        <v>0</v>
      </c>
      <c r="K14279" s="0" t="n">
        <f aca="false">+I14279+J14279</f>
        <v>40</v>
      </c>
      <c r="L14279" s="32"/>
      <c r="M14279" s="14" t="n">
        <f aca="false">+(L$12416/30.25)+($L$12417*K14279)</f>
        <v>1090238.4710943</v>
      </c>
      <c r="T14279" s="0"/>
    </row>
    <row r="14280" customFormat="false" ht="12.75" hidden="false" customHeight="false" outlineLevel="0" collapsed="false">
      <c r="A14280" s="0" t="n">
        <v>2000</v>
      </c>
      <c r="B14280" s="0" t="n">
        <v>2</v>
      </c>
      <c r="C14280" s="0" t="n">
        <v>3</v>
      </c>
      <c r="D14280" s="0" t="n">
        <v>33</v>
      </c>
      <c r="E14280" s="0" t="n">
        <v>21</v>
      </c>
      <c r="F14280" s="0" t="n">
        <v>10</v>
      </c>
      <c r="H14280" s="0" t="n">
        <f aca="false">+(D14280+E14280)/2</f>
        <v>27</v>
      </c>
      <c r="I14280" s="0" t="n">
        <f aca="false">+IF(H14280&lt;65,65-H14280,0)</f>
        <v>38</v>
      </c>
      <c r="J14280" s="0" t="n">
        <f aca="false">+IF(H14280&gt;$L$12418,H14280-$L$12418,0)</f>
        <v>0</v>
      </c>
      <c r="K14280" s="0" t="n">
        <f aca="false">+I14280+J14280</f>
        <v>38</v>
      </c>
      <c r="L14280" s="32"/>
      <c r="M14280" s="14" t="n">
        <f aca="false">+(L$12416/30.25)+($L$12417*K14280)</f>
        <v>1035915.58188684</v>
      </c>
      <c r="T14280" s="0"/>
    </row>
    <row r="14281" customFormat="false" ht="12.75" hidden="false" customHeight="false" outlineLevel="0" collapsed="false">
      <c r="A14281" s="0" t="n">
        <v>2000</v>
      </c>
      <c r="B14281" s="0" t="n">
        <v>2</v>
      </c>
      <c r="C14281" s="0" t="n">
        <v>4</v>
      </c>
      <c r="D14281" s="0" t="n">
        <v>32</v>
      </c>
      <c r="E14281" s="0" t="n">
        <v>27</v>
      </c>
      <c r="F14281" s="0" t="n">
        <v>0</v>
      </c>
      <c r="H14281" s="0" t="n">
        <f aca="false">+(D14281+E14281)/2</f>
        <v>29.5</v>
      </c>
      <c r="I14281" s="0" t="n">
        <f aca="false">+IF(H14281&lt;65,65-H14281,0)</f>
        <v>35.5</v>
      </c>
      <c r="J14281" s="0" t="n">
        <f aca="false">+IF(H14281&gt;$L$12418,H14281-$L$12418,0)</f>
        <v>0</v>
      </c>
      <c r="K14281" s="0" t="n">
        <f aca="false">+I14281+J14281</f>
        <v>35.5</v>
      </c>
      <c r="L14281" s="32"/>
      <c r="M14281" s="14" t="n">
        <f aca="false">+(L$12416/30.25)+($L$12417*K14281)</f>
        <v>968011.970377532</v>
      </c>
      <c r="T14281" s="0"/>
    </row>
    <row r="14282" customFormat="false" ht="12.75" hidden="false" customHeight="false" outlineLevel="0" collapsed="false">
      <c r="A14282" s="0" t="n">
        <v>2000</v>
      </c>
      <c r="B14282" s="0" t="n">
        <v>2</v>
      </c>
      <c r="C14282" s="0" t="n">
        <v>5</v>
      </c>
      <c r="D14282" s="0" t="n">
        <v>36</v>
      </c>
      <c r="E14282" s="0" t="n">
        <v>26</v>
      </c>
      <c r="F14282" s="0" t="n">
        <v>0</v>
      </c>
      <c r="H14282" s="0" t="n">
        <f aca="false">+(D14282+E14282)/2</f>
        <v>31</v>
      </c>
      <c r="I14282" s="0" t="n">
        <f aca="false">+IF(H14282&lt;65,65-H14282,0)</f>
        <v>34</v>
      </c>
      <c r="J14282" s="0" t="n">
        <f aca="false">+IF(H14282&gt;$L$12418,H14282-$L$12418,0)</f>
        <v>0</v>
      </c>
      <c r="K14282" s="0" t="n">
        <f aca="false">+I14282+J14282</f>
        <v>34</v>
      </c>
      <c r="L14282" s="32"/>
      <c r="M14282" s="14" t="n">
        <f aca="false">+(L$12416/30.25)+($L$12417*K14282)</f>
        <v>927269.803471945</v>
      </c>
      <c r="T14282" s="0"/>
    </row>
    <row r="14283" customFormat="false" ht="12.75" hidden="false" customHeight="false" outlineLevel="0" collapsed="false">
      <c r="A14283" s="0" t="n">
        <v>2000</v>
      </c>
      <c r="B14283" s="0" t="n">
        <v>2</v>
      </c>
      <c r="C14283" s="0" t="n">
        <v>6</v>
      </c>
      <c r="D14283" s="0" t="n">
        <v>37</v>
      </c>
      <c r="E14283" s="0" t="n">
        <v>28</v>
      </c>
      <c r="F14283" s="0" t="n">
        <v>0</v>
      </c>
      <c r="H14283" s="0" t="n">
        <f aca="false">+(D14283+E14283)/2</f>
        <v>32.5</v>
      </c>
      <c r="I14283" s="0" t="n">
        <f aca="false">+IF(H14283&lt;65,65-H14283,0)</f>
        <v>32.5</v>
      </c>
      <c r="J14283" s="0" t="n">
        <f aca="false">+IF(H14283&gt;$L$12418,H14283-$L$12418,0)</f>
        <v>0</v>
      </c>
      <c r="K14283" s="0" t="n">
        <f aca="false">+I14283+J14283</f>
        <v>32.5</v>
      </c>
      <c r="L14283" s="32"/>
      <c r="M14283" s="14" t="n">
        <f aca="false">+(L$12416/30.25)+($L$12417*K14283)</f>
        <v>886527.636566357</v>
      </c>
      <c r="T14283" s="0"/>
    </row>
    <row r="14284" customFormat="false" ht="12.75" hidden="false" customHeight="false" outlineLevel="0" collapsed="false">
      <c r="A14284" s="0" t="n">
        <v>2000</v>
      </c>
      <c r="B14284" s="0" t="n">
        <v>2</v>
      </c>
      <c r="C14284" s="0" t="n">
        <v>7</v>
      </c>
      <c r="D14284" s="0" t="n">
        <v>43</v>
      </c>
      <c r="E14284" s="0" t="n">
        <v>28</v>
      </c>
      <c r="F14284" s="0" t="n">
        <v>0</v>
      </c>
      <c r="H14284" s="0" t="n">
        <f aca="false">+(D14284+E14284)/2</f>
        <v>35.5</v>
      </c>
      <c r="I14284" s="0" t="n">
        <f aca="false">+IF(H14284&lt;65,65-H14284,0)</f>
        <v>29.5</v>
      </c>
      <c r="J14284" s="0" t="n">
        <f aca="false">+IF(H14284&gt;$L$12418,H14284-$L$12418,0)</f>
        <v>0</v>
      </c>
      <c r="K14284" s="0" t="n">
        <f aca="false">+I14284+J14284</f>
        <v>29.5</v>
      </c>
      <c r="L14284" s="32"/>
      <c r="M14284" s="14" t="n">
        <f aca="false">+(L$12416/30.25)+($L$12417*K14284)</f>
        <v>805043.302755182</v>
      </c>
      <c r="T14284" s="0"/>
    </row>
    <row r="14285" customFormat="false" ht="12.75" hidden="false" customHeight="false" outlineLevel="0" collapsed="false">
      <c r="A14285" s="0" t="n">
        <v>2000</v>
      </c>
      <c r="B14285" s="0" t="n">
        <v>2</v>
      </c>
      <c r="C14285" s="0" t="n">
        <v>8</v>
      </c>
      <c r="D14285" s="0" t="n">
        <v>31</v>
      </c>
      <c r="E14285" s="0" t="n">
        <v>19</v>
      </c>
      <c r="F14285" s="0" t="n">
        <v>0</v>
      </c>
      <c r="H14285" s="0" t="n">
        <f aca="false">+(D14285+E14285)/2</f>
        <v>25</v>
      </c>
      <c r="I14285" s="0" t="n">
        <f aca="false">+IF(H14285&lt;65,65-H14285,0)</f>
        <v>40</v>
      </c>
      <c r="J14285" s="0" t="n">
        <f aca="false">+IF(H14285&gt;$L$12418,H14285-$L$12418,0)</f>
        <v>0</v>
      </c>
      <c r="K14285" s="0" t="n">
        <f aca="false">+I14285+J14285</f>
        <v>40</v>
      </c>
      <c r="L14285" s="32"/>
      <c r="M14285" s="14" t="n">
        <f aca="false">+(L$12416/30.25)+($L$12417*K14285)</f>
        <v>1090238.4710943</v>
      </c>
      <c r="T14285" s="0"/>
    </row>
    <row r="14286" customFormat="false" ht="12.75" hidden="false" customHeight="false" outlineLevel="0" collapsed="false">
      <c r="A14286" s="0" t="n">
        <v>2000</v>
      </c>
      <c r="B14286" s="0" t="n">
        <v>2</v>
      </c>
      <c r="C14286" s="0" t="n">
        <v>9</v>
      </c>
      <c r="D14286" s="0" t="n">
        <v>45</v>
      </c>
      <c r="E14286" s="0" t="n">
        <v>26</v>
      </c>
      <c r="F14286" s="0" t="n">
        <v>0</v>
      </c>
      <c r="H14286" s="0" t="n">
        <f aca="false">+(D14286+E14286)/2</f>
        <v>35.5</v>
      </c>
      <c r="I14286" s="0" t="n">
        <f aca="false">+IF(H14286&lt;65,65-H14286,0)</f>
        <v>29.5</v>
      </c>
      <c r="J14286" s="0" t="n">
        <f aca="false">+IF(H14286&gt;$L$12418,H14286-$L$12418,0)</f>
        <v>0</v>
      </c>
      <c r="K14286" s="0" t="n">
        <f aca="false">+I14286+J14286</f>
        <v>29.5</v>
      </c>
      <c r="L14286" s="32"/>
      <c r="M14286" s="14" t="n">
        <f aca="false">+(L$12416/30.25)+($L$12417*K14286)</f>
        <v>805043.302755182</v>
      </c>
      <c r="T14286" s="0"/>
    </row>
    <row r="14287" customFormat="false" ht="12.75" hidden="false" customHeight="false" outlineLevel="0" collapsed="false">
      <c r="A14287" s="0" t="n">
        <v>2000</v>
      </c>
      <c r="B14287" s="0" t="n">
        <v>2</v>
      </c>
      <c r="C14287" s="0" t="n">
        <v>10</v>
      </c>
      <c r="D14287" s="0" t="n">
        <v>48</v>
      </c>
      <c r="E14287" s="0" t="n">
        <v>37</v>
      </c>
      <c r="F14287" s="0" t="n">
        <v>0</v>
      </c>
      <c r="H14287" s="0" t="n">
        <f aca="false">+(D14287+E14287)/2</f>
        <v>42.5</v>
      </c>
      <c r="I14287" s="0" t="n">
        <f aca="false">+IF(H14287&lt;65,65-H14287,0)</f>
        <v>22.5</v>
      </c>
      <c r="J14287" s="0" t="n">
        <f aca="false">+IF(H14287&gt;$L$12418,H14287-$L$12418,0)</f>
        <v>0</v>
      </c>
      <c r="K14287" s="0" t="n">
        <f aca="false">+I14287+J14287</f>
        <v>22.5</v>
      </c>
      <c r="L14287" s="32"/>
      <c r="M14287" s="14" t="n">
        <f aca="false">+(L$12416/30.25)+($L$12417*K14287)</f>
        <v>614913.190529106</v>
      </c>
      <c r="T14287" s="0"/>
    </row>
    <row r="14288" customFormat="false" ht="12.75" hidden="false" customHeight="false" outlineLevel="0" collapsed="false">
      <c r="A14288" s="0" t="n">
        <v>2000</v>
      </c>
      <c r="B14288" s="0" t="n">
        <v>2</v>
      </c>
      <c r="C14288" s="0" t="n">
        <v>11</v>
      </c>
      <c r="D14288" s="0" t="n">
        <v>51</v>
      </c>
      <c r="E14288" s="0" t="n">
        <v>29</v>
      </c>
      <c r="F14288" s="0" t="n">
        <v>0</v>
      </c>
      <c r="H14288" s="0" t="n">
        <f aca="false">+(D14288+E14288)/2</f>
        <v>40</v>
      </c>
      <c r="I14288" s="0" t="n">
        <f aca="false">+IF(H14288&lt;65,65-H14288,0)</f>
        <v>25</v>
      </c>
      <c r="J14288" s="0" t="n">
        <f aca="false">+IF(H14288&gt;$L$12418,H14288-$L$12418,0)</f>
        <v>0</v>
      </c>
      <c r="K14288" s="0" t="n">
        <f aca="false">+I14288+J14288</f>
        <v>25</v>
      </c>
      <c r="L14288" s="32"/>
      <c r="M14288" s="14" t="n">
        <f aca="false">+(L$12416/30.25)+($L$12417*K14288)</f>
        <v>682816.802038419</v>
      </c>
      <c r="T14288" s="0"/>
    </row>
    <row r="14289" customFormat="false" ht="12.75" hidden="false" customHeight="false" outlineLevel="0" collapsed="false">
      <c r="A14289" s="0" t="n">
        <v>2000</v>
      </c>
      <c r="B14289" s="0" t="n">
        <v>2</v>
      </c>
      <c r="C14289" s="0" t="n">
        <v>12</v>
      </c>
      <c r="D14289" s="0" t="n">
        <v>33</v>
      </c>
      <c r="E14289" s="0" t="n">
        <v>23</v>
      </c>
      <c r="F14289" s="0" t="n">
        <v>0</v>
      </c>
      <c r="H14289" s="0" t="n">
        <f aca="false">+(D14289+E14289)/2</f>
        <v>28</v>
      </c>
      <c r="I14289" s="0" t="n">
        <f aca="false">+IF(H14289&lt;65,65-H14289,0)</f>
        <v>37</v>
      </c>
      <c r="J14289" s="0" t="n">
        <f aca="false">+IF(H14289&gt;$L$12418,H14289-$L$12418,0)</f>
        <v>0</v>
      </c>
      <c r="K14289" s="0" t="n">
        <f aca="false">+I14289+J14289</f>
        <v>37</v>
      </c>
      <c r="L14289" s="32"/>
      <c r="M14289" s="14" t="n">
        <f aca="false">+(L$12416/30.25)+($L$12417*K14289)</f>
        <v>1008754.13728312</v>
      </c>
      <c r="T14289" s="0"/>
    </row>
    <row r="14290" customFormat="false" ht="12.75" hidden="false" customHeight="false" outlineLevel="0" collapsed="false">
      <c r="A14290" s="0" t="n">
        <v>2000</v>
      </c>
      <c r="B14290" s="0" t="n">
        <v>2</v>
      </c>
      <c r="C14290" s="0" t="n">
        <v>13</v>
      </c>
      <c r="D14290" s="0" t="n">
        <v>41</v>
      </c>
      <c r="E14290" s="0" t="n">
        <v>25</v>
      </c>
      <c r="F14290" s="0" t="n">
        <v>13</v>
      </c>
      <c r="H14290" s="0" t="n">
        <f aca="false">+(D14290+E14290)/2</f>
        <v>33</v>
      </c>
      <c r="I14290" s="0" t="n">
        <f aca="false">+IF(H14290&lt;65,65-H14290,0)</f>
        <v>32</v>
      </c>
      <c r="J14290" s="0" t="n">
        <f aca="false">+IF(H14290&gt;$L$12418,H14290-$L$12418,0)</f>
        <v>0</v>
      </c>
      <c r="K14290" s="0" t="n">
        <f aca="false">+I14290+J14290</f>
        <v>32</v>
      </c>
      <c r="L14290" s="32"/>
      <c r="M14290" s="14" t="n">
        <f aca="false">+(L$12416/30.25)+($L$12417*K14290)</f>
        <v>872946.914264494</v>
      </c>
      <c r="T14290" s="0"/>
    </row>
    <row r="14291" customFormat="false" ht="12.75" hidden="false" customHeight="false" outlineLevel="0" collapsed="false">
      <c r="A14291" s="0" t="n">
        <v>2000</v>
      </c>
      <c r="B14291" s="0" t="n">
        <v>2</v>
      </c>
      <c r="C14291" s="0" t="n">
        <v>14</v>
      </c>
      <c r="D14291" s="0" t="n">
        <v>54</v>
      </c>
      <c r="E14291" s="0" t="n">
        <v>38</v>
      </c>
      <c r="F14291" s="0" t="n">
        <v>37</v>
      </c>
      <c r="H14291" s="0" t="n">
        <f aca="false">+(D14291+E14291)/2</f>
        <v>46</v>
      </c>
      <c r="I14291" s="0" t="n">
        <f aca="false">+IF(H14291&lt;65,65-H14291,0)</f>
        <v>19</v>
      </c>
      <c r="J14291" s="0" t="n">
        <f aca="false">+IF(H14291&gt;$L$12418,H14291-$L$12418,0)</f>
        <v>0</v>
      </c>
      <c r="K14291" s="0" t="n">
        <f aca="false">+I14291+J14291</f>
        <v>19</v>
      </c>
      <c r="L14291" s="32"/>
      <c r="M14291" s="14" t="n">
        <f aca="false">+(L$12416/30.25)+($L$12417*K14291)</f>
        <v>519848.134416068</v>
      </c>
      <c r="T14291" s="0"/>
    </row>
    <row r="14292" customFormat="false" ht="12.75" hidden="false" customHeight="false" outlineLevel="0" collapsed="false">
      <c r="A14292" s="0" t="n">
        <v>2000</v>
      </c>
      <c r="B14292" s="0" t="n">
        <v>2</v>
      </c>
      <c r="C14292" s="0" t="n">
        <v>15</v>
      </c>
      <c r="D14292" s="0" t="n">
        <v>41</v>
      </c>
      <c r="E14292" s="0" t="n">
        <v>32</v>
      </c>
      <c r="F14292" s="0" t="n">
        <v>0</v>
      </c>
      <c r="H14292" s="0" t="n">
        <f aca="false">+(D14292+E14292)/2</f>
        <v>36.5</v>
      </c>
      <c r="I14292" s="0" t="n">
        <f aca="false">+IF(H14292&lt;65,65-H14292,0)</f>
        <v>28.5</v>
      </c>
      <c r="J14292" s="0" t="n">
        <f aca="false">+IF(H14292&gt;$L$12418,H14292-$L$12418,0)</f>
        <v>0</v>
      </c>
      <c r="K14292" s="0" t="n">
        <f aca="false">+I14292+J14292</f>
        <v>28.5</v>
      </c>
      <c r="L14292" s="32"/>
      <c r="M14292" s="14" t="n">
        <f aca="false">+(L$12416/30.25)+($L$12417*K14292)</f>
        <v>777881.858151457</v>
      </c>
      <c r="T14292" s="0"/>
    </row>
    <row r="14293" customFormat="false" ht="12.75" hidden="false" customHeight="false" outlineLevel="0" collapsed="false">
      <c r="A14293" s="0" t="n">
        <v>2000</v>
      </c>
      <c r="B14293" s="0" t="n">
        <v>2</v>
      </c>
      <c r="C14293" s="0" t="n">
        <v>16</v>
      </c>
      <c r="D14293" s="0" t="n">
        <v>52</v>
      </c>
      <c r="E14293" s="0" t="n">
        <v>33</v>
      </c>
      <c r="F14293" s="0" t="n">
        <v>0</v>
      </c>
      <c r="H14293" s="0" t="n">
        <f aca="false">+(D14293+E14293)/2</f>
        <v>42.5</v>
      </c>
      <c r="I14293" s="0" t="n">
        <f aca="false">+IF(H14293&lt;65,65-H14293,0)</f>
        <v>22.5</v>
      </c>
      <c r="J14293" s="0" t="n">
        <f aca="false">+IF(H14293&gt;$L$12418,H14293-$L$12418,0)</f>
        <v>0</v>
      </c>
      <c r="K14293" s="0" t="n">
        <f aca="false">+I14293+J14293</f>
        <v>22.5</v>
      </c>
      <c r="L14293" s="32"/>
      <c r="M14293" s="14" t="n">
        <f aca="false">+(L$12416/30.25)+($L$12417*K14293)</f>
        <v>614913.190529106</v>
      </c>
      <c r="T14293" s="0"/>
    </row>
    <row r="14294" customFormat="false" ht="12.75" hidden="false" customHeight="false" outlineLevel="0" collapsed="false">
      <c r="A14294" s="0" t="n">
        <v>2000</v>
      </c>
      <c r="B14294" s="0" t="n">
        <v>2</v>
      </c>
      <c r="C14294" s="0" t="n">
        <v>17</v>
      </c>
      <c r="D14294" s="0" t="n">
        <v>39</v>
      </c>
      <c r="E14294" s="0" t="n">
        <v>26</v>
      </c>
      <c r="F14294" s="0" t="n">
        <v>0</v>
      </c>
      <c r="H14294" s="0" t="n">
        <f aca="false">+(D14294+E14294)/2</f>
        <v>32.5</v>
      </c>
      <c r="I14294" s="0" t="n">
        <f aca="false">+IF(H14294&lt;65,65-H14294,0)</f>
        <v>32.5</v>
      </c>
      <c r="J14294" s="0" t="n">
        <f aca="false">+IF(H14294&gt;$L$12418,H14294-$L$12418,0)</f>
        <v>0</v>
      </c>
      <c r="K14294" s="0" t="n">
        <f aca="false">+I14294+J14294</f>
        <v>32.5</v>
      </c>
      <c r="L14294" s="32"/>
      <c r="M14294" s="14" t="n">
        <f aca="false">+(L$12416/30.25)+($L$12417*K14294)</f>
        <v>886527.636566357</v>
      </c>
      <c r="T14294" s="0"/>
    </row>
    <row r="14295" customFormat="false" ht="12.75" hidden="false" customHeight="false" outlineLevel="0" collapsed="false">
      <c r="A14295" s="0" t="n">
        <v>2000</v>
      </c>
      <c r="B14295" s="0" t="n">
        <v>2</v>
      </c>
      <c r="C14295" s="0" t="n">
        <v>18</v>
      </c>
      <c r="D14295" s="0" t="n">
        <v>35</v>
      </c>
      <c r="E14295" s="0" t="n">
        <v>28</v>
      </c>
      <c r="F14295" s="0" t="n">
        <v>57</v>
      </c>
      <c r="H14295" s="0" t="n">
        <f aca="false">+(D14295+E14295)/2</f>
        <v>31.5</v>
      </c>
      <c r="I14295" s="0" t="n">
        <f aca="false">+IF(H14295&lt;65,65-H14295,0)</f>
        <v>33.5</v>
      </c>
      <c r="J14295" s="0" t="n">
        <f aca="false">+IF(H14295&gt;$L$12418,H14295-$L$12418,0)</f>
        <v>0</v>
      </c>
      <c r="K14295" s="0" t="n">
        <f aca="false">+I14295+J14295</f>
        <v>33.5</v>
      </c>
      <c r="L14295" s="32"/>
      <c r="M14295" s="14" t="n">
        <f aca="false">+(L$12416/30.25)+($L$12417*K14295)</f>
        <v>913689.081170082</v>
      </c>
      <c r="T14295" s="0"/>
    </row>
    <row r="14296" customFormat="false" ht="12.75" hidden="false" customHeight="false" outlineLevel="0" collapsed="false">
      <c r="A14296" s="0" t="n">
        <v>2000</v>
      </c>
      <c r="B14296" s="0" t="n">
        <v>2</v>
      </c>
      <c r="C14296" s="0" t="n">
        <v>19</v>
      </c>
      <c r="D14296" s="0" t="n">
        <v>32</v>
      </c>
      <c r="E14296" s="0" t="n">
        <v>29</v>
      </c>
      <c r="F14296" s="0" t="n">
        <v>24</v>
      </c>
      <c r="H14296" s="0" t="n">
        <f aca="false">+(D14296+E14296)/2</f>
        <v>30.5</v>
      </c>
      <c r="I14296" s="0" t="n">
        <f aca="false">+IF(H14296&lt;65,65-H14296,0)</f>
        <v>34.5</v>
      </c>
      <c r="J14296" s="0" t="n">
        <f aca="false">+IF(H14296&gt;$L$12418,H14296-$L$12418,0)</f>
        <v>0</v>
      </c>
      <c r="K14296" s="0" t="n">
        <f aca="false">+I14296+J14296</f>
        <v>34.5</v>
      </c>
      <c r="L14296" s="32"/>
      <c r="M14296" s="14" t="n">
        <f aca="false">+(L$12416/30.25)+($L$12417*K14296)</f>
        <v>940850.525773807</v>
      </c>
      <c r="T14296" s="0"/>
    </row>
    <row r="14297" customFormat="false" ht="12.75" hidden="false" customHeight="false" outlineLevel="0" collapsed="false">
      <c r="A14297" s="0" t="n">
        <v>2000</v>
      </c>
      <c r="B14297" s="0" t="n">
        <v>2</v>
      </c>
      <c r="C14297" s="0" t="n">
        <v>20</v>
      </c>
      <c r="D14297" s="0" t="n">
        <v>38</v>
      </c>
      <c r="E14297" s="0" t="n">
        <v>30</v>
      </c>
      <c r="F14297" s="0" t="n">
        <v>0</v>
      </c>
      <c r="H14297" s="0" t="n">
        <f aca="false">+(D14297+E14297)/2</f>
        <v>34</v>
      </c>
      <c r="I14297" s="0" t="n">
        <f aca="false">+IF(H14297&lt;65,65-H14297,0)</f>
        <v>31</v>
      </c>
      <c r="J14297" s="0" t="n">
        <f aca="false">+IF(H14297&gt;$L$12418,H14297-$L$12418,0)</f>
        <v>0</v>
      </c>
      <c r="K14297" s="0" t="n">
        <f aca="false">+I14297+J14297</f>
        <v>31</v>
      </c>
      <c r="L14297" s="32"/>
      <c r="M14297" s="14" t="n">
        <f aca="false">+(L$12416/30.25)+($L$12417*K14297)</f>
        <v>845785.469660769</v>
      </c>
      <c r="T14297" s="0"/>
    </row>
    <row r="14298" customFormat="false" ht="12.75" hidden="false" customHeight="false" outlineLevel="0" collapsed="false">
      <c r="A14298" s="0" t="n">
        <v>2000</v>
      </c>
      <c r="B14298" s="0" t="n">
        <v>2</v>
      </c>
      <c r="C14298" s="0" t="n">
        <v>21</v>
      </c>
      <c r="D14298" s="0" t="n">
        <v>42</v>
      </c>
      <c r="E14298" s="0" t="n">
        <v>30</v>
      </c>
      <c r="F14298" s="0" t="n">
        <v>0</v>
      </c>
      <c r="H14298" s="0" t="n">
        <f aca="false">+(D14298+E14298)/2</f>
        <v>36</v>
      </c>
      <c r="I14298" s="0" t="n">
        <f aca="false">+IF(H14298&lt;65,65-H14298,0)</f>
        <v>29</v>
      </c>
      <c r="J14298" s="0" t="n">
        <f aca="false">+IF(H14298&gt;$L$12418,H14298-$L$12418,0)</f>
        <v>0</v>
      </c>
      <c r="K14298" s="0" t="n">
        <f aca="false">+I14298+J14298</f>
        <v>29</v>
      </c>
      <c r="L14298" s="32"/>
      <c r="M14298" s="14" t="n">
        <f aca="false">+(L$12416/30.25)+($L$12417*K14298)</f>
        <v>791462.580453319</v>
      </c>
      <c r="T14298" s="0"/>
    </row>
    <row r="14299" customFormat="false" ht="12.75" hidden="false" customHeight="false" outlineLevel="0" collapsed="false">
      <c r="A14299" s="0" t="n">
        <v>2000</v>
      </c>
      <c r="B14299" s="0" t="n">
        <v>2</v>
      </c>
      <c r="C14299" s="0" t="n">
        <v>22</v>
      </c>
      <c r="D14299" s="0" t="n">
        <v>51</v>
      </c>
      <c r="E14299" s="0" t="n">
        <v>34</v>
      </c>
      <c r="F14299" s="0" t="n">
        <v>0</v>
      </c>
      <c r="H14299" s="0" t="n">
        <f aca="false">+(D14299+E14299)/2</f>
        <v>42.5</v>
      </c>
      <c r="I14299" s="0" t="n">
        <f aca="false">+IF(H14299&lt;65,65-H14299,0)</f>
        <v>22.5</v>
      </c>
      <c r="J14299" s="0" t="n">
        <f aca="false">+IF(H14299&gt;$L$12418,H14299-$L$12418,0)</f>
        <v>0</v>
      </c>
      <c r="K14299" s="0" t="n">
        <f aca="false">+I14299+J14299</f>
        <v>22.5</v>
      </c>
      <c r="L14299" s="32"/>
      <c r="M14299" s="14" t="n">
        <f aca="false">+(L$12416/30.25)+($L$12417*K14299)</f>
        <v>614913.190529106</v>
      </c>
      <c r="T14299" s="0"/>
    </row>
    <row r="14300" customFormat="false" ht="12.75" hidden="false" customHeight="false" outlineLevel="0" collapsed="false">
      <c r="A14300" s="0" t="n">
        <v>2000</v>
      </c>
      <c r="B14300" s="0" t="n">
        <v>2</v>
      </c>
      <c r="C14300" s="0" t="n">
        <v>23</v>
      </c>
      <c r="D14300" s="0" t="n">
        <v>56</v>
      </c>
      <c r="E14300" s="0" t="n">
        <v>37</v>
      </c>
      <c r="F14300" s="0" t="n">
        <v>0</v>
      </c>
      <c r="H14300" s="0" t="n">
        <f aca="false">+(D14300+E14300)/2</f>
        <v>46.5</v>
      </c>
      <c r="I14300" s="0" t="n">
        <f aca="false">+IF(H14300&lt;65,65-H14300,0)</f>
        <v>18.5</v>
      </c>
      <c r="J14300" s="0" t="n">
        <f aca="false">+IF(H14300&gt;$L$12418,H14300-$L$12418,0)</f>
        <v>0</v>
      </c>
      <c r="K14300" s="0" t="n">
        <f aca="false">+I14300+J14300</f>
        <v>18.5</v>
      </c>
      <c r="L14300" s="32"/>
      <c r="M14300" s="14" t="n">
        <f aca="false">+(L$12416/30.25)+($L$12417*K14300)</f>
        <v>506267.412114206</v>
      </c>
      <c r="T14300" s="0"/>
    </row>
    <row r="14301" customFormat="false" ht="12.75" hidden="false" customHeight="false" outlineLevel="0" collapsed="false">
      <c r="A14301" s="0" t="n">
        <v>2000</v>
      </c>
      <c r="B14301" s="0" t="n">
        <v>2</v>
      </c>
      <c r="C14301" s="0" t="n">
        <v>24</v>
      </c>
      <c r="D14301" s="0" t="n">
        <v>64</v>
      </c>
      <c r="E14301" s="0" t="n">
        <v>47</v>
      </c>
      <c r="F14301" s="0" t="n">
        <v>0</v>
      </c>
      <c r="H14301" s="0" t="n">
        <f aca="false">+(D14301+E14301)/2</f>
        <v>55.5</v>
      </c>
      <c r="I14301" s="0" t="n">
        <f aca="false">+IF(H14301&lt;65,65-H14301,0)</f>
        <v>9.5</v>
      </c>
      <c r="J14301" s="0" t="n">
        <f aca="false">+IF(H14301&gt;$L$12418,H14301-$L$12418,0)</f>
        <v>0</v>
      </c>
      <c r="K14301" s="0" t="n">
        <f aca="false">+I14301+J14301</f>
        <v>9.5</v>
      </c>
      <c r="L14301" s="32"/>
      <c r="M14301" s="14" t="n">
        <f aca="false">+(L$12416/30.25)+($L$12417*K14301)</f>
        <v>261814.41068068</v>
      </c>
      <c r="T14301" s="0"/>
    </row>
    <row r="14302" customFormat="false" ht="12.75" hidden="false" customHeight="false" outlineLevel="0" collapsed="false">
      <c r="A14302" s="0" t="n">
        <v>2000</v>
      </c>
      <c r="B14302" s="0" t="n">
        <v>2</v>
      </c>
      <c r="C14302" s="0" t="n">
        <v>25</v>
      </c>
      <c r="D14302" s="0" t="n">
        <v>59</v>
      </c>
      <c r="E14302" s="0" t="n">
        <v>40</v>
      </c>
      <c r="F14302" s="0" t="n">
        <v>12</v>
      </c>
      <c r="H14302" s="0" t="n">
        <f aca="false">+(D14302+E14302)/2</f>
        <v>49.5</v>
      </c>
      <c r="I14302" s="0" t="n">
        <f aca="false">+IF(H14302&lt;65,65-H14302,0)</f>
        <v>15.5</v>
      </c>
      <c r="J14302" s="0" t="n">
        <f aca="false">+IF(H14302&gt;$L$12418,H14302-$L$12418,0)</f>
        <v>0</v>
      </c>
      <c r="K14302" s="0" t="n">
        <f aca="false">+I14302+J14302</f>
        <v>15.5</v>
      </c>
      <c r="L14302" s="32"/>
      <c r="M14302" s="14" t="n">
        <f aca="false">+(L$12416/30.25)+($L$12417*K14302)</f>
        <v>424783.07830303</v>
      </c>
      <c r="T14302" s="0"/>
    </row>
    <row r="14303" customFormat="false" ht="12.75" hidden="false" customHeight="false" outlineLevel="0" collapsed="false">
      <c r="A14303" s="0" t="n">
        <v>2000</v>
      </c>
      <c r="B14303" s="0" t="n">
        <v>2</v>
      </c>
      <c r="C14303" s="0" t="n">
        <v>26</v>
      </c>
      <c r="D14303" s="0" t="n">
        <v>44</v>
      </c>
      <c r="E14303" s="0" t="n">
        <v>39</v>
      </c>
      <c r="F14303" s="0" t="n">
        <v>0</v>
      </c>
      <c r="H14303" s="0" t="n">
        <f aca="false">+(D14303+E14303)/2</f>
        <v>41.5</v>
      </c>
      <c r="I14303" s="0" t="n">
        <f aca="false">+IF(H14303&lt;65,65-H14303,0)</f>
        <v>23.5</v>
      </c>
      <c r="J14303" s="0" t="n">
        <f aca="false">+IF(H14303&gt;$L$12418,H14303-$L$12418,0)</f>
        <v>0</v>
      </c>
      <c r="K14303" s="0" t="n">
        <f aca="false">+I14303+J14303</f>
        <v>23.5</v>
      </c>
      <c r="L14303" s="32"/>
      <c r="M14303" s="14" t="n">
        <f aca="false">+(L$12416/30.25)+($L$12417*K14303)</f>
        <v>642074.635132831</v>
      </c>
      <c r="T14303" s="0"/>
    </row>
    <row r="14304" customFormat="false" ht="12.75" hidden="false" customHeight="false" outlineLevel="0" collapsed="false">
      <c r="A14304" s="0" t="n">
        <v>2000</v>
      </c>
      <c r="B14304" s="0" t="n">
        <v>2</v>
      </c>
      <c r="C14304" s="0" t="n">
        <v>27</v>
      </c>
      <c r="D14304" s="0" t="n">
        <v>56</v>
      </c>
      <c r="E14304" s="0" t="n">
        <v>41</v>
      </c>
      <c r="F14304" s="0" t="n">
        <v>3</v>
      </c>
      <c r="H14304" s="0" t="n">
        <f aca="false">+(D14304+E14304)/2</f>
        <v>48.5</v>
      </c>
      <c r="I14304" s="0" t="n">
        <f aca="false">+IF(H14304&lt;65,65-H14304,0)</f>
        <v>16.5</v>
      </c>
      <c r="J14304" s="0" t="n">
        <f aca="false">+IF(H14304&gt;$L$12418,H14304-$L$12418,0)</f>
        <v>0</v>
      </c>
      <c r="K14304" s="0" t="n">
        <f aca="false">+I14304+J14304</f>
        <v>16.5</v>
      </c>
      <c r="L14304" s="32"/>
      <c r="M14304" s="14" t="n">
        <f aca="false">+(L$12416/30.25)+($L$12417*K14304)</f>
        <v>451944.522906755</v>
      </c>
      <c r="T14304" s="0"/>
    </row>
    <row r="14305" customFormat="false" ht="12.75" hidden="false" customHeight="false" outlineLevel="0" collapsed="false">
      <c r="A14305" s="0" t="n">
        <v>2000</v>
      </c>
      <c r="B14305" s="0" t="n">
        <v>2</v>
      </c>
      <c r="C14305" s="0" t="n">
        <v>28</v>
      </c>
      <c r="D14305" s="0" t="n">
        <v>56</v>
      </c>
      <c r="E14305" s="0" t="n">
        <v>40</v>
      </c>
      <c r="F14305" s="0" t="n">
        <v>10</v>
      </c>
      <c r="H14305" s="0" t="n">
        <f aca="false">+(D14305+E14305)/2</f>
        <v>48</v>
      </c>
      <c r="I14305" s="0" t="n">
        <f aca="false">+IF(H14305&lt;65,65-H14305,0)</f>
        <v>17</v>
      </c>
      <c r="J14305" s="0" t="n">
        <f aca="false">+IF(H14305&gt;$L$12418,H14305-$L$12418,0)</f>
        <v>0</v>
      </c>
      <c r="K14305" s="0" t="n">
        <f aca="false">+I14305+J14305</f>
        <v>17</v>
      </c>
      <c r="L14305" s="32"/>
      <c r="M14305" s="14" t="n">
        <f aca="false">+(L$12416/30.25)+($L$12417*K14305)</f>
        <v>465525.245208618</v>
      </c>
      <c r="T14305" s="0"/>
    </row>
    <row r="14306" customFormat="false" ht="12.75" hidden="false" customHeight="false" outlineLevel="0" collapsed="false">
      <c r="A14306" s="0" t="n">
        <v>2000</v>
      </c>
      <c r="B14306" s="0" t="n">
        <v>2</v>
      </c>
      <c r="C14306" s="0" t="n">
        <v>29</v>
      </c>
      <c r="D14306" s="0" t="n">
        <v>54</v>
      </c>
      <c r="E14306" s="0" t="n">
        <v>35</v>
      </c>
      <c r="F14306" s="0" t="n">
        <v>0</v>
      </c>
      <c r="H14306" s="0" t="n">
        <f aca="false">+(D14306+E14306)/2</f>
        <v>44.5</v>
      </c>
      <c r="I14306" s="0" t="n">
        <f aca="false">+IF(H14306&lt;65,65-H14306,0)</f>
        <v>20.5</v>
      </c>
      <c r="J14306" s="0" t="n">
        <f aca="false">+IF(H14306&gt;$L$12418,H14306-$L$12418,0)</f>
        <v>0</v>
      </c>
      <c r="K14306" s="0" t="n">
        <f aca="false">+I14306+J14306</f>
        <v>20.5</v>
      </c>
      <c r="L14306" s="32"/>
      <c r="M14306" s="14" t="n">
        <f aca="false">+(L$12416/30.25)+($L$12417*K14306)</f>
        <v>560590.301321656</v>
      </c>
      <c r="T14306" s="0"/>
    </row>
    <row r="14307" customFormat="false" ht="12.75" hidden="false" customHeight="false" outlineLevel="0" collapsed="false">
      <c r="A14307" s="0" t="n">
        <v>2000</v>
      </c>
      <c r="B14307" s="0" t="n">
        <v>3</v>
      </c>
      <c r="C14307" s="0" t="n">
        <v>1</v>
      </c>
      <c r="D14307" s="0" t="n">
        <v>49</v>
      </c>
      <c r="E14307" s="0" t="n">
        <v>37</v>
      </c>
      <c r="F14307" s="0" t="n">
        <v>2</v>
      </c>
      <c r="H14307" s="0" t="n">
        <f aca="false">+(D14307+E14307)/2</f>
        <v>43</v>
      </c>
      <c r="I14307" s="0" t="n">
        <f aca="false">+IF(H14307&lt;65,65-H14307,0)</f>
        <v>22</v>
      </c>
      <c r="J14307" s="0" t="n">
        <f aca="false">+IF(H14307&gt;$L$12418,H14307-$L$12418,0)</f>
        <v>0</v>
      </c>
      <c r="K14307" s="0" t="n">
        <f aca="false">+I14307+J14307</f>
        <v>22</v>
      </c>
      <c r="L14307" s="32"/>
      <c r="M14307" s="14" t="n">
        <f aca="false">+(L$12416/30.25)+($L$12417*K14307)</f>
        <v>601332.468227243</v>
      </c>
      <c r="T14307" s="0"/>
    </row>
    <row r="14308" customFormat="false" ht="12.75" hidden="false" customHeight="false" outlineLevel="0" collapsed="false">
      <c r="A14308" s="0" t="n">
        <v>2000</v>
      </c>
      <c r="B14308" s="0" t="n">
        <v>3</v>
      </c>
      <c r="C14308" s="0" t="n">
        <v>2</v>
      </c>
      <c r="D14308" s="0" t="n">
        <v>47</v>
      </c>
      <c r="E14308" s="0" t="n">
        <v>36</v>
      </c>
      <c r="F14308" s="0" t="n">
        <v>0</v>
      </c>
      <c r="H14308" s="0" t="n">
        <f aca="false">+(D14308+E14308)/2</f>
        <v>41.5</v>
      </c>
      <c r="I14308" s="0" t="n">
        <f aca="false">+IF(H14308&lt;65,65-H14308,0)</f>
        <v>23.5</v>
      </c>
      <c r="J14308" s="0" t="n">
        <f aca="false">+IF(H14308&gt;$L$12418,H14308-$L$12418,0)</f>
        <v>0</v>
      </c>
      <c r="K14308" s="0" t="n">
        <f aca="false">+I14308+J14308</f>
        <v>23.5</v>
      </c>
      <c r="L14308" s="32"/>
      <c r="M14308" s="14" t="n">
        <f aca="false">+(L$12416/30.25)+($L$12417*K14308)</f>
        <v>642074.635132831</v>
      </c>
      <c r="T14308" s="0"/>
    </row>
    <row r="14309" customFormat="false" ht="12.75" hidden="false" customHeight="false" outlineLevel="0" collapsed="false">
      <c r="A14309" s="0" t="n">
        <v>2000</v>
      </c>
      <c r="B14309" s="0" t="n">
        <v>3</v>
      </c>
      <c r="C14309" s="0" t="n">
        <v>3</v>
      </c>
      <c r="D14309" s="0" t="n">
        <v>46</v>
      </c>
      <c r="E14309" s="0" t="n">
        <v>34</v>
      </c>
      <c r="F14309" s="0" t="n">
        <v>0</v>
      </c>
      <c r="H14309" s="0" t="n">
        <f aca="false">+(D14309+E14309)/2</f>
        <v>40</v>
      </c>
      <c r="I14309" s="0" t="n">
        <f aca="false">+IF(H14309&lt;65,65-H14309,0)</f>
        <v>25</v>
      </c>
      <c r="J14309" s="0" t="n">
        <f aca="false">+IF(H14309&gt;$L$12418,H14309-$L$12418,0)</f>
        <v>0</v>
      </c>
      <c r="K14309" s="0" t="n">
        <f aca="false">+I14309+J14309</f>
        <v>25</v>
      </c>
      <c r="L14309" s="32"/>
      <c r="M14309" s="14" t="n">
        <f aca="false">+(L$12416/30.25)+($L$12417*K14309)</f>
        <v>682816.802038419</v>
      </c>
      <c r="T14309" s="0"/>
    </row>
    <row r="14310" customFormat="false" ht="12.75" hidden="false" customHeight="false" outlineLevel="0" collapsed="false">
      <c r="A14310" s="0" t="n">
        <v>2000</v>
      </c>
      <c r="B14310" s="0" t="n">
        <v>3</v>
      </c>
      <c r="C14310" s="0" t="n">
        <v>4</v>
      </c>
      <c r="D14310" s="0" t="n">
        <v>52</v>
      </c>
      <c r="E14310" s="0" t="n">
        <v>33</v>
      </c>
      <c r="F14310" s="0" t="n">
        <v>0</v>
      </c>
      <c r="H14310" s="0" t="n">
        <f aca="false">+(D14310+E14310)/2</f>
        <v>42.5</v>
      </c>
      <c r="I14310" s="0" t="n">
        <f aca="false">+IF(H14310&lt;65,65-H14310,0)</f>
        <v>22.5</v>
      </c>
      <c r="J14310" s="0" t="n">
        <f aca="false">+IF(H14310&gt;$L$12418,H14310-$L$12418,0)</f>
        <v>0</v>
      </c>
      <c r="K14310" s="0" t="n">
        <f aca="false">+I14310+J14310</f>
        <v>22.5</v>
      </c>
      <c r="L14310" s="32"/>
      <c r="M14310" s="14" t="n">
        <f aca="false">+(L$12416/30.25)+($L$12417*K14310)</f>
        <v>614913.190529106</v>
      </c>
      <c r="T14310" s="0"/>
    </row>
    <row r="14311" customFormat="false" ht="12.75" hidden="false" customHeight="false" outlineLevel="0" collapsed="false">
      <c r="A14311" s="0" t="n">
        <v>2000</v>
      </c>
      <c r="B14311" s="0" t="n">
        <v>3</v>
      </c>
      <c r="C14311" s="0" t="n">
        <v>5</v>
      </c>
      <c r="D14311" s="0" t="n">
        <v>55</v>
      </c>
      <c r="E14311" s="0" t="n">
        <v>42</v>
      </c>
      <c r="F14311" s="0" t="n">
        <v>0</v>
      </c>
      <c r="H14311" s="0" t="n">
        <f aca="false">+(D14311+E14311)/2</f>
        <v>48.5</v>
      </c>
      <c r="I14311" s="0" t="n">
        <f aca="false">+IF(H14311&lt;65,65-H14311,0)</f>
        <v>16.5</v>
      </c>
      <c r="J14311" s="0" t="n">
        <f aca="false">+IF(H14311&gt;$L$12418,H14311-$L$12418,0)</f>
        <v>0</v>
      </c>
      <c r="K14311" s="0" t="n">
        <f aca="false">+I14311+J14311</f>
        <v>16.5</v>
      </c>
      <c r="L14311" s="32"/>
      <c r="M14311" s="14" t="n">
        <f aca="false">+(L$12416/30.25)+($L$12417*K14311)</f>
        <v>451944.522906755</v>
      </c>
      <c r="T14311" s="0"/>
    </row>
    <row r="14312" customFormat="false" ht="12.75" hidden="false" customHeight="false" outlineLevel="0" collapsed="false">
      <c r="A14312" s="0" t="n">
        <v>2000</v>
      </c>
      <c r="B14312" s="0" t="n">
        <v>3</v>
      </c>
      <c r="C14312" s="0" t="n">
        <v>6</v>
      </c>
      <c r="D14312" s="0" t="n">
        <v>55</v>
      </c>
      <c r="E14312" s="0" t="n">
        <v>39</v>
      </c>
      <c r="F14312" s="0" t="n">
        <v>0</v>
      </c>
      <c r="H14312" s="0" t="n">
        <f aca="false">+(D14312+E14312)/2</f>
        <v>47</v>
      </c>
      <c r="I14312" s="0" t="n">
        <f aca="false">+IF(H14312&lt;65,65-H14312,0)</f>
        <v>18</v>
      </c>
      <c r="J14312" s="0" t="n">
        <f aca="false">+IF(H14312&gt;$L$12418,H14312-$L$12418,0)</f>
        <v>0</v>
      </c>
      <c r="K14312" s="0" t="n">
        <f aca="false">+I14312+J14312</f>
        <v>18</v>
      </c>
      <c r="L14312" s="32"/>
      <c r="M14312" s="14" t="n">
        <f aca="false">+(L$12416/30.25)+($L$12417*K14312)</f>
        <v>492686.689812343</v>
      </c>
      <c r="T14312" s="0"/>
    </row>
    <row r="14313" customFormat="false" ht="12.75" hidden="false" customHeight="false" outlineLevel="0" collapsed="false">
      <c r="A14313" s="0" t="n">
        <v>2000</v>
      </c>
      <c r="B14313" s="0" t="n">
        <v>3</v>
      </c>
      <c r="C14313" s="0" t="n">
        <v>7</v>
      </c>
      <c r="D14313" s="0" t="n">
        <v>65</v>
      </c>
      <c r="E14313" s="0" t="n">
        <v>39</v>
      </c>
      <c r="F14313" s="0" t="n">
        <v>1</v>
      </c>
      <c r="H14313" s="0" t="n">
        <f aca="false">+(D14313+E14313)/2</f>
        <v>52</v>
      </c>
      <c r="I14313" s="0" t="n">
        <f aca="false">+IF(H14313&lt;65,65-H14313,0)</f>
        <v>13</v>
      </c>
      <c r="J14313" s="0" t="n">
        <f aca="false">+IF(H14313&gt;$L$12418,H14313-$L$12418,0)</f>
        <v>0</v>
      </c>
      <c r="K14313" s="0" t="n">
        <f aca="false">+I14313+J14313</f>
        <v>13</v>
      </c>
      <c r="L14313" s="32"/>
      <c r="M14313" s="14" t="n">
        <f aca="false">+(L$12416/30.25)+($L$12417*K14313)</f>
        <v>356879.466793718</v>
      </c>
      <c r="T14313" s="0"/>
    </row>
    <row r="14314" customFormat="false" ht="12.75" hidden="false" customHeight="false" outlineLevel="0" collapsed="false">
      <c r="A14314" s="0" t="n">
        <v>2000</v>
      </c>
      <c r="B14314" s="0" t="n">
        <v>3</v>
      </c>
      <c r="C14314" s="0" t="n">
        <v>8</v>
      </c>
      <c r="D14314" s="0" t="n">
        <v>62</v>
      </c>
      <c r="E14314" s="0" t="n">
        <v>42</v>
      </c>
      <c r="F14314" s="0" t="n">
        <v>1</v>
      </c>
      <c r="H14314" s="0" t="n">
        <f aca="false">+(D14314+E14314)/2</f>
        <v>52</v>
      </c>
      <c r="I14314" s="0" t="n">
        <f aca="false">+IF(H14314&lt;65,65-H14314,0)</f>
        <v>13</v>
      </c>
      <c r="J14314" s="0" t="n">
        <f aca="false">+IF(H14314&gt;$L$12418,H14314-$L$12418,0)</f>
        <v>0</v>
      </c>
      <c r="K14314" s="0" t="n">
        <f aca="false">+I14314+J14314</f>
        <v>13</v>
      </c>
      <c r="L14314" s="32"/>
      <c r="M14314" s="14" t="n">
        <f aca="false">+(L$12416/30.25)+($L$12417*K14314)</f>
        <v>356879.466793718</v>
      </c>
      <c r="T14314" s="0"/>
    </row>
    <row r="14315" customFormat="false" ht="12.75" hidden="false" customHeight="false" outlineLevel="0" collapsed="false">
      <c r="A14315" s="0" t="n">
        <v>2000</v>
      </c>
      <c r="B14315" s="0" t="n">
        <v>3</v>
      </c>
      <c r="C14315" s="0" t="n">
        <v>9</v>
      </c>
      <c r="D14315" s="0" t="n">
        <v>69</v>
      </c>
      <c r="E14315" s="0" t="n">
        <v>48</v>
      </c>
      <c r="F14315" s="0" t="n">
        <v>0.5</v>
      </c>
      <c r="H14315" s="0" t="n">
        <f aca="false">+(D14315+E14315)/2</f>
        <v>58.5</v>
      </c>
      <c r="I14315" s="0" t="n">
        <f aca="false">+IF(H14315&lt;65,65-H14315,0)</f>
        <v>6.5</v>
      </c>
      <c r="J14315" s="0" t="n">
        <f aca="false">+IF(H14315&gt;$L$12418,H14315-$L$12418,0)</f>
        <v>0</v>
      </c>
      <c r="K14315" s="0" t="n">
        <f aca="false">+I14315+J14315</f>
        <v>6.5</v>
      </c>
      <c r="L14315" s="32"/>
      <c r="M14315" s="14" t="n">
        <f aca="false">+(L$12416/30.25)+($L$12417*K14315)</f>
        <v>180330.076869504</v>
      </c>
      <c r="T14315" s="0"/>
    </row>
    <row r="14316" customFormat="false" ht="12.75" hidden="false" customHeight="false" outlineLevel="0" collapsed="false">
      <c r="A14316" s="0" t="n">
        <v>2000</v>
      </c>
      <c r="B14316" s="0" t="n">
        <v>3</v>
      </c>
      <c r="C14316" s="0" t="n">
        <v>10</v>
      </c>
      <c r="D14316" s="0" t="n">
        <v>61</v>
      </c>
      <c r="E14316" s="0" t="n">
        <v>44</v>
      </c>
      <c r="F14316" s="0" t="n">
        <v>0</v>
      </c>
      <c r="H14316" s="0" t="n">
        <f aca="false">+(D14316+E14316)/2</f>
        <v>52.5</v>
      </c>
      <c r="I14316" s="0" t="n">
        <f aca="false">+IF(H14316&lt;65,65-H14316,0)</f>
        <v>12.5</v>
      </c>
      <c r="J14316" s="0" t="n">
        <f aca="false">+IF(H14316&gt;$L$12418,H14316-$L$12418,0)</f>
        <v>0</v>
      </c>
      <c r="K14316" s="0" t="n">
        <f aca="false">+I14316+J14316</f>
        <v>12.5</v>
      </c>
      <c r="L14316" s="32"/>
      <c r="M14316" s="14" t="n">
        <f aca="false">+(L$12416/30.25)+($L$12417*K14316)</f>
        <v>343298.744491855</v>
      </c>
      <c r="T14316" s="0"/>
    </row>
    <row r="14317" customFormat="false" ht="12.75" hidden="false" customHeight="false" outlineLevel="0" collapsed="false">
      <c r="A14317" s="0" t="n">
        <v>2000</v>
      </c>
      <c r="B14317" s="0" t="n">
        <v>3</v>
      </c>
      <c r="C14317" s="0" t="n">
        <v>11</v>
      </c>
      <c r="D14317" s="0" t="n">
        <v>44</v>
      </c>
      <c r="E14317" s="0" t="n">
        <v>38</v>
      </c>
      <c r="F14317" s="0" t="n">
        <v>111</v>
      </c>
      <c r="H14317" s="0" t="n">
        <f aca="false">+(D14317+E14317)/2</f>
        <v>41</v>
      </c>
      <c r="I14317" s="0" t="n">
        <f aca="false">+IF(H14317&lt;65,65-H14317,0)</f>
        <v>24</v>
      </c>
      <c r="J14317" s="0" t="n">
        <f aca="false">+IF(H14317&gt;$L$12418,H14317-$L$12418,0)</f>
        <v>0</v>
      </c>
      <c r="K14317" s="0" t="n">
        <f aca="false">+I14317+J14317</f>
        <v>24</v>
      </c>
      <c r="L14317" s="32"/>
      <c r="M14317" s="14" t="n">
        <f aca="false">+(L$12416/30.25)+($L$12417*K14317)</f>
        <v>655655.357434694</v>
      </c>
      <c r="T14317" s="0"/>
    </row>
    <row r="14318" customFormat="false" ht="12.75" hidden="false" customHeight="false" outlineLevel="0" collapsed="false">
      <c r="A14318" s="0" t="n">
        <v>2000</v>
      </c>
      <c r="B14318" s="0" t="n">
        <v>3</v>
      </c>
      <c r="C14318" s="0" t="n">
        <v>12</v>
      </c>
      <c r="D14318" s="0" t="n">
        <v>49</v>
      </c>
      <c r="E14318" s="0" t="n">
        <v>34</v>
      </c>
      <c r="F14318" s="0" t="n">
        <v>18</v>
      </c>
      <c r="H14318" s="0" t="n">
        <f aca="false">+(D14318+E14318)/2</f>
        <v>41.5</v>
      </c>
      <c r="I14318" s="0" t="n">
        <f aca="false">+IF(H14318&lt;65,65-H14318,0)</f>
        <v>23.5</v>
      </c>
      <c r="J14318" s="0" t="n">
        <f aca="false">+IF(H14318&gt;$L$12418,H14318-$L$12418,0)</f>
        <v>0</v>
      </c>
      <c r="K14318" s="0" t="n">
        <f aca="false">+I14318+J14318</f>
        <v>23.5</v>
      </c>
      <c r="L14318" s="32"/>
      <c r="M14318" s="14" t="n">
        <f aca="false">+(L$12416/30.25)+($L$12417*K14318)</f>
        <v>642074.635132831</v>
      </c>
      <c r="T14318" s="0"/>
    </row>
    <row r="14319" customFormat="false" ht="12.75" hidden="false" customHeight="false" outlineLevel="0" collapsed="false">
      <c r="A14319" s="0" t="n">
        <v>2000</v>
      </c>
      <c r="B14319" s="0" t="n">
        <v>3</v>
      </c>
      <c r="C14319" s="0" t="n">
        <v>13</v>
      </c>
      <c r="D14319" s="0" t="n">
        <v>48</v>
      </c>
      <c r="E14319" s="0" t="n">
        <v>32</v>
      </c>
      <c r="F14319" s="0" t="n">
        <v>0</v>
      </c>
      <c r="H14319" s="0" t="n">
        <f aca="false">+(D14319+E14319)/2</f>
        <v>40</v>
      </c>
      <c r="I14319" s="0" t="n">
        <f aca="false">+IF(H14319&lt;65,65-H14319,0)</f>
        <v>25</v>
      </c>
      <c r="J14319" s="0" t="n">
        <f aca="false">+IF(H14319&gt;$L$12418,H14319-$L$12418,0)</f>
        <v>0</v>
      </c>
      <c r="K14319" s="0" t="n">
        <f aca="false">+I14319+J14319</f>
        <v>25</v>
      </c>
      <c r="L14319" s="32"/>
      <c r="M14319" s="14" t="n">
        <f aca="false">+(L$12416/30.25)+($L$12417*K14319)</f>
        <v>682816.802038419</v>
      </c>
      <c r="T14319" s="0"/>
    </row>
    <row r="14320" customFormat="false" ht="12.75" hidden="false" customHeight="false" outlineLevel="0" collapsed="false">
      <c r="A14320" s="0" t="n">
        <v>2000</v>
      </c>
      <c r="B14320" s="0" t="n">
        <v>3</v>
      </c>
      <c r="C14320" s="0" t="n">
        <v>14</v>
      </c>
      <c r="D14320" s="0" t="n">
        <v>53</v>
      </c>
      <c r="E14320" s="0" t="n">
        <v>38</v>
      </c>
      <c r="F14320" s="0" t="n">
        <v>0</v>
      </c>
      <c r="H14320" s="0" t="n">
        <f aca="false">+(D14320+E14320)/2</f>
        <v>45.5</v>
      </c>
      <c r="I14320" s="0" t="n">
        <f aca="false">+IF(H14320&lt;65,65-H14320,0)</f>
        <v>19.5</v>
      </c>
      <c r="J14320" s="0" t="n">
        <f aca="false">+IF(H14320&gt;$L$12418,H14320-$L$12418,0)</f>
        <v>0</v>
      </c>
      <c r="K14320" s="0" t="n">
        <f aca="false">+I14320+J14320</f>
        <v>19.5</v>
      </c>
      <c r="L14320" s="32"/>
      <c r="M14320" s="14" t="n">
        <f aca="false">+(L$12416/30.25)+($L$12417*K14320)</f>
        <v>533428.856717931</v>
      </c>
      <c r="T14320" s="0"/>
    </row>
    <row r="14321" customFormat="false" ht="12.75" hidden="false" customHeight="false" outlineLevel="0" collapsed="false">
      <c r="A14321" s="0" t="n">
        <v>2000</v>
      </c>
      <c r="B14321" s="0" t="n">
        <v>3</v>
      </c>
      <c r="C14321" s="0" t="n">
        <v>15</v>
      </c>
      <c r="D14321" s="0" t="n">
        <v>63</v>
      </c>
      <c r="E14321" s="0" t="n">
        <v>42</v>
      </c>
      <c r="F14321" s="0" t="n">
        <v>0</v>
      </c>
      <c r="H14321" s="0" t="n">
        <f aca="false">+(D14321+E14321)/2</f>
        <v>52.5</v>
      </c>
      <c r="I14321" s="0" t="n">
        <f aca="false">+IF(H14321&lt;65,65-H14321,0)</f>
        <v>12.5</v>
      </c>
      <c r="J14321" s="0" t="n">
        <f aca="false">+IF(H14321&gt;$L$12418,H14321-$L$12418,0)</f>
        <v>0</v>
      </c>
      <c r="K14321" s="0" t="n">
        <f aca="false">+I14321+J14321</f>
        <v>12.5</v>
      </c>
      <c r="L14321" s="32"/>
      <c r="M14321" s="14" t="n">
        <f aca="false">+(L$12416/30.25)+($L$12417*K14321)</f>
        <v>343298.744491855</v>
      </c>
      <c r="T14321" s="0"/>
    </row>
    <row r="14322" customFormat="false" ht="12.75" hidden="false" customHeight="false" outlineLevel="0" collapsed="false">
      <c r="A14322" s="0" t="n">
        <v>2000</v>
      </c>
      <c r="B14322" s="0" t="n">
        <v>3</v>
      </c>
      <c r="C14322" s="0" t="n">
        <v>16</v>
      </c>
      <c r="D14322" s="0" t="n">
        <v>65</v>
      </c>
      <c r="E14322" s="0" t="n">
        <v>51</v>
      </c>
      <c r="F14322" s="0" t="n">
        <v>28</v>
      </c>
      <c r="H14322" s="0" t="n">
        <f aca="false">+(D14322+E14322)/2</f>
        <v>58</v>
      </c>
      <c r="I14322" s="0" t="n">
        <f aca="false">+IF(H14322&lt;65,65-H14322,0)</f>
        <v>7</v>
      </c>
      <c r="J14322" s="0" t="n">
        <f aca="false">+IF(H14322&gt;$L$12418,H14322-$L$12418,0)</f>
        <v>0</v>
      </c>
      <c r="K14322" s="0" t="n">
        <f aca="false">+I14322+J14322</f>
        <v>7</v>
      </c>
      <c r="L14322" s="32"/>
      <c r="M14322" s="14" t="n">
        <f aca="false">+(L$12416/30.25)+($L$12417*K14322)</f>
        <v>193910.799171367</v>
      </c>
      <c r="T14322" s="0"/>
    </row>
    <row r="14323" customFormat="false" ht="12.75" hidden="false" customHeight="false" outlineLevel="0" collapsed="false">
      <c r="A14323" s="0" t="n">
        <v>2000</v>
      </c>
      <c r="B14323" s="0" t="n">
        <v>3</v>
      </c>
      <c r="C14323" s="0" t="n">
        <v>17</v>
      </c>
      <c r="D14323" s="0" t="n">
        <v>53</v>
      </c>
      <c r="E14323" s="0" t="n">
        <v>28</v>
      </c>
      <c r="F14323" s="0" t="n">
        <v>69</v>
      </c>
      <c r="H14323" s="0" t="n">
        <f aca="false">+(D14323+E14323)/2</f>
        <v>40.5</v>
      </c>
      <c r="I14323" s="0" t="n">
        <f aca="false">+IF(H14323&lt;65,65-H14323,0)</f>
        <v>24.5</v>
      </c>
      <c r="J14323" s="0" t="n">
        <f aca="false">+IF(H14323&gt;$L$12418,H14323-$L$12418,0)</f>
        <v>0</v>
      </c>
      <c r="K14323" s="0" t="n">
        <f aca="false">+I14323+J14323</f>
        <v>24.5</v>
      </c>
      <c r="L14323" s="32"/>
      <c r="M14323" s="14" t="n">
        <f aca="false">+(L$12416/30.25)+($L$12417*K14323)</f>
        <v>669236.079736556</v>
      </c>
      <c r="T14323" s="0"/>
    </row>
    <row r="14324" customFormat="false" ht="12.75" hidden="false" customHeight="false" outlineLevel="0" collapsed="false">
      <c r="A14324" s="0" t="n">
        <v>2000</v>
      </c>
      <c r="B14324" s="0" t="n">
        <v>3</v>
      </c>
      <c r="C14324" s="0" t="n">
        <v>18</v>
      </c>
      <c r="D14324" s="0" t="n">
        <v>38</v>
      </c>
      <c r="E14324" s="0" t="n">
        <v>22</v>
      </c>
      <c r="F14324" s="0" t="n">
        <v>0</v>
      </c>
      <c r="H14324" s="0" t="n">
        <f aca="false">+(D14324+E14324)/2</f>
        <v>30</v>
      </c>
      <c r="I14324" s="0" t="n">
        <f aca="false">+IF(H14324&lt;65,65-H14324,0)</f>
        <v>35</v>
      </c>
      <c r="J14324" s="0" t="n">
        <f aca="false">+IF(H14324&gt;$L$12418,H14324-$L$12418,0)</f>
        <v>0</v>
      </c>
      <c r="K14324" s="0" t="n">
        <f aca="false">+I14324+J14324</f>
        <v>35</v>
      </c>
      <c r="L14324" s="32"/>
      <c r="M14324" s="14" t="n">
        <f aca="false">+(L$12416/30.25)+($L$12417*K14324)</f>
        <v>954431.24807567</v>
      </c>
      <c r="T14324" s="0"/>
    </row>
    <row r="14325" customFormat="false" ht="12.75" hidden="false" customHeight="false" outlineLevel="0" collapsed="false">
      <c r="A14325" s="0" t="n">
        <v>2000</v>
      </c>
      <c r="B14325" s="0" t="n">
        <v>3</v>
      </c>
      <c r="C14325" s="0" t="n">
        <v>19</v>
      </c>
      <c r="D14325" s="0" t="n">
        <v>43</v>
      </c>
      <c r="E14325" s="0" t="n">
        <v>31</v>
      </c>
      <c r="F14325" s="0" t="n">
        <v>0</v>
      </c>
      <c r="H14325" s="0" t="n">
        <f aca="false">+(D14325+E14325)/2</f>
        <v>37</v>
      </c>
      <c r="I14325" s="0" t="n">
        <f aca="false">+IF(H14325&lt;65,65-H14325,0)</f>
        <v>28</v>
      </c>
      <c r="J14325" s="0" t="n">
        <f aca="false">+IF(H14325&gt;$L$12418,H14325-$L$12418,0)</f>
        <v>0</v>
      </c>
      <c r="K14325" s="0" t="n">
        <f aca="false">+I14325+J14325</f>
        <v>28</v>
      </c>
      <c r="L14325" s="32"/>
      <c r="M14325" s="14" t="n">
        <f aca="false">+(L$12416/30.25)+($L$12417*K14325)</f>
        <v>764301.135849594</v>
      </c>
      <c r="T14325" s="0"/>
    </row>
    <row r="14326" customFormat="false" ht="12.75" hidden="false" customHeight="false" outlineLevel="0" collapsed="false">
      <c r="A14326" s="0" t="n">
        <v>2000</v>
      </c>
      <c r="B14326" s="0" t="n">
        <v>3</v>
      </c>
      <c r="C14326" s="0" t="n">
        <v>20</v>
      </c>
      <c r="D14326" s="0" t="n">
        <v>47</v>
      </c>
      <c r="E14326" s="0" t="n">
        <v>34</v>
      </c>
      <c r="F14326" s="0" t="n">
        <v>0</v>
      </c>
      <c r="H14326" s="0" t="n">
        <f aca="false">+(D14326+E14326)/2</f>
        <v>40.5</v>
      </c>
      <c r="I14326" s="0" t="n">
        <f aca="false">+IF(H14326&lt;65,65-H14326,0)</f>
        <v>24.5</v>
      </c>
      <c r="J14326" s="0" t="n">
        <f aca="false">+IF(H14326&gt;$L$12418,H14326-$L$12418,0)</f>
        <v>0</v>
      </c>
      <c r="K14326" s="0" t="n">
        <f aca="false">+I14326+J14326</f>
        <v>24.5</v>
      </c>
      <c r="L14326" s="32"/>
      <c r="M14326" s="14" t="n">
        <f aca="false">+(L$12416/30.25)+($L$12417*K14326)</f>
        <v>669236.079736556</v>
      </c>
      <c r="T14326" s="0"/>
    </row>
    <row r="14327" customFormat="false" ht="12.75" hidden="false" customHeight="false" outlineLevel="0" collapsed="false">
      <c r="A14327" s="0" t="n">
        <v>2000</v>
      </c>
      <c r="B14327" s="0" t="n">
        <v>3</v>
      </c>
      <c r="C14327" s="0" t="n">
        <v>21</v>
      </c>
      <c r="D14327" s="0" t="n">
        <v>42</v>
      </c>
      <c r="E14327" s="0" t="n">
        <v>37</v>
      </c>
      <c r="F14327" s="0" t="n">
        <v>0</v>
      </c>
      <c r="H14327" s="0" t="n">
        <f aca="false">+(D14327+E14327)/2</f>
        <v>39.5</v>
      </c>
      <c r="I14327" s="0" t="n">
        <f aca="false">+IF(H14327&lt;65,65-H14327,0)</f>
        <v>25.5</v>
      </c>
      <c r="J14327" s="0" t="n">
        <f aca="false">+IF(H14327&gt;$L$12418,H14327-$L$12418,0)</f>
        <v>0</v>
      </c>
      <c r="K14327" s="0" t="n">
        <f aca="false">+I14327+J14327</f>
        <v>25.5</v>
      </c>
      <c r="L14327" s="32"/>
      <c r="M14327" s="14" t="n">
        <f aca="false">+(L$12416/30.25)+($L$12417*K14327)</f>
        <v>696397.524340281</v>
      </c>
      <c r="T14327" s="0"/>
    </row>
    <row r="14328" customFormat="false" ht="12.75" hidden="false" customHeight="false" outlineLevel="0" collapsed="false">
      <c r="A14328" s="0" t="n">
        <v>2000</v>
      </c>
      <c r="B14328" s="0" t="n">
        <v>3</v>
      </c>
      <c r="C14328" s="0" t="n">
        <v>22</v>
      </c>
      <c r="D14328" s="0" t="n">
        <v>51</v>
      </c>
      <c r="E14328" s="0" t="n">
        <v>38</v>
      </c>
      <c r="F14328" s="0" t="n">
        <v>0</v>
      </c>
      <c r="H14328" s="0" t="n">
        <f aca="false">+(D14328+E14328)/2</f>
        <v>44.5</v>
      </c>
      <c r="I14328" s="0" t="n">
        <f aca="false">+IF(H14328&lt;65,65-H14328,0)</f>
        <v>20.5</v>
      </c>
      <c r="J14328" s="0" t="n">
        <f aca="false">+IF(H14328&gt;$L$12418,H14328-$L$12418,0)</f>
        <v>0</v>
      </c>
      <c r="K14328" s="0" t="n">
        <f aca="false">+I14328+J14328</f>
        <v>20.5</v>
      </c>
      <c r="L14328" s="32"/>
      <c r="M14328" s="14" t="n">
        <f aca="false">+(L$12416/30.25)+($L$12417*K14328)</f>
        <v>560590.301321656</v>
      </c>
      <c r="T14328" s="0"/>
    </row>
    <row r="14329" customFormat="false" ht="12.75" hidden="false" customHeight="false" outlineLevel="0" collapsed="false">
      <c r="A14329" s="0" t="n">
        <v>2000</v>
      </c>
      <c r="B14329" s="0" t="n">
        <v>3</v>
      </c>
      <c r="C14329" s="0" t="n">
        <v>23</v>
      </c>
      <c r="D14329" s="0" t="n">
        <v>64</v>
      </c>
      <c r="E14329" s="0" t="n">
        <v>38</v>
      </c>
      <c r="F14329" s="0" t="n">
        <v>0</v>
      </c>
      <c r="H14329" s="0" t="n">
        <f aca="false">+(D14329+E14329)/2</f>
        <v>51</v>
      </c>
      <c r="I14329" s="0" t="n">
        <f aca="false">+IF(H14329&lt;65,65-H14329,0)</f>
        <v>14</v>
      </c>
      <c r="J14329" s="0" t="n">
        <f aca="false">+IF(H14329&gt;$L$12418,H14329-$L$12418,0)</f>
        <v>0</v>
      </c>
      <c r="K14329" s="0" t="n">
        <f aca="false">+I14329+J14329</f>
        <v>14</v>
      </c>
      <c r="L14329" s="32"/>
      <c r="M14329" s="14" t="n">
        <f aca="false">+(L$12416/30.25)+($L$12417*K14329)</f>
        <v>384040.911397443</v>
      </c>
      <c r="T14329" s="0"/>
    </row>
    <row r="14330" customFormat="false" ht="12.75" hidden="false" customHeight="false" outlineLevel="0" collapsed="false">
      <c r="A14330" s="0" t="n">
        <v>2000</v>
      </c>
      <c r="B14330" s="0" t="n">
        <v>3</v>
      </c>
      <c r="C14330" s="0" t="n">
        <v>24</v>
      </c>
      <c r="D14330" s="0" t="n">
        <v>69</v>
      </c>
      <c r="E14330" s="0" t="n">
        <v>48</v>
      </c>
      <c r="F14330" s="0" t="n">
        <v>0</v>
      </c>
      <c r="H14330" s="0" t="n">
        <f aca="false">+(D14330+E14330)/2</f>
        <v>58.5</v>
      </c>
      <c r="I14330" s="0" t="n">
        <f aca="false">+IF(H14330&lt;65,65-H14330,0)</f>
        <v>6.5</v>
      </c>
      <c r="J14330" s="0" t="n">
        <f aca="false">+IF(H14330&gt;$L$12418,H14330-$L$12418,0)</f>
        <v>0</v>
      </c>
      <c r="K14330" s="0" t="n">
        <f aca="false">+I14330+J14330</f>
        <v>6.5</v>
      </c>
      <c r="L14330" s="32"/>
      <c r="M14330" s="14" t="n">
        <f aca="false">+(L$12416/30.25)+($L$12417*K14330)</f>
        <v>180330.076869504</v>
      </c>
      <c r="T14330" s="0"/>
    </row>
    <row r="14331" customFormat="false" ht="12.75" hidden="false" customHeight="false" outlineLevel="0" collapsed="false">
      <c r="A14331" s="0" t="n">
        <v>2000</v>
      </c>
      <c r="B14331" s="0" t="n">
        <v>3</v>
      </c>
      <c r="C14331" s="0" t="n">
        <v>25</v>
      </c>
      <c r="D14331" s="0" t="n">
        <v>64</v>
      </c>
      <c r="E14331" s="0" t="n">
        <v>50</v>
      </c>
      <c r="F14331" s="0" t="n">
        <v>8</v>
      </c>
      <c r="H14331" s="0" t="n">
        <f aca="false">+(D14331+E14331)/2</f>
        <v>57</v>
      </c>
      <c r="I14331" s="0" t="n">
        <f aca="false">+IF(H14331&lt;65,65-H14331,0)</f>
        <v>8</v>
      </c>
      <c r="J14331" s="0" t="n">
        <f aca="false">+IF(H14331&gt;$L$12418,H14331-$L$12418,0)</f>
        <v>0</v>
      </c>
      <c r="K14331" s="0" t="n">
        <f aca="false">+I14331+J14331</f>
        <v>8</v>
      </c>
      <c r="L14331" s="32"/>
      <c r="M14331" s="14" t="n">
        <f aca="false">+(L$12416/30.25)+($L$12417*K14331)</f>
        <v>221072.243775092</v>
      </c>
      <c r="T14331" s="0"/>
    </row>
    <row r="14332" customFormat="false" ht="12.75" hidden="false" customHeight="false" outlineLevel="0" collapsed="false">
      <c r="A14332" s="0" t="n">
        <v>2000</v>
      </c>
      <c r="B14332" s="0" t="n">
        <v>3</v>
      </c>
      <c r="C14332" s="0" t="n">
        <v>26</v>
      </c>
      <c r="D14332" s="0" t="n">
        <v>63</v>
      </c>
      <c r="E14332" s="0" t="n">
        <v>51</v>
      </c>
      <c r="F14332" s="0" t="n">
        <v>1</v>
      </c>
      <c r="H14332" s="0" t="n">
        <f aca="false">+(D14332+E14332)/2</f>
        <v>57</v>
      </c>
      <c r="I14332" s="0" t="n">
        <f aca="false">+IF(H14332&lt;65,65-H14332,0)</f>
        <v>8</v>
      </c>
      <c r="J14332" s="0" t="n">
        <f aca="false">+IF(H14332&gt;$L$12418,H14332-$L$12418,0)</f>
        <v>0</v>
      </c>
      <c r="K14332" s="0" t="n">
        <f aca="false">+I14332+J14332</f>
        <v>8</v>
      </c>
      <c r="L14332" s="32"/>
      <c r="M14332" s="14" t="n">
        <f aca="false">+(L$12416/30.25)+($L$12417*K14332)</f>
        <v>221072.243775092</v>
      </c>
      <c r="T14332" s="0"/>
    </row>
    <row r="14333" customFormat="false" ht="12.75" hidden="false" customHeight="false" outlineLevel="0" collapsed="false">
      <c r="A14333" s="0" t="n">
        <v>2000</v>
      </c>
      <c r="B14333" s="0" t="n">
        <v>3</v>
      </c>
      <c r="C14333" s="0" t="n">
        <v>27</v>
      </c>
      <c r="D14333" s="0" t="n">
        <v>58</v>
      </c>
      <c r="E14333" s="0" t="n">
        <v>43</v>
      </c>
      <c r="F14333" s="0" t="n">
        <v>0</v>
      </c>
      <c r="H14333" s="0" t="n">
        <f aca="false">+(D14333+E14333)/2</f>
        <v>50.5</v>
      </c>
      <c r="I14333" s="0" t="n">
        <f aca="false">+IF(H14333&lt;65,65-H14333,0)</f>
        <v>14.5</v>
      </c>
      <c r="J14333" s="0" t="n">
        <f aca="false">+IF(H14333&gt;$L$12418,H14333-$L$12418,0)</f>
        <v>0</v>
      </c>
      <c r="K14333" s="0" t="n">
        <f aca="false">+I14333+J14333</f>
        <v>14.5</v>
      </c>
      <c r="L14333" s="32"/>
      <c r="M14333" s="14" t="n">
        <f aca="false">+(L$12416/30.25)+($L$12417*K14333)</f>
        <v>397621.633699305</v>
      </c>
      <c r="T14333" s="0"/>
    </row>
    <row r="14334" customFormat="false" ht="12.75" hidden="false" customHeight="false" outlineLevel="0" collapsed="false">
      <c r="A14334" s="0" t="n">
        <v>2000</v>
      </c>
      <c r="B14334" s="0" t="n">
        <v>3</v>
      </c>
      <c r="C14334" s="0" t="n">
        <v>28</v>
      </c>
      <c r="D14334" s="0" t="n">
        <v>58</v>
      </c>
      <c r="E14334" s="0" t="n">
        <v>47</v>
      </c>
      <c r="F14334" s="0" t="n">
        <v>92</v>
      </c>
      <c r="H14334" s="0" t="n">
        <f aca="false">+(D14334+E14334)/2</f>
        <v>52.5</v>
      </c>
      <c r="I14334" s="0" t="n">
        <f aca="false">+IF(H14334&lt;65,65-H14334,0)</f>
        <v>12.5</v>
      </c>
      <c r="J14334" s="0" t="n">
        <f aca="false">+IF(H14334&gt;$L$12418,H14334-$L$12418,0)</f>
        <v>0</v>
      </c>
      <c r="K14334" s="0" t="n">
        <f aca="false">+I14334+J14334</f>
        <v>12.5</v>
      </c>
      <c r="L14334" s="32"/>
      <c r="M14334" s="14" t="n">
        <f aca="false">+(L$12416/30.25)+($L$12417*K14334)</f>
        <v>343298.744491855</v>
      </c>
      <c r="T14334" s="0"/>
    </row>
    <row r="14335" customFormat="false" ht="12.75" hidden="false" customHeight="false" outlineLevel="0" collapsed="false">
      <c r="A14335" s="0" t="n">
        <v>2000</v>
      </c>
      <c r="B14335" s="0" t="n">
        <v>3</v>
      </c>
      <c r="C14335" s="0" t="n">
        <v>29</v>
      </c>
      <c r="D14335" s="0" t="n">
        <v>55</v>
      </c>
      <c r="E14335" s="0" t="n">
        <v>44</v>
      </c>
      <c r="F14335" s="0" t="n">
        <v>0</v>
      </c>
      <c r="H14335" s="0" t="n">
        <f aca="false">+(D14335+E14335)/2</f>
        <v>49.5</v>
      </c>
      <c r="I14335" s="0" t="n">
        <f aca="false">+IF(H14335&lt;65,65-H14335,0)</f>
        <v>15.5</v>
      </c>
      <c r="J14335" s="0" t="n">
        <f aca="false">+IF(H14335&gt;$L$12418,H14335-$L$12418,0)</f>
        <v>0</v>
      </c>
      <c r="K14335" s="0" t="n">
        <f aca="false">+I14335+J14335</f>
        <v>15.5</v>
      </c>
      <c r="L14335" s="32"/>
      <c r="M14335" s="14" t="n">
        <f aca="false">+(L$12416/30.25)+($L$12417*K14335)</f>
        <v>424783.07830303</v>
      </c>
      <c r="T14335" s="0"/>
    </row>
    <row r="14336" customFormat="false" ht="12.75" hidden="false" customHeight="false" outlineLevel="0" collapsed="false">
      <c r="A14336" s="0" t="n">
        <v>2000</v>
      </c>
      <c r="B14336" s="0" t="n">
        <v>3</v>
      </c>
      <c r="C14336" s="0" t="n">
        <v>30</v>
      </c>
      <c r="D14336" s="0" t="n">
        <v>58</v>
      </c>
      <c r="E14336" s="0" t="n">
        <v>43</v>
      </c>
      <c r="F14336" s="0" t="n">
        <v>0</v>
      </c>
      <c r="H14336" s="0" t="n">
        <f aca="false">+(D14336+E14336)/2</f>
        <v>50.5</v>
      </c>
      <c r="I14336" s="0" t="n">
        <f aca="false">+IF(H14336&lt;65,65-H14336,0)</f>
        <v>14.5</v>
      </c>
      <c r="J14336" s="0" t="n">
        <f aca="false">+IF(H14336&gt;$L$12418,H14336-$L$12418,0)</f>
        <v>0</v>
      </c>
      <c r="K14336" s="0" t="n">
        <f aca="false">+I14336+J14336</f>
        <v>14.5</v>
      </c>
      <c r="L14336" s="32"/>
      <c r="M14336" s="14" t="n">
        <f aca="false">+(L$12416/30.25)+($L$12417*K14336)</f>
        <v>397621.633699305</v>
      </c>
      <c r="T14336" s="0"/>
    </row>
    <row r="14337" customFormat="false" ht="12.75" hidden="false" customHeight="false" outlineLevel="0" collapsed="false">
      <c r="A14337" s="0" t="n">
        <v>2000</v>
      </c>
      <c r="B14337" s="0" t="n">
        <v>3</v>
      </c>
      <c r="C14337" s="0" t="n">
        <v>31</v>
      </c>
      <c r="D14337" s="0" t="n">
        <v>57</v>
      </c>
      <c r="E14337" s="0" t="n">
        <v>39</v>
      </c>
      <c r="F14337" s="0" t="n">
        <v>0</v>
      </c>
      <c r="H14337" s="0" t="n">
        <f aca="false">+(D14337+E14337)/2</f>
        <v>48</v>
      </c>
      <c r="I14337" s="0" t="n">
        <f aca="false">+IF(H14337&lt;65,65-H14337,0)</f>
        <v>17</v>
      </c>
      <c r="J14337" s="0" t="n">
        <f aca="false">+IF(H14337&gt;$L$12418,H14337-$L$12418,0)</f>
        <v>0</v>
      </c>
      <c r="K14337" s="0" t="n">
        <f aca="false">+I14337+J14337</f>
        <v>17</v>
      </c>
      <c r="L14337" s="32"/>
      <c r="M14337" s="14" t="n">
        <f aca="false">+(L$12416/30.25)+($L$12417*K14337)</f>
        <v>465525.245208618</v>
      </c>
      <c r="T14337" s="0"/>
    </row>
    <row r="14338" customFormat="false" ht="12.75" hidden="false" customHeight="false" outlineLevel="0" collapsed="false">
      <c r="A14338" s="0" t="n">
        <v>2000</v>
      </c>
      <c r="B14338" s="0" t="n">
        <v>4</v>
      </c>
      <c r="C14338" s="0" t="n">
        <v>1</v>
      </c>
      <c r="D14338" s="0" t="n">
        <v>65</v>
      </c>
      <c r="E14338" s="0" t="n">
        <v>41</v>
      </c>
      <c r="F14338" s="0" t="n">
        <v>0</v>
      </c>
      <c r="H14338" s="0" t="n">
        <f aca="false">+(D14338+E14338)/2</f>
        <v>53</v>
      </c>
      <c r="I14338" s="0" t="n">
        <f aca="false">+IF(H14338&lt;65,65-H14338,0)</f>
        <v>12</v>
      </c>
      <c r="J14338" s="0" t="n">
        <f aca="false">+IF(H14338&gt;$L$12418,H14338-$L$12418,0)</f>
        <v>0</v>
      </c>
      <c r="K14338" s="0" t="n">
        <f aca="false">+I14338+J14338</f>
        <v>12</v>
      </c>
      <c r="L14338" s="32"/>
      <c r="M14338" s="14" t="n">
        <f aca="false">+(L$12416/30.25)+($L$12417*K14338)</f>
        <v>329718.022189993</v>
      </c>
      <c r="T14338" s="0"/>
      <c r="AD14338" s="26" t="s">
        <v>55</v>
      </c>
      <c r="AE14338" s="26" t="s">
        <v>55</v>
      </c>
      <c r="AF14338" s="26" t="s">
        <v>55</v>
      </c>
      <c r="AG14338" s="26" t="s">
        <v>55</v>
      </c>
      <c r="CD14338" s="26" t="n">
        <v>65</v>
      </c>
      <c r="CE14338" s="26" t="n">
        <v>41</v>
      </c>
      <c r="CF14338" s="26" t="n">
        <v>0</v>
      </c>
      <c r="CG14338" s="26" t="s">
        <v>56</v>
      </c>
      <c r="ED14338" s="26" t="n">
        <v>65</v>
      </c>
      <c r="EE14338" s="26" t="n">
        <v>41</v>
      </c>
      <c r="EF14338" s="26" t="n">
        <v>0</v>
      </c>
    </row>
    <row r="14339" customFormat="false" ht="12.75" hidden="false" customHeight="false" outlineLevel="0" collapsed="false">
      <c r="A14339" s="0" t="n">
        <v>2000</v>
      </c>
      <c r="B14339" s="0" t="n">
        <v>4</v>
      </c>
      <c r="C14339" s="0" t="n">
        <v>2</v>
      </c>
      <c r="D14339" s="0" t="n">
        <v>67</v>
      </c>
      <c r="E14339" s="0" t="n">
        <v>51</v>
      </c>
      <c r="F14339" s="0" t="n">
        <v>0</v>
      </c>
      <c r="H14339" s="0" t="n">
        <f aca="false">+(D14339+E14339)/2</f>
        <v>59</v>
      </c>
      <c r="I14339" s="0" t="n">
        <f aca="false">+IF(H14339&lt;65,65-H14339,0)</f>
        <v>6</v>
      </c>
      <c r="J14339" s="0" t="n">
        <f aca="false">+IF(H14339&gt;$L$12418,H14339-$L$12418,0)</f>
        <v>0</v>
      </c>
      <c r="K14339" s="0" t="n">
        <f aca="false">+I14339+J14339</f>
        <v>6</v>
      </c>
      <c r="L14339" s="32"/>
      <c r="M14339" s="14" t="n">
        <f aca="false">+(L$12416/30.25)+($L$12417*K14339)</f>
        <v>166749.354567642</v>
      </c>
      <c r="T14339" s="0"/>
      <c r="AD14339" s="26" t="s">
        <v>55</v>
      </c>
      <c r="AE14339" s="26" t="s">
        <v>55</v>
      </c>
      <c r="AF14339" s="26" t="s">
        <v>55</v>
      </c>
      <c r="AG14339" s="26" t="s">
        <v>55</v>
      </c>
      <c r="CD14339" s="26" t="n">
        <v>67</v>
      </c>
      <c r="CE14339" s="26" t="n">
        <v>51</v>
      </c>
      <c r="CF14339" s="26" t="n">
        <v>0</v>
      </c>
      <c r="CG14339" s="26" t="s">
        <v>56</v>
      </c>
      <c r="ED14339" s="26" t="n">
        <v>67</v>
      </c>
      <c r="EE14339" s="26" t="n">
        <v>51</v>
      </c>
      <c r="EF14339" s="26" t="n">
        <v>0</v>
      </c>
    </row>
    <row r="14340" customFormat="false" ht="12.75" hidden="false" customHeight="false" outlineLevel="0" collapsed="false">
      <c r="A14340" s="0" t="n">
        <v>2000</v>
      </c>
      <c r="B14340" s="0" t="n">
        <v>4</v>
      </c>
      <c r="C14340" s="0" t="n">
        <v>3</v>
      </c>
      <c r="D14340" s="0" t="n">
        <v>64</v>
      </c>
      <c r="E14340" s="0" t="n">
        <v>55</v>
      </c>
      <c r="F14340" s="0" t="n">
        <v>0</v>
      </c>
      <c r="H14340" s="0" t="n">
        <f aca="false">+(D14340+E14340)/2</f>
        <v>59.5</v>
      </c>
      <c r="I14340" s="0" t="n">
        <f aca="false">+IF(H14340&lt;65,65-H14340,0)</f>
        <v>5.5</v>
      </c>
      <c r="J14340" s="0" t="n">
        <f aca="false">+IF(H14340&gt;$L$12418,H14340-$L$12418,0)</f>
        <v>0</v>
      </c>
      <c r="K14340" s="0" t="n">
        <f aca="false">+I14340+J14340</f>
        <v>5.5</v>
      </c>
      <c r="L14340" s="32"/>
      <c r="M14340" s="14" t="n">
        <f aca="false">+(L$12416/30.25)+($L$12417*K14340)</f>
        <v>153168.632265779</v>
      </c>
      <c r="T14340" s="0"/>
      <c r="AD14340" s="26" t="s">
        <v>55</v>
      </c>
      <c r="AE14340" s="26" t="s">
        <v>55</v>
      </c>
      <c r="AF14340" s="26" t="s">
        <v>55</v>
      </c>
      <c r="AG14340" s="26" t="s">
        <v>55</v>
      </c>
      <c r="CD14340" s="26" t="n">
        <v>64</v>
      </c>
      <c r="CE14340" s="26" t="n">
        <v>55</v>
      </c>
      <c r="CF14340" s="26" t="n">
        <v>0</v>
      </c>
      <c r="CG14340" s="26" t="s">
        <v>56</v>
      </c>
      <c r="ED14340" s="26" t="n">
        <v>64</v>
      </c>
      <c r="EE14340" s="26" t="n">
        <v>55</v>
      </c>
      <c r="EF14340" s="26" t="n">
        <v>0</v>
      </c>
    </row>
    <row r="14341" customFormat="false" ht="12.75" hidden="false" customHeight="false" outlineLevel="0" collapsed="false">
      <c r="A14341" s="0" t="n">
        <v>2000</v>
      </c>
      <c r="B14341" s="0" t="n">
        <v>4</v>
      </c>
      <c r="C14341" s="0" t="n">
        <v>4</v>
      </c>
      <c r="D14341" s="0" t="n">
        <v>65</v>
      </c>
      <c r="E14341" s="0" t="n">
        <v>48</v>
      </c>
      <c r="F14341" s="0" t="n">
        <v>39</v>
      </c>
      <c r="H14341" s="0" t="n">
        <f aca="false">+(D14341+E14341)/2</f>
        <v>56.5</v>
      </c>
      <c r="I14341" s="0" t="n">
        <f aca="false">+IF(H14341&lt;65,65-H14341,0)</f>
        <v>8.5</v>
      </c>
      <c r="J14341" s="0" t="n">
        <f aca="false">+IF(H14341&gt;$L$12418,H14341-$L$12418,0)</f>
        <v>0</v>
      </c>
      <c r="K14341" s="0" t="n">
        <f aca="false">+I14341+J14341</f>
        <v>8.5</v>
      </c>
      <c r="L14341" s="32"/>
      <c r="M14341" s="14" t="n">
        <f aca="false">+(L$12416/30.25)+($L$12417*K14341)</f>
        <v>234652.966076955</v>
      </c>
      <c r="T14341" s="0"/>
      <c r="AD14341" s="26" t="s">
        <v>55</v>
      </c>
      <c r="AE14341" s="26" t="s">
        <v>55</v>
      </c>
      <c r="AF14341" s="26" t="s">
        <v>55</v>
      </c>
      <c r="AG14341" s="26" t="s">
        <v>55</v>
      </c>
      <c r="CD14341" s="26" t="n">
        <v>65</v>
      </c>
      <c r="CE14341" s="26" t="n">
        <v>48</v>
      </c>
      <c r="CF14341" s="26" t="n">
        <v>39</v>
      </c>
      <c r="CG14341" s="26" t="s">
        <v>56</v>
      </c>
      <c r="ED14341" s="26" t="n">
        <v>65</v>
      </c>
      <c r="EE14341" s="26" t="n">
        <v>48</v>
      </c>
      <c r="EF14341" s="26" t="n">
        <v>39</v>
      </c>
    </row>
    <row r="14342" customFormat="false" ht="12.75" hidden="false" customHeight="false" outlineLevel="0" collapsed="false">
      <c r="A14342" s="0" t="n">
        <v>2000</v>
      </c>
      <c r="B14342" s="0" t="n">
        <v>4</v>
      </c>
      <c r="C14342" s="0" t="n">
        <v>5</v>
      </c>
      <c r="D14342" s="0" t="n">
        <v>48</v>
      </c>
      <c r="E14342" s="0" t="n">
        <v>41</v>
      </c>
      <c r="F14342" s="0" t="n">
        <v>0</v>
      </c>
      <c r="H14342" s="0" t="n">
        <f aca="false">+(D14342+E14342)/2</f>
        <v>44.5</v>
      </c>
      <c r="I14342" s="0" t="n">
        <f aca="false">+IF(H14342&lt;65,65-H14342,0)</f>
        <v>20.5</v>
      </c>
      <c r="J14342" s="0" t="n">
        <f aca="false">+IF(H14342&gt;$L$12418,H14342-$L$12418,0)</f>
        <v>0</v>
      </c>
      <c r="K14342" s="0" t="n">
        <f aca="false">+I14342+J14342</f>
        <v>20.5</v>
      </c>
      <c r="L14342" s="32"/>
      <c r="M14342" s="14" t="n">
        <f aca="false">+(L$12416/30.25)+($L$12417*K14342)</f>
        <v>560590.301321656</v>
      </c>
      <c r="T14342" s="0"/>
      <c r="AD14342" s="26" t="s">
        <v>55</v>
      </c>
      <c r="AE14342" s="26" t="s">
        <v>55</v>
      </c>
      <c r="AF14342" s="26" t="s">
        <v>55</v>
      </c>
      <c r="AG14342" s="26" t="s">
        <v>55</v>
      </c>
      <c r="CD14342" s="26" t="n">
        <v>48</v>
      </c>
      <c r="CE14342" s="26" t="n">
        <v>41</v>
      </c>
      <c r="CF14342" s="26" t="n">
        <v>0</v>
      </c>
      <c r="CG14342" s="26" t="s">
        <v>56</v>
      </c>
      <c r="ED14342" s="26" t="n">
        <v>48</v>
      </c>
      <c r="EE14342" s="26" t="n">
        <v>41</v>
      </c>
      <c r="EF14342" s="26" t="n">
        <v>0</v>
      </c>
    </row>
    <row r="14343" customFormat="false" ht="12.75" hidden="false" customHeight="false" outlineLevel="0" collapsed="false">
      <c r="A14343" s="0" t="n">
        <v>2000</v>
      </c>
      <c r="B14343" s="0" t="n">
        <v>4</v>
      </c>
      <c r="C14343" s="0" t="n">
        <v>6</v>
      </c>
      <c r="D14343" s="0" t="n">
        <v>71</v>
      </c>
      <c r="E14343" s="0" t="n">
        <v>40</v>
      </c>
      <c r="F14343" s="0" t="n">
        <v>0</v>
      </c>
      <c r="H14343" s="0" t="n">
        <f aca="false">+(D14343+E14343)/2</f>
        <v>55.5</v>
      </c>
      <c r="I14343" s="0" t="n">
        <f aca="false">+IF(H14343&lt;65,65-H14343,0)</f>
        <v>9.5</v>
      </c>
      <c r="J14343" s="0" t="n">
        <f aca="false">+IF(H14343&gt;$L$12418,H14343-$L$12418,0)</f>
        <v>0</v>
      </c>
      <c r="K14343" s="0" t="n">
        <f aca="false">+I14343+J14343</f>
        <v>9.5</v>
      </c>
      <c r="L14343" s="32"/>
      <c r="M14343" s="14" t="n">
        <f aca="false">+(L$12416/30.25)+($L$12417*K14343)</f>
        <v>261814.41068068</v>
      </c>
      <c r="T14343" s="0"/>
      <c r="AD14343" s="26" t="s">
        <v>55</v>
      </c>
      <c r="AE14343" s="26" t="s">
        <v>55</v>
      </c>
      <c r="AF14343" s="26" t="s">
        <v>55</v>
      </c>
      <c r="AG14343" s="26" t="s">
        <v>55</v>
      </c>
      <c r="CD14343" s="26" t="n">
        <v>71</v>
      </c>
      <c r="CE14343" s="26" t="n">
        <v>40</v>
      </c>
      <c r="CF14343" s="26" t="s">
        <v>57</v>
      </c>
      <c r="CG14343" s="26" t="s">
        <v>56</v>
      </c>
      <c r="ED14343" s="26" t="n">
        <v>71</v>
      </c>
      <c r="EE14343" s="26" t="n">
        <v>40</v>
      </c>
      <c r="EF14343" s="26" t="n">
        <v>0</v>
      </c>
    </row>
    <row r="14344" customFormat="false" ht="12.75" hidden="false" customHeight="false" outlineLevel="0" collapsed="false">
      <c r="A14344" s="0" t="n">
        <v>2000</v>
      </c>
      <c r="B14344" s="0" t="n">
        <v>4</v>
      </c>
      <c r="C14344" s="0" t="n">
        <v>7</v>
      </c>
      <c r="D14344" s="0" t="n">
        <v>64</v>
      </c>
      <c r="E14344" s="0" t="n">
        <v>52</v>
      </c>
      <c r="F14344" s="0" t="n">
        <v>0</v>
      </c>
      <c r="H14344" s="0" t="n">
        <f aca="false">+(D14344+E14344)/2</f>
        <v>58</v>
      </c>
      <c r="I14344" s="0" t="n">
        <f aca="false">+IF(H14344&lt;65,65-H14344,0)</f>
        <v>7</v>
      </c>
      <c r="J14344" s="0" t="n">
        <f aca="false">+IF(H14344&gt;$L$12418,H14344-$L$12418,0)</f>
        <v>0</v>
      </c>
      <c r="K14344" s="0" t="n">
        <f aca="false">+I14344+J14344</f>
        <v>7</v>
      </c>
      <c r="L14344" s="32"/>
      <c r="M14344" s="14" t="n">
        <f aca="false">+(L$12416/30.25)+($L$12417*K14344)</f>
        <v>193910.799171367</v>
      </c>
      <c r="T14344" s="0"/>
      <c r="AD14344" s="26" t="s">
        <v>55</v>
      </c>
      <c r="AE14344" s="26" t="s">
        <v>55</v>
      </c>
      <c r="AF14344" s="26" t="s">
        <v>55</v>
      </c>
      <c r="AG14344" s="26" t="s">
        <v>55</v>
      </c>
      <c r="CD14344" s="26" t="n">
        <v>64</v>
      </c>
      <c r="CE14344" s="26" t="n">
        <v>52</v>
      </c>
      <c r="CF14344" s="26" t="n">
        <v>0</v>
      </c>
      <c r="CG14344" s="26" t="s">
        <v>56</v>
      </c>
      <c r="ED14344" s="26" t="n">
        <v>64</v>
      </c>
      <c r="EE14344" s="26" t="n">
        <v>52</v>
      </c>
      <c r="EF14344" s="26" t="n">
        <v>0</v>
      </c>
    </row>
    <row r="14345" customFormat="false" ht="12.75" hidden="false" customHeight="false" outlineLevel="0" collapsed="false">
      <c r="A14345" s="0" t="n">
        <v>2000</v>
      </c>
      <c r="B14345" s="0" t="n">
        <v>4</v>
      </c>
      <c r="C14345" s="0" t="n">
        <v>8</v>
      </c>
      <c r="D14345" s="0" t="n">
        <v>71</v>
      </c>
      <c r="E14345" s="0" t="n">
        <v>50</v>
      </c>
      <c r="F14345" s="0" t="n">
        <v>0</v>
      </c>
      <c r="H14345" s="0" t="n">
        <f aca="false">+(D14345+E14345)/2</f>
        <v>60.5</v>
      </c>
      <c r="I14345" s="0" t="n">
        <f aca="false">+IF(H14345&lt;65,65-H14345,0)</f>
        <v>4.5</v>
      </c>
      <c r="J14345" s="0" t="n">
        <f aca="false">+IF(H14345&gt;$L$12418,H14345-$L$12418,0)</f>
        <v>0</v>
      </c>
      <c r="K14345" s="0" t="n">
        <f aca="false">+I14345+J14345</f>
        <v>4.5</v>
      </c>
      <c r="L14345" s="32"/>
      <c r="M14345" s="14" t="n">
        <f aca="false">+(L$12416/30.25)+($L$12417*K14345)</f>
        <v>126007.187662054</v>
      </c>
      <c r="T14345" s="0"/>
      <c r="AD14345" s="26" t="s">
        <v>55</v>
      </c>
      <c r="AE14345" s="26" t="s">
        <v>55</v>
      </c>
      <c r="AF14345" s="26" t="s">
        <v>55</v>
      </c>
      <c r="AG14345" s="26" t="s">
        <v>55</v>
      </c>
      <c r="CD14345" s="26" t="n">
        <v>71</v>
      </c>
      <c r="CE14345" s="26" t="n">
        <v>50</v>
      </c>
      <c r="CF14345" s="26" t="n">
        <v>0</v>
      </c>
      <c r="CG14345" s="26" t="s">
        <v>56</v>
      </c>
      <c r="ED14345" s="26" t="n">
        <v>71</v>
      </c>
      <c r="EE14345" s="26" t="n">
        <v>50</v>
      </c>
      <c r="EF14345" s="26" t="n">
        <v>0</v>
      </c>
    </row>
    <row r="14346" customFormat="false" ht="12.75" hidden="false" customHeight="false" outlineLevel="0" collapsed="false">
      <c r="A14346" s="0" t="n">
        <v>2000</v>
      </c>
      <c r="B14346" s="0" t="n">
        <v>4</v>
      </c>
      <c r="C14346" s="0" t="n">
        <v>9</v>
      </c>
      <c r="D14346" s="0" t="n">
        <v>50</v>
      </c>
      <c r="E14346" s="0" t="n">
        <v>30</v>
      </c>
      <c r="F14346" s="0" t="n">
        <v>37</v>
      </c>
      <c r="H14346" s="0" t="n">
        <f aca="false">+(D14346+E14346)/2</f>
        <v>40</v>
      </c>
      <c r="I14346" s="0" t="n">
        <f aca="false">+IF(H14346&lt;65,65-H14346,0)</f>
        <v>25</v>
      </c>
      <c r="J14346" s="0" t="n">
        <f aca="false">+IF(H14346&gt;$L$12418,H14346-$L$12418,0)</f>
        <v>0</v>
      </c>
      <c r="K14346" s="0" t="n">
        <f aca="false">+I14346+J14346</f>
        <v>25</v>
      </c>
      <c r="L14346" s="32"/>
      <c r="M14346" s="14" t="n">
        <f aca="false">+(L$12416/30.25)+($L$12417*K14346)</f>
        <v>682816.802038419</v>
      </c>
      <c r="T14346" s="0"/>
      <c r="AD14346" s="26" t="s">
        <v>55</v>
      </c>
      <c r="AE14346" s="26" t="s">
        <v>55</v>
      </c>
      <c r="AF14346" s="26" t="s">
        <v>55</v>
      </c>
      <c r="AG14346" s="26" t="s">
        <v>55</v>
      </c>
      <c r="CD14346" s="26" t="n">
        <v>50</v>
      </c>
      <c r="CE14346" s="26" t="n">
        <v>30</v>
      </c>
      <c r="CF14346" s="26" t="n">
        <v>37</v>
      </c>
      <c r="CG14346" s="26" t="s">
        <v>56</v>
      </c>
      <c r="ED14346" s="26" t="n">
        <v>50</v>
      </c>
      <c r="EE14346" s="26" t="n">
        <v>30</v>
      </c>
      <c r="EF14346" s="26" t="n">
        <v>37</v>
      </c>
    </row>
    <row r="14347" customFormat="false" ht="12.75" hidden="false" customHeight="false" outlineLevel="0" collapsed="false">
      <c r="A14347" s="0" t="n">
        <v>2000</v>
      </c>
      <c r="B14347" s="0" t="n">
        <v>4</v>
      </c>
      <c r="C14347" s="0" t="n">
        <v>10</v>
      </c>
      <c r="D14347" s="0" t="n">
        <v>54</v>
      </c>
      <c r="E14347" s="0" t="n">
        <v>38</v>
      </c>
      <c r="F14347" s="0" t="n">
        <v>0</v>
      </c>
      <c r="H14347" s="0" t="n">
        <f aca="false">+(D14347+E14347)/2</f>
        <v>46</v>
      </c>
      <c r="I14347" s="0" t="n">
        <f aca="false">+IF(H14347&lt;65,65-H14347,0)</f>
        <v>19</v>
      </c>
      <c r="J14347" s="0" t="n">
        <f aca="false">+IF(H14347&gt;$L$12418,H14347-$L$12418,0)</f>
        <v>0</v>
      </c>
      <c r="K14347" s="0" t="n">
        <f aca="false">+I14347+J14347</f>
        <v>19</v>
      </c>
      <c r="L14347" s="32"/>
      <c r="M14347" s="14" t="n">
        <f aca="false">+(L$12416/30.25)+($L$12417*K14347)</f>
        <v>519848.134416068</v>
      </c>
      <c r="T14347" s="0"/>
      <c r="AD14347" s="26" t="s">
        <v>55</v>
      </c>
      <c r="AE14347" s="26" t="s">
        <v>55</v>
      </c>
      <c r="AF14347" s="26" t="s">
        <v>55</v>
      </c>
      <c r="AG14347" s="26" t="s">
        <v>55</v>
      </c>
      <c r="CD14347" s="26" t="n">
        <v>54</v>
      </c>
      <c r="CE14347" s="26" t="n">
        <v>38</v>
      </c>
      <c r="CF14347" s="26" t="n">
        <v>0</v>
      </c>
      <c r="CG14347" s="26" t="s">
        <v>56</v>
      </c>
      <c r="ED14347" s="26" t="n">
        <v>54</v>
      </c>
      <c r="EE14347" s="26" t="n">
        <v>38</v>
      </c>
      <c r="EF14347" s="26" t="n">
        <v>0</v>
      </c>
    </row>
    <row r="14348" customFormat="false" ht="12.75" hidden="false" customHeight="false" outlineLevel="0" collapsed="false">
      <c r="A14348" s="0" t="n">
        <v>2000</v>
      </c>
      <c r="B14348" s="0" t="n">
        <v>4</v>
      </c>
      <c r="C14348" s="0" t="n">
        <v>11</v>
      </c>
      <c r="D14348" s="0" t="n">
        <v>43</v>
      </c>
      <c r="E14348" s="0" t="n">
        <v>36</v>
      </c>
      <c r="F14348" s="0" t="n">
        <v>16</v>
      </c>
      <c r="H14348" s="0" t="n">
        <f aca="false">+(D14348+E14348)/2</f>
        <v>39.5</v>
      </c>
      <c r="I14348" s="0" t="n">
        <f aca="false">+IF(H14348&lt;65,65-H14348,0)</f>
        <v>25.5</v>
      </c>
      <c r="J14348" s="0" t="n">
        <f aca="false">+IF(H14348&gt;$L$12418,H14348-$L$12418,0)</f>
        <v>0</v>
      </c>
      <c r="K14348" s="0" t="n">
        <f aca="false">+I14348+J14348</f>
        <v>25.5</v>
      </c>
      <c r="L14348" s="32"/>
      <c r="M14348" s="14" t="n">
        <f aca="false">+(L$12416/30.25)+($L$12417*K14348)</f>
        <v>696397.524340281</v>
      </c>
      <c r="T14348" s="0"/>
      <c r="AD14348" s="26" t="s">
        <v>55</v>
      </c>
      <c r="AE14348" s="26" t="s">
        <v>55</v>
      </c>
      <c r="AF14348" s="26" t="s">
        <v>55</v>
      </c>
      <c r="AG14348" s="26" t="s">
        <v>55</v>
      </c>
      <c r="CD14348" s="26" t="n">
        <v>43</v>
      </c>
      <c r="CE14348" s="26" t="n">
        <v>36</v>
      </c>
      <c r="CF14348" s="26" t="n">
        <v>16</v>
      </c>
      <c r="CG14348" s="26" t="s">
        <v>56</v>
      </c>
      <c r="ED14348" s="26" t="n">
        <v>43</v>
      </c>
      <c r="EE14348" s="26" t="n">
        <v>36</v>
      </c>
      <c r="EF14348" s="26" t="n">
        <v>15</v>
      </c>
    </row>
    <row r="14349" customFormat="false" ht="12.75" hidden="false" customHeight="false" outlineLevel="0" collapsed="false">
      <c r="A14349" s="0" t="n">
        <v>2000</v>
      </c>
      <c r="B14349" s="0" t="n">
        <v>4</v>
      </c>
      <c r="C14349" s="0" t="n">
        <v>12</v>
      </c>
      <c r="D14349" s="0" t="n">
        <v>50</v>
      </c>
      <c r="E14349" s="0" t="n">
        <v>40</v>
      </c>
      <c r="F14349" s="0" t="n">
        <v>0</v>
      </c>
      <c r="H14349" s="0" t="n">
        <f aca="false">+(D14349+E14349)/2</f>
        <v>45</v>
      </c>
      <c r="I14349" s="0" t="n">
        <f aca="false">+IF(H14349&lt;65,65-H14349,0)</f>
        <v>20</v>
      </c>
      <c r="J14349" s="0" t="n">
        <f aca="false">+IF(H14349&gt;$L$12418,H14349-$L$12418,0)</f>
        <v>0</v>
      </c>
      <c r="K14349" s="0" t="n">
        <f aca="false">+I14349+J14349</f>
        <v>20</v>
      </c>
      <c r="L14349" s="32"/>
      <c r="M14349" s="14" t="n">
        <f aca="false">+(L$12416/30.25)+($L$12417*K14349)</f>
        <v>547009.579019793</v>
      </c>
      <c r="T14349" s="0"/>
      <c r="AD14349" s="26" t="s">
        <v>55</v>
      </c>
      <c r="AE14349" s="26" t="s">
        <v>55</v>
      </c>
      <c r="AF14349" s="26" t="s">
        <v>55</v>
      </c>
      <c r="AG14349" s="26" t="s">
        <v>55</v>
      </c>
      <c r="CD14349" s="26" t="n">
        <v>50</v>
      </c>
      <c r="CE14349" s="26" t="n">
        <v>40</v>
      </c>
      <c r="CF14349" s="26" t="s">
        <v>57</v>
      </c>
      <c r="CG14349" s="26" t="s">
        <v>56</v>
      </c>
      <c r="ED14349" s="26" t="n">
        <v>50</v>
      </c>
      <c r="EE14349" s="26" t="n">
        <v>40</v>
      </c>
      <c r="EF14349" s="26" t="n">
        <v>1</v>
      </c>
    </row>
    <row r="14350" customFormat="false" ht="12.75" hidden="false" customHeight="false" outlineLevel="0" collapsed="false">
      <c r="A14350" s="0" t="n">
        <v>2000</v>
      </c>
      <c r="B14350" s="0" t="n">
        <v>4</v>
      </c>
      <c r="C14350" s="0" t="n">
        <v>13</v>
      </c>
      <c r="D14350" s="0" t="n">
        <v>52</v>
      </c>
      <c r="E14350" s="0" t="n">
        <v>35</v>
      </c>
      <c r="F14350" s="0" t="n">
        <v>0</v>
      </c>
      <c r="H14350" s="0" t="n">
        <f aca="false">+(D14350+E14350)/2</f>
        <v>43.5</v>
      </c>
      <c r="I14350" s="0" t="n">
        <f aca="false">+IF(H14350&lt;65,65-H14350,0)</f>
        <v>21.5</v>
      </c>
      <c r="J14350" s="0" t="n">
        <f aca="false">+IF(H14350&gt;$L$12418,H14350-$L$12418,0)</f>
        <v>0</v>
      </c>
      <c r="K14350" s="0" t="n">
        <f aca="false">+I14350+J14350</f>
        <v>21.5</v>
      </c>
      <c r="L14350" s="32"/>
      <c r="M14350" s="14" t="n">
        <f aca="false">+(L$12416/30.25)+($L$12417*K14350)</f>
        <v>587751.745925381</v>
      </c>
      <c r="T14350" s="0"/>
      <c r="AD14350" s="26" t="s">
        <v>55</v>
      </c>
      <c r="AE14350" s="26" t="s">
        <v>55</v>
      </c>
      <c r="AF14350" s="26" t="s">
        <v>55</v>
      </c>
      <c r="AG14350" s="26" t="s">
        <v>55</v>
      </c>
      <c r="CD14350" s="26" t="n">
        <v>52</v>
      </c>
      <c r="CE14350" s="26" t="n">
        <v>35</v>
      </c>
      <c r="CF14350" s="26" t="n">
        <v>0</v>
      </c>
      <c r="CG14350" s="26" t="s">
        <v>56</v>
      </c>
      <c r="ED14350" s="26" t="n">
        <v>52</v>
      </c>
      <c r="EE14350" s="26" t="n">
        <v>35</v>
      </c>
      <c r="EF14350" s="26" t="n">
        <v>0</v>
      </c>
    </row>
    <row r="14351" customFormat="false" ht="12.75" hidden="false" customHeight="false" outlineLevel="0" collapsed="false">
      <c r="A14351" s="0" t="n">
        <v>2000</v>
      </c>
      <c r="B14351" s="0" t="n">
        <v>4</v>
      </c>
      <c r="C14351" s="0" t="n">
        <v>14</v>
      </c>
      <c r="D14351" s="0" t="n">
        <v>54</v>
      </c>
      <c r="E14351" s="0" t="n">
        <v>39</v>
      </c>
      <c r="F14351" s="0" t="n">
        <v>0</v>
      </c>
      <c r="H14351" s="0" t="n">
        <f aca="false">+(D14351+E14351)/2</f>
        <v>46.5</v>
      </c>
      <c r="I14351" s="0" t="n">
        <f aca="false">+IF(H14351&lt;65,65-H14351,0)</f>
        <v>18.5</v>
      </c>
      <c r="J14351" s="0" t="n">
        <f aca="false">+IF(H14351&gt;$L$12418,H14351-$L$12418,0)</f>
        <v>0</v>
      </c>
      <c r="K14351" s="0" t="n">
        <f aca="false">+I14351+J14351</f>
        <v>18.5</v>
      </c>
      <c r="L14351" s="32"/>
      <c r="M14351" s="14" t="n">
        <f aca="false">+(L$12416/30.25)+($L$12417*K14351)</f>
        <v>506267.412114206</v>
      </c>
      <c r="T14351" s="0"/>
      <c r="AD14351" s="26" t="s">
        <v>55</v>
      </c>
      <c r="AE14351" s="26" t="s">
        <v>55</v>
      </c>
      <c r="AF14351" s="26" t="s">
        <v>55</v>
      </c>
      <c r="AG14351" s="26" t="s">
        <v>55</v>
      </c>
      <c r="CD14351" s="26" t="n">
        <v>54</v>
      </c>
      <c r="CE14351" s="26" t="n">
        <v>39</v>
      </c>
      <c r="CF14351" s="26" t="n">
        <v>0</v>
      </c>
      <c r="CG14351" s="26" t="s">
        <v>56</v>
      </c>
      <c r="ED14351" s="26" t="n">
        <v>54</v>
      </c>
      <c r="EE14351" s="26" t="n">
        <v>39</v>
      </c>
      <c r="EF14351" s="26" t="n">
        <v>0</v>
      </c>
    </row>
    <row r="14352" customFormat="false" ht="12.75" hidden="false" customHeight="false" outlineLevel="0" collapsed="false">
      <c r="A14352" s="0" t="n">
        <v>2000</v>
      </c>
      <c r="B14352" s="0" t="n">
        <v>4</v>
      </c>
      <c r="C14352" s="0" t="n">
        <v>15</v>
      </c>
      <c r="D14352" s="0" t="n">
        <v>61</v>
      </c>
      <c r="E14352" s="0" t="n">
        <v>49</v>
      </c>
      <c r="F14352" s="0" t="n">
        <v>15</v>
      </c>
      <c r="H14352" s="0" t="n">
        <f aca="false">+(D14352+E14352)/2</f>
        <v>55</v>
      </c>
      <c r="I14352" s="0" t="n">
        <f aca="false">+IF(H14352&lt;65,65-H14352,0)</f>
        <v>10</v>
      </c>
      <c r="J14352" s="0" t="n">
        <f aca="false">+IF(H14352&gt;$L$12418,H14352-$L$12418,0)</f>
        <v>0</v>
      </c>
      <c r="K14352" s="0" t="n">
        <f aca="false">+I14352+J14352</f>
        <v>10</v>
      </c>
      <c r="L14352" s="32"/>
      <c r="M14352" s="14" t="n">
        <f aca="false">+(L$12416/30.25)+($L$12417*K14352)</f>
        <v>275395.132982542</v>
      </c>
      <c r="T14352" s="0"/>
      <c r="AD14352" s="26" t="s">
        <v>55</v>
      </c>
      <c r="AE14352" s="26" t="s">
        <v>55</v>
      </c>
      <c r="AF14352" s="26" t="s">
        <v>55</v>
      </c>
      <c r="AG14352" s="26" t="s">
        <v>55</v>
      </c>
      <c r="CD14352" s="26" t="n">
        <v>61</v>
      </c>
      <c r="CE14352" s="26" t="n">
        <v>49</v>
      </c>
      <c r="CF14352" s="26" t="n">
        <v>15</v>
      </c>
      <c r="CG14352" s="26" t="s">
        <v>56</v>
      </c>
      <c r="ED14352" s="26" t="n">
        <v>61</v>
      </c>
      <c r="EE14352" s="26" t="n">
        <v>49</v>
      </c>
      <c r="EF14352" s="26" t="n">
        <v>15</v>
      </c>
    </row>
    <row r="14353" customFormat="false" ht="12.75" hidden="false" customHeight="false" outlineLevel="0" collapsed="false">
      <c r="A14353" s="0" t="n">
        <v>2000</v>
      </c>
      <c r="B14353" s="0" t="n">
        <v>4</v>
      </c>
      <c r="C14353" s="0" t="n">
        <v>16</v>
      </c>
      <c r="D14353" s="0" t="n">
        <v>75</v>
      </c>
      <c r="E14353" s="0" t="n">
        <v>54</v>
      </c>
      <c r="F14353" s="0" t="n">
        <v>25</v>
      </c>
      <c r="H14353" s="0" t="n">
        <f aca="false">+(D14353+E14353)/2</f>
        <v>64.5</v>
      </c>
      <c r="I14353" s="0" t="n">
        <f aca="false">+IF(H14353&lt;65,65-H14353,0)</f>
        <v>0.5</v>
      </c>
      <c r="J14353" s="0" t="n">
        <f aca="false">+IF(H14353&gt;$L$12418,H14353-$L$12418,0)</f>
        <v>0</v>
      </c>
      <c r="K14353" s="0" t="n">
        <f aca="false">+I14353+J14353</f>
        <v>0.5</v>
      </c>
      <c r="L14353" s="32"/>
      <c r="M14353" s="14" t="n">
        <f aca="false">+(L$12416/30.25)+($L$12417*K14353)</f>
        <v>17361.4092471539</v>
      </c>
      <c r="T14353" s="0"/>
      <c r="AD14353" s="26" t="s">
        <v>55</v>
      </c>
      <c r="AE14353" s="26" t="s">
        <v>55</v>
      </c>
      <c r="AF14353" s="26" t="s">
        <v>55</v>
      </c>
      <c r="AG14353" s="26" t="s">
        <v>55</v>
      </c>
      <c r="CD14353" s="26" t="n">
        <v>75</v>
      </c>
      <c r="CE14353" s="26" t="n">
        <v>54</v>
      </c>
      <c r="CF14353" s="26" t="n">
        <v>25</v>
      </c>
      <c r="CG14353" s="26" t="s">
        <v>56</v>
      </c>
      <c r="ED14353" s="26" t="n">
        <v>75</v>
      </c>
      <c r="EE14353" s="26" t="n">
        <v>54</v>
      </c>
      <c r="EF14353" s="26" t="n">
        <v>25</v>
      </c>
    </row>
    <row r="14354" customFormat="false" ht="12.75" hidden="false" customHeight="false" outlineLevel="0" collapsed="false">
      <c r="A14354" s="0" t="n">
        <v>2000</v>
      </c>
      <c r="B14354" s="0" t="n">
        <v>4</v>
      </c>
      <c r="C14354" s="0" t="n">
        <v>17</v>
      </c>
      <c r="D14354" s="0" t="n">
        <v>54</v>
      </c>
      <c r="E14354" s="0" t="n">
        <v>41</v>
      </c>
      <c r="F14354" s="0" t="n">
        <v>36</v>
      </c>
      <c r="H14354" s="0" t="n">
        <f aca="false">+(D14354+E14354)/2</f>
        <v>47.5</v>
      </c>
      <c r="I14354" s="0" t="n">
        <f aca="false">+IF(H14354&lt;65,65-H14354,0)</f>
        <v>17.5</v>
      </c>
      <c r="J14354" s="0" t="n">
        <f aca="false">+IF(H14354&gt;$L$12418,H14354-$L$12418,0)</f>
        <v>0</v>
      </c>
      <c r="K14354" s="0" t="n">
        <f aca="false">+I14354+J14354</f>
        <v>17.5</v>
      </c>
      <c r="L14354" s="32"/>
      <c r="M14354" s="14" t="n">
        <f aca="false">+(L$12416/30.25)+($L$12417*K14354)</f>
        <v>479105.967510481</v>
      </c>
      <c r="T14354" s="0"/>
      <c r="AD14354" s="26" t="s">
        <v>55</v>
      </c>
      <c r="AE14354" s="26" t="s">
        <v>55</v>
      </c>
      <c r="AF14354" s="26" t="s">
        <v>55</v>
      </c>
      <c r="AG14354" s="26" t="s">
        <v>55</v>
      </c>
      <c r="CD14354" s="26" t="n">
        <v>54</v>
      </c>
      <c r="CE14354" s="26" t="n">
        <v>41</v>
      </c>
      <c r="CF14354" s="26" t="n">
        <v>36</v>
      </c>
      <c r="CG14354" s="26" t="s">
        <v>56</v>
      </c>
      <c r="ED14354" s="26" t="n">
        <v>54</v>
      </c>
      <c r="EE14354" s="26" t="n">
        <v>41</v>
      </c>
      <c r="EF14354" s="26" t="n">
        <v>36</v>
      </c>
    </row>
    <row r="14355" customFormat="false" ht="12.75" hidden="false" customHeight="false" outlineLevel="0" collapsed="false">
      <c r="A14355" s="0" t="n">
        <v>2000</v>
      </c>
      <c r="B14355" s="0" t="n">
        <v>4</v>
      </c>
      <c r="C14355" s="0" t="n">
        <v>18</v>
      </c>
      <c r="D14355" s="0" t="n">
        <v>48</v>
      </c>
      <c r="E14355" s="0" t="n">
        <v>39</v>
      </c>
      <c r="F14355" s="0" t="n">
        <v>3</v>
      </c>
      <c r="H14355" s="0" t="n">
        <f aca="false">+(D14355+E14355)/2</f>
        <v>43.5</v>
      </c>
      <c r="I14355" s="0" t="n">
        <f aca="false">+IF(H14355&lt;65,65-H14355,0)</f>
        <v>21.5</v>
      </c>
      <c r="J14355" s="0" t="n">
        <f aca="false">+IF(H14355&gt;$L$12418,H14355-$L$12418,0)</f>
        <v>0</v>
      </c>
      <c r="K14355" s="0" t="n">
        <f aca="false">+I14355+J14355</f>
        <v>21.5</v>
      </c>
      <c r="L14355" s="32"/>
      <c r="M14355" s="14" t="n">
        <f aca="false">+(L$12416/30.25)+($L$12417*K14355)</f>
        <v>587751.745925381</v>
      </c>
      <c r="T14355" s="0"/>
      <c r="AD14355" s="26" t="s">
        <v>55</v>
      </c>
      <c r="AE14355" s="26" t="s">
        <v>55</v>
      </c>
      <c r="AF14355" s="26" t="s">
        <v>55</v>
      </c>
      <c r="AG14355" s="26" t="s">
        <v>55</v>
      </c>
      <c r="CD14355" s="26" t="n">
        <v>48</v>
      </c>
      <c r="CE14355" s="26" t="n">
        <v>39</v>
      </c>
      <c r="CF14355" s="26" t="n">
        <v>3</v>
      </c>
      <c r="CG14355" s="26" t="s">
        <v>56</v>
      </c>
      <c r="ED14355" s="26" t="n">
        <v>48</v>
      </c>
      <c r="EE14355" s="26" t="n">
        <v>39</v>
      </c>
      <c r="EF14355" s="26" t="n">
        <v>3</v>
      </c>
    </row>
    <row r="14356" customFormat="false" ht="12.75" hidden="false" customHeight="false" outlineLevel="0" collapsed="false">
      <c r="A14356" s="0" t="n">
        <v>2000</v>
      </c>
      <c r="B14356" s="0" t="n">
        <v>4</v>
      </c>
      <c r="C14356" s="0" t="n">
        <v>19</v>
      </c>
      <c r="D14356" s="0" t="n">
        <v>61</v>
      </c>
      <c r="E14356" s="0" t="n">
        <v>42</v>
      </c>
      <c r="F14356" s="0" t="n">
        <v>0</v>
      </c>
      <c r="H14356" s="0" t="n">
        <f aca="false">+(D14356+E14356)/2</f>
        <v>51.5</v>
      </c>
      <c r="I14356" s="0" t="n">
        <f aca="false">+IF(H14356&lt;65,65-H14356,0)</f>
        <v>13.5</v>
      </c>
      <c r="J14356" s="0" t="n">
        <f aca="false">+IF(H14356&gt;$L$12418,H14356-$L$12418,0)</f>
        <v>0</v>
      </c>
      <c r="K14356" s="0" t="n">
        <f aca="false">+I14356+J14356</f>
        <v>13.5</v>
      </c>
      <c r="L14356" s="32"/>
      <c r="M14356" s="14" t="n">
        <f aca="false">+(L$12416/30.25)+($L$12417*K14356)</f>
        <v>370460.18909558</v>
      </c>
      <c r="T14356" s="0"/>
      <c r="AD14356" s="26" t="s">
        <v>55</v>
      </c>
      <c r="AE14356" s="26" t="s">
        <v>55</v>
      </c>
      <c r="AF14356" s="26" t="s">
        <v>55</v>
      </c>
      <c r="AG14356" s="26" t="s">
        <v>55</v>
      </c>
      <c r="CD14356" s="26" t="n">
        <v>61</v>
      </c>
      <c r="CE14356" s="26" t="n">
        <v>42</v>
      </c>
      <c r="CF14356" s="26" t="n">
        <v>0</v>
      </c>
      <c r="CG14356" s="26" t="s">
        <v>56</v>
      </c>
      <c r="ED14356" s="26" t="n">
        <v>61</v>
      </c>
      <c r="EE14356" s="26" t="n">
        <v>42</v>
      </c>
      <c r="EF14356" s="26" t="n">
        <v>0</v>
      </c>
    </row>
    <row r="14357" customFormat="false" ht="12.75" hidden="false" customHeight="false" outlineLevel="0" collapsed="false">
      <c r="A14357" s="0" t="n">
        <v>2000</v>
      </c>
      <c r="B14357" s="0" t="n">
        <v>4</v>
      </c>
      <c r="C14357" s="0" t="n">
        <v>20</v>
      </c>
      <c r="D14357" s="0" t="n">
        <v>64</v>
      </c>
      <c r="E14357" s="0" t="n">
        <v>49</v>
      </c>
      <c r="F14357" s="0" t="n">
        <v>0</v>
      </c>
      <c r="H14357" s="0" t="n">
        <f aca="false">+(D14357+E14357)/2</f>
        <v>56.5</v>
      </c>
      <c r="I14357" s="0" t="n">
        <f aca="false">+IF(H14357&lt;65,65-H14357,0)</f>
        <v>8.5</v>
      </c>
      <c r="J14357" s="0" t="n">
        <f aca="false">+IF(H14357&gt;$L$12418,H14357-$L$12418,0)</f>
        <v>0</v>
      </c>
      <c r="K14357" s="0" t="n">
        <f aca="false">+I14357+J14357</f>
        <v>8.5</v>
      </c>
      <c r="L14357" s="32"/>
      <c r="M14357" s="14" t="n">
        <f aca="false">+(L$12416/30.25)+($L$12417*K14357)</f>
        <v>234652.966076955</v>
      </c>
      <c r="T14357" s="0"/>
      <c r="AD14357" s="26" t="s">
        <v>55</v>
      </c>
      <c r="AE14357" s="26" t="s">
        <v>55</v>
      </c>
      <c r="AF14357" s="26" t="s">
        <v>55</v>
      </c>
      <c r="AG14357" s="26" t="s">
        <v>55</v>
      </c>
      <c r="CD14357" s="26" t="n">
        <v>64</v>
      </c>
      <c r="CE14357" s="26" t="n">
        <v>49</v>
      </c>
      <c r="CF14357" s="26" t="n">
        <v>0</v>
      </c>
      <c r="CG14357" s="26" t="s">
        <v>56</v>
      </c>
      <c r="ED14357" s="26" t="n">
        <v>64</v>
      </c>
      <c r="EE14357" s="26" t="n">
        <v>49</v>
      </c>
      <c r="EF14357" s="26" t="n">
        <v>0</v>
      </c>
    </row>
    <row r="14358" customFormat="false" ht="12.75" hidden="false" customHeight="false" outlineLevel="0" collapsed="false">
      <c r="A14358" s="0" t="n">
        <v>2000</v>
      </c>
      <c r="B14358" s="0" t="n">
        <v>4</v>
      </c>
      <c r="C14358" s="0" t="n">
        <v>21</v>
      </c>
      <c r="D14358" s="0" t="n">
        <v>49</v>
      </c>
      <c r="E14358" s="0" t="n">
        <v>44</v>
      </c>
      <c r="F14358" s="0" t="n">
        <v>162</v>
      </c>
      <c r="H14358" s="0" t="n">
        <f aca="false">+(D14358+E14358)/2</f>
        <v>46.5</v>
      </c>
      <c r="I14358" s="0" t="n">
        <f aca="false">+IF(H14358&lt;65,65-H14358,0)</f>
        <v>18.5</v>
      </c>
      <c r="J14358" s="0" t="n">
        <f aca="false">+IF(H14358&gt;$L$12418,H14358-$L$12418,0)</f>
        <v>0</v>
      </c>
      <c r="K14358" s="0" t="n">
        <f aca="false">+I14358+J14358</f>
        <v>18.5</v>
      </c>
      <c r="L14358" s="32"/>
      <c r="M14358" s="14" t="n">
        <f aca="false">+(L$12416/30.25)+($L$12417*K14358)</f>
        <v>506267.412114206</v>
      </c>
      <c r="T14358" s="0"/>
      <c r="AD14358" s="26" t="s">
        <v>55</v>
      </c>
      <c r="AE14358" s="26" t="s">
        <v>55</v>
      </c>
      <c r="AF14358" s="26" t="s">
        <v>55</v>
      </c>
      <c r="AG14358" s="26" t="s">
        <v>55</v>
      </c>
      <c r="CD14358" s="26" t="n">
        <v>49</v>
      </c>
      <c r="CE14358" s="26" t="n">
        <v>44</v>
      </c>
      <c r="CF14358" s="26" t="n">
        <v>162</v>
      </c>
      <c r="CG14358" s="26" t="s">
        <v>56</v>
      </c>
      <c r="ED14358" s="26" t="n">
        <v>49</v>
      </c>
      <c r="EE14358" s="26" t="n">
        <v>44</v>
      </c>
      <c r="EF14358" s="26" t="n">
        <v>162</v>
      </c>
    </row>
    <row r="14359" customFormat="false" ht="12.75" hidden="false" customHeight="false" outlineLevel="0" collapsed="false">
      <c r="A14359" s="0" t="n">
        <v>2000</v>
      </c>
      <c r="B14359" s="0" t="n">
        <v>4</v>
      </c>
      <c r="C14359" s="0" t="n">
        <v>22</v>
      </c>
      <c r="D14359" s="0" t="n">
        <v>50</v>
      </c>
      <c r="E14359" s="0" t="n">
        <v>44</v>
      </c>
      <c r="F14359" s="0" t="n">
        <v>5</v>
      </c>
      <c r="H14359" s="0" t="n">
        <f aca="false">+(D14359+E14359)/2</f>
        <v>47</v>
      </c>
      <c r="I14359" s="0" t="n">
        <f aca="false">+IF(H14359&lt;65,65-H14359,0)</f>
        <v>18</v>
      </c>
      <c r="J14359" s="0" t="n">
        <f aca="false">+IF(H14359&gt;$L$12418,H14359-$L$12418,0)</f>
        <v>0</v>
      </c>
      <c r="K14359" s="0" t="n">
        <f aca="false">+I14359+J14359</f>
        <v>18</v>
      </c>
      <c r="L14359" s="32"/>
      <c r="M14359" s="14" t="n">
        <f aca="false">+(L$12416/30.25)+($L$12417*K14359)</f>
        <v>492686.689812343</v>
      </c>
      <c r="T14359" s="0"/>
      <c r="AD14359" s="26" t="s">
        <v>55</v>
      </c>
      <c r="AE14359" s="26" t="s">
        <v>55</v>
      </c>
      <c r="AF14359" s="26" t="s">
        <v>55</v>
      </c>
      <c r="AG14359" s="26" t="s">
        <v>55</v>
      </c>
      <c r="CD14359" s="26" t="n">
        <v>50</v>
      </c>
      <c r="CE14359" s="26" t="n">
        <v>44</v>
      </c>
      <c r="CF14359" s="26" t="n">
        <v>5</v>
      </c>
      <c r="CG14359" s="26" t="s">
        <v>56</v>
      </c>
      <c r="ED14359" s="26" t="n">
        <v>50</v>
      </c>
      <c r="EE14359" s="26" t="n">
        <v>44</v>
      </c>
      <c r="EF14359" s="26" t="n">
        <v>5</v>
      </c>
    </row>
    <row r="14360" customFormat="false" ht="12.75" hidden="false" customHeight="false" outlineLevel="0" collapsed="false">
      <c r="A14360" s="0" t="n">
        <v>2000</v>
      </c>
      <c r="B14360" s="0" t="n">
        <v>4</v>
      </c>
      <c r="C14360" s="0" t="n">
        <v>23</v>
      </c>
      <c r="D14360" s="0" t="n">
        <v>49</v>
      </c>
      <c r="E14360" s="0" t="n">
        <v>44</v>
      </c>
      <c r="F14360" s="0" t="n">
        <v>12</v>
      </c>
      <c r="H14360" s="0" t="n">
        <f aca="false">+(D14360+E14360)/2</f>
        <v>46.5</v>
      </c>
      <c r="I14360" s="0" t="n">
        <f aca="false">+IF(H14360&lt;65,65-H14360,0)</f>
        <v>18.5</v>
      </c>
      <c r="J14360" s="0" t="n">
        <f aca="false">+IF(H14360&gt;$L$12418,H14360-$L$12418,0)</f>
        <v>0</v>
      </c>
      <c r="K14360" s="0" t="n">
        <f aca="false">+I14360+J14360</f>
        <v>18.5</v>
      </c>
      <c r="L14360" s="32"/>
      <c r="M14360" s="14" t="n">
        <f aca="false">+(L$12416/30.25)+($L$12417*K14360)</f>
        <v>506267.412114206</v>
      </c>
      <c r="T14360" s="0"/>
      <c r="AD14360" s="26" t="s">
        <v>55</v>
      </c>
      <c r="AE14360" s="26" t="s">
        <v>55</v>
      </c>
      <c r="AF14360" s="26" t="s">
        <v>55</v>
      </c>
      <c r="AG14360" s="26" t="s">
        <v>55</v>
      </c>
      <c r="CD14360" s="26" t="n">
        <v>49</v>
      </c>
      <c r="CE14360" s="26" t="n">
        <v>44</v>
      </c>
      <c r="CF14360" s="26" t="n">
        <v>12</v>
      </c>
      <c r="CG14360" s="26" t="s">
        <v>56</v>
      </c>
      <c r="ED14360" s="26" t="n">
        <v>49</v>
      </c>
      <c r="EE14360" s="26" t="n">
        <v>44</v>
      </c>
      <c r="EF14360" s="26" t="n">
        <v>12</v>
      </c>
    </row>
    <row r="14361" customFormat="false" ht="12.75" hidden="false" customHeight="false" outlineLevel="0" collapsed="false">
      <c r="A14361" s="0" t="n">
        <v>2000</v>
      </c>
      <c r="B14361" s="0" t="n">
        <v>4</v>
      </c>
      <c r="C14361" s="0" t="n">
        <v>24</v>
      </c>
      <c r="D14361" s="0" t="n">
        <v>69</v>
      </c>
      <c r="E14361" s="0" t="n">
        <v>45</v>
      </c>
      <c r="F14361" s="0" t="n">
        <v>0</v>
      </c>
      <c r="H14361" s="0" t="n">
        <f aca="false">+(D14361+E14361)/2</f>
        <v>57</v>
      </c>
      <c r="I14361" s="0" t="n">
        <f aca="false">+IF(H14361&lt;65,65-H14361,0)</f>
        <v>8</v>
      </c>
      <c r="J14361" s="0" t="n">
        <f aca="false">+IF(H14361&gt;$L$12418,H14361-$L$12418,0)</f>
        <v>0</v>
      </c>
      <c r="K14361" s="0" t="n">
        <f aca="false">+I14361+J14361</f>
        <v>8</v>
      </c>
      <c r="L14361" s="32"/>
      <c r="M14361" s="14" t="n">
        <f aca="false">+(L$12416/30.25)+($L$12417*K14361)</f>
        <v>221072.243775092</v>
      </c>
      <c r="T14361" s="0"/>
      <c r="AD14361" s="26" t="s">
        <v>55</v>
      </c>
      <c r="AE14361" s="26" t="s">
        <v>55</v>
      </c>
      <c r="AF14361" s="26" t="s">
        <v>55</v>
      </c>
      <c r="AG14361" s="26" t="s">
        <v>55</v>
      </c>
      <c r="CD14361" s="26" t="n">
        <v>69</v>
      </c>
      <c r="CE14361" s="26" t="n">
        <v>45</v>
      </c>
      <c r="CF14361" s="26" t="n">
        <v>0</v>
      </c>
      <c r="CG14361" s="26" t="s">
        <v>56</v>
      </c>
      <c r="ED14361" s="26" t="n">
        <v>69</v>
      </c>
      <c r="EE14361" s="26" t="n">
        <v>45</v>
      </c>
      <c r="EF14361" s="26" t="n">
        <v>0</v>
      </c>
    </row>
    <row r="14362" customFormat="false" ht="12.75" hidden="false" customHeight="false" outlineLevel="0" collapsed="false">
      <c r="A14362" s="0" t="n">
        <v>2000</v>
      </c>
      <c r="B14362" s="0" t="n">
        <v>4</v>
      </c>
      <c r="C14362" s="0" t="n">
        <v>25</v>
      </c>
      <c r="D14362" s="0" t="n">
        <v>56</v>
      </c>
      <c r="E14362" s="0" t="n">
        <v>47</v>
      </c>
      <c r="F14362" s="0" t="n">
        <v>0</v>
      </c>
      <c r="H14362" s="0" t="n">
        <f aca="false">+(D14362+E14362)/2</f>
        <v>51.5</v>
      </c>
      <c r="I14362" s="0" t="n">
        <f aca="false">+IF(H14362&lt;65,65-H14362,0)</f>
        <v>13.5</v>
      </c>
      <c r="J14362" s="0" t="n">
        <f aca="false">+IF(H14362&gt;$L$12418,H14362-$L$12418,0)</f>
        <v>0</v>
      </c>
      <c r="K14362" s="0" t="n">
        <f aca="false">+I14362+J14362</f>
        <v>13.5</v>
      </c>
      <c r="L14362" s="32"/>
      <c r="M14362" s="14" t="n">
        <f aca="false">+(L$12416/30.25)+($L$12417*K14362)</f>
        <v>370460.18909558</v>
      </c>
      <c r="T14362" s="0"/>
      <c r="AD14362" s="26" t="s">
        <v>55</v>
      </c>
      <c r="AE14362" s="26" t="s">
        <v>55</v>
      </c>
      <c r="AF14362" s="26" t="s">
        <v>55</v>
      </c>
      <c r="AG14362" s="26" t="s">
        <v>55</v>
      </c>
      <c r="CD14362" s="26" t="n">
        <v>56</v>
      </c>
      <c r="CE14362" s="26" t="n">
        <v>47</v>
      </c>
      <c r="CF14362" s="26" t="n">
        <v>0</v>
      </c>
      <c r="CG14362" s="26" t="s">
        <v>56</v>
      </c>
      <c r="ED14362" s="26" t="n">
        <v>56</v>
      </c>
      <c r="EE14362" s="26" t="n">
        <v>47</v>
      </c>
      <c r="EF14362" s="26" t="n">
        <v>0</v>
      </c>
    </row>
    <row r="14363" customFormat="false" ht="12.75" hidden="false" customHeight="false" outlineLevel="0" collapsed="false">
      <c r="A14363" s="0" t="n">
        <v>2000</v>
      </c>
      <c r="B14363" s="0" t="n">
        <v>4</v>
      </c>
      <c r="C14363" s="0" t="n">
        <v>26</v>
      </c>
      <c r="D14363" s="0" t="n">
        <v>49</v>
      </c>
      <c r="E14363" s="0" t="n">
        <v>39</v>
      </c>
      <c r="F14363" s="0" t="n">
        <v>3</v>
      </c>
      <c r="H14363" s="0" t="n">
        <f aca="false">+(D14363+E14363)/2</f>
        <v>44</v>
      </c>
      <c r="I14363" s="0" t="n">
        <f aca="false">+IF(H14363&lt;65,65-H14363,0)</f>
        <v>21</v>
      </c>
      <c r="J14363" s="0" t="n">
        <f aca="false">+IF(H14363&gt;$L$12418,H14363-$L$12418,0)</f>
        <v>0</v>
      </c>
      <c r="K14363" s="0" t="n">
        <f aca="false">+I14363+J14363</f>
        <v>21</v>
      </c>
      <c r="L14363" s="32"/>
      <c r="M14363" s="14" t="n">
        <f aca="false">+(L$12416/30.25)+($L$12417*K14363)</f>
        <v>574171.023623518</v>
      </c>
      <c r="T14363" s="0"/>
      <c r="AD14363" s="26" t="s">
        <v>55</v>
      </c>
      <c r="AE14363" s="26" t="s">
        <v>55</v>
      </c>
      <c r="AF14363" s="26" t="s">
        <v>55</v>
      </c>
      <c r="AG14363" s="26" t="s">
        <v>55</v>
      </c>
      <c r="CD14363" s="26" t="n">
        <v>49</v>
      </c>
      <c r="CE14363" s="26" t="n">
        <v>39</v>
      </c>
      <c r="CF14363" s="26" t="n">
        <v>3</v>
      </c>
      <c r="CG14363" s="26" t="s">
        <v>56</v>
      </c>
      <c r="ED14363" s="26" t="n">
        <v>49</v>
      </c>
      <c r="EE14363" s="26" t="n">
        <v>39</v>
      </c>
      <c r="EF14363" s="26" t="n">
        <v>3</v>
      </c>
    </row>
    <row r="14364" customFormat="false" ht="12.75" hidden="false" customHeight="false" outlineLevel="0" collapsed="false">
      <c r="A14364" s="0" t="n">
        <v>2000</v>
      </c>
      <c r="B14364" s="0" t="n">
        <v>4</v>
      </c>
      <c r="C14364" s="0" t="n">
        <v>27</v>
      </c>
      <c r="D14364" s="0" t="n">
        <v>52</v>
      </c>
      <c r="E14364" s="0" t="n">
        <v>37</v>
      </c>
      <c r="F14364" s="0" t="n">
        <v>0</v>
      </c>
      <c r="H14364" s="0" t="n">
        <f aca="false">+(D14364+E14364)/2</f>
        <v>44.5</v>
      </c>
      <c r="I14364" s="0" t="n">
        <f aca="false">+IF(H14364&lt;65,65-H14364,0)</f>
        <v>20.5</v>
      </c>
      <c r="J14364" s="0" t="n">
        <f aca="false">+IF(H14364&gt;$L$12418,H14364-$L$12418,0)</f>
        <v>0</v>
      </c>
      <c r="K14364" s="0" t="n">
        <f aca="false">+I14364+J14364</f>
        <v>20.5</v>
      </c>
      <c r="L14364" s="32"/>
      <c r="M14364" s="14" t="n">
        <f aca="false">+(L$12416/30.25)+($L$12417*K14364)</f>
        <v>560590.301321656</v>
      </c>
      <c r="T14364" s="0"/>
      <c r="AD14364" s="26" t="s">
        <v>55</v>
      </c>
      <c r="AE14364" s="26" t="s">
        <v>55</v>
      </c>
      <c r="AF14364" s="26" t="s">
        <v>55</v>
      </c>
      <c r="AG14364" s="26" t="s">
        <v>55</v>
      </c>
      <c r="CD14364" s="26" t="n">
        <v>52</v>
      </c>
      <c r="CE14364" s="26" t="n">
        <v>37</v>
      </c>
      <c r="CF14364" s="26" t="n">
        <v>0</v>
      </c>
      <c r="CG14364" s="26" t="s">
        <v>56</v>
      </c>
      <c r="ED14364" s="26" t="n">
        <v>52</v>
      </c>
      <c r="EE14364" s="26" t="n">
        <v>37</v>
      </c>
      <c r="EF14364" s="26" t="n">
        <v>0</v>
      </c>
    </row>
    <row r="14365" customFormat="false" ht="12.75" hidden="false" customHeight="false" outlineLevel="0" collapsed="false">
      <c r="A14365" s="0" t="n">
        <v>2000</v>
      </c>
      <c r="B14365" s="0" t="n">
        <v>4</v>
      </c>
      <c r="C14365" s="0" t="n">
        <v>28</v>
      </c>
      <c r="D14365" s="0" t="n">
        <v>59</v>
      </c>
      <c r="E14365" s="0" t="n">
        <v>47</v>
      </c>
      <c r="F14365" s="0" t="n">
        <v>0</v>
      </c>
      <c r="H14365" s="0" t="n">
        <f aca="false">+(D14365+E14365)/2</f>
        <v>53</v>
      </c>
      <c r="I14365" s="0" t="n">
        <f aca="false">+IF(H14365&lt;65,65-H14365,0)</f>
        <v>12</v>
      </c>
      <c r="J14365" s="0" t="n">
        <f aca="false">+IF(H14365&gt;$L$12418,H14365-$L$12418,0)</f>
        <v>0</v>
      </c>
      <c r="K14365" s="0" t="n">
        <f aca="false">+I14365+J14365</f>
        <v>12</v>
      </c>
      <c r="L14365" s="32"/>
      <c r="M14365" s="14" t="n">
        <f aca="false">+(L$12416/30.25)+($L$12417*K14365)</f>
        <v>329718.022189993</v>
      </c>
      <c r="T14365" s="0"/>
      <c r="AD14365" s="26" t="s">
        <v>55</v>
      </c>
      <c r="AE14365" s="26" t="s">
        <v>55</v>
      </c>
      <c r="AF14365" s="26" t="s">
        <v>55</v>
      </c>
      <c r="AG14365" s="26" t="s">
        <v>55</v>
      </c>
      <c r="CD14365" s="26" t="n">
        <v>59</v>
      </c>
      <c r="CE14365" s="26" t="n">
        <v>47</v>
      </c>
      <c r="CF14365" s="26" t="n">
        <v>0</v>
      </c>
      <c r="CG14365" s="26" t="s">
        <v>56</v>
      </c>
      <c r="ED14365" s="26" t="n">
        <v>59</v>
      </c>
      <c r="EE14365" s="26" t="n">
        <v>47</v>
      </c>
      <c r="EF14365" s="26" t="n">
        <v>0</v>
      </c>
    </row>
    <row r="14366" customFormat="false" ht="12.75" hidden="false" customHeight="false" outlineLevel="0" collapsed="false">
      <c r="A14366" s="0" t="n">
        <v>2000</v>
      </c>
      <c r="B14366" s="0" t="n">
        <v>4</v>
      </c>
      <c r="C14366" s="0" t="n">
        <v>29</v>
      </c>
      <c r="D14366" s="0" t="n">
        <v>66</v>
      </c>
      <c r="E14366" s="0" t="n">
        <v>47</v>
      </c>
      <c r="F14366" s="0" t="n">
        <v>0</v>
      </c>
      <c r="H14366" s="0" t="n">
        <f aca="false">+(D14366+E14366)/2</f>
        <v>56.5</v>
      </c>
      <c r="I14366" s="0" t="n">
        <f aca="false">+IF(H14366&lt;65,65-H14366,0)</f>
        <v>8.5</v>
      </c>
      <c r="J14366" s="0" t="n">
        <f aca="false">+IF(H14366&gt;$L$12418,H14366-$L$12418,0)</f>
        <v>0</v>
      </c>
      <c r="K14366" s="0" t="n">
        <f aca="false">+I14366+J14366</f>
        <v>8.5</v>
      </c>
      <c r="L14366" s="32"/>
      <c r="M14366" s="14" t="n">
        <f aca="false">+(L$12416/30.25)+($L$12417*K14366)</f>
        <v>234652.966076955</v>
      </c>
      <c r="T14366" s="0"/>
      <c r="AD14366" s="26" t="s">
        <v>55</v>
      </c>
      <c r="AE14366" s="26" t="s">
        <v>55</v>
      </c>
      <c r="AF14366" s="26" t="s">
        <v>55</v>
      </c>
      <c r="AG14366" s="26" t="s">
        <v>55</v>
      </c>
      <c r="CD14366" s="26" t="n">
        <v>66</v>
      </c>
      <c r="CE14366" s="26" t="n">
        <v>47</v>
      </c>
      <c r="CF14366" s="26" t="n">
        <v>0</v>
      </c>
      <c r="CG14366" s="26" t="s">
        <v>56</v>
      </c>
      <c r="ED14366" s="26" t="n">
        <v>66</v>
      </c>
      <c r="EE14366" s="26" t="n">
        <v>47</v>
      </c>
      <c r="EF14366" s="26" t="n">
        <v>0</v>
      </c>
    </row>
    <row r="14367" customFormat="false" ht="12.75" hidden="false" customHeight="false" outlineLevel="0" collapsed="false">
      <c r="A14367" s="0" t="n">
        <v>2000</v>
      </c>
      <c r="B14367" s="0" t="n">
        <v>4</v>
      </c>
      <c r="C14367" s="0" t="n">
        <v>30</v>
      </c>
      <c r="D14367" s="0" t="n">
        <v>65</v>
      </c>
      <c r="E14367" s="0" t="n">
        <v>51</v>
      </c>
      <c r="F14367" s="0" t="n">
        <v>0</v>
      </c>
      <c r="H14367" s="0" t="n">
        <f aca="false">+(D14367+E14367)/2</f>
        <v>58</v>
      </c>
      <c r="I14367" s="0" t="n">
        <f aca="false">+IF(H14367&lt;65,65-H14367,0)</f>
        <v>7</v>
      </c>
      <c r="J14367" s="0" t="n">
        <f aca="false">+IF(H14367&gt;$L$12418,H14367-$L$12418,0)</f>
        <v>0</v>
      </c>
      <c r="K14367" s="0" t="n">
        <f aca="false">+I14367+J14367</f>
        <v>7</v>
      </c>
      <c r="L14367" s="32"/>
      <c r="M14367" s="14" t="n">
        <f aca="false">+(L$12416/30.25)+($L$12417*K14367)</f>
        <v>193910.799171367</v>
      </c>
      <c r="T14367" s="0"/>
      <c r="AD14367" s="26" t="s">
        <v>55</v>
      </c>
      <c r="AE14367" s="26" t="s">
        <v>55</v>
      </c>
      <c r="AF14367" s="26" t="s">
        <v>55</v>
      </c>
      <c r="AG14367" s="26" t="s">
        <v>55</v>
      </c>
      <c r="CD14367" s="26" t="n">
        <v>65</v>
      </c>
      <c r="CE14367" s="26" t="n">
        <v>51</v>
      </c>
      <c r="CF14367" s="26" t="n">
        <v>0</v>
      </c>
      <c r="CG14367" s="26" t="s">
        <v>56</v>
      </c>
      <c r="ED14367" s="26" t="n">
        <v>65</v>
      </c>
      <c r="EE14367" s="26" t="n">
        <v>51</v>
      </c>
      <c r="EF14367" s="26" t="n">
        <v>0</v>
      </c>
    </row>
    <row r="14368" customFormat="false" ht="12.75" hidden="false" customHeight="false" outlineLevel="0" collapsed="false">
      <c r="A14368" s="0" t="n">
        <v>2000</v>
      </c>
      <c r="B14368" s="0" t="n">
        <v>5</v>
      </c>
      <c r="C14368" s="0" t="n">
        <v>1</v>
      </c>
      <c r="D14368" s="0" t="n">
        <v>62</v>
      </c>
      <c r="E14368" s="0" t="n">
        <v>47</v>
      </c>
      <c r="F14368" s="0" t="n">
        <v>0</v>
      </c>
      <c r="H14368" s="0" t="n">
        <f aca="false">+(D14368+E14368)/2</f>
        <v>54.5</v>
      </c>
      <c r="I14368" s="0" t="n">
        <f aca="false">+IF(H14368&lt;65,65-H14368,0)</f>
        <v>10.5</v>
      </c>
      <c r="J14368" s="0" t="n">
        <f aca="false">+IF(H14368&gt;$L$12418,H14368-$L$12418,0)</f>
        <v>0</v>
      </c>
      <c r="K14368" s="0" t="n">
        <f aca="false">+I14368+J14368</f>
        <v>10.5</v>
      </c>
      <c r="L14368" s="32"/>
      <c r="M14368" s="14" t="n">
        <f aca="false">+(L$12416/30.25)+($L$12417*K14368)</f>
        <v>288975.855284405</v>
      </c>
      <c r="T14368" s="0"/>
      <c r="AD14368" s="26" t="s">
        <v>55</v>
      </c>
      <c r="AE14368" s="26" t="s">
        <v>55</v>
      </c>
      <c r="AF14368" s="26" t="s">
        <v>55</v>
      </c>
      <c r="AG14368" s="26" t="s">
        <v>55</v>
      </c>
      <c r="CD14368" s="26" t="n">
        <v>62</v>
      </c>
      <c r="CE14368" s="26" t="n">
        <v>47</v>
      </c>
      <c r="CF14368" s="26" t="n">
        <v>0</v>
      </c>
      <c r="CG14368" s="26" t="s">
        <v>56</v>
      </c>
      <c r="ED14368" s="26" t="n">
        <v>62</v>
      </c>
      <c r="EE14368" s="26" t="n">
        <v>47</v>
      </c>
      <c r="EF14368" s="26" t="n">
        <v>0</v>
      </c>
    </row>
    <row r="14369" customFormat="false" ht="12.75" hidden="false" customHeight="false" outlineLevel="0" collapsed="false">
      <c r="A14369" s="0" t="n">
        <v>2000</v>
      </c>
      <c r="B14369" s="0" t="n">
        <v>5</v>
      </c>
      <c r="C14369" s="0" t="n">
        <v>2</v>
      </c>
      <c r="D14369" s="0" t="n">
        <v>68</v>
      </c>
      <c r="E14369" s="0" t="n">
        <v>55</v>
      </c>
      <c r="F14369" s="0" t="n">
        <v>0</v>
      </c>
      <c r="H14369" s="0" t="n">
        <f aca="false">+(D14369+E14369)/2</f>
        <v>61.5</v>
      </c>
      <c r="I14369" s="0" t="n">
        <f aca="false">+IF(H14369&lt;65,65-H14369,0)</f>
        <v>3.5</v>
      </c>
      <c r="J14369" s="0" t="n">
        <f aca="false">+IF(H14369&gt;$L$12418,H14369-$L$12418,0)</f>
        <v>0</v>
      </c>
      <c r="K14369" s="0" t="n">
        <f aca="false">+I14369+J14369</f>
        <v>3.5</v>
      </c>
      <c r="L14369" s="32"/>
      <c r="M14369" s="14" t="n">
        <f aca="false">+(L$12416/30.25)+($L$12417*K14369)</f>
        <v>98845.7430583292</v>
      </c>
      <c r="T14369" s="0"/>
      <c r="AD14369" s="26" t="s">
        <v>55</v>
      </c>
      <c r="AE14369" s="26" t="s">
        <v>55</v>
      </c>
      <c r="AF14369" s="26" t="s">
        <v>55</v>
      </c>
      <c r="AG14369" s="26" t="s">
        <v>55</v>
      </c>
      <c r="CD14369" s="26" t="n">
        <v>68</v>
      </c>
      <c r="CE14369" s="26" t="n">
        <v>55</v>
      </c>
      <c r="CF14369" s="26" t="n">
        <v>0</v>
      </c>
      <c r="CG14369" s="26" t="s">
        <v>56</v>
      </c>
      <c r="ED14369" s="26" t="n">
        <v>68</v>
      </c>
      <c r="EE14369" s="26" t="n">
        <v>55</v>
      </c>
      <c r="EF14369" s="26" t="n">
        <v>6</v>
      </c>
    </row>
    <row r="14370" customFormat="false" ht="12.75" hidden="false" customHeight="false" outlineLevel="0" collapsed="false">
      <c r="A14370" s="0" t="n">
        <v>2000</v>
      </c>
      <c r="B14370" s="0" t="n">
        <v>5</v>
      </c>
      <c r="C14370" s="0" t="n">
        <v>3</v>
      </c>
      <c r="D14370" s="0" t="n">
        <v>67</v>
      </c>
      <c r="E14370" s="0" t="n">
        <v>51</v>
      </c>
      <c r="F14370" s="0" t="n">
        <v>0</v>
      </c>
      <c r="H14370" s="0" t="n">
        <f aca="false">+(D14370+E14370)/2</f>
        <v>59</v>
      </c>
      <c r="I14370" s="0" t="n">
        <f aca="false">+IF(H14370&lt;65,65-H14370,0)</f>
        <v>6</v>
      </c>
      <c r="J14370" s="0" t="n">
        <f aca="false">+IF(H14370&gt;$L$12418,H14370-$L$12418,0)</f>
        <v>0</v>
      </c>
      <c r="K14370" s="0" t="n">
        <f aca="false">+I14370+J14370</f>
        <v>6</v>
      </c>
      <c r="L14370" s="32"/>
      <c r="M14370" s="14" t="n">
        <f aca="false">+(L$12416/30.25)+($L$12417*K14370)</f>
        <v>166749.354567642</v>
      </c>
      <c r="T14370" s="0"/>
      <c r="AD14370" s="26" t="s">
        <v>55</v>
      </c>
      <c r="AE14370" s="26" t="s">
        <v>55</v>
      </c>
      <c r="AF14370" s="26" t="s">
        <v>55</v>
      </c>
      <c r="AG14370" s="26" t="s">
        <v>55</v>
      </c>
      <c r="CD14370" s="26" t="n">
        <v>67</v>
      </c>
      <c r="CE14370" s="26" t="n">
        <v>51</v>
      </c>
      <c r="CF14370" s="26" t="n">
        <v>0</v>
      </c>
      <c r="CG14370" s="26" t="s">
        <v>56</v>
      </c>
      <c r="ED14370" s="26" t="n">
        <v>67</v>
      </c>
      <c r="EE14370" s="26" t="n">
        <v>51</v>
      </c>
      <c r="EF14370" s="26" t="n">
        <v>0</v>
      </c>
    </row>
    <row r="14371" customFormat="false" ht="12.75" hidden="false" customHeight="false" outlineLevel="0" collapsed="false">
      <c r="A14371" s="0" t="n">
        <v>2000</v>
      </c>
      <c r="B14371" s="0" t="n">
        <v>5</v>
      </c>
      <c r="C14371" s="0" t="n">
        <v>4</v>
      </c>
      <c r="D14371" s="0" t="n">
        <v>69</v>
      </c>
      <c r="E14371" s="0" t="n">
        <v>52</v>
      </c>
      <c r="F14371" s="0" t="n">
        <v>0</v>
      </c>
      <c r="H14371" s="0" t="n">
        <f aca="false">+(D14371+E14371)/2</f>
        <v>60.5</v>
      </c>
      <c r="I14371" s="0" t="n">
        <f aca="false">+IF(H14371&lt;65,65-H14371,0)</f>
        <v>4.5</v>
      </c>
      <c r="J14371" s="0" t="n">
        <f aca="false">+IF(H14371&gt;$L$12418,H14371-$L$12418,0)</f>
        <v>0</v>
      </c>
      <c r="K14371" s="0" t="n">
        <f aca="false">+I14371+J14371</f>
        <v>4.5</v>
      </c>
      <c r="L14371" s="32"/>
      <c r="M14371" s="14" t="n">
        <f aca="false">+(L$12416/30.25)+($L$12417*K14371)</f>
        <v>126007.187662054</v>
      </c>
      <c r="T14371" s="0"/>
      <c r="AD14371" s="26" t="s">
        <v>55</v>
      </c>
      <c r="AE14371" s="26" t="s">
        <v>55</v>
      </c>
      <c r="AF14371" s="26" t="s">
        <v>55</v>
      </c>
      <c r="AG14371" s="26" t="s">
        <v>55</v>
      </c>
      <c r="CD14371" s="26" t="n">
        <v>69</v>
      </c>
      <c r="CE14371" s="26" t="n">
        <v>52</v>
      </c>
      <c r="CF14371" s="26" t="n">
        <v>0</v>
      </c>
      <c r="CG14371" s="26" t="s">
        <v>56</v>
      </c>
      <c r="ED14371" s="26" t="n">
        <v>69</v>
      </c>
      <c r="EE14371" s="26" t="n">
        <v>52</v>
      </c>
      <c r="EF14371" s="26" t="n">
        <v>0</v>
      </c>
    </row>
    <row r="14372" customFormat="false" ht="12.75" hidden="false" customHeight="false" outlineLevel="0" collapsed="false">
      <c r="A14372" s="0" t="n">
        <v>2000</v>
      </c>
      <c r="B14372" s="0" t="n">
        <v>5</v>
      </c>
      <c r="C14372" s="0" t="n">
        <v>5</v>
      </c>
      <c r="D14372" s="0" t="n">
        <v>86</v>
      </c>
      <c r="E14372" s="0" t="n">
        <v>60</v>
      </c>
      <c r="F14372" s="0" t="n">
        <v>0</v>
      </c>
      <c r="H14372" s="0" t="n">
        <f aca="false">+(D14372+E14372)/2</f>
        <v>73</v>
      </c>
      <c r="I14372" s="0" t="n">
        <f aca="false">+IF(H14372&lt;65,65-H14372,0)</f>
        <v>0</v>
      </c>
      <c r="J14372" s="0" t="n">
        <f aca="false">+IF(H14372&gt;$L$12418,H14372-$L$12418,0)</f>
        <v>8</v>
      </c>
      <c r="K14372" s="0" t="n">
        <f aca="false">+I14372+J14372</f>
        <v>8</v>
      </c>
      <c r="L14372" s="32"/>
      <c r="M14372" s="14" t="n">
        <f aca="false">+(L$12416/30.25)+($L$12417*K14372)</f>
        <v>221072.243775092</v>
      </c>
      <c r="T14372" s="0"/>
      <c r="AD14372" s="26" t="s">
        <v>55</v>
      </c>
      <c r="AE14372" s="26" t="s">
        <v>55</v>
      </c>
      <c r="AF14372" s="26" t="s">
        <v>55</v>
      </c>
      <c r="AG14372" s="26" t="s">
        <v>55</v>
      </c>
      <c r="CD14372" s="26" t="n">
        <v>86</v>
      </c>
      <c r="CE14372" s="26" t="n">
        <v>60</v>
      </c>
      <c r="CF14372" s="26" t="s">
        <v>57</v>
      </c>
      <c r="CG14372" s="26" t="s">
        <v>56</v>
      </c>
      <c r="ED14372" s="26" t="n">
        <v>86</v>
      </c>
      <c r="EE14372" s="26" t="n">
        <v>60</v>
      </c>
      <c r="EF14372" s="26" t="n">
        <v>0</v>
      </c>
    </row>
    <row r="14373" customFormat="false" ht="12.75" hidden="false" customHeight="false" outlineLevel="0" collapsed="false">
      <c r="A14373" s="0" t="n">
        <v>2000</v>
      </c>
      <c r="B14373" s="0" t="n">
        <v>5</v>
      </c>
      <c r="C14373" s="0" t="n">
        <v>6</v>
      </c>
      <c r="D14373" s="0" t="n">
        <v>89</v>
      </c>
      <c r="E14373" s="0" t="n">
        <v>68</v>
      </c>
      <c r="F14373" s="0" t="n">
        <v>0</v>
      </c>
      <c r="H14373" s="0" t="n">
        <f aca="false">+(D14373+E14373)/2</f>
        <v>78.5</v>
      </c>
      <c r="I14373" s="0" t="n">
        <f aca="false">+IF(H14373&lt;65,65-H14373,0)</f>
        <v>0</v>
      </c>
      <c r="J14373" s="0" t="n">
        <f aca="false">+IF(H14373&gt;$L$12418,H14373-$L$12418,0)</f>
        <v>13.5</v>
      </c>
      <c r="K14373" s="0" t="n">
        <f aca="false">+I14373+J14373</f>
        <v>13.5</v>
      </c>
      <c r="L14373" s="32"/>
      <c r="M14373" s="14" t="n">
        <f aca="false">+(L$12416/30.25)+($L$12417*K14373)</f>
        <v>370460.18909558</v>
      </c>
      <c r="T14373" s="0"/>
      <c r="AD14373" s="26" t="s">
        <v>55</v>
      </c>
      <c r="AE14373" s="26" t="s">
        <v>55</v>
      </c>
      <c r="AF14373" s="26" t="s">
        <v>55</v>
      </c>
      <c r="AG14373" s="26" t="s">
        <v>55</v>
      </c>
      <c r="CD14373" s="26" t="n">
        <v>89</v>
      </c>
      <c r="CE14373" s="26" t="n">
        <v>68</v>
      </c>
      <c r="CF14373" s="26" t="n">
        <v>0</v>
      </c>
      <c r="CG14373" s="26" t="s">
        <v>56</v>
      </c>
      <c r="ED14373" s="26" t="n">
        <v>89</v>
      </c>
      <c r="EE14373" s="26" t="n">
        <v>68</v>
      </c>
      <c r="EF14373" s="26" t="n">
        <v>0</v>
      </c>
    </row>
    <row r="14374" customFormat="false" ht="12.75" hidden="false" customHeight="false" outlineLevel="0" collapsed="false">
      <c r="A14374" s="0" t="n">
        <v>2000</v>
      </c>
      <c r="B14374" s="0" t="n">
        <v>5</v>
      </c>
      <c r="C14374" s="0" t="n">
        <v>7</v>
      </c>
      <c r="D14374" s="0" t="n">
        <v>93</v>
      </c>
      <c r="E14374" s="0" t="n">
        <v>61</v>
      </c>
      <c r="F14374" s="0" t="n">
        <v>0</v>
      </c>
      <c r="H14374" s="0" t="n">
        <f aca="false">+(D14374+E14374)/2</f>
        <v>77</v>
      </c>
      <c r="I14374" s="0" t="n">
        <f aca="false">+IF(H14374&lt;65,65-H14374,0)</f>
        <v>0</v>
      </c>
      <c r="J14374" s="0" t="n">
        <f aca="false">+IF(H14374&gt;$L$12418,H14374-$L$12418,0)</f>
        <v>12</v>
      </c>
      <c r="K14374" s="0" t="n">
        <f aca="false">+I14374+J14374</f>
        <v>12</v>
      </c>
      <c r="L14374" s="32"/>
      <c r="M14374" s="14" t="n">
        <f aca="false">+(L$12416/30.25)+($L$12417*K14374)</f>
        <v>329718.022189993</v>
      </c>
      <c r="T14374" s="0"/>
      <c r="AD14374" s="26" t="s">
        <v>55</v>
      </c>
      <c r="AE14374" s="26" t="s">
        <v>55</v>
      </c>
      <c r="AF14374" s="26" t="s">
        <v>55</v>
      </c>
      <c r="AG14374" s="26" t="s">
        <v>55</v>
      </c>
      <c r="CD14374" s="26" t="s">
        <v>58</v>
      </c>
      <c r="CE14374" s="26" t="n">
        <v>61</v>
      </c>
      <c r="CF14374" s="26" t="s">
        <v>57</v>
      </c>
      <c r="CG14374" s="26" t="s">
        <v>56</v>
      </c>
      <c r="EE14374" s="26" t="n">
        <v>61</v>
      </c>
      <c r="EF14374" s="26" t="n">
        <v>0</v>
      </c>
    </row>
    <row r="14375" customFormat="false" ht="12.75" hidden="false" customHeight="false" outlineLevel="0" collapsed="false">
      <c r="A14375" s="0" t="n">
        <v>2000</v>
      </c>
      <c r="B14375" s="0" t="n">
        <v>5</v>
      </c>
      <c r="C14375" s="0" t="n">
        <v>8</v>
      </c>
      <c r="D14375" s="0" t="n">
        <v>91</v>
      </c>
      <c r="E14375" s="0" t="n">
        <v>70</v>
      </c>
      <c r="F14375" s="0" t="n">
        <v>0</v>
      </c>
      <c r="H14375" s="0" t="n">
        <f aca="false">+(D14375+E14375)/2</f>
        <v>80.5</v>
      </c>
      <c r="I14375" s="0" t="n">
        <f aca="false">+IF(H14375&lt;65,65-H14375,0)</f>
        <v>0</v>
      </c>
      <c r="J14375" s="0" t="n">
        <f aca="false">+IF(H14375&gt;$L$12418,H14375-$L$12418,0)</f>
        <v>15.5</v>
      </c>
      <c r="K14375" s="0" t="n">
        <f aca="false">+I14375+J14375</f>
        <v>15.5</v>
      </c>
      <c r="L14375" s="32"/>
      <c r="M14375" s="14" t="n">
        <f aca="false">+(L$12416/30.25)+($L$12417*K14375)</f>
        <v>424783.07830303</v>
      </c>
      <c r="T14375" s="0"/>
      <c r="AD14375" s="26" t="s">
        <v>55</v>
      </c>
      <c r="AE14375" s="26" t="s">
        <v>55</v>
      </c>
      <c r="AF14375" s="26" t="s">
        <v>55</v>
      </c>
      <c r="AG14375" s="26" t="s">
        <v>55</v>
      </c>
      <c r="CD14375" s="26" t="n">
        <v>91</v>
      </c>
      <c r="CE14375" s="26" t="n">
        <v>70</v>
      </c>
      <c r="CF14375" s="26" t="n">
        <v>0</v>
      </c>
      <c r="CG14375" s="26" t="s">
        <v>56</v>
      </c>
      <c r="ED14375" s="26" t="n">
        <v>91</v>
      </c>
      <c r="EE14375" s="26" t="n">
        <v>70</v>
      </c>
      <c r="EF14375" s="26" t="n">
        <v>0</v>
      </c>
    </row>
    <row r="14376" customFormat="false" ht="12.75" hidden="false" customHeight="false" outlineLevel="0" collapsed="false">
      <c r="A14376" s="0" t="n">
        <v>2000</v>
      </c>
      <c r="B14376" s="0" t="n">
        <v>5</v>
      </c>
      <c r="C14376" s="0" t="n">
        <v>9</v>
      </c>
      <c r="D14376" s="0" t="n">
        <v>91</v>
      </c>
      <c r="E14376" s="0" t="n">
        <v>74</v>
      </c>
      <c r="F14376" s="0" t="n">
        <v>0</v>
      </c>
      <c r="H14376" s="0" t="n">
        <f aca="false">+(D14376+E14376)/2</f>
        <v>82.5</v>
      </c>
      <c r="I14376" s="0" t="n">
        <f aca="false">+IF(H14376&lt;65,65-H14376,0)</f>
        <v>0</v>
      </c>
      <c r="J14376" s="0" t="n">
        <f aca="false">+IF(H14376&gt;$L$12418,H14376-$L$12418,0)</f>
        <v>17.5</v>
      </c>
      <c r="K14376" s="0" t="n">
        <f aca="false">+I14376+J14376</f>
        <v>17.5</v>
      </c>
      <c r="L14376" s="32"/>
      <c r="M14376" s="14" t="n">
        <f aca="false">+(L$12416/30.25)+($L$12417*K14376)</f>
        <v>479105.967510481</v>
      </c>
      <c r="T14376" s="0"/>
      <c r="AD14376" s="26" t="s">
        <v>55</v>
      </c>
      <c r="AE14376" s="26" t="s">
        <v>55</v>
      </c>
      <c r="AF14376" s="26" t="s">
        <v>55</v>
      </c>
      <c r="AG14376" s="26" t="s">
        <v>55</v>
      </c>
      <c r="CD14376" s="26" t="n">
        <v>91</v>
      </c>
      <c r="CE14376" s="26" t="n">
        <v>74</v>
      </c>
      <c r="CF14376" s="26" t="n">
        <v>0</v>
      </c>
      <c r="CG14376" s="26" t="s">
        <v>56</v>
      </c>
      <c r="ED14376" s="26" t="n">
        <v>91</v>
      </c>
      <c r="EE14376" s="26" t="n">
        <v>74</v>
      </c>
      <c r="EF14376" s="26" t="n">
        <v>0</v>
      </c>
    </row>
    <row r="14377" customFormat="false" ht="12.75" hidden="false" customHeight="false" outlineLevel="0" collapsed="false">
      <c r="A14377" s="0" t="n">
        <v>2000</v>
      </c>
      <c r="B14377" s="0" t="n">
        <v>5</v>
      </c>
      <c r="C14377" s="0" t="n">
        <v>10</v>
      </c>
      <c r="D14377" s="0" t="n">
        <v>78</v>
      </c>
      <c r="E14377" s="0" t="n">
        <v>51</v>
      </c>
      <c r="F14377" s="0" t="n">
        <v>56</v>
      </c>
      <c r="H14377" s="0" t="n">
        <f aca="false">+(D14377+E14377)/2</f>
        <v>64.5</v>
      </c>
      <c r="I14377" s="0" t="n">
        <f aca="false">+IF(H14377&lt;65,65-H14377,0)</f>
        <v>0.5</v>
      </c>
      <c r="J14377" s="0" t="n">
        <f aca="false">+IF(H14377&gt;$L$12418,H14377-$L$12418,0)</f>
        <v>0</v>
      </c>
      <c r="K14377" s="0" t="n">
        <f aca="false">+I14377+J14377</f>
        <v>0.5</v>
      </c>
      <c r="L14377" s="32"/>
      <c r="M14377" s="14" t="n">
        <f aca="false">+(L$12416/30.25)+($L$12417*K14377)</f>
        <v>17361.4092471539</v>
      </c>
      <c r="T14377" s="0"/>
      <c r="AD14377" s="26" t="s">
        <v>55</v>
      </c>
      <c r="AE14377" s="26" t="s">
        <v>55</v>
      </c>
      <c r="AF14377" s="26" t="s">
        <v>55</v>
      </c>
      <c r="AG14377" s="26" t="s">
        <v>55</v>
      </c>
      <c r="CD14377" s="26" t="n">
        <v>78</v>
      </c>
      <c r="CE14377" s="26" t="n">
        <v>51</v>
      </c>
      <c r="CF14377" s="26" t="n">
        <v>56</v>
      </c>
      <c r="CG14377" s="26" t="s">
        <v>56</v>
      </c>
      <c r="ED14377" s="26" t="n">
        <v>78</v>
      </c>
      <c r="EE14377" s="26" t="n">
        <v>51</v>
      </c>
      <c r="EF14377" s="26" t="n">
        <v>0</v>
      </c>
    </row>
    <row r="14378" customFormat="false" ht="12.75" hidden="false" customHeight="false" outlineLevel="0" collapsed="false">
      <c r="A14378" s="0" t="n">
        <v>2000</v>
      </c>
      <c r="B14378" s="0" t="n">
        <v>5</v>
      </c>
      <c r="C14378" s="0" t="n">
        <v>11</v>
      </c>
      <c r="D14378" s="0" t="n">
        <v>74</v>
      </c>
      <c r="E14378" s="0" t="n">
        <v>52</v>
      </c>
      <c r="F14378" s="0" t="n">
        <v>0</v>
      </c>
      <c r="H14378" s="0" t="n">
        <f aca="false">+(D14378+E14378)/2</f>
        <v>63</v>
      </c>
      <c r="I14378" s="0" t="n">
        <f aca="false">+IF(H14378&lt;65,65-H14378,0)</f>
        <v>2</v>
      </c>
      <c r="J14378" s="0" t="n">
        <f aca="false">+IF(H14378&gt;$L$12418,H14378-$L$12418,0)</f>
        <v>0</v>
      </c>
      <c r="K14378" s="0" t="n">
        <f aca="false">+I14378+J14378</f>
        <v>2</v>
      </c>
      <c r="L14378" s="32"/>
      <c r="M14378" s="14" t="n">
        <f aca="false">+(L$12416/30.25)+($L$12417*K14378)</f>
        <v>58103.5761527415</v>
      </c>
      <c r="T14378" s="0"/>
      <c r="AD14378" s="26" t="s">
        <v>55</v>
      </c>
      <c r="AE14378" s="26" t="s">
        <v>55</v>
      </c>
      <c r="AF14378" s="26" t="s">
        <v>55</v>
      </c>
      <c r="AG14378" s="26" t="s">
        <v>55</v>
      </c>
      <c r="CD14378" s="26" t="n">
        <v>74</v>
      </c>
      <c r="CE14378" s="26" t="n">
        <v>52</v>
      </c>
      <c r="CF14378" s="26" t="n">
        <v>0</v>
      </c>
      <c r="CG14378" s="26" t="s">
        <v>56</v>
      </c>
      <c r="ED14378" s="26" t="n">
        <v>74</v>
      </c>
      <c r="EE14378" s="26" t="n">
        <v>52</v>
      </c>
      <c r="EF14378" s="26" t="n">
        <v>56</v>
      </c>
    </row>
    <row r="14379" customFormat="false" ht="12.75" hidden="false" customHeight="false" outlineLevel="0" collapsed="false">
      <c r="A14379" s="0" t="n">
        <v>2000</v>
      </c>
      <c r="B14379" s="0" t="n">
        <v>5</v>
      </c>
      <c r="C14379" s="0" t="n">
        <v>12</v>
      </c>
      <c r="D14379" s="0" t="n">
        <v>69</v>
      </c>
      <c r="E14379" s="0" t="n">
        <v>57</v>
      </c>
      <c r="F14379" s="0" t="n">
        <v>7</v>
      </c>
      <c r="H14379" s="0" t="n">
        <f aca="false">+(D14379+E14379)/2</f>
        <v>63</v>
      </c>
      <c r="I14379" s="0" t="n">
        <f aca="false">+IF(H14379&lt;65,65-H14379,0)</f>
        <v>2</v>
      </c>
      <c r="J14379" s="0" t="n">
        <f aca="false">+IF(H14379&gt;$L$12418,H14379-$L$12418,0)</f>
        <v>0</v>
      </c>
      <c r="K14379" s="0" t="n">
        <f aca="false">+I14379+J14379</f>
        <v>2</v>
      </c>
      <c r="L14379" s="32"/>
      <c r="M14379" s="14" t="n">
        <f aca="false">+(L$12416/30.25)+($L$12417*K14379)</f>
        <v>58103.5761527415</v>
      </c>
      <c r="T14379" s="0"/>
      <c r="AD14379" s="26" t="s">
        <v>55</v>
      </c>
      <c r="AE14379" s="26" t="s">
        <v>55</v>
      </c>
      <c r="AF14379" s="26" t="s">
        <v>55</v>
      </c>
      <c r="AG14379" s="26" t="s">
        <v>55</v>
      </c>
      <c r="CD14379" s="26" t="n">
        <v>69</v>
      </c>
      <c r="CE14379" s="26" t="n">
        <v>57</v>
      </c>
      <c r="CF14379" s="26" t="n">
        <v>7</v>
      </c>
      <c r="CG14379" s="26" t="s">
        <v>56</v>
      </c>
      <c r="ED14379" s="26" t="n">
        <v>69</v>
      </c>
      <c r="EE14379" s="26" t="n">
        <v>57</v>
      </c>
      <c r="EF14379" s="26" t="n">
        <v>4</v>
      </c>
    </row>
    <row r="14380" customFormat="false" ht="12.75" hidden="false" customHeight="false" outlineLevel="0" collapsed="false">
      <c r="A14380" s="0" t="n">
        <v>2000</v>
      </c>
      <c r="B14380" s="0" t="n">
        <v>5</v>
      </c>
      <c r="C14380" s="0" t="n">
        <v>13</v>
      </c>
      <c r="D14380" s="0" t="n">
        <v>72</v>
      </c>
      <c r="E14380" s="0" t="n">
        <v>55</v>
      </c>
      <c r="F14380" s="0" t="n">
        <v>55</v>
      </c>
      <c r="H14380" s="0" t="n">
        <f aca="false">+(D14380+E14380)/2</f>
        <v>63.5</v>
      </c>
      <c r="I14380" s="0" t="n">
        <f aca="false">+IF(H14380&lt;65,65-H14380,0)</f>
        <v>1.5</v>
      </c>
      <c r="J14380" s="0" t="n">
        <f aca="false">+IF(H14380&gt;$L$12418,H14380-$L$12418,0)</f>
        <v>0</v>
      </c>
      <c r="K14380" s="0" t="n">
        <f aca="false">+I14380+J14380</f>
        <v>1.5</v>
      </c>
      <c r="L14380" s="32"/>
      <c r="M14380" s="14" t="n">
        <f aca="false">+(L$12416/30.25)+($L$12417*K14380)</f>
        <v>44522.853850879</v>
      </c>
      <c r="T14380" s="0"/>
      <c r="AD14380" s="26" t="s">
        <v>55</v>
      </c>
      <c r="AE14380" s="26" t="s">
        <v>55</v>
      </c>
      <c r="AF14380" s="26" t="s">
        <v>55</v>
      </c>
      <c r="AG14380" s="26" t="s">
        <v>55</v>
      </c>
      <c r="CD14380" s="26" t="n">
        <v>72</v>
      </c>
      <c r="CE14380" s="26" t="n">
        <v>55</v>
      </c>
      <c r="CF14380" s="26" t="n">
        <v>55</v>
      </c>
      <c r="CG14380" s="26" t="s">
        <v>56</v>
      </c>
      <c r="ED14380" s="26" t="n">
        <v>72</v>
      </c>
      <c r="EE14380" s="26" t="n">
        <v>55</v>
      </c>
      <c r="EF14380" s="26" t="n">
        <v>5</v>
      </c>
    </row>
    <row r="14381" customFormat="false" ht="12.75" hidden="false" customHeight="false" outlineLevel="0" collapsed="false">
      <c r="A14381" s="0" t="n">
        <v>2000</v>
      </c>
      <c r="B14381" s="0" t="n">
        <v>5</v>
      </c>
      <c r="C14381" s="0" t="n">
        <v>14</v>
      </c>
      <c r="D14381" s="0" t="n">
        <v>73</v>
      </c>
      <c r="E14381" s="0" t="n">
        <v>56</v>
      </c>
      <c r="F14381" s="0" t="n">
        <v>0</v>
      </c>
      <c r="H14381" s="0" t="n">
        <f aca="false">+(D14381+E14381)/2</f>
        <v>64.5</v>
      </c>
      <c r="I14381" s="0" t="n">
        <f aca="false">+IF(H14381&lt;65,65-H14381,0)</f>
        <v>0.5</v>
      </c>
      <c r="J14381" s="0" t="n">
        <f aca="false">+IF(H14381&gt;$L$12418,H14381-$L$12418,0)</f>
        <v>0</v>
      </c>
      <c r="K14381" s="0" t="n">
        <f aca="false">+I14381+J14381</f>
        <v>0.5</v>
      </c>
      <c r="L14381" s="32"/>
      <c r="M14381" s="14" t="n">
        <f aca="false">+(L$12416/30.25)+($L$12417*K14381)</f>
        <v>17361.4092471539</v>
      </c>
      <c r="T14381" s="0"/>
      <c r="AD14381" s="26" t="s">
        <v>55</v>
      </c>
      <c r="AE14381" s="26" t="s">
        <v>55</v>
      </c>
      <c r="AF14381" s="26" t="s">
        <v>55</v>
      </c>
      <c r="AG14381" s="26" t="s">
        <v>55</v>
      </c>
      <c r="CD14381" s="26" t="n">
        <v>73</v>
      </c>
      <c r="CE14381" s="26" t="n">
        <v>56</v>
      </c>
      <c r="CF14381" s="26" t="n">
        <v>0</v>
      </c>
      <c r="CG14381" s="26" t="s">
        <v>56</v>
      </c>
      <c r="ED14381" s="26" t="n">
        <v>73</v>
      </c>
      <c r="EE14381" s="26" t="n">
        <v>56</v>
      </c>
      <c r="EF14381" s="26" t="n">
        <v>53</v>
      </c>
    </row>
    <row r="14382" customFormat="false" ht="12.75" hidden="false" customHeight="false" outlineLevel="0" collapsed="false">
      <c r="A14382" s="0" t="n">
        <v>2000</v>
      </c>
      <c r="B14382" s="0" t="n">
        <v>5</v>
      </c>
      <c r="C14382" s="0" t="n">
        <v>15</v>
      </c>
      <c r="D14382" s="0" t="n">
        <v>66</v>
      </c>
      <c r="E14382" s="0" t="n">
        <v>52</v>
      </c>
      <c r="F14382" s="0" t="n">
        <v>0</v>
      </c>
      <c r="H14382" s="0" t="n">
        <f aca="false">+(D14382+E14382)/2</f>
        <v>59</v>
      </c>
      <c r="I14382" s="0" t="n">
        <f aca="false">+IF(H14382&lt;65,65-H14382,0)</f>
        <v>6</v>
      </c>
      <c r="J14382" s="0" t="n">
        <f aca="false">+IF(H14382&gt;$L$12418,H14382-$L$12418,0)</f>
        <v>0</v>
      </c>
      <c r="K14382" s="0" t="n">
        <f aca="false">+I14382+J14382</f>
        <v>6</v>
      </c>
      <c r="L14382" s="32"/>
      <c r="M14382" s="14" t="n">
        <f aca="false">+(L$12416/30.25)+($L$12417*K14382)</f>
        <v>166749.354567642</v>
      </c>
      <c r="T14382" s="0"/>
      <c r="AD14382" s="26" t="s">
        <v>55</v>
      </c>
      <c r="AE14382" s="26" t="s">
        <v>55</v>
      </c>
      <c r="AF14382" s="26" t="s">
        <v>55</v>
      </c>
      <c r="AG14382" s="26" t="s">
        <v>55</v>
      </c>
      <c r="CD14382" s="26" t="n">
        <v>66</v>
      </c>
      <c r="CE14382" s="26" t="n">
        <v>52</v>
      </c>
      <c r="CF14382" s="26" t="n">
        <v>0</v>
      </c>
      <c r="CG14382" s="26" t="s">
        <v>56</v>
      </c>
      <c r="ED14382" s="26" t="n">
        <v>66</v>
      </c>
      <c r="EE14382" s="26" t="n">
        <v>52</v>
      </c>
      <c r="EF14382" s="26" t="n">
        <v>0</v>
      </c>
    </row>
    <row r="14383" customFormat="false" ht="12.75" hidden="false" customHeight="false" outlineLevel="0" collapsed="false">
      <c r="A14383" s="0" t="n">
        <v>2000</v>
      </c>
      <c r="B14383" s="0" t="n">
        <v>5</v>
      </c>
      <c r="C14383" s="0" t="n">
        <v>16</v>
      </c>
      <c r="D14383" s="0" t="n">
        <v>70</v>
      </c>
      <c r="E14383" s="0" t="n">
        <v>51</v>
      </c>
      <c r="F14383" s="0" t="n">
        <v>0</v>
      </c>
      <c r="H14383" s="0" t="n">
        <f aca="false">+(D14383+E14383)/2</f>
        <v>60.5</v>
      </c>
      <c r="I14383" s="0" t="n">
        <f aca="false">+IF(H14383&lt;65,65-H14383,0)</f>
        <v>4.5</v>
      </c>
      <c r="J14383" s="0" t="n">
        <f aca="false">+IF(H14383&gt;$L$12418,H14383-$L$12418,0)</f>
        <v>0</v>
      </c>
      <c r="K14383" s="0" t="n">
        <f aca="false">+I14383+J14383</f>
        <v>4.5</v>
      </c>
      <c r="L14383" s="32"/>
      <c r="M14383" s="14" t="n">
        <f aca="false">+(L$12416/30.25)+($L$12417*K14383)</f>
        <v>126007.187662054</v>
      </c>
      <c r="T14383" s="0"/>
      <c r="AD14383" s="26" t="s">
        <v>55</v>
      </c>
      <c r="AE14383" s="26" t="s">
        <v>55</v>
      </c>
      <c r="AF14383" s="26" t="s">
        <v>55</v>
      </c>
      <c r="AG14383" s="26" t="s">
        <v>55</v>
      </c>
      <c r="CD14383" s="26" t="n">
        <v>70</v>
      </c>
      <c r="CE14383" s="26" t="n">
        <v>51</v>
      </c>
      <c r="CF14383" s="26" t="n">
        <v>0</v>
      </c>
      <c r="CG14383" s="26" t="s">
        <v>56</v>
      </c>
      <c r="ED14383" s="26" t="n">
        <v>70</v>
      </c>
      <c r="EE14383" s="26" t="n">
        <v>51</v>
      </c>
      <c r="EF14383" s="26" t="n">
        <v>0</v>
      </c>
    </row>
    <row r="14384" customFormat="false" ht="12.75" hidden="false" customHeight="false" outlineLevel="0" collapsed="false">
      <c r="A14384" s="0" t="n">
        <v>2000</v>
      </c>
      <c r="B14384" s="0" t="n">
        <v>5</v>
      </c>
      <c r="C14384" s="0" t="n">
        <v>17</v>
      </c>
      <c r="D14384" s="0" t="n">
        <v>70</v>
      </c>
      <c r="E14384" s="0" t="n">
        <v>59</v>
      </c>
      <c r="F14384" s="0" t="n">
        <v>0</v>
      </c>
      <c r="H14384" s="0" t="n">
        <f aca="false">+(D14384+E14384)/2</f>
        <v>64.5</v>
      </c>
      <c r="I14384" s="0" t="n">
        <f aca="false">+IF(H14384&lt;65,65-H14384,0)</f>
        <v>0.5</v>
      </c>
      <c r="J14384" s="0" t="n">
        <f aca="false">+IF(H14384&gt;$L$12418,H14384-$L$12418,0)</f>
        <v>0</v>
      </c>
      <c r="K14384" s="0" t="n">
        <f aca="false">+I14384+J14384</f>
        <v>0.5</v>
      </c>
      <c r="L14384" s="32"/>
      <c r="M14384" s="14" t="n">
        <f aca="false">+(L$12416/30.25)+($L$12417*K14384)</f>
        <v>17361.4092471539</v>
      </c>
      <c r="T14384" s="0"/>
      <c r="AD14384" s="26" t="s">
        <v>55</v>
      </c>
      <c r="AE14384" s="26" t="s">
        <v>55</v>
      </c>
      <c r="AF14384" s="26" t="s">
        <v>55</v>
      </c>
      <c r="AG14384" s="26" t="s">
        <v>55</v>
      </c>
      <c r="CD14384" s="26" t="n">
        <v>70</v>
      </c>
      <c r="CE14384" s="26" t="n">
        <v>59</v>
      </c>
      <c r="CF14384" s="26" t="n">
        <v>0</v>
      </c>
      <c r="CG14384" s="26" t="s">
        <v>56</v>
      </c>
      <c r="ED14384" s="26" t="n">
        <v>70</v>
      </c>
      <c r="EE14384" s="26" t="n">
        <v>59</v>
      </c>
      <c r="EF14384" s="26" t="n">
        <v>0</v>
      </c>
    </row>
    <row r="14385" customFormat="false" ht="12.75" hidden="false" customHeight="false" outlineLevel="0" collapsed="false">
      <c r="A14385" s="0" t="n">
        <v>2000</v>
      </c>
      <c r="B14385" s="0" t="n">
        <v>5</v>
      </c>
      <c r="C14385" s="0" t="n">
        <v>18</v>
      </c>
      <c r="D14385" s="0" t="n">
        <v>81</v>
      </c>
      <c r="E14385" s="0" t="n">
        <v>59</v>
      </c>
      <c r="F14385" s="0" t="n">
        <v>107</v>
      </c>
      <c r="H14385" s="0" t="n">
        <f aca="false">+(D14385+E14385)/2</f>
        <v>70</v>
      </c>
      <c r="I14385" s="0" t="n">
        <f aca="false">+IF(H14385&lt;65,65-H14385,0)</f>
        <v>0</v>
      </c>
      <c r="J14385" s="0" t="n">
        <f aca="false">+IF(H14385&gt;$L$12418,H14385-$L$12418,0)</f>
        <v>5</v>
      </c>
      <c r="K14385" s="0" t="n">
        <f aca="false">+I14385+J14385</f>
        <v>5</v>
      </c>
      <c r="L14385" s="32"/>
      <c r="M14385" s="14" t="n">
        <f aca="false">+(L$12416/30.25)+($L$12417*K14385)</f>
        <v>139587.909963917</v>
      </c>
      <c r="T14385" s="0"/>
      <c r="AD14385" s="26" t="s">
        <v>55</v>
      </c>
      <c r="AE14385" s="26" t="s">
        <v>55</v>
      </c>
      <c r="AF14385" s="26" t="s">
        <v>55</v>
      </c>
      <c r="AG14385" s="26" t="s">
        <v>55</v>
      </c>
      <c r="CD14385" s="26" t="n">
        <v>81</v>
      </c>
      <c r="CE14385" s="26" t="n">
        <v>59</v>
      </c>
      <c r="CF14385" s="26" t="n">
        <v>107</v>
      </c>
      <c r="CG14385" s="26" t="s">
        <v>56</v>
      </c>
      <c r="ED14385" s="26" t="n">
        <v>81</v>
      </c>
      <c r="EE14385" s="26" t="n">
        <v>59</v>
      </c>
      <c r="EF14385" s="26" t="n">
        <v>0</v>
      </c>
    </row>
    <row r="14386" customFormat="false" ht="12.75" hidden="false" customHeight="false" outlineLevel="0" collapsed="false">
      <c r="A14386" s="0" t="n">
        <v>2000</v>
      </c>
      <c r="B14386" s="0" t="n">
        <v>5</v>
      </c>
      <c r="C14386" s="0" t="n">
        <v>19</v>
      </c>
      <c r="D14386" s="0" t="n">
        <v>63</v>
      </c>
      <c r="E14386" s="0" t="n">
        <v>47</v>
      </c>
      <c r="F14386" s="0" t="n">
        <v>57</v>
      </c>
      <c r="H14386" s="0" t="n">
        <f aca="false">+(D14386+E14386)/2</f>
        <v>55</v>
      </c>
      <c r="I14386" s="0" t="n">
        <f aca="false">+IF(H14386&lt;65,65-H14386,0)</f>
        <v>10</v>
      </c>
      <c r="J14386" s="0" t="n">
        <f aca="false">+IF(H14386&gt;$L$12418,H14386-$L$12418,0)</f>
        <v>0</v>
      </c>
      <c r="K14386" s="0" t="n">
        <f aca="false">+I14386+J14386</f>
        <v>10</v>
      </c>
      <c r="L14386" s="32"/>
      <c r="M14386" s="14" t="n">
        <f aca="false">+(L$12416/30.25)+($L$12417*K14386)</f>
        <v>275395.132982542</v>
      </c>
      <c r="T14386" s="0"/>
      <c r="AD14386" s="26" t="s">
        <v>55</v>
      </c>
      <c r="AE14386" s="26" t="s">
        <v>55</v>
      </c>
      <c r="AF14386" s="26" t="s">
        <v>55</v>
      </c>
      <c r="AG14386" s="26" t="s">
        <v>55</v>
      </c>
      <c r="CD14386" s="26" t="n">
        <v>63</v>
      </c>
      <c r="CE14386" s="26" t="n">
        <v>47</v>
      </c>
      <c r="CF14386" s="26" t="n">
        <v>57</v>
      </c>
      <c r="CG14386" s="26" t="s">
        <v>56</v>
      </c>
      <c r="ED14386" s="26" t="n">
        <v>63</v>
      </c>
      <c r="EE14386" s="26" t="n">
        <v>47</v>
      </c>
      <c r="EF14386" s="26" t="n">
        <v>112</v>
      </c>
    </row>
    <row r="14387" customFormat="false" ht="12.75" hidden="false" customHeight="false" outlineLevel="0" collapsed="false">
      <c r="A14387" s="0" t="n">
        <v>2000</v>
      </c>
      <c r="B14387" s="0" t="n">
        <v>5</v>
      </c>
      <c r="C14387" s="0" t="n">
        <v>20</v>
      </c>
      <c r="D14387" s="0" t="n">
        <v>51</v>
      </c>
      <c r="E14387" s="0" t="n">
        <v>46</v>
      </c>
      <c r="F14387" s="0" t="n">
        <v>52</v>
      </c>
      <c r="H14387" s="0" t="n">
        <f aca="false">+(D14387+E14387)/2</f>
        <v>48.5</v>
      </c>
      <c r="I14387" s="0" t="n">
        <f aca="false">+IF(H14387&lt;65,65-H14387,0)</f>
        <v>16.5</v>
      </c>
      <c r="J14387" s="0" t="n">
        <f aca="false">+IF(H14387&gt;$L$12418,H14387-$L$12418,0)</f>
        <v>0</v>
      </c>
      <c r="K14387" s="0" t="n">
        <f aca="false">+I14387+J14387</f>
        <v>16.5</v>
      </c>
      <c r="L14387" s="32"/>
      <c r="M14387" s="14" t="n">
        <f aca="false">+(L$12416/30.25)+($L$12417*K14387)</f>
        <v>451944.522906755</v>
      </c>
      <c r="T14387" s="0"/>
      <c r="AD14387" s="26" t="s">
        <v>55</v>
      </c>
      <c r="AE14387" s="26" t="s">
        <v>55</v>
      </c>
      <c r="AF14387" s="26" t="s">
        <v>55</v>
      </c>
      <c r="AG14387" s="26" t="s">
        <v>55</v>
      </c>
      <c r="CD14387" s="26" t="n">
        <v>51</v>
      </c>
      <c r="CE14387" s="26" t="n">
        <v>46</v>
      </c>
      <c r="CF14387" s="26" t="n">
        <v>52</v>
      </c>
      <c r="CG14387" s="26" t="s">
        <v>56</v>
      </c>
      <c r="ED14387" s="26" t="n">
        <v>51</v>
      </c>
      <c r="EE14387" s="26" t="n">
        <v>46</v>
      </c>
      <c r="EF14387" s="26" t="n">
        <v>54</v>
      </c>
    </row>
    <row r="14388" customFormat="false" ht="12.75" hidden="false" customHeight="false" outlineLevel="0" collapsed="false">
      <c r="A14388" s="0" t="n">
        <v>2000</v>
      </c>
      <c r="B14388" s="0" t="n">
        <v>5</v>
      </c>
      <c r="C14388" s="0" t="n">
        <v>21</v>
      </c>
      <c r="D14388" s="0" t="n">
        <v>55</v>
      </c>
      <c r="E14388" s="0" t="n">
        <v>51</v>
      </c>
      <c r="F14388" s="0" t="n">
        <v>3</v>
      </c>
      <c r="H14388" s="0" t="n">
        <f aca="false">+(D14388+E14388)/2</f>
        <v>53</v>
      </c>
      <c r="I14388" s="0" t="n">
        <f aca="false">+IF(H14388&lt;65,65-H14388,0)</f>
        <v>12</v>
      </c>
      <c r="J14388" s="0" t="n">
        <f aca="false">+IF(H14388&gt;$L$12418,H14388-$L$12418,0)</f>
        <v>0</v>
      </c>
      <c r="K14388" s="0" t="n">
        <f aca="false">+I14388+J14388</f>
        <v>12</v>
      </c>
      <c r="L14388" s="32"/>
      <c r="M14388" s="14" t="n">
        <f aca="false">+(L$12416/30.25)+($L$12417*K14388)</f>
        <v>329718.022189993</v>
      </c>
      <c r="T14388" s="0"/>
      <c r="AD14388" s="26" t="s">
        <v>55</v>
      </c>
      <c r="AE14388" s="26" t="s">
        <v>55</v>
      </c>
      <c r="AF14388" s="26" t="s">
        <v>55</v>
      </c>
      <c r="AG14388" s="26" t="s">
        <v>55</v>
      </c>
      <c r="CD14388" s="26" t="n">
        <v>55</v>
      </c>
      <c r="CE14388" s="26" t="n">
        <v>51</v>
      </c>
      <c r="CF14388" s="26" t="n">
        <v>3</v>
      </c>
      <c r="CG14388" s="26" t="s">
        <v>56</v>
      </c>
      <c r="ED14388" s="26" t="n">
        <v>55</v>
      </c>
      <c r="EE14388" s="26" t="n">
        <v>51</v>
      </c>
      <c r="EF14388" s="26" t="n">
        <v>52</v>
      </c>
    </row>
    <row r="14389" customFormat="false" ht="12.75" hidden="false" customHeight="false" outlineLevel="0" collapsed="false">
      <c r="A14389" s="0" t="n">
        <v>2000</v>
      </c>
      <c r="B14389" s="0" t="n">
        <v>5</v>
      </c>
      <c r="C14389" s="0" t="n">
        <v>22</v>
      </c>
      <c r="D14389" s="0" t="n">
        <v>57</v>
      </c>
      <c r="E14389" s="0" t="n">
        <v>52</v>
      </c>
      <c r="F14389" s="0" t="n">
        <v>5</v>
      </c>
      <c r="H14389" s="0" t="n">
        <f aca="false">+(D14389+E14389)/2</f>
        <v>54.5</v>
      </c>
      <c r="I14389" s="0" t="n">
        <f aca="false">+IF(H14389&lt;65,65-H14389,0)</f>
        <v>10.5</v>
      </c>
      <c r="J14389" s="0" t="n">
        <f aca="false">+IF(H14389&gt;$L$12418,H14389-$L$12418,0)</f>
        <v>0</v>
      </c>
      <c r="K14389" s="0" t="n">
        <f aca="false">+I14389+J14389</f>
        <v>10.5</v>
      </c>
      <c r="L14389" s="32"/>
      <c r="M14389" s="14" t="n">
        <f aca="false">+(L$12416/30.25)+($L$12417*K14389)</f>
        <v>288975.855284405</v>
      </c>
      <c r="T14389" s="0"/>
      <c r="AD14389" s="26" t="s">
        <v>55</v>
      </c>
      <c r="AE14389" s="26" t="s">
        <v>55</v>
      </c>
      <c r="AF14389" s="26" t="s">
        <v>55</v>
      </c>
      <c r="AG14389" s="26" t="s">
        <v>55</v>
      </c>
      <c r="CD14389" s="26" t="n">
        <v>57</v>
      </c>
      <c r="CE14389" s="26" t="n">
        <v>52</v>
      </c>
      <c r="CF14389" s="26" t="n">
        <v>5</v>
      </c>
      <c r="CG14389" s="26" t="s">
        <v>56</v>
      </c>
      <c r="ED14389" s="26" t="n">
        <v>57</v>
      </c>
      <c r="EE14389" s="26" t="n">
        <v>52</v>
      </c>
      <c r="EF14389" s="26" t="n">
        <v>1</v>
      </c>
    </row>
    <row r="14390" customFormat="false" ht="12.75" hidden="false" customHeight="false" outlineLevel="0" collapsed="false">
      <c r="A14390" s="0" t="n">
        <v>2000</v>
      </c>
      <c r="B14390" s="0" t="n">
        <v>5</v>
      </c>
      <c r="C14390" s="0" t="n">
        <v>23</v>
      </c>
      <c r="D14390" s="0" t="n">
        <v>63</v>
      </c>
      <c r="E14390" s="0" t="n">
        <v>52</v>
      </c>
      <c r="F14390" s="0" t="n">
        <v>9</v>
      </c>
      <c r="H14390" s="0" t="n">
        <f aca="false">+(D14390+E14390)/2</f>
        <v>57.5</v>
      </c>
      <c r="I14390" s="0" t="n">
        <f aca="false">+IF(H14390&lt;65,65-H14390,0)</f>
        <v>7.5</v>
      </c>
      <c r="J14390" s="0" t="n">
        <f aca="false">+IF(H14390&gt;$L$12418,H14390-$L$12418,0)</f>
        <v>0</v>
      </c>
      <c r="K14390" s="0" t="n">
        <f aca="false">+I14390+J14390</f>
        <v>7.5</v>
      </c>
      <c r="L14390" s="32"/>
      <c r="M14390" s="14" t="n">
        <f aca="false">+(L$12416/30.25)+($L$12417*K14390)</f>
        <v>207491.52147323</v>
      </c>
      <c r="T14390" s="0"/>
      <c r="AD14390" s="26" t="s">
        <v>55</v>
      </c>
      <c r="AE14390" s="26" t="s">
        <v>55</v>
      </c>
      <c r="AF14390" s="26" t="s">
        <v>55</v>
      </c>
      <c r="AG14390" s="26" t="s">
        <v>55</v>
      </c>
      <c r="CD14390" s="26" t="n">
        <v>63</v>
      </c>
      <c r="CE14390" s="26" t="n">
        <v>52</v>
      </c>
      <c r="CF14390" s="26" t="n">
        <v>9</v>
      </c>
      <c r="CG14390" s="26" t="s">
        <v>56</v>
      </c>
      <c r="ED14390" s="26" t="n">
        <v>63</v>
      </c>
      <c r="EE14390" s="26" t="n">
        <v>52</v>
      </c>
      <c r="EF14390" s="26" t="n">
        <v>5</v>
      </c>
    </row>
    <row r="14391" customFormat="false" ht="12.75" hidden="false" customHeight="false" outlineLevel="0" collapsed="false">
      <c r="A14391" s="0" t="n">
        <v>2000</v>
      </c>
      <c r="B14391" s="0" t="n">
        <v>5</v>
      </c>
      <c r="C14391" s="0" t="n">
        <v>24</v>
      </c>
      <c r="D14391" s="0" t="n">
        <v>80</v>
      </c>
      <c r="E14391" s="0" t="n">
        <v>55</v>
      </c>
      <c r="F14391" s="0" t="n">
        <v>81</v>
      </c>
      <c r="H14391" s="0" t="n">
        <f aca="false">+(D14391+E14391)/2</f>
        <v>67.5</v>
      </c>
      <c r="I14391" s="0" t="n">
        <f aca="false">+IF(H14391&lt;65,65-H14391,0)</f>
        <v>0</v>
      </c>
      <c r="J14391" s="0" t="n">
        <f aca="false">+IF(H14391&gt;$L$12418,H14391-$L$12418,0)</f>
        <v>2.5</v>
      </c>
      <c r="K14391" s="0" t="n">
        <f aca="false">+I14391+J14391</f>
        <v>2.5</v>
      </c>
      <c r="L14391" s="32"/>
      <c r="M14391" s="14" t="n">
        <f aca="false">+(L$12416/30.25)+($L$12417*K14391)</f>
        <v>71684.2984546041</v>
      </c>
      <c r="T14391" s="0"/>
      <c r="AD14391" s="26" t="s">
        <v>55</v>
      </c>
      <c r="AE14391" s="26" t="s">
        <v>55</v>
      </c>
      <c r="AF14391" s="26" t="s">
        <v>55</v>
      </c>
      <c r="AG14391" s="26" t="s">
        <v>55</v>
      </c>
      <c r="CD14391" s="26" t="n">
        <v>80</v>
      </c>
      <c r="CE14391" s="26" t="n">
        <v>55</v>
      </c>
      <c r="CF14391" s="26" t="n">
        <v>81</v>
      </c>
      <c r="CG14391" s="26" t="s">
        <v>56</v>
      </c>
      <c r="ED14391" s="26" t="n">
        <v>80</v>
      </c>
      <c r="EE14391" s="26" t="n">
        <v>55</v>
      </c>
      <c r="EF14391" s="26" t="n">
        <v>90</v>
      </c>
    </row>
    <row r="14392" customFormat="false" ht="12.75" hidden="false" customHeight="false" outlineLevel="0" collapsed="false">
      <c r="A14392" s="0" t="n">
        <v>2000</v>
      </c>
      <c r="B14392" s="0" t="n">
        <v>5</v>
      </c>
      <c r="C14392" s="0" t="n">
        <v>25</v>
      </c>
      <c r="D14392" s="0" t="n">
        <v>75</v>
      </c>
      <c r="E14392" s="0" t="n">
        <v>59</v>
      </c>
      <c r="F14392" s="0" t="n">
        <v>12</v>
      </c>
      <c r="H14392" s="0" t="n">
        <f aca="false">+(D14392+E14392)/2</f>
        <v>67</v>
      </c>
      <c r="I14392" s="0" t="n">
        <f aca="false">+IF(H14392&lt;65,65-H14392,0)</f>
        <v>0</v>
      </c>
      <c r="J14392" s="0" t="n">
        <f aca="false">+IF(H14392&gt;$L$12418,H14392-$L$12418,0)</f>
        <v>2</v>
      </c>
      <c r="K14392" s="0" t="n">
        <f aca="false">+I14392+J14392</f>
        <v>2</v>
      </c>
      <c r="L14392" s="32"/>
      <c r="M14392" s="14" t="n">
        <f aca="false">+(L$12416/30.25)+($L$12417*K14392)</f>
        <v>58103.5761527415</v>
      </c>
      <c r="T14392" s="0"/>
      <c r="AD14392" s="26" t="s">
        <v>55</v>
      </c>
      <c r="AE14392" s="26" t="s">
        <v>55</v>
      </c>
      <c r="AF14392" s="26" t="s">
        <v>55</v>
      </c>
      <c r="AG14392" s="26" t="s">
        <v>55</v>
      </c>
      <c r="CD14392" s="26" t="n">
        <v>75</v>
      </c>
      <c r="CE14392" s="26" t="n">
        <v>59</v>
      </c>
      <c r="CF14392" s="26" t="n">
        <v>12</v>
      </c>
      <c r="CG14392" s="26" t="s">
        <v>56</v>
      </c>
      <c r="ED14392" s="26" t="n">
        <v>75</v>
      </c>
      <c r="EE14392" s="26" t="n">
        <v>59</v>
      </c>
      <c r="EF14392" s="26" t="n">
        <v>12</v>
      </c>
    </row>
    <row r="14393" customFormat="false" ht="12.75" hidden="false" customHeight="false" outlineLevel="0" collapsed="false">
      <c r="A14393" s="0" t="n">
        <v>2000</v>
      </c>
      <c r="B14393" s="0" t="n">
        <v>5</v>
      </c>
      <c r="C14393" s="0" t="n">
        <v>26</v>
      </c>
      <c r="D14393" s="0" t="n">
        <v>76</v>
      </c>
      <c r="E14393" s="0" t="n">
        <v>59</v>
      </c>
      <c r="F14393" s="0" t="n">
        <v>0</v>
      </c>
      <c r="H14393" s="0" t="n">
        <f aca="false">+(D14393+E14393)/2</f>
        <v>67.5</v>
      </c>
      <c r="I14393" s="0" t="n">
        <f aca="false">+IF(H14393&lt;65,65-H14393,0)</f>
        <v>0</v>
      </c>
      <c r="J14393" s="0" t="n">
        <f aca="false">+IF(H14393&gt;$L$12418,H14393-$L$12418,0)</f>
        <v>2.5</v>
      </c>
      <c r="K14393" s="0" t="n">
        <f aca="false">+I14393+J14393</f>
        <v>2.5</v>
      </c>
      <c r="L14393" s="32"/>
      <c r="M14393" s="14" t="n">
        <f aca="false">+(L$12416/30.25)+($L$12417*K14393)</f>
        <v>71684.2984546041</v>
      </c>
      <c r="T14393" s="0"/>
      <c r="AD14393" s="26" t="s">
        <v>55</v>
      </c>
      <c r="AE14393" s="26" t="s">
        <v>55</v>
      </c>
      <c r="AF14393" s="26" t="s">
        <v>55</v>
      </c>
      <c r="AG14393" s="26" t="s">
        <v>55</v>
      </c>
      <c r="CD14393" s="26" t="n">
        <v>76</v>
      </c>
      <c r="CE14393" s="26" t="n">
        <v>59</v>
      </c>
      <c r="CF14393" s="26" t="n">
        <v>0</v>
      </c>
      <c r="CG14393" s="26" t="s">
        <v>56</v>
      </c>
      <c r="ED14393" s="26" t="n">
        <v>76</v>
      </c>
      <c r="EE14393" s="26" t="n">
        <v>59</v>
      </c>
      <c r="EF14393" s="26" t="n">
        <v>0</v>
      </c>
    </row>
    <row r="14394" customFormat="false" ht="12.75" hidden="false" customHeight="false" outlineLevel="0" collapsed="false">
      <c r="A14394" s="0" t="n">
        <v>2000</v>
      </c>
      <c r="B14394" s="0" t="n">
        <v>5</v>
      </c>
      <c r="C14394" s="0" t="n">
        <v>27</v>
      </c>
      <c r="D14394" s="0" t="n">
        <v>67</v>
      </c>
      <c r="E14394" s="0" t="n">
        <v>57</v>
      </c>
      <c r="F14394" s="0" t="n">
        <v>0</v>
      </c>
      <c r="H14394" s="0" t="n">
        <f aca="false">+(D14394+E14394)/2</f>
        <v>62</v>
      </c>
      <c r="I14394" s="0" t="n">
        <f aca="false">+IF(H14394&lt;65,65-H14394,0)</f>
        <v>3</v>
      </c>
      <c r="J14394" s="0" t="n">
        <f aca="false">+IF(H14394&gt;$L$12418,H14394-$L$12418,0)</f>
        <v>0</v>
      </c>
      <c r="K14394" s="0" t="n">
        <f aca="false">+I14394+J14394</f>
        <v>3</v>
      </c>
      <c r="L14394" s="32"/>
      <c r="M14394" s="14" t="n">
        <f aca="false">+(L$12416/30.25)+($L$12417*K14394)</f>
        <v>85265.0207564666</v>
      </c>
      <c r="T14394" s="0"/>
      <c r="AD14394" s="26" t="s">
        <v>55</v>
      </c>
      <c r="AE14394" s="26" t="s">
        <v>55</v>
      </c>
      <c r="AF14394" s="26" t="s">
        <v>55</v>
      </c>
      <c r="AG14394" s="26" t="s">
        <v>55</v>
      </c>
      <c r="CD14394" s="26" t="n">
        <v>67</v>
      </c>
      <c r="CE14394" s="26" t="n">
        <v>57</v>
      </c>
      <c r="CF14394" s="26" t="n">
        <v>0</v>
      </c>
      <c r="CG14394" s="26" t="s">
        <v>56</v>
      </c>
      <c r="ED14394" s="26" t="n">
        <v>67</v>
      </c>
      <c r="EE14394" s="26" t="n">
        <v>57</v>
      </c>
      <c r="EF14394" s="26" t="n">
        <v>0</v>
      </c>
    </row>
    <row r="14395" customFormat="false" ht="12.75" hidden="false" customHeight="false" outlineLevel="0" collapsed="false">
      <c r="A14395" s="0" t="n">
        <v>2000</v>
      </c>
      <c r="B14395" s="0" t="n">
        <v>5</v>
      </c>
      <c r="C14395" s="0" t="n">
        <v>28</v>
      </c>
      <c r="D14395" s="0" t="n">
        <v>68</v>
      </c>
      <c r="E14395" s="0" t="n">
        <v>56</v>
      </c>
      <c r="F14395" s="0" t="n">
        <v>0</v>
      </c>
      <c r="H14395" s="0" t="n">
        <f aca="false">+(D14395+E14395)/2</f>
        <v>62</v>
      </c>
      <c r="I14395" s="0" t="n">
        <f aca="false">+IF(H14395&lt;65,65-H14395,0)</f>
        <v>3</v>
      </c>
      <c r="J14395" s="0" t="n">
        <f aca="false">+IF(H14395&gt;$L$12418,H14395-$L$12418,0)</f>
        <v>0</v>
      </c>
      <c r="K14395" s="0" t="n">
        <f aca="false">+I14395+J14395</f>
        <v>3</v>
      </c>
      <c r="L14395" s="32"/>
      <c r="M14395" s="14" t="n">
        <f aca="false">+(L$12416/30.25)+($L$12417*K14395)</f>
        <v>85265.0207564666</v>
      </c>
      <c r="T14395" s="0"/>
      <c r="AD14395" s="26" t="s">
        <v>55</v>
      </c>
      <c r="AE14395" s="26" t="s">
        <v>55</v>
      </c>
      <c r="AF14395" s="26" t="s">
        <v>55</v>
      </c>
      <c r="AG14395" s="26" t="s">
        <v>55</v>
      </c>
      <c r="CD14395" s="26" t="n">
        <v>68</v>
      </c>
      <c r="CE14395" s="26" t="n">
        <v>56</v>
      </c>
      <c r="CF14395" s="26" t="n">
        <v>0</v>
      </c>
      <c r="CG14395" s="26" t="s">
        <v>56</v>
      </c>
      <c r="ED14395" s="26" t="n">
        <v>68</v>
      </c>
      <c r="EE14395" s="26" t="n">
        <v>56</v>
      </c>
      <c r="EF14395" s="26" t="n">
        <v>0</v>
      </c>
    </row>
    <row r="14396" customFormat="false" ht="12.75" hidden="false" customHeight="false" outlineLevel="0" collapsed="false">
      <c r="A14396" s="0" t="n">
        <v>2000</v>
      </c>
      <c r="B14396" s="0" t="n">
        <v>5</v>
      </c>
      <c r="C14396" s="0" t="n">
        <v>29</v>
      </c>
      <c r="D14396" s="0" t="n">
        <v>65</v>
      </c>
      <c r="E14396" s="0" t="n">
        <v>53</v>
      </c>
      <c r="F14396" s="0" t="n">
        <v>0</v>
      </c>
      <c r="H14396" s="0" t="n">
        <f aca="false">+(D14396+E14396)/2</f>
        <v>59</v>
      </c>
      <c r="I14396" s="0" t="n">
        <f aca="false">+IF(H14396&lt;65,65-H14396,0)</f>
        <v>6</v>
      </c>
      <c r="J14396" s="0" t="n">
        <f aca="false">+IF(H14396&gt;$L$12418,H14396-$L$12418,0)</f>
        <v>0</v>
      </c>
      <c r="K14396" s="0" t="n">
        <f aca="false">+I14396+J14396</f>
        <v>6</v>
      </c>
      <c r="L14396" s="32"/>
      <c r="M14396" s="14" t="n">
        <f aca="false">+(L$12416/30.25)+($L$12417*K14396)</f>
        <v>166749.354567642</v>
      </c>
      <c r="T14396" s="0"/>
      <c r="AD14396" s="26" t="s">
        <v>55</v>
      </c>
      <c r="AE14396" s="26" t="s">
        <v>55</v>
      </c>
      <c r="AF14396" s="26" t="s">
        <v>55</v>
      </c>
      <c r="AG14396" s="26" t="s">
        <v>55</v>
      </c>
      <c r="CD14396" s="26" t="n">
        <v>65</v>
      </c>
      <c r="CE14396" s="26" t="n">
        <v>53</v>
      </c>
      <c r="CF14396" s="26" t="n">
        <v>0</v>
      </c>
      <c r="CG14396" s="26" t="s">
        <v>56</v>
      </c>
      <c r="ED14396" s="26" t="n">
        <v>65</v>
      </c>
      <c r="EE14396" s="26" t="n">
        <v>53</v>
      </c>
      <c r="EF14396" s="26" t="n">
        <v>0</v>
      </c>
    </row>
    <row r="14397" customFormat="false" ht="12.75" hidden="false" customHeight="false" outlineLevel="0" collapsed="false">
      <c r="A14397" s="0" t="n">
        <v>2000</v>
      </c>
      <c r="B14397" s="0" t="n">
        <v>5</v>
      </c>
      <c r="C14397" s="0" t="n">
        <v>30</v>
      </c>
      <c r="D14397" s="0" t="n">
        <v>63</v>
      </c>
      <c r="E14397" s="0" t="n">
        <v>50</v>
      </c>
      <c r="F14397" s="0" t="n">
        <v>0</v>
      </c>
      <c r="H14397" s="0" t="n">
        <f aca="false">+(D14397+E14397)/2</f>
        <v>56.5</v>
      </c>
      <c r="I14397" s="0" t="n">
        <f aca="false">+IF(H14397&lt;65,65-H14397,0)</f>
        <v>8.5</v>
      </c>
      <c r="J14397" s="0" t="n">
        <f aca="false">+IF(H14397&gt;$L$12418,H14397-$L$12418,0)</f>
        <v>0</v>
      </c>
      <c r="K14397" s="0" t="n">
        <f aca="false">+I14397+J14397</f>
        <v>8.5</v>
      </c>
      <c r="L14397" s="32"/>
      <c r="M14397" s="14" t="n">
        <f aca="false">+(L$12416/30.25)+($L$12417*K14397)</f>
        <v>234652.966076955</v>
      </c>
      <c r="T14397" s="0"/>
      <c r="AD14397" s="26" t="s">
        <v>55</v>
      </c>
      <c r="AE14397" s="26" t="s">
        <v>55</v>
      </c>
      <c r="AF14397" s="26" t="s">
        <v>55</v>
      </c>
      <c r="AG14397" s="26" t="s">
        <v>55</v>
      </c>
      <c r="CD14397" s="26" t="n">
        <v>63</v>
      </c>
      <c r="CE14397" s="26" t="n">
        <v>50</v>
      </c>
      <c r="CF14397" s="26" t="n">
        <v>0</v>
      </c>
      <c r="CG14397" s="26" t="s">
        <v>56</v>
      </c>
      <c r="ED14397" s="26" t="n">
        <v>63</v>
      </c>
      <c r="EE14397" s="26" t="n">
        <v>50</v>
      </c>
      <c r="EF14397" s="26" t="n">
        <v>0</v>
      </c>
    </row>
    <row r="14398" customFormat="false" ht="12.75" hidden="false" customHeight="false" outlineLevel="0" collapsed="false">
      <c r="A14398" s="0" t="n">
        <v>2000</v>
      </c>
      <c r="B14398" s="0" t="n">
        <v>5</v>
      </c>
      <c r="C14398" s="0" t="n">
        <v>31</v>
      </c>
      <c r="D14398" s="0" t="n">
        <v>69</v>
      </c>
      <c r="E14398" s="0" t="n">
        <v>50</v>
      </c>
      <c r="F14398" s="0" t="n">
        <v>0</v>
      </c>
      <c r="H14398" s="0" t="n">
        <f aca="false">+(D14398+E14398)/2</f>
        <v>59.5</v>
      </c>
      <c r="I14398" s="0" t="n">
        <f aca="false">+IF(H14398&lt;65,65-H14398,0)</f>
        <v>5.5</v>
      </c>
      <c r="J14398" s="0" t="n">
        <f aca="false">+IF(H14398&gt;$L$12418,H14398-$L$12418,0)</f>
        <v>0</v>
      </c>
      <c r="K14398" s="0" t="n">
        <f aca="false">+I14398+J14398</f>
        <v>5.5</v>
      </c>
      <c r="L14398" s="32"/>
      <c r="M14398" s="14" t="n">
        <f aca="false">+(L$12416/30.25)+($L$12417*K14398)</f>
        <v>153168.632265779</v>
      </c>
      <c r="T14398" s="0"/>
      <c r="AD14398" s="26" t="s">
        <v>55</v>
      </c>
      <c r="AE14398" s="26" t="s">
        <v>55</v>
      </c>
      <c r="AF14398" s="26" t="s">
        <v>55</v>
      </c>
      <c r="AG14398" s="26" t="s">
        <v>55</v>
      </c>
      <c r="CD14398" s="26" t="n">
        <v>69</v>
      </c>
      <c r="CE14398" s="26" t="n">
        <v>50</v>
      </c>
      <c r="CF14398" s="26" t="n">
        <v>0</v>
      </c>
      <c r="CG14398" s="26" t="s">
        <v>56</v>
      </c>
      <c r="ED14398" s="26" t="n">
        <v>69</v>
      </c>
      <c r="EE14398" s="26" t="n">
        <v>50</v>
      </c>
      <c r="EF14398" s="26" t="n">
        <v>0</v>
      </c>
    </row>
    <row r="14399" customFormat="false" ht="12.75" hidden="false" customHeight="false" outlineLevel="0" collapsed="false">
      <c r="A14399" s="0" t="n">
        <v>2000</v>
      </c>
      <c r="B14399" s="0" t="n">
        <v>6</v>
      </c>
      <c r="C14399" s="0" t="n">
        <v>1</v>
      </c>
      <c r="D14399" s="0" t="n">
        <v>85</v>
      </c>
      <c r="E14399" s="0" t="n">
        <v>59</v>
      </c>
      <c r="F14399" s="0" t="n">
        <v>0</v>
      </c>
      <c r="H14399" s="0" t="n">
        <f aca="false">+(D14399+E14399)/2</f>
        <v>72</v>
      </c>
      <c r="I14399" s="0" t="n">
        <f aca="false">+IF(H14399&lt;65,65-H14399,0)</f>
        <v>0</v>
      </c>
      <c r="J14399" s="0" t="n">
        <f aca="false">+IF(H14399&gt;$L$12418,H14399-$L$12418,0)</f>
        <v>7</v>
      </c>
      <c r="K14399" s="0" t="n">
        <f aca="false">+I14399+J14399</f>
        <v>7</v>
      </c>
      <c r="L14399" s="32"/>
      <c r="M14399" s="14" t="n">
        <f aca="false">+(L$12416/30.25)+($L$12417*K14399)</f>
        <v>193910.799171367</v>
      </c>
      <c r="T14399" s="0"/>
      <c r="AD14399" s="26" t="s">
        <v>55</v>
      </c>
      <c r="AE14399" s="26" t="s">
        <v>55</v>
      </c>
      <c r="AF14399" s="26" t="s">
        <v>55</v>
      </c>
      <c r="AG14399" s="26" t="s">
        <v>55</v>
      </c>
      <c r="CD14399" s="26" t="n">
        <v>85</v>
      </c>
      <c r="CE14399" s="26" t="n">
        <v>59</v>
      </c>
      <c r="CF14399" s="26" t="n">
        <v>0</v>
      </c>
      <c r="CG14399" s="26" t="s">
        <v>56</v>
      </c>
      <c r="ED14399" s="26" t="n">
        <v>85</v>
      </c>
      <c r="EE14399" s="26" t="n">
        <v>59</v>
      </c>
      <c r="EF14399" s="26" t="n">
        <v>0</v>
      </c>
    </row>
    <row r="14400" customFormat="false" ht="12.75" hidden="false" customHeight="false" outlineLevel="0" collapsed="false">
      <c r="A14400" s="0" t="n">
        <v>2000</v>
      </c>
      <c r="B14400" s="0" t="n">
        <v>6</v>
      </c>
      <c r="C14400" s="0" t="n">
        <v>2</v>
      </c>
      <c r="D14400" s="0" t="n">
        <v>90</v>
      </c>
      <c r="E14400" s="0" t="n">
        <v>69</v>
      </c>
      <c r="F14400" s="0" t="n">
        <v>4</v>
      </c>
      <c r="H14400" s="0" t="n">
        <f aca="false">+(D14400+E14400)/2</f>
        <v>79.5</v>
      </c>
      <c r="I14400" s="0" t="n">
        <f aca="false">+IF(H14400&lt;65,65-H14400,0)</f>
        <v>0</v>
      </c>
      <c r="J14400" s="0" t="n">
        <f aca="false">+IF(H14400&gt;$L$12418,H14400-$L$12418,0)</f>
        <v>14.5</v>
      </c>
      <c r="K14400" s="0" t="n">
        <f aca="false">+I14400+J14400</f>
        <v>14.5</v>
      </c>
      <c r="L14400" s="32"/>
      <c r="M14400" s="14" t="n">
        <f aca="false">+(L$12416/30.25)+($L$12417*K14400)</f>
        <v>397621.633699305</v>
      </c>
      <c r="T14400" s="0"/>
      <c r="AD14400" s="26" t="s">
        <v>55</v>
      </c>
      <c r="AE14400" s="26" t="s">
        <v>55</v>
      </c>
      <c r="AF14400" s="26" t="s">
        <v>55</v>
      </c>
      <c r="AG14400" s="26" t="s">
        <v>55</v>
      </c>
      <c r="CD14400" s="26" t="n">
        <v>90</v>
      </c>
      <c r="CE14400" s="26" t="n">
        <v>69</v>
      </c>
      <c r="CF14400" s="26" t="n">
        <v>4</v>
      </c>
      <c r="CG14400" s="26" t="s">
        <v>56</v>
      </c>
      <c r="ED14400" s="26" t="n">
        <v>90</v>
      </c>
      <c r="EE14400" s="26" t="n">
        <v>69</v>
      </c>
      <c r="EF14400" s="26" t="n">
        <v>0</v>
      </c>
    </row>
    <row r="14401" customFormat="false" ht="12.75" hidden="false" customHeight="false" outlineLevel="0" collapsed="false">
      <c r="A14401" s="0" t="n">
        <v>2000</v>
      </c>
      <c r="B14401" s="0" t="n">
        <v>6</v>
      </c>
      <c r="C14401" s="0" t="n">
        <v>3</v>
      </c>
      <c r="D14401" s="0" t="n">
        <v>74</v>
      </c>
      <c r="E14401" s="0" t="n">
        <v>61</v>
      </c>
      <c r="F14401" s="0" t="n">
        <v>0</v>
      </c>
      <c r="H14401" s="0" t="n">
        <f aca="false">+(D14401+E14401)/2</f>
        <v>67.5</v>
      </c>
      <c r="I14401" s="0" t="n">
        <f aca="false">+IF(H14401&lt;65,65-H14401,0)</f>
        <v>0</v>
      </c>
      <c r="J14401" s="0" t="n">
        <f aca="false">+IF(H14401&gt;$L$12418,H14401-$L$12418,0)</f>
        <v>2.5</v>
      </c>
      <c r="K14401" s="0" t="n">
        <f aca="false">+I14401+J14401</f>
        <v>2.5</v>
      </c>
      <c r="L14401" s="32"/>
      <c r="M14401" s="14" t="n">
        <f aca="false">+(L$12416/30.25)+($L$12417*K14401)</f>
        <v>71684.2984546041</v>
      </c>
      <c r="T14401" s="0"/>
      <c r="AD14401" s="26" t="s">
        <v>55</v>
      </c>
      <c r="AE14401" s="26" t="s">
        <v>55</v>
      </c>
      <c r="AF14401" s="26" t="s">
        <v>55</v>
      </c>
      <c r="AG14401" s="26" t="s">
        <v>55</v>
      </c>
      <c r="CD14401" s="26" t="n">
        <v>74</v>
      </c>
      <c r="CE14401" s="26" t="n">
        <v>61</v>
      </c>
      <c r="CF14401" s="26" t="n">
        <v>0</v>
      </c>
      <c r="CG14401" s="26" t="s">
        <v>56</v>
      </c>
      <c r="ED14401" s="26" t="n">
        <v>74</v>
      </c>
      <c r="EE14401" s="26" t="n">
        <v>61</v>
      </c>
      <c r="EF14401" s="26" t="n">
        <v>4</v>
      </c>
    </row>
    <row r="14402" customFormat="false" ht="12.75" hidden="false" customHeight="false" outlineLevel="0" collapsed="false">
      <c r="A14402" s="0" t="n">
        <v>2000</v>
      </c>
      <c r="B14402" s="0" t="n">
        <v>6</v>
      </c>
      <c r="C14402" s="0" t="n">
        <v>4</v>
      </c>
      <c r="D14402" s="0" t="n">
        <v>74</v>
      </c>
      <c r="E14402" s="0" t="n">
        <v>59</v>
      </c>
      <c r="F14402" s="0" t="n">
        <v>0</v>
      </c>
      <c r="H14402" s="0" t="n">
        <f aca="false">+(D14402+E14402)/2</f>
        <v>66.5</v>
      </c>
      <c r="I14402" s="0" t="n">
        <f aca="false">+IF(H14402&lt;65,65-H14402,0)</f>
        <v>0</v>
      </c>
      <c r="J14402" s="0" t="n">
        <f aca="false">+IF(H14402&gt;$L$12418,H14402-$L$12418,0)</f>
        <v>1.5</v>
      </c>
      <c r="K14402" s="0" t="n">
        <f aca="false">+I14402+J14402</f>
        <v>1.5</v>
      </c>
      <c r="L14402" s="32"/>
      <c r="M14402" s="14" t="n">
        <f aca="false">+(L$12416/30.25)+($L$12417*K14402)</f>
        <v>44522.853850879</v>
      </c>
      <c r="T14402" s="0"/>
      <c r="AD14402" s="26" t="s">
        <v>55</v>
      </c>
      <c r="AE14402" s="26" t="s">
        <v>55</v>
      </c>
      <c r="AF14402" s="26" t="s">
        <v>55</v>
      </c>
      <c r="AG14402" s="26" t="s">
        <v>55</v>
      </c>
      <c r="CD14402" s="26" t="n">
        <v>74</v>
      </c>
      <c r="CE14402" s="26" t="n">
        <v>59</v>
      </c>
      <c r="CF14402" s="26" t="n">
        <v>0</v>
      </c>
      <c r="CG14402" s="26" t="s">
        <v>56</v>
      </c>
      <c r="ED14402" s="26" t="n">
        <v>74</v>
      </c>
      <c r="EE14402" s="26" t="n">
        <v>59</v>
      </c>
      <c r="EF14402" s="26" t="n">
        <v>0</v>
      </c>
    </row>
    <row r="14403" customFormat="false" ht="12.75" hidden="false" customHeight="false" outlineLevel="0" collapsed="false">
      <c r="A14403" s="0" t="n">
        <v>2000</v>
      </c>
      <c r="B14403" s="0" t="n">
        <v>6</v>
      </c>
      <c r="C14403" s="0" t="n">
        <v>5</v>
      </c>
      <c r="D14403" s="0" t="n">
        <v>68</v>
      </c>
      <c r="E14403" s="0" t="n">
        <v>60</v>
      </c>
      <c r="F14403" s="0" t="n">
        <v>0</v>
      </c>
      <c r="H14403" s="0" t="n">
        <f aca="false">+(D14403+E14403)/2</f>
        <v>64</v>
      </c>
      <c r="I14403" s="0" t="n">
        <f aca="false">+IF(H14403&lt;65,65-H14403,0)</f>
        <v>1</v>
      </c>
      <c r="J14403" s="0" t="n">
        <f aca="false">+IF(H14403&gt;$L$12418,H14403-$L$12418,0)</f>
        <v>0</v>
      </c>
      <c r="K14403" s="0" t="n">
        <f aca="false">+I14403+J14403</f>
        <v>1</v>
      </c>
      <c r="L14403" s="32"/>
      <c r="M14403" s="14" t="n">
        <f aca="false">+(L$12416/30.25)+($L$12417*K14403)</f>
        <v>30942.1315490164</v>
      </c>
      <c r="T14403" s="0"/>
      <c r="AD14403" s="26" t="s">
        <v>55</v>
      </c>
      <c r="AE14403" s="26" t="s">
        <v>55</v>
      </c>
      <c r="AF14403" s="26" t="s">
        <v>55</v>
      </c>
      <c r="AG14403" s="26" t="s">
        <v>55</v>
      </c>
      <c r="CD14403" s="26" t="n">
        <v>68</v>
      </c>
      <c r="CE14403" s="26" t="n">
        <v>60</v>
      </c>
      <c r="CF14403" s="26" t="n">
        <v>0</v>
      </c>
      <c r="CG14403" s="26" t="s">
        <v>56</v>
      </c>
    </row>
    <row r="14404" customFormat="false" ht="12.75" hidden="false" customHeight="false" outlineLevel="0" collapsed="false">
      <c r="A14404" s="0" t="n">
        <v>2000</v>
      </c>
      <c r="B14404" s="0" t="n">
        <v>6</v>
      </c>
      <c r="C14404" s="0" t="n">
        <v>6</v>
      </c>
      <c r="D14404" s="0" t="n">
        <v>60</v>
      </c>
      <c r="E14404" s="0" t="n">
        <v>50</v>
      </c>
      <c r="F14404" s="0" t="n">
        <v>262</v>
      </c>
      <c r="H14404" s="0" t="n">
        <f aca="false">+(D14404+E14404)/2</f>
        <v>55</v>
      </c>
      <c r="I14404" s="0" t="n">
        <f aca="false">+IF(H14404&lt;65,65-H14404,0)</f>
        <v>10</v>
      </c>
      <c r="J14404" s="0" t="n">
        <f aca="false">+IF(H14404&gt;$L$12418,H14404-$L$12418,0)</f>
        <v>0</v>
      </c>
      <c r="K14404" s="0" t="n">
        <f aca="false">+I14404+J14404</f>
        <v>10</v>
      </c>
      <c r="L14404" s="32"/>
      <c r="M14404" s="14" t="n">
        <f aca="false">+(L$12416/30.25)+($L$12417*K14404)</f>
        <v>275395.132982542</v>
      </c>
      <c r="T14404" s="0"/>
      <c r="AD14404" s="26" t="s">
        <v>55</v>
      </c>
      <c r="AE14404" s="26" t="s">
        <v>55</v>
      </c>
      <c r="AF14404" s="26" t="s">
        <v>55</v>
      </c>
      <c r="AG14404" s="26" t="s">
        <v>55</v>
      </c>
      <c r="CD14404" s="26" t="n">
        <v>60</v>
      </c>
      <c r="CE14404" s="26" t="n">
        <v>50</v>
      </c>
      <c r="CF14404" s="26" t="n">
        <v>262</v>
      </c>
      <c r="CG14404" s="26" t="s">
        <v>56</v>
      </c>
    </row>
    <row r="14405" customFormat="false" ht="12.75" hidden="false" customHeight="false" outlineLevel="0" collapsed="false">
      <c r="A14405" s="0" t="n">
        <v>2000</v>
      </c>
      <c r="B14405" s="0" t="n">
        <v>6</v>
      </c>
      <c r="C14405" s="0" t="n">
        <v>7</v>
      </c>
      <c r="D14405" s="0" t="n">
        <v>73</v>
      </c>
      <c r="E14405" s="0" t="n">
        <v>49</v>
      </c>
      <c r="F14405" s="0" t="n">
        <v>20</v>
      </c>
      <c r="H14405" s="0" t="n">
        <f aca="false">+(D14405+E14405)/2</f>
        <v>61</v>
      </c>
      <c r="I14405" s="0" t="n">
        <f aca="false">+IF(H14405&lt;65,65-H14405,0)</f>
        <v>4</v>
      </c>
      <c r="J14405" s="0" t="n">
        <f aca="false">+IF(H14405&gt;$L$12418,H14405-$L$12418,0)</f>
        <v>0</v>
      </c>
      <c r="K14405" s="0" t="n">
        <f aca="false">+I14405+J14405</f>
        <v>4</v>
      </c>
      <c r="L14405" s="32"/>
      <c r="M14405" s="14" t="n">
        <f aca="false">+(L$12416/30.25)+($L$12417*K14405)</f>
        <v>112426.465360192</v>
      </c>
      <c r="T14405" s="0"/>
      <c r="AD14405" s="26" t="s">
        <v>55</v>
      </c>
      <c r="AE14405" s="26" t="s">
        <v>55</v>
      </c>
      <c r="AF14405" s="26" t="s">
        <v>55</v>
      </c>
      <c r="AG14405" s="26" t="s">
        <v>55</v>
      </c>
      <c r="CD14405" s="26" t="n">
        <v>73</v>
      </c>
      <c r="CE14405" s="26" t="n">
        <v>49</v>
      </c>
      <c r="CF14405" s="26" t="n">
        <v>20</v>
      </c>
      <c r="CG14405" s="26" t="s">
        <v>56</v>
      </c>
    </row>
    <row r="14406" customFormat="false" ht="12.75" hidden="false" customHeight="false" outlineLevel="0" collapsed="false">
      <c r="A14406" s="0" t="n">
        <v>2000</v>
      </c>
      <c r="B14406" s="0" t="n">
        <v>6</v>
      </c>
      <c r="C14406" s="0" t="n">
        <v>8</v>
      </c>
      <c r="D14406" s="0" t="n">
        <v>79</v>
      </c>
      <c r="E14406" s="0" t="n">
        <v>60</v>
      </c>
      <c r="F14406" s="0" t="n">
        <v>0</v>
      </c>
      <c r="H14406" s="0" t="n">
        <f aca="false">+(D14406+E14406)/2</f>
        <v>69.5</v>
      </c>
      <c r="I14406" s="0" t="n">
        <f aca="false">+IF(H14406&lt;65,65-H14406,0)</f>
        <v>0</v>
      </c>
      <c r="J14406" s="0" t="n">
        <f aca="false">+IF(H14406&gt;$L$12418,H14406-$L$12418,0)</f>
        <v>4.5</v>
      </c>
      <c r="K14406" s="0" t="n">
        <f aca="false">+I14406+J14406</f>
        <v>4.5</v>
      </c>
      <c r="L14406" s="32"/>
      <c r="M14406" s="14" t="n">
        <f aca="false">+(L$12416/30.25)+($L$12417*K14406)</f>
        <v>126007.187662054</v>
      </c>
      <c r="T14406" s="0"/>
      <c r="AD14406" s="26" t="s">
        <v>55</v>
      </c>
      <c r="AE14406" s="26" t="s">
        <v>55</v>
      </c>
      <c r="AF14406" s="26" t="s">
        <v>55</v>
      </c>
      <c r="AG14406" s="26" t="s">
        <v>55</v>
      </c>
      <c r="CD14406" s="26" t="n">
        <v>79</v>
      </c>
      <c r="CE14406" s="26" t="n">
        <v>60</v>
      </c>
      <c r="CF14406" s="26" t="n">
        <v>0</v>
      </c>
      <c r="CG14406" s="26" t="s">
        <v>56</v>
      </c>
    </row>
    <row r="14407" customFormat="false" ht="12.75" hidden="false" customHeight="false" outlineLevel="0" collapsed="false">
      <c r="A14407" s="0" t="n">
        <v>2000</v>
      </c>
      <c r="B14407" s="0" t="n">
        <v>6</v>
      </c>
      <c r="C14407" s="0" t="n">
        <v>9</v>
      </c>
      <c r="D14407" s="0" t="n">
        <v>87</v>
      </c>
      <c r="E14407" s="0" t="n">
        <v>67</v>
      </c>
      <c r="F14407" s="0" t="n">
        <v>0</v>
      </c>
      <c r="H14407" s="0" t="n">
        <f aca="false">+(D14407+E14407)/2</f>
        <v>77</v>
      </c>
      <c r="I14407" s="0" t="n">
        <f aca="false">+IF(H14407&lt;65,65-H14407,0)</f>
        <v>0</v>
      </c>
      <c r="J14407" s="0" t="n">
        <f aca="false">+IF(H14407&gt;$L$12418,H14407-$L$12418,0)</f>
        <v>12</v>
      </c>
      <c r="K14407" s="0" t="n">
        <f aca="false">+I14407+J14407</f>
        <v>12</v>
      </c>
      <c r="L14407" s="32"/>
      <c r="M14407" s="14" t="n">
        <f aca="false">+(L$12416/30.25)+($L$12417*K14407)</f>
        <v>329718.022189993</v>
      </c>
      <c r="T14407" s="0"/>
      <c r="AD14407" s="26" t="s">
        <v>55</v>
      </c>
      <c r="AE14407" s="26" t="s">
        <v>55</v>
      </c>
      <c r="AF14407" s="26" t="s">
        <v>55</v>
      </c>
      <c r="AG14407" s="26" t="s">
        <v>55</v>
      </c>
      <c r="CD14407" s="26" t="n">
        <v>87</v>
      </c>
      <c r="CE14407" s="26" t="n">
        <v>67</v>
      </c>
      <c r="CF14407" s="26" t="n">
        <v>0</v>
      </c>
      <c r="CG14407" s="26" t="s">
        <v>56</v>
      </c>
    </row>
    <row r="14408" customFormat="false" ht="12.75" hidden="false" customHeight="false" outlineLevel="0" collapsed="false">
      <c r="A14408" s="0" t="n">
        <v>2000</v>
      </c>
      <c r="B14408" s="0" t="n">
        <v>6</v>
      </c>
      <c r="C14408" s="0" t="n">
        <v>10</v>
      </c>
      <c r="D14408" s="0" t="n">
        <v>92</v>
      </c>
      <c r="E14408" s="0" t="n">
        <v>73</v>
      </c>
      <c r="F14408" s="0" t="n">
        <v>0</v>
      </c>
      <c r="H14408" s="0" t="n">
        <f aca="false">+(D14408+E14408)/2</f>
        <v>82.5</v>
      </c>
      <c r="I14408" s="0" t="n">
        <f aca="false">+IF(H14408&lt;65,65-H14408,0)</f>
        <v>0</v>
      </c>
      <c r="J14408" s="0" t="n">
        <f aca="false">+IF(H14408&gt;$L$12418,H14408-$L$12418,0)</f>
        <v>17.5</v>
      </c>
      <c r="K14408" s="0" t="n">
        <f aca="false">+I14408+J14408</f>
        <v>17.5</v>
      </c>
      <c r="L14408" s="32"/>
      <c r="M14408" s="14" t="n">
        <f aca="false">+(L$12416/30.25)+($L$12417*K14408)</f>
        <v>479105.967510481</v>
      </c>
      <c r="T14408" s="0"/>
      <c r="AD14408" s="26" t="s">
        <v>55</v>
      </c>
      <c r="AE14408" s="26" t="s">
        <v>55</v>
      </c>
      <c r="AF14408" s="26" t="s">
        <v>55</v>
      </c>
      <c r="AG14408" s="26" t="s">
        <v>55</v>
      </c>
      <c r="CD14408" s="26" t="n">
        <v>92</v>
      </c>
      <c r="CE14408" s="26" t="n">
        <v>0</v>
      </c>
      <c r="CF14408" s="26" t="n">
        <v>0</v>
      </c>
      <c r="CG14408" s="26" t="s">
        <v>56</v>
      </c>
    </row>
    <row r="14409" customFormat="false" ht="12.75" hidden="false" customHeight="false" outlineLevel="0" collapsed="false">
      <c r="A14409" s="0" t="n">
        <v>2000</v>
      </c>
      <c r="B14409" s="0" t="n">
        <v>6</v>
      </c>
      <c r="C14409" s="0" t="n">
        <v>11</v>
      </c>
      <c r="D14409" s="0" t="s">
        <v>59</v>
      </c>
      <c r="E14409" s="0" t="n">
        <v>71</v>
      </c>
      <c r="F14409" s="0" t="n">
        <v>59</v>
      </c>
      <c r="H14409" s="0" t="n">
        <f aca="false">+(D14409+E14409)/2</f>
        <v>81.5</v>
      </c>
      <c r="I14409" s="0" t="n">
        <f aca="false">+IF(H14409&lt;65,65-H14409,0)</f>
        <v>0</v>
      </c>
      <c r="J14409" s="0" t="n">
        <f aca="false">+IF(H14409&gt;$L$12418,H14409-$L$12418,0)</f>
        <v>16.5</v>
      </c>
      <c r="K14409" s="0" t="n">
        <f aca="false">+I14409+J14409</f>
        <v>16.5</v>
      </c>
      <c r="L14409" s="32"/>
      <c r="M14409" s="14" t="n">
        <f aca="false">+(L$12416/30.25)+($L$12417*K14409)</f>
        <v>451944.522906755</v>
      </c>
      <c r="T14409" s="0"/>
      <c r="AD14409" s="26" t="s">
        <v>55</v>
      </c>
      <c r="AE14409" s="26" t="s">
        <v>55</v>
      </c>
      <c r="AF14409" s="26" t="s">
        <v>55</v>
      </c>
      <c r="AG14409" s="26" t="s">
        <v>55</v>
      </c>
      <c r="CD14409" s="26" t="n">
        <v>92</v>
      </c>
      <c r="CE14409" s="26" t="n">
        <v>0</v>
      </c>
      <c r="CF14409" s="26" t="n">
        <v>0</v>
      </c>
      <c r="CG14409" s="26" t="s">
        <v>56</v>
      </c>
    </row>
    <row r="14410" customFormat="false" ht="12.75" hidden="false" customHeight="false" outlineLevel="0" collapsed="false">
      <c r="A14410" s="0" t="n">
        <v>2000</v>
      </c>
      <c r="B14410" s="0" t="n">
        <v>6</v>
      </c>
      <c r="C14410" s="0" t="n">
        <v>12</v>
      </c>
      <c r="D14410" s="0" t="n">
        <v>71</v>
      </c>
      <c r="E14410" s="0" t="n">
        <v>56</v>
      </c>
      <c r="F14410" s="0" t="n">
        <v>54</v>
      </c>
      <c r="H14410" s="0" t="n">
        <f aca="false">+(D14410+E14410)/2</f>
        <v>63.5</v>
      </c>
      <c r="I14410" s="0" t="n">
        <f aca="false">+IF(H14410&lt;65,65-H14410,0)</f>
        <v>1.5</v>
      </c>
      <c r="J14410" s="0" t="n">
        <f aca="false">+IF(H14410&gt;$L$12418,H14410-$L$12418,0)</f>
        <v>0</v>
      </c>
      <c r="K14410" s="0" t="n">
        <f aca="false">+I14410+J14410</f>
        <v>1.5</v>
      </c>
      <c r="L14410" s="32"/>
      <c r="M14410" s="14" t="n">
        <f aca="false">+(L$12416/30.25)+($L$12417*K14410)</f>
        <v>44522.853850879</v>
      </c>
      <c r="T14410" s="0"/>
    </row>
    <row r="14411" customFormat="false" ht="12.75" hidden="false" customHeight="false" outlineLevel="0" collapsed="false">
      <c r="A14411" s="0" t="n">
        <v>2000</v>
      </c>
      <c r="B14411" s="0" t="n">
        <v>6</v>
      </c>
      <c r="C14411" s="0" t="n">
        <v>13</v>
      </c>
      <c r="D14411" s="0" t="n">
        <v>60</v>
      </c>
      <c r="E14411" s="0" t="n">
        <v>55</v>
      </c>
      <c r="F14411" s="0" t="n">
        <v>8</v>
      </c>
      <c r="H14411" s="0" t="n">
        <f aca="false">+(D14411+E14411)/2</f>
        <v>57.5</v>
      </c>
      <c r="I14411" s="0" t="n">
        <f aca="false">+IF(H14411&lt;65,65-H14411,0)</f>
        <v>7.5</v>
      </c>
      <c r="J14411" s="0" t="n">
        <f aca="false">+IF(H14411&gt;$L$12418,H14411-$L$12418,0)</f>
        <v>0</v>
      </c>
      <c r="K14411" s="0" t="n">
        <f aca="false">+I14411+J14411</f>
        <v>7.5</v>
      </c>
      <c r="L14411" s="32"/>
      <c r="M14411" s="14" t="n">
        <f aca="false">+(L$12416/30.25)+($L$12417*K14411)</f>
        <v>207491.52147323</v>
      </c>
      <c r="T14411" s="0"/>
    </row>
    <row r="14412" customFormat="false" ht="12.75" hidden="false" customHeight="false" outlineLevel="0" collapsed="false">
      <c r="A14412" s="0" t="n">
        <v>2000</v>
      </c>
      <c r="B14412" s="0" t="n">
        <v>6</v>
      </c>
      <c r="C14412" s="0" t="n">
        <v>14</v>
      </c>
      <c r="D14412" s="0" t="n">
        <v>61</v>
      </c>
      <c r="E14412" s="0" t="n">
        <v>53</v>
      </c>
      <c r="F14412" s="0" t="n">
        <v>1</v>
      </c>
      <c r="H14412" s="0" t="n">
        <f aca="false">+(D14412+E14412)/2</f>
        <v>57</v>
      </c>
      <c r="I14412" s="0" t="n">
        <f aca="false">+IF(H14412&lt;65,65-H14412,0)</f>
        <v>8</v>
      </c>
      <c r="J14412" s="0" t="n">
        <f aca="false">+IF(H14412&gt;$L$12418,H14412-$L$12418,0)</f>
        <v>0</v>
      </c>
      <c r="K14412" s="0" t="n">
        <f aca="false">+I14412+J14412</f>
        <v>8</v>
      </c>
      <c r="L14412" s="32"/>
      <c r="M14412" s="14" t="n">
        <f aca="false">+(L$12416/30.25)+($L$12417*K14412)</f>
        <v>221072.243775092</v>
      </c>
      <c r="T14412" s="0"/>
    </row>
    <row r="14413" customFormat="false" ht="12.75" hidden="false" customHeight="false" outlineLevel="0" collapsed="false">
      <c r="A14413" s="0" t="n">
        <v>2000</v>
      </c>
      <c r="B14413" s="0" t="n">
        <v>6</v>
      </c>
      <c r="C14413" s="0" t="n">
        <v>15</v>
      </c>
      <c r="D14413" s="0" t="n">
        <v>75</v>
      </c>
      <c r="E14413" s="0" t="n">
        <v>57</v>
      </c>
      <c r="F14413" s="0" t="n">
        <v>5</v>
      </c>
      <c r="H14413" s="0" t="n">
        <f aca="false">+(D14413+E14413)/2</f>
        <v>66</v>
      </c>
      <c r="I14413" s="0" t="n">
        <f aca="false">+IF(H14413&lt;65,65-H14413,0)</f>
        <v>0</v>
      </c>
      <c r="J14413" s="0" t="n">
        <f aca="false">+IF(H14413&gt;$L$12418,H14413-$L$12418,0)</f>
        <v>1</v>
      </c>
      <c r="K14413" s="0" t="n">
        <f aca="false">+I14413+J14413</f>
        <v>1</v>
      </c>
      <c r="L14413" s="32"/>
      <c r="M14413" s="14" t="n">
        <f aca="false">+(L$12416/30.25)+($L$12417*K14413)</f>
        <v>30942.1315490164</v>
      </c>
      <c r="T14413" s="0"/>
    </row>
    <row r="14414" customFormat="false" ht="12.75" hidden="false" customHeight="false" outlineLevel="0" collapsed="false">
      <c r="A14414" s="0" t="n">
        <v>2000</v>
      </c>
      <c r="B14414" s="0" t="n">
        <v>6</v>
      </c>
      <c r="C14414" s="0" t="n">
        <v>16</v>
      </c>
      <c r="D14414" s="0" t="n">
        <v>86</v>
      </c>
      <c r="E14414" s="0" t="n">
        <v>67</v>
      </c>
      <c r="F14414" s="0" t="n">
        <v>0</v>
      </c>
      <c r="H14414" s="0" t="n">
        <f aca="false">+(D14414+E14414)/2</f>
        <v>76.5</v>
      </c>
      <c r="I14414" s="0" t="n">
        <f aca="false">+IF(H14414&lt;65,65-H14414,0)</f>
        <v>0</v>
      </c>
      <c r="J14414" s="0" t="n">
        <f aca="false">+IF(H14414&gt;$L$12418,H14414-$L$12418,0)</f>
        <v>11.5</v>
      </c>
      <c r="K14414" s="0" t="n">
        <f aca="false">+I14414+J14414</f>
        <v>11.5</v>
      </c>
      <c r="L14414" s="32"/>
      <c r="M14414" s="14" t="n">
        <f aca="false">+(L$12416/30.25)+($L$12417*K14414)</f>
        <v>316137.29988813</v>
      </c>
      <c r="T14414" s="0"/>
    </row>
    <row r="14415" customFormat="false" ht="12.75" hidden="false" customHeight="false" outlineLevel="0" collapsed="false">
      <c r="A14415" s="0" t="n">
        <v>2000</v>
      </c>
      <c r="B14415" s="0" t="n">
        <v>6</v>
      </c>
      <c r="C14415" s="0" t="n">
        <v>17</v>
      </c>
      <c r="D14415" s="0" t="n">
        <v>88</v>
      </c>
      <c r="E14415" s="0" t="n">
        <v>72</v>
      </c>
      <c r="F14415" s="0" t="n">
        <v>0</v>
      </c>
      <c r="H14415" s="0" t="n">
        <f aca="false">+(D14415+E14415)/2</f>
        <v>80</v>
      </c>
      <c r="I14415" s="0" t="n">
        <f aca="false">+IF(H14415&lt;65,65-H14415,0)</f>
        <v>0</v>
      </c>
      <c r="J14415" s="0" t="n">
        <f aca="false">+IF(H14415&gt;$L$12418,H14415-$L$12418,0)</f>
        <v>15</v>
      </c>
      <c r="K14415" s="0" t="n">
        <f aca="false">+I14415+J14415</f>
        <v>15</v>
      </c>
      <c r="L14415" s="32"/>
      <c r="M14415" s="14" t="n">
        <f aca="false">+(L$12416/30.25)+($L$12417*K14415)</f>
        <v>411202.356001168</v>
      </c>
      <c r="T14415" s="0"/>
    </row>
    <row r="14416" customFormat="false" ht="12.75" hidden="false" customHeight="false" outlineLevel="0" collapsed="false">
      <c r="A14416" s="0" t="n">
        <v>2000</v>
      </c>
      <c r="B14416" s="0" t="n">
        <v>6</v>
      </c>
      <c r="C14416" s="0" t="n">
        <v>18</v>
      </c>
      <c r="D14416" s="0" t="n">
        <v>73</v>
      </c>
      <c r="E14416" s="0" t="n">
        <v>62</v>
      </c>
      <c r="F14416" s="0" t="n">
        <v>40</v>
      </c>
      <c r="H14416" s="0" t="n">
        <f aca="false">+(D14416+E14416)/2</f>
        <v>67.5</v>
      </c>
      <c r="I14416" s="0" t="n">
        <f aca="false">+IF(H14416&lt;65,65-H14416,0)</f>
        <v>0</v>
      </c>
      <c r="J14416" s="0" t="n">
        <f aca="false">+IF(H14416&gt;$L$12418,H14416-$L$12418,0)</f>
        <v>2.5</v>
      </c>
      <c r="K14416" s="0" t="n">
        <f aca="false">+I14416+J14416</f>
        <v>2.5</v>
      </c>
      <c r="L14416" s="32"/>
      <c r="M14416" s="14" t="n">
        <f aca="false">+(L$12416/30.25)+($L$12417*K14416)</f>
        <v>71684.2984546041</v>
      </c>
      <c r="T14416" s="0"/>
    </row>
    <row r="14417" customFormat="false" ht="12.75" hidden="false" customHeight="false" outlineLevel="0" collapsed="false">
      <c r="A14417" s="0" t="n">
        <v>2000</v>
      </c>
      <c r="B14417" s="0" t="n">
        <v>6</v>
      </c>
      <c r="C14417" s="0" t="n">
        <v>19</v>
      </c>
      <c r="D14417" s="0" t="n">
        <v>72</v>
      </c>
      <c r="E14417" s="0" t="n">
        <v>64</v>
      </c>
      <c r="F14417" s="0" t="n">
        <v>0</v>
      </c>
      <c r="H14417" s="0" t="n">
        <f aca="false">+(D14417+E14417)/2</f>
        <v>68</v>
      </c>
      <c r="I14417" s="0" t="n">
        <f aca="false">+IF(H14417&lt;65,65-H14417,0)</f>
        <v>0</v>
      </c>
      <c r="J14417" s="0" t="n">
        <f aca="false">+IF(H14417&gt;$L$12418,H14417-$L$12418,0)</f>
        <v>3</v>
      </c>
      <c r="K14417" s="0" t="n">
        <f aca="false">+I14417+J14417</f>
        <v>3</v>
      </c>
      <c r="L14417" s="32"/>
      <c r="M14417" s="14" t="n">
        <f aca="false">+(L$12416/30.25)+($L$12417*K14417)</f>
        <v>85265.0207564666</v>
      </c>
      <c r="T14417" s="0"/>
    </row>
    <row r="14418" customFormat="false" ht="12.75" hidden="false" customHeight="false" outlineLevel="0" collapsed="false">
      <c r="A14418" s="0" t="n">
        <v>2000</v>
      </c>
      <c r="B14418" s="0" t="n">
        <v>6</v>
      </c>
      <c r="C14418" s="0" t="n">
        <v>20</v>
      </c>
      <c r="D14418" s="0" t="n">
        <v>82</v>
      </c>
      <c r="E14418" s="0" t="n">
        <v>63</v>
      </c>
      <c r="F14418" s="0" t="n">
        <v>0</v>
      </c>
      <c r="H14418" s="0" t="n">
        <f aca="false">+(D14418+E14418)/2</f>
        <v>72.5</v>
      </c>
      <c r="I14418" s="0" t="n">
        <f aca="false">+IF(H14418&lt;65,65-H14418,0)</f>
        <v>0</v>
      </c>
      <c r="J14418" s="0" t="n">
        <f aca="false">+IF(H14418&gt;$L$12418,H14418-$L$12418,0)</f>
        <v>7.5</v>
      </c>
      <c r="K14418" s="0" t="n">
        <f aca="false">+I14418+J14418</f>
        <v>7.5</v>
      </c>
      <c r="L14418" s="32"/>
      <c r="M14418" s="14" t="n">
        <f aca="false">+(L$12416/30.25)+($L$12417*K14418)</f>
        <v>207491.52147323</v>
      </c>
      <c r="T14418" s="0"/>
    </row>
    <row r="14419" customFormat="false" ht="12.75" hidden="false" customHeight="false" outlineLevel="0" collapsed="false">
      <c r="A14419" s="0" t="n">
        <v>2000</v>
      </c>
      <c r="B14419" s="0" t="n">
        <v>6</v>
      </c>
      <c r="C14419" s="0" t="n">
        <v>21</v>
      </c>
      <c r="D14419" s="0" t="n">
        <v>80</v>
      </c>
      <c r="E14419" s="0" t="n">
        <v>68</v>
      </c>
      <c r="F14419" s="0" t="n">
        <v>16</v>
      </c>
      <c r="H14419" s="0" t="n">
        <f aca="false">+(D14419+E14419)/2</f>
        <v>74</v>
      </c>
      <c r="I14419" s="0" t="n">
        <f aca="false">+IF(H14419&lt;65,65-H14419,0)</f>
        <v>0</v>
      </c>
      <c r="J14419" s="0" t="n">
        <f aca="false">+IF(H14419&gt;$L$12418,H14419-$L$12418,0)</f>
        <v>9</v>
      </c>
      <c r="K14419" s="0" t="n">
        <f aca="false">+I14419+J14419</f>
        <v>9</v>
      </c>
      <c r="L14419" s="32"/>
      <c r="M14419" s="14" t="n">
        <f aca="false">+(L$12416/30.25)+($L$12417*K14419)</f>
        <v>248233.688378817</v>
      </c>
      <c r="T14419" s="0"/>
    </row>
    <row r="14420" customFormat="false" ht="12.75" hidden="false" customHeight="false" outlineLevel="0" collapsed="false">
      <c r="A14420" s="0" t="n">
        <v>2000</v>
      </c>
      <c r="B14420" s="0" t="n">
        <v>6</v>
      </c>
      <c r="C14420" s="0" t="n">
        <v>22</v>
      </c>
      <c r="D14420" s="0" t="n">
        <v>84</v>
      </c>
      <c r="E14420" s="0" t="n">
        <v>69</v>
      </c>
      <c r="F14420" s="0" t="n">
        <v>5</v>
      </c>
      <c r="H14420" s="0" t="n">
        <f aca="false">+(D14420+E14420)/2</f>
        <v>76.5</v>
      </c>
      <c r="I14420" s="0" t="n">
        <f aca="false">+IF(H14420&lt;65,65-H14420,0)</f>
        <v>0</v>
      </c>
      <c r="J14420" s="0" t="n">
        <f aca="false">+IF(H14420&gt;$L$12418,H14420-$L$12418,0)</f>
        <v>11.5</v>
      </c>
      <c r="K14420" s="0" t="n">
        <f aca="false">+I14420+J14420</f>
        <v>11.5</v>
      </c>
      <c r="L14420" s="32"/>
      <c r="M14420" s="14" t="n">
        <f aca="false">+(L$12416/30.25)+($L$12417*K14420)</f>
        <v>316137.29988813</v>
      </c>
      <c r="T14420" s="0"/>
    </row>
    <row r="14421" customFormat="false" ht="12.75" hidden="false" customHeight="false" outlineLevel="0" collapsed="false">
      <c r="A14421" s="0" t="n">
        <v>2000</v>
      </c>
      <c r="B14421" s="0" t="n">
        <v>6</v>
      </c>
      <c r="C14421" s="0" t="n">
        <v>23</v>
      </c>
      <c r="D14421" s="0" t="n">
        <v>81</v>
      </c>
      <c r="E14421" s="0" t="n">
        <v>70</v>
      </c>
      <c r="F14421" s="0" t="n">
        <v>0</v>
      </c>
      <c r="H14421" s="0" t="n">
        <f aca="false">+(D14421+E14421)/2</f>
        <v>75.5</v>
      </c>
      <c r="I14421" s="0" t="n">
        <f aca="false">+IF(H14421&lt;65,65-H14421,0)</f>
        <v>0</v>
      </c>
      <c r="J14421" s="0" t="n">
        <f aca="false">+IF(H14421&gt;$L$12418,H14421-$L$12418,0)</f>
        <v>10.5</v>
      </c>
      <c r="K14421" s="0" t="n">
        <f aca="false">+I14421+J14421</f>
        <v>10.5</v>
      </c>
      <c r="L14421" s="32"/>
      <c r="M14421" s="14" t="n">
        <f aca="false">+(L$12416/30.25)+($L$12417*K14421)</f>
        <v>288975.855284405</v>
      </c>
      <c r="T14421" s="0"/>
    </row>
    <row r="14422" customFormat="false" ht="12.75" hidden="false" customHeight="false" outlineLevel="0" collapsed="false">
      <c r="A14422" s="0" t="n">
        <v>2000</v>
      </c>
      <c r="B14422" s="0" t="n">
        <v>6</v>
      </c>
      <c r="C14422" s="0" t="n">
        <v>24</v>
      </c>
      <c r="D14422" s="0" t="n">
        <v>83</v>
      </c>
      <c r="E14422" s="0" t="n">
        <v>67</v>
      </c>
      <c r="F14422" s="0" t="n">
        <v>0</v>
      </c>
      <c r="H14422" s="0" t="n">
        <f aca="false">+(D14422+E14422)/2</f>
        <v>75</v>
      </c>
      <c r="I14422" s="0" t="n">
        <f aca="false">+IF(H14422&lt;65,65-H14422,0)</f>
        <v>0</v>
      </c>
      <c r="J14422" s="0" t="n">
        <f aca="false">+IF(H14422&gt;$L$12418,H14422-$L$12418,0)</f>
        <v>10</v>
      </c>
      <c r="K14422" s="0" t="n">
        <f aca="false">+I14422+J14422</f>
        <v>10</v>
      </c>
      <c r="L14422" s="32"/>
      <c r="M14422" s="14" t="n">
        <f aca="false">+(L$12416/30.25)+($L$12417*K14422)</f>
        <v>275395.132982542</v>
      </c>
      <c r="T14422" s="0"/>
    </row>
    <row r="14423" customFormat="false" ht="12.75" hidden="false" customHeight="false" outlineLevel="0" collapsed="false">
      <c r="A14423" s="0" t="n">
        <v>2000</v>
      </c>
      <c r="B14423" s="0" t="n">
        <v>6</v>
      </c>
      <c r="C14423" s="0" t="n">
        <v>25</v>
      </c>
      <c r="D14423" s="0" t="n">
        <v>86</v>
      </c>
      <c r="E14423" s="0" t="n">
        <v>72</v>
      </c>
      <c r="F14423" s="0" t="n">
        <v>0</v>
      </c>
      <c r="H14423" s="0" t="n">
        <f aca="false">+(D14423+E14423)/2</f>
        <v>79</v>
      </c>
      <c r="I14423" s="0" t="n">
        <f aca="false">+IF(H14423&lt;65,65-H14423,0)</f>
        <v>0</v>
      </c>
      <c r="J14423" s="0" t="n">
        <f aca="false">+IF(H14423&gt;$L$12418,H14423-$L$12418,0)</f>
        <v>14</v>
      </c>
      <c r="K14423" s="0" t="n">
        <f aca="false">+I14423+J14423</f>
        <v>14</v>
      </c>
      <c r="L14423" s="32"/>
      <c r="M14423" s="14" t="n">
        <f aca="false">+(L$12416/30.25)+($L$12417*K14423)</f>
        <v>384040.911397443</v>
      </c>
      <c r="T14423" s="0"/>
    </row>
    <row r="14424" customFormat="false" ht="12.75" hidden="false" customHeight="false" outlineLevel="0" collapsed="false">
      <c r="A14424" s="0" t="n">
        <v>2000</v>
      </c>
      <c r="B14424" s="0" t="n">
        <v>6</v>
      </c>
      <c r="C14424" s="0" t="n">
        <v>26</v>
      </c>
      <c r="D14424" s="0" t="n">
        <v>88</v>
      </c>
      <c r="E14424" s="0" t="n">
        <v>74</v>
      </c>
      <c r="F14424" s="0" t="n">
        <v>0</v>
      </c>
      <c r="H14424" s="0" t="n">
        <f aca="false">+(D14424+E14424)/2</f>
        <v>81</v>
      </c>
      <c r="I14424" s="0" t="n">
        <f aca="false">+IF(H14424&lt;65,65-H14424,0)</f>
        <v>0</v>
      </c>
      <c r="J14424" s="0" t="n">
        <f aca="false">+IF(H14424&gt;$L$12418,H14424-$L$12418,0)</f>
        <v>16</v>
      </c>
      <c r="K14424" s="0" t="n">
        <f aca="false">+I14424+J14424</f>
        <v>16</v>
      </c>
      <c r="L14424" s="32"/>
      <c r="M14424" s="14" t="n">
        <f aca="false">+(L$12416/30.25)+($L$12417*K14424)</f>
        <v>438363.800604893</v>
      </c>
      <c r="T14424" s="0"/>
    </row>
    <row r="14425" customFormat="false" ht="12.75" hidden="false" customHeight="false" outlineLevel="0" collapsed="false">
      <c r="A14425" s="0" t="n">
        <v>2000</v>
      </c>
      <c r="B14425" s="0" t="n">
        <v>6</v>
      </c>
      <c r="C14425" s="0" t="n">
        <v>27</v>
      </c>
      <c r="D14425" s="0" t="n">
        <v>86</v>
      </c>
      <c r="E14425" s="0" t="n">
        <v>71</v>
      </c>
      <c r="F14425" s="0" t="n">
        <v>10</v>
      </c>
      <c r="H14425" s="0" t="n">
        <f aca="false">+(D14425+E14425)/2</f>
        <v>78.5</v>
      </c>
      <c r="I14425" s="0" t="n">
        <f aca="false">+IF(H14425&lt;65,65-H14425,0)</f>
        <v>0</v>
      </c>
      <c r="J14425" s="0" t="n">
        <f aca="false">+IF(H14425&gt;$L$12418,H14425-$L$12418,0)</f>
        <v>13.5</v>
      </c>
      <c r="K14425" s="0" t="n">
        <f aca="false">+I14425+J14425</f>
        <v>13.5</v>
      </c>
      <c r="L14425" s="32"/>
      <c r="M14425" s="14" t="n">
        <f aca="false">+(L$12416/30.25)+($L$12417*K14425)</f>
        <v>370460.18909558</v>
      </c>
      <c r="T14425" s="0"/>
    </row>
    <row r="14426" customFormat="false" ht="12.75" hidden="false" customHeight="false" outlineLevel="0" collapsed="false">
      <c r="A14426" s="0" t="n">
        <v>2000</v>
      </c>
      <c r="B14426" s="0" t="n">
        <v>6</v>
      </c>
      <c r="C14426" s="0" t="n">
        <v>28</v>
      </c>
      <c r="D14426" s="0" t="n">
        <v>81</v>
      </c>
      <c r="E14426" s="0" t="n">
        <v>66</v>
      </c>
      <c r="F14426" s="0" t="n">
        <v>1</v>
      </c>
      <c r="H14426" s="0" t="n">
        <f aca="false">+(D14426+E14426)/2</f>
        <v>73.5</v>
      </c>
      <c r="I14426" s="0" t="n">
        <f aca="false">+IF(H14426&lt;65,65-H14426,0)</f>
        <v>0</v>
      </c>
      <c r="J14426" s="0" t="n">
        <f aca="false">+IF(H14426&gt;$L$12418,H14426-$L$12418,0)</f>
        <v>8.5</v>
      </c>
      <c r="K14426" s="0" t="n">
        <f aca="false">+I14426+J14426</f>
        <v>8.5</v>
      </c>
      <c r="L14426" s="32"/>
      <c r="M14426" s="14" t="n">
        <f aca="false">+(L$12416/30.25)+($L$12417*K14426)</f>
        <v>234652.966076955</v>
      </c>
      <c r="T14426" s="0"/>
    </row>
    <row r="14427" customFormat="false" ht="12.75" hidden="false" customHeight="false" outlineLevel="0" collapsed="false">
      <c r="A14427" s="0" t="n">
        <v>2000</v>
      </c>
      <c r="B14427" s="0" t="n">
        <v>6</v>
      </c>
      <c r="C14427" s="0" t="n">
        <v>29</v>
      </c>
      <c r="D14427" s="0" t="n">
        <v>75</v>
      </c>
      <c r="E14427" s="0" t="n">
        <v>65</v>
      </c>
      <c r="F14427" s="0" t="n">
        <v>2</v>
      </c>
      <c r="H14427" s="0" t="n">
        <f aca="false">+(D14427+E14427)/2</f>
        <v>70</v>
      </c>
      <c r="I14427" s="0" t="n">
        <f aca="false">+IF(H14427&lt;65,65-H14427,0)</f>
        <v>0</v>
      </c>
      <c r="J14427" s="0" t="n">
        <f aca="false">+IF(H14427&gt;$L$12418,H14427-$L$12418,0)</f>
        <v>5</v>
      </c>
      <c r="K14427" s="0" t="n">
        <f aca="false">+I14427+J14427</f>
        <v>5</v>
      </c>
      <c r="L14427" s="32"/>
      <c r="M14427" s="14" t="n">
        <f aca="false">+(L$12416/30.25)+($L$12417*K14427)</f>
        <v>139587.909963917</v>
      </c>
      <c r="T14427" s="0"/>
    </row>
    <row r="14428" customFormat="false" ht="12.75" hidden="false" customHeight="false" outlineLevel="0" collapsed="false">
      <c r="A14428" s="0" t="n">
        <v>2000</v>
      </c>
      <c r="B14428" s="0" t="n">
        <v>6</v>
      </c>
      <c r="C14428" s="0" t="n">
        <v>30</v>
      </c>
      <c r="D14428" s="0" t="n">
        <v>78</v>
      </c>
      <c r="E14428" s="0" t="n">
        <v>64</v>
      </c>
      <c r="F14428" s="0" t="n">
        <v>0</v>
      </c>
      <c r="H14428" s="0" t="n">
        <f aca="false">+(D14428+E14428)/2</f>
        <v>71</v>
      </c>
      <c r="I14428" s="0" t="n">
        <f aca="false">+IF(H14428&lt;65,65-H14428,0)</f>
        <v>0</v>
      </c>
      <c r="J14428" s="0" t="n">
        <f aca="false">+IF(H14428&gt;$L$12418,H14428-$L$12418,0)</f>
        <v>6</v>
      </c>
      <c r="K14428" s="0" t="n">
        <f aca="false">+I14428+J14428</f>
        <v>6</v>
      </c>
      <c r="L14428" s="32"/>
      <c r="M14428" s="14" t="n">
        <f aca="false">+(L$12416/30.25)+($L$12417*K14428)</f>
        <v>166749.354567642</v>
      </c>
      <c r="T14428" s="0"/>
    </row>
    <row r="14429" customFormat="false" ht="12.75" hidden="false" customHeight="false" outlineLevel="0" collapsed="false">
      <c r="A14429" s="0" t="n">
        <v>2000</v>
      </c>
      <c r="B14429" s="0" t="n">
        <v>7</v>
      </c>
      <c r="C14429" s="0" t="n">
        <v>1</v>
      </c>
      <c r="D14429" s="0" t="n">
        <v>82</v>
      </c>
      <c r="E14429" s="0" t="n">
        <v>65</v>
      </c>
      <c r="F14429" s="0" t="n">
        <v>0</v>
      </c>
      <c r="H14429" s="0" t="n">
        <f aca="false">+(D14429+E14429)/2</f>
        <v>73.5</v>
      </c>
      <c r="I14429" s="0" t="n">
        <f aca="false">+IF(H14429&lt;65,65-H14429,0)</f>
        <v>0</v>
      </c>
      <c r="J14429" s="0" t="n">
        <f aca="false">+IF(H14429&gt;$L$12418,H14429-$L$12418,0)</f>
        <v>8.5</v>
      </c>
      <c r="K14429" s="0" t="n">
        <f aca="false">+I14429+J14429</f>
        <v>8.5</v>
      </c>
      <c r="L14429" s="32"/>
      <c r="M14429" s="14" t="n">
        <f aca="false">+(L$12416/30.25)+($L$12417*K14429)</f>
        <v>234652.966076955</v>
      </c>
      <c r="T14429" s="0"/>
    </row>
    <row r="14430" customFormat="false" ht="12.75" hidden="false" customHeight="false" outlineLevel="0" collapsed="false">
      <c r="A14430" s="0" t="n">
        <v>2000</v>
      </c>
      <c r="B14430" s="0" t="n">
        <v>7</v>
      </c>
      <c r="C14430" s="0" t="n">
        <v>2</v>
      </c>
      <c r="D14430" s="0" t="n">
        <v>86</v>
      </c>
      <c r="E14430" s="0" t="n">
        <v>68</v>
      </c>
      <c r="F14430" s="0" t="n">
        <v>0</v>
      </c>
      <c r="H14430" s="0" t="n">
        <f aca="false">+(D14430+E14430)/2</f>
        <v>77</v>
      </c>
      <c r="I14430" s="0" t="n">
        <f aca="false">+IF(H14430&lt;65,65-H14430,0)</f>
        <v>0</v>
      </c>
      <c r="J14430" s="0" t="n">
        <f aca="false">+IF(H14430&gt;$L$12418,H14430-$L$12418,0)</f>
        <v>12</v>
      </c>
      <c r="K14430" s="0" t="n">
        <f aca="false">+I14430+J14430</f>
        <v>12</v>
      </c>
      <c r="L14430" s="32"/>
      <c r="M14430" s="14" t="n">
        <f aca="false">+(L$12416/30.25)+($L$12417*K14430)</f>
        <v>329718.022189993</v>
      </c>
      <c r="T14430" s="0"/>
    </row>
    <row r="14431" customFormat="false" ht="12.75" hidden="false" customHeight="false" outlineLevel="0" collapsed="false">
      <c r="A14431" s="0" t="n">
        <v>2000</v>
      </c>
      <c r="B14431" s="0" t="n">
        <v>7</v>
      </c>
      <c r="C14431" s="0" t="n">
        <v>3</v>
      </c>
      <c r="D14431" s="0" t="n">
        <v>85</v>
      </c>
      <c r="E14431" s="0" t="n">
        <v>69</v>
      </c>
      <c r="F14431" s="0" t="n">
        <v>21</v>
      </c>
      <c r="H14431" s="0" t="n">
        <f aca="false">+(D14431+E14431)/2</f>
        <v>77</v>
      </c>
      <c r="I14431" s="0" t="n">
        <f aca="false">+IF(H14431&lt;65,65-H14431,0)</f>
        <v>0</v>
      </c>
      <c r="J14431" s="0" t="n">
        <f aca="false">+IF(H14431&gt;$L$12418,H14431-$L$12418,0)</f>
        <v>12</v>
      </c>
      <c r="K14431" s="0" t="n">
        <f aca="false">+I14431+J14431</f>
        <v>12</v>
      </c>
      <c r="L14431" s="32"/>
      <c r="M14431" s="14" t="n">
        <f aca="false">+(L$12416/30.25)+($L$12417*K14431)</f>
        <v>329718.022189993</v>
      </c>
      <c r="T14431" s="0"/>
    </row>
    <row r="14432" customFormat="false" ht="12.75" hidden="false" customHeight="false" outlineLevel="0" collapsed="false">
      <c r="A14432" s="0" t="n">
        <v>2000</v>
      </c>
      <c r="B14432" s="0" t="n">
        <v>7</v>
      </c>
      <c r="C14432" s="0" t="n">
        <v>4</v>
      </c>
      <c r="D14432" s="0" t="n">
        <v>84</v>
      </c>
      <c r="E14432" s="0" t="n">
        <v>70</v>
      </c>
      <c r="F14432" s="0" t="n">
        <v>0</v>
      </c>
      <c r="H14432" s="0" t="n">
        <f aca="false">+(D14432+E14432)/2</f>
        <v>77</v>
      </c>
      <c r="I14432" s="0" t="n">
        <f aca="false">+IF(H14432&lt;65,65-H14432,0)</f>
        <v>0</v>
      </c>
      <c r="J14432" s="0" t="n">
        <f aca="false">+IF(H14432&gt;$L$12418,H14432-$L$12418,0)</f>
        <v>12</v>
      </c>
      <c r="K14432" s="0" t="n">
        <f aca="false">+I14432+J14432</f>
        <v>12</v>
      </c>
      <c r="L14432" s="32"/>
      <c r="M14432" s="14" t="n">
        <f aca="false">+(L$12416/30.25)+($L$12417*K14432)</f>
        <v>329718.022189993</v>
      </c>
      <c r="T14432" s="0"/>
    </row>
    <row r="14433" customFormat="false" ht="12.75" hidden="false" customHeight="false" outlineLevel="0" collapsed="false">
      <c r="A14433" s="0" t="n">
        <v>2000</v>
      </c>
      <c r="B14433" s="0" t="n">
        <v>7</v>
      </c>
      <c r="C14433" s="0" t="n">
        <v>5</v>
      </c>
      <c r="D14433" s="0" t="n">
        <v>86</v>
      </c>
      <c r="E14433" s="0" t="n">
        <v>70</v>
      </c>
      <c r="F14433" s="0" t="n">
        <v>0</v>
      </c>
      <c r="H14433" s="0" t="n">
        <f aca="false">+(D14433+E14433)/2</f>
        <v>78</v>
      </c>
      <c r="I14433" s="0" t="n">
        <f aca="false">+IF(H14433&lt;65,65-H14433,0)</f>
        <v>0</v>
      </c>
      <c r="J14433" s="0" t="n">
        <f aca="false">+IF(H14433&gt;$L$12418,H14433-$L$12418,0)</f>
        <v>13</v>
      </c>
      <c r="K14433" s="0" t="n">
        <f aca="false">+I14433+J14433</f>
        <v>13</v>
      </c>
      <c r="L14433" s="32"/>
      <c r="M14433" s="14" t="n">
        <f aca="false">+(L$12416/30.25)+($L$12417*K14433)</f>
        <v>356879.466793718</v>
      </c>
      <c r="T14433" s="0"/>
    </row>
    <row r="14434" customFormat="false" ht="12.75" hidden="false" customHeight="false" outlineLevel="0" collapsed="false">
      <c r="A14434" s="0" t="n">
        <v>2000</v>
      </c>
      <c r="B14434" s="0" t="n">
        <v>7</v>
      </c>
      <c r="C14434" s="0" t="n">
        <v>6</v>
      </c>
      <c r="D14434" s="0" t="n">
        <v>79</v>
      </c>
      <c r="E14434" s="0" t="n">
        <v>64</v>
      </c>
      <c r="F14434" s="0" t="n">
        <v>0</v>
      </c>
      <c r="H14434" s="0" t="n">
        <f aca="false">+(D14434+E14434)/2</f>
        <v>71.5</v>
      </c>
      <c r="I14434" s="0" t="n">
        <f aca="false">+IF(H14434&lt;65,65-H14434,0)</f>
        <v>0</v>
      </c>
      <c r="J14434" s="0" t="n">
        <f aca="false">+IF(H14434&gt;$L$12418,H14434-$L$12418,0)</f>
        <v>6.5</v>
      </c>
      <c r="K14434" s="0" t="n">
        <f aca="false">+I14434+J14434</f>
        <v>6.5</v>
      </c>
      <c r="L14434" s="32"/>
      <c r="M14434" s="14" t="n">
        <f aca="false">+(L$12416/30.25)+($L$12417*K14434)</f>
        <v>180330.076869504</v>
      </c>
      <c r="T14434" s="0"/>
    </row>
    <row r="14435" customFormat="false" ht="12.75" hidden="false" customHeight="false" outlineLevel="0" collapsed="false">
      <c r="A14435" s="0" t="n">
        <v>2000</v>
      </c>
      <c r="B14435" s="0" t="n">
        <v>7</v>
      </c>
      <c r="C14435" s="0" t="n">
        <v>7</v>
      </c>
      <c r="D14435" s="0" t="n">
        <v>79</v>
      </c>
      <c r="E14435" s="0" t="n">
        <v>63</v>
      </c>
      <c r="F14435" s="0" t="n">
        <v>0</v>
      </c>
      <c r="H14435" s="0" t="n">
        <f aca="false">+(D14435+E14435)/2</f>
        <v>71</v>
      </c>
      <c r="I14435" s="0" t="n">
        <f aca="false">+IF(H14435&lt;65,65-H14435,0)</f>
        <v>0</v>
      </c>
      <c r="J14435" s="0" t="n">
        <f aca="false">+IF(H14435&gt;$L$12418,H14435-$L$12418,0)</f>
        <v>6</v>
      </c>
      <c r="K14435" s="0" t="n">
        <f aca="false">+I14435+J14435</f>
        <v>6</v>
      </c>
      <c r="L14435" s="32"/>
      <c r="M14435" s="14" t="n">
        <f aca="false">+(L$12416/30.25)+($L$12417*K14435)</f>
        <v>166749.354567642</v>
      </c>
      <c r="T14435" s="0"/>
    </row>
    <row r="14436" customFormat="false" ht="12.75" hidden="false" customHeight="false" outlineLevel="0" collapsed="false">
      <c r="A14436" s="0" t="n">
        <v>2000</v>
      </c>
      <c r="B14436" s="0" t="n">
        <v>7</v>
      </c>
      <c r="C14436" s="0" t="n">
        <v>8</v>
      </c>
      <c r="D14436" s="0" t="n">
        <v>79</v>
      </c>
      <c r="E14436" s="0" t="n">
        <v>58</v>
      </c>
      <c r="F14436" s="0" t="n">
        <v>0</v>
      </c>
      <c r="H14436" s="0" t="n">
        <f aca="false">+(D14436+E14436)/2</f>
        <v>68.5</v>
      </c>
      <c r="I14436" s="0" t="n">
        <f aca="false">+IF(H14436&lt;65,65-H14436,0)</f>
        <v>0</v>
      </c>
      <c r="J14436" s="0" t="n">
        <f aca="false">+IF(H14436&gt;$L$12418,H14436-$L$12418,0)</f>
        <v>3.5</v>
      </c>
      <c r="K14436" s="0" t="n">
        <f aca="false">+I14436+J14436</f>
        <v>3.5</v>
      </c>
      <c r="L14436" s="32"/>
      <c r="M14436" s="14" t="n">
        <f aca="false">+(L$12416/30.25)+($L$12417*K14436)</f>
        <v>98845.7430583292</v>
      </c>
      <c r="T14436" s="0"/>
    </row>
    <row r="14437" customFormat="false" ht="12.75" hidden="false" customHeight="false" outlineLevel="0" collapsed="false">
      <c r="A14437" s="0" t="n">
        <v>2000</v>
      </c>
      <c r="B14437" s="0" t="n">
        <v>7</v>
      </c>
      <c r="C14437" s="0" t="n">
        <v>9</v>
      </c>
      <c r="D14437" s="0" t="n">
        <v>82</v>
      </c>
      <c r="E14437" s="0" t="n">
        <v>65</v>
      </c>
      <c r="F14437" s="0" t="n">
        <v>0</v>
      </c>
      <c r="H14437" s="0" t="n">
        <f aca="false">+(D14437+E14437)/2</f>
        <v>73.5</v>
      </c>
      <c r="I14437" s="0" t="n">
        <f aca="false">+IF(H14437&lt;65,65-H14437,0)</f>
        <v>0</v>
      </c>
      <c r="J14437" s="0" t="n">
        <f aca="false">+IF(H14437&gt;$L$12418,H14437-$L$12418,0)</f>
        <v>8.5</v>
      </c>
      <c r="K14437" s="0" t="n">
        <f aca="false">+I14437+J14437</f>
        <v>8.5</v>
      </c>
      <c r="L14437" s="32"/>
      <c r="M14437" s="14" t="n">
        <f aca="false">+(L$12416/30.25)+($L$12417*K14437)</f>
        <v>234652.966076955</v>
      </c>
      <c r="T14437" s="0"/>
    </row>
    <row r="14438" customFormat="false" ht="12.75" hidden="false" customHeight="false" outlineLevel="0" collapsed="false">
      <c r="A14438" s="0" t="n">
        <v>2000</v>
      </c>
      <c r="B14438" s="0" t="n">
        <v>7</v>
      </c>
      <c r="C14438" s="0" t="n">
        <v>10</v>
      </c>
      <c r="D14438" s="0" t="n">
        <v>89</v>
      </c>
      <c r="E14438" s="0" t="n">
        <v>71</v>
      </c>
      <c r="F14438" s="0" t="n">
        <v>8</v>
      </c>
      <c r="H14438" s="0" t="n">
        <f aca="false">+(D14438+E14438)/2</f>
        <v>80</v>
      </c>
      <c r="I14438" s="0" t="n">
        <f aca="false">+IF(H14438&lt;65,65-H14438,0)</f>
        <v>0</v>
      </c>
      <c r="J14438" s="0" t="n">
        <f aca="false">+IF(H14438&gt;$L$12418,H14438-$L$12418,0)</f>
        <v>15</v>
      </c>
      <c r="K14438" s="0" t="n">
        <f aca="false">+I14438+J14438</f>
        <v>15</v>
      </c>
      <c r="L14438" s="32"/>
      <c r="M14438" s="14" t="n">
        <f aca="false">+(L$12416/30.25)+($L$12417*K14438)</f>
        <v>411202.356001168</v>
      </c>
      <c r="T14438" s="0"/>
    </row>
    <row r="14439" customFormat="false" ht="12.75" hidden="false" customHeight="false" outlineLevel="0" collapsed="false">
      <c r="A14439" s="0" t="n">
        <v>2000</v>
      </c>
      <c r="B14439" s="0" t="n">
        <v>7</v>
      </c>
      <c r="C14439" s="0" t="n">
        <v>11</v>
      </c>
      <c r="D14439" s="0" t="n">
        <v>84</v>
      </c>
      <c r="E14439" s="0" t="n">
        <v>67</v>
      </c>
      <c r="F14439" s="0" t="n">
        <v>0</v>
      </c>
      <c r="H14439" s="0" t="n">
        <f aca="false">+(D14439+E14439)/2</f>
        <v>75.5</v>
      </c>
      <c r="I14439" s="0" t="n">
        <f aca="false">+IF(H14439&lt;65,65-H14439,0)</f>
        <v>0</v>
      </c>
      <c r="J14439" s="0" t="n">
        <f aca="false">+IF(H14439&gt;$L$12418,H14439-$L$12418,0)</f>
        <v>10.5</v>
      </c>
      <c r="K14439" s="0" t="n">
        <f aca="false">+I14439+J14439</f>
        <v>10.5</v>
      </c>
      <c r="L14439" s="32"/>
      <c r="M14439" s="14" t="n">
        <f aca="false">+(L$12416/30.25)+($L$12417*K14439)</f>
        <v>288975.855284405</v>
      </c>
      <c r="T14439" s="0"/>
    </row>
    <row r="14440" customFormat="false" ht="12.75" hidden="false" customHeight="false" outlineLevel="0" collapsed="false">
      <c r="A14440" s="0" t="n">
        <v>2000</v>
      </c>
      <c r="B14440" s="0" t="n">
        <v>7</v>
      </c>
      <c r="C14440" s="0" t="n">
        <v>12</v>
      </c>
      <c r="D14440" s="0" t="n">
        <v>83</v>
      </c>
      <c r="E14440" s="0" t="n">
        <v>66</v>
      </c>
      <c r="F14440" s="0" t="n">
        <v>0</v>
      </c>
      <c r="H14440" s="0" t="n">
        <f aca="false">+(D14440+E14440)/2</f>
        <v>74.5</v>
      </c>
      <c r="I14440" s="0" t="n">
        <f aca="false">+IF(H14440&lt;65,65-H14440,0)</f>
        <v>0</v>
      </c>
      <c r="J14440" s="0" t="n">
        <f aca="false">+IF(H14440&gt;$L$12418,H14440-$L$12418,0)</f>
        <v>9.5</v>
      </c>
      <c r="K14440" s="0" t="n">
        <f aca="false">+I14440+J14440</f>
        <v>9.5</v>
      </c>
      <c r="L14440" s="32"/>
      <c r="M14440" s="14" t="n">
        <f aca="false">+(L$12416/30.25)+($L$12417*K14440)</f>
        <v>261814.41068068</v>
      </c>
      <c r="T14440" s="0"/>
    </row>
    <row r="14441" customFormat="false" ht="12.75" hidden="false" customHeight="false" outlineLevel="0" collapsed="false">
      <c r="A14441" s="0" t="n">
        <v>2000</v>
      </c>
      <c r="B14441" s="0" t="n">
        <v>7</v>
      </c>
      <c r="C14441" s="0" t="n">
        <v>13</v>
      </c>
      <c r="D14441" s="0" t="n">
        <v>85</v>
      </c>
      <c r="E14441" s="0" t="n">
        <v>67</v>
      </c>
      <c r="F14441" s="0" t="n">
        <v>0</v>
      </c>
      <c r="H14441" s="0" t="n">
        <f aca="false">+(D14441+E14441)/2</f>
        <v>76</v>
      </c>
      <c r="I14441" s="0" t="n">
        <f aca="false">+IF(H14441&lt;65,65-H14441,0)</f>
        <v>0</v>
      </c>
      <c r="J14441" s="0" t="n">
        <f aca="false">+IF(H14441&gt;$L$12418,H14441-$L$12418,0)</f>
        <v>11</v>
      </c>
      <c r="K14441" s="0" t="n">
        <f aca="false">+I14441+J14441</f>
        <v>11</v>
      </c>
      <c r="L14441" s="32"/>
      <c r="M14441" s="14" t="n">
        <f aca="false">+(L$12416/30.25)+($L$12417*K14441)</f>
        <v>302556.577586267</v>
      </c>
      <c r="T14441" s="0"/>
    </row>
    <row r="14442" customFormat="false" ht="12.75" hidden="false" customHeight="false" outlineLevel="0" collapsed="false">
      <c r="A14442" s="0" t="n">
        <v>2000</v>
      </c>
      <c r="B14442" s="0" t="n">
        <v>7</v>
      </c>
      <c r="C14442" s="0" t="n">
        <v>14</v>
      </c>
      <c r="D14442" s="0" t="n">
        <v>78</v>
      </c>
      <c r="E14442" s="0" t="n">
        <v>65</v>
      </c>
      <c r="F14442" s="0" t="n">
        <v>59</v>
      </c>
      <c r="H14442" s="0" t="n">
        <f aca="false">+(D14442+E14442)/2</f>
        <v>71.5</v>
      </c>
      <c r="I14442" s="0" t="n">
        <f aca="false">+IF(H14442&lt;65,65-H14442,0)</f>
        <v>0</v>
      </c>
      <c r="J14442" s="0" t="n">
        <f aca="false">+IF(H14442&gt;$L$12418,H14442-$L$12418,0)</f>
        <v>6.5</v>
      </c>
      <c r="K14442" s="0" t="n">
        <f aca="false">+I14442+J14442</f>
        <v>6.5</v>
      </c>
      <c r="L14442" s="32"/>
      <c r="M14442" s="14" t="n">
        <f aca="false">+(L$12416/30.25)+($L$12417*K14442)</f>
        <v>180330.076869504</v>
      </c>
      <c r="T14442" s="0"/>
    </row>
    <row r="14443" customFormat="false" ht="12.75" hidden="false" customHeight="false" outlineLevel="0" collapsed="false">
      <c r="A14443" s="0" t="n">
        <v>2000</v>
      </c>
      <c r="B14443" s="0" t="n">
        <v>7</v>
      </c>
      <c r="C14443" s="0" t="n">
        <v>15</v>
      </c>
      <c r="D14443" s="0" t="n">
        <v>71</v>
      </c>
      <c r="E14443" s="0" t="n">
        <v>66</v>
      </c>
      <c r="F14443" s="0" t="n">
        <v>139</v>
      </c>
      <c r="H14443" s="0" t="n">
        <f aca="false">+(D14443+E14443)/2</f>
        <v>68.5</v>
      </c>
      <c r="I14443" s="0" t="n">
        <f aca="false">+IF(H14443&lt;65,65-H14443,0)</f>
        <v>0</v>
      </c>
      <c r="J14443" s="0" t="n">
        <f aca="false">+IF(H14443&gt;$L$12418,H14443-$L$12418,0)</f>
        <v>3.5</v>
      </c>
      <c r="K14443" s="0" t="n">
        <f aca="false">+I14443+J14443</f>
        <v>3.5</v>
      </c>
      <c r="L14443" s="32"/>
      <c r="M14443" s="14" t="n">
        <f aca="false">+(L$12416/30.25)+($L$12417*K14443)</f>
        <v>98845.7430583292</v>
      </c>
      <c r="T14443" s="0"/>
    </row>
    <row r="14444" customFormat="false" ht="12.75" hidden="false" customHeight="false" outlineLevel="0" collapsed="false">
      <c r="A14444" s="0" t="n">
        <v>2000</v>
      </c>
      <c r="B14444" s="0" t="n">
        <v>7</v>
      </c>
      <c r="C14444" s="0" t="n">
        <v>16</v>
      </c>
      <c r="D14444" s="0" t="n">
        <v>78</v>
      </c>
      <c r="E14444" s="0" t="n">
        <v>66</v>
      </c>
      <c r="F14444" s="0" t="n">
        <v>0</v>
      </c>
      <c r="H14444" s="0" t="n">
        <f aca="false">+(D14444+E14444)/2</f>
        <v>72</v>
      </c>
      <c r="I14444" s="0" t="n">
        <f aca="false">+IF(H14444&lt;65,65-H14444,0)</f>
        <v>0</v>
      </c>
      <c r="J14444" s="0" t="n">
        <f aca="false">+IF(H14444&gt;$L$12418,H14444-$L$12418,0)</f>
        <v>7</v>
      </c>
      <c r="K14444" s="0" t="n">
        <f aca="false">+I14444+J14444</f>
        <v>7</v>
      </c>
      <c r="L14444" s="32"/>
      <c r="M14444" s="14" t="n">
        <f aca="false">+(L$12416/30.25)+($L$12417*K14444)</f>
        <v>193910.799171367</v>
      </c>
      <c r="T14444" s="0"/>
    </row>
    <row r="14445" customFormat="false" ht="12.75" hidden="false" customHeight="false" outlineLevel="0" collapsed="false">
      <c r="A14445" s="0" t="n">
        <v>2000</v>
      </c>
      <c r="B14445" s="0" t="n">
        <v>7</v>
      </c>
      <c r="C14445" s="0" t="n">
        <v>17</v>
      </c>
      <c r="D14445" s="0" t="n">
        <v>79</v>
      </c>
      <c r="E14445" s="0" t="n">
        <v>69</v>
      </c>
      <c r="F14445" s="0" t="n">
        <v>0</v>
      </c>
      <c r="H14445" s="0" t="n">
        <f aca="false">+(D14445+E14445)/2</f>
        <v>74</v>
      </c>
      <c r="I14445" s="0" t="n">
        <f aca="false">+IF(H14445&lt;65,65-H14445,0)</f>
        <v>0</v>
      </c>
      <c r="J14445" s="0" t="n">
        <f aca="false">+IF(H14445&gt;$L$12418,H14445-$L$12418,0)</f>
        <v>9</v>
      </c>
      <c r="K14445" s="0" t="n">
        <f aca="false">+I14445+J14445</f>
        <v>9</v>
      </c>
      <c r="L14445" s="32"/>
      <c r="M14445" s="14" t="n">
        <f aca="false">+(L$12416/30.25)+($L$12417*K14445)</f>
        <v>248233.688378817</v>
      </c>
      <c r="T14445" s="0"/>
    </row>
    <row r="14446" customFormat="false" ht="12.75" hidden="false" customHeight="false" outlineLevel="0" collapsed="false">
      <c r="A14446" s="0" t="n">
        <v>2000</v>
      </c>
      <c r="B14446" s="0" t="n">
        <v>7</v>
      </c>
      <c r="C14446" s="0" t="n">
        <v>18</v>
      </c>
      <c r="D14446" s="0" t="n">
        <v>87</v>
      </c>
      <c r="E14446" s="0" t="n">
        <v>69</v>
      </c>
      <c r="F14446" s="0" t="n">
        <v>0</v>
      </c>
      <c r="H14446" s="0" t="n">
        <f aca="false">+(D14446+E14446)/2</f>
        <v>78</v>
      </c>
      <c r="I14446" s="0" t="n">
        <f aca="false">+IF(H14446&lt;65,65-H14446,0)</f>
        <v>0</v>
      </c>
      <c r="J14446" s="0" t="n">
        <f aca="false">+IF(H14446&gt;$L$12418,H14446-$L$12418,0)</f>
        <v>13</v>
      </c>
      <c r="K14446" s="0" t="n">
        <f aca="false">+I14446+J14446</f>
        <v>13</v>
      </c>
      <c r="L14446" s="32"/>
      <c r="M14446" s="14" t="n">
        <f aca="false">+(L$12416/30.25)+($L$12417*K14446)</f>
        <v>356879.466793718</v>
      </c>
      <c r="T14446" s="0"/>
    </row>
    <row r="14447" customFormat="false" ht="12.75" hidden="false" customHeight="false" outlineLevel="0" collapsed="false">
      <c r="A14447" s="0" t="n">
        <v>2000</v>
      </c>
      <c r="B14447" s="0" t="n">
        <v>7</v>
      </c>
      <c r="C14447" s="0" t="n">
        <v>19</v>
      </c>
      <c r="D14447" s="0" t="n">
        <v>69</v>
      </c>
      <c r="E14447" s="0" t="n">
        <v>61</v>
      </c>
      <c r="F14447" s="0" t="n">
        <v>11</v>
      </c>
      <c r="H14447" s="0" t="n">
        <f aca="false">+(D14447+E14447)/2</f>
        <v>65</v>
      </c>
      <c r="I14447" s="0" t="n">
        <f aca="false">+IF(H14447&lt;65,65-H14447,0)</f>
        <v>0</v>
      </c>
      <c r="J14447" s="0" t="n">
        <f aca="false">+IF(H14447&gt;$L$12418,H14447-$L$12418,0)</f>
        <v>0</v>
      </c>
      <c r="K14447" s="0" t="n">
        <f aca="false">+I14447+J14447</f>
        <v>0</v>
      </c>
      <c r="L14447" s="32"/>
      <c r="M14447" s="14" t="n">
        <f aca="false">+(L$12416/30.25)+($L$12417*K14447)</f>
        <v>3780.68694529135</v>
      </c>
      <c r="T14447" s="0"/>
    </row>
    <row r="14448" customFormat="false" ht="12.75" hidden="false" customHeight="false" outlineLevel="0" collapsed="false">
      <c r="A14448" s="0" t="n">
        <v>2000</v>
      </c>
      <c r="B14448" s="0" t="n">
        <v>7</v>
      </c>
      <c r="C14448" s="0" t="n">
        <v>20</v>
      </c>
      <c r="D14448" s="0" t="n">
        <v>77</v>
      </c>
      <c r="E14448" s="0" t="n">
        <v>63</v>
      </c>
      <c r="F14448" s="0" t="n">
        <v>0</v>
      </c>
      <c r="H14448" s="0" t="n">
        <f aca="false">+(D14448+E14448)/2</f>
        <v>70</v>
      </c>
      <c r="I14448" s="0" t="n">
        <f aca="false">+IF(H14448&lt;65,65-H14448,0)</f>
        <v>0</v>
      </c>
      <c r="J14448" s="0" t="n">
        <f aca="false">+IF(H14448&gt;$L$12418,H14448-$L$12418,0)</f>
        <v>5</v>
      </c>
      <c r="K14448" s="0" t="n">
        <f aca="false">+I14448+J14448</f>
        <v>5</v>
      </c>
      <c r="L14448" s="32"/>
      <c r="M14448" s="14" t="n">
        <f aca="false">+(L$12416/30.25)+($L$12417*K14448)</f>
        <v>139587.909963917</v>
      </c>
      <c r="T14448" s="0"/>
    </row>
    <row r="14449" customFormat="false" ht="12.75" hidden="false" customHeight="false" outlineLevel="0" collapsed="false">
      <c r="A14449" s="0" t="n">
        <v>2000</v>
      </c>
      <c r="B14449" s="0" t="n">
        <v>7</v>
      </c>
      <c r="C14449" s="0" t="n">
        <v>21</v>
      </c>
      <c r="D14449" s="0" t="n">
        <v>80</v>
      </c>
      <c r="E14449" s="0" t="n">
        <v>63</v>
      </c>
      <c r="F14449" s="0" t="n">
        <v>7</v>
      </c>
      <c r="H14449" s="0" t="n">
        <f aca="false">+(D14449+E14449)/2</f>
        <v>71.5</v>
      </c>
      <c r="I14449" s="0" t="n">
        <f aca="false">+IF(H14449&lt;65,65-H14449,0)</f>
        <v>0</v>
      </c>
      <c r="J14449" s="0" t="n">
        <f aca="false">+IF(H14449&gt;$L$12418,H14449-$L$12418,0)</f>
        <v>6.5</v>
      </c>
      <c r="K14449" s="0" t="n">
        <f aca="false">+I14449+J14449</f>
        <v>6.5</v>
      </c>
      <c r="L14449" s="32"/>
      <c r="M14449" s="14" t="n">
        <f aca="false">+(L$12416/30.25)+($L$12417*K14449)</f>
        <v>180330.076869504</v>
      </c>
      <c r="T14449" s="0"/>
    </row>
    <row r="14450" customFormat="false" ht="12.75" hidden="false" customHeight="false" outlineLevel="0" collapsed="false">
      <c r="A14450" s="0" t="n">
        <v>2000</v>
      </c>
      <c r="B14450" s="0" t="n">
        <v>7</v>
      </c>
      <c r="C14450" s="0" t="n">
        <v>22</v>
      </c>
      <c r="D14450" s="0" t="n">
        <v>80</v>
      </c>
      <c r="E14450" s="0" t="n">
        <v>64</v>
      </c>
      <c r="F14450" s="0" t="n">
        <v>7</v>
      </c>
      <c r="H14450" s="0" t="n">
        <f aca="false">+(D14450+E14450)/2</f>
        <v>72</v>
      </c>
      <c r="I14450" s="0" t="n">
        <f aca="false">+IF(H14450&lt;65,65-H14450,0)</f>
        <v>0</v>
      </c>
      <c r="J14450" s="0" t="n">
        <f aca="false">+IF(H14450&gt;$L$12418,H14450-$L$12418,0)</f>
        <v>7</v>
      </c>
      <c r="K14450" s="0" t="n">
        <f aca="false">+I14450+J14450</f>
        <v>7</v>
      </c>
      <c r="L14450" s="32"/>
      <c r="M14450" s="14" t="n">
        <f aca="false">+(L$12416/30.25)+($L$12417*K14450)</f>
        <v>193910.799171367</v>
      </c>
      <c r="T14450" s="0"/>
    </row>
    <row r="14451" customFormat="false" ht="12.75" hidden="false" customHeight="false" outlineLevel="0" collapsed="false">
      <c r="A14451" s="0" t="n">
        <v>2000</v>
      </c>
      <c r="B14451" s="0" t="n">
        <v>7</v>
      </c>
      <c r="C14451" s="0" t="n">
        <v>23</v>
      </c>
      <c r="D14451" s="0" t="n">
        <v>79</v>
      </c>
      <c r="E14451" s="0" t="n">
        <v>63</v>
      </c>
      <c r="F14451" s="0" t="n">
        <v>0</v>
      </c>
      <c r="H14451" s="0" t="n">
        <f aca="false">+(D14451+E14451)/2</f>
        <v>71</v>
      </c>
      <c r="I14451" s="0" t="n">
        <f aca="false">+IF(H14451&lt;65,65-H14451,0)</f>
        <v>0</v>
      </c>
      <c r="J14451" s="0" t="n">
        <f aca="false">+IF(H14451&gt;$L$12418,H14451-$L$12418,0)</f>
        <v>6</v>
      </c>
      <c r="K14451" s="0" t="n">
        <f aca="false">+I14451+J14451</f>
        <v>6</v>
      </c>
      <c r="L14451" s="32"/>
      <c r="M14451" s="14" t="n">
        <f aca="false">+(L$12416/30.25)+($L$12417*K14451)</f>
        <v>166749.354567642</v>
      </c>
      <c r="T14451" s="0"/>
    </row>
    <row r="14452" customFormat="false" ht="12.75" hidden="false" customHeight="false" outlineLevel="0" collapsed="false">
      <c r="A14452" s="0" t="n">
        <v>2000</v>
      </c>
      <c r="B14452" s="0" t="n">
        <v>7</v>
      </c>
      <c r="C14452" s="0" t="n">
        <v>24</v>
      </c>
      <c r="D14452" s="0" t="n">
        <v>78</v>
      </c>
      <c r="E14452" s="0" t="n">
        <v>67</v>
      </c>
      <c r="F14452" s="0" t="n">
        <v>1</v>
      </c>
      <c r="H14452" s="0" t="n">
        <f aca="false">+(D14452+E14452)/2</f>
        <v>72.5</v>
      </c>
      <c r="I14452" s="0" t="n">
        <f aca="false">+IF(H14452&lt;65,65-H14452,0)</f>
        <v>0</v>
      </c>
      <c r="J14452" s="0" t="n">
        <f aca="false">+IF(H14452&gt;$L$12418,H14452-$L$12418,0)</f>
        <v>7.5</v>
      </c>
      <c r="K14452" s="0" t="n">
        <f aca="false">+I14452+J14452</f>
        <v>7.5</v>
      </c>
      <c r="L14452" s="32"/>
      <c r="M14452" s="14" t="n">
        <f aca="false">+(L$12416/30.25)+($L$12417*K14452)</f>
        <v>207491.52147323</v>
      </c>
      <c r="T14452" s="0"/>
    </row>
    <row r="14453" customFormat="false" ht="12.75" hidden="false" customHeight="false" outlineLevel="0" collapsed="false">
      <c r="A14453" s="0" t="n">
        <v>2000</v>
      </c>
      <c r="B14453" s="0" t="n">
        <v>7</v>
      </c>
      <c r="C14453" s="0" t="n">
        <v>25</v>
      </c>
      <c r="D14453" s="0" t="n">
        <v>74</v>
      </c>
      <c r="E14453" s="0" t="n">
        <v>65</v>
      </c>
      <c r="F14453" s="0" t="n">
        <v>0</v>
      </c>
      <c r="H14453" s="0" t="n">
        <f aca="false">+(D14453+E14453)/2</f>
        <v>69.5</v>
      </c>
      <c r="I14453" s="0" t="n">
        <f aca="false">+IF(H14453&lt;65,65-H14453,0)</f>
        <v>0</v>
      </c>
      <c r="J14453" s="0" t="n">
        <f aca="false">+IF(H14453&gt;$L$12418,H14453-$L$12418,0)</f>
        <v>4.5</v>
      </c>
      <c r="K14453" s="0" t="n">
        <f aca="false">+I14453+J14453</f>
        <v>4.5</v>
      </c>
      <c r="L14453" s="32"/>
      <c r="M14453" s="14" t="n">
        <f aca="false">+(L$12416/30.25)+($L$12417*K14453)</f>
        <v>126007.187662054</v>
      </c>
      <c r="T14453" s="0"/>
    </row>
    <row r="14454" customFormat="false" ht="12.75" hidden="false" customHeight="false" outlineLevel="0" collapsed="false">
      <c r="A14454" s="0" t="n">
        <v>2000</v>
      </c>
      <c r="B14454" s="0" t="n">
        <v>7</v>
      </c>
      <c r="C14454" s="0" t="n">
        <v>26</v>
      </c>
      <c r="D14454" s="0" t="n">
        <v>69</v>
      </c>
      <c r="E14454" s="0" t="n">
        <v>63</v>
      </c>
      <c r="F14454" s="0" t="n">
        <v>324</v>
      </c>
      <c r="H14454" s="0" t="n">
        <f aca="false">+(D14454+E14454)/2</f>
        <v>66</v>
      </c>
      <c r="I14454" s="0" t="n">
        <f aca="false">+IF(H14454&lt;65,65-H14454,0)</f>
        <v>0</v>
      </c>
      <c r="J14454" s="0" t="n">
        <f aca="false">+IF(H14454&gt;$L$12418,H14454-$L$12418,0)</f>
        <v>1</v>
      </c>
      <c r="K14454" s="0" t="n">
        <f aca="false">+I14454+J14454</f>
        <v>1</v>
      </c>
      <c r="L14454" s="32"/>
      <c r="M14454" s="14" t="n">
        <f aca="false">+(L$12416/30.25)+($L$12417*K14454)</f>
        <v>30942.1315490164</v>
      </c>
      <c r="T14454" s="0"/>
    </row>
    <row r="14455" customFormat="false" ht="12.75" hidden="false" customHeight="false" outlineLevel="0" collapsed="false">
      <c r="A14455" s="0" t="n">
        <v>2000</v>
      </c>
      <c r="B14455" s="0" t="n">
        <v>7</v>
      </c>
      <c r="C14455" s="0" t="n">
        <v>27</v>
      </c>
      <c r="D14455" s="0" t="n">
        <v>68</v>
      </c>
      <c r="E14455" s="0" t="n">
        <v>65</v>
      </c>
      <c r="F14455" s="0" t="n">
        <v>113</v>
      </c>
      <c r="H14455" s="0" t="n">
        <f aca="false">+(D14455+E14455)/2</f>
        <v>66.5</v>
      </c>
      <c r="I14455" s="0" t="n">
        <f aca="false">+IF(H14455&lt;65,65-H14455,0)</f>
        <v>0</v>
      </c>
      <c r="J14455" s="0" t="n">
        <f aca="false">+IF(H14455&gt;$L$12418,H14455-$L$12418,0)</f>
        <v>1.5</v>
      </c>
      <c r="K14455" s="0" t="n">
        <f aca="false">+I14455+J14455</f>
        <v>1.5</v>
      </c>
      <c r="L14455" s="32"/>
      <c r="M14455" s="14" t="n">
        <f aca="false">+(L$12416/30.25)+($L$12417*K14455)</f>
        <v>44522.853850879</v>
      </c>
      <c r="T14455" s="0"/>
    </row>
    <row r="14456" customFormat="false" ht="12.75" hidden="false" customHeight="false" outlineLevel="0" collapsed="false">
      <c r="A14456" s="0" t="n">
        <v>2000</v>
      </c>
      <c r="B14456" s="0" t="n">
        <v>7</v>
      </c>
      <c r="C14456" s="0" t="n">
        <v>28</v>
      </c>
      <c r="D14456" s="0" t="n">
        <v>75</v>
      </c>
      <c r="E14456" s="0" t="n">
        <v>64</v>
      </c>
      <c r="F14456" s="0" t="n">
        <v>0</v>
      </c>
      <c r="H14456" s="0" t="n">
        <f aca="false">+(D14456+E14456)/2</f>
        <v>69.5</v>
      </c>
      <c r="I14456" s="0" t="n">
        <f aca="false">+IF(H14456&lt;65,65-H14456,0)</f>
        <v>0</v>
      </c>
      <c r="J14456" s="0" t="n">
        <f aca="false">+IF(H14456&gt;$L$12418,H14456-$L$12418,0)</f>
        <v>4.5</v>
      </c>
      <c r="K14456" s="0" t="n">
        <f aca="false">+I14456+J14456</f>
        <v>4.5</v>
      </c>
      <c r="L14456" s="32"/>
      <c r="M14456" s="14" t="n">
        <f aca="false">+(L$12416/30.25)+($L$12417*K14456)</f>
        <v>126007.187662054</v>
      </c>
      <c r="T14456" s="0"/>
    </row>
    <row r="14457" customFormat="false" ht="12.75" hidden="false" customHeight="false" outlineLevel="0" collapsed="false">
      <c r="A14457" s="0" t="n">
        <v>2000</v>
      </c>
      <c r="B14457" s="0" t="n">
        <v>7</v>
      </c>
      <c r="C14457" s="0" t="n">
        <v>29</v>
      </c>
      <c r="D14457" s="0" t="n">
        <v>73</v>
      </c>
      <c r="E14457" s="0" t="n">
        <v>66</v>
      </c>
      <c r="F14457" s="0" t="n">
        <v>1</v>
      </c>
      <c r="H14457" s="0" t="n">
        <f aca="false">+(D14457+E14457)/2</f>
        <v>69.5</v>
      </c>
      <c r="I14457" s="0" t="n">
        <f aca="false">+IF(H14457&lt;65,65-H14457,0)</f>
        <v>0</v>
      </c>
      <c r="J14457" s="0" t="n">
        <f aca="false">+IF(H14457&gt;$L$12418,H14457-$L$12418,0)</f>
        <v>4.5</v>
      </c>
      <c r="K14457" s="0" t="n">
        <f aca="false">+I14457+J14457</f>
        <v>4.5</v>
      </c>
      <c r="L14457" s="32"/>
      <c r="M14457" s="14" t="n">
        <f aca="false">+(L$12416/30.25)+($L$12417*K14457)</f>
        <v>126007.187662054</v>
      </c>
      <c r="T14457" s="0"/>
    </row>
    <row r="14458" customFormat="false" ht="12.75" hidden="false" customHeight="false" outlineLevel="0" collapsed="false">
      <c r="A14458" s="0" t="n">
        <v>2000</v>
      </c>
      <c r="B14458" s="0" t="n">
        <v>7</v>
      </c>
      <c r="C14458" s="0" t="n">
        <v>30</v>
      </c>
      <c r="D14458" s="0" t="n">
        <v>75</v>
      </c>
      <c r="E14458" s="0" t="n">
        <v>67</v>
      </c>
      <c r="F14458" s="0" t="n">
        <v>23</v>
      </c>
      <c r="H14458" s="0" t="n">
        <f aca="false">+(D14458+E14458)/2</f>
        <v>71</v>
      </c>
      <c r="I14458" s="0" t="n">
        <f aca="false">+IF(H14458&lt;65,65-H14458,0)</f>
        <v>0</v>
      </c>
      <c r="J14458" s="0" t="n">
        <f aca="false">+IF(H14458&gt;$L$12418,H14458-$L$12418,0)</f>
        <v>6</v>
      </c>
      <c r="K14458" s="0" t="n">
        <f aca="false">+I14458+J14458</f>
        <v>6</v>
      </c>
      <c r="L14458" s="32"/>
      <c r="M14458" s="14" t="n">
        <f aca="false">+(L$12416/30.25)+($L$12417*K14458)</f>
        <v>166749.354567642</v>
      </c>
      <c r="T14458" s="0"/>
    </row>
    <row r="14459" customFormat="false" ht="12.75" hidden="false" customHeight="false" outlineLevel="0" collapsed="false">
      <c r="A14459" s="0" t="n">
        <v>2000</v>
      </c>
      <c r="B14459" s="0" t="n">
        <v>7</v>
      </c>
      <c r="C14459" s="0" t="n">
        <v>31</v>
      </c>
      <c r="D14459" s="0" t="n">
        <v>75</v>
      </c>
      <c r="E14459" s="0" t="n">
        <v>66</v>
      </c>
      <c r="F14459" s="0" t="n">
        <v>14</v>
      </c>
      <c r="H14459" s="0" t="n">
        <f aca="false">+(D14459+E14459)/2</f>
        <v>70.5</v>
      </c>
      <c r="I14459" s="0" t="n">
        <f aca="false">+IF(H14459&lt;65,65-H14459,0)</f>
        <v>0</v>
      </c>
      <c r="J14459" s="0" t="n">
        <f aca="false">+IF(H14459&gt;$L$12418,H14459-$L$12418,0)</f>
        <v>5.5</v>
      </c>
      <c r="K14459" s="0" t="n">
        <f aca="false">+I14459+J14459</f>
        <v>5.5</v>
      </c>
      <c r="L14459" s="32"/>
      <c r="M14459" s="14" t="n">
        <f aca="false">+(L$12416/30.25)+($L$12417*K14459)</f>
        <v>153168.632265779</v>
      </c>
      <c r="T14459" s="0"/>
    </row>
    <row r="14460" customFormat="false" ht="12.75" hidden="false" customHeight="false" outlineLevel="0" collapsed="false">
      <c r="A14460" s="0" t="n">
        <v>2000</v>
      </c>
      <c r="B14460" s="0" t="n">
        <v>8</v>
      </c>
      <c r="C14460" s="0" t="n">
        <v>1</v>
      </c>
      <c r="D14460" s="0" t="s">
        <v>60</v>
      </c>
      <c r="E14460" s="0" t="n">
        <v>65</v>
      </c>
      <c r="F14460" s="0" t="n">
        <v>43</v>
      </c>
      <c r="H14460" s="0" t="n">
        <f aca="false">+(D14460+E14460)/2</f>
        <v>70.5</v>
      </c>
      <c r="I14460" s="0" t="n">
        <f aca="false">+IF(H14460&lt;65,65-H14460,0)</f>
        <v>0</v>
      </c>
      <c r="J14460" s="0" t="n">
        <f aca="false">+IF(H14460&gt;$L$12418,H14460-$L$12418,0)</f>
        <v>5.5</v>
      </c>
      <c r="K14460" s="0" t="n">
        <f aca="false">+I14460+J14460</f>
        <v>5.5</v>
      </c>
      <c r="L14460" s="32"/>
      <c r="M14460" s="14" t="n">
        <f aca="false">+(L$12416/30.25)+($L$12417*K14460)</f>
        <v>153168.632265779</v>
      </c>
      <c r="T14460" s="0"/>
    </row>
    <row r="14461" customFormat="false" ht="12.75" hidden="false" customHeight="false" outlineLevel="0" collapsed="false">
      <c r="A14461" s="0" t="n">
        <v>2000</v>
      </c>
      <c r="B14461" s="0" t="n">
        <v>8</v>
      </c>
      <c r="C14461" s="0" t="n">
        <v>2</v>
      </c>
      <c r="D14461" s="0" t="n">
        <v>85</v>
      </c>
      <c r="E14461" s="0" t="n">
        <v>71</v>
      </c>
      <c r="F14461" s="0" t="n">
        <v>0</v>
      </c>
      <c r="H14461" s="0" t="n">
        <f aca="false">+(D14461+E14461)/2</f>
        <v>78</v>
      </c>
      <c r="I14461" s="0" t="n">
        <f aca="false">+IF(H14461&lt;65,65-H14461,0)</f>
        <v>0</v>
      </c>
      <c r="J14461" s="0" t="n">
        <f aca="false">+IF(H14461&gt;$L$12418,H14461-$L$12418,0)</f>
        <v>13</v>
      </c>
      <c r="K14461" s="0" t="n">
        <f aca="false">+I14461+J14461</f>
        <v>13</v>
      </c>
      <c r="L14461" s="32"/>
      <c r="M14461" s="14" t="n">
        <f aca="false">+(L$12416/30.25)+($L$12417*K14461)</f>
        <v>356879.466793718</v>
      </c>
      <c r="T14461" s="0"/>
    </row>
    <row r="14462" customFormat="false" ht="12.75" hidden="false" customHeight="false" outlineLevel="0" collapsed="false">
      <c r="A14462" s="0" t="n">
        <v>2000</v>
      </c>
      <c r="B14462" s="0" t="n">
        <v>8</v>
      </c>
      <c r="C14462" s="0" t="n">
        <v>3</v>
      </c>
      <c r="D14462" s="0" t="n">
        <v>81</v>
      </c>
      <c r="E14462" s="0" t="n">
        <v>69</v>
      </c>
      <c r="F14462" s="0" t="n">
        <v>70</v>
      </c>
      <c r="H14462" s="0" t="n">
        <f aca="false">+(D14462+E14462)/2</f>
        <v>75</v>
      </c>
      <c r="I14462" s="0" t="n">
        <f aca="false">+IF(H14462&lt;65,65-H14462,0)</f>
        <v>0</v>
      </c>
      <c r="J14462" s="0" t="n">
        <f aca="false">+IF(H14462&gt;$L$12418,H14462-$L$12418,0)</f>
        <v>10</v>
      </c>
      <c r="K14462" s="0" t="n">
        <f aca="false">+I14462+J14462</f>
        <v>10</v>
      </c>
      <c r="L14462" s="32"/>
      <c r="M14462" s="14" t="n">
        <f aca="false">+(L$12416/30.25)+($L$12417*K14462)</f>
        <v>275395.132982542</v>
      </c>
      <c r="T14462" s="0"/>
    </row>
    <row r="14463" customFormat="false" ht="12.75" hidden="false" customHeight="false" outlineLevel="0" collapsed="false">
      <c r="A14463" s="0" t="n">
        <v>2000</v>
      </c>
      <c r="B14463" s="0" t="n">
        <v>8</v>
      </c>
      <c r="C14463" s="0" t="n">
        <v>4</v>
      </c>
      <c r="D14463" s="0" t="n">
        <v>80</v>
      </c>
      <c r="E14463" s="0" t="n">
        <v>69</v>
      </c>
      <c r="F14463" s="0" t="n">
        <v>2</v>
      </c>
      <c r="H14463" s="0" t="n">
        <f aca="false">+(D14463+E14463)/2</f>
        <v>74.5</v>
      </c>
      <c r="I14463" s="0" t="n">
        <f aca="false">+IF(H14463&lt;65,65-H14463,0)</f>
        <v>0</v>
      </c>
      <c r="J14463" s="0" t="n">
        <f aca="false">+IF(H14463&gt;$L$12418,H14463-$L$12418,0)</f>
        <v>9.5</v>
      </c>
      <c r="K14463" s="0" t="n">
        <f aca="false">+I14463+J14463</f>
        <v>9.5</v>
      </c>
      <c r="L14463" s="32"/>
      <c r="M14463" s="14" t="n">
        <f aca="false">+(L$12416/30.25)+($L$12417*K14463)</f>
        <v>261814.41068068</v>
      </c>
      <c r="T14463" s="0"/>
    </row>
    <row r="14464" customFormat="false" ht="12.75" hidden="false" customHeight="false" outlineLevel="0" collapsed="false">
      <c r="A14464" s="0" t="n">
        <v>2000</v>
      </c>
      <c r="B14464" s="0" t="n">
        <v>8</v>
      </c>
      <c r="C14464" s="0" t="n">
        <v>5</v>
      </c>
      <c r="D14464" s="0" t="n">
        <v>80</v>
      </c>
      <c r="E14464" s="0" t="n">
        <v>65</v>
      </c>
      <c r="F14464" s="0" t="n">
        <v>0</v>
      </c>
      <c r="H14464" s="0" t="n">
        <f aca="false">+(D14464+E14464)/2</f>
        <v>72.5</v>
      </c>
      <c r="I14464" s="0" t="n">
        <f aca="false">+IF(H14464&lt;65,65-H14464,0)</f>
        <v>0</v>
      </c>
      <c r="J14464" s="0" t="n">
        <f aca="false">+IF(H14464&gt;$L$12418,H14464-$L$12418,0)</f>
        <v>7.5</v>
      </c>
      <c r="K14464" s="0" t="n">
        <f aca="false">+I14464+J14464</f>
        <v>7.5</v>
      </c>
      <c r="L14464" s="32"/>
      <c r="M14464" s="14" t="n">
        <f aca="false">+(L$12416/30.25)+($L$12417*K14464)</f>
        <v>207491.52147323</v>
      </c>
      <c r="T14464" s="0"/>
    </row>
    <row r="14465" customFormat="false" ht="12.75" hidden="false" customHeight="false" outlineLevel="0" collapsed="false">
      <c r="A14465" s="0" t="n">
        <v>2000</v>
      </c>
      <c r="B14465" s="0" t="n">
        <v>8</v>
      </c>
      <c r="C14465" s="0" t="n">
        <v>6</v>
      </c>
      <c r="D14465" s="0" t="n">
        <v>76</v>
      </c>
      <c r="E14465" s="0" t="n">
        <v>67</v>
      </c>
      <c r="F14465" s="0" t="n">
        <v>1</v>
      </c>
      <c r="H14465" s="0" t="n">
        <f aca="false">+(D14465+E14465)/2</f>
        <v>71.5</v>
      </c>
      <c r="I14465" s="0" t="n">
        <f aca="false">+IF(H14465&lt;65,65-H14465,0)</f>
        <v>0</v>
      </c>
      <c r="J14465" s="0" t="n">
        <f aca="false">+IF(H14465&gt;$L$12418,H14465-$L$12418,0)</f>
        <v>6.5</v>
      </c>
      <c r="K14465" s="0" t="n">
        <f aca="false">+I14465+J14465</f>
        <v>6.5</v>
      </c>
      <c r="L14465" s="32"/>
      <c r="M14465" s="14" t="n">
        <f aca="false">+(L$12416/30.25)+($L$12417*K14465)</f>
        <v>180330.076869504</v>
      </c>
      <c r="T14465" s="0"/>
    </row>
    <row r="14466" customFormat="false" ht="12.75" hidden="false" customHeight="false" outlineLevel="0" collapsed="false">
      <c r="A14466" s="0" t="n">
        <v>2000</v>
      </c>
      <c r="B14466" s="0" t="n">
        <v>8</v>
      </c>
      <c r="C14466" s="0" t="n">
        <v>7</v>
      </c>
      <c r="D14466" s="0" t="n">
        <v>89</v>
      </c>
      <c r="E14466" s="0" t="n">
        <v>74</v>
      </c>
      <c r="F14466" s="0" t="n">
        <v>0</v>
      </c>
      <c r="H14466" s="0" t="n">
        <f aca="false">+(D14466+E14466)/2</f>
        <v>81.5</v>
      </c>
      <c r="I14466" s="0" t="n">
        <f aca="false">+IF(H14466&lt;65,65-H14466,0)</f>
        <v>0</v>
      </c>
      <c r="J14466" s="0" t="n">
        <f aca="false">+IF(H14466&gt;$L$12418,H14466-$L$12418,0)</f>
        <v>16.5</v>
      </c>
      <c r="K14466" s="0" t="n">
        <f aca="false">+I14466+J14466</f>
        <v>16.5</v>
      </c>
      <c r="L14466" s="32"/>
      <c r="M14466" s="14" t="n">
        <f aca="false">+(L$12416/30.25)+($L$12417*K14466)</f>
        <v>451944.522906755</v>
      </c>
      <c r="T14466" s="0"/>
    </row>
    <row r="14467" customFormat="false" ht="12.75" hidden="false" customHeight="false" outlineLevel="0" collapsed="false">
      <c r="A14467" s="0" t="n">
        <v>2000</v>
      </c>
      <c r="B14467" s="0" t="n">
        <v>8</v>
      </c>
      <c r="C14467" s="0" t="n">
        <v>8</v>
      </c>
      <c r="D14467" s="0" t="n">
        <v>88</v>
      </c>
      <c r="E14467" s="0" t="n">
        <v>75</v>
      </c>
      <c r="F14467" s="0" t="n">
        <v>0</v>
      </c>
      <c r="H14467" s="0" t="n">
        <f aca="false">+(D14467+E14467)/2</f>
        <v>81.5</v>
      </c>
      <c r="I14467" s="0" t="n">
        <f aca="false">+IF(H14467&lt;65,65-H14467,0)</f>
        <v>0</v>
      </c>
      <c r="J14467" s="0" t="n">
        <f aca="false">+IF(H14467&gt;$L$12418,H14467-$L$12418,0)</f>
        <v>16.5</v>
      </c>
      <c r="K14467" s="0" t="n">
        <f aca="false">+I14467+J14467</f>
        <v>16.5</v>
      </c>
      <c r="L14467" s="32"/>
      <c r="M14467" s="14" t="n">
        <f aca="false">+(L$12416/30.25)+($L$12417*K14467)</f>
        <v>451944.522906755</v>
      </c>
      <c r="T14467" s="0"/>
    </row>
    <row r="14468" customFormat="false" ht="12.75" hidden="false" customHeight="false" outlineLevel="0" collapsed="false">
      <c r="A14468" s="0" t="n">
        <v>2000</v>
      </c>
      <c r="B14468" s="0" t="n">
        <v>8</v>
      </c>
      <c r="C14468" s="0" t="n">
        <v>9</v>
      </c>
      <c r="D14468" s="0" t="n">
        <v>89</v>
      </c>
      <c r="E14468" s="0" t="n">
        <v>71</v>
      </c>
      <c r="F14468" s="0" t="n">
        <v>14</v>
      </c>
      <c r="H14468" s="0" t="n">
        <f aca="false">+(D14468+E14468)/2</f>
        <v>80</v>
      </c>
      <c r="I14468" s="0" t="n">
        <f aca="false">+IF(H14468&lt;65,65-H14468,0)</f>
        <v>0</v>
      </c>
      <c r="J14468" s="0" t="n">
        <f aca="false">+IF(H14468&gt;$L$12418,H14468-$L$12418,0)</f>
        <v>15</v>
      </c>
      <c r="K14468" s="0" t="n">
        <f aca="false">+I14468+J14468</f>
        <v>15</v>
      </c>
      <c r="L14468" s="32"/>
      <c r="M14468" s="14" t="n">
        <f aca="false">+(L$12416/30.25)+($L$12417*K14468)</f>
        <v>411202.356001168</v>
      </c>
      <c r="T14468" s="0"/>
    </row>
    <row r="14469" customFormat="false" ht="12.75" hidden="false" customHeight="false" outlineLevel="0" collapsed="false">
      <c r="A14469" s="0" t="n">
        <v>2000</v>
      </c>
      <c r="B14469" s="0" t="n">
        <v>8</v>
      </c>
      <c r="C14469" s="0" t="n">
        <v>10</v>
      </c>
      <c r="D14469" s="0" t="n">
        <v>85</v>
      </c>
      <c r="E14469" s="0" t="n">
        <v>73</v>
      </c>
      <c r="F14469" s="0" t="n">
        <v>0</v>
      </c>
      <c r="H14469" s="0" t="n">
        <f aca="false">+(D14469+E14469)/2</f>
        <v>79</v>
      </c>
      <c r="I14469" s="0" t="n">
        <f aca="false">+IF(H14469&lt;65,65-H14469,0)</f>
        <v>0</v>
      </c>
      <c r="J14469" s="0" t="n">
        <f aca="false">+IF(H14469&gt;$L$12418,H14469-$L$12418,0)</f>
        <v>14</v>
      </c>
      <c r="K14469" s="0" t="n">
        <f aca="false">+I14469+J14469</f>
        <v>14</v>
      </c>
      <c r="L14469" s="32"/>
      <c r="M14469" s="14" t="n">
        <f aca="false">+(L$12416/30.25)+($L$12417*K14469)</f>
        <v>384040.911397443</v>
      </c>
      <c r="T14469" s="0"/>
    </row>
    <row r="14470" customFormat="false" ht="12.75" hidden="false" customHeight="false" outlineLevel="0" collapsed="false">
      <c r="A14470" s="0" t="n">
        <v>2000</v>
      </c>
      <c r="B14470" s="0" t="n">
        <v>8</v>
      </c>
      <c r="C14470" s="0" t="n">
        <v>11</v>
      </c>
      <c r="D14470" s="0" t="n">
        <v>79</v>
      </c>
      <c r="E14470" s="0" t="n">
        <v>66</v>
      </c>
      <c r="F14470" s="0" t="n">
        <v>45</v>
      </c>
      <c r="H14470" s="0" t="n">
        <f aca="false">+(D14470+E14470)/2</f>
        <v>72.5</v>
      </c>
      <c r="I14470" s="0" t="n">
        <f aca="false">+IF(H14470&lt;65,65-H14470,0)</f>
        <v>0</v>
      </c>
      <c r="J14470" s="0" t="n">
        <f aca="false">+IF(H14470&gt;$L$12418,H14470-$L$12418,0)</f>
        <v>7.5</v>
      </c>
      <c r="K14470" s="0" t="n">
        <f aca="false">+I14470+J14470</f>
        <v>7.5</v>
      </c>
      <c r="L14470" s="32"/>
      <c r="M14470" s="14" t="n">
        <f aca="false">+(L$12416/30.25)+($L$12417*K14470)</f>
        <v>207491.52147323</v>
      </c>
      <c r="T14470" s="0"/>
    </row>
    <row r="14471" customFormat="false" ht="12.75" hidden="false" customHeight="false" outlineLevel="0" collapsed="false">
      <c r="A14471" s="0" t="n">
        <v>2000</v>
      </c>
      <c r="B14471" s="0" t="n">
        <v>8</v>
      </c>
      <c r="C14471" s="0" t="n">
        <v>12</v>
      </c>
      <c r="D14471" s="0" t="n">
        <v>71</v>
      </c>
      <c r="E14471" s="0" t="n">
        <v>65</v>
      </c>
      <c r="F14471" s="0" t="n">
        <v>21</v>
      </c>
      <c r="H14471" s="0" t="n">
        <f aca="false">+(D14471+E14471)/2</f>
        <v>68</v>
      </c>
      <c r="I14471" s="0" t="n">
        <f aca="false">+IF(H14471&lt;65,65-H14471,0)</f>
        <v>0</v>
      </c>
      <c r="J14471" s="0" t="n">
        <f aca="false">+IF(H14471&gt;$L$12418,H14471-$L$12418,0)</f>
        <v>3</v>
      </c>
      <c r="K14471" s="0" t="n">
        <f aca="false">+I14471+J14471</f>
        <v>3</v>
      </c>
      <c r="L14471" s="32"/>
      <c r="M14471" s="14" t="n">
        <f aca="false">+(L$12416/30.25)+($L$12417*K14471)</f>
        <v>85265.0207564666</v>
      </c>
      <c r="T14471" s="0"/>
    </row>
    <row r="14472" customFormat="false" ht="12.75" hidden="false" customHeight="false" outlineLevel="0" collapsed="false">
      <c r="A14472" s="0" t="n">
        <v>2000</v>
      </c>
      <c r="B14472" s="0" t="n">
        <v>8</v>
      </c>
      <c r="C14472" s="0" t="n">
        <v>13</v>
      </c>
      <c r="D14472" s="0" t="n">
        <v>72</v>
      </c>
      <c r="E14472" s="0" t="n">
        <v>64</v>
      </c>
      <c r="F14472" s="0" t="n">
        <v>0</v>
      </c>
      <c r="H14472" s="0" t="n">
        <f aca="false">+(D14472+E14472)/2</f>
        <v>68</v>
      </c>
      <c r="I14472" s="0" t="n">
        <f aca="false">+IF(H14472&lt;65,65-H14472,0)</f>
        <v>0</v>
      </c>
      <c r="J14472" s="0" t="n">
        <f aca="false">+IF(H14472&gt;$L$12418,H14472-$L$12418,0)</f>
        <v>3</v>
      </c>
      <c r="K14472" s="0" t="n">
        <f aca="false">+I14472+J14472</f>
        <v>3</v>
      </c>
      <c r="L14472" s="32"/>
      <c r="M14472" s="14" t="n">
        <f aca="false">+(L$12416/30.25)+($L$12417*K14472)</f>
        <v>85265.0207564666</v>
      </c>
      <c r="T14472" s="0"/>
    </row>
    <row r="14473" customFormat="false" ht="12.75" hidden="false" customHeight="false" outlineLevel="0" collapsed="false">
      <c r="A14473" s="0" t="n">
        <v>2000</v>
      </c>
      <c r="B14473" s="0" t="n">
        <v>8</v>
      </c>
      <c r="C14473" s="0" t="n">
        <v>14</v>
      </c>
      <c r="D14473" s="0" t="n">
        <v>68</v>
      </c>
      <c r="E14473" s="0" t="n">
        <v>64</v>
      </c>
      <c r="F14473" s="0" t="n">
        <v>23</v>
      </c>
      <c r="H14473" s="0" t="n">
        <f aca="false">+(D14473+E14473)/2</f>
        <v>66</v>
      </c>
      <c r="I14473" s="0" t="n">
        <f aca="false">+IF(H14473&lt;65,65-H14473,0)</f>
        <v>0</v>
      </c>
      <c r="J14473" s="0" t="n">
        <f aca="false">+IF(H14473&gt;$L$12418,H14473-$L$12418,0)</f>
        <v>1</v>
      </c>
      <c r="K14473" s="0" t="n">
        <f aca="false">+I14473+J14473</f>
        <v>1</v>
      </c>
      <c r="L14473" s="32"/>
      <c r="M14473" s="14" t="n">
        <f aca="false">+(L$12416/30.25)+($L$12417*K14473)</f>
        <v>30942.1315490164</v>
      </c>
      <c r="T14473" s="0"/>
    </row>
    <row r="14474" customFormat="false" ht="12.75" hidden="false" customHeight="false" outlineLevel="0" collapsed="false">
      <c r="A14474" s="0" t="n">
        <v>2000</v>
      </c>
      <c r="B14474" s="0" t="n">
        <v>8</v>
      </c>
      <c r="C14474" s="0" t="n">
        <v>15</v>
      </c>
      <c r="D14474" s="0" t="n">
        <v>80</v>
      </c>
      <c r="E14474" s="0" t="n">
        <v>64</v>
      </c>
      <c r="F14474" s="0" t="n">
        <v>6</v>
      </c>
      <c r="H14474" s="0" t="n">
        <f aca="false">+(D14474+E14474)/2</f>
        <v>72</v>
      </c>
      <c r="I14474" s="0" t="n">
        <f aca="false">+IF(H14474&lt;65,65-H14474,0)</f>
        <v>0</v>
      </c>
      <c r="J14474" s="0" t="n">
        <f aca="false">+IF(H14474&gt;$L$12418,H14474-$L$12418,0)</f>
        <v>7</v>
      </c>
      <c r="K14474" s="0" t="n">
        <f aca="false">+I14474+J14474</f>
        <v>7</v>
      </c>
      <c r="L14474" s="32"/>
      <c r="M14474" s="14" t="n">
        <f aca="false">+(L$12416/30.25)+($L$12417*K14474)</f>
        <v>193910.799171367</v>
      </c>
      <c r="T14474" s="0"/>
    </row>
    <row r="14475" customFormat="false" ht="12.75" hidden="false" customHeight="false" outlineLevel="0" collapsed="false">
      <c r="A14475" s="0" t="n">
        <v>2000</v>
      </c>
      <c r="B14475" s="0" t="n">
        <v>8</v>
      </c>
      <c r="C14475" s="0" t="n">
        <v>16</v>
      </c>
      <c r="D14475" s="0" t="n">
        <v>83</v>
      </c>
      <c r="E14475" s="0" t="n">
        <v>68</v>
      </c>
      <c r="F14475" s="0" t="n">
        <v>63</v>
      </c>
      <c r="H14475" s="0" t="n">
        <f aca="false">+(D14475+E14475)/2</f>
        <v>75.5</v>
      </c>
      <c r="I14475" s="0" t="n">
        <f aca="false">+IF(H14475&lt;65,65-H14475,0)</f>
        <v>0</v>
      </c>
      <c r="J14475" s="0" t="n">
        <f aca="false">+IF(H14475&gt;$L$12418,H14475-$L$12418,0)</f>
        <v>10.5</v>
      </c>
      <c r="K14475" s="0" t="n">
        <f aca="false">+I14475+J14475</f>
        <v>10.5</v>
      </c>
      <c r="L14475" s="32"/>
      <c r="M14475" s="14" t="n">
        <f aca="false">+(L$12416/30.25)+($L$12417*K14475)</f>
        <v>288975.855284405</v>
      </c>
      <c r="T14475" s="0"/>
    </row>
    <row r="14476" customFormat="false" ht="12.75" hidden="false" customHeight="false" outlineLevel="0" collapsed="false">
      <c r="A14476" s="0" t="n">
        <v>2000</v>
      </c>
      <c r="B14476" s="0" t="n">
        <v>8</v>
      </c>
      <c r="C14476" s="0" t="n">
        <v>17</v>
      </c>
      <c r="D14476" s="0" t="n">
        <v>74</v>
      </c>
      <c r="E14476" s="0" t="n">
        <v>63</v>
      </c>
      <c r="F14476" s="0" t="n">
        <v>0</v>
      </c>
      <c r="H14476" s="0" t="n">
        <f aca="false">+(D14476+E14476)/2</f>
        <v>68.5</v>
      </c>
      <c r="I14476" s="0" t="n">
        <f aca="false">+IF(H14476&lt;65,65-H14476,0)</f>
        <v>0</v>
      </c>
      <c r="J14476" s="0" t="n">
        <f aca="false">+IF(H14476&gt;$L$12418,H14476-$L$12418,0)</f>
        <v>3.5</v>
      </c>
      <c r="K14476" s="0" t="n">
        <f aca="false">+I14476+J14476</f>
        <v>3.5</v>
      </c>
      <c r="L14476" s="32"/>
      <c r="M14476" s="14" t="n">
        <f aca="false">+(L$12416/30.25)+($L$12417*K14476)</f>
        <v>98845.7430583292</v>
      </c>
      <c r="T14476" s="0"/>
    </row>
    <row r="14477" customFormat="false" ht="12.75" hidden="false" customHeight="false" outlineLevel="0" collapsed="false">
      <c r="A14477" s="0" t="n">
        <v>2000</v>
      </c>
      <c r="B14477" s="0" t="n">
        <v>8</v>
      </c>
      <c r="C14477" s="0" t="n">
        <v>18</v>
      </c>
      <c r="D14477" s="0" t="n">
        <v>69</v>
      </c>
      <c r="E14477" s="0" t="n">
        <v>61</v>
      </c>
      <c r="F14477" s="0" t="n">
        <v>31</v>
      </c>
      <c r="H14477" s="0" t="n">
        <f aca="false">+(D14477+E14477)/2</f>
        <v>65</v>
      </c>
      <c r="I14477" s="0" t="n">
        <f aca="false">+IF(H14477&lt;65,65-H14477,0)</f>
        <v>0</v>
      </c>
      <c r="J14477" s="0" t="n">
        <f aca="false">+IF(H14477&gt;$L$12418,H14477-$L$12418,0)</f>
        <v>0</v>
      </c>
      <c r="K14477" s="0" t="n">
        <f aca="false">+I14477+J14477</f>
        <v>0</v>
      </c>
      <c r="L14477" s="32"/>
      <c r="M14477" s="14" t="n">
        <f aca="false">+(L$12416/30.25)+($L$12417*K14477)</f>
        <v>3780.68694529135</v>
      </c>
      <c r="T14477" s="0"/>
    </row>
    <row r="14478" customFormat="false" ht="12.75" hidden="false" customHeight="false" outlineLevel="0" collapsed="false">
      <c r="A14478" s="0" t="n">
        <v>2000</v>
      </c>
      <c r="B14478" s="0" t="n">
        <v>8</v>
      </c>
      <c r="C14478" s="0" t="n">
        <v>19</v>
      </c>
      <c r="D14478" s="0" t="n">
        <v>76</v>
      </c>
      <c r="E14478" s="0" t="n">
        <v>59</v>
      </c>
      <c r="F14478" s="0" t="n">
        <v>0</v>
      </c>
      <c r="H14478" s="0" t="n">
        <f aca="false">+(D14478+E14478)/2</f>
        <v>67.5</v>
      </c>
      <c r="I14478" s="0" t="n">
        <f aca="false">+IF(H14478&lt;65,65-H14478,0)</f>
        <v>0</v>
      </c>
      <c r="J14478" s="0" t="n">
        <f aca="false">+IF(H14478&gt;$L$12418,H14478-$L$12418,0)</f>
        <v>2.5</v>
      </c>
      <c r="K14478" s="0" t="n">
        <f aca="false">+I14478+J14478</f>
        <v>2.5</v>
      </c>
      <c r="L14478" s="32"/>
      <c r="M14478" s="14" t="n">
        <f aca="false">+(L$12416/30.25)+($L$12417*K14478)</f>
        <v>71684.2984546041</v>
      </c>
      <c r="T14478" s="0"/>
    </row>
    <row r="14479" customFormat="false" ht="12.75" hidden="false" customHeight="false" outlineLevel="0" collapsed="false">
      <c r="A14479" s="0" t="n">
        <v>2000</v>
      </c>
      <c r="B14479" s="0" t="n">
        <v>8</v>
      </c>
      <c r="C14479" s="0" t="n">
        <v>20</v>
      </c>
      <c r="D14479" s="0" t="n">
        <v>72</v>
      </c>
      <c r="E14479" s="0" t="n">
        <v>60</v>
      </c>
      <c r="F14479" s="0" t="n">
        <v>0</v>
      </c>
      <c r="H14479" s="0" t="n">
        <f aca="false">+(D14479+E14479)/2</f>
        <v>66</v>
      </c>
      <c r="I14479" s="0" t="n">
        <f aca="false">+IF(H14479&lt;65,65-H14479,0)</f>
        <v>0</v>
      </c>
      <c r="J14479" s="0" t="n">
        <f aca="false">+IF(H14479&gt;$L$12418,H14479-$L$12418,0)</f>
        <v>1</v>
      </c>
      <c r="K14479" s="0" t="n">
        <f aca="false">+I14479+J14479</f>
        <v>1</v>
      </c>
      <c r="L14479" s="32"/>
      <c r="M14479" s="14" t="n">
        <f aca="false">+(L$12416/30.25)+($L$12417*K14479)</f>
        <v>30942.1315490164</v>
      </c>
      <c r="T14479" s="0"/>
    </row>
    <row r="14480" customFormat="false" ht="12.75" hidden="false" customHeight="false" outlineLevel="0" collapsed="false">
      <c r="A14480" s="0" t="n">
        <v>2000</v>
      </c>
      <c r="B14480" s="0" t="n">
        <v>8</v>
      </c>
      <c r="C14480" s="0" t="n">
        <v>21</v>
      </c>
      <c r="D14480" s="0" t="n">
        <v>74</v>
      </c>
      <c r="E14480" s="0" t="n">
        <v>57</v>
      </c>
      <c r="F14480" s="0" t="n">
        <v>0</v>
      </c>
      <c r="H14480" s="0" t="n">
        <f aca="false">+(D14480+E14480)/2</f>
        <v>65.5</v>
      </c>
      <c r="I14480" s="0" t="n">
        <f aca="false">+IF(H14480&lt;65,65-H14480,0)</f>
        <v>0</v>
      </c>
      <c r="J14480" s="0" t="n">
        <f aca="false">+IF(H14480&gt;$L$12418,H14480-$L$12418,0)</f>
        <v>0.5</v>
      </c>
      <c r="K14480" s="0" t="n">
        <f aca="false">+I14480+J14480</f>
        <v>0.5</v>
      </c>
      <c r="L14480" s="32"/>
      <c r="M14480" s="14" t="n">
        <f aca="false">+(L$12416/30.25)+($L$12417*K14480)</f>
        <v>17361.4092471539</v>
      </c>
      <c r="T14480" s="0"/>
    </row>
    <row r="14481" customFormat="false" ht="12.75" hidden="false" customHeight="false" outlineLevel="0" collapsed="false">
      <c r="A14481" s="0" t="n">
        <v>2000</v>
      </c>
      <c r="B14481" s="0" t="n">
        <v>8</v>
      </c>
      <c r="C14481" s="0" t="n">
        <v>22</v>
      </c>
      <c r="D14481" s="0" t="n">
        <v>77</v>
      </c>
      <c r="E14481" s="0" t="n">
        <v>60</v>
      </c>
      <c r="F14481" s="0" t="n">
        <v>0</v>
      </c>
      <c r="H14481" s="0" t="n">
        <f aca="false">+(D14481+E14481)/2</f>
        <v>68.5</v>
      </c>
      <c r="I14481" s="0" t="n">
        <f aca="false">+IF(H14481&lt;65,65-H14481,0)</f>
        <v>0</v>
      </c>
      <c r="J14481" s="0" t="n">
        <f aca="false">+IF(H14481&gt;$L$12418,H14481-$L$12418,0)</f>
        <v>3.5</v>
      </c>
      <c r="K14481" s="0" t="n">
        <f aca="false">+I14481+J14481</f>
        <v>3.5</v>
      </c>
      <c r="L14481" s="32"/>
      <c r="M14481" s="14" t="n">
        <f aca="false">+(L$12416/30.25)+($L$12417*K14481)</f>
        <v>98845.7430583292</v>
      </c>
      <c r="T14481" s="0"/>
    </row>
    <row r="14482" customFormat="false" ht="12.75" hidden="false" customHeight="false" outlineLevel="0" collapsed="false">
      <c r="A14482" s="0" t="n">
        <v>2000</v>
      </c>
      <c r="B14482" s="0" t="n">
        <v>8</v>
      </c>
      <c r="C14482" s="0" t="n">
        <v>23</v>
      </c>
      <c r="D14482" s="0" t="n">
        <v>73</v>
      </c>
      <c r="E14482" s="0" t="n">
        <v>64</v>
      </c>
      <c r="F14482" s="0" t="n">
        <v>8</v>
      </c>
      <c r="H14482" s="0" t="n">
        <f aca="false">+(D14482+E14482)/2</f>
        <v>68.5</v>
      </c>
      <c r="I14482" s="0" t="n">
        <f aca="false">+IF(H14482&lt;65,65-H14482,0)</f>
        <v>0</v>
      </c>
      <c r="J14482" s="0" t="n">
        <f aca="false">+IF(H14482&gt;$L$12418,H14482-$L$12418,0)</f>
        <v>3.5</v>
      </c>
      <c r="K14482" s="0" t="n">
        <f aca="false">+I14482+J14482</f>
        <v>3.5</v>
      </c>
      <c r="L14482" s="32"/>
      <c r="M14482" s="14" t="n">
        <f aca="false">+(L$12416/30.25)+($L$12417*K14482)</f>
        <v>98845.7430583292</v>
      </c>
      <c r="T14482" s="0"/>
    </row>
    <row r="14483" customFormat="false" ht="12.75" hidden="false" customHeight="false" outlineLevel="0" collapsed="false">
      <c r="A14483" s="0" t="n">
        <v>2000</v>
      </c>
      <c r="B14483" s="0" t="n">
        <v>8</v>
      </c>
      <c r="C14483" s="0" t="n">
        <v>24</v>
      </c>
      <c r="D14483" s="0" t="n">
        <v>80</v>
      </c>
      <c r="E14483" s="0" t="n">
        <v>68</v>
      </c>
      <c r="F14483" s="0" t="n">
        <v>0</v>
      </c>
      <c r="H14483" s="0" t="n">
        <f aca="false">+(D14483+E14483)/2</f>
        <v>74</v>
      </c>
      <c r="I14483" s="0" t="n">
        <f aca="false">+IF(H14483&lt;65,65-H14483,0)</f>
        <v>0</v>
      </c>
      <c r="J14483" s="0" t="n">
        <f aca="false">+IF(H14483&gt;$L$12418,H14483-$L$12418,0)</f>
        <v>9</v>
      </c>
      <c r="K14483" s="0" t="n">
        <f aca="false">+I14483+J14483</f>
        <v>9</v>
      </c>
      <c r="L14483" s="32"/>
      <c r="M14483" s="14" t="n">
        <f aca="false">+(L$12416/30.25)+($L$12417*K14483)</f>
        <v>248233.688378817</v>
      </c>
      <c r="T14483" s="0"/>
    </row>
    <row r="14484" customFormat="false" ht="12.75" hidden="false" customHeight="false" outlineLevel="0" collapsed="false">
      <c r="A14484" s="0" t="n">
        <v>2000</v>
      </c>
      <c r="B14484" s="0" t="n">
        <v>8</v>
      </c>
      <c r="C14484" s="0" t="n">
        <v>25</v>
      </c>
      <c r="D14484" s="0" t="n">
        <v>81</v>
      </c>
      <c r="E14484" s="0" t="n">
        <v>65</v>
      </c>
      <c r="F14484" s="0" t="n">
        <v>0</v>
      </c>
      <c r="H14484" s="0" t="n">
        <f aca="false">+(D14484+E14484)/2</f>
        <v>73</v>
      </c>
      <c r="I14484" s="0" t="n">
        <f aca="false">+IF(H14484&lt;65,65-H14484,0)</f>
        <v>0</v>
      </c>
      <c r="J14484" s="0" t="n">
        <f aca="false">+IF(H14484&gt;$L$12418,H14484-$L$12418,0)</f>
        <v>8</v>
      </c>
      <c r="K14484" s="0" t="n">
        <f aca="false">+I14484+J14484</f>
        <v>8</v>
      </c>
      <c r="L14484" s="32"/>
      <c r="M14484" s="14" t="n">
        <f aca="false">+(L$12416/30.25)+($L$12417*K14484)</f>
        <v>221072.243775092</v>
      </c>
      <c r="T14484" s="0"/>
    </row>
    <row r="14485" customFormat="false" ht="12.75" hidden="false" customHeight="false" outlineLevel="0" collapsed="false">
      <c r="A14485" s="0" t="n">
        <v>2000</v>
      </c>
      <c r="B14485" s="0" t="n">
        <v>8</v>
      </c>
      <c r="C14485" s="0" t="n">
        <v>26</v>
      </c>
      <c r="D14485" s="0" t="n">
        <v>82</v>
      </c>
      <c r="E14485" s="0" t="n">
        <v>65</v>
      </c>
      <c r="F14485" s="0" t="n">
        <v>0</v>
      </c>
      <c r="H14485" s="0" t="n">
        <f aca="false">+(D14485+E14485)/2</f>
        <v>73.5</v>
      </c>
      <c r="I14485" s="0" t="n">
        <f aca="false">+IF(H14485&lt;65,65-H14485,0)</f>
        <v>0</v>
      </c>
      <c r="J14485" s="0" t="n">
        <f aca="false">+IF(H14485&gt;$L$12418,H14485-$L$12418,0)</f>
        <v>8.5</v>
      </c>
      <c r="K14485" s="0" t="n">
        <f aca="false">+I14485+J14485</f>
        <v>8.5</v>
      </c>
      <c r="L14485" s="32"/>
      <c r="M14485" s="14" t="n">
        <f aca="false">+(L$12416/30.25)+($L$12417*K14485)</f>
        <v>234652.966076955</v>
      </c>
      <c r="T14485" s="0"/>
    </row>
    <row r="14486" customFormat="false" ht="12.75" hidden="false" customHeight="false" outlineLevel="0" collapsed="false">
      <c r="A14486" s="0" t="n">
        <v>2000</v>
      </c>
      <c r="B14486" s="0" t="n">
        <v>8</v>
      </c>
      <c r="C14486" s="0" t="n">
        <v>27</v>
      </c>
      <c r="D14486" s="0" t="n">
        <v>82</v>
      </c>
      <c r="E14486" s="0" t="n">
        <v>68</v>
      </c>
      <c r="F14486" s="0" t="n">
        <v>0</v>
      </c>
      <c r="H14486" s="0" t="n">
        <f aca="false">+(D14486+E14486)/2</f>
        <v>75</v>
      </c>
      <c r="I14486" s="0" t="n">
        <f aca="false">+IF(H14486&lt;65,65-H14486,0)</f>
        <v>0</v>
      </c>
      <c r="J14486" s="0" t="n">
        <f aca="false">+IF(H14486&gt;$L$12418,H14486-$L$12418,0)</f>
        <v>10</v>
      </c>
      <c r="K14486" s="0" t="n">
        <f aca="false">+I14486+J14486</f>
        <v>10</v>
      </c>
      <c r="L14486" s="32"/>
      <c r="M14486" s="14" t="n">
        <f aca="false">+(L$12416/30.25)+($L$12417*K14486)</f>
        <v>275395.132982542</v>
      </c>
      <c r="T14486" s="0"/>
    </row>
    <row r="14487" customFormat="false" ht="12.75" hidden="false" customHeight="false" outlineLevel="0" collapsed="false">
      <c r="A14487" s="0" t="n">
        <v>2000</v>
      </c>
      <c r="B14487" s="0" t="n">
        <v>8</v>
      </c>
      <c r="C14487" s="0" t="n">
        <v>28</v>
      </c>
      <c r="D14487" s="0" t="n">
        <v>75</v>
      </c>
      <c r="E14487" s="0" t="n">
        <v>70</v>
      </c>
      <c r="F14487" s="0" t="n">
        <v>54</v>
      </c>
      <c r="H14487" s="0" t="n">
        <f aca="false">+(D14487+E14487)/2</f>
        <v>72.5</v>
      </c>
      <c r="I14487" s="0" t="n">
        <f aca="false">+IF(H14487&lt;65,65-H14487,0)</f>
        <v>0</v>
      </c>
      <c r="J14487" s="0" t="n">
        <f aca="false">+IF(H14487&gt;$L$12418,H14487-$L$12418,0)</f>
        <v>7.5</v>
      </c>
      <c r="K14487" s="0" t="n">
        <f aca="false">+I14487+J14487</f>
        <v>7.5</v>
      </c>
      <c r="L14487" s="32"/>
      <c r="M14487" s="14" t="n">
        <f aca="false">+(L$12416/30.25)+($L$12417*K14487)</f>
        <v>207491.52147323</v>
      </c>
      <c r="T14487" s="0"/>
    </row>
    <row r="14488" customFormat="false" ht="12.75" hidden="false" customHeight="false" outlineLevel="0" collapsed="false">
      <c r="A14488" s="0" t="n">
        <v>2000</v>
      </c>
      <c r="B14488" s="0" t="n">
        <v>8</v>
      </c>
      <c r="C14488" s="0" t="n">
        <v>29</v>
      </c>
      <c r="D14488" s="0" t="n">
        <v>76</v>
      </c>
      <c r="E14488" s="0" t="n">
        <v>67</v>
      </c>
      <c r="F14488" s="0" t="n">
        <v>0</v>
      </c>
      <c r="H14488" s="0" t="n">
        <f aca="false">+(D14488+E14488)/2</f>
        <v>71.5</v>
      </c>
      <c r="I14488" s="0" t="n">
        <f aca="false">+IF(H14488&lt;65,65-H14488,0)</f>
        <v>0</v>
      </c>
      <c r="J14488" s="0" t="n">
        <f aca="false">+IF(H14488&gt;$L$12418,H14488-$L$12418,0)</f>
        <v>6.5</v>
      </c>
      <c r="K14488" s="0" t="n">
        <f aca="false">+I14488+J14488</f>
        <v>6.5</v>
      </c>
      <c r="L14488" s="32"/>
      <c r="M14488" s="14" t="n">
        <f aca="false">+(L$12416/30.25)+($L$12417*K14488)</f>
        <v>180330.076869504</v>
      </c>
      <c r="T14488" s="0"/>
    </row>
    <row r="14489" customFormat="false" ht="12.75" hidden="false" customHeight="false" outlineLevel="0" collapsed="false">
      <c r="A14489" s="0" t="n">
        <v>2000</v>
      </c>
      <c r="B14489" s="0" t="n">
        <v>8</v>
      </c>
      <c r="C14489" s="0" t="n">
        <v>30</v>
      </c>
      <c r="D14489" s="0" t="n">
        <v>79</v>
      </c>
      <c r="E14489" s="0" t="n">
        <v>65</v>
      </c>
      <c r="F14489" s="0" t="n">
        <v>1</v>
      </c>
      <c r="H14489" s="0" t="n">
        <f aca="false">+(D14489+E14489)/2</f>
        <v>72</v>
      </c>
      <c r="I14489" s="0" t="n">
        <f aca="false">+IF(H14489&lt;65,65-H14489,0)</f>
        <v>0</v>
      </c>
      <c r="J14489" s="0" t="n">
        <f aca="false">+IF(H14489&gt;$L$12418,H14489-$L$12418,0)</f>
        <v>7</v>
      </c>
      <c r="K14489" s="0" t="n">
        <f aca="false">+I14489+J14489</f>
        <v>7</v>
      </c>
      <c r="L14489" s="32"/>
      <c r="M14489" s="14" t="n">
        <f aca="false">+(L$12416/30.25)+($L$12417*K14489)</f>
        <v>193910.799171367</v>
      </c>
      <c r="T14489" s="0"/>
    </row>
    <row r="14490" customFormat="false" ht="12.75" hidden="false" customHeight="false" outlineLevel="0" collapsed="false">
      <c r="A14490" s="0" t="n">
        <v>2000</v>
      </c>
      <c r="B14490" s="0" t="n">
        <v>8</v>
      </c>
      <c r="C14490" s="0" t="n">
        <v>31</v>
      </c>
      <c r="D14490" s="0" t="n">
        <v>83</v>
      </c>
      <c r="E14490" s="0" t="n">
        <v>72</v>
      </c>
      <c r="F14490" s="0" t="n">
        <v>0</v>
      </c>
      <c r="H14490" s="0" t="n">
        <f aca="false">+(D14490+E14490)/2</f>
        <v>77.5</v>
      </c>
      <c r="I14490" s="0" t="n">
        <f aca="false">+IF(H14490&lt;65,65-H14490,0)</f>
        <v>0</v>
      </c>
      <c r="J14490" s="0" t="n">
        <f aca="false">+IF(H14490&gt;$L$12418,H14490-$L$12418,0)</f>
        <v>12.5</v>
      </c>
      <c r="K14490" s="0" t="n">
        <f aca="false">+I14490+J14490</f>
        <v>12.5</v>
      </c>
      <c r="L14490" s="32"/>
      <c r="M14490" s="14" t="n">
        <f aca="false">+(L$12416/30.25)+($L$12417*K14490)</f>
        <v>343298.744491855</v>
      </c>
      <c r="T14490" s="0"/>
    </row>
    <row r="14491" customFormat="false" ht="12.75" hidden="false" customHeight="false" outlineLevel="0" collapsed="false">
      <c r="A14491" s="0" t="n">
        <v>2000</v>
      </c>
      <c r="B14491" s="0" t="n">
        <v>9</v>
      </c>
      <c r="C14491" s="0" t="n">
        <v>1</v>
      </c>
      <c r="D14491" s="0" t="n">
        <v>83</v>
      </c>
      <c r="E14491" s="0" t="n">
        <v>74</v>
      </c>
      <c r="F14491" s="0" t="n">
        <v>8</v>
      </c>
      <c r="H14491" s="0" t="n">
        <f aca="false">+(D14491+E14491)/2</f>
        <v>78.5</v>
      </c>
      <c r="I14491" s="0" t="n">
        <f aca="false">+IF(H14491&lt;65,65-H14491,0)</f>
        <v>0</v>
      </c>
      <c r="J14491" s="0" t="n">
        <f aca="false">+IF(H14491&gt;$L$12418,H14491-$L$12418,0)</f>
        <v>13.5</v>
      </c>
      <c r="K14491" s="0" t="n">
        <f aca="false">+I14491+J14491</f>
        <v>13.5</v>
      </c>
      <c r="L14491" s="32"/>
      <c r="M14491" s="14" t="n">
        <f aca="false">+(L$12416/30.25)+($L$12417*K14491)</f>
        <v>370460.18909558</v>
      </c>
      <c r="T14491" s="0"/>
    </row>
    <row r="14492" customFormat="false" ht="12.75" hidden="false" customHeight="false" outlineLevel="0" collapsed="false">
      <c r="A14492" s="0" t="n">
        <v>2000</v>
      </c>
      <c r="B14492" s="0" t="n">
        <v>9</v>
      </c>
      <c r="C14492" s="0" t="n">
        <v>2</v>
      </c>
      <c r="D14492" s="0" t="n">
        <v>84</v>
      </c>
      <c r="E14492" s="0" t="n">
        <v>74</v>
      </c>
      <c r="F14492" s="0" t="n">
        <v>65</v>
      </c>
      <c r="H14492" s="0" t="n">
        <f aca="false">+(D14492+E14492)/2</f>
        <v>79</v>
      </c>
      <c r="I14492" s="0" t="n">
        <f aca="false">+IF(H14492&lt;65,65-H14492,0)</f>
        <v>0</v>
      </c>
      <c r="J14492" s="0" t="n">
        <f aca="false">+IF(H14492&gt;$L$12418,H14492-$L$12418,0)</f>
        <v>14</v>
      </c>
      <c r="K14492" s="0" t="n">
        <f aca="false">+I14492+J14492</f>
        <v>14</v>
      </c>
      <c r="L14492" s="32"/>
      <c r="M14492" s="14" t="n">
        <f aca="false">+(L$12416/30.25)+($L$12417*K14492)</f>
        <v>384040.911397443</v>
      </c>
      <c r="T14492" s="0"/>
    </row>
    <row r="14493" customFormat="false" ht="12.75" hidden="false" customHeight="false" outlineLevel="0" collapsed="false">
      <c r="A14493" s="0" t="n">
        <v>2000</v>
      </c>
      <c r="B14493" s="0" t="n">
        <v>9</v>
      </c>
      <c r="C14493" s="0" t="n">
        <v>3</v>
      </c>
      <c r="D14493" s="0" t="n">
        <v>84</v>
      </c>
      <c r="E14493" s="0" t="n">
        <v>73</v>
      </c>
      <c r="F14493" s="0" t="n">
        <v>74</v>
      </c>
      <c r="H14493" s="0" t="n">
        <f aca="false">+(D14493+E14493)/2</f>
        <v>78.5</v>
      </c>
      <c r="I14493" s="0" t="n">
        <f aca="false">+IF(H14493&lt;65,65-H14493,0)</f>
        <v>0</v>
      </c>
      <c r="J14493" s="0" t="n">
        <f aca="false">+IF(H14493&gt;$L$12418,H14493-$L$12418,0)</f>
        <v>13.5</v>
      </c>
      <c r="K14493" s="0" t="n">
        <f aca="false">+I14493+J14493</f>
        <v>13.5</v>
      </c>
      <c r="L14493" s="32"/>
      <c r="M14493" s="14" t="n">
        <f aca="false">+(L$12416/30.25)+($L$12417*K14493)</f>
        <v>370460.18909558</v>
      </c>
      <c r="T14493" s="0"/>
    </row>
    <row r="14494" customFormat="false" ht="12.75" hidden="false" customHeight="false" outlineLevel="0" collapsed="false">
      <c r="A14494" s="0" t="n">
        <v>2000</v>
      </c>
      <c r="B14494" s="0" t="n">
        <v>9</v>
      </c>
      <c r="C14494" s="0" t="n">
        <v>4</v>
      </c>
      <c r="D14494" s="0" t="n">
        <v>82</v>
      </c>
      <c r="E14494" s="0" t="n">
        <v>60</v>
      </c>
      <c r="F14494" s="0" t="n">
        <v>58</v>
      </c>
      <c r="H14494" s="0" t="n">
        <f aca="false">+(D14494+E14494)/2</f>
        <v>71</v>
      </c>
      <c r="I14494" s="0" t="n">
        <f aca="false">+IF(H14494&lt;65,65-H14494,0)</f>
        <v>0</v>
      </c>
      <c r="J14494" s="0" t="n">
        <f aca="false">+IF(H14494&gt;$L$12418,H14494-$L$12418,0)</f>
        <v>6</v>
      </c>
      <c r="K14494" s="0" t="n">
        <f aca="false">+I14494+J14494</f>
        <v>6</v>
      </c>
      <c r="L14494" s="32"/>
      <c r="M14494" s="14" t="n">
        <f aca="false">+(L$12416/30.25)+($L$12417*K14494)</f>
        <v>166749.354567642</v>
      </c>
      <c r="T14494" s="0"/>
    </row>
    <row r="14495" customFormat="false" ht="12.75" hidden="false" customHeight="false" outlineLevel="0" collapsed="false">
      <c r="A14495" s="0" t="n">
        <v>2000</v>
      </c>
      <c r="B14495" s="0" t="n">
        <v>9</v>
      </c>
      <c r="C14495" s="0" t="n">
        <v>5</v>
      </c>
      <c r="D14495" s="0" t="n">
        <v>67</v>
      </c>
      <c r="E14495" s="0" t="n">
        <v>52</v>
      </c>
      <c r="F14495" s="0" t="n">
        <v>0</v>
      </c>
      <c r="H14495" s="0" t="n">
        <f aca="false">+(D14495+E14495)/2</f>
        <v>59.5</v>
      </c>
      <c r="I14495" s="0" t="n">
        <f aca="false">+IF(H14495&lt;65,65-H14495,0)</f>
        <v>5.5</v>
      </c>
      <c r="J14495" s="0" t="n">
        <f aca="false">+IF(H14495&gt;$L$12418,H14495-$L$12418,0)</f>
        <v>0</v>
      </c>
      <c r="K14495" s="0" t="n">
        <f aca="false">+I14495+J14495</f>
        <v>5.5</v>
      </c>
      <c r="L14495" s="32"/>
      <c r="M14495" s="14" t="n">
        <f aca="false">+(L$12416/30.25)+($L$12417*K14495)</f>
        <v>153168.632265779</v>
      </c>
      <c r="T14495" s="0"/>
    </row>
    <row r="14496" customFormat="false" ht="12.75" hidden="false" customHeight="false" outlineLevel="0" collapsed="false">
      <c r="A14496" s="0" t="n">
        <v>2000</v>
      </c>
      <c r="B14496" s="0" t="n">
        <v>9</v>
      </c>
      <c r="C14496" s="0" t="n">
        <v>6</v>
      </c>
      <c r="D14496" s="0" t="n">
        <v>68</v>
      </c>
      <c r="E14496" s="0" t="n">
        <v>54</v>
      </c>
      <c r="F14496" s="0" t="n">
        <v>0</v>
      </c>
      <c r="H14496" s="0" t="n">
        <f aca="false">+(D14496+E14496)/2</f>
        <v>61</v>
      </c>
      <c r="I14496" s="0" t="n">
        <f aca="false">+IF(H14496&lt;65,65-H14496,0)</f>
        <v>4</v>
      </c>
      <c r="J14496" s="0" t="n">
        <f aca="false">+IF(H14496&gt;$L$12418,H14496-$L$12418,0)</f>
        <v>0</v>
      </c>
      <c r="K14496" s="0" t="n">
        <f aca="false">+I14496+J14496</f>
        <v>4</v>
      </c>
      <c r="L14496" s="32"/>
      <c r="M14496" s="14" t="n">
        <f aca="false">+(L$12416/30.25)+($L$12417*K14496)</f>
        <v>112426.465360192</v>
      </c>
      <c r="T14496" s="0"/>
    </row>
    <row r="14497" customFormat="false" ht="12.75" hidden="false" customHeight="false" outlineLevel="0" collapsed="false">
      <c r="A14497" s="0" t="n">
        <v>2000</v>
      </c>
      <c r="B14497" s="0" t="n">
        <v>9</v>
      </c>
      <c r="C14497" s="0" t="n">
        <v>7</v>
      </c>
      <c r="D14497" s="0" t="n">
        <v>71</v>
      </c>
      <c r="E14497" s="0" t="n">
        <v>54</v>
      </c>
      <c r="F14497" s="0" t="n">
        <v>0</v>
      </c>
      <c r="H14497" s="0" t="n">
        <f aca="false">+(D14497+E14497)/2</f>
        <v>62.5</v>
      </c>
      <c r="I14497" s="0" t="n">
        <f aca="false">+IF(H14497&lt;65,65-H14497,0)</f>
        <v>2.5</v>
      </c>
      <c r="J14497" s="0" t="n">
        <f aca="false">+IF(H14497&gt;$L$12418,H14497-$L$12418,0)</f>
        <v>0</v>
      </c>
      <c r="K14497" s="0" t="n">
        <f aca="false">+I14497+J14497</f>
        <v>2.5</v>
      </c>
      <c r="L14497" s="32"/>
      <c r="M14497" s="14" t="n">
        <f aca="false">+(L$12416/30.25)+($L$12417*K14497)</f>
        <v>71684.2984546041</v>
      </c>
      <c r="T14497" s="0"/>
    </row>
    <row r="14498" customFormat="false" ht="12.75" hidden="false" customHeight="false" outlineLevel="0" collapsed="false">
      <c r="A14498" s="0" t="n">
        <v>2000</v>
      </c>
      <c r="B14498" s="0" t="n">
        <v>9</v>
      </c>
      <c r="C14498" s="0" t="n">
        <v>8</v>
      </c>
      <c r="D14498" s="0" t="n">
        <v>76</v>
      </c>
      <c r="E14498" s="0" t="n">
        <v>58</v>
      </c>
      <c r="F14498" s="0" t="n">
        <v>0</v>
      </c>
      <c r="H14498" s="0" t="n">
        <f aca="false">+(D14498+E14498)/2</f>
        <v>67</v>
      </c>
      <c r="I14498" s="0" t="n">
        <f aca="false">+IF(H14498&lt;65,65-H14498,0)</f>
        <v>0</v>
      </c>
      <c r="J14498" s="0" t="n">
        <f aca="false">+IF(H14498&gt;$L$12418,H14498-$L$12418,0)</f>
        <v>2</v>
      </c>
      <c r="K14498" s="0" t="n">
        <f aca="false">+I14498+J14498</f>
        <v>2</v>
      </c>
      <c r="L14498" s="32"/>
      <c r="M14498" s="14" t="n">
        <f aca="false">+(L$12416/30.25)+($L$12417*K14498)</f>
        <v>58103.5761527415</v>
      </c>
      <c r="T14498" s="0"/>
    </row>
    <row r="14499" customFormat="false" ht="12.75" hidden="false" customHeight="false" outlineLevel="0" collapsed="false">
      <c r="A14499" s="0" t="n">
        <v>2000</v>
      </c>
      <c r="B14499" s="0" t="n">
        <v>9</v>
      </c>
      <c r="C14499" s="0" t="n">
        <v>9</v>
      </c>
      <c r="D14499" s="0" t="n">
        <v>84</v>
      </c>
      <c r="E14499" s="0" t="n">
        <v>66</v>
      </c>
      <c r="F14499" s="0" t="n">
        <v>9</v>
      </c>
      <c r="H14499" s="0" t="n">
        <f aca="false">+(D14499+E14499)/2</f>
        <v>75</v>
      </c>
      <c r="I14499" s="0" t="n">
        <f aca="false">+IF(H14499&lt;65,65-H14499,0)</f>
        <v>0</v>
      </c>
      <c r="J14499" s="0" t="n">
        <f aca="false">+IF(H14499&gt;$L$12418,H14499-$L$12418,0)</f>
        <v>10</v>
      </c>
      <c r="K14499" s="0" t="n">
        <f aca="false">+I14499+J14499</f>
        <v>10</v>
      </c>
      <c r="L14499" s="32"/>
      <c r="M14499" s="14" t="n">
        <f aca="false">+(L$12416/30.25)+($L$12417*K14499)</f>
        <v>275395.132982542</v>
      </c>
      <c r="T14499" s="0"/>
    </row>
    <row r="14500" customFormat="false" ht="12.75" hidden="false" customHeight="false" outlineLevel="0" collapsed="false">
      <c r="A14500" s="0" t="n">
        <v>2000</v>
      </c>
      <c r="B14500" s="0" t="n">
        <v>9</v>
      </c>
      <c r="C14500" s="0" t="n">
        <v>10</v>
      </c>
      <c r="D14500" s="0" t="n">
        <v>79</v>
      </c>
      <c r="E14500" s="0" t="n">
        <v>68</v>
      </c>
      <c r="F14500" s="0" t="n">
        <v>0</v>
      </c>
      <c r="H14500" s="0" t="n">
        <f aca="false">+(D14500+E14500)/2</f>
        <v>73.5</v>
      </c>
      <c r="I14500" s="0" t="n">
        <f aca="false">+IF(H14500&lt;65,65-H14500,0)</f>
        <v>0</v>
      </c>
      <c r="J14500" s="0" t="n">
        <f aca="false">+IF(H14500&gt;$L$12418,H14500-$L$12418,0)</f>
        <v>8.5</v>
      </c>
      <c r="K14500" s="0" t="n">
        <f aca="false">+I14500+J14500</f>
        <v>8.5</v>
      </c>
      <c r="L14500" s="32"/>
      <c r="M14500" s="14" t="n">
        <f aca="false">+(L$12416/30.25)+($L$12417*K14500)</f>
        <v>234652.966076955</v>
      </c>
      <c r="T14500" s="0"/>
    </row>
    <row r="14501" customFormat="false" ht="12.75" hidden="false" customHeight="false" outlineLevel="0" collapsed="false">
      <c r="A14501" s="0" t="n">
        <v>2000</v>
      </c>
      <c r="B14501" s="0" t="n">
        <v>9</v>
      </c>
      <c r="C14501" s="0" t="n">
        <v>11</v>
      </c>
      <c r="D14501" s="0" t="n">
        <v>77</v>
      </c>
      <c r="E14501" s="0" t="n">
        <v>67</v>
      </c>
      <c r="F14501" s="0" t="n">
        <v>0</v>
      </c>
      <c r="H14501" s="0" t="n">
        <f aca="false">+(D14501+E14501)/2</f>
        <v>72</v>
      </c>
      <c r="I14501" s="0" t="n">
        <f aca="false">+IF(H14501&lt;65,65-H14501,0)</f>
        <v>0</v>
      </c>
      <c r="J14501" s="0" t="n">
        <f aca="false">+IF(H14501&gt;$L$12418,H14501-$L$12418,0)</f>
        <v>7</v>
      </c>
      <c r="K14501" s="0" t="n">
        <f aca="false">+I14501+J14501</f>
        <v>7</v>
      </c>
      <c r="L14501" s="32"/>
      <c r="M14501" s="14" t="n">
        <f aca="false">+(L$12416/30.25)+($L$12417*K14501)</f>
        <v>193910.799171367</v>
      </c>
      <c r="T14501" s="0"/>
    </row>
    <row r="14502" customFormat="false" ht="12.75" hidden="false" customHeight="false" outlineLevel="0" collapsed="false">
      <c r="A14502" s="0" t="n">
        <v>2000</v>
      </c>
      <c r="B14502" s="0" t="n">
        <v>9</v>
      </c>
      <c r="C14502" s="0" t="n">
        <v>12</v>
      </c>
      <c r="D14502" s="0" t="n">
        <v>81</v>
      </c>
      <c r="E14502" s="0" t="n">
        <v>70</v>
      </c>
      <c r="F14502" s="0" t="n">
        <v>0</v>
      </c>
      <c r="H14502" s="0" t="n">
        <f aca="false">+(D14502+E14502)/2</f>
        <v>75.5</v>
      </c>
      <c r="I14502" s="0" t="n">
        <f aca="false">+IF(H14502&lt;65,65-H14502,0)</f>
        <v>0</v>
      </c>
      <c r="J14502" s="0" t="n">
        <f aca="false">+IF(H14502&gt;$L$12418,H14502-$L$12418,0)</f>
        <v>10.5</v>
      </c>
      <c r="K14502" s="0" t="n">
        <f aca="false">+I14502+J14502</f>
        <v>10.5</v>
      </c>
      <c r="L14502" s="32"/>
      <c r="M14502" s="14" t="n">
        <f aca="false">+(L$12416/30.25)+($L$12417*K14502)</f>
        <v>288975.855284405</v>
      </c>
      <c r="T14502" s="0"/>
    </row>
    <row r="14503" customFormat="false" ht="12.75" hidden="false" customHeight="false" outlineLevel="0" collapsed="false">
      <c r="A14503" s="0" t="n">
        <v>2000</v>
      </c>
      <c r="B14503" s="0" t="n">
        <v>9</v>
      </c>
      <c r="C14503" s="0" t="n">
        <v>13</v>
      </c>
      <c r="D14503" s="0" t="n">
        <v>79</v>
      </c>
      <c r="E14503" s="0" t="n">
        <v>66</v>
      </c>
      <c r="F14503" s="0" t="n">
        <v>37</v>
      </c>
      <c r="H14503" s="0" t="n">
        <f aca="false">+(D14503+E14503)/2</f>
        <v>72.5</v>
      </c>
      <c r="I14503" s="0" t="n">
        <f aca="false">+IF(H14503&lt;65,65-H14503,0)</f>
        <v>0</v>
      </c>
      <c r="J14503" s="0" t="n">
        <f aca="false">+IF(H14503&gt;$L$12418,H14503-$L$12418,0)</f>
        <v>7.5</v>
      </c>
      <c r="K14503" s="0" t="n">
        <f aca="false">+I14503+J14503</f>
        <v>7.5</v>
      </c>
      <c r="L14503" s="32"/>
      <c r="M14503" s="14" t="n">
        <f aca="false">+(L$12416/30.25)+($L$12417*K14503)</f>
        <v>207491.52147323</v>
      </c>
      <c r="T14503" s="0"/>
    </row>
    <row r="14504" customFormat="false" ht="12.75" hidden="false" customHeight="false" outlineLevel="0" collapsed="false">
      <c r="A14504" s="0" t="n">
        <v>2000</v>
      </c>
      <c r="B14504" s="0" t="n">
        <v>9</v>
      </c>
      <c r="C14504" s="0" t="n">
        <v>14</v>
      </c>
      <c r="D14504" s="0" t="n">
        <v>77</v>
      </c>
      <c r="E14504" s="0" t="n">
        <v>60</v>
      </c>
      <c r="F14504" s="0" t="n">
        <v>0</v>
      </c>
      <c r="H14504" s="0" t="n">
        <f aca="false">+(D14504+E14504)/2</f>
        <v>68.5</v>
      </c>
      <c r="I14504" s="0" t="n">
        <f aca="false">+IF(H14504&lt;65,65-H14504,0)</f>
        <v>0</v>
      </c>
      <c r="J14504" s="0" t="n">
        <f aca="false">+IF(H14504&gt;$L$12418,H14504-$L$12418,0)</f>
        <v>3.5</v>
      </c>
      <c r="K14504" s="0" t="n">
        <f aca="false">+I14504+J14504</f>
        <v>3.5</v>
      </c>
      <c r="L14504" s="32"/>
      <c r="M14504" s="14" t="n">
        <f aca="false">+(L$12416/30.25)+($L$12417*K14504)</f>
        <v>98845.7430583292</v>
      </c>
      <c r="T14504" s="0"/>
    </row>
    <row r="14505" customFormat="false" ht="12.75" hidden="false" customHeight="false" outlineLevel="0" collapsed="false">
      <c r="A14505" s="0" t="n">
        <v>2000</v>
      </c>
      <c r="B14505" s="0" t="n">
        <v>9</v>
      </c>
      <c r="C14505" s="0" t="n">
        <v>15</v>
      </c>
      <c r="D14505" s="0" t="n">
        <v>72</v>
      </c>
      <c r="E14505" s="0" t="n">
        <v>59</v>
      </c>
      <c r="F14505" s="0" t="n">
        <v>91</v>
      </c>
      <c r="H14505" s="0" t="n">
        <f aca="false">+(D14505+E14505)/2</f>
        <v>65.5</v>
      </c>
      <c r="I14505" s="0" t="n">
        <f aca="false">+IF(H14505&lt;65,65-H14505,0)</f>
        <v>0</v>
      </c>
      <c r="J14505" s="0" t="n">
        <f aca="false">+IF(H14505&gt;$L$12418,H14505-$L$12418,0)</f>
        <v>0.5</v>
      </c>
      <c r="K14505" s="0" t="n">
        <f aca="false">+I14505+J14505</f>
        <v>0.5</v>
      </c>
      <c r="L14505" s="32"/>
      <c r="M14505" s="14" t="n">
        <f aca="false">+(L$12416/30.25)+($L$12417*K14505)</f>
        <v>17361.4092471539</v>
      </c>
      <c r="T14505" s="0"/>
    </row>
    <row r="14506" customFormat="false" ht="12.75" hidden="false" customHeight="false" outlineLevel="0" collapsed="false">
      <c r="A14506" s="0" t="n">
        <v>2000</v>
      </c>
      <c r="B14506" s="0" t="n">
        <v>9</v>
      </c>
      <c r="C14506" s="0" t="n">
        <v>16</v>
      </c>
      <c r="D14506" s="0" t="n">
        <v>66</v>
      </c>
      <c r="E14506" s="0" t="n">
        <v>54</v>
      </c>
      <c r="F14506" s="0" t="n">
        <v>0</v>
      </c>
      <c r="H14506" s="0" t="n">
        <f aca="false">+(D14506+E14506)/2</f>
        <v>60</v>
      </c>
      <c r="I14506" s="0" t="n">
        <f aca="false">+IF(H14506&lt;65,65-H14506,0)</f>
        <v>5</v>
      </c>
      <c r="J14506" s="0" t="n">
        <f aca="false">+IF(H14506&gt;$L$12418,H14506-$L$12418,0)</f>
        <v>0</v>
      </c>
      <c r="K14506" s="0" t="n">
        <f aca="false">+I14506+J14506</f>
        <v>5</v>
      </c>
      <c r="L14506" s="32"/>
      <c r="M14506" s="14" t="n">
        <f aca="false">+(L$12416/30.25)+($L$12417*K14506)</f>
        <v>139587.909963917</v>
      </c>
      <c r="T14506" s="0"/>
    </row>
    <row r="14507" customFormat="false" ht="12.75" hidden="false" customHeight="false" outlineLevel="0" collapsed="false">
      <c r="A14507" s="0" t="n">
        <v>2000</v>
      </c>
      <c r="B14507" s="0" t="n">
        <v>9</v>
      </c>
      <c r="C14507" s="0" t="n">
        <v>17</v>
      </c>
      <c r="D14507" s="0" t="n">
        <v>69</v>
      </c>
      <c r="E14507" s="0" t="n">
        <v>52</v>
      </c>
      <c r="F14507" s="0" t="n">
        <v>0</v>
      </c>
      <c r="H14507" s="0" t="n">
        <f aca="false">+(D14507+E14507)/2</f>
        <v>60.5</v>
      </c>
      <c r="I14507" s="0" t="n">
        <f aca="false">+IF(H14507&lt;65,65-H14507,0)</f>
        <v>4.5</v>
      </c>
      <c r="J14507" s="0" t="n">
        <f aca="false">+IF(H14507&gt;$L$12418,H14507-$L$12418,0)</f>
        <v>0</v>
      </c>
      <c r="K14507" s="0" t="n">
        <f aca="false">+I14507+J14507</f>
        <v>4.5</v>
      </c>
      <c r="L14507" s="32"/>
      <c r="M14507" s="14" t="n">
        <f aca="false">+(L$12416/30.25)+($L$12417*K14507)</f>
        <v>126007.187662054</v>
      </c>
      <c r="T14507" s="0"/>
    </row>
    <row r="14508" customFormat="false" ht="12.75" hidden="false" customHeight="false" outlineLevel="0" collapsed="false">
      <c r="A14508" s="0" t="n">
        <v>2000</v>
      </c>
      <c r="B14508" s="0" t="n">
        <v>9</v>
      </c>
      <c r="C14508" s="0" t="n">
        <v>18</v>
      </c>
      <c r="D14508" s="0" t="n">
        <v>75</v>
      </c>
      <c r="E14508" s="0" t="n">
        <v>59</v>
      </c>
      <c r="F14508" s="0" t="n">
        <v>0</v>
      </c>
      <c r="H14508" s="0" t="n">
        <f aca="false">+(D14508+E14508)/2</f>
        <v>67</v>
      </c>
      <c r="I14508" s="0" t="n">
        <f aca="false">+IF(H14508&lt;65,65-H14508,0)</f>
        <v>0</v>
      </c>
      <c r="J14508" s="0" t="n">
        <f aca="false">+IF(H14508&gt;$L$12418,H14508-$L$12418,0)</f>
        <v>2</v>
      </c>
      <c r="K14508" s="0" t="n">
        <f aca="false">+I14508+J14508</f>
        <v>2</v>
      </c>
      <c r="L14508" s="32"/>
      <c r="M14508" s="14" t="n">
        <f aca="false">+(L$12416/30.25)+($L$12417*K14508)</f>
        <v>58103.5761527415</v>
      </c>
      <c r="T14508" s="0"/>
    </row>
    <row r="14509" customFormat="false" ht="12.75" hidden="false" customHeight="false" outlineLevel="0" collapsed="false">
      <c r="A14509" s="0" t="n">
        <v>2000</v>
      </c>
      <c r="B14509" s="0" t="n">
        <v>9</v>
      </c>
      <c r="C14509" s="0" t="n">
        <v>19</v>
      </c>
      <c r="D14509" s="0" t="n">
        <v>71</v>
      </c>
      <c r="E14509" s="0" t="n">
        <v>63</v>
      </c>
      <c r="F14509" s="0" t="n">
        <v>190</v>
      </c>
      <c r="H14509" s="0" t="n">
        <f aca="false">+(D14509+E14509)/2</f>
        <v>67</v>
      </c>
      <c r="I14509" s="0" t="n">
        <f aca="false">+IF(H14509&lt;65,65-H14509,0)</f>
        <v>0</v>
      </c>
      <c r="J14509" s="0" t="n">
        <f aca="false">+IF(H14509&gt;$L$12418,H14509-$L$12418,0)</f>
        <v>2</v>
      </c>
      <c r="K14509" s="0" t="n">
        <f aca="false">+I14509+J14509</f>
        <v>2</v>
      </c>
      <c r="L14509" s="32"/>
      <c r="M14509" s="14" t="n">
        <f aca="false">+(L$12416/30.25)+($L$12417*K14509)</f>
        <v>58103.5761527415</v>
      </c>
      <c r="T14509" s="0"/>
    </row>
    <row r="14510" customFormat="false" ht="12.75" hidden="false" customHeight="false" outlineLevel="0" collapsed="false">
      <c r="A14510" s="0" t="n">
        <v>2000</v>
      </c>
      <c r="B14510" s="0" t="n">
        <v>9</v>
      </c>
      <c r="C14510" s="0" t="n">
        <v>20</v>
      </c>
      <c r="D14510" s="0" t="n">
        <v>82</v>
      </c>
      <c r="E14510" s="0" t="n">
        <v>64</v>
      </c>
      <c r="F14510" s="0" t="n">
        <v>0</v>
      </c>
      <c r="H14510" s="0" t="n">
        <f aca="false">+(D14510+E14510)/2</f>
        <v>73</v>
      </c>
      <c r="I14510" s="0" t="n">
        <f aca="false">+IF(H14510&lt;65,65-H14510,0)</f>
        <v>0</v>
      </c>
      <c r="J14510" s="0" t="n">
        <f aca="false">+IF(H14510&gt;$L$12418,H14510-$L$12418,0)</f>
        <v>8</v>
      </c>
      <c r="K14510" s="0" t="n">
        <f aca="false">+I14510+J14510</f>
        <v>8</v>
      </c>
      <c r="L14510" s="32"/>
      <c r="M14510" s="14" t="n">
        <f aca="false">+(L$12416/30.25)+($L$12417*K14510)</f>
        <v>221072.243775092</v>
      </c>
      <c r="T14510" s="0"/>
    </row>
    <row r="14511" customFormat="false" ht="12.75" hidden="false" customHeight="false" outlineLevel="0" collapsed="false">
      <c r="A14511" s="0" t="n">
        <v>2000</v>
      </c>
      <c r="B14511" s="0" t="n">
        <v>9</v>
      </c>
      <c r="C14511" s="0" t="n">
        <v>21</v>
      </c>
      <c r="D14511" s="0" t="n">
        <v>74</v>
      </c>
      <c r="E14511" s="0" t="n">
        <v>61</v>
      </c>
      <c r="F14511" s="0" t="n">
        <v>0</v>
      </c>
      <c r="H14511" s="0" t="n">
        <f aca="false">+(D14511+E14511)/2</f>
        <v>67.5</v>
      </c>
      <c r="I14511" s="0" t="n">
        <f aca="false">+IF(H14511&lt;65,65-H14511,0)</f>
        <v>0</v>
      </c>
      <c r="J14511" s="0" t="n">
        <f aca="false">+IF(H14511&gt;$L$12418,H14511-$L$12418,0)</f>
        <v>2.5</v>
      </c>
      <c r="K14511" s="0" t="n">
        <f aca="false">+I14511+J14511</f>
        <v>2.5</v>
      </c>
      <c r="L14511" s="32"/>
      <c r="M14511" s="14" t="n">
        <f aca="false">+(L$12416/30.25)+($L$12417*K14511)</f>
        <v>71684.2984546041</v>
      </c>
      <c r="T14511" s="0"/>
    </row>
    <row r="14512" customFormat="false" ht="12.75" hidden="false" customHeight="false" outlineLevel="0" collapsed="false">
      <c r="A14512" s="0" t="n">
        <v>2000</v>
      </c>
      <c r="B14512" s="0" t="n">
        <v>9</v>
      </c>
      <c r="C14512" s="0" t="n">
        <v>22</v>
      </c>
      <c r="D14512" s="0" t="n">
        <v>68</v>
      </c>
      <c r="E14512" s="0" t="n">
        <v>56</v>
      </c>
      <c r="F14512" s="0" t="n">
        <v>0</v>
      </c>
      <c r="H14512" s="0" t="n">
        <f aca="false">+(D14512+E14512)/2</f>
        <v>62</v>
      </c>
      <c r="I14512" s="0" t="n">
        <f aca="false">+IF(H14512&lt;65,65-H14512,0)</f>
        <v>3</v>
      </c>
      <c r="J14512" s="0" t="n">
        <f aca="false">+IF(H14512&gt;$L$12418,H14512-$L$12418,0)</f>
        <v>0</v>
      </c>
      <c r="K14512" s="0" t="n">
        <f aca="false">+I14512+J14512</f>
        <v>3</v>
      </c>
      <c r="L14512" s="32"/>
      <c r="M14512" s="14" t="n">
        <f aca="false">+(L$12416/30.25)+($L$12417*K14512)</f>
        <v>85265.0207564666</v>
      </c>
      <c r="T14512" s="0"/>
    </row>
    <row r="14513" customFormat="false" ht="12.75" hidden="false" customHeight="false" outlineLevel="0" collapsed="false">
      <c r="A14513" s="0" t="n">
        <v>2000</v>
      </c>
      <c r="B14513" s="0" t="n">
        <v>9</v>
      </c>
      <c r="C14513" s="0" t="n">
        <v>23</v>
      </c>
      <c r="D14513" s="0" t="n">
        <v>68</v>
      </c>
      <c r="E14513" s="0" t="n">
        <v>60</v>
      </c>
      <c r="F14513" s="0" t="n">
        <v>9</v>
      </c>
      <c r="H14513" s="0" t="n">
        <f aca="false">+(D14513+E14513)/2</f>
        <v>64</v>
      </c>
      <c r="I14513" s="0" t="n">
        <f aca="false">+IF(H14513&lt;65,65-H14513,0)</f>
        <v>1</v>
      </c>
      <c r="J14513" s="0" t="n">
        <f aca="false">+IF(H14513&gt;$L$12418,H14513-$L$12418,0)</f>
        <v>0</v>
      </c>
      <c r="K14513" s="0" t="n">
        <f aca="false">+I14513+J14513</f>
        <v>1</v>
      </c>
      <c r="L14513" s="32"/>
      <c r="M14513" s="14" t="n">
        <f aca="false">+(L$12416/30.25)+($L$12417*K14513)</f>
        <v>30942.1315490164</v>
      </c>
      <c r="T14513" s="0"/>
    </row>
    <row r="14514" customFormat="false" ht="12.75" hidden="false" customHeight="false" outlineLevel="0" collapsed="false">
      <c r="A14514" s="0" t="n">
        <v>2000</v>
      </c>
      <c r="B14514" s="0" t="n">
        <v>9</v>
      </c>
      <c r="C14514" s="0" t="n">
        <v>24</v>
      </c>
      <c r="D14514" s="0" t="n">
        <v>75</v>
      </c>
      <c r="E14514" s="0" t="n">
        <v>58</v>
      </c>
      <c r="F14514" s="0" t="n">
        <v>0</v>
      </c>
      <c r="H14514" s="0" t="n">
        <f aca="false">+(D14514+E14514)/2</f>
        <v>66.5</v>
      </c>
      <c r="I14514" s="0" t="n">
        <f aca="false">+IF(H14514&lt;65,65-H14514,0)</f>
        <v>0</v>
      </c>
      <c r="J14514" s="0" t="n">
        <f aca="false">+IF(H14514&gt;$L$12418,H14514-$L$12418,0)</f>
        <v>1.5</v>
      </c>
      <c r="K14514" s="0" t="n">
        <f aca="false">+I14514+J14514</f>
        <v>1.5</v>
      </c>
      <c r="L14514" s="32"/>
      <c r="M14514" s="14" t="n">
        <f aca="false">+(L$12416/30.25)+($L$12417*K14514)</f>
        <v>44522.853850879</v>
      </c>
      <c r="T14514" s="0"/>
    </row>
    <row r="14515" customFormat="false" ht="12.75" hidden="false" customHeight="false" outlineLevel="0" collapsed="false">
      <c r="A14515" s="0" t="n">
        <v>2000</v>
      </c>
      <c r="B14515" s="0" t="n">
        <v>9</v>
      </c>
      <c r="C14515" s="0" t="n">
        <v>25</v>
      </c>
      <c r="D14515" s="0" t="n">
        <v>63</v>
      </c>
      <c r="E14515" s="0" t="n">
        <v>51</v>
      </c>
      <c r="F14515" s="0" t="n">
        <v>8</v>
      </c>
      <c r="H14515" s="0" t="n">
        <f aca="false">+(D14515+E14515)/2</f>
        <v>57</v>
      </c>
      <c r="I14515" s="0" t="n">
        <f aca="false">+IF(H14515&lt;65,65-H14515,0)</f>
        <v>8</v>
      </c>
      <c r="J14515" s="0" t="n">
        <f aca="false">+IF(H14515&gt;$L$12418,H14515-$L$12418,0)</f>
        <v>0</v>
      </c>
      <c r="K14515" s="0" t="n">
        <f aca="false">+I14515+J14515</f>
        <v>8</v>
      </c>
      <c r="L14515" s="32"/>
      <c r="M14515" s="14" t="n">
        <f aca="false">+(L$12416/30.25)+($L$12417*K14515)</f>
        <v>221072.243775092</v>
      </c>
      <c r="T14515" s="0"/>
    </row>
    <row r="14516" customFormat="false" ht="12.75" hidden="false" customHeight="false" outlineLevel="0" collapsed="false">
      <c r="A14516" s="0" t="n">
        <v>2000</v>
      </c>
      <c r="B14516" s="0" t="n">
        <v>9</v>
      </c>
      <c r="C14516" s="0" t="n">
        <v>26</v>
      </c>
      <c r="D14516" s="0" t="n">
        <v>54</v>
      </c>
      <c r="E14516" s="0" t="n">
        <v>50</v>
      </c>
      <c r="F14516" s="0" t="n">
        <v>33</v>
      </c>
      <c r="H14516" s="0" t="n">
        <f aca="false">+(D14516+E14516)/2</f>
        <v>52</v>
      </c>
      <c r="I14516" s="0" t="n">
        <f aca="false">+IF(H14516&lt;65,65-H14516,0)</f>
        <v>13</v>
      </c>
      <c r="J14516" s="0" t="n">
        <f aca="false">+IF(H14516&gt;$L$12418,H14516-$L$12418,0)</f>
        <v>0</v>
      </c>
      <c r="K14516" s="0" t="n">
        <f aca="false">+I14516+J14516</f>
        <v>13</v>
      </c>
      <c r="L14516" s="32"/>
      <c r="M14516" s="14" t="n">
        <f aca="false">+(L$12416/30.25)+($L$12417*K14516)</f>
        <v>356879.466793718</v>
      </c>
      <c r="T14516" s="0"/>
    </row>
    <row r="14517" customFormat="false" ht="12.75" hidden="false" customHeight="false" outlineLevel="0" collapsed="false">
      <c r="A14517" s="0" t="n">
        <v>2000</v>
      </c>
      <c r="B14517" s="0" t="n">
        <v>9</v>
      </c>
      <c r="C14517" s="0" t="n">
        <v>27</v>
      </c>
      <c r="D14517" s="0" t="n">
        <v>68</v>
      </c>
      <c r="E14517" s="0" t="n">
        <v>47</v>
      </c>
      <c r="F14517" s="0" t="n">
        <v>0</v>
      </c>
      <c r="H14517" s="0" t="n">
        <f aca="false">+(D14517+E14517)/2</f>
        <v>57.5</v>
      </c>
      <c r="I14517" s="0" t="n">
        <f aca="false">+IF(H14517&lt;65,65-H14517,0)</f>
        <v>7.5</v>
      </c>
      <c r="J14517" s="0" t="n">
        <f aca="false">+IF(H14517&gt;$L$12418,H14517-$L$12418,0)</f>
        <v>0</v>
      </c>
      <c r="K14517" s="0" t="n">
        <f aca="false">+I14517+J14517</f>
        <v>7.5</v>
      </c>
      <c r="L14517" s="32"/>
      <c r="M14517" s="14" t="n">
        <f aca="false">+(L$12416/30.25)+($L$12417*K14517)</f>
        <v>207491.52147323</v>
      </c>
      <c r="T14517" s="0"/>
    </row>
    <row r="14518" customFormat="false" ht="12.75" hidden="false" customHeight="false" outlineLevel="0" collapsed="false">
      <c r="A14518" s="0" t="n">
        <v>2000</v>
      </c>
      <c r="B14518" s="0" t="n">
        <v>9</v>
      </c>
      <c r="C14518" s="0" t="n">
        <v>28</v>
      </c>
      <c r="D14518" s="0" t="n">
        <v>67</v>
      </c>
      <c r="E14518" s="0" t="n">
        <v>49</v>
      </c>
      <c r="F14518" s="0" t="n">
        <v>0</v>
      </c>
      <c r="H14518" s="0" t="n">
        <f aca="false">+(D14518+E14518)/2</f>
        <v>58</v>
      </c>
      <c r="I14518" s="0" t="n">
        <f aca="false">+IF(H14518&lt;65,65-H14518,0)</f>
        <v>7</v>
      </c>
      <c r="J14518" s="0" t="n">
        <f aca="false">+IF(H14518&gt;$L$12418,H14518-$L$12418,0)</f>
        <v>0</v>
      </c>
      <c r="K14518" s="0" t="n">
        <f aca="false">+I14518+J14518</f>
        <v>7</v>
      </c>
      <c r="L14518" s="32"/>
      <c r="M14518" s="14" t="n">
        <f aca="false">+(L$12416/30.25)+($L$12417*K14518)</f>
        <v>193910.799171367</v>
      </c>
      <c r="T14518" s="0"/>
    </row>
    <row r="14519" customFormat="false" ht="12.75" hidden="false" customHeight="false" outlineLevel="0" collapsed="false">
      <c r="A14519" s="0" t="n">
        <v>2000</v>
      </c>
      <c r="B14519" s="0" t="n">
        <v>9</v>
      </c>
      <c r="C14519" s="0" t="n">
        <v>29</v>
      </c>
      <c r="D14519" s="0" t="n">
        <v>59</v>
      </c>
      <c r="E14519" s="0" t="n">
        <v>43</v>
      </c>
      <c r="F14519" s="0" t="n">
        <v>0</v>
      </c>
      <c r="H14519" s="0" t="n">
        <f aca="false">+(D14519+E14519)/2</f>
        <v>51</v>
      </c>
      <c r="I14519" s="0" t="n">
        <f aca="false">+IF(H14519&lt;65,65-H14519,0)</f>
        <v>14</v>
      </c>
      <c r="J14519" s="0" t="n">
        <f aca="false">+IF(H14519&gt;$L$12418,H14519-$L$12418,0)</f>
        <v>0</v>
      </c>
      <c r="K14519" s="0" t="n">
        <f aca="false">+I14519+J14519</f>
        <v>14</v>
      </c>
      <c r="L14519" s="32"/>
      <c r="M14519" s="14" t="n">
        <f aca="false">+(L$12416/30.25)+($L$12417*K14519)</f>
        <v>384040.911397443</v>
      </c>
      <c r="T14519" s="0"/>
    </row>
    <row r="14520" customFormat="false" ht="12.75" hidden="false" customHeight="false" outlineLevel="0" collapsed="false">
      <c r="A14520" s="0" t="n">
        <v>2000</v>
      </c>
      <c r="B14520" s="0" t="n">
        <v>9</v>
      </c>
      <c r="C14520" s="0" t="n">
        <v>30</v>
      </c>
      <c r="D14520" s="0" t="n">
        <v>65</v>
      </c>
      <c r="E14520" s="0" t="n">
        <v>48</v>
      </c>
      <c r="F14520" s="0" t="n">
        <v>0</v>
      </c>
      <c r="H14520" s="0" t="n">
        <f aca="false">+(D14520+E14520)/2</f>
        <v>56.5</v>
      </c>
      <c r="I14520" s="0" t="n">
        <f aca="false">+IF(H14520&lt;65,65-H14520,0)</f>
        <v>8.5</v>
      </c>
      <c r="J14520" s="0" t="n">
        <f aca="false">+IF(H14520&gt;$L$12418,H14520-$L$12418,0)</f>
        <v>0</v>
      </c>
      <c r="K14520" s="0" t="n">
        <f aca="false">+I14520+J14520</f>
        <v>8.5</v>
      </c>
      <c r="L14520" s="32"/>
      <c r="M14520" s="14" t="n">
        <f aca="false">+(L$12416/30.25)+($L$12417*K14520)</f>
        <v>234652.966076955</v>
      </c>
      <c r="T14520" s="0"/>
    </row>
    <row r="14521" customFormat="false" ht="12.75" hidden="false" customHeight="false" outlineLevel="0" collapsed="false">
      <c r="A14521" s="0" t="n">
        <v>2000</v>
      </c>
      <c r="B14521" s="0" t="n">
        <v>10</v>
      </c>
      <c r="C14521" s="0" t="n">
        <v>1</v>
      </c>
      <c r="D14521" s="0" t="n">
        <v>69</v>
      </c>
      <c r="E14521" s="0" t="n">
        <v>53</v>
      </c>
      <c r="F14521" s="0" t="n">
        <v>0</v>
      </c>
      <c r="H14521" s="0" t="n">
        <f aca="false">+(D14521+E14521)/2</f>
        <v>61</v>
      </c>
      <c r="I14521" s="0" t="n">
        <f aca="false">+IF(H14521&lt;65,65-H14521,0)</f>
        <v>4</v>
      </c>
      <c r="J14521" s="0" t="n">
        <f aca="false">+IF(H14521&gt;$L$12418,H14521-$L$12418,0)</f>
        <v>0</v>
      </c>
      <c r="K14521" s="0" t="n">
        <f aca="false">+I14521+J14521</f>
        <v>4</v>
      </c>
      <c r="L14521" s="32"/>
      <c r="M14521" s="14" t="n">
        <f aca="false">+(L$12416/30.25)+($L$12417*K14521)</f>
        <v>112426.465360192</v>
      </c>
      <c r="T14521" s="0"/>
    </row>
    <row r="14522" customFormat="false" ht="12.75" hidden="false" customHeight="false" outlineLevel="0" collapsed="false">
      <c r="A14522" s="0" t="n">
        <v>2000</v>
      </c>
      <c r="B14522" s="0" t="n">
        <v>10</v>
      </c>
      <c r="C14522" s="0" t="n">
        <v>2</v>
      </c>
      <c r="D14522" s="0" t="n">
        <v>69</v>
      </c>
      <c r="E14522" s="0" t="n">
        <v>55</v>
      </c>
      <c r="F14522" s="0" t="n">
        <v>0</v>
      </c>
      <c r="H14522" s="0" t="n">
        <f aca="false">+(D14522+E14522)/2</f>
        <v>62</v>
      </c>
      <c r="I14522" s="0" t="n">
        <f aca="false">+IF(H14522&lt;65,65-H14522,0)</f>
        <v>3</v>
      </c>
      <c r="J14522" s="0" t="n">
        <f aca="false">+IF(H14522&gt;$L$12418,H14522-$L$12418,0)</f>
        <v>0</v>
      </c>
      <c r="K14522" s="0" t="n">
        <f aca="false">+I14522+J14522</f>
        <v>3</v>
      </c>
      <c r="L14522" s="32"/>
      <c r="M14522" s="14" t="n">
        <f aca="false">+(L$12416/30.25)+($L$12417*K14522)</f>
        <v>85265.0207564666</v>
      </c>
      <c r="T14522" s="0"/>
    </row>
    <row r="14523" customFormat="false" ht="12.75" hidden="false" customHeight="false" outlineLevel="0" collapsed="false">
      <c r="A14523" s="0" t="n">
        <v>2000</v>
      </c>
      <c r="B14523" s="0" t="n">
        <v>10</v>
      </c>
      <c r="C14523" s="0" t="n">
        <v>3</v>
      </c>
      <c r="D14523" s="0" t="n">
        <v>79</v>
      </c>
      <c r="E14523" s="0" t="n">
        <v>61</v>
      </c>
      <c r="F14523" s="0" t="n">
        <v>0</v>
      </c>
      <c r="H14523" s="0" t="n">
        <f aca="false">+(D14523+E14523)/2</f>
        <v>70</v>
      </c>
      <c r="I14523" s="0" t="n">
        <f aca="false">+IF(H14523&lt;65,65-H14523,0)</f>
        <v>0</v>
      </c>
      <c r="J14523" s="0" t="n">
        <f aca="false">+IF(H14523&gt;$L$12418,H14523-$L$12418,0)</f>
        <v>5</v>
      </c>
      <c r="K14523" s="0" t="n">
        <f aca="false">+I14523+J14523</f>
        <v>5</v>
      </c>
      <c r="L14523" s="32"/>
      <c r="M14523" s="14" t="n">
        <f aca="false">+(L$12416/30.25)+($L$12417*K14523)</f>
        <v>139587.909963917</v>
      </c>
      <c r="T14523" s="0"/>
    </row>
    <row r="14524" customFormat="false" ht="12.75" hidden="false" customHeight="false" outlineLevel="0" collapsed="false">
      <c r="A14524" s="0" t="n">
        <v>2000</v>
      </c>
      <c r="B14524" s="0" t="n">
        <v>10</v>
      </c>
      <c r="C14524" s="0" t="n">
        <v>4</v>
      </c>
      <c r="D14524" s="0" t="n">
        <v>72</v>
      </c>
      <c r="E14524" s="0" t="n">
        <v>57</v>
      </c>
      <c r="F14524" s="0" t="n">
        <v>5</v>
      </c>
      <c r="H14524" s="0" t="n">
        <f aca="false">+(D14524+E14524)/2</f>
        <v>64.5</v>
      </c>
      <c r="I14524" s="0" t="n">
        <f aca="false">+IF(H14524&lt;65,65-H14524,0)</f>
        <v>0.5</v>
      </c>
      <c r="J14524" s="0" t="n">
        <f aca="false">+IF(H14524&gt;$L$12418,H14524-$L$12418,0)</f>
        <v>0</v>
      </c>
      <c r="K14524" s="0" t="n">
        <f aca="false">+I14524+J14524</f>
        <v>0.5</v>
      </c>
      <c r="L14524" s="32"/>
      <c r="M14524" s="14" t="n">
        <f aca="false">+(L$12416/30.25)+($L$12417*K14524)</f>
        <v>17361.4092471539</v>
      </c>
      <c r="T14524" s="0"/>
    </row>
    <row r="14525" customFormat="false" ht="12.75" hidden="false" customHeight="false" outlineLevel="0" collapsed="false">
      <c r="A14525" s="0" t="n">
        <v>2000</v>
      </c>
      <c r="B14525" s="0" t="n">
        <v>10</v>
      </c>
      <c r="C14525" s="0" t="n">
        <v>5</v>
      </c>
      <c r="D14525" s="0" t="n">
        <v>66</v>
      </c>
      <c r="E14525" s="0" t="n">
        <v>56</v>
      </c>
      <c r="F14525" s="0" t="n">
        <v>8</v>
      </c>
      <c r="H14525" s="0" t="n">
        <f aca="false">+(D14525+E14525)/2</f>
        <v>61</v>
      </c>
      <c r="I14525" s="0" t="n">
        <f aca="false">+IF(H14525&lt;65,65-H14525,0)</f>
        <v>4</v>
      </c>
      <c r="J14525" s="0" t="n">
        <f aca="false">+IF(H14525&gt;$L$12418,H14525-$L$12418,0)</f>
        <v>0</v>
      </c>
      <c r="K14525" s="0" t="n">
        <f aca="false">+I14525+J14525</f>
        <v>4</v>
      </c>
      <c r="L14525" s="32"/>
      <c r="M14525" s="14" t="n">
        <f aca="false">+(L$12416/30.25)+($L$12417*K14525)</f>
        <v>112426.465360192</v>
      </c>
      <c r="T14525" s="0"/>
    </row>
    <row r="14526" customFormat="false" ht="12.75" hidden="false" customHeight="false" outlineLevel="0" collapsed="false">
      <c r="A14526" s="0" t="n">
        <v>2000</v>
      </c>
      <c r="B14526" s="0" t="n">
        <v>10</v>
      </c>
      <c r="C14526" s="0" t="n">
        <v>6</v>
      </c>
      <c r="D14526" s="0" t="n">
        <v>71</v>
      </c>
      <c r="E14526" s="0" t="n">
        <v>56</v>
      </c>
      <c r="F14526" s="0" t="n">
        <v>1</v>
      </c>
      <c r="H14526" s="0" t="n">
        <f aca="false">+(D14526+E14526)/2</f>
        <v>63.5</v>
      </c>
      <c r="I14526" s="0" t="n">
        <f aca="false">+IF(H14526&lt;65,65-H14526,0)</f>
        <v>1.5</v>
      </c>
      <c r="J14526" s="0" t="n">
        <f aca="false">+IF(H14526&gt;$L$12418,H14526-$L$12418,0)</f>
        <v>0</v>
      </c>
      <c r="K14526" s="0" t="n">
        <f aca="false">+I14526+J14526</f>
        <v>1.5</v>
      </c>
      <c r="L14526" s="32"/>
      <c r="M14526" s="14" t="n">
        <f aca="false">+(L$12416/30.25)+($L$12417*K14526)</f>
        <v>44522.853850879</v>
      </c>
      <c r="T14526" s="0"/>
    </row>
    <row r="14527" customFormat="false" ht="12.75" hidden="false" customHeight="false" outlineLevel="0" collapsed="false">
      <c r="A14527" s="0" t="n">
        <v>2000</v>
      </c>
      <c r="B14527" s="0" t="n">
        <v>10</v>
      </c>
      <c r="C14527" s="0" t="n">
        <v>7</v>
      </c>
      <c r="D14527" s="0" t="n">
        <v>61</v>
      </c>
      <c r="E14527" s="0" t="n">
        <v>47</v>
      </c>
      <c r="F14527" s="0" t="n">
        <v>0</v>
      </c>
      <c r="H14527" s="0" t="n">
        <f aca="false">+(D14527+E14527)/2</f>
        <v>54</v>
      </c>
      <c r="I14527" s="0" t="n">
        <f aca="false">+IF(H14527&lt;65,65-H14527,0)</f>
        <v>11</v>
      </c>
      <c r="J14527" s="0" t="n">
        <f aca="false">+IF(H14527&gt;$L$12418,H14527-$L$12418,0)</f>
        <v>0</v>
      </c>
      <c r="K14527" s="0" t="n">
        <f aca="false">+I14527+J14527</f>
        <v>11</v>
      </c>
      <c r="L14527" s="32"/>
      <c r="M14527" s="14" t="n">
        <f aca="false">+(L$12416/30.25)+($L$12417*K14527)</f>
        <v>302556.577586267</v>
      </c>
      <c r="T14527" s="0"/>
    </row>
    <row r="14528" customFormat="false" ht="12.75" hidden="false" customHeight="false" outlineLevel="0" collapsed="false">
      <c r="A14528" s="0" t="n">
        <v>2000</v>
      </c>
      <c r="B14528" s="0" t="n">
        <v>10</v>
      </c>
      <c r="C14528" s="0" t="n">
        <v>8</v>
      </c>
      <c r="D14528" s="0" t="n">
        <v>54</v>
      </c>
      <c r="E14528" s="0" t="n">
        <v>41</v>
      </c>
      <c r="F14528" s="0" t="n">
        <v>0</v>
      </c>
      <c r="H14528" s="0" t="n">
        <f aca="false">+(D14528+E14528)/2</f>
        <v>47.5</v>
      </c>
      <c r="I14528" s="0" t="n">
        <f aca="false">+IF(H14528&lt;65,65-H14528,0)</f>
        <v>17.5</v>
      </c>
      <c r="J14528" s="0" t="n">
        <f aca="false">+IF(H14528&gt;$L$12418,H14528-$L$12418,0)</f>
        <v>0</v>
      </c>
      <c r="K14528" s="0" t="n">
        <f aca="false">+I14528+J14528</f>
        <v>17.5</v>
      </c>
      <c r="L14528" s="32"/>
      <c r="M14528" s="14" t="n">
        <f aca="false">+(L$12416/30.25)+($L$12417*K14528)</f>
        <v>479105.967510481</v>
      </c>
      <c r="T14528" s="0"/>
    </row>
    <row r="14529" customFormat="false" ht="12.75" hidden="false" customHeight="false" outlineLevel="0" collapsed="false">
      <c r="A14529" s="0" t="n">
        <v>2000</v>
      </c>
      <c r="B14529" s="0" t="n">
        <v>10</v>
      </c>
      <c r="C14529" s="0" t="n">
        <v>9</v>
      </c>
      <c r="D14529" s="0" t="n">
        <v>50</v>
      </c>
      <c r="E14529" s="0" t="n">
        <v>38</v>
      </c>
      <c r="F14529" s="0" t="n">
        <v>0</v>
      </c>
      <c r="H14529" s="0" t="n">
        <f aca="false">+(D14529+E14529)/2</f>
        <v>44</v>
      </c>
      <c r="I14529" s="0" t="n">
        <f aca="false">+IF(H14529&lt;65,65-H14529,0)</f>
        <v>21</v>
      </c>
      <c r="J14529" s="0" t="n">
        <f aca="false">+IF(H14529&gt;$L$12418,H14529-$L$12418,0)</f>
        <v>0</v>
      </c>
      <c r="K14529" s="0" t="n">
        <f aca="false">+I14529+J14529</f>
        <v>21</v>
      </c>
      <c r="L14529" s="32"/>
      <c r="M14529" s="14" t="n">
        <f aca="false">+(L$12416/30.25)+($L$12417*K14529)</f>
        <v>574171.023623518</v>
      </c>
      <c r="T14529" s="0"/>
    </row>
    <row r="14530" customFormat="false" ht="12.75" hidden="false" customHeight="false" outlineLevel="0" collapsed="false">
      <c r="A14530" s="0" t="n">
        <v>2000</v>
      </c>
      <c r="B14530" s="0" t="n">
        <v>10</v>
      </c>
      <c r="C14530" s="0" t="n">
        <v>10</v>
      </c>
      <c r="D14530" s="0" t="n">
        <v>50</v>
      </c>
      <c r="E14530" s="0" t="n">
        <v>36</v>
      </c>
      <c r="F14530" s="0" t="n">
        <v>0</v>
      </c>
      <c r="H14530" s="0" t="n">
        <f aca="false">+(D14530+E14530)/2</f>
        <v>43</v>
      </c>
      <c r="I14530" s="0" t="n">
        <f aca="false">+IF(H14530&lt;65,65-H14530,0)</f>
        <v>22</v>
      </c>
      <c r="J14530" s="0" t="n">
        <f aca="false">+IF(H14530&gt;$L$12418,H14530-$L$12418,0)</f>
        <v>0</v>
      </c>
      <c r="K14530" s="0" t="n">
        <f aca="false">+I14530+J14530</f>
        <v>22</v>
      </c>
      <c r="L14530" s="32"/>
      <c r="M14530" s="14" t="n">
        <f aca="false">+(L$12416/30.25)+($L$12417*K14530)</f>
        <v>601332.468227243</v>
      </c>
      <c r="T14530" s="0"/>
    </row>
    <row r="14531" customFormat="false" ht="12.75" hidden="false" customHeight="false" outlineLevel="0" collapsed="false">
      <c r="A14531" s="0" t="n">
        <v>2000</v>
      </c>
      <c r="B14531" s="0" t="n">
        <v>10</v>
      </c>
      <c r="C14531" s="0" t="n">
        <v>11</v>
      </c>
      <c r="D14531" s="0" t="n">
        <v>66</v>
      </c>
      <c r="E14531" s="0" t="n">
        <v>47</v>
      </c>
      <c r="F14531" s="0" t="n">
        <v>0</v>
      </c>
      <c r="H14531" s="0" t="n">
        <f aca="false">+(D14531+E14531)/2</f>
        <v>56.5</v>
      </c>
      <c r="I14531" s="0" t="n">
        <f aca="false">+IF(H14531&lt;65,65-H14531,0)</f>
        <v>8.5</v>
      </c>
      <c r="J14531" s="0" t="n">
        <f aca="false">+IF(H14531&gt;$L$12418,H14531-$L$12418,0)</f>
        <v>0</v>
      </c>
      <c r="K14531" s="0" t="n">
        <f aca="false">+I14531+J14531</f>
        <v>8.5</v>
      </c>
      <c r="L14531" s="32"/>
      <c r="M14531" s="14" t="n">
        <f aca="false">+(L$12416/30.25)+($L$12417*K14531)</f>
        <v>234652.966076955</v>
      </c>
      <c r="T14531" s="0"/>
    </row>
    <row r="14532" customFormat="false" ht="12.75" hidden="false" customHeight="false" outlineLevel="0" collapsed="false">
      <c r="A14532" s="0" t="n">
        <v>2000</v>
      </c>
      <c r="B14532" s="0" t="n">
        <v>10</v>
      </c>
      <c r="C14532" s="0" t="n">
        <v>12</v>
      </c>
      <c r="D14532" s="0" t="n">
        <v>69</v>
      </c>
      <c r="E14532" s="0" t="n">
        <v>50</v>
      </c>
      <c r="F14532" s="0" t="n">
        <v>0</v>
      </c>
      <c r="H14532" s="0" t="n">
        <f aca="false">+(D14532+E14532)/2</f>
        <v>59.5</v>
      </c>
      <c r="I14532" s="0" t="n">
        <f aca="false">+IF(H14532&lt;65,65-H14532,0)</f>
        <v>5.5</v>
      </c>
      <c r="J14532" s="0" t="n">
        <f aca="false">+IF(H14532&gt;$L$12418,H14532-$L$12418,0)</f>
        <v>0</v>
      </c>
      <c r="K14532" s="0" t="n">
        <f aca="false">+I14532+J14532</f>
        <v>5.5</v>
      </c>
      <c r="L14532" s="32"/>
      <c r="M14532" s="14" t="n">
        <f aca="false">+(L$12416/30.25)+($L$12417*K14532)</f>
        <v>153168.632265779</v>
      </c>
      <c r="T14532" s="0"/>
    </row>
    <row r="14533" customFormat="false" ht="12.75" hidden="false" customHeight="false" outlineLevel="0" collapsed="false">
      <c r="A14533" s="0" t="n">
        <v>2000</v>
      </c>
      <c r="B14533" s="0" t="n">
        <v>10</v>
      </c>
      <c r="C14533" s="0" t="n">
        <v>13</v>
      </c>
      <c r="D14533" s="0" t="n">
        <v>72</v>
      </c>
      <c r="E14533" s="0" t="n">
        <v>53</v>
      </c>
      <c r="F14533" s="0" t="n">
        <v>0</v>
      </c>
      <c r="H14533" s="0" t="n">
        <f aca="false">+(D14533+E14533)/2</f>
        <v>62.5</v>
      </c>
      <c r="I14533" s="0" t="n">
        <f aca="false">+IF(H14533&lt;65,65-H14533,0)</f>
        <v>2.5</v>
      </c>
      <c r="J14533" s="0" t="n">
        <f aca="false">+IF(H14533&gt;$L$12418,H14533-$L$12418,0)</f>
        <v>0</v>
      </c>
      <c r="K14533" s="0" t="n">
        <f aca="false">+I14533+J14533</f>
        <v>2.5</v>
      </c>
      <c r="L14533" s="32"/>
      <c r="M14533" s="14" t="n">
        <f aca="false">+(L$12416/30.25)+($L$12417*K14533)</f>
        <v>71684.2984546041</v>
      </c>
      <c r="T14533" s="0"/>
    </row>
    <row r="14534" customFormat="false" ht="12.75" hidden="false" customHeight="false" outlineLevel="0" collapsed="false">
      <c r="A14534" s="0" t="n">
        <v>2000</v>
      </c>
      <c r="B14534" s="0" t="n">
        <v>10</v>
      </c>
      <c r="C14534" s="0" t="n">
        <v>14</v>
      </c>
      <c r="D14534" s="0" t="n">
        <v>77</v>
      </c>
      <c r="E14534" s="0" t="n">
        <v>59</v>
      </c>
      <c r="F14534" s="0" t="n">
        <v>0</v>
      </c>
      <c r="H14534" s="0" t="n">
        <f aca="false">+(D14534+E14534)/2</f>
        <v>68</v>
      </c>
      <c r="I14534" s="0" t="n">
        <f aca="false">+IF(H14534&lt;65,65-H14534,0)</f>
        <v>0</v>
      </c>
      <c r="J14534" s="0" t="n">
        <f aca="false">+IF(H14534&gt;$L$12418,H14534-$L$12418,0)</f>
        <v>3</v>
      </c>
      <c r="K14534" s="0" t="n">
        <f aca="false">+I14534+J14534</f>
        <v>3</v>
      </c>
      <c r="L14534" s="32"/>
      <c r="M14534" s="14" t="n">
        <f aca="false">+(L$12416/30.25)+($L$12417*K14534)</f>
        <v>85265.0207564666</v>
      </c>
      <c r="T14534" s="0"/>
    </row>
    <row r="14535" customFormat="false" ht="12.75" hidden="false" customHeight="false" outlineLevel="0" collapsed="false">
      <c r="A14535" s="0" t="n">
        <v>2000</v>
      </c>
      <c r="B14535" s="0" t="n">
        <v>10</v>
      </c>
      <c r="C14535" s="0" t="n">
        <v>15</v>
      </c>
      <c r="D14535" s="0" t="n">
        <v>76</v>
      </c>
      <c r="E14535" s="0" t="n">
        <v>62</v>
      </c>
      <c r="F14535" s="0" t="n">
        <v>0</v>
      </c>
      <c r="H14535" s="0" t="n">
        <f aca="false">+(D14535+E14535)/2</f>
        <v>69</v>
      </c>
      <c r="I14535" s="0" t="n">
        <f aca="false">+IF(H14535&lt;65,65-H14535,0)</f>
        <v>0</v>
      </c>
      <c r="J14535" s="0" t="n">
        <f aca="false">+IF(H14535&gt;$L$12418,H14535-$L$12418,0)</f>
        <v>4</v>
      </c>
      <c r="K14535" s="0" t="n">
        <f aca="false">+I14535+J14535</f>
        <v>4</v>
      </c>
      <c r="L14535" s="32"/>
      <c r="M14535" s="14" t="n">
        <f aca="false">+(L$12416/30.25)+($L$12417*K14535)</f>
        <v>112426.465360192</v>
      </c>
      <c r="T14535" s="0"/>
    </row>
    <row r="14536" customFormat="false" ht="12.75" hidden="false" customHeight="false" outlineLevel="0" collapsed="false">
      <c r="A14536" s="0" t="n">
        <v>2000</v>
      </c>
      <c r="B14536" s="0" t="n">
        <v>10</v>
      </c>
      <c r="C14536" s="0" t="n">
        <v>16</v>
      </c>
      <c r="D14536" s="0" t="n">
        <v>66</v>
      </c>
      <c r="E14536" s="0" t="n">
        <v>50</v>
      </c>
      <c r="F14536" s="0" t="n">
        <v>7</v>
      </c>
      <c r="H14536" s="0" t="n">
        <f aca="false">+(D14536+E14536)/2</f>
        <v>58</v>
      </c>
      <c r="I14536" s="0" t="n">
        <f aca="false">+IF(H14536&lt;65,65-H14536,0)</f>
        <v>7</v>
      </c>
      <c r="J14536" s="0" t="n">
        <f aca="false">+IF(H14536&gt;$L$12418,H14536-$L$12418,0)</f>
        <v>0</v>
      </c>
      <c r="K14536" s="0" t="n">
        <f aca="false">+I14536+J14536</f>
        <v>7</v>
      </c>
      <c r="L14536" s="32"/>
      <c r="M14536" s="14" t="n">
        <f aca="false">+(L$12416/30.25)+($L$12417*K14536)</f>
        <v>193910.799171367</v>
      </c>
      <c r="T14536" s="0"/>
    </row>
    <row r="14537" customFormat="false" ht="12.75" hidden="false" customHeight="false" outlineLevel="0" collapsed="false">
      <c r="A14537" s="0" t="n">
        <v>2000</v>
      </c>
      <c r="B14537" s="0" t="n">
        <v>10</v>
      </c>
      <c r="C14537" s="0" t="n">
        <v>17</v>
      </c>
      <c r="D14537" s="0" t="n">
        <v>57</v>
      </c>
      <c r="E14537" s="0" t="n">
        <v>50</v>
      </c>
      <c r="F14537" s="0" t="n">
        <v>1</v>
      </c>
      <c r="H14537" s="0" t="n">
        <f aca="false">+(D14537+E14537)/2</f>
        <v>53.5</v>
      </c>
      <c r="I14537" s="0" t="n">
        <f aca="false">+IF(H14537&lt;65,65-H14537,0)</f>
        <v>11.5</v>
      </c>
      <c r="J14537" s="0" t="n">
        <f aca="false">+IF(H14537&gt;$L$12418,H14537-$L$12418,0)</f>
        <v>0</v>
      </c>
      <c r="K14537" s="0" t="n">
        <f aca="false">+I14537+J14537</f>
        <v>11.5</v>
      </c>
      <c r="L14537" s="32"/>
      <c r="M14537" s="14" t="n">
        <f aca="false">+(L$12416/30.25)+($L$12417*K14537)</f>
        <v>316137.29988813</v>
      </c>
      <c r="T14537" s="0"/>
    </row>
    <row r="14538" customFormat="false" ht="12.75" hidden="false" customHeight="false" outlineLevel="0" collapsed="false">
      <c r="A14538" s="0" t="n">
        <v>2000</v>
      </c>
      <c r="B14538" s="0" t="n">
        <v>10</v>
      </c>
      <c r="C14538" s="0" t="n">
        <v>18</v>
      </c>
      <c r="D14538" s="0" t="n">
        <v>59</v>
      </c>
      <c r="E14538" s="0" t="n">
        <v>53</v>
      </c>
      <c r="F14538" s="0" t="n">
        <v>45</v>
      </c>
      <c r="H14538" s="0" t="n">
        <f aca="false">+(D14538+E14538)/2</f>
        <v>56</v>
      </c>
      <c r="I14538" s="0" t="n">
        <f aca="false">+IF(H14538&lt;65,65-H14538,0)</f>
        <v>9</v>
      </c>
      <c r="J14538" s="0" t="n">
        <f aca="false">+IF(H14538&gt;$L$12418,H14538-$L$12418,0)</f>
        <v>0</v>
      </c>
      <c r="K14538" s="0" t="n">
        <f aca="false">+I14538+J14538</f>
        <v>9</v>
      </c>
      <c r="L14538" s="32"/>
      <c r="M14538" s="14" t="n">
        <f aca="false">+(L$12416/30.25)+($L$12417*K14538)</f>
        <v>248233.688378817</v>
      </c>
      <c r="T14538" s="0"/>
    </row>
    <row r="14539" customFormat="false" ht="12.75" hidden="false" customHeight="false" outlineLevel="0" collapsed="false">
      <c r="A14539" s="0" t="n">
        <v>2000</v>
      </c>
      <c r="B14539" s="0" t="n">
        <v>10</v>
      </c>
      <c r="C14539" s="0" t="n">
        <v>19</v>
      </c>
      <c r="D14539" s="0" t="n">
        <v>64</v>
      </c>
      <c r="E14539" s="0" t="n">
        <v>50</v>
      </c>
      <c r="F14539" s="0" t="n">
        <v>0</v>
      </c>
      <c r="H14539" s="0" t="n">
        <f aca="false">+(D14539+E14539)/2</f>
        <v>57</v>
      </c>
      <c r="I14539" s="0" t="n">
        <f aca="false">+IF(H14539&lt;65,65-H14539,0)</f>
        <v>8</v>
      </c>
      <c r="J14539" s="0" t="n">
        <f aca="false">+IF(H14539&gt;$L$12418,H14539-$L$12418,0)</f>
        <v>0</v>
      </c>
      <c r="K14539" s="0" t="n">
        <f aca="false">+I14539+J14539</f>
        <v>8</v>
      </c>
      <c r="L14539" s="32"/>
      <c r="M14539" s="14" t="n">
        <f aca="false">+(L$12416/30.25)+($L$12417*K14539)</f>
        <v>221072.243775092</v>
      </c>
      <c r="T14539" s="0"/>
    </row>
    <row r="14540" customFormat="false" ht="12.75" hidden="false" customHeight="false" outlineLevel="0" collapsed="false">
      <c r="A14540" s="0" t="n">
        <v>2000</v>
      </c>
      <c r="B14540" s="0" t="n">
        <v>10</v>
      </c>
      <c r="C14540" s="0" t="n">
        <v>20</v>
      </c>
      <c r="D14540" s="0" t="n">
        <v>65</v>
      </c>
      <c r="E14540" s="0" t="n">
        <v>46</v>
      </c>
      <c r="F14540" s="0" t="n">
        <v>0</v>
      </c>
      <c r="H14540" s="0" t="n">
        <f aca="false">+(D14540+E14540)/2</f>
        <v>55.5</v>
      </c>
      <c r="I14540" s="0" t="n">
        <f aca="false">+IF(H14540&lt;65,65-H14540,0)</f>
        <v>9.5</v>
      </c>
      <c r="J14540" s="0" t="n">
        <f aca="false">+IF(H14540&gt;$L$12418,H14540-$L$12418,0)</f>
        <v>0</v>
      </c>
      <c r="K14540" s="0" t="n">
        <f aca="false">+I14540+J14540</f>
        <v>9.5</v>
      </c>
      <c r="L14540" s="32"/>
      <c r="M14540" s="14" t="n">
        <f aca="false">+(L$12416/30.25)+($L$12417*K14540)</f>
        <v>261814.41068068</v>
      </c>
      <c r="T14540" s="0"/>
    </row>
    <row r="14541" customFormat="false" ht="12.75" hidden="false" customHeight="false" outlineLevel="0" collapsed="false">
      <c r="A14541" s="0" t="n">
        <v>2000</v>
      </c>
      <c r="B14541" s="0" t="n">
        <v>10</v>
      </c>
      <c r="C14541" s="0" t="n">
        <v>21</v>
      </c>
      <c r="D14541" s="0" t="n">
        <v>73</v>
      </c>
      <c r="E14541" s="0" t="n">
        <v>53</v>
      </c>
      <c r="F14541" s="0" t="n">
        <v>0</v>
      </c>
      <c r="H14541" s="0" t="n">
        <f aca="false">+(D14541+E14541)/2</f>
        <v>63</v>
      </c>
      <c r="I14541" s="0" t="n">
        <f aca="false">+IF(H14541&lt;65,65-H14541,0)</f>
        <v>2</v>
      </c>
      <c r="J14541" s="0" t="n">
        <f aca="false">+IF(H14541&gt;$L$12418,H14541-$L$12418,0)</f>
        <v>0</v>
      </c>
      <c r="K14541" s="0" t="n">
        <f aca="false">+I14541+J14541</f>
        <v>2</v>
      </c>
      <c r="L14541" s="32"/>
      <c r="M14541" s="14" t="n">
        <f aca="false">+(L$12416/30.25)+($L$12417*K14541)</f>
        <v>58103.5761527415</v>
      </c>
      <c r="T14541" s="0"/>
    </row>
    <row r="14542" customFormat="false" ht="12.75" hidden="false" customHeight="false" outlineLevel="0" collapsed="false">
      <c r="A14542" s="0" t="n">
        <v>2000</v>
      </c>
      <c r="B14542" s="0" t="n">
        <v>10</v>
      </c>
      <c r="C14542" s="0" t="n">
        <v>22</v>
      </c>
      <c r="D14542" s="0" t="n">
        <v>63</v>
      </c>
      <c r="E14542" s="0" t="n">
        <v>49</v>
      </c>
      <c r="F14542" s="0" t="n">
        <v>0</v>
      </c>
      <c r="H14542" s="0" t="n">
        <f aca="false">+(D14542+E14542)/2</f>
        <v>56</v>
      </c>
      <c r="I14542" s="0" t="n">
        <f aca="false">+IF(H14542&lt;65,65-H14542,0)</f>
        <v>9</v>
      </c>
      <c r="J14542" s="0" t="n">
        <f aca="false">+IF(H14542&gt;$L$12418,H14542-$L$12418,0)</f>
        <v>0</v>
      </c>
      <c r="K14542" s="0" t="n">
        <f aca="false">+I14542+J14542</f>
        <v>9</v>
      </c>
      <c r="L14542" s="32"/>
      <c r="M14542" s="14" t="n">
        <f aca="false">+(L$12416/30.25)+($L$12417*K14542)</f>
        <v>248233.688378817</v>
      </c>
      <c r="T14542" s="0"/>
    </row>
    <row r="14543" customFormat="false" ht="12.75" hidden="false" customHeight="false" outlineLevel="0" collapsed="false">
      <c r="A14543" s="0" t="n">
        <v>2000</v>
      </c>
      <c r="B14543" s="0" t="n">
        <v>10</v>
      </c>
      <c r="C14543" s="0" t="n">
        <v>23</v>
      </c>
      <c r="D14543" s="0" t="n">
        <v>59</v>
      </c>
      <c r="E14543" s="0" t="n">
        <v>42</v>
      </c>
      <c r="F14543" s="0" t="n">
        <v>0</v>
      </c>
      <c r="H14543" s="0" t="n">
        <f aca="false">+(D14543+E14543)/2</f>
        <v>50.5</v>
      </c>
      <c r="I14543" s="0" t="n">
        <f aca="false">+IF(H14543&lt;65,65-H14543,0)</f>
        <v>14.5</v>
      </c>
      <c r="J14543" s="0" t="n">
        <f aca="false">+IF(H14543&gt;$L$12418,H14543-$L$12418,0)</f>
        <v>0</v>
      </c>
      <c r="K14543" s="0" t="n">
        <f aca="false">+I14543+J14543</f>
        <v>14.5</v>
      </c>
      <c r="L14543" s="32"/>
      <c r="M14543" s="14" t="n">
        <f aca="false">+(L$12416/30.25)+($L$12417*K14543)</f>
        <v>397621.633699305</v>
      </c>
      <c r="T14543" s="0"/>
    </row>
    <row r="14544" customFormat="false" ht="12.75" hidden="false" customHeight="false" outlineLevel="0" collapsed="false">
      <c r="A14544" s="0" t="n">
        <v>2000</v>
      </c>
      <c r="B14544" s="0" t="n">
        <v>10</v>
      </c>
      <c r="C14544" s="0" t="n">
        <v>24</v>
      </c>
      <c r="D14544" s="0" t="n">
        <v>66</v>
      </c>
      <c r="E14544" s="0" t="n">
        <v>50</v>
      </c>
      <c r="F14544" s="0" t="n">
        <v>0</v>
      </c>
      <c r="H14544" s="0" t="n">
        <f aca="false">+(D14544+E14544)/2</f>
        <v>58</v>
      </c>
      <c r="I14544" s="0" t="n">
        <f aca="false">+IF(H14544&lt;65,65-H14544,0)</f>
        <v>7</v>
      </c>
      <c r="J14544" s="0" t="n">
        <f aca="false">+IF(H14544&gt;$L$12418,H14544-$L$12418,0)</f>
        <v>0</v>
      </c>
      <c r="K14544" s="0" t="n">
        <f aca="false">+I14544+J14544</f>
        <v>7</v>
      </c>
      <c r="L14544" s="32"/>
      <c r="M14544" s="14" t="n">
        <f aca="false">+(L$12416/30.25)+($L$12417*K14544)</f>
        <v>193910.799171367</v>
      </c>
      <c r="T14544" s="0"/>
    </row>
    <row r="14545" customFormat="false" ht="12.75" hidden="false" customHeight="false" outlineLevel="0" collapsed="false">
      <c r="A14545" s="0" t="n">
        <v>2000</v>
      </c>
      <c r="B14545" s="0" t="n">
        <v>10</v>
      </c>
      <c r="C14545" s="0" t="n">
        <v>25</v>
      </c>
      <c r="D14545" s="0" t="n">
        <v>72</v>
      </c>
      <c r="E14545" s="0" t="n">
        <v>54</v>
      </c>
      <c r="F14545" s="0" t="n">
        <v>0</v>
      </c>
      <c r="H14545" s="0" t="n">
        <f aca="false">+(D14545+E14545)/2</f>
        <v>63</v>
      </c>
      <c r="I14545" s="0" t="n">
        <f aca="false">+IF(H14545&lt;65,65-H14545,0)</f>
        <v>2</v>
      </c>
      <c r="J14545" s="0" t="n">
        <f aca="false">+IF(H14545&gt;$L$12418,H14545-$L$12418,0)</f>
        <v>0</v>
      </c>
      <c r="K14545" s="0" t="n">
        <f aca="false">+I14545+J14545</f>
        <v>2</v>
      </c>
      <c r="L14545" s="32"/>
      <c r="M14545" s="14" t="n">
        <f aca="false">+(L$12416/30.25)+($L$12417*K14545)</f>
        <v>58103.5761527415</v>
      </c>
      <c r="T14545" s="0"/>
    </row>
    <row r="14546" customFormat="false" ht="12.75" hidden="false" customHeight="false" outlineLevel="0" collapsed="false">
      <c r="A14546" s="0" t="n">
        <v>2000</v>
      </c>
      <c r="B14546" s="0" t="n">
        <v>10</v>
      </c>
      <c r="C14546" s="0" t="n">
        <v>26</v>
      </c>
      <c r="D14546" s="0" t="n">
        <v>70</v>
      </c>
      <c r="E14546" s="0" t="n">
        <v>55</v>
      </c>
      <c r="F14546" s="0" t="n">
        <v>0</v>
      </c>
      <c r="H14546" s="0" t="n">
        <f aca="false">+(D14546+E14546)/2</f>
        <v>62.5</v>
      </c>
      <c r="I14546" s="0" t="n">
        <f aca="false">+IF(H14546&lt;65,65-H14546,0)</f>
        <v>2.5</v>
      </c>
      <c r="J14546" s="0" t="n">
        <f aca="false">+IF(H14546&gt;$L$12418,H14546-$L$12418,0)</f>
        <v>0</v>
      </c>
      <c r="K14546" s="0" t="n">
        <f aca="false">+I14546+J14546</f>
        <v>2.5</v>
      </c>
      <c r="L14546" s="32"/>
      <c r="M14546" s="14" t="n">
        <f aca="false">+(L$12416/30.25)+($L$12417*K14546)</f>
        <v>71684.2984546041</v>
      </c>
      <c r="T14546" s="0"/>
    </row>
    <row r="14547" customFormat="false" ht="12.75" hidden="false" customHeight="false" outlineLevel="0" collapsed="false">
      <c r="A14547" s="0" t="n">
        <v>2000</v>
      </c>
      <c r="B14547" s="0" t="n">
        <v>10</v>
      </c>
      <c r="C14547" s="0" t="n">
        <v>27</v>
      </c>
      <c r="D14547" s="0" t="n">
        <v>66</v>
      </c>
      <c r="E14547" s="0" t="n">
        <v>55</v>
      </c>
      <c r="F14547" s="0" t="n">
        <v>0</v>
      </c>
      <c r="H14547" s="0" t="n">
        <f aca="false">+(D14547+E14547)/2</f>
        <v>60.5</v>
      </c>
      <c r="I14547" s="0" t="n">
        <f aca="false">+IF(H14547&lt;65,65-H14547,0)</f>
        <v>4.5</v>
      </c>
      <c r="J14547" s="0" t="n">
        <f aca="false">+IF(H14547&gt;$L$12418,H14547-$L$12418,0)</f>
        <v>0</v>
      </c>
      <c r="K14547" s="0" t="n">
        <f aca="false">+I14547+J14547</f>
        <v>4.5</v>
      </c>
      <c r="L14547" s="32"/>
      <c r="M14547" s="14" t="n">
        <f aca="false">+(L$12416/30.25)+($L$12417*K14547)</f>
        <v>126007.187662054</v>
      </c>
      <c r="T14547" s="0"/>
    </row>
    <row r="14548" customFormat="false" ht="12.75" hidden="false" customHeight="false" outlineLevel="0" collapsed="false">
      <c r="A14548" s="0" t="n">
        <v>2000</v>
      </c>
      <c r="B14548" s="0" t="n">
        <v>10</v>
      </c>
      <c r="C14548" s="0" t="n">
        <v>28</v>
      </c>
      <c r="D14548" s="0" t="n">
        <v>62</v>
      </c>
      <c r="E14548" s="0" t="n">
        <v>42</v>
      </c>
      <c r="F14548" s="0" t="n">
        <v>0</v>
      </c>
      <c r="H14548" s="0" t="n">
        <f aca="false">+(D14548+E14548)/2</f>
        <v>52</v>
      </c>
      <c r="I14548" s="0" t="n">
        <f aca="false">+IF(H14548&lt;65,65-H14548,0)</f>
        <v>13</v>
      </c>
      <c r="J14548" s="0" t="n">
        <f aca="false">+IF(H14548&gt;$L$12418,H14548-$L$12418,0)</f>
        <v>0</v>
      </c>
      <c r="K14548" s="0" t="n">
        <f aca="false">+I14548+J14548</f>
        <v>13</v>
      </c>
      <c r="L14548" s="32"/>
      <c r="M14548" s="14" t="n">
        <f aca="false">+(L$12416/30.25)+($L$12417*K14548)</f>
        <v>356879.466793718</v>
      </c>
      <c r="T14548" s="0"/>
    </row>
    <row r="14549" customFormat="false" ht="12.75" hidden="false" customHeight="false" outlineLevel="0" collapsed="false">
      <c r="A14549" s="0" t="n">
        <v>2000</v>
      </c>
      <c r="B14549" s="0" t="n">
        <v>10</v>
      </c>
      <c r="C14549" s="0" t="n">
        <v>29</v>
      </c>
      <c r="D14549" s="0" t="n">
        <v>46</v>
      </c>
      <c r="E14549" s="0" t="n">
        <v>36</v>
      </c>
      <c r="F14549" s="0" t="n">
        <v>1</v>
      </c>
      <c r="H14549" s="0" t="n">
        <f aca="false">+(D14549+E14549)/2</f>
        <v>41</v>
      </c>
      <c r="I14549" s="0" t="n">
        <f aca="false">+IF(H14549&lt;65,65-H14549,0)</f>
        <v>24</v>
      </c>
      <c r="J14549" s="0" t="n">
        <f aca="false">+IF(H14549&gt;$L$12418,H14549-$L$12418,0)</f>
        <v>0</v>
      </c>
      <c r="K14549" s="0" t="n">
        <f aca="false">+I14549+J14549</f>
        <v>24</v>
      </c>
      <c r="L14549" s="32"/>
      <c r="M14549" s="14" t="n">
        <f aca="false">+(L$12416/30.25)+($L$12417*K14549)</f>
        <v>655655.357434694</v>
      </c>
      <c r="T14549" s="0"/>
    </row>
    <row r="14550" customFormat="false" ht="12.75" hidden="false" customHeight="false" outlineLevel="0" collapsed="false">
      <c r="A14550" s="0" t="n">
        <v>2000</v>
      </c>
      <c r="B14550" s="0" t="n">
        <v>10</v>
      </c>
      <c r="C14550" s="0" t="n">
        <v>30</v>
      </c>
      <c r="D14550" s="0" t="n">
        <v>50</v>
      </c>
      <c r="E14550" s="0" t="n">
        <v>36</v>
      </c>
      <c r="F14550" s="0" t="n">
        <v>0</v>
      </c>
      <c r="H14550" s="0" t="n">
        <f aca="false">+(D14550+E14550)/2</f>
        <v>43</v>
      </c>
      <c r="I14550" s="0" t="n">
        <f aca="false">+IF(H14550&lt;65,65-H14550,0)</f>
        <v>22</v>
      </c>
      <c r="J14550" s="0" t="n">
        <f aca="false">+IF(H14550&gt;$L$12418,H14550-$L$12418,0)</f>
        <v>0</v>
      </c>
      <c r="K14550" s="0" t="n">
        <f aca="false">+I14550+J14550</f>
        <v>22</v>
      </c>
      <c r="L14550" s="32"/>
      <c r="M14550" s="14" t="n">
        <f aca="false">+(L$12416/30.25)+($L$12417*K14550)</f>
        <v>601332.468227243</v>
      </c>
      <c r="T14550" s="0"/>
    </row>
    <row r="14551" customFormat="false" ht="12.75" hidden="false" customHeight="false" outlineLevel="0" collapsed="false">
      <c r="A14551" s="0" t="n">
        <v>2000</v>
      </c>
      <c r="B14551" s="0" t="n">
        <v>10</v>
      </c>
      <c r="C14551" s="0" t="n">
        <v>31</v>
      </c>
      <c r="D14551" s="0" t="n">
        <v>58</v>
      </c>
      <c r="E14551" s="0" t="n">
        <v>42</v>
      </c>
      <c r="F14551" s="0" t="n">
        <v>0</v>
      </c>
      <c r="H14551" s="0" t="n">
        <f aca="false">+(D14551+E14551)/2</f>
        <v>50</v>
      </c>
      <c r="I14551" s="0" t="n">
        <f aca="false">+IF(H14551&lt;65,65-H14551,0)</f>
        <v>15</v>
      </c>
      <c r="J14551" s="0" t="n">
        <f aca="false">+IF(H14551&gt;$L$12418,H14551-$L$12418,0)</f>
        <v>0</v>
      </c>
      <c r="K14551" s="0" t="n">
        <f aca="false">+I14551+J14551</f>
        <v>15</v>
      </c>
      <c r="L14551" s="32"/>
      <c r="M14551" s="14" t="n">
        <f aca="false">+(L$12416/30.25)+($L$12417*K14551)</f>
        <v>411202.356001168</v>
      </c>
      <c r="T14551" s="0"/>
    </row>
    <row r="14552" customFormat="false" ht="12.75" hidden="false" customHeight="false" outlineLevel="0" collapsed="false">
      <c r="A14552" s="0" t="n">
        <v>2000</v>
      </c>
      <c r="B14552" s="0" t="n">
        <v>11</v>
      </c>
      <c r="C14552" s="0" t="n">
        <v>1</v>
      </c>
      <c r="D14552" s="0" t="n">
        <v>58</v>
      </c>
      <c r="E14552" s="0" t="n">
        <v>41</v>
      </c>
      <c r="F14552" s="0" t="n">
        <v>0</v>
      </c>
      <c r="H14552" s="0" t="n">
        <f aca="false">+(D14552+E14552)/2</f>
        <v>49.5</v>
      </c>
      <c r="I14552" s="0" t="n">
        <f aca="false">+IF(H14552&lt;65,65-H14552,0)</f>
        <v>15.5</v>
      </c>
      <c r="J14552" s="0" t="n">
        <f aca="false">+IF(H14552&gt;$L$12418,H14552-$L$12418,0)</f>
        <v>0</v>
      </c>
      <c r="K14552" s="0" t="n">
        <f aca="false">+I14552+J14552</f>
        <v>15.5</v>
      </c>
      <c r="L14552" s="32"/>
      <c r="M14552" s="14" t="n">
        <f aca="false">+(L$12416/30.25)+($L$12417*K14552)</f>
        <v>424783.07830303</v>
      </c>
      <c r="T14552" s="0"/>
    </row>
    <row r="14553" customFormat="false" ht="12.75" hidden="false" customHeight="false" outlineLevel="0" collapsed="false">
      <c r="A14553" s="0" t="n">
        <v>2000</v>
      </c>
      <c r="B14553" s="0" t="n">
        <v>11</v>
      </c>
      <c r="C14553" s="0" t="n">
        <v>2</v>
      </c>
      <c r="D14553" s="0" t="n">
        <v>62</v>
      </c>
      <c r="E14553" s="0" t="n">
        <v>46</v>
      </c>
      <c r="F14553" s="0" t="n">
        <v>0</v>
      </c>
      <c r="H14553" s="0" t="n">
        <f aca="false">+(D14553+E14553)/2</f>
        <v>54</v>
      </c>
      <c r="I14553" s="0" t="n">
        <f aca="false">+IF(H14553&lt;65,65-H14553,0)</f>
        <v>11</v>
      </c>
      <c r="J14553" s="0" t="n">
        <f aca="false">+IF(H14553&gt;$L$12418,H14553-$L$12418,0)</f>
        <v>0</v>
      </c>
      <c r="K14553" s="0" t="n">
        <f aca="false">+I14553+J14553</f>
        <v>11</v>
      </c>
      <c r="L14553" s="32"/>
      <c r="M14553" s="14" t="n">
        <f aca="false">+(L$12416/30.25)+($L$12417*K14553)</f>
        <v>302556.577586267</v>
      </c>
      <c r="T14553" s="0"/>
    </row>
    <row r="14554" customFormat="false" ht="12.75" hidden="false" customHeight="false" outlineLevel="0" collapsed="false">
      <c r="A14554" s="0" t="n">
        <v>2000</v>
      </c>
      <c r="B14554" s="0" t="n">
        <v>11</v>
      </c>
      <c r="C14554" s="0" t="n">
        <v>3</v>
      </c>
      <c r="D14554" s="0" t="n">
        <v>64</v>
      </c>
      <c r="E14554" s="0" t="n">
        <v>48</v>
      </c>
      <c r="F14554" s="0" t="n">
        <v>0</v>
      </c>
      <c r="H14554" s="0" t="n">
        <f aca="false">+(D14554+E14554)/2</f>
        <v>56</v>
      </c>
      <c r="I14554" s="0" t="n">
        <f aca="false">+IF(H14554&lt;65,65-H14554,0)</f>
        <v>9</v>
      </c>
      <c r="J14554" s="0" t="n">
        <f aca="false">+IF(H14554&gt;$L$12418,H14554-$L$12418,0)</f>
        <v>0</v>
      </c>
      <c r="K14554" s="0" t="n">
        <f aca="false">+I14554+J14554</f>
        <v>9</v>
      </c>
      <c r="L14554" s="32"/>
      <c r="M14554" s="14" t="n">
        <f aca="false">+(L$12416/30.25)+($L$12417*K14554)</f>
        <v>248233.688378817</v>
      </c>
      <c r="T14554" s="0"/>
    </row>
    <row r="14555" customFormat="false" ht="12.75" hidden="false" customHeight="false" outlineLevel="0" collapsed="false">
      <c r="A14555" s="0" t="n">
        <v>2000</v>
      </c>
      <c r="B14555" s="0" t="n">
        <v>11</v>
      </c>
      <c r="C14555" s="0" t="n">
        <v>4</v>
      </c>
      <c r="D14555" s="0" t="n">
        <v>67</v>
      </c>
      <c r="E14555" s="0" t="n">
        <v>51</v>
      </c>
      <c r="F14555" s="0" t="n">
        <v>0</v>
      </c>
      <c r="H14555" s="0" t="n">
        <f aca="false">+(D14555+E14555)/2</f>
        <v>59</v>
      </c>
      <c r="I14555" s="0" t="n">
        <f aca="false">+IF(H14555&lt;65,65-H14555,0)</f>
        <v>6</v>
      </c>
      <c r="J14555" s="0" t="n">
        <f aca="false">+IF(H14555&gt;$L$12418,H14555-$L$12418,0)</f>
        <v>0</v>
      </c>
      <c r="K14555" s="0" t="n">
        <f aca="false">+I14555+J14555</f>
        <v>6</v>
      </c>
      <c r="L14555" s="32"/>
      <c r="M14555" s="14" t="n">
        <f aca="false">+(L$12416/30.25)+($L$12417*K14555)</f>
        <v>166749.354567642</v>
      </c>
      <c r="T14555" s="0"/>
    </row>
    <row r="14556" customFormat="false" ht="12.75" hidden="false" customHeight="false" outlineLevel="0" collapsed="false">
      <c r="A14556" s="0" t="n">
        <v>2000</v>
      </c>
      <c r="B14556" s="0" t="n">
        <v>11</v>
      </c>
      <c r="C14556" s="0" t="n">
        <v>5</v>
      </c>
      <c r="D14556" s="0" t="n">
        <v>52</v>
      </c>
      <c r="E14556" s="0" t="n">
        <v>45</v>
      </c>
      <c r="F14556" s="0" t="n">
        <v>0</v>
      </c>
      <c r="H14556" s="0" t="n">
        <f aca="false">+(D14556+E14556)/2</f>
        <v>48.5</v>
      </c>
      <c r="I14556" s="0" t="n">
        <f aca="false">+IF(H14556&lt;65,65-H14556,0)</f>
        <v>16.5</v>
      </c>
      <c r="J14556" s="0" t="n">
        <f aca="false">+IF(H14556&gt;$L$12418,H14556-$L$12418,0)</f>
        <v>0</v>
      </c>
      <c r="K14556" s="0" t="n">
        <f aca="false">+I14556+J14556</f>
        <v>16.5</v>
      </c>
      <c r="L14556" s="32"/>
      <c r="M14556" s="14" t="n">
        <f aca="false">+(L$12416/30.25)+($L$12417*K14556)</f>
        <v>451944.522906755</v>
      </c>
      <c r="T14556" s="0"/>
    </row>
    <row r="14557" customFormat="false" ht="12.75" hidden="false" customHeight="false" outlineLevel="0" collapsed="false">
      <c r="A14557" s="0" t="n">
        <v>2000</v>
      </c>
      <c r="B14557" s="0" t="n">
        <v>11</v>
      </c>
      <c r="C14557" s="0" t="n">
        <v>6</v>
      </c>
      <c r="D14557" s="0" t="n">
        <v>56</v>
      </c>
      <c r="E14557" s="0" t="n">
        <v>41</v>
      </c>
      <c r="F14557" s="0" t="n">
        <v>0</v>
      </c>
      <c r="H14557" s="0" t="n">
        <f aca="false">+(D14557+E14557)/2</f>
        <v>48.5</v>
      </c>
      <c r="I14557" s="0" t="n">
        <f aca="false">+IF(H14557&lt;65,65-H14557,0)</f>
        <v>16.5</v>
      </c>
      <c r="J14557" s="0" t="n">
        <f aca="false">+IF(H14557&gt;$L$12418,H14557-$L$12418,0)</f>
        <v>0</v>
      </c>
      <c r="K14557" s="0" t="n">
        <f aca="false">+I14557+J14557</f>
        <v>16.5</v>
      </c>
      <c r="L14557" s="32"/>
      <c r="M14557" s="14" t="n">
        <f aca="false">+(L$12416/30.25)+($L$12417*K14557)</f>
        <v>451944.522906755</v>
      </c>
      <c r="T14557" s="0"/>
    </row>
    <row r="14558" customFormat="false" ht="12.75" hidden="false" customHeight="false" outlineLevel="0" collapsed="false">
      <c r="A14558" s="0" t="n">
        <v>2000</v>
      </c>
      <c r="B14558" s="0" t="n">
        <v>11</v>
      </c>
      <c r="C14558" s="0" t="n">
        <v>7</v>
      </c>
      <c r="D14558" s="0" t="n">
        <v>56</v>
      </c>
      <c r="E14558" s="0" t="n">
        <v>40</v>
      </c>
      <c r="F14558" s="0" t="n">
        <v>0</v>
      </c>
      <c r="H14558" s="0" t="n">
        <f aca="false">+(D14558+E14558)/2</f>
        <v>48</v>
      </c>
      <c r="I14558" s="0" t="n">
        <f aca="false">+IF(H14558&lt;65,65-H14558,0)</f>
        <v>17</v>
      </c>
      <c r="J14558" s="0" t="n">
        <f aca="false">+IF(H14558&gt;$L$12418,H14558-$L$12418,0)</f>
        <v>0</v>
      </c>
      <c r="K14558" s="0" t="n">
        <f aca="false">+I14558+J14558</f>
        <v>17</v>
      </c>
      <c r="L14558" s="32"/>
      <c r="M14558" s="14" t="n">
        <f aca="false">+(L$12416/30.25)+($L$12417*K14558)</f>
        <v>465525.245208618</v>
      </c>
      <c r="T14558" s="0"/>
    </row>
    <row r="14559" customFormat="false" ht="12.75" hidden="false" customHeight="false" outlineLevel="0" collapsed="false">
      <c r="A14559" s="0" t="n">
        <v>2000</v>
      </c>
      <c r="B14559" s="0" t="n">
        <v>11</v>
      </c>
      <c r="C14559" s="0" t="n">
        <v>8</v>
      </c>
      <c r="D14559" s="0" t="n">
        <v>60</v>
      </c>
      <c r="E14559" s="0" t="n">
        <v>43</v>
      </c>
      <c r="F14559" s="0" t="n">
        <v>0</v>
      </c>
      <c r="H14559" s="0" t="n">
        <f aca="false">+(D14559+E14559)/2</f>
        <v>51.5</v>
      </c>
      <c r="I14559" s="0" t="n">
        <f aca="false">+IF(H14559&lt;65,65-H14559,0)</f>
        <v>13.5</v>
      </c>
      <c r="J14559" s="0" t="n">
        <f aca="false">+IF(H14559&gt;$L$12418,H14559-$L$12418,0)</f>
        <v>0</v>
      </c>
      <c r="K14559" s="0" t="n">
        <f aca="false">+I14559+J14559</f>
        <v>13.5</v>
      </c>
      <c r="L14559" s="32"/>
      <c r="M14559" s="14" t="n">
        <f aca="false">+(L$12416/30.25)+($L$12417*K14559)</f>
        <v>370460.18909558</v>
      </c>
      <c r="T14559" s="0"/>
    </row>
    <row r="14560" customFormat="false" ht="12.75" hidden="false" customHeight="false" outlineLevel="0" collapsed="false">
      <c r="A14560" s="0" t="n">
        <v>2000</v>
      </c>
      <c r="B14560" s="0" t="n">
        <v>11</v>
      </c>
      <c r="C14560" s="0" t="n">
        <v>9</v>
      </c>
      <c r="D14560" s="0" t="n">
        <v>60</v>
      </c>
      <c r="E14560" s="0" t="n">
        <v>50</v>
      </c>
      <c r="F14560" s="0" t="n">
        <v>32</v>
      </c>
      <c r="H14560" s="0" t="n">
        <f aca="false">+(D14560+E14560)/2</f>
        <v>55</v>
      </c>
      <c r="I14560" s="0" t="n">
        <f aca="false">+IF(H14560&lt;65,65-H14560,0)</f>
        <v>10</v>
      </c>
      <c r="J14560" s="0" t="n">
        <f aca="false">+IF(H14560&gt;$L$12418,H14560-$L$12418,0)</f>
        <v>0</v>
      </c>
      <c r="K14560" s="0" t="n">
        <f aca="false">+I14560+J14560</f>
        <v>10</v>
      </c>
      <c r="L14560" s="32"/>
      <c r="M14560" s="14" t="n">
        <f aca="false">+(L$12416/30.25)+($L$12417*K14560)</f>
        <v>275395.132982542</v>
      </c>
      <c r="T14560" s="0"/>
    </row>
    <row r="14561" customFormat="false" ht="12.75" hidden="false" customHeight="false" outlineLevel="0" collapsed="false">
      <c r="A14561" s="0" t="n">
        <v>2000</v>
      </c>
      <c r="B14561" s="0" t="n">
        <v>11</v>
      </c>
      <c r="C14561" s="0" t="n">
        <v>10</v>
      </c>
      <c r="D14561" s="0" t="n">
        <v>59</v>
      </c>
      <c r="E14561" s="0" t="n">
        <v>54</v>
      </c>
      <c r="F14561" s="0" t="n">
        <v>148</v>
      </c>
      <c r="H14561" s="0" t="n">
        <f aca="false">+(D14561+E14561)/2</f>
        <v>56.5</v>
      </c>
      <c r="I14561" s="0" t="n">
        <f aca="false">+IF(H14561&lt;65,65-H14561,0)</f>
        <v>8.5</v>
      </c>
      <c r="J14561" s="0" t="n">
        <f aca="false">+IF(H14561&gt;$L$12418,H14561-$L$12418,0)</f>
        <v>0</v>
      </c>
      <c r="K14561" s="0" t="n">
        <f aca="false">+I14561+J14561</f>
        <v>8.5</v>
      </c>
      <c r="L14561" s="32"/>
      <c r="M14561" s="14" t="n">
        <f aca="false">+(L$12416/30.25)+($L$12417*K14561)</f>
        <v>234652.966076955</v>
      </c>
      <c r="T14561" s="0"/>
    </row>
    <row r="14562" customFormat="false" ht="12.75" hidden="false" customHeight="false" outlineLevel="0" collapsed="false">
      <c r="A14562" s="0" t="n">
        <v>2000</v>
      </c>
      <c r="B14562" s="0" t="n">
        <v>11</v>
      </c>
      <c r="C14562" s="0" t="n">
        <v>11</v>
      </c>
      <c r="D14562" s="0" t="n">
        <v>56</v>
      </c>
      <c r="E14562" s="0" t="n">
        <v>49</v>
      </c>
      <c r="F14562" s="0" t="n">
        <v>3</v>
      </c>
      <c r="H14562" s="0" t="n">
        <f aca="false">+(D14562+E14562)/2</f>
        <v>52.5</v>
      </c>
      <c r="I14562" s="0" t="n">
        <f aca="false">+IF(H14562&lt;65,65-H14562,0)</f>
        <v>12.5</v>
      </c>
      <c r="J14562" s="0" t="n">
        <f aca="false">+IF(H14562&gt;$L$12418,H14562-$L$12418,0)</f>
        <v>0</v>
      </c>
      <c r="K14562" s="0" t="n">
        <f aca="false">+I14562+J14562</f>
        <v>12.5</v>
      </c>
      <c r="L14562" s="32"/>
      <c r="M14562" s="14" t="n">
        <f aca="false">+(L$12416/30.25)+($L$12417*K14562)</f>
        <v>343298.744491855</v>
      </c>
      <c r="T14562" s="0"/>
    </row>
    <row r="14563" customFormat="false" ht="12.75" hidden="false" customHeight="false" outlineLevel="0" collapsed="false">
      <c r="A14563" s="0" t="n">
        <v>2000</v>
      </c>
      <c r="B14563" s="0" t="n">
        <v>11</v>
      </c>
      <c r="C14563" s="0" t="n">
        <v>12</v>
      </c>
      <c r="D14563" s="0" t="n">
        <v>53</v>
      </c>
      <c r="E14563" s="0" t="n">
        <v>43</v>
      </c>
      <c r="F14563" s="0" t="n">
        <v>0</v>
      </c>
      <c r="H14563" s="0" t="n">
        <f aca="false">+(D14563+E14563)/2</f>
        <v>48</v>
      </c>
      <c r="I14563" s="0" t="n">
        <f aca="false">+IF(H14563&lt;65,65-H14563,0)</f>
        <v>17</v>
      </c>
      <c r="J14563" s="0" t="n">
        <f aca="false">+IF(H14563&gt;$L$12418,H14563-$L$12418,0)</f>
        <v>0</v>
      </c>
      <c r="K14563" s="0" t="n">
        <f aca="false">+I14563+J14563</f>
        <v>17</v>
      </c>
      <c r="L14563" s="32"/>
      <c r="M14563" s="14" t="n">
        <f aca="false">+(L$12416/30.25)+($L$12417*K14563)</f>
        <v>465525.245208618</v>
      </c>
      <c r="T14563" s="0"/>
    </row>
    <row r="14564" customFormat="false" ht="12.75" hidden="false" customHeight="false" outlineLevel="0" collapsed="false">
      <c r="A14564" s="0" t="n">
        <v>2000</v>
      </c>
      <c r="B14564" s="0" t="n">
        <v>11</v>
      </c>
      <c r="C14564" s="0" t="n">
        <v>13</v>
      </c>
      <c r="D14564" s="0" t="n">
        <v>53</v>
      </c>
      <c r="E14564" s="0" t="n">
        <v>42</v>
      </c>
      <c r="F14564" s="0" t="n">
        <v>0</v>
      </c>
      <c r="H14564" s="0" t="n">
        <f aca="false">+(D14564+E14564)/2</f>
        <v>47.5</v>
      </c>
      <c r="I14564" s="0" t="n">
        <f aca="false">+IF(H14564&lt;65,65-H14564,0)</f>
        <v>17.5</v>
      </c>
      <c r="J14564" s="0" t="n">
        <f aca="false">+IF(H14564&gt;$L$12418,H14564-$L$12418,0)</f>
        <v>0</v>
      </c>
      <c r="K14564" s="0" t="n">
        <f aca="false">+I14564+J14564</f>
        <v>17.5</v>
      </c>
      <c r="L14564" s="32"/>
      <c r="M14564" s="14" t="n">
        <f aca="false">+(L$12416/30.25)+($L$12417*K14564)</f>
        <v>479105.967510481</v>
      </c>
      <c r="T14564" s="0"/>
    </row>
    <row r="14565" customFormat="false" ht="12.75" hidden="false" customHeight="false" outlineLevel="0" collapsed="false">
      <c r="A14565" s="0" t="n">
        <v>2000</v>
      </c>
      <c r="B14565" s="0" t="n">
        <v>11</v>
      </c>
      <c r="C14565" s="0" t="n">
        <v>14</v>
      </c>
      <c r="D14565" s="0" t="n">
        <v>54</v>
      </c>
      <c r="E14565" s="0" t="n">
        <v>40</v>
      </c>
      <c r="F14565" s="0" t="n">
        <v>32</v>
      </c>
      <c r="H14565" s="0" t="n">
        <f aca="false">+(D14565+E14565)/2</f>
        <v>47</v>
      </c>
      <c r="I14565" s="0" t="n">
        <f aca="false">+IF(H14565&lt;65,65-H14565,0)</f>
        <v>18</v>
      </c>
      <c r="J14565" s="0" t="n">
        <f aca="false">+IF(H14565&gt;$L$12418,H14565-$L$12418,0)</f>
        <v>0</v>
      </c>
      <c r="K14565" s="0" t="n">
        <f aca="false">+I14565+J14565</f>
        <v>18</v>
      </c>
      <c r="L14565" s="32"/>
      <c r="M14565" s="14" t="n">
        <f aca="false">+(L$12416/30.25)+($L$12417*K14565)</f>
        <v>492686.689812343</v>
      </c>
      <c r="T14565" s="0"/>
    </row>
    <row r="14566" customFormat="false" ht="12.75" hidden="false" customHeight="false" outlineLevel="0" collapsed="false">
      <c r="A14566" s="0" t="n">
        <v>2000</v>
      </c>
      <c r="B14566" s="0" t="n">
        <v>11</v>
      </c>
      <c r="C14566" s="0" t="n">
        <v>15</v>
      </c>
      <c r="D14566" s="0" t="n">
        <v>48</v>
      </c>
      <c r="E14566" s="0" t="n">
        <v>36</v>
      </c>
      <c r="F14566" s="0" t="n">
        <v>0</v>
      </c>
      <c r="H14566" s="0" t="n">
        <f aca="false">+(D14566+E14566)/2</f>
        <v>42</v>
      </c>
      <c r="I14566" s="0" t="n">
        <f aca="false">+IF(H14566&lt;65,65-H14566,0)</f>
        <v>23</v>
      </c>
      <c r="J14566" s="0" t="n">
        <f aca="false">+IF(H14566&gt;$L$12418,H14566-$L$12418,0)</f>
        <v>0</v>
      </c>
      <c r="K14566" s="0" t="n">
        <f aca="false">+I14566+J14566</f>
        <v>23</v>
      </c>
      <c r="L14566" s="32"/>
      <c r="M14566" s="14" t="n">
        <f aca="false">+(L$12416/30.25)+($L$12417*K14566)</f>
        <v>628493.912830969</v>
      </c>
      <c r="T14566" s="0"/>
    </row>
    <row r="14567" customFormat="false" ht="12.75" hidden="false" customHeight="false" outlineLevel="0" collapsed="false">
      <c r="A14567" s="0" t="n">
        <v>2000</v>
      </c>
      <c r="B14567" s="0" t="n">
        <v>11</v>
      </c>
      <c r="C14567" s="0" t="n">
        <v>16</v>
      </c>
      <c r="D14567" s="0" t="n">
        <v>48</v>
      </c>
      <c r="E14567" s="0" t="n">
        <v>38</v>
      </c>
      <c r="F14567" s="0" t="n">
        <v>0</v>
      </c>
      <c r="H14567" s="0" t="n">
        <f aca="false">+(D14567+E14567)/2</f>
        <v>43</v>
      </c>
      <c r="I14567" s="0" t="n">
        <f aca="false">+IF(H14567&lt;65,65-H14567,0)</f>
        <v>22</v>
      </c>
      <c r="J14567" s="0" t="n">
        <f aca="false">+IF(H14567&gt;$L$12418,H14567-$L$12418,0)</f>
        <v>0</v>
      </c>
      <c r="K14567" s="0" t="n">
        <f aca="false">+I14567+J14567</f>
        <v>22</v>
      </c>
      <c r="L14567" s="32"/>
      <c r="M14567" s="14" t="n">
        <f aca="false">+(L$12416/30.25)+($L$12417*K14567)</f>
        <v>601332.468227243</v>
      </c>
      <c r="T14567" s="0"/>
    </row>
    <row r="14568" customFormat="false" ht="12.75" hidden="false" customHeight="false" outlineLevel="0" collapsed="false">
      <c r="A14568" s="0" t="n">
        <v>2000</v>
      </c>
      <c r="B14568" s="0" t="n">
        <v>11</v>
      </c>
      <c r="C14568" s="0" t="n">
        <v>17</v>
      </c>
      <c r="D14568" s="0" t="n">
        <v>54</v>
      </c>
      <c r="E14568" s="0" t="n">
        <v>40</v>
      </c>
      <c r="F14568" s="0" t="n">
        <v>0</v>
      </c>
      <c r="H14568" s="0" t="n">
        <f aca="false">+(D14568+E14568)/2</f>
        <v>47</v>
      </c>
      <c r="I14568" s="0" t="n">
        <f aca="false">+IF(H14568&lt;65,65-H14568,0)</f>
        <v>18</v>
      </c>
      <c r="J14568" s="0" t="n">
        <f aca="false">+IF(H14568&gt;$L$12418,H14568-$L$12418,0)</f>
        <v>0</v>
      </c>
      <c r="K14568" s="0" t="n">
        <f aca="false">+I14568+J14568</f>
        <v>18</v>
      </c>
      <c r="L14568" s="32"/>
      <c r="M14568" s="14" t="n">
        <f aca="false">+(L$12416/30.25)+($L$12417*K14568)</f>
        <v>492686.689812343</v>
      </c>
      <c r="T14568" s="0"/>
    </row>
    <row r="14569" customFormat="false" ht="12.75" hidden="false" customHeight="false" outlineLevel="0" collapsed="false">
      <c r="A14569" s="0" t="n">
        <v>2000</v>
      </c>
      <c r="B14569" s="0" t="n">
        <v>11</v>
      </c>
      <c r="C14569" s="0" t="n">
        <v>18</v>
      </c>
      <c r="D14569" s="0" t="n">
        <v>46</v>
      </c>
      <c r="E14569" s="0" t="n">
        <v>36</v>
      </c>
      <c r="F14569" s="0" t="n">
        <v>0</v>
      </c>
      <c r="H14569" s="0" t="n">
        <f aca="false">+(D14569+E14569)/2</f>
        <v>41</v>
      </c>
      <c r="I14569" s="0" t="n">
        <f aca="false">+IF(H14569&lt;65,65-H14569,0)</f>
        <v>24</v>
      </c>
      <c r="J14569" s="0" t="n">
        <f aca="false">+IF(H14569&gt;$L$12418,H14569-$L$12418,0)</f>
        <v>0</v>
      </c>
      <c r="K14569" s="0" t="n">
        <f aca="false">+I14569+J14569</f>
        <v>24</v>
      </c>
      <c r="L14569" s="32"/>
      <c r="M14569" s="14" t="n">
        <f aca="false">+(L$12416/30.25)+($L$12417*K14569)</f>
        <v>655655.357434694</v>
      </c>
      <c r="T14569" s="0"/>
    </row>
    <row r="14570" customFormat="false" ht="12.75" hidden="false" customHeight="false" outlineLevel="0" collapsed="false">
      <c r="A14570" s="0" t="n">
        <v>2000</v>
      </c>
      <c r="B14570" s="0" t="n">
        <v>11</v>
      </c>
      <c r="C14570" s="0" t="n">
        <v>19</v>
      </c>
      <c r="D14570" s="0" t="n">
        <v>41</v>
      </c>
      <c r="E14570" s="0" t="n">
        <v>34</v>
      </c>
      <c r="F14570" s="0" t="n">
        <v>0</v>
      </c>
      <c r="H14570" s="0" t="n">
        <f aca="false">+(D14570+E14570)/2</f>
        <v>37.5</v>
      </c>
      <c r="I14570" s="0" t="n">
        <f aca="false">+IF(H14570&lt;65,65-H14570,0)</f>
        <v>27.5</v>
      </c>
      <c r="J14570" s="0" t="n">
        <f aca="false">+IF(H14570&gt;$L$12418,H14570-$L$12418,0)</f>
        <v>0</v>
      </c>
      <c r="K14570" s="0" t="n">
        <f aca="false">+I14570+J14570</f>
        <v>27.5</v>
      </c>
      <c r="L14570" s="32"/>
      <c r="M14570" s="14" t="n">
        <f aca="false">+(L$12416/30.25)+($L$12417*K14570)</f>
        <v>750720.413547731</v>
      </c>
      <c r="T14570" s="0"/>
    </row>
    <row r="14571" customFormat="false" ht="12.75" hidden="false" customHeight="false" outlineLevel="0" collapsed="false">
      <c r="A14571" s="0" t="n">
        <v>2000</v>
      </c>
      <c r="B14571" s="0" t="n">
        <v>11</v>
      </c>
      <c r="C14571" s="0" t="n">
        <v>20</v>
      </c>
      <c r="D14571" s="0" t="n">
        <v>45</v>
      </c>
      <c r="E14571" s="0" t="n">
        <v>31</v>
      </c>
      <c r="F14571" s="0" t="n">
        <v>0</v>
      </c>
      <c r="H14571" s="0" t="n">
        <f aca="false">+(D14571+E14571)/2</f>
        <v>38</v>
      </c>
      <c r="I14571" s="0" t="n">
        <f aca="false">+IF(H14571&lt;65,65-H14571,0)</f>
        <v>27</v>
      </c>
      <c r="J14571" s="0" t="n">
        <f aca="false">+IF(H14571&gt;$L$12418,H14571-$L$12418,0)</f>
        <v>0</v>
      </c>
      <c r="K14571" s="0" t="n">
        <f aca="false">+I14571+J14571</f>
        <v>27</v>
      </c>
      <c r="L14571" s="32"/>
      <c r="M14571" s="14" t="n">
        <f aca="false">+(L$12416/30.25)+($L$12417*K14571)</f>
        <v>737139.691245869</v>
      </c>
      <c r="T14571" s="0"/>
    </row>
    <row r="14572" customFormat="false" ht="12.75" hidden="false" customHeight="false" outlineLevel="0" collapsed="false">
      <c r="A14572" s="0" t="n">
        <v>2000</v>
      </c>
      <c r="B14572" s="0" t="n">
        <v>11</v>
      </c>
      <c r="C14572" s="0" t="n">
        <v>21</v>
      </c>
      <c r="D14572" s="0" t="n">
        <v>40</v>
      </c>
      <c r="E14572" s="0" t="n">
        <v>30</v>
      </c>
      <c r="F14572" s="0" t="n">
        <v>0</v>
      </c>
      <c r="H14572" s="0" t="n">
        <f aca="false">+(D14572+E14572)/2</f>
        <v>35</v>
      </c>
      <c r="I14572" s="0" t="n">
        <f aca="false">+IF(H14572&lt;65,65-H14572,0)</f>
        <v>30</v>
      </c>
      <c r="J14572" s="0" t="n">
        <f aca="false">+IF(H14572&gt;$L$12418,H14572-$L$12418,0)</f>
        <v>0</v>
      </c>
      <c r="K14572" s="0" t="n">
        <f aca="false">+I14572+J14572</f>
        <v>30</v>
      </c>
      <c r="L14572" s="32"/>
      <c r="M14572" s="14" t="n">
        <f aca="false">+(L$12416/30.25)+($L$12417*K14572)</f>
        <v>818624.025057044</v>
      </c>
      <c r="T14572" s="0"/>
    </row>
    <row r="14573" customFormat="false" ht="12.75" hidden="false" customHeight="false" outlineLevel="0" collapsed="false">
      <c r="A14573" s="0" t="n">
        <v>2000</v>
      </c>
      <c r="B14573" s="0" t="n">
        <v>11</v>
      </c>
      <c r="C14573" s="0" t="n">
        <v>22</v>
      </c>
      <c r="D14573" s="0" t="n">
        <v>35</v>
      </c>
      <c r="E14573" s="0" t="n">
        <v>27</v>
      </c>
      <c r="F14573" s="0" t="n">
        <v>0</v>
      </c>
      <c r="H14573" s="0" t="n">
        <f aca="false">+(D14573+E14573)/2</f>
        <v>31</v>
      </c>
      <c r="I14573" s="0" t="n">
        <f aca="false">+IF(H14573&lt;65,65-H14573,0)</f>
        <v>34</v>
      </c>
      <c r="J14573" s="0" t="n">
        <f aca="false">+IF(H14573&gt;$L$12418,H14573-$L$12418,0)</f>
        <v>0</v>
      </c>
      <c r="K14573" s="0" t="n">
        <f aca="false">+I14573+J14573</f>
        <v>34</v>
      </c>
      <c r="L14573" s="32"/>
      <c r="M14573" s="14" t="n">
        <f aca="false">+(L$12416/30.25)+($L$12417*K14573)</f>
        <v>927269.803471945</v>
      </c>
      <c r="T14573" s="0"/>
    </row>
    <row r="14574" customFormat="false" ht="12.75" hidden="false" customHeight="false" outlineLevel="0" collapsed="false">
      <c r="A14574" s="0" t="n">
        <v>2000</v>
      </c>
      <c r="B14574" s="0" t="n">
        <v>11</v>
      </c>
      <c r="C14574" s="0" t="n">
        <v>23</v>
      </c>
      <c r="D14574" s="0" t="n">
        <v>36</v>
      </c>
      <c r="E14574" s="0" t="n">
        <v>25</v>
      </c>
      <c r="F14574" s="0" t="n">
        <v>0</v>
      </c>
      <c r="H14574" s="0" t="n">
        <f aca="false">+(D14574+E14574)/2</f>
        <v>30.5</v>
      </c>
      <c r="I14574" s="0" t="n">
        <f aca="false">+IF(H14574&lt;65,65-H14574,0)</f>
        <v>34.5</v>
      </c>
      <c r="J14574" s="0" t="n">
        <f aca="false">+IF(H14574&gt;$L$12418,H14574-$L$12418,0)</f>
        <v>0</v>
      </c>
      <c r="K14574" s="0" t="n">
        <f aca="false">+I14574+J14574</f>
        <v>34.5</v>
      </c>
      <c r="L14574" s="32"/>
      <c r="M14574" s="14" t="n">
        <f aca="false">+(L$12416/30.25)+($L$12417*K14574)</f>
        <v>940850.525773807</v>
      </c>
      <c r="O14574" s="0" t="s">
        <v>61</v>
      </c>
      <c r="P14574" s="0" t="s">
        <v>62</v>
      </c>
      <c r="Q14574" s="0" t="s">
        <v>53</v>
      </c>
      <c r="R14574" s="0" t="s">
        <v>63</v>
      </c>
      <c r="S14574" s="0" t="s">
        <v>64</v>
      </c>
      <c r="T14574" s="0"/>
    </row>
    <row r="14575" customFormat="false" ht="12.75" hidden="false" customHeight="false" outlineLevel="0" collapsed="false">
      <c r="A14575" s="0" t="n">
        <v>2000</v>
      </c>
      <c r="B14575" s="0" t="n">
        <v>11</v>
      </c>
      <c r="C14575" s="0" t="n">
        <v>24</v>
      </c>
      <c r="D14575" s="0" t="n">
        <v>37</v>
      </c>
      <c r="E14575" s="0" t="n">
        <v>23</v>
      </c>
      <c r="F14575" s="0" t="n">
        <v>0</v>
      </c>
      <c r="H14575" s="0" t="n">
        <f aca="false">+(D14575+E14575)/2</f>
        <v>30</v>
      </c>
      <c r="I14575" s="0" t="n">
        <f aca="false">+IF(H14575&lt;65,65-H14575,0)</f>
        <v>35</v>
      </c>
      <c r="J14575" s="0" t="n">
        <f aca="false">+IF(H14575&gt;$L$12418,H14575-$L$12418,0)</f>
        <v>0</v>
      </c>
      <c r="K14575" s="0" t="n">
        <f aca="false">+I14575+J14575</f>
        <v>35</v>
      </c>
      <c r="L14575" s="32"/>
      <c r="M14575" s="14" t="n">
        <f aca="false">+(L$12416/30.25)+($L$12417*K14575)</f>
        <v>954431.24807567</v>
      </c>
      <c r="N14575" s="0" t="n">
        <v>1999</v>
      </c>
      <c r="O14575" s="14" t="n">
        <f aca="false">+SUMIF($A$12421:$A$14580,N14575,$I$12421:$I$14580)</f>
        <v>4377.5</v>
      </c>
      <c r="P14575" s="14" t="n">
        <f aca="false">+SUMIF($A$12421:$A$14580,N14575,$J$12421:$J$14580)</f>
        <v>1292.5</v>
      </c>
      <c r="Q14575" s="32" t="n">
        <f aca="false">+O14575+P14575</f>
        <v>5670</v>
      </c>
      <c r="R14575" s="0" t="n">
        <v>13882</v>
      </c>
      <c r="S14575" s="0" t="n">
        <v>14246</v>
      </c>
      <c r="T14575" s="0"/>
    </row>
    <row r="14576" customFormat="false" ht="12.75" hidden="false" customHeight="false" outlineLevel="0" collapsed="false">
      <c r="A14576" s="0" t="n">
        <v>2000</v>
      </c>
      <c r="B14576" s="0" t="n">
        <v>11</v>
      </c>
      <c r="C14576" s="0" t="n">
        <v>25</v>
      </c>
      <c r="D14576" s="0" t="n">
        <v>41</v>
      </c>
      <c r="E14576" s="0" t="n">
        <v>31</v>
      </c>
      <c r="F14576" s="0" t="n">
        <v>0</v>
      </c>
      <c r="H14576" s="0" t="n">
        <f aca="false">+(D14576+E14576)/2</f>
        <v>36</v>
      </c>
      <c r="I14576" s="0" t="n">
        <f aca="false">+IF(H14576&lt;65,65-H14576,0)</f>
        <v>29</v>
      </c>
      <c r="J14576" s="0" t="n">
        <f aca="false">+IF(H14576&gt;$L$12418,H14576-$L$12418,0)</f>
        <v>0</v>
      </c>
      <c r="K14576" s="0" t="n">
        <f aca="false">+I14576+J14576</f>
        <v>29</v>
      </c>
      <c r="L14576" s="32"/>
      <c r="M14576" s="14" t="n">
        <f aca="false">+(L$12416/30.25)+($L$12417*K14576)</f>
        <v>791462.580453319</v>
      </c>
      <c r="N14576" s="0" t="n">
        <f aca="false">+N14575-1</f>
        <v>1998</v>
      </c>
      <c r="O14576" s="14" t="n">
        <f aca="false">+SUMIF($A$12421:$A$14580,N14576,$I$12421:$I$14580)</f>
        <v>4007.5</v>
      </c>
      <c r="P14576" s="14" t="n">
        <f aca="false">+SUMIF($A$12421:$A$14580,N14576,$J$12421:$J$14580)</f>
        <v>1182</v>
      </c>
      <c r="Q14576" s="32" t="n">
        <f aca="false">+O14576+P14576</f>
        <v>5189.5</v>
      </c>
      <c r="R14576" s="0" t="n">
        <v>13517</v>
      </c>
      <c r="S14576" s="0" t="n">
        <f aca="false">+R14575-1</f>
        <v>13881</v>
      </c>
      <c r="T14576" s="0"/>
    </row>
    <row r="14577" customFormat="false" ht="12.75" hidden="false" customHeight="false" outlineLevel="0" collapsed="false">
      <c r="A14577" s="0" t="n">
        <v>2000</v>
      </c>
      <c r="B14577" s="0" t="n">
        <v>11</v>
      </c>
      <c r="C14577" s="0" t="n">
        <v>26</v>
      </c>
      <c r="D14577" s="0" t="n">
        <v>52</v>
      </c>
      <c r="E14577" s="0" t="n">
        <v>41</v>
      </c>
      <c r="F14577" s="0" t="n">
        <v>122</v>
      </c>
      <c r="H14577" s="0" t="n">
        <f aca="false">+(D14577+E14577)/2</f>
        <v>46.5</v>
      </c>
      <c r="I14577" s="0" t="n">
        <f aca="false">+IF(H14577&lt;65,65-H14577,0)</f>
        <v>18.5</v>
      </c>
      <c r="J14577" s="0" t="n">
        <f aca="false">+IF(H14577&gt;$L$12418,H14577-$L$12418,0)</f>
        <v>0</v>
      </c>
      <c r="K14577" s="0" t="n">
        <f aca="false">+I14577+J14577</f>
        <v>18.5</v>
      </c>
      <c r="L14577" s="32"/>
      <c r="M14577" s="14" t="n">
        <f aca="false">+(L$12416/30.25)+($L$12417*K14577)</f>
        <v>506267.412114206</v>
      </c>
      <c r="N14577" s="0" t="n">
        <f aca="false">+N14576-1</f>
        <v>1997</v>
      </c>
      <c r="O14577" s="14" t="n">
        <f aca="false">+SUMIF($A$12421:$A$14580,N14577,$I$12421:$I$14580)</f>
        <v>4843</v>
      </c>
      <c r="P14577" s="14" t="n">
        <f aca="false">+SUMIF($A$12421:$A$14580,N14577,$J$12421:$J$14580)</f>
        <v>954.5</v>
      </c>
      <c r="Q14577" s="32" t="n">
        <f aca="false">+O14577+P14577</f>
        <v>5797.5</v>
      </c>
      <c r="R14577" s="0" t="n">
        <v>13152</v>
      </c>
      <c r="S14577" s="0" t="n">
        <f aca="false">+R14576-1</f>
        <v>13516</v>
      </c>
      <c r="T14577" s="0"/>
    </row>
    <row r="14578" customFormat="false" ht="12.75" hidden="false" customHeight="false" outlineLevel="0" collapsed="false">
      <c r="A14578" s="0" t="n">
        <v>2000</v>
      </c>
      <c r="B14578" s="0" t="n">
        <v>11</v>
      </c>
      <c r="C14578" s="0" t="n">
        <v>27</v>
      </c>
      <c r="H14578" s="0" t="n">
        <f aca="false">+(D14578+E14578)/2</f>
        <v>0</v>
      </c>
      <c r="I14578" s="0" t="n">
        <f aca="false">+IF(H14578&lt;65,65-H14578,0)</f>
        <v>65</v>
      </c>
      <c r="J14578" s="0" t="n">
        <f aca="false">+IF(H14578&gt;$L$12418,H14578-$L$12418,0)</f>
        <v>0</v>
      </c>
      <c r="K14578" s="0" t="n">
        <f aca="false">+I14578+J14578</f>
        <v>65</v>
      </c>
      <c r="L14578" s="32"/>
      <c r="M14578" s="14" t="n">
        <f aca="false">+(L$12416/30.25)+($L$12417*K14578)</f>
        <v>1769274.58618742</v>
      </c>
      <c r="N14578" s="0" t="n">
        <f aca="false">+N14577-1</f>
        <v>1996</v>
      </c>
      <c r="O14578" s="14" t="n">
        <f aca="false">+SUMIF($A$12421:$A$14580,N14578,$I$12421:$I$14580)</f>
        <v>5088</v>
      </c>
      <c r="P14578" s="14" t="n">
        <f aca="false">+SUMIF($A$12421:$A$14580,N14578,$J$12421:$J$14580)</f>
        <v>969.5</v>
      </c>
      <c r="Q14578" s="32" t="n">
        <f aca="false">+O14578+P14578</f>
        <v>6057.5</v>
      </c>
      <c r="R14578" s="0" t="n">
        <v>12786</v>
      </c>
      <c r="S14578" s="0" t="n">
        <f aca="false">+R14577-1</f>
        <v>13151</v>
      </c>
      <c r="T14578" s="0"/>
    </row>
    <row r="14579" customFormat="false" ht="12.75" hidden="false" customHeight="false" outlineLevel="0" collapsed="false">
      <c r="A14579" s="0" t="n">
        <v>2000</v>
      </c>
      <c r="B14579" s="0" t="n">
        <v>11</v>
      </c>
      <c r="C14579" s="0" t="n">
        <v>28</v>
      </c>
      <c r="D14579" s="0" t="n">
        <v>50</v>
      </c>
      <c r="E14579" s="0" t="n">
        <v>43</v>
      </c>
      <c r="F14579" s="0" t="n">
        <v>0</v>
      </c>
      <c r="H14579" s="0" t="n">
        <f aca="false">+(D14579+E14579)/2</f>
        <v>46.5</v>
      </c>
      <c r="I14579" s="0" t="n">
        <f aca="false">+IF(H14579&lt;65,65-H14579,0)</f>
        <v>18.5</v>
      </c>
      <c r="J14579" s="0" t="n">
        <f aca="false">+IF(H14579&gt;$L$12418,H14579-$L$12418,0)</f>
        <v>0</v>
      </c>
      <c r="K14579" s="0" t="n">
        <f aca="false">+I14579+J14579</f>
        <v>18.5</v>
      </c>
      <c r="L14579" s="32"/>
      <c r="M14579" s="14" t="n">
        <f aca="false">+(L$12416/30.25)+($L$12417*K14579)</f>
        <v>506267.412114206</v>
      </c>
      <c r="N14579" s="0" t="n">
        <f aca="false">+N14578-1</f>
        <v>1995</v>
      </c>
      <c r="O14579" s="14" t="n">
        <f aca="false">+SUMIF($A$12421:$A$14580,N14579,$I$12421:$I$14580)</f>
        <v>4777</v>
      </c>
      <c r="P14579" s="14" t="n">
        <f aca="false">+SUMIF($A$12421:$A$14580,N14579,$J$12421:$J$14580)</f>
        <v>1279.5</v>
      </c>
      <c r="Q14579" s="32" t="n">
        <f aca="false">+O14579+P14579</f>
        <v>6056.5</v>
      </c>
      <c r="R14579" s="0" t="n">
        <v>12421</v>
      </c>
      <c r="S14579" s="0" t="n">
        <f aca="false">+R14578-1</f>
        <v>12785</v>
      </c>
      <c r="T14579" s="0"/>
    </row>
    <row r="14580" customFormat="false" ht="12.75" hidden="false" customHeight="false" outlineLevel="0" collapsed="false">
      <c r="A14580" s="0" t="n">
        <v>2000</v>
      </c>
      <c r="B14580" s="0" t="n">
        <v>11</v>
      </c>
      <c r="C14580" s="0" t="n">
        <v>29</v>
      </c>
      <c r="D14580" s="0" t="n">
        <v>50</v>
      </c>
      <c r="E14580" s="0" t="n">
        <v>38</v>
      </c>
      <c r="F14580" s="0" t="n">
        <v>13</v>
      </c>
      <c r="H14580" s="0" t="n">
        <f aca="false">+(D14580+E14580)/2</f>
        <v>44</v>
      </c>
      <c r="I14580" s="0" t="n">
        <f aca="false">+IF(H14580&lt;65,65-H14580,0)</f>
        <v>21</v>
      </c>
      <c r="J14580" s="0" t="n">
        <f aca="false">+IF(H14580&gt;$L$12418,H14580-$L$12418,0)</f>
        <v>0</v>
      </c>
      <c r="K14580" s="0" t="n">
        <f aca="false">+I14580+J14580</f>
        <v>21</v>
      </c>
      <c r="L14580" s="32"/>
      <c r="M14580" s="14" t="n">
        <f aca="false">+(L$12416/30.25)+($L$12417*K14580)</f>
        <v>574171.023623518</v>
      </c>
      <c r="T14580" s="0" t="s">
        <v>65</v>
      </c>
    </row>
    <row r="14581" customFormat="false" ht="13.5" hidden="false" customHeight="false" outlineLevel="0" collapsed="false">
      <c r="N14581" s="1" t="s">
        <v>66</v>
      </c>
      <c r="T14581" s="0"/>
    </row>
    <row r="14582" customFormat="false" ht="13.5" hidden="false" customHeight="false" outlineLevel="0" collapsed="false">
      <c r="N14582" s="33" t="n">
        <v>1995</v>
      </c>
      <c r="O14582" s="7" t="n">
        <f aca="false">+N14582+1</f>
        <v>1996</v>
      </c>
      <c r="P14582" s="7" t="n">
        <f aca="false">+O14582+1</f>
        <v>1997</v>
      </c>
      <c r="Q14582" s="34" t="n">
        <f aca="false">+P14582+1</f>
        <v>1998</v>
      </c>
      <c r="R14582" s="7" t="n">
        <f aca="false">+Q14582+1</f>
        <v>1999</v>
      </c>
      <c r="T14582" s="35" t="n">
        <v>1995</v>
      </c>
      <c r="U14582" s="7" t="n">
        <f aca="false">+T14582+1</f>
        <v>1996</v>
      </c>
      <c r="V14582" s="34" t="n">
        <f aca="false">+U14582+1</f>
        <v>1997</v>
      </c>
      <c r="W14582" s="7" t="n">
        <f aca="false">+V14582+1</f>
        <v>1998</v>
      </c>
      <c r="X14582" s="36" t="n">
        <f aca="false">+W14582+1</f>
        <v>1999</v>
      </c>
    </row>
    <row r="14583" customFormat="false" ht="12.75" hidden="false" customHeight="false" outlineLevel="0" collapsed="false">
      <c r="M14583" s="37" t="n">
        <v>1</v>
      </c>
      <c r="N14583" s="11" t="n">
        <f aca="false">+SUMIF($B$12421:$B$12785,$M14583,$K$12421:$K$12785)</f>
        <v>852</v>
      </c>
      <c r="O14583" s="38" t="n">
        <f aca="false">+SUMIF($B$12786:$B$13151,$M14583,$K$12786:$K$13151)</f>
        <v>1069.5</v>
      </c>
      <c r="P14583" s="11" t="n">
        <f aca="false">+SUMIF($B$13152:$B$13516,$M14583,$K$13152:$K$13516)</f>
        <v>1018.5</v>
      </c>
      <c r="Q14583" s="9" t="n">
        <f aca="false">+SUMIF($B$13517:$B$13881,$M14583,$K$13517:$K$13881)</f>
        <v>775.5</v>
      </c>
      <c r="R14583" s="11" t="n">
        <f aca="false">+SUMIF($B$13882:$B$14246,$M14583,$K$13882:$K$14583)</f>
        <v>964</v>
      </c>
      <c r="T14583" s="39" t="n">
        <f aca="false">+N14583*'ConEd Data'!$M$9</f>
        <v>22851359.0501817</v>
      </c>
      <c r="U14583" s="11" t="n">
        <f aca="false">+O14583*'ConEd Data'!$M$8</f>
        <v>26555338.1017699</v>
      </c>
      <c r="V14583" s="9" t="n">
        <f aca="false">+P14583*'ConEd Data'!$M$7</f>
        <v>28946563.2078</v>
      </c>
      <c r="W14583" s="11" t="n">
        <f aca="false">+Q14583*'ConEd Data'!$M$6</f>
        <v>22225530.7811832</v>
      </c>
      <c r="X14583" s="38" t="n">
        <f aca="false">+R14583*'ConEd Data'!$M$5</f>
        <v>27833336.8706106</v>
      </c>
    </row>
    <row r="14584" customFormat="false" ht="12.75" hidden="false" customHeight="false" outlineLevel="0" collapsed="false">
      <c r="M14584" s="40" t="n">
        <f aca="false">+M14583+1</f>
        <v>2</v>
      </c>
      <c r="N14584" s="16" t="n">
        <f aca="false">+SUMIF($B$12421:$B$12785,$M14584,$K$12421:$K$12785)</f>
        <v>936.5</v>
      </c>
      <c r="O14584" s="41" t="n">
        <f aca="false">+SUMIF($B$12786:$B$13151,$M14584,$K$12786:$K$13151)</f>
        <v>903.5</v>
      </c>
      <c r="P14584" s="16" t="n">
        <f aca="false">+SUMIF($B$13152:$B$13516,$M14584,$K$13152:$K$13516)</f>
        <v>700</v>
      </c>
      <c r="Q14584" s="14" t="n">
        <f aca="false">+SUMIF($B$13517:$B$13881,$M14584,$K$13517:$K$13881)</f>
        <v>682.5</v>
      </c>
      <c r="R14584" s="16" t="n">
        <f aca="false">+SUMIF($B$13882:$B$14246,$M14584,$K$13882:$K$14583)</f>
        <v>739.5</v>
      </c>
      <c r="T14584" s="42" t="n">
        <f aca="false">+N14584*'ConEd Data'!$M$9</f>
        <v>25117720.3644309</v>
      </c>
      <c r="U14584" s="16" t="n">
        <f aca="false">+O14584*'ConEd Data'!$M$8</f>
        <v>22433611.9447865</v>
      </c>
      <c r="V14584" s="14" t="n">
        <f aca="false">+P14584*'ConEd Data'!$M$7</f>
        <v>19894545.16</v>
      </c>
      <c r="W14584" s="16" t="n">
        <f aca="false">+Q14584*'ConEd Data'!$M$6</f>
        <v>19560186.6642908</v>
      </c>
      <c r="X14584" s="41" t="n">
        <f aca="false">+R14584*'ConEd Data'!$M$5</f>
        <v>21351403.1284404</v>
      </c>
    </row>
    <row r="14585" customFormat="false" ht="12.75" hidden="false" customHeight="false" outlineLevel="0" collapsed="false">
      <c r="M14585" s="40" t="n">
        <f aca="false">+M14584+1</f>
        <v>3</v>
      </c>
      <c r="N14585" s="16" t="n">
        <f aca="false">+SUMIF($B$12421:$B$12785,$M14585,$K$12421:$K$12785)</f>
        <v>620.5</v>
      </c>
      <c r="O14585" s="41" t="n">
        <f aca="false">+SUMIF($B$12786:$B$13151,$M14585,$K$12786:$K$13151)</f>
        <v>808.5</v>
      </c>
      <c r="P14585" s="16" t="n">
        <f aca="false">+SUMIF($B$13152:$B$13516,$M14585,$K$13152:$K$13516)</f>
        <v>717.5</v>
      </c>
      <c r="Q14585" s="14" t="n">
        <f aca="false">+SUMIF($B$13517:$B$13881,$M14585,$K$13517:$K$13881)</f>
        <v>676.5</v>
      </c>
      <c r="R14585" s="16" t="n">
        <f aca="false">+SUMIF($B$13882:$B$14246,$M14585,$K$13882:$K$14583)</f>
        <v>697</v>
      </c>
      <c r="T14585" s="42" t="n">
        <f aca="false">+N14585*'ConEd Data'!$M$9</f>
        <v>16642333.6744574</v>
      </c>
      <c r="U14585" s="16" t="n">
        <f aca="false">+O14585*'ConEd Data'!$M$8</f>
        <v>20074792.758561</v>
      </c>
      <c r="V14585" s="14" t="n">
        <f aca="false">+P14585*'ConEd Data'!$M$7</f>
        <v>20391908.789</v>
      </c>
      <c r="W14585" s="16" t="n">
        <f aca="false">+Q14585*'ConEd Data'!$M$6</f>
        <v>19388228.97933</v>
      </c>
      <c r="X14585" s="41" t="n">
        <f aca="false">+R14585*'ConEd Data'!$M$5</f>
        <v>20124310.994622</v>
      </c>
    </row>
    <row r="14586" customFormat="false" ht="12.75" hidden="false" customHeight="false" outlineLevel="0" collapsed="false">
      <c r="M14586" s="40" t="n">
        <f aca="false">+M14585+1</f>
        <v>4</v>
      </c>
      <c r="N14586" s="16" t="n">
        <f aca="false">+SUMIF($B$12421:$B$12785,$M14586,$K$12421:$K$12785)</f>
        <v>393</v>
      </c>
      <c r="O14586" s="41" t="n">
        <f aca="false">+SUMIF($B$12786:$B$13151,$M14586,$K$12786:$K$13151)</f>
        <v>405.5</v>
      </c>
      <c r="P14586" s="16" t="n">
        <f aca="false">+SUMIF($B$13152:$B$13516,$M14586,$K$13152:$K$13516)</f>
        <v>399.5</v>
      </c>
      <c r="Q14586" s="14" t="n">
        <f aca="false">+SUMIF($B$13517:$B$13881,$M14586,$K$13517:$K$13881)</f>
        <v>331</v>
      </c>
      <c r="R14586" s="16" t="n">
        <f aca="false">+SUMIF($B$13882:$B$14246,$M14586,$K$13882:$K$14583)</f>
        <v>357</v>
      </c>
      <c r="T14586" s="42" t="n">
        <f aca="false">+N14586*'ConEd Data'!$M$9</f>
        <v>10540591.6745556</v>
      </c>
      <c r="U14586" s="16" t="n">
        <f aca="false">+O14586*'ConEd Data'!$M$8</f>
        <v>10068433.4738361</v>
      </c>
      <c r="V14586" s="14" t="n">
        <f aca="false">+P14586*'ConEd Data'!$M$7</f>
        <v>11354101.1306</v>
      </c>
      <c r="W14586" s="16" t="n">
        <f aca="false">+Q14586*'ConEd Data'!$M$6</f>
        <v>9486332.28700404</v>
      </c>
      <c r="X14586" s="41" t="n">
        <f aca="false">+R14586*'ConEd Data'!$M$5</f>
        <v>10307573.9240747</v>
      </c>
    </row>
    <row r="14587" customFormat="false" ht="12.75" hidden="false" customHeight="false" outlineLevel="0" collapsed="false">
      <c r="M14587" s="40" t="n">
        <f aca="false">+M14586+1</f>
        <v>5</v>
      </c>
      <c r="N14587" s="16" t="n">
        <f aca="false">+SUMIF($B$12421:$B$12785,$M14587,$K$12421:$K$12785)</f>
        <v>171.5</v>
      </c>
      <c r="O14587" s="41" t="n">
        <f aca="false">+SUMIF($B$12786:$B$13151,$M14587,$K$12786:$K$13151)</f>
        <v>253.5</v>
      </c>
      <c r="P14587" s="16" t="n">
        <f aca="false">+SUMIF($B$13152:$B$13516,$M14587,$K$13152:$K$13516)</f>
        <v>188</v>
      </c>
      <c r="Q14587" s="14" t="n">
        <f aca="false">+SUMIF($B$13517:$B$13881,$M14587,$K$13517:$K$13881)</f>
        <v>192.5</v>
      </c>
      <c r="R14587" s="16" t="n">
        <f aca="false">+SUMIF($B$13882:$B$14246,$M14587,$K$13882:$K$14583)</f>
        <v>150</v>
      </c>
      <c r="T14587" s="42" t="n">
        <f aca="false">+N14587*'ConEd Data'!$M$9</f>
        <v>4599774.73838751</v>
      </c>
      <c r="U14587" s="16" t="n">
        <f aca="false">+O14587*'ConEd Data'!$M$8</f>
        <v>6294322.77587534</v>
      </c>
      <c r="V14587" s="14" t="n">
        <f aca="false">+P14587*'ConEd Data'!$M$7</f>
        <v>5343106.4144</v>
      </c>
      <c r="W14587" s="16" t="n">
        <f aca="false">+Q14587*'ConEd Data'!$M$6</f>
        <v>5516975.72582561</v>
      </c>
      <c r="X14587" s="41" t="n">
        <f aca="false">+R14587*'ConEd Data'!$M$5</f>
        <v>4330913.41347675</v>
      </c>
    </row>
    <row r="14588" customFormat="false" ht="12.75" hidden="false" customHeight="false" outlineLevel="0" collapsed="false">
      <c r="M14588" s="40" t="n">
        <f aca="false">+M14587+1</f>
        <v>6</v>
      </c>
      <c r="N14588" s="16" t="n">
        <f aca="false">+SUMIF($B$12421:$B$12785,$M14588,$K$12421:$K$12785)</f>
        <v>209.5</v>
      </c>
      <c r="O14588" s="41" t="n">
        <f aca="false">+SUMIF($B$12786:$B$13151,$M14588,$K$12786:$K$13151)</f>
        <v>209.5</v>
      </c>
      <c r="P14588" s="16" t="n">
        <f aca="false">+SUMIF($B$13152:$B$13516,$M14588,$K$13152:$K$13516)</f>
        <v>258.5</v>
      </c>
      <c r="Q14588" s="14" t="n">
        <f aca="false">+SUMIF($B$13517:$B$13881,$M14588,$K$13517:$K$13881)</f>
        <v>186.5</v>
      </c>
      <c r="R14588" s="16" t="n">
        <f aca="false">+SUMIF($B$13882:$B$14246,$M14588,$K$13882:$K$14583)</f>
        <v>254</v>
      </c>
      <c r="T14588" s="42" t="n">
        <f aca="false">+N14588*'ConEd Data'!$M$9</f>
        <v>5618966.80870078</v>
      </c>
      <c r="U14588" s="16" t="n">
        <f aca="false">+O14588*'ConEd Data'!$M$8</f>
        <v>5201817.04751828</v>
      </c>
      <c r="V14588" s="14" t="n">
        <f aca="false">+P14588*'ConEd Data'!$M$7</f>
        <v>7346771.3198</v>
      </c>
      <c r="W14588" s="16" t="n">
        <f aca="false">+Q14588*'ConEd Data'!$M$6</f>
        <v>5345018.04086481</v>
      </c>
      <c r="X14588" s="41" t="n">
        <f aca="false">+R14588*'ConEd Data'!$M$5</f>
        <v>7333680.04682063</v>
      </c>
    </row>
    <row r="14589" customFormat="false" ht="12.75" hidden="false" customHeight="false" outlineLevel="0" collapsed="false">
      <c r="M14589" s="40" t="n">
        <f aca="false">+M14588+1</f>
        <v>7</v>
      </c>
      <c r="N14589" s="16" t="n">
        <f aca="false">+SUMIF($B$12421:$B$12785,$M14589,$K$12421:$K$12785)</f>
        <v>438</v>
      </c>
      <c r="O14589" s="41" t="n">
        <f aca="false">+SUMIF($B$12786:$B$13151,$M14589,$K$12786:$K$13151)</f>
        <v>258</v>
      </c>
      <c r="P14589" s="16" t="n">
        <f aca="false">+SUMIF($B$13152:$B$13516,$M14589,$K$13152:$K$13516)</f>
        <v>336</v>
      </c>
      <c r="Q14589" s="14" t="n">
        <f aca="false">+SUMIF($B$13517:$B$13881,$M14589,$K$13517:$K$13881)</f>
        <v>362</v>
      </c>
      <c r="R14589" s="16" t="n">
        <f aca="false">+SUMIF($B$13882:$B$14246,$M14589,$K$13882:$K$14583)</f>
        <v>509</v>
      </c>
      <c r="T14589" s="42" t="n">
        <f aca="false">+N14589*'ConEd Data'!$M$9</f>
        <v>11747529.6525582</v>
      </c>
      <c r="U14589" s="16" t="n">
        <f aca="false">+O14589*'ConEd Data'!$M$8</f>
        <v>6406056.31627549</v>
      </c>
      <c r="V14589" s="14" t="n">
        <f aca="false">+P14589*'ConEd Data'!$M$7</f>
        <v>9549381.6768</v>
      </c>
      <c r="W14589" s="16" t="n">
        <f aca="false">+Q14589*'ConEd Data'!$M$6</f>
        <v>10374780.3259682</v>
      </c>
      <c r="X14589" s="41" t="n">
        <f aca="false">+R14589*'ConEd Data'!$M$5</f>
        <v>14696232.8497311</v>
      </c>
    </row>
    <row r="14590" customFormat="false" ht="12.75" hidden="false" customHeight="false" outlineLevel="0" collapsed="false">
      <c r="M14590" s="40" t="n">
        <f aca="false">+M14589+1</f>
        <v>8</v>
      </c>
      <c r="N14590" s="16" t="n">
        <f aca="false">+SUMIF($B$12421:$B$12785,$M14590,$K$12421:$K$12785)</f>
        <v>420</v>
      </c>
      <c r="O14590" s="41" t="n">
        <f aca="false">+SUMIF($B$12786:$B$13151,$M14590,$K$12786:$K$13151)</f>
        <v>293</v>
      </c>
      <c r="P14590" s="16" t="n">
        <f aca="false">+SUMIF($B$13152:$B$13516,$M14590,$K$13152:$K$13516)</f>
        <v>257</v>
      </c>
      <c r="Q14590" s="14" t="n">
        <f aca="false">+SUMIF($B$13517:$B$13881,$M14590,$K$13517:$K$13881)</f>
        <v>361</v>
      </c>
      <c r="R14590" s="16" t="n">
        <f aca="false">+SUMIF($B$13882:$B$14246,$M14590,$K$13882:$K$14583)</f>
        <v>332.5</v>
      </c>
      <c r="T14590" s="42" t="n">
        <f aca="false">+N14590*'ConEd Data'!$M$9</f>
        <v>11264754.4613572</v>
      </c>
      <c r="U14590" s="16" t="n">
        <f aca="false">+O14590*'ConEd Data'!$M$8</f>
        <v>7275094.96383224</v>
      </c>
      <c r="V14590" s="14" t="n">
        <f aca="false">+P14590*'ConEd Data'!$M$7</f>
        <v>7304140.1516</v>
      </c>
      <c r="W14590" s="16" t="n">
        <f aca="false">+Q14590*'ConEd Data'!$M$6</f>
        <v>10346120.711808</v>
      </c>
      <c r="X14590" s="41" t="n">
        <f aca="false">+R14590*'ConEd Data'!$M$5</f>
        <v>9600191.39987346</v>
      </c>
    </row>
    <row r="14591" customFormat="false" ht="12.75" hidden="false" customHeight="false" outlineLevel="0" collapsed="false">
      <c r="M14591" s="40" t="n">
        <f aca="false">+M14590+1</f>
        <v>9</v>
      </c>
      <c r="N14591" s="16" t="n">
        <f aca="false">+SUMIF($B$12421:$B$12785,$M14591,$K$12421:$K$12785)</f>
        <v>165.5</v>
      </c>
      <c r="O14591" s="41" t="n">
        <f aca="false">+SUMIF($B$12786:$B$13151,$M14591,$K$12786:$K$13151)</f>
        <v>185.5</v>
      </c>
      <c r="P14591" s="16" t="n">
        <f aca="false">+SUMIF($B$13152:$B$13516,$M14591,$K$13152:$K$13516)</f>
        <v>158.5</v>
      </c>
      <c r="Q14591" s="14" t="n">
        <f aca="false">+SUMIF($B$13517:$B$13881,$M14591,$K$13517:$K$13881)</f>
        <v>202</v>
      </c>
      <c r="R14591" s="16" t="n">
        <f aca="false">+SUMIF($B$13882:$B$14246,$M14591,$K$13882:$K$14583)</f>
        <v>178</v>
      </c>
      <c r="T14591" s="42" t="n">
        <f aca="false">+N14591*'ConEd Data'!$M$9</f>
        <v>4438849.67465384</v>
      </c>
      <c r="U14591" s="16" t="n">
        <f aca="false">+O14591*'ConEd Data'!$M$8</f>
        <v>4605904.83205079</v>
      </c>
      <c r="V14591" s="14" t="n">
        <f aca="false">+P14591*'ConEd Data'!$M$7</f>
        <v>4504693.4398</v>
      </c>
      <c r="W14591" s="16" t="n">
        <f aca="false">+Q14591*'ConEd Data'!$M$6</f>
        <v>5789242.06034688</v>
      </c>
      <c r="X14591" s="41" t="n">
        <f aca="false">+R14591*'ConEd Data'!$M$5</f>
        <v>5139350.58399241</v>
      </c>
    </row>
    <row r="14592" customFormat="false" ht="12.75" hidden="false" customHeight="false" outlineLevel="0" collapsed="false">
      <c r="M14592" s="40" t="n">
        <f aca="false">+M14591+1</f>
        <v>10</v>
      </c>
      <c r="N14592" s="16" t="n">
        <f aca="false">+SUMIF($B$12421:$B$12785,$M14592,$K$12421:$K$12785)</f>
        <v>196</v>
      </c>
      <c r="O14592" s="41" t="n">
        <f aca="false">+SUMIF($B$12786:$B$13151,$M14592,$K$12786:$K$13151)</f>
        <v>274</v>
      </c>
      <c r="P14592" s="16" t="n">
        <f aca="false">+SUMIF($B$13152:$B$13516,$M14592,$K$13152:$K$13516)</f>
        <v>318.5</v>
      </c>
      <c r="Q14592" s="14" t="n">
        <f aca="false">+SUMIF($B$13517:$B$13881,$M14592,$K$13517:$K$13881)</f>
        <v>232.5</v>
      </c>
      <c r="R14592" s="16" t="n">
        <f aca="false">+SUMIF($B$13882:$B$14246,$M14592,$K$13882:$K$14583)</f>
        <v>284</v>
      </c>
      <c r="T14592" s="42" t="n">
        <f aca="false">+N14592*'ConEd Data'!$M$9</f>
        <v>5256885.41530001</v>
      </c>
      <c r="U14592" s="16" t="n">
        <f aca="false">+O14592*'ConEd Data'!$M$8</f>
        <v>6803331.12658715</v>
      </c>
      <c r="V14592" s="14" t="n">
        <f aca="false">+P14592*'ConEd Data'!$M$7</f>
        <v>9052018.0478</v>
      </c>
      <c r="W14592" s="16" t="n">
        <f aca="false">+Q14592*'ConEd Data'!$M$6</f>
        <v>6663360.29223093</v>
      </c>
      <c r="X14592" s="41" t="n">
        <f aca="false">+R14592*'ConEd Data'!$M$5</f>
        <v>8199862.72951598</v>
      </c>
    </row>
    <row r="14593" customFormat="false" ht="12.75" hidden="false" customHeight="false" outlineLevel="0" collapsed="false">
      <c r="M14593" s="40" t="n">
        <f aca="false">+M14592+1</f>
        <v>11</v>
      </c>
      <c r="N14593" s="16" t="n">
        <f aca="false">+SUMIF($B$12421:$B$12785,$M14593,$K$12421:$K$12785)</f>
        <v>642.5</v>
      </c>
      <c r="O14593" s="41" t="n">
        <f aca="false">+SUMIF($B$12786:$B$13151,$M14593,$K$12786:$K$13151)</f>
        <v>661.5</v>
      </c>
      <c r="P14593" s="16" t="n">
        <f aca="false">+SUMIF($B$13152:$B$13516,$M14593,$K$13152:$K$13516)</f>
        <v>615.5</v>
      </c>
      <c r="Q14593" s="14" t="n">
        <f aca="false">+SUMIF($B$13517:$B$13881,$M14593,$K$13517:$K$13881)</f>
        <v>507</v>
      </c>
      <c r="R14593" s="16" t="n">
        <f aca="false">+SUMIF($B$13882:$B$14246,$M14593,$K$13882:$K$14583)</f>
        <v>427.5</v>
      </c>
      <c r="T14593" s="42" t="n">
        <f aca="false">+N14593*'ConEd Data'!$M$9</f>
        <v>17232392.2414809</v>
      </c>
      <c r="U14593" s="16" t="n">
        <f aca="false">+O14593*'ConEd Data'!$M$8</f>
        <v>16424830.4388226</v>
      </c>
      <c r="V14593" s="14" t="n">
        <f aca="false">+P14593*'ConEd Data'!$M$7</f>
        <v>17492989.3514</v>
      </c>
      <c r="W14593" s="16" t="n">
        <f aca="false">+Q14593*'ConEd Data'!$M$6</f>
        <v>14530424.3791875</v>
      </c>
      <c r="X14593" s="41" t="n">
        <f aca="false">+R14593*'ConEd Data'!$M$5</f>
        <v>12343103.2284087</v>
      </c>
    </row>
    <row r="14594" customFormat="false" ht="13.5" hidden="false" customHeight="false" outlineLevel="0" collapsed="false">
      <c r="M14594" s="43" t="n">
        <f aca="false">+M14593+1</f>
        <v>12</v>
      </c>
      <c r="N14594" s="21" t="n">
        <f aca="false">+SUMIF($B$12421:$B$12785,$M14594,$K$12421:$K$12785)</f>
        <v>1011.5</v>
      </c>
      <c r="O14594" s="44" t="n">
        <f aca="false">+SUMIF($B$12786:$B$13151,$M14594,$K$12786:$K$13151)</f>
        <v>735.5</v>
      </c>
      <c r="P14594" s="21" t="n">
        <f aca="false">+SUMIF($B$13152:$B$13516,$M14594,$K$13152:$K$13516)</f>
        <v>830</v>
      </c>
      <c r="Q14594" s="19" t="n">
        <f aca="false">+SUMIF($B$13517:$B$13881,$M14594,$K$13517:$K$13881)</f>
        <v>680.5</v>
      </c>
      <c r="R14594" s="21" t="n">
        <f aca="false">+SUMIF($B$13882:$B$14246,$M14594,$K$13882:$K$14583)</f>
        <v>777.5</v>
      </c>
      <c r="T14594" s="45" t="n">
        <f aca="false">+N14594*'ConEd Data'!$M$9</f>
        <v>27129283.6611018</v>
      </c>
      <c r="U14594" s="21" t="n">
        <f aca="false">+O14594*'ConEd Data'!$M$8</f>
        <v>18262226.436514</v>
      </c>
      <c r="V14594" s="19" t="n">
        <f aca="false">+P14594*'ConEd Data'!$M$7</f>
        <v>23589246.404</v>
      </c>
      <c r="W14594" s="21" t="n">
        <f aca="false">+Q14594*'ConEd Data'!$M$6</f>
        <v>19502867.4359705</v>
      </c>
      <c r="X14594" s="44" t="n">
        <f aca="false">+R14594*'ConEd Data'!$M$5</f>
        <v>22448567.8598545</v>
      </c>
    </row>
    <row r="14595" customFormat="false" ht="12.75" hidden="false" customHeight="false" outlineLevel="0" collapsed="false">
      <c r="J14595" s="28"/>
      <c r="K14595" s="28"/>
      <c r="T14595" s="0"/>
    </row>
    <row r="14596" customFormat="false" ht="13.5" hidden="false" customHeight="false" outlineLevel="0" collapsed="false">
      <c r="J14596" s="28"/>
      <c r="K14596" s="28"/>
      <c r="M14596" s="23" t="s">
        <v>14</v>
      </c>
      <c r="N14596" s="14" t="n">
        <v>114365.780095063</v>
      </c>
      <c r="O14596" s="14"/>
      <c r="S14596" s="46" t="s">
        <v>67</v>
      </c>
      <c r="T14596" s="47" t="n">
        <f aca="false">+SUM(T14583:T14594)</f>
        <v>162440441.417166</v>
      </c>
      <c r="U14596" s="47" t="n">
        <f aca="false">+SUM(U14583:U14594)</f>
        <v>150405760.216429</v>
      </c>
      <c r="V14596" s="47" t="n">
        <f aca="false">+SUM(V14583:V14594)</f>
        <v>164769465.093</v>
      </c>
      <c r="W14596" s="47" t="n">
        <f aca="false">+SUM(W14583:W14594)</f>
        <v>148729067.68401</v>
      </c>
      <c r="X14596" s="47" t="n">
        <f aca="false">+SUM(X14583:X14594)</f>
        <v>163708527.029421</v>
      </c>
    </row>
    <row r="14597" customFormat="false" ht="14.25" hidden="false" customHeight="false" outlineLevel="0" collapsed="false">
      <c r="M14597" s="23" t="s">
        <v>15</v>
      </c>
      <c r="N14597" s="14" t="n">
        <v>27161.4446037251</v>
      </c>
      <c r="O14597" s="14" t="n">
        <f aca="false">+N14597/30.25</f>
        <v>897.898995164466</v>
      </c>
      <c r="R14597" s="32"/>
      <c r="T14597" s="14"/>
      <c r="U14597" s="14"/>
      <c r="V14597" s="14"/>
      <c r="W14597" s="14"/>
      <c r="X14597" s="14"/>
    </row>
    <row r="14598" customFormat="false" ht="12.75" hidden="false" customHeight="false" outlineLevel="0" collapsed="false">
      <c r="T14598" s="10" t="n">
        <v>136900173</v>
      </c>
      <c r="U14598" s="48"/>
      <c r="V14598" s="48"/>
      <c r="W14598" s="48"/>
      <c r="X14598" s="48"/>
    </row>
    <row r="14599" customFormat="false" ht="13.5" hidden="false" customHeight="false" outlineLevel="0" collapsed="false">
      <c r="M14599" s="0" t="s">
        <v>18</v>
      </c>
      <c r="N14599" s="0" t="s">
        <v>68</v>
      </c>
      <c r="O14599" s="0" t="s">
        <v>69</v>
      </c>
      <c r="P14599" s="0" t="s">
        <v>70</v>
      </c>
      <c r="T14599" s="48"/>
    </row>
    <row r="14600" customFormat="false" ht="13.5" hidden="false" customHeight="false" outlineLevel="0" collapsed="false">
      <c r="L14600" s="49" t="n">
        <v>34700</v>
      </c>
      <c r="M14600" s="14" t="n">
        <v>852</v>
      </c>
      <c r="N14600" s="14" t="n">
        <v>22851359.0501817</v>
      </c>
      <c r="O14600" s="32" t="n">
        <f aca="false">+$N$14596/P14600</f>
        <v>3689.21871274398</v>
      </c>
      <c r="P14600" s="14" t="n">
        <f aca="false">+L14601-L14600</f>
        <v>31</v>
      </c>
      <c r="Q14600" s="50"/>
      <c r="T14600" s="33" t="n">
        <v>1995</v>
      </c>
      <c r="U14600" s="51" t="n">
        <f aca="false">+T14600+1</f>
        <v>1996</v>
      </c>
      <c r="V14600" s="52" t="n">
        <f aca="false">+U14600+1</f>
        <v>1997</v>
      </c>
      <c r="W14600" s="51" t="n">
        <f aca="false">+V14600+1</f>
        <v>1998</v>
      </c>
      <c r="X14600" s="53" t="n">
        <f aca="false">+W14600+1</f>
        <v>1999</v>
      </c>
    </row>
    <row r="14601" customFormat="false" ht="12.75" hidden="false" customHeight="false" outlineLevel="0" collapsed="false">
      <c r="L14601" s="49" t="n">
        <v>34731</v>
      </c>
      <c r="M14601" s="14" t="n">
        <v>936.5</v>
      </c>
      <c r="N14601" s="14" t="n">
        <v>25117720.3644309</v>
      </c>
      <c r="O14601" s="32" t="n">
        <f aca="false">+$N$14596/P14601</f>
        <v>4084.49214625226</v>
      </c>
      <c r="P14601" s="14" t="n">
        <f aca="false">+L14602-L14601</f>
        <v>28</v>
      </c>
      <c r="Q14601" s="50"/>
      <c r="S14601" s="37" t="n">
        <v>1</v>
      </c>
      <c r="T14601" s="39" t="n">
        <f aca="false">+SUMIF($B$12421:$B$12785,$S14601,$M$12421:$M$12785)</f>
        <v>23258752.0976778</v>
      </c>
      <c r="U14601" s="9" t="n">
        <f aca="false">+SUMIF($B$12786:$B$13151,$S14601,$M$12786:$M$13151)</f>
        <v>29166366.298988</v>
      </c>
      <c r="V14601" s="9" t="n">
        <f aca="false">+SUMIF($B$13152:$B$13516,$S14601,$M$13152:$M$13516)</f>
        <v>27781132.624198</v>
      </c>
      <c r="W14601" s="9" t="n">
        <f aca="false">+SUMIF($B$13517:$B$13881,$S14601,$M$13517:$M$13881)</f>
        <v>21180901.5854928</v>
      </c>
      <c r="X14601" s="38" t="n">
        <f aca="false">+SUMIF($B$13882:$B$14246,$S14601,$M$13882:$M$14583)</f>
        <v>26300833.893295</v>
      </c>
    </row>
    <row r="14602" customFormat="false" ht="12.75" hidden="false" customHeight="false" outlineLevel="0" collapsed="false">
      <c r="L14602" s="49" t="n">
        <v>34759</v>
      </c>
      <c r="M14602" s="14" t="n">
        <v>620.5</v>
      </c>
      <c r="N14602" s="14" t="n">
        <v>16642333.6744574</v>
      </c>
      <c r="O14602" s="32" t="n">
        <f aca="false">+$N$14596/P14602</f>
        <v>3689.21871274398</v>
      </c>
      <c r="P14602" s="14" t="n">
        <f aca="false">+L14603-L14602</f>
        <v>31</v>
      </c>
      <c r="Q14602" s="50"/>
      <c r="S14602" s="40" t="n">
        <f aca="false">+S14601+1</f>
        <v>2</v>
      </c>
      <c r="T14602" s="42" t="n">
        <f aca="false">+SUMIF($B$12421:$B$12785,$S14602,$M$12421:$M$12785)</f>
        <v>25542552.1058567</v>
      </c>
      <c r="U14602" s="14" t="n">
        <f aca="false">+SUMIF($B$12786:$B$13151,$S14602,$M$12786:$M$13151)</f>
        <v>24650005.1208791</v>
      </c>
      <c r="V14602" s="14" t="n">
        <f aca="false">+SUMIF($B$13152:$B$13516,$S14602,$M$13152:$M$13516)</f>
        <v>19118870.4570757</v>
      </c>
      <c r="W14602" s="14" t="n">
        <f aca="false">+SUMIF($B$13517:$B$13881,$S14602,$M$13517:$M$13881)</f>
        <v>18643545.1765105</v>
      </c>
      <c r="X14602" s="41" t="n">
        <f aca="false">+SUMIF($B$13882:$B$14246,$S14602,$M$13882:$M$14583)</f>
        <v>20191747.5189229</v>
      </c>
    </row>
    <row r="14603" customFormat="false" ht="12.75" hidden="false" customHeight="false" outlineLevel="0" collapsed="false">
      <c r="L14603" s="49" t="n">
        <v>34790</v>
      </c>
      <c r="M14603" s="14" t="n">
        <v>393</v>
      </c>
      <c r="N14603" s="14" t="n">
        <v>10540591.6745556</v>
      </c>
      <c r="O14603" s="32" t="n">
        <f aca="false">+$N$14596/P14603</f>
        <v>3812.19266983544</v>
      </c>
      <c r="P14603" s="14" t="n">
        <f aca="false">+L14604-L14603</f>
        <v>30</v>
      </c>
      <c r="Q14603" s="50"/>
      <c r="S14603" s="40" t="n">
        <f aca="false">+S14602+1</f>
        <v>3</v>
      </c>
      <c r="T14603" s="42" t="n">
        <f aca="false">+SUMIF($B$12421:$B$12785,$S14603,$M$12421:$M$12785)</f>
        <v>16970877.6719155</v>
      </c>
      <c r="U14603" s="14" t="n">
        <f aca="false">+SUMIF($B$12786:$B$13151,$S14603,$M$12786:$M$13151)</f>
        <v>22077229.2574158</v>
      </c>
      <c r="V14603" s="14" t="n">
        <f aca="false">+SUMIF($B$13152:$B$13516,$S14603,$M$13152:$M$13516)</f>
        <v>19605537.7984768</v>
      </c>
      <c r="W14603" s="14" t="n">
        <f aca="false">+SUMIF($B$13517:$B$13881,$S14603,$M$13517:$M$13881)</f>
        <v>18491918.5697241</v>
      </c>
      <c r="X14603" s="41" t="n">
        <f aca="false">+SUMIF($B$13882:$B$14246,$S14603,$M$13882:$M$14583)</f>
        <v>19048728.1841004</v>
      </c>
    </row>
    <row r="14604" customFormat="false" ht="12.75" hidden="false" customHeight="false" outlineLevel="0" collapsed="false">
      <c r="L14604" s="49" t="n">
        <v>34820</v>
      </c>
      <c r="M14604" s="14" t="n">
        <v>134</v>
      </c>
      <c r="N14604" s="14" t="n">
        <v>3593993.09005205</v>
      </c>
      <c r="O14604" s="32" t="n">
        <f aca="false">+$N$14596/P14604</f>
        <v>3689.21871274398</v>
      </c>
      <c r="P14604" s="14" t="n">
        <f aca="false">+L14605-L14604</f>
        <v>31</v>
      </c>
      <c r="Q14604" s="50"/>
      <c r="S14604" s="40" t="n">
        <f aca="false">+S14603+1</f>
        <v>4</v>
      </c>
      <c r="T14604" s="42" t="n">
        <f aca="false">+SUMIF($B$12421:$B$12785,$S14604,$M$12421:$M$12785)</f>
        <v>10787868.3376227</v>
      </c>
      <c r="U14604" s="14" t="n">
        <f aca="false">+SUMIF($B$12786:$B$13151,$S14604,$M$12786:$M$13151)</f>
        <v>11127386.3951693</v>
      </c>
      <c r="V14604" s="14" t="n">
        <f aca="false">+SUMIF($B$13152:$B$13516,$S14604,$M$13152:$M$13516)</f>
        <v>10964417.7275469</v>
      </c>
      <c r="W14604" s="14" t="n">
        <f aca="false">+SUMIF($B$13517:$B$13881,$S14604,$M$13517:$M$13881)</f>
        <v>9103858.77219175</v>
      </c>
      <c r="X14604" s="41" t="n">
        <f aca="false">+SUMIF($B$13882:$B$14246,$S14604,$M$13882:$M$14583)</f>
        <v>9810056.3318886</v>
      </c>
    </row>
    <row r="14605" customFormat="false" ht="12.75" hidden="false" customHeight="false" outlineLevel="0" collapsed="false">
      <c r="L14605" s="49" t="n">
        <v>34851</v>
      </c>
      <c r="M14605" s="14" t="n">
        <v>26.5</v>
      </c>
      <c r="N14605" s="14" t="n">
        <v>710752.364823726</v>
      </c>
      <c r="O14605" s="32" t="n">
        <f aca="false">+$N$14596/P14605</f>
        <v>3812.19266983544</v>
      </c>
      <c r="P14605" s="14" t="n">
        <f aca="false">+L14606-L14605</f>
        <v>30</v>
      </c>
      <c r="Q14605" s="50"/>
      <c r="S14605" s="40" t="n">
        <f aca="false">+S14604+1</f>
        <v>5</v>
      </c>
      <c r="T14605" s="42" t="n">
        <f aca="false">+SUMIF($B$12421:$B$12785,$S14605,$M$12421:$M$12785)</f>
        <v>4775389.04484289</v>
      </c>
      <c r="U14605" s="14" t="n">
        <f aca="false">+SUMIF($B$12786:$B$13151,$S14605,$M$12786:$M$13151)</f>
        <v>7002627.50234834</v>
      </c>
      <c r="V14605" s="14" t="n">
        <f aca="false">+SUMIF($B$13152:$B$13516,$S14605,$M$13152:$M$13516)</f>
        <v>5223552.88080435</v>
      </c>
      <c r="W14605" s="14" t="n">
        <f aca="false">+SUMIF($B$13517:$B$13881,$S14605,$M$13517:$M$13881)</f>
        <v>5345779.38152111</v>
      </c>
      <c r="X14605" s="41" t="n">
        <f aca="false">+SUMIF($B$13882:$B$14246,$S14605,$M$13882:$M$14583)</f>
        <v>4191417.9858628</v>
      </c>
    </row>
    <row r="14606" customFormat="false" ht="12.75" hidden="false" customHeight="false" outlineLevel="0" collapsed="false">
      <c r="L14606" s="49" t="n">
        <v>34881</v>
      </c>
      <c r="M14606" s="14" t="n">
        <v>144.5</v>
      </c>
      <c r="N14606" s="14" t="n">
        <v>3875611.95158598</v>
      </c>
      <c r="O14606" s="32" t="n">
        <f aca="false">+$N$14596/P14606</f>
        <v>3689.21871274398</v>
      </c>
      <c r="P14606" s="14" t="n">
        <f aca="false">+L14607-L14606</f>
        <v>31</v>
      </c>
      <c r="Q14606" s="50"/>
      <c r="S14606" s="40" t="n">
        <f aca="false">+S14605+1</f>
        <v>6</v>
      </c>
      <c r="T14606" s="42" t="n">
        <f aca="false">+SUMIF($B$12421:$B$12785,$S14606,$M$12421:$M$12785)</f>
        <v>5803743.25283915</v>
      </c>
      <c r="U14606" s="14" t="n">
        <f aca="false">+SUMIF($B$12786:$B$13151,$S14606,$M$12786:$M$13151)</f>
        <v>5803743.25283915</v>
      </c>
      <c r="V14606" s="14" t="n">
        <f aca="false">+SUMIF($B$13152:$B$13516,$S14606,$M$13152:$M$13516)</f>
        <v>7134654.03842168</v>
      </c>
      <c r="W14606" s="14" t="n">
        <f aca="false">+SUMIF($B$13517:$B$13881,$S14606,$M$13517:$M$13881)</f>
        <v>5179030.02695347</v>
      </c>
      <c r="X14606" s="41" t="n">
        <f aca="false">+SUMIF($B$13882:$B$14246,$S14606,$M$13882:$M$14583)</f>
        <v>7012427.53770491</v>
      </c>
    </row>
    <row r="14607" customFormat="false" ht="12.75" hidden="false" customHeight="false" outlineLevel="0" collapsed="false">
      <c r="L14607" s="49" t="n">
        <v>34912</v>
      </c>
      <c r="M14607" s="14" t="n">
        <v>129.5</v>
      </c>
      <c r="N14607" s="14" t="n">
        <v>3473299.29225179</v>
      </c>
      <c r="O14607" s="32" t="n">
        <f aca="false">+$N$14596/P14607</f>
        <v>3689.21871274398</v>
      </c>
      <c r="P14607" s="14" t="n">
        <f aca="false">+L14608-L14607</f>
        <v>31</v>
      </c>
      <c r="Q14607" s="50"/>
      <c r="S14607" s="40" t="n">
        <f aca="false">+S14606+1</f>
        <v>7</v>
      </c>
      <c r="T14607" s="42" t="n">
        <f aca="false">+SUMIF($B$12421:$B$12785,$S14607,$M$12421:$M$12785)</f>
        <v>12013914.0317356</v>
      </c>
      <c r="U14607" s="14" t="n">
        <f aca="false">+SUMIF($B$12786:$B$13151,$S14607,$M$12786:$M$13151)</f>
        <v>7124854.00306511</v>
      </c>
      <c r="V14607" s="14" t="n">
        <f aca="false">+SUMIF($B$13152:$B$13516,$S14607,$M$13152:$M$13516)</f>
        <v>9243446.68215566</v>
      </c>
      <c r="W14607" s="14" t="n">
        <f aca="false">+SUMIF($B$13517:$B$13881,$S14607,$M$13517:$M$13881)</f>
        <v>9949644.24185252</v>
      </c>
      <c r="X14607" s="41" t="n">
        <f aca="false">+SUMIF($B$13882:$B$14246,$S14607,$M$13882:$M$14583)</f>
        <v>13942376.5986001</v>
      </c>
    </row>
    <row r="14608" customFormat="false" ht="12.75" hidden="false" customHeight="false" outlineLevel="0" collapsed="false">
      <c r="L14608" s="49" t="n">
        <v>34943</v>
      </c>
      <c r="M14608" s="14" t="n">
        <v>50.5</v>
      </c>
      <c r="N14608" s="14" t="n">
        <v>1354452.61975842</v>
      </c>
      <c r="O14608" s="32" t="n">
        <f aca="false">+$N$14596/P14608</f>
        <v>3812.19266983544</v>
      </c>
      <c r="P14608" s="14" t="n">
        <f aca="false">+L14609-L14608</f>
        <v>30</v>
      </c>
      <c r="Q14608" s="50"/>
      <c r="S14608" s="40" t="n">
        <f aca="false">+S14607+1</f>
        <v>8</v>
      </c>
      <c r="T14608" s="42" t="n">
        <f aca="false">+SUMIF($B$12421:$B$12785,$S14608,$M$12421:$M$12785)</f>
        <v>11525008.0288686</v>
      </c>
      <c r="U14608" s="14" t="n">
        <f aca="false">+SUMIF($B$12786:$B$13151,$S14608,$M$12786:$M$13151)</f>
        <v>8075504.56419548</v>
      </c>
      <c r="V14608" s="14" t="n">
        <f aca="false">+SUMIF($B$13152:$B$13516,$S14608,$M$13152:$M$13516)</f>
        <v>7097692.55846138</v>
      </c>
      <c r="W14608" s="14" t="n">
        <f aca="false">+SUMIF($B$13517:$B$13881,$S14608,$M$13517:$M$13881)</f>
        <v>9922482.79724879</v>
      </c>
      <c r="X14608" s="41" t="n">
        <f aca="false">+SUMIF($B$13882:$B$14246,$S14608,$M$13882:$M$14583)</f>
        <v>9148381.62604263</v>
      </c>
    </row>
    <row r="14609" customFormat="false" ht="12.75" hidden="false" customHeight="false" outlineLevel="0" collapsed="false">
      <c r="L14609" s="49" t="n">
        <v>34973</v>
      </c>
      <c r="M14609" s="14" t="n">
        <v>150.5</v>
      </c>
      <c r="N14609" s="14" t="n">
        <v>4036537.01531965</v>
      </c>
      <c r="O14609" s="32" t="n">
        <f aca="false">+$N$14596/P14609</f>
        <v>3689.21871274398</v>
      </c>
      <c r="P14609" s="14" t="n">
        <f aca="false">+L14610-L14609</f>
        <v>31</v>
      </c>
      <c r="Q14609" s="50"/>
      <c r="S14609" s="40" t="n">
        <f aca="false">+S14608+1</f>
        <v>9</v>
      </c>
      <c r="T14609" s="42" t="n">
        <f aca="false">+SUMIF($B$12421:$B$12785,$S14609,$M$12421:$M$12785)</f>
        <v>4608639.69027524</v>
      </c>
      <c r="U14609" s="14" t="n">
        <f aca="false">+SUMIF($B$12786:$B$13151,$S14609,$M$12786:$M$13151)</f>
        <v>5151868.58234975</v>
      </c>
      <c r="V14609" s="14" t="n">
        <f aca="false">+SUMIF($B$13152:$B$13516,$S14609,$M$13152:$M$13516)</f>
        <v>4418509.57804917</v>
      </c>
      <c r="W14609" s="14" t="n">
        <f aca="false">+SUMIF($B$13517:$B$13881,$S14609,$M$13517:$M$13881)</f>
        <v>5600032.41831121</v>
      </c>
      <c r="X14609" s="41" t="n">
        <f aca="false">+SUMIF($B$13882:$B$14246,$S14609,$M$13882:$M$14583)</f>
        <v>4948157.74782181</v>
      </c>
    </row>
    <row r="14610" customFormat="false" ht="12.75" hidden="false" customHeight="false" outlineLevel="0" collapsed="false">
      <c r="L14610" s="49" t="n">
        <v>35004</v>
      </c>
      <c r="M14610" s="14" t="n">
        <v>642.5</v>
      </c>
      <c r="N14610" s="14" t="n">
        <v>17232392.2414809</v>
      </c>
      <c r="O14610" s="32" t="n">
        <f aca="false">+$N$14596/P14610</f>
        <v>3812.19266983544</v>
      </c>
      <c r="P14610" s="14" t="n">
        <f aca="false">+L14611-L14610</f>
        <v>30</v>
      </c>
      <c r="Q14610" s="50"/>
      <c r="S14610" s="40" t="n">
        <f aca="false">+S14609+1</f>
        <v>10</v>
      </c>
      <c r="T14610" s="42" t="n">
        <f aca="false">+SUMIF($B$12421:$B$12785,$S14610,$M$12421:$M$12785)</f>
        <v>5440844.43763415</v>
      </c>
      <c r="U14610" s="14" t="n">
        <f aca="false">+SUMIF($B$12786:$B$13151,$S14610,$M$12786:$M$13151)</f>
        <v>7559437.11672471</v>
      </c>
      <c r="V14610" s="14" t="n">
        <f aca="false">+SUMIF($B$13152:$B$13516,$S14610,$M$13152:$M$13516)</f>
        <v>8768121.40159047</v>
      </c>
      <c r="W14610" s="14" t="n">
        <f aca="false">+SUMIF($B$13517:$B$13881,$S14610,$M$13517:$M$13881)</f>
        <v>6432237.16567012</v>
      </c>
      <c r="X14610" s="41" t="n">
        <f aca="false">+SUMIF($B$13882:$B$14246,$S14610,$M$13882:$M$14583)</f>
        <v>7831051.56276196</v>
      </c>
    </row>
    <row r="14611" customFormat="false" ht="12.75" hidden="false" customHeight="false" outlineLevel="0" collapsed="false">
      <c r="L14611" s="49" t="n">
        <v>35034</v>
      </c>
      <c r="M14611" s="14" t="n">
        <v>1011.5</v>
      </c>
      <c r="N14611" s="14" t="n">
        <v>27129283.6611018</v>
      </c>
      <c r="O14611" s="32" t="n">
        <f aca="false">+$N$14596/P14611</f>
        <v>3689.21871274398</v>
      </c>
      <c r="P14611" s="14" t="n">
        <f aca="false">+L14612-L14611</f>
        <v>31</v>
      </c>
      <c r="Q14611" s="50"/>
      <c r="S14611" s="40" t="n">
        <f aca="false">+S14610+1</f>
        <v>11</v>
      </c>
      <c r="T14611" s="42" t="n">
        <f aca="false">+SUMIF($B$12421:$B$12785,$S14611,$M$12421:$M$12785)</f>
        <v>17564648.7662521</v>
      </c>
      <c r="U14611" s="14" t="n">
        <f aca="false">+SUMIF($B$12786:$B$13151,$S14611,$M$12786:$M$13151)</f>
        <v>18080716.2137229</v>
      </c>
      <c r="V14611" s="14" t="n">
        <f aca="false">+SUMIF($B$13152:$B$13516,$S14611,$M$13152:$M$13516)</f>
        <v>16831289.7619515</v>
      </c>
      <c r="W14611" s="14" t="n">
        <f aca="false">+SUMIF($B$13517:$B$13881,$S14611,$M$13517:$M$13881)</f>
        <v>13884273.0224474</v>
      </c>
      <c r="X14611" s="41" t="n">
        <f aca="false">+SUMIF($B$13882:$B$14246,$S14611,$M$13882:$M$14583)</f>
        <v>11724938.1764512</v>
      </c>
    </row>
    <row r="14612" customFormat="false" ht="13.5" hidden="false" customHeight="false" outlineLevel="0" collapsed="false">
      <c r="L14612" s="49" t="n">
        <v>35065</v>
      </c>
      <c r="M14612" s="14" t="n">
        <v>1069.5</v>
      </c>
      <c r="N14612" s="14" t="n">
        <v>26555338.1017699</v>
      </c>
      <c r="O14612" s="32" t="n">
        <f aca="false">+$N$14596/P14612</f>
        <v>3689.21871274398</v>
      </c>
      <c r="P14612" s="14" t="n">
        <f aca="false">+L14613-L14612</f>
        <v>31</v>
      </c>
      <c r="Q14612" s="50"/>
      <c r="S14612" s="43" t="n">
        <f aca="false">+S14611+1</f>
        <v>12</v>
      </c>
      <c r="T14612" s="45" t="n">
        <f aca="false">+SUMIF($B$12421:$B$12785,$S14612,$M$12421:$M$12785)</f>
        <v>27591002.511972</v>
      </c>
      <c r="U14612" s="19" t="n">
        <f aca="false">+SUMIF($B$12786:$B$13151,$S14612,$M$12786:$M$13151)</f>
        <v>20094443.8013438</v>
      </c>
      <c r="V14612" s="19" t="n">
        <f aca="false">+SUMIF($B$13152:$B$13516,$S14612,$M$13152:$M$13516)</f>
        <v>22661200.3163959</v>
      </c>
      <c r="W14612" s="19" t="n">
        <f aca="false">+SUMIF($B$13517:$B$13881,$S14612,$M$13517:$M$13881)</f>
        <v>18600564.348139</v>
      </c>
      <c r="X14612" s="44" t="n">
        <f aca="false">+SUMIF($B$13882:$B$14246,$S14612,$M$13882:$M$14583)</f>
        <v>21235224.4747003</v>
      </c>
    </row>
    <row r="14613" customFormat="false" ht="12.75" hidden="false" customHeight="false" outlineLevel="0" collapsed="false">
      <c r="L14613" s="49" t="n">
        <v>35096</v>
      </c>
      <c r="M14613" s="14" t="n">
        <v>903.5</v>
      </c>
      <c r="N14613" s="14" t="n">
        <v>22433611.9447865</v>
      </c>
      <c r="O14613" s="32" t="n">
        <f aca="false">+$N$14596/P14613</f>
        <v>3943.64758948494</v>
      </c>
      <c r="P14613" s="14" t="n">
        <f aca="false">+L14614-L14613</f>
        <v>29</v>
      </c>
      <c r="Q14613" s="50"/>
      <c r="S14613" s="28"/>
      <c r="T14613" s="54" t="n">
        <f aca="false">+SUM(T14601:T14612)</f>
        <v>165883239.977492</v>
      </c>
      <c r="U14613" s="54" t="n">
        <f aca="false">+SUM(U14601:U14612)</f>
        <v>165914182.109041</v>
      </c>
      <c r="V14613" s="54" t="n">
        <f aca="false">+SUM(V14601:V14612)</f>
        <v>158848425.825128</v>
      </c>
      <c r="W14613" s="54" t="n">
        <f aca="false">+SUM(W14601:W14612)</f>
        <v>142334267.506063</v>
      </c>
      <c r="X14613" s="54" t="n">
        <f aca="false">+SUM(X14601:X14612)</f>
        <v>155385341.638153</v>
      </c>
    </row>
    <row r="14614" customFormat="false" ht="13.5" hidden="false" customHeight="false" outlineLevel="0" collapsed="false">
      <c r="L14614" s="49" t="n">
        <v>35125</v>
      </c>
      <c r="M14614" s="14" t="n">
        <v>808.5</v>
      </c>
      <c r="N14614" s="14" t="n">
        <v>20074792.758561</v>
      </c>
      <c r="O14614" s="32" t="n">
        <f aca="false">+$N$14596/P14614</f>
        <v>3689.21871274398</v>
      </c>
      <c r="P14614" s="14" t="n">
        <f aca="false">+L14615-L14614</f>
        <v>31</v>
      </c>
      <c r="Q14614" s="50"/>
      <c r="R14614" s="25"/>
      <c r="S14614" s="25"/>
      <c r="U14614" s="25"/>
      <c r="V14614" s="25"/>
      <c r="W14614" s="25"/>
    </row>
    <row r="14615" customFormat="false" ht="13.5" hidden="false" customHeight="false" outlineLevel="0" collapsed="false">
      <c r="L14615" s="49" t="n">
        <v>35156</v>
      </c>
      <c r="M14615" s="14" t="n">
        <v>394.5</v>
      </c>
      <c r="N14615" s="14" t="n">
        <v>9795307.04174683</v>
      </c>
      <c r="O14615" s="32" t="n">
        <f aca="false">+$N$14596/P14615</f>
        <v>3812.19266983544</v>
      </c>
      <c r="P14615" s="14" t="n">
        <f aca="false">+L14616-L14615</f>
        <v>30</v>
      </c>
      <c r="Q14615" s="50"/>
      <c r="R14615" s="55"/>
      <c r="S14615" s="56"/>
      <c r="T14615" s="33" t="n">
        <v>1995</v>
      </c>
      <c r="U14615" s="51" t="n">
        <f aca="false">+T14615+1</f>
        <v>1996</v>
      </c>
      <c r="V14615" s="52" t="n">
        <f aca="false">+U14615+1</f>
        <v>1997</v>
      </c>
      <c r="W14615" s="51" t="n">
        <f aca="false">+V14615+1</f>
        <v>1998</v>
      </c>
      <c r="X14615" s="53" t="n">
        <f aca="false">+W14615+1</f>
        <v>1999</v>
      </c>
      <c r="Y14615" s="27"/>
      <c r="Z14615" s="27"/>
    </row>
    <row r="14616" customFormat="false" ht="12.75" hidden="false" customHeight="false" outlineLevel="0" collapsed="false">
      <c r="L14616" s="49" t="n">
        <v>35186</v>
      </c>
      <c r="M14616" s="14" t="n">
        <v>203.5</v>
      </c>
      <c r="N14616" s="14" t="n">
        <v>5052838.9936514</v>
      </c>
      <c r="O14616" s="32" t="n">
        <f aca="false">+$N$14596/P14616</f>
        <v>3689.21871274398</v>
      </c>
      <c r="P14616" s="14" t="n">
        <f aca="false">+L14617-L14616</f>
        <v>31</v>
      </c>
      <c r="Q14616" s="50"/>
      <c r="R14616" s="28"/>
      <c r="S14616" s="57" t="n">
        <v>1</v>
      </c>
      <c r="T14616" s="58" t="n">
        <f aca="false">+T14583-T14601</f>
        <v>-407393.047496136</v>
      </c>
      <c r="U14616" s="59" t="n">
        <f aca="false">+U14583-U14601</f>
        <v>-2611028.19721811</v>
      </c>
      <c r="V14616" s="59" t="n">
        <f aca="false">+V14583-V14601</f>
        <v>1165430.58360196</v>
      </c>
      <c r="W14616" s="59" t="n">
        <f aca="false">+W14583-W14601</f>
        <v>1044629.19569034</v>
      </c>
      <c r="X14616" s="60" t="n">
        <f aca="false">+X14583-X14601</f>
        <v>1532502.97731555</v>
      </c>
      <c r="Y14616" s="28"/>
      <c r="Z14616" s="28"/>
    </row>
    <row r="14617" customFormat="false" ht="13.5" hidden="false" customHeight="false" outlineLevel="0" collapsed="false">
      <c r="L14617" s="49" t="n">
        <v>35217</v>
      </c>
      <c r="M14617" s="14" t="n">
        <v>20</v>
      </c>
      <c r="N14617" s="14" t="n">
        <v>496593.512889573</v>
      </c>
      <c r="O14617" s="32" t="n">
        <f aca="false">+$N$14596/P14617</f>
        <v>3812.19266983544</v>
      </c>
      <c r="P14617" s="14" t="n">
        <f aca="false">+L14618-L14617</f>
        <v>30</v>
      </c>
      <c r="Q14617" s="50"/>
      <c r="R14617" s="28"/>
      <c r="S14617" s="61" t="n">
        <f aca="false">+S14616+1</f>
        <v>2</v>
      </c>
      <c r="T14617" s="62" t="n">
        <f aca="false">+T14584-T14602</f>
        <v>-424831.741425794</v>
      </c>
      <c r="U14617" s="54" t="n">
        <f aca="false">+U14584-U14602</f>
        <v>-2216393.17609261</v>
      </c>
      <c r="V14617" s="54" t="n">
        <f aca="false">+V14584-V14602</f>
        <v>775674.702924278</v>
      </c>
      <c r="W14617" s="54" t="n">
        <f aca="false">+W14584-W14602</f>
        <v>916641.487780269</v>
      </c>
      <c r="X14617" s="63" t="n">
        <f aca="false">+X14584-X14602</f>
        <v>1159655.6095175</v>
      </c>
      <c r="Y14617" s="29"/>
      <c r="Z14617" s="29"/>
    </row>
    <row r="14618" customFormat="false" ht="12.75" hidden="false" customHeight="false" outlineLevel="0" collapsed="false">
      <c r="L14618" s="49" t="n">
        <v>35247</v>
      </c>
      <c r="M14618" s="14" t="n">
        <v>30.5</v>
      </c>
      <c r="N14618" s="14" t="n">
        <v>757305.107156599</v>
      </c>
      <c r="O14618" s="32" t="n">
        <f aca="false">+$N$14596/P14618</f>
        <v>3689.21871274398</v>
      </c>
      <c r="P14618" s="14" t="n">
        <f aca="false">+L14619-L14618</f>
        <v>31</v>
      </c>
      <c r="Q14618" s="50"/>
      <c r="S14618" s="61" t="n">
        <f aca="false">+S14617+1</f>
        <v>3</v>
      </c>
      <c r="T14618" s="62" t="n">
        <f aca="false">+T14585-T14603</f>
        <v>-328543.997458024</v>
      </c>
      <c r="U14618" s="54" t="n">
        <f aca="false">+U14585-U14603</f>
        <v>-2002436.49885478</v>
      </c>
      <c r="V14618" s="54" t="n">
        <f aca="false">+V14585-V14603</f>
        <v>786370.990523215</v>
      </c>
      <c r="W14618" s="54" t="n">
        <f aca="false">+W14585-W14603</f>
        <v>896310.40960595</v>
      </c>
      <c r="X14618" s="63" t="n">
        <f aca="false">+X14585-X14603</f>
        <v>1075582.81052153</v>
      </c>
    </row>
    <row r="14619" customFormat="false" ht="12.75" hidden="false" customHeight="false" outlineLevel="0" collapsed="false">
      <c r="L14619" s="49" t="n">
        <v>35278</v>
      </c>
      <c r="M14619" s="14" t="n">
        <v>30.5</v>
      </c>
      <c r="N14619" s="14" t="n">
        <v>757305.107156599</v>
      </c>
      <c r="O14619" s="32" t="n">
        <f aca="false">+$N$14596/P14619</f>
        <v>3689.21871274398</v>
      </c>
      <c r="P14619" s="14" t="n">
        <f aca="false">+L14620-L14619</f>
        <v>31</v>
      </c>
      <c r="Q14619" s="50"/>
      <c r="S14619" s="61" t="n">
        <f aca="false">+S14618+1</f>
        <v>4</v>
      </c>
      <c r="T14619" s="62" t="n">
        <f aca="false">+T14586-T14604</f>
        <v>-247276.663067071</v>
      </c>
      <c r="U14619" s="54" t="n">
        <f aca="false">+U14586-U14604</f>
        <v>-1058952.92133318</v>
      </c>
      <c r="V14619" s="54" t="n">
        <f aca="false">+V14586-V14604</f>
        <v>389683.403053084</v>
      </c>
      <c r="W14619" s="54" t="n">
        <f aca="false">+W14586-W14604</f>
        <v>382473.514812293</v>
      </c>
      <c r="X14619" s="63" t="n">
        <f aca="false">+X14586-X14604</f>
        <v>497517.59218606</v>
      </c>
    </row>
    <row r="14620" customFormat="false" ht="12.75" hidden="false" customHeight="false" outlineLevel="0" collapsed="false">
      <c r="L14620" s="49" t="n">
        <v>35309</v>
      </c>
      <c r="M14620" s="14" t="n">
        <v>70</v>
      </c>
      <c r="N14620" s="14" t="n">
        <v>1738077.29511351</v>
      </c>
      <c r="O14620" s="32" t="n">
        <f aca="false">+$N$14596/P14620</f>
        <v>3812.19266983544</v>
      </c>
      <c r="P14620" s="14" t="n">
        <f aca="false">+L14621-L14620</f>
        <v>30</v>
      </c>
      <c r="Q14620" s="50"/>
      <c r="S14620" s="61" t="n">
        <f aca="false">+S14619+1</f>
        <v>5</v>
      </c>
      <c r="T14620" s="62" t="n">
        <f aca="false">+T14587-T14605</f>
        <v>-175614.306455377</v>
      </c>
      <c r="U14620" s="54" t="n">
        <f aca="false">+U14587-U14605</f>
        <v>-708304.726473006</v>
      </c>
      <c r="V14620" s="54" t="n">
        <f aca="false">+V14587-V14605</f>
        <v>119553.53359565</v>
      </c>
      <c r="W14620" s="54" t="n">
        <f aca="false">+W14587-W14605</f>
        <v>171196.344304499</v>
      </c>
      <c r="X14620" s="63" t="n">
        <f aca="false">+X14587-X14605</f>
        <v>139495.427613952</v>
      </c>
    </row>
    <row r="14621" customFormat="false" ht="12.75" hidden="false" customHeight="false" outlineLevel="0" collapsed="false">
      <c r="L14621" s="49" t="n">
        <v>35339</v>
      </c>
      <c r="M14621" s="14" t="n">
        <v>270.5</v>
      </c>
      <c r="N14621" s="14" t="n">
        <v>6716427.26183147</v>
      </c>
      <c r="O14621" s="32" t="n">
        <f aca="false">+$N$14596/P14621</f>
        <v>3689.21871274398</v>
      </c>
      <c r="P14621" s="14" t="n">
        <f aca="false">+L14622-L14621</f>
        <v>31</v>
      </c>
      <c r="Q14621" s="50"/>
      <c r="S14621" s="61" t="n">
        <f aca="false">+S14620+1</f>
        <v>6</v>
      </c>
      <c r="T14621" s="62" t="n">
        <f aca="false">+T14588-T14606</f>
        <v>-184776.444138371</v>
      </c>
      <c r="U14621" s="54" t="n">
        <f aca="false">+U14588-U14606</f>
        <v>-601926.205320871</v>
      </c>
      <c r="V14621" s="54" t="n">
        <f aca="false">+V14588-V14606</f>
        <v>212117.281378322</v>
      </c>
      <c r="W14621" s="54" t="n">
        <f aca="false">+W14588-W14606</f>
        <v>165988.013911344</v>
      </c>
      <c r="X14621" s="63" t="n">
        <f aca="false">+X14588-X14606</f>
        <v>321252.509115712</v>
      </c>
    </row>
    <row r="14622" customFormat="false" ht="12.75" hidden="false" customHeight="false" outlineLevel="0" collapsed="false">
      <c r="L14622" s="49" t="n">
        <v>35370</v>
      </c>
      <c r="M14622" s="14" t="n">
        <v>661.5</v>
      </c>
      <c r="N14622" s="14" t="n">
        <v>16424830.4388226</v>
      </c>
      <c r="O14622" s="32" t="n">
        <f aca="false">+$N$14596/P14622</f>
        <v>3812.19266983544</v>
      </c>
      <c r="P14622" s="14" t="n">
        <f aca="false">+L14623-L14622</f>
        <v>30</v>
      </c>
      <c r="Q14622" s="50"/>
      <c r="S14622" s="61" t="n">
        <f aca="false">+S14621+1</f>
        <v>7</v>
      </c>
      <c r="T14622" s="62" t="n">
        <f aca="false">+T14589-T14607</f>
        <v>-266384.379177438</v>
      </c>
      <c r="U14622" s="54" t="n">
        <f aca="false">+U14589-U14607</f>
        <v>-718797.686789615</v>
      </c>
      <c r="V14622" s="54" t="n">
        <f aca="false">+V14589-V14607</f>
        <v>305934.994644336</v>
      </c>
      <c r="W14622" s="54" t="n">
        <f aca="false">+W14589-W14607</f>
        <v>425136.084115647</v>
      </c>
      <c r="X14622" s="63" t="n">
        <f aca="false">+X14589-X14607</f>
        <v>753856.251130993</v>
      </c>
    </row>
    <row r="14623" customFormat="false" ht="12.75" hidden="false" customHeight="false" outlineLevel="0" collapsed="false">
      <c r="L14623" s="49" t="n">
        <v>35400</v>
      </c>
      <c r="M14623" s="14" t="n">
        <v>735.5</v>
      </c>
      <c r="N14623" s="14" t="n">
        <v>18262226.436514</v>
      </c>
      <c r="O14623" s="32" t="n">
        <f aca="false">+$N$14596/P14623</f>
        <v>3689.21871274398</v>
      </c>
      <c r="P14623" s="14" t="n">
        <f aca="false">+L14624-L14623</f>
        <v>31</v>
      </c>
      <c r="Q14623" s="50"/>
      <c r="S14623" s="61" t="n">
        <f aca="false">+S14622+1</f>
        <v>8</v>
      </c>
      <c r="T14623" s="62" t="n">
        <f aca="false">+T14590-T14608</f>
        <v>-260253.567511408</v>
      </c>
      <c r="U14623" s="54" t="n">
        <f aca="false">+U14590-U14608</f>
        <v>-800409.600363242</v>
      </c>
      <c r="V14623" s="54" t="n">
        <f aca="false">+V14590-V14608</f>
        <v>206447.593138619</v>
      </c>
      <c r="W14623" s="54" t="n">
        <f aca="false">+W14590-W14608</f>
        <v>423637.914559241</v>
      </c>
      <c r="X14623" s="63" t="n">
        <f aca="false">+X14590-X14608</f>
        <v>451809.773830833</v>
      </c>
    </row>
    <row r="14624" customFormat="false" ht="12.75" hidden="false" customHeight="false" outlineLevel="0" collapsed="false">
      <c r="L14624" s="49" t="n">
        <v>35431</v>
      </c>
      <c r="M14624" s="14" t="n">
        <v>1018.5</v>
      </c>
      <c r="N14624" s="14" t="n">
        <v>28946563.2078</v>
      </c>
      <c r="O14624" s="32" t="n">
        <f aca="false">+$N$14596/P14624</f>
        <v>3689.21871274398</v>
      </c>
      <c r="P14624" s="14" t="n">
        <f aca="false">+L14625-L14624</f>
        <v>31</v>
      </c>
      <c r="Q14624" s="50"/>
      <c r="S14624" s="61" t="n">
        <f aca="false">+S14623+1</f>
        <v>9</v>
      </c>
      <c r="T14624" s="62" t="n">
        <f aca="false">+T14591-T14609</f>
        <v>-169790.015621409</v>
      </c>
      <c r="U14624" s="54" t="n">
        <f aca="false">+U14591-U14609</f>
        <v>-545963.750298957</v>
      </c>
      <c r="V14624" s="54" t="n">
        <f aca="false">+V14591-V14609</f>
        <v>86183.8617508318</v>
      </c>
      <c r="W14624" s="54" t="n">
        <f aca="false">+W14591-W14609</f>
        <v>189209.642035667</v>
      </c>
      <c r="X14624" s="63" t="n">
        <f aca="false">+X14591-X14609</f>
        <v>191192.836170601</v>
      </c>
    </row>
    <row r="14625" customFormat="false" ht="12.75" hidden="false" customHeight="false" outlineLevel="0" collapsed="false">
      <c r="L14625" s="49" t="n">
        <v>35462</v>
      </c>
      <c r="M14625" s="14" t="n">
        <v>700</v>
      </c>
      <c r="N14625" s="14" t="n">
        <v>19894545.16</v>
      </c>
      <c r="O14625" s="32" t="n">
        <f aca="false">+$N$14596/P14625</f>
        <v>4084.49214625226</v>
      </c>
      <c r="P14625" s="14" t="n">
        <f aca="false">+L14626-L14625</f>
        <v>28</v>
      </c>
      <c r="Q14625" s="50"/>
      <c r="S14625" s="61" t="n">
        <f aca="false">+S14624+1</f>
        <v>10</v>
      </c>
      <c r="T14625" s="62" t="n">
        <f aca="false">+T14592-T14610</f>
        <v>-183959.022334141</v>
      </c>
      <c r="U14625" s="54" t="n">
        <f aca="false">+U14592-U14610</f>
        <v>-756105.990137558</v>
      </c>
      <c r="V14625" s="54" t="n">
        <f aca="false">+V14592-V14610</f>
        <v>283896.646209527</v>
      </c>
      <c r="W14625" s="54" t="n">
        <f aca="false">+W14592-W14610</f>
        <v>231123.126560818</v>
      </c>
      <c r="X14625" s="63" t="n">
        <f aca="false">+X14592-X14610</f>
        <v>368811.166754017</v>
      </c>
    </row>
    <row r="14626" customFormat="false" ht="12.75" hidden="false" customHeight="false" outlineLevel="0" collapsed="false">
      <c r="L14626" s="49" t="n">
        <v>35490</v>
      </c>
      <c r="M14626" s="14" t="n">
        <v>717.5</v>
      </c>
      <c r="N14626" s="14" t="n">
        <v>20391908.789</v>
      </c>
      <c r="O14626" s="32" t="n">
        <f aca="false">+$N$14596/P14626</f>
        <v>3689.21871274398</v>
      </c>
      <c r="P14626" s="14" t="n">
        <f aca="false">+L14627-L14626</f>
        <v>31</v>
      </c>
      <c r="Q14626" s="50"/>
      <c r="S14626" s="61" t="n">
        <f aca="false">+S14625+1</f>
        <v>11</v>
      </c>
      <c r="T14626" s="62" t="n">
        <f aca="false">+T14593-T14611</f>
        <v>-332256.524771214</v>
      </c>
      <c r="U14626" s="54" t="n">
        <f aca="false">+U14593-U14611</f>
        <v>-1655885.77490027</v>
      </c>
      <c r="V14626" s="54" t="n">
        <f aca="false">+V14593-V14611</f>
        <v>661699.589448463</v>
      </c>
      <c r="W14626" s="54" t="n">
        <f aca="false">+W14593-W14611</f>
        <v>646151.356740093</v>
      </c>
      <c r="X14626" s="63" t="n">
        <f aca="false">+X14593-X14611</f>
        <v>618165.051957514</v>
      </c>
    </row>
    <row r="14627" customFormat="false" ht="13.5" hidden="false" customHeight="false" outlineLevel="0" collapsed="false">
      <c r="L14627" s="49" t="n">
        <v>35521</v>
      </c>
      <c r="M14627" s="14" t="n">
        <v>399.5</v>
      </c>
      <c r="N14627" s="14" t="n">
        <v>11354101.1306</v>
      </c>
      <c r="O14627" s="32" t="n">
        <f aca="false">+$N$14596/P14627</f>
        <v>3812.19266983544</v>
      </c>
      <c r="P14627" s="14" t="n">
        <f aca="false">+L14628-L14627</f>
        <v>30</v>
      </c>
      <c r="Q14627" s="50"/>
      <c r="S14627" s="64" t="n">
        <f aca="false">+S14626+1</f>
        <v>12</v>
      </c>
      <c r="T14627" s="65" t="n">
        <f aca="false">+T14594-T14612</f>
        <v>-461718.850870125</v>
      </c>
      <c r="U14627" s="66" t="n">
        <f aca="false">+U14594-U14612</f>
        <v>-1832217.36482979</v>
      </c>
      <c r="V14627" s="66" t="n">
        <f aca="false">+V14594-V14612</f>
        <v>928046.087604139</v>
      </c>
      <c r="W14627" s="66" t="n">
        <f aca="false">+W14594-W14612</f>
        <v>902303.087831583</v>
      </c>
      <c r="X14627" s="67" t="n">
        <f aca="false">+X14594-X14612</f>
        <v>1213343.38515418</v>
      </c>
    </row>
    <row r="14628" customFormat="false" ht="12.75" hidden="false" customHeight="false" outlineLevel="0" collapsed="false">
      <c r="L14628" s="49" t="n">
        <v>35551</v>
      </c>
      <c r="M14628" s="14" t="n">
        <v>181.5</v>
      </c>
      <c r="N14628" s="14" t="n">
        <v>5158371.3522</v>
      </c>
      <c r="O14628" s="32" t="n">
        <f aca="false">+$N$14596/P14628</f>
        <v>3689.21871274398</v>
      </c>
      <c r="P14628" s="14" t="n">
        <f aca="false">+L14629-L14628</f>
        <v>31</v>
      </c>
      <c r="Q14628" s="50"/>
      <c r="T14628" s="54"/>
      <c r="U14628" s="54"/>
      <c r="V14628" s="54"/>
      <c r="W14628" s="54"/>
      <c r="X14628" s="54"/>
    </row>
    <row r="14629" customFormat="false" ht="12.75" hidden="false" customHeight="false" outlineLevel="0" collapsed="false">
      <c r="L14629" s="49" t="n">
        <v>35582</v>
      </c>
      <c r="M14629" s="14" t="n">
        <v>89</v>
      </c>
      <c r="N14629" s="14" t="n">
        <v>2529449.3132</v>
      </c>
      <c r="O14629" s="32" t="n">
        <f aca="false">+$N$14596/P14629</f>
        <v>3812.19266983544</v>
      </c>
      <c r="P14629" s="14" t="n">
        <f aca="false">+L14630-L14629</f>
        <v>30</v>
      </c>
      <c r="Q14629" s="50"/>
      <c r="T14629" s="54" t="n">
        <f aca="false">+T14613-T14596</f>
        <v>3442798.56032649</v>
      </c>
      <c r="U14629" s="54" t="n">
        <f aca="false">+U14613-U14596</f>
        <v>15508421.892612</v>
      </c>
      <c r="V14629" s="54" t="n">
        <f aca="false">+V14613-V14596</f>
        <v>-5921039.26787242</v>
      </c>
      <c r="W14629" s="54" t="n">
        <f aca="false">+W14613-W14596</f>
        <v>-6394800.17794773</v>
      </c>
      <c r="X14629" s="54" t="n">
        <f aca="false">+X14613-X14596</f>
        <v>-8323185.3912684</v>
      </c>
    </row>
    <row r="14630" customFormat="false" ht="12.75" hidden="false" customHeight="false" outlineLevel="0" collapsed="false">
      <c r="L14630" s="49" t="n">
        <v>35612</v>
      </c>
      <c r="M14630" s="14" t="n">
        <v>70</v>
      </c>
      <c r="N14630" s="14" t="n">
        <v>1989454.516</v>
      </c>
      <c r="O14630" s="32" t="n">
        <f aca="false">+$N$14596/P14630</f>
        <v>3689.21871274398</v>
      </c>
      <c r="P14630" s="14" t="n">
        <f aca="false">+L14631-L14630</f>
        <v>31</v>
      </c>
      <c r="Q14630" s="50"/>
      <c r="T14630" s="54"/>
      <c r="U14630" s="54"/>
      <c r="V14630" s="54"/>
      <c r="W14630" s="54"/>
      <c r="X14630" s="54"/>
    </row>
    <row r="14631" customFormat="false" ht="12.75" hidden="false" customHeight="false" outlineLevel="0" collapsed="false">
      <c r="L14631" s="49" t="n">
        <v>35643</v>
      </c>
      <c r="M14631" s="14" t="n">
        <v>39.5</v>
      </c>
      <c r="N14631" s="14" t="n">
        <v>1122620.7626</v>
      </c>
      <c r="O14631" s="32" t="n">
        <f aca="false">+$N$14596/P14631</f>
        <v>3689.21871274398</v>
      </c>
      <c r="P14631" s="14" t="n">
        <f aca="false">+L14632-L14631</f>
        <v>31</v>
      </c>
      <c r="Q14631" s="50"/>
    </row>
    <row r="14632" customFormat="false" ht="12.75" hidden="false" customHeight="false" outlineLevel="0" collapsed="false">
      <c r="L14632" s="49" t="n">
        <v>35674</v>
      </c>
      <c r="M14632" s="14" t="n">
        <v>51.5</v>
      </c>
      <c r="N14632" s="14" t="n">
        <v>1463670.1082</v>
      </c>
      <c r="O14632" s="32" t="n">
        <f aca="false">+$N$14596/P14632</f>
        <v>3812.19266983544</v>
      </c>
      <c r="P14632" s="14" t="n">
        <f aca="false">+L14633-L14632</f>
        <v>30</v>
      </c>
      <c r="Q14632" s="50"/>
    </row>
    <row r="14633" customFormat="false" ht="12.75" hidden="false" customHeight="false" outlineLevel="0" collapsed="false">
      <c r="L14633" s="49" t="n">
        <v>35704</v>
      </c>
      <c r="M14633" s="14" t="n">
        <v>287.5</v>
      </c>
      <c r="N14633" s="14" t="n">
        <v>8170973.905</v>
      </c>
      <c r="O14633" s="32" t="n">
        <f aca="false">+$N$14596/P14633</f>
        <v>3689.21871274398</v>
      </c>
      <c r="P14633" s="14" t="n">
        <f aca="false">+L14634-L14633</f>
        <v>31</v>
      </c>
      <c r="Q14633" s="50"/>
    </row>
    <row r="14634" customFormat="false" ht="12.75" hidden="false" customHeight="false" outlineLevel="0" collapsed="false">
      <c r="L14634" s="49" t="n">
        <v>35735</v>
      </c>
      <c r="M14634" s="14" t="n">
        <v>615.5</v>
      </c>
      <c r="N14634" s="14" t="n">
        <v>17492989.3514</v>
      </c>
      <c r="O14634" s="32" t="n">
        <f aca="false">+$N$14596/P14634</f>
        <v>3812.19266983544</v>
      </c>
      <c r="P14634" s="14" t="n">
        <f aca="false">+L14635-L14634</f>
        <v>30</v>
      </c>
      <c r="Q14634" s="50"/>
    </row>
    <row r="14635" customFormat="false" ht="12.75" hidden="false" customHeight="false" outlineLevel="0" collapsed="false">
      <c r="L14635" s="49" t="n">
        <v>35765</v>
      </c>
      <c r="M14635" s="14" t="n">
        <v>830</v>
      </c>
      <c r="N14635" s="14" t="n">
        <v>23589246.404</v>
      </c>
      <c r="O14635" s="32" t="n">
        <f aca="false">+$N$14596/P14635</f>
        <v>3689.21871274398</v>
      </c>
      <c r="P14635" s="14" t="n">
        <f aca="false">+L14636-L14635</f>
        <v>31</v>
      </c>
      <c r="Q14635" s="50"/>
    </row>
    <row r="14636" customFormat="false" ht="12.75" hidden="false" customHeight="false" outlineLevel="0" collapsed="false">
      <c r="L14636" s="49" t="n">
        <v>35796</v>
      </c>
      <c r="M14636" s="14" t="n">
        <v>775.5</v>
      </c>
      <c r="N14636" s="14" t="n">
        <v>22225530.7811832</v>
      </c>
      <c r="O14636" s="32" t="n">
        <f aca="false">+$N$14596/P14636</f>
        <v>3689.21871274398</v>
      </c>
      <c r="P14636" s="14" t="n">
        <f aca="false">+L14637-L14636</f>
        <v>31</v>
      </c>
      <c r="Q14636" s="50"/>
    </row>
    <row r="14637" customFormat="false" ht="12.75" hidden="false" customHeight="false" outlineLevel="0" collapsed="false">
      <c r="L14637" s="49" t="n">
        <v>35827</v>
      </c>
      <c r="M14637" s="14" t="n">
        <v>682.5</v>
      </c>
      <c r="N14637" s="14" t="n">
        <v>19560186.6642908</v>
      </c>
      <c r="O14637" s="32" t="n">
        <f aca="false">+$N$14596/P14637</f>
        <v>4084.49214625226</v>
      </c>
      <c r="P14637" s="14" t="n">
        <f aca="false">+L14638-L14637</f>
        <v>28</v>
      </c>
      <c r="Q14637" s="50"/>
    </row>
    <row r="14638" customFormat="false" ht="12.75" hidden="false" customHeight="false" outlineLevel="0" collapsed="false">
      <c r="L14638" s="49" t="n">
        <v>35855</v>
      </c>
      <c r="M14638" s="14" t="n">
        <v>643.5</v>
      </c>
      <c r="N14638" s="14" t="n">
        <v>18442461.7120456</v>
      </c>
      <c r="O14638" s="32" t="n">
        <f aca="false">+$N$14596/P14638</f>
        <v>3689.21871274398</v>
      </c>
      <c r="P14638" s="14" t="n">
        <f aca="false">+L14639-L14638</f>
        <v>31</v>
      </c>
      <c r="Q14638" s="50"/>
    </row>
    <row r="14639" customFormat="false" ht="12.75" hidden="false" customHeight="false" outlineLevel="0" collapsed="false">
      <c r="L14639" s="49" t="n">
        <v>35886</v>
      </c>
      <c r="M14639" s="14" t="n">
        <v>331</v>
      </c>
      <c r="N14639" s="14" t="n">
        <v>9486332.28700404</v>
      </c>
      <c r="O14639" s="32" t="n">
        <f aca="false">+$N$14596/P14639</f>
        <v>3812.19266983544</v>
      </c>
      <c r="P14639" s="14" t="n">
        <f aca="false">+L14640-L14639</f>
        <v>30</v>
      </c>
      <c r="Q14639" s="50"/>
    </row>
    <row r="14640" customFormat="false" ht="12.75" hidden="false" customHeight="false" outlineLevel="0" collapsed="false">
      <c r="L14640" s="49" t="n">
        <v>35916</v>
      </c>
      <c r="M14640" s="14" t="n">
        <v>107</v>
      </c>
      <c r="N14640" s="14" t="n">
        <v>3066578.71513424</v>
      </c>
      <c r="O14640" s="32" t="n">
        <f aca="false">+$N$14596/P14640</f>
        <v>3689.21871274398</v>
      </c>
      <c r="P14640" s="14" t="n">
        <f aca="false">+L14641-L14640</f>
        <v>31</v>
      </c>
      <c r="Q14640" s="50"/>
    </row>
    <row r="14641" customFormat="false" ht="12.75" hidden="false" customHeight="false" outlineLevel="0" collapsed="false">
      <c r="L14641" s="49" t="n">
        <v>35947</v>
      </c>
      <c r="M14641" s="14" t="n">
        <v>53.5</v>
      </c>
      <c r="N14641" s="14" t="n">
        <v>1533289.35756712</v>
      </c>
      <c r="O14641" s="32" t="n">
        <f aca="false">+$N$14596/P14641</f>
        <v>3812.19266983544</v>
      </c>
      <c r="P14641" s="14" t="n">
        <f aca="false">+L14642-L14641</f>
        <v>30</v>
      </c>
      <c r="Q14641" s="50"/>
    </row>
    <row r="14642" customFormat="false" ht="12.75" hidden="false" customHeight="false" outlineLevel="0" collapsed="false">
      <c r="L14642" s="49" t="n">
        <v>35977</v>
      </c>
      <c r="M14642" s="14" t="n">
        <v>83.5</v>
      </c>
      <c r="N14642" s="14" t="n">
        <v>2393077.78237111</v>
      </c>
      <c r="O14642" s="32" t="n">
        <f aca="false">+$N$14596/P14642</f>
        <v>3689.21871274398</v>
      </c>
      <c r="P14642" s="14" t="n">
        <f aca="false">+L14643-L14642</f>
        <v>31</v>
      </c>
      <c r="Q14642" s="50"/>
    </row>
    <row r="14643" customFormat="false" ht="12.75" hidden="false" customHeight="false" outlineLevel="0" collapsed="false">
      <c r="L14643" s="49" t="n">
        <v>36008</v>
      </c>
      <c r="M14643" s="14" t="n">
        <v>76.5</v>
      </c>
      <c r="N14643" s="14" t="n">
        <v>2192460.48325018</v>
      </c>
      <c r="O14643" s="32" t="n">
        <f aca="false">+$N$14596/P14643</f>
        <v>3689.21871274398</v>
      </c>
      <c r="P14643" s="14" t="n">
        <f aca="false">+L14644-L14643</f>
        <v>31</v>
      </c>
      <c r="Q14643" s="50"/>
    </row>
    <row r="14644" customFormat="false" ht="12.75" hidden="false" customHeight="false" outlineLevel="0" collapsed="false">
      <c r="L14644" s="49" t="n">
        <v>36039</v>
      </c>
      <c r="M14644" s="14" t="n">
        <v>38</v>
      </c>
      <c r="N14644" s="14" t="n">
        <v>1089065.33808506</v>
      </c>
      <c r="O14644" s="32" t="n">
        <f aca="false">+$N$14596/P14644</f>
        <v>3812.19266983544</v>
      </c>
      <c r="P14644" s="14" t="n">
        <f aca="false">+L14645-L14644</f>
        <v>30</v>
      </c>
      <c r="Q14644" s="50"/>
    </row>
    <row r="14645" customFormat="false" ht="12.75" hidden="false" customHeight="false" outlineLevel="0" collapsed="false">
      <c r="L14645" s="49" t="n">
        <v>36069</v>
      </c>
      <c r="M14645" s="14" t="n">
        <v>232</v>
      </c>
      <c r="N14645" s="14" t="n">
        <v>6649030.48515087</v>
      </c>
      <c r="O14645" s="32" t="n">
        <f aca="false">+$N$14596/P14645</f>
        <v>3689.21871274398</v>
      </c>
      <c r="P14645" s="14" t="n">
        <f aca="false">+L14646-L14645</f>
        <v>31</v>
      </c>
      <c r="Q14645" s="50"/>
    </row>
    <row r="14646" customFormat="false" ht="12.75" hidden="false" customHeight="false" outlineLevel="0" collapsed="false">
      <c r="L14646" s="49" t="n">
        <v>36100</v>
      </c>
      <c r="M14646" s="14" t="n">
        <v>507</v>
      </c>
      <c r="N14646" s="14" t="n">
        <v>14530424.3791875</v>
      </c>
      <c r="O14646" s="32" t="n">
        <f aca="false">+$N$14596/P14646</f>
        <v>3812.19266983544</v>
      </c>
      <c r="P14646" s="14" t="n">
        <f aca="false">+L14647-L14646</f>
        <v>30</v>
      </c>
      <c r="Q14646" s="50"/>
    </row>
    <row r="14647" customFormat="false" ht="12.75" hidden="false" customHeight="false" outlineLevel="0" collapsed="false">
      <c r="L14647" s="49" t="n">
        <v>36130</v>
      </c>
      <c r="M14647" s="14" t="n">
        <v>679</v>
      </c>
      <c r="N14647" s="14" t="n">
        <v>19459878.0147303</v>
      </c>
      <c r="O14647" s="32" t="n">
        <f aca="false">+$N$14596/P14647</f>
        <v>3689.21871274398</v>
      </c>
      <c r="P14647" s="14" t="n">
        <f aca="false">+L14648-L14647</f>
        <v>31</v>
      </c>
      <c r="Q14647" s="50"/>
    </row>
    <row r="14648" customFormat="false" ht="12.75" hidden="false" customHeight="false" outlineLevel="0" collapsed="false">
      <c r="L14648" s="49" t="n">
        <v>36161</v>
      </c>
      <c r="M14648" s="14" t="n">
        <v>964</v>
      </c>
      <c r="N14648" s="14" t="n">
        <v>27833336.8706106</v>
      </c>
      <c r="O14648" s="32" t="n">
        <f aca="false">+$N$14596/P14648</f>
        <v>3689.21871274398</v>
      </c>
      <c r="P14648" s="14" t="n">
        <f aca="false">+L14649-L14648</f>
        <v>31</v>
      </c>
      <c r="Q14648" s="50"/>
    </row>
    <row r="14649" customFormat="false" ht="12.75" hidden="false" customHeight="false" outlineLevel="0" collapsed="false">
      <c r="L14649" s="49" t="n">
        <v>36192</v>
      </c>
      <c r="M14649" s="14" t="n">
        <v>739.5</v>
      </c>
      <c r="N14649" s="14" t="n">
        <v>21351403.1284404</v>
      </c>
      <c r="O14649" s="32" t="n">
        <f aca="false">+$N$14596/P14649</f>
        <v>4084.49214625226</v>
      </c>
      <c r="P14649" s="14" t="n">
        <f aca="false">+L14650-L14649</f>
        <v>28</v>
      </c>
      <c r="Q14649" s="50"/>
    </row>
    <row r="14650" customFormat="false" ht="12.75" hidden="false" customHeight="false" outlineLevel="0" collapsed="false">
      <c r="L14650" s="49" t="n">
        <v>36220</v>
      </c>
      <c r="M14650" s="14" t="n">
        <v>697</v>
      </c>
      <c r="N14650" s="14" t="n">
        <v>20124310.994622</v>
      </c>
      <c r="O14650" s="32" t="n">
        <f aca="false">+$N$14596/P14650</f>
        <v>3689.21871274398</v>
      </c>
      <c r="P14650" s="14" t="n">
        <f aca="false">+L14651-L14650</f>
        <v>31</v>
      </c>
      <c r="Q14650" s="50"/>
    </row>
    <row r="14651" customFormat="false" ht="12.75" hidden="false" customHeight="false" outlineLevel="0" collapsed="false">
      <c r="L14651" s="49" t="n">
        <v>36251</v>
      </c>
      <c r="M14651" s="14" t="n">
        <v>354</v>
      </c>
      <c r="N14651" s="14" t="n">
        <v>10220955.6558051</v>
      </c>
      <c r="O14651" s="32" t="n">
        <f aca="false">+$N$14596/P14651</f>
        <v>3812.19266983544</v>
      </c>
      <c r="P14651" s="14" t="n">
        <f aca="false">+L14652-L14651</f>
        <v>30</v>
      </c>
      <c r="Q14651" s="50"/>
    </row>
    <row r="14652" customFormat="false" ht="12.75" hidden="false" customHeight="false" outlineLevel="0" collapsed="false">
      <c r="L14652" s="49" t="n">
        <v>36281</v>
      </c>
      <c r="M14652" s="14" t="n">
        <v>112</v>
      </c>
      <c r="N14652" s="14" t="n">
        <v>3233748.68206264</v>
      </c>
      <c r="O14652" s="32" t="n">
        <f aca="false">+$N$14596/P14652</f>
        <v>3689.21871274398</v>
      </c>
      <c r="P14652" s="14" t="n">
        <f aca="false">+L14653-L14652</f>
        <v>31</v>
      </c>
      <c r="Q14652" s="50"/>
    </row>
    <row r="14653" customFormat="false" ht="12.75" hidden="false" customHeight="false" outlineLevel="0" collapsed="false">
      <c r="L14653" s="49" t="n">
        <v>36312</v>
      </c>
      <c r="M14653" s="14" t="n">
        <v>63</v>
      </c>
      <c r="N14653" s="14" t="n">
        <v>1818983.63366023</v>
      </c>
      <c r="O14653" s="32" t="n">
        <f aca="false">+$N$14596/P14653</f>
        <v>3812.19266983544</v>
      </c>
      <c r="P14653" s="14" t="n">
        <f aca="false">+L14654-L14653</f>
        <v>30</v>
      </c>
      <c r="Q14653" s="50"/>
    </row>
    <row r="14654" customFormat="false" ht="12.75" hidden="false" customHeight="false" outlineLevel="0" collapsed="false">
      <c r="L14654" s="49" t="n">
        <v>36342</v>
      </c>
      <c r="M14654" s="14" t="n">
        <v>217</v>
      </c>
      <c r="N14654" s="14" t="n">
        <v>6265388.07149636</v>
      </c>
      <c r="O14654" s="32" t="n">
        <f aca="false">+$N$14596/P14654</f>
        <v>3689.21871274398</v>
      </c>
      <c r="P14654" s="14" t="n">
        <f aca="false">+L14655-L14654</f>
        <v>31</v>
      </c>
      <c r="Q14654" s="50"/>
    </row>
    <row r="14655" customFormat="false" ht="12.75" hidden="false" customHeight="false" outlineLevel="0" collapsed="false">
      <c r="L14655" s="49" t="n">
        <v>36373</v>
      </c>
      <c r="M14655" s="14" t="n">
        <v>76.5</v>
      </c>
      <c r="N14655" s="14" t="n">
        <v>2208765.84087314</v>
      </c>
      <c r="O14655" s="32" t="n">
        <f aca="false">+$N$14596/P14655</f>
        <v>3689.21871274398</v>
      </c>
      <c r="P14655" s="14" t="n">
        <f aca="false">+L14656-L14655</f>
        <v>31</v>
      </c>
      <c r="Q14655" s="50"/>
    </row>
    <row r="14656" customFormat="false" ht="12.75" hidden="false" customHeight="false" outlineLevel="0" collapsed="false">
      <c r="L14656" s="49" t="n">
        <v>36404</v>
      </c>
      <c r="M14656" s="14" t="n">
        <v>32.5</v>
      </c>
      <c r="N14656" s="14" t="n">
        <v>938364.572919962</v>
      </c>
      <c r="O14656" s="32" t="n">
        <f aca="false">+$N$14596/P14656</f>
        <v>3812.19266983544</v>
      </c>
      <c r="P14656" s="14" t="n">
        <f aca="false">+L14657-L14656</f>
        <v>30</v>
      </c>
      <c r="Q14656" s="50"/>
    </row>
    <row r="14657" customFormat="false" ht="12.75" hidden="false" customHeight="false" outlineLevel="0" collapsed="false">
      <c r="L14657" s="49" t="n">
        <v>36434</v>
      </c>
      <c r="M14657" s="14" t="n">
        <v>281</v>
      </c>
      <c r="N14657" s="14" t="n">
        <v>8113244.46124644</v>
      </c>
      <c r="O14657" s="32" t="n">
        <f aca="false">+$N$14596/P14657</f>
        <v>3689.21871274398</v>
      </c>
      <c r="P14657" s="14" t="n">
        <f aca="false">+L14658-L14657</f>
        <v>31</v>
      </c>
      <c r="Q14657" s="50"/>
    </row>
    <row r="14658" customFormat="false" ht="12.75" hidden="false" customHeight="false" outlineLevel="0" collapsed="false">
      <c r="L14658" s="49" t="n">
        <v>36465</v>
      </c>
      <c r="M14658" s="14" t="n">
        <v>427.5</v>
      </c>
      <c r="N14658" s="14" t="n">
        <v>12343103.2284087</v>
      </c>
      <c r="O14658" s="32" t="n">
        <f aca="false">+$N$14596/P14658</f>
        <v>3812.19266983544</v>
      </c>
      <c r="P14658" s="14" t="n">
        <f aca="false">+L14659-L14658</f>
        <v>30</v>
      </c>
      <c r="Q14658" s="50"/>
    </row>
    <row r="14659" customFormat="false" ht="12.75" hidden="false" customHeight="false" outlineLevel="0" collapsed="false">
      <c r="L14659" s="49" t="n">
        <v>36495</v>
      </c>
      <c r="M14659" s="14" t="n">
        <v>777.5</v>
      </c>
      <c r="N14659" s="14" t="n">
        <v>22448567.8598545</v>
      </c>
      <c r="O14659" s="32" t="n">
        <f aca="false">+$N$14596/P14659</f>
        <v>3689.21871274398</v>
      </c>
      <c r="P14659" s="14" t="n">
        <f aca="false">+L14660-L14659</f>
        <v>31</v>
      </c>
      <c r="Q14659" s="50"/>
    </row>
    <row r="14660" customFormat="false" ht="12.75" hidden="false" customHeight="false" outlineLevel="0" collapsed="false">
      <c r="L14660" s="49" t="n">
        <v>36526</v>
      </c>
    </row>
    <row r="14661" customFormat="false" ht="12.75" hidden="false" customHeight="false" outlineLevel="0" collapsed="false">
      <c r="L14661" s="49"/>
    </row>
    <row r="14662" customFormat="false" ht="12.75" hidden="false" customHeight="false" outlineLevel="0" collapsed="false">
      <c r="L14662" s="49"/>
    </row>
    <row r="14663" customFormat="false" ht="12.75" hidden="false" customHeight="false" outlineLevel="0" collapsed="false">
      <c r="L14663" s="49"/>
    </row>
  </sheetData>
  <mergeCells count="1">
    <mergeCell ref="I61:J6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K116"/>
  <sheetViews>
    <sheetView showFormulas="false" showGridLines="true" showRowColHeaders="true" showZeros="true" rightToLeft="false" tabSelected="false" showOutlineSymbols="true" defaultGridColor="true" view="normal" topLeftCell="C84" colorId="64" zoomScale="100" zoomScaleNormal="100" zoomScalePageLayoutView="100" workbookViewId="0">
      <selection pane="topLeft" activeCell="I12" activeCellId="0" sqref="I12:J6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26" width="11.28"/>
    <col collapsed="false" customWidth="true" hidden="false" outlineLevel="0" max="10" min="10" style="26" width="12.85"/>
  </cols>
  <sheetData>
    <row r="1" customFormat="false" ht="12.75" hidden="false" customHeight="false" outlineLevel="0" collapsed="false">
      <c r="D1" s="26" t="s">
        <v>44</v>
      </c>
    </row>
    <row r="2" customFormat="false" ht="12.75" hidden="false" customHeight="false" outlineLevel="0" collapsed="false">
      <c r="D2" s="26" t="s">
        <v>71</v>
      </c>
      <c r="E2" s="26" t="s">
        <v>72</v>
      </c>
      <c r="F2" s="26" t="s">
        <v>73</v>
      </c>
      <c r="G2" s="26" t="s">
        <v>74</v>
      </c>
      <c r="H2" s="26" t="s">
        <v>75</v>
      </c>
      <c r="I2" s="26" t="s">
        <v>76</v>
      </c>
      <c r="K2" s="26" t="s">
        <v>77</v>
      </c>
    </row>
    <row r="3" customFormat="false" ht="12.75" hidden="false" customHeight="false" outlineLevel="0" collapsed="false">
      <c r="B3" s="26" t="s">
        <v>78</v>
      </c>
      <c r="D3" s="26" t="n">
        <v>922968</v>
      </c>
      <c r="E3" s="26" t="n">
        <v>24192.5</v>
      </c>
      <c r="F3" s="26" t="n">
        <v>29.8783</v>
      </c>
      <c r="G3" s="26" t="n">
        <v>61.6054</v>
      </c>
      <c r="H3" s="26" t="n">
        <v>0.46327</v>
      </c>
      <c r="I3" s="26" t="n">
        <v>0.0819</v>
      </c>
      <c r="K3" s="26" t="s">
        <v>79</v>
      </c>
    </row>
    <row r="4" customFormat="false" ht="12.75" hidden="false" customHeight="false" outlineLevel="0" collapsed="false">
      <c r="B4" s="26" t="s">
        <v>80</v>
      </c>
      <c r="D4" s="26" t="n">
        <v>1066740</v>
      </c>
      <c r="E4" s="26" t="n">
        <v>23711.9</v>
      </c>
      <c r="F4" s="26" t="n">
        <v>26.719</v>
      </c>
      <c r="G4" s="26" t="n">
        <v>62.0825</v>
      </c>
      <c r="H4" s="26" t="n">
        <v>0.29858</v>
      </c>
      <c r="I4" s="26" t="n">
        <v>-0.0096</v>
      </c>
      <c r="K4" s="26" t="s">
        <v>81</v>
      </c>
    </row>
    <row r="5" customFormat="false" ht="12.75" hidden="false" customHeight="false" outlineLevel="0" collapsed="false">
      <c r="K5" s="26" t="s">
        <v>82</v>
      </c>
    </row>
    <row r="6" customFormat="false" ht="12.75" hidden="false" customHeight="false" outlineLevel="0" collapsed="false">
      <c r="K6" s="26" t="s">
        <v>83</v>
      </c>
    </row>
    <row r="7" customFormat="false" ht="12.75" hidden="false" customHeight="false" outlineLevel="0" collapsed="false">
      <c r="K7" s="26" t="s">
        <v>84</v>
      </c>
    </row>
    <row r="10" customFormat="false" ht="12.75" hidden="false" customHeight="false" outlineLevel="0" collapsed="false">
      <c r="D10" s="26" t="s">
        <v>85</v>
      </c>
      <c r="H10" s="26" t="s">
        <v>86</v>
      </c>
    </row>
    <row r="11" customFormat="false" ht="12.75" hidden="false" customHeight="false" outlineLevel="0" collapsed="false">
      <c r="B11" s="26" t="s">
        <v>87</v>
      </c>
      <c r="D11" s="26" t="s">
        <v>88</v>
      </c>
      <c r="E11" s="26" t="s">
        <v>89</v>
      </c>
      <c r="F11" s="26" t="s">
        <v>90</v>
      </c>
      <c r="H11" s="26" t="s">
        <v>88</v>
      </c>
      <c r="I11" s="26" t="s">
        <v>89</v>
      </c>
      <c r="J11" s="26" t="s">
        <v>91</v>
      </c>
    </row>
    <row r="12" customFormat="false" ht="12.75" hidden="false" customHeight="false" outlineLevel="0" collapsed="false">
      <c r="E12" s="26" t="n">
        <v>100</v>
      </c>
      <c r="F12" s="14" t="n">
        <v>154554.544414551</v>
      </c>
      <c r="I12" s="26" t="n">
        <v>0</v>
      </c>
      <c r="J12" s="14" t="n">
        <v>1088074.8</v>
      </c>
    </row>
    <row r="13" customFormat="false" ht="12.75" hidden="false" customHeight="false" outlineLevel="0" collapsed="false">
      <c r="E13" s="26" t="n">
        <v>98</v>
      </c>
      <c r="F13" s="14" t="n">
        <v>154437.382363795</v>
      </c>
      <c r="I13" s="26" t="n">
        <v>1</v>
      </c>
      <c r="J13" s="14" t="n">
        <v>1088074.8</v>
      </c>
    </row>
    <row r="14" customFormat="false" ht="12.75" hidden="false" customHeight="false" outlineLevel="0" collapsed="false">
      <c r="E14" s="26" t="n">
        <v>96</v>
      </c>
      <c r="F14" s="14" t="n">
        <v>154303.110259982</v>
      </c>
      <c r="I14" s="26" t="n">
        <v>2</v>
      </c>
      <c r="J14" s="14" t="n">
        <v>1088074.8</v>
      </c>
    </row>
    <row r="15" customFormat="false" ht="12.75" hidden="false" customHeight="false" outlineLevel="0" collapsed="false">
      <c r="E15" s="26" t="n">
        <v>94</v>
      </c>
      <c r="F15" s="14" t="n">
        <v>154149.077925608</v>
      </c>
      <c r="I15" s="26" t="n">
        <v>3</v>
      </c>
      <c r="J15" s="14" t="n">
        <v>1088074.8</v>
      </c>
    </row>
    <row r="16" customFormat="false" ht="12.75" hidden="false" customHeight="false" outlineLevel="0" collapsed="false">
      <c r="E16" s="26" t="n">
        <v>92</v>
      </c>
      <c r="F16" s="14" t="n">
        <v>153972.206052094</v>
      </c>
      <c r="I16" s="26" t="n">
        <v>4</v>
      </c>
      <c r="J16" s="14" t="n">
        <v>1088074.7999989</v>
      </c>
    </row>
    <row r="17" customFormat="false" ht="12.75" hidden="false" customHeight="false" outlineLevel="0" collapsed="false">
      <c r="E17" s="26" t="n">
        <v>90</v>
      </c>
      <c r="F17" s="14" t="n">
        <v>153768.923900115</v>
      </c>
      <c r="I17" s="26" t="n">
        <v>5</v>
      </c>
      <c r="J17" s="14" t="n">
        <v>1088074.79986316</v>
      </c>
    </row>
    <row r="18" customFormat="false" ht="12.75" hidden="false" customHeight="false" outlineLevel="0" collapsed="false">
      <c r="E18" s="26" t="n">
        <v>88</v>
      </c>
      <c r="F18" s="14" t="n">
        <v>153535.123616</v>
      </c>
      <c r="I18" s="26" t="n">
        <v>6</v>
      </c>
      <c r="J18" s="14" t="n">
        <v>1088074.79525617</v>
      </c>
    </row>
    <row r="19" customFormat="false" ht="12.75" hidden="false" customHeight="false" outlineLevel="0" collapsed="false">
      <c r="E19" s="26" t="n">
        <v>86</v>
      </c>
      <c r="F19" s="14" t="n">
        <v>153266.195718955</v>
      </c>
      <c r="I19" s="26" t="n">
        <v>7</v>
      </c>
      <c r="J19" s="14" t="n">
        <v>1088074.72769897</v>
      </c>
    </row>
    <row r="20" customFormat="false" ht="12.75" hidden="false" customHeight="false" outlineLevel="0" collapsed="false">
      <c r="E20" s="26" t="n">
        <v>84</v>
      </c>
      <c r="F20" s="14" t="n">
        <v>152957.341033062</v>
      </c>
      <c r="I20" s="26" t="n">
        <v>8</v>
      </c>
      <c r="J20" s="14" t="n">
        <v>1088074.17370322</v>
      </c>
    </row>
    <row r="21" customFormat="false" ht="12.75" hidden="false" customHeight="false" outlineLevel="0" collapsed="false">
      <c r="E21" s="26" t="n">
        <v>82</v>
      </c>
      <c r="F21" s="14" t="n">
        <v>152604.697552414</v>
      </c>
      <c r="I21" s="26" t="n">
        <v>9</v>
      </c>
      <c r="J21" s="14" t="n">
        <v>1088071.19006724</v>
      </c>
    </row>
    <row r="22" customFormat="false" ht="12.75" hidden="false" customHeight="false" outlineLevel="0" collapsed="false">
      <c r="E22" s="26" t="n">
        <v>80</v>
      </c>
      <c r="F22" s="14" t="n">
        <v>152208.630096428</v>
      </c>
      <c r="I22" s="26" t="n">
        <v>10</v>
      </c>
      <c r="J22" s="14" t="n">
        <v>1088059.45397142</v>
      </c>
    </row>
    <row r="23" customFormat="false" ht="12.75" hidden="false" customHeight="false" outlineLevel="0" collapsed="false">
      <c r="E23" s="26" t="n">
        <v>78</v>
      </c>
      <c r="F23" s="14" t="n">
        <v>151782.197169701</v>
      </c>
      <c r="I23" s="26" t="n">
        <v>11</v>
      </c>
      <c r="J23" s="14" t="n">
        <v>1088023.17517329</v>
      </c>
    </row>
    <row r="24" customFormat="false" ht="12.75" hidden="false" customHeight="false" outlineLevel="0" collapsed="false">
      <c r="E24" s="26" t="n">
        <v>76</v>
      </c>
      <c r="F24" s="14" t="n">
        <v>151370.64781222</v>
      </c>
      <c r="I24" s="26" t="n">
        <v>12</v>
      </c>
      <c r="J24" s="14" t="n">
        <v>1087930.31667954</v>
      </c>
    </row>
    <row r="25" customFormat="false" ht="12.75" hidden="false" customHeight="false" outlineLevel="0" collapsed="false">
      <c r="E25" s="26" t="n">
        <v>74</v>
      </c>
      <c r="F25" s="14" t="n">
        <v>151091.273609201</v>
      </c>
      <c r="I25" s="26" t="n">
        <v>13</v>
      </c>
      <c r="J25" s="14" t="n">
        <v>1087725.83025717</v>
      </c>
    </row>
    <row r="26" customFormat="false" ht="12.75" hidden="false" customHeight="false" outlineLevel="0" collapsed="false">
      <c r="E26" s="26" t="n">
        <v>72</v>
      </c>
      <c r="F26" s="14" t="n">
        <v>151204.102927949</v>
      </c>
      <c r="I26" s="26" t="n">
        <v>14</v>
      </c>
      <c r="J26" s="14" t="n">
        <v>1087327.11184702</v>
      </c>
    </row>
    <row r="27" customFormat="false" ht="12.75" hidden="false" customHeight="false" outlineLevel="0" collapsed="false">
      <c r="E27" s="26" t="n">
        <v>70</v>
      </c>
      <c r="F27" s="14" t="n">
        <v>152215.959927997</v>
      </c>
      <c r="I27" s="26" t="n">
        <v>15</v>
      </c>
      <c r="J27" s="14" t="n">
        <v>1086623.41198746</v>
      </c>
    </row>
    <row r="28" customFormat="false" ht="12.75" hidden="false" customHeight="false" outlineLevel="0" collapsed="false">
      <c r="E28" s="26" t="n">
        <v>68</v>
      </c>
      <c r="F28" s="14" t="n">
        <v>154994.545980638</v>
      </c>
      <c r="I28" s="26" t="n">
        <v>16</v>
      </c>
      <c r="J28" s="14" t="n">
        <v>1085479.80267262</v>
      </c>
    </row>
    <row r="29" customFormat="false" ht="12.75" hidden="false" customHeight="false" outlineLevel="0" collapsed="false">
      <c r="E29" s="26" t="n">
        <v>66</v>
      </c>
      <c r="F29" s="14" t="n">
        <v>160824.860121667</v>
      </c>
      <c r="I29" s="26" t="n">
        <v>17</v>
      </c>
      <c r="J29" s="14" t="n">
        <v>1083745.0753094</v>
      </c>
    </row>
    <row r="30" customFormat="false" ht="12.75" hidden="false" customHeight="false" outlineLevel="0" collapsed="false">
      <c r="E30" s="26" t="n">
        <v>64</v>
      </c>
      <c r="F30" s="14" t="n">
        <v>171302.639184963</v>
      </c>
      <c r="I30" s="26" t="n">
        <v>18</v>
      </c>
      <c r="J30" s="14" t="n">
        <v>1081262.08494863</v>
      </c>
    </row>
    <row r="31" customFormat="false" ht="12.75" hidden="false" customHeight="false" outlineLevel="0" collapsed="false">
      <c r="E31" s="26" t="n">
        <v>62</v>
      </c>
      <c r="F31" s="14" t="n">
        <v>187986.530917835</v>
      </c>
      <c r="I31" s="26" t="n">
        <v>19</v>
      </c>
      <c r="J31" s="14" t="n">
        <v>1077878.7448954</v>
      </c>
    </row>
    <row r="32" customFormat="false" ht="12.75" hidden="false" customHeight="false" outlineLevel="0" collapsed="false">
      <c r="E32" s="26" t="n">
        <v>60</v>
      </c>
      <c r="F32" s="14" t="n">
        <v>211865.93713203</v>
      </c>
      <c r="I32" s="26" t="n">
        <v>20</v>
      </c>
      <c r="J32" s="14" t="n">
        <v>1073458.04824456</v>
      </c>
    </row>
    <row r="33" customFormat="false" ht="12.75" hidden="false" customHeight="false" outlineLevel="0" collapsed="false">
      <c r="E33" s="26" t="n">
        <v>58</v>
      </c>
      <c r="F33" s="14" t="n">
        <v>242888.2881099</v>
      </c>
      <c r="I33" s="26" t="n">
        <v>21</v>
      </c>
      <c r="J33" s="14" t="n">
        <v>1067885.95932615</v>
      </c>
    </row>
    <row r="34" customFormat="false" ht="12.75" hidden="false" customHeight="false" outlineLevel="0" collapsed="false">
      <c r="E34" s="26" t="n">
        <v>56</v>
      </c>
      <c r="F34" s="14" t="n">
        <v>279868.687235189</v>
      </c>
      <c r="I34" s="26" t="n">
        <v>22</v>
      </c>
      <c r="J34" s="14" t="n">
        <v>1061076.57746896</v>
      </c>
    </row>
    <row r="35" customFormat="false" ht="12.75" hidden="false" customHeight="false" outlineLevel="0" collapsed="false">
      <c r="E35" s="26" t="n">
        <v>54</v>
      </c>
      <c r="F35" s="14" t="n">
        <v>320902.001685768</v>
      </c>
      <c r="I35" s="26" t="n">
        <v>23</v>
      </c>
      <c r="J35" s="14" t="n">
        <v>1052974.47973203</v>
      </c>
    </row>
    <row r="36" customFormat="false" ht="12.75" hidden="false" customHeight="false" outlineLevel="0" collapsed="false">
      <c r="E36" s="26" t="n">
        <v>52</v>
      </c>
      <c r="F36" s="14" t="n">
        <v>364039.601641414</v>
      </c>
      <c r="I36" s="26" t="n">
        <v>24</v>
      </c>
      <c r="J36" s="14" t="n">
        <v>1043554.52032869</v>
      </c>
    </row>
    <row r="37" customFormat="false" ht="12.75" hidden="false" customHeight="false" outlineLevel="0" collapsed="false">
      <c r="E37" s="26" t="n">
        <v>50</v>
      </c>
      <c r="F37" s="14" t="n">
        <v>407810.60798315</v>
      </c>
      <c r="I37" s="26" t="n">
        <v>25</v>
      </c>
      <c r="J37" s="14" t="n">
        <v>1032819.58334356</v>
      </c>
    </row>
    <row r="38" customFormat="false" ht="12.75" hidden="false" customHeight="false" outlineLevel="0" collapsed="false">
      <c r="E38" s="26" t="n">
        <v>48</v>
      </c>
      <c r="F38" s="14" t="n">
        <v>451348.207255683</v>
      </c>
      <c r="I38" s="26" t="n">
        <v>26</v>
      </c>
      <c r="J38" s="14" t="n">
        <v>1020796.99787082</v>
      </c>
    </row>
    <row r="39" customFormat="false" ht="12.75" hidden="false" customHeight="false" outlineLevel="0" collapsed="false">
      <c r="E39" s="26" t="n">
        <v>46</v>
      </c>
      <c r="F39" s="14" t="n">
        <v>494218.747062184</v>
      </c>
      <c r="I39" s="26" t="n">
        <v>27</v>
      </c>
      <c r="J39" s="14" t="n">
        <v>1007534.97346005</v>
      </c>
    </row>
    <row r="40" customFormat="false" ht="12.75" hidden="false" customHeight="false" outlineLevel="0" collapsed="false">
      <c r="E40" s="26" t="n">
        <v>44</v>
      </c>
      <c r="F40" s="14" t="n">
        <v>536192.339898535</v>
      </c>
      <c r="I40" s="26" t="n">
        <v>28</v>
      </c>
      <c r="J40" s="14" t="n">
        <v>993097.260092797</v>
      </c>
    </row>
    <row r="41" customFormat="false" ht="12.75" hidden="false" customHeight="false" outlineLevel="0" collapsed="false">
      <c r="E41" s="26" t="n">
        <v>42</v>
      </c>
      <c r="F41" s="14" t="n">
        <v>577096.249246554</v>
      </c>
      <c r="I41" s="26" t="n">
        <v>29</v>
      </c>
      <c r="J41" s="14" t="n">
        <v>977558.752405092</v>
      </c>
    </row>
    <row r="42" customFormat="false" ht="12.75" hidden="false" customHeight="false" outlineLevel="0" collapsed="false">
      <c r="E42" s="26" t="n">
        <v>40</v>
      </c>
      <c r="F42" s="14" t="n">
        <v>616755.202930365</v>
      </c>
      <c r="I42" s="26" t="n">
        <v>30</v>
      </c>
      <c r="J42" s="14" t="n">
        <v>961001.758540695</v>
      </c>
    </row>
    <row r="43" customFormat="false" ht="12.75" hidden="false" customHeight="false" outlineLevel="0" collapsed="false">
      <c r="E43" s="26" t="n">
        <v>38</v>
      </c>
      <c r="F43" s="14" t="n">
        <v>654974.732134221</v>
      </c>
      <c r="I43" s="26" t="n">
        <v>31</v>
      </c>
      <c r="J43" s="14" t="n">
        <v>943512.416506946</v>
      </c>
    </row>
    <row r="44" customFormat="false" ht="12.75" hidden="false" customHeight="false" outlineLevel="0" collapsed="false">
      <c r="E44" s="26" t="n">
        <v>36</v>
      </c>
      <c r="F44" s="14" t="n">
        <v>691538.006565651</v>
      </c>
      <c r="I44" s="26" t="n">
        <v>32</v>
      </c>
      <c r="J44" s="14" t="n">
        <v>925177.425366177</v>
      </c>
    </row>
    <row r="45" customFormat="false" ht="12.75" hidden="false" customHeight="false" outlineLevel="0" collapsed="false">
      <c r="E45" s="26" t="n">
        <v>34</v>
      </c>
      <c r="F45" s="14" t="n">
        <v>726206.314523747</v>
      </c>
      <c r="I45" s="26" t="n">
        <v>33</v>
      </c>
      <c r="J45" s="14" t="n">
        <v>906081.80150167</v>
      </c>
    </row>
    <row r="46" customFormat="false" ht="12.75" hidden="false" customHeight="false" outlineLevel="0" collapsed="false">
      <c r="E46" s="26" t="n">
        <v>32</v>
      </c>
      <c r="F46" s="14" t="n">
        <v>758721.902307475</v>
      </c>
      <c r="I46" s="26" t="n">
        <v>34</v>
      </c>
      <c r="J46" s="14" t="n">
        <v>886307.146847254</v>
      </c>
    </row>
    <row r="47" customFormat="false" ht="12.75" hidden="false" customHeight="false" outlineLevel="0" collapsed="false">
      <c r="E47" s="26" t="n">
        <v>30</v>
      </c>
      <c r="F47" s="14" t="n">
        <v>788814.229202319</v>
      </c>
      <c r="I47" s="26" t="n">
        <v>35</v>
      </c>
      <c r="J47" s="14" t="n">
        <v>865930.404983236</v>
      </c>
    </row>
    <row r="48" customFormat="false" ht="12.75" hidden="false" customHeight="false" outlineLevel="0" collapsed="false">
      <c r="E48" s="26" t="n">
        <v>28</v>
      </c>
      <c r="F48" s="14" t="n">
        <v>816208.632967006</v>
      </c>
      <c r="I48" s="26" t="n">
        <v>36</v>
      </c>
      <c r="J48" s="14" t="n">
        <v>845023.048329851</v>
      </c>
    </row>
    <row r="49" customFormat="false" ht="12.75" hidden="false" customHeight="false" outlineLevel="0" collapsed="false">
      <c r="E49" s="26" t="n">
        <v>26</v>
      </c>
      <c r="F49" s="14" t="n">
        <v>840641.959428229</v>
      </c>
      <c r="I49" s="26" t="n">
        <v>37</v>
      </c>
      <c r="J49" s="14" t="n">
        <v>823650.625976333</v>
      </c>
    </row>
    <row r="50" customFormat="false" ht="12.75" hidden="false" customHeight="false" outlineLevel="0" collapsed="false">
      <c r="E50" s="26" t="n">
        <v>24</v>
      </c>
      <c r="F50" s="14" t="n">
        <v>861882.417149385</v>
      </c>
      <c r="I50" s="26" t="n">
        <v>38</v>
      </c>
      <c r="J50" s="14" t="n">
        <v>801872.599617221</v>
      </c>
    </row>
    <row r="51" customFormat="false" ht="12.75" hidden="false" customHeight="false" outlineLevel="0" collapsed="false">
      <c r="E51" s="26" t="n">
        <v>22</v>
      </c>
      <c r="F51" s="14" t="n">
        <v>879758.13576306</v>
      </c>
      <c r="I51" s="26" t="n">
        <v>39</v>
      </c>
      <c r="J51" s="14" t="n">
        <v>779742.399699834</v>
      </c>
    </row>
    <row r="52" customFormat="false" ht="12.75" hidden="false" customHeight="false" outlineLevel="0" collapsed="false">
      <c r="E52" s="26" t="n">
        <v>20</v>
      </c>
      <c r="F52" s="14" t="n">
        <v>894190.075633664</v>
      </c>
      <c r="I52" s="26" t="n">
        <v>40</v>
      </c>
      <c r="J52" s="14" t="n">
        <v>757307.6419628</v>
      </c>
    </row>
    <row r="53" customFormat="false" ht="12.75" hidden="false" customHeight="false" outlineLevel="0" collapsed="false">
      <c r="E53" s="26" t="n">
        <v>18</v>
      </c>
      <c r="F53" s="14" t="n">
        <v>905229.50305063</v>
      </c>
      <c r="I53" s="26" t="n">
        <v>41</v>
      </c>
      <c r="J53" s="14" t="n">
        <v>734610.453971967</v>
      </c>
    </row>
    <row r="54" customFormat="false" ht="12.75" hidden="false" customHeight="false" outlineLevel="0" collapsed="false">
      <c r="E54" s="26" t="n">
        <v>16</v>
      </c>
      <c r="F54" s="14" t="n">
        <v>913092.153339638</v>
      </c>
      <c r="I54" s="26" t="n">
        <v>42</v>
      </c>
      <c r="J54" s="14" t="n">
        <v>711687.870747239</v>
      </c>
    </row>
    <row r="55" customFormat="false" ht="12.75" hidden="false" customHeight="false" outlineLevel="0" collapsed="false">
      <c r="E55" s="26" t="n">
        <v>14</v>
      </c>
      <c r="F55" s="14" t="n">
        <v>918176.896777599</v>
      </c>
      <c r="I55" s="26" t="n">
        <v>43</v>
      </c>
      <c r="J55" s="14" t="n">
        <v>688572.267380608</v>
      </c>
    </row>
    <row r="56" customFormat="false" ht="12.75" hidden="false" customHeight="false" outlineLevel="0" collapsed="false">
      <c r="E56" s="26" t="n">
        <v>12</v>
      </c>
      <c r="F56" s="14" t="n">
        <v>921051.983997988</v>
      </c>
      <c r="I56" s="26" t="n">
        <v>44</v>
      </c>
      <c r="J56" s="14" t="n">
        <v>665291.804296973</v>
      </c>
    </row>
    <row r="57" customFormat="false" ht="12.75" hidden="false" customHeight="false" outlineLevel="0" collapsed="false">
      <c r="E57" s="26" t="n">
        <v>10</v>
      </c>
      <c r="F57" s="14" t="n">
        <v>922391.421875321</v>
      </c>
      <c r="I57" s="26" t="n">
        <v>45</v>
      </c>
      <c r="J57" s="14" t="n">
        <v>641870.867366658</v>
      </c>
    </row>
    <row r="58" customFormat="false" ht="12.75" hidden="false" customHeight="false" outlineLevel="0" collapsed="false">
      <c r="E58" s="26" t="n">
        <v>8</v>
      </c>
      <c r="F58" s="14" t="n">
        <v>922857.074572493</v>
      </c>
      <c r="I58" s="26" t="n">
        <v>46</v>
      </c>
      <c r="J58" s="14" t="n">
        <v>618330.4904494</v>
      </c>
    </row>
    <row r="59" customFormat="false" ht="12.75" hidden="false" customHeight="false" outlineLevel="0" collapsed="false">
      <c r="E59" s="26" t="n">
        <v>6</v>
      </c>
      <c r="F59" s="14" t="n">
        <v>922958.18154553</v>
      </c>
      <c r="I59" s="26" t="n">
        <v>47</v>
      </c>
      <c r="J59" s="14" t="n">
        <v>594688.752224388</v>
      </c>
    </row>
    <row r="60" customFormat="false" ht="12.75" hidden="false" customHeight="false" outlineLevel="0" collapsed="false">
      <c r="E60" s="26" t="n">
        <v>4</v>
      </c>
      <c r="F60" s="14" t="n">
        <v>922967.821704825</v>
      </c>
      <c r="I60" s="26" t="n">
        <v>48</v>
      </c>
      <c r="J60" s="14" t="n">
        <v>570961.142471936</v>
      </c>
    </row>
    <row r="61" customFormat="false" ht="12.75" hidden="false" customHeight="false" outlineLevel="0" collapsed="false">
      <c r="E61" s="26" t="n">
        <v>2</v>
      </c>
      <c r="F61" s="14" t="n">
        <v>922967.999963875</v>
      </c>
      <c r="I61" s="26" t="n">
        <v>49</v>
      </c>
      <c r="J61" s="14" t="n">
        <v>547160.895465814</v>
      </c>
    </row>
    <row r="62" customFormat="false" ht="12.75" hidden="false" customHeight="false" outlineLevel="0" collapsed="false">
      <c r="E62" s="26" t="n">
        <v>0</v>
      </c>
      <c r="F62" s="14" t="n">
        <v>922968</v>
      </c>
      <c r="I62" s="26" t="n">
        <v>50</v>
      </c>
      <c r="J62" s="14" t="n">
        <v>523299.289955603</v>
      </c>
    </row>
    <row r="63" customFormat="false" ht="12.75" hidden="false" customHeight="false" outlineLevel="0" collapsed="false">
      <c r="I63" s="26" t="n">
        <v>51</v>
      </c>
      <c r="J63" s="14" t="n">
        <v>499385.91649835</v>
      </c>
    </row>
    <row r="64" customFormat="false" ht="12.75" hidden="false" customHeight="false" outlineLevel="0" collapsed="false">
      <c r="I64" s="26" t="n">
        <v>52</v>
      </c>
      <c r="J64" s="14" t="n">
        <v>475428.913754922</v>
      </c>
    </row>
    <row r="65" customFormat="false" ht="12.75" hidden="false" customHeight="false" outlineLevel="0" collapsed="false">
      <c r="I65" s="26" t="n">
        <v>53</v>
      </c>
      <c r="J65" s="14" t="n">
        <v>451435.175897966</v>
      </c>
    </row>
    <row r="66" customFormat="false" ht="12.75" hidden="false" customHeight="false" outlineLevel="0" collapsed="false">
      <c r="I66" s="26" t="n">
        <v>54</v>
      </c>
      <c r="J66" s="14" t="n">
        <v>427410.533566938</v>
      </c>
    </row>
    <row r="67" customFormat="false" ht="12.75" hidden="false" customHeight="false" outlineLevel="0" collapsed="false">
      <c r="I67" s="26" t="n">
        <v>55</v>
      </c>
      <c r="J67" s="14" t="n">
        <v>403359.910917449</v>
      </c>
    </row>
    <row r="68" customFormat="false" ht="12.75" hidden="false" customHeight="false" outlineLevel="0" collapsed="false">
      <c r="I68" s="26" t="n">
        <v>56</v>
      </c>
      <c r="J68" s="14" t="n">
        <v>379287.46129932</v>
      </c>
    </row>
    <row r="69" customFormat="false" ht="12.75" hidden="false" customHeight="false" outlineLevel="0" collapsed="false">
      <c r="I69" s="26" t="n">
        <v>57</v>
      </c>
      <c r="J69" s="14" t="n">
        <v>355196.684000736</v>
      </c>
    </row>
    <row r="70" customFormat="false" ht="12.75" hidden="false" customHeight="false" outlineLevel="0" collapsed="false">
      <c r="I70" s="26" t="n">
        <v>58</v>
      </c>
      <c r="J70" s="14" t="n">
        <v>331090.524345308</v>
      </c>
    </row>
    <row r="71" customFormat="false" ht="12.75" hidden="false" customHeight="false" outlineLevel="0" collapsed="false">
      <c r="I71" s="26" t="n">
        <v>59</v>
      </c>
      <c r="J71" s="14" t="n">
        <v>306971.459247742</v>
      </c>
    </row>
    <row r="72" customFormat="false" ht="12.75" hidden="false" customHeight="false" outlineLevel="0" collapsed="false">
      <c r="I72" s="26" t="n">
        <v>60</v>
      </c>
      <c r="J72" s="14" t="n">
        <v>282841.570138422</v>
      </c>
    </row>
    <row r="73" customFormat="false" ht="12.75" hidden="false" customHeight="false" outlineLevel="0" collapsed="false">
      <c r="I73" s="26" t="n">
        <v>61</v>
      </c>
      <c r="J73" s="14" t="n">
        <v>258702.604969516</v>
      </c>
    </row>
    <row r="74" customFormat="false" ht="12.75" hidden="false" customHeight="false" outlineLevel="0" collapsed="false">
      <c r="I74" s="26" t="n">
        <v>62</v>
      </c>
      <c r="J74" s="14" t="n">
        <v>234556.030822879</v>
      </c>
    </row>
    <row r="75" customFormat="false" ht="12.75" hidden="false" customHeight="false" outlineLevel="0" collapsed="false">
      <c r="I75" s="26" t="n">
        <v>63</v>
      </c>
      <c r="J75" s="14" t="n">
        <v>232593.860073313</v>
      </c>
    </row>
    <row r="76" customFormat="false" ht="12.75" hidden="false" customHeight="false" outlineLevel="0" collapsed="false">
      <c r="I76" s="26" t="n">
        <v>64</v>
      </c>
      <c r="J76" s="14" t="n">
        <v>232621.699587568</v>
      </c>
    </row>
    <row r="77" customFormat="false" ht="12.75" hidden="false" customHeight="false" outlineLevel="0" collapsed="false">
      <c r="I77" s="26" t="n">
        <v>65</v>
      </c>
      <c r="J77" s="14" t="n">
        <v>232645.058201382</v>
      </c>
    </row>
    <row r="78" customFormat="false" ht="12.75" hidden="false" customHeight="false" outlineLevel="0" collapsed="false">
      <c r="I78" s="26" t="n">
        <v>66</v>
      </c>
      <c r="J78" s="14" t="n">
        <v>232664.66105433</v>
      </c>
    </row>
    <row r="79" customFormat="false" ht="12.75" hidden="false" customHeight="false" outlineLevel="0" collapsed="false">
      <c r="I79" s="26" t="n">
        <v>67</v>
      </c>
      <c r="J79" s="14" t="n">
        <v>232681.115764867</v>
      </c>
    </row>
    <row r="80" customFormat="false" ht="12.75" hidden="false" customHeight="false" outlineLevel="0" collapsed="false">
      <c r="I80" s="26" t="n">
        <v>68</v>
      </c>
      <c r="J80" s="14" t="n">
        <v>232694.931405215</v>
      </c>
    </row>
    <row r="81" customFormat="false" ht="12.75" hidden="false" customHeight="false" outlineLevel="0" collapsed="false">
      <c r="I81" s="26" t="n">
        <v>69</v>
      </c>
      <c r="J81" s="14" t="n">
        <v>232706.53444633</v>
      </c>
    </row>
    <row r="82" customFormat="false" ht="12.75" hidden="false" customHeight="false" outlineLevel="0" collapsed="false">
      <c r="I82" s="26" t="n">
        <v>70</v>
      </c>
      <c r="J82" s="14" t="n">
        <v>232716.28214618</v>
      </c>
    </row>
    <row r="83" customFormat="false" ht="12.75" hidden="false" customHeight="false" outlineLevel="0" collapsed="false">
      <c r="I83" s="26" t="n">
        <v>71</v>
      </c>
      <c r="J83" s="14" t="n">
        <v>232724.473783593</v>
      </c>
    </row>
    <row r="84" customFormat="false" ht="12.75" hidden="false" customHeight="false" outlineLevel="0" collapsed="false">
      <c r="I84" s="26" t="n">
        <v>72</v>
      </c>
      <c r="J84" s="14" t="n">
        <v>232731.360078813</v>
      </c>
    </row>
    <row r="85" customFormat="false" ht="12.75" hidden="false" customHeight="false" outlineLevel="0" collapsed="false">
      <c r="I85" s="26" t="n">
        <v>73</v>
      </c>
      <c r="J85" s="14" t="n">
        <v>232737.151089505</v>
      </c>
    </row>
    <row r="86" customFormat="false" ht="12.75" hidden="false" customHeight="false" outlineLevel="0" collapsed="false">
      <c r="I86" s="26" t="n">
        <v>74</v>
      </c>
      <c r="J86" s="14" t="n">
        <v>232742.022826156</v>
      </c>
    </row>
    <row r="87" customFormat="false" ht="12.75" hidden="false" customHeight="false" outlineLevel="0" collapsed="false">
      <c r="I87" s="26" t="n">
        <v>75</v>
      </c>
      <c r="J87" s="14" t="n">
        <v>232746.122792643</v>
      </c>
    </row>
    <row r="88" customFormat="false" ht="12.75" hidden="false" customHeight="false" outlineLevel="0" collapsed="false">
      <c r="I88" s="26" t="n">
        <v>76</v>
      </c>
      <c r="J88" s="14" t="n">
        <v>232749.574625315</v>
      </c>
    </row>
    <row r="89" customFormat="false" ht="12.75" hidden="false" customHeight="false" outlineLevel="0" collapsed="false">
      <c r="I89" s="26" t="n">
        <v>77</v>
      </c>
      <c r="J89" s="14" t="n">
        <v>232752.481976419</v>
      </c>
    </row>
    <row r="90" customFormat="false" ht="12.75" hidden="false" customHeight="false" outlineLevel="0" collapsed="false">
      <c r="I90" s="26" t="n">
        <v>78</v>
      </c>
      <c r="J90" s="14" t="n">
        <v>232754.931764444</v>
      </c>
    </row>
    <row r="91" customFormat="false" ht="12.75" hidden="false" customHeight="false" outlineLevel="0" collapsed="false">
      <c r="I91" s="26" t="n">
        <v>79</v>
      </c>
      <c r="J91" s="14" t="n">
        <v>232756.996894301</v>
      </c>
    </row>
    <row r="92" customFormat="false" ht="12.75" hidden="false" customHeight="false" outlineLevel="0" collapsed="false">
      <c r="I92" s="26" t="n">
        <v>80</v>
      </c>
      <c r="J92" s="14" t="n">
        <v>232758.73853367</v>
      </c>
    </row>
    <row r="93" customFormat="false" ht="12.75" hidden="false" customHeight="false" outlineLevel="0" collapsed="false">
      <c r="I93" s="26" t="n">
        <v>81</v>
      </c>
      <c r="J93" s="14" t="n">
        <v>232760.208017914</v>
      </c>
    </row>
    <row r="94" customFormat="false" ht="12.75" hidden="false" customHeight="false" outlineLevel="0" collapsed="false">
      <c r="I94" s="26" t="n">
        <v>82</v>
      </c>
      <c r="J94" s="14" t="n">
        <v>232761.448444202</v>
      </c>
    </row>
    <row r="95" customFormat="false" ht="12.75" hidden="false" customHeight="false" outlineLevel="0" collapsed="false">
      <c r="I95" s="26" t="n">
        <v>83</v>
      </c>
      <c r="J95" s="14" t="n">
        <v>232762.496005641</v>
      </c>
    </row>
    <row r="96" customFormat="false" ht="12.75" hidden="false" customHeight="false" outlineLevel="0" collapsed="false">
      <c r="I96" s="26" t="n">
        <v>84</v>
      </c>
      <c r="J96" s="14" t="n">
        <v>232763.381107917</v>
      </c>
    </row>
    <row r="97" customFormat="false" ht="12.75" hidden="false" customHeight="false" outlineLevel="0" collapsed="false">
      <c r="I97" s="26" t="n">
        <v>85</v>
      </c>
      <c r="J97" s="14" t="n">
        <v>232764.129304042</v>
      </c>
    </row>
    <row r="98" customFormat="false" ht="12.75" hidden="false" customHeight="false" outlineLevel="0" collapsed="false">
      <c r="I98" s="26" t="n">
        <v>86</v>
      </c>
      <c r="J98" s="14" t="n">
        <v>232764.762076947</v>
      </c>
    </row>
    <row r="99" customFormat="false" ht="12.75" hidden="false" customHeight="false" outlineLevel="0" collapsed="false">
      <c r="I99" s="26" t="n">
        <v>87</v>
      </c>
      <c r="J99" s="14" t="n">
        <v>232765.297494813</v>
      </c>
    </row>
    <row r="100" customFormat="false" ht="12.75" hidden="false" customHeight="false" outlineLevel="0" collapsed="false">
      <c r="I100" s="26" t="n">
        <v>88</v>
      </c>
      <c r="J100" s="14" t="n">
        <v>232765.75075997</v>
      </c>
    </row>
    <row r="101" customFormat="false" ht="12.75" hidden="false" customHeight="false" outlineLevel="0" collapsed="false">
      <c r="I101" s="26" t="n">
        <v>89</v>
      </c>
      <c r="J101" s="14" t="n">
        <v>232766.134668731</v>
      </c>
    </row>
    <row r="102" customFormat="false" ht="12.75" hidden="false" customHeight="false" outlineLevel="0" collapsed="false">
      <c r="I102" s="26" t="n">
        <v>90</v>
      </c>
      <c r="J102" s="14" t="n">
        <v>232766.459996732</v>
      </c>
    </row>
    <row r="103" customFormat="false" ht="12.75" hidden="false" customHeight="false" outlineLevel="0" collapsed="false">
      <c r="I103" s="26" t="n">
        <v>91</v>
      </c>
      <c r="J103" s="14" t="n">
        <v>232766.73582194</v>
      </c>
    </row>
    <row r="104" customFormat="false" ht="12.75" hidden="false" customHeight="false" outlineLevel="0" collapsed="false">
      <c r="I104" s="26" t="n">
        <v>92</v>
      </c>
      <c r="J104" s="14" t="n">
        <v>232766.969795468</v>
      </c>
    </row>
    <row r="105" customFormat="false" ht="12.75" hidden="false" customHeight="false" outlineLevel="0" collapsed="false">
      <c r="I105" s="26" t="n">
        <v>93</v>
      </c>
      <c r="J105" s="14" t="n">
        <v>232767.168368736</v>
      </c>
    </row>
    <row r="106" customFormat="false" ht="12.75" hidden="false" customHeight="false" outlineLevel="0" collapsed="false">
      <c r="I106" s="26" t="n">
        <v>94</v>
      </c>
      <c r="J106" s="14" t="n">
        <v>232767.336984044</v>
      </c>
    </row>
    <row r="107" customFormat="false" ht="12.75" hidden="false" customHeight="false" outlineLevel="0" collapsed="false">
      <c r="I107" s="26" t="n">
        <v>95</v>
      </c>
      <c r="J107" s="14" t="n">
        <v>232767.480234535</v>
      </c>
    </row>
    <row r="108" customFormat="false" ht="12.75" hidden="false" customHeight="false" outlineLevel="0" collapsed="false">
      <c r="I108" s="26" t="n">
        <v>96</v>
      </c>
      <c r="J108" s="14" t="n">
        <v>232767.601998487</v>
      </c>
    </row>
    <row r="109" customFormat="false" ht="12.75" hidden="false" customHeight="false" outlineLevel="0" collapsed="false">
      <c r="I109" s="26" t="n">
        <v>97</v>
      </c>
      <c r="J109" s="14" t="n">
        <v>232767.705552123</v>
      </c>
    </row>
    <row r="110" customFormat="false" ht="12.75" hidden="false" customHeight="false" outlineLevel="0" collapsed="false">
      <c r="I110" s="26" t="n">
        <v>98</v>
      </c>
      <c r="J110" s="14" t="n">
        <v>232767.793664382</v>
      </c>
    </row>
    <row r="111" customFormat="false" ht="12.75" hidden="false" customHeight="false" outlineLevel="0" collapsed="false">
      <c r="I111" s="26" t="n">
        <v>99</v>
      </c>
      <c r="J111" s="14" t="n">
        <v>232767.86867659</v>
      </c>
    </row>
    <row r="112" customFormat="false" ht="12.75" hidden="false" customHeight="false" outlineLevel="0" collapsed="false">
      <c r="I112" s="26" t="n">
        <v>100</v>
      </c>
      <c r="J112" s="14" t="n">
        <v>232767.932569457</v>
      </c>
    </row>
    <row r="113" customFormat="false" ht="12.75" hidden="false" customHeight="false" outlineLevel="0" collapsed="false">
      <c r="I113" s="26" t="n">
        <v>101</v>
      </c>
      <c r="J113" s="14" t="n">
        <v>232767.987019432</v>
      </c>
    </row>
    <row r="114" customFormat="false" ht="12.75" hidden="false" customHeight="false" outlineLevel="0" collapsed="false">
      <c r="I114" s="26" t="n">
        <v>102</v>
      </c>
      <c r="J114" s="14" t="n">
        <v>232768.033446137</v>
      </c>
    </row>
    <row r="115" customFormat="false" ht="12.75" hidden="false" customHeight="false" outlineLevel="0" collapsed="false">
      <c r="I115" s="26" t="n">
        <v>103</v>
      </c>
      <c r="J115" s="14" t="n">
        <v>232768.073052306</v>
      </c>
    </row>
    <row r="116" customFormat="false" ht="12.75" hidden="false" customHeight="false" outlineLevel="0" collapsed="false">
      <c r="I116" s="26" t="n">
        <v>104</v>
      </c>
      <c r="J116" s="14" t="n">
        <v>232768.106857423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C114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4" activeCellId="0" sqref="B4:C1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26" width="15.56"/>
  </cols>
  <sheetData>
    <row r="1" customFormat="false" ht="12.75" hidden="false" customHeight="false" outlineLevel="0" collapsed="false">
      <c r="B1" s="1" t="s">
        <v>92</v>
      </c>
    </row>
    <row r="3" customFormat="false" ht="38.25" hidden="false" customHeight="false" outlineLevel="0" collapsed="false">
      <c r="B3" s="68" t="s">
        <v>89</v>
      </c>
      <c r="C3" s="69" t="s">
        <v>93</v>
      </c>
    </row>
    <row r="4" customFormat="false" ht="12.75" hidden="false" customHeight="false" outlineLevel="0" collapsed="false">
      <c r="B4" s="70" t="n">
        <v>0</v>
      </c>
      <c r="C4" s="71" t="n">
        <v>2282025.40508857</v>
      </c>
    </row>
    <row r="5" customFormat="false" ht="12.75" hidden="false" customHeight="false" outlineLevel="0" collapsed="false">
      <c r="B5" s="70" t="n">
        <v>1</v>
      </c>
      <c r="C5" s="71" t="n">
        <v>2282025.40508812</v>
      </c>
    </row>
    <row r="6" customFormat="false" ht="12.75" hidden="false" customHeight="false" outlineLevel="0" collapsed="false">
      <c r="B6" s="70" t="n">
        <v>2</v>
      </c>
      <c r="C6" s="71" t="n">
        <v>2282025.40253959</v>
      </c>
    </row>
    <row r="7" customFormat="false" ht="12.75" hidden="false" customHeight="false" outlineLevel="0" collapsed="false">
      <c r="B7" s="70" t="n">
        <v>3</v>
      </c>
      <c r="C7" s="71" t="n">
        <v>2282025.21921889</v>
      </c>
    </row>
    <row r="8" customFormat="false" ht="12.75" hidden="false" customHeight="false" outlineLevel="0" collapsed="false">
      <c r="B8" s="70" t="n">
        <v>4</v>
      </c>
      <c r="C8" s="71" t="n">
        <v>2282022.63242926</v>
      </c>
    </row>
    <row r="9" customFormat="false" ht="12.75" hidden="false" customHeight="false" outlineLevel="0" collapsed="false">
      <c r="B9" s="70" t="n">
        <v>5</v>
      </c>
      <c r="C9" s="71" t="n">
        <v>2282006.78466591</v>
      </c>
    </row>
    <row r="10" customFormat="false" ht="12.75" hidden="false" customHeight="false" outlineLevel="0" collapsed="false">
      <c r="B10" s="70" t="n">
        <v>6</v>
      </c>
      <c r="C10" s="71" t="n">
        <v>2281947.3153163</v>
      </c>
    </row>
    <row r="11" customFormat="false" ht="12.75" hidden="false" customHeight="false" outlineLevel="0" collapsed="false">
      <c r="B11" s="70" t="n">
        <v>7</v>
      </c>
      <c r="C11" s="71" t="n">
        <v>2281784.26588044</v>
      </c>
    </row>
    <row r="12" customFormat="false" ht="12.75" hidden="false" customHeight="false" outlineLevel="0" collapsed="false">
      <c r="B12" s="70" t="n">
        <v>8</v>
      </c>
      <c r="C12" s="71" t="n">
        <v>2281423.30843338</v>
      </c>
    </row>
    <row r="13" customFormat="false" ht="12.75" hidden="false" customHeight="false" outlineLevel="0" collapsed="false">
      <c r="B13" s="70" t="n">
        <v>9</v>
      </c>
      <c r="C13" s="71" t="n">
        <v>2280737.47480613</v>
      </c>
    </row>
    <row r="14" customFormat="false" ht="12.75" hidden="false" customHeight="false" outlineLevel="0" collapsed="false">
      <c r="B14" s="70" t="n">
        <v>10</v>
      </c>
      <c r="C14" s="71" t="n">
        <v>2279573.95476733</v>
      </c>
    </row>
    <row r="15" customFormat="false" ht="12.75" hidden="false" customHeight="false" outlineLevel="0" collapsed="false">
      <c r="B15" s="70" t="n">
        <v>11</v>
      </c>
      <c r="C15" s="71" t="n">
        <v>2277763.60904526</v>
      </c>
    </row>
    <row r="16" customFormat="false" ht="12.75" hidden="false" customHeight="false" outlineLevel="0" collapsed="false">
      <c r="B16" s="70" t="n">
        <v>12</v>
      </c>
      <c r="C16" s="71" t="n">
        <v>2275131.05846802</v>
      </c>
    </row>
    <row r="17" customFormat="false" ht="12.75" hidden="false" customHeight="false" outlineLevel="0" collapsed="false">
      <c r="B17" s="70" t="n">
        <v>13</v>
      </c>
      <c r="C17" s="71" t="n">
        <v>2271503.86964121</v>
      </c>
    </row>
    <row r="18" customFormat="false" ht="12.75" hidden="false" customHeight="false" outlineLevel="0" collapsed="false">
      <c r="B18" s="70" t="n">
        <v>14</v>
      </c>
      <c r="C18" s="71" t="n">
        <v>2266720.03578306</v>
      </c>
    </row>
    <row r="19" customFormat="false" ht="12.75" hidden="false" customHeight="false" outlineLevel="0" collapsed="false">
      <c r="B19" s="70" t="n">
        <v>15</v>
      </c>
      <c r="C19" s="71" t="n">
        <v>2260633.47487132</v>
      </c>
    </row>
    <row r="20" customFormat="false" ht="12.75" hidden="false" customHeight="false" outlineLevel="0" collapsed="false">
      <c r="B20" s="70" t="n">
        <v>16</v>
      </c>
      <c r="C20" s="71" t="n">
        <v>2253117.60599608</v>
      </c>
    </row>
    <row r="21" customFormat="false" ht="12.75" hidden="false" customHeight="false" outlineLevel="0" collapsed="false">
      <c r="B21" s="70" t="n">
        <v>17</v>
      </c>
      <c r="C21" s="71" t="n">
        <v>2244067.24915625</v>
      </c>
    </row>
    <row r="22" customFormat="false" ht="12.75" hidden="false" customHeight="false" outlineLevel="0" collapsed="false">
      <c r="B22" s="70" t="n">
        <v>18</v>
      </c>
      <c r="C22" s="71" t="n">
        <v>2233399.16917323</v>
      </c>
    </row>
    <row r="23" customFormat="false" ht="12.75" hidden="false" customHeight="false" outlineLevel="0" collapsed="false">
      <c r="B23" s="70" t="n">
        <v>19</v>
      </c>
      <c r="C23" s="71" t="n">
        <v>2221051.59194989</v>
      </c>
    </row>
    <row r="24" customFormat="false" ht="12.75" hidden="false" customHeight="false" outlineLevel="0" collapsed="false">
      <c r="B24" s="70" t="n">
        <v>20</v>
      </c>
      <c r="C24" s="71" t="n">
        <v>2206982.99168807</v>
      </c>
    </row>
    <row r="25" customFormat="false" ht="12.75" hidden="false" customHeight="false" outlineLevel="0" collapsed="false">
      <c r="B25" s="70" t="n">
        <v>21</v>
      </c>
      <c r="C25" s="71" t="n">
        <v>2191170.40144328</v>
      </c>
    </row>
    <row r="26" customFormat="false" ht="12.75" hidden="false" customHeight="false" outlineLevel="0" collapsed="false">
      <c r="B26" s="70" t="n">
        <v>22</v>
      </c>
      <c r="C26" s="71" t="n">
        <v>2173607.44908093</v>
      </c>
    </row>
    <row r="27" customFormat="false" ht="12.75" hidden="false" customHeight="false" outlineLevel="0" collapsed="false">
      <c r="B27" s="70" t="n">
        <v>23</v>
      </c>
      <c r="C27" s="71" t="n">
        <v>2154302.27322369</v>
      </c>
    </row>
    <row r="28" customFormat="false" ht="12.75" hidden="false" customHeight="false" outlineLevel="0" collapsed="false">
      <c r="B28" s="70" t="n">
        <v>24</v>
      </c>
      <c r="C28" s="71" t="n">
        <v>2133275.43241976</v>
      </c>
    </row>
    <row r="29" customFormat="false" ht="12.75" hidden="false" customHeight="false" outlineLevel="0" collapsed="false">
      <c r="B29" s="70" t="n">
        <v>25</v>
      </c>
      <c r="C29" s="71" t="n">
        <v>2110557.88659608</v>
      </c>
    </row>
    <row r="30" customFormat="false" ht="12.75" hidden="false" customHeight="false" outlineLevel="0" collapsed="false">
      <c r="B30" s="70" t="n">
        <v>26</v>
      </c>
      <c r="C30" s="71" t="n">
        <v>2086189.10274812</v>
      </c>
    </row>
    <row r="31" customFormat="false" ht="12.75" hidden="false" customHeight="false" outlineLevel="0" collapsed="false">
      <c r="B31" s="70" t="n">
        <v>27</v>
      </c>
      <c r="C31" s="71" t="n">
        <v>2060215.31601242</v>
      </c>
    </row>
    <row r="32" customFormat="false" ht="12.75" hidden="false" customHeight="false" outlineLevel="0" collapsed="false">
      <c r="B32" s="70" t="n">
        <v>28</v>
      </c>
      <c r="C32" s="71" t="n">
        <v>2032688.0874812</v>
      </c>
    </row>
    <row r="33" customFormat="false" ht="12.75" hidden="false" customHeight="false" outlineLevel="0" collapsed="false">
      <c r="B33" s="70" t="n">
        <v>29</v>
      </c>
      <c r="C33" s="71" t="n">
        <v>2003663.40084455</v>
      </c>
    </row>
    <row r="34" customFormat="false" ht="12.75" hidden="false" customHeight="false" outlineLevel="0" collapsed="false">
      <c r="B34" s="70" t="n">
        <v>30</v>
      </c>
      <c r="C34" s="71" t="n">
        <v>1973199.57004573</v>
      </c>
    </row>
    <row r="35" customFormat="false" ht="12.75" hidden="false" customHeight="false" outlineLevel="0" collapsed="false">
      <c r="B35" s="70" t="n">
        <v>31</v>
      </c>
      <c r="C35" s="71" t="n">
        <v>1941356.70699079</v>
      </c>
    </row>
    <row r="36" customFormat="false" ht="12.75" hidden="false" customHeight="false" outlineLevel="0" collapsed="false">
      <c r="B36" s="70" t="n">
        <v>32</v>
      </c>
      <c r="C36" s="71" t="n">
        <v>1908195.9137389</v>
      </c>
    </row>
    <row r="37" customFormat="false" ht="12.75" hidden="false" customHeight="false" outlineLevel="0" collapsed="false">
      <c r="B37" s="70" t="n">
        <v>33</v>
      </c>
      <c r="C37" s="71" t="n">
        <v>1873778.54272795</v>
      </c>
    </row>
    <row r="38" customFormat="false" ht="12.75" hidden="false" customHeight="false" outlineLevel="0" collapsed="false">
      <c r="B38" s="70" t="n">
        <v>34</v>
      </c>
      <c r="C38" s="71" t="n">
        <v>1838165.59536025</v>
      </c>
    </row>
    <row r="39" customFormat="false" ht="12.75" hidden="false" customHeight="false" outlineLevel="0" collapsed="false">
      <c r="B39" s="70" t="n">
        <v>35</v>
      </c>
      <c r="C39" s="71" t="n">
        <v>1801417.24288809</v>
      </c>
    </row>
    <row r="40" customFormat="false" ht="12.75" hidden="false" customHeight="false" outlineLevel="0" collapsed="false">
      <c r="B40" s="70" t="n">
        <v>36</v>
      </c>
      <c r="C40" s="71" t="n">
        <v>1763592.46113521</v>
      </c>
    </row>
    <row r="41" customFormat="false" ht="12.75" hidden="false" customHeight="false" outlineLevel="0" collapsed="false">
      <c r="B41" s="70" t="n">
        <v>37</v>
      </c>
      <c r="C41" s="71" t="n">
        <v>1724748.53902885</v>
      </c>
    </row>
    <row r="42" customFormat="false" ht="12.75" hidden="false" customHeight="false" outlineLevel="0" collapsed="false">
      <c r="B42" s="70" t="n">
        <v>38</v>
      </c>
      <c r="C42" s="71" t="n">
        <v>1684941.1070765</v>
      </c>
    </row>
    <row r="43" customFormat="false" ht="12.75" hidden="false" customHeight="false" outlineLevel="0" collapsed="false">
      <c r="B43" s="70" t="n">
        <v>39</v>
      </c>
      <c r="C43" s="71" t="n">
        <v>1644224.59092452</v>
      </c>
    </row>
    <row r="44" customFormat="false" ht="12.75" hidden="false" customHeight="false" outlineLevel="0" collapsed="false">
      <c r="B44" s="70" t="n">
        <v>40</v>
      </c>
      <c r="C44" s="71" t="n">
        <v>1602652.33654519</v>
      </c>
    </row>
    <row r="45" customFormat="false" ht="12.75" hidden="false" customHeight="false" outlineLevel="0" collapsed="false">
      <c r="B45" s="70" t="n">
        <v>41</v>
      </c>
      <c r="C45" s="71" t="n">
        <v>1560277.59962604</v>
      </c>
    </row>
    <row r="46" customFormat="false" ht="12.75" hidden="false" customHeight="false" outlineLevel="0" collapsed="false">
      <c r="B46" s="70" t="n">
        <v>42</v>
      </c>
      <c r="C46" s="71" t="n">
        <v>1517155.2922063</v>
      </c>
    </row>
    <row r="47" customFormat="false" ht="12.75" hidden="false" customHeight="false" outlineLevel="0" collapsed="false">
      <c r="B47" s="70" t="n">
        <v>43</v>
      </c>
      <c r="C47" s="71" t="n">
        <v>1473344.7514889</v>
      </c>
    </row>
    <row r="48" customFormat="false" ht="12.75" hidden="false" customHeight="false" outlineLevel="0" collapsed="false">
      <c r="B48" s="70" t="n">
        <v>44</v>
      </c>
      <c r="C48" s="71" t="n">
        <v>1428913.74334764</v>
      </c>
    </row>
    <row r="49" customFormat="false" ht="12.75" hidden="false" customHeight="false" outlineLevel="0" collapsed="false">
      <c r="B49" s="70" t="n">
        <v>45</v>
      </c>
      <c r="C49" s="71" t="n">
        <v>1383943.76183875</v>
      </c>
    </row>
    <row r="50" customFormat="false" ht="12.75" hidden="false" customHeight="false" outlineLevel="0" collapsed="false">
      <c r="B50" s="70" t="n">
        <v>46</v>
      </c>
      <c r="C50" s="71" t="n">
        <v>1338536.42901904</v>
      </c>
    </row>
    <row r="51" customFormat="false" ht="12.75" hidden="false" customHeight="false" outlineLevel="0" collapsed="false">
      <c r="B51" s="70" t="n">
        <v>47</v>
      </c>
      <c r="C51" s="71" t="n">
        <v>1292820.46526233</v>
      </c>
    </row>
    <row r="52" customFormat="false" ht="12.75" hidden="false" customHeight="false" outlineLevel="0" collapsed="false">
      <c r="B52" s="70" t="n">
        <v>48</v>
      </c>
      <c r="C52" s="71" t="n">
        <v>1246958.35533031</v>
      </c>
    </row>
    <row r="53" customFormat="false" ht="12.75" hidden="false" customHeight="false" outlineLevel="0" collapsed="false">
      <c r="B53" s="70" t="n">
        <v>49</v>
      </c>
      <c r="C53" s="71" t="n">
        <v>1201151.5714781</v>
      </c>
    </row>
    <row r="54" customFormat="false" ht="12.75" hidden="false" customHeight="false" outlineLevel="0" collapsed="false">
      <c r="B54" s="70" t="n">
        <v>50</v>
      </c>
      <c r="C54" s="71" t="n">
        <v>1155643.12420366</v>
      </c>
    </row>
    <row r="55" customFormat="false" ht="12.75" hidden="false" customHeight="false" outlineLevel="0" collapsed="false">
      <c r="B55" s="70" t="n">
        <v>51</v>
      </c>
      <c r="C55" s="71" t="n">
        <v>1110716.35684474</v>
      </c>
    </row>
    <row r="56" customFormat="false" ht="12.75" hidden="false" customHeight="false" outlineLevel="0" collapsed="false">
      <c r="B56" s="70" t="n">
        <v>52</v>
      </c>
      <c r="C56" s="71" t="n">
        <v>1066689.29166141</v>
      </c>
    </row>
    <row r="57" customFormat="false" ht="12.75" hidden="false" customHeight="false" outlineLevel="0" collapsed="false">
      <c r="B57" s="70" t="n">
        <v>53</v>
      </c>
      <c r="C57" s="71" t="n">
        <v>1023904.41987639</v>
      </c>
    </row>
    <row r="58" customFormat="false" ht="12.75" hidden="false" customHeight="false" outlineLevel="0" collapsed="false">
      <c r="B58" s="70" t="n">
        <v>54</v>
      </c>
      <c r="C58" s="71" t="n">
        <v>982714.502391033</v>
      </c>
    </row>
    <row r="59" customFormat="false" ht="12.75" hidden="false" customHeight="false" outlineLevel="0" collapsed="false">
      <c r="B59" s="70" t="n">
        <v>55</v>
      </c>
      <c r="C59" s="71" t="n">
        <v>943465.582240398</v>
      </c>
    </row>
    <row r="60" customFormat="false" ht="12.75" hidden="false" customHeight="false" outlineLevel="0" collapsed="false">
      <c r="B60" s="70" t="n">
        <v>56</v>
      </c>
      <c r="C60" s="71" t="n">
        <v>906478.882759863</v>
      </c>
    </row>
    <row r="61" customFormat="false" ht="12.75" hidden="false" customHeight="false" outlineLevel="0" collapsed="false">
      <c r="B61" s="70" t="n">
        <v>57</v>
      </c>
      <c r="C61" s="71" t="n">
        <v>872033.492535352</v>
      </c>
    </row>
    <row r="62" customFormat="false" ht="12.75" hidden="false" customHeight="false" outlineLevel="0" collapsed="false">
      <c r="B62" s="70" t="n">
        <v>58</v>
      </c>
      <c r="C62" s="71" t="n">
        <v>840351.68960042</v>
      </c>
    </row>
    <row r="63" customFormat="false" ht="12.75" hidden="false" customHeight="false" outlineLevel="0" collapsed="false">
      <c r="B63" s="70" t="n">
        <v>59</v>
      </c>
      <c r="C63" s="71" t="n">
        <v>811588.459332193</v>
      </c>
    </row>
    <row r="64" customFormat="false" ht="12.75" hidden="false" customHeight="false" outlineLevel="0" collapsed="false">
      <c r="B64" s="70" t="n">
        <v>60</v>
      </c>
      <c r="C64" s="71" t="n">
        <v>785826.283492556</v>
      </c>
    </row>
    <row r="65" customFormat="false" ht="12.75" hidden="false" customHeight="false" outlineLevel="0" collapsed="false">
      <c r="B65" s="70" t="n">
        <v>61</v>
      </c>
      <c r="C65" s="71" t="n">
        <v>763072.255129558</v>
      </c>
    </row>
    <row r="66" customFormat="false" ht="12.75" hidden="false" customHeight="false" outlineLevel="0" collapsed="false">
      <c r="B66" s="70" t="n">
        <v>62</v>
      </c>
      <c r="C66" s="71" t="n">
        <v>743263.835113534</v>
      </c>
    </row>
    <row r="67" customFormat="false" ht="12.75" hidden="false" customHeight="false" outlineLevel="0" collapsed="false">
      <c r="B67" s="70" t="n">
        <v>63</v>
      </c>
      <c r="C67" s="71" t="n">
        <v>726277.849177945</v>
      </c>
    </row>
    <row r="68" customFormat="false" ht="12.75" hidden="false" customHeight="false" outlineLevel="0" collapsed="false">
      <c r="B68" s="70" t="n">
        <v>64</v>
      </c>
      <c r="C68" s="71" t="n">
        <v>711938.425114769</v>
      </c>
    </row>
    <row r="69" customFormat="false" ht="12.75" hidden="false" customHeight="false" outlineLevel="0" collapsed="false">
      <c r="B69" s="70" t="n">
        <v>65</v>
      </c>
      <c r="C69" s="71" t="n">
        <v>700032.191205712</v>
      </c>
    </row>
    <row r="70" customFormat="false" ht="12.75" hidden="false" customHeight="false" outlineLevel="0" collapsed="false">
      <c r="B70" s="70" t="n">
        <v>66</v>
      </c>
      <c r="C70" s="71" t="n">
        <v>690320.740390256</v>
      </c>
    </row>
    <row r="71" customFormat="false" ht="12.75" hidden="false" customHeight="false" outlineLevel="0" collapsed="false">
      <c r="B71" s="70" t="n">
        <v>67</v>
      </c>
      <c r="C71" s="71" t="n">
        <v>682552.909496591</v>
      </c>
    </row>
    <row r="72" customFormat="false" ht="12.75" hidden="false" customHeight="false" outlineLevel="0" collapsed="false">
      <c r="B72" s="70" t="n">
        <v>68</v>
      </c>
      <c r="C72" s="71" t="n">
        <v>676475.855840381</v>
      </c>
    </row>
    <row r="73" customFormat="false" ht="12.75" hidden="false" customHeight="false" outlineLevel="0" collapsed="false">
      <c r="B73" s="70" t="n">
        <v>69</v>
      </c>
      <c r="C73" s="71" t="n">
        <v>671844.301847505</v>
      </c>
    </row>
    <row r="74" customFormat="false" ht="12.75" hidden="false" customHeight="false" outlineLevel="0" collapsed="false">
      <c r="B74" s="70" t="n">
        <v>70</v>
      </c>
      <c r="C74" s="71" t="n">
        <v>668427.651241999</v>
      </c>
    </row>
    <row r="75" customFormat="false" ht="12.75" hidden="false" customHeight="false" outlineLevel="0" collapsed="false">
      <c r="B75" s="70" t="n">
        <v>71</v>
      </c>
      <c r="C75" s="71" t="n">
        <v>666014.944887787</v>
      </c>
    </row>
    <row r="76" customFormat="false" ht="12.75" hidden="false" customHeight="false" outlineLevel="0" collapsed="false">
      <c r="B76" s="70" t="n">
        <v>72</v>
      </c>
      <c r="C76" s="71" t="n">
        <v>664417.815978145</v>
      </c>
    </row>
    <row r="77" customFormat="false" ht="12.75" hidden="false" customHeight="false" outlineLevel="0" collapsed="false">
      <c r="B77" s="70" t="n">
        <v>73</v>
      </c>
      <c r="C77" s="71" t="n">
        <v>663471.72604346</v>
      </c>
    </row>
    <row r="78" customFormat="false" ht="12.75" hidden="false" customHeight="false" outlineLevel="0" collapsed="false">
      <c r="B78" s="70" t="n">
        <v>74</v>
      </c>
      <c r="C78" s="71" t="n">
        <v>663035.824163095</v>
      </c>
    </row>
    <row r="79" customFormat="false" ht="12.75" hidden="false" customHeight="false" outlineLevel="0" collapsed="false">
      <c r="B79" s="70" t="n">
        <v>75</v>
      </c>
      <c r="C79" s="71" t="n">
        <v>662991.78426504</v>
      </c>
    </row>
    <row r="80" customFormat="false" ht="12.75" hidden="false" customHeight="false" outlineLevel="0" collapsed="false">
      <c r="B80" s="70" t="n">
        <v>76</v>
      </c>
      <c r="C80" s="71" t="n">
        <v>663241.953103285</v>
      </c>
    </row>
    <row r="81" customFormat="false" ht="12.75" hidden="false" customHeight="false" outlineLevel="0" collapsed="false">
      <c r="B81" s="70" t="n">
        <v>77</v>
      </c>
      <c r="C81" s="71" t="n">
        <v>663707.097383478</v>
      </c>
    </row>
    <row r="82" customFormat="false" ht="12.75" hidden="false" customHeight="false" outlineLevel="0" collapsed="false">
      <c r="B82" s="70" t="n">
        <v>78</v>
      </c>
      <c r="C82" s="71" t="n">
        <v>664323.983639018</v>
      </c>
    </row>
    <row r="83" customFormat="false" ht="12.75" hidden="false" customHeight="false" outlineLevel="0" collapsed="false">
      <c r="B83" s="70" t="n">
        <v>79</v>
      </c>
      <c r="C83" s="71" t="n">
        <v>665042.967409658</v>
      </c>
    </row>
    <row r="84" customFormat="false" ht="12.75" hidden="false" customHeight="false" outlineLevel="0" collapsed="false">
      <c r="B84" s="70" t="n">
        <v>80</v>
      </c>
      <c r="C84" s="71" t="n">
        <v>665825.714984925</v>
      </c>
    </row>
    <row r="85" customFormat="false" ht="12.75" hidden="false" customHeight="false" outlineLevel="0" collapsed="false">
      <c r="B85" s="70" t="n">
        <v>81</v>
      </c>
      <c r="C85" s="71" t="n">
        <v>666643.135001834</v>
      </c>
    </row>
    <row r="86" customFormat="false" ht="12.75" hidden="false" customHeight="false" outlineLevel="0" collapsed="false">
      <c r="B86" s="70" t="n">
        <v>82</v>
      </c>
      <c r="C86" s="71" t="n">
        <v>667473.560141215</v>
      </c>
    </row>
    <row r="87" customFormat="false" ht="12.75" hidden="false" customHeight="false" outlineLevel="0" collapsed="false">
      <c r="B87" s="70" t="n">
        <v>83</v>
      </c>
      <c r="C87" s="71" t="n">
        <v>668301.191229532</v>
      </c>
    </row>
    <row r="88" customFormat="false" ht="12.75" hidden="false" customHeight="false" outlineLevel="0" collapsed="false">
      <c r="B88" s="70" t="n">
        <v>84</v>
      </c>
      <c r="C88" s="71" t="n">
        <v>669114.796466187</v>
      </c>
    </row>
    <row r="89" customFormat="false" ht="12.75" hidden="false" customHeight="false" outlineLevel="0" collapsed="false">
      <c r="B89" s="70" t="n">
        <v>85</v>
      </c>
      <c r="C89" s="71" t="n">
        <v>669906.645987231</v>
      </c>
    </row>
    <row r="90" customFormat="false" ht="12.75" hidden="false" customHeight="false" outlineLevel="0" collapsed="false">
      <c r="B90" s="70" t="n">
        <v>86</v>
      </c>
      <c r="C90" s="71" t="n">
        <v>670671.655077156</v>
      </c>
    </row>
    <row r="91" customFormat="false" ht="12.75" hidden="false" customHeight="false" outlineLevel="0" collapsed="false">
      <c r="B91" s="70" t="n">
        <v>87</v>
      </c>
      <c r="C91" s="71" t="n">
        <v>671406.706610247</v>
      </c>
    </row>
    <row r="92" customFormat="false" ht="12.75" hidden="false" customHeight="false" outlineLevel="0" collapsed="false">
      <c r="B92" s="70" t="n">
        <v>88</v>
      </c>
      <c r="C92" s="71" t="n">
        <v>672110.123461003</v>
      </c>
    </row>
    <row r="93" customFormat="false" ht="12.75" hidden="false" customHeight="false" outlineLevel="0" collapsed="false">
      <c r="B93" s="70" t="n">
        <v>89</v>
      </c>
      <c r="C93" s="71" t="n">
        <v>672781.263613168</v>
      </c>
    </row>
    <row r="94" customFormat="false" ht="12.75" hidden="false" customHeight="false" outlineLevel="0" collapsed="false">
      <c r="B94" s="70" t="n">
        <v>90</v>
      </c>
      <c r="C94" s="71" t="n">
        <v>673420.213702542</v>
      </c>
    </row>
    <row r="95" customFormat="false" ht="12.75" hidden="false" customHeight="false" outlineLevel="0" collapsed="false">
      <c r="B95" s="70" t="n">
        <v>91</v>
      </c>
      <c r="C95" s="71" t="n">
        <v>674027.560157234</v>
      </c>
    </row>
    <row r="96" customFormat="false" ht="12.75" hidden="false" customHeight="false" outlineLevel="0" collapsed="false">
      <c r="B96" s="70" t="n">
        <v>92</v>
      </c>
      <c r="C96" s="71" t="n">
        <v>674604.22054901</v>
      </c>
    </row>
    <row r="97" customFormat="false" ht="12.75" hidden="false" customHeight="false" outlineLevel="0" collapsed="false">
      <c r="B97" s="70" t="n">
        <v>93</v>
      </c>
      <c r="C97" s="71" t="n">
        <v>675151.320992006</v>
      </c>
    </row>
    <row r="98" customFormat="false" ht="12.75" hidden="false" customHeight="false" outlineLevel="0" collapsed="false">
      <c r="B98" s="70" t="n">
        <v>94</v>
      </c>
      <c r="C98" s="71" t="n">
        <v>675670.108285535</v>
      </c>
    </row>
    <row r="99" customFormat="false" ht="12.75" hidden="false" customHeight="false" outlineLevel="0" collapsed="false">
      <c r="B99" s="70" t="n">
        <v>95</v>
      </c>
      <c r="C99" s="71" t="n">
        <v>676161.887941896</v>
      </c>
    </row>
    <row r="100" customFormat="false" ht="12.75" hidden="false" customHeight="false" outlineLevel="0" collapsed="false">
      <c r="B100" s="70" t="n">
        <v>96</v>
      </c>
      <c r="C100" s="71" t="n">
        <v>676627.981266495</v>
      </c>
    </row>
    <row r="101" customFormat="false" ht="12.75" hidden="false" customHeight="false" outlineLevel="0" collapsed="false">
      <c r="B101" s="70" t="n">
        <v>97</v>
      </c>
      <c r="C101" s="71" t="n">
        <v>677069.696296512</v>
      </c>
    </row>
    <row r="102" customFormat="false" ht="12.75" hidden="false" customHeight="false" outlineLevel="0" collapsed="false">
      <c r="B102" s="70" t="n">
        <v>98</v>
      </c>
      <c r="C102" s="71" t="n">
        <v>677488.308702201</v>
      </c>
    </row>
    <row r="103" customFormat="false" ht="12.75" hidden="false" customHeight="false" outlineLevel="0" collapsed="false">
      <c r="B103" s="70" t="n">
        <v>99</v>
      </c>
      <c r="C103" s="71" t="n">
        <v>677885.049764191</v>
      </c>
    </row>
    <row r="104" customFormat="false" ht="12.75" hidden="false" customHeight="false" outlineLevel="0" collapsed="false">
      <c r="B104" s="70" t="n">
        <v>100</v>
      </c>
      <c r="C104" s="71" t="n">
        <v>678261.099312402</v>
      </c>
    </row>
    <row r="105" customFormat="false" ht="12.75" hidden="false" customHeight="false" outlineLevel="0" collapsed="false">
      <c r="B105" s="70" t="n">
        <v>101</v>
      </c>
      <c r="C105" s="71" t="n">
        <v>678617.58209464</v>
      </c>
    </row>
    <row r="106" customFormat="false" ht="12.75" hidden="false" customHeight="false" outlineLevel="0" collapsed="false">
      <c r="B106" s="70" t="n">
        <v>102</v>
      </c>
      <c r="C106" s="71" t="n">
        <v>678955.566476592</v>
      </c>
    </row>
    <row r="107" customFormat="false" ht="12.75" hidden="false" customHeight="false" outlineLevel="0" collapsed="false">
      <c r="B107" s="70" t="n">
        <v>103</v>
      </c>
      <c r="C107" s="71" t="n">
        <v>679276.064693909</v>
      </c>
    </row>
    <row r="108" customFormat="false" ht="12.75" hidden="false" customHeight="false" outlineLevel="0" collapsed="false">
      <c r="B108" s="70" t="n">
        <v>104</v>
      </c>
      <c r="C108" s="71" t="n">
        <v>679580.034109095</v>
      </c>
    </row>
    <row r="109" customFormat="false" ht="12.75" hidden="false" customHeight="false" outlineLevel="0" collapsed="false">
      <c r="B109" s="70" t="n">
        <v>105</v>
      </c>
      <c r="C109" s="71" t="n">
        <v>679868.379093103</v>
      </c>
    </row>
    <row r="110" customFormat="false" ht="12.75" hidden="false" customHeight="false" outlineLevel="0" collapsed="false">
      <c r="B110" s="70" t="n">
        <v>106</v>
      </c>
      <c r="C110" s="71" t="n">
        <v>680141.953270599</v>
      </c>
    </row>
    <row r="111" customFormat="false" ht="12.75" hidden="false" customHeight="false" outlineLevel="0" collapsed="false">
      <c r="B111" s="70" t="n">
        <v>107</v>
      </c>
      <c r="C111" s="71" t="n">
        <v>680401.561952123</v>
      </c>
    </row>
    <row r="112" customFormat="false" ht="12.75" hidden="false" customHeight="false" outlineLevel="0" collapsed="false">
      <c r="B112" s="70" t="n">
        <v>108</v>
      </c>
      <c r="C112" s="71" t="n">
        <v>680647.964635197</v>
      </c>
    </row>
    <row r="113" customFormat="false" ht="12.75" hidden="false" customHeight="false" outlineLevel="0" collapsed="false">
      <c r="B113" s="70" t="n">
        <v>109</v>
      </c>
      <c r="C113" s="71" t="n">
        <v>680881.877497422</v>
      </c>
    </row>
    <row r="114" customFormat="false" ht="12.75" hidden="false" customHeight="false" outlineLevel="0" collapsed="false">
      <c r="B114" s="70" t="n">
        <v>110</v>
      </c>
      <c r="C114" s="71" t="n">
        <v>681103.975832571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C112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4" activeCellId="0" sqref="B4:C1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26" width="16.13"/>
  </cols>
  <sheetData>
    <row r="1" customFormat="false" ht="12.75" hidden="false" customHeight="false" outlineLevel="0" collapsed="false">
      <c r="B1" s="26" t="s">
        <v>94</v>
      </c>
    </row>
    <row r="3" customFormat="false" ht="38.25" hidden="false" customHeight="false" outlineLevel="0" collapsed="false">
      <c r="B3" s="68" t="s">
        <v>89</v>
      </c>
      <c r="C3" s="69" t="s">
        <v>95</v>
      </c>
    </row>
    <row r="4" customFormat="false" ht="12.75" hidden="false" customHeight="false" outlineLevel="0" collapsed="false">
      <c r="B4" s="70" t="n">
        <v>0</v>
      </c>
      <c r="C4" s="71" t="n">
        <v>550337.711989938</v>
      </c>
    </row>
    <row r="5" customFormat="false" ht="12.75" hidden="false" customHeight="false" outlineLevel="0" collapsed="false">
      <c r="B5" s="70" t="n">
        <v>1</v>
      </c>
      <c r="C5" s="71" t="n">
        <v>550337.689505545</v>
      </c>
    </row>
    <row r="6" customFormat="false" ht="12.75" hidden="false" customHeight="false" outlineLevel="0" collapsed="false">
      <c r="B6" s="70" t="n">
        <v>2</v>
      </c>
      <c r="C6" s="71" t="n">
        <v>550334.948302363</v>
      </c>
    </row>
    <row r="7" customFormat="false" ht="12.75" hidden="false" customHeight="false" outlineLevel="0" collapsed="false">
      <c r="B7" s="70" t="n">
        <v>3</v>
      </c>
      <c r="C7" s="71" t="n">
        <v>550307.408639737</v>
      </c>
    </row>
    <row r="8" customFormat="false" ht="12.75" hidden="false" customHeight="false" outlineLevel="0" collapsed="false">
      <c r="B8" s="70" t="n">
        <v>4</v>
      </c>
      <c r="C8" s="71" t="n">
        <v>550199.618679078</v>
      </c>
    </row>
    <row r="9" customFormat="false" ht="12.75" hidden="false" customHeight="false" outlineLevel="0" collapsed="false">
      <c r="B9" s="70" t="n">
        <v>5</v>
      </c>
      <c r="C9" s="71" t="n">
        <v>549933.111473564</v>
      </c>
    </row>
    <row r="10" customFormat="false" ht="12.75" hidden="false" customHeight="false" outlineLevel="0" collapsed="false">
      <c r="B10" s="70" t="n">
        <v>6</v>
      </c>
      <c r="C10" s="71" t="n">
        <v>549424.373922545</v>
      </c>
    </row>
    <row r="11" customFormat="false" ht="12.75" hidden="false" customHeight="false" outlineLevel="0" collapsed="false">
      <c r="B11" s="70" t="n">
        <v>7</v>
      </c>
      <c r="C11" s="71" t="n">
        <v>548597.711096488</v>
      </c>
    </row>
    <row r="12" customFormat="false" ht="12.75" hidden="false" customHeight="false" outlineLevel="0" collapsed="false">
      <c r="B12" s="70" t="n">
        <v>8</v>
      </c>
      <c r="C12" s="71" t="n">
        <v>547391.55273252</v>
      </c>
    </row>
    <row r="13" customFormat="false" ht="12.75" hidden="false" customHeight="false" outlineLevel="0" collapsed="false">
      <c r="B13" s="70" t="n">
        <v>9</v>
      </c>
      <c r="C13" s="71" t="n">
        <v>545760.185854388</v>
      </c>
    </row>
    <row r="14" customFormat="false" ht="12.75" hidden="false" customHeight="false" outlineLevel="0" collapsed="false">
      <c r="B14" s="70" t="n">
        <v>10</v>
      </c>
      <c r="C14" s="71" t="n">
        <v>543672.947695775</v>
      </c>
    </row>
    <row r="15" customFormat="false" ht="12.75" hidden="false" customHeight="false" outlineLevel="0" collapsed="false">
      <c r="B15" s="70" t="n">
        <v>11</v>
      </c>
      <c r="C15" s="71" t="n">
        <v>541112.259915817</v>
      </c>
    </row>
    <row r="16" customFormat="false" ht="12.75" hidden="false" customHeight="false" outlineLevel="0" collapsed="false">
      <c r="B16" s="70" t="n">
        <v>12</v>
      </c>
      <c r="C16" s="71" t="n">
        <v>538071.304561453</v>
      </c>
    </row>
    <row r="17" customFormat="false" ht="12.75" hidden="false" customHeight="false" outlineLevel="0" collapsed="false">
      <c r="B17" s="70" t="n">
        <v>13</v>
      </c>
      <c r="C17" s="71" t="n">
        <v>534551.757094613</v>
      </c>
    </row>
    <row r="18" customFormat="false" ht="12.75" hidden="false" customHeight="false" outlineLevel="0" collapsed="false">
      <c r="B18" s="70" t="n">
        <v>14</v>
      </c>
      <c r="C18" s="71" t="n">
        <v>530561.764626204</v>
      </c>
    </row>
    <row r="19" customFormat="false" ht="12.75" hidden="false" customHeight="false" outlineLevel="0" collapsed="false">
      <c r="B19" s="70" t="n">
        <v>15</v>
      </c>
      <c r="C19" s="71" t="n">
        <v>526114.233094181</v>
      </c>
    </row>
    <row r="20" customFormat="false" ht="12.75" hidden="false" customHeight="false" outlineLevel="0" collapsed="false">
      <c r="B20" s="70" t="n">
        <v>16</v>
      </c>
      <c r="C20" s="71" t="n">
        <v>521225.423754202</v>
      </c>
    </row>
    <row r="21" customFormat="false" ht="12.75" hidden="false" customHeight="false" outlineLevel="0" collapsed="false">
      <c r="B21" s="70" t="n">
        <v>17</v>
      </c>
      <c r="C21" s="71" t="n">
        <v>515913.830313749</v>
      </c>
    </row>
    <row r="22" customFormat="false" ht="12.75" hidden="false" customHeight="false" outlineLevel="0" collapsed="false">
      <c r="B22" s="70" t="n">
        <v>18</v>
      </c>
      <c r="C22" s="71" t="n">
        <v>510199.297448258</v>
      </c>
    </row>
    <row r="23" customFormat="false" ht="12.75" hidden="false" customHeight="false" outlineLevel="0" collapsed="false">
      <c r="B23" s="70" t="n">
        <v>19</v>
      </c>
      <c r="C23" s="71" t="n">
        <v>504102.394402799</v>
      </c>
    </row>
    <row r="24" customFormat="false" ht="12.75" hidden="false" customHeight="false" outlineLevel="0" collapsed="false">
      <c r="B24" s="70" t="n">
        <v>20</v>
      </c>
      <c r="C24" s="71" t="n">
        <v>497643.931532126</v>
      </c>
    </row>
    <row r="25" customFormat="false" ht="12.75" hidden="false" customHeight="false" outlineLevel="0" collapsed="false">
      <c r="B25" s="70" t="n">
        <v>21</v>
      </c>
      <c r="C25" s="71" t="n">
        <v>490844.458855146</v>
      </c>
    </row>
    <row r="26" customFormat="false" ht="12.75" hidden="false" customHeight="false" outlineLevel="0" collapsed="false">
      <c r="B26" s="70" t="n">
        <v>22</v>
      </c>
      <c r="C26" s="71" t="n">
        <v>483724.085551136</v>
      </c>
    </row>
    <row r="27" customFormat="false" ht="12.75" hidden="false" customHeight="false" outlineLevel="0" collapsed="false">
      <c r="B27" s="70" t="n">
        <v>23</v>
      </c>
      <c r="C27" s="71" t="n">
        <v>476302.281292353</v>
      </c>
    </row>
    <row r="28" customFormat="false" ht="12.75" hidden="false" customHeight="false" outlineLevel="0" collapsed="false">
      <c r="B28" s="70" t="n">
        <v>24</v>
      </c>
      <c r="C28" s="71" t="n">
        <v>468597.741884952</v>
      </c>
    </row>
    <row r="29" customFormat="false" ht="12.75" hidden="false" customHeight="false" outlineLevel="0" collapsed="false">
      <c r="B29" s="70" t="n">
        <v>25</v>
      </c>
      <c r="C29" s="71" t="n">
        <v>460628.305253439</v>
      </c>
    </row>
    <row r="30" customFormat="false" ht="12.75" hidden="false" customHeight="false" outlineLevel="0" collapsed="false">
      <c r="B30" s="70" t="n">
        <v>26</v>
      </c>
      <c r="C30" s="71" t="n">
        <v>452410.905032499</v>
      </c>
    </row>
    <row r="31" customFormat="false" ht="12.75" hidden="false" customHeight="false" outlineLevel="0" collapsed="false">
      <c r="B31" s="70" t="n">
        <v>27</v>
      </c>
      <c r="C31" s="71" t="n">
        <v>443961.552026934</v>
      </c>
    </row>
    <row r="32" customFormat="false" ht="12.75" hidden="false" customHeight="false" outlineLevel="0" collapsed="false">
      <c r="B32" s="70" t="n">
        <v>28</v>
      </c>
      <c r="C32" s="71" t="n">
        <v>435295.336082752</v>
      </c>
    </row>
    <row r="33" customFormat="false" ht="12.75" hidden="false" customHeight="false" outlineLevel="0" collapsed="false">
      <c r="B33" s="70" t="n">
        <v>29</v>
      </c>
      <c r="C33" s="71" t="n">
        <v>426426.442662269</v>
      </c>
    </row>
    <row r="34" customFormat="false" ht="12.75" hidden="false" customHeight="false" outlineLevel="0" collapsed="false">
      <c r="B34" s="70" t="n">
        <v>30</v>
      </c>
      <c r="C34" s="71" t="n">
        <v>417368.167270035</v>
      </c>
    </row>
    <row r="35" customFormat="false" ht="12.75" hidden="false" customHeight="false" outlineLevel="0" collapsed="false">
      <c r="B35" s="70" t="n">
        <v>31</v>
      </c>
      <c r="C35" s="71" t="n">
        <v>408132.915362352</v>
      </c>
    </row>
    <row r="36" customFormat="false" ht="12.75" hidden="false" customHeight="false" outlineLevel="0" collapsed="false">
      <c r="B36" s="70" t="n">
        <v>32</v>
      </c>
      <c r="C36" s="71" t="n">
        <v>398732.330326959</v>
      </c>
    </row>
    <row r="37" customFormat="false" ht="12.75" hidden="false" customHeight="false" outlineLevel="0" collapsed="false">
      <c r="B37" s="70" t="n">
        <v>33</v>
      </c>
      <c r="C37" s="71" t="n">
        <v>389177.286089171</v>
      </c>
    </row>
    <row r="38" customFormat="false" ht="12.75" hidden="false" customHeight="false" outlineLevel="0" collapsed="false">
      <c r="B38" s="70" t="n">
        <v>34</v>
      </c>
      <c r="C38" s="71" t="n">
        <v>379477.925088716</v>
      </c>
    </row>
    <row r="39" customFormat="false" ht="12.75" hidden="false" customHeight="false" outlineLevel="0" collapsed="false">
      <c r="B39" s="70" t="n">
        <v>35</v>
      </c>
      <c r="C39" s="71" t="n">
        <v>369643.702441265</v>
      </c>
    </row>
    <row r="40" customFormat="false" ht="12.75" hidden="false" customHeight="false" outlineLevel="0" collapsed="false">
      <c r="B40" s="70" t="n">
        <v>36</v>
      </c>
      <c r="C40" s="71" t="n">
        <v>359683.429130896</v>
      </c>
    </row>
    <row r="41" customFormat="false" ht="12.75" hidden="false" customHeight="false" outlineLevel="0" collapsed="false">
      <c r="B41" s="70" t="n">
        <v>37</v>
      </c>
      <c r="C41" s="71" t="n">
        <v>349605.314471199</v>
      </c>
    </row>
    <row r="42" customFormat="false" ht="12.75" hidden="false" customHeight="false" outlineLevel="0" collapsed="false">
      <c r="B42" s="70" t="n">
        <v>38</v>
      </c>
      <c r="C42" s="71" t="n">
        <v>339417.009188531</v>
      </c>
    </row>
    <row r="43" customFormat="false" ht="12.75" hidden="false" customHeight="false" outlineLevel="0" collapsed="false">
      <c r="B43" s="70" t="n">
        <v>39</v>
      </c>
      <c r="C43" s="71" t="n">
        <v>329125.652986352</v>
      </c>
    </row>
    <row r="44" customFormat="false" ht="12.75" hidden="false" customHeight="false" outlineLevel="0" collapsed="false">
      <c r="B44" s="70" t="n">
        <v>40</v>
      </c>
      <c r="C44" s="71" t="n">
        <v>318737.935533504</v>
      </c>
    </row>
    <row r="45" customFormat="false" ht="12.75" hidden="false" customHeight="false" outlineLevel="0" collapsed="false">
      <c r="B45" s="70" t="n">
        <v>41</v>
      </c>
      <c r="C45" s="71" t="n">
        <v>308260.188909164</v>
      </c>
    </row>
    <row r="46" customFormat="false" ht="12.75" hidden="false" customHeight="false" outlineLevel="0" collapsed="false">
      <c r="B46" s="70" t="n">
        <v>42</v>
      </c>
      <c r="C46" s="71" t="n">
        <v>297698.543589198</v>
      </c>
    </row>
    <row r="47" customFormat="false" ht="12.75" hidden="false" customHeight="false" outlineLevel="0" collapsed="false">
      <c r="B47" s="70" t="n">
        <v>43</v>
      </c>
      <c r="C47" s="71" t="n">
        <v>287059.198266865</v>
      </c>
    </row>
    <row r="48" customFormat="false" ht="12.75" hidden="false" customHeight="false" outlineLevel="0" collapsed="false">
      <c r="B48" s="70" t="n">
        <v>44</v>
      </c>
      <c r="C48" s="71" t="n">
        <v>276348.872091211</v>
      </c>
    </row>
    <row r="49" customFormat="false" ht="12.75" hidden="false" customHeight="false" outlineLevel="0" collapsed="false">
      <c r="B49" s="70" t="n">
        <v>45</v>
      </c>
      <c r="C49" s="71" t="n">
        <v>265575.51811789</v>
      </c>
    </row>
    <row r="50" customFormat="false" ht="12.75" hidden="false" customHeight="false" outlineLevel="0" collapsed="false">
      <c r="B50" s="70" t="n">
        <v>46</v>
      </c>
      <c r="C50" s="71" t="n">
        <v>254749.367679697</v>
      </c>
    </row>
    <row r="51" customFormat="false" ht="12.75" hidden="false" customHeight="false" outlineLevel="0" collapsed="false">
      <c r="B51" s="70" t="n">
        <v>47</v>
      </c>
      <c r="C51" s="71" t="n">
        <v>243884.33627795</v>
      </c>
    </row>
    <row r="52" customFormat="false" ht="12.75" hidden="false" customHeight="false" outlineLevel="0" collapsed="false">
      <c r="B52" s="70" t="n">
        <v>48</v>
      </c>
      <c r="C52" s="71" t="n">
        <v>232999.747757418</v>
      </c>
    </row>
    <row r="53" customFormat="false" ht="12.75" hidden="false" customHeight="false" outlineLevel="0" collapsed="false">
      <c r="B53" s="70" t="n">
        <v>49</v>
      </c>
      <c r="C53" s="71" t="n">
        <v>222122.231591191</v>
      </c>
    </row>
    <row r="54" customFormat="false" ht="12.75" hidden="false" customHeight="false" outlineLevel="0" collapsed="false">
      <c r="B54" s="70" t="n">
        <v>50</v>
      </c>
      <c r="C54" s="71" t="n">
        <v>211287.538294235</v>
      </c>
    </row>
    <row r="55" customFormat="false" ht="12.75" hidden="false" customHeight="false" outlineLevel="0" collapsed="false">
      <c r="B55" s="70" t="n">
        <v>51</v>
      </c>
      <c r="C55" s="71" t="n">
        <v>200541.93102124</v>
      </c>
    </row>
    <row r="56" customFormat="false" ht="12.75" hidden="false" customHeight="false" outlineLevel="0" collapsed="false">
      <c r="B56" s="70" t="n">
        <v>52</v>
      </c>
      <c r="C56" s="71" t="n">
        <v>189942.779971501</v>
      </c>
    </row>
    <row r="57" customFormat="false" ht="12.75" hidden="false" customHeight="false" outlineLevel="0" collapsed="false">
      <c r="B57" s="70" t="n">
        <v>53</v>
      </c>
      <c r="C57" s="71" t="n">
        <v>179558.03366382</v>
      </c>
    </row>
    <row r="58" customFormat="false" ht="12.75" hidden="false" customHeight="false" outlineLevel="0" collapsed="false">
      <c r="B58" s="70" t="n">
        <v>54</v>
      </c>
      <c r="C58" s="71" t="n">
        <v>169464.371739239</v>
      </c>
    </row>
    <row r="59" customFormat="false" ht="12.75" hidden="false" customHeight="false" outlineLevel="0" collapsed="false">
      <c r="B59" s="70" t="n">
        <v>55</v>
      </c>
      <c r="C59" s="71" t="n">
        <v>159744.038958924</v>
      </c>
    </row>
    <row r="60" customFormat="false" ht="12.75" hidden="false" customHeight="false" outlineLevel="0" collapsed="false">
      <c r="B60" s="70" t="n">
        <v>56</v>
      </c>
      <c r="C60" s="71" t="n">
        <v>150480.581492179</v>
      </c>
    </row>
    <row r="61" customFormat="false" ht="12.75" hidden="false" customHeight="false" outlineLevel="0" collapsed="false">
      <c r="B61" s="70" t="n">
        <v>57</v>
      </c>
      <c r="C61" s="71" t="n">
        <v>141753.907503133</v>
      </c>
    </row>
    <row r="62" customFormat="false" ht="12.75" hidden="false" customHeight="false" outlineLevel="0" collapsed="false">
      <c r="B62" s="70" t="n">
        <v>58</v>
      </c>
      <c r="C62" s="71" t="n">
        <v>133635.231729314</v>
      </c>
    </row>
    <row r="63" customFormat="false" ht="12.75" hidden="false" customHeight="false" outlineLevel="0" collapsed="false">
      <c r="B63" s="70" t="n">
        <v>59</v>
      </c>
      <c r="C63" s="71" t="n">
        <v>126182.511089066</v>
      </c>
    </row>
    <row r="64" customFormat="false" ht="12.75" hidden="false" customHeight="false" outlineLevel="0" collapsed="false">
      <c r="B64" s="70" t="n">
        <v>60</v>
      </c>
      <c r="C64" s="71" t="n">
        <v>119436.929901458</v>
      </c>
    </row>
    <row r="65" customFormat="false" ht="12.75" hidden="false" customHeight="false" outlineLevel="0" collapsed="false">
      <c r="B65" s="70" t="n">
        <v>61</v>
      </c>
      <c r="C65" s="71" t="n">
        <v>113420.864674646</v>
      </c>
    </row>
    <row r="66" customFormat="false" ht="12.75" hidden="false" customHeight="false" outlineLevel="0" collapsed="false">
      <c r="B66" s="70" t="n">
        <v>62</v>
      </c>
      <c r="C66" s="71" t="n">
        <v>108136.816228086</v>
      </c>
    </row>
    <row r="67" customFormat="false" ht="12.75" hidden="false" customHeight="false" outlineLevel="0" collapsed="false">
      <c r="B67" s="70" t="n">
        <v>63</v>
      </c>
      <c r="C67" s="71" t="n">
        <v>103568.543098575</v>
      </c>
    </row>
    <row r="68" customFormat="false" ht="12.75" hidden="false" customHeight="false" outlineLevel="0" collapsed="false">
      <c r="B68" s="70" t="n">
        <v>64</v>
      </c>
      <c r="C68" s="71" t="n">
        <v>99683.3580118738</v>
      </c>
    </row>
    <row r="69" customFormat="false" ht="12.75" hidden="false" customHeight="false" outlineLevel="0" collapsed="false">
      <c r="B69" s="70" t="n">
        <v>65</v>
      </c>
      <c r="C69" s="71" t="n">
        <v>96434.6725384195</v>
      </c>
    </row>
    <row r="70" customFormat="false" ht="12.75" hidden="false" customHeight="false" outlineLevel="0" collapsed="false">
      <c r="B70" s="70" t="n">
        <v>66</v>
      </c>
      <c r="C70" s="71" t="n">
        <v>93766.107319968</v>
      </c>
    </row>
    <row r="71" customFormat="false" ht="12.75" hidden="false" customHeight="false" outlineLevel="0" collapsed="false">
      <c r="B71" s="70" t="n">
        <v>67</v>
      </c>
      <c r="C71" s="71" t="n">
        <v>91615.1030708925</v>
      </c>
    </row>
    <row r="72" customFormat="false" ht="12.75" hidden="false" customHeight="false" outlineLevel="0" collapsed="false">
      <c r="B72" s="70" t="n">
        <v>68</v>
      </c>
      <c r="C72" s="71" t="n">
        <v>89916.4376754311</v>
      </c>
    </row>
    <row r="73" customFormat="false" ht="12.75" hidden="false" customHeight="false" outlineLevel="0" collapsed="false">
      <c r="B73" s="70" t="n">
        <v>69</v>
      </c>
      <c r="C73" s="71" t="n">
        <v>88605.3304312515</v>
      </c>
    </row>
    <row r="74" customFormat="false" ht="12.75" hidden="false" customHeight="false" outlineLevel="0" collapsed="false">
      <c r="B74" s="70" t="n">
        <v>70</v>
      </c>
      <c r="C74" s="71" t="n">
        <v>87619.9461349168</v>
      </c>
    </row>
    <row r="75" customFormat="false" ht="12.75" hidden="false" customHeight="false" outlineLevel="0" collapsed="false">
      <c r="B75" s="70" t="n">
        <v>71</v>
      </c>
      <c r="C75" s="71" t="n">
        <v>86903.2239781236</v>
      </c>
    </row>
    <row r="76" customFormat="false" ht="12.75" hidden="false" customHeight="false" outlineLevel="0" collapsed="false">
      <c r="B76" s="70" t="n">
        <v>72</v>
      </c>
      <c r="C76" s="71" t="n">
        <v>86404.0433791287</v>
      </c>
    </row>
    <row r="77" customFormat="false" ht="12.75" hidden="false" customHeight="false" outlineLevel="0" collapsed="false">
      <c r="B77" s="70" t="n">
        <v>73</v>
      </c>
      <c r="C77" s="71" t="n">
        <v>86077.7989984905</v>
      </c>
    </row>
    <row r="78" customFormat="false" ht="12.75" hidden="false" customHeight="false" outlineLevel="0" collapsed="false">
      <c r="B78" s="70" t="n">
        <v>74</v>
      </c>
      <c r="C78" s="71" t="n">
        <v>85886.4918134578</v>
      </c>
    </row>
    <row r="79" customFormat="false" ht="12.75" hidden="false" customHeight="false" outlineLevel="0" collapsed="false">
      <c r="B79" s="70" t="n">
        <v>75</v>
      </c>
      <c r="C79" s="71" t="n">
        <v>85798.4562498159</v>
      </c>
    </row>
    <row r="80" customFormat="false" ht="12.75" hidden="false" customHeight="false" outlineLevel="0" collapsed="false">
      <c r="B80" s="70" t="n">
        <v>76</v>
      </c>
      <c r="C80" s="71" t="n">
        <v>85787.840294288</v>
      </c>
    </row>
    <row r="81" customFormat="false" ht="12.75" hidden="false" customHeight="false" outlineLevel="0" collapsed="false">
      <c r="B81" s="70" t="n">
        <v>77</v>
      </c>
      <c r="C81" s="71" t="n">
        <v>85833.941776284</v>
      </c>
    </row>
    <row r="82" customFormat="false" ht="12.75" hidden="false" customHeight="false" outlineLevel="0" collapsed="false">
      <c r="B82" s="70" t="n">
        <v>78</v>
      </c>
      <c r="C82" s="71" t="n">
        <v>85920.4846090135</v>
      </c>
    </row>
    <row r="83" customFormat="false" ht="12.75" hidden="false" customHeight="false" outlineLevel="0" collapsed="false">
      <c r="B83" s="70" t="n">
        <v>79</v>
      </c>
      <c r="C83" s="71" t="n">
        <v>86034.8977007703</v>
      </c>
    </row>
    <row r="84" customFormat="false" ht="12.75" hidden="false" customHeight="false" outlineLevel="0" collapsed="false">
      <c r="B84" s="70" t="n">
        <v>80</v>
      </c>
      <c r="C84" s="71" t="n">
        <v>86167.639295358</v>
      </c>
    </row>
    <row r="85" customFormat="false" ht="12.75" hidden="false" customHeight="false" outlineLevel="0" collapsed="false">
      <c r="B85" s="70" t="n">
        <v>81</v>
      </c>
      <c r="C85" s="71" t="n">
        <v>86311.5923642032</v>
      </c>
    </row>
    <row r="86" customFormat="false" ht="12.75" hidden="false" customHeight="false" outlineLevel="0" collapsed="false">
      <c r="B86" s="70" t="n">
        <v>82</v>
      </c>
      <c r="C86" s="71" t="n">
        <v>86461.5431114736</v>
      </c>
    </row>
    <row r="87" customFormat="false" ht="12.75" hidden="false" customHeight="false" outlineLevel="0" collapsed="false">
      <c r="B87" s="70" t="n">
        <v>83</v>
      </c>
      <c r="C87" s="71" t="n">
        <v>86613.7447467494</v>
      </c>
    </row>
    <row r="88" customFormat="false" ht="12.75" hidden="false" customHeight="false" outlineLevel="0" collapsed="false">
      <c r="B88" s="70" t="n">
        <v>84</v>
      </c>
      <c r="C88" s="71" t="n">
        <v>86765.5620726025</v>
      </c>
    </row>
    <row r="89" customFormat="false" ht="12.75" hidden="false" customHeight="false" outlineLevel="0" collapsed="false">
      <c r="B89" s="70" t="n">
        <v>85</v>
      </c>
      <c r="C89" s="71" t="n">
        <v>86915.1885467175</v>
      </c>
    </row>
    <row r="90" customFormat="false" ht="12.75" hidden="false" customHeight="false" outlineLevel="0" collapsed="false">
      <c r="B90" s="70" t="n">
        <v>86</v>
      </c>
      <c r="C90" s="71" t="n">
        <v>87061.4256611579</v>
      </c>
    </row>
    <row r="91" customFormat="false" ht="12.75" hidden="false" customHeight="false" outlineLevel="0" collapsed="false">
      <c r="B91" s="70" t="n">
        <v>87</v>
      </c>
      <c r="C91" s="71" t="n">
        <v>87203.5141204984</v>
      </c>
    </row>
    <row r="92" customFormat="false" ht="12.75" hidden="false" customHeight="false" outlineLevel="0" collapsed="false">
      <c r="B92" s="70" t="n">
        <v>88</v>
      </c>
      <c r="C92" s="71" t="n">
        <v>87341.006872398</v>
      </c>
    </row>
    <row r="93" customFormat="false" ht="12.75" hidden="false" customHeight="false" outlineLevel="0" collapsed="false">
      <c r="B93" s="70" t="n">
        <v>89</v>
      </c>
      <c r="C93" s="71" t="n">
        <v>87473.6751387621</v>
      </c>
    </row>
    <row r="94" customFormat="false" ht="12.75" hidden="false" customHeight="false" outlineLevel="0" collapsed="false">
      <c r="B94" s="70" t="n">
        <v>90</v>
      </c>
      <c r="C94" s="71" t="n">
        <v>87601.4399153695</v>
      </c>
    </row>
    <row r="95" customFormat="false" ht="12.75" hidden="false" customHeight="false" outlineLevel="0" collapsed="false">
      <c r="B95" s="70" t="n">
        <v>91</v>
      </c>
      <c r="C95" s="71" t="n">
        <v>87724.3227535524</v>
      </c>
    </row>
    <row r="96" customFormat="false" ht="12.75" hidden="false" customHeight="false" outlineLevel="0" collapsed="false">
      <c r="B96" s="70" t="n">
        <v>92</v>
      </c>
      <c r="C96" s="71" t="n">
        <v>87842.4108887711</v>
      </c>
    </row>
    <row r="97" customFormat="false" ht="12.75" hidden="false" customHeight="false" outlineLevel="0" collapsed="false">
      <c r="B97" s="70" t="n">
        <v>93</v>
      </c>
      <c r="C97" s="71" t="n">
        <v>87955.8328754375</v>
      </c>
    </row>
    <row r="98" customFormat="false" ht="12.75" hidden="false" customHeight="false" outlineLevel="0" collapsed="false">
      <c r="B98" s="70" t="n">
        <v>94</v>
      </c>
      <c r="C98" s="71" t="n">
        <v>88064.741802861</v>
      </c>
    </row>
    <row r="99" customFormat="false" ht="12.75" hidden="false" customHeight="false" outlineLevel="0" collapsed="false">
      <c r="B99" s="70" t="n">
        <v>95</v>
      </c>
      <c r="C99" s="71" t="n">
        <v>88169.303906609</v>
      </c>
    </row>
    <row r="100" customFormat="false" ht="12.75" hidden="false" customHeight="false" outlineLevel="0" collapsed="false">
      <c r="B100" s="70" t="n">
        <v>96</v>
      </c>
      <c r="C100" s="71" t="n">
        <v>88269.6909698425</v>
      </c>
    </row>
    <row r="101" customFormat="false" ht="12.75" hidden="false" customHeight="false" outlineLevel="0" collapsed="false">
      <c r="B101" s="70" t="n">
        <v>97</v>
      </c>
      <c r="C101" s="71" t="n">
        <v>88366.0753536343</v>
      </c>
    </row>
    <row r="102" customFormat="false" ht="12.75" hidden="false" customHeight="false" outlineLevel="0" collapsed="false">
      <c r="B102" s="70" t="n">
        <v>98</v>
      </c>
      <c r="C102" s="71" t="n">
        <v>88458.6268286161</v>
      </c>
    </row>
    <row r="103" customFormat="false" ht="12.75" hidden="false" customHeight="false" outlineLevel="0" collapsed="false">
      <c r="B103" s="70" t="n">
        <v>99</v>
      </c>
      <c r="C103" s="71" t="n">
        <v>88547.5106256868</v>
      </c>
    </row>
    <row r="104" customFormat="false" ht="12.75" hidden="false" customHeight="false" outlineLevel="0" collapsed="false">
      <c r="B104" s="70" t="n">
        <v>100</v>
      </c>
      <c r="C104" s="71" t="n">
        <v>88632.8863012063</v>
      </c>
    </row>
    <row r="105" customFormat="false" ht="12.75" hidden="false" customHeight="false" outlineLevel="0" collapsed="false">
      <c r="B105" s="70" t="n">
        <v>101</v>
      </c>
      <c r="C105" s="71" t="n">
        <v>88714.9071388234</v>
      </c>
    </row>
    <row r="106" customFormat="false" ht="12.75" hidden="false" customHeight="false" outlineLevel="0" collapsed="false">
      <c r="B106" s="70" t="n">
        <v>102</v>
      </c>
      <c r="C106" s="71" t="n">
        <v>88793.7198992639</v>
      </c>
    </row>
    <row r="107" customFormat="false" ht="12.75" hidden="false" customHeight="false" outlineLevel="0" collapsed="false">
      <c r="B107" s="70" t="n">
        <v>103</v>
      </c>
      <c r="C107" s="71" t="n">
        <v>88869.4647913373</v>
      </c>
    </row>
    <row r="108" customFormat="false" ht="12.75" hidden="false" customHeight="false" outlineLevel="0" collapsed="false">
      <c r="B108" s="70" t="n">
        <v>104</v>
      </c>
      <c r="C108" s="71" t="n">
        <v>88942.2755799587</v>
      </c>
    </row>
    <row r="109" customFormat="false" ht="12.75" hidden="false" customHeight="false" outlineLevel="0" collapsed="false">
      <c r="B109" s="70" t="n">
        <v>105</v>
      </c>
      <c r="C109" s="71" t="n">
        <v>89012.2797758551</v>
      </c>
    </row>
    <row r="110" customFormat="false" ht="12.75" hidden="false" customHeight="false" outlineLevel="0" collapsed="false">
      <c r="B110" s="70" t="n">
        <v>106</v>
      </c>
      <c r="C110" s="71" t="n">
        <v>89079.5988710408</v>
      </c>
    </row>
    <row r="111" customFormat="false" ht="12.75" hidden="false" customHeight="false" outlineLevel="0" collapsed="false">
      <c r="B111" s="70" t="n">
        <v>107</v>
      </c>
      <c r="C111" s="71" t="n">
        <v>89144.3485970586</v>
      </c>
    </row>
    <row r="112" customFormat="false" ht="12.75" hidden="false" customHeight="false" outlineLevel="0" collapsed="false">
      <c r="B112" s="70" t="n">
        <v>108</v>
      </c>
      <c r="C112" s="71" t="n">
        <v>89206.6391914872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X113"/>
  <sheetViews>
    <sheetView showFormulas="false" showGridLines="true" showRowColHeaders="true" showZeros="true" rightToLeft="false" tabSelected="false" showOutlineSymbols="true" defaultGridColor="true" view="normal" topLeftCell="O1" colorId="64" zoomScale="100" zoomScaleNormal="100" zoomScalePageLayoutView="100" workbookViewId="0">
      <selection pane="topLeft" activeCell="W13" activeCellId="0" sqref="W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26" width="7.28"/>
    <col collapsed="false" customWidth="true" hidden="false" outlineLevel="0" max="4" min="4" style="26" width="23.7"/>
    <col collapsed="false" customWidth="true" hidden="false" outlineLevel="0" max="8" min="8" style="26" width="17.7"/>
    <col collapsed="false" customWidth="true" hidden="false" outlineLevel="0" max="9" min="9" style="26" width="6.85"/>
    <col collapsed="false" customWidth="true" hidden="false" outlineLevel="0" max="12" min="12" style="26" width="24.13"/>
    <col collapsed="false" customWidth="true" hidden="false" outlineLevel="0" max="16" min="16" style="26" width="24.41"/>
    <col collapsed="false" customWidth="true" hidden="false" outlineLevel="0" max="17" min="17" style="26" width="12.99"/>
    <col collapsed="false" customWidth="true" hidden="false" outlineLevel="0" max="18" min="18" style="26" width="14.28"/>
    <col collapsed="false" customWidth="true" hidden="false" outlineLevel="0" max="23" min="23" style="26" width="13.41"/>
    <col collapsed="false" customWidth="true" hidden="false" outlineLevel="0" max="24" min="24" style="26" width="14.28"/>
  </cols>
  <sheetData>
    <row r="1" customFormat="false" ht="12.75" hidden="false" customHeight="false" outlineLevel="0" collapsed="false">
      <c r="B1" s="26" t="s">
        <v>96</v>
      </c>
      <c r="E1" s="26" t="s">
        <v>97</v>
      </c>
      <c r="F1" s="26" t="s">
        <v>98</v>
      </c>
      <c r="G1" s="26" t="s">
        <v>99</v>
      </c>
      <c r="H1" s="26" t="s">
        <v>100</v>
      </c>
      <c r="I1" s="26" t="s">
        <v>101</v>
      </c>
      <c r="J1" s="26" t="s">
        <v>102</v>
      </c>
      <c r="N1" s="26" t="s">
        <v>103</v>
      </c>
    </row>
    <row r="2" customFormat="false" ht="12.75" hidden="false" customHeight="false" outlineLevel="0" collapsed="false">
      <c r="F2" s="1" t="s">
        <v>104</v>
      </c>
      <c r="J2" s="1" t="s">
        <v>105</v>
      </c>
    </row>
    <row r="3" customFormat="false" ht="38.25" hidden="false" customHeight="false" outlineLevel="0" collapsed="false">
      <c r="B3" s="72" t="s">
        <v>106</v>
      </c>
      <c r="C3" s="72" t="s">
        <v>107</v>
      </c>
      <c r="D3" s="72" t="s">
        <v>108</v>
      </c>
      <c r="E3" s="72"/>
      <c r="F3" s="72" t="s">
        <v>106</v>
      </c>
      <c r="G3" s="72" t="s">
        <v>107</v>
      </c>
      <c r="H3" s="72" t="s">
        <v>108</v>
      </c>
      <c r="I3" s="72"/>
      <c r="J3" s="72" t="s">
        <v>106</v>
      </c>
      <c r="K3" s="72" t="s">
        <v>107</v>
      </c>
      <c r="L3" s="72" t="s">
        <v>108</v>
      </c>
      <c r="M3" s="72"/>
      <c r="N3" s="72" t="s">
        <v>106</v>
      </c>
      <c r="O3" s="72" t="s">
        <v>107</v>
      </c>
      <c r="P3" s="72" t="s">
        <v>108</v>
      </c>
      <c r="Q3" s="72" t="s">
        <v>109</v>
      </c>
      <c r="R3" s="72" t="s">
        <v>110</v>
      </c>
      <c r="T3" s="72"/>
      <c r="U3" s="72" t="s">
        <v>107</v>
      </c>
      <c r="V3" s="72" t="s">
        <v>108</v>
      </c>
      <c r="W3" s="72" t="s">
        <v>109</v>
      </c>
      <c r="X3" s="72" t="s">
        <v>110</v>
      </c>
    </row>
    <row r="4" customFormat="false" ht="12.75" hidden="false" customHeight="false" outlineLevel="0" collapsed="false">
      <c r="B4" s="26" t="s">
        <v>111</v>
      </c>
      <c r="C4" s="26" t="n">
        <v>60</v>
      </c>
      <c r="D4" s="26" t="s">
        <v>112</v>
      </c>
      <c r="F4" s="26" t="s">
        <v>111</v>
      </c>
      <c r="G4" s="26" t="n">
        <v>57</v>
      </c>
      <c r="H4" s="26" t="s">
        <v>92</v>
      </c>
      <c r="J4" s="26" t="s">
        <v>111</v>
      </c>
      <c r="K4" s="26" t="n">
        <v>11</v>
      </c>
      <c r="L4" s="26" t="s">
        <v>113</v>
      </c>
      <c r="N4" s="26" t="s">
        <v>111</v>
      </c>
      <c r="O4" s="26" t="n">
        <v>87</v>
      </c>
      <c r="P4" s="26" t="s">
        <v>114</v>
      </c>
      <c r="Q4" s="14" t="n">
        <v>702804</v>
      </c>
      <c r="R4" s="14" t="n">
        <v>852042</v>
      </c>
      <c r="U4" s="26" t="n">
        <v>58</v>
      </c>
      <c r="V4" s="26" t="s">
        <v>115</v>
      </c>
      <c r="W4" s="14" t="n">
        <v>374610</v>
      </c>
      <c r="X4" s="14" t="n">
        <v>401622</v>
      </c>
    </row>
    <row r="5" customFormat="false" ht="12.75" hidden="false" customHeight="false" outlineLevel="0" collapsed="false">
      <c r="B5" s="26" t="s">
        <v>111</v>
      </c>
      <c r="C5" s="26" t="n">
        <v>69</v>
      </c>
      <c r="D5" s="26" t="s">
        <v>116</v>
      </c>
      <c r="F5" s="26" t="s">
        <v>111</v>
      </c>
      <c r="G5" s="26" t="n">
        <v>58</v>
      </c>
      <c r="H5" s="26" t="s">
        <v>115</v>
      </c>
      <c r="J5" s="26" t="s">
        <v>111</v>
      </c>
      <c r="K5" s="26" t="n">
        <v>30</v>
      </c>
      <c r="L5" s="26" t="s">
        <v>117</v>
      </c>
      <c r="N5" s="26" t="s">
        <v>111</v>
      </c>
      <c r="O5" s="26" t="n">
        <v>1078</v>
      </c>
      <c r="P5" s="26" t="s">
        <v>114</v>
      </c>
      <c r="Q5" s="14" t="n">
        <v>157363</v>
      </c>
      <c r="R5" s="14" t="n">
        <v>466087</v>
      </c>
      <c r="U5" s="26" t="n">
        <v>57</v>
      </c>
      <c r="V5" s="26" t="s">
        <v>92</v>
      </c>
      <c r="W5" s="14" t="n">
        <v>23967</v>
      </c>
      <c r="X5" s="14" t="n">
        <v>42952</v>
      </c>
    </row>
    <row r="6" customFormat="false" ht="12.75" hidden="false" customHeight="false" outlineLevel="0" collapsed="false">
      <c r="B6" s="26" t="s">
        <v>111</v>
      </c>
      <c r="C6" s="26" t="n">
        <v>70</v>
      </c>
      <c r="D6" s="26" t="s">
        <v>116</v>
      </c>
      <c r="F6" s="26" t="s">
        <v>111</v>
      </c>
      <c r="G6" s="26" t="n">
        <v>59</v>
      </c>
      <c r="H6" s="26" t="s">
        <v>118</v>
      </c>
      <c r="J6" s="26" t="s">
        <v>111</v>
      </c>
      <c r="K6" s="26" t="n">
        <v>33</v>
      </c>
      <c r="L6" s="26" t="s">
        <v>119</v>
      </c>
      <c r="N6" s="26" t="s">
        <v>111</v>
      </c>
      <c r="O6" s="26" t="n">
        <v>58</v>
      </c>
      <c r="P6" s="26" t="s">
        <v>115</v>
      </c>
      <c r="Q6" s="14" t="n">
        <v>374610</v>
      </c>
      <c r="R6" s="14" t="n">
        <v>401622</v>
      </c>
      <c r="U6" s="26" t="n">
        <v>66</v>
      </c>
      <c r="V6" s="26" t="s">
        <v>92</v>
      </c>
      <c r="W6" s="14" t="n">
        <v>1473</v>
      </c>
      <c r="X6" s="14" t="n">
        <v>39659</v>
      </c>
    </row>
    <row r="7" customFormat="false" ht="12.75" hidden="false" customHeight="false" outlineLevel="0" collapsed="false">
      <c r="B7" s="26" t="s">
        <v>111</v>
      </c>
      <c r="C7" s="26" t="n">
        <v>87</v>
      </c>
      <c r="D7" s="26" t="s">
        <v>114</v>
      </c>
      <c r="F7" s="26" t="s">
        <v>111</v>
      </c>
      <c r="G7" s="26" t="n">
        <v>66</v>
      </c>
      <c r="H7" s="26" t="s">
        <v>92</v>
      </c>
      <c r="J7" s="26" t="s">
        <v>111</v>
      </c>
      <c r="K7" s="26" t="n">
        <v>34</v>
      </c>
      <c r="L7" s="26" t="s">
        <v>117</v>
      </c>
      <c r="N7" s="26" t="s">
        <v>111</v>
      </c>
      <c r="O7" s="26" t="n">
        <v>119</v>
      </c>
      <c r="P7" s="26" t="s">
        <v>120</v>
      </c>
      <c r="Q7" s="14" t="n">
        <v>8280</v>
      </c>
      <c r="R7" s="14" t="n">
        <v>8579</v>
      </c>
      <c r="U7" s="26" t="n">
        <v>128</v>
      </c>
      <c r="V7" s="26" t="s">
        <v>92</v>
      </c>
      <c r="W7" s="14" t="n">
        <v>391417</v>
      </c>
      <c r="X7" s="14" t="n">
        <v>483232</v>
      </c>
    </row>
    <row r="8" customFormat="false" ht="12.75" hidden="false" customHeight="false" outlineLevel="0" collapsed="false">
      <c r="B8" s="26" t="s">
        <v>111</v>
      </c>
      <c r="C8" s="26" t="n">
        <v>96</v>
      </c>
      <c r="D8" s="26" t="s">
        <v>121</v>
      </c>
      <c r="F8" s="26" t="s">
        <v>111</v>
      </c>
      <c r="G8" s="26" t="n">
        <v>128</v>
      </c>
      <c r="H8" s="26" t="s">
        <v>92</v>
      </c>
      <c r="J8" s="26" t="s">
        <v>111</v>
      </c>
      <c r="K8" s="26" t="n">
        <v>35</v>
      </c>
      <c r="L8" s="26" t="s">
        <v>119</v>
      </c>
      <c r="N8" s="26" t="s">
        <v>111</v>
      </c>
      <c r="O8" s="26" t="n">
        <v>59</v>
      </c>
      <c r="P8" s="26" t="s">
        <v>118</v>
      </c>
      <c r="Q8" s="14" t="n">
        <v>2150</v>
      </c>
      <c r="R8" s="14" t="n">
        <v>8479</v>
      </c>
      <c r="U8" s="26" t="n">
        <v>449</v>
      </c>
      <c r="V8" s="26" t="s">
        <v>92</v>
      </c>
      <c r="W8" s="14" t="n">
        <v>97426</v>
      </c>
      <c r="X8" s="14" t="n">
        <v>107767</v>
      </c>
    </row>
    <row r="9" customFormat="false" ht="12.75" hidden="false" customHeight="false" outlineLevel="0" collapsed="false">
      <c r="B9" s="26" t="s">
        <v>111</v>
      </c>
      <c r="C9" s="26" t="n">
        <v>119</v>
      </c>
      <c r="D9" s="26" t="s">
        <v>120</v>
      </c>
      <c r="F9" s="26" t="s">
        <v>111</v>
      </c>
      <c r="G9" s="26" t="n">
        <v>244</v>
      </c>
      <c r="H9" s="26" t="s">
        <v>122</v>
      </c>
      <c r="J9" s="26" t="s">
        <v>111</v>
      </c>
      <c r="K9" s="26" t="n">
        <v>1682</v>
      </c>
      <c r="L9" s="26" t="s">
        <v>117</v>
      </c>
      <c r="N9" s="26" t="s">
        <v>111</v>
      </c>
      <c r="O9" s="26" t="n">
        <v>323</v>
      </c>
      <c r="P9" s="26" t="s">
        <v>123</v>
      </c>
      <c r="Q9" s="14" t="n">
        <v>482</v>
      </c>
      <c r="R9" s="14" t="n">
        <v>556</v>
      </c>
      <c r="U9" s="26" t="n">
        <v>949</v>
      </c>
      <c r="V9" s="26" t="s">
        <v>92</v>
      </c>
      <c r="W9" s="14" t="n">
        <v>76134</v>
      </c>
      <c r="X9" s="14" t="n">
        <v>82630</v>
      </c>
    </row>
    <row r="10" customFormat="false" ht="12.75" hidden="false" customHeight="false" outlineLevel="0" collapsed="false">
      <c r="B10" s="26" t="s">
        <v>111</v>
      </c>
      <c r="C10" s="26" t="n">
        <v>266</v>
      </c>
      <c r="D10" s="26" t="s">
        <v>124</v>
      </c>
      <c r="F10" s="26" t="s">
        <v>111</v>
      </c>
      <c r="G10" s="26" t="n">
        <v>275</v>
      </c>
      <c r="H10" s="26" t="s">
        <v>125</v>
      </c>
      <c r="J10" s="26" t="s">
        <v>111</v>
      </c>
      <c r="K10" s="26" t="n">
        <v>2004</v>
      </c>
      <c r="L10" s="26" t="s">
        <v>119</v>
      </c>
      <c r="N10" s="26" t="s">
        <v>111</v>
      </c>
      <c r="O10" s="26" t="n">
        <v>458</v>
      </c>
      <c r="P10" s="26" t="s">
        <v>123</v>
      </c>
      <c r="Q10" s="14" t="n">
        <v>5171</v>
      </c>
      <c r="R10" s="14" t="n">
        <v>5358</v>
      </c>
      <c r="U10" s="26" t="n">
        <v>1196</v>
      </c>
      <c r="V10" s="26" t="s">
        <v>92</v>
      </c>
      <c r="W10" s="14" t="n">
        <v>16676</v>
      </c>
      <c r="X10" s="14" t="n">
        <v>20440</v>
      </c>
    </row>
    <row r="11" customFormat="false" ht="12.75" hidden="false" customHeight="false" outlineLevel="0" collapsed="false">
      <c r="B11" s="26" t="s">
        <v>111</v>
      </c>
      <c r="C11" s="26" t="n">
        <v>289</v>
      </c>
      <c r="D11" s="26" t="s">
        <v>126</v>
      </c>
      <c r="F11" s="26" t="s">
        <v>111</v>
      </c>
      <c r="G11" s="26" t="n">
        <v>1075</v>
      </c>
      <c r="J11" s="26" t="s">
        <v>111</v>
      </c>
      <c r="K11" s="26" t="n">
        <v>2405</v>
      </c>
      <c r="L11" s="26" t="s">
        <v>119</v>
      </c>
      <c r="N11" s="26" t="s">
        <v>111</v>
      </c>
      <c r="O11" s="26" t="n">
        <v>931</v>
      </c>
      <c r="P11" s="26" t="s">
        <v>123</v>
      </c>
      <c r="Q11" s="14" t="n">
        <v>0</v>
      </c>
      <c r="R11" s="14" t="n">
        <v>153548</v>
      </c>
      <c r="U11" s="26" t="n">
        <v>1209</v>
      </c>
      <c r="V11" s="26" t="s">
        <v>92</v>
      </c>
      <c r="W11" s="14" t="n">
        <v>71605</v>
      </c>
      <c r="X11" s="14" t="n">
        <v>79315</v>
      </c>
    </row>
    <row r="12" customFormat="false" ht="12.75" hidden="false" customHeight="false" outlineLevel="0" collapsed="false">
      <c r="B12" s="26" t="s">
        <v>111</v>
      </c>
      <c r="C12" s="26" t="n">
        <v>308</v>
      </c>
      <c r="D12" s="26" t="s">
        <v>127</v>
      </c>
      <c r="F12" s="26" t="s">
        <v>111</v>
      </c>
      <c r="G12" s="26" t="n">
        <v>2954</v>
      </c>
      <c r="J12" s="26" t="s">
        <v>111</v>
      </c>
      <c r="K12" s="26" t="n">
        <v>2636</v>
      </c>
      <c r="L12" s="26" t="s">
        <v>119</v>
      </c>
      <c r="N12" s="26" t="s">
        <v>111</v>
      </c>
      <c r="O12" s="26" t="n">
        <v>1671</v>
      </c>
      <c r="P12" s="26" t="s">
        <v>123</v>
      </c>
      <c r="Q12" s="14" t="n">
        <v>0</v>
      </c>
      <c r="R12" s="14" t="n">
        <v>48017</v>
      </c>
      <c r="U12" s="26" t="n">
        <v>1464</v>
      </c>
      <c r="V12" s="26" t="s">
        <v>92</v>
      </c>
      <c r="W12" s="14" t="n">
        <v>62367</v>
      </c>
      <c r="X12" s="14" t="n">
        <v>64087</v>
      </c>
    </row>
    <row r="13" customFormat="false" ht="12.75" hidden="false" customHeight="false" outlineLevel="0" collapsed="false">
      <c r="B13" s="26" t="s">
        <v>111</v>
      </c>
      <c r="C13" s="26" t="n">
        <v>309</v>
      </c>
      <c r="D13" s="26" t="s">
        <v>128</v>
      </c>
      <c r="F13" s="26" t="s">
        <v>111</v>
      </c>
      <c r="G13" s="26" t="n">
        <v>3040</v>
      </c>
      <c r="H13" s="26" t="s">
        <v>122</v>
      </c>
      <c r="J13" s="26" t="s">
        <v>111</v>
      </c>
      <c r="K13" s="26" t="n">
        <v>2649</v>
      </c>
      <c r="L13" s="26" t="s">
        <v>129</v>
      </c>
      <c r="N13" s="26" t="s">
        <v>111</v>
      </c>
      <c r="O13" s="26" t="n">
        <v>1744</v>
      </c>
      <c r="P13" s="26" t="s">
        <v>123</v>
      </c>
      <c r="Q13" s="14" t="n">
        <v>2500</v>
      </c>
      <c r="R13" s="14" t="n">
        <v>268164</v>
      </c>
      <c r="U13" s="26" t="n">
        <v>2263</v>
      </c>
      <c r="V13" s="26" t="s">
        <v>92</v>
      </c>
      <c r="W13" s="14" t="n">
        <v>56147</v>
      </c>
      <c r="X13" s="14" t="n">
        <v>78777</v>
      </c>
    </row>
    <row r="14" customFormat="false" ht="12.75" hidden="false" customHeight="false" outlineLevel="0" collapsed="false">
      <c r="B14" s="26" t="s">
        <v>111</v>
      </c>
      <c r="C14" s="26" t="n">
        <v>321</v>
      </c>
      <c r="D14" s="26" t="s">
        <v>116</v>
      </c>
      <c r="J14" s="26" t="s">
        <v>111</v>
      </c>
      <c r="K14" s="26" t="n">
        <v>2745</v>
      </c>
      <c r="L14" s="26" t="s">
        <v>119</v>
      </c>
      <c r="N14" s="26" t="s">
        <v>111</v>
      </c>
      <c r="O14" s="26" t="n">
        <v>11</v>
      </c>
      <c r="P14" s="26" t="s">
        <v>113</v>
      </c>
      <c r="Q14" s="14" t="n">
        <v>151089</v>
      </c>
      <c r="R14" s="14" t="n">
        <v>199362</v>
      </c>
      <c r="U14" s="26" t="n">
        <v>2944</v>
      </c>
      <c r="V14" s="26" t="s">
        <v>92</v>
      </c>
      <c r="W14" s="14" t="n">
        <v>22585</v>
      </c>
      <c r="X14" s="14" t="n">
        <v>23047</v>
      </c>
    </row>
    <row r="15" customFormat="false" ht="13.5" hidden="false" customHeight="false" outlineLevel="0" collapsed="false">
      <c r="B15" s="26" t="s">
        <v>111</v>
      </c>
      <c r="C15" s="26" t="n">
        <v>322</v>
      </c>
      <c r="D15" s="26" t="s">
        <v>116</v>
      </c>
      <c r="J15" s="26" t="s">
        <v>111</v>
      </c>
      <c r="K15" s="26" t="n">
        <v>2863</v>
      </c>
      <c r="L15" s="26" t="s">
        <v>130</v>
      </c>
      <c r="N15" s="26" t="s">
        <v>111</v>
      </c>
      <c r="O15" s="26" t="n">
        <v>468</v>
      </c>
      <c r="P15" s="26" t="s">
        <v>113</v>
      </c>
      <c r="Q15" s="14" t="n">
        <v>1248</v>
      </c>
      <c r="R15" s="14" t="n">
        <v>1248</v>
      </c>
      <c r="V15" s="26" t="s">
        <v>131</v>
      </c>
      <c r="W15" s="73" t="n">
        <f aca="false">+SUM(W4:W14)</f>
        <v>1194407</v>
      </c>
      <c r="X15" s="73" t="n">
        <f aca="false">+SUM(X4:X14)</f>
        <v>1423528</v>
      </c>
    </row>
    <row r="16" customFormat="false" ht="13.5" hidden="false" customHeight="false" outlineLevel="0" collapsed="false">
      <c r="B16" s="26" t="s">
        <v>111</v>
      </c>
      <c r="C16" s="26" t="n">
        <v>323</v>
      </c>
      <c r="D16" s="26" t="s">
        <v>123</v>
      </c>
      <c r="J16" s="26" t="s">
        <v>111</v>
      </c>
      <c r="K16" s="26" t="n">
        <v>2930</v>
      </c>
      <c r="L16" s="26" t="s">
        <v>119</v>
      </c>
      <c r="N16" s="26" t="s">
        <v>111</v>
      </c>
      <c r="O16" s="26" t="n">
        <v>577</v>
      </c>
      <c r="P16" s="26" t="s">
        <v>113</v>
      </c>
      <c r="Q16" s="14" t="n">
        <v>2142</v>
      </c>
      <c r="R16" s="14" t="n">
        <v>106249</v>
      </c>
    </row>
    <row r="17" customFormat="false" ht="12.75" hidden="false" customHeight="false" outlineLevel="0" collapsed="false">
      <c r="B17" s="26" t="s">
        <v>111</v>
      </c>
      <c r="C17" s="26" t="n">
        <v>449</v>
      </c>
      <c r="D17" s="26" t="s">
        <v>92</v>
      </c>
      <c r="J17" s="26" t="s">
        <v>132</v>
      </c>
      <c r="K17" s="26" t="n">
        <v>249</v>
      </c>
      <c r="N17" s="26" t="s">
        <v>111</v>
      </c>
      <c r="O17" s="26" t="n">
        <v>1363</v>
      </c>
      <c r="P17" s="26" t="s">
        <v>113</v>
      </c>
      <c r="Q17" s="14" t="n">
        <v>5073</v>
      </c>
      <c r="R17" s="14" t="n">
        <v>8767</v>
      </c>
    </row>
    <row r="18" customFormat="false" ht="12.75" hidden="false" customHeight="false" outlineLevel="0" collapsed="false">
      <c r="B18" s="26" t="s">
        <v>111</v>
      </c>
      <c r="C18" s="26" t="n">
        <v>458</v>
      </c>
      <c r="D18" s="26" t="s">
        <v>123</v>
      </c>
      <c r="J18" s="26" t="s">
        <v>111</v>
      </c>
      <c r="K18" s="26" t="n">
        <v>125</v>
      </c>
      <c r="L18" s="26" t="s">
        <v>119</v>
      </c>
      <c r="N18" s="26" t="s">
        <v>111</v>
      </c>
      <c r="O18" s="26" t="n">
        <v>2571</v>
      </c>
      <c r="P18" s="26" t="s">
        <v>113</v>
      </c>
      <c r="Q18" s="14" t="n">
        <v>12166</v>
      </c>
      <c r="R18" s="14" t="n">
        <v>15131</v>
      </c>
    </row>
    <row r="19" customFormat="false" ht="12.75" hidden="false" customHeight="false" outlineLevel="0" collapsed="false">
      <c r="B19" s="26" t="s">
        <v>111</v>
      </c>
      <c r="C19" s="26" t="n">
        <v>463</v>
      </c>
      <c r="D19" s="26" t="s">
        <v>133</v>
      </c>
      <c r="J19" s="26" t="s">
        <v>111</v>
      </c>
      <c r="K19" s="26" t="n">
        <v>36</v>
      </c>
      <c r="L19" s="26" t="s">
        <v>119</v>
      </c>
      <c r="N19" s="26" t="s">
        <v>111</v>
      </c>
      <c r="O19" s="26" t="n">
        <v>463</v>
      </c>
      <c r="P19" s="26" t="s">
        <v>133</v>
      </c>
      <c r="Q19" s="14" t="n">
        <v>13</v>
      </c>
      <c r="R19" s="14" t="n">
        <v>14</v>
      </c>
    </row>
    <row r="20" customFormat="false" ht="12.75" hidden="false" customHeight="false" outlineLevel="0" collapsed="false">
      <c r="B20" s="26" t="s">
        <v>111</v>
      </c>
      <c r="C20" s="26" t="n">
        <v>468</v>
      </c>
      <c r="D20" s="26" t="s">
        <v>113</v>
      </c>
      <c r="N20" s="26" t="s">
        <v>111</v>
      </c>
      <c r="O20" s="26" t="n">
        <v>1438</v>
      </c>
      <c r="P20" s="26" t="s">
        <v>134</v>
      </c>
      <c r="Q20" s="14" t="n">
        <v>12059</v>
      </c>
      <c r="R20" s="14" t="n">
        <v>12059</v>
      </c>
    </row>
    <row r="21" customFormat="false" ht="12.75" hidden="false" customHeight="false" outlineLevel="0" collapsed="false">
      <c r="B21" s="26" t="s">
        <v>111</v>
      </c>
      <c r="C21" s="26" t="n">
        <v>486</v>
      </c>
      <c r="D21" s="26" t="s">
        <v>116</v>
      </c>
      <c r="N21" s="26" t="s">
        <v>111</v>
      </c>
      <c r="O21" s="26" t="n">
        <v>2863</v>
      </c>
      <c r="P21" s="26" t="s">
        <v>130</v>
      </c>
      <c r="Q21" s="14" t="n">
        <v>55978</v>
      </c>
      <c r="R21" s="14" t="n">
        <v>66404</v>
      </c>
    </row>
    <row r="22" customFormat="false" ht="12.75" hidden="false" customHeight="false" outlineLevel="0" collapsed="false">
      <c r="B22" s="26" t="s">
        <v>111</v>
      </c>
      <c r="C22" s="26" t="n">
        <v>517</v>
      </c>
      <c r="D22" s="26" t="s">
        <v>119</v>
      </c>
      <c r="N22" s="26" t="s">
        <v>111</v>
      </c>
      <c r="O22" s="26" t="n">
        <v>275</v>
      </c>
      <c r="P22" s="26" t="s">
        <v>125</v>
      </c>
      <c r="Q22" s="14" t="n">
        <v>56823</v>
      </c>
      <c r="R22" s="14" t="n">
        <v>60487</v>
      </c>
    </row>
    <row r="23" customFormat="false" ht="12.75" hidden="false" customHeight="false" outlineLevel="0" collapsed="false">
      <c r="B23" s="26" t="s">
        <v>111</v>
      </c>
      <c r="C23" s="26" t="n">
        <v>519</v>
      </c>
      <c r="D23" s="26" t="s">
        <v>116</v>
      </c>
      <c r="N23" s="26" t="s">
        <v>111</v>
      </c>
      <c r="O23" s="26" t="n">
        <v>584</v>
      </c>
      <c r="P23" s="26" t="s">
        <v>125</v>
      </c>
      <c r="Q23" s="14" t="n">
        <v>208</v>
      </c>
      <c r="R23" s="14" t="n">
        <v>6180</v>
      </c>
    </row>
    <row r="24" customFormat="false" ht="12.75" hidden="false" customHeight="false" outlineLevel="0" collapsed="false">
      <c r="B24" s="26" t="s">
        <v>111</v>
      </c>
      <c r="C24" s="26" t="n">
        <v>584</v>
      </c>
      <c r="D24" s="26" t="s">
        <v>125</v>
      </c>
      <c r="N24" s="26" t="s">
        <v>111</v>
      </c>
      <c r="O24" s="26" t="n">
        <v>266</v>
      </c>
      <c r="P24" s="26" t="s">
        <v>124</v>
      </c>
      <c r="Q24" s="14" t="n">
        <v>951</v>
      </c>
      <c r="R24" s="14" t="n">
        <v>1029</v>
      </c>
    </row>
    <row r="25" customFormat="false" ht="12.75" hidden="false" customHeight="false" outlineLevel="0" collapsed="false">
      <c r="B25" s="26" t="s">
        <v>111</v>
      </c>
      <c r="C25" s="26" t="n">
        <v>949</v>
      </c>
      <c r="D25" s="26" t="s">
        <v>92</v>
      </c>
      <c r="N25" s="26" t="s">
        <v>111</v>
      </c>
      <c r="O25" s="26" t="n">
        <v>1455</v>
      </c>
      <c r="P25" s="26" t="s">
        <v>124</v>
      </c>
      <c r="Q25" s="14" t="n">
        <v>3918</v>
      </c>
      <c r="R25" s="14" t="n">
        <v>3994</v>
      </c>
    </row>
    <row r="26" customFormat="false" ht="12.75" hidden="false" customHeight="false" outlineLevel="0" collapsed="false">
      <c r="B26" s="26" t="s">
        <v>111</v>
      </c>
      <c r="C26" s="26" t="n">
        <v>953</v>
      </c>
      <c r="D26" s="26" t="s">
        <v>112</v>
      </c>
      <c r="N26" s="26" t="s">
        <v>111</v>
      </c>
      <c r="O26" s="26" t="n">
        <v>1143</v>
      </c>
      <c r="P26" s="26" t="s">
        <v>135</v>
      </c>
      <c r="Q26" s="14" t="n">
        <v>10137</v>
      </c>
      <c r="R26" s="14" t="n">
        <v>10137</v>
      </c>
    </row>
    <row r="27" customFormat="false" ht="12.75" hidden="false" customHeight="false" outlineLevel="0" collapsed="false">
      <c r="B27" s="26" t="s">
        <v>111</v>
      </c>
      <c r="C27" s="26" t="n">
        <v>1076</v>
      </c>
      <c r="D27" s="26" t="s">
        <v>112</v>
      </c>
      <c r="N27" s="26" t="s">
        <v>111</v>
      </c>
      <c r="O27" s="26" t="n">
        <v>308</v>
      </c>
      <c r="P27" s="26" t="s">
        <v>127</v>
      </c>
      <c r="Q27" s="14" t="n">
        <v>4831</v>
      </c>
      <c r="R27" s="14" t="n">
        <v>4875</v>
      </c>
    </row>
    <row r="28" customFormat="false" ht="12.75" hidden="false" customHeight="false" outlineLevel="0" collapsed="false">
      <c r="B28" s="26" t="s">
        <v>111</v>
      </c>
      <c r="C28" s="26" t="n">
        <v>1078</v>
      </c>
      <c r="D28" s="26" t="s">
        <v>114</v>
      </c>
      <c r="N28" s="26" t="s">
        <v>111</v>
      </c>
      <c r="O28" s="26" t="n">
        <v>60</v>
      </c>
      <c r="P28" s="26" t="s">
        <v>112</v>
      </c>
      <c r="Q28" s="14" t="n">
        <v>0</v>
      </c>
      <c r="R28" s="14"/>
    </row>
    <row r="29" customFormat="false" ht="12.75" hidden="false" customHeight="false" outlineLevel="0" collapsed="false">
      <c r="B29" s="26" t="s">
        <v>111</v>
      </c>
      <c r="C29" s="26" t="n">
        <v>1143</v>
      </c>
      <c r="D29" s="26" t="s">
        <v>135</v>
      </c>
      <c r="N29" s="26" t="s">
        <v>111</v>
      </c>
      <c r="O29" s="26" t="n">
        <v>953</v>
      </c>
      <c r="P29" s="26" t="s">
        <v>112</v>
      </c>
      <c r="Q29" s="14" t="n">
        <v>327164</v>
      </c>
      <c r="R29" s="14" t="n">
        <v>365353</v>
      </c>
    </row>
    <row r="30" customFormat="false" ht="12.75" hidden="false" customHeight="false" outlineLevel="0" collapsed="false">
      <c r="B30" s="26" t="s">
        <v>111</v>
      </c>
      <c r="C30" s="26" t="n">
        <v>1189</v>
      </c>
      <c r="D30" s="26" t="s">
        <v>136</v>
      </c>
      <c r="N30" s="26" t="s">
        <v>111</v>
      </c>
      <c r="O30" s="26" t="n">
        <v>1076</v>
      </c>
      <c r="P30" s="26" t="s">
        <v>112</v>
      </c>
      <c r="Q30" s="14" t="n">
        <v>25943</v>
      </c>
      <c r="R30" s="14" t="n">
        <v>33451</v>
      </c>
    </row>
    <row r="31" customFormat="false" ht="12.75" hidden="false" customHeight="false" outlineLevel="0" collapsed="false">
      <c r="B31" s="26" t="s">
        <v>111</v>
      </c>
      <c r="C31" s="26" t="n">
        <v>1196</v>
      </c>
      <c r="D31" s="26" t="s">
        <v>92</v>
      </c>
      <c r="N31" s="26" t="s">
        <v>111</v>
      </c>
      <c r="O31" s="26" t="n">
        <v>1423</v>
      </c>
      <c r="P31" s="26" t="s">
        <v>112</v>
      </c>
      <c r="Q31" s="14" t="n">
        <v>17027</v>
      </c>
      <c r="R31" s="14" t="n">
        <v>17394</v>
      </c>
    </row>
    <row r="32" customFormat="false" ht="12.75" hidden="false" customHeight="false" outlineLevel="0" collapsed="false">
      <c r="B32" s="26" t="s">
        <v>111</v>
      </c>
      <c r="C32" s="26" t="n">
        <v>1209</v>
      </c>
      <c r="D32" s="26" t="s">
        <v>92</v>
      </c>
      <c r="N32" s="26" t="s">
        <v>111</v>
      </c>
      <c r="O32" s="26" t="n">
        <v>2210</v>
      </c>
      <c r="P32" s="26" t="s">
        <v>112</v>
      </c>
      <c r="Q32" s="14" t="n">
        <v>25883</v>
      </c>
      <c r="R32" s="14" t="n">
        <v>56618</v>
      </c>
    </row>
    <row r="33" customFormat="false" ht="12.75" hidden="false" customHeight="false" outlineLevel="0" collapsed="false">
      <c r="B33" s="26" t="s">
        <v>111</v>
      </c>
      <c r="C33" s="26" t="n">
        <v>1220</v>
      </c>
      <c r="D33" s="26" t="s">
        <v>119</v>
      </c>
      <c r="N33" s="26" t="s">
        <v>111</v>
      </c>
      <c r="O33" s="26" t="n">
        <v>2855</v>
      </c>
      <c r="P33" s="26" t="s">
        <v>112</v>
      </c>
      <c r="Q33" s="14" t="n">
        <v>329</v>
      </c>
      <c r="R33" s="14" t="n">
        <v>338</v>
      </c>
    </row>
    <row r="34" customFormat="false" ht="12.75" hidden="false" customHeight="false" outlineLevel="0" collapsed="false">
      <c r="B34" s="26" t="s">
        <v>111</v>
      </c>
      <c r="C34" s="26" t="n">
        <v>1363</v>
      </c>
      <c r="D34" s="26" t="s">
        <v>113</v>
      </c>
      <c r="N34" s="26" t="s">
        <v>111</v>
      </c>
      <c r="O34" s="26" t="n">
        <v>33</v>
      </c>
      <c r="P34" s="26" t="s">
        <v>119</v>
      </c>
      <c r="Q34" s="14" t="n">
        <v>97</v>
      </c>
      <c r="R34" s="14" t="n">
        <v>21491</v>
      </c>
    </row>
    <row r="35" customFormat="false" ht="12.75" hidden="false" customHeight="false" outlineLevel="0" collapsed="false">
      <c r="B35" s="26" t="s">
        <v>111</v>
      </c>
      <c r="C35" s="26" t="n">
        <v>1423</v>
      </c>
      <c r="D35" s="26" t="s">
        <v>112</v>
      </c>
      <c r="N35" s="26" t="s">
        <v>111</v>
      </c>
      <c r="O35" s="26" t="n">
        <v>35</v>
      </c>
      <c r="P35" s="26" t="s">
        <v>119</v>
      </c>
      <c r="Q35" s="14" t="n">
        <v>46111</v>
      </c>
      <c r="R35" s="14" t="n">
        <v>84109</v>
      </c>
    </row>
    <row r="36" customFormat="false" ht="12.75" hidden="false" customHeight="false" outlineLevel="0" collapsed="false">
      <c r="B36" s="26" t="s">
        <v>111</v>
      </c>
      <c r="C36" s="26" t="n">
        <v>1438</v>
      </c>
      <c r="D36" s="26" t="s">
        <v>134</v>
      </c>
      <c r="N36" s="26" t="s">
        <v>111</v>
      </c>
      <c r="O36" s="26" t="n">
        <v>36</v>
      </c>
      <c r="P36" s="26" t="s">
        <v>119</v>
      </c>
      <c r="Q36" s="14" t="n">
        <v>84498</v>
      </c>
      <c r="R36" s="14" t="n">
        <v>103099</v>
      </c>
    </row>
    <row r="37" customFormat="false" ht="12.75" hidden="false" customHeight="false" outlineLevel="0" collapsed="false">
      <c r="B37" s="26" t="s">
        <v>111</v>
      </c>
      <c r="C37" s="26" t="n">
        <v>1455</v>
      </c>
      <c r="D37" s="26" t="s">
        <v>124</v>
      </c>
      <c r="N37" s="26" t="s">
        <v>111</v>
      </c>
      <c r="O37" s="26" t="n">
        <v>125</v>
      </c>
      <c r="P37" s="26" t="s">
        <v>119</v>
      </c>
      <c r="Q37" s="14" t="n">
        <v>0</v>
      </c>
      <c r="R37" s="14" t="n">
        <v>0</v>
      </c>
    </row>
    <row r="38" customFormat="false" ht="12.75" hidden="false" customHeight="false" outlineLevel="0" collapsed="false">
      <c r="B38" s="26" t="s">
        <v>111</v>
      </c>
      <c r="C38" s="26" t="n">
        <v>1464</v>
      </c>
      <c r="D38" s="26" t="s">
        <v>92</v>
      </c>
      <c r="N38" s="26" t="s">
        <v>111</v>
      </c>
      <c r="O38" s="26" t="n">
        <v>517</v>
      </c>
      <c r="P38" s="26" t="s">
        <v>119</v>
      </c>
      <c r="Q38" s="14" t="n">
        <v>6514</v>
      </c>
      <c r="R38" s="14" t="n">
        <v>7787</v>
      </c>
    </row>
    <row r="39" customFormat="false" ht="12.75" hidden="false" customHeight="false" outlineLevel="0" collapsed="false">
      <c r="B39" s="26" t="s">
        <v>111</v>
      </c>
      <c r="C39" s="26" t="n">
        <v>1516</v>
      </c>
      <c r="D39" s="26" t="s">
        <v>126</v>
      </c>
      <c r="N39" s="26" t="s">
        <v>111</v>
      </c>
      <c r="O39" s="26" t="n">
        <v>1220</v>
      </c>
      <c r="P39" s="26" t="s">
        <v>119</v>
      </c>
      <c r="Q39" s="14" t="n">
        <v>1376</v>
      </c>
      <c r="R39" s="14" t="n">
        <v>2657</v>
      </c>
    </row>
    <row r="40" customFormat="false" ht="12.75" hidden="false" customHeight="false" outlineLevel="0" collapsed="false">
      <c r="B40" s="26" t="s">
        <v>111</v>
      </c>
      <c r="C40" s="26" t="n">
        <v>1528</v>
      </c>
      <c r="D40" s="26" t="s">
        <v>116</v>
      </c>
      <c r="N40" s="26" t="s">
        <v>111</v>
      </c>
      <c r="O40" s="26" t="n">
        <v>2004</v>
      </c>
      <c r="P40" s="26" t="s">
        <v>119</v>
      </c>
      <c r="Q40" s="14" t="n">
        <v>21653</v>
      </c>
      <c r="R40" s="14" t="n">
        <v>21653</v>
      </c>
    </row>
    <row r="41" customFormat="false" ht="12.75" hidden="false" customHeight="false" outlineLevel="0" collapsed="false">
      <c r="B41" s="26" t="s">
        <v>111</v>
      </c>
      <c r="C41" s="26" t="n">
        <v>1671</v>
      </c>
      <c r="D41" s="26" t="s">
        <v>123</v>
      </c>
      <c r="N41" s="26" t="s">
        <v>111</v>
      </c>
      <c r="O41" s="26" t="n">
        <v>2405</v>
      </c>
      <c r="P41" s="26" t="s">
        <v>119</v>
      </c>
      <c r="Q41" s="14" t="n">
        <v>19332</v>
      </c>
      <c r="R41" s="14" t="n">
        <v>27633</v>
      </c>
    </row>
    <row r="42" customFormat="false" ht="12.75" hidden="false" customHeight="false" outlineLevel="0" collapsed="false">
      <c r="B42" s="26" t="s">
        <v>111</v>
      </c>
      <c r="C42" s="26" t="n">
        <v>1744</v>
      </c>
      <c r="D42" s="26" t="s">
        <v>123</v>
      </c>
      <c r="N42" s="26" t="s">
        <v>111</v>
      </c>
      <c r="O42" s="26" t="n">
        <v>2636</v>
      </c>
      <c r="P42" s="26" t="s">
        <v>119</v>
      </c>
      <c r="Q42" s="14" t="n">
        <v>12922</v>
      </c>
      <c r="R42" s="14" t="n">
        <v>18217</v>
      </c>
    </row>
    <row r="43" customFormat="false" ht="12.75" hidden="false" customHeight="false" outlineLevel="0" collapsed="false">
      <c r="B43" s="26" t="s">
        <v>111</v>
      </c>
      <c r="C43" s="26" t="n">
        <v>1987</v>
      </c>
      <c r="D43" s="26" t="s">
        <v>116</v>
      </c>
      <c r="N43" s="26" t="s">
        <v>111</v>
      </c>
      <c r="O43" s="26" t="n">
        <v>2745</v>
      </c>
      <c r="P43" s="26" t="s">
        <v>119</v>
      </c>
      <c r="Q43" s="14" t="n">
        <v>10378</v>
      </c>
      <c r="R43" s="14" t="n">
        <v>19216</v>
      </c>
    </row>
    <row r="44" customFormat="false" ht="12.75" hidden="false" customHeight="false" outlineLevel="0" collapsed="false">
      <c r="B44" s="26" t="s">
        <v>111</v>
      </c>
      <c r="C44" s="26" t="n">
        <v>2210</v>
      </c>
      <c r="D44" s="26" t="s">
        <v>112</v>
      </c>
      <c r="N44" s="26" t="s">
        <v>111</v>
      </c>
      <c r="O44" s="26" t="n">
        <v>2930</v>
      </c>
      <c r="P44" s="26" t="s">
        <v>119</v>
      </c>
      <c r="Q44" s="14" t="n">
        <v>2020</v>
      </c>
      <c r="R44" s="14" t="n">
        <v>85716</v>
      </c>
    </row>
    <row r="45" customFormat="false" ht="12.75" hidden="false" customHeight="false" outlineLevel="0" collapsed="false">
      <c r="B45" s="26" t="s">
        <v>111</v>
      </c>
      <c r="C45" s="26" t="n">
        <v>2263</v>
      </c>
      <c r="D45" s="26" t="s">
        <v>92</v>
      </c>
      <c r="N45" s="26" t="s">
        <v>111</v>
      </c>
      <c r="O45" s="26" t="n">
        <v>30</v>
      </c>
      <c r="P45" s="26" t="s">
        <v>117</v>
      </c>
      <c r="Q45" s="14" t="n">
        <v>120130</v>
      </c>
      <c r="R45" s="14" t="n">
        <v>127669</v>
      </c>
    </row>
    <row r="46" customFormat="false" ht="12.75" hidden="false" customHeight="false" outlineLevel="0" collapsed="false">
      <c r="B46" s="26" t="s">
        <v>111</v>
      </c>
      <c r="C46" s="26" t="n">
        <v>2571</v>
      </c>
      <c r="D46" s="26" t="s">
        <v>113</v>
      </c>
      <c r="N46" s="26" t="s">
        <v>111</v>
      </c>
      <c r="O46" s="26" t="n">
        <v>34</v>
      </c>
      <c r="P46" s="26" t="s">
        <v>117</v>
      </c>
      <c r="Q46" s="14" t="n">
        <v>97136</v>
      </c>
      <c r="R46" s="14" t="n">
        <v>127670</v>
      </c>
    </row>
    <row r="47" customFormat="false" ht="12.75" hidden="false" customHeight="false" outlineLevel="0" collapsed="false">
      <c r="B47" s="26" t="s">
        <v>111</v>
      </c>
      <c r="C47" s="26" t="n">
        <v>2855</v>
      </c>
      <c r="D47" s="26" t="s">
        <v>112</v>
      </c>
      <c r="N47" s="26" t="s">
        <v>111</v>
      </c>
      <c r="O47" s="26" t="n">
        <v>1682</v>
      </c>
      <c r="P47" s="26" t="s">
        <v>117</v>
      </c>
      <c r="Q47" s="14" t="n">
        <v>3458</v>
      </c>
      <c r="R47" s="14" t="n">
        <v>3634</v>
      </c>
    </row>
    <row r="48" customFormat="false" ht="12.75" hidden="false" customHeight="false" outlineLevel="0" collapsed="false">
      <c r="B48" s="26" t="s">
        <v>111</v>
      </c>
      <c r="C48" s="26" t="n">
        <v>2944</v>
      </c>
      <c r="D48" s="26" t="s">
        <v>92</v>
      </c>
      <c r="N48" s="26" t="s">
        <v>111</v>
      </c>
      <c r="O48" s="26" t="n">
        <v>309</v>
      </c>
      <c r="P48" s="26" t="s">
        <v>128</v>
      </c>
      <c r="Q48" s="14" t="n">
        <v>22978</v>
      </c>
      <c r="R48" s="14" t="n">
        <v>22978</v>
      </c>
    </row>
    <row r="49" customFormat="false" ht="12.75" hidden="false" customHeight="false" outlineLevel="0" collapsed="false">
      <c r="B49" s="26" t="s">
        <v>111</v>
      </c>
      <c r="C49" s="26" t="n">
        <v>2979</v>
      </c>
      <c r="D49" s="26" t="s">
        <v>119</v>
      </c>
      <c r="N49" s="26" t="s">
        <v>111</v>
      </c>
      <c r="O49" s="26" t="n">
        <v>57</v>
      </c>
      <c r="P49" s="26" t="s">
        <v>92</v>
      </c>
      <c r="Q49" s="14" t="n">
        <v>23967</v>
      </c>
      <c r="R49" s="14" t="n">
        <v>42952</v>
      </c>
    </row>
    <row r="50" customFormat="false" ht="12.75" hidden="false" customHeight="false" outlineLevel="0" collapsed="false">
      <c r="B50" s="26" t="s">
        <v>111</v>
      </c>
      <c r="C50" s="26" t="n">
        <v>3023</v>
      </c>
      <c r="D50" s="26" t="s">
        <v>116</v>
      </c>
      <c r="N50" s="26" t="s">
        <v>111</v>
      </c>
      <c r="O50" s="26" t="n">
        <v>66</v>
      </c>
      <c r="P50" s="26" t="s">
        <v>92</v>
      </c>
      <c r="Q50" s="14" t="n">
        <v>1473</v>
      </c>
      <c r="R50" s="14" t="n">
        <v>39659</v>
      </c>
    </row>
    <row r="51" customFormat="false" ht="12.75" hidden="false" customHeight="false" outlineLevel="0" collapsed="false">
      <c r="B51" s="26" t="s">
        <v>137</v>
      </c>
      <c r="C51" s="26" t="n">
        <v>577</v>
      </c>
      <c r="D51" s="26" t="s">
        <v>113</v>
      </c>
      <c r="N51" s="26" t="s">
        <v>111</v>
      </c>
      <c r="O51" s="26" t="n">
        <v>128</v>
      </c>
      <c r="P51" s="26" t="s">
        <v>92</v>
      </c>
      <c r="Q51" s="14" t="n">
        <v>391417</v>
      </c>
      <c r="R51" s="14" t="n">
        <v>483232</v>
      </c>
    </row>
    <row r="52" customFormat="false" ht="12.75" hidden="false" customHeight="false" outlineLevel="0" collapsed="false">
      <c r="B52" s="26" t="s">
        <v>137</v>
      </c>
      <c r="C52" s="26" t="n">
        <v>919</v>
      </c>
      <c r="D52" s="26" t="s">
        <v>122</v>
      </c>
      <c r="N52" s="26" t="s">
        <v>111</v>
      </c>
      <c r="O52" s="26" t="n">
        <v>449</v>
      </c>
      <c r="P52" s="26" t="s">
        <v>92</v>
      </c>
      <c r="Q52" s="14" t="n">
        <v>97426</v>
      </c>
      <c r="R52" s="14" t="n">
        <v>107767</v>
      </c>
    </row>
    <row r="53" customFormat="false" ht="12.75" hidden="false" customHeight="false" outlineLevel="0" collapsed="false">
      <c r="B53" s="26" t="s">
        <v>137</v>
      </c>
      <c r="C53" s="26" t="n">
        <v>931</v>
      </c>
      <c r="D53" s="26" t="s">
        <v>123</v>
      </c>
      <c r="N53" s="26" t="s">
        <v>111</v>
      </c>
      <c r="O53" s="26" t="n">
        <v>949</v>
      </c>
      <c r="P53" s="26" t="s">
        <v>92</v>
      </c>
      <c r="Q53" s="14" t="n">
        <v>76134</v>
      </c>
      <c r="R53" s="14" t="n">
        <v>82630</v>
      </c>
    </row>
    <row r="54" customFormat="false" ht="12.75" hidden="false" customHeight="false" outlineLevel="0" collapsed="false">
      <c r="B54" s="26" t="s">
        <v>137</v>
      </c>
      <c r="C54" s="26" t="n">
        <v>2865</v>
      </c>
      <c r="D54" s="26" t="s">
        <v>138</v>
      </c>
      <c r="N54" s="26" t="s">
        <v>111</v>
      </c>
      <c r="O54" s="26" t="n">
        <v>1196</v>
      </c>
      <c r="P54" s="26" t="s">
        <v>92</v>
      </c>
      <c r="Q54" s="14" t="n">
        <v>16676</v>
      </c>
      <c r="R54" s="14" t="n">
        <v>20440</v>
      </c>
    </row>
    <row r="55" customFormat="false" ht="12.75" hidden="false" customHeight="false" outlineLevel="0" collapsed="false">
      <c r="B55" s="26" t="s">
        <v>137</v>
      </c>
      <c r="C55" s="26" t="n">
        <v>2977</v>
      </c>
      <c r="D55" s="26" t="s">
        <v>139</v>
      </c>
      <c r="N55" s="26" t="s">
        <v>111</v>
      </c>
      <c r="O55" s="26" t="n">
        <v>1209</v>
      </c>
      <c r="P55" s="26" t="s">
        <v>92</v>
      </c>
      <c r="Q55" s="14" t="n">
        <v>71605</v>
      </c>
      <c r="R55" s="14" t="n">
        <v>79315</v>
      </c>
    </row>
    <row r="56" customFormat="false" ht="12.75" hidden="false" customHeight="false" outlineLevel="0" collapsed="false">
      <c r="B56" s="26" t="s">
        <v>137</v>
      </c>
      <c r="C56" s="26" t="n">
        <v>2978</v>
      </c>
      <c r="D56" s="26" t="s">
        <v>139</v>
      </c>
      <c r="N56" s="26" t="s">
        <v>111</v>
      </c>
      <c r="O56" s="26" t="n">
        <v>1464</v>
      </c>
      <c r="P56" s="26" t="s">
        <v>92</v>
      </c>
      <c r="Q56" s="14" t="n">
        <v>62367</v>
      </c>
      <c r="R56" s="14" t="n">
        <v>64087</v>
      </c>
    </row>
    <row r="57" customFormat="false" ht="12.75" hidden="false" customHeight="false" outlineLevel="0" collapsed="false">
      <c r="B57" s="26" t="s">
        <v>132</v>
      </c>
      <c r="C57" s="26" t="n">
        <v>2080</v>
      </c>
      <c r="D57" s="26" t="s">
        <v>140</v>
      </c>
      <c r="N57" s="26" t="s">
        <v>111</v>
      </c>
      <c r="O57" s="26" t="n">
        <v>2263</v>
      </c>
      <c r="P57" s="26" t="s">
        <v>92</v>
      </c>
      <c r="Q57" s="14" t="n">
        <v>56147</v>
      </c>
      <c r="R57" s="14" t="n">
        <v>78777</v>
      </c>
    </row>
    <row r="58" customFormat="false" ht="12.75" hidden="false" customHeight="false" outlineLevel="0" collapsed="false">
      <c r="B58" s="26" t="s">
        <v>132</v>
      </c>
      <c r="C58" s="26" t="n">
        <v>2232</v>
      </c>
      <c r="D58" s="26" t="s">
        <v>141</v>
      </c>
      <c r="N58" s="26" t="s">
        <v>111</v>
      </c>
      <c r="O58" s="26" t="n">
        <v>2944</v>
      </c>
      <c r="P58" s="26" t="s">
        <v>92</v>
      </c>
      <c r="Q58" s="14" t="n">
        <v>22585</v>
      </c>
      <c r="R58" s="14" t="n">
        <v>23047</v>
      </c>
    </row>
    <row r="59" customFormat="false" ht="12.75" hidden="false" customHeight="false" outlineLevel="0" collapsed="false">
      <c r="B59" s="26" t="s">
        <v>132</v>
      </c>
      <c r="C59" s="26" t="n">
        <v>2569</v>
      </c>
      <c r="D59" s="26" t="s">
        <v>142</v>
      </c>
      <c r="N59" s="26" t="s">
        <v>111</v>
      </c>
      <c r="O59" s="26" t="n">
        <v>96</v>
      </c>
      <c r="P59" s="26" t="s">
        <v>121</v>
      </c>
      <c r="Q59" s="14" t="n">
        <v>3712</v>
      </c>
      <c r="R59" s="14" t="n">
        <v>4160</v>
      </c>
    </row>
    <row r="60" customFormat="false" ht="12.75" hidden="false" customHeight="false" outlineLevel="0" collapsed="false">
      <c r="B60" s="26" t="s">
        <v>132</v>
      </c>
      <c r="C60" s="26" t="n">
        <v>2644</v>
      </c>
      <c r="N60" s="26" t="s">
        <v>111</v>
      </c>
      <c r="O60" s="26" t="n">
        <v>2649</v>
      </c>
      <c r="P60" s="26" t="s">
        <v>129</v>
      </c>
      <c r="Q60" s="14" t="n">
        <v>6220</v>
      </c>
      <c r="R60" s="14" t="n">
        <v>26092</v>
      </c>
    </row>
    <row r="61" customFormat="false" ht="12.75" hidden="false" customHeight="false" outlineLevel="0" collapsed="false">
      <c r="B61" s="26" t="s">
        <v>132</v>
      </c>
      <c r="C61" s="26" t="n">
        <v>2694</v>
      </c>
      <c r="N61" s="26" t="s">
        <v>111</v>
      </c>
      <c r="O61" s="26" t="n">
        <v>244</v>
      </c>
      <c r="P61" s="26" t="s">
        <v>122</v>
      </c>
      <c r="Q61" s="14" t="n">
        <v>133730</v>
      </c>
      <c r="R61" s="14" t="n">
        <v>155184</v>
      </c>
    </row>
    <row r="62" customFormat="false" ht="12.75" hidden="false" customHeight="false" outlineLevel="0" collapsed="false">
      <c r="B62" s="26" t="s">
        <v>132</v>
      </c>
      <c r="C62" s="26" t="n">
        <v>2739</v>
      </c>
      <c r="N62" s="26" t="s">
        <v>111</v>
      </c>
      <c r="O62" s="26" t="n">
        <v>919</v>
      </c>
      <c r="P62" s="26" t="s">
        <v>122</v>
      </c>
      <c r="Q62" s="14" t="n">
        <v>58467</v>
      </c>
      <c r="R62" s="14" t="n">
        <v>77686</v>
      </c>
    </row>
    <row r="63" customFormat="false" ht="12.75" hidden="false" customHeight="false" outlineLevel="0" collapsed="false">
      <c r="B63" s="26" t="s">
        <v>111</v>
      </c>
      <c r="C63" s="26" t="n">
        <v>1044</v>
      </c>
      <c r="D63" s="26" t="s">
        <v>126</v>
      </c>
      <c r="N63" s="26" t="s">
        <v>111</v>
      </c>
      <c r="O63" s="26" t="n">
        <v>289</v>
      </c>
      <c r="P63" s="26" t="s">
        <v>126</v>
      </c>
      <c r="Q63" s="14" t="n">
        <v>5</v>
      </c>
      <c r="R63" s="14" t="n">
        <v>3020</v>
      </c>
    </row>
    <row r="64" customFormat="false" ht="12.75" hidden="false" customHeight="false" outlineLevel="0" collapsed="false">
      <c r="N64" s="26" t="s">
        <v>111</v>
      </c>
      <c r="O64" s="26" t="n">
        <v>1044</v>
      </c>
      <c r="P64" s="26" t="s">
        <v>126</v>
      </c>
      <c r="Q64" s="14" t="n">
        <v>9330</v>
      </c>
      <c r="R64" s="14" t="n">
        <v>9747</v>
      </c>
    </row>
    <row r="65" customFormat="false" ht="12.75" hidden="false" customHeight="false" outlineLevel="0" collapsed="false">
      <c r="N65" s="26" t="s">
        <v>111</v>
      </c>
      <c r="O65" s="26" t="n">
        <v>1516</v>
      </c>
      <c r="P65" s="26" t="s">
        <v>126</v>
      </c>
      <c r="Q65" s="14" t="n">
        <v>0</v>
      </c>
      <c r="R65" s="14" t="n">
        <v>0</v>
      </c>
    </row>
    <row r="66" customFormat="false" ht="12.75" hidden="false" customHeight="false" outlineLevel="0" collapsed="false">
      <c r="N66" s="26" t="s">
        <v>111</v>
      </c>
      <c r="O66" s="26" t="n">
        <v>69</v>
      </c>
      <c r="P66" s="26" t="s">
        <v>116</v>
      </c>
      <c r="Q66" s="14" t="n">
        <v>4739</v>
      </c>
      <c r="R66" s="14" t="n">
        <v>4739</v>
      </c>
    </row>
    <row r="67" customFormat="false" ht="12.75" hidden="false" customHeight="false" outlineLevel="0" collapsed="false">
      <c r="N67" s="26" t="s">
        <v>111</v>
      </c>
      <c r="O67" s="26" t="n">
        <v>70</v>
      </c>
      <c r="P67" s="26" t="s">
        <v>116</v>
      </c>
      <c r="Q67" s="14" t="n">
        <v>40160</v>
      </c>
      <c r="R67" s="14" t="n">
        <v>41353</v>
      </c>
    </row>
    <row r="68" customFormat="false" ht="12.75" hidden="false" customHeight="false" outlineLevel="0" collapsed="false">
      <c r="N68" s="26" t="s">
        <v>111</v>
      </c>
      <c r="O68" s="26" t="n">
        <v>321</v>
      </c>
      <c r="P68" s="26" t="s">
        <v>116</v>
      </c>
      <c r="Q68" s="14" t="n">
        <v>15176</v>
      </c>
      <c r="R68" s="14" t="n">
        <v>16890</v>
      </c>
    </row>
    <row r="69" customFormat="false" ht="12.75" hidden="false" customHeight="false" outlineLevel="0" collapsed="false">
      <c r="N69" s="26" t="s">
        <v>111</v>
      </c>
      <c r="O69" s="26" t="n">
        <v>322</v>
      </c>
      <c r="P69" s="26" t="s">
        <v>116</v>
      </c>
      <c r="Q69" s="14" t="n">
        <v>38338</v>
      </c>
      <c r="R69" s="14" t="n">
        <v>59137</v>
      </c>
    </row>
    <row r="70" customFormat="false" ht="12.75" hidden="false" customHeight="false" outlineLevel="0" collapsed="false">
      <c r="N70" s="26" t="s">
        <v>111</v>
      </c>
      <c r="O70" s="26" t="n">
        <v>486</v>
      </c>
      <c r="P70" s="26" t="s">
        <v>116</v>
      </c>
      <c r="Q70" s="14" t="n">
        <v>6264</v>
      </c>
      <c r="R70" s="14" t="n">
        <v>6380</v>
      </c>
    </row>
    <row r="71" customFormat="false" ht="12.75" hidden="false" customHeight="false" outlineLevel="0" collapsed="false">
      <c r="N71" s="26" t="s">
        <v>111</v>
      </c>
      <c r="O71" s="26" t="n">
        <v>519</v>
      </c>
      <c r="P71" s="26" t="s">
        <v>116</v>
      </c>
      <c r="Q71" s="14" t="n">
        <v>58856</v>
      </c>
      <c r="R71" s="14" t="n">
        <v>59177</v>
      </c>
    </row>
    <row r="72" customFormat="false" ht="12.75" hidden="false" customHeight="false" outlineLevel="0" collapsed="false">
      <c r="N72" s="26" t="s">
        <v>111</v>
      </c>
      <c r="O72" s="26" t="n">
        <v>1528</v>
      </c>
      <c r="P72" s="26" t="s">
        <v>116</v>
      </c>
      <c r="Q72" s="14" t="n">
        <v>7429</v>
      </c>
      <c r="R72" s="14" t="n">
        <v>7429</v>
      </c>
    </row>
    <row r="73" customFormat="false" ht="12.75" hidden="false" customHeight="false" outlineLevel="0" collapsed="false">
      <c r="N73" s="26" t="s">
        <v>111</v>
      </c>
      <c r="O73" s="26" t="n">
        <v>1987</v>
      </c>
      <c r="P73" s="26" t="s">
        <v>116</v>
      </c>
      <c r="Q73" s="14" t="n">
        <v>13961</v>
      </c>
      <c r="R73" s="14" t="n">
        <v>22686</v>
      </c>
    </row>
    <row r="74" customFormat="false" ht="12.75" hidden="false" customHeight="false" outlineLevel="0" collapsed="false">
      <c r="N74" s="26" t="s">
        <v>111</v>
      </c>
      <c r="O74" s="26" t="n">
        <v>3023</v>
      </c>
      <c r="P74" s="26" t="s">
        <v>116</v>
      </c>
      <c r="Q74" s="14" t="n">
        <v>4500</v>
      </c>
      <c r="R74" s="14" t="n">
        <v>4814</v>
      </c>
    </row>
    <row r="75" customFormat="false" ht="12.75" hidden="false" customHeight="false" outlineLevel="0" collapsed="false">
      <c r="N75" s="26" t="s">
        <v>111</v>
      </c>
      <c r="O75" s="26" t="n">
        <v>1189</v>
      </c>
      <c r="P75" s="26" t="s">
        <v>136</v>
      </c>
      <c r="Q75" s="14" t="n">
        <v>2605</v>
      </c>
      <c r="R75" s="14" t="n">
        <v>4938</v>
      </c>
    </row>
    <row r="76" customFormat="false" ht="12.75" hidden="false" customHeight="false" outlineLevel="0" collapsed="false">
      <c r="N76" s="26" t="s">
        <v>111</v>
      </c>
      <c r="O76" s="26" t="n">
        <v>2954</v>
      </c>
      <c r="Q76" s="14" t="n">
        <v>9</v>
      </c>
      <c r="R76" s="14" t="n">
        <v>14</v>
      </c>
    </row>
    <row r="77" customFormat="false" ht="12.75" hidden="false" customHeight="false" outlineLevel="0" collapsed="false">
      <c r="R77" s="14"/>
    </row>
    <row r="78" customFormat="false" ht="12.75" hidden="false" customHeight="false" outlineLevel="0" collapsed="false">
      <c r="P78" s="26" t="s">
        <v>143</v>
      </c>
      <c r="Q78" s="32" t="n">
        <f aca="false">+SUM(Q4:Q76)</f>
        <v>3638243</v>
      </c>
      <c r="R78" s="32" t="n">
        <f aca="false">+SUM(R4:R76)</f>
        <v>5380423</v>
      </c>
    </row>
    <row r="79" customFormat="false" ht="12.75" hidden="false" customHeight="false" outlineLevel="0" collapsed="false">
      <c r="R79" s="14"/>
    </row>
    <row r="80" customFormat="false" ht="12.75" hidden="false" customHeight="false" outlineLevel="0" collapsed="false">
      <c r="N80" s="26" t="s">
        <v>132</v>
      </c>
      <c r="O80" s="26" t="n">
        <v>2865</v>
      </c>
      <c r="P80" s="26" t="s">
        <v>138</v>
      </c>
      <c r="Q80" s="14" t="n">
        <v>41282</v>
      </c>
    </row>
    <row r="81" customFormat="false" ht="12.75" hidden="false" customHeight="false" outlineLevel="0" collapsed="false">
      <c r="N81" s="26" t="s">
        <v>132</v>
      </c>
      <c r="O81" s="26" t="n">
        <v>2694</v>
      </c>
      <c r="Q81" s="14" t="n">
        <v>1055</v>
      </c>
      <c r="R81" s="14"/>
    </row>
    <row r="82" customFormat="false" ht="12.75" hidden="false" customHeight="false" outlineLevel="0" collapsed="false">
      <c r="N82" s="26" t="s">
        <v>132</v>
      </c>
      <c r="O82" s="26" t="n">
        <v>2978</v>
      </c>
      <c r="P82" s="26" t="s">
        <v>139</v>
      </c>
      <c r="Q82" s="14" t="n">
        <v>18401</v>
      </c>
      <c r="R82" s="14"/>
    </row>
    <row r="84" customFormat="false" ht="12.75" hidden="false" customHeight="false" outlineLevel="0" collapsed="false">
      <c r="Q84" s="14"/>
      <c r="R84" s="14"/>
    </row>
    <row r="85" customFormat="false" ht="12.75" hidden="false" customHeight="false" outlineLevel="0" collapsed="false">
      <c r="Q85" s="14"/>
      <c r="R85" s="14"/>
    </row>
    <row r="86" customFormat="false" ht="12.75" hidden="false" customHeight="false" outlineLevel="0" collapsed="false">
      <c r="R86" s="14"/>
    </row>
    <row r="87" customFormat="false" ht="12.75" hidden="false" customHeight="false" outlineLevel="0" collapsed="false">
      <c r="R87" s="14"/>
    </row>
    <row r="88" customFormat="false" ht="12.75" hidden="false" customHeight="false" outlineLevel="0" collapsed="false">
      <c r="Q88" s="14"/>
      <c r="R88" s="14"/>
    </row>
    <row r="89" customFormat="false" ht="12.75" hidden="false" customHeight="false" outlineLevel="0" collapsed="false">
      <c r="Q89" s="14"/>
      <c r="R89" s="14"/>
    </row>
    <row r="90" customFormat="false" ht="12.75" hidden="false" customHeight="false" outlineLevel="0" collapsed="false">
      <c r="O90" s="26" t="n">
        <v>1075</v>
      </c>
      <c r="Q90" s="14"/>
      <c r="R90" s="14"/>
    </row>
    <row r="91" customFormat="false" ht="12.75" hidden="false" customHeight="false" outlineLevel="0" collapsed="false">
      <c r="Q91" s="14"/>
      <c r="R91" s="14"/>
    </row>
    <row r="92" customFormat="false" ht="12.75" hidden="false" customHeight="false" outlineLevel="0" collapsed="false">
      <c r="Q92" s="14"/>
      <c r="R92" s="14"/>
    </row>
    <row r="93" customFormat="false" ht="12.75" hidden="false" customHeight="false" outlineLevel="0" collapsed="false">
      <c r="Q93" s="14"/>
      <c r="R93" s="14"/>
    </row>
    <row r="94" customFormat="false" ht="12.75" hidden="false" customHeight="false" outlineLevel="0" collapsed="false">
      <c r="Q94" s="14"/>
      <c r="R94" s="14"/>
    </row>
    <row r="95" customFormat="false" ht="12.75" hidden="false" customHeight="false" outlineLevel="0" collapsed="false">
      <c r="Q95" s="14"/>
      <c r="R95" s="14"/>
    </row>
    <row r="96" customFormat="false" ht="12.75" hidden="false" customHeight="false" outlineLevel="0" collapsed="false">
      <c r="Q96" s="14"/>
      <c r="R96" s="14"/>
    </row>
    <row r="97" customFormat="false" ht="12.75" hidden="false" customHeight="false" outlineLevel="0" collapsed="false">
      <c r="Q97" s="14"/>
      <c r="R97" s="14"/>
    </row>
    <row r="98" customFormat="false" ht="12.75" hidden="false" customHeight="false" outlineLevel="0" collapsed="false">
      <c r="Q98" s="14"/>
      <c r="R98" s="14"/>
    </row>
    <row r="99" customFormat="false" ht="12.75" hidden="false" customHeight="false" outlineLevel="0" collapsed="false">
      <c r="Q99" s="14"/>
      <c r="R99" s="14"/>
    </row>
    <row r="100" customFormat="false" ht="12.75" hidden="false" customHeight="false" outlineLevel="0" collapsed="false">
      <c r="Q100" s="14"/>
      <c r="R100" s="14"/>
    </row>
    <row r="101" customFormat="false" ht="12.75" hidden="false" customHeight="false" outlineLevel="0" collapsed="false">
      <c r="Q101" s="14"/>
      <c r="R101" s="14"/>
    </row>
    <row r="102" customFormat="false" ht="12.75" hidden="false" customHeight="false" outlineLevel="0" collapsed="false">
      <c r="Q102" s="14"/>
      <c r="R102" s="14"/>
    </row>
    <row r="103" customFormat="false" ht="12.75" hidden="false" customHeight="false" outlineLevel="0" collapsed="false">
      <c r="Q103" s="14"/>
      <c r="R103" s="14"/>
    </row>
    <row r="104" customFormat="false" ht="12.75" hidden="false" customHeight="false" outlineLevel="0" collapsed="false">
      <c r="Q104" s="14"/>
      <c r="R104" s="14"/>
    </row>
    <row r="105" customFormat="false" ht="12.75" hidden="false" customHeight="false" outlineLevel="0" collapsed="false">
      <c r="Q105" s="14"/>
      <c r="R105" s="14"/>
    </row>
    <row r="106" customFormat="false" ht="12.75" hidden="false" customHeight="false" outlineLevel="0" collapsed="false">
      <c r="Q106" s="14"/>
      <c r="R106" s="14"/>
    </row>
    <row r="107" customFormat="false" ht="12.75" hidden="false" customHeight="false" outlineLevel="0" collapsed="false">
      <c r="Q107" s="14"/>
      <c r="R107" s="14"/>
    </row>
    <row r="108" customFormat="false" ht="12.75" hidden="false" customHeight="false" outlineLevel="0" collapsed="false">
      <c r="Q108" s="14"/>
      <c r="R108" s="14"/>
    </row>
    <row r="109" customFormat="false" ht="12.75" hidden="false" customHeight="false" outlineLevel="0" collapsed="false">
      <c r="Q109" s="14"/>
      <c r="R109" s="14"/>
    </row>
    <row r="110" customFormat="false" ht="12.75" hidden="false" customHeight="false" outlineLevel="0" collapsed="false">
      <c r="Q110" s="14"/>
      <c r="R110" s="14"/>
    </row>
    <row r="111" customFormat="false" ht="12.75" hidden="false" customHeight="false" outlineLevel="0" collapsed="false">
      <c r="Q111" s="14"/>
      <c r="R111" s="14"/>
    </row>
    <row r="112" customFormat="false" ht="12.75" hidden="false" customHeight="false" outlineLevel="0" collapsed="false">
      <c r="Q112" s="14"/>
      <c r="R112" s="14"/>
    </row>
    <row r="113" customFormat="false" ht="12.75" hidden="false" customHeight="false" outlineLevel="0" collapsed="false">
      <c r="Q113" s="14"/>
      <c r="R113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N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4" activeCellId="0" sqref="L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6" width="6.28"/>
    <col collapsed="false" customWidth="true" hidden="false" outlineLevel="0" max="3" min="3" style="26" width="11.13"/>
    <col collapsed="false" customWidth="true" hidden="false" outlineLevel="0" max="4" min="4" style="26" width="24.99"/>
    <col collapsed="false" customWidth="true" hidden="false" outlineLevel="0" max="5" min="5" style="26" width="11.28"/>
    <col collapsed="false" customWidth="true" hidden="false" outlineLevel="0" max="6" min="6" style="26" width="13.14"/>
    <col collapsed="false" customWidth="true" hidden="false" outlineLevel="0" max="7" min="7" style="26" width="3.85"/>
    <col collapsed="false" customWidth="true" hidden="false" outlineLevel="0" max="8" min="8" style="26" width="2.99"/>
    <col collapsed="false" customWidth="true" hidden="false" outlineLevel="0" max="10" min="9" style="26" width="12.28"/>
    <col collapsed="false" customWidth="true" hidden="false" outlineLevel="0" max="11" min="11" style="26" width="22.42"/>
    <col collapsed="false" customWidth="true" hidden="false" outlineLevel="0" max="12" min="12" style="26" width="13.56"/>
    <col collapsed="false" customWidth="true" hidden="false" outlineLevel="0" max="13" min="13" style="26" width="14.7"/>
  </cols>
  <sheetData>
    <row r="1" customFormat="false" ht="15.75" hidden="false" customHeight="false" outlineLevel="0" collapsed="false">
      <c r="B1" s="74" t="s">
        <v>144</v>
      </c>
    </row>
    <row r="3" customFormat="false" ht="12.75" hidden="false" customHeight="false" outlineLevel="0" collapsed="false">
      <c r="C3" s="0" t="s">
        <v>145</v>
      </c>
    </row>
    <row r="4" customFormat="false" ht="12.75" hidden="false" customHeight="false" outlineLevel="0" collapsed="false">
      <c r="C4" s="0" t="s">
        <v>146</v>
      </c>
      <c r="I4" s="26" t="s">
        <v>147</v>
      </c>
    </row>
    <row r="5" customFormat="false" ht="38.25" hidden="false" customHeight="false" outlineLevel="0" collapsed="false">
      <c r="C5" s="72" t="s">
        <v>107</v>
      </c>
      <c r="D5" s="72" t="s">
        <v>108</v>
      </c>
      <c r="E5" s="72" t="s">
        <v>148</v>
      </c>
      <c r="F5" s="72" t="s">
        <v>149</v>
      </c>
      <c r="G5" s="72"/>
      <c r="H5" s="72"/>
      <c r="I5" s="72" t="s">
        <v>107</v>
      </c>
      <c r="J5" s="72" t="s">
        <v>150</v>
      </c>
      <c r="K5" s="72" t="s">
        <v>108</v>
      </c>
      <c r="L5" s="72" t="s">
        <v>148</v>
      </c>
      <c r="M5" s="72" t="s">
        <v>149</v>
      </c>
      <c r="N5" s="72"/>
    </row>
    <row r="6" customFormat="false" ht="12.75" hidden="false" customHeight="false" outlineLevel="0" collapsed="false">
      <c r="E6" s="14"/>
      <c r="F6" s="14"/>
    </row>
    <row r="7" customFormat="false" ht="12.75" hidden="false" customHeight="false" outlineLevel="0" collapsed="false">
      <c r="B7" s="26" t="s">
        <v>151</v>
      </c>
      <c r="C7" s="26" t="n">
        <v>3057</v>
      </c>
      <c r="D7" s="26" t="s">
        <v>152</v>
      </c>
      <c r="E7" s="14" t="n">
        <v>132339</v>
      </c>
      <c r="F7" s="14" t="n">
        <v>155184</v>
      </c>
      <c r="L7" s="14"/>
      <c r="M7" s="14"/>
    </row>
    <row r="8" customFormat="false" ht="12.75" hidden="false" customHeight="false" outlineLevel="0" collapsed="false">
      <c r="B8" s="26" t="s">
        <v>151</v>
      </c>
      <c r="C8" s="26" t="n">
        <v>3091</v>
      </c>
      <c r="D8" s="26" t="s">
        <v>153</v>
      </c>
      <c r="E8" s="14" t="n">
        <v>65652</v>
      </c>
      <c r="F8" s="14" t="n">
        <v>110337</v>
      </c>
      <c r="L8" s="14"/>
      <c r="M8" s="14"/>
    </row>
    <row r="9" customFormat="false" ht="12.75" hidden="false" customHeight="false" outlineLevel="0" collapsed="false">
      <c r="B9" s="26" t="s">
        <v>151</v>
      </c>
      <c r="C9" s="26" t="n">
        <v>3146</v>
      </c>
      <c r="D9" s="26" t="s">
        <v>154</v>
      </c>
      <c r="E9" s="14" t="n">
        <v>5343</v>
      </c>
      <c r="F9" s="14" t="n">
        <v>8079</v>
      </c>
      <c r="L9" s="14"/>
      <c r="M9" s="14"/>
    </row>
    <row r="10" customFormat="false" ht="12.75" hidden="false" customHeight="false" outlineLevel="0" collapsed="false">
      <c r="B10" s="26" t="s">
        <v>151</v>
      </c>
      <c r="C10" s="26" t="n">
        <v>3195</v>
      </c>
      <c r="E10" s="14"/>
      <c r="F10" s="14"/>
      <c r="L10" s="14"/>
      <c r="M10" s="14"/>
    </row>
    <row r="11" customFormat="false" ht="12.75" hidden="false" customHeight="false" outlineLevel="0" collapsed="false">
      <c r="B11" s="26" t="s">
        <v>151</v>
      </c>
      <c r="C11" s="26" t="n">
        <v>3198</v>
      </c>
      <c r="D11" s="26" t="s">
        <v>155</v>
      </c>
      <c r="E11" s="14" t="n">
        <v>130182</v>
      </c>
      <c r="F11" s="14" t="n">
        <v>199110</v>
      </c>
      <c r="L11" s="14"/>
      <c r="M11" s="14"/>
    </row>
    <row r="12" customFormat="false" ht="12.75" hidden="false" customHeight="false" outlineLevel="0" collapsed="false">
      <c r="B12" s="26" t="s">
        <v>151</v>
      </c>
      <c r="C12" s="26" t="n">
        <v>3563</v>
      </c>
      <c r="D12" s="26" t="s">
        <v>156</v>
      </c>
      <c r="E12" s="14" t="n">
        <v>18893</v>
      </c>
      <c r="F12" s="14" t="n">
        <v>44740</v>
      </c>
      <c r="L12" s="14"/>
      <c r="M12" s="14"/>
    </row>
    <row r="13" customFormat="false" ht="12.75" hidden="false" customHeight="false" outlineLevel="0" collapsed="false">
      <c r="B13" s="26" t="s">
        <v>151</v>
      </c>
      <c r="C13" s="26" t="n">
        <v>3572</v>
      </c>
      <c r="D13" s="26" t="s">
        <v>157</v>
      </c>
      <c r="E13" s="14" t="n">
        <v>10946</v>
      </c>
      <c r="F13" s="14" t="n">
        <v>13368</v>
      </c>
      <c r="L13" s="14"/>
      <c r="M13" s="14"/>
    </row>
    <row r="14" customFormat="false" ht="12.75" hidden="false" customHeight="false" outlineLevel="0" collapsed="false">
      <c r="B14" s="26" t="s">
        <v>151</v>
      </c>
      <c r="C14" s="26" t="n">
        <v>4050</v>
      </c>
      <c r="E14" s="14"/>
      <c r="F14" s="14"/>
      <c r="L14" s="14"/>
      <c r="M14" s="14"/>
    </row>
    <row r="15" customFormat="false" ht="12.75" hidden="false" customHeight="false" outlineLevel="0" collapsed="false">
      <c r="B15" s="26" t="s">
        <v>151</v>
      </c>
      <c r="C15" s="26" t="n">
        <v>4145</v>
      </c>
      <c r="D15" s="26" t="s">
        <v>158</v>
      </c>
      <c r="E15" s="14" t="n">
        <v>-23099</v>
      </c>
      <c r="F15" s="14" t="n">
        <v>-26233</v>
      </c>
      <c r="L15" s="14"/>
      <c r="M15" s="14"/>
    </row>
    <row r="16" customFormat="false" ht="12.75" hidden="false" customHeight="false" outlineLevel="0" collapsed="false">
      <c r="B16" s="26" t="s">
        <v>151</v>
      </c>
      <c r="C16" s="26" t="n">
        <v>4195</v>
      </c>
      <c r="E16" s="14"/>
      <c r="F16" s="14"/>
      <c r="L16" s="14"/>
      <c r="M16" s="14"/>
    </row>
    <row r="17" customFormat="false" ht="12.75" hidden="false" customHeight="false" outlineLevel="0" collapsed="false">
      <c r="B17" s="26" t="s">
        <v>151</v>
      </c>
      <c r="C17" s="26" t="n">
        <v>6023</v>
      </c>
      <c r="D17" s="26" t="s">
        <v>159</v>
      </c>
      <c r="E17" s="14" t="n">
        <v>-71603</v>
      </c>
      <c r="F17" s="14" t="n">
        <v>-71603</v>
      </c>
      <c r="L17" s="14"/>
      <c r="M17" s="14"/>
    </row>
    <row r="18" customFormat="false" ht="12.75" hidden="false" customHeight="false" outlineLevel="0" collapsed="false">
      <c r="B18" s="26" t="s">
        <v>151</v>
      </c>
      <c r="C18" s="26" t="n">
        <v>6028</v>
      </c>
      <c r="D18" s="26" t="s">
        <v>160</v>
      </c>
      <c r="E18" s="14" t="n">
        <v>-7216</v>
      </c>
      <c r="F18" s="14" t="n">
        <v>-12401</v>
      </c>
      <c r="I18" s="26" t="s">
        <v>151</v>
      </c>
      <c r="J18" s="26" t="n">
        <v>6028</v>
      </c>
      <c r="K18" s="26" t="s">
        <v>160</v>
      </c>
      <c r="L18" s="14" t="n">
        <v>-7216</v>
      </c>
      <c r="M18" s="14" t="n">
        <v>-12401</v>
      </c>
    </row>
    <row r="19" customFormat="false" ht="12.75" hidden="false" customHeight="false" outlineLevel="0" collapsed="false">
      <c r="B19" s="26" t="s">
        <v>151</v>
      </c>
      <c r="C19" s="26" t="n">
        <v>6037</v>
      </c>
      <c r="E19" s="14"/>
      <c r="F19" s="14"/>
      <c r="L19" s="14"/>
      <c r="M19" s="14"/>
    </row>
    <row r="20" customFormat="false" ht="12.75" hidden="false" customHeight="false" outlineLevel="0" collapsed="false">
      <c r="B20" s="26" t="s">
        <v>151</v>
      </c>
      <c r="C20" s="26" t="n">
        <v>6039</v>
      </c>
      <c r="D20" s="26" t="s">
        <v>161</v>
      </c>
      <c r="E20" s="14" t="n">
        <v>-29557</v>
      </c>
      <c r="F20" s="14" t="n">
        <v>-59909</v>
      </c>
      <c r="L20" s="14"/>
      <c r="M20" s="14"/>
    </row>
    <row r="21" customFormat="false" ht="12.75" hidden="false" customHeight="false" outlineLevel="0" collapsed="false">
      <c r="B21" s="26" t="s">
        <v>151</v>
      </c>
      <c r="C21" s="26" t="n">
        <v>6043</v>
      </c>
      <c r="D21" s="26" t="s">
        <v>162</v>
      </c>
      <c r="E21" s="14" t="n">
        <v>0</v>
      </c>
      <c r="F21" s="14" t="n">
        <v>-133802</v>
      </c>
      <c r="L21" s="14"/>
      <c r="M21" s="14"/>
    </row>
    <row r="22" customFormat="false" ht="12.75" hidden="false" customHeight="false" outlineLevel="0" collapsed="false">
      <c r="B22" s="26" t="s">
        <v>151</v>
      </c>
      <c r="C22" s="26" t="n">
        <v>6047</v>
      </c>
      <c r="D22" s="26" t="s">
        <v>163</v>
      </c>
      <c r="E22" s="14" t="n">
        <v>-61934</v>
      </c>
      <c r="F22" s="14" t="n">
        <v>-67115</v>
      </c>
      <c r="L22" s="14"/>
      <c r="M22" s="14"/>
    </row>
    <row r="23" customFormat="false" ht="12.75" hidden="false" customHeight="false" outlineLevel="0" collapsed="false">
      <c r="B23" s="26" t="s">
        <v>151</v>
      </c>
      <c r="C23" s="26" t="n">
        <v>6051</v>
      </c>
      <c r="E23" s="14"/>
      <c r="F23" s="14"/>
      <c r="L23" s="14"/>
      <c r="M23" s="14"/>
    </row>
    <row r="24" customFormat="false" ht="12.75" hidden="false" customHeight="false" outlineLevel="0" collapsed="false">
      <c r="B24" s="26" t="s">
        <v>151</v>
      </c>
      <c r="C24" s="26" t="n">
        <v>6051</v>
      </c>
      <c r="D24" s="26" t="s">
        <v>164</v>
      </c>
      <c r="E24" s="14" t="n">
        <v>-460706</v>
      </c>
      <c r="F24" s="14" t="n">
        <v>-512853</v>
      </c>
      <c r="I24" s="26" t="s">
        <v>151</v>
      </c>
      <c r="J24" s="26" t="n">
        <v>6051</v>
      </c>
      <c r="K24" s="26" t="s">
        <v>164</v>
      </c>
      <c r="L24" s="14" t="n">
        <v>-460706</v>
      </c>
      <c r="M24" s="14" t="n">
        <v>-512853</v>
      </c>
    </row>
    <row r="25" customFormat="false" ht="12.75" hidden="false" customHeight="false" outlineLevel="0" collapsed="false">
      <c r="B25" s="26" t="s">
        <v>151</v>
      </c>
      <c r="C25" s="26" t="n">
        <v>6062</v>
      </c>
      <c r="D25" s="26" t="s">
        <v>165</v>
      </c>
      <c r="E25" s="14" t="n">
        <v>-162449</v>
      </c>
      <c r="F25" s="14" t="n">
        <v>-266058</v>
      </c>
      <c r="I25" s="26" t="s">
        <v>151</v>
      </c>
      <c r="J25" s="26" t="n">
        <v>6062</v>
      </c>
      <c r="K25" s="26" t="s">
        <v>165</v>
      </c>
      <c r="L25" s="14" t="n">
        <v>-162449</v>
      </c>
      <c r="M25" s="14" t="n">
        <v>-266058</v>
      </c>
    </row>
    <row r="26" customFormat="false" ht="12.75" hidden="false" customHeight="false" outlineLevel="0" collapsed="false">
      <c r="B26" s="26" t="s">
        <v>151</v>
      </c>
      <c r="C26" s="26" t="n">
        <v>6087</v>
      </c>
      <c r="D26" s="26" t="s">
        <v>166</v>
      </c>
      <c r="E26" s="14" t="n">
        <v>-55422</v>
      </c>
      <c r="F26" s="14" t="n">
        <v>-59679</v>
      </c>
      <c r="L26" s="14"/>
      <c r="M26" s="14"/>
    </row>
    <row r="27" customFormat="false" ht="12.75" hidden="false" customHeight="false" outlineLevel="0" collapsed="false">
      <c r="B27" s="26" t="s">
        <v>151</v>
      </c>
      <c r="C27" s="26" t="n">
        <v>6091</v>
      </c>
      <c r="D27" s="26" t="s">
        <v>167</v>
      </c>
      <c r="E27" s="14" t="n">
        <v>-1328</v>
      </c>
      <c r="F27" s="14" t="n">
        <v>-1478</v>
      </c>
      <c r="L27" s="14"/>
      <c r="M27" s="14"/>
    </row>
    <row r="28" customFormat="false" ht="12.75" hidden="false" customHeight="false" outlineLevel="0" collapsed="false">
      <c r="B28" s="26" t="s">
        <v>151</v>
      </c>
      <c r="C28" s="26" t="n">
        <v>6095</v>
      </c>
      <c r="E28" s="14"/>
      <c r="F28" s="14"/>
      <c r="L28" s="14"/>
      <c r="M28" s="14"/>
    </row>
    <row r="29" customFormat="false" ht="12.75" hidden="false" customHeight="false" outlineLevel="0" collapsed="false">
      <c r="B29" s="26" t="s">
        <v>151</v>
      </c>
      <c r="C29" s="26" t="n">
        <v>6097</v>
      </c>
      <c r="D29" s="26" t="s">
        <v>154</v>
      </c>
      <c r="E29" s="14" t="n">
        <v>-171301</v>
      </c>
      <c r="F29" s="14" t="n">
        <v>-185904</v>
      </c>
      <c r="L29" s="14"/>
      <c r="M29" s="14"/>
    </row>
    <row r="30" customFormat="false" ht="12.75" hidden="false" customHeight="false" outlineLevel="0" collapsed="false">
      <c r="B30" s="26" t="s">
        <v>151</v>
      </c>
      <c r="C30" s="26" t="n">
        <v>6101</v>
      </c>
      <c r="D30" s="26" t="s">
        <v>168</v>
      </c>
      <c r="E30" s="14" t="n">
        <v>-41201</v>
      </c>
      <c r="F30" s="14" t="n">
        <v>-99409</v>
      </c>
      <c r="L30" s="14"/>
      <c r="M30" s="14"/>
    </row>
    <row r="31" customFormat="false" ht="12.75" hidden="false" customHeight="false" outlineLevel="0" collapsed="false">
      <c r="B31" s="26" t="s">
        <v>151</v>
      </c>
      <c r="C31" s="26" t="n">
        <v>6115</v>
      </c>
      <c r="D31" s="26" t="s">
        <v>169</v>
      </c>
      <c r="E31" s="14" t="n">
        <v>-450282</v>
      </c>
      <c r="F31" s="14" t="n">
        <v>-537607</v>
      </c>
      <c r="I31" s="26" t="s">
        <v>151</v>
      </c>
      <c r="J31" s="26" t="n">
        <v>6115</v>
      </c>
      <c r="K31" s="26" t="s">
        <v>169</v>
      </c>
      <c r="L31" s="14" t="n">
        <v>-450282</v>
      </c>
      <c r="M31" s="14" t="n">
        <v>-537607</v>
      </c>
    </row>
    <row r="32" customFormat="false" ht="12.75" hidden="false" customHeight="false" outlineLevel="0" collapsed="false">
      <c r="B32" s="26" t="s">
        <v>151</v>
      </c>
      <c r="C32" s="26" t="n">
        <v>6137</v>
      </c>
      <c r="D32" s="26" t="s">
        <v>170</v>
      </c>
      <c r="E32" s="14" t="n">
        <v>-63295</v>
      </c>
      <c r="F32" s="14" t="n">
        <v>-81887</v>
      </c>
      <c r="I32" s="26" t="s">
        <v>151</v>
      </c>
      <c r="L32" s="14"/>
      <c r="M32" s="14"/>
    </row>
    <row r="33" customFormat="false" ht="12.75" hidden="false" customHeight="false" outlineLevel="0" collapsed="false">
      <c r="B33" s="26" t="s">
        <v>151</v>
      </c>
      <c r="C33" s="26" t="n">
        <v>6147</v>
      </c>
      <c r="D33" s="26" t="s">
        <v>171</v>
      </c>
      <c r="E33" s="14" t="n">
        <v>-125508</v>
      </c>
      <c r="F33" s="14" t="n">
        <v>-138817</v>
      </c>
      <c r="I33" s="26" t="s">
        <v>151</v>
      </c>
      <c r="L33" s="14"/>
      <c r="M33" s="14"/>
    </row>
    <row r="34" customFormat="false" ht="12.75" hidden="false" customHeight="false" outlineLevel="0" collapsed="false">
      <c r="B34" s="26" t="s">
        <v>151</v>
      </c>
      <c r="C34" s="26" t="n">
        <v>6153</v>
      </c>
      <c r="D34" s="26" t="s">
        <v>172</v>
      </c>
      <c r="E34" s="14" t="n">
        <v>-28902</v>
      </c>
      <c r="F34" s="14" t="n">
        <v>-31869</v>
      </c>
      <c r="I34" s="26" t="s">
        <v>151</v>
      </c>
      <c r="J34" s="26" t="n">
        <v>6153</v>
      </c>
      <c r="K34" s="26" t="s">
        <v>172</v>
      </c>
      <c r="L34" s="14" t="n">
        <v>-28902</v>
      </c>
      <c r="M34" s="14" t="n">
        <v>-31869</v>
      </c>
    </row>
    <row r="35" customFormat="false" ht="12.75" hidden="false" customHeight="false" outlineLevel="0" collapsed="false">
      <c r="B35" s="26" t="s">
        <v>151</v>
      </c>
      <c r="C35" s="26" t="n">
        <v>6178</v>
      </c>
      <c r="D35" s="26" t="s">
        <v>173</v>
      </c>
      <c r="E35" s="14" t="n">
        <v>-5343</v>
      </c>
      <c r="F35" s="14" t="n">
        <v>-8079</v>
      </c>
      <c r="I35" s="26" t="s">
        <v>151</v>
      </c>
      <c r="J35" s="26" t="n">
        <v>6178</v>
      </c>
      <c r="K35" s="26" t="s">
        <v>173</v>
      </c>
      <c r="L35" s="14" t="n">
        <v>-5343</v>
      </c>
      <c r="M35" s="14" t="n">
        <v>-8079</v>
      </c>
    </row>
    <row r="36" customFormat="false" ht="12.75" hidden="false" customHeight="false" outlineLevel="0" collapsed="false">
      <c r="B36" s="26" t="s">
        <v>151</v>
      </c>
      <c r="C36" s="26" t="n">
        <v>6210</v>
      </c>
      <c r="D36" s="26" t="s">
        <v>174</v>
      </c>
      <c r="E36" s="14" t="n">
        <v>-307164</v>
      </c>
      <c r="F36" s="14" t="n">
        <v>-419514</v>
      </c>
      <c r="I36" s="26" t="s">
        <v>151</v>
      </c>
      <c r="J36" s="26" t="n">
        <v>6210</v>
      </c>
      <c r="K36" s="26" t="s">
        <v>174</v>
      </c>
      <c r="L36" s="14" t="n">
        <v>-307164</v>
      </c>
      <c r="M36" s="14" t="n">
        <v>-419514</v>
      </c>
    </row>
    <row r="37" customFormat="false" ht="12.75" hidden="false" customHeight="false" outlineLevel="0" collapsed="false">
      <c r="B37" s="26" t="s">
        <v>151</v>
      </c>
      <c r="C37" s="26" t="n">
        <v>6230</v>
      </c>
      <c r="D37" s="26" t="s">
        <v>175</v>
      </c>
      <c r="E37" s="14" t="n">
        <v>0</v>
      </c>
      <c r="F37" s="14" t="n">
        <v>-57589</v>
      </c>
      <c r="I37" s="26" t="s">
        <v>151</v>
      </c>
      <c r="L37" s="14"/>
      <c r="M37" s="14"/>
    </row>
    <row r="38" customFormat="false" ht="12.75" hidden="false" customHeight="false" outlineLevel="0" collapsed="false">
      <c r="B38" s="26" t="s">
        <v>151</v>
      </c>
      <c r="C38" s="26" t="n">
        <v>6236</v>
      </c>
      <c r="D38" s="26" t="s">
        <v>176</v>
      </c>
      <c r="E38" s="14" t="n">
        <v>0</v>
      </c>
      <c r="F38" s="14" t="n">
        <v>-41961</v>
      </c>
      <c r="I38" s="26" t="s">
        <v>151</v>
      </c>
      <c r="L38" s="14"/>
      <c r="M38" s="14"/>
    </row>
    <row r="39" customFormat="false" ht="12.75" hidden="false" customHeight="false" outlineLevel="0" collapsed="false">
      <c r="B39" s="26" t="s">
        <v>151</v>
      </c>
      <c r="C39" s="26" t="n">
        <v>6255</v>
      </c>
      <c r="D39" s="26" t="s">
        <v>177</v>
      </c>
      <c r="E39" s="14" t="n">
        <v>-31114</v>
      </c>
      <c r="F39" s="14" t="n">
        <v>-33895</v>
      </c>
      <c r="I39" s="26" t="s">
        <v>151</v>
      </c>
      <c r="L39" s="14"/>
      <c r="M39" s="14"/>
    </row>
    <row r="40" customFormat="false" ht="12.75" hidden="false" customHeight="false" outlineLevel="0" collapsed="false">
      <c r="B40" s="26" t="s">
        <v>151</v>
      </c>
      <c r="C40" s="26" t="n">
        <v>6263</v>
      </c>
      <c r="D40" s="26" t="s">
        <v>178</v>
      </c>
      <c r="E40" s="14" t="n">
        <v>-62573</v>
      </c>
      <c r="F40" s="14" t="n">
        <v>-239317</v>
      </c>
      <c r="I40" s="26" t="s">
        <v>151</v>
      </c>
      <c r="L40" s="14"/>
      <c r="M40" s="14"/>
    </row>
    <row r="41" customFormat="false" ht="12.75" hidden="false" customHeight="false" outlineLevel="0" collapsed="false">
      <c r="B41" s="26" t="s">
        <v>151</v>
      </c>
      <c r="C41" s="26" t="n">
        <v>6266</v>
      </c>
      <c r="E41" s="14"/>
      <c r="F41" s="14"/>
      <c r="I41" s="26" t="s">
        <v>151</v>
      </c>
      <c r="L41" s="14"/>
      <c r="M41" s="14"/>
    </row>
    <row r="42" customFormat="false" ht="12.75" hidden="false" customHeight="false" outlineLevel="0" collapsed="false">
      <c r="B42" s="26" t="s">
        <v>151</v>
      </c>
      <c r="C42" s="26" t="n">
        <v>6284</v>
      </c>
      <c r="D42" s="26" t="s">
        <v>179</v>
      </c>
      <c r="E42" s="14" t="n">
        <v>-33236</v>
      </c>
      <c r="F42" s="14" t="n">
        <v>-34795</v>
      </c>
      <c r="I42" s="26" t="s">
        <v>151</v>
      </c>
      <c r="L42" s="14"/>
      <c r="M42" s="14"/>
    </row>
    <row r="43" customFormat="false" ht="12.75" hidden="false" customHeight="false" outlineLevel="0" collapsed="false">
      <c r="B43" s="26" t="s">
        <v>151</v>
      </c>
      <c r="C43" s="26" t="n">
        <v>6287</v>
      </c>
      <c r="D43" s="26" t="s">
        <v>180</v>
      </c>
      <c r="E43" s="14" t="n">
        <v>-33239</v>
      </c>
      <c r="F43" s="14" t="n">
        <v>-35450</v>
      </c>
      <c r="I43" s="26" t="s">
        <v>151</v>
      </c>
      <c r="L43" s="14"/>
      <c r="M43" s="14"/>
    </row>
    <row r="44" customFormat="false" ht="12.75" hidden="false" customHeight="false" outlineLevel="0" collapsed="false">
      <c r="B44" s="26" t="s">
        <v>151</v>
      </c>
      <c r="C44" s="26" t="n">
        <v>6301</v>
      </c>
      <c r="D44" s="26" t="s">
        <v>181</v>
      </c>
      <c r="E44" s="14" t="n">
        <v>-1099</v>
      </c>
      <c r="F44" s="14" t="n">
        <v>-1944</v>
      </c>
      <c r="I44" s="26" t="s">
        <v>151</v>
      </c>
      <c r="J44" s="26" t="n">
        <v>6301</v>
      </c>
      <c r="K44" s="26" t="s">
        <v>181</v>
      </c>
      <c r="L44" s="14" t="n">
        <v>-1099</v>
      </c>
      <c r="M44" s="14" t="n">
        <v>-1944</v>
      </c>
    </row>
    <row r="45" customFormat="false" ht="12.75" hidden="false" customHeight="false" outlineLevel="0" collapsed="false">
      <c r="B45" s="26" t="s">
        <v>151</v>
      </c>
      <c r="C45" s="26" t="n">
        <v>6302</v>
      </c>
      <c r="D45" s="26" t="s">
        <v>182</v>
      </c>
      <c r="E45" s="14" t="n">
        <v>0</v>
      </c>
      <c r="F45" s="14" t="n">
        <v>-1805</v>
      </c>
      <c r="I45" s="26" t="s">
        <v>151</v>
      </c>
      <c r="L45" s="14"/>
      <c r="M45" s="14"/>
    </row>
    <row r="46" customFormat="false" ht="12.75" hidden="false" customHeight="false" outlineLevel="0" collapsed="false">
      <c r="B46" s="26" t="s">
        <v>151</v>
      </c>
      <c r="C46" s="26" t="n">
        <v>6303</v>
      </c>
      <c r="D46" s="26" t="s">
        <v>183</v>
      </c>
      <c r="E46" s="14" t="n">
        <v>-22339</v>
      </c>
      <c r="F46" s="14" t="n">
        <v>-27394</v>
      </c>
      <c r="I46" s="26" t="s">
        <v>151</v>
      </c>
      <c r="J46" s="26" t="n">
        <v>6303</v>
      </c>
      <c r="K46" s="26" t="s">
        <v>183</v>
      </c>
      <c r="L46" s="14" t="n">
        <v>-22339</v>
      </c>
      <c r="M46" s="14" t="n">
        <v>-27394</v>
      </c>
    </row>
    <row r="47" customFormat="false" ht="12.75" hidden="false" customHeight="false" outlineLevel="0" collapsed="false">
      <c r="E47" s="14"/>
      <c r="F47" s="14"/>
      <c r="L47" s="14"/>
      <c r="M47" s="14"/>
    </row>
    <row r="48" customFormat="false" ht="12.75" hidden="false" customHeight="false" outlineLevel="0" collapsed="false">
      <c r="D48" s="26" t="s">
        <v>184</v>
      </c>
      <c r="E48" s="14" t="n">
        <f aca="false">+SUMIF($E$7:$E$46,"&gt;0")</f>
        <v>363355</v>
      </c>
      <c r="F48" s="14" t="n">
        <f aca="false">+SUM(F7:F46)</f>
        <v>-2657549</v>
      </c>
      <c r="K48" s="26" t="s">
        <v>184</v>
      </c>
      <c r="L48" s="14" t="n">
        <f aca="false">+SUMIF($E$7:$E$46,"&gt;0")</f>
        <v>363355</v>
      </c>
      <c r="M48" s="14" t="n">
        <f aca="false">+SUM(M7:M46)</f>
        <v>-1817719</v>
      </c>
    </row>
    <row r="49" customFormat="false" ht="12.75" hidden="false" customHeight="false" outlineLevel="0" collapsed="false">
      <c r="D49" s="26" t="s">
        <v>185</v>
      </c>
      <c r="E49" s="14" t="n">
        <f aca="false">+SUMIF($E$7:$E$46,"&lt;0")</f>
        <v>-2249910</v>
      </c>
      <c r="F49" s="14"/>
      <c r="K49" s="26" t="s">
        <v>185</v>
      </c>
      <c r="L49" s="14" t="n">
        <f aca="false">+SUMIF($L$7:$L$46,"&lt;0")</f>
        <v>-1445500</v>
      </c>
      <c r="M49" s="14"/>
    </row>
    <row r="50" customFormat="false" ht="12.75" hidden="false" customHeight="false" outlineLevel="0" collapsed="false">
      <c r="E50" s="14"/>
      <c r="F50" s="14"/>
    </row>
    <row r="51" customFormat="false" ht="12.75" hidden="false" customHeight="false" outlineLevel="0" collapsed="false">
      <c r="E51" s="14"/>
      <c r="F51" s="14"/>
    </row>
    <row r="52" customFormat="false" ht="12.75" hidden="false" customHeight="false" outlineLevel="0" collapsed="false">
      <c r="E52" s="14"/>
      <c r="F52" s="14"/>
    </row>
    <row r="53" customFormat="false" ht="12.75" hidden="false" customHeight="false" outlineLevel="0" collapsed="false">
      <c r="E53" s="14"/>
      <c r="F53" s="14"/>
    </row>
    <row r="54" customFormat="false" ht="12.75" hidden="false" customHeight="false" outlineLevel="0" collapsed="false">
      <c r="E54" s="14"/>
      <c r="F54" s="14"/>
    </row>
    <row r="55" customFormat="false" ht="12.75" hidden="false" customHeight="false" outlineLevel="0" collapsed="false">
      <c r="E55" s="14"/>
      <c r="F55" s="14"/>
    </row>
    <row r="56" customFormat="false" ht="12.75" hidden="false" customHeight="false" outlineLevel="0" collapsed="false">
      <c r="E56" s="14"/>
      <c r="F56" s="14"/>
    </row>
    <row r="57" customFormat="false" ht="12.75" hidden="false" customHeight="false" outlineLevel="0" collapsed="false">
      <c r="E57" s="14"/>
      <c r="F57" s="14"/>
    </row>
    <row r="58" customFormat="false" ht="12.75" hidden="false" customHeight="false" outlineLevel="0" collapsed="false">
      <c r="E58" s="14"/>
      <c r="F58" s="14"/>
    </row>
    <row r="59" customFormat="false" ht="12.75" hidden="false" customHeight="false" outlineLevel="0" collapsed="false">
      <c r="E59" s="14"/>
      <c r="F59" s="14"/>
    </row>
    <row r="60" customFormat="false" ht="12.75" hidden="false" customHeight="false" outlineLevel="0" collapsed="false">
      <c r="E60" s="14"/>
      <c r="F60" s="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O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3" activeCellId="0" sqref="G3:AL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26" width="30.99"/>
    <col collapsed="false" customWidth="true" hidden="false" outlineLevel="0" max="4" min="4" style="26" width="6.85"/>
    <col collapsed="false" customWidth="true" hidden="false" outlineLevel="0" max="5" min="5" style="26" width="5.41"/>
    <col collapsed="false" customWidth="true" hidden="false" outlineLevel="0" max="6" min="6" style="26" width="11.28"/>
    <col collapsed="false" customWidth="true" hidden="false" outlineLevel="0" max="7" min="7" style="26" width="10.56"/>
    <col collapsed="false" customWidth="true" hidden="false" outlineLevel="0" max="8" min="8" style="26" width="11.28"/>
    <col collapsed="false" customWidth="true" hidden="false" outlineLevel="0" max="25" min="9" style="26" width="10.56"/>
    <col collapsed="false" customWidth="true" hidden="false" outlineLevel="0" max="39" min="26" style="26" width="10.41"/>
  </cols>
  <sheetData>
    <row r="2" customFormat="false" ht="12.75" hidden="false" customHeight="false" outlineLevel="0" collapsed="false">
      <c r="A2" s="1" t="s">
        <v>186</v>
      </c>
    </row>
    <row r="3" customFormat="false" ht="12.75" hidden="false" customHeight="false" outlineLevel="0" collapsed="false">
      <c r="B3" s="75" t="str">
        <f aca="false">+[1]OpsData!A2</f>
        <v>Meter #</v>
      </c>
      <c r="C3" s="76" t="str">
        <f aca="false">+[1]OpsData!B2</f>
        <v> Loc Name</v>
      </c>
      <c r="D3" s="76" t="str">
        <f aca="false">+[1]OpsData!C2</f>
        <v> Zone</v>
      </c>
      <c r="E3" s="76" t="str">
        <f aca="false">+[1]OpsData!D2</f>
        <v>R/D</v>
      </c>
      <c r="F3" s="76" t="str">
        <f aca="false">+[1]OpsData!E2</f>
        <v>MAX CAP</v>
      </c>
      <c r="G3" s="77" t="n">
        <f aca="false">+[1]OpsData!F2</f>
        <v>37026</v>
      </c>
      <c r="H3" s="77" t="n">
        <f aca="false">+[1]OpsData!G2</f>
        <v>37025</v>
      </c>
      <c r="I3" s="77" t="n">
        <f aca="false">+[1]OpsData!H2</f>
        <v>37024</v>
      </c>
      <c r="J3" s="77" t="n">
        <f aca="false">+[1]OpsData!I2</f>
        <v>37023</v>
      </c>
      <c r="K3" s="77" t="n">
        <f aca="false">+[1]OpsData!J2</f>
        <v>37022</v>
      </c>
      <c r="L3" s="77" t="n">
        <f aca="false">+[1]OpsData!K2</f>
        <v>37021</v>
      </c>
      <c r="M3" s="77" t="n">
        <f aca="false">+[1]OpsData!L2</f>
        <v>37020</v>
      </c>
      <c r="N3" s="77" t="n">
        <f aca="false">+[1]OpsData!M2</f>
        <v>37019</v>
      </c>
      <c r="O3" s="77" t="n">
        <f aca="false">+[1]OpsData!N2</f>
        <v>37018</v>
      </c>
      <c r="P3" s="77" t="n">
        <f aca="false">+[1]OpsData!O2</f>
        <v>37017</v>
      </c>
      <c r="Q3" s="77" t="n">
        <f aca="false">+[1]OpsData!P2</f>
        <v>37016</v>
      </c>
      <c r="R3" s="77" t="n">
        <f aca="false">+[1]OpsData!Q2</f>
        <v>37015</v>
      </c>
      <c r="S3" s="77" t="n">
        <f aca="false">+[1]OpsData!R2</f>
        <v>37014</v>
      </c>
      <c r="T3" s="77" t="n">
        <f aca="false">+[1]OpsData!S2</f>
        <v>37013</v>
      </c>
      <c r="U3" s="77" t="n">
        <f aca="false">+[1]OpsData!T2</f>
        <v>37012</v>
      </c>
      <c r="V3" s="77" t="n">
        <f aca="false">+[1]OpsData!U2</f>
        <v>37011</v>
      </c>
      <c r="W3" s="77" t="n">
        <f aca="false">+[1]OpsData!V2</f>
        <v>37010</v>
      </c>
      <c r="X3" s="77" t="n">
        <f aca="false">+[1]OpsData!W2</f>
        <v>37009</v>
      </c>
      <c r="Y3" s="77" t="n">
        <f aca="false">+[1]OpsData!X2</f>
        <v>37008</v>
      </c>
      <c r="Z3" s="77" t="n">
        <f aca="false">+[1]OpsData!Y2</f>
        <v>37007</v>
      </c>
      <c r="AA3" s="77" t="n">
        <f aca="false">+[1]OpsData!Z2</f>
        <v>37006</v>
      </c>
      <c r="AB3" s="77" t="n">
        <f aca="false">+[1]OpsData!AA2</f>
        <v>37005</v>
      </c>
      <c r="AC3" s="77" t="n">
        <f aca="false">+[1]OpsData!AB2</f>
        <v>37004</v>
      </c>
      <c r="AD3" s="77" t="n">
        <f aca="false">+[1]OpsData!AC2</f>
        <v>37003</v>
      </c>
      <c r="AE3" s="77" t="n">
        <f aca="false">+[1]OpsData!AD2</f>
        <v>37002</v>
      </c>
      <c r="AF3" s="77" t="n">
        <f aca="false">+[1]OpsData!AE2</f>
        <v>37001</v>
      </c>
      <c r="AG3" s="77" t="n">
        <f aca="false">+[1]OpsData!AF2</f>
        <v>37000</v>
      </c>
      <c r="AH3" s="77" t="n">
        <f aca="false">+[1]OpsData!AG2</f>
        <v>36999</v>
      </c>
      <c r="AI3" s="77" t="n">
        <f aca="false">+[1]OpsData!AH2</f>
        <v>36998</v>
      </c>
      <c r="AJ3" s="77" t="n">
        <f aca="false">+[1]OpsData!AI2</f>
        <v>36997</v>
      </c>
      <c r="AK3" s="77" t="n">
        <f aca="false">+[1]OpsData!AJ2</f>
        <v>36996</v>
      </c>
      <c r="AL3" s="77" t="n">
        <f aca="false">+[1]OpsData!AK2</f>
        <v>36995</v>
      </c>
      <c r="AM3" s="77" t="n">
        <f aca="false">+[1]OpsData!AL2</f>
        <v>36994</v>
      </c>
    </row>
    <row r="4" customFormat="false" ht="24.75" hidden="false" customHeight="true" outlineLevel="0" collapsed="false">
      <c r="B4" s="78"/>
      <c r="C4" s="25" t="n">
        <v>2</v>
      </c>
      <c r="D4" s="25" t="n">
        <f aca="false">+C4+1</f>
        <v>3</v>
      </c>
      <c r="E4" s="25" t="n">
        <f aca="false">+D4+1</f>
        <v>4</v>
      </c>
      <c r="F4" s="25" t="n">
        <f aca="false">+E4+1</f>
        <v>5</v>
      </c>
      <c r="G4" s="25" t="n">
        <f aca="false">+F4+1</f>
        <v>6</v>
      </c>
      <c r="H4" s="25" t="n">
        <f aca="false">+G4+1</f>
        <v>7</v>
      </c>
      <c r="I4" s="25" t="n">
        <f aca="false">+H4+1</f>
        <v>8</v>
      </c>
      <c r="J4" s="25" t="n">
        <f aca="false">+I4+1</f>
        <v>9</v>
      </c>
      <c r="K4" s="25" t="n">
        <f aca="false">+J4+1</f>
        <v>10</v>
      </c>
      <c r="L4" s="25" t="n">
        <f aca="false">+K4+1</f>
        <v>11</v>
      </c>
      <c r="M4" s="25" t="n">
        <f aca="false">+L4+1</f>
        <v>12</v>
      </c>
      <c r="N4" s="25" t="n">
        <f aca="false">+M4+1</f>
        <v>13</v>
      </c>
      <c r="O4" s="25" t="n">
        <f aca="false">+N4+1</f>
        <v>14</v>
      </c>
      <c r="P4" s="25" t="n">
        <f aca="false">+O4+1</f>
        <v>15</v>
      </c>
      <c r="Q4" s="25" t="n">
        <f aca="false">+P4+1</f>
        <v>16</v>
      </c>
      <c r="R4" s="25" t="n">
        <f aca="false">+Q4+1</f>
        <v>17</v>
      </c>
      <c r="S4" s="25" t="n">
        <f aca="false">+R4+1</f>
        <v>18</v>
      </c>
      <c r="T4" s="25" t="n">
        <f aca="false">+S4+1</f>
        <v>19</v>
      </c>
      <c r="U4" s="25" t="n">
        <f aca="false">+T4+1</f>
        <v>20</v>
      </c>
      <c r="V4" s="25" t="n">
        <f aca="false">+U4+1</f>
        <v>21</v>
      </c>
      <c r="W4" s="25" t="n">
        <f aca="false">+V4+1</f>
        <v>22</v>
      </c>
      <c r="X4" s="25" t="n">
        <f aca="false">+W4+1</f>
        <v>23</v>
      </c>
      <c r="Y4" s="25" t="n">
        <f aca="false">+X4+1</f>
        <v>24</v>
      </c>
      <c r="Z4" s="25" t="n">
        <f aca="false">+Y4+1</f>
        <v>25</v>
      </c>
      <c r="AA4" s="25" t="n">
        <f aca="false">+Z4+1</f>
        <v>26</v>
      </c>
      <c r="AB4" s="25" t="n">
        <f aca="false">+AA4+1</f>
        <v>27</v>
      </c>
      <c r="AC4" s="25" t="n">
        <f aca="false">+AB4+1</f>
        <v>28</v>
      </c>
      <c r="AD4" s="25" t="n">
        <f aca="false">+AC4+1</f>
        <v>29</v>
      </c>
      <c r="AE4" s="25" t="n">
        <f aca="false">+AD4+1</f>
        <v>30</v>
      </c>
      <c r="AF4" s="25" t="n">
        <f aca="false">+AE4+1</f>
        <v>31</v>
      </c>
      <c r="AG4" s="25" t="n">
        <f aca="false">+AF4+1</f>
        <v>32</v>
      </c>
      <c r="AH4" s="25" t="n">
        <f aca="false">+AG4+1</f>
        <v>33</v>
      </c>
      <c r="AI4" s="25" t="n">
        <f aca="false">+AH4+1</f>
        <v>34</v>
      </c>
      <c r="AJ4" s="25" t="n">
        <f aca="false">+AI4+1</f>
        <v>35</v>
      </c>
      <c r="AK4" s="25" t="n">
        <f aca="false">+AJ4+1</f>
        <v>36</v>
      </c>
      <c r="AL4" s="25" t="n">
        <f aca="false">+AK4+1</f>
        <v>37</v>
      </c>
      <c r="AM4" s="25" t="n">
        <f aca="false">+AL4+1</f>
        <v>38</v>
      </c>
      <c r="AN4" s="25" t="n">
        <f aca="false">+AM4+1</f>
        <v>39</v>
      </c>
      <c r="AO4" s="25" t="n">
        <f aca="false">+AN4+1</f>
        <v>40</v>
      </c>
    </row>
    <row r="5" customFormat="false" ht="12.75" hidden="false" customHeight="false" outlineLevel="0" collapsed="false">
      <c r="B5" s="79" t="n">
        <v>15106</v>
      </c>
      <c r="C5" s="79" t="str">
        <f aca="false">+VLOOKUP($B5,[1]OpsData!$A$3:$DK$1283,C$4,FALSE())</f>
        <v>CONSOLIDATED - White plains</v>
      </c>
      <c r="D5" s="79" t="n">
        <f aca="false">+VLOOKUP($B5,[1]OpsData!$A$3:$DK$1283,D$4,FALSE())</f>
        <v>5</v>
      </c>
      <c r="E5" s="79" t="str">
        <f aca="false">+VLOOKUP($B5,[1]OpsData!$A$3:$DK$1283,E$4,FALSE())</f>
        <v>D</v>
      </c>
      <c r="F5" s="80" t="n">
        <f aca="false">+VLOOKUP($B5,[1]OpsData!$A$3:$DK$1283,F$4,FALSE())</f>
        <v>352522</v>
      </c>
      <c r="G5" s="80" t="n">
        <f aca="false">+VLOOKUP($B5,[1]OpsData!$A$3:$DK$1283,G$4,FALSE())</f>
        <v>78566</v>
      </c>
      <c r="H5" s="80" t="n">
        <f aca="false">+VLOOKUP($B5,[1]OpsData!$A$3:$DK$1283,H$4,FALSE())</f>
        <v>117462</v>
      </c>
      <c r="I5" s="80" t="n">
        <f aca="false">+VLOOKUP($B5,[1]OpsData!$A$3:$DK$1283,I$4,FALSE())</f>
        <v>115062</v>
      </c>
      <c r="J5" s="80" t="n">
        <f aca="false">+VLOOKUP($B5,[1]OpsData!$A$3:$DK$1283,J$4,FALSE())</f>
        <v>75479</v>
      </c>
      <c r="K5" s="80" t="n">
        <f aca="false">+VLOOKUP($B5,[1]OpsData!$A$3:$DK$1283,K$4,FALSE())</f>
        <v>158307</v>
      </c>
      <c r="L5" s="80" t="n">
        <f aca="false">+VLOOKUP($B5,[1]OpsData!$A$3:$DK$1283,L$4,FALSE())</f>
        <v>108958</v>
      </c>
      <c r="M5" s="80" t="n">
        <f aca="false">+VLOOKUP($B5,[1]OpsData!$A$3:$DK$1283,M$4,FALSE())</f>
        <v>92286</v>
      </c>
      <c r="N5" s="80" t="n">
        <f aca="false">+VLOOKUP($B5,[1]OpsData!$A$3:$DK$1283,N$4,FALSE())</f>
        <v>105621</v>
      </c>
      <c r="O5" s="80" t="n">
        <f aca="false">+VLOOKUP($B5,[1]OpsData!$A$3:$DK$1283,O$4,FALSE())</f>
        <v>94956</v>
      </c>
      <c r="P5" s="80" t="n">
        <f aca="false">+VLOOKUP($B5,[1]OpsData!$A$3:$DK$1283,P$4,FALSE())</f>
        <v>79956</v>
      </c>
      <c r="Q5" s="80" t="n">
        <f aca="false">+VLOOKUP($B5,[1]OpsData!$A$3:$DK$1283,Q$4,FALSE())</f>
        <v>89956</v>
      </c>
      <c r="R5" s="80" t="n">
        <f aca="false">+VLOOKUP($B5,[1]OpsData!$A$3:$DK$1283,R$4,FALSE())</f>
        <v>135532</v>
      </c>
      <c r="S5" s="80" t="n">
        <f aca="false">+VLOOKUP($B5,[1]OpsData!$A$3:$DK$1283,S$4,FALSE())</f>
        <v>141786</v>
      </c>
      <c r="T5" s="80" t="n">
        <f aca="false">+VLOOKUP($B5,[1]OpsData!$A$3:$DK$1283,T$4,FALSE())</f>
        <v>129942</v>
      </c>
      <c r="U5" s="80" t="n">
        <f aca="false">+VLOOKUP($B5,[1]OpsData!$A$3:$DK$1283,U$4,FALSE())</f>
        <v>106899</v>
      </c>
      <c r="V5" s="80" t="n">
        <f aca="false">+VLOOKUP($B5,[1]OpsData!$A$3:$DK$1283,V$4,FALSE())</f>
        <v>75080</v>
      </c>
      <c r="W5" s="80" t="n">
        <f aca="false">+VLOOKUP($B5,[1]OpsData!$A$3:$DK$1283,W$4,FALSE())</f>
        <v>75080</v>
      </c>
      <c r="X5" s="80" t="n">
        <f aca="false">+VLOOKUP($B5,[1]OpsData!$A$3:$DK$1283,X$4,FALSE())</f>
        <v>78634</v>
      </c>
      <c r="Y5" s="80" t="n">
        <f aca="false">+VLOOKUP($B5,[1]OpsData!$A$3:$DK$1283,Y$4,FALSE())</f>
        <v>85678</v>
      </c>
      <c r="Z5" s="80" t="n">
        <f aca="false">+VLOOKUP($B5,[1]OpsData!$A$3:$DK$1283,Z$4,FALSE())</f>
        <v>100736</v>
      </c>
      <c r="AA5" s="80" t="n">
        <f aca="false">+VLOOKUP($B5,[1]OpsData!$A$3:$DK$1283,AA$4,FALSE())</f>
        <v>131414</v>
      </c>
      <c r="AB5" s="80" t="n">
        <f aca="false">+VLOOKUP($B5,[1]OpsData!$A$3:$DK$1283,AB$4,FALSE())</f>
        <v>58558</v>
      </c>
      <c r="AC5" s="80" t="n">
        <f aca="false">+VLOOKUP($B5,[1]OpsData!$A$3:$DK$1283,AC$4,FALSE())</f>
        <v>55008</v>
      </c>
      <c r="AD5" s="80" t="n">
        <f aca="false">+VLOOKUP($B5,[1]OpsData!$A$3:$DK$1283,AD$4,FALSE())</f>
        <v>54969</v>
      </c>
      <c r="AE5" s="80" t="n">
        <f aca="false">+VLOOKUP($B5,[1]OpsData!$A$3:$DK$1283,AE$4,FALSE())</f>
        <v>55008</v>
      </c>
      <c r="AF5" s="80" t="n">
        <f aca="false">+VLOOKUP($B5,[1]OpsData!$A$3:$DK$1283,AF$4,FALSE())</f>
        <v>64889</v>
      </c>
      <c r="AG5" s="80" t="n">
        <f aca="false">+VLOOKUP($B5,[1]OpsData!$A$3:$DK$1283,AG$4,FALSE())</f>
        <v>128944</v>
      </c>
      <c r="AH5" s="80" t="n">
        <f aca="false">+VLOOKUP($B5,[1]OpsData!$A$3:$DK$1283,AH$4,FALSE())</f>
        <v>133648</v>
      </c>
      <c r="AI5" s="80" t="n">
        <f aca="false">+VLOOKUP($B5,[1]OpsData!$A$3:$DK$1283,AI$4,FALSE())</f>
        <v>125121</v>
      </c>
      <c r="AJ5" s="80" t="n">
        <f aca="false">+VLOOKUP($B5,[1]OpsData!$A$3:$DK$1283,AJ$4,FALSE())</f>
        <v>84110</v>
      </c>
      <c r="AK5" s="80" t="n">
        <f aca="false">+VLOOKUP($B5,[1]OpsData!$A$3:$DK$1283,AK$4,FALSE())</f>
        <v>84110</v>
      </c>
      <c r="AL5" s="80" t="n">
        <f aca="false">+VLOOKUP($B5,[1]OpsData!$A$3:$DK$1283,AL$4,FALSE())</f>
        <v>80066</v>
      </c>
      <c r="AM5" s="80" t="n">
        <f aca="false">+VLOOKUP($B5,[1]OpsData!$A$3:$DK$1283,AM$4,FALSE())</f>
        <v>92057</v>
      </c>
    </row>
    <row r="6" customFormat="false" ht="12.75" hidden="false" customHeight="false" outlineLevel="0" collapsed="false">
      <c r="B6" s="79" t="n">
        <v>36892</v>
      </c>
      <c r="C6" s="79" t="str">
        <f aca="false">+VLOOKUP($B6,[1]OpsData!$A$3:$DK$1283,C$4,FALSE())</f>
        <v>Public Service El. &amp; Gas</v>
      </c>
      <c r="D6" s="79" t="n">
        <f aca="false">+VLOOKUP($B6,[1]OpsData!$A$3:$DK$1283,D$4,FALSE())</f>
        <v>5</v>
      </c>
      <c r="E6" s="79" t="str">
        <f aca="false">+VLOOKUP($B6,[1]OpsData!$A$3:$DK$1283,E$4,FALSE())</f>
        <v> D    </v>
      </c>
      <c r="F6" s="80" t="n">
        <f aca="false">+VLOOKUP($B6,[1]OpsData!$A$3:$DK$1283,F$4,FALSE())</f>
        <v>50694</v>
      </c>
      <c r="G6" s="80" t="n">
        <f aca="false">+VLOOKUP($B6,[1]OpsData!$A$3:$DK$1283,G$4,FALSE())</f>
        <v>1100</v>
      </c>
      <c r="H6" s="80" t="n">
        <f aca="false">+VLOOKUP($B6,[1]OpsData!$A$3:$DK$1283,H$4,FALSE())</f>
        <v>1300</v>
      </c>
      <c r="I6" s="80" t="n">
        <f aca="false">+VLOOKUP($B6,[1]OpsData!$A$3:$DK$1283,I$4,FALSE())</f>
        <v>1300</v>
      </c>
      <c r="J6" s="80" t="n">
        <f aca="false">+VLOOKUP($B6,[1]OpsData!$A$3:$DK$1283,J$4,FALSE())</f>
        <v>7271</v>
      </c>
      <c r="K6" s="80" t="n">
        <f aca="false">+VLOOKUP($B6,[1]OpsData!$A$3:$DK$1283,K$4,FALSE())</f>
        <v>1300</v>
      </c>
      <c r="L6" s="80" t="n">
        <f aca="false">+VLOOKUP($B6,[1]OpsData!$A$3:$DK$1283,L$4,FALSE())</f>
        <v>1300</v>
      </c>
      <c r="M6" s="80" t="n">
        <f aca="false">+VLOOKUP($B6,[1]OpsData!$A$3:$DK$1283,M$4,FALSE())</f>
        <v>900</v>
      </c>
      <c r="N6" s="80" t="n">
        <f aca="false">+VLOOKUP($B6,[1]OpsData!$A$3:$DK$1283,N$4,FALSE())</f>
        <v>1500</v>
      </c>
      <c r="O6" s="80" t="n">
        <f aca="false">+VLOOKUP($B6,[1]OpsData!$A$3:$DK$1283,O$4,FALSE())</f>
        <v>1400</v>
      </c>
      <c r="P6" s="80" t="n">
        <f aca="false">+VLOOKUP($B6,[1]OpsData!$A$3:$DK$1283,P$4,FALSE())</f>
        <v>1400</v>
      </c>
      <c r="Q6" s="80" t="n">
        <f aca="false">+VLOOKUP($B6,[1]OpsData!$A$3:$DK$1283,Q$4,FALSE())</f>
        <v>1500</v>
      </c>
      <c r="R6" s="80" t="n">
        <f aca="false">+VLOOKUP($B6,[1]OpsData!$A$3:$DK$1283,R$4,FALSE())</f>
        <v>1500</v>
      </c>
      <c r="S6" s="80" t="n">
        <f aca="false">+VLOOKUP($B6,[1]OpsData!$A$3:$DK$1283,S$4,FALSE())</f>
        <v>1500</v>
      </c>
      <c r="T6" s="80" t="n">
        <f aca="false">+VLOOKUP($B6,[1]OpsData!$A$3:$DK$1283,T$4,FALSE())</f>
        <v>1100</v>
      </c>
      <c r="U6" s="80" t="n">
        <f aca="false">+VLOOKUP($B6,[1]OpsData!$A$3:$DK$1283,U$4,FALSE())</f>
        <v>1100</v>
      </c>
      <c r="V6" s="80" t="n">
        <f aca="false">+VLOOKUP($B6,[1]OpsData!$A$3:$DK$1283,V$4,FALSE())</f>
        <v>8240</v>
      </c>
      <c r="W6" s="80" t="n">
        <f aca="false">+VLOOKUP($B6,[1]OpsData!$A$3:$DK$1283,W$4,FALSE())</f>
        <v>8240</v>
      </c>
      <c r="X6" s="80" t="n">
        <f aca="false">+VLOOKUP($B6,[1]OpsData!$A$3:$DK$1283,X$4,FALSE())</f>
        <v>8140</v>
      </c>
      <c r="Y6" s="80" t="n">
        <f aca="false">+VLOOKUP($B6,[1]OpsData!$A$3:$DK$1283,Y$4,FALSE())</f>
        <v>8500</v>
      </c>
      <c r="Z6" s="80" t="n">
        <f aca="false">+VLOOKUP($B6,[1]OpsData!$A$3:$DK$1283,Z$4,FALSE())</f>
        <v>12272</v>
      </c>
      <c r="AA6" s="80" t="n">
        <f aca="false">+VLOOKUP($B6,[1]OpsData!$A$3:$DK$1283,AA$4,FALSE())</f>
        <v>9300</v>
      </c>
      <c r="AB6" s="80" t="n">
        <f aca="false">+VLOOKUP($B6,[1]OpsData!$A$3:$DK$1283,AB$4,FALSE())</f>
        <v>9000</v>
      </c>
      <c r="AC6" s="80" t="n">
        <f aca="false">+VLOOKUP($B6,[1]OpsData!$A$3:$DK$1283,AC$4,FALSE())</f>
        <v>9000</v>
      </c>
      <c r="AD6" s="80" t="n">
        <f aca="false">+VLOOKUP($B6,[1]OpsData!$A$3:$DK$1283,AD$4,FALSE())</f>
        <v>9000</v>
      </c>
      <c r="AE6" s="80" t="n">
        <f aca="false">+VLOOKUP($B6,[1]OpsData!$A$3:$DK$1283,AE$4,FALSE())</f>
        <v>8700</v>
      </c>
      <c r="AF6" s="80" t="n">
        <f aca="false">+VLOOKUP($B6,[1]OpsData!$A$3:$DK$1283,AF$4,FALSE())</f>
        <v>10503</v>
      </c>
      <c r="AG6" s="80" t="n">
        <f aca="false">+VLOOKUP($B6,[1]OpsData!$A$3:$DK$1283,AG$4,FALSE())</f>
        <v>13800</v>
      </c>
      <c r="AH6" s="80" t="n">
        <f aca="false">+VLOOKUP($B6,[1]OpsData!$A$3:$DK$1283,AH$4,FALSE())</f>
        <v>19400</v>
      </c>
      <c r="AI6" s="80" t="n">
        <f aca="false">+VLOOKUP($B6,[1]OpsData!$A$3:$DK$1283,AI$4,FALSE())</f>
        <v>18611</v>
      </c>
      <c r="AJ6" s="80" t="n">
        <f aca="false">+VLOOKUP($B6,[1]OpsData!$A$3:$DK$1283,AJ$4,FALSE())</f>
        <v>12600</v>
      </c>
      <c r="AK6" s="80" t="n">
        <f aca="false">+VLOOKUP($B6,[1]OpsData!$A$3:$DK$1283,AK$4,FALSE())</f>
        <v>10100</v>
      </c>
      <c r="AL6" s="80" t="n">
        <f aca="false">+VLOOKUP($B6,[1]OpsData!$A$3:$DK$1283,AL$4,FALSE())</f>
        <v>9441</v>
      </c>
      <c r="AM6" s="80" t="n">
        <f aca="false">+VLOOKUP($B6,[1]OpsData!$A$3:$DK$1283,AM$4,FALSE())</f>
        <v>9000</v>
      </c>
    </row>
    <row r="7" customFormat="false" ht="12.75" hidden="false" customHeight="false" outlineLevel="0" collapsed="false">
      <c r="B7" s="79" t="n">
        <v>36893</v>
      </c>
      <c r="C7" s="79" t="str">
        <f aca="false">+VLOOKUP($B7,[1]OpsData!$A$3:$DK$1283,C$4,FALSE())</f>
        <v>Public Service El. &amp; Gas</v>
      </c>
      <c r="D7" s="79" t="n">
        <f aca="false">+VLOOKUP($B7,[1]OpsData!$A$3:$DK$1283,D$4,FALSE())</f>
        <v>5</v>
      </c>
      <c r="E7" s="81" t="str">
        <f aca="false">+VLOOKUP($B7,[1]OpsData!$A$3:$DK$1283,E$4,FALSE())</f>
        <v> D    </v>
      </c>
      <c r="F7" s="80" t="n">
        <f aca="false">+VLOOKUP($B7,[1]OpsData!$A$3:$DK$1283,F$4,FALSE())</f>
        <v>22379</v>
      </c>
      <c r="G7" s="80" t="n">
        <f aca="false">+VLOOKUP($B7,[1]OpsData!$A$3:$DK$1283,G$4,FALSE())</f>
        <v>0</v>
      </c>
      <c r="H7" s="80" t="n">
        <f aca="false">+VLOOKUP($B7,[1]OpsData!$A$3:$DK$1283,H$4,FALSE())</f>
        <v>0</v>
      </c>
      <c r="I7" s="80" t="n">
        <f aca="false">+VLOOKUP($B7,[1]OpsData!$A$3:$DK$1283,I$4,FALSE())</f>
        <v>0</v>
      </c>
      <c r="J7" s="80" t="n">
        <f aca="false">+VLOOKUP($B7,[1]OpsData!$A$3:$DK$1283,J$4,FALSE())</f>
        <v>0</v>
      </c>
      <c r="K7" s="80" t="n">
        <f aca="false">+VLOOKUP($B7,[1]OpsData!$A$3:$DK$1283,K$4,FALSE())</f>
        <v>0</v>
      </c>
      <c r="L7" s="80" t="n">
        <f aca="false">+VLOOKUP($B7,[1]OpsData!$A$3:$DK$1283,L$4,FALSE())</f>
        <v>0</v>
      </c>
      <c r="M7" s="80" t="n">
        <f aca="false">+VLOOKUP($B7,[1]OpsData!$A$3:$DK$1283,M$4,FALSE())</f>
        <v>0</v>
      </c>
      <c r="N7" s="80" t="n">
        <f aca="false">+VLOOKUP($B7,[1]OpsData!$A$3:$DK$1283,N$4,FALSE())</f>
        <v>0</v>
      </c>
      <c r="O7" s="80" t="n">
        <f aca="false">+VLOOKUP($B7,[1]OpsData!$A$3:$DK$1283,O$4,FALSE())</f>
        <v>0</v>
      </c>
      <c r="P7" s="80" t="n">
        <f aca="false">+VLOOKUP($B7,[1]OpsData!$A$3:$DK$1283,P$4,FALSE())</f>
        <v>0</v>
      </c>
      <c r="Q7" s="80" t="n">
        <f aca="false">+VLOOKUP($B7,[1]OpsData!$A$3:$DK$1283,Q$4,FALSE())</f>
        <v>0</v>
      </c>
      <c r="R7" s="80" t="n">
        <f aca="false">+VLOOKUP($B7,[1]OpsData!$A$3:$DK$1283,R$4,FALSE())</f>
        <v>0</v>
      </c>
      <c r="S7" s="80" t="n">
        <f aca="false">+VLOOKUP($B7,[1]OpsData!$A$3:$DK$1283,S$4,FALSE())</f>
        <v>0</v>
      </c>
      <c r="T7" s="80" t="n">
        <f aca="false">+VLOOKUP($B7,[1]OpsData!$A$3:$DK$1283,T$4,FALSE())</f>
        <v>0</v>
      </c>
      <c r="U7" s="80" t="n">
        <f aca="false">+VLOOKUP($B7,[1]OpsData!$A$3:$DK$1283,U$4,FALSE())</f>
        <v>0</v>
      </c>
      <c r="V7" s="80" t="n">
        <f aca="false">+VLOOKUP($B7,[1]OpsData!$A$3:$DK$1283,V$4,FALSE())</f>
        <v>0</v>
      </c>
      <c r="W7" s="80" t="n">
        <f aca="false">+VLOOKUP($B7,[1]OpsData!$A$3:$DK$1283,W$4,FALSE())</f>
        <v>0</v>
      </c>
      <c r="X7" s="80" t="n">
        <f aca="false">+VLOOKUP($B7,[1]OpsData!$A$3:$DK$1283,X$4,FALSE())</f>
        <v>0</v>
      </c>
      <c r="Y7" s="80" t="n">
        <f aca="false">+VLOOKUP($B7,[1]OpsData!$A$3:$DK$1283,Y$4,FALSE())</f>
        <v>0</v>
      </c>
      <c r="Z7" s="80" t="n">
        <f aca="false">+VLOOKUP($B7,[1]OpsData!$A$3:$DK$1283,Z$4,FALSE())</f>
        <v>0</v>
      </c>
      <c r="AA7" s="80" t="n">
        <f aca="false">+VLOOKUP($B7,[1]OpsData!$A$3:$DK$1283,AA$4,FALSE())</f>
        <v>0</v>
      </c>
      <c r="AB7" s="80" t="n">
        <f aca="false">+VLOOKUP($B7,[1]OpsData!$A$3:$DK$1283,AB$4,FALSE())</f>
        <v>0</v>
      </c>
      <c r="AC7" s="80" t="n">
        <f aca="false">+VLOOKUP($B7,[1]OpsData!$A$3:$DK$1283,AC$4,FALSE())</f>
        <v>0</v>
      </c>
      <c r="AD7" s="80" t="n">
        <f aca="false">+VLOOKUP($B7,[1]OpsData!$A$3:$DK$1283,AD$4,FALSE())</f>
        <v>0</v>
      </c>
      <c r="AE7" s="80" t="n">
        <f aca="false">+VLOOKUP($B7,[1]OpsData!$A$3:$DK$1283,AE$4,FALSE())</f>
        <v>0</v>
      </c>
      <c r="AF7" s="80" t="n">
        <f aca="false">+VLOOKUP($B7,[1]OpsData!$A$3:$DK$1283,AF$4,FALSE())</f>
        <v>200</v>
      </c>
      <c r="AG7" s="80" t="n">
        <f aca="false">+VLOOKUP($B7,[1]OpsData!$A$3:$DK$1283,AG$4,FALSE())</f>
        <v>0</v>
      </c>
      <c r="AH7" s="80" t="n">
        <f aca="false">+VLOOKUP($B7,[1]OpsData!$A$3:$DK$1283,AH$4,FALSE())</f>
        <v>0</v>
      </c>
      <c r="AI7" s="80" t="n">
        <f aca="false">+VLOOKUP($B7,[1]OpsData!$A$3:$DK$1283,AI$4,FALSE())</f>
        <v>0</v>
      </c>
      <c r="AJ7" s="80" t="n">
        <f aca="false">+VLOOKUP($B7,[1]OpsData!$A$3:$DK$1283,AJ$4,FALSE())</f>
        <v>0</v>
      </c>
      <c r="AK7" s="80" t="n">
        <f aca="false">+VLOOKUP($B7,[1]OpsData!$A$3:$DK$1283,AK$4,FALSE())</f>
        <v>0</v>
      </c>
      <c r="AL7" s="80" t="n">
        <f aca="false">+VLOOKUP($B7,[1]OpsData!$A$3:$DK$1283,AL$4,FALSE())</f>
        <v>0</v>
      </c>
      <c r="AM7" s="80" t="n">
        <f aca="false">+VLOOKUP($B7,[1]OpsData!$A$3:$DK$1283,AM$4,FALSE())</f>
        <v>0</v>
      </c>
    </row>
    <row r="8" customFormat="false" ht="12.75" hidden="false" customHeight="false" outlineLevel="0" collapsed="false">
      <c r="B8" s="79" t="n">
        <v>36896</v>
      </c>
      <c r="C8" s="79" t="str">
        <f aca="false">+VLOOKUP($B8,[1]OpsData!$A$3:$DK$1283,C$4,FALSE())</f>
        <v>CONSOLIDATED</v>
      </c>
      <c r="D8" s="79" t="n">
        <f aca="false">+VLOOKUP($B8,[1]OpsData!$A$3:$DK$1283,D$4,FALSE())</f>
        <v>5</v>
      </c>
      <c r="E8" s="79" t="str">
        <f aca="false">+VLOOKUP($B8,[1]OpsData!$A$3:$DK$1283,E$4,FALSE())</f>
        <v> D    </v>
      </c>
      <c r="F8" s="80" t="n">
        <f aca="false">+VLOOKUP($B8,[1]OpsData!$A$3:$DK$1283,F$4,FALSE())</f>
        <v>51156</v>
      </c>
      <c r="G8" s="80" t="n">
        <f aca="false">+VLOOKUP($B8,[1]OpsData!$A$3:$DK$1283,G$4,FALSE())</f>
        <v>0</v>
      </c>
      <c r="H8" s="80" t="n">
        <f aca="false">+VLOOKUP($B8,[1]OpsData!$A$3:$DK$1283,H$4,FALSE())</f>
        <v>0</v>
      </c>
      <c r="I8" s="80" t="n">
        <f aca="false">+VLOOKUP($B8,[1]OpsData!$A$3:$DK$1283,I$4,FALSE())</f>
        <v>0</v>
      </c>
      <c r="J8" s="80" t="n">
        <f aca="false">+VLOOKUP($B8,[1]OpsData!$A$3:$DK$1283,J$4,FALSE())</f>
        <v>0</v>
      </c>
      <c r="K8" s="80" t="n">
        <f aca="false">+VLOOKUP($B8,[1]OpsData!$A$3:$DK$1283,K$4,FALSE())</f>
        <v>0</v>
      </c>
      <c r="L8" s="80" t="n">
        <f aca="false">+VLOOKUP($B8,[1]OpsData!$A$3:$DK$1283,L$4,FALSE())</f>
        <v>0</v>
      </c>
      <c r="M8" s="80" t="n">
        <f aca="false">+VLOOKUP($B8,[1]OpsData!$A$3:$DK$1283,M$4,FALSE())</f>
        <v>0</v>
      </c>
      <c r="N8" s="80" t="n">
        <f aca="false">+VLOOKUP($B8,[1]OpsData!$A$3:$DK$1283,N$4,FALSE())</f>
        <v>0</v>
      </c>
      <c r="O8" s="80" t="n">
        <f aca="false">+VLOOKUP($B8,[1]OpsData!$A$3:$DK$1283,O$4,FALSE())</f>
        <v>0</v>
      </c>
      <c r="P8" s="80" t="n">
        <f aca="false">+VLOOKUP($B8,[1]OpsData!$A$3:$DK$1283,P$4,FALSE())</f>
        <v>0</v>
      </c>
      <c r="Q8" s="80" t="n">
        <f aca="false">+VLOOKUP($B8,[1]OpsData!$A$3:$DK$1283,Q$4,FALSE())</f>
        <v>0</v>
      </c>
      <c r="R8" s="80" t="n">
        <f aca="false">+VLOOKUP($B8,[1]OpsData!$A$3:$DK$1283,R$4,FALSE())</f>
        <v>0</v>
      </c>
      <c r="S8" s="80" t="n">
        <f aca="false">+VLOOKUP($B8,[1]OpsData!$A$3:$DK$1283,S$4,FALSE())</f>
        <v>0</v>
      </c>
      <c r="T8" s="80" t="n">
        <f aca="false">+VLOOKUP($B8,[1]OpsData!$A$3:$DK$1283,T$4,FALSE())</f>
        <v>0</v>
      </c>
      <c r="U8" s="80" t="n">
        <f aca="false">+VLOOKUP($B8,[1]OpsData!$A$3:$DK$1283,U$4,FALSE())</f>
        <v>0</v>
      </c>
      <c r="V8" s="80" t="n">
        <f aca="false">+VLOOKUP($B8,[1]OpsData!$A$3:$DK$1283,V$4,FALSE())</f>
        <v>0</v>
      </c>
      <c r="W8" s="80" t="n">
        <f aca="false">+VLOOKUP($B8,[1]OpsData!$A$3:$DK$1283,W$4,FALSE())</f>
        <v>0</v>
      </c>
      <c r="X8" s="80" t="n">
        <f aca="false">+VLOOKUP($B8,[1]OpsData!$A$3:$DK$1283,X$4,FALSE())</f>
        <v>0</v>
      </c>
      <c r="Y8" s="80" t="n">
        <f aca="false">+VLOOKUP($B8,[1]OpsData!$A$3:$DK$1283,Y$4,FALSE())</f>
        <v>0</v>
      </c>
      <c r="Z8" s="80" t="n">
        <f aca="false">+VLOOKUP($B8,[1]OpsData!$A$3:$DK$1283,Z$4,FALSE())</f>
        <v>0</v>
      </c>
      <c r="AA8" s="80" t="n">
        <f aca="false">+VLOOKUP($B8,[1]OpsData!$A$3:$DK$1283,AA$4,FALSE())</f>
        <v>0</v>
      </c>
      <c r="AB8" s="80" t="n">
        <f aca="false">+VLOOKUP($B8,[1]OpsData!$A$3:$DK$1283,AB$4,FALSE())</f>
        <v>0</v>
      </c>
      <c r="AC8" s="80" t="n">
        <f aca="false">+VLOOKUP($B8,[1]OpsData!$A$3:$DK$1283,AC$4,FALSE())</f>
        <v>0</v>
      </c>
      <c r="AD8" s="80" t="n">
        <f aca="false">+VLOOKUP($B8,[1]OpsData!$A$3:$DK$1283,AD$4,FALSE())</f>
        <v>0</v>
      </c>
      <c r="AE8" s="80" t="n">
        <f aca="false">+VLOOKUP($B8,[1]OpsData!$A$3:$DK$1283,AE$4,FALSE())</f>
        <v>0</v>
      </c>
      <c r="AF8" s="80" t="n">
        <f aca="false">+VLOOKUP($B8,[1]OpsData!$A$3:$DK$1283,AF$4,FALSE())</f>
        <v>0</v>
      </c>
      <c r="AG8" s="80" t="n">
        <f aca="false">+VLOOKUP($B8,[1]OpsData!$A$3:$DK$1283,AG$4,FALSE())</f>
        <v>0</v>
      </c>
      <c r="AH8" s="80" t="n">
        <f aca="false">+VLOOKUP($B8,[1]OpsData!$A$3:$DK$1283,AH$4,FALSE())</f>
        <v>0</v>
      </c>
      <c r="AI8" s="80" t="n">
        <f aca="false">+VLOOKUP($B8,[1]OpsData!$A$3:$DK$1283,AI$4,FALSE())</f>
        <v>0</v>
      </c>
      <c r="AJ8" s="80" t="n">
        <f aca="false">+VLOOKUP($B8,[1]OpsData!$A$3:$DK$1283,AJ$4,FALSE())</f>
        <v>0</v>
      </c>
      <c r="AK8" s="80" t="n">
        <f aca="false">+VLOOKUP($B8,[1]OpsData!$A$3:$DK$1283,AK$4,FALSE())</f>
        <v>0</v>
      </c>
      <c r="AL8" s="80" t="n">
        <f aca="false">+VLOOKUP($B8,[1]OpsData!$A$3:$DK$1283,AL$4,FALSE())</f>
        <v>0</v>
      </c>
      <c r="AM8" s="80" t="n">
        <f aca="false">+VLOOKUP($B8,[1]OpsData!$A$3:$DK$1283,AM$4,FALSE())</f>
        <v>0</v>
      </c>
    </row>
    <row r="9" customFormat="false" ht="12.75" hidden="false" customHeight="false" outlineLevel="0" collapsed="false">
      <c r="B9" s="79" t="n">
        <v>36920</v>
      </c>
      <c r="C9" s="79" t="str">
        <f aca="false">+VLOOKUP($B9,[1]OpsData!$A$3:$DK$1283,C$4,FALSE())</f>
        <v>Public Service El. &amp; Gas</v>
      </c>
      <c r="D9" s="79" t="n">
        <f aca="false">+VLOOKUP($B9,[1]OpsData!$A$3:$DK$1283,D$4,FALSE())</f>
        <v>5</v>
      </c>
      <c r="E9" s="79" t="str">
        <f aca="false">+VLOOKUP($B9,[1]OpsData!$A$3:$DK$1283,E$4,FALSE())</f>
        <v> D    </v>
      </c>
      <c r="F9" s="80" t="n">
        <f aca="false">+VLOOKUP($B9,[1]OpsData!$A$3:$DK$1283,F$4,FALSE())</f>
        <v>13014</v>
      </c>
      <c r="G9" s="80" t="n">
        <f aca="false">+VLOOKUP($B9,[1]OpsData!$A$3:$DK$1283,G$4,FALSE())</f>
        <v>900</v>
      </c>
      <c r="H9" s="80" t="n">
        <f aca="false">+VLOOKUP($B9,[1]OpsData!$A$3:$DK$1283,H$4,FALSE())</f>
        <v>700</v>
      </c>
      <c r="I9" s="80" t="n">
        <f aca="false">+VLOOKUP($B9,[1]OpsData!$A$3:$DK$1283,I$4,FALSE())</f>
        <v>700</v>
      </c>
      <c r="J9" s="80" t="n">
        <f aca="false">+VLOOKUP($B9,[1]OpsData!$A$3:$DK$1283,J$4,FALSE())</f>
        <v>1400</v>
      </c>
      <c r="K9" s="80" t="n">
        <f aca="false">+VLOOKUP($B9,[1]OpsData!$A$3:$DK$1283,K$4,FALSE())</f>
        <v>700</v>
      </c>
      <c r="L9" s="80" t="n">
        <f aca="false">+VLOOKUP($B9,[1]OpsData!$A$3:$DK$1283,L$4,FALSE())</f>
        <v>700</v>
      </c>
      <c r="M9" s="80" t="n">
        <f aca="false">+VLOOKUP($B9,[1]OpsData!$A$3:$DK$1283,M$4,FALSE())</f>
        <v>1100</v>
      </c>
      <c r="N9" s="80" t="n">
        <f aca="false">+VLOOKUP($B9,[1]OpsData!$A$3:$DK$1283,N$4,FALSE())</f>
        <v>500</v>
      </c>
      <c r="O9" s="80" t="n">
        <f aca="false">+VLOOKUP($B9,[1]OpsData!$A$3:$DK$1283,O$4,FALSE())</f>
        <v>600</v>
      </c>
      <c r="P9" s="80" t="n">
        <f aca="false">+VLOOKUP($B9,[1]OpsData!$A$3:$DK$1283,P$4,FALSE())</f>
        <v>600</v>
      </c>
      <c r="Q9" s="80" t="n">
        <f aca="false">+VLOOKUP($B9,[1]OpsData!$A$3:$DK$1283,Q$4,FALSE())</f>
        <v>500</v>
      </c>
      <c r="R9" s="80" t="n">
        <f aca="false">+VLOOKUP($B9,[1]OpsData!$A$3:$DK$1283,R$4,FALSE())</f>
        <v>500</v>
      </c>
      <c r="S9" s="80" t="n">
        <f aca="false">+VLOOKUP($B9,[1]OpsData!$A$3:$DK$1283,S$4,FALSE())</f>
        <v>500</v>
      </c>
      <c r="T9" s="80" t="n">
        <f aca="false">+VLOOKUP($B9,[1]OpsData!$A$3:$DK$1283,T$4,FALSE())</f>
        <v>900</v>
      </c>
      <c r="U9" s="80" t="n">
        <f aca="false">+VLOOKUP($B9,[1]OpsData!$A$3:$DK$1283,U$4,FALSE())</f>
        <v>900</v>
      </c>
      <c r="V9" s="80" t="n">
        <f aca="false">+VLOOKUP($B9,[1]OpsData!$A$3:$DK$1283,V$4,FALSE())</f>
        <v>900</v>
      </c>
      <c r="W9" s="80" t="n">
        <f aca="false">+VLOOKUP($B9,[1]OpsData!$A$3:$DK$1283,W$4,FALSE())</f>
        <v>900</v>
      </c>
      <c r="X9" s="80" t="n">
        <f aca="false">+VLOOKUP($B9,[1]OpsData!$A$3:$DK$1283,X$4,FALSE())</f>
        <v>1000</v>
      </c>
      <c r="Y9" s="80" t="n">
        <f aca="false">+VLOOKUP($B9,[1]OpsData!$A$3:$DK$1283,Y$4,FALSE())</f>
        <v>1500</v>
      </c>
      <c r="Z9" s="80" t="n">
        <f aca="false">+VLOOKUP($B9,[1]OpsData!$A$3:$DK$1283,Z$4,FALSE())</f>
        <v>700</v>
      </c>
      <c r="AA9" s="80" t="n">
        <f aca="false">+VLOOKUP($B9,[1]OpsData!$A$3:$DK$1283,AA$4,FALSE())</f>
        <v>700</v>
      </c>
      <c r="AB9" s="80" t="n">
        <f aca="false">+VLOOKUP($B9,[1]OpsData!$A$3:$DK$1283,AB$4,FALSE())</f>
        <v>1000</v>
      </c>
      <c r="AC9" s="80" t="n">
        <f aca="false">+VLOOKUP($B9,[1]OpsData!$A$3:$DK$1283,AC$4,FALSE())</f>
        <v>1000</v>
      </c>
      <c r="AD9" s="80" t="n">
        <f aca="false">+VLOOKUP($B9,[1]OpsData!$A$3:$DK$1283,AD$4,FALSE())</f>
        <v>1000</v>
      </c>
      <c r="AE9" s="80" t="n">
        <f aca="false">+VLOOKUP($B9,[1]OpsData!$A$3:$DK$1283,AE$4,FALSE())</f>
        <v>1300</v>
      </c>
      <c r="AF9" s="80" t="n">
        <f aca="false">+VLOOKUP($B9,[1]OpsData!$A$3:$DK$1283,AF$4,FALSE())</f>
        <v>1400</v>
      </c>
      <c r="AG9" s="80" t="n">
        <f aca="false">+VLOOKUP($B9,[1]OpsData!$A$3:$DK$1283,AG$4,FALSE())</f>
        <v>1900</v>
      </c>
      <c r="AH9" s="80" t="n">
        <f aca="false">+VLOOKUP($B9,[1]OpsData!$A$3:$DK$1283,AH$4,FALSE())</f>
        <v>2700</v>
      </c>
      <c r="AI9" s="80" t="n">
        <f aca="false">+VLOOKUP($B9,[1]OpsData!$A$3:$DK$1283,AI$4,FALSE())</f>
        <v>2400</v>
      </c>
      <c r="AJ9" s="80" t="n">
        <f aca="false">+VLOOKUP($B9,[1]OpsData!$A$3:$DK$1283,AJ$4,FALSE())</f>
        <v>2100</v>
      </c>
      <c r="AK9" s="80" t="n">
        <f aca="false">+VLOOKUP($B9,[1]OpsData!$A$3:$DK$1283,AK$4,FALSE())</f>
        <v>1400</v>
      </c>
      <c r="AL9" s="80" t="n">
        <f aca="false">+VLOOKUP($B9,[1]OpsData!$A$3:$DK$1283,AL$4,FALSE())</f>
        <v>1400</v>
      </c>
      <c r="AM9" s="80" t="n">
        <f aca="false">+VLOOKUP($B9,[1]OpsData!$A$3:$DK$1283,AM$4,FALSE())</f>
        <v>1000</v>
      </c>
    </row>
    <row r="10" customFormat="false" ht="12.75" hidden="false" customHeight="false" outlineLevel="0" collapsed="false">
      <c r="B10" s="79" t="n">
        <v>37948</v>
      </c>
      <c r="C10" s="79" t="str">
        <f aca="false">+VLOOKUP($B10,[1]OpsData!$A$3:$DK$1283,C$4,FALSE())</f>
        <v>CONSOLIDATED</v>
      </c>
      <c r="D10" s="79" t="n">
        <f aca="false">+VLOOKUP($B10,[1]OpsData!$A$3:$DK$1283,D$4,FALSE())</f>
        <v>5</v>
      </c>
      <c r="E10" s="79" t="str">
        <f aca="false">+VLOOKUP($B10,[1]OpsData!$A$3:$DK$1283,E$4,FALSE())</f>
        <v> D    </v>
      </c>
      <c r="F10" s="80" t="n">
        <f aca="false">+VLOOKUP($B10,[1]OpsData!$A$3:$DK$1283,F$4,FALSE())</f>
        <v>50669</v>
      </c>
      <c r="G10" s="80" t="n">
        <f aca="false">+VLOOKUP($B10,[1]OpsData!$A$3:$DK$1283,G$4,FALSE())</f>
        <v>0</v>
      </c>
      <c r="H10" s="80" t="n">
        <f aca="false">+VLOOKUP($B10,[1]OpsData!$A$3:$DK$1283,H$4,FALSE())</f>
        <v>0</v>
      </c>
      <c r="I10" s="80" t="n">
        <f aca="false">+VLOOKUP($B10,[1]OpsData!$A$3:$DK$1283,I$4,FALSE())</f>
        <v>0</v>
      </c>
      <c r="J10" s="80" t="n">
        <f aca="false">+VLOOKUP($B10,[1]OpsData!$A$3:$DK$1283,J$4,FALSE())</f>
        <v>0</v>
      </c>
      <c r="K10" s="80" t="n">
        <f aca="false">+VLOOKUP($B10,[1]OpsData!$A$3:$DK$1283,K$4,FALSE())</f>
        <v>0</v>
      </c>
      <c r="L10" s="80" t="n">
        <f aca="false">+VLOOKUP($B10,[1]OpsData!$A$3:$DK$1283,L$4,FALSE())</f>
        <v>0</v>
      </c>
      <c r="M10" s="80" t="n">
        <f aca="false">+VLOOKUP($B10,[1]OpsData!$A$3:$DK$1283,M$4,FALSE())</f>
        <v>0</v>
      </c>
      <c r="N10" s="80" t="n">
        <f aca="false">+VLOOKUP($B10,[1]OpsData!$A$3:$DK$1283,N$4,FALSE())</f>
        <v>0</v>
      </c>
      <c r="O10" s="80" t="n">
        <f aca="false">+VLOOKUP($B10,[1]OpsData!$A$3:$DK$1283,O$4,FALSE())</f>
        <v>0</v>
      </c>
      <c r="P10" s="80" t="n">
        <f aca="false">+VLOOKUP($B10,[1]OpsData!$A$3:$DK$1283,P$4,FALSE())</f>
        <v>0</v>
      </c>
      <c r="Q10" s="80" t="n">
        <f aca="false">+VLOOKUP($B10,[1]OpsData!$A$3:$DK$1283,Q$4,FALSE())</f>
        <v>0</v>
      </c>
      <c r="R10" s="80" t="n">
        <f aca="false">+VLOOKUP($B10,[1]OpsData!$A$3:$DK$1283,R$4,FALSE())</f>
        <v>0</v>
      </c>
      <c r="S10" s="80" t="n">
        <f aca="false">+VLOOKUP($B10,[1]OpsData!$A$3:$DK$1283,S$4,FALSE())</f>
        <v>0</v>
      </c>
      <c r="T10" s="80" t="n">
        <f aca="false">+VLOOKUP($B10,[1]OpsData!$A$3:$DK$1283,T$4,FALSE())</f>
        <v>0</v>
      </c>
      <c r="U10" s="80" t="n">
        <f aca="false">+VLOOKUP($B10,[1]OpsData!$A$3:$DK$1283,U$4,FALSE())</f>
        <v>0</v>
      </c>
      <c r="V10" s="80" t="n">
        <f aca="false">+VLOOKUP($B10,[1]OpsData!$A$3:$DK$1283,V$4,FALSE())</f>
        <v>0</v>
      </c>
      <c r="W10" s="80" t="n">
        <f aca="false">+VLOOKUP($B10,[1]OpsData!$A$3:$DK$1283,W$4,FALSE())</f>
        <v>0</v>
      </c>
      <c r="X10" s="80" t="n">
        <f aca="false">+VLOOKUP($B10,[1]OpsData!$A$3:$DK$1283,X$4,FALSE())</f>
        <v>0</v>
      </c>
      <c r="Y10" s="80" t="n">
        <f aca="false">+VLOOKUP($B10,[1]OpsData!$A$3:$DK$1283,Y$4,FALSE())</f>
        <v>0</v>
      </c>
      <c r="Z10" s="80" t="n">
        <f aca="false">+VLOOKUP($B10,[1]OpsData!$A$3:$DK$1283,Z$4,FALSE())</f>
        <v>0</v>
      </c>
      <c r="AA10" s="80" t="n">
        <f aca="false">+VLOOKUP($B10,[1]OpsData!$A$3:$DK$1283,AA$4,FALSE())</f>
        <v>0</v>
      </c>
      <c r="AB10" s="80" t="n">
        <f aca="false">+VLOOKUP($B10,[1]OpsData!$A$3:$DK$1283,AB$4,FALSE())</f>
        <v>0</v>
      </c>
      <c r="AC10" s="80" t="n">
        <f aca="false">+VLOOKUP($B10,[1]OpsData!$A$3:$DK$1283,AC$4,FALSE())</f>
        <v>0</v>
      </c>
      <c r="AD10" s="80" t="n">
        <f aca="false">+VLOOKUP($B10,[1]OpsData!$A$3:$DK$1283,AD$4,FALSE())</f>
        <v>0</v>
      </c>
      <c r="AE10" s="80" t="n">
        <f aca="false">+VLOOKUP($B10,[1]OpsData!$A$3:$DK$1283,AE$4,FALSE())</f>
        <v>0</v>
      </c>
      <c r="AF10" s="80" t="n">
        <f aca="false">+VLOOKUP($B10,[1]OpsData!$A$3:$DK$1283,AF$4,FALSE())</f>
        <v>0</v>
      </c>
      <c r="AG10" s="80" t="n">
        <f aca="false">+VLOOKUP($B10,[1]OpsData!$A$3:$DK$1283,AG$4,FALSE())</f>
        <v>0</v>
      </c>
      <c r="AH10" s="80" t="n">
        <f aca="false">+VLOOKUP($B10,[1]OpsData!$A$3:$DK$1283,AH$4,FALSE())</f>
        <v>0</v>
      </c>
      <c r="AI10" s="80" t="n">
        <f aca="false">+VLOOKUP($B10,[1]OpsData!$A$3:$DK$1283,AI$4,FALSE())</f>
        <v>0</v>
      </c>
      <c r="AJ10" s="80" t="n">
        <f aca="false">+VLOOKUP($B10,[1]OpsData!$A$3:$DK$1283,AJ$4,FALSE())</f>
        <v>0</v>
      </c>
      <c r="AK10" s="80" t="n">
        <f aca="false">+VLOOKUP($B10,[1]OpsData!$A$3:$DK$1283,AK$4,FALSE())</f>
        <v>0</v>
      </c>
      <c r="AL10" s="80" t="n">
        <f aca="false">+VLOOKUP($B10,[1]OpsData!$A$3:$DK$1283,AL$4,FALSE())</f>
        <v>0</v>
      </c>
      <c r="AM10" s="80" t="n">
        <f aca="false">+VLOOKUP($B10,[1]OpsData!$A$3:$DK$1283,AM$4,FALSE())</f>
        <v>0</v>
      </c>
    </row>
    <row r="11" customFormat="false" ht="13.5" hidden="false" customHeight="false" outlineLevel="0" collapsed="false">
      <c r="C11" s="26" t="s">
        <v>7</v>
      </c>
      <c r="F11" s="82" t="n">
        <f aca="false">+SUM(F5:F10)</f>
        <v>540434</v>
      </c>
      <c r="G11" s="82" t="n">
        <f aca="false">+SUM(G5:G10)</f>
        <v>80566</v>
      </c>
      <c r="H11" s="82" t="n">
        <f aca="false">+SUM(H5:H10)</f>
        <v>119462</v>
      </c>
      <c r="I11" s="82" t="n">
        <f aca="false">+SUM(I5:I10)</f>
        <v>117062</v>
      </c>
      <c r="J11" s="82" t="n">
        <f aca="false">+SUM(J5:J10)</f>
        <v>84150</v>
      </c>
      <c r="K11" s="82" t="n">
        <f aca="false">+SUM(K5:K10)</f>
        <v>160307</v>
      </c>
      <c r="L11" s="82" t="n">
        <f aca="false">+SUM(L5:L10)</f>
        <v>110958</v>
      </c>
      <c r="M11" s="82" t="n">
        <f aca="false">+SUM(M5:M10)</f>
        <v>94286</v>
      </c>
      <c r="N11" s="82" t="n">
        <f aca="false">+SUM(N5:N10)</f>
        <v>107621</v>
      </c>
      <c r="O11" s="82" t="n">
        <f aca="false">+SUM(O5:O10)</f>
        <v>96956</v>
      </c>
      <c r="P11" s="82" t="n">
        <f aca="false">+SUM(P5:P10)</f>
        <v>81956</v>
      </c>
      <c r="Q11" s="82" t="n">
        <f aca="false">+SUM(Q5:Q10)</f>
        <v>91956</v>
      </c>
      <c r="R11" s="82" t="n">
        <f aca="false">+SUM(R5:R10)</f>
        <v>137532</v>
      </c>
      <c r="S11" s="82" t="n">
        <f aca="false">+SUM(S5:S10)</f>
        <v>143786</v>
      </c>
      <c r="T11" s="82" t="n">
        <f aca="false">+SUM(T5:T10)</f>
        <v>131942</v>
      </c>
      <c r="U11" s="82" t="n">
        <f aca="false">+SUM(U5:U10)</f>
        <v>108899</v>
      </c>
      <c r="V11" s="82" t="n">
        <f aca="false">+SUM(V5:V10)</f>
        <v>84220</v>
      </c>
      <c r="W11" s="82" t="n">
        <f aca="false">+SUM(W5:W10)</f>
        <v>84220</v>
      </c>
      <c r="X11" s="82" t="n">
        <f aca="false">+SUM(X5:X10)</f>
        <v>87774</v>
      </c>
      <c r="Y11" s="82" t="n">
        <f aca="false">+SUM(Y5:Y10)</f>
        <v>95678</v>
      </c>
      <c r="Z11" s="82" t="n">
        <f aca="false">+SUM(Z5:Z10)</f>
        <v>113708</v>
      </c>
      <c r="AA11" s="82" t="n">
        <f aca="false">+SUM(AA5:AA10)</f>
        <v>141414</v>
      </c>
      <c r="AB11" s="82" t="n">
        <f aca="false">+SUM(AB5:AB10)</f>
        <v>68558</v>
      </c>
      <c r="AC11" s="82" t="n">
        <f aca="false">+SUM(AC5:AC10)</f>
        <v>65008</v>
      </c>
      <c r="AD11" s="82" t="n">
        <f aca="false">+SUM(AD5:AD10)</f>
        <v>64969</v>
      </c>
      <c r="AE11" s="82" t="n">
        <f aca="false">+SUM(AE5:AE10)</f>
        <v>65008</v>
      </c>
      <c r="AF11" s="82" t="n">
        <f aca="false">+SUM(AF5:AF10)</f>
        <v>76992</v>
      </c>
      <c r="AG11" s="82" t="n">
        <f aca="false">+SUM(AG5:AG10)</f>
        <v>144644</v>
      </c>
      <c r="AH11" s="82" t="n">
        <f aca="false">+SUM(AH5:AH10)</f>
        <v>155748</v>
      </c>
      <c r="AI11" s="82" t="n">
        <f aca="false">+SUM(AI5:AI10)</f>
        <v>146132</v>
      </c>
      <c r="AJ11" s="82" t="n">
        <f aca="false">+SUM(AJ5:AJ10)</f>
        <v>98810</v>
      </c>
      <c r="AK11" s="82" t="n">
        <f aca="false">+SUM(AK5:AK10)</f>
        <v>95610</v>
      </c>
      <c r="AL11" s="82" t="n">
        <f aca="false">+SUM(AL5:AL10)</f>
        <v>90907</v>
      </c>
      <c r="AM11" s="82" t="n">
        <f aca="false">+SUM(AM5:AM10)</f>
        <v>102057</v>
      </c>
    </row>
    <row r="12" customFormat="false" ht="13.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R8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5" activeCellId="0" sqref="E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6" width="0.7"/>
    <col collapsed="false" customWidth="true" hidden="false" outlineLevel="0" max="2" min="2" style="26" width="14.99"/>
    <col collapsed="false" customWidth="true" hidden="false" outlineLevel="0" max="3" min="3" style="26" width="26.42"/>
    <col collapsed="false" customWidth="true" hidden="false" outlineLevel="0" max="4" min="4" style="26" width="12.85"/>
    <col collapsed="false" customWidth="true" hidden="false" outlineLevel="0" max="5" min="5" style="26" width="14.7"/>
    <col collapsed="false" customWidth="true" hidden="false" outlineLevel="0" max="6" min="6" style="26" width="13.99"/>
    <col collapsed="false" customWidth="true" hidden="false" outlineLevel="0" max="7" min="7" style="26" width="12.85"/>
    <col collapsed="false" customWidth="true" hidden="false" outlineLevel="0" max="8" min="8" style="26" width="10.28"/>
    <col collapsed="false" customWidth="true" hidden="false" outlineLevel="0" max="16" min="9" style="26" width="11.28"/>
  </cols>
  <sheetData>
    <row r="1" customFormat="false" ht="3" hidden="false" customHeight="true" outlineLevel="0" collapsed="false"/>
    <row r="2" customFormat="false" ht="13.5" hidden="false" customHeight="true" outlineLevel="0" collapsed="false">
      <c r="B2" s="83" t="s">
        <v>187</v>
      </c>
      <c r="C2" s="83"/>
      <c r="D2" s="83"/>
      <c r="E2" s="84" t="s">
        <v>188</v>
      </c>
      <c r="F2" s="84"/>
      <c r="G2" s="85" t="n">
        <f aca="true">+TODAY()</f>
        <v>45926</v>
      </c>
      <c r="H2" s="85"/>
      <c r="I2" s="85"/>
      <c r="J2" s="85"/>
      <c r="K2" s="85"/>
      <c r="L2" s="85"/>
      <c r="M2" s="85"/>
      <c r="N2" s="85"/>
      <c r="O2" s="85"/>
      <c r="P2" s="85"/>
    </row>
    <row r="3" customFormat="false" ht="15" hidden="false" customHeight="true" outlineLevel="0" collapsed="false">
      <c r="B3" s="83"/>
      <c r="C3" s="83"/>
      <c r="D3" s="83"/>
      <c r="E3" s="84"/>
      <c r="F3" s="84"/>
      <c r="G3" s="86" t="s">
        <v>189</v>
      </c>
      <c r="H3" s="86"/>
      <c r="I3" s="86"/>
      <c r="J3" s="86"/>
      <c r="K3" s="86"/>
      <c r="L3" s="86"/>
      <c r="M3" s="86"/>
      <c r="N3" s="86"/>
      <c r="O3" s="87" t="s">
        <v>190</v>
      </c>
      <c r="P3" s="87"/>
    </row>
    <row r="4" customFormat="false" ht="3.75" hidden="true" customHeight="true" outlineLevel="0" collapsed="false">
      <c r="B4" s="88"/>
      <c r="C4" s="89"/>
      <c r="D4" s="89"/>
      <c r="E4" s="90"/>
      <c r="F4" s="91"/>
      <c r="G4" s="92"/>
      <c r="H4" s="92"/>
      <c r="I4" s="92"/>
      <c r="J4" s="92"/>
      <c r="K4" s="92"/>
      <c r="L4" s="92"/>
      <c r="M4" s="92"/>
      <c r="N4" s="92"/>
      <c r="O4" s="93"/>
      <c r="P4" s="94"/>
    </row>
    <row r="5" customFormat="false" ht="13.5" hidden="false" customHeight="false" outlineLevel="0" collapsed="false">
      <c r="B5" s="95"/>
      <c r="C5" s="96"/>
      <c r="D5" s="97" t="s">
        <v>88</v>
      </c>
      <c r="E5" s="98" t="n">
        <f aca="false">+F5-1</f>
        <v>45924</v>
      </c>
      <c r="F5" s="99" t="n">
        <f aca="false">+G5-1</f>
        <v>45925</v>
      </c>
      <c r="G5" s="100" t="n">
        <f aca="false">+G2</f>
        <v>45926</v>
      </c>
      <c r="H5" s="101" t="n">
        <f aca="false">+G5+1</f>
        <v>45927</v>
      </c>
      <c r="I5" s="100" t="n">
        <f aca="false">+H5+1</f>
        <v>45928</v>
      </c>
      <c r="J5" s="101" t="n">
        <f aca="false">+I5+1</f>
        <v>45929</v>
      </c>
      <c r="K5" s="100" t="n">
        <f aca="false">+J5+1</f>
        <v>45930</v>
      </c>
      <c r="L5" s="101" t="n">
        <f aca="false">+K5+1</f>
        <v>45931</v>
      </c>
      <c r="M5" s="100" t="n">
        <f aca="false">+L5+1</f>
        <v>45932</v>
      </c>
      <c r="N5" s="102" t="n">
        <f aca="false">+M5+1</f>
        <v>45933</v>
      </c>
      <c r="O5" s="103" t="n">
        <f aca="false">+N5+1</f>
        <v>45934</v>
      </c>
      <c r="P5" s="104" t="n">
        <f aca="false">+O5+1</f>
        <v>45935</v>
      </c>
    </row>
    <row r="6" customFormat="false" ht="1.5" hidden="false" customHeight="true" outlineLevel="0" collapsed="false">
      <c r="B6" s="92"/>
      <c r="C6" s="92"/>
      <c r="D6" s="92"/>
      <c r="E6" s="90"/>
      <c r="F6" s="91"/>
      <c r="G6" s="92"/>
      <c r="H6" s="92"/>
      <c r="I6" s="92"/>
      <c r="J6" s="92"/>
      <c r="K6" s="92"/>
      <c r="L6" s="92"/>
      <c r="M6" s="92"/>
      <c r="N6" s="92"/>
      <c r="O6" s="105"/>
      <c r="P6" s="105"/>
      <c r="Q6" s="25"/>
    </row>
    <row r="7" customFormat="false" ht="12.75" hidden="false" customHeight="false" outlineLevel="0" collapsed="false">
      <c r="B7" s="88"/>
      <c r="C7" s="106" t="s">
        <v>191</v>
      </c>
      <c r="D7" s="107" t="s">
        <v>192</v>
      </c>
      <c r="E7" s="108" t="n">
        <f aca="false">+VLOOKUP(E$5,[2]Sheet1!$B$737:$CX$948,40)</f>
        <v>82</v>
      </c>
      <c r="F7" s="109" t="n">
        <f aca="false">+VLOOKUP(F$5,[2]Sheet1!$B$737:$CX$948,40)</f>
        <v>82</v>
      </c>
      <c r="G7" s="89" t="n">
        <f aca="false">+VLOOKUP(G$5,[2]Sheet1!$B$737:$CX$948,40)</f>
        <v>82</v>
      </c>
      <c r="H7" s="110" t="n">
        <f aca="false">+VLOOKUP(H$5,[2]Sheet1!$B$737:$CX$948,40)</f>
        <v>82</v>
      </c>
      <c r="I7" s="89" t="n">
        <f aca="false">+VLOOKUP(I$5,[2]Sheet1!$B$737:$CX$948,40)</f>
        <v>82</v>
      </c>
      <c r="J7" s="110" t="n">
        <f aca="false">+VLOOKUP(J$5,[2]Sheet1!$B$737:$CX$948,40)</f>
        <v>82</v>
      </c>
      <c r="K7" s="89" t="n">
        <f aca="false">+VLOOKUP(K$5,[2]Sheet1!$B$737:$CX$948,40)</f>
        <v>82</v>
      </c>
      <c r="L7" s="110" t="n">
        <f aca="false">+VLOOKUP(L$5,[2]Sheet1!$B$737:$CX$948,40)</f>
        <v>82</v>
      </c>
      <c r="M7" s="89" t="n">
        <f aca="false">+VLOOKUP(M$5,[2]Sheet1!$B$737:$CX$948,40)</f>
        <v>82</v>
      </c>
      <c r="N7" s="111" t="n">
        <f aca="false">+VLOOKUP(N$5,[2]Sheet1!$B$737:$CX$948,40)</f>
        <v>82</v>
      </c>
      <c r="O7" s="112" t="n">
        <f aca="false">+VLOOKUP(O$5,[2]Sheet1!$B$737:$CX$948,40)</f>
        <v>82</v>
      </c>
      <c r="P7" s="113" t="n">
        <f aca="false">+VLOOKUP(P$5,[2]Sheet1!$B$737:$CX$948,40)</f>
        <v>82</v>
      </c>
    </row>
    <row r="8" customFormat="false" ht="12.75" hidden="false" customHeight="false" outlineLevel="0" collapsed="false">
      <c r="B8" s="114"/>
      <c r="C8" s="115" t="s">
        <v>193</v>
      </c>
      <c r="D8" s="116" t="s">
        <v>194</v>
      </c>
      <c r="E8" s="117" t="n">
        <f aca="false">+VLOOKUP(E$5,[2]Sheet1!$B$737:$CX$948,41)</f>
        <v>67</v>
      </c>
      <c r="F8" s="91" t="n">
        <f aca="false">+VLOOKUP(F$5,[2]Sheet1!$B$737:$CX$948,41)</f>
        <v>67</v>
      </c>
      <c r="G8" s="92" t="n">
        <f aca="false">+VLOOKUP(G$5,[2]Sheet1!$B$737:$CX$948,41)</f>
        <v>67</v>
      </c>
      <c r="H8" s="118" t="n">
        <f aca="false">+VLOOKUP(H$5,[2]Sheet1!$B$737:$CX$948,41)</f>
        <v>67</v>
      </c>
      <c r="I8" s="92" t="n">
        <f aca="false">+VLOOKUP(I$5,[2]Sheet1!$B$737:$CX$948,41)</f>
        <v>67</v>
      </c>
      <c r="J8" s="118" t="n">
        <f aca="false">+VLOOKUP(J$5,[2]Sheet1!$B$737:$CX$948,41)</f>
        <v>67</v>
      </c>
      <c r="K8" s="92" t="n">
        <f aca="false">+VLOOKUP(K$5,[2]Sheet1!$B$737:$CX$948,41)</f>
        <v>67</v>
      </c>
      <c r="L8" s="118" t="n">
        <f aca="false">+VLOOKUP(L$5,[2]Sheet1!$B$737:$CX$948,41)</f>
        <v>67</v>
      </c>
      <c r="M8" s="92" t="n">
        <f aca="false">+VLOOKUP(M$5,[2]Sheet1!$B$737:$CX$948,41)</f>
        <v>67</v>
      </c>
      <c r="N8" s="119" t="n">
        <f aca="false">+VLOOKUP(N$5,[2]Sheet1!$B$737:$CX$948,41)</f>
        <v>67</v>
      </c>
      <c r="O8" s="93" t="n">
        <f aca="false">+VLOOKUP(O$5,[2]Sheet1!$B$737:$CX$948,41)</f>
        <v>67</v>
      </c>
      <c r="P8" s="120" t="n">
        <f aca="false">+VLOOKUP(P$5,[2]Sheet1!$B$737:$CX$948,41)</f>
        <v>67</v>
      </c>
    </row>
    <row r="9" customFormat="false" ht="13.5" hidden="false" customHeight="false" outlineLevel="0" collapsed="false">
      <c r="B9" s="121"/>
      <c r="C9" s="122"/>
      <c r="D9" s="123" t="s">
        <v>195</v>
      </c>
      <c r="E9" s="124" t="n">
        <f aca="false">+(E7+E8)/2</f>
        <v>74.5</v>
      </c>
      <c r="F9" s="125" t="n">
        <f aca="false">+(F7+F8)/2</f>
        <v>74.5</v>
      </c>
      <c r="G9" s="126" t="n">
        <f aca="false">+(G7+G8)/2</f>
        <v>74.5</v>
      </c>
      <c r="H9" s="127" t="n">
        <f aca="false">+(H7+H8)/2</f>
        <v>74.5</v>
      </c>
      <c r="I9" s="126" t="n">
        <f aca="false">+(I7+I8)/2</f>
        <v>74.5</v>
      </c>
      <c r="J9" s="127" t="n">
        <f aca="false">+(J7+J8)/2</f>
        <v>74.5</v>
      </c>
      <c r="K9" s="126" t="n">
        <f aca="false">+(K7+K8)/2</f>
        <v>74.5</v>
      </c>
      <c r="L9" s="127" t="n">
        <f aca="false">+(L7+L8)/2</f>
        <v>74.5</v>
      </c>
      <c r="M9" s="126" t="n">
        <f aca="false">+(M7+M8)/2</f>
        <v>74.5</v>
      </c>
      <c r="N9" s="128" t="n">
        <f aca="false">+(N7+N8)/2</f>
        <v>74.5</v>
      </c>
      <c r="O9" s="129" t="n">
        <f aca="false">+(O7+O8)/2</f>
        <v>74.5</v>
      </c>
      <c r="P9" s="130" t="n">
        <f aca="false">+(P7+P8)/2</f>
        <v>74.5</v>
      </c>
    </row>
    <row r="10" customFormat="false" ht="6" hidden="false" customHeight="true" outlineLevel="0" collapsed="false">
      <c r="B10" s="114"/>
      <c r="C10" s="92"/>
      <c r="D10" s="92"/>
      <c r="E10" s="131"/>
      <c r="F10" s="91"/>
      <c r="G10" s="92"/>
      <c r="H10" s="118"/>
      <c r="I10" s="92"/>
      <c r="J10" s="118"/>
      <c r="K10" s="92"/>
      <c r="L10" s="118"/>
      <c r="M10" s="92"/>
      <c r="N10" s="119"/>
      <c r="O10" s="112"/>
      <c r="P10" s="113"/>
    </row>
    <row r="11" customFormat="false" ht="3.75" hidden="false" customHeight="true" outlineLevel="0" collapsed="false">
      <c r="B11" s="114"/>
      <c r="C11" s="92"/>
      <c r="D11" s="92"/>
      <c r="E11" s="131"/>
      <c r="F11" s="91"/>
      <c r="G11" s="92"/>
      <c r="H11" s="118"/>
      <c r="I11" s="92"/>
      <c r="J11" s="118"/>
      <c r="K11" s="92"/>
      <c r="L11" s="118"/>
      <c r="M11" s="92"/>
      <c r="N11" s="119"/>
      <c r="O11" s="93"/>
      <c r="P11" s="120"/>
    </row>
    <row r="12" customFormat="false" ht="12.75" hidden="false" customHeight="false" outlineLevel="0" collapsed="false">
      <c r="B12" s="132" t="s">
        <v>196</v>
      </c>
      <c r="C12" s="92"/>
      <c r="D12" s="133" t="s">
        <v>115</v>
      </c>
      <c r="E12" s="134" t="n">
        <f aca="false">+VLOOKUP(E9,bugtemp,2)</f>
        <v>232742.022826156</v>
      </c>
      <c r="F12" s="135" t="n">
        <f aca="false">+VLOOKUP(F9,bugtemp,2)</f>
        <v>232742.022826156</v>
      </c>
      <c r="G12" s="136" t="n">
        <f aca="false">+VLOOKUP(G9,bugtemp,2)</f>
        <v>232742.022826156</v>
      </c>
      <c r="H12" s="137" t="n">
        <f aca="false">+VLOOKUP(H9,bugtemp,2)</f>
        <v>232742.022826156</v>
      </c>
      <c r="I12" s="137" t="n">
        <f aca="false">+VLOOKUP(I9,bugtemp,2)</f>
        <v>232742.022826156</v>
      </c>
      <c r="J12" s="137" t="n">
        <f aca="false">+VLOOKUP(J9,bugtemp,2)</f>
        <v>232742.022826156</v>
      </c>
      <c r="K12" s="137" t="n">
        <f aca="false">+VLOOKUP(K9,bugtemp,2)</f>
        <v>232742.022826156</v>
      </c>
      <c r="L12" s="137" t="n">
        <f aca="false">+VLOOKUP(L9,bugtemp,2)</f>
        <v>232742.022826156</v>
      </c>
      <c r="M12" s="137" t="n">
        <f aca="false">+VLOOKUP(M9,bugtemp,2)</f>
        <v>232742.022826156</v>
      </c>
      <c r="N12" s="138" t="n">
        <f aca="false">+VLOOKUP(N9,bugtemp,2)</f>
        <v>232742.022826156</v>
      </c>
      <c r="O12" s="139" t="n">
        <f aca="false">+VLOOKUP(O9,bugtemp,2)</f>
        <v>232742.022826156</v>
      </c>
      <c r="P12" s="140" t="n">
        <f aca="false">+VLOOKUP(P9,bugtemp,2)</f>
        <v>232742.022826156</v>
      </c>
    </row>
    <row r="13" customFormat="false" ht="12.75" hidden="false" customHeight="false" outlineLevel="0" collapsed="false">
      <c r="B13" s="114"/>
      <c r="C13" s="92"/>
      <c r="D13" s="133" t="s">
        <v>94</v>
      </c>
      <c r="E13" s="134" t="n">
        <f aca="false">+VLOOKUP(E9,lilcotemp,2)</f>
        <v>85886.4918134578</v>
      </c>
      <c r="F13" s="135" t="n">
        <f aca="false">+VLOOKUP(F9,lilcotemp,2)</f>
        <v>85886.4918134578</v>
      </c>
      <c r="G13" s="136" t="n">
        <f aca="false">+VLOOKUP(G9,lilcotemp,2)</f>
        <v>85886.4918134578</v>
      </c>
      <c r="H13" s="141" t="n">
        <f aca="false">+VLOOKUP(H9,lilcotemp,2)</f>
        <v>85886.4918134578</v>
      </c>
      <c r="I13" s="136" t="n">
        <f aca="false">+VLOOKUP(I9,lilcotemp,2)</f>
        <v>85886.4918134578</v>
      </c>
      <c r="J13" s="141" t="n">
        <f aca="false">+VLOOKUP(J9,lilcotemp,2)</f>
        <v>85886.4918134578</v>
      </c>
      <c r="K13" s="136" t="n">
        <f aca="false">+VLOOKUP(K9,lilcotemp,2)</f>
        <v>85886.4918134578</v>
      </c>
      <c r="L13" s="141" t="n">
        <f aca="false">+VLOOKUP(L9,lilcotemp,2)</f>
        <v>85886.4918134578</v>
      </c>
      <c r="M13" s="136" t="n">
        <f aca="false">+VLOOKUP(M9,lilcotemp,2)</f>
        <v>85886.4918134578</v>
      </c>
      <c r="N13" s="137" t="n">
        <f aca="false">+VLOOKUP(N9,lilcotemp,2)</f>
        <v>85886.4918134578</v>
      </c>
      <c r="O13" s="139" t="n">
        <f aca="false">+VLOOKUP(O9,lilcotemp,2)</f>
        <v>85886.4918134578</v>
      </c>
      <c r="P13" s="140" t="n">
        <f aca="false">+VLOOKUP(P9,lilcotemp,2)</f>
        <v>85886.4918134578</v>
      </c>
    </row>
    <row r="14" customFormat="false" ht="12.75" hidden="false" customHeight="false" outlineLevel="0" collapsed="false">
      <c r="B14" s="114"/>
      <c r="C14" s="92"/>
      <c r="D14" s="133" t="s">
        <v>92</v>
      </c>
      <c r="E14" s="134" t="n">
        <f aca="false">+VLOOKUP(E9,pstemp,2)</f>
        <v>663035.824163095</v>
      </c>
      <c r="F14" s="135" t="n">
        <f aca="false">+VLOOKUP(F9,pstemp,2)</f>
        <v>663035.824163095</v>
      </c>
      <c r="G14" s="136" t="n">
        <f aca="false">+VLOOKUP(G9,pstemp,2)</f>
        <v>663035.824163095</v>
      </c>
      <c r="H14" s="141" t="n">
        <f aca="false">+VLOOKUP(H9,pstemp,2)</f>
        <v>663035.824163095</v>
      </c>
      <c r="I14" s="136" t="n">
        <f aca="false">+VLOOKUP(I9,pstemp,2)</f>
        <v>663035.824163095</v>
      </c>
      <c r="J14" s="141" t="n">
        <f aca="false">+VLOOKUP(J9,pstemp,2)</f>
        <v>663035.824163095</v>
      </c>
      <c r="K14" s="136" t="n">
        <f aca="false">+VLOOKUP(K9,pstemp,2)</f>
        <v>663035.824163095</v>
      </c>
      <c r="L14" s="141" t="n">
        <f aca="false">+VLOOKUP(L9,pstemp,2)</f>
        <v>663035.824163095</v>
      </c>
      <c r="M14" s="136" t="n">
        <f aca="false">+VLOOKUP(M9,pstemp,2)</f>
        <v>663035.824163095</v>
      </c>
      <c r="N14" s="137" t="n">
        <f aca="false">+VLOOKUP(N9,pstemp,2)</f>
        <v>663035.824163095</v>
      </c>
      <c r="O14" s="139" t="n">
        <f aca="false">+VLOOKUP(O9,pstemp,2)</f>
        <v>663035.824163095</v>
      </c>
      <c r="P14" s="140" t="n">
        <f aca="false">+VLOOKUP(P9,pstemp,2)</f>
        <v>663035.824163095</v>
      </c>
    </row>
    <row r="15" customFormat="false" ht="12.75" hidden="false" customHeight="false" outlineLevel="0" collapsed="false">
      <c r="B15" s="114"/>
      <c r="C15" s="92"/>
      <c r="D15" s="133" t="s">
        <v>197</v>
      </c>
      <c r="E15" s="134" t="n">
        <f aca="false">+VLOOKUP(E9,conedtemp,3)</f>
        <v>115509.437896014</v>
      </c>
      <c r="F15" s="135" t="n">
        <f aca="false">+VLOOKUP(F9,conedtemp,3)</f>
        <v>115509.437896014</v>
      </c>
      <c r="G15" s="136" t="n">
        <f aca="false">+VLOOKUP(G9,conedtemp,3)</f>
        <v>115509.437896014</v>
      </c>
      <c r="H15" s="141" t="n">
        <f aca="false">+VLOOKUP(H9,conedtemp,3)</f>
        <v>115509.437896014</v>
      </c>
      <c r="I15" s="136" t="n">
        <f aca="false">+VLOOKUP(I9,conedtemp,3)</f>
        <v>115509.437896014</v>
      </c>
      <c r="J15" s="141" t="n">
        <f aca="false">+VLOOKUP(J9,conedtemp,3)</f>
        <v>115509.437896014</v>
      </c>
      <c r="K15" s="136" t="n">
        <f aca="false">+VLOOKUP(K9,conedtemp,3)</f>
        <v>115509.437896014</v>
      </c>
      <c r="L15" s="141" t="n">
        <f aca="false">+VLOOKUP(L9,conedtemp,3)</f>
        <v>115509.437896014</v>
      </c>
      <c r="M15" s="136" t="n">
        <f aca="false">+VLOOKUP(M9,conedtemp,3)</f>
        <v>115509.437896014</v>
      </c>
      <c r="N15" s="137" t="n">
        <f aca="false">+VLOOKUP(N9,conedtemp,3)</f>
        <v>115509.437896014</v>
      </c>
      <c r="O15" s="139" t="n">
        <f aca="false">+VLOOKUP(O9,conedtemp,3)</f>
        <v>115509.437896014</v>
      </c>
      <c r="P15" s="140" t="n">
        <f aca="false">+VLOOKUP(P9,conedtemp,3)</f>
        <v>115509.437896014</v>
      </c>
    </row>
    <row r="16" customFormat="false" ht="13.5" hidden="false" customHeight="false" outlineLevel="0" collapsed="false">
      <c r="B16" s="114"/>
      <c r="C16" s="92"/>
      <c r="D16" s="133" t="s">
        <v>198</v>
      </c>
      <c r="E16" s="142" t="n">
        <f aca="false">+SUM(E12:E15)</f>
        <v>1097173.77669872</v>
      </c>
      <c r="F16" s="143" t="n">
        <f aca="false">+SUM(F12:F15)</f>
        <v>1097173.77669872</v>
      </c>
      <c r="G16" s="144" t="n">
        <f aca="false">+SUM(G12:G15)</f>
        <v>1097173.77669872</v>
      </c>
      <c r="H16" s="145" t="n">
        <f aca="false">+SUM(H12:H15)</f>
        <v>1097173.77669872</v>
      </c>
      <c r="I16" s="144" t="n">
        <f aca="false">+SUM(I12:I15)</f>
        <v>1097173.77669872</v>
      </c>
      <c r="J16" s="145" t="n">
        <f aca="false">+SUM(J12:J15)</f>
        <v>1097173.77669872</v>
      </c>
      <c r="K16" s="144" t="n">
        <f aca="false">+SUM(K12:K15)</f>
        <v>1097173.77669872</v>
      </c>
      <c r="L16" s="145" t="n">
        <f aca="false">+SUM(L12:L15)</f>
        <v>1097173.77669872</v>
      </c>
      <c r="M16" s="144" t="n">
        <f aca="false">+SUM(M12:M15)</f>
        <v>1097173.77669872</v>
      </c>
      <c r="N16" s="146" t="n">
        <f aca="false">+SUM(N12:N15)</f>
        <v>1097173.77669872</v>
      </c>
      <c r="O16" s="147" t="n">
        <f aca="false">+SUM(O12:O15)</f>
        <v>1097173.77669872</v>
      </c>
      <c r="P16" s="148" t="n">
        <f aca="false">+SUM(P12:P15)</f>
        <v>1097173.77669872</v>
      </c>
    </row>
    <row r="17" customFormat="false" ht="14.25" hidden="false" customHeight="true" outlineLevel="0" collapsed="false">
      <c r="B17" s="114"/>
      <c r="C17" s="92"/>
      <c r="D17" s="133" t="s">
        <v>199</v>
      </c>
      <c r="E17" s="90"/>
      <c r="F17" s="149" t="n">
        <f aca="false">+F16-E16</f>
        <v>0</v>
      </c>
      <c r="G17" s="150" t="n">
        <f aca="false">+G16-F16</f>
        <v>0</v>
      </c>
      <c r="H17" s="150" t="n">
        <f aca="false">+H16-G16</f>
        <v>0</v>
      </c>
      <c r="I17" s="150" t="n">
        <f aca="false">+I16-H16</f>
        <v>0</v>
      </c>
      <c r="J17" s="150" t="n">
        <f aca="false">+J16-I16</f>
        <v>0</v>
      </c>
      <c r="K17" s="150" t="n">
        <f aca="false">+K16-J16</f>
        <v>0</v>
      </c>
      <c r="L17" s="150" t="n">
        <f aca="false">+L16-K16</f>
        <v>0</v>
      </c>
      <c r="M17" s="150" t="n">
        <f aca="false">+M16-L16</f>
        <v>0</v>
      </c>
      <c r="N17" s="150" t="n">
        <f aca="false">+N16-M16</f>
        <v>0</v>
      </c>
      <c r="O17" s="151" t="n">
        <f aca="false">+O16-N16</f>
        <v>0</v>
      </c>
      <c r="P17" s="152" t="n">
        <f aca="false">+P16-O16</f>
        <v>0</v>
      </c>
      <c r="Q17" s="25"/>
      <c r="R17" s="25"/>
    </row>
    <row r="18" customFormat="false" ht="1.5" hidden="false" customHeight="true" outlineLevel="0" collapsed="false">
      <c r="B18" s="114"/>
      <c r="C18" s="92"/>
      <c r="D18" s="92"/>
      <c r="E18" s="90"/>
      <c r="F18" s="91"/>
      <c r="G18" s="92"/>
      <c r="H18" s="92"/>
      <c r="I18" s="92"/>
      <c r="J18" s="92"/>
      <c r="K18" s="92"/>
      <c r="L18" s="92"/>
      <c r="M18" s="92"/>
      <c r="N18" s="92"/>
      <c r="O18" s="92"/>
      <c r="P18" s="153"/>
      <c r="Q18" s="25"/>
      <c r="R18" s="25"/>
    </row>
    <row r="19" customFormat="false" ht="13.5" hidden="false" customHeight="false" outlineLevel="0" collapsed="false">
      <c r="B19" s="154" t="s">
        <v>200</v>
      </c>
      <c r="C19" s="155"/>
      <c r="D19" s="156" t="s">
        <v>201</v>
      </c>
      <c r="E19" s="98" t="n">
        <f aca="false">+E5</f>
        <v>45924</v>
      </c>
      <c r="F19" s="157" t="n">
        <f aca="false">+F5</f>
        <v>45925</v>
      </c>
      <c r="G19" s="158" t="n">
        <f aca="false">+G2</f>
        <v>45926</v>
      </c>
      <c r="H19" s="159"/>
      <c r="I19" s="159"/>
      <c r="J19" s="159"/>
      <c r="K19" s="159"/>
      <c r="L19" s="159"/>
      <c r="M19" s="159"/>
      <c r="N19" s="159"/>
      <c r="O19" s="159"/>
      <c r="P19" s="160"/>
    </row>
    <row r="20" customFormat="false" ht="12.75" hidden="false" customHeight="false" outlineLevel="0" collapsed="false">
      <c r="B20" s="132" t="s">
        <v>202</v>
      </c>
      <c r="C20" s="161"/>
      <c r="D20" s="119"/>
      <c r="E20" s="162"/>
      <c r="F20" s="163"/>
      <c r="G20" s="164"/>
      <c r="H20" s="92"/>
      <c r="I20" s="92"/>
      <c r="J20" s="92"/>
      <c r="K20" s="92"/>
      <c r="L20" s="92"/>
      <c r="M20" s="92"/>
      <c r="N20" s="92"/>
      <c r="O20" s="92"/>
      <c r="P20" s="153"/>
    </row>
    <row r="21" customFormat="false" ht="12.75" hidden="false" customHeight="false" outlineLevel="0" collapsed="false">
      <c r="B21" s="114"/>
      <c r="C21" s="165" t="s">
        <v>203</v>
      </c>
      <c r="D21" s="166" t="n">
        <v>51156</v>
      </c>
      <c r="E21" s="167" t="e">
        <f aca="false">+HLOOKUP(E$19,tendate,6,FALSE())</f>
        <v>#N/A</v>
      </c>
      <c r="F21" s="168" t="e">
        <f aca="false">+HLOOKUP(F$19,tendate,6,FALSE())</f>
        <v>#N/A</v>
      </c>
      <c r="G21" s="169" t="e">
        <f aca="false">+HLOOKUP(G$19,tendate,6,FALSE())</f>
        <v>#N/A</v>
      </c>
      <c r="H21" s="170"/>
      <c r="I21" s="170"/>
      <c r="J21" s="92"/>
      <c r="K21" s="92"/>
      <c r="L21" s="92"/>
      <c r="M21" s="92"/>
      <c r="N21" s="92"/>
      <c r="O21" s="92"/>
      <c r="P21" s="153"/>
    </row>
    <row r="22" customFormat="false" ht="12.75" hidden="false" customHeight="false" outlineLevel="0" collapsed="false">
      <c r="B22" s="114"/>
      <c r="C22" s="165" t="s">
        <v>204</v>
      </c>
      <c r="D22" s="166" t="n">
        <v>50669</v>
      </c>
      <c r="E22" s="167" t="e">
        <f aca="false">+HLOOKUP(E$19,tendate,8,FALSE())</f>
        <v>#N/A</v>
      </c>
      <c r="F22" s="168" t="e">
        <f aca="false">+HLOOKUP(F$19,tendate,8,FALSE())</f>
        <v>#N/A</v>
      </c>
      <c r="G22" s="169" t="e">
        <f aca="false">+HLOOKUP(G$19,tendate,8,FALSE())</f>
        <v>#N/A</v>
      </c>
      <c r="H22" s="92"/>
      <c r="I22" s="92"/>
      <c r="J22" s="92"/>
      <c r="K22" s="92"/>
      <c r="L22" s="92"/>
      <c r="M22" s="92"/>
      <c r="N22" s="92"/>
      <c r="O22" s="92"/>
      <c r="P22" s="153"/>
    </row>
    <row r="23" customFormat="false" ht="12.75" hidden="false" customHeight="false" outlineLevel="0" collapsed="false">
      <c r="B23" s="114"/>
      <c r="C23" s="165" t="s">
        <v>205</v>
      </c>
      <c r="D23" s="166" t="n">
        <v>352522</v>
      </c>
      <c r="E23" s="167" t="e">
        <f aca="false">+HLOOKUP(E$19,tendate,3,FALSE())</f>
        <v>#N/A</v>
      </c>
      <c r="F23" s="168" t="e">
        <f aca="false">+HLOOKUP(F$19,tendate,3,FALSE())</f>
        <v>#N/A</v>
      </c>
      <c r="G23" s="169" t="e">
        <f aca="false">+HLOOKUP(G$19,tendate,3,FALSE())</f>
        <v>#N/A</v>
      </c>
      <c r="H23" s="92"/>
      <c r="I23" s="92"/>
      <c r="J23" s="92"/>
      <c r="K23" s="92"/>
      <c r="L23" s="92"/>
      <c r="M23" s="92"/>
      <c r="N23" s="92"/>
      <c r="O23" s="92"/>
      <c r="P23" s="153"/>
    </row>
    <row r="24" customFormat="false" ht="12.75" hidden="false" customHeight="false" outlineLevel="0" collapsed="false">
      <c r="B24" s="114"/>
      <c r="C24" s="165" t="s">
        <v>206</v>
      </c>
      <c r="D24" s="166" t="n">
        <v>50694</v>
      </c>
      <c r="E24" s="171" t="e">
        <f aca="false">+HLOOKUP(E$19,tendate,4,FALSE())</f>
        <v>#N/A</v>
      </c>
      <c r="F24" s="172" t="e">
        <f aca="false">+HLOOKUP(F$19,tendate,4,FALSE())</f>
        <v>#N/A</v>
      </c>
      <c r="G24" s="173" t="e">
        <f aca="false">+HLOOKUP(G$19,tendate,4,FALSE())</f>
        <v>#N/A</v>
      </c>
      <c r="H24" s="92"/>
      <c r="I24" s="92"/>
      <c r="J24" s="92"/>
      <c r="K24" s="92"/>
      <c r="L24" s="92"/>
      <c r="M24" s="92"/>
      <c r="N24" s="92"/>
      <c r="O24" s="92"/>
      <c r="P24" s="153"/>
    </row>
    <row r="25" customFormat="false" ht="12.75" hidden="false" customHeight="false" outlineLevel="0" collapsed="false">
      <c r="B25" s="114"/>
      <c r="C25" s="165" t="s">
        <v>207</v>
      </c>
      <c r="D25" s="166" t="n">
        <v>13014</v>
      </c>
      <c r="E25" s="167" t="e">
        <f aca="false">+HLOOKUP(E$19,tendate,7,FALSE())</f>
        <v>#N/A</v>
      </c>
      <c r="F25" s="168" t="e">
        <f aca="false">+HLOOKUP(F$19,tendate,7,FALSE())</f>
        <v>#N/A</v>
      </c>
      <c r="G25" s="169" t="e">
        <f aca="false">+HLOOKUP(G$19,tendate,7,FALSE())</f>
        <v>#N/A</v>
      </c>
      <c r="H25" s="92"/>
      <c r="I25" s="92"/>
      <c r="J25" s="174"/>
      <c r="K25" s="174"/>
      <c r="L25" s="92"/>
      <c r="M25" s="92"/>
      <c r="N25" s="92"/>
      <c r="O25" s="92"/>
      <c r="P25" s="153"/>
    </row>
    <row r="26" customFormat="false" ht="12.75" hidden="false" customHeight="false" outlineLevel="0" collapsed="false">
      <c r="B26" s="114"/>
      <c r="C26" s="165" t="s">
        <v>208</v>
      </c>
      <c r="D26" s="166" t="n">
        <v>22379</v>
      </c>
      <c r="E26" s="167" t="e">
        <f aca="false">+HLOOKUP(E$19,tendate,5,FALSE())</f>
        <v>#N/A</v>
      </c>
      <c r="F26" s="168" t="e">
        <f aca="false">+HLOOKUP(F$19,tendate,5,FALSE())</f>
        <v>#N/A</v>
      </c>
      <c r="G26" s="169" t="e">
        <f aca="false">+HLOOKUP(G$19,tendate,5,FALSE())</f>
        <v>#N/A</v>
      </c>
      <c r="H26" s="92"/>
      <c r="I26" s="92"/>
      <c r="J26" s="174"/>
      <c r="K26" s="174"/>
      <c r="L26" s="92"/>
      <c r="M26" s="92"/>
      <c r="N26" s="92"/>
      <c r="O26" s="92"/>
      <c r="P26" s="153"/>
    </row>
    <row r="27" customFormat="false" ht="12.75" hidden="false" customHeight="false" outlineLevel="0" collapsed="false">
      <c r="B27" s="132" t="s">
        <v>209</v>
      </c>
      <c r="C27" s="161"/>
      <c r="D27" s="166"/>
      <c r="E27" s="167"/>
      <c r="F27" s="168"/>
      <c r="G27" s="169"/>
      <c r="H27" s="92"/>
      <c r="I27" s="92"/>
      <c r="J27" s="174"/>
      <c r="K27" s="174"/>
      <c r="L27" s="92"/>
      <c r="M27" s="92"/>
      <c r="N27" s="92"/>
      <c r="O27" s="92"/>
      <c r="P27" s="153"/>
    </row>
    <row r="28" customFormat="false" ht="12.75" hidden="false" customHeight="false" outlineLevel="0" collapsed="false">
      <c r="B28" s="114"/>
      <c r="C28" s="165" t="s">
        <v>210</v>
      </c>
      <c r="D28" s="166" t="n">
        <v>320000</v>
      </c>
      <c r="E28" s="167" t="n">
        <v>92714</v>
      </c>
      <c r="F28" s="168" t="n">
        <v>92714</v>
      </c>
      <c r="G28" s="169" t="n">
        <v>92714</v>
      </c>
      <c r="H28" s="92"/>
      <c r="I28" s="92"/>
      <c r="J28" s="174"/>
      <c r="K28" s="174"/>
      <c r="L28" s="92"/>
      <c r="M28" s="92"/>
      <c r="N28" s="92"/>
      <c r="O28" s="92"/>
      <c r="P28" s="153"/>
    </row>
    <row r="29" customFormat="false" ht="12.75" hidden="false" customHeight="false" outlineLevel="0" collapsed="false">
      <c r="B29" s="114"/>
      <c r="C29" s="161"/>
      <c r="D29" s="166"/>
      <c r="E29" s="167"/>
      <c r="F29" s="168"/>
      <c r="G29" s="169"/>
      <c r="H29" s="92"/>
      <c r="I29" s="92"/>
      <c r="J29" s="174"/>
      <c r="K29" s="174"/>
      <c r="L29" s="92"/>
      <c r="M29" s="92"/>
      <c r="N29" s="92"/>
      <c r="O29" s="92"/>
      <c r="P29" s="153"/>
    </row>
    <row r="30" customFormat="false" ht="12.75" hidden="false" customHeight="false" outlineLevel="0" collapsed="false">
      <c r="B30" s="132" t="s">
        <v>211</v>
      </c>
      <c r="C30" s="175" t="s">
        <v>212</v>
      </c>
      <c r="D30" s="137" t="n">
        <v>1746000</v>
      </c>
      <c r="E30" s="167" t="n">
        <f aca="false">[3]SUMMARY!$H$113*1000</f>
        <v>371000</v>
      </c>
      <c r="F30" s="168" t="n">
        <f aca="false">[3]SUMMARY!$G$113*1000</f>
        <v>371000</v>
      </c>
      <c r="G30" s="169" t="n">
        <f aca="false">[3]SUMMARY!$E$113*1000</f>
        <v>355000</v>
      </c>
      <c r="H30" s="170"/>
      <c r="I30" s="92"/>
      <c r="J30" s="174"/>
      <c r="K30" s="174"/>
      <c r="L30" s="92"/>
      <c r="M30" s="92"/>
      <c r="N30" s="92"/>
      <c r="O30" s="92"/>
      <c r="P30" s="153"/>
    </row>
    <row r="31" customFormat="false" ht="12.75" hidden="false" customHeight="false" outlineLevel="0" collapsed="false">
      <c r="B31" s="114"/>
      <c r="C31" s="165" t="s">
        <v>213</v>
      </c>
      <c r="D31" s="166" t="n">
        <v>1194407</v>
      </c>
      <c r="E31" s="167" t="n">
        <f aca="false">+$D$31/$D$30*E30</f>
        <v>253794.385452463</v>
      </c>
      <c r="F31" s="168" t="n">
        <f aca="false">+$D$31/$D$30*F30</f>
        <v>253794.385452463</v>
      </c>
      <c r="G31" s="169" t="n">
        <f aca="false">+$D$31/$D$30*G30</f>
        <v>242849.075028637</v>
      </c>
      <c r="H31" s="92"/>
      <c r="I31" s="92"/>
      <c r="J31" s="174"/>
      <c r="K31" s="174"/>
      <c r="L31" s="92"/>
      <c r="M31" s="92"/>
      <c r="N31" s="92"/>
      <c r="O31" s="92"/>
      <c r="P31" s="153"/>
    </row>
    <row r="32" customFormat="false" ht="12.75" hidden="false" customHeight="false" outlineLevel="0" collapsed="false">
      <c r="B32" s="132" t="s">
        <v>122</v>
      </c>
      <c r="C32" s="161"/>
      <c r="D32" s="166"/>
      <c r="E32" s="167"/>
      <c r="F32" s="168"/>
      <c r="G32" s="169"/>
      <c r="H32" s="92"/>
      <c r="I32" s="92"/>
      <c r="J32" s="174"/>
      <c r="K32" s="174"/>
      <c r="L32" s="92"/>
      <c r="M32" s="92"/>
      <c r="N32" s="92"/>
      <c r="O32" s="92"/>
      <c r="P32" s="153"/>
    </row>
    <row r="33" customFormat="false" ht="12.75" hidden="false" customHeight="false" outlineLevel="0" collapsed="false">
      <c r="B33" s="114"/>
      <c r="C33" s="165" t="s">
        <v>214</v>
      </c>
      <c r="D33" s="166" t="n">
        <f aca="false">+[4]SUMMARY!$C$17</f>
        <v>2315669</v>
      </c>
      <c r="E33" s="167" t="n">
        <f aca="false">[5]SUMMARY!$H$17</f>
        <v>1221517</v>
      </c>
      <c r="F33" s="168" t="n">
        <f aca="false">[5]SUMMARY!$G$17</f>
        <v>1226517</v>
      </c>
      <c r="G33" s="169" t="n">
        <f aca="false">[5]SUMMARY!$E$17</f>
        <v>1286257</v>
      </c>
      <c r="H33" s="92"/>
      <c r="I33" s="92"/>
      <c r="J33" s="174"/>
      <c r="K33" s="174"/>
      <c r="L33" s="92"/>
      <c r="M33" s="92"/>
      <c r="N33" s="92"/>
      <c r="O33" s="92"/>
      <c r="P33" s="153"/>
    </row>
    <row r="34" customFormat="false" ht="12.75" hidden="false" customHeight="false" outlineLevel="0" collapsed="false">
      <c r="B34" s="114"/>
      <c r="C34" s="165" t="s">
        <v>215</v>
      </c>
      <c r="D34" s="166" t="n">
        <f aca="false">+D33*0.668</f>
        <v>1546866.892</v>
      </c>
      <c r="E34" s="167" t="n">
        <f aca="false">+(E33/D33)*$D$34*0.668</f>
        <v>545070.201808</v>
      </c>
      <c r="F34" s="167" t="n">
        <f aca="false">+(F33/E33)*$D$34*0.668</f>
        <v>1037536.68968161</v>
      </c>
      <c r="G34" s="169" t="n">
        <f aca="false">+(G33/F33)*$D$34*0.668</f>
        <v>1083636.40272362</v>
      </c>
      <c r="H34" s="92"/>
      <c r="I34" s="92"/>
      <c r="J34" s="174"/>
      <c r="K34" s="174"/>
      <c r="L34" s="92"/>
      <c r="M34" s="92"/>
      <c r="N34" s="92"/>
      <c r="O34" s="92"/>
      <c r="P34" s="153"/>
    </row>
    <row r="35" customFormat="false" ht="12.75" hidden="false" customHeight="false" outlineLevel="0" collapsed="false">
      <c r="B35" s="114"/>
      <c r="C35" s="165" t="s">
        <v>216</v>
      </c>
      <c r="D35" s="166"/>
      <c r="E35" s="167" t="n">
        <f aca="false">[5]SUMMARY!$H$33</f>
        <v>31016</v>
      </c>
      <c r="F35" s="168" t="n">
        <f aca="false">[5]SUMMARY!$G$33</f>
        <v>31016</v>
      </c>
      <c r="G35" s="169" t="n">
        <f aca="false">[5]SUMMARY!$E$33</f>
        <v>11763</v>
      </c>
      <c r="H35" s="92"/>
      <c r="I35" s="92"/>
      <c r="J35" s="174"/>
      <c r="K35" s="174"/>
      <c r="L35" s="92"/>
      <c r="M35" s="92"/>
      <c r="N35" s="92"/>
      <c r="O35" s="92"/>
      <c r="P35" s="153"/>
    </row>
    <row r="36" customFormat="false" ht="12" hidden="false" customHeight="true" outlineLevel="0" collapsed="false">
      <c r="B36" s="114"/>
      <c r="C36" s="165" t="s">
        <v>217</v>
      </c>
      <c r="D36" s="166" t="n">
        <f aca="false">+[4]SUMMARY!$C$16</f>
        <v>1793655</v>
      </c>
      <c r="E36" s="167" t="n">
        <f aca="false">[5]SUMMARY!$H$16</f>
        <v>234711</v>
      </c>
      <c r="F36" s="168" t="n">
        <f aca="false">[5]SUMMARY!$H$16</f>
        <v>234711</v>
      </c>
      <c r="G36" s="169" t="n">
        <f aca="false">[5]SUMMARY!$E$16</f>
        <v>240368</v>
      </c>
      <c r="H36" s="92"/>
      <c r="I36" s="92"/>
      <c r="J36" s="174"/>
      <c r="K36" s="174"/>
      <c r="L36" s="92"/>
      <c r="M36" s="92"/>
      <c r="N36" s="92"/>
      <c r="O36" s="92"/>
      <c r="P36" s="153"/>
    </row>
    <row r="37" customFormat="false" ht="12" hidden="false" customHeight="true" outlineLevel="0" collapsed="false">
      <c r="B37" s="114"/>
      <c r="C37" s="165" t="s">
        <v>218</v>
      </c>
      <c r="D37" s="166" t="n">
        <f aca="false">+D36*0.668</f>
        <v>1198161.54</v>
      </c>
      <c r="E37" s="167" t="n">
        <f aca="false">+(1-(E36/E38))*$D$36*0.668</f>
        <v>1006239.20030118</v>
      </c>
      <c r="F37" s="167" t="n">
        <f aca="false">+(1-(F36/F38))*$D$36*0.668</f>
        <v>1005866.62857401</v>
      </c>
      <c r="G37" s="169" t="n">
        <f aca="false">+(1-(G36/G38))*$D$36*0.668</f>
        <v>1000851.74338913</v>
      </c>
      <c r="H37" s="150"/>
      <c r="I37" s="92"/>
      <c r="J37" s="174"/>
      <c r="K37" s="174"/>
      <c r="L37" s="92"/>
      <c r="M37" s="92"/>
      <c r="N37" s="92"/>
      <c r="O37" s="92"/>
      <c r="P37" s="153"/>
    </row>
    <row r="38" customFormat="false" ht="12" hidden="false" customHeight="true" outlineLevel="0" collapsed="false">
      <c r="B38" s="114"/>
      <c r="C38" s="165" t="s">
        <v>216</v>
      </c>
      <c r="D38" s="166"/>
      <c r="E38" s="167" t="n">
        <f aca="false">[5]SUMMARY!$H$32</f>
        <v>1465289</v>
      </c>
      <c r="F38" s="168" t="n">
        <f aca="false">[5]SUMMARY!$G$32</f>
        <v>1462450</v>
      </c>
      <c r="G38" s="169" t="n">
        <f aca="false">[5]SUMMARY!$E$32</f>
        <v>1459632</v>
      </c>
      <c r="H38" s="92"/>
      <c r="I38" s="92"/>
      <c r="J38" s="174"/>
      <c r="K38" s="174"/>
      <c r="L38" s="92"/>
      <c r="M38" s="92"/>
      <c r="N38" s="92"/>
      <c r="O38" s="92"/>
      <c r="P38" s="153"/>
    </row>
    <row r="39" customFormat="false" ht="12" hidden="false" customHeight="true" outlineLevel="0" collapsed="false">
      <c r="B39" s="114"/>
      <c r="C39" s="176" t="s">
        <v>174</v>
      </c>
      <c r="D39" s="137" t="n">
        <v>307164</v>
      </c>
      <c r="E39" s="171" t="n">
        <f aca="false">+E37/$D$37*$D$39</f>
        <v>257962.259180271</v>
      </c>
      <c r="F39" s="172" t="n">
        <f aca="false">+F37/$D$37*$D$39</f>
        <v>257866.745663783</v>
      </c>
      <c r="G39" s="173" t="n">
        <f aca="false">+G37/$D$37*$D$39</f>
        <v>256581.115853859</v>
      </c>
      <c r="H39" s="92"/>
      <c r="I39" s="92"/>
      <c r="J39" s="174"/>
      <c r="K39" s="174"/>
      <c r="L39" s="92"/>
      <c r="M39" s="92"/>
      <c r="N39" s="92"/>
      <c r="O39" s="92"/>
      <c r="P39" s="153"/>
    </row>
    <row r="40" customFormat="false" ht="1.5" hidden="false" customHeight="true" outlineLevel="0" collapsed="false">
      <c r="B40" s="114"/>
      <c r="C40" s="161"/>
      <c r="D40" s="137"/>
      <c r="E40" s="171"/>
      <c r="F40" s="177"/>
      <c r="G40" s="178"/>
      <c r="H40" s="92"/>
      <c r="I40" s="92"/>
      <c r="J40" s="174"/>
      <c r="K40" s="174"/>
      <c r="L40" s="92"/>
      <c r="M40" s="92"/>
      <c r="N40" s="92"/>
      <c r="O40" s="92"/>
      <c r="P40" s="153"/>
    </row>
    <row r="41" customFormat="false" ht="13.5" hidden="false" customHeight="false" outlineLevel="0" collapsed="false">
      <c r="B41" s="114"/>
      <c r="C41" s="161" t="s">
        <v>131</v>
      </c>
      <c r="D41" s="179" t="n">
        <f aca="false">+SUM(D21:D28)+D37+D31+D34+D39</f>
        <v>5107033.432</v>
      </c>
      <c r="E41" s="180" t="e">
        <f aca="false">+SUM(E21:E28)+E34+E31+E39</f>
        <v>#N/A</v>
      </c>
      <c r="F41" s="180" t="e">
        <f aca="false">+SUM(F21:F28)+F34+F31+F39</f>
        <v>#N/A</v>
      </c>
      <c r="G41" s="181" t="e">
        <f aca="false">+SUM(G21:G28)+G36+G31+G33+G39</f>
        <v>#N/A</v>
      </c>
      <c r="H41" s="92"/>
      <c r="I41" s="92"/>
      <c r="J41" s="174"/>
      <c r="K41" s="174"/>
      <c r="L41" s="92"/>
      <c r="M41" s="92"/>
      <c r="N41" s="92"/>
      <c r="O41" s="92"/>
      <c r="P41" s="153"/>
    </row>
    <row r="42" customFormat="false" ht="3.75" hidden="false" customHeight="true" outlineLevel="0" collapsed="false">
      <c r="B42" s="121"/>
      <c r="C42" s="182"/>
      <c r="D42" s="183"/>
      <c r="E42" s="184"/>
      <c r="F42" s="185"/>
      <c r="G42" s="186"/>
      <c r="H42" s="126"/>
      <c r="I42" s="126"/>
      <c r="J42" s="187"/>
      <c r="K42" s="187"/>
      <c r="L42" s="126"/>
      <c r="M42" s="126"/>
      <c r="N42" s="126"/>
      <c r="O42" s="126"/>
      <c r="P42" s="188"/>
    </row>
    <row r="43" customFormat="false" ht="4.5" hidden="false" customHeight="true" outlineLevel="0" collapsed="false">
      <c r="B43" s="189"/>
      <c r="C43" s="189"/>
      <c r="D43" s="189"/>
      <c r="E43" s="90"/>
      <c r="F43" s="177"/>
      <c r="G43" s="189"/>
      <c r="H43" s="189"/>
      <c r="I43" s="189"/>
      <c r="J43" s="189"/>
      <c r="K43" s="189"/>
      <c r="L43" s="189"/>
      <c r="M43" s="189"/>
      <c r="N43" s="189"/>
      <c r="O43" s="189"/>
      <c r="P43" s="189"/>
    </row>
    <row r="44" customFormat="false" ht="12.75" hidden="false" customHeight="false" outlineLevel="0" collapsed="false">
      <c r="B44" s="88"/>
      <c r="C44" s="190" t="s">
        <v>219</v>
      </c>
      <c r="D44" s="191" t="n">
        <f aca="false">+IF(G9&gt;=25,C82,IF(G9&gt;=20,C83,IF(G9&gt;=15,C84,C85)))</f>
        <v>63006</v>
      </c>
      <c r="E44" s="162"/>
      <c r="F44" s="163"/>
      <c r="G44" s="89"/>
      <c r="H44" s="111"/>
      <c r="I44" s="89"/>
      <c r="J44" s="192"/>
      <c r="K44" s="192"/>
      <c r="L44" s="89"/>
      <c r="M44" s="89"/>
      <c r="N44" s="89"/>
      <c r="O44" s="89"/>
      <c r="P44" s="193"/>
    </row>
    <row r="45" customFormat="false" ht="3.75" hidden="false" customHeight="true" outlineLevel="0" collapsed="false">
      <c r="B45" s="114"/>
      <c r="C45" s="92"/>
      <c r="D45" s="92"/>
      <c r="E45" s="90"/>
      <c r="F45" s="177"/>
      <c r="G45" s="92"/>
      <c r="H45" s="119"/>
      <c r="I45" s="92"/>
      <c r="J45" s="92"/>
      <c r="K45" s="92"/>
      <c r="L45" s="92"/>
      <c r="M45" s="92"/>
      <c r="N45" s="92"/>
      <c r="O45" s="92"/>
      <c r="P45" s="153"/>
    </row>
    <row r="46" customFormat="false" ht="12.75" hidden="false" customHeight="false" outlineLevel="0" collapsed="false">
      <c r="B46" s="114"/>
      <c r="C46" s="194" t="s">
        <v>220</v>
      </c>
      <c r="D46" s="136" t="n">
        <f aca="false">250000*$C$54</f>
        <v>1456250</v>
      </c>
      <c r="E46" s="90"/>
      <c r="F46" s="177"/>
      <c r="G46" s="92"/>
      <c r="H46" s="119"/>
      <c r="I46" s="92"/>
      <c r="J46" s="92"/>
      <c r="K46" s="92"/>
      <c r="L46" s="92"/>
      <c r="M46" s="92"/>
      <c r="N46" s="92"/>
      <c r="O46" s="92"/>
      <c r="P46" s="153"/>
    </row>
    <row r="47" customFormat="false" ht="12.75" hidden="false" customHeight="false" outlineLevel="0" collapsed="false">
      <c r="B47" s="114"/>
      <c r="C47" s="195" t="s">
        <v>221</v>
      </c>
      <c r="D47" s="136"/>
      <c r="E47" s="90"/>
      <c r="F47" s="177"/>
      <c r="G47" s="92"/>
      <c r="H47" s="119"/>
      <c r="I47" s="92"/>
      <c r="J47" s="92"/>
      <c r="K47" s="92"/>
      <c r="L47" s="92"/>
      <c r="M47" s="92"/>
      <c r="N47" s="92"/>
      <c r="O47" s="92"/>
      <c r="P47" s="153"/>
    </row>
    <row r="48" customFormat="false" ht="3" hidden="false" customHeight="true" outlineLevel="0" collapsed="false">
      <c r="B48" s="114"/>
      <c r="C48" s="136"/>
      <c r="D48" s="170"/>
      <c r="E48" s="90"/>
      <c r="F48" s="177"/>
      <c r="G48" s="92"/>
      <c r="H48" s="119"/>
      <c r="I48" s="92"/>
      <c r="J48" s="92"/>
      <c r="K48" s="92"/>
      <c r="L48" s="92"/>
      <c r="M48" s="92"/>
      <c r="N48" s="92"/>
      <c r="O48" s="92"/>
      <c r="P48" s="153"/>
    </row>
    <row r="49" customFormat="false" ht="12.75" hidden="false" customHeight="false" outlineLevel="0" collapsed="false">
      <c r="B49" s="114"/>
      <c r="C49" s="194" t="s">
        <v>222</v>
      </c>
      <c r="D49" s="196" t="s">
        <v>223</v>
      </c>
      <c r="E49" s="197" t="s">
        <v>223</v>
      </c>
      <c r="F49" s="198" t="s">
        <v>223</v>
      </c>
      <c r="G49" s="199" t="s">
        <v>223</v>
      </c>
      <c r="H49" s="119"/>
      <c r="I49" s="92"/>
      <c r="J49" s="92"/>
      <c r="K49" s="92"/>
      <c r="L49" s="92"/>
      <c r="M49" s="92"/>
      <c r="N49" s="92"/>
      <c r="O49" s="92"/>
      <c r="P49" s="153"/>
    </row>
    <row r="50" customFormat="false" ht="5.25" hidden="false" customHeight="true" outlineLevel="0" collapsed="false">
      <c r="B50" s="114"/>
      <c r="C50" s="92"/>
      <c r="D50" s="136"/>
      <c r="E50" s="200"/>
      <c r="F50" s="185"/>
      <c r="G50" s="92"/>
      <c r="H50" s="119"/>
      <c r="I50" s="92"/>
      <c r="J50" s="92"/>
      <c r="K50" s="92"/>
      <c r="L50" s="92"/>
      <c r="M50" s="92"/>
      <c r="N50" s="92"/>
      <c r="O50" s="92"/>
      <c r="P50" s="153"/>
    </row>
    <row r="51" customFormat="false" ht="13.5" hidden="false" customHeight="false" outlineLevel="0" collapsed="false">
      <c r="B51" s="114"/>
      <c r="C51" s="92" t="s">
        <v>224</v>
      </c>
      <c r="D51" s="144" t="n">
        <f aca="false">+D46+D44</f>
        <v>1519256</v>
      </c>
      <c r="E51" s="201" t="e">
        <f aca="false">+E16-E41</f>
        <v>#N/A</v>
      </c>
      <c r="F51" s="202" t="e">
        <f aca="false">+F16-F41</f>
        <v>#N/A</v>
      </c>
      <c r="G51" s="203" t="e">
        <f aca="false">+G16-G41</f>
        <v>#N/A</v>
      </c>
      <c r="H51" s="119"/>
      <c r="I51" s="92"/>
      <c r="J51" s="92"/>
      <c r="K51" s="92"/>
      <c r="L51" s="92"/>
      <c r="M51" s="92"/>
      <c r="N51" s="92"/>
      <c r="O51" s="92"/>
      <c r="P51" s="153"/>
    </row>
    <row r="52" customFormat="false" ht="3.75" hidden="false" customHeight="true" outlineLevel="0" collapsed="false">
      <c r="B52" s="121"/>
      <c r="C52" s="126"/>
      <c r="D52" s="126"/>
      <c r="E52" s="200"/>
      <c r="F52" s="125"/>
      <c r="G52" s="126"/>
      <c r="H52" s="128"/>
      <c r="I52" s="126"/>
      <c r="J52" s="126"/>
      <c r="K52" s="126"/>
      <c r="L52" s="126"/>
      <c r="M52" s="126"/>
      <c r="N52" s="126"/>
      <c r="O52" s="126"/>
      <c r="P52" s="188"/>
    </row>
    <row r="53" customFormat="false" ht="12.75" hidden="false" customHeight="false" outlineLevel="0" collapsed="false">
      <c r="D53" s="32"/>
      <c r="F53" s="32"/>
    </row>
    <row r="54" customFormat="false" ht="12.75" hidden="false" customHeight="false" outlineLevel="0" collapsed="false">
      <c r="C54" s="26" t="n">
        <v>5.825</v>
      </c>
      <c r="D54" s="25" t="s">
        <v>225</v>
      </c>
    </row>
    <row r="57" customFormat="false" ht="12.75" hidden="false" customHeight="false" outlineLevel="0" collapsed="false">
      <c r="B57" s="26" t="s">
        <v>226</v>
      </c>
    </row>
    <row r="58" customFormat="false" ht="12.75" hidden="false" customHeight="false" outlineLevel="0" collapsed="false">
      <c r="B58" s="26" t="s">
        <v>227</v>
      </c>
    </row>
    <row r="59" customFormat="false" ht="12.75" hidden="false" customHeight="false" outlineLevel="0" collapsed="false">
      <c r="B59" s="26" t="s">
        <v>228</v>
      </c>
    </row>
    <row r="60" customFormat="false" ht="12.75" hidden="false" customHeight="false" outlineLevel="0" collapsed="false">
      <c r="B60" s="26" t="s">
        <v>229</v>
      </c>
    </row>
    <row r="61" customFormat="false" ht="12.75" hidden="false" customHeight="false" outlineLevel="0" collapsed="false">
      <c r="B61" s="26" t="s">
        <v>230</v>
      </c>
    </row>
    <row r="72" customFormat="false" ht="12.75" hidden="false" customHeight="false" outlineLevel="0" collapsed="false">
      <c r="B72" s="1" t="s">
        <v>231</v>
      </c>
    </row>
    <row r="73" customFormat="false" ht="12.75" hidden="false" customHeight="false" outlineLevel="0" collapsed="false">
      <c r="B73" s="204" t="s">
        <v>232</v>
      </c>
      <c r="C73" s="204" t="s">
        <v>233</v>
      </c>
    </row>
    <row r="74" customFormat="false" ht="12.75" hidden="false" customHeight="false" outlineLevel="0" collapsed="false">
      <c r="B74" s="205" t="n">
        <v>30303</v>
      </c>
      <c r="C74" s="23" t="s">
        <v>234</v>
      </c>
    </row>
    <row r="75" customFormat="false" ht="12.75" hidden="false" customHeight="false" outlineLevel="0" collapsed="false">
      <c r="B75" s="205" t="n">
        <v>25253</v>
      </c>
      <c r="C75" s="23" t="s">
        <v>235</v>
      </c>
    </row>
    <row r="76" customFormat="false" ht="12.75" hidden="false" customHeight="false" outlineLevel="0" collapsed="false">
      <c r="B76" s="205" t="n">
        <v>25253</v>
      </c>
      <c r="C76" s="23"/>
    </row>
    <row r="77" customFormat="false" ht="12.75" hidden="false" customHeight="false" outlineLevel="0" collapsed="false">
      <c r="B77" s="205" t="n">
        <v>12500</v>
      </c>
      <c r="C77" s="23"/>
    </row>
    <row r="78" customFormat="false" ht="12.75" hidden="false" customHeight="false" outlineLevel="0" collapsed="false">
      <c r="B78" s="205" t="n">
        <v>30840</v>
      </c>
      <c r="C78" s="23" t="s">
        <v>236</v>
      </c>
    </row>
    <row r="79" customFormat="false" ht="12.75" hidden="false" customHeight="false" outlineLevel="0" collapsed="false">
      <c r="B79" s="205" t="n">
        <v>11000</v>
      </c>
      <c r="C79" s="23" t="s">
        <v>237</v>
      </c>
    </row>
    <row r="80" customFormat="false" ht="12.75" hidden="false" customHeight="false" outlineLevel="0" collapsed="false">
      <c r="B80" s="205" t="n">
        <v>12500</v>
      </c>
      <c r="C80" s="23" t="s">
        <v>236</v>
      </c>
    </row>
    <row r="81" customFormat="false" ht="12.75" hidden="false" customHeight="false" outlineLevel="0" collapsed="false">
      <c r="B81" s="26" t="s">
        <v>233</v>
      </c>
    </row>
    <row r="82" customFormat="false" ht="12.75" hidden="false" customHeight="false" outlineLevel="0" collapsed="false">
      <c r="B82" s="26" t="s">
        <v>238</v>
      </c>
      <c r="C82" s="205" t="n">
        <f aca="false">+B76+B75+B77</f>
        <v>63006</v>
      </c>
    </row>
    <row r="83" customFormat="false" ht="12.75" hidden="false" customHeight="false" outlineLevel="0" collapsed="false">
      <c r="B83" s="26" t="s">
        <v>239</v>
      </c>
      <c r="C83" s="205" t="n">
        <f aca="false">+C82+B79</f>
        <v>74006</v>
      </c>
    </row>
    <row r="84" customFormat="false" ht="12.75" hidden="false" customHeight="false" outlineLevel="0" collapsed="false">
      <c r="B84" s="26" t="s">
        <v>240</v>
      </c>
      <c r="C84" s="205" t="n">
        <f aca="false">+C83+B78+B80</f>
        <v>117346</v>
      </c>
    </row>
    <row r="85" customFormat="false" ht="12.75" hidden="false" customHeight="false" outlineLevel="0" collapsed="false">
      <c r="B85" s="26" t="s">
        <v>241</v>
      </c>
      <c r="C85" s="205" t="n">
        <f aca="false">+C84+B74-B75</f>
        <v>122396</v>
      </c>
    </row>
  </sheetData>
  <mergeCells count="5">
    <mergeCell ref="B2:D3"/>
    <mergeCell ref="E2:F3"/>
    <mergeCell ref="G2:P2"/>
    <mergeCell ref="G3:N3"/>
    <mergeCell ref="O3:P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2000-12-11T16:43:00Z</dcterms:created>
  <dc:creator>sboyle</dc:creator>
  <dc:description/>
  <dc:language>en-US</dc:language>
  <cp:lastModifiedBy>sboyle</cp:lastModifiedBy>
  <cp:lastPrinted>2001-01-02T14:46:19Z</cp:lastPrinted>
  <dcterms:modified xsi:type="dcterms:W3CDTF">2001-05-15T15:36:52Z</dcterms:modified>
  <cp:revision>0</cp:revision>
  <dc:subject/>
  <dc:title/>
</cp:coreProperties>
</file>